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YECFCA\"/>
    </mc:Choice>
  </mc:AlternateContent>
  <xr:revisionPtr revIDLastSave="0" documentId="8_{30B84C1F-0011-44F2-8E37-98BF30CB0DC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Keys" sheetId="2" r:id="rId2"/>
    <sheet name="SHELF_days" sheetId="3" r:id="rId3"/>
    <sheet name="SYSHECF" sheetId="4" r:id="rId4"/>
    <sheet name="EIA_2025" sheetId="5" r:id="rId5"/>
    <sheet name="EIA_2024" sheetId="6" r:id="rId6"/>
    <sheet name="CF_summary" sheetId="7" r:id="rId7"/>
    <sheet name="Adjustments" sheetId="8" r:id="rId8"/>
    <sheet name="HYECFCA" sheetId="9" r:id="rId9"/>
  </sheets>
  <definedNames>
    <definedName name="_xlnm._FilterDatabase" localSheetId="6" hidden="1">CF_summary!$A$1:$P$769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" i="9" l="1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AA23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AA19" i="9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AA18" i="9"/>
  <c r="Z18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AA2" i="9"/>
  <c r="Z2" i="9"/>
  <c r="Y2" i="9"/>
  <c r="X2" i="9"/>
  <c r="W2" i="9"/>
  <c r="V2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I139" i="8"/>
  <c r="I138" i="8"/>
  <c r="I137" i="8"/>
  <c r="I136" i="8"/>
  <c r="I135" i="8"/>
  <c r="I134" i="8"/>
  <c r="I133" i="8"/>
  <c r="I132" i="8"/>
  <c r="I131" i="8"/>
  <c r="I130" i="8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I103" i="8"/>
  <c r="I102" i="8"/>
  <c r="I101" i="8"/>
  <c r="I100" i="8"/>
  <c r="I99" i="8"/>
  <c r="I98" i="8"/>
  <c r="I97" i="8"/>
  <c r="I96" i="8"/>
  <c r="I95" i="8"/>
  <c r="I94" i="8"/>
  <c r="I93" i="8"/>
  <c r="I92" i="8"/>
  <c r="I91" i="8"/>
  <c r="I90" i="8"/>
  <c r="I89" i="8"/>
  <c r="I88" i="8"/>
  <c r="I87" i="8"/>
  <c r="F87" i="8"/>
  <c r="I86" i="8"/>
  <c r="F86" i="8"/>
  <c r="I85" i="8"/>
  <c r="F85" i="8"/>
  <c r="I84" i="8"/>
  <c r="F84" i="8"/>
  <c r="I83" i="8"/>
  <c r="F83" i="8"/>
  <c r="I82" i="8"/>
  <c r="F82" i="8"/>
  <c r="I81" i="8"/>
  <c r="F81" i="8"/>
  <c r="I80" i="8"/>
  <c r="F80" i="8"/>
  <c r="I79" i="8"/>
  <c r="F79" i="8"/>
  <c r="I78" i="8"/>
  <c r="F78" i="8"/>
  <c r="I77" i="8"/>
  <c r="F77" i="8"/>
  <c r="I76" i="8"/>
  <c r="F76" i="8"/>
  <c r="I75" i="8"/>
  <c r="F75" i="8"/>
  <c r="I74" i="8"/>
  <c r="F74" i="8"/>
  <c r="I73" i="8"/>
  <c r="F73" i="8"/>
  <c r="I72" i="8"/>
  <c r="F72" i="8"/>
  <c r="I71" i="8"/>
  <c r="F71" i="8"/>
  <c r="I70" i="8"/>
  <c r="F70" i="8"/>
  <c r="I69" i="8"/>
  <c r="F69" i="8"/>
  <c r="I68" i="8"/>
  <c r="F68" i="8"/>
  <c r="I67" i="8"/>
  <c r="F67" i="8"/>
  <c r="I66" i="8"/>
  <c r="F66" i="8"/>
  <c r="I65" i="8"/>
  <c r="F65" i="8"/>
  <c r="I64" i="8"/>
  <c r="F64" i="8"/>
  <c r="I63" i="8"/>
  <c r="F63" i="8"/>
  <c r="I62" i="8"/>
  <c r="F62" i="8"/>
  <c r="I61" i="8"/>
  <c r="F61" i="8"/>
  <c r="I60" i="8"/>
  <c r="F60" i="8"/>
  <c r="I59" i="8"/>
  <c r="F59" i="8"/>
  <c r="I58" i="8"/>
  <c r="F58" i="8"/>
  <c r="I57" i="8"/>
  <c r="F57" i="8"/>
  <c r="I56" i="8"/>
  <c r="F56" i="8"/>
  <c r="I55" i="8"/>
  <c r="F55" i="8"/>
  <c r="I54" i="8"/>
  <c r="F54" i="8"/>
  <c r="I53" i="8"/>
  <c r="F53" i="8"/>
  <c r="I52" i="8"/>
  <c r="F52" i="8"/>
  <c r="I51" i="8"/>
  <c r="F51" i="8"/>
  <c r="I50" i="8"/>
  <c r="F50" i="8"/>
  <c r="I49" i="8"/>
  <c r="F49" i="8"/>
  <c r="I48" i="8"/>
  <c r="F48" i="8"/>
  <c r="I47" i="8"/>
  <c r="F47" i="8"/>
  <c r="I46" i="8"/>
  <c r="F46" i="8"/>
  <c r="I45" i="8"/>
  <c r="F45" i="8"/>
  <c r="I44" i="8"/>
  <c r="F44" i="8"/>
  <c r="I43" i="8"/>
  <c r="F43" i="8"/>
  <c r="I42" i="8"/>
  <c r="F42" i="8"/>
  <c r="I41" i="8"/>
  <c r="F41" i="8"/>
  <c r="I40" i="8"/>
  <c r="F40" i="8"/>
  <c r="I39" i="8"/>
  <c r="F39" i="8"/>
  <c r="I38" i="8"/>
  <c r="F38" i="8"/>
  <c r="I37" i="8"/>
  <c r="F37" i="8"/>
  <c r="I36" i="8"/>
  <c r="F36" i="8"/>
  <c r="I35" i="8"/>
  <c r="F35" i="8"/>
  <c r="I34" i="8"/>
  <c r="F34" i="8"/>
  <c r="I33" i="8"/>
  <c r="F33" i="8"/>
  <c r="I32" i="8"/>
  <c r="F32" i="8"/>
  <c r="I31" i="8"/>
  <c r="F31" i="8"/>
  <c r="I30" i="8"/>
  <c r="F30" i="8"/>
  <c r="I29" i="8"/>
  <c r="F29" i="8"/>
  <c r="I28" i="8"/>
  <c r="F28" i="8"/>
  <c r="I27" i="8"/>
  <c r="F27" i="8"/>
  <c r="I26" i="8"/>
  <c r="F26" i="8"/>
  <c r="I25" i="8"/>
  <c r="F25" i="8"/>
  <c r="I24" i="8"/>
  <c r="F24" i="8"/>
  <c r="I23" i="8"/>
  <c r="F23" i="8"/>
  <c r="I22" i="8"/>
  <c r="F22" i="8"/>
  <c r="I21" i="8"/>
  <c r="F21" i="8"/>
  <c r="I20" i="8"/>
  <c r="F20" i="8"/>
  <c r="I19" i="8"/>
  <c r="F19" i="8"/>
  <c r="I18" i="8"/>
  <c r="F18" i="8"/>
  <c r="I17" i="8"/>
  <c r="F17" i="8"/>
  <c r="I16" i="8"/>
  <c r="F16" i="8"/>
  <c r="I15" i="8"/>
  <c r="F15" i="8"/>
  <c r="I14" i="8"/>
  <c r="F14" i="8"/>
  <c r="I13" i="8"/>
  <c r="F13" i="8"/>
  <c r="I12" i="8"/>
  <c r="F12" i="8"/>
  <c r="I11" i="8"/>
  <c r="F11" i="8"/>
  <c r="I10" i="8"/>
  <c r="F10" i="8"/>
  <c r="I9" i="8"/>
  <c r="F9" i="8"/>
  <c r="I8" i="8"/>
  <c r="F8" i="8"/>
  <c r="I7" i="8"/>
  <c r="F7" i="8"/>
  <c r="I6" i="8"/>
  <c r="F6" i="8"/>
  <c r="I5" i="8"/>
  <c r="F5" i="8"/>
  <c r="I4" i="8"/>
  <c r="F4" i="8"/>
  <c r="I3" i="8"/>
  <c r="F3" i="8"/>
  <c r="I2" i="8"/>
  <c r="F2" i="8"/>
  <c r="O769" i="7"/>
  <c r="N769" i="7"/>
  <c r="O768" i="7"/>
  <c r="N768" i="7"/>
  <c r="O767" i="7"/>
  <c r="N767" i="7"/>
  <c r="O766" i="7"/>
  <c r="N766" i="7"/>
  <c r="O765" i="7"/>
  <c r="N765" i="7"/>
  <c r="O764" i="7"/>
  <c r="N764" i="7"/>
  <c r="O763" i="7"/>
  <c r="N763" i="7"/>
  <c r="O762" i="7"/>
  <c r="N762" i="7"/>
  <c r="O761" i="7"/>
  <c r="N761" i="7"/>
  <c r="O760" i="7"/>
  <c r="N760" i="7"/>
  <c r="O759" i="7"/>
  <c r="N759" i="7"/>
  <c r="O758" i="7"/>
  <c r="N758" i="7"/>
  <c r="O757" i="7"/>
  <c r="N757" i="7"/>
  <c r="O756" i="7"/>
  <c r="N756" i="7"/>
  <c r="O755" i="7"/>
  <c r="N755" i="7"/>
  <c r="O754" i="7"/>
  <c r="N754" i="7"/>
  <c r="O753" i="7"/>
  <c r="N753" i="7"/>
  <c r="O752" i="7"/>
  <c r="N752" i="7"/>
  <c r="O751" i="7"/>
  <c r="N751" i="7"/>
  <c r="O750" i="7"/>
  <c r="N750" i="7"/>
  <c r="O749" i="7"/>
  <c r="N749" i="7"/>
  <c r="O748" i="7"/>
  <c r="N748" i="7"/>
  <c r="O747" i="7"/>
  <c r="N747" i="7"/>
  <c r="O746" i="7"/>
  <c r="N746" i="7"/>
  <c r="O745" i="7"/>
  <c r="N745" i="7"/>
  <c r="O744" i="7"/>
  <c r="N744" i="7"/>
  <c r="O743" i="7"/>
  <c r="N743" i="7"/>
  <c r="O742" i="7"/>
  <c r="N742" i="7"/>
  <c r="O741" i="7"/>
  <c r="N741" i="7"/>
  <c r="O740" i="7"/>
  <c r="N740" i="7"/>
  <c r="O739" i="7"/>
  <c r="N739" i="7"/>
  <c r="O738" i="7"/>
  <c r="N738" i="7"/>
  <c r="O737" i="7"/>
  <c r="N737" i="7"/>
  <c r="O736" i="7"/>
  <c r="N736" i="7"/>
  <c r="O735" i="7"/>
  <c r="N735" i="7"/>
  <c r="O734" i="7"/>
  <c r="N734" i="7"/>
  <c r="O733" i="7"/>
  <c r="N733" i="7"/>
  <c r="O732" i="7"/>
  <c r="N732" i="7"/>
  <c r="O731" i="7"/>
  <c r="N731" i="7"/>
  <c r="O730" i="7"/>
  <c r="N730" i="7"/>
  <c r="O729" i="7"/>
  <c r="N729" i="7"/>
  <c r="O728" i="7"/>
  <c r="N728" i="7"/>
  <c r="O727" i="7"/>
  <c r="N727" i="7"/>
  <c r="O726" i="7"/>
  <c r="N726" i="7"/>
  <c r="O725" i="7"/>
  <c r="N725" i="7"/>
  <c r="O724" i="7"/>
  <c r="N724" i="7"/>
  <c r="O723" i="7"/>
  <c r="N723" i="7"/>
  <c r="O722" i="7"/>
  <c r="N722" i="7"/>
  <c r="O721" i="7"/>
  <c r="N721" i="7"/>
  <c r="O720" i="7"/>
  <c r="N720" i="7"/>
  <c r="O719" i="7"/>
  <c r="N719" i="7"/>
  <c r="O718" i="7"/>
  <c r="N718" i="7"/>
  <c r="O717" i="7"/>
  <c r="N717" i="7"/>
  <c r="O716" i="7"/>
  <c r="N716" i="7"/>
  <c r="O715" i="7"/>
  <c r="N715" i="7"/>
  <c r="O714" i="7"/>
  <c r="N714" i="7"/>
  <c r="O713" i="7"/>
  <c r="N713" i="7"/>
  <c r="O712" i="7"/>
  <c r="N712" i="7"/>
  <c r="O711" i="7"/>
  <c r="N711" i="7"/>
  <c r="O710" i="7"/>
  <c r="N710" i="7"/>
  <c r="O709" i="7"/>
  <c r="N709" i="7"/>
  <c r="O708" i="7"/>
  <c r="N708" i="7"/>
  <c r="O707" i="7"/>
  <c r="N707" i="7"/>
  <c r="O706" i="7"/>
  <c r="N706" i="7"/>
  <c r="O705" i="7"/>
  <c r="N705" i="7"/>
  <c r="O704" i="7"/>
  <c r="N704" i="7"/>
  <c r="O703" i="7"/>
  <c r="N703" i="7"/>
  <c r="O702" i="7"/>
  <c r="N702" i="7"/>
  <c r="O701" i="7"/>
  <c r="N701" i="7"/>
  <c r="O700" i="7"/>
  <c r="N700" i="7"/>
  <c r="O699" i="7"/>
  <c r="N699" i="7"/>
  <c r="O698" i="7"/>
  <c r="N698" i="7"/>
  <c r="O697" i="7"/>
  <c r="N697" i="7"/>
  <c r="O696" i="7"/>
  <c r="N696" i="7"/>
  <c r="O695" i="7"/>
  <c r="N695" i="7"/>
  <c r="O694" i="7"/>
  <c r="N694" i="7"/>
  <c r="O693" i="7"/>
  <c r="N693" i="7"/>
  <c r="O692" i="7"/>
  <c r="N692" i="7"/>
  <c r="O691" i="7"/>
  <c r="N691" i="7"/>
  <c r="O690" i="7"/>
  <c r="N690" i="7"/>
  <c r="O689" i="7"/>
  <c r="N689" i="7"/>
  <c r="O688" i="7"/>
  <c r="N688" i="7"/>
  <c r="O687" i="7"/>
  <c r="N687" i="7"/>
  <c r="O686" i="7"/>
  <c r="N686" i="7"/>
  <c r="O685" i="7"/>
  <c r="N685" i="7"/>
  <c r="O684" i="7"/>
  <c r="N684" i="7"/>
  <c r="O683" i="7"/>
  <c r="N683" i="7"/>
  <c r="O682" i="7"/>
  <c r="N682" i="7"/>
  <c r="O681" i="7"/>
  <c r="N681" i="7"/>
  <c r="O680" i="7"/>
  <c r="N680" i="7"/>
  <c r="O679" i="7"/>
  <c r="N679" i="7"/>
  <c r="O678" i="7"/>
  <c r="N678" i="7"/>
  <c r="O677" i="7"/>
  <c r="N677" i="7"/>
  <c r="O676" i="7"/>
  <c r="N676" i="7"/>
  <c r="O675" i="7"/>
  <c r="N675" i="7"/>
  <c r="O674" i="7"/>
  <c r="N674" i="7"/>
  <c r="O673" i="7"/>
  <c r="N673" i="7"/>
  <c r="O672" i="7"/>
  <c r="N672" i="7"/>
  <c r="O671" i="7"/>
  <c r="N671" i="7"/>
  <c r="O670" i="7"/>
  <c r="N670" i="7"/>
  <c r="O669" i="7"/>
  <c r="N669" i="7"/>
  <c r="O668" i="7"/>
  <c r="N668" i="7"/>
  <c r="O667" i="7"/>
  <c r="N667" i="7"/>
  <c r="O666" i="7"/>
  <c r="N666" i="7"/>
  <c r="O665" i="7"/>
  <c r="N665" i="7"/>
  <c r="O664" i="7"/>
  <c r="N664" i="7"/>
  <c r="O663" i="7"/>
  <c r="N663" i="7"/>
  <c r="O662" i="7"/>
  <c r="N662" i="7"/>
  <c r="O661" i="7"/>
  <c r="N661" i="7"/>
  <c r="O660" i="7"/>
  <c r="N660" i="7"/>
  <c r="O659" i="7"/>
  <c r="N659" i="7"/>
  <c r="O658" i="7"/>
  <c r="N658" i="7"/>
  <c r="O657" i="7"/>
  <c r="N657" i="7"/>
  <c r="O656" i="7"/>
  <c r="N656" i="7"/>
  <c r="O655" i="7"/>
  <c r="N655" i="7"/>
  <c r="O654" i="7"/>
  <c r="N654" i="7"/>
  <c r="O653" i="7"/>
  <c r="N653" i="7"/>
  <c r="O652" i="7"/>
  <c r="N652" i="7"/>
  <c r="O651" i="7"/>
  <c r="N651" i="7"/>
  <c r="O650" i="7"/>
  <c r="N650" i="7"/>
  <c r="O649" i="7"/>
  <c r="N649" i="7"/>
  <c r="O648" i="7"/>
  <c r="N648" i="7"/>
  <c r="O647" i="7"/>
  <c r="N647" i="7"/>
  <c r="O646" i="7"/>
  <c r="N646" i="7"/>
  <c r="O645" i="7"/>
  <c r="N645" i="7"/>
  <c r="O644" i="7"/>
  <c r="N644" i="7"/>
  <c r="O643" i="7"/>
  <c r="N643" i="7"/>
  <c r="O642" i="7"/>
  <c r="N642" i="7"/>
  <c r="O641" i="7"/>
  <c r="N641" i="7"/>
  <c r="O640" i="7"/>
  <c r="N640" i="7"/>
  <c r="O639" i="7"/>
  <c r="N639" i="7"/>
  <c r="O638" i="7"/>
  <c r="N638" i="7"/>
  <c r="O637" i="7"/>
  <c r="N637" i="7"/>
  <c r="O636" i="7"/>
  <c r="N636" i="7"/>
  <c r="O635" i="7"/>
  <c r="N635" i="7"/>
  <c r="O634" i="7"/>
  <c r="N634" i="7"/>
  <c r="O633" i="7"/>
  <c r="N633" i="7"/>
  <c r="O632" i="7"/>
  <c r="N632" i="7"/>
  <c r="O631" i="7"/>
  <c r="N631" i="7"/>
  <c r="O630" i="7"/>
  <c r="N630" i="7"/>
  <c r="O629" i="7"/>
  <c r="N629" i="7"/>
  <c r="O628" i="7"/>
  <c r="N628" i="7"/>
  <c r="O627" i="7"/>
  <c r="N627" i="7"/>
  <c r="O626" i="7"/>
  <c r="N626" i="7"/>
  <c r="O625" i="7"/>
  <c r="N625" i="7"/>
  <c r="O624" i="7"/>
  <c r="N624" i="7"/>
  <c r="O623" i="7"/>
  <c r="N623" i="7"/>
  <c r="O622" i="7"/>
  <c r="N622" i="7"/>
  <c r="O621" i="7"/>
  <c r="N621" i="7"/>
  <c r="O620" i="7"/>
  <c r="N620" i="7"/>
  <c r="O619" i="7"/>
  <c r="N619" i="7"/>
  <c r="O618" i="7"/>
  <c r="N618" i="7"/>
  <c r="O617" i="7"/>
  <c r="N617" i="7"/>
  <c r="O616" i="7"/>
  <c r="N616" i="7"/>
  <c r="O615" i="7"/>
  <c r="N615" i="7"/>
  <c r="O614" i="7"/>
  <c r="N614" i="7"/>
  <c r="O613" i="7"/>
  <c r="N613" i="7"/>
  <c r="O612" i="7"/>
  <c r="N612" i="7"/>
  <c r="O611" i="7"/>
  <c r="N611" i="7"/>
  <c r="O610" i="7"/>
  <c r="N610" i="7"/>
  <c r="O609" i="7"/>
  <c r="N609" i="7"/>
  <c r="O608" i="7"/>
  <c r="N608" i="7"/>
  <c r="O607" i="7"/>
  <c r="N607" i="7"/>
  <c r="O606" i="7"/>
  <c r="N606" i="7"/>
  <c r="O605" i="7"/>
  <c r="N605" i="7"/>
  <c r="O604" i="7"/>
  <c r="N604" i="7"/>
  <c r="O603" i="7"/>
  <c r="N603" i="7"/>
  <c r="O602" i="7"/>
  <c r="N602" i="7"/>
  <c r="O601" i="7"/>
  <c r="N601" i="7"/>
  <c r="O600" i="7"/>
  <c r="N600" i="7"/>
  <c r="O599" i="7"/>
  <c r="N599" i="7"/>
  <c r="O598" i="7"/>
  <c r="N598" i="7"/>
  <c r="O597" i="7"/>
  <c r="N597" i="7"/>
  <c r="O596" i="7"/>
  <c r="N596" i="7"/>
  <c r="O595" i="7"/>
  <c r="N595" i="7"/>
  <c r="O594" i="7"/>
  <c r="N594" i="7"/>
  <c r="O593" i="7"/>
  <c r="N593" i="7"/>
  <c r="O592" i="7"/>
  <c r="N592" i="7"/>
  <c r="O591" i="7"/>
  <c r="N591" i="7"/>
  <c r="O590" i="7"/>
  <c r="N590" i="7"/>
  <c r="O589" i="7"/>
  <c r="N589" i="7"/>
  <c r="O588" i="7"/>
  <c r="N588" i="7"/>
  <c r="O587" i="7"/>
  <c r="N587" i="7"/>
  <c r="O586" i="7"/>
  <c r="N586" i="7"/>
  <c r="O585" i="7"/>
  <c r="N585" i="7"/>
  <c r="O584" i="7"/>
  <c r="N584" i="7"/>
  <c r="O583" i="7"/>
  <c r="N583" i="7"/>
  <c r="O582" i="7"/>
  <c r="N582" i="7"/>
  <c r="O581" i="7"/>
  <c r="N581" i="7"/>
  <c r="O580" i="7"/>
  <c r="N580" i="7"/>
  <c r="O579" i="7"/>
  <c r="N579" i="7"/>
  <c r="O578" i="7"/>
  <c r="N578" i="7"/>
  <c r="O577" i="7"/>
  <c r="N577" i="7"/>
  <c r="O576" i="7"/>
  <c r="N576" i="7"/>
  <c r="O575" i="7"/>
  <c r="N575" i="7"/>
  <c r="O574" i="7"/>
  <c r="N574" i="7"/>
  <c r="O573" i="7"/>
  <c r="N573" i="7"/>
  <c r="O572" i="7"/>
  <c r="N572" i="7"/>
  <c r="O571" i="7"/>
  <c r="N571" i="7"/>
  <c r="O570" i="7"/>
  <c r="N570" i="7"/>
  <c r="O569" i="7"/>
  <c r="N569" i="7"/>
  <c r="O568" i="7"/>
  <c r="N568" i="7"/>
  <c r="O567" i="7"/>
  <c r="N567" i="7"/>
  <c r="O566" i="7"/>
  <c r="N566" i="7"/>
  <c r="O565" i="7"/>
  <c r="N565" i="7"/>
  <c r="O564" i="7"/>
  <c r="N564" i="7"/>
  <c r="O563" i="7"/>
  <c r="N563" i="7"/>
  <c r="O562" i="7"/>
  <c r="N562" i="7"/>
  <c r="O561" i="7"/>
  <c r="N561" i="7"/>
  <c r="O560" i="7"/>
  <c r="N560" i="7"/>
  <c r="O559" i="7"/>
  <c r="N559" i="7"/>
  <c r="O558" i="7"/>
  <c r="N558" i="7"/>
  <c r="O557" i="7"/>
  <c r="N557" i="7"/>
  <c r="O556" i="7"/>
  <c r="N556" i="7"/>
  <c r="O555" i="7"/>
  <c r="N555" i="7"/>
  <c r="O554" i="7"/>
  <c r="N554" i="7"/>
  <c r="O553" i="7"/>
  <c r="N553" i="7"/>
  <c r="O552" i="7"/>
  <c r="N552" i="7"/>
  <c r="O551" i="7"/>
  <c r="N551" i="7"/>
  <c r="O550" i="7"/>
  <c r="N550" i="7"/>
  <c r="O549" i="7"/>
  <c r="N549" i="7"/>
  <c r="O548" i="7"/>
  <c r="N548" i="7"/>
  <c r="O547" i="7"/>
  <c r="N547" i="7"/>
  <c r="O546" i="7"/>
  <c r="N546" i="7"/>
  <c r="O545" i="7"/>
  <c r="N545" i="7"/>
  <c r="O544" i="7"/>
  <c r="N544" i="7"/>
  <c r="O543" i="7"/>
  <c r="N543" i="7"/>
  <c r="O542" i="7"/>
  <c r="N542" i="7"/>
  <c r="O541" i="7"/>
  <c r="N541" i="7"/>
  <c r="O540" i="7"/>
  <c r="N540" i="7"/>
  <c r="O539" i="7"/>
  <c r="N539" i="7"/>
  <c r="O538" i="7"/>
  <c r="N538" i="7"/>
  <c r="O537" i="7"/>
  <c r="N537" i="7"/>
  <c r="O536" i="7"/>
  <c r="N536" i="7"/>
  <c r="O535" i="7"/>
  <c r="N535" i="7"/>
  <c r="O534" i="7"/>
  <c r="N534" i="7"/>
  <c r="O533" i="7"/>
  <c r="N533" i="7"/>
  <c r="O532" i="7"/>
  <c r="N532" i="7"/>
  <c r="O531" i="7"/>
  <c r="N531" i="7"/>
  <c r="O530" i="7"/>
  <c r="N530" i="7"/>
  <c r="O529" i="7"/>
  <c r="N529" i="7"/>
  <c r="O528" i="7"/>
  <c r="N528" i="7"/>
  <c r="O527" i="7"/>
  <c r="N527" i="7"/>
  <c r="O526" i="7"/>
  <c r="N526" i="7"/>
  <c r="O525" i="7"/>
  <c r="N525" i="7"/>
  <c r="O524" i="7"/>
  <c r="N524" i="7"/>
  <c r="O523" i="7"/>
  <c r="N523" i="7"/>
  <c r="O522" i="7"/>
  <c r="N522" i="7"/>
  <c r="O521" i="7"/>
  <c r="N521" i="7"/>
  <c r="O520" i="7"/>
  <c r="N520" i="7"/>
  <c r="O519" i="7"/>
  <c r="N519" i="7"/>
  <c r="O518" i="7"/>
  <c r="N518" i="7"/>
  <c r="O517" i="7"/>
  <c r="N517" i="7"/>
  <c r="O516" i="7"/>
  <c r="N516" i="7"/>
  <c r="O515" i="7"/>
  <c r="N515" i="7"/>
  <c r="O514" i="7"/>
  <c r="N514" i="7"/>
  <c r="O513" i="7"/>
  <c r="N513" i="7"/>
  <c r="O512" i="7"/>
  <c r="N512" i="7"/>
  <c r="O511" i="7"/>
  <c r="N511" i="7"/>
  <c r="O510" i="7"/>
  <c r="N510" i="7"/>
  <c r="O509" i="7"/>
  <c r="N509" i="7"/>
  <c r="O508" i="7"/>
  <c r="N508" i="7"/>
  <c r="O507" i="7"/>
  <c r="N507" i="7"/>
  <c r="O506" i="7"/>
  <c r="N506" i="7"/>
  <c r="O505" i="7"/>
  <c r="N505" i="7"/>
  <c r="O504" i="7"/>
  <c r="N504" i="7"/>
  <c r="O503" i="7"/>
  <c r="N503" i="7"/>
  <c r="O502" i="7"/>
  <c r="N502" i="7"/>
  <c r="O501" i="7"/>
  <c r="N501" i="7"/>
  <c r="O500" i="7"/>
  <c r="N500" i="7"/>
  <c r="O499" i="7"/>
  <c r="N499" i="7"/>
  <c r="O498" i="7"/>
  <c r="N498" i="7"/>
  <c r="O497" i="7"/>
  <c r="N497" i="7"/>
  <c r="O496" i="7"/>
  <c r="N496" i="7"/>
  <c r="O495" i="7"/>
  <c r="N495" i="7"/>
  <c r="O494" i="7"/>
  <c r="N494" i="7"/>
  <c r="O493" i="7"/>
  <c r="N493" i="7"/>
  <c r="O492" i="7"/>
  <c r="N492" i="7"/>
  <c r="O491" i="7"/>
  <c r="N491" i="7"/>
  <c r="O490" i="7"/>
  <c r="N490" i="7"/>
  <c r="O489" i="7"/>
  <c r="N489" i="7"/>
  <c r="O488" i="7"/>
  <c r="N488" i="7"/>
  <c r="O487" i="7"/>
  <c r="N487" i="7"/>
  <c r="O486" i="7"/>
  <c r="N486" i="7"/>
  <c r="O485" i="7"/>
  <c r="N485" i="7"/>
  <c r="O484" i="7"/>
  <c r="N484" i="7"/>
  <c r="O483" i="7"/>
  <c r="N483" i="7"/>
  <c r="O482" i="7"/>
  <c r="N482" i="7"/>
  <c r="O481" i="7"/>
  <c r="N481" i="7"/>
  <c r="O480" i="7"/>
  <c r="N480" i="7"/>
  <c r="O479" i="7"/>
  <c r="N479" i="7"/>
  <c r="O478" i="7"/>
  <c r="N478" i="7"/>
  <c r="O477" i="7"/>
  <c r="N477" i="7"/>
  <c r="O476" i="7"/>
  <c r="N476" i="7"/>
  <c r="O475" i="7"/>
  <c r="N475" i="7"/>
  <c r="O474" i="7"/>
  <c r="N474" i="7"/>
  <c r="O473" i="7"/>
  <c r="N473" i="7"/>
  <c r="O472" i="7"/>
  <c r="N472" i="7"/>
  <c r="O471" i="7"/>
  <c r="N471" i="7"/>
  <c r="O470" i="7"/>
  <c r="N470" i="7"/>
  <c r="O469" i="7"/>
  <c r="N469" i="7"/>
  <c r="O468" i="7"/>
  <c r="N468" i="7"/>
  <c r="O467" i="7"/>
  <c r="N467" i="7"/>
  <c r="O466" i="7"/>
  <c r="N466" i="7"/>
  <c r="O465" i="7"/>
  <c r="N465" i="7"/>
  <c r="O464" i="7"/>
  <c r="N464" i="7"/>
  <c r="O463" i="7"/>
  <c r="N463" i="7"/>
  <c r="O462" i="7"/>
  <c r="N462" i="7"/>
  <c r="O461" i="7"/>
  <c r="N461" i="7"/>
  <c r="O460" i="7"/>
  <c r="N460" i="7"/>
  <c r="O459" i="7"/>
  <c r="N459" i="7"/>
  <c r="O458" i="7"/>
  <c r="N458" i="7"/>
  <c r="O457" i="7"/>
  <c r="N457" i="7"/>
  <c r="O456" i="7"/>
  <c r="N456" i="7"/>
  <c r="O455" i="7"/>
  <c r="N455" i="7"/>
  <c r="O454" i="7"/>
  <c r="N454" i="7"/>
  <c r="O453" i="7"/>
  <c r="N453" i="7"/>
  <c r="O452" i="7"/>
  <c r="N452" i="7"/>
  <c r="O451" i="7"/>
  <c r="N451" i="7"/>
  <c r="O450" i="7"/>
  <c r="N450" i="7"/>
  <c r="O449" i="7"/>
  <c r="N449" i="7"/>
  <c r="O448" i="7"/>
  <c r="N448" i="7"/>
  <c r="O447" i="7"/>
  <c r="N447" i="7"/>
  <c r="O446" i="7"/>
  <c r="N446" i="7"/>
  <c r="O445" i="7"/>
  <c r="N445" i="7"/>
  <c r="O444" i="7"/>
  <c r="N444" i="7"/>
  <c r="O443" i="7"/>
  <c r="N443" i="7"/>
  <c r="O442" i="7"/>
  <c r="N442" i="7"/>
  <c r="O441" i="7"/>
  <c r="N441" i="7"/>
  <c r="O440" i="7"/>
  <c r="N440" i="7"/>
  <c r="O439" i="7"/>
  <c r="N439" i="7"/>
  <c r="O438" i="7"/>
  <c r="N438" i="7"/>
  <c r="O437" i="7"/>
  <c r="N437" i="7"/>
  <c r="O436" i="7"/>
  <c r="N436" i="7"/>
  <c r="O435" i="7"/>
  <c r="N435" i="7"/>
  <c r="O434" i="7"/>
  <c r="N434" i="7"/>
  <c r="O433" i="7"/>
  <c r="N433" i="7"/>
  <c r="O432" i="7"/>
  <c r="N432" i="7"/>
  <c r="O431" i="7"/>
  <c r="N431" i="7"/>
  <c r="O430" i="7"/>
  <c r="N430" i="7"/>
  <c r="O429" i="7"/>
  <c r="N429" i="7"/>
  <c r="O428" i="7"/>
  <c r="N428" i="7"/>
  <c r="O427" i="7"/>
  <c r="N427" i="7"/>
  <c r="O426" i="7"/>
  <c r="N426" i="7"/>
  <c r="O425" i="7"/>
  <c r="N425" i="7"/>
  <c r="O424" i="7"/>
  <c r="N424" i="7"/>
  <c r="O423" i="7"/>
  <c r="N423" i="7"/>
  <c r="O422" i="7"/>
  <c r="N422" i="7"/>
  <c r="O421" i="7"/>
  <c r="N421" i="7"/>
  <c r="O420" i="7"/>
  <c r="N420" i="7"/>
  <c r="O419" i="7"/>
  <c r="N419" i="7"/>
  <c r="O418" i="7"/>
  <c r="N418" i="7"/>
  <c r="O417" i="7"/>
  <c r="N417" i="7"/>
  <c r="O416" i="7"/>
  <c r="N416" i="7"/>
  <c r="O415" i="7"/>
  <c r="N415" i="7"/>
  <c r="O414" i="7"/>
  <c r="N414" i="7"/>
  <c r="O413" i="7"/>
  <c r="N413" i="7"/>
  <c r="O412" i="7"/>
  <c r="N412" i="7"/>
  <c r="O411" i="7"/>
  <c r="N411" i="7"/>
  <c r="O410" i="7"/>
  <c r="N410" i="7"/>
  <c r="O409" i="7"/>
  <c r="N409" i="7"/>
  <c r="O408" i="7"/>
  <c r="N408" i="7"/>
  <c r="O407" i="7"/>
  <c r="N407" i="7"/>
  <c r="O406" i="7"/>
  <c r="N406" i="7"/>
  <c r="O405" i="7"/>
  <c r="N405" i="7"/>
  <c r="O404" i="7"/>
  <c r="N404" i="7"/>
  <c r="O403" i="7"/>
  <c r="N403" i="7"/>
  <c r="O402" i="7"/>
  <c r="N402" i="7"/>
  <c r="O401" i="7"/>
  <c r="N401" i="7"/>
  <c r="O400" i="7"/>
  <c r="N400" i="7"/>
  <c r="O399" i="7"/>
  <c r="N399" i="7"/>
  <c r="O398" i="7"/>
  <c r="N398" i="7"/>
  <c r="O397" i="7"/>
  <c r="N397" i="7"/>
  <c r="O396" i="7"/>
  <c r="N396" i="7"/>
  <c r="O395" i="7"/>
  <c r="N395" i="7"/>
  <c r="O394" i="7"/>
  <c r="N394" i="7"/>
  <c r="O393" i="7"/>
  <c r="N393" i="7"/>
  <c r="O392" i="7"/>
  <c r="N392" i="7"/>
  <c r="O391" i="7"/>
  <c r="N391" i="7"/>
  <c r="O390" i="7"/>
  <c r="N390" i="7"/>
  <c r="O389" i="7"/>
  <c r="N389" i="7"/>
  <c r="O388" i="7"/>
  <c r="N388" i="7"/>
  <c r="O387" i="7"/>
  <c r="N387" i="7"/>
  <c r="O386" i="7"/>
  <c r="N386" i="7"/>
  <c r="O385" i="7"/>
  <c r="N385" i="7"/>
  <c r="O384" i="7"/>
  <c r="N384" i="7"/>
  <c r="O383" i="7"/>
  <c r="N383" i="7"/>
  <c r="O382" i="7"/>
  <c r="N382" i="7"/>
  <c r="O381" i="7"/>
  <c r="N381" i="7"/>
  <c r="O380" i="7"/>
  <c r="N380" i="7"/>
  <c r="O379" i="7"/>
  <c r="N379" i="7"/>
  <c r="O378" i="7"/>
  <c r="N378" i="7"/>
  <c r="O377" i="7"/>
  <c r="N377" i="7"/>
  <c r="O376" i="7"/>
  <c r="N376" i="7"/>
  <c r="O375" i="7"/>
  <c r="N375" i="7"/>
  <c r="O374" i="7"/>
  <c r="N374" i="7"/>
  <c r="O373" i="7"/>
  <c r="N373" i="7"/>
  <c r="O372" i="7"/>
  <c r="N372" i="7"/>
  <c r="O371" i="7"/>
  <c r="N371" i="7"/>
  <c r="O370" i="7"/>
  <c r="N370" i="7"/>
  <c r="O369" i="7"/>
  <c r="N369" i="7"/>
  <c r="O368" i="7"/>
  <c r="N368" i="7"/>
  <c r="O367" i="7"/>
  <c r="N367" i="7"/>
  <c r="O366" i="7"/>
  <c r="N366" i="7"/>
  <c r="O365" i="7"/>
  <c r="N365" i="7"/>
  <c r="O364" i="7"/>
  <c r="N364" i="7"/>
  <c r="O363" i="7"/>
  <c r="N363" i="7"/>
  <c r="O362" i="7"/>
  <c r="N362" i="7"/>
  <c r="O361" i="7"/>
  <c r="N361" i="7"/>
  <c r="O360" i="7"/>
  <c r="N360" i="7"/>
  <c r="O359" i="7"/>
  <c r="N359" i="7"/>
  <c r="O358" i="7"/>
  <c r="N358" i="7"/>
  <c r="O357" i="7"/>
  <c r="N357" i="7"/>
  <c r="O356" i="7"/>
  <c r="N356" i="7"/>
  <c r="O355" i="7"/>
  <c r="N355" i="7"/>
  <c r="O354" i="7"/>
  <c r="N354" i="7"/>
  <c r="O353" i="7"/>
  <c r="N353" i="7"/>
  <c r="O352" i="7"/>
  <c r="N352" i="7"/>
  <c r="O351" i="7"/>
  <c r="N351" i="7"/>
  <c r="O350" i="7"/>
  <c r="N350" i="7"/>
  <c r="O349" i="7"/>
  <c r="N349" i="7"/>
  <c r="O348" i="7"/>
  <c r="N348" i="7"/>
  <c r="O347" i="7"/>
  <c r="N347" i="7"/>
  <c r="O346" i="7"/>
  <c r="N346" i="7"/>
  <c r="O345" i="7"/>
  <c r="N345" i="7"/>
  <c r="O344" i="7"/>
  <c r="N344" i="7"/>
  <c r="O343" i="7"/>
  <c r="N343" i="7"/>
  <c r="O342" i="7"/>
  <c r="N342" i="7"/>
  <c r="O341" i="7"/>
  <c r="N341" i="7"/>
  <c r="O340" i="7"/>
  <c r="N340" i="7"/>
  <c r="O339" i="7"/>
  <c r="N339" i="7"/>
  <c r="O338" i="7"/>
  <c r="N338" i="7"/>
  <c r="O337" i="7"/>
  <c r="N337" i="7"/>
  <c r="O336" i="7"/>
  <c r="N336" i="7"/>
  <c r="O335" i="7"/>
  <c r="N335" i="7"/>
  <c r="O334" i="7"/>
  <c r="N334" i="7"/>
  <c r="O333" i="7"/>
  <c r="N333" i="7"/>
  <c r="O332" i="7"/>
  <c r="N332" i="7"/>
  <c r="O331" i="7"/>
  <c r="N331" i="7"/>
  <c r="O330" i="7"/>
  <c r="N330" i="7"/>
  <c r="O329" i="7"/>
  <c r="N329" i="7"/>
  <c r="O328" i="7"/>
  <c r="N328" i="7"/>
  <c r="O327" i="7"/>
  <c r="N327" i="7"/>
  <c r="O326" i="7"/>
  <c r="N326" i="7"/>
  <c r="O325" i="7"/>
  <c r="N325" i="7"/>
  <c r="O324" i="7"/>
  <c r="N324" i="7"/>
  <c r="O323" i="7"/>
  <c r="N323" i="7"/>
  <c r="O322" i="7"/>
  <c r="N322" i="7"/>
  <c r="O321" i="7"/>
  <c r="N321" i="7"/>
  <c r="O320" i="7"/>
  <c r="N320" i="7"/>
  <c r="O319" i="7"/>
  <c r="N319" i="7"/>
  <c r="O318" i="7"/>
  <c r="N318" i="7"/>
  <c r="O317" i="7"/>
  <c r="N317" i="7"/>
  <c r="O316" i="7"/>
  <c r="N316" i="7"/>
  <c r="O315" i="7"/>
  <c r="N315" i="7"/>
  <c r="O314" i="7"/>
  <c r="N314" i="7"/>
  <c r="O313" i="7"/>
  <c r="N313" i="7"/>
  <c r="O312" i="7"/>
  <c r="N312" i="7"/>
  <c r="O311" i="7"/>
  <c r="N311" i="7"/>
  <c r="O310" i="7"/>
  <c r="N310" i="7"/>
  <c r="O309" i="7"/>
  <c r="N309" i="7"/>
  <c r="O308" i="7"/>
  <c r="N308" i="7"/>
  <c r="O307" i="7"/>
  <c r="N307" i="7"/>
  <c r="O306" i="7"/>
  <c r="N306" i="7"/>
  <c r="O305" i="7"/>
  <c r="N305" i="7"/>
  <c r="O304" i="7"/>
  <c r="N304" i="7"/>
  <c r="O303" i="7"/>
  <c r="N303" i="7"/>
  <c r="O302" i="7"/>
  <c r="N302" i="7"/>
  <c r="O301" i="7"/>
  <c r="N301" i="7"/>
  <c r="O300" i="7"/>
  <c r="N300" i="7"/>
  <c r="O299" i="7"/>
  <c r="N299" i="7"/>
  <c r="O298" i="7"/>
  <c r="N298" i="7"/>
  <c r="O297" i="7"/>
  <c r="N297" i="7"/>
  <c r="O296" i="7"/>
  <c r="N296" i="7"/>
  <c r="O295" i="7"/>
  <c r="N295" i="7"/>
  <c r="O294" i="7"/>
  <c r="N294" i="7"/>
  <c r="O293" i="7"/>
  <c r="N293" i="7"/>
  <c r="O292" i="7"/>
  <c r="N292" i="7"/>
  <c r="O291" i="7"/>
  <c r="N291" i="7"/>
  <c r="O290" i="7"/>
  <c r="N290" i="7"/>
  <c r="O289" i="7"/>
  <c r="N289" i="7"/>
  <c r="O288" i="7"/>
  <c r="N288" i="7"/>
  <c r="O287" i="7"/>
  <c r="N287" i="7"/>
  <c r="O286" i="7"/>
  <c r="N286" i="7"/>
  <c r="O285" i="7"/>
  <c r="N285" i="7"/>
  <c r="O284" i="7"/>
  <c r="N284" i="7"/>
  <c r="O283" i="7"/>
  <c r="N283" i="7"/>
  <c r="O282" i="7"/>
  <c r="N282" i="7"/>
  <c r="O281" i="7"/>
  <c r="N281" i="7"/>
  <c r="O280" i="7"/>
  <c r="N280" i="7"/>
  <c r="O279" i="7"/>
  <c r="N279" i="7"/>
  <c r="O278" i="7"/>
  <c r="N278" i="7"/>
  <c r="O277" i="7"/>
  <c r="N277" i="7"/>
  <c r="O276" i="7"/>
  <c r="N276" i="7"/>
  <c r="O275" i="7"/>
  <c r="N275" i="7"/>
  <c r="O274" i="7"/>
  <c r="N274" i="7"/>
  <c r="O273" i="7"/>
  <c r="N273" i="7"/>
  <c r="O272" i="7"/>
  <c r="N272" i="7"/>
  <c r="O271" i="7"/>
  <c r="N271" i="7"/>
  <c r="O270" i="7"/>
  <c r="N270" i="7"/>
  <c r="O269" i="7"/>
  <c r="N269" i="7"/>
  <c r="O268" i="7"/>
  <c r="N268" i="7"/>
  <c r="O267" i="7"/>
  <c r="N267" i="7"/>
  <c r="O266" i="7"/>
  <c r="N266" i="7"/>
  <c r="O265" i="7"/>
  <c r="N265" i="7"/>
  <c r="O264" i="7"/>
  <c r="N264" i="7"/>
  <c r="O263" i="7"/>
  <c r="N263" i="7"/>
  <c r="O262" i="7"/>
  <c r="N262" i="7"/>
  <c r="O261" i="7"/>
  <c r="N261" i="7"/>
  <c r="O260" i="7"/>
  <c r="N260" i="7"/>
  <c r="O259" i="7"/>
  <c r="N259" i="7"/>
  <c r="O258" i="7"/>
  <c r="N258" i="7"/>
  <c r="O257" i="7"/>
  <c r="N257" i="7"/>
  <c r="O256" i="7"/>
  <c r="N256" i="7"/>
  <c r="O255" i="7"/>
  <c r="N255" i="7"/>
  <c r="O254" i="7"/>
  <c r="N254" i="7"/>
  <c r="O253" i="7"/>
  <c r="N253" i="7"/>
  <c r="O252" i="7"/>
  <c r="N252" i="7"/>
  <c r="O251" i="7"/>
  <c r="N251" i="7"/>
  <c r="O250" i="7"/>
  <c r="N250" i="7"/>
  <c r="O249" i="7"/>
  <c r="N249" i="7"/>
  <c r="O248" i="7"/>
  <c r="N248" i="7"/>
  <c r="O247" i="7"/>
  <c r="N247" i="7"/>
  <c r="O246" i="7"/>
  <c r="N246" i="7"/>
  <c r="O245" i="7"/>
  <c r="N245" i="7"/>
  <c r="O244" i="7"/>
  <c r="N244" i="7"/>
  <c r="O243" i="7"/>
  <c r="N243" i="7"/>
  <c r="O242" i="7"/>
  <c r="N242" i="7"/>
  <c r="O241" i="7"/>
  <c r="N241" i="7"/>
  <c r="O240" i="7"/>
  <c r="N240" i="7"/>
  <c r="O239" i="7"/>
  <c r="N239" i="7"/>
  <c r="O238" i="7"/>
  <c r="N238" i="7"/>
  <c r="O237" i="7"/>
  <c r="N237" i="7"/>
  <c r="O236" i="7"/>
  <c r="N236" i="7"/>
  <c r="O235" i="7"/>
  <c r="N235" i="7"/>
  <c r="O234" i="7"/>
  <c r="N234" i="7"/>
  <c r="O233" i="7"/>
  <c r="N233" i="7"/>
  <c r="O232" i="7"/>
  <c r="N232" i="7"/>
  <c r="O231" i="7"/>
  <c r="N231" i="7"/>
  <c r="O230" i="7"/>
  <c r="N230" i="7"/>
  <c r="O229" i="7"/>
  <c r="N229" i="7"/>
  <c r="O228" i="7"/>
  <c r="N228" i="7"/>
  <c r="O227" i="7"/>
  <c r="N227" i="7"/>
  <c r="O226" i="7"/>
  <c r="N226" i="7"/>
  <c r="O225" i="7"/>
  <c r="N225" i="7"/>
  <c r="O224" i="7"/>
  <c r="N224" i="7"/>
  <c r="O223" i="7"/>
  <c r="N223" i="7"/>
  <c r="O222" i="7"/>
  <c r="N222" i="7"/>
  <c r="O221" i="7"/>
  <c r="N221" i="7"/>
  <c r="O220" i="7"/>
  <c r="N220" i="7"/>
  <c r="O219" i="7"/>
  <c r="N219" i="7"/>
  <c r="O218" i="7"/>
  <c r="N218" i="7"/>
  <c r="O217" i="7"/>
  <c r="N217" i="7"/>
  <c r="O216" i="7"/>
  <c r="N216" i="7"/>
  <c r="O215" i="7"/>
  <c r="N215" i="7"/>
  <c r="O214" i="7"/>
  <c r="N214" i="7"/>
  <c r="O213" i="7"/>
  <c r="N213" i="7"/>
  <c r="O212" i="7"/>
  <c r="N212" i="7"/>
  <c r="O211" i="7"/>
  <c r="N211" i="7"/>
  <c r="O210" i="7"/>
  <c r="N210" i="7"/>
  <c r="O209" i="7"/>
  <c r="N209" i="7"/>
  <c r="O208" i="7"/>
  <c r="N208" i="7"/>
  <c r="O207" i="7"/>
  <c r="N207" i="7"/>
  <c r="O206" i="7"/>
  <c r="N206" i="7"/>
  <c r="O205" i="7"/>
  <c r="N205" i="7"/>
  <c r="O204" i="7"/>
  <c r="N204" i="7"/>
  <c r="O203" i="7"/>
  <c r="N203" i="7"/>
  <c r="O202" i="7"/>
  <c r="N202" i="7"/>
  <c r="O201" i="7"/>
  <c r="N201" i="7"/>
  <c r="O200" i="7"/>
  <c r="N200" i="7"/>
  <c r="O199" i="7"/>
  <c r="N199" i="7"/>
  <c r="O198" i="7"/>
  <c r="N198" i="7"/>
  <c r="O197" i="7"/>
  <c r="N197" i="7"/>
  <c r="O196" i="7"/>
  <c r="N196" i="7"/>
  <c r="O195" i="7"/>
  <c r="N195" i="7"/>
  <c r="O194" i="7"/>
  <c r="N194" i="7"/>
  <c r="O193" i="7"/>
  <c r="N193" i="7"/>
  <c r="O192" i="7"/>
  <c r="N192" i="7"/>
  <c r="O191" i="7"/>
  <c r="N191" i="7"/>
  <c r="O190" i="7"/>
  <c r="N190" i="7"/>
  <c r="O189" i="7"/>
  <c r="N189" i="7"/>
  <c r="O188" i="7"/>
  <c r="N188" i="7"/>
  <c r="O187" i="7"/>
  <c r="N187" i="7"/>
  <c r="O186" i="7"/>
  <c r="N186" i="7"/>
  <c r="O185" i="7"/>
  <c r="N185" i="7"/>
  <c r="O184" i="7"/>
  <c r="N184" i="7"/>
  <c r="O183" i="7"/>
  <c r="N183" i="7"/>
  <c r="O182" i="7"/>
  <c r="N182" i="7"/>
  <c r="O181" i="7"/>
  <c r="N181" i="7"/>
  <c r="O180" i="7"/>
  <c r="N180" i="7"/>
  <c r="O179" i="7"/>
  <c r="N179" i="7"/>
  <c r="O178" i="7"/>
  <c r="N178" i="7"/>
  <c r="O177" i="7"/>
  <c r="N177" i="7"/>
  <c r="O176" i="7"/>
  <c r="N176" i="7"/>
  <c r="O175" i="7"/>
  <c r="N175" i="7"/>
  <c r="O174" i="7"/>
  <c r="N174" i="7"/>
  <c r="O173" i="7"/>
  <c r="N173" i="7"/>
  <c r="O172" i="7"/>
  <c r="N172" i="7"/>
  <c r="O171" i="7"/>
  <c r="N171" i="7"/>
  <c r="O170" i="7"/>
  <c r="N170" i="7"/>
  <c r="O169" i="7"/>
  <c r="N169" i="7"/>
  <c r="O168" i="7"/>
  <c r="N168" i="7"/>
  <c r="O167" i="7"/>
  <c r="N167" i="7"/>
  <c r="O166" i="7"/>
  <c r="N166" i="7"/>
  <c r="O165" i="7"/>
  <c r="N165" i="7"/>
  <c r="O164" i="7"/>
  <c r="N164" i="7"/>
  <c r="O163" i="7"/>
  <c r="N163" i="7"/>
  <c r="O162" i="7"/>
  <c r="N162" i="7"/>
  <c r="O161" i="7"/>
  <c r="N161" i="7"/>
  <c r="O160" i="7"/>
  <c r="N160" i="7"/>
  <c r="O159" i="7"/>
  <c r="N159" i="7"/>
  <c r="O158" i="7"/>
  <c r="N158" i="7"/>
  <c r="O157" i="7"/>
  <c r="N157" i="7"/>
  <c r="O156" i="7"/>
  <c r="N156" i="7"/>
  <c r="O155" i="7"/>
  <c r="N155" i="7"/>
  <c r="O154" i="7"/>
  <c r="N154" i="7"/>
  <c r="O153" i="7"/>
  <c r="N153" i="7"/>
  <c r="O152" i="7"/>
  <c r="N152" i="7"/>
  <c r="O151" i="7"/>
  <c r="N151" i="7"/>
  <c r="O150" i="7"/>
  <c r="N150" i="7"/>
  <c r="O149" i="7"/>
  <c r="N149" i="7"/>
  <c r="O148" i="7"/>
  <c r="N148" i="7"/>
  <c r="O147" i="7"/>
  <c r="N147" i="7"/>
  <c r="O146" i="7"/>
  <c r="N146" i="7"/>
  <c r="O145" i="7"/>
  <c r="N145" i="7"/>
  <c r="O144" i="7"/>
  <c r="N144" i="7"/>
  <c r="O143" i="7"/>
  <c r="N143" i="7"/>
  <c r="O142" i="7"/>
  <c r="N142" i="7"/>
  <c r="O141" i="7"/>
  <c r="N141" i="7"/>
  <c r="O140" i="7"/>
  <c r="N140" i="7"/>
  <c r="O139" i="7"/>
  <c r="N139" i="7"/>
  <c r="O138" i="7"/>
  <c r="N138" i="7"/>
  <c r="O137" i="7"/>
  <c r="N137" i="7"/>
  <c r="O136" i="7"/>
  <c r="N136" i="7"/>
  <c r="O135" i="7"/>
  <c r="N135" i="7"/>
  <c r="O134" i="7"/>
  <c r="N134" i="7"/>
  <c r="O133" i="7"/>
  <c r="N133" i="7"/>
  <c r="O132" i="7"/>
  <c r="N132" i="7"/>
  <c r="O131" i="7"/>
  <c r="N131" i="7"/>
  <c r="O130" i="7"/>
  <c r="N130" i="7"/>
  <c r="O129" i="7"/>
  <c r="N129" i="7"/>
  <c r="O128" i="7"/>
  <c r="N128" i="7"/>
  <c r="O127" i="7"/>
  <c r="N127" i="7"/>
  <c r="O126" i="7"/>
  <c r="N126" i="7"/>
  <c r="O125" i="7"/>
  <c r="N125" i="7"/>
  <c r="O124" i="7"/>
  <c r="N124" i="7"/>
  <c r="O123" i="7"/>
  <c r="N123" i="7"/>
  <c r="O122" i="7"/>
  <c r="N122" i="7"/>
  <c r="O121" i="7"/>
  <c r="N121" i="7"/>
  <c r="O120" i="7"/>
  <c r="N120" i="7"/>
  <c r="O119" i="7"/>
  <c r="N119" i="7"/>
  <c r="O118" i="7"/>
  <c r="N118" i="7"/>
  <c r="O117" i="7"/>
  <c r="N117" i="7"/>
  <c r="O116" i="7"/>
  <c r="N116" i="7"/>
  <c r="O115" i="7"/>
  <c r="N115" i="7"/>
  <c r="O114" i="7"/>
  <c r="N114" i="7"/>
  <c r="O113" i="7"/>
  <c r="N113" i="7"/>
  <c r="O112" i="7"/>
  <c r="N112" i="7"/>
  <c r="O111" i="7"/>
  <c r="N111" i="7"/>
  <c r="O110" i="7"/>
  <c r="N110" i="7"/>
  <c r="O109" i="7"/>
  <c r="N109" i="7"/>
  <c r="O108" i="7"/>
  <c r="N108" i="7"/>
  <c r="O107" i="7"/>
  <c r="N107" i="7"/>
  <c r="O106" i="7"/>
  <c r="N106" i="7"/>
  <c r="O105" i="7"/>
  <c r="N105" i="7"/>
  <c r="O104" i="7"/>
  <c r="N104" i="7"/>
  <c r="O103" i="7"/>
  <c r="N103" i="7"/>
  <c r="O102" i="7"/>
  <c r="N102" i="7"/>
  <c r="O101" i="7"/>
  <c r="N101" i="7"/>
  <c r="O100" i="7"/>
  <c r="N100" i="7"/>
  <c r="O99" i="7"/>
  <c r="N99" i="7"/>
  <c r="O98" i="7"/>
  <c r="N98" i="7"/>
  <c r="O97" i="7"/>
  <c r="N97" i="7"/>
  <c r="O96" i="7"/>
  <c r="N96" i="7"/>
  <c r="O95" i="7"/>
  <c r="N95" i="7"/>
  <c r="O94" i="7"/>
  <c r="N94" i="7"/>
  <c r="O93" i="7"/>
  <c r="N93" i="7"/>
  <c r="O92" i="7"/>
  <c r="N92" i="7"/>
  <c r="O91" i="7"/>
  <c r="N91" i="7"/>
  <c r="O90" i="7"/>
  <c r="N90" i="7"/>
  <c r="O89" i="7"/>
  <c r="N89" i="7"/>
  <c r="O88" i="7"/>
  <c r="N88" i="7"/>
  <c r="O87" i="7"/>
  <c r="N87" i="7"/>
  <c r="O86" i="7"/>
  <c r="N86" i="7"/>
  <c r="O85" i="7"/>
  <c r="N85" i="7"/>
  <c r="O84" i="7"/>
  <c r="N84" i="7"/>
  <c r="O83" i="7"/>
  <c r="N83" i="7"/>
  <c r="O82" i="7"/>
  <c r="N82" i="7"/>
  <c r="O81" i="7"/>
  <c r="N81" i="7"/>
  <c r="O80" i="7"/>
  <c r="N80" i="7"/>
  <c r="O79" i="7"/>
  <c r="N79" i="7"/>
  <c r="O78" i="7"/>
  <c r="N78" i="7"/>
  <c r="O77" i="7"/>
  <c r="N77" i="7"/>
  <c r="O76" i="7"/>
  <c r="N76" i="7"/>
  <c r="O75" i="7"/>
  <c r="N75" i="7"/>
  <c r="O74" i="7"/>
  <c r="N74" i="7"/>
  <c r="O73" i="7"/>
  <c r="N73" i="7"/>
  <c r="O72" i="7"/>
  <c r="N72" i="7"/>
  <c r="O71" i="7"/>
  <c r="N71" i="7"/>
  <c r="O70" i="7"/>
  <c r="N70" i="7"/>
  <c r="O69" i="7"/>
  <c r="N69" i="7"/>
  <c r="O68" i="7"/>
  <c r="N68" i="7"/>
  <c r="O67" i="7"/>
  <c r="N67" i="7"/>
  <c r="O66" i="7"/>
  <c r="N66" i="7"/>
  <c r="O65" i="7"/>
  <c r="N65" i="7"/>
  <c r="O64" i="7"/>
  <c r="N64" i="7"/>
  <c r="O63" i="7"/>
  <c r="N63" i="7"/>
  <c r="O62" i="7"/>
  <c r="N62" i="7"/>
  <c r="O61" i="7"/>
  <c r="N61" i="7"/>
  <c r="O60" i="7"/>
  <c r="N60" i="7"/>
  <c r="O59" i="7"/>
  <c r="N59" i="7"/>
  <c r="O58" i="7"/>
  <c r="N58" i="7"/>
  <c r="O57" i="7"/>
  <c r="N57" i="7"/>
  <c r="O56" i="7"/>
  <c r="N56" i="7"/>
  <c r="O55" i="7"/>
  <c r="N55" i="7"/>
  <c r="O54" i="7"/>
  <c r="N54" i="7"/>
  <c r="O53" i="7"/>
  <c r="N53" i="7"/>
  <c r="O52" i="7"/>
  <c r="N52" i="7"/>
  <c r="O51" i="7"/>
  <c r="N51" i="7"/>
  <c r="O50" i="7"/>
  <c r="N50" i="7"/>
  <c r="O49" i="7"/>
  <c r="N49" i="7"/>
  <c r="O48" i="7"/>
  <c r="N48" i="7"/>
  <c r="O47" i="7"/>
  <c r="N47" i="7"/>
  <c r="O46" i="7"/>
  <c r="N46" i="7"/>
  <c r="O45" i="7"/>
  <c r="N45" i="7"/>
  <c r="O44" i="7"/>
  <c r="N44" i="7"/>
  <c r="O43" i="7"/>
  <c r="N43" i="7"/>
  <c r="O42" i="7"/>
  <c r="N42" i="7"/>
  <c r="O41" i="7"/>
  <c r="N41" i="7"/>
  <c r="O40" i="7"/>
  <c r="N40" i="7"/>
  <c r="O39" i="7"/>
  <c r="N39" i="7"/>
  <c r="O38" i="7"/>
  <c r="N38" i="7"/>
  <c r="O37" i="7"/>
  <c r="N37" i="7"/>
  <c r="O36" i="7"/>
  <c r="N36" i="7"/>
  <c r="O35" i="7"/>
  <c r="N35" i="7"/>
  <c r="O34" i="7"/>
  <c r="N34" i="7"/>
  <c r="O33" i="7"/>
  <c r="N33" i="7"/>
  <c r="O32" i="7"/>
  <c r="N32" i="7"/>
  <c r="O31" i="7"/>
  <c r="N31" i="7"/>
  <c r="O30" i="7"/>
  <c r="N30" i="7"/>
  <c r="O29" i="7"/>
  <c r="N29" i="7"/>
  <c r="O28" i="7"/>
  <c r="N28" i="7"/>
  <c r="O27" i="7"/>
  <c r="N27" i="7"/>
  <c r="O26" i="7"/>
  <c r="N26" i="7"/>
  <c r="O25" i="7"/>
  <c r="N25" i="7"/>
  <c r="O24" i="7"/>
  <c r="N24" i="7"/>
  <c r="O23" i="7"/>
  <c r="N23" i="7"/>
  <c r="O22" i="7"/>
  <c r="N22" i="7"/>
  <c r="O21" i="7"/>
  <c r="N21" i="7"/>
  <c r="O20" i="7"/>
  <c r="N20" i="7"/>
  <c r="O19" i="7"/>
  <c r="N19" i="7"/>
  <c r="O18" i="7"/>
  <c r="N18" i="7"/>
  <c r="O17" i="7"/>
  <c r="N17" i="7"/>
  <c r="O16" i="7"/>
  <c r="N16" i="7"/>
  <c r="O15" i="7"/>
  <c r="N15" i="7"/>
  <c r="O14" i="7"/>
  <c r="N14" i="7"/>
  <c r="O13" i="7"/>
  <c r="N13" i="7"/>
  <c r="O12" i="7"/>
  <c r="N12" i="7"/>
  <c r="O11" i="7"/>
  <c r="N11" i="7"/>
  <c r="O10" i="7"/>
  <c r="N10" i="7"/>
  <c r="O9" i="7"/>
  <c r="N9" i="7"/>
  <c r="O8" i="7"/>
  <c r="N8" i="7"/>
  <c r="O7" i="7"/>
  <c r="N7" i="7"/>
  <c r="O6" i="7"/>
  <c r="N6" i="7"/>
  <c r="O5" i="7"/>
  <c r="N5" i="7"/>
  <c r="O4" i="7"/>
  <c r="N4" i="7"/>
  <c r="O3" i="7"/>
  <c r="N3" i="7"/>
  <c r="O2" i="7"/>
  <c r="N2" i="7"/>
  <c r="F514" i="6"/>
  <c r="F513" i="6"/>
  <c r="F512" i="6"/>
  <c r="F511" i="6"/>
  <c r="F510" i="6"/>
  <c r="F509" i="6"/>
  <c r="F508" i="6"/>
  <c r="F507" i="6"/>
  <c r="F506" i="6"/>
  <c r="F505" i="6"/>
  <c r="F504" i="6"/>
  <c r="F503" i="6"/>
  <c r="F502" i="6"/>
  <c r="F501" i="6"/>
  <c r="F500" i="6"/>
  <c r="F499" i="6"/>
  <c r="F498" i="6"/>
  <c r="F497" i="6"/>
  <c r="F496" i="6"/>
  <c r="F495" i="6"/>
  <c r="F494" i="6"/>
  <c r="F493" i="6"/>
  <c r="F492" i="6"/>
  <c r="F491" i="6"/>
  <c r="F490" i="6"/>
  <c r="F489" i="6"/>
  <c r="F488" i="6"/>
  <c r="F487" i="6"/>
  <c r="F486" i="6"/>
  <c r="F485" i="6"/>
  <c r="F484" i="6"/>
  <c r="F483" i="6"/>
  <c r="F482" i="6"/>
  <c r="F481" i="6"/>
  <c r="F480" i="6"/>
  <c r="F479" i="6"/>
  <c r="F478" i="6"/>
  <c r="F477" i="6"/>
  <c r="F476" i="6"/>
  <c r="F475" i="6"/>
  <c r="F474" i="6"/>
  <c r="F473" i="6"/>
  <c r="F472" i="6"/>
  <c r="F471" i="6"/>
  <c r="F470" i="6"/>
  <c r="F469" i="6"/>
  <c r="F468" i="6"/>
  <c r="F467" i="6"/>
  <c r="F466" i="6"/>
  <c r="F465" i="6"/>
  <c r="F464" i="6"/>
  <c r="F463" i="6"/>
  <c r="F462" i="6"/>
  <c r="F461" i="6"/>
  <c r="F460" i="6"/>
  <c r="F459" i="6"/>
  <c r="F458" i="6"/>
  <c r="F457" i="6"/>
  <c r="F456" i="6"/>
  <c r="F455" i="6"/>
  <c r="F454" i="6"/>
  <c r="F453" i="6"/>
  <c r="F452" i="6"/>
  <c r="F451" i="6"/>
  <c r="F450" i="6"/>
  <c r="F449" i="6"/>
  <c r="F448" i="6"/>
  <c r="F447" i="6"/>
  <c r="F446" i="6"/>
  <c r="F445" i="6"/>
  <c r="F444" i="6"/>
  <c r="F443" i="6"/>
  <c r="F442" i="6"/>
  <c r="F441" i="6"/>
  <c r="F440" i="6"/>
  <c r="F439" i="6"/>
  <c r="F438" i="6"/>
  <c r="F437" i="6"/>
  <c r="F436" i="6"/>
  <c r="F435" i="6"/>
  <c r="F434" i="6"/>
  <c r="F433" i="6"/>
  <c r="F432" i="6"/>
  <c r="F431" i="6"/>
  <c r="F430" i="6"/>
  <c r="F429" i="6"/>
  <c r="F428" i="6"/>
  <c r="F427" i="6"/>
  <c r="F426" i="6"/>
  <c r="F425" i="6"/>
  <c r="F424" i="6"/>
  <c r="F423" i="6"/>
  <c r="F422" i="6"/>
  <c r="F421" i="6"/>
  <c r="F420" i="6"/>
  <c r="F419" i="6"/>
  <c r="F418" i="6"/>
  <c r="F417" i="6"/>
  <c r="F416" i="6"/>
  <c r="F415" i="6"/>
  <c r="F414" i="6"/>
  <c r="F413" i="6"/>
  <c r="F412" i="6"/>
  <c r="F411" i="6"/>
  <c r="F410" i="6"/>
  <c r="F409" i="6"/>
  <c r="F408" i="6"/>
  <c r="F407" i="6"/>
  <c r="F406" i="6"/>
  <c r="F405" i="6"/>
  <c r="F404" i="6"/>
  <c r="F403" i="6"/>
  <c r="F402" i="6"/>
  <c r="F401" i="6"/>
  <c r="F400" i="6"/>
  <c r="F399" i="6"/>
  <c r="F398" i="6"/>
  <c r="F397" i="6"/>
  <c r="F396" i="6"/>
  <c r="F395" i="6"/>
  <c r="F394" i="6"/>
  <c r="F393" i="6"/>
  <c r="F392" i="6"/>
  <c r="F391" i="6"/>
  <c r="F390" i="6"/>
  <c r="F389" i="6"/>
  <c r="F388" i="6"/>
  <c r="F387" i="6"/>
  <c r="F386" i="6"/>
  <c r="F385" i="6"/>
  <c r="F384" i="6"/>
  <c r="F383" i="6"/>
  <c r="F382" i="6"/>
  <c r="F381" i="6"/>
  <c r="F380" i="6"/>
  <c r="F379" i="6"/>
  <c r="F378" i="6"/>
  <c r="F377" i="6"/>
  <c r="F376" i="6"/>
  <c r="F375" i="6"/>
  <c r="F374" i="6"/>
  <c r="F373" i="6"/>
  <c r="F372" i="6"/>
  <c r="F371" i="6"/>
  <c r="F370" i="6"/>
  <c r="F369" i="6"/>
  <c r="F368" i="6"/>
  <c r="F367" i="6"/>
  <c r="F366" i="6"/>
  <c r="F365" i="6"/>
  <c r="F364" i="6"/>
  <c r="F363" i="6"/>
  <c r="F362" i="6"/>
  <c r="F361" i="6"/>
  <c r="F360" i="6"/>
  <c r="F359" i="6"/>
  <c r="F358" i="6"/>
  <c r="F357" i="6"/>
  <c r="F356" i="6"/>
  <c r="F355" i="6"/>
  <c r="F354" i="6"/>
  <c r="F353" i="6"/>
  <c r="F352" i="6"/>
  <c r="F351" i="6"/>
  <c r="F350" i="6"/>
  <c r="F349" i="6"/>
  <c r="F348" i="6"/>
  <c r="F347" i="6"/>
  <c r="F346" i="6"/>
  <c r="F345" i="6"/>
  <c r="F344" i="6"/>
  <c r="F343" i="6"/>
  <c r="F342" i="6"/>
  <c r="F341" i="6"/>
  <c r="F340" i="6"/>
  <c r="F339" i="6"/>
  <c r="F338" i="6"/>
  <c r="F337" i="6"/>
  <c r="F336" i="6"/>
  <c r="F335" i="6"/>
  <c r="F334" i="6"/>
  <c r="F333" i="6"/>
  <c r="F332" i="6"/>
  <c r="F331" i="6"/>
  <c r="F330" i="6"/>
  <c r="F329" i="6"/>
  <c r="F328" i="6"/>
  <c r="F327" i="6"/>
  <c r="F326" i="6"/>
  <c r="F325" i="6"/>
  <c r="F324" i="6"/>
  <c r="F323" i="6"/>
  <c r="F322" i="6"/>
  <c r="F321" i="6"/>
  <c r="F320" i="6"/>
  <c r="F319" i="6"/>
  <c r="F318" i="6"/>
  <c r="F317" i="6"/>
  <c r="F316" i="6"/>
  <c r="F315" i="6"/>
  <c r="F314" i="6"/>
  <c r="F313" i="6"/>
  <c r="F312" i="6"/>
  <c r="F311" i="6"/>
  <c r="F310" i="6"/>
  <c r="F309" i="6"/>
  <c r="F308" i="6"/>
  <c r="F307" i="6"/>
  <c r="F306" i="6"/>
  <c r="F305" i="6"/>
  <c r="F304" i="6"/>
  <c r="F303" i="6"/>
  <c r="F302" i="6"/>
  <c r="F301" i="6"/>
  <c r="F300" i="6"/>
  <c r="F299" i="6"/>
  <c r="F298" i="6"/>
  <c r="F297" i="6"/>
  <c r="F296" i="6"/>
  <c r="F295" i="6"/>
  <c r="F294" i="6"/>
  <c r="F293" i="6"/>
  <c r="F292" i="6"/>
  <c r="F291" i="6"/>
  <c r="F290" i="6"/>
  <c r="F289" i="6"/>
  <c r="F288" i="6"/>
  <c r="F287" i="6"/>
  <c r="F286" i="6"/>
  <c r="F285" i="6"/>
  <c r="F284" i="6"/>
  <c r="F283" i="6"/>
  <c r="F282" i="6"/>
  <c r="F281" i="6"/>
  <c r="F280" i="6"/>
  <c r="F279" i="6"/>
  <c r="F278" i="6"/>
  <c r="F277" i="6"/>
  <c r="F276" i="6"/>
  <c r="F275" i="6"/>
  <c r="F274" i="6"/>
  <c r="F273" i="6"/>
  <c r="F272" i="6"/>
  <c r="F271" i="6"/>
  <c r="F270" i="6"/>
  <c r="F269" i="6"/>
  <c r="F268" i="6"/>
  <c r="F267" i="6"/>
  <c r="F266" i="6"/>
  <c r="F265" i="6"/>
  <c r="F264" i="6"/>
  <c r="F263" i="6"/>
  <c r="F262" i="6"/>
  <c r="F261" i="6"/>
  <c r="F260" i="6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E530" i="5"/>
  <c r="E529" i="5"/>
  <c r="E528" i="5"/>
  <c r="E527" i="5"/>
  <c r="E526" i="5"/>
  <c r="E525" i="5"/>
  <c r="E524" i="5"/>
  <c r="E523" i="5"/>
  <c r="E522" i="5"/>
  <c r="E521" i="5"/>
  <c r="E520" i="5"/>
  <c r="E519" i="5"/>
  <c r="E518" i="5"/>
  <c r="E517" i="5"/>
  <c r="E516" i="5"/>
  <c r="E515" i="5"/>
  <c r="E514" i="5"/>
  <c r="E513" i="5"/>
  <c r="E512" i="5"/>
  <c r="E511" i="5"/>
  <c r="E510" i="5"/>
  <c r="E509" i="5"/>
  <c r="E508" i="5"/>
  <c r="E507" i="5"/>
  <c r="E506" i="5"/>
  <c r="E505" i="5"/>
  <c r="E504" i="5"/>
  <c r="E503" i="5"/>
  <c r="E502" i="5"/>
  <c r="E501" i="5"/>
  <c r="E500" i="5"/>
  <c r="E499" i="5"/>
  <c r="E498" i="5"/>
  <c r="E497" i="5"/>
  <c r="E496" i="5"/>
  <c r="E495" i="5"/>
  <c r="E494" i="5"/>
  <c r="E493" i="5"/>
  <c r="E492" i="5"/>
  <c r="E491" i="5"/>
  <c r="E490" i="5"/>
  <c r="E489" i="5"/>
  <c r="E488" i="5"/>
  <c r="E487" i="5"/>
  <c r="E486" i="5"/>
  <c r="E485" i="5"/>
  <c r="E484" i="5"/>
  <c r="E483" i="5"/>
  <c r="E482" i="5"/>
  <c r="E481" i="5"/>
  <c r="E480" i="5"/>
  <c r="E479" i="5"/>
  <c r="E478" i="5"/>
  <c r="E477" i="5"/>
  <c r="E476" i="5"/>
  <c r="E475" i="5"/>
  <c r="E474" i="5"/>
  <c r="E473" i="5"/>
  <c r="E472" i="5"/>
  <c r="E471" i="5"/>
  <c r="E470" i="5"/>
  <c r="E469" i="5"/>
  <c r="E468" i="5"/>
  <c r="E467" i="5"/>
  <c r="E466" i="5"/>
  <c r="E465" i="5"/>
  <c r="E464" i="5"/>
  <c r="E463" i="5"/>
  <c r="E462" i="5"/>
  <c r="E461" i="5"/>
  <c r="E460" i="5"/>
  <c r="E459" i="5"/>
  <c r="E458" i="5"/>
  <c r="E457" i="5"/>
  <c r="E456" i="5"/>
  <c r="E455" i="5"/>
  <c r="E454" i="5"/>
  <c r="E453" i="5"/>
  <c r="E452" i="5"/>
  <c r="E451" i="5"/>
  <c r="E450" i="5"/>
  <c r="E449" i="5"/>
  <c r="E448" i="5"/>
  <c r="E447" i="5"/>
  <c r="E446" i="5"/>
  <c r="E445" i="5"/>
  <c r="E444" i="5"/>
  <c r="E443" i="5"/>
  <c r="E442" i="5"/>
  <c r="E441" i="5"/>
  <c r="E440" i="5"/>
  <c r="E439" i="5"/>
  <c r="E438" i="5"/>
  <c r="E437" i="5"/>
  <c r="E436" i="5"/>
  <c r="E435" i="5"/>
  <c r="E434" i="5"/>
  <c r="E433" i="5"/>
  <c r="E432" i="5"/>
  <c r="E431" i="5"/>
  <c r="E430" i="5"/>
  <c r="E429" i="5"/>
  <c r="E428" i="5"/>
  <c r="E427" i="5"/>
  <c r="E426" i="5"/>
  <c r="E425" i="5"/>
  <c r="E424" i="5"/>
  <c r="E423" i="5"/>
  <c r="E422" i="5"/>
  <c r="E421" i="5"/>
  <c r="E420" i="5"/>
  <c r="E419" i="5"/>
  <c r="E418" i="5"/>
  <c r="E417" i="5"/>
  <c r="E416" i="5"/>
  <c r="E415" i="5"/>
  <c r="E414" i="5"/>
  <c r="E413" i="5"/>
  <c r="E412" i="5"/>
  <c r="E411" i="5"/>
  <c r="E410" i="5"/>
  <c r="E409" i="5"/>
  <c r="E408" i="5"/>
  <c r="E407" i="5"/>
  <c r="E406" i="5"/>
  <c r="E405" i="5"/>
  <c r="E404" i="5"/>
  <c r="E403" i="5"/>
  <c r="E402" i="5"/>
  <c r="E401" i="5"/>
  <c r="E400" i="5"/>
  <c r="E399" i="5"/>
  <c r="E398" i="5"/>
  <c r="E397" i="5"/>
  <c r="E396" i="5"/>
  <c r="E395" i="5"/>
  <c r="E394" i="5"/>
  <c r="E393" i="5"/>
  <c r="E392" i="5"/>
  <c r="E391" i="5"/>
  <c r="E390" i="5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AE7489" i="4"/>
  <c r="AB7489" i="4"/>
  <c r="AE7488" i="4"/>
  <c r="AB7488" i="4"/>
  <c r="AE7487" i="4"/>
  <c r="AB7487" i="4"/>
  <c r="AE7486" i="4"/>
  <c r="AB7486" i="4"/>
  <c r="AE7485" i="4"/>
  <c r="AB7485" i="4"/>
  <c r="AE7484" i="4"/>
  <c r="AB7484" i="4"/>
  <c r="AE7483" i="4"/>
  <c r="AB7483" i="4"/>
  <c r="AE7482" i="4"/>
  <c r="AB7482" i="4"/>
  <c r="AE7481" i="4"/>
  <c r="AB7481" i="4"/>
  <c r="AE7480" i="4"/>
  <c r="AB7480" i="4"/>
  <c r="AE7479" i="4"/>
  <c r="AB7479" i="4"/>
  <c r="AE7478" i="4"/>
  <c r="AB7478" i="4"/>
  <c r="AE7477" i="4"/>
  <c r="AB7477" i="4"/>
  <c r="AE7476" i="4"/>
  <c r="AB7476" i="4"/>
  <c r="AE7475" i="4"/>
  <c r="AB7475" i="4"/>
  <c r="AE7474" i="4"/>
  <c r="AB7474" i="4"/>
  <c r="AE7473" i="4"/>
  <c r="AB7473" i="4"/>
  <c r="AE7472" i="4"/>
  <c r="AB7472" i="4"/>
  <c r="AE7471" i="4"/>
  <c r="AB7471" i="4"/>
  <c r="AE7470" i="4"/>
  <c r="AB7470" i="4"/>
  <c r="AE7469" i="4"/>
  <c r="AB7469" i="4"/>
  <c r="AE7468" i="4"/>
  <c r="AB7468" i="4"/>
  <c r="AE7467" i="4"/>
  <c r="AB7467" i="4"/>
  <c r="AE7466" i="4"/>
  <c r="AB7466" i="4"/>
  <c r="AE7465" i="4"/>
  <c r="AB7465" i="4"/>
  <c r="AE7464" i="4"/>
  <c r="AB7464" i="4"/>
  <c r="AE7463" i="4"/>
  <c r="AB7463" i="4"/>
  <c r="AE7462" i="4"/>
  <c r="AB7462" i="4"/>
  <c r="AE7461" i="4"/>
  <c r="AB7461" i="4"/>
  <c r="AE7460" i="4"/>
  <c r="AB7460" i="4"/>
  <c r="AE7459" i="4"/>
  <c r="AB7459" i="4"/>
  <c r="AE7458" i="4"/>
  <c r="AB7458" i="4"/>
  <c r="AE7457" i="4"/>
  <c r="AB7457" i="4"/>
  <c r="AE7456" i="4"/>
  <c r="AB7456" i="4"/>
  <c r="AE7455" i="4"/>
  <c r="AB7455" i="4"/>
  <c r="AE7454" i="4"/>
  <c r="AB7454" i="4"/>
  <c r="AE7453" i="4"/>
  <c r="AB7453" i="4"/>
  <c r="AE7452" i="4"/>
  <c r="AB7452" i="4"/>
  <c r="AE7451" i="4"/>
  <c r="AB7451" i="4"/>
  <c r="AE7450" i="4"/>
  <c r="AB7450" i="4"/>
  <c r="AE7449" i="4"/>
  <c r="AB7449" i="4"/>
  <c r="AE7448" i="4"/>
  <c r="AB7448" i="4"/>
  <c r="AE7447" i="4"/>
  <c r="AB7447" i="4"/>
  <c r="AE7446" i="4"/>
  <c r="AB7446" i="4"/>
  <c r="AE7445" i="4"/>
  <c r="AB7445" i="4"/>
  <c r="AE7444" i="4"/>
  <c r="AB7444" i="4"/>
  <c r="AE7443" i="4"/>
  <c r="AB7443" i="4"/>
  <c r="AE7442" i="4"/>
  <c r="AB7442" i="4"/>
  <c r="AE7441" i="4"/>
  <c r="AB7441" i="4"/>
  <c r="AE7440" i="4"/>
  <c r="AB7440" i="4"/>
  <c r="AE7439" i="4"/>
  <c r="AB7439" i="4"/>
  <c r="AE7438" i="4"/>
  <c r="AB7438" i="4"/>
  <c r="AE7437" i="4"/>
  <c r="AB7437" i="4"/>
  <c r="AE7436" i="4"/>
  <c r="AB7436" i="4"/>
  <c r="AE7435" i="4"/>
  <c r="AB7435" i="4"/>
  <c r="AE7434" i="4"/>
  <c r="AB7434" i="4"/>
  <c r="AE7433" i="4"/>
  <c r="AB7433" i="4"/>
  <c r="AE7432" i="4"/>
  <c r="AB7432" i="4"/>
  <c r="AE7431" i="4"/>
  <c r="AB7431" i="4"/>
  <c r="AE7430" i="4"/>
  <c r="AB7430" i="4"/>
  <c r="AE7429" i="4"/>
  <c r="AB7429" i="4"/>
  <c r="AE7428" i="4"/>
  <c r="AB7428" i="4"/>
  <c r="AE7427" i="4"/>
  <c r="AB7427" i="4"/>
  <c r="AE7426" i="4"/>
  <c r="AB7426" i="4"/>
  <c r="AE7425" i="4"/>
  <c r="AB7425" i="4"/>
  <c r="AE7424" i="4"/>
  <c r="AB7424" i="4"/>
  <c r="AE7423" i="4"/>
  <c r="AB7423" i="4"/>
  <c r="AE7422" i="4"/>
  <c r="AB7422" i="4"/>
  <c r="AE7421" i="4"/>
  <c r="AB7421" i="4"/>
  <c r="AE7420" i="4"/>
  <c r="AB7420" i="4"/>
  <c r="AE7419" i="4"/>
  <c r="AB7419" i="4"/>
  <c r="AE7418" i="4"/>
  <c r="AB7418" i="4"/>
  <c r="AE7417" i="4"/>
  <c r="AB7417" i="4"/>
  <c r="AE7416" i="4"/>
  <c r="AB7416" i="4"/>
  <c r="AE7415" i="4"/>
  <c r="AB7415" i="4"/>
  <c r="AE7414" i="4"/>
  <c r="AB7414" i="4"/>
  <c r="AE7413" i="4"/>
  <c r="AB7413" i="4"/>
  <c r="AE7412" i="4"/>
  <c r="AB7412" i="4"/>
  <c r="AE7411" i="4"/>
  <c r="AB7411" i="4"/>
  <c r="AE7410" i="4"/>
  <c r="AB7410" i="4"/>
  <c r="AE7409" i="4"/>
  <c r="AB7409" i="4"/>
  <c r="AE7408" i="4"/>
  <c r="AB7408" i="4"/>
  <c r="AE7407" i="4"/>
  <c r="AB7407" i="4"/>
  <c r="AE7406" i="4"/>
  <c r="AB7406" i="4"/>
  <c r="AE7405" i="4"/>
  <c r="AB7405" i="4"/>
  <c r="AE7404" i="4"/>
  <c r="AB7404" i="4"/>
  <c r="AE7403" i="4"/>
  <c r="AB7403" i="4"/>
  <c r="AE7402" i="4"/>
  <c r="AB7402" i="4"/>
  <c r="AE7401" i="4"/>
  <c r="AB7401" i="4"/>
  <c r="AE7400" i="4"/>
  <c r="AB7400" i="4"/>
  <c r="AE7399" i="4"/>
  <c r="AB7399" i="4"/>
  <c r="AE7398" i="4"/>
  <c r="AB7398" i="4"/>
  <c r="AE7397" i="4"/>
  <c r="AB7397" i="4"/>
  <c r="AE7396" i="4"/>
  <c r="AB7396" i="4"/>
  <c r="AE7395" i="4"/>
  <c r="AB7395" i="4"/>
  <c r="AE7394" i="4"/>
  <c r="AB7394" i="4"/>
  <c r="AE7393" i="4"/>
  <c r="AB7393" i="4"/>
  <c r="AE7392" i="4"/>
  <c r="AB7392" i="4"/>
  <c r="AE7391" i="4"/>
  <c r="AB7391" i="4"/>
  <c r="AE7390" i="4"/>
  <c r="AB7390" i="4"/>
  <c r="AE7389" i="4"/>
  <c r="AB7389" i="4"/>
  <c r="AE7388" i="4"/>
  <c r="AB7388" i="4"/>
  <c r="AE7387" i="4"/>
  <c r="AB7387" i="4"/>
  <c r="AE7386" i="4"/>
  <c r="AB7386" i="4"/>
  <c r="AE7385" i="4"/>
  <c r="AB7385" i="4"/>
  <c r="AE7384" i="4"/>
  <c r="AB7384" i="4"/>
  <c r="AE7383" i="4"/>
  <c r="AB7383" i="4"/>
  <c r="AE7382" i="4"/>
  <c r="AB7382" i="4"/>
  <c r="AE7381" i="4"/>
  <c r="AB7381" i="4"/>
  <c r="AE7380" i="4"/>
  <c r="AB7380" i="4"/>
  <c r="AE7379" i="4"/>
  <c r="AB7379" i="4"/>
  <c r="AE7378" i="4"/>
  <c r="AB7378" i="4"/>
  <c r="AE7377" i="4"/>
  <c r="AB7377" i="4"/>
  <c r="AE7376" i="4"/>
  <c r="AB7376" i="4"/>
  <c r="AE7375" i="4"/>
  <c r="AB7375" i="4"/>
  <c r="AE7374" i="4"/>
  <c r="AB7374" i="4"/>
  <c r="AE7373" i="4"/>
  <c r="AB7373" i="4"/>
  <c r="AE7372" i="4"/>
  <c r="AB7372" i="4"/>
  <c r="AE7371" i="4"/>
  <c r="AB7371" i="4"/>
  <c r="AE7370" i="4"/>
  <c r="AB7370" i="4"/>
  <c r="AE7369" i="4"/>
  <c r="AB7369" i="4"/>
  <c r="AE7368" i="4"/>
  <c r="AB7368" i="4"/>
  <c r="AE7367" i="4"/>
  <c r="AB7367" i="4"/>
  <c r="AE7366" i="4"/>
  <c r="AB7366" i="4"/>
  <c r="AE7365" i="4"/>
  <c r="AB7365" i="4"/>
  <c r="AE7364" i="4"/>
  <c r="AB7364" i="4"/>
  <c r="AE7363" i="4"/>
  <c r="AB7363" i="4"/>
  <c r="AE7362" i="4"/>
  <c r="AB7362" i="4"/>
  <c r="AE7361" i="4"/>
  <c r="AB7361" i="4"/>
  <c r="AE7360" i="4"/>
  <c r="AB7360" i="4"/>
  <c r="AE7359" i="4"/>
  <c r="AB7359" i="4"/>
  <c r="AE7358" i="4"/>
  <c r="AB7358" i="4"/>
  <c r="AE7357" i="4"/>
  <c r="AB7357" i="4"/>
  <c r="AE7356" i="4"/>
  <c r="AB7356" i="4"/>
  <c r="AE7355" i="4"/>
  <c r="AB7355" i="4"/>
  <c r="AE7354" i="4"/>
  <c r="AB7354" i="4"/>
  <c r="AE7353" i="4"/>
  <c r="AB7353" i="4"/>
  <c r="AE7352" i="4"/>
  <c r="AB7352" i="4"/>
  <c r="AE7351" i="4"/>
  <c r="AB7351" i="4"/>
  <c r="AE7350" i="4"/>
  <c r="AB7350" i="4"/>
  <c r="AE7349" i="4"/>
  <c r="AB7349" i="4"/>
  <c r="AE7348" i="4"/>
  <c r="AB7348" i="4"/>
  <c r="AE7347" i="4"/>
  <c r="AB7347" i="4"/>
  <c r="AE7346" i="4"/>
  <c r="AB7346" i="4"/>
  <c r="AE7345" i="4"/>
  <c r="AB7345" i="4"/>
  <c r="AE7344" i="4"/>
  <c r="AB7344" i="4"/>
  <c r="AE7343" i="4"/>
  <c r="AB7343" i="4"/>
  <c r="AE7342" i="4"/>
  <c r="AB7342" i="4"/>
  <c r="AE7341" i="4"/>
  <c r="AB7341" i="4"/>
  <c r="AE7340" i="4"/>
  <c r="AB7340" i="4"/>
  <c r="AE7339" i="4"/>
  <c r="AB7339" i="4"/>
  <c r="AE7338" i="4"/>
  <c r="AB7338" i="4"/>
  <c r="AE7337" i="4"/>
  <c r="AB7337" i="4"/>
  <c r="AE7336" i="4"/>
  <c r="AB7336" i="4"/>
  <c r="AE7335" i="4"/>
  <c r="AB7335" i="4"/>
  <c r="AE7334" i="4"/>
  <c r="AB7334" i="4"/>
  <c r="AE7333" i="4"/>
  <c r="AB7333" i="4"/>
  <c r="AE7332" i="4"/>
  <c r="AB7332" i="4"/>
  <c r="AE7331" i="4"/>
  <c r="AB7331" i="4"/>
  <c r="AE7330" i="4"/>
  <c r="AB7330" i="4"/>
  <c r="AE7329" i="4"/>
  <c r="AB7329" i="4"/>
  <c r="AE7328" i="4"/>
  <c r="AB7328" i="4"/>
  <c r="AE7327" i="4"/>
  <c r="AB7327" i="4"/>
  <c r="AE7326" i="4"/>
  <c r="AB7326" i="4"/>
  <c r="AE7325" i="4"/>
  <c r="AB7325" i="4"/>
  <c r="AE7324" i="4"/>
  <c r="AB7324" i="4"/>
  <c r="AE7323" i="4"/>
  <c r="AB7323" i="4"/>
  <c r="AE7322" i="4"/>
  <c r="AB7322" i="4"/>
  <c r="AE7321" i="4"/>
  <c r="AB7321" i="4"/>
  <c r="AE7320" i="4"/>
  <c r="AB7320" i="4"/>
  <c r="AE7319" i="4"/>
  <c r="AB7319" i="4"/>
  <c r="AE7318" i="4"/>
  <c r="AB7318" i="4"/>
  <c r="AE7317" i="4"/>
  <c r="AB7317" i="4"/>
  <c r="AE7316" i="4"/>
  <c r="AB7316" i="4"/>
  <c r="AE7315" i="4"/>
  <c r="AB7315" i="4"/>
  <c r="AE7314" i="4"/>
  <c r="AB7314" i="4"/>
  <c r="AE7313" i="4"/>
  <c r="AB7313" i="4"/>
  <c r="AE7312" i="4"/>
  <c r="AB7312" i="4"/>
  <c r="AE7311" i="4"/>
  <c r="AB7311" i="4"/>
  <c r="AE7310" i="4"/>
  <c r="AB7310" i="4"/>
  <c r="AE7309" i="4"/>
  <c r="AB7309" i="4"/>
  <c r="AE7308" i="4"/>
  <c r="AB7308" i="4"/>
  <c r="AE7307" i="4"/>
  <c r="AB7307" i="4"/>
  <c r="AE7306" i="4"/>
  <c r="AB7306" i="4"/>
  <c r="AE7305" i="4"/>
  <c r="AB7305" i="4"/>
  <c r="AE7304" i="4"/>
  <c r="AB7304" i="4"/>
  <c r="AE7303" i="4"/>
  <c r="AB7303" i="4"/>
  <c r="AE7302" i="4"/>
  <c r="AB7302" i="4"/>
  <c r="AE7301" i="4"/>
  <c r="AB7301" i="4"/>
  <c r="AE7300" i="4"/>
  <c r="AB7300" i="4"/>
  <c r="AE7299" i="4"/>
  <c r="AB7299" i="4"/>
  <c r="AE7298" i="4"/>
  <c r="AB7298" i="4"/>
  <c r="AE7297" i="4"/>
  <c r="AB7297" i="4"/>
  <c r="AE7296" i="4"/>
  <c r="AB7296" i="4"/>
  <c r="AE7295" i="4"/>
  <c r="AB7295" i="4"/>
  <c r="AE7294" i="4"/>
  <c r="AB7294" i="4"/>
  <c r="AE7293" i="4"/>
  <c r="AB7293" i="4"/>
  <c r="AE7292" i="4"/>
  <c r="AB7292" i="4"/>
  <c r="AE7291" i="4"/>
  <c r="AB7291" i="4"/>
  <c r="AE7290" i="4"/>
  <c r="AB7290" i="4"/>
  <c r="AE7289" i="4"/>
  <c r="AB7289" i="4"/>
  <c r="AE7288" i="4"/>
  <c r="AB7288" i="4"/>
  <c r="AE7287" i="4"/>
  <c r="AB7287" i="4"/>
  <c r="AE7286" i="4"/>
  <c r="AB7286" i="4"/>
  <c r="AE7285" i="4"/>
  <c r="AB7285" i="4"/>
  <c r="AE7284" i="4"/>
  <c r="AB7284" i="4"/>
  <c r="AE7283" i="4"/>
  <c r="AB7283" i="4"/>
  <c r="AE7282" i="4"/>
  <c r="AB7282" i="4"/>
  <c r="AE7281" i="4"/>
  <c r="AB7281" i="4"/>
  <c r="AE7280" i="4"/>
  <c r="AB7280" i="4"/>
  <c r="AE7279" i="4"/>
  <c r="AB7279" i="4"/>
  <c r="AE7278" i="4"/>
  <c r="AB7278" i="4"/>
  <c r="AE7277" i="4"/>
  <c r="AB7277" i="4"/>
  <c r="AE7276" i="4"/>
  <c r="AB7276" i="4"/>
  <c r="AE7275" i="4"/>
  <c r="AB7275" i="4"/>
  <c r="AE7274" i="4"/>
  <c r="AB7274" i="4"/>
  <c r="AE7273" i="4"/>
  <c r="AB7273" i="4"/>
  <c r="AE7272" i="4"/>
  <c r="AB7272" i="4"/>
  <c r="AE7271" i="4"/>
  <c r="AB7271" i="4"/>
  <c r="AE7270" i="4"/>
  <c r="AB7270" i="4"/>
  <c r="AE7269" i="4"/>
  <c r="AB7269" i="4"/>
  <c r="AE7268" i="4"/>
  <c r="AB7268" i="4"/>
  <c r="AE7267" i="4"/>
  <c r="AB7267" i="4"/>
  <c r="AE7266" i="4"/>
  <c r="AB7266" i="4"/>
  <c r="AE7265" i="4"/>
  <c r="AB7265" i="4"/>
  <c r="AE7264" i="4"/>
  <c r="AB7264" i="4"/>
  <c r="AE7263" i="4"/>
  <c r="AB7263" i="4"/>
  <c r="AE7262" i="4"/>
  <c r="AB7262" i="4"/>
  <c r="AE7261" i="4"/>
  <c r="AB7261" i="4"/>
  <c r="AE7260" i="4"/>
  <c r="AB7260" i="4"/>
  <c r="AE7259" i="4"/>
  <c r="AB7259" i="4"/>
  <c r="AE7258" i="4"/>
  <c r="AB7258" i="4"/>
  <c r="AE7257" i="4"/>
  <c r="AB7257" i="4"/>
  <c r="AE7256" i="4"/>
  <c r="AB7256" i="4"/>
  <c r="AE7255" i="4"/>
  <c r="AB7255" i="4"/>
  <c r="AE7254" i="4"/>
  <c r="AB7254" i="4"/>
  <c r="AE7253" i="4"/>
  <c r="AB7253" i="4"/>
  <c r="AE7252" i="4"/>
  <c r="AB7252" i="4"/>
  <c r="AE7251" i="4"/>
  <c r="AB7251" i="4"/>
  <c r="AE7250" i="4"/>
  <c r="AB7250" i="4"/>
  <c r="AE7249" i="4"/>
  <c r="AB7249" i="4"/>
  <c r="AE7248" i="4"/>
  <c r="AB7248" i="4"/>
  <c r="AE7247" i="4"/>
  <c r="AB7247" i="4"/>
  <c r="AE7246" i="4"/>
  <c r="AB7246" i="4"/>
  <c r="AE7245" i="4"/>
  <c r="AB7245" i="4"/>
  <c r="AE7244" i="4"/>
  <c r="AB7244" i="4"/>
  <c r="AE7243" i="4"/>
  <c r="AB7243" i="4"/>
  <c r="AE7242" i="4"/>
  <c r="AB7242" i="4"/>
  <c r="AE7241" i="4"/>
  <c r="AB7241" i="4"/>
  <c r="AE7240" i="4"/>
  <c r="AB7240" i="4"/>
  <c r="AE7239" i="4"/>
  <c r="AB7239" i="4"/>
  <c r="AE7238" i="4"/>
  <c r="AB7238" i="4"/>
  <c r="AE7237" i="4"/>
  <c r="AB7237" i="4"/>
  <c r="AE7236" i="4"/>
  <c r="AB7236" i="4"/>
  <c r="AE7235" i="4"/>
  <c r="AB7235" i="4"/>
  <c r="AE7234" i="4"/>
  <c r="AB7234" i="4"/>
  <c r="AE7233" i="4"/>
  <c r="AB7233" i="4"/>
  <c r="AE7232" i="4"/>
  <c r="AB7232" i="4"/>
  <c r="AE7231" i="4"/>
  <c r="AB7231" i="4"/>
  <c r="AE7230" i="4"/>
  <c r="AB7230" i="4"/>
  <c r="AE7229" i="4"/>
  <c r="AB7229" i="4"/>
  <c r="AE7228" i="4"/>
  <c r="AB7228" i="4"/>
  <c r="AE7227" i="4"/>
  <c r="AB7227" i="4"/>
  <c r="AE7226" i="4"/>
  <c r="AB7226" i="4"/>
  <c r="AE7225" i="4"/>
  <c r="AB7225" i="4"/>
  <c r="AE7224" i="4"/>
  <c r="AB7224" i="4"/>
  <c r="AE7223" i="4"/>
  <c r="AB7223" i="4"/>
  <c r="AE7222" i="4"/>
  <c r="AB7222" i="4"/>
  <c r="AE7221" i="4"/>
  <c r="AB7221" i="4"/>
  <c r="AE7220" i="4"/>
  <c r="AB7220" i="4"/>
  <c r="AE7219" i="4"/>
  <c r="AB7219" i="4"/>
  <c r="AE7218" i="4"/>
  <c r="AB7218" i="4"/>
  <c r="AE7217" i="4"/>
  <c r="AB7217" i="4"/>
  <c r="AE7216" i="4"/>
  <c r="AB7216" i="4"/>
  <c r="AE7215" i="4"/>
  <c r="AB7215" i="4"/>
  <c r="AE7214" i="4"/>
  <c r="AB7214" i="4"/>
  <c r="AE7213" i="4"/>
  <c r="AB7213" i="4"/>
  <c r="AE7212" i="4"/>
  <c r="AB7212" i="4"/>
  <c r="AE7211" i="4"/>
  <c r="AB7211" i="4"/>
  <c r="AE7210" i="4"/>
  <c r="AB7210" i="4"/>
  <c r="AE7209" i="4"/>
  <c r="AB7209" i="4"/>
  <c r="AE7208" i="4"/>
  <c r="AB7208" i="4"/>
  <c r="AE7207" i="4"/>
  <c r="AB7207" i="4"/>
  <c r="AE7206" i="4"/>
  <c r="AB7206" i="4"/>
  <c r="AE7205" i="4"/>
  <c r="AB7205" i="4"/>
  <c r="AE7204" i="4"/>
  <c r="AB7204" i="4"/>
  <c r="AE7203" i="4"/>
  <c r="AB7203" i="4"/>
  <c r="AE7202" i="4"/>
  <c r="AB7202" i="4"/>
  <c r="AE7201" i="4"/>
  <c r="AB7201" i="4"/>
  <c r="AE7200" i="4"/>
  <c r="AB7200" i="4"/>
  <c r="AE7199" i="4"/>
  <c r="AB7199" i="4"/>
  <c r="AE7198" i="4"/>
  <c r="AB7198" i="4"/>
  <c r="AE7197" i="4"/>
  <c r="AB7197" i="4"/>
  <c r="AE7196" i="4"/>
  <c r="AB7196" i="4"/>
  <c r="AE7195" i="4"/>
  <c r="AB7195" i="4"/>
  <c r="AE7194" i="4"/>
  <c r="AB7194" i="4"/>
  <c r="AE7193" i="4"/>
  <c r="AB7193" i="4"/>
  <c r="AE7192" i="4"/>
  <c r="AB7192" i="4"/>
  <c r="AE7191" i="4"/>
  <c r="AB7191" i="4"/>
  <c r="AE7190" i="4"/>
  <c r="AB7190" i="4"/>
  <c r="AE7189" i="4"/>
  <c r="AB7189" i="4"/>
  <c r="AE7188" i="4"/>
  <c r="AB7188" i="4"/>
  <c r="AE7187" i="4"/>
  <c r="AB7187" i="4"/>
  <c r="AE7186" i="4"/>
  <c r="AB7186" i="4"/>
  <c r="AE7185" i="4"/>
  <c r="AB7185" i="4"/>
  <c r="AE7184" i="4"/>
  <c r="AB7184" i="4"/>
  <c r="AE7183" i="4"/>
  <c r="AB7183" i="4"/>
  <c r="AE7182" i="4"/>
  <c r="AB7182" i="4"/>
  <c r="AE7181" i="4"/>
  <c r="AB7181" i="4"/>
  <c r="AE7180" i="4"/>
  <c r="AB7180" i="4"/>
  <c r="AE7179" i="4"/>
  <c r="AB7179" i="4"/>
  <c r="AE7178" i="4"/>
  <c r="AB7178" i="4"/>
  <c r="AE7177" i="4"/>
  <c r="AB7177" i="4"/>
  <c r="AE7176" i="4"/>
  <c r="AB7176" i="4"/>
  <c r="AE7175" i="4"/>
  <c r="AB7175" i="4"/>
  <c r="AE7174" i="4"/>
  <c r="AB7174" i="4"/>
  <c r="AE7173" i="4"/>
  <c r="AB7173" i="4"/>
  <c r="AE7172" i="4"/>
  <c r="AB7172" i="4"/>
  <c r="AE7171" i="4"/>
  <c r="AB7171" i="4"/>
  <c r="AE7170" i="4"/>
  <c r="AB7170" i="4"/>
  <c r="AE7169" i="4"/>
  <c r="AB7169" i="4"/>
  <c r="AE7168" i="4"/>
  <c r="AB7168" i="4"/>
  <c r="AE7167" i="4"/>
  <c r="AB7167" i="4"/>
  <c r="AE7166" i="4"/>
  <c r="AB7166" i="4"/>
  <c r="AE7165" i="4"/>
  <c r="AB7165" i="4"/>
  <c r="AE7164" i="4"/>
  <c r="AB7164" i="4"/>
  <c r="AE7163" i="4"/>
  <c r="AB7163" i="4"/>
  <c r="AE7162" i="4"/>
  <c r="AB7162" i="4"/>
  <c r="AE7161" i="4"/>
  <c r="AB7161" i="4"/>
  <c r="AE7160" i="4"/>
  <c r="AB7160" i="4"/>
  <c r="AE7159" i="4"/>
  <c r="AB7159" i="4"/>
  <c r="AE7158" i="4"/>
  <c r="AB7158" i="4"/>
  <c r="AE7157" i="4"/>
  <c r="AB7157" i="4"/>
  <c r="AE7156" i="4"/>
  <c r="AB7156" i="4"/>
  <c r="AE7155" i="4"/>
  <c r="AB7155" i="4"/>
  <c r="AE7154" i="4"/>
  <c r="AB7154" i="4"/>
  <c r="AE7153" i="4"/>
  <c r="AB7153" i="4"/>
  <c r="AE7152" i="4"/>
  <c r="AB7152" i="4"/>
  <c r="AE7151" i="4"/>
  <c r="AB7151" i="4"/>
  <c r="AE7150" i="4"/>
  <c r="AB7150" i="4"/>
  <c r="AE7149" i="4"/>
  <c r="AB7149" i="4"/>
  <c r="AE7148" i="4"/>
  <c r="AB7148" i="4"/>
  <c r="AE7147" i="4"/>
  <c r="AB7147" i="4"/>
  <c r="AE7146" i="4"/>
  <c r="AB7146" i="4"/>
  <c r="AE7145" i="4"/>
  <c r="AB7145" i="4"/>
  <c r="AE7144" i="4"/>
  <c r="AB7144" i="4"/>
  <c r="AE7143" i="4"/>
  <c r="AB7143" i="4"/>
  <c r="AE7142" i="4"/>
  <c r="AB7142" i="4"/>
  <c r="AE7141" i="4"/>
  <c r="AB7141" i="4"/>
  <c r="AE7140" i="4"/>
  <c r="AB7140" i="4"/>
  <c r="AE7139" i="4"/>
  <c r="AB7139" i="4"/>
  <c r="AE7138" i="4"/>
  <c r="AB7138" i="4"/>
  <c r="AE7137" i="4"/>
  <c r="AB7137" i="4"/>
  <c r="AE7136" i="4"/>
  <c r="AB7136" i="4"/>
  <c r="AE7135" i="4"/>
  <c r="AB7135" i="4"/>
  <c r="AE7134" i="4"/>
  <c r="AB7134" i="4"/>
  <c r="AE7133" i="4"/>
  <c r="AB7133" i="4"/>
  <c r="AE7132" i="4"/>
  <c r="AB7132" i="4"/>
  <c r="AE7131" i="4"/>
  <c r="AB7131" i="4"/>
  <c r="AE7130" i="4"/>
  <c r="AB7130" i="4"/>
  <c r="AE7129" i="4"/>
  <c r="AB7129" i="4"/>
  <c r="AE7128" i="4"/>
  <c r="AB7128" i="4"/>
  <c r="AE7127" i="4"/>
  <c r="AB7127" i="4"/>
  <c r="AE7126" i="4"/>
  <c r="AB7126" i="4"/>
  <c r="AE7125" i="4"/>
  <c r="AB7125" i="4"/>
  <c r="AE7124" i="4"/>
  <c r="AB7124" i="4"/>
  <c r="AE7123" i="4"/>
  <c r="AB7123" i="4"/>
  <c r="AE7122" i="4"/>
  <c r="AB7122" i="4"/>
  <c r="AE7121" i="4"/>
  <c r="AB7121" i="4"/>
  <c r="AE7120" i="4"/>
  <c r="AB7120" i="4"/>
  <c r="AE7119" i="4"/>
  <c r="AB7119" i="4"/>
  <c r="AE7118" i="4"/>
  <c r="AB7118" i="4"/>
  <c r="AE7117" i="4"/>
  <c r="AB7117" i="4"/>
  <c r="AE7116" i="4"/>
  <c r="AB7116" i="4"/>
  <c r="AE7115" i="4"/>
  <c r="AB7115" i="4"/>
  <c r="AE7114" i="4"/>
  <c r="AB7114" i="4"/>
  <c r="AE7113" i="4"/>
  <c r="AB7113" i="4"/>
  <c r="AE7112" i="4"/>
  <c r="AB7112" i="4"/>
  <c r="AE7111" i="4"/>
  <c r="AB7111" i="4"/>
  <c r="AE7110" i="4"/>
  <c r="AB7110" i="4"/>
  <c r="AE7109" i="4"/>
  <c r="AB7109" i="4"/>
  <c r="AE7108" i="4"/>
  <c r="AB7108" i="4"/>
  <c r="AE7107" i="4"/>
  <c r="AB7107" i="4"/>
  <c r="AE7106" i="4"/>
  <c r="AB7106" i="4"/>
  <c r="AE7105" i="4"/>
  <c r="AB7105" i="4"/>
  <c r="AE7104" i="4"/>
  <c r="AB7104" i="4"/>
  <c r="AE7103" i="4"/>
  <c r="AB7103" i="4"/>
  <c r="AE7102" i="4"/>
  <c r="AB7102" i="4"/>
  <c r="AE7101" i="4"/>
  <c r="AB7101" i="4"/>
  <c r="AE7100" i="4"/>
  <c r="AB7100" i="4"/>
  <c r="AE7099" i="4"/>
  <c r="AB7099" i="4"/>
  <c r="AE7098" i="4"/>
  <c r="AB7098" i="4"/>
  <c r="AE7097" i="4"/>
  <c r="AB7097" i="4"/>
  <c r="AE7096" i="4"/>
  <c r="AB7096" i="4"/>
  <c r="AE7095" i="4"/>
  <c r="AB7095" i="4"/>
  <c r="AE7094" i="4"/>
  <c r="AB7094" i="4"/>
  <c r="AE7093" i="4"/>
  <c r="AB7093" i="4"/>
  <c r="AE7092" i="4"/>
  <c r="AB7092" i="4"/>
  <c r="AE7091" i="4"/>
  <c r="AB7091" i="4"/>
  <c r="AE7090" i="4"/>
  <c r="AB7090" i="4"/>
  <c r="AE7089" i="4"/>
  <c r="AB7089" i="4"/>
  <c r="AE7088" i="4"/>
  <c r="AB7088" i="4"/>
  <c r="AE7087" i="4"/>
  <c r="AB7087" i="4"/>
  <c r="AE7086" i="4"/>
  <c r="AB7086" i="4"/>
  <c r="AE7085" i="4"/>
  <c r="AB7085" i="4"/>
  <c r="AE7084" i="4"/>
  <c r="AB7084" i="4"/>
  <c r="AE7083" i="4"/>
  <c r="AB7083" i="4"/>
  <c r="AE7082" i="4"/>
  <c r="AB7082" i="4"/>
  <c r="AE7081" i="4"/>
  <c r="AB7081" i="4"/>
  <c r="AE7080" i="4"/>
  <c r="AB7080" i="4"/>
  <c r="AE7079" i="4"/>
  <c r="AB7079" i="4"/>
  <c r="AE7078" i="4"/>
  <c r="AB7078" i="4"/>
  <c r="AE7077" i="4"/>
  <c r="AB7077" i="4"/>
  <c r="AE7076" i="4"/>
  <c r="AB7076" i="4"/>
  <c r="AE7075" i="4"/>
  <c r="AB7075" i="4"/>
  <c r="AE7074" i="4"/>
  <c r="AB7074" i="4"/>
  <c r="AE7073" i="4"/>
  <c r="AB7073" i="4"/>
  <c r="AE7072" i="4"/>
  <c r="AB7072" i="4"/>
  <c r="AE7071" i="4"/>
  <c r="AB7071" i="4"/>
  <c r="AE7070" i="4"/>
  <c r="AB7070" i="4"/>
  <c r="AE7069" i="4"/>
  <c r="AB7069" i="4"/>
  <c r="AE7068" i="4"/>
  <c r="AB7068" i="4"/>
  <c r="AE7067" i="4"/>
  <c r="AB7067" i="4"/>
  <c r="AE7066" i="4"/>
  <c r="AB7066" i="4"/>
  <c r="AE7065" i="4"/>
  <c r="AB7065" i="4"/>
  <c r="AE7064" i="4"/>
  <c r="AB7064" i="4"/>
  <c r="AE7063" i="4"/>
  <c r="AB7063" i="4"/>
  <c r="AE7062" i="4"/>
  <c r="AB7062" i="4"/>
  <c r="AE7061" i="4"/>
  <c r="AB7061" i="4"/>
  <c r="AE7060" i="4"/>
  <c r="AB7060" i="4"/>
  <c r="AE7059" i="4"/>
  <c r="AB7059" i="4"/>
  <c r="AE7058" i="4"/>
  <c r="AB7058" i="4"/>
  <c r="AE7057" i="4"/>
  <c r="AB7057" i="4"/>
  <c r="AE7056" i="4"/>
  <c r="AB7056" i="4"/>
  <c r="AE7055" i="4"/>
  <c r="AB7055" i="4"/>
  <c r="AE7054" i="4"/>
  <c r="AB7054" i="4"/>
  <c r="AE7053" i="4"/>
  <c r="AB7053" i="4"/>
  <c r="AE7052" i="4"/>
  <c r="AB7052" i="4"/>
  <c r="AE7051" i="4"/>
  <c r="AB7051" i="4"/>
  <c r="AE7050" i="4"/>
  <c r="AB7050" i="4"/>
  <c r="AE7049" i="4"/>
  <c r="AB7049" i="4"/>
  <c r="AE7048" i="4"/>
  <c r="AB7048" i="4"/>
  <c r="AE7047" i="4"/>
  <c r="AB7047" i="4"/>
  <c r="AE7046" i="4"/>
  <c r="AB7046" i="4"/>
  <c r="AE7045" i="4"/>
  <c r="AB7045" i="4"/>
  <c r="AE7044" i="4"/>
  <c r="AB7044" i="4"/>
  <c r="AE7043" i="4"/>
  <c r="AB7043" i="4"/>
  <c r="AE7042" i="4"/>
  <c r="AB7042" i="4"/>
  <c r="AE7041" i="4"/>
  <c r="AB7041" i="4"/>
  <c r="AE7040" i="4"/>
  <c r="AB7040" i="4"/>
  <c r="AE7039" i="4"/>
  <c r="AB7039" i="4"/>
  <c r="AE7038" i="4"/>
  <c r="AB7038" i="4"/>
  <c r="AE7037" i="4"/>
  <c r="AB7037" i="4"/>
  <c r="AE7036" i="4"/>
  <c r="AB7036" i="4"/>
  <c r="AE7035" i="4"/>
  <c r="AB7035" i="4"/>
  <c r="AE7034" i="4"/>
  <c r="AB7034" i="4"/>
  <c r="AE7033" i="4"/>
  <c r="AB7033" i="4"/>
  <c r="AE7032" i="4"/>
  <c r="AB7032" i="4"/>
  <c r="AE7031" i="4"/>
  <c r="AB7031" i="4"/>
  <c r="AE7030" i="4"/>
  <c r="AB7030" i="4"/>
  <c r="AE7029" i="4"/>
  <c r="AB7029" i="4"/>
  <c r="AE7028" i="4"/>
  <c r="AB7028" i="4"/>
  <c r="AE7027" i="4"/>
  <c r="AB7027" i="4"/>
  <c r="AE7026" i="4"/>
  <c r="AB7026" i="4"/>
  <c r="AE7025" i="4"/>
  <c r="AB7025" i="4"/>
  <c r="AE7024" i="4"/>
  <c r="AB7024" i="4"/>
  <c r="AE7023" i="4"/>
  <c r="AB7023" i="4"/>
  <c r="AE7022" i="4"/>
  <c r="AB7022" i="4"/>
  <c r="AE7021" i="4"/>
  <c r="AB7021" i="4"/>
  <c r="AE7020" i="4"/>
  <c r="AB7020" i="4"/>
  <c r="AE7019" i="4"/>
  <c r="AB7019" i="4"/>
  <c r="AE7018" i="4"/>
  <c r="AB7018" i="4"/>
  <c r="AE7017" i="4"/>
  <c r="AB7017" i="4"/>
  <c r="AE7016" i="4"/>
  <c r="AB7016" i="4"/>
  <c r="AE7015" i="4"/>
  <c r="AB7015" i="4"/>
  <c r="AE7014" i="4"/>
  <c r="AB7014" i="4"/>
  <c r="AE7013" i="4"/>
  <c r="AB7013" i="4"/>
  <c r="AE7012" i="4"/>
  <c r="AB7012" i="4"/>
  <c r="AE7011" i="4"/>
  <c r="AB7011" i="4"/>
  <c r="AE7010" i="4"/>
  <c r="AB7010" i="4"/>
  <c r="AE7009" i="4"/>
  <c r="AB7009" i="4"/>
  <c r="AE7008" i="4"/>
  <c r="AB7008" i="4"/>
  <c r="AE7007" i="4"/>
  <c r="AB7007" i="4"/>
  <c r="AE7006" i="4"/>
  <c r="AB7006" i="4"/>
  <c r="AE7005" i="4"/>
  <c r="AB7005" i="4"/>
  <c r="AE7004" i="4"/>
  <c r="AB7004" i="4"/>
  <c r="AE7003" i="4"/>
  <c r="AB7003" i="4"/>
  <c r="AE7002" i="4"/>
  <c r="AB7002" i="4"/>
  <c r="AE7001" i="4"/>
  <c r="AB7001" i="4"/>
  <c r="AE7000" i="4"/>
  <c r="AB7000" i="4"/>
  <c r="AE6999" i="4"/>
  <c r="AB6999" i="4"/>
  <c r="AE6998" i="4"/>
  <c r="AB6998" i="4"/>
  <c r="AE6997" i="4"/>
  <c r="AB6997" i="4"/>
  <c r="AE6996" i="4"/>
  <c r="AB6996" i="4"/>
  <c r="AE6995" i="4"/>
  <c r="AB6995" i="4"/>
  <c r="AE6994" i="4"/>
  <c r="AB6994" i="4"/>
  <c r="AE6993" i="4"/>
  <c r="AB6993" i="4"/>
  <c r="AE6992" i="4"/>
  <c r="AB6992" i="4"/>
  <c r="AE6991" i="4"/>
  <c r="AB6991" i="4"/>
  <c r="AE6990" i="4"/>
  <c r="AB6990" i="4"/>
  <c r="AE6989" i="4"/>
  <c r="AB6989" i="4"/>
  <c r="AE6988" i="4"/>
  <c r="AB6988" i="4"/>
  <c r="AE6987" i="4"/>
  <c r="AB6987" i="4"/>
  <c r="AE6986" i="4"/>
  <c r="AB6986" i="4"/>
  <c r="AE6985" i="4"/>
  <c r="AB6985" i="4"/>
  <c r="AE6984" i="4"/>
  <c r="AB6984" i="4"/>
  <c r="AE6983" i="4"/>
  <c r="AB6983" i="4"/>
  <c r="AE6982" i="4"/>
  <c r="AB6982" i="4"/>
  <c r="AE6981" i="4"/>
  <c r="AB6981" i="4"/>
  <c r="AE6980" i="4"/>
  <c r="AB6980" i="4"/>
  <c r="AE6979" i="4"/>
  <c r="AB6979" i="4"/>
  <c r="AE6978" i="4"/>
  <c r="AB6978" i="4"/>
  <c r="AE6977" i="4"/>
  <c r="AB6977" i="4"/>
  <c r="AE6976" i="4"/>
  <c r="AB6976" i="4"/>
  <c r="AE6975" i="4"/>
  <c r="AB6975" i="4"/>
  <c r="AE6974" i="4"/>
  <c r="AB6974" i="4"/>
  <c r="AE6973" i="4"/>
  <c r="AB6973" i="4"/>
  <c r="AE6972" i="4"/>
  <c r="AB6972" i="4"/>
  <c r="AE6971" i="4"/>
  <c r="AB6971" i="4"/>
  <c r="AE6970" i="4"/>
  <c r="AB6970" i="4"/>
  <c r="AE6969" i="4"/>
  <c r="AB6969" i="4"/>
  <c r="AE6968" i="4"/>
  <c r="AB6968" i="4"/>
  <c r="AE6967" i="4"/>
  <c r="AB6967" i="4"/>
  <c r="AE6966" i="4"/>
  <c r="AB6966" i="4"/>
  <c r="AE6965" i="4"/>
  <c r="AB6965" i="4"/>
  <c r="AE6964" i="4"/>
  <c r="AB6964" i="4"/>
  <c r="AE6963" i="4"/>
  <c r="AB6963" i="4"/>
  <c r="AE6962" i="4"/>
  <c r="AB6962" i="4"/>
  <c r="AE6961" i="4"/>
  <c r="AB6961" i="4"/>
  <c r="AE6960" i="4"/>
  <c r="AB6960" i="4"/>
  <c r="AE6959" i="4"/>
  <c r="AB6959" i="4"/>
  <c r="AE6958" i="4"/>
  <c r="AB6958" i="4"/>
  <c r="AE6957" i="4"/>
  <c r="AB6957" i="4"/>
  <c r="AE6956" i="4"/>
  <c r="AB6956" i="4"/>
  <c r="AE6955" i="4"/>
  <c r="AB6955" i="4"/>
  <c r="AE6954" i="4"/>
  <c r="AB6954" i="4"/>
  <c r="AE6953" i="4"/>
  <c r="AB6953" i="4"/>
  <c r="AE6952" i="4"/>
  <c r="AB6952" i="4"/>
  <c r="AE6951" i="4"/>
  <c r="AB6951" i="4"/>
  <c r="AE6950" i="4"/>
  <c r="AB6950" i="4"/>
  <c r="AE6949" i="4"/>
  <c r="AB6949" i="4"/>
  <c r="AE6948" i="4"/>
  <c r="AB6948" i="4"/>
  <c r="AE6947" i="4"/>
  <c r="AB6947" i="4"/>
  <c r="AE6946" i="4"/>
  <c r="AB6946" i="4"/>
  <c r="AE6945" i="4"/>
  <c r="AB6945" i="4"/>
  <c r="AE6944" i="4"/>
  <c r="AB6944" i="4"/>
  <c r="AE6943" i="4"/>
  <c r="AB6943" i="4"/>
  <c r="AE6942" i="4"/>
  <c r="AB6942" i="4"/>
  <c r="AE6941" i="4"/>
  <c r="AB6941" i="4"/>
  <c r="AE6940" i="4"/>
  <c r="AB6940" i="4"/>
  <c r="AE6939" i="4"/>
  <c r="AB6939" i="4"/>
  <c r="AE6938" i="4"/>
  <c r="AB6938" i="4"/>
  <c r="AE6937" i="4"/>
  <c r="AB6937" i="4"/>
  <c r="AE6936" i="4"/>
  <c r="AB6936" i="4"/>
  <c r="AE6935" i="4"/>
  <c r="AB6935" i="4"/>
  <c r="AE6934" i="4"/>
  <c r="AB6934" i="4"/>
  <c r="AE6933" i="4"/>
  <c r="AB6933" i="4"/>
  <c r="AE6932" i="4"/>
  <c r="AB6932" i="4"/>
  <c r="AE6931" i="4"/>
  <c r="AB6931" i="4"/>
  <c r="AE6930" i="4"/>
  <c r="AB6930" i="4"/>
  <c r="AE6929" i="4"/>
  <c r="AB6929" i="4"/>
  <c r="AE6928" i="4"/>
  <c r="AB6928" i="4"/>
  <c r="AE6927" i="4"/>
  <c r="AB6927" i="4"/>
  <c r="AE6926" i="4"/>
  <c r="AB6926" i="4"/>
  <c r="AE6925" i="4"/>
  <c r="AB6925" i="4"/>
  <c r="AE6924" i="4"/>
  <c r="AB6924" i="4"/>
  <c r="AE6923" i="4"/>
  <c r="AB6923" i="4"/>
  <c r="AE6922" i="4"/>
  <c r="AB6922" i="4"/>
  <c r="AE6921" i="4"/>
  <c r="AB6921" i="4"/>
  <c r="AE6920" i="4"/>
  <c r="AB6920" i="4"/>
  <c r="AE6919" i="4"/>
  <c r="AB6919" i="4"/>
  <c r="AE6918" i="4"/>
  <c r="AB6918" i="4"/>
  <c r="AE6917" i="4"/>
  <c r="AB6917" i="4"/>
  <c r="AE6916" i="4"/>
  <c r="AB6916" i="4"/>
  <c r="AE6915" i="4"/>
  <c r="AB6915" i="4"/>
  <c r="AE6914" i="4"/>
  <c r="AB6914" i="4"/>
  <c r="AE6913" i="4"/>
  <c r="AB6913" i="4"/>
  <c r="AE6912" i="4"/>
  <c r="AB6912" i="4"/>
  <c r="AE6911" i="4"/>
  <c r="AB6911" i="4"/>
  <c r="AE6910" i="4"/>
  <c r="AB6910" i="4"/>
  <c r="AE6909" i="4"/>
  <c r="AB6909" i="4"/>
  <c r="AE6908" i="4"/>
  <c r="AB6908" i="4"/>
  <c r="AE6907" i="4"/>
  <c r="AB6907" i="4"/>
  <c r="AE6906" i="4"/>
  <c r="AB6906" i="4"/>
  <c r="AE6905" i="4"/>
  <c r="AB6905" i="4"/>
  <c r="AE6904" i="4"/>
  <c r="AB6904" i="4"/>
  <c r="AE6903" i="4"/>
  <c r="AB6903" i="4"/>
  <c r="AE6902" i="4"/>
  <c r="AB6902" i="4"/>
  <c r="AE6901" i="4"/>
  <c r="AB6901" i="4"/>
  <c r="AE6900" i="4"/>
  <c r="AB6900" i="4"/>
  <c r="AE6899" i="4"/>
  <c r="AB6899" i="4"/>
  <c r="AE6898" i="4"/>
  <c r="AB6898" i="4"/>
  <c r="AE6897" i="4"/>
  <c r="AB6897" i="4"/>
  <c r="AE6896" i="4"/>
  <c r="AB6896" i="4"/>
  <c r="AE6895" i="4"/>
  <c r="AB6895" i="4"/>
  <c r="AE6894" i="4"/>
  <c r="AB6894" i="4"/>
  <c r="AE6893" i="4"/>
  <c r="AB6893" i="4"/>
  <c r="AE6892" i="4"/>
  <c r="AB6892" i="4"/>
  <c r="AE6891" i="4"/>
  <c r="AB6891" i="4"/>
  <c r="AE6890" i="4"/>
  <c r="AB6890" i="4"/>
  <c r="AE6889" i="4"/>
  <c r="AB6889" i="4"/>
  <c r="AE6888" i="4"/>
  <c r="AB6888" i="4"/>
  <c r="AE6887" i="4"/>
  <c r="AB6887" i="4"/>
  <c r="AE6886" i="4"/>
  <c r="AB6886" i="4"/>
  <c r="AE6885" i="4"/>
  <c r="AB6885" i="4"/>
  <c r="AE6884" i="4"/>
  <c r="AB6884" i="4"/>
  <c r="AE6883" i="4"/>
  <c r="AB6883" i="4"/>
  <c r="AE6882" i="4"/>
  <c r="AB6882" i="4"/>
  <c r="AE6881" i="4"/>
  <c r="AB6881" i="4"/>
  <c r="AE6880" i="4"/>
  <c r="AB6880" i="4"/>
  <c r="AE6879" i="4"/>
  <c r="AB6879" i="4"/>
  <c r="AE6878" i="4"/>
  <c r="AB6878" i="4"/>
  <c r="AE6877" i="4"/>
  <c r="AB6877" i="4"/>
  <c r="AE6876" i="4"/>
  <c r="AB6876" i="4"/>
  <c r="AE6875" i="4"/>
  <c r="AB6875" i="4"/>
  <c r="AE6874" i="4"/>
  <c r="AB6874" i="4"/>
  <c r="AE6873" i="4"/>
  <c r="AB6873" i="4"/>
  <c r="AE6872" i="4"/>
  <c r="AB6872" i="4"/>
  <c r="AE6871" i="4"/>
  <c r="AB6871" i="4"/>
  <c r="AE6870" i="4"/>
  <c r="AB6870" i="4"/>
  <c r="AE6869" i="4"/>
  <c r="AB6869" i="4"/>
  <c r="AE6868" i="4"/>
  <c r="AB6868" i="4"/>
  <c r="AE6867" i="4"/>
  <c r="AB6867" i="4"/>
  <c r="AE6866" i="4"/>
  <c r="AB6866" i="4"/>
  <c r="AE6865" i="4"/>
  <c r="AB6865" i="4"/>
  <c r="AE6864" i="4"/>
  <c r="AB6864" i="4"/>
  <c r="AE6863" i="4"/>
  <c r="AB6863" i="4"/>
  <c r="AE6862" i="4"/>
  <c r="AB6862" i="4"/>
  <c r="AE6861" i="4"/>
  <c r="AB6861" i="4"/>
  <c r="AE6860" i="4"/>
  <c r="AB6860" i="4"/>
  <c r="AE6859" i="4"/>
  <c r="AB6859" i="4"/>
  <c r="AE6858" i="4"/>
  <c r="AB6858" i="4"/>
  <c r="AE6857" i="4"/>
  <c r="AB6857" i="4"/>
  <c r="AE6856" i="4"/>
  <c r="AB6856" i="4"/>
  <c r="AE6855" i="4"/>
  <c r="AB6855" i="4"/>
  <c r="AE6854" i="4"/>
  <c r="AB6854" i="4"/>
  <c r="AE6853" i="4"/>
  <c r="AB6853" i="4"/>
  <c r="AE6852" i="4"/>
  <c r="AB6852" i="4"/>
  <c r="AE6851" i="4"/>
  <c r="AB6851" i="4"/>
  <c r="AE6850" i="4"/>
  <c r="AB6850" i="4"/>
  <c r="AE6849" i="4"/>
  <c r="AB6849" i="4"/>
  <c r="AE6848" i="4"/>
  <c r="AB6848" i="4"/>
  <c r="AE6847" i="4"/>
  <c r="AB6847" i="4"/>
  <c r="AE6846" i="4"/>
  <c r="AB6846" i="4"/>
  <c r="AE6845" i="4"/>
  <c r="AB6845" i="4"/>
  <c r="AE6844" i="4"/>
  <c r="AB6844" i="4"/>
  <c r="AE6843" i="4"/>
  <c r="AB6843" i="4"/>
  <c r="AE6842" i="4"/>
  <c r="AB6842" i="4"/>
  <c r="AE6841" i="4"/>
  <c r="AB6841" i="4"/>
  <c r="AE6840" i="4"/>
  <c r="AB6840" i="4"/>
  <c r="AE6839" i="4"/>
  <c r="AB6839" i="4"/>
  <c r="AE6838" i="4"/>
  <c r="AB6838" i="4"/>
  <c r="AE6837" i="4"/>
  <c r="AB6837" i="4"/>
  <c r="AE6836" i="4"/>
  <c r="AB6836" i="4"/>
  <c r="AE6835" i="4"/>
  <c r="AB6835" i="4"/>
  <c r="AE6834" i="4"/>
  <c r="AB6834" i="4"/>
  <c r="AE6833" i="4"/>
  <c r="AB6833" i="4"/>
  <c r="AE6832" i="4"/>
  <c r="AB6832" i="4"/>
  <c r="AE6831" i="4"/>
  <c r="AB6831" i="4"/>
  <c r="AE6830" i="4"/>
  <c r="AB6830" i="4"/>
  <c r="AE6829" i="4"/>
  <c r="AB6829" i="4"/>
  <c r="AE6828" i="4"/>
  <c r="AB6828" i="4"/>
  <c r="AE6827" i="4"/>
  <c r="AB6827" i="4"/>
  <c r="AE6826" i="4"/>
  <c r="AB6826" i="4"/>
  <c r="AE6825" i="4"/>
  <c r="AB6825" i="4"/>
  <c r="AE6824" i="4"/>
  <c r="AB6824" i="4"/>
  <c r="AE6823" i="4"/>
  <c r="AB6823" i="4"/>
  <c r="AE6822" i="4"/>
  <c r="AB6822" i="4"/>
  <c r="AE6821" i="4"/>
  <c r="AB6821" i="4"/>
  <c r="AE6820" i="4"/>
  <c r="AB6820" i="4"/>
  <c r="AE6819" i="4"/>
  <c r="AB6819" i="4"/>
  <c r="AE6818" i="4"/>
  <c r="AB6818" i="4"/>
  <c r="AE6817" i="4"/>
  <c r="AB6817" i="4"/>
  <c r="AE6816" i="4"/>
  <c r="AB6816" i="4"/>
  <c r="AE6815" i="4"/>
  <c r="AB6815" i="4"/>
  <c r="AE6814" i="4"/>
  <c r="AB6814" i="4"/>
  <c r="AE6813" i="4"/>
  <c r="AB6813" i="4"/>
  <c r="AE6812" i="4"/>
  <c r="AB6812" i="4"/>
  <c r="AE6811" i="4"/>
  <c r="AB6811" i="4"/>
  <c r="AE6810" i="4"/>
  <c r="AB6810" i="4"/>
  <c r="AE6809" i="4"/>
  <c r="AB6809" i="4"/>
  <c r="AE6808" i="4"/>
  <c r="AB6808" i="4"/>
  <c r="AE6807" i="4"/>
  <c r="AB6807" i="4"/>
  <c r="AE6806" i="4"/>
  <c r="AB6806" i="4"/>
  <c r="AE6805" i="4"/>
  <c r="AB6805" i="4"/>
  <c r="AE6804" i="4"/>
  <c r="AB6804" i="4"/>
  <c r="AE6803" i="4"/>
  <c r="AB6803" i="4"/>
  <c r="AE6802" i="4"/>
  <c r="AB6802" i="4"/>
  <c r="AE6801" i="4"/>
  <c r="AB6801" i="4"/>
  <c r="AE6800" i="4"/>
  <c r="AB6800" i="4"/>
  <c r="AE6799" i="4"/>
  <c r="AB6799" i="4"/>
  <c r="AE6798" i="4"/>
  <c r="AB6798" i="4"/>
  <c r="AE6797" i="4"/>
  <c r="AB6797" i="4"/>
  <c r="AE6796" i="4"/>
  <c r="AB6796" i="4"/>
  <c r="AE6795" i="4"/>
  <c r="AB6795" i="4"/>
  <c r="AE6794" i="4"/>
  <c r="AB6794" i="4"/>
  <c r="AE6793" i="4"/>
  <c r="AB6793" i="4"/>
  <c r="AE6792" i="4"/>
  <c r="AB6792" i="4"/>
  <c r="AE6791" i="4"/>
  <c r="AB6791" i="4"/>
  <c r="AE6790" i="4"/>
  <c r="AB6790" i="4"/>
  <c r="AE6789" i="4"/>
  <c r="AB6789" i="4"/>
  <c r="AE6788" i="4"/>
  <c r="AB6788" i="4"/>
  <c r="AE6787" i="4"/>
  <c r="AB6787" i="4"/>
  <c r="AE6786" i="4"/>
  <c r="AB6786" i="4"/>
  <c r="AE6785" i="4"/>
  <c r="AB6785" i="4"/>
  <c r="AE6784" i="4"/>
  <c r="AB6784" i="4"/>
  <c r="AE6783" i="4"/>
  <c r="AB6783" i="4"/>
  <c r="AE6782" i="4"/>
  <c r="AB6782" i="4"/>
  <c r="AE6781" i="4"/>
  <c r="AB6781" i="4"/>
  <c r="AE6780" i="4"/>
  <c r="AB6780" i="4"/>
  <c r="AE6779" i="4"/>
  <c r="AB6779" i="4"/>
  <c r="AE6778" i="4"/>
  <c r="AB6778" i="4"/>
  <c r="AE6777" i="4"/>
  <c r="AB6777" i="4"/>
  <c r="AE6776" i="4"/>
  <c r="AB6776" i="4"/>
  <c r="AE6775" i="4"/>
  <c r="AB6775" i="4"/>
  <c r="AE6774" i="4"/>
  <c r="AB6774" i="4"/>
  <c r="AE6773" i="4"/>
  <c r="AB6773" i="4"/>
  <c r="AE6772" i="4"/>
  <c r="AB6772" i="4"/>
  <c r="AE6771" i="4"/>
  <c r="AB6771" i="4"/>
  <c r="AE6770" i="4"/>
  <c r="AB6770" i="4"/>
  <c r="AE6769" i="4"/>
  <c r="AB6769" i="4"/>
  <c r="AE6768" i="4"/>
  <c r="AB6768" i="4"/>
  <c r="AE6767" i="4"/>
  <c r="AB6767" i="4"/>
  <c r="AE6766" i="4"/>
  <c r="AB6766" i="4"/>
  <c r="AE6765" i="4"/>
  <c r="AB6765" i="4"/>
  <c r="AE6764" i="4"/>
  <c r="AB6764" i="4"/>
  <c r="AE6763" i="4"/>
  <c r="AB6763" i="4"/>
  <c r="AE6762" i="4"/>
  <c r="AB6762" i="4"/>
  <c r="AE6761" i="4"/>
  <c r="AB6761" i="4"/>
  <c r="AE6760" i="4"/>
  <c r="AB6760" i="4"/>
  <c r="AE6759" i="4"/>
  <c r="AB6759" i="4"/>
  <c r="AE6758" i="4"/>
  <c r="AB6758" i="4"/>
  <c r="AE6757" i="4"/>
  <c r="AB6757" i="4"/>
  <c r="AE6756" i="4"/>
  <c r="AB6756" i="4"/>
  <c r="AE6755" i="4"/>
  <c r="AB6755" i="4"/>
  <c r="AE6754" i="4"/>
  <c r="AB6754" i="4"/>
  <c r="AE6753" i="4"/>
  <c r="AB6753" i="4"/>
  <c r="AE6752" i="4"/>
  <c r="AB6752" i="4"/>
  <c r="AE6751" i="4"/>
  <c r="AB6751" i="4"/>
  <c r="AE6750" i="4"/>
  <c r="AB6750" i="4"/>
  <c r="AE6749" i="4"/>
  <c r="AB6749" i="4"/>
  <c r="AE6748" i="4"/>
  <c r="AB6748" i="4"/>
  <c r="AE6747" i="4"/>
  <c r="AB6747" i="4"/>
  <c r="AE6746" i="4"/>
  <c r="AB6746" i="4"/>
  <c r="AE6745" i="4"/>
  <c r="AB6745" i="4"/>
  <c r="AE6744" i="4"/>
  <c r="AB6744" i="4"/>
  <c r="AE6743" i="4"/>
  <c r="AB6743" i="4"/>
  <c r="AE6742" i="4"/>
  <c r="AB6742" i="4"/>
  <c r="AE6741" i="4"/>
  <c r="AB6741" i="4"/>
  <c r="AE6740" i="4"/>
  <c r="AB6740" i="4"/>
  <c r="AE6739" i="4"/>
  <c r="AB6739" i="4"/>
  <c r="AE6738" i="4"/>
  <c r="AB6738" i="4"/>
  <c r="AE6737" i="4"/>
  <c r="AB6737" i="4"/>
  <c r="AE6736" i="4"/>
  <c r="AB6736" i="4"/>
  <c r="AE6735" i="4"/>
  <c r="AB6735" i="4"/>
  <c r="AE6734" i="4"/>
  <c r="AB6734" i="4"/>
  <c r="AE6733" i="4"/>
  <c r="AB6733" i="4"/>
  <c r="AE6732" i="4"/>
  <c r="AB6732" i="4"/>
  <c r="AE6731" i="4"/>
  <c r="AB6731" i="4"/>
  <c r="AE6730" i="4"/>
  <c r="AB6730" i="4"/>
  <c r="AE6729" i="4"/>
  <c r="AB6729" i="4"/>
  <c r="AE6728" i="4"/>
  <c r="AB6728" i="4"/>
  <c r="AE6727" i="4"/>
  <c r="AB6727" i="4"/>
  <c r="AE6726" i="4"/>
  <c r="AB6726" i="4"/>
  <c r="AE6725" i="4"/>
  <c r="AB6725" i="4"/>
  <c r="AE6724" i="4"/>
  <c r="AB6724" i="4"/>
  <c r="AE6723" i="4"/>
  <c r="AB6723" i="4"/>
  <c r="AE6722" i="4"/>
  <c r="AB6722" i="4"/>
  <c r="AE6721" i="4"/>
  <c r="AB6721" i="4"/>
  <c r="AE6720" i="4"/>
  <c r="AB6720" i="4"/>
  <c r="AE6719" i="4"/>
  <c r="AB6719" i="4"/>
  <c r="AE6718" i="4"/>
  <c r="AB6718" i="4"/>
  <c r="AE6717" i="4"/>
  <c r="AB6717" i="4"/>
  <c r="AE6716" i="4"/>
  <c r="AB6716" i="4"/>
  <c r="AE6715" i="4"/>
  <c r="AB6715" i="4"/>
  <c r="AE6714" i="4"/>
  <c r="AB6714" i="4"/>
  <c r="AE6713" i="4"/>
  <c r="AB6713" i="4"/>
  <c r="AE6712" i="4"/>
  <c r="AB6712" i="4"/>
  <c r="AE6711" i="4"/>
  <c r="AB6711" i="4"/>
  <c r="AE6710" i="4"/>
  <c r="AB6710" i="4"/>
  <c r="AE6709" i="4"/>
  <c r="AB6709" i="4"/>
  <c r="AE6708" i="4"/>
  <c r="AB6708" i="4"/>
  <c r="AE6707" i="4"/>
  <c r="AB6707" i="4"/>
  <c r="AE6706" i="4"/>
  <c r="AB6706" i="4"/>
  <c r="AE6705" i="4"/>
  <c r="AB6705" i="4"/>
  <c r="AE6704" i="4"/>
  <c r="AB6704" i="4"/>
  <c r="AE6703" i="4"/>
  <c r="AB6703" i="4"/>
  <c r="AE6702" i="4"/>
  <c r="AB6702" i="4"/>
  <c r="AE6701" i="4"/>
  <c r="AB6701" i="4"/>
  <c r="AE6700" i="4"/>
  <c r="AB6700" i="4"/>
  <c r="AE6699" i="4"/>
  <c r="AB6699" i="4"/>
  <c r="AE6698" i="4"/>
  <c r="AB6698" i="4"/>
  <c r="AE6697" i="4"/>
  <c r="AB6697" i="4"/>
  <c r="AE6696" i="4"/>
  <c r="AB6696" i="4"/>
  <c r="AE6695" i="4"/>
  <c r="AB6695" i="4"/>
  <c r="AE6694" i="4"/>
  <c r="AB6694" i="4"/>
  <c r="AE6693" i="4"/>
  <c r="AB6693" i="4"/>
  <c r="AE6692" i="4"/>
  <c r="AB6692" i="4"/>
  <c r="AE6691" i="4"/>
  <c r="AB6691" i="4"/>
  <c r="AE6690" i="4"/>
  <c r="AB6690" i="4"/>
  <c r="AE6689" i="4"/>
  <c r="AB6689" i="4"/>
  <c r="AE6688" i="4"/>
  <c r="AB6688" i="4"/>
  <c r="AE6687" i="4"/>
  <c r="AB6687" i="4"/>
  <c r="AE6686" i="4"/>
  <c r="AB6686" i="4"/>
  <c r="AE6685" i="4"/>
  <c r="AB6685" i="4"/>
  <c r="AE6684" i="4"/>
  <c r="AB6684" i="4"/>
  <c r="AE6683" i="4"/>
  <c r="AB6683" i="4"/>
  <c r="AE6682" i="4"/>
  <c r="AB6682" i="4"/>
  <c r="AE6681" i="4"/>
  <c r="AB6681" i="4"/>
  <c r="AE6680" i="4"/>
  <c r="AB6680" i="4"/>
  <c r="AE6679" i="4"/>
  <c r="AB6679" i="4"/>
  <c r="AE6678" i="4"/>
  <c r="AB6678" i="4"/>
  <c r="AE6677" i="4"/>
  <c r="AB6677" i="4"/>
  <c r="AE6676" i="4"/>
  <c r="AB6676" i="4"/>
  <c r="AE6675" i="4"/>
  <c r="AB6675" i="4"/>
  <c r="AE6674" i="4"/>
  <c r="AB6674" i="4"/>
  <c r="AE6673" i="4"/>
  <c r="AB6673" i="4"/>
  <c r="AE6672" i="4"/>
  <c r="AB6672" i="4"/>
  <c r="AE6671" i="4"/>
  <c r="AB6671" i="4"/>
  <c r="AE6670" i="4"/>
  <c r="AB6670" i="4"/>
  <c r="AE6669" i="4"/>
  <c r="AB6669" i="4"/>
  <c r="AE6668" i="4"/>
  <c r="AB6668" i="4"/>
  <c r="AE6667" i="4"/>
  <c r="AB6667" i="4"/>
  <c r="AE6666" i="4"/>
  <c r="AB6666" i="4"/>
  <c r="AE6665" i="4"/>
  <c r="AB6665" i="4"/>
  <c r="AE6664" i="4"/>
  <c r="AB6664" i="4"/>
  <c r="AE6663" i="4"/>
  <c r="AB6663" i="4"/>
  <c r="AE6662" i="4"/>
  <c r="AB6662" i="4"/>
  <c r="AE6661" i="4"/>
  <c r="AB6661" i="4"/>
  <c r="AE6660" i="4"/>
  <c r="AB6660" i="4"/>
  <c r="AE6659" i="4"/>
  <c r="AB6659" i="4"/>
  <c r="AE6658" i="4"/>
  <c r="AB6658" i="4"/>
  <c r="AE6657" i="4"/>
  <c r="AB6657" i="4"/>
  <c r="AE6656" i="4"/>
  <c r="AB6656" i="4"/>
  <c r="AE6655" i="4"/>
  <c r="AB6655" i="4"/>
  <c r="AE6654" i="4"/>
  <c r="AB6654" i="4"/>
  <c r="AE6653" i="4"/>
  <c r="AB6653" i="4"/>
  <c r="AE6652" i="4"/>
  <c r="AB6652" i="4"/>
  <c r="AE6651" i="4"/>
  <c r="AB6651" i="4"/>
  <c r="AE6650" i="4"/>
  <c r="AB6650" i="4"/>
  <c r="AE6649" i="4"/>
  <c r="AB6649" i="4"/>
  <c r="AE6648" i="4"/>
  <c r="AB6648" i="4"/>
  <c r="AE6647" i="4"/>
  <c r="AB6647" i="4"/>
  <c r="AE6646" i="4"/>
  <c r="AB6646" i="4"/>
  <c r="AE6645" i="4"/>
  <c r="AB6645" i="4"/>
  <c r="AE6644" i="4"/>
  <c r="AB6644" i="4"/>
  <c r="AE6643" i="4"/>
  <c r="AB6643" i="4"/>
  <c r="AE6642" i="4"/>
  <c r="AB6642" i="4"/>
  <c r="AE6641" i="4"/>
  <c r="AB6641" i="4"/>
  <c r="AE6640" i="4"/>
  <c r="AB6640" i="4"/>
  <c r="AE6639" i="4"/>
  <c r="AB6639" i="4"/>
  <c r="AE6638" i="4"/>
  <c r="AB6638" i="4"/>
  <c r="AE6637" i="4"/>
  <c r="AB6637" i="4"/>
  <c r="AE6636" i="4"/>
  <c r="AB6636" i="4"/>
  <c r="AE6635" i="4"/>
  <c r="AB6635" i="4"/>
  <c r="AE6634" i="4"/>
  <c r="AB6634" i="4"/>
  <c r="AE6633" i="4"/>
  <c r="AB6633" i="4"/>
  <c r="AE6632" i="4"/>
  <c r="AB6632" i="4"/>
  <c r="AE6631" i="4"/>
  <c r="AB6631" i="4"/>
  <c r="AE6630" i="4"/>
  <c r="AB6630" i="4"/>
  <c r="AE6629" i="4"/>
  <c r="AB6629" i="4"/>
  <c r="AE6628" i="4"/>
  <c r="AB6628" i="4"/>
  <c r="AE6627" i="4"/>
  <c r="AB6627" i="4"/>
  <c r="AE6626" i="4"/>
  <c r="AB6626" i="4"/>
  <c r="AE6625" i="4"/>
  <c r="AB6625" i="4"/>
  <c r="AE6624" i="4"/>
  <c r="AB6624" i="4"/>
  <c r="AE6623" i="4"/>
  <c r="AB6623" i="4"/>
  <c r="AE6622" i="4"/>
  <c r="AB6622" i="4"/>
  <c r="AE6621" i="4"/>
  <c r="AB6621" i="4"/>
  <c r="AE6620" i="4"/>
  <c r="AB6620" i="4"/>
  <c r="AE6619" i="4"/>
  <c r="AB6619" i="4"/>
  <c r="AE6618" i="4"/>
  <c r="AB6618" i="4"/>
  <c r="AE6617" i="4"/>
  <c r="AB6617" i="4"/>
  <c r="AE6616" i="4"/>
  <c r="AB6616" i="4"/>
  <c r="AE6615" i="4"/>
  <c r="AB6615" i="4"/>
  <c r="AE6614" i="4"/>
  <c r="AB6614" i="4"/>
  <c r="AE6613" i="4"/>
  <c r="AB6613" i="4"/>
  <c r="AE6612" i="4"/>
  <c r="AB6612" i="4"/>
  <c r="AE6611" i="4"/>
  <c r="AB6611" i="4"/>
  <c r="AE6610" i="4"/>
  <c r="AB6610" i="4"/>
  <c r="AE6609" i="4"/>
  <c r="AB6609" i="4"/>
  <c r="AE6608" i="4"/>
  <c r="AB6608" i="4"/>
  <c r="AE6607" i="4"/>
  <c r="AB6607" i="4"/>
  <c r="AE6606" i="4"/>
  <c r="AB6606" i="4"/>
  <c r="AE6605" i="4"/>
  <c r="AB6605" i="4"/>
  <c r="AE6604" i="4"/>
  <c r="AB6604" i="4"/>
  <c r="AE6603" i="4"/>
  <c r="AB6603" i="4"/>
  <c r="AE6602" i="4"/>
  <c r="AB6602" i="4"/>
  <c r="AE6601" i="4"/>
  <c r="AB6601" i="4"/>
  <c r="AE6600" i="4"/>
  <c r="AB6600" i="4"/>
  <c r="AE6599" i="4"/>
  <c r="AB6599" i="4"/>
  <c r="AE6598" i="4"/>
  <c r="AB6598" i="4"/>
  <c r="AE6597" i="4"/>
  <c r="AB6597" i="4"/>
  <c r="AE6596" i="4"/>
  <c r="AB6596" i="4"/>
  <c r="AE6595" i="4"/>
  <c r="AB6595" i="4"/>
  <c r="AE6594" i="4"/>
  <c r="AB6594" i="4"/>
  <c r="AE6593" i="4"/>
  <c r="AB6593" i="4"/>
  <c r="AE6592" i="4"/>
  <c r="AB6592" i="4"/>
  <c r="AE6591" i="4"/>
  <c r="AB6591" i="4"/>
  <c r="AE6590" i="4"/>
  <c r="AB6590" i="4"/>
  <c r="AE6589" i="4"/>
  <c r="AB6589" i="4"/>
  <c r="AE6588" i="4"/>
  <c r="AB6588" i="4"/>
  <c r="AE6587" i="4"/>
  <c r="AB6587" i="4"/>
  <c r="AE6586" i="4"/>
  <c r="AB6586" i="4"/>
  <c r="AE6585" i="4"/>
  <c r="AB6585" i="4"/>
  <c r="AE6584" i="4"/>
  <c r="AB6584" i="4"/>
  <c r="AE6583" i="4"/>
  <c r="AB6583" i="4"/>
  <c r="AE6582" i="4"/>
  <c r="AB6582" i="4"/>
  <c r="AE6581" i="4"/>
  <c r="AB6581" i="4"/>
  <c r="AE6580" i="4"/>
  <c r="AB6580" i="4"/>
  <c r="AE6579" i="4"/>
  <c r="AB6579" i="4"/>
  <c r="AE6578" i="4"/>
  <c r="AB6578" i="4"/>
  <c r="AE6577" i="4"/>
  <c r="AB6577" i="4"/>
  <c r="AE6576" i="4"/>
  <c r="AB6576" i="4"/>
  <c r="AE6575" i="4"/>
  <c r="AB6575" i="4"/>
  <c r="AE6574" i="4"/>
  <c r="AB6574" i="4"/>
  <c r="AE6573" i="4"/>
  <c r="AB6573" i="4"/>
  <c r="AE6572" i="4"/>
  <c r="AB6572" i="4"/>
  <c r="AE6571" i="4"/>
  <c r="AB6571" i="4"/>
  <c r="AE6570" i="4"/>
  <c r="AB6570" i="4"/>
  <c r="AE6569" i="4"/>
  <c r="AB6569" i="4"/>
  <c r="AE6568" i="4"/>
  <c r="AB6568" i="4"/>
  <c r="AE6567" i="4"/>
  <c r="AB6567" i="4"/>
  <c r="AE6566" i="4"/>
  <c r="AB6566" i="4"/>
  <c r="AE6565" i="4"/>
  <c r="AB6565" i="4"/>
  <c r="AE6564" i="4"/>
  <c r="AB6564" i="4"/>
  <c r="AE6563" i="4"/>
  <c r="AB6563" i="4"/>
  <c r="AE6562" i="4"/>
  <c r="AB6562" i="4"/>
  <c r="AE6561" i="4"/>
  <c r="AB6561" i="4"/>
  <c r="AE6560" i="4"/>
  <c r="AB6560" i="4"/>
  <c r="AE6559" i="4"/>
  <c r="AB6559" i="4"/>
  <c r="AE6558" i="4"/>
  <c r="AB6558" i="4"/>
  <c r="AE6557" i="4"/>
  <c r="AB6557" i="4"/>
  <c r="AE6556" i="4"/>
  <c r="AB6556" i="4"/>
  <c r="AE6555" i="4"/>
  <c r="AB6555" i="4"/>
  <c r="AE6554" i="4"/>
  <c r="AB6554" i="4"/>
  <c r="AE6553" i="4"/>
  <c r="AB6553" i="4"/>
  <c r="AE6552" i="4"/>
  <c r="AB6552" i="4"/>
  <c r="AE6551" i="4"/>
  <c r="AB6551" i="4"/>
  <c r="AE6550" i="4"/>
  <c r="AB6550" i="4"/>
  <c r="AE6549" i="4"/>
  <c r="AB6549" i="4"/>
  <c r="AE6548" i="4"/>
  <c r="AB6548" i="4"/>
  <c r="AE6547" i="4"/>
  <c r="AB6547" i="4"/>
  <c r="AE6546" i="4"/>
  <c r="AB6546" i="4"/>
  <c r="AE6545" i="4"/>
  <c r="AB6545" i="4"/>
  <c r="AE6544" i="4"/>
  <c r="AB6544" i="4"/>
  <c r="AE6543" i="4"/>
  <c r="AB6543" i="4"/>
  <c r="AE6542" i="4"/>
  <c r="AB6542" i="4"/>
  <c r="AE6541" i="4"/>
  <c r="AB6541" i="4"/>
  <c r="AE6540" i="4"/>
  <c r="AB6540" i="4"/>
  <c r="AE6539" i="4"/>
  <c r="AB6539" i="4"/>
  <c r="AE6538" i="4"/>
  <c r="AB6538" i="4"/>
  <c r="AE6537" i="4"/>
  <c r="AB6537" i="4"/>
  <c r="AE6536" i="4"/>
  <c r="AB6536" i="4"/>
  <c r="AE6535" i="4"/>
  <c r="AB6535" i="4"/>
  <c r="AE6534" i="4"/>
  <c r="AB6534" i="4"/>
  <c r="AE6533" i="4"/>
  <c r="AB6533" i="4"/>
  <c r="AE6532" i="4"/>
  <c r="AB6532" i="4"/>
  <c r="AE6531" i="4"/>
  <c r="AB6531" i="4"/>
  <c r="AE6530" i="4"/>
  <c r="AB6530" i="4"/>
  <c r="AE6529" i="4"/>
  <c r="AB6529" i="4"/>
  <c r="AE6528" i="4"/>
  <c r="AB6528" i="4"/>
  <c r="AE6527" i="4"/>
  <c r="AB6527" i="4"/>
  <c r="AE6526" i="4"/>
  <c r="AB6526" i="4"/>
  <c r="AE6525" i="4"/>
  <c r="AB6525" i="4"/>
  <c r="AE6524" i="4"/>
  <c r="AB6524" i="4"/>
  <c r="AE6523" i="4"/>
  <c r="AB6523" i="4"/>
  <c r="AE6522" i="4"/>
  <c r="AB6522" i="4"/>
  <c r="AE6521" i="4"/>
  <c r="AB6521" i="4"/>
  <c r="AE6520" i="4"/>
  <c r="AB6520" i="4"/>
  <c r="AE6519" i="4"/>
  <c r="AB6519" i="4"/>
  <c r="AE6518" i="4"/>
  <c r="AB6518" i="4"/>
  <c r="AE6517" i="4"/>
  <c r="AB6517" i="4"/>
  <c r="AE6516" i="4"/>
  <c r="AB6516" i="4"/>
  <c r="AE6515" i="4"/>
  <c r="AB6515" i="4"/>
  <c r="AE6514" i="4"/>
  <c r="AB6514" i="4"/>
  <c r="AE6513" i="4"/>
  <c r="AB6513" i="4"/>
  <c r="AE6512" i="4"/>
  <c r="AB6512" i="4"/>
  <c r="AE6511" i="4"/>
  <c r="AB6511" i="4"/>
  <c r="AE6510" i="4"/>
  <c r="AB6510" i="4"/>
  <c r="AE6509" i="4"/>
  <c r="AB6509" i="4"/>
  <c r="AE6508" i="4"/>
  <c r="AB6508" i="4"/>
  <c r="AE6507" i="4"/>
  <c r="AB6507" i="4"/>
  <c r="AE6506" i="4"/>
  <c r="AB6506" i="4"/>
  <c r="AE6505" i="4"/>
  <c r="AB6505" i="4"/>
  <c r="AE6504" i="4"/>
  <c r="AB6504" i="4"/>
  <c r="AE6503" i="4"/>
  <c r="AB6503" i="4"/>
  <c r="AE6502" i="4"/>
  <c r="AB6502" i="4"/>
  <c r="AE6501" i="4"/>
  <c r="AB6501" i="4"/>
  <c r="AE6500" i="4"/>
  <c r="AB6500" i="4"/>
  <c r="AE6499" i="4"/>
  <c r="AB6499" i="4"/>
  <c r="AE6498" i="4"/>
  <c r="AB6498" i="4"/>
  <c r="AE6497" i="4"/>
  <c r="AB6497" i="4"/>
  <c r="AE6496" i="4"/>
  <c r="AB6496" i="4"/>
  <c r="AE6495" i="4"/>
  <c r="AB6495" i="4"/>
  <c r="AE6494" i="4"/>
  <c r="AB6494" i="4"/>
  <c r="AE6493" i="4"/>
  <c r="AB6493" i="4"/>
  <c r="AE6492" i="4"/>
  <c r="AB6492" i="4"/>
  <c r="AE6491" i="4"/>
  <c r="AB6491" i="4"/>
  <c r="AE6490" i="4"/>
  <c r="AB6490" i="4"/>
  <c r="AE6489" i="4"/>
  <c r="AB6489" i="4"/>
  <c r="AE6488" i="4"/>
  <c r="AB6488" i="4"/>
  <c r="AE6487" i="4"/>
  <c r="AB6487" i="4"/>
  <c r="AE6486" i="4"/>
  <c r="AB6486" i="4"/>
  <c r="AE6485" i="4"/>
  <c r="AB6485" i="4"/>
  <c r="AE6484" i="4"/>
  <c r="AB6484" i="4"/>
  <c r="AE6483" i="4"/>
  <c r="AB6483" i="4"/>
  <c r="AE6482" i="4"/>
  <c r="AB6482" i="4"/>
  <c r="AE6481" i="4"/>
  <c r="AB6481" i="4"/>
  <c r="AE6480" i="4"/>
  <c r="AB6480" i="4"/>
  <c r="AE6479" i="4"/>
  <c r="AB6479" i="4"/>
  <c r="AE6478" i="4"/>
  <c r="AB6478" i="4"/>
  <c r="AE6477" i="4"/>
  <c r="AB6477" i="4"/>
  <c r="AE6476" i="4"/>
  <c r="AB6476" i="4"/>
  <c r="AE6475" i="4"/>
  <c r="AB6475" i="4"/>
  <c r="AE6474" i="4"/>
  <c r="AB6474" i="4"/>
  <c r="AE6473" i="4"/>
  <c r="AB6473" i="4"/>
  <c r="AE6472" i="4"/>
  <c r="AB6472" i="4"/>
  <c r="AE6471" i="4"/>
  <c r="AB6471" i="4"/>
  <c r="AE6470" i="4"/>
  <c r="AB6470" i="4"/>
  <c r="AE6469" i="4"/>
  <c r="AB6469" i="4"/>
  <c r="AE6468" i="4"/>
  <c r="AB6468" i="4"/>
  <c r="AE6467" i="4"/>
  <c r="AB6467" i="4"/>
  <c r="AE6466" i="4"/>
  <c r="AB6466" i="4"/>
  <c r="AE6465" i="4"/>
  <c r="AB6465" i="4"/>
  <c r="AE6464" i="4"/>
  <c r="AB6464" i="4"/>
  <c r="AE6463" i="4"/>
  <c r="AB6463" i="4"/>
  <c r="AE6462" i="4"/>
  <c r="AB6462" i="4"/>
  <c r="AE6461" i="4"/>
  <c r="AB6461" i="4"/>
  <c r="AE6460" i="4"/>
  <c r="AB6460" i="4"/>
  <c r="AE6459" i="4"/>
  <c r="AB6459" i="4"/>
  <c r="AE6458" i="4"/>
  <c r="AB6458" i="4"/>
  <c r="AE6457" i="4"/>
  <c r="AB6457" i="4"/>
  <c r="AE6456" i="4"/>
  <c r="AB6456" i="4"/>
  <c r="AE6455" i="4"/>
  <c r="AB6455" i="4"/>
  <c r="AE6454" i="4"/>
  <c r="AB6454" i="4"/>
  <c r="AE6453" i="4"/>
  <c r="AB6453" i="4"/>
  <c r="AE6452" i="4"/>
  <c r="AB6452" i="4"/>
  <c r="AE6451" i="4"/>
  <c r="AB6451" i="4"/>
  <c r="AE6450" i="4"/>
  <c r="AB6450" i="4"/>
  <c r="AE6449" i="4"/>
  <c r="AB6449" i="4"/>
  <c r="AE6448" i="4"/>
  <c r="AB6448" i="4"/>
  <c r="AE6447" i="4"/>
  <c r="AB6447" i="4"/>
  <c r="AE6446" i="4"/>
  <c r="AB6446" i="4"/>
  <c r="AE6445" i="4"/>
  <c r="AB6445" i="4"/>
  <c r="AE6444" i="4"/>
  <c r="AB6444" i="4"/>
  <c r="AE6443" i="4"/>
  <c r="AB6443" i="4"/>
  <c r="AE6442" i="4"/>
  <c r="AB6442" i="4"/>
  <c r="AE6441" i="4"/>
  <c r="AB6441" i="4"/>
  <c r="AE6440" i="4"/>
  <c r="AB6440" i="4"/>
  <c r="AE6439" i="4"/>
  <c r="AB6439" i="4"/>
  <c r="AE6438" i="4"/>
  <c r="AB6438" i="4"/>
  <c r="AE6437" i="4"/>
  <c r="AB6437" i="4"/>
  <c r="AE6436" i="4"/>
  <c r="AB6436" i="4"/>
  <c r="AE6435" i="4"/>
  <c r="AB6435" i="4"/>
  <c r="AE6434" i="4"/>
  <c r="AB6434" i="4"/>
  <c r="AE6433" i="4"/>
  <c r="AB6433" i="4"/>
  <c r="AE6432" i="4"/>
  <c r="AB6432" i="4"/>
  <c r="AE6431" i="4"/>
  <c r="AB6431" i="4"/>
  <c r="AE6430" i="4"/>
  <c r="AB6430" i="4"/>
  <c r="AE6429" i="4"/>
  <c r="AB6429" i="4"/>
  <c r="AE6428" i="4"/>
  <c r="AB6428" i="4"/>
  <c r="AE6427" i="4"/>
  <c r="AB6427" i="4"/>
  <c r="AE6426" i="4"/>
  <c r="AB6426" i="4"/>
  <c r="AE6425" i="4"/>
  <c r="AB6425" i="4"/>
  <c r="AE6424" i="4"/>
  <c r="AB6424" i="4"/>
  <c r="AE6423" i="4"/>
  <c r="AB6423" i="4"/>
  <c r="AE6422" i="4"/>
  <c r="AB6422" i="4"/>
  <c r="AE6421" i="4"/>
  <c r="AB6421" i="4"/>
  <c r="AE6420" i="4"/>
  <c r="AB6420" i="4"/>
  <c r="AE6419" i="4"/>
  <c r="AB6419" i="4"/>
  <c r="AE6418" i="4"/>
  <c r="AB6418" i="4"/>
  <c r="AE6417" i="4"/>
  <c r="AB6417" i="4"/>
  <c r="AE6416" i="4"/>
  <c r="AB6416" i="4"/>
  <c r="AE6415" i="4"/>
  <c r="AB6415" i="4"/>
  <c r="AE6414" i="4"/>
  <c r="AB6414" i="4"/>
  <c r="AE6413" i="4"/>
  <c r="AB6413" i="4"/>
  <c r="AE6412" i="4"/>
  <c r="AB6412" i="4"/>
  <c r="AE6411" i="4"/>
  <c r="AB6411" i="4"/>
  <c r="AE6410" i="4"/>
  <c r="AB6410" i="4"/>
  <c r="AE6409" i="4"/>
  <c r="AB6409" i="4"/>
  <c r="AE6408" i="4"/>
  <c r="AB6408" i="4"/>
  <c r="AE6407" i="4"/>
  <c r="AB6407" i="4"/>
  <c r="AE6406" i="4"/>
  <c r="AB6406" i="4"/>
  <c r="AE6405" i="4"/>
  <c r="AB6405" i="4"/>
  <c r="AE6404" i="4"/>
  <c r="AB6404" i="4"/>
  <c r="AE6403" i="4"/>
  <c r="AB6403" i="4"/>
  <c r="AE6402" i="4"/>
  <c r="AB6402" i="4"/>
  <c r="AE6401" i="4"/>
  <c r="AB6401" i="4"/>
  <c r="AE6400" i="4"/>
  <c r="AB6400" i="4"/>
  <c r="AE6399" i="4"/>
  <c r="AB6399" i="4"/>
  <c r="AE6398" i="4"/>
  <c r="AB6398" i="4"/>
  <c r="AE6397" i="4"/>
  <c r="AB6397" i="4"/>
  <c r="AE6396" i="4"/>
  <c r="AB6396" i="4"/>
  <c r="AE6395" i="4"/>
  <c r="AB6395" i="4"/>
  <c r="AE6394" i="4"/>
  <c r="AB6394" i="4"/>
  <c r="AE6393" i="4"/>
  <c r="AB6393" i="4"/>
  <c r="AE6392" i="4"/>
  <c r="AB6392" i="4"/>
  <c r="AE6391" i="4"/>
  <c r="AB6391" i="4"/>
  <c r="AE6390" i="4"/>
  <c r="AB6390" i="4"/>
  <c r="AE6389" i="4"/>
  <c r="AB6389" i="4"/>
  <c r="AE6388" i="4"/>
  <c r="AB6388" i="4"/>
  <c r="AE6387" i="4"/>
  <c r="AB6387" i="4"/>
  <c r="AE6386" i="4"/>
  <c r="AB6386" i="4"/>
  <c r="AE6385" i="4"/>
  <c r="AB6385" i="4"/>
  <c r="AE6384" i="4"/>
  <c r="AB6384" i="4"/>
  <c r="AE6383" i="4"/>
  <c r="AB6383" i="4"/>
  <c r="AE6382" i="4"/>
  <c r="AB6382" i="4"/>
  <c r="AE6381" i="4"/>
  <c r="AB6381" i="4"/>
  <c r="AE6380" i="4"/>
  <c r="AB6380" i="4"/>
  <c r="AE6379" i="4"/>
  <c r="AB6379" i="4"/>
  <c r="AE6378" i="4"/>
  <c r="AB6378" i="4"/>
  <c r="AE6377" i="4"/>
  <c r="AB6377" i="4"/>
  <c r="AE6376" i="4"/>
  <c r="AB6376" i="4"/>
  <c r="AE6375" i="4"/>
  <c r="AB6375" i="4"/>
  <c r="AE6374" i="4"/>
  <c r="AB6374" i="4"/>
  <c r="AE6373" i="4"/>
  <c r="AB6373" i="4"/>
  <c r="AE6372" i="4"/>
  <c r="AB6372" i="4"/>
  <c r="AE6371" i="4"/>
  <c r="AB6371" i="4"/>
  <c r="AE6370" i="4"/>
  <c r="AB6370" i="4"/>
  <c r="AE6369" i="4"/>
  <c r="AB6369" i="4"/>
  <c r="AE6368" i="4"/>
  <c r="AB6368" i="4"/>
  <c r="AE6367" i="4"/>
  <c r="AB6367" i="4"/>
  <c r="AE6366" i="4"/>
  <c r="AB6366" i="4"/>
  <c r="AE6365" i="4"/>
  <c r="AB6365" i="4"/>
  <c r="AE6364" i="4"/>
  <c r="AB6364" i="4"/>
  <c r="AE6363" i="4"/>
  <c r="AB6363" i="4"/>
  <c r="AE6362" i="4"/>
  <c r="AB6362" i="4"/>
  <c r="AE6361" i="4"/>
  <c r="AB6361" i="4"/>
  <c r="AE6360" i="4"/>
  <c r="AB6360" i="4"/>
  <c r="AE6359" i="4"/>
  <c r="AB6359" i="4"/>
  <c r="AE6358" i="4"/>
  <c r="AB6358" i="4"/>
  <c r="AE6357" i="4"/>
  <c r="AB6357" i="4"/>
  <c r="AE6356" i="4"/>
  <c r="AB6356" i="4"/>
  <c r="AE6355" i="4"/>
  <c r="AB6355" i="4"/>
  <c r="AE6354" i="4"/>
  <c r="AB6354" i="4"/>
  <c r="AE6353" i="4"/>
  <c r="AB6353" i="4"/>
  <c r="AE6352" i="4"/>
  <c r="AB6352" i="4"/>
  <c r="AE6351" i="4"/>
  <c r="AB6351" i="4"/>
  <c r="AE6350" i="4"/>
  <c r="AB6350" i="4"/>
  <c r="AE6349" i="4"/>
  <c r="AB6349" i="4"/>
  <c r="AE6348" i="4"/>
  <c r="AB6348" i="4"/>
  <c r="AE6347" i="4"/>
  <c r="AB6347" i="4"/>
  <c r="AE6346" i="4"/>
  <c r="AB6346" i="4"/>
  <c r="AE6345" i="4"/>
  <c r="AB6345" i="4"/>
  <c r="AE6344" i="4"/>
  <c r="AB6344" i="4"/>
  <c r="AE6343" i="4"/>
  <c r="AB6343" i="4"/>
  <c r="AE6342" i="4"/>
  <c r="AB6342" i="4"/>
  <c r="AE6341" i="4"/>
  <c r="AB6341" i="4"/>
  <c r="AE6340" i="4"/>
  <c r="AB6340" i="4"/>
  <c r="AE6339" i="4"/>
  <c r="AB6339" i="4"/>
  <c r="AE6338" i="4"/>
  <c r="AB6338" i="4"/>
  <c r="AE6337" i="4"/>
  <c r="AB6337" i="4"/>
  <c r="AE6336" i="4"/>
  <c r="AB6336" i="4"/>
  <c r="AE6335" i="4"/>
  <c r="AB6335" i="4"/>
  <c r="AE6334" i="4"/>
  <c r="AB6334" i="4"/>
  <c r="AE6333" i="4"/>
  <c r="AB6333" i="4"/>
  <c r="AE6332" i="4"/>
  <c r="AB6332" i="4"/>
  <c r="AE6331" i="4"/>
  <c r="AB6331" i="4"/>
  <c r="AE6330" i="4"/>
  <c r="AB6330" i="4"/>
  <c r="AE6329" i="4"/>
  <c r="AB6329" i="4"/>
  <c r="AE6328" i="4"/>
  <c r="AB6328" i="4"/>
  <c r="AE6327" i="4"/>
  <c r="AB6327" i="4"/>
  <c r="AE6326" i="4"/>
  <c r="AB6326" i="4"/>
  <c r="AE6325" i="4"/>
  <c r="AB6325" i="4"/>
  <c r="AE6324" i="4"/>
  <c r="AB6324" i="4"/>
  <c r="AE6323" i="4"/>
  <c r="AB6323" i="4"/>
  <c r="AE6322" i="4"/>
  <c r="AB6322" i="4"/>
  <c r="AE6321" i="4"/>
  <c r="AB6321" i="4"/>
  <c r="AE6320" i="4"/>
  <c r="AB6320" i="4"/>
  <c r="AE6319" i="4"/>
  <c r="AB6319" i="4"/>
  <c r="AE6318" i="4"/>
  <c r="AB6318" i="4"/>
  <c r="AE6317" i="4"/>
  <c r="AB6317" i="4"/>
  <c r="AE6316" i="4"/>
  <c r="AB6316" i="4"/>
  <c r="AE6315" i="4"/>
  <c r="AB6315" i="4"/>
  <c r="AE6314" i="4"/>
  <c r="AB6314" i="4"/>
  <c r="AE6313" i="4"/>
  <c r="AB6313" i="4"/>
  <c r="AE6312" i="4"/>
  <c r="AB6312" i="4"/>
  <c r="AE6311" i="4"/>
  <c r="AB6311" i="4"/>
  <c r="AE6310" i="4"/>
  <c r="AB6310" i="4"/>
  <c r="AE6309" i="4"/>
  <c r="AB6309" i="4"/>
  <c r="AE6308" i="4"/>
  <c r="AB6308" i="4"/>
  <c r="AE6307" i="4"/>
  <c r="AB6307" i="4"/>
  <c r="AE6306" i="4"/>
  <c r="AB6306" i="4"/>
  <c r="AE6305" i="4"/>
  <c r="AB6305" i="4"/>
  <c r="AE6304" i="4"/>
  <c r="AB6304" i="4"/>
  <c r="AE6303" i="4"/>
  <c r="AB6303" i="4"/>
  <c r="AE6302" i="4"/>
  <c r="AB6302" i="4"/>
  <c r="AE6301" i="4"/>
  <c r="AB6301" i="4"/>
  <c r="AE6300" i="4"/>
  <c r="AB6300" i="4"/>
  <c r="AE6299" i="4"/>
  <c r="AB6299" i="4"/>
  <c r="AE6298" i="4"/>
  <c r="AB6298" i="4"/>
  <c r="AE6297" i="4"/>
  <c r="AB6297" i="4"/>
  <c r="AE6296" i="4"/>
  <c r="AB6296" i="4"/>
  <c r="AE6295" i="4"/>
  <c r="AB6295" i="4"/>
  <c r="AE6294" i="4"/>
  <c r="AB6294" i="4"/>
  <c r="AE6293" i="4"/>
  <c r="AB6293" i="4"/>
  <c r="AE6292" i="4"/>
  <c r="AB6292" i="4"/>
  <c r="AE6291" i="4"/>
  <c r="AB6291" i="4"/>
  <c r="AE6290" i="4"/>
  <c r="AB6290" i="4"/>
  <c r="AE6289" i="4"/>
  <c r="AB6289" i="4"/>
  <c r="AE6288" i="4"/>
  <c r="AB6288" i="4"/>
  <c r="AE6287" i="4"/>
  <c r="AB6287" i="4"/>
  <c r="AE6286" i="4"/>
  <c r="AB6286" i="4"/>
  <c r="AE6285" i="4"/>
  <c r="AB6285" i="4"/>
  <c r="AE6284" i="4"/>
  <c r="AB6284" i="4"/>
  <c r="AE6283" i="4"/>
  <c r="AB6283" i="4"/>
  <c r="AE6282" i="4"/>
  <c r="AB6282" i="4"/>
  <c r="AE6281" i="4"/>
  <c r="AB6281" i="4"/>
  <c r="AE6280" i="4"/>
  <c r="AB6280" i="4"/>
  <c r="AE6279" i="4"/>
  <c r="AB6279" i="4"/>
  <c r="AE6278" i="4"/>
  <c r="AB6278" i="4"/>
  <c r="AE6277" i="4"/>
  <c r="AB6277" i="4"/>
  <c r="AE6276" i="4"/>
  <c r="AB6276" i="4"/>
  <c r="AE6275" i="4"/>
  <c r="AB6275" i="4"/>
  <c r="AE6274" i="4"/>
  <c r="AB6274" i="4"/>
  <c r="AE6273" i="4"/>
  <c r="AB6273" i="4"/>
  <c r="AE6272" i="4"/>
  <c r="AB6272" i="4"/>
  <c r="AE6271" i="4"/>
  <c r="AB6271" i="4"/>
  <c r="AE6270" i="4"/>
  <c r="AB6270" i="4"/>
  <c r="AE6269" i="4"/>
  <c r="AB6269" i="4"/>
  <c r="AE6268" i="4"/>
  <c r="AB6268" i="4"/>
  <c r="AE6267" i="4"/>
  <c r="AB6267" i="4"/>
  <c r="AE6266" i="4"/>
  <c r="AB6266" i="4"/>
  <c r="AE6265" i="4"/>
  <c r="AB6265" i="4"/>
  <c r="AE6264" i="4"/>
  <c r="AB6264" i="4"/>
  <c r="AE6263" i="4"/>
  <c r="AB6263" i="4"/>
  <c r="AE6262" i="4"/>
  <c r="AB6262" i="4"/>
  <c r="AE6261" i="4"/>
  <c r="AB6261" i="4"/>
  <c r="AE6260" i="4"/>
  <c r="AB6260" i="4"/>
  <c r="AE6259" i="4"/>
  <c r="AB6259" i="4"/>
  <c r="AE6258" i="4"/>
  <c r="AB6258" i="4"/>
  <c r="AE6257" i="4"/>
  <c r="AB6257" i="4"/>
  <c r="AE6256" i="4"/>
  <c r="AB6256" i="4"/>
  <c r="AE6255" i="4"/>
  <c r="AB6255" i="4"/>
  <c r="AE6254" i="4"/>
  <c r="AB6254" i="4"/>
  <c r="AE6253" i="4"/>
  <c r="AB6253" i="4"/>
  <c r="AE6252" i="4"/>
  <c r="AB6252" i="4"/>
  <c r="AE6251" i="4"/>
  <c r="AB6251" i="4"/>
  <c r="AE6250" i="4"/>
  <c r="AB6250" i="4"/>
  <c r="AE6249" i="4"/>
  <c r="AB6249" i="4"/>
  <c r="AE6248" i="4"/>
  <c r="AB6248" i="4"/>
  <c r="AE6247" i="4"/>
  <c r="AB6247" i="4"/>
  <c r="AE6246" i="4"/>
  <c r="AB6246" i="4"/>
  <c r="AE6245" i="4"/>
  <c r="AB6245" i="4"/>
  <c r="AE6244" i="4"/>
  <c r="AB6244" i="4"/>
  <c r="AE6243" i="4"/>
  <c r="AB6243" i="4"/>
  <c r="AE6242" i="4"/>
  <c r="AB6242" i="4"/>
  <c r="AE6241" i="4"/>
  <c r="AB6241" i="4"/>
  <c r="AE6240" i="4"/>
  <c r="AB6240" i="4"/>
  <c r="AE6239" i="4"/>
  <c r="AB6239" i="4"/>
  <c r="AE6238" i="4"/>
  <c r="AB6238" i="4"/>
  <c r="AE6237" i="4"/>
  <c r="AB6237" i="4"/>
  <c r="AE6236" i="4"/>
  <c r="AB6236" i="4"/>
  <c r="AE6235" i="4"/>
  <c r="AB6235" i="4"/>
  <c r="AE6234" i="4"/>
  <c r="AB6234" i="4"/>
  <c r="AE6233" i="4"/>
  <c r="AB6233" i="4"/>
  <c r="AE6232" i="4"/>
  <c r="AB6232" i="4"/>
  <c r="AE6231" i="4"/>
  <c r="AB6231" i="4"/>
  <c r="AE6230" i="4"/>
  <c r="AB6230" i="4"/>
  <c r="AE6229" i="4"/>
  <c r="AB6229" i="4"/>
  <c r="AE6228" i="4"/>
  <c r="AB6228" i="4"/>
  <c r="AE6227" i="4"/>
  <c r="AB6227" i="4"/>
  <c r="AE6226" i="4"/>
  <c r="AB6226" i="4"/>
  <c r="AE6225" i="4"/>
  <c r="AB6225" i="4"/>
  <c r="AE6224" i="4"/>
  <c r="AB6224" i="4"/>
  <c r="AE6223" i="4"/>
  <c r="AB6223" i="4"/>
  <c r="AE6222" i="4"/>
  <c r="AB6222" i="4"/>
  <c r="AE6221" i="4"/>
  <c r="AB6221" i="4"/>
  <c r="AE6220" i="4"/>
  <c r="AB6220" i="4"/>
  <c r="AE6219" i="4"/>
  <c r="AB6219" i="4"/>
  <c r="AE6218" i="4"/>
  <c r="AB6218" i="4"/>
  <c r="AE6217" i="4"/>
  <c r="AB6217" i="4"/>
  <c r="AE6216" i="4"/>
  <c r="AB6216" i="4"/>
  <c r="AE6215" i="4"/>
  <c r="AB6215" i="4"/>
  <c r="AE6214" i="4"/>
  <c r="AB6214" i="4"/>
  <c r="AE6213" i="4"/>
  <c r="AB6213" i="4"/>
  <c r="AE6212" i="4"/>
  <c r="AB6212" i="4"/>
  <c r="AE6211" i="4"/>
  <c r="AB6211" i="4"/>
  <c r="AE6210" i="4"/>
  <c r="AB6210" i="4"/>
  <c r="AE6209" i="4"/>
  <c r="AB6209" i="4"/>
  <c r="AE6208" i="4"/>
  <c r="AB6208" i="4"/>
  <c r="AE6207" i="4"/>
  <c r="AB6207" i="4"/>
  <c r="AE6206" i="4"/>
  <c r="AB6206" i="4"/>
  <c r="AE6205" i="4"/>
  <c r="AB6205" i="4"/>
  <c r="AE6204" i="4"/>
  <c r="AB6204" i="4"/>
  <c r="AE6203" i="4"/>
  <c r="AB6203" i="4"/>
  <c r="AE6202" i="4"/>
  <c r="AB6202" i="4"/>
  <c r="AE6201" i="4"/>
  <c r="AB6201" i="4"/>
  <c r="AE6200" i="4"/>
  <c r="AB6200" i="4"/>
  <c r="AE6199" i="4"/>
  <c r="AB6199" i="4"/>
  <c r="AE6198" i="4"/>
  <c r="AB6198" i="4"/>
  <c r="AE6197" i="4"/>
  <c r="AB6197" i="4"/>
  <c r="AE6196" i="4"/>
  <c r="AB6196" i="4"/>
  <c r="AE6195" i="4"/>
  <c r="AB6195" i="4"/>
  <c r="AE6194" i="4"/>
  <c r="AB6194" i="4"/>
  <c r="AE6193" i="4"/>
  <c r="AB6193" i="4"/>
  <c r="AE6192" i="4"/>
  <c r="AB6192" i="4"/>
  <c r="AE6191" i="4"/>
  <c r="AB6191" i="4"/>
  <c r="AE6190" i="4"/>
  <c r="AB6190" i="4"/>
  <c r="AE6189" i="4"/>
  <c r="AB6189" i="4"/>
  <c r="AE6188" i="4"/>
  <c r="AB6188" i="4"/>
  <c r="AE6187" i="4"/>
  <c r="AB6187" i="4"/>
  <c r="AE6186" i="4"/>
  <c r="AB6186" i="4"/>
  <c r="AE6185" i="4"/>
  <c r="AB6185" i="4"/>
  <c r="AE6184" i="4"/>
  <c r="AB6184" i="4"/>
  <c r="AE6183" i="4"/>
  <c r="AB6183" i="4"/>
  <c r="AE6182" i="4"/>
  <c r="AB6182" i="4"/>
  <c r="AE6181" i="4"/>
  <c r="AB6181" i="4"/>
  <c r="AE6180" i="4"/>
  <c r="AB6180" i="4"/>
  <c r="AE6179" i="4"/>
  <c r="AB6179" i="4"/>
  <c r="AE6178" i="4"/>
  <c r="AB6178" i="4"/>
  <c r="AE6177" i="4"/>
  <c r="AB6177" i="4"/>
  <c r="AE6176" i="4"/>
  <c r="AB6176" i="4"/>
  <c r="AE6175" i="4"/>
  <c r="AB6175" i="4"/>
  <c r="AE6174" i="4"/>
  <c r="AB6174" i="4"/>
  <c r="AE6173" i="4"/>
  <c r="AB6173" i="4"/>
  <c r="AE6172" i="4"/>
  <c r="AB6172" i="4"/>
  <c r="AE6171" i="4"/>
  <c r="AB6171" i="4"/>
  <c r="AE6170" i="4"/>
  <c r="AB6170" i="4"/>
  <c r="AE6169" i="4"/>
  <c r="AB6169" i="4"/>
  <c r="AE6168" i="4"/>
  <c r="AB6168" i="4"/>
  <c r="AE6167" i="4"/>
  <c r="AB6167" i="4"/>
  <c r="AE6166" i="4"/>
  <c r="AB6166" i="4"/>
  <c r="AE6165" i="4"/>
  <c r="AB6165" i="4"/>
  <c r="AE6164" i="4"/>
  <c r="AB6164" i="4"/>
  <c r="AE6163" i="4"/>
  <c r="AB6163" i="4"/>
  <c r="AE6162" i="4"/>
  <c r="AB6162" i="4"/>
  <c r="AE6161" i="4"/>
  <c r="AB6161" i="4"/>
  <c r="AE6160" i="4"/>
  <c r="AB6160" i="4"/>
  <c r="AE6159" i="4"/>
  <c r="AB6159" i="4"/>
  <c r="AE6158" i="4"/>
  <c r="AB6158" i="4"/>
  <c r="AE6157" i="4"/>
  <c r="AB6157" i="4"/>
  <c r="AE6156" i="4"/>
  <c r="AB6156" i="4"/>
  <c r="AE6155" i="4"/>
  <c r="AB6155" i="4"/>
  <c r="AE6154" i="4"/>
  <c r="AB6154" i="4"/>
  <c r="AE6153" i="4"/>
  <c r="AB6153" i="4"/>
  <c r="AE6152" i="4"/>
  <c r="AB6152" i="4"/>
  <c r="AE6151" i="4"/>
  <c r="AB6151" i="4"/>
  <c r="AE6150" i="4"/>
  <c r="AB6150" i="4"/>
  <c r="AE6149" i="4"/>
  <c r="AB6149" i="4"/>
  <c r="AE6148" i="4"/>
  <c r="AB6148" i="4"/>
  <c r="AE6147" i="4"/>
  <c r="AB6147" i="4"/>
  <c r="AE6146" i="4"/>
  <c r="AB6146" i="4"/>
  <c r="AE6145" i="4"/>
  <c r="AB6145" i="4"/>
  <c r="AE6144" i="4"/>
  <c r="AB6144" i="4"/>
  <c r="AE6143" i="4"/>
  <c r="AB6143" i="4"/>
  <c r="AE6142" i="4"/>
  <c r="AB6142" i="4"/>
  <c r="AE6141" i="4"/>
  <c r="AB6141" i="4"/>
  <c r="AE6140" i="4"/>
  <c r="AB6140" i="4"/>
  <c r="AE6139" i="4"/>
  <c r="AB6139" i="4"/>
  <c r="AE6138" i="4"/>
  <c r="AB6138" i="4"/>
  <c r="AE6137" i="4"/>
  <c r="AB6137" i="4"/>
  <c r="AE6136" i="4"/>
  <c r="AB6136" i="4"/>
  <c r="AE6135" i="4"/>
  <c r="AB6135" i="4"/>
  <c r="AE6134" i="4"/>
  <c r="AB6134" i="4"/>
  <c r="AE6133" i="4"/>
  <c r="AB6133" i="4"/>
  <c r="AE6132" i="4"/>
  <c r="AB6132" i="4"/>
  <c r="AE6131" i="4"/>
  <c r="AB6131" i="4"/>
  <c r="AE6130" i="4"/>
  <c r="AB6130" i="4"/>
  <c r="AE6129" i="4"/>
  <c r="AB6129" i="4"/>
  <c r="AE6128" i="4"/>
  <c r="AB6128" i="4"/>
  <c r="AE6127" i="4"/>
  <c r="AB6127" i="4"/>
  <c r="AE6126" i="4"/>
  <c r="AB6126" i="4"/>
  <c r="AE6125" i="4"/>
  <c r="AB6125" i="4"/>
  <c r="AE6124" i="4"/>
  <c r="AB6124" i="4"/>
  <c r="AE6123" i="4"/>
  <c r="AB6123" i="4"/>
  <c r="AE6122" i="4"/>
  <c r="AB6122" i="4"/>
  <c r="AE6121" i="4"/>
  <c r="AB6121" i="4"/>
  <c r="AE6120" i="4"/>
  <c r="AB6120" i="4"/>
  <c r="AE6119" i="4"/>
  <c r="AB6119" i="4"/>
  <c r="AE6118" i="4"/>
  <c r="AB6118" i="4"/>
  <c r="AE6117" i="4"/>
  <c r="AB6117" i="4"/>
  <c r="AE6116" i="4"/>
  <c r="AB6116" i="4"/>
  <c r="AE6115" i="4"/>
  <c r="AB6115" i="4"/>
  <c r="AE6114" i="4"/>
  <c r="AB6114" i="4"/>
  <c r="AE6113" i="4"/>
  <c r="AB6113" i="4"/>
  <c r="AE6112" i="4"/>
  <c r="AB6112" i="4"/>
  <c r="AE6111" i="4"/>
  <c r="AB6111" i="4"/>
  <c r="AE6110" i="4"/>
  <c r="AB6110" i="4"/>
  <c r="AE6109" i="4"/>
  <c r="AB6109" i="4"/>
  <c r="AE6108" i="4"/>
  <c r="AB6108" i="4"/>
  <c r="AE6107" i="4"/>
  <c r="AB6107" i="4"/>
  <c r="AE6106" i="4"/>
  <c r="AB6106" i="4"/>
  <c r="AE6105" i="4"/>
  <c r="AB6105" i="4"/>
  <c r="AE6104" i="4"/>
  <c r="AB6104" i="4"/>
  <c r="AE6103" i="4"/>
  <c r="AB6103" i="4"/>
  <c r="AE6102" i="4"/>
  <c r="AB6102" i="4"/>
  <c r="AE6101" i="4"/>
  <c r="AB6101" i="4"/>
  <c r="AE6100" i="4"/>
  <c r="AB6100" i="4"/>
  <c r="AE6099" i="4"/>
  <c r="AB6099" i="4"/>
  <c r="AE6098" i="4"/>
  <c r="AB6098" i="4"/>
  <c r="AE6097" i="4"/>
  <c r="AB6097" i="4"/>
  <c r="AE6096" i="4"/>
  <c r="AB6096" i="4"/>
  <c r="AE6095" i="4"/>
  <c r="AB6095" i="4"/>
  <c r="AE6094" i="4"/>
  <c r="AB6094" i="4"/>
  <c r="AE6093" i="4"/>
  <c r="AB6093" i="4"/>
  <c r="AE6092" i="4"/>
  <c r="AB6092" i="4"/>
  <c r="AE6091" i="4"/>
  <c r="AB6091" i="4"/>
  <c r="AE6090" i="4"/>
  <c r="AB6090" i="4"/>
  <c r="AE6089" i="4"/>
  <c r="AB6089" i="4"/>
  <c r="AE6088" i="4"/>
  <c r="AB6088" i="4"/>
  <c r="AE6087" i="4"/>
  <c r="AB6087" i="4"/>
  <c r="AE6086" i="4"/>
  <c r="AB6086" i="4"/>
  <c r="AE6085" i="4"/>
  <c r="AB6085" i="4"/>
  <c r="AE6084" i="4"/>
  <c r="AB6084" i="4"/>
  <c r="AE6083" i="4"/>
  <c r="AB6083" i="4"/>
  <c r="AE6082" i="4"/>
  <c r="AB6082" i="4"/>
  <c r="AE6081" i="4"/>
  <c r="AB6081" i="4"/>
  <c r="AE6080" i="4"/>
  <c r="AB6080" i="4"/>
  <c r="AE6079" i="4"/>
  <c r="AB6079" i="4"/>
  <c r="AE6078" i="4"/>
  <c r="AB6078" i="4"/>
  <c r="AE6077" i="4"/>
  <c r="AB6077" i="4"/>
  <c r="AE6076" i="4"/>
  <c r="AB6076" i="4"/>
  <c r="AE6075" i="4"/>
  <c r="AB6075" i="4"/>
  <c r="AE6074" i="4"/>
  <c r="AB6074" i="4"/>
  <c r="AE6073" i="4"/>
  <c r="AB6073" i="4"/>
  <c r="AE6072" i="4"/>
  <c r="AB6072" i="4"/>
  <c r="AE6071" i="4"/>
  <c r="AB6071" i="4"/>
  <c r="AE6070" i="4"/>
  <c r="AB6070" i="4"/>
  <c r="AE6069" i="4"/>
  <c r="AB6069" i="4"/>
  <c r="AE6068" i="4"/>
  <c r="AB6068" i="4"/>
  <c r="AE6067" i="4"/>
  <c r="AB6067" i="4"/>
  <c r="AE6066" i="4"/>
  <c r="AB6066" i="4"/>
  <c r="AE6065" i="4"/>
  <c r="AB6065" i="4"/>
  <c r="AE6064" i="4"/>
  <c r="AB6064" i="4"/>
  <c r="AE6063" i="4"/>
  <c r="AB6063" i="4"/>
  <c r="AE6062" i="4"/>
  <c r="AB6062" i="4"/>
  <c r="AE6061" i="4"/>
  <c r="AB6061" i="4"/>
  <c r="AE6060" i="4"/>
  <c r="AB6060" i="4"/>
  <c r="AE6059" i="4"/>
  <c r="AB6059" i="4"/>
  <c r="AE6058" i="4"/>
  <c r="AB6058" i="4"/>
  <c r="AE6057" i="4"/>
  <c r="AB6057" i="4"/>
  <c r="AE6056" i="4"/>
  <c r="AB6056" i="4"/>
  <c r="AE6055" i="4"/>
  <c r="AB6055" i="4"/>
  <c r="AE6054" i="4"/>
  <c r="AB6054" i="4"/>
  <c r="AE6053" i="4"/>
  <c r="AB6053" i="4"/>
  <c r="AE6052" i="4"/>
  <c r="AB6052" i="4"/>
  <c r="AE6051" i="4"/>
  <c r="AB6051" i="4"/>
  <c r="AE6050" i="4"/>
  <c r="AB6050" i="4"/>
  <c r="AE6049" i="4"/>
  <c r="AB6049" i="4"/>
  <c r="AE6048" i="4"/>
  <c r="AB6048" i="4"/>
  <c r="AE6047" i="4"/>
  <c r="AB6047" i="4"/>
  <c r="AE6046" i="4"/>
  <c r="AB6046" i="4"/>
  <c r="AE6045" i="4"/>
  <c r="AB6045" i="4"/>
  <c r="AE6044" i="4"/>
  <c r="AB6044" i="4"/>
  <c r="AE6043" i="4"/>
  <c r="AB6043" i="4"/>
  <c r="AE6042" i="4"/>
  <c r="AB6042" i="4"/>
  <c r="AE6041" i="4"/>
  <c r="AB6041" i="4"/>
  <c r="AE6040" i="4"/>
  <c r="AB6040" i="4"/>
  <c r="AE6039" i="4"/>
  <c r="AB6039" i="4"/>
  <c r="AE6038" i="4"/>
  <c r="AB6038" i="4"/>
  <c r="AE6037" i="4"/>
  <c r="AB6037" i="4"/>
  <c r="AE6036" i="4"/>
  <c r="AB6036" i="4"/>
  <c r="AE6035" i="4"/>
  <c r="AB6035" i="4"/>
  <c r="AE6034" i="4"/>
  <c r="AB6034" i="4"/>
  <c r="AE6033" i="4"/>
  <c r="AB6033" i="4"/>
  <c r="AE6032" i="4"/>
  <c r="AB6032" i="4"/>
  <c r="AE6031" i="4"/>
  <c r="AB6031" i="4"/>
  <c r="AE6030" i="4"/>
  <c r="AB6030" i="4"/>
  <c r="AE6029" i="4"/>
  <c r="AB6029" i="4"/>
  <c r="AE6028" i="4"/>
  <c r="AB6028" i="4"/>
  <c r="AE6027" i="4"/>
  <c r="AB6027" i="4"/>
  <c r="AE6026" i="4"/>
  <c r="AB6026" i="4"/>
  <c r="AE6025" i="4"/>
  <c r="AB6025" i="4"/>
  <c r="AE6024" i="4"/>
  <c r="AB6024" i="4"/>
  <c r="AE6023" i="4"/>
  <c r="AB6023" i="4"/>
  <c r="AE6022" i="4"/>
  <c r="AB6022" i="4"/>
  <c r="AE6021" i="4"/>
  <c r="AB6021" i="4"/>
  <c r="AE6020" i="4"/>
  <c r="AB6020" i="4"/>
  <c r="AE6019" i="4"/>
  <c r="AB6019" i="4"/>
  <c r="AE6018" i="4"/>
  <c r="AB6018" i="4"/>
  <c r="AE6017" i="4"/>
  <c r="AB6017" i="4"/>
  <c r="AE6016" i="4"/>
  <c r="AB6016" i="4"/>
  <c r="AE6015" i="4"/>
  <c r="AB6015" i="4"/>
  <c r="AE6014" i="4"/>
  <c r="AB6014" i="4"/>
  <c r="AE6013" i="4"/>
  <c r="AB6013" i="4"/>
  <c r="AE6012" i="4"/>
  <c r="AB6012" i="4"/>
  <c r="AE6011" i="4"/>
  <c r="AB6011" i="4"/>
  <c r="AE6010" i="4"/>
  <c r="AB6010" i="4"/>
  <c r="AE6009" i="4"/>
  <c r="AB6009" i="4"/>
  <c r="AE6008" i="4"/>
  <c r="AB6008" i="4"/>
  <c r="AE6007" i="4"/>
  <c r="AB6007" i="4"/>
  <c r="AE6006" i="4"/>
  <c r="AB6006" i="4"/>
  <c r="AE6005" i="4"/>
  <c r="AB6005" i="4"/>
  <c r="AE6004" i="4"/>
  <c r="AB6004" i="4"/>
  <c r="AE6003" i="4"/>
  <c r="AB6003" i="4"/>
  <c r="AE6002" i="4"/>
  <c r="AB6002" i="4"/>
  <c r="AE6001" i="4"/>
  <c r="AB6001" i="4"/>
  <c r="AE6000" i="4"/>
  <c r="AB6000" i="4"/>
  <c r="AE5999" i="4"/>
  <c r="AB5999" i="4"/>
  <c r="AE5998" i="4"/>
  <c r="AB5998" i="4"/>
  <c r="AE5997" i="4"/>
  <c r="AB5997" i="4"/>
  <c r="AE5996" i="4"/>
  <c r="AB5996" i="4"/>
  <c r="AE5995" i="4"/>
  <c r="AB5995" i="4"/>
  <c r="AE5994" i="4"/>
  <c r="AB5994" i="4"/>
  <c r="AE5993" i="4"/>
  <c r="AB5993" i="4"/>
  <c r="AE5992" i="4"/>
  <c r="AB5992" i="4"/>
  <c r="AE5991" i="4"/>
  <c r="AB5991" i="4"/>
  <c r="AE5990" i="4"/>
  <c r="AB5990" i="4"/>
  <c r="AE5989" i="4"/>
  <c r="AB5989" i="4"/>
  <c r="AE5988" i="4"/>
  <c r="AB5988" i="4"/>
  <c r="AE5987" i="4"/>
  <c r="AB5987" i="4"/>
  <c r="AE5986" i="4"/>
  <c r="AB5986" i="4"/>
  <c r="AE5985" i="4"/>
  <c r="AB5985" i="4"/>
  <c r="AE5984" i="4"/>
  <c r="AB5984" i="4"/>
  <c r="AE5983" i="4"/>
  <c r="AB5983" i="4"/>
  <c r="AE5982" i="4"/>
  <c r="AB5982" i="4"/>
  <c r="AE5981" i="4"/>
  <c r="AB5981" i="4"/>
  <c r="AE5980" i="4"/>
  <c r="AB5980" i="4"/>
  <c r="AE5979" i="4"/>
  <c r="AB5979" i="4"/>
  <c r="AE5978" i="4"/>
  <c r="AB5978" i="4"/>
  <c r="AE5977" i="4"/>
  <c r="AB5977" i="4"/>
  <c r="AE5976" i="4"/>
  <c r="AB5976" i="4"/>
  <c r="AE5975" i="4"/>
  <c r="AB5975" i="4"/>
  <c r="AE5974" i="4"/>
  <c r="AB5974" i="4"/>
  <c r="AE5973" i="4"/>
  <c r="AB5973" i="4"/>
  <c r="AE5972" i="4"/>
  <c r="AB5972" i="4"/>
  <c r="AE5971" i="4"/>
  <c r="AB5971" i="4"/>
  <c r="AE5970" i="4"/>
  <c r="AB5970" i="4"/>
  <c r="AE5969" i="4"/>
  <c r="AB5969" i="4"/>
  <c r="AE5968" i="4"/>
  <c r="AB5968" i="4"/>
  <c r="AE5967" i="4"/>
  <c r="AB5967" i="4"/>
  <c r="AE5966" i="4"/>
  <c r="AB5966" i="4"/>
  <c r="AE5965" i="4"/>
  <c r="AB5965" i="4"/>
  <c r="AE5964" i="4"/>
  <c r="AB5964" i="4"/>
  <c r="AE5963" i="4"/>
  <c r="AB5963" i="4"/>
  <c r="AE5962" i="4"/>
  <c r="AB5962" i="4"/>
  <c r="AE5961" i="4"/>
  <c r="AB5961" i="4"/>
  <c r="AE5960" i="4"/>
  <c r="AB5960" i="4"/>
  <c r="AE5959" i="4"/>
  <c r="AB5959" i="4"/>
  <c r="AE5958" i="4"/>
  <c r="AB5958" i="4"/>
  <c r="AE5957" i="4"/>
  <c r="AB5957" i="4"/>
  <c r="AE5956" i="4"/>
  <c r="AB5956" i="4"/>
  <c r="AE5955" i="4"/>
  <c r="AB5955" i="4"/>
  <c r="AE5954" i="4"/>
  <c r="AB5954" i="4"/>
  <c r="AE5953" i="4"/>
  <c r="AB5953" i="4"/>
  <c r="AE5952" i="4"/>
  <c r="AB5952" i="4"/>
  <c r="AE5951" i="4"/>
  <c r="AB5951" i="4"/>
  <c r="AE5950" i="4"/>
  <c r="AB5950" i="4"/>
  <c r="AE5949" i="4"/>
  <c r="AB5949" i="4"/>
  <c r="AE5948" i="4"/>
  <c r="AB5948" i="4"/>
  <c r="AE5947" i="4"/>
  <c r="AB5947" i="4"/>
  <c r="AE5946" i="4"/>
  <c r="AB5946" i="4"/>
  <c r="AE5945" i="4"/>
  <c r="AB5945" i="4"/>
  <c r="AE5944" i="4"/>
  <c r="AB5944" i="4"/>
  <c r="AE5943" i="4"/>
  <c r="AB5943" i="4"/>
  <c r="AE5942" i="4"/>
  <c r="AB5942" i="4"/>
  <c r="AE5941" i="4"/>
  <c r="AB5941" i="4"/>
  <c r="AE5940" i="4"/>
  <c r="AB5940" i="4"/>
  <c r="AE5939" i="4"/>
  <c r="AB5939" i="4"/>
  <c r="AE5938" i="4"/>
  <c r="AB5938" i="4"/>
  <c r="AE5937" i="4"/>
  <c r="AB5937" i="4"/>
  <c r="AE5936" i="4"/>
  <c r="AB5936" i="4"/>
  <c r="AE5935" i="4"/>
  <c r="AB5935" i="4"/>
  <c r="AE5934" i="4"/>
  <c r="AB5934" i="4"/>
  <c r="AE5933" i="4"/>
  <c r="AB5933" i="4"/>
  <c r="AE5932" i="4"/>
  <c r="AB5932" i="4"/>
  <c r="AE5931" i="4"/>
  <c r="AB5931" i="4"/>
  <c r="AE5930" i="4"/>
  <c r="AB5930" i="4"/>
  <c r="AE5929" i="4"/>
  <c r="AB5929" i="4"/>
  <c r="AE5928" i="4"/>
  <c r="AB5928" i="4"/>
  <c r="AE5927" i="4"/>
  <c r="AB5927" i="4"/>
  <c r="AE5926" i="4"/>
  <c r="AB5926" i="4"/>
  <c r="AE5925" i="4"/>
  <c r="AB5925" i="4"/>
  <c r="AE5924" i="4"/>
  <c r="AB5924" i="4"/>
  <c r="AE5923" i="4"/>
  <c r="AB5923" i="4"/>
  <c r="AE5922" i="4"/>
  <c r="AB5922" i="4"/>
  <c r="AE5921" i="4"/>
  <c r="AB5921" i="4"/>
  <c r="AE5920" i="4"/>
  <c r="AB5920" i="4"/>
  <c r="AE5919" i="4"/>
  <c r="AB5919" i="4"/>
  <c r="AE5918" i="4"/>
  <c r="AB5918" i="4"/>
  <c r="AE5917" i="4"/>
  <c r="AB5917" i="4"/>
  <c r="AE5916" i="4"/>
  <c r="AB5916" i="4"/>
  <c r="AE5915" i="4"/>
  <c r="AB5915" i="4"/>
  <c r="AE5914" i="4"/>
  <c r="AB5914" i="4"/>
  <c r="AE5913" i="4"/>
  <c r="AB5913" i="4"/>
  <c r="AE5912" i="4"/>
  <c r="AB5912" i="4"/>
  <c r="AE5911" i="4"/>
  <c r="AB5911" i="4"/>
  <c r="AE5910" i="4"/>
  <c r="AB5910" i="4"/>
  <c r="AE5909" i="4"/>
  <c r="AB5909" i="4"/>
  <c r="AE5908" i="4"/>
  <c r="AB5908" i="4"/>
  <c r="AE5907" i="4"/>
  <c r="AB5907" i="4"/>
  <c r="AE5906" i="4"/>
  <c r="AB5906" i="4"/>
  <c r="AE5905" i="4"/>
  <c r="AB5905" i="4"/>
  <c r="AE5904" i="4"/>
  <c r="AB5904" i="4"/>
  <c r="AE5903" i="4"/>
  <c r="AB5903" i="4"/>
  <c r="AE5902" i="4"/>
  <c r="AB5902" i="4"/>
  <c r="AE5901" i="4"/>
  <c r="AB5901" i="4"/>
  <c r="AE5900" i="4"/>
  <c r="AB5900" i="4"/>
  <c r="AE5899" i="4"/>
  <c r="AB5899" i="4"/>
  <c r="AE5898" i="4"/>
  <c r="AB5898" i="4"/>
  <c r="AE5897" i="4"/>
  <c r="AB5897" i="4"/>
  <c r="AE5896" i="4"/>
  <c r="AB5896" i="4"/>
  <c r="AE5895" i="4"/>
  <c r="AB5895" i="4"/>
  <c r="AE5894" i="4"/>
  <c r="AB5894" i="4"/>
  <c r="AE5893" i="4"/>
  <c r="AB5893" i="4"/>
  <c r="AE5892" i="4"/>
  <c r="AB5892" i="4"/>
  <c r="AE5891" i="4"/>
  <c r="AB5891" i="4"/>
  <c r="AE5890" i="4"/>
  <c r="AB5890" i="4"/>
  <c r="AE5889" i="4"/>
  <c r="AB5889" i="4"/>
  <c r="AE5888" i="4"/>
  <c r="AB5888" i="4"/>
  <c r="AE5887" i="4"/>
  <c r="AB5887" i="4"/>
  <c r="AE5886" i="4"/>
  <c r="AB5886" i="4"/>
  <c r="AE5885" i="4"/>
  <c r="AB5885" i="4"/>
  <c r="AE5884" i="4"/>
  <c r="AB5884" i="4"/>
  <c r="AE5883" i="4"/>
  <c r="AB5883" i="4"/>
  <c r="AE5882" i="4"/>
  <c r="AB5882" i="4"/>
  <c r="AE5881" i="4"/>
  <c r="AB5881" i="4"/>
  <c r="AE5880" i="4"/>
  <c r="AB5880" i="4"/>
  <c r="AE5879" i="4"/>
  <c r="AB5879" i="4"/>
  <c r="AE5878" i="4"/>
  <c r="AB5878" i="4"/>
  <c r="AE5877" i="4"/>
  <c r="AB5877" i="4"/>
  <c r="AE5876" i="4"/>
  <c r="AB5876" i="4"/>
  <c r="AE5875" i="4"/>
  <c r="AB5875" i="4"/>
  <c r="AE5874" i="4"/>
  <c r="AB5874" i="4"/>
  <c r="AE5873" i="4"/>
  <c r="AB5873" i="4"/>
  <c r="AE5872" i="4"/>
  <c r="AB5872" i="4"/>
  <c r="AE5871" i="4"/>
  <c r="AB5871" i="4"/>
  <c r="AE5870" i="4"/>
  <c r="AB5870" i="4"/>
  <c r="AE5869" i="4"/>
  <c r="AB5869" i="4"/>
  <c r="AE5868" i="4"/>
  <c r="AB5868" i="4"/>
  <c r="AE5867" i="4"/>
  <c r="AB5867" i="4"/>
  <c r="AE5866" i="4"/>
  <c r="AB5866" i="4"/>
  <c r="AE5865" i="4"/>
  <c r="AB5865" i="4"/>
  <c r="AE5864" i="4"/>
  <c r="AB5864" i="4"/>
  <c r="AE5863" i="4"/>
  <c r="AB5863" i="4"/>
  <c r="AE5862" i="4"/>
  <c r="AB5862" i="4"/>
  <c r="AE5861" i="4"/>
  <c r="AB5861" i="4"/>
  <c r="AE5860" i="4"/>
  <c r="AB5860" i="4"/>
  <c r="AE5859" i="4"/>
  <c r="AB5859" i="4"/>
  <c r="AE5858" i="4"/>
  <c r="AB5858" i="4"/>
  <c r="AE5857" i="4"/>
  <c r="AB5857" i="4"/>
  <c r="AE5856" i="4"/>
  <c r="AB5856" i="4"/>
  <c r="AE5855" i="4"/>
  <c r="AB5855" i="4"/>
  <c r="AE5854" i="4"/>
  <c r="AB5854" i="4"/>
  <c r="AE5853" i="4"/>
  <c r="AB5853" i="4"/>
  <c r="AE5852" i="4"/>
  <c r="AB5852" i="4"/>
  <c r="AE5851" i="4"/>
  <c r="AB5851" i="4"/>
  <c r="AE5850" i="4"/>
  <c r="AB5850" i="4"/>
  <c r="AE5849" i="4"/>
  <c r="AB5849" i="4"/>
  <c r="AE5848" i="4"/>
  <c r="AB5848" i="4"/>
  <c r="AE5847" i="4"/>
  <c r="AB5847" i="4"/>
  <c r="AE5846" i="4"/>
  <c r="AB5846" i="4"/>
  <c r="AE5845" i="4"/>
  <c r="AB5845" i="4"/>
  <c r="AE5844" i="4"/>
  <c r="AB5844" i="4"/>
  <c r="AE5843" i="4"/>
  <c r="AB5843" i="4"/>
  <c r="AE5842" i="4"/>
  <c r="AB5842" i="4"/>
  <c r="AE5841" i="4"/>
  <c r="AB5841" i="4"/>
  <c r="AE5840" i="4"/>
  <c r="AB5840" i="4"/>
  <c r="AE5839" i="4"/>
  <c r="AB5839" i="4"/>
  <c r="AE5838" i="4"/>
  <c r="AB5838" i="4"/>
  <c r="AE5837" i="4"/>
  <c r="AB5837" i="4"/>
  <c r="AE5836" i="4"/>
  <c r="AB5836" i="4"/>
  <c r="AE5835" i="4"/>
  <c r="AB5835" i="4"/>
  <c r="AE5834" i="4"/>
  <c r="AB5834" i="4"/>
  <c r="AE5833" i="4"/>
  <c r="AB5833" i="4"/>
  <c r="AE5832" i="4"/>
  <c r="AB5832" i="4"/>
  <c r="AE5831" i="4"/>
  <c r="AB5831" i="4"/>
  <c r="AE5830" i="4"/>
  <c r="AB5830" i="4"/>
  <c r="AE5829" i="4"/>
  <c r="AB5829" i="4"/>
  <c r="AE5828" i="4"/>
  <c r="AB5828" i="4"/>
  <c r="AE5827" i="4"/>
  <c r="AB5827" i="4"/>
  <c r="AE5826" i="4"/>
  <c r="AB5826" i="4"/>
  <c r="AE5825" i="4"/>
  <c r="AB5825" i="4"/>
  <c r="AE5824" i="4"/>
  <c r="AB5824" i="4"/>
  <c r="AE5823" i="4"/>
  <c r="AB5823" i="4"/>
  <c r="AE5822" i="4"/>
  <c r="AB5822" i="4"/>
  <c r="AE5821" i="4"/>
  <c r="AB5821" i="4"/>
  <c r="AE5820" i="4"/>
  <c r="AB5820" i="4"/>
  <c r="AE5819" i="4"/>
  <c r="AB5819" i="4"/>
  <c r="AE5818" i="4"/>
  <c r="AB5818" i="4"/>
  <c r="AE5817" i="4"/>
  <c r="AB5817" i="4"/>
  <c r="AE5816" i="4"/>
  <c r="AB5816" i="4"/>
  <c r="AE5815" i="4"/>
  <c r="AB5815" i="4"/>
  <c r="AE5814" i="4"/>
  <c r="AB5814" i="4"/>
  <c r="AE5813" i="4"/>
  <c r="AB5813" i="4"/>
  <c r="AE5812" i="4"/>
  <c r="AB5812" i="4"/>
  <c r="AE5811" i="4"/>
  <c r="AB5811" i="4"/>
  <c r="AE5810" i="4"/>
  <c r="AB5810" i="4"/>
  <c r="AE5809" i="4"/>
  <c r="AB5809" i="4"/>
  <c r="AE5808" i="4"/>
  <c r="AB5808" i="4"/>
  <c r="AE5807" i="4"/>
  <c r="AB5807" i="4"/>
  <c r="AE5806" i="4"/>
  <c r="AB5806" i="4"/>
  <c r="AE5805" i="4"/>
  <c r="AB5805" i="4"/>
  <c r="AE5804" i="4"/>
  <c r="AB5804" i="4"/>
  <c r="AE5803" i="4"/>
  <c r="AB5803" i="4"/>
  <c r="AE5802" i="4"/>
  <c r="AB5802" i="4"/>
  <c r="AE5801" i="4"/>
  <c r="AB5801" i="4"/>
  <c r="AE5800" i="4"/>
  <c r="AB5800" i="4"/>
  <c r="AE5799" i="4"/>
  <c r="AB5799" i="4"/>
  <c r="AE5798" i="4"/>
  <c r="AB5798" i="4"/>
  <c r="AE5797" i="4"/>
  <c r="AB5797" i="4"/>
  <c r="AE5796" i="4"/>
  <c r="AB5796" i="4"/>
  <c r="AE5795" i="4"/>
  <c r="AB5795" i="4"/>
  <c r="AE5794" i="4"/>
  <c r="AB5794" i="4"/>
  <c r="AE5793" i="4"/>
  <c r="AB5793" i="4"/>
  <c r="AE5792" i="4"/>
  <c r="AB5792" i="4"/>
  <c r="AE5791" i="4"/>
  <c r="AB5791" i="4"/>
  <c r="AE5790" i="4"/>
  <c r="AB5790" i="4"/>
  <c r="AE5789" i="4"/>
  <c r="AB5789" i="4"/>
  <c r="AE5788" i="4"/>
  <c r="AB5788" i="4"/>
  <c r="AE5787" i="4"/>
  <c r="AB5787" i="4"/>
  <c r="AE5786" i="4"/>
  <c r="AB5786" i="4"/>
  <c r="AE5785" i="4"/>
  <c r="AB5785" i="4"/>
  <c r="AE5784" i="4"/>
  <c r="AB5784" i="4"/>
  <c r="AE5783" i="4"/>
  <c r="AB5783" i="4"/>
  <c r="AE5782" i="4"/>
  <c r="AB5782" i="4"/>
  <c r="AE5781" i="4"/>
  <c r="AB5781" i="4"/>
  <c r="AE5780" i="4"/>
  <c r="AB5780" i="4"/>
  <c r="AE5779" i="4"/>
  <c r="AB5779" i="4"/>
  <c r="AE5778" i="4"/>
  <c r="AB5778" i="4"/>
  <c r="AE5777" i="4"/>
  <c r="AB5777" i="4"/>
  <c r="AE5776" i="4"/>
  <c r="AB5776" i="4"/>
  <c r="AE5775" i="4"/>
  <c r="AB5775" i="4"/>
  <c r="AE5774" i="4"/>
  <c r="AB5774" i="4"/>
  <c r="AE5773" i="4"/>
  <c r="AB5773" i="4"/>
  <c r="AE5772" i="4"/>
  <c r="AB5772" i="4"/>
  <c r="AE5771" i="4"/>
  <c r="AB5771" i="4"/>
  <c r="AE5770" i="4"/>
  <c r="AB5770" i="4"/>
  <c r="AE5769" i="4"/>
  <c r="AB5769" i="4"/>
  <c r="AE5768" i="4"/>
  <c r="AB5768" i="4"/>
  <c r="AE5767" i="4"/>
  <c r="AB5767" i="4"/>
  <c r="AE5766" i="4"/>
  <c r="AB5766" i="4"/>
  <c r="AE5765" i="4"/>
  <c r="AB5765" i="4"/>
  <c r="AE5764" i="4"/>
  <c r="AB5764" i="4"/>
  <c r="AE5763" i="4"/>
  <c r="AB5763" i="4"/>
  <c r="AE5762" i="4"/>
  <c r="AB5762" i="4"/>
  <c r="AE5761" i="4"/>
  <c r="AB5761" i="4"/>
  <c r="AE5760" i="4"/>
  <c r="AB5760" i="4"/>
  <c r="AE5759" i="4"/>
  <c r="AB5759" i="4"/>
  <c r="AE5758" i="4"/>
  <c r="AB5758" i="4"/>
  <c r="AE5757" i="4"/>
  <c r="AB5757" i="4"/>
  <c r="AE5756" i="4"/>
  <c r="AB5756" i="4"/>
  <c r="AE5755" i="4"/>
  <c r="AB5755" i="4"/>
  <c r="AE5754" i="4"/>
  <c r="AB5754" i="4"/>
  <c r="AE5753" i="4"/>
  <c r="AB5753" i="4"/>
  <c r="AE5752" i="4"/>
  <c r="AB5752" i="4"/>
  <c r="AE5751" i="4"/>
  <c r="AB5751" i="4"/>
  <c r="AE5750" i="4"/>
  <c r="AB5750" i="4"/>
  <c r="AE5749" i="4"/>
  <c r="AB5749" i="4"/>
  <c r="AE5748" i="4"/>
  <c r="AB5748" i="4"/>
  <c r="AE5747" i="4"/>
  <c r="AB5747" i="4"/>
  <c r="AE5746" i="4"/>
  <c r="AB5746" i="4"/>
  <c r="AE5745" i="4"/>
  <c r="AB5745" i="4"/>
  <c r="AE5744" i="4"/>
  <c r="AB5744" i="4"/>
  <c r="AE5743" i="4"/>
  <c r="AB5743" i="4"/>
  <c r="AE5742" i="4"/>
  <c r="AB5742" i="4"/>
  <c r="AE5741" i="4"/>
  <c r="AB5741" i="4"/>
  <c r="AE5740" i="4"/>
  <c r="AB5740" i="4"/>
  <c r="AE5739" i="4"/>
  <c r="AB5739" i="4"/>
  <c r="AE5738" i="4"/>
  <c r="AB5738" i="4"/>
  <c r="AE5737" i="4"/>
  <c r="AB5737" i="4"/>
  <c r="AE5736" i="4"/>
  <c r="AB5736" i="4"/>
  <c r="AE5735" i="4"/>
  <c r="AB5735" i="4"/>
  <c r="AE5734" i="4"/>
  <c r="AB5734" i="4"/>
  <c r="AE5733" i="4"/>
  <c r="AB5733" i="4"/>
  <c r="AE5732" i="4"/>
  <c r="AB5732" i="4"/>
  <c r="AE5731" i="4"/>
  <c r="AB5731" i="4"/>
  <c r="AE5730" i="4"/>
  <c r="AB5730" i="4"/>
  <c r="AE5729" i="4"/>
  <c r="AB5729" i="4"/>
  <c r="AE5728" i="4"/>
  <c r="AB5728" i="4"/>
  <c r="AE5727" i="4"/>
  <c r="AB5727" i="4"/>
  <c r="AE5726" i="4"/>
  <c r="AB5726" i="4"/>
  <c r="AE5725" i="4"/>
  <c r="AB5725" i="4"/>
  <c r="AE5724" i="4"/>
  <c r="AB5724" i="4"/>
  <c r="AE5723" i="4"/>
  <c r="AB5723" i="4"/>
  <c r="AE5722" i="4"/>
  <c r="AB5722" i="4"/>
  <c r="AE5721" i="4"/>
  <c r="AB5721" i="4"/>
  <c r="AE5720" i="4"/>
  <c r="AB5720" i="4"/>
  <c r="AE5719" i="4"/>
  <c r="AB5719" i="4"/>
  <c r="AE5718" i="4"/>
  <c r="AB5718" i="4"/>
  <c r="AE5717" i="4"/>
  <c r="AB5717" i="4"/>
  <c r="AE5716" i="4"/>
  <c r="AB5716" i="4"/>
  <c r="AE5715" i="4"/>
  <c r="AB5715" i="4"/>
  <c r="AE5714" i="4"/>
  <c r="AB5714" i="4"/>
  <c r="AE5713" i="4"/>
  <c r="AB5713" i="4"/>
  <c r="AE5712" i="4"/>
  <c r="AB5712" i="4"/>
  <c r="AE5711" i="4"/>
  <c r="AB5711" i="4"/>
  <c r="AE5710" i="4"/>
  <c r="AB5710" i="4"/>
  <c r="AE5709" i="4"/>
  <c r="AB5709" i="4"/>
  <c r="AE5708" i="4"/>
  <c r="AB5708" i="4"/>
  <c r="AE5707" i="4"/>
  <c r="AB5707" i="4"/>
  <c r="AE5706" i="4"/>
  <c r="AB5706" i="4"/>
  <c r="AE5705" i="4"/>
  <c r="AB5705" i="4"/>
  <c r="AE5704" i="4"/>
  <c r="AB5704" i="4"/>
  <c r="AE5703" i="4"/>
  <c r="AB5703" i="4"/>
  <c r="AE5702" i="4"/>
  <c r="AB5702" i="4"/>
  <c r="AE5701" i="4"/>
  <c r="AB5701" i="4"/>
  <c r="AE5700" i="4"/>
  <c r="AB5700" i="4"/>
  <c r="AE5699" i="4"/>
  <c r="AB5699" i="4"/>
  <c r="AE5698" i="4"/>
  <c r="AB5698" i="4"/>
  <c r="AE5697" i="4"/>
  <c r="AB5697" i="4"/>
  <c r="AE5696" i="4"/>
  <c r="AB5696" i="4"/>
  <c r="AE5695" i="4"/>
  <c r="AB5695" i="4"/>
  <c r="AE5694" i="4"/>
  <c r="AB5694" i="4"/>
  <c r="AE5693" i="4"/>
  <c r="AB5693" i="4"/>
  <c r="AE5692" i="4"/>
  <c r="AB5692" i="4"/>
  <c r="AE5691" i="4"/>
  <c r="AB5691" i="4"/>
  <c r="AE5690" i="4"/>
  <c r="AB5690" i="4"/>
  <c r="AE5689" i="4"/>
  <c r="AB5689" i="4"/>
  <c r="AE5688" i="4"/>
  <c r="AB5688" i="4"/>
  <c r="AE5687" i="4"/>
  <c r="AB5687" i="4"/>
  <c r="AE5686" i="4"/>
  <c r="AB5686" i="4"/>
  <c r="AE5685" i="4"/>
  <c r="AB5685" i="4"/>
  <c r="AE5684" i="4"/>
  <c r="AB5684" i="4"/>
  <c r="AE5683" i="4"/>
  <c r="AB5683" i="4"/>
  <c r="AE5682" i="4"/>
  <c r="AB5682" i="4"/>
  <c r="AE5681" i="4"/>
  <c r="AB5681" i="4"/>
  <c r="AE5680" i="4"/>
  <c r="AB5680" i="4"/>
  <c r="AE5679" i="4"/>
  <c r="AB5679" i="4"/>
  <c r="AE5678" i="4"/>
  <c r="AB5678" i="4"/>
  <c r="AE5677" i="4"/>
  <c r="AB5677" i="4"/>
  <c r="AE5676" i="4"/>
  <c r="AB5676" i="4"/>
  <c r="AE5675" i="4"/>
  <c r="AB5675" i="4"/>
  <c r="AE5674" i="4"/>
  <c r="AB5674" i="4"/>
  <c r="AE5673" i="4"/>
  <c r="AB5673" i="4"/>
  <c r="AE5672" i="4"/>
  <c r="AB5672" i="4"/>
  <c r="AE5671" i="4"/>
  <c r="AB5671" i="4"/>
  <c r="AE5670" i="4"/>
  <c r="AB5670" i="4"/>
  <c r="AE5669" i="4"/>
  <c r="AB5669" i="4"/>
  <c r="AE5668" i="4"/>
  <c r="AB5668" i="4"/>
  <c r="AE5667" i="4"/>
  <c r="AB5667" i="4"/>
  <c r="AE5666" i="4"/>
  <c r="AB5666" i="4"/>
  <c r="AE5665" i="4"/>
  <c r="AB5665" i="4"/>
  <c r="AE5664" i="4"/>
  <c r="AB5664" i="4"/>
  <c r="AE5663" i="4"/>
  <c r="AB5663" i="4"/>
  <c r="AE5662" i="4"/>
  <c r="AB5662" i="4"/>
  <c r="AE5661" i="4"/>
  <c r="AB5661" i="4"/>
  <c r="AE5660" i="4"/>
  <c r="AB5660" i="4"/>
  <c r="AE5659" i="4"/>
  <c r="AB5659" i="4"/>
  <c r="AE5658" i="4"/>
  <c r="AB5658" i="4"/>
  <c r="AE5657" i="4"/>
  <c r="AB5657" i="4"/>
  <c r="AE5656" i="4"/>
  <c r="AB5656" i="4"/>
  <c r="AE5655" i="4"/>
  <c r="AB5655" i="4"/>
  <c r="AE5654" i="4"/>
  <c r="AB5654" i="4"/>
  <c r="AE5653" i="4"/>
  <c r="AB5653" i="4"/>
  <c r="AE5652" i="4"/>
  <c r="AB5652" i="4"/>
  <c r="AE5651" i="4"/>
  <c r="AB5651" i="4"/>
  <c r="AE5650" i="4"/>
  <c r="AB5650" i="4"/>
  <c r="AE5649" i="4"/>
  <c r="AB5649" i="4"/>
  <c r="AE5648" i="4"/>
  <c r="AB5648" i="4"/>
  <c r="AE5647" i="4"/>
  <c r="AB5647" i="4"/>
  <c r="AE5646" i="4"/>
  <c r="AB5646" i="4"/>
  <c r="AE5645" i="4"/>
  <c r="AB5645" i="4"/>
  <c r="AE5644" i="4"/>
  <c r="AB5644" i="4"/>
  <c r="AE5643" i="4"/>
  <c r="AB5643" i="4"/>
  <c r="AE5642" i="4"/>
  <c r="AB5642" i="4"/>
  <c r="AE5641" i="4"/>
  <c r="AB5641" i="4"/>
  <c r="AE5640" i="4"/>
  <c r="AB5640" i="4"/>
  <c r="AE5639" i="4"/>
  <c r="AB5639" i="4"/>
  <c r="AE5638" i="4"/>
  <c r="AB5638" i="4"/>
  <c r="AE5637" i="4"/>
  <c r="AB5637" i="4"/>
  <c r="AE5636" i="4"/>
  <c r="AB5636" i="4"/>
  <c r="AE5635" i="4"/>
  <c r="AB5635" i="4"/>
  <c r="AE5634" i="4"/>
  <c r="AB5634" i="4"/>
  <c r="AE5633" i="4"/>
  <c r="AB5633" i="4"/>
  <c r="AE5632" i="4"/>
  <c r="AB5632" i="4"/>
  <c r="AE5631" i="4"/>
  <c r="AB5631" i="4"/>
  <c r="AE5630" i="4"/>
  <c r="AB5630" i="4"/>
  <c r="AE5629" i="4"/>
  <c r="AB5629" i="4"/>
  <c r="AE5628" i="4"/>
  <c r="AB5628" i="4"/>
  <c r="AE5627" i="4"/>
  <c r="AB5627" i="4"/>
  <c r="AE5626" i="4"/>
  <c r="AB5626" i="4"/>
  <c r="AE5625" i="4"/>
  <c r="AB5625" i="4"/>
  <c r="AE5624" i="4"/>
  <c r="AB5624" i="4"/>
  <c r="AE5623" i="4"/>
  <c r="AB5623" i="4"/>
  <c r="AE5622" i="4"/>
  <c r="AB5622" i="4"/>
  <c r="AE5621" i="4"/>
  <c r="AB5621" i="4"/>
  <c r="AE5620" i="4"/>
  <c r="AB5620" i="4"/>
  <c r="AE5619" i="4"/>
  <c r="AB5619" i="4"/>
  <c r="AE5618" i="4"/>
  <c r="AB5618" i="4"/>
  <c r="AE5617" i="4"/>
  <c r="AB5617" i="4"/>
  <c r="AE5616" i="4"/>
  <c r="AB5616" i="4"/>
  <c r="AE5615" i="4"/>
  <c r="AB5615" i="4"/>
  <c r="AE5614" i="4"/>
  <c r="AB5614" i="4"/>
  <c r="AE5613" i="4"/>
  <c r="AB5613" i="4"/>
  <c r="AE5612" i="4"/>
  <c r="AB5612" i="4"/>
  <c r="AE5611" i="4"/>
  <c r="AB5611" i="4"/>
  <c r="AE5610" i="4"/>
  <c r="AB5610" i="4"/>
  <c r="AE5609" i="4"/>
  <c r="AB5609" i="4"/>
  <c r="AE5608" i="4"/>
  <c r="AB5608" i="4"/>
  <c r="AE5607" i="4"/>
  <c r="AB5607" i="4"/>
  <c r="AE5606" i="4"/>
  <c r="AB5606" i="4"/>
  <c r="AE5605" i="4"/>
  <c r="AB5605" i="4"/>
  <c r="AE5604" i="4"/>
  <c r="AB5604" i="4"/>
  <c r="AE5603" i="4"/>
  <c r="AB5603" i="4"/>
  <c r="AE5602" i="4"/>
  <c r="AB5602" i="4"/>
  <c r="AE5601" i="4"/>
  <c r="AB5601" i="4"/>
  <c r="AE5600" i="4"/>
  <c r="AB5600" i="4"/>
  <c r="AE5599" i="4"/>
  <c r="AB5599" i="4"/>
  <c r="AE5598" i="4"/>
  <c r="AB5598" i="4"/>
  <c r="AE5597" i="4"/>
  <c r="AB5597" i="4"/>
  <c r="AE5596" i="4"/>
  <c r="AB5596" i="4"/>
  <c r="AE5595" i="4"/>
  <c r="AB5595" i="4"/>
  <c r="AE5594" i="4"/>
  <c r="AB5594" i="4"/>
  <c r="AE5593" i="4"/>
  <c r="AB5593" i="4"/>
  <c r="AE5592" i="4"/>
  <c r="AB5592" i="4"/>
  <c r="AE5591" i="4"/>
  <c r="AB5591" i="4"/>
  <c r="AE5590" i="4"/>
  <c r="AB5590" i="4"/>
  <c r="AE5589" i="4"/>
  <c r="AB5589" i="4"/>
  <c r="AE5588" i="4"/>
  <c r="AB5588" i="4"/>
  <c r="AE5587" i="4"/>
  <c r="AB5587" i="4"/>
  <c r="AE5586" i="4"/>
  <c r="AB5586" i="4"/>
  <c r="AE5585" i="4"/>
  <c r="AB5585" i="4"/>
  <c r="AE5584" i="4"/>
  <c r="AB5584" i="4"/>
  <c r="AE5583" i="4"/>
  <c r="AB5583" i="4"/>
  <c r="AE5582" i="4"/>
  <c r="AB5582" i="4"/>
  <c r="AE5581" i="4"/>
  <c r="AB5581" i="4"/>
  <c r="AE5580" i="4"/>
  <c r="AB5580" i="4"/>
  <c r="AE5579" i="4"/>
  <c r="AB5579" i="4"/>
  <c r="AE5578" i="4"/>
  <c r="AB5578" i="4"/>
  <c r="AE5577" i="4"/>
  <c r="AB5577" i="4"/>
  <c r="AE5576" i="4"/>
  <c r="AB5576" i="4"/>
  <c r="AE5575" i="4"/>
  <c r="AB5575" i="4"/>
  <c r="AE5574" i="4"/>
  <c r="AB5574" i="4"/>
  <c r="AE5573" i="4"/>
  <c r="AB5573" i="4"/>
  <c r="AE5572" i="4"/>
  <c r="AB5572" i="4"/>
  <c r="AE5571" i="4"/>
  <c r="AB5571" i="4"/>
  <c r="AE5570" i="4"/>
  <c r="AB5570" i="4"/>
  <c r="AE5569" i="4"/>
  <c r="AB5569" i="4"/>
  <c r="AE5568" i="4"/>
  <c r="AB5568" i="4"/>
  <c r="AE5567" i="4"/>
  <c r="AB5567" i="4"/>
  <c r="AE5566" i="4"/>
  <c r="AB5566" i="4"/>
  <c r="AE5565" i="4"/>
  <c r="AB5565" i="4"/>
  <c r="AE5564" i="4"/>
  <c r="AB5564" i="4"/>
  <c r="AE5563" i="4"/>
  <c r="AB5563" i="4"/>
  <c r="AE5562" i="4"/>
  <c r="AB5562" i="4"/>
  <c r="AE5561" i="4"/>
  <c r="AB5561" i="4"/>
  <c r="AE5560" i="4"/>
  <c r="AB5560" i="4"/>
  <c r="AE5559" i="4"/>
  <c r="AB5559" i="4"/>
  <c r="AE5558" i="4"/>
  <c r="AB5558" i="4"/>
  <c r="AE5557" i="4"/>
  <c r="AB5557" i="4"/>
  <c r="AE5556" i="4"/>
  <c r="AB5556" i="4"/>
  <c r="AE5555" i="4"/>
  <c r="AB5555" i="4"/>
  <c r="AE5554" i="4"/>
  <c r="AB5554" i="4"/>
  <c r="AE5553" i="4"/>
  <c r="AB5553" i="4"/>
  <c r="AE5552" i="4"/>
  <c r="AB5552" i="4"/>
  <c r="AE5551" i="4"/>
  <c r="AB5551" i="4"/>
  <c r="AE5550" i="4"/>
  <c r="AB5550" i="4"/>
  <c r="AE5549" i="4"/>
  <c r="AB5549" i="4"/>
  <c r="AE5548" i="4"/>
  <c r="AB5548" i="4"/>
  <c r="AE5547" i="4"/>
  <c r="AB5547" i="4"/>
  <c r="AE5546" i="4"/>
  <c r="AB5546" i="4"/>
  <c r="AE5545" i="4"/>
  <c r="AB5545" i="4"/>
  <c r="AE5544" i="4"/>
  <c r="AB5544" i="4"/>
  <c r="AE5543" i="4"/>
  <c r="AB5543" i="4"/>
  <c r="AE5542" i="4"/>
  <c r="AB5542" i="4"/>
  <c r="AE5541" i="4"/>
  <c r="AB5541" i="4"/>
  <c r="AE5540" i="4"/>
  <c r="AB5540" i="4"/>
  <c r="AE5539" i="4"/>
  <c r="AB5539" i="4"/>
  <c r="AE5538" i="4"/>
  <c r="AB5538" i="4"/>
  <c r="AE5537" i="4"/>
  <c r="AB5537" i="4"/>
  <c r="AE5536" i="4"/>
  <c r="AB5536" i="4"/>
  <c r="AE5535" i="4"/>
  <c r="AB5535" i="4"/>
  <c r="AE5534" i="4"/>
  <c r="AB5534" i="4"/>
  <c r="AE5533" i="4"/>
  <c r="AB5533" i="4"/>
  <c r="AE5532" i="4"/>
  <c r="AB5532" i="4"/>
  <c r="AE5531" i="4"/>
  <c r="AB5531" i="4"/>
  <c r="AE5530" i="4"/>
  <c r="AB5530" i="4"/>
  <c r="AE5529" i="4"/>
  <c r="AB5529" i="4"/>
  <c r="AE5528" i="4"/>
  <c r="AB5528" i="4"/>
  <c r="AE5527" i="4"/>
  <c r="AB5527" i="4"/>
  <c r="AE5526" i="4"/>
  <c r="AB5526" i="4"/>
  <c r="AE5525" i="4"/>
  <c r="AB5525" i="4"/>
  <c r="AE5524" i="4"/>
  <c r="AB5524" i="4"/>
  <c r="AE5523" i="4"/>
  <c r="AB5523" i="4"/>
  <c r="AE5522" i="4"/>
  <c r="AB5522" i="4"/>
  <c r="AE5521" i="4"/>
  <c r="AB5521" i="4"/>
  <c r="AE5520" i="4"/>
  <c r="AB5520" i="4"/>
  <c r="AE5519" i="4"/>
  <c r="AB5519" i="4"/>
  <c r="AE5518" i="4"/>
  <c r="AB5518" i="4"/>
  <c r="AE5517" i="4"/>
  <c r="AB5517" i="4"/>
  <c r="AE5516" i="4"/>
  <c r="AB5516" i="4"/>
  <c r="AE5515" i="4"/>
  <c r="AB5515" i="4"/>
  <c r="AE5514" i="4"/>
  <c r="AB5514" i="4"/>
  <c r="AE5513" i="4"/>
  <c r="AB5513" i="4"/>
  <c r="AE5512" i="4"/>
  <c r="AB5512" i="4"/>
  <c r="AE5511" i="4"/>
  <c r="AB5511" i="4"/>
  <c r="AE5510" i="4"/>
  <c r="AB5510" i="4"/>
  <c r="AE5509" i="4"/>
  <c r="AB5509" i="4"/>
  <c r="AE5508" i="4"/>
  <c r="AB5508" i="4"/>
  <c r="AE5507" i="4"/>
  <c r="AB5507" i="4"/>
  <c r="AE5506" i="4"/>
  <c r="AB5506" i="4"/>
  <c r="AE5505" i="4"/>
  <c r="AB5505" i="4"/>
  <c r="AE5504" i="4"/>
  <c r="AB5504" i="4"/>
  <c r="AE5503" i="4"/>
  <c r="AB5503" i="4"/>
  <c r="AE5502" i="4"/>
  <c r="AB5502" i="4"/>
  <c r="AE5501" i="4"/>
  <c r="AB5501" i="4"/>
  <c r="AE5500" i="4"/>
  <c r="AB5500" i="4"/>
  <c r="AE5499" i="4"/>
  <c r="AB5499" i="4"/>
  <c r="AE5498" i="4"/>
  <c r="AB5498" i="4"/>
  <c r="AE5497" i="4"/>
  <c r="AB5497" i="4"/>
  <c r="AE5496" i="4"/>
  <c r="AB5496" i="4"/>
  <c r="AE5495" i="4"/>
  <c r="AB5495" i="4"/>
  <c r="AE5494" i="4"/>
  <c r="AB5494" i="4"/>
  <c r="AE5493" i="4"/>
  <c r="AB5493" i="4"/>
  <c r="AE5492" i="4"/>
  <c r="AB5492" i="4"/>
  <c r="AE5491" i="4"/>
  <c r="AB5491" i="4"/>
  <c r="AE5490" i="4"/>
  <c r="AB5490" i="4"/>
  <c r="AE5489" i="4"/>
  <c r="AB5489" i="4"/>
  <c r="AE5488" i="4"/>
  <c r="AB5488" i="4"/>
  <c r="AE5487" i="4"/>
  <c r="AB5487" i="4"/>
  <c r="AE5486" i="4"/>
  <c r="AB5486" i="4"/>
  <c r="AE5485" i="4"/>
  <c r="AB5485" i="4"/>
  <c r="AE5484" i="4"/>
  <c r="AB5484" i="4"/>
  <c r="AE5483" i="4"/>
  <c r="AB5483" i="4"/>
  <c r="AE5482" i="4"/>
  <c r="AB5482" i="4"/>
  <c r="AE5481" i="4"/>
  <c r="AB5481" i="4"/>
  <c r="AE5480" i="4"/>
  <c r="AB5480" i="4"/>
  <c r="AE5479" i="4"/>
  <c r="AB5479" i="4"/>
  <c r="AE5478" i="4"/>
  <c r="AB5478" i="4"/>
  <c r="AE5477" i="4"/>
  <c r="AB5477" i="4"/>
  <c r="AE5476" i="4"/>
  <c r="AB5476" i="4"/>
  <c r="AE5475" i="4"/>
  <c r="AB5475" i="4"/>
  <c r="AE5474" i="4"/>
  <c r="AB5474" i="4"/>
  <c r="AE5473" i="4"/>
  <c r="AB5473" i="4"/>
  <c r="AE5472" i="4"/>
  <c r="AB5472" i="4"/>
  <c r="AE5471" i="4"/>
  <c r="AB5471" i="4"/>
  <c r="AE5470" i="4"/>
  <c r="AB5470" i="4"/>
  <c r="AE5469" i="4"/>
  <c r="AB5469" i="4"/>
  <c r="AE5468" i="4"/>
  <c r="AB5468" i="4"/>
  <c r="AE5467" i="4"/>
  <c r="AB5467" i="4"/>
  <c r="AE5466" i="4"/>
  <c r="AB5466" i="4"/>
  <c r="AE5465" i="4"/>
  <c r="AB5465" i="4"/>
  <c r="AE5464" i="4"/>
  <c r="AB5464" i="4"/>
  <c r="AE5463" i="4"/>
  <c r="AB5463" i="4"/>
  <c r="AE5462" i="4"/>
  <c r="AB5462" i="4"/>
  <c r="AE5461" i="4"/>
  <c r="AB5461" i="4"/>
  <c r="AE5460" i="4"/>
  <c r="AB5460" i="4"/>
  <c r="AE5459" i="4"/>
  <c r="AB5459" i="4"/>
  <c r="AE5458" i="4"/>
  <c r="AB5458" i="4"/>
  <c r="AE5457" i="4"/>
  <c r="AB5457" i="4"/>
  <c r="AE5456" i="4"/>
  <c r="AB5456" i="4"/>
  <c r="AE5455" i="4"/>
  <c r="AB5455" i="4"/>
  <c r="AE5454" i="4"/>
  <c r="AB5454" i="4"/>
  <c r="AE5453" i="4"/>
  <c r="AB5453" i="4"/>
  <c r="AE5452" i="4"/>
  <c r="AB5452" i="4"/>
  <c r="AE5451" i="4"/>
  <c r="AB5451" i="4"/>
  <c r="AE5450" i="4"/>
  <c r="AB5450" i="4"/>
  <c r="AE5449" i="4"/>
  <c r="AB5449" i="4"/>
  <c r="AE5448" i="4"/>
  <c r="AB5448" i="4"/>
  <c r="AE5447" i="4"/>
  <c r="AB5447" i="4"/>
  <c r="AE5446" i="4"/>
  <c r="AB5446" i="4"/>
  <c r="AE5445" i="4"/>
  <c r="AB5445" i="4"/>
  <c r="AE5444" i="4"/>
  <c r="AB5444" i="4"/>
  <c r="AE5443" i="4"/>
  <c r="AB5443" i="4"/>
  <c r="AE5442" i="4"/>
  <c r="AB5442" i="4"/>
  <c r="AE5441" i="4"/>
  <c r="AB5441" i="4"/>
  <c r="AE5440" i="4"/>
  <c r="AB5440" i="4"/>
  <c r="AE5439" i="4"/>
  <c r="AB5439" i="4"/>
  <c r="AE5438" i="4"/>
  <c r="AB5438" i="4"/>
  <c r="AE5437" i="4"/>
  <c r="AB5437" i="4"/>
  <c r="AE5436" i="4"/>
  <c r="AB5436" i="4"/>
  <c r="AE5435" i="4"/>
  <c r="AB5435" i="4"/>
  <c r="AE5434" i="4"/>
  <c r="AB5434" i="4"/>
  <c r="AE5433" i="4"/>
  <c r="AB5433" i="4"/>
  <c r="AE5432" i="4"/>
  <c r="AB5432" i="4"/>
  <c r="AE5431" i="4"/>
  <c r="AB5431" i="4"/>
  <c r="AE5430" i="4"/>
  <c r="AB5430" i="4"/>
  <c r="AE5429" i="4"/>
  <c r="AB5429" i="4"/>
  <c r="AE5428" i="4"/>
  <c r="AB5428" i="4"/>
  <c r="AE5427" i="4"/>
  <c r="AB5427" i="4"/>
  <c r="AE5426" i="4"/>
  <c r="AB5426" i="4"/>
  <c r="AE5425" i="4"/>
  <c r="AB5425" i="4"/>
  <c r="AE5424" i="4"/>
  <c r="AB5424" i="4"/>
  <c r="AE5423" i="4"/>
  <c r="AB5423" i="4"/>
  <c r="AE5422" i="4"/>
  <c r="AB5422" i="4"/>
  <c r="AE5421" i="4"/>
  <c r="AB5421" i="4"/>
  <c r="AE5420" i="4"/>
  <c r="AB5420" i="4"/>
  <c r="AE5419" i="4"/>
  <c r="AB5419" i="4"/>
  <c r="AE5418" i="4"/>
  <c r="AB5418" i="4"/>
  <c r="AE5417" i="4"/>
  <c r="AB5417" i="4"/>
  <c r="AE5416" i="4"/>
  <c r="AB5416" i="4"/>
  <c r="AE5415" i="4"/>
  <c r="AB5415" i="4"/>
  <c r="AE5414" i="4"/>
  <c r="AB5414" i="4"/>
  <c r="AE5413" i="4"/>
  <c r="AB5413" i="4"/>
  <c r="AE5412" i="4"/>
  <c r="AB5412" i="4"/>
  <c r="AE5411" i="4"/>
  <c r="AB5411" i="4"/>
  <c r="AE5410" i="4"/>
  <c r="AB5410" i="4"/>
  <c r="AE5409" i="4"/>
  <c r="AB5409" i="4"/>
  <c r="AE5408" i="4"/>
  <c r="AB5408" i="4"/>
  <c r="AE5407" i="4"/>
  <c r="AB5407" i="4"/>
  <c r="AE5406" i="4"/>
  <c r="AB5406" i="4"/>
  <c r="AE5405" i="4"/>
  <c r="AB5405" i="4"/>
  <c r="AE5404" i="4"/>
  <c r="AB5404" i="4"/>
  <c r="AE5403" i="4"/>
  <c r="AB5403" i="4"/>
  <c r="AE5402" i="4"/>
  <c r="AB5402" i="4"/>
  <c r="AE5401" i="4"/>
  <c r="AB5401" i="4"/>
  <c r="AE5400" i="4"/>
  <c r="AB5400" i="4"/>
  <c r="AE5399" i="4"/>
  <c r="AB5399" i="4"/>
  <c r="AE5398" i="4"/>
  <c r="AB5398" i="4"/>
  <c r="AE5397" i="4"/>
  <c r="AB5397" i="4"/>
  <c r="AE5396" i="4"/>
  <c r="AB5396" i="4"/>
  <c r="AE5395" i="4"/>
  <c r="AB5395" i="4"/>
  <c r="AE5394" i="4"/>
  <c r="AB5394" i="4"/>
  <c r="AE5393" i="4"/>
  <c r="AB5393" i="4"/>
  <c r="AE5392" i="4"/>
  <c r="AB5392" i="4"/>
  <c r="AE5391" i="4"/>
  <c r="AB5391" i="4"/>
  <c r="AE5390" i="4"/>
  <c r="AB5390" i="4"/>
  <c r="AE5389" i="4"/>
  <c r="AB5389" i="4"/>
  <c r="AE5388" i="4"/>
  <c r="AB5388" i="4"/>
  <c r="AE5387" i="4"/>
  <c r="AB5387" i="4"/>
  <c r="AE5386" i="4"/>
  <c r="AB5386" i="4"/>
  <c r="AE5385" i="4"/>
  <c r="AB5385" i="4"/>
  <c r="AE5384" i="4"/>
  <c r="AB5384" i="4"/>
  <c r="AE5383" i="4"/>
  <c r="AB5383" i="4"/>
  <c r="AE5382" i="4"/>
  <c r="AB5382" i="4"/>
  <c r="AE5381" i="4"/>
  <c r="AB5381" i="4"/>
  <c r="AE5380" i="4"/>
  <c r="AB5380" i="4"/>
  <c r="AE5379" i="4"/>
  <c r="AB5379" i="4"/>
  <c r="AE5378" i="4"/>
  <c r="AB5378" i="4"/>
  <c r="AE5377" i="4"/>
  <c r="AB5377" i="4"/>
  <c r="AE5376" i="4"/>
  <c r="AB5376" i="4"/>
  <c r="AE5375" i="4"/>
  <c r="AB5375" i="4"/>
  <c r="AE5374" i="4"/>
  <c r="AB5374" i="4"/>
  <c r="AE5373" i="4"/>
  <c r="AB5373" i="4"/>
  <c r="AE5372" i="4"/>
  <c r="AB5372" i="4"/>
  <c r="AE5371" i="4"/>
  <c r="AB5371" i="4"/>
  <c r="AE5370" i="4"/>
  <c r="AB5370" i="4"/>
  <c r="AE5369" i="4"/>
  <c r="AB5369" i="4"/>
  <c r="AE5368" i="4"/>
  <c r="AB5368" i="4"/>
  <c r="AE5367" i="4"/>
  <c r="AB5367" i="4"/>
  <c r="AE5366" i="4"/>
  <c r="AB5366" i="4"/>
  <c r="AE5365" i="4"/>
  <c r="AB5365" i="4"/>
  <c r="AE5364" i="4"/>
  <c r="AB5364" i="4"/>
  <c r="AE5363" i="4"/>
  <c r="AB5363" i="4"/>
  <c r="AE5362" i="4"/>
  <c r="AB5362" i="4"/>
  <c r="AE5361" i="4"/>
  <c r="AB5361" i="4"/>
  <c r="AE5360" i="4"/>
  <c r="AB5360" i="4"/>
  <c r="AE5359" i="4"/>
  <c r="AB5359" i="4"/>
  <c r="AE5358" i="4"/>
  <c r="AB5358" i="4"/>
  <c r="AE5357" i="4"/>
  <c r="AB5357" i="4"/>
  <c r="AE5356" i="4"/>
  <c r="AB5356" i="4"/>
  <c r="AE5355" i="4"/>
  <c r="AB5355" i="4"/>
  <c r="AE5354" i="4"/>
  <c r="AB5354" i="4"/>
  <c r="AE5353" i="4"/>
  <c r="AB5353" i="4"/>
  <c r="AE5352" i="4"/>
  <c r="AB5352" i="4"/>
  <c r="AE5351" i="4"/>
  <c r="AB5351" i="4"/>
  <c r="AE5350" i="4"/>
  <c r="AB5350" i="4"/>
  <c r="AE5349" i="4"/>
  <c r="AB5349" i="4"/>
  <c r="AE5348" i="4"/>
  <c r="AB5348" i="4"/>
  <c r="AE5347" i="4"/>
  <c r="AB5347" i="4"/>
  <c r="AE5346" i="4"/>
  <c r="AB5346" i="4"/>
  <c r="AE5345" i="4"/>
  <c r="AB5345" i="4"/>
  <c r="AE5344" i="4"/>
  <c r="AB5344" i="4"/>
  <c r="AE5343" i="4"/>
  <c r="AB5343" i="4"/>
  <c r="AE5342" i="4"/>
  <c r="AB5342" i="4"/>
  <c r="AE5341" i="4"/>
  <c r="AB5341" i="4"/>
  <c r="AE5340" i="4"/>
  <c r="AB5340" i="4"/>
  <c r="AE5339" i="4"/>
  <c r="AB5339" i="4"/>
  <c r="AE5338" i="4"/>
  <c r="AB5338" i="4"/>
  <c r="AE5337" i="4"/>
  <c r="AB5337" i="4"/>
  <c r="AE5336" i="4"/>
  <c r="AB5336" i="4"/>
  <c r="AE5335" i="4"/>
  <c r="AB5335" i="4"/>
  <c r="AE5334" i="4"/>
  <c r="AB5334" i="4"/>
  <c r="AE5333" i="4"/>
  <c r="AB5333" i="4"/>
  <c r="AE5332" i="4"/>
  <c r="AB5332" i="4"/>
  <c r="AE5331" i="4"/>
  <c r="AB5331" i="4"/>
  <c r="AE5330" i="4"/>
  <c r="AB5330" i="4"/>
  <c r="AE5329" i="4"/>
  <c r="AB5329" i="4"/>
  <c r="AE5328" i="4"/>
  <c r="AB5328" i="4"/>
  <c r="AE5327" i="4"/>
  <c r="AB5327" i="4"/>
  <c r="AE5326" i="4"/>
  <c r="AB5326" i="4"/>
  <c r="AE5325" i="4"/>
  <c r="AB5325" i="4"/>
  <c r="AE5324" i="4"/>
  <c r="AB5324" i="4"/>
  <c r="AE5323" i="4"/>
  <c r="AB5323" i="4"/>
  <c r="AE5322" i="4"/>
  <c r="AB5322" i="4"/>
  <c r="AE5321" i="4"/>
  <c r="AB5321" i="4"/>
  <c r="AE5320" i="4"/>
  <c r="AB5320" i="4"/>
  <c r="AE5319" i="4"/>
  <c r="AB5319" i="4"/>
  <c r="AE5318" i="4"/>
  <c r="AB5318" i="4"/>
  <c r="AE5317" i="4"/>
  <c r="AB5317" i="4"/>
  <c r="AE5316" i="4"/>
  <c r="AB5316" i="4"/>
  <c r="AE5315" i="4"/>
  <c r="AB5315" i="4"/>
  <c r="AE5314" i="4"/>
  <c r="AB5314" i="4"/>
  <c r="AE5313" i="4"/>
  <c r="AB5313" i="4"/>
  <c r="AE5312" i="4"/>
  <c r="AB5312" i="4"/>
  <c r="AE5311" i="4"/>
  <c r="AB5311" i="4"/>
  <c r="AE5310" i="4"/>
  <c r="AB5310" i="4"/>
  <c r="AE5309" i="4"/>
  <c r="AB5309" i="4"/>
  <c r="AE5308" i="4"/>
  <c r="AB5308" i="4"/>
  <c r="AE5307" i="4"/>
  <c r="AB5307" i="4"/>
  <c r="AE5306" i="4"/>
  <c r="AB5306" i="4"/>
  <c r="AE5305" i="4"/>
  <c r="AB5305" i="4"/>
  <c r="AE5304" i="4"/>
  <c r="AB5304" i="4"/>
  <c r="AE5303" i="4"/>
  <c r="AB5303" i="4"/>
  <c r="AE5302" i="4"/>
  <c r="AB5302" i="4"/>
  <c r="AE5301" i="4"/>
  <c r="AB5301" i="4"/>
  <c r="AE5300" i="4"/>
  <c r="AB5300" i="4"/>
  <c r="AE5299" i="4"/>
  <c r="AB5299" i="4"/>
  <c r="AE5298" i="4"/>
  <c r="AB5298" i="4"/>
  <c r="AE5297" i="4"/>
  <c r="AB5297" i="4"/>
  <c r="AE5296" i="4"/>
  <c r="AB5296" i="4"/>
  <c r="AE5295" i="4"/>
  <c r="AB5295" i="4"/>
  <c r="AE5294" i="4"/>
  <c r="AB5294" i="4"/>
  <c r="AE5293" i="4"/>
  <c r="AB5293" i="4"/>
  <c r="AE5292" i="4"/>
  <c r="AB5292" i="4"/>
  <c r="AE5291" i="4"/>
  <c r="AB5291" i="4"/>
  <c r="AE5290" i="4"/>
  <c r="AB5290" i="4"/>
  <c r="AE5289" i="4"/>
  <c r="AB5289" i="4"/>
  <c r="AE5288" i="4"/>
  <c r="AB5288" i="4"/>
  <c r="AE5287" i="4"/>
  <c r="AB5287" i="4"/>
  <c r="AE5286" i="4"/>
  <c r="AB5286" i="4"/>
  <c r="AE5285" i="4"/>
  <c r="AB5285" i="4"/>
  <c r="AE5284" i="4"/>
  <c r="AB5284" i="4"/>
  <c r="AE5283" i="4"/>
  <c r="AB5283" i="4"/>
  <c r="AE5282" i="4"/>
  <c r="AB5282" i="4"/>
  <c r="AE5281" i="4"/>
  <c r="AB5281" i="4"/>
  <c r="AE5280" i="4"/>
  <c r="AB5280" i="4"/>
  <c r="AE5279" i="4"/>
  <c r="AB5279" i="4"/>
  <c r="AE5278" i="4"/>
  <c r="AB5278" i="4"/>
  <c r="AE5277" i="4"/>
  <c r="AB5277" i="4"/>
  <c r="AE5276" i="4"/>
  <c r="AB5276" i="4"/>
  <c r="AE5275" i="4"/>
  <c r="AB5275" i="4"/>
  <c r="AE5274" i="4"/>
  <c r="AB5274" i="4"/>
  <c r="AE5273" i="4"/>
  <c r="AB5273" i="4"/>
  <c r="AE5272" i="4"/>
  <c r="AB5272" i="4"/>
  <c r="AE5271" i="4"/>
  <c r="AB5271" i="4"/>
  <c r="AE5270" i="4"/>
  <c r="AB5270" i="4"/>
  <c r="AE5269" i="4"/>
  <c r="AB5269" i="4"/>
  <c r="AE5268" i="4"/>
  <c r="AB5268" i="4"/>
  <c r="AE5267" i="4"/>
  <c r="AB5267" i="4"/>
  <c r="AE5266" i="4"/>
  <c r="AB5266" i="4"/>
  <c r="AE5265" i="4"/>
  <c r="AB5265" i="4"/>
  <c r="AE5264" i="4"/>
  <c r="AB5264" i="4"/>
  <c r="AE5263" i="4"/>
  <c r="AB5263" i="4"/>
  <c r="AE5262" i="4"/>
  <c r="AB5262" i="4"/>
  <c r="AE5261" i="4"/>
  <c r="AB5261" i="4"/>
  <c r="AE5260" i="4"/>
  <c r="AB5260" i="4"/>
  <c r="AE5259" i="4"/>
  <c r="AB5259" i="4"/>
  <c r="AE5258" i="4"/>
  <c r="AB5258" i="4"/>
  <c r="AE5257" i="4"/>
  <c r="AB5257" i="4"/>
  <c r="AE5256" i="4"/>
  <c r="AB5256" i="4"/>
  <c r="AE5255" i="4"/>
  <c r="AB5255" i="4"/>
  <c r="AE5254" i="4"/>
  <c r="AB5254" i="4"/>
  <c r="AE5253" i="4"/>
  <c r="AB5253" i="4"/>
  <c r="AE5252" i="4"/>
  <c r="AB5252" i="4"/>
  <c r="AE5251" i="4"/>
  <c r="AB5251" i="4"/>
  <c r="AE5250" i="4"/>
  <c r="AB5250" i="4"/>
  <c r="AE5249" i="4"/>
  <c r="AB5249" i="4"/>
  <c r="AE5248" i="4"/>
  <c r="AB5248" i="4"/>
  <c r="AE5247" i="4"/>
  <c r="AB5247" i="4"/>
  <c r="AE5246" i="4"/>
  <c r="AB5246" i="4"/>
  <c r="AE5245" i="4"/>
  <c r="AB5245" i="4"/>
  <c r="AE5244" i="4"/>
  <c r="AB5244" i="4"/>
  <c r="AE5243" i="4"/>
  <c r="AB5243" i="4"/>
  <c r="AE5242" i="4"/>
  <c r="AB5242" i="4"/>
  <c r="AE5241" i="4"/>
  <c r="AB5241" i="4"/>
  <c r="AE5240" i="4"/>
  <c r="AB5240" i="4"/>
  <c r="AE5239" i="4"/>
  <c r="AB5239" i="4"/>
  <c r="AE5238" i="4"/>
  <c r="AB5238" i="4"/>
  <c r="AE5237" i="4"/>
  <c r="AB5237" i="4"/>
  <c r="AE5236" i="4"/>
  <c r="AB5236" i="4"/>
  <c r="AE5235" i="4"/>
  <c r="AB5235" i="4"/>
  <c r="AE5234" i="4"/>
  <c r="AB5234" i="4"/>
  <c r="AE5233" i="4"/>
  <c r="AB5233" i="4"/>
  <c r="AE5232" i="4"/>
  <c r="AB5232" i="4"/>
  <c r="AE5231" i="4"/>
  <c r="AB5231" i="4"/>
  <c r="AE5230" i="4"/>
  <c r="AB5230" i="4"/>
  <c r="AE5229" i="4"/>
  <c r="AB5229" i="4"/>
  <c r="AE5228" i="4"/>
  <c r="AB5228" i="4"/>
  <c r="AE5227" i="4"/>
  <c r="AB5227" i="4"/>
  <c r="AE5226" i="4"/>
  <c r="AB5226" i="4"/>
  <c r="AE5225" i="4"/>
  <c r="AB5225" i="4"/>
  <c r="AE5224" i="4"/>
  <c r="AB5224" i="4"/>
  <c r="AE5223" i="4"/>
  <c r="AB5223" i="4"/>
  <c r="AE5222" i="4"/>
  <c r="AB5222" i="4"/>
  <c r="AE5221" i="4"/>
  <c r="AB5221" i="4"/>
  <c r="AE5220" i="4"/>
  <c r="AB5220" i="4"/>
  <c r="AE5219" i="4"/>
  <c r="AB5219" i="4"/>
  <c r="AE5218" i="4"/>
  <c r="AB5218" i="4"/>
  <c r="AE5217" i="4"/>
  <c r="AB5217" i="4"/>
  <c r="AE5216" i="4"/>
  <c r="AB5216" i="4"/>
  <c r="AE5215" i="4"/>
  <c r="AB5215" i="4"/>
  <c r="AE5214" i="4"/>
  <c r="AB5214" i="4"/>
  <c r="AE5213" i="4"/>
  <c r="AB5213" i="4"/>
  <c r="AE5212" i="4"/>
  <c r="AB5212" i="4"/>
  <c r="AE5211" i="4"/>
  <c r="AB5211" i="4"/>
  <c r="AE5210" i="4"/>
  <c r="AB5210" i="4"/>
  <c r="AE5209" i="4"/>
  <c r="AB5209" i="4"/>
  <c r="AE5208" i="4"/>
  <c r="AB5208" i="4"/>
  <c r="AE5207" i="4"/>
  <c r="AB5207" i="4"/>
  <c r="AE5206" i="4"/>
  <c r="AB5206" i="4"/>
  <c r="AE5205" i="4"/>
  <c r="AB5205" i="4"/>
  <c r="AE5204" i="4"/>
  <c r="AB5204" i="4"/>
  <c r="AE5203" i="4"/>
  <c r="AB5203" i="4"/>
  <c r="AE5202" i="4"/>
  <c r="AB5202" i="4"/>
  <c r="AE5201" i="4"/>
  <c r="AB5201" i="4"/>
  <c r="AE5200" i="4"/>
  <c r="AB5200" i="4"/>
  <c r="AE5199" i="4"/>
  <c r="AB5199" i="4"/>
  <c r="AE5198" i="4"/>
  <c r="AB5198" i="4"/>
  <c r="AE5197" i="4"/>
  <c r="AB5197" i="4"/>
  <c r="AE5196" i="4"/>
  <c r="AB5196" i="4"/>
  <c r="AE5195" i="4"/>
  <c r="AB5195" i="4"/>
  <c r="AE5194" i="4"/>
  <c r="AB5194" i="4"/>
  <c r="AE5193" i="4"/>
  <c r="AB5193" i="4"/>
  <c r="AE5192" i="4"/>
  <c r="AB5192" i="4"/>
  <c r="AE5191" i="4"/>
  <c r="AB5191" i="4"/>
  <c r="AE5190" i="4"/>
  <c r="AB5190" i="4"/>
  <c r="AE5189" i="4"/>
  <c r="AB5189" i="4"/>
  <c r="AE5188" i="4"/>
  <c r="AB5188" i="4"/>
  <c r="AE5187" i="4"/>
  <c r="AB5187" i="4"/>
  <c r="AE5186" i="4"/>
  <c r="AB5186" i="4"/>
  <c r="AE5185" i="4"/>
  <c r="AB5185" i="4"/>
  <c r="AE5184" i="4"/>
  <c r="AB5184" i="4"/>
  <c r="AE5183" i="4"/>
  <c r="AB5183" i="4"/>
  <c r="AE5182" i="4"/>
  <c r="AB5182" i="4"/>
  <c r="AE5181" i="4"/>
  <c r="AB5181" i="4"/>
  <c r="AE5180" i="4"/>
  <c r="AB5180" i="4"/>
  <c r="AE5179" i="4"/>
  <c r="AB5179" i="4"/>
  <c r="AE5178" i="4"/>
  <c r="AB5178" i="4"/>
  <c r="AE5177" i="4"/>
  <c r="AB5177" i="4"/>
  <c r="AE5176" i="4"/>
  <c r="AB5176" i="4"/>
  <c r="AE5175" i="4"/>
  <c r="AB5175" i="4"/>
  <c r="AE5174" i="4"/>
  <c r="AB5174" i="4"/>
  <c r="AE5173" i="4"/>
  <c r="AB5173" i="4"/>
  <c r="AE5172" i="4"/>
  <c r="AB5172" i="4"/>
  <c r="AE5171" i="4"/>
  <c r="AB5171" i="4"/>
  <c r="AE5170" i="4"/>
  <c r="AB5170" i="4"/>
  <c r="AE5169" i="4"/>
  <c r="AB5169" i="4"/>
  <c r="AE5168" i="4"/>
  <c r="AB5168" i="4"/>
  <c r="AE5167" i="4"/>
  <c r="AB5167" i="4"/>
  <c r="AE5166" i="4"/>
  <c r="AB5166" i="4"/>
  <c r="AE5165" i="4"/>
  <c r="AB5165" i="4"/>
  <c r="AE5164" i="4"/>
  <c r="AB5164" i="4"/>
  <c r="AE5163" i="4"/>
  <c r="AB5163" i="4"/>
  <c r="AE5162" i="4"/>
  <c r="AB5162" i="4"/>
  <c r="AE5161" i="4"/>
  <c r="AB5161" i="4"/>
  <c r="AE5160" i="4"/>
  <c r="AB5160" i="4"/>
  <c r="AE5159" i="4"/>
  <c r="AB5159" i="4"/>
  <c r="AE5158" i="4"/>
  <c r="AB5158" i="4"/>
  <c r="AE5157" i="4"/>
  <c r="AB5157" i="4"/>
  <c r="AE5156" i="4"/>
  <c r="AB5156" i="4"/>
  <c r="AE5155" i="4"/>
  <c r="AB5155" i="4"/>
  <c r="AE5154" i="4"/>
  <c r="AB5154" i="4"/>
  <c r="AE5153" i="4"/>
  <c r="AB5153" i="4"/>
  <c r="AE5152" i="4"/>
  <c r="AB5152" i="4"/>
  <c r="AE5151" i="4"/>
  <c r="AB5151" i="4"/>
  <c r="AE5150" i="4"/>
  <c r="AB5150" i="4"/>
  <c r="AE5149" i="4"/>
  <c r="AB5149" i="4"/>
  <c r="AE5148" i="4"/>
  <c r="AB5148" i="4"/>
  <c r="AE5147" i="4"/>
  <c r="AB5147" i="4"/>
  <c r="AE5146" i="4"/>
  <c r="AB5146" i="4"/>
  <c r="AE5145" i="4"/>
  <c r="AB5145" i="4"/>
  <c r="AE5144" i="4"/>
  <c r="AB5144" i="4"/>
  <c r="AE5143" i="4"/>
  <c r="AB5143" i="4"/>
  <c r="AE5142" i="4"/>
  <c r="AB5142" i="4"/>
  <c r="AE5141" i="4"/>
  <c r="AB5141" i="4"/>
  <c r="AE5140" i="4"/>
  <c r="AB5140" i="4"/>
  <c r="AE5139" i="4"/>
  <c r="AB5139" i="4"/>
  <c r="AE5138" i="4"/>
  <c r="AB5138" i="4"/>
  <c r="AE5137" i="4"/>
  <c r="AB5137" i="4"/>
  <c r="AE5136" i="4"/>
  <c r="AB5136" i="4"/>
  <c r="AE5135" i="4"/>
  <c r="AB5135" i="4"/>
  <c r="AE5134" i="4"/>
  <c r="AB5134" i="4"/>
  <c r="AE5133" i="4"/>
  <c r="AB5133" i="4"/>
  <c r="AE5132" i="4"/>
  <c r="AB5132" i="4"/>
  <c r="AE5131" i="4"/>
  <c r="AB5131" i="4"/>
  <c r="AE5130" i="4"/>
  <c r="AB5130" i="4"/>
  <c r="AE5129" i="4"/>
  <c r="AB5129" i="4"/>
  <c r="AE5128" i="4"/>
  <c r="AB5128" i="4"/>
  <c r="AE5127" i="4"/>
  <c r="AB5127" i="4"/>
  <c r="AE5126" i="4"/>
  <c r="AB5126" i="4"/>
  <c r="AE5125" i="4"/>
  <c r="AB5125" i="4"/>
  <c r="AE5124" i="4"/>
  <c r="AB5124" i="4"/>
  <c r="AE5123" i="4"/>
  <c r="AB5123" i="4"/>
  <c r="AE5122" i="4"/>
  <c r="AB5122" i="4"/>
  <c r="AE5121" i="4"/>
  <c r="AB5121" i="4"/>
  <c r="AE5120" i="4"/>
  <c r="AB5120" i="4"/>
  <c r="AE5119" i="4"/>
  <c r="AB5119" i="4"/>
  <c r="AE5118" i="4"/>
  <c r="AB5118" i="4"/>
  <c r="AE5117" i="4"/>
  <c r="AB5117" i="4"/>
  <c r="AE5116" i="4"/>
  <c r="AB5116" i="4"/>
  <c r="AE5115" i="4"/>
  <c r="AB5115" i="4"/>
  <c r="AE5114" i="4"/>
  <c r="AB5114" i="4"/>
  <c r="AE5113" i="4"/>
  <c r="AB5113" i="4"/>
  <c r="AE5112" i="4"/>
  <c r="AB5112" i="4"/>
  <c r="AE5111" i="4"/>
  <c r="AB5111" i="4"/>
  <c r="AE5110" i="4"/>
  <c r="AB5110" i="4"/>
  <c r="AE5109" i="4"/>
  <c r="AB5109" i="4"/>
  <c r="AE5108" i="4"/>
  <c r="AB5108" i="4"/>
  <c r="AE5107" i="4"/>
  <c r="AB5107" i="4"/>
  <c r="AE5106" i="4"/>
  <c r="AB5106" i="4"/>
  <c r="AE5105" i="4"/>
  <c r="AB5105" i="4"/>
  <c r="AE5104" i="4"/>
  <c r="AB5104" i="4"/>
  <c r="AE5103" i="4"/>
  <c r="AB5103" i="4"/>
  <c r="AE5102" i="4"/>
  <c r="AB5102" i="4"/>
  <c r="AE5101" i="4"/>
  <c r="AB5101" i="4"/>
  <c r="AE5100" i="4"/>
  <c r="AB5100" i="4"/>
  <c r="AE5099" i="4"/>
  <c r="AB5099" i="4"/>
  <c r="AE5098" i="4"/>
  <c r="AB5098" i="4"/>
  <c r="AE5097" i="4"/>
  <c r="AB5097" i="4"/>
  <c r="AE5096" i="4"/>
  <c r="AB5096" i="4"/>
  <c r="AE5095" i="4"/>
  <c r="AB5095" i="4"/>
  <c r="AE5094" i="4"/>
  <c r="AB5094" i="4"/>
  <c r="AE5093" i="4"/>
  <c r="AB5093" i="4"/>
  <c r="AE5092" i="4"/>
  <c r="AB5092" i="4"/>
  <c r="AE5091" i="4"/>
  <c r="AB5091" i="4"/>
  <c r="AE5090" i="4"/>
  <c r="AB5090" i="4"/>
  <c r="AE5089" i="4"/>
  <c r="AB5089" i="4"/>
  <c r="AE5088" i="4"/>
  <c r="AB5088" i="4"/>
  <c r="AE5087" i="4"/>
  <c r="AB5087" i="4"/>
  <c r="AE5086" i="4"/>
  <c r="AB5086" i="4"/>
  <c r="AE5085" i="4"/>
  <c r="AB5085" i="4"/>
  <c r="AE5084" i="4"/>
  <c r="AB5084" i="4"/>
  <c r="AE5083" i="4"/>
  <c r="AB5083" i="4"/>
  <c r="AE5082" i="4"/>
  <c r="AB5082" i="4"/>
  <c r="AE5081" i="4"/>
  <c r="AB5081" i="4"/>
  <c r="AE5080" i="4"/>
  <c r="AB5080" i="4"/>
  <c r="AE5079" i="4"/>
  <c r="AB5079" i="4"/>
  <c r="AE5078" i="4"/>
  <c r="AB5078" i="4"/>
  <c r="AE5077" i="4"/>
  <c r="AB5077" i="4"/>
  <c r="AE5076" i="4"/>
  <c r="AB5076" i="4"/>
  <c r="AE5075" i="4"/>
  <c r="AB5075" i="4"/>
  <c r="AE5074" i="4"/>
  <c r="AB5074" i="4"/>
  <c r="AE5073" i="4"/>
  <c r="AB5073" i="4"/>
  <c r="AE5072" i="4"/>
  <c r="AB5072" i="4"/>
  <c r="AE5071" i="4"/>
  <c r="AB5071" i="4"/>
  <c r="AE5070" i="4"/>
  <c r="AB5070" i="4"/>
  <c r="AE5069" i="4"/>
  <c r="AB5069" i="4"/>
  <c r="AE5068" i="4"/>
  <c r="AB5068" i="4"/>
  <c r="AE5067" i="4"/>
  <c r="AB5067" i="4"/>
  <c r="AE5066" i="4"/>
  <c r="AB5066" i="4"/>
  <c r="AE5065" i="4"/>
  <c r="AB5065" i="4"/>
  <c r="AE5064" i="4"/>
  <c r="AB5064" i="4"/>
  <c r="AE5063" i="4"/>
  <c r="AB5063" i="4"/>
  <c r="AE5062" i="4"/>
  <c r="AB5062" i="4"/>
  <c r="AE5061" i="4"/>
  <c r="AB5061" i="4"/>
  <c r="AE5060" i="4"/>
  <c r="AB5060" i="4"/>
  <c r="AE5059" i="4"/>
  <c r="AB5059" i="4"/>
  <c r="AE5058" i="4"/>
  <c r="AB5058" i="4"/>
  <c r="AE5057" i="4"/>
  <c r="AB5057" i="4"/>
  <c r="AE5056" i="4"/>
  <c r="AB5056" i="4"/>
  <c r="AE5055" i="4"/>
  <c r="AB5055" i="4"/>
  <c r="AE5054" i="4"/>
  <c r="AB5054" i="4"/>
  <c r="AE5053" i="4"/>
  <c r="AB5053" i="4"/>
  <c r="AE5052" i="4"/>
  <c r="AB5052" i="4"/>
  <c r="AE5051" i="4"/>
  <c r="AB5051" i="4"/>
  <c r="AE5050" i="4"/>
  <c r="AB5050" i="4"/>
  <c r="AE5049" i="4"/>
  <c r="AB5049" i="4"/>
  <c r="AE5048" i="4"/>
  <c r="AB5048" i="4"/>
  <c r="AE5047" i="4"/>
  <c r="AB5047" i="4"/>
  <c r="AE5046" i="4"/>
  <c r="AB5046" i="4"/>
  <c r="AE5045" i="4"/>
  <c r="AB5045" i="4"/>
  <c r="AE5044" i="4"/>
  <c r="AB5044" i="4"/>
  <c r="AE5043" i="4"/>
  <c r="AB5043" i="4"/>
  <c r="AE5042" i="4"/>
  <c r="AB5042" i="4"/>
  <c r="AE5041" i="4"/>
  <c r="AB5041" i="4"/>
  <c r="AE5040" i="4"/>
  <c r="AB5040" i="4"/>
  <c r="AE5039" i="4"/>
  <c r="AB5039" i="4"/>
  <c r="AE5038" i="4"/>
  <c r="AB5038" i="4"/>
  <c r="AE5037" i="4"/>
  <c r="AB5037" i="4"/>
  <c r="AE5036" i="4"/>
  <c r="AB5036" i="4"/>
  <c r="AE5035" i="4"/>
  <c r="AB5035" i="4"/>
  <c r="AE5034" i="4"/>
  <c r="AB5034" i="4"/>
  <c r="AE5033" i="4"/>
  <c r="AB5033" i="4"/>
  <c r="AE5032" i="4"/>
  <c r="AB5032" i="4"/>
  <c r="AE5031" i="4"/>
  <c r="AB5031" i="4"/>
  <c r="AE5030" i="4"/>
  <c r="AB5030" i="4"/>
  <c r="AE5029" i="4"/>
  <c r="AB5029" i="4"/>
  <c r="AE5028" i="4"/>
  <c r="AB5028" i="4"/>
  <c r="AE5027" i="4"/>
  <c r="AB5027" i="4"/>
  <c r="AE5026" i="4"/>
  <c r="AB5026" i="4"/>
  <c r="AE5025" i="4"/>
  <c r="AB5025" i="4"/>
  <c r="AE5024" i="4"/>
  <c r="AB5024" i="4"/>
  <c r="AE5023" i="4"/>
  <c r="AB5023" i="4"/>
  <c r="AE5022" i="4"/>
  <c r="AB5022" i="4"/>
  <c r="AE5021" i="4"/>
  <c r="AB5021" i="4"/>
  <c r="AE5020" i="4"/>
  <c r="AB5020" i="4"/>
  <c r="AE5019" i="4"/>
  <c r="AB5019" i="4"/>
  <c r="AE5018" i="4"/>
  <c r="AB5018" i="4"/>
  <c r="AE5017" i="4"/>
  <c r="AB5017" i="4"/>
  <c r="AE5016" i="4"/>
  <c r="AB5016" i="4"/>
  <c r="AE5015" i="4"/>
  <c r="AB5015" i="4"/>
  <c r="AE5014" i="4"/>
  <c r="AB5014" i="4"/>
  <c r="AE5013" i="4"/>
  <c r="AB5013" i="4"/>
  <c r="AE5012" i="4"/>
  <c r="AB5012" i="4"/>
  <c r="AE5011" i="4"/>
  <c r="AB5011" i="4"/>
  <c r="AE5010" i="4"/>
  <c r="AB5010" i="4"/>
  <c r="AE5009" i="4"/>
  <c r="AB5009" i="4"/>
  <c r="AE5008" i="4"/>
  <c r="AB5008" i="4"/>
  <c r="AE5007" i="4"/>
  <c r="AB5007" i="4"/>
  <c r="AE5006" i="4"/>
  <c r="AB5006" i="4"/>
  <c r="AE5005" i="4"/>
  <c r="AB5005" i="4"/>
  <c r="AE5004" i="4"/>
  <c r="AB5004" i="4"/>
  <c r="AE5003" i="4"/>
  <c r="AB5003" i="4"/>
  <c r="AE5002" i="4"/>
  <c r="AB5002" i="4"/>
  <c r="AE5001" i="4"/>
  <c r="AB5001" i="4"/>
  <c r="AE5000" i="4"/>
  <c r="AB5000" i="4"/>
  <c r="AE4999" i="4"/>
  <c r="AB4999" i="4"/>
  <c r="AE4998" i="4"/>
  <c r="AB4998" i="4"/>
  <c r="AE4997" i="4"/>
  <c r="AB4997" i="4"/>
  <c r="AE4996" i="4"/>
  <c r="AB4996" i="4"/>
  <c r="AE4995" i="4"/>
  <c r="AB4995" i="4"/>
  <c r="AE4994" i="4"/>
  <c r="AB4994" i="4"/>
  <c r="AE4993" i="4"/>
  <c r="AB4993" i="4"/>
  <c r="AE4992" i="4"/>
  <c r="AB4992" i="4"/>
  <c r="AE4991" i="4"/>
  <c r="AB4991" i="4"/>
  <c r="AE4990" i="4"/>
  <c r="AB4990" i="4"/>
  <c r="AE4989" i="4"/>
  <c r="AB4989" i="4"/>
  <c r="AE4988" i="4"/>
  <c r="AB4988" i="4"/>
  <c r="AE4987" i="4"/>
  <c r="AB4987" i="4"/>
  <c r="AE4986" i="4"/>
  <c r="AB4986" i="4"/>
  <c r="AE4985" i="4"/>
  <c r="AB4985" i="4"/>
  <c r="AE4984" i="4"/>
  <c r="AB4984" i="4"/>
  <c r="AE4983" i="4"/>
  <c r="AB4983" i="4"/>
  <c r="AE4982" i="4"/>
  <c r="AB4982" i="4"/>
  <c r="AE4981" i="4"/>
  <c r="AB4981" i="4"/>
  <c r="AE4980" i="4"/>
  <c r="AB4980" i="4"/>
  <c r="AE4979" i="4"/>
  <c r="AB4979" i="4"/>
  <c r="AE4978" i="4"/>
  <c r="AB4978" i="4"/>
  <c r="AE4977" i="4"/>
  <c r="AB4977" i="4"/>
  <c r="AE4976" i="4"/>
  <c r="AB4976" i="4"/>
  <c r="AE4975" i="4"/>
  <c r="AB4975" i="4"/>
  <c r="AE4974" i="4"/>
  <c r="AB4974" i="4"/>
  <c r="AE4973" i="4"/>
  <c r="AB4973" i="4"/>
  <c r="AE4972" i="4"/>
  <c r="AB4972" i="4"/>
  <c r="AE4971" i="4"/>
  <c r="AB4971" i="4"/>
  <c r="AE4970" i="4"/>
  <c r="AB4970" i="4"/>
  <c r="AE4969" i="4"/>
  <c r="AB4969" i="4"/>
  <c r="AE4968" i="4"/>
  <c r="AB4968" i="4"/>
  <c r="AE4967" i="4"/>
  <c r="AB4967" i="4"/>
  <c r="AE4966" i="4"/>
  <c r="AB4966" i="4"/>
  <c r="AE4965" i="4"/>
  <c r="AB4965" i="4"/>
  <c r="AE4964" i="4"/>
  <c r="AB4964" i="4"/>
  <c r="AE4963" i="4"/>
  <c r="AB4963" i="4"/>
  <c r="AE4962" i="4"/>
  <c r="AB4962" i="4"/>
  <c r="AE4961" i="4"/>
  <c r="AB4961" i="4"/>
  <c r="AE4960" i="4"/>
  <c r="AB4960" i="4"/>
  <c r="AE4959" i="4"/>
  <c r="AB4959" i="4"/>
  <c r="AE4958" i="4"/>
  <c r="AB4958" i="4"/>
  <c r="AE4957" i="4"/>
  <c r="AB4957" i="4"/>
  <c r="AE4956" i="4"/>
  <c r="AB4956" i="4"/>
  <c r="AE4955" i="4"/>
  <c r="AB4955" i="4"/>
  <c r="AE4954" i="4"/>
  <c r="AB4954" i="4"/>
  <c r="AE4953" i="4"/>
  <c r="AB4953" i="4"/>
  <c r="AE4952" i="4"/>
  <c r="AB4952" i="4"/>
  <c r="AE4951" i="4"/>
  <c r="AB4951" i="4"/>
  <c r="AE4950" i="4"/>
  <c r="AB4950" i="4"/>
  <c r="AE4949" i="4"/>
  <c r="AB4949" i="4"/>
  <c r="AE4948" i="4"/>
  <c r="AB4948" i="4"/>
  <c r="AE4947" i="4"/>
  <c r="AB4947" i="4"/>
  <c r="AE4946" i="4"/>
  <c r="AB4946" i="4"/>
  <c r="AE4945" i="4"/>
  <c r="AB4945" i="4"/>
  <c r="AE4944" i="4"/>
  <c r="AB4944" i="4"/>
  <c r="AE4943" i="4"/>
  <c r="AB4943" i="4"/>
  <c r="AE4942" i="4"/>
  <c r="AB4942" i="4"/>
  <c r="AE4941" i="4"/>
  <c r="AB4941" i="4"/>
  <c r="AE4940" i="4"/>
  <c r="AB4940" i="4"/>
  <c r="AE4939" i="4"/>
  <c r="AB4939" i="4"/>
  <c r="AE4938" i="4"/>
  <c r="AB4938" i="4"/>
  <c r="AE4937" i="4"/>
  <c r="AB4937" i="4"/>
  <c r="AE4936" i="4"/>
  <c r="AB4936" i="4"/>
  <c r="AE4935" i="4"/>
  <c r="AB4935" i="4"/>
  <c r="AE4934" i="4"/>
  <c r="AB4934" i="4"/>
  <c r="AE4933" i="4"/>
  <c r="AB4933" i="4"/>
  <c r="AE4932" i="4"/>
  <c r="AB4932" i="4"/>
  <c r="AE4931" i="4"/>
  <c r="AB4931" i="4"/>
  <c r="AE4930" i="4"/>
  <c r="AB4930" i="4"/>
  <c r="AE4929" i="4"/>
  <c r="AB4929" i="4"/>
  <c r="AE4928" i="4"/>
  <c r="AB4928" i="4"/>
  <c r="AE4927" i="4"/>
  <c r="AB4927" i="4"/>
  <c r="AE4926" i="4"/>
  <c r="AB4926" i="4"/>
  <c r="AE4925" i="4"/>
  <c r="AB4925" i="4"/>
  <c r="AE4924" i="4"/>
  <c r="AB4924" i="4"/>
  <c r="AE4923" i="4"/>
  <c r="AB4923" i="4"/>
  <c r="AE4922" i="4"/>
  <c r="AB4922" i="4"/>
  <c r="AE4921" i="4"/>
  <c r="AB4921" i="4"/>
  <c r="AE4920" i="4"/>
  <c r="AB4920" i="4"/>
  <c r="AE4919" i="4"/>
  <c r="AB4919" i="4"/>
  <c r="AE4918" i="4"/>
  <c r="AB4918" i="4"/>
  <c r="AE4917" i="4"/>
  <c r="AB4917" i="4"/>
  <c r="AE4916" i="4"/>
  <c r="AB4916" i="4"/>
  <c r="AE4915" i="4"/>
  <c r="AB4915" i="4"/>
  <c r="AE4914" i="4"/>
  <c r="AB4914" i="4"/>
  <c r="AE4913" i="4"/>
  <c r="AB4913" i="4"/>
  <c r="AE4912" i="4"/>
  <c r="AB4912" i="4"/>
  <c r="AE4911" i="4"/>
  <c r="AB4911" i="4"/>
  <c r="AE4910" i="4"/>
  <c r="AB4910" i="4"/>
  <c r="AE4909" i="4"/>
  <c r="AB4909" i="4"/>
  <c r="AE4908" i="4"/>
  <c r="AB4908" i="4"/>
  <c r="AE4907" i="4"/>
  <c r="AB4907" i="4"/>
  <c r="AE4906" i="4"/>
  <c r="AB4906" i="4"/>
  <c r="AE4905" i="4"/>
  <c r="AB4905" i="4"/>
  <c r="AE4904" i="4"/>
  <c r="AB4904" i="4"/>
  <c r="AE4903" i="4"/>
  <c r="AB4903" i="4"/>
  <c r="AE4902" i="4"/>
  <c r="AB4902" i="4"/>
  <c r="AE4901" i="4"/>
  <c r="AB4901" i="4"/>
  <c r="AE4900" i="4"/>
  <c r="AB4900" i="4"/>
  <c r="AE4899" i="4"/>
  <c r="AB4899" i="4"/>
  <c r="AE4898" i="4"/>
  <c r="AB4898" i="4"/>
  <c r="AE4897" i="4"/>
  <c r="AB4897" i="4"/>
  <c r="AE4896" i="4"/>
  <c r="AB4896" i="4"/>
  <c r="AE4895" i="4"/>
  <c r="AB4895" i="4"/>
  <c r="AE4894" i="4"/>
  <c r="AB4894" i="4"/>
  <c r="AE4893" i="4"/>
  <c r="AB4893" i="4"/>
  <c r="AE4892" i="4"/>
  <c r="AB4892" i="4"/>
  <c r="AE4891" i="4"/>
  <c r="AB4891" i="4"/>
  <c r="AE4890" i="4"/>
  <c r="AB4890" i="4"/>
  <c r="AE4889" i="4"/>
  <c r="AB4889" i="4"/>
  <c r="AE4888" i="4"/>
  <c r="AB4888" i="4"/>
  <c r="AE4887" i="4"/>
  <c r="AB4887" i="4"/>
  <c r="AE4886" i="4"/>
  <c r="AB4886" i="4"/>
  <c r="AE4885" i="4"/>
  <c r="AB4885" i="4"/>
  <c r="AE4884" i="4"/>
  <c r="AB4884" i="4"/>
  <c r="AE4883" i="4"/>
  <c r="AB4883" i="4"/>
  <c r="AE4882" i="4"/>
  <c r="AB4882" i="4"/>
  <c r="AE4881" i="4"/>
  <c r="AB4881" i="4"/>
  <c r="AE4880" i="4"/>
  <c r="AB4880" i="4"/>
  <c r="AE4879" i="4"/>
  <c r="AB4879" i="4"/>
  <c r="AE4878" i="4"/>
  <c r="AB4878" i="4"/>
  <c r="AE4877" i="4"/>
  <c r="AB4877" i="4"/>
  <c r="AE4876" i="4"/>
  <c r="AB4876" i="4"/>
  <c r="AE4875" i="4"/>
  <c r="AB4875" i="4"/>
  <c r="AE4874" i="4"/>
  <c r="AB4874" i="4"/>
  <c r="AE4873" i="4"/>
  <c r="AB4873" i="4"/>
  <c r="AE4872" i="4"/>
  <c r="AB4872" i="4"/>
  <c r="AE4871" i="4"/>
  <c r="AB4871" i="4"/>
  <c r="AE4870" i="4"/>
  <c r="AB4870" i="4"/>
  <c r="AE4869" i="4"/>
  <c r="AB4869" i="4"/>
  <c r="AE4868" i="4"/>
  <c r="AB4868" i="4"/>
  <c r="AE4867" i="4"/>
  <c r="AB4867" i="4"/>
  <c r="AE4866" i="4"/>
  <c r="AB4866" i="4"/>
  <c r="AE4865" i="4"/>
  <c r="AB4865" i="4"/>
  <c r="AE4864" i="4"/>
  <c r="AB4864" i="4"/>
  <c r="AE4863" i="4"/>
  <c r="AB4863" i="4"/>
  <c r="AE4862" i="4"/>
  <c r="AB4862" i="4"/>
  <c r="AE4861" i="4"/>
  <c r="AB4861" i="4"/>
  <c r="AE4860" i="4"/>
  <c r="AB4860" i="4"/>
  <c r="AE4859" i="4"/>
  <c r="AB4859" i="4"/>
  <c r="AE4858" i="4"/>
  <c r="AB4858" i="4"/>
  <c r="AE4857" i="4"/>
  <c r="AB4857" i="4"/>
  <c r="AE4856" i="4"/>
  <c r="AB4856" i="4"/>
  <c r="AE4855" i="4"/>
  <c r="AB4855" i="4"/>
  <c r="AE4854" i="4"/>
  <c r="AB4854" i="4"/>
  <c r="AE4853" i="4"/>
  <c r="AB4853" i="4"/>
  <c r="AE4852" i="4"/>
  <c r="AB4852" i="4"/>
  <c r="AE4851" i="4"/>
  <c r="AB4851" i="4"/>
  <c r="AE4850" i="4"/>
  <c r="AB4850" i="4"/>
  <c r="AE4849" i="4"/>
  <c r="AB4849" i="4"/>
  <c r="AE4848" i="4"/>
  <c r="AB4848" i="4"/>
  <c r="AE4847" i="4"/>
  <c r="AB4847" i="4"/>
  <c r="AE4846" i="4"/>
  <c r="AB4846" i="4"/>
  <c r="AE4845" i="4"/>
  <c r="AB4845" i="4"/>
  <c r="AE4844" i="4"/>
  <c r="AB4844" i="4"/>
  <c r="AE4843" i="4"/>
  <c r="AB4843" i="4"/>
  <c r="AE4842" i="4"/>
  <c r="AB4842" i="4"/>
  <c r="AE4841" i="4"/>
  <c r="AB4841" i="4"/>
  <c r="AE4840" i="4"/>
  <c r="AB4840" i="4"/>
  <c r="AE4839" i="4"/>
  <c r="AB4839" i="4"/>
  <c r="AE4838" i="4"/>
  <c r="AB4838" i="4"/>
  <c r="AE4837" i="4"/>
  <c r="AB4837" i="4"/>
  <c r="AE4836" i="4"/>
  <c r="AB4836" i="4"/>
  <c r="AE4835" i="4"/>
  <c r="AB4835" i="4"/>
  <c r="AE4834" i="4"/>
  <c r="AB4834" i="4"/>
  <c r="AE4833" i="4"/>
  <c r="AB4833" i="4"/>
  <c r="AE4832" i="4"/>
  <c r="AB4832" i="4"/>
  <c r="AE4831" i="4"/>
  <c r="AB4831" i="4"/>
  <c r="AE4830" i="4"/>
  <c r="AB4830" i="4"/>
  <c r="AE4829" i="4"/>
  <c r="AB4829" i="4"/>
  <c r="AE4828" i="4"/>
  <c r="AB4828" i="4"/>
  <c r="AE4827" i="4"/>
  <c r="AB4827" i="4"/>
  <c r="AE4826" i="4"/>
  <c r="AB4826" i="4"/>
  <c r="AE4825" i="4"/>
  <c r="AB4825" i="4"/>
  <c r="AE4824" i="4"/>
  <c r="AB4824" i="4"/>
  <c r="AE4823" i="4"/>
  <c r="AB4823" i="4"/>
  <c r="AE4822" i="4"/>
  <c r="AB4822" i="4"/>
  <c r="AE4821" i="4"/>
  <c r="AB4821" i="4"/>
  <c r="AE4820" i="4"/>
  <c r="AB4820" i="4"/>
  <c r="AE4819" i="4"/>
  <c r="AB4819" i="4"/>
  <c r="AE4818" i="4"/>
  <c r="AB4818" i="4"/>
  <c r="AE4817" i="4"/>
  <c r="AB4817" i="4"/>
  <c r="AE4816" i="4"/>
  <c r="AB4816" i="4"/>
  <c r="AE4815" i="4"/>
  <c r="AB4815" i="4"/>
  <c r="AE4814" i="4"/>
  <c r="AB4814" i="4"/>
  <c r="AE4813" i="4"/>
  <c r="AB4813" i="4"/>
  <c r="AE4812" i="4"/>
  <c r="AB4812" i="4"/>
  <c r="AE4811" i="4"/>
  <c r="AB4811" i="4"/>
  <c r="AE4810" i="4"/>
  <c r="AB4810" i="4"/>
  <c r="AE4809" i="4"/>
  <c r="AB4809" i="4"/>
  <c r="AE4808" i="4"/>
  <c r="AB4808" i="4"/>
  <c r="AE4807" i="4"/>
  <c r="AB4807" i="4"/>
  <c r="AE4806" i="4"/>
  <c r="AB4806" i="4"/>
  <c r="AE4805" i="4"/>
  <c r="AB4805" i="4"/>
  <c r="AE4804" i="4"/>
  <c r="AB4804" i="4"/>
  <c r="AE4803" i="4"/>
  <c r="AB4803" i="4"/>
  <c r="AE4802" i="4"/>
  <c r="AB4802" i="4"/>
  <c r="AE4801" i="4"/>
  <c r="AB4801" i="4"/>
  <c r="AE4800" i="4"/>
  <c r="AB4800" i="4"/>
  <c r="AE4799" i="4"/>
  <c r="AB4799" i="4"/>
  <c r="AE4798" i="4"/>
  <c r="AB4798" i="4"/>
  <c r="AE4797" i="4"/>
  <c r="AB4797" i="4"/>
  <c r="AE4796" i="4"/>
  <c r="AB4796" i="4"/>
  <c r="AE4795" i="4"/>
  <c r="AB4795" i="4"/>
  <c r="AE4794" i="4"/>
  <c r="AB4794" i="4"/>
  <c r="AE4793" i="4"/>
  <c r="AB4793" i="4"/>
  <c r="AE4792" i="4"/>
  <c r="AB4792" i="4"/>
  <c r="AE4791" i="4"/>
  <c r="AB4791" i="4"/>
  <c r="AE4790" i="4"/>
  <c r="AB4790" i="4"/>
  <c r="AE4789" i="4"/>
  <c r="AB4789" i="4"/>
  <c r="AE4788" i="4"/>
  <c r="AB4788" i="4"/>
  <c r="AE4787" i="4"/>
  <c r="AB4787" i="4"/>
  <c r="AE4786" i="4"/>
  <c r="AB4786" i="4"/>
  <c r="AE4785" i="4"/>
  <c r="AB4785" i="4"/>
  <c r="AE4784" i="4"/>
  <c r="AB4784" i="4"/>
  <c r="AE4783" i="4"/>
  <c r="AB4783" i="4"/>
  <c r="AE4782" i="4"/>
  <c r="AB4782" i="4"/>
  <c r="AE4781" i="4"/>
  <c r="AB4781" i="4"/>
  <c r="AE4780" i="4"/>
  <c r="AB4780" i="4"/>
  <c r="AE4779" i="4"/>
  <c r="AB4779" i="4"/>
  <c r="AE4778" i="4"/>
  <c r="AB4778" i="4"/>
  <c r="AE4777" i="4"/>
  <c r="AB4777" i="4"/>
  <c r="AE4776" i="4"/>
  <c r="AB4776" i="4"/>
  <c r="AE4775" i="4"/>
  <c r="AB4775" i="4"/>
  <c r="AE4774" i="4"/>
  <c r="AB4774" i="4"/>
  <c r="AE4773" i="4"/>
  <c r="AB4773" i="4"/>
  <c r="AE4772" i="4"/>
  <c r="AB4772" i="4"/>
  <c r="AE4771" i="4"/>
  <c r="AB4771" i="4"/>
  <c r="AE4770" i="4"/>
  <c r="AB4770" i="4"/>
  <c r="AE4769" i="4"/>
  <c r="AB4769" i="4"/>
  <c r="AE4768" i="4"/>
  <c r="AB4768" i="4"/>
  <c r="AE4767" i="4"/>
  <c r="AB4767" i="4"/>
  <c r="AE4766" i="4"/>
  <c r="AB4766" i="4"/>
  <c r="AE4765" i="4"/>
  <c r="AB4765" i="4"/>
  <c r="AE4764" i="4"/>
  <c r="AB4764" i="4"/>
  <c r="AE4763" i="4"/>
  <c r="AB4763" i="4"/>
  <c r="AE4762" i="4"/>
  <c r="AB4762" i="4"/>
  <c r="AE4761" i="4"/>
  <c r="AB4761" i="4"/>
  <c r="AE4760" i="4"/>
  <c r="AB4760" i="4"/>
  <c r="AE4759" i="4"/>
  <c r="AB4759" i="4"/>
  <c r="AE4758" i="4"/>
  <c r="AB4758" i="4"/>
  <c r="AE4757" i="4"/>
  <c r="AB4757" i="4"/>
  <c r="AE4756" i="4"/>
  <c r="AB4756" i="4"/>
  <c r="AE4755" i="4"/>
  <c r="AB4755" i="4"/>
  <c r="AE4754" i="4"/>
  <c r="AB4754" i="4"/>
  <c r="AE4753" i="4"/>
  <c r="AB4753" i="4"/>
  <c r="AE4752" i="4"/>
  <c r="AB4752" i="4"/>
  <c r="AE4751" i="4"/>
  <c r="AB4751" i="4"/>
  <c r="AE4750" i="4"/>
  <c r="AB4750" i="4"/>
  <c r="AE4749" i="4"/>
  <c r="AB4749" i="4"/>
  <c r="AE4748" i="4"/>
  <c r="AB4748" i="4"/>
  <c r="AE4747" i="4"/>
  <c r="AB4747" i="4"/>
  <c r="AE4746" i="4"/>
  <c r="AB4746" i="4"/>
  <c r="AE4745" i="4"/>
  <c r="AB4745" i="4"/>
  <c r="AE4744" i="4"/>
  <c r="AB4744" i="4"/>
  <c r="AE4743" i="4"/>
  <c r="AB4743" i="4"/>
  <c r="AE4742" i="4"/>
  <c r="AB4742" i="4"/>
  <c r="AE4741" i="4"/>
  <c r="AB4741" i="4"/>
  <c r="AE4740" i="4"/>
  <c r="AB4740" i="4"/>
  <c r="AE4739" i="4"/>
  <c r="AB4739" i="4"/>
  <c r="AE4738" i="4"/>
  <c r="AB4738" i="4"/>
  <c r="AE4737" i="4"/>
  <c r="AB4737" i="4"/>
  <c r="AE4736" i="4"/>
  <c r="AB4736" i="4"/>
  <c r="AE4735" i="4"/>
  <c r="AB4735" i="4"/>
  <c r="AE4734" i="4"/>
  <c r="AB4734" i="4"/>
  <c r="AE4733" i="4"/>
  <c r="AB4733" i="4"/>
  <c r="AE4732" i="4"/>
  <c r="AB4732" i="4"/>
  <c r="AE4731" i="4"/>
  <c r="AB4731" i="4"/>
  <c r="AE4730" i="4"/>
  <c r="AB4730" i="4"/>
  <c r="AE4729" i="4"/>
  <c r="AB4729" i="4"/>
  <c r="AE4728" i="4"/>
  <c r="AB4728" i="4"/>
  <c r="AE4727" i="4"/>
  <c r="AB4727" i="4"/>
  <c r="AE4726" i="4"/>
  <c r="AB4726" i="4"/>
  <c r="AE4725" i="4"/>
  <c r="AB4725" i="4"/>
  <c r="AE4724" i="4"/>
  <c r="AB4724" i="4"/>
  <c r="AE4723" i="4"/>
  <c r="AB4723" i="4"/>
  <c r="AE4722" i="4"/>
  <c r="AB4722" i="4"/>
  <c r="AE4721" i="4"/>
  <c r="AB4721" i="4"/>
  <c r="AE4720" i="4"/>
  <c r="AB4720" i="4"/>
  <c r="AE4719" i="4"/>
  <c r="AB4719" i="4"/>
  <c r="AE4718" i="4"/>
  <c r="AB4718" i="4"/>
  <c r="AE4717" i="4"/>
  <c r="AB4717" i="4"/>
  <c r="AE4716" i="4"/>
  <c r="AB4716" i="4"/>
  <c r="AE4715" i="4"/>
  <c r="AB4715" i="4"/>
  <c r="AE4714" i="4"/>
  <c r="AB4714" i="4"/>
  <c r="AE4713" i="4"/>
  <c r="AB4713" i="4"/>
  <c r="AE4712" i="4"/>
  <c r="AB4712" i="4"/>
  <c r="AE4711" i="4"/>
  <c r="AB4711" i="4"/>
  <c r="AE4710" i="4"/>
  <c r="AB4710" i="4"/>
  <c r="AE4709" i="4"/>
  <c r="AB4709" i="4"/>
  <c r="AE4708" i="4"/>
  <c r="AB4708" i="4"/>
  <c r="AE4707" i="4"/>
  <c r="AB4707" i="4"/>
  <c r="AE4706" i="4"/>
  <c r="AB4706" i="4"/>
  <c r="AE4705" i="4"/>
  <c r="AB4705" i="4"/>
  <c r="AE4704" i="4"/>
  <c r="AB4704" i="4"/>
  <c r="AE4703" i="4"/>
  <c r="AB4703" i="4"/>
  <c r="AE4702" i="4"/>
  <c r="AB4702" i="4"/>
  <c r="AE4701" i="4"/>
  <c r="AB4701" i="4"/>
  <c r="AE4700" i="4"/>
  <c r="AB4700" i="4"/>
  <c r="AE4699" i="4"/>
  <c r="AB4699" i="4"/>
  <c r="AE4698" i="4"/>
  <c r="AB4698" i="4"/>
  <c r="AE4697" i="4"/>
  <c r="AB4697" i="4"/>
  <c r="AE4696" i="4"/>
  <c r="AB4696" i="4"/>
  <c r="AE4695" i="4"/>
  <c r="AB4695" i="4"/>
  <c r="AE4694" i="4"/>
  <c r="AB4694" i="4"/>
  <c r="AE4693" i="4"/>
  <c r="AB4693" i="4"/>
  <c r="AE4692" i="4"/>
  <c r="AB4692" i="4"/>
  <c r="AE4691" i="4"/>
  <c r="AB4691" i="4"/>
  <c r="AE4690" i="4"/>
  <c r="AB4690" i="4"/>
  <c r="AE4689" i="4"/>
  <c r="AB4689" i="4"/>
  <c r="AE4688" i="4"/>
  <c r="AB4688" i="4"/>
  <c r="AE4687" i="4"/>
  <c r="AB4687" i="4"/>
  <c r="AE4686" i="4"/>
  <c r="AB4686" i="4"/>
  <c r="AE4685" i="4"/>
  <c r="AB4685" i="4"/>
  <c r="AE4684" i="4"/>
  <c r="AB4684" i="4"/>
  <c r="AE4683" i="4"/>
  <c r="AB4683" i="4"/>
  <c r="AE4682" i="4"/>
  <c r="AB4682" i="4"/>
  <c r="AE4681" i="4"/>
  <c r="AB4681" i="4"/>
  <c r="AE4680" i="4"/>
  <c r="AB4680" i="4"/>
  <c r="AE4679" i="4"/>
  <c r="AB4679" i="4"/>
  <c r="AE4678" i="4"/>
  <c r="AB4678" i="4"/>
  <c r="AE4677" i="4"/>
  <c r="AB4677" i="4"/>
  <c r="AE4676" i="4"/>
  <c r="AB4676" i="4"/>
  <c r="AE4675" i="4"/>
  <c r="AB4675" i="4"/>
  <c r="AE4674" i="4"/>
  <c r="AB4674" i="4"/>
  <c r="AE4673" i="4"/>
  <c r="AB4673" i="4"/>
  <c r="AE4672" i="4"/>
  <c r="AB4672" i="4"/>
  <c r="AE4671" i="4"/>
  <c r="AB4671" i="4"/>
  <c r="AE4670" i="4"/>
  <c r="AB4670" i="4"/>
  <c r="AE4669" i="4"/>
  <c r="AB4669" i="4"/>
  <c r="AE4668" i="4"/>
  <c r="AB4668" i="4"/>
  <c r="AE4667" i="4"/>
  <c r="AB4667" i="4"/>
  <c r="AE4666" i="4"/>
  <c r="AB4666" i="4"/>
  <c r="AE4665" i="4"/>
  <c r="AB4665" i="4"/>
  <c r="AE4664" i="4"/>
  <c r="AB4664" i="4"/>
  <c r="AE4663" i="4"/>
  <c r="AB4663" i="4"/>
  <c r="AE4662" i="4"/>
  <c r="AB4662" i="4"/>
  <c r="AE4661" i="4"/>
  <c r="AB4661" i="4"/>
  <c r="AE4660" i="4"/>
  <c r="AB4660" i="4"/>
  <c r="AE4659" i="4"/>
  <c r="AB4659" i="4"/>
  <c r="AE4658" i="4"/>
  <c r="AB4658" i="4"/>
  <c r="AE4657" i="4"/>
  <c r="AB4657" i="4"/>
  <c r="AE4656" i="4"/>
  <c r="AB4656" i="4"/>
  <c r="AE4655" i="4"/>
  <c r="AB4655" i="4"/>
  <c r="AE4654" i="4"/>
  <c r="AB4654" i="4"/>
  <c r="AE4653" i="4"/>
  <c r="AB4653" i="4"/>
  <c r="AE4652" i="4"/>
  <c r="AB4652" i="4"/>
  <c r="AE4651" i="4"/>
  <c r="AB4651" i="4"/>
  <c r="AE4650" i="4"/>
  <c r="AB4650" i="4"/>
  <c r="AE4649" i="4"/>
  <c r="AB4649" i="4"/>
  <c r="AE4648" i="4"/>
  <c r="AB4648" i="4"/>
  <c r="AE4647" i="4"/>
  <c r="AB4647" i="4"/>
  <c r="AE4646" i="4"/>
  <c r="AB4646" i="4"/>
  <c r="AE4645" i="4"/>
  <c r="AB4645" i="4"/>
  <c r="AE4644" i="4"/>
  <c r="AB4644" i="4"/>
  <c r="AE4643" i="4"/>
  <c r="AB4643" i="4"/>
  <c r="AE4642" i="4"/>
  <c r="AB4642" i="4"/>
  <c r="AE4641" i="4"/>
  <c r="AB4641" i="4"/>
  <c r="AE4640" i="4"/>
  <c r="AB4640" i="4"/>
  <c r="AE4639" i="4"/>
  <c r="AB4639" i="4"/>
  <c r="AE4638" i="4"/>
  <c r="AB4638" i="4"/>
  <c r="AE4637" i="4"/>
  <c r="AB4637" i="4"/>
  <c r="AE4636" i="4"/>
  <c r="AB4636" i="4"/>
  <c r="AE4635" i="4"/>
  <c r="AB4635" i="4"/>
  <c r="AE4634" i="4"/>
  <c r="AB4634" i="4"/>
  <c r="AE4633" i="4"/>
  <c r="AB4633" i="4"/>
  <c r="AE4632" i="4"/>
  <c r="AB4632" i="4"/>
  <c r="AE4631" i="4"/>
  <c r="AB4631" i="4"/>
  <c r="AE4630" i="4"/>
  <c r="AB4630" i="4"/>
  <c r="AE4629" i="4"/>
  <c r="AB4629" i="4"/>
  <c r="AE4628" i="4"/>
  <c r="AB4628" i="4"/>
  <c r="AE4627" i="4"/>
  <c r="AB4627" i="4"/>
  <c r="AE4626" i="4"/>
  <c r="AB4626" i="4"/>
  <c r="AE4625" i="4"/>
  <c r="AB4625" i="4"/>
  <c r="AE4624" i="4"/>
  <c r="AB4624" i="4"/>
  <c r="AE4623" i="4"/>
  <c r="AB4623" i="4"/>
  <c r="AE4622" i="4"/>
  <c r="AB4622" i="4"/>
  <c r="AE4621" i="4"/>
  <c r="AB4621" i="4"/>
  <c r="AE4620" i="4"/>
  <c r="AB4620" i="4"/>
  <c r="AE4619" i="4"/>
  <c r="AB4619" i="4"/>
  <c r="AE4618" i="4"/>
  <c r="AB4618" i="4"/>
  <c r="AE4617" i="4"/>
  <c r="AB4617" i="4"/>
  <c r="AE4616" i="4"/>
  <c r="AB4616" i="4"/>
  <c r="AE4615" i="4"/>
  <c r="AB4615" i="4"/>
  <c r="AE4614" i="4"/>
  <c r="AB4614" i="4"/>
  <c r="AE4613" i="4"/>
  <c r="AB4613" i="4"/>
  <c r="AE4612" i="4"/>
  <c r="AB4612" i="4"/>
  <c r="AE4611" i="4"/>
  <c r="AB4611" i="4"/>
  <c r="AE4610" i="4"/>
  <c r="AB4610" i="4"/>
  <c r="AE4609" i="4"/>
  <c r="AB4609" i="4"/>
  <c r="AE4608" i="4"/>
  <c r="AB4608" i="4"/>
  <c r="AE4607" i="4"/>
  <c r="AB4607" i="4"/>
  <c r="AE4606" i="4"/>
  <c r="AB4606" i="4"/>
  <c r="AE4605" i="4"/>
  <c r="AB4605" i="4"/>
  <c r="AE4604" i="4"/>
  <c r="AB4604" i="4"/>
  <c r="AE4603" i="4"/>
  <c r="AB4603" i="4"/>
  <c r="AE4602" i="4"/>
  <c r="AB4602" i="4"/>
  <c r="AE4601" i="4"/>
  <c r="AB4601" i="4"/>
  <c r="AE4600" i="4"/>
  <c r="AB4600" i="4"/>
  <c r="AE4599" i="4"/>
  <c r="AB4599" i="4"/>
  <c r="AE4598" i="4"/>
  <c r="AB4598" i="4"/>
  <c r="AE4597" i="4"/>
  <c r="AB4597" i="4"/>
  <c r="AE4596" i="4"/>
  <c r="AB4596" i="4"/>
  <c r="AE4595" i="4"/>
  <c r="AB4595" i="4"/>
  <c r="AE4594" i="4"/>
  <c r="AB4594" i="4"/>
  <c r="AE4593" i="4"/>
  <c r="AB4593" i="4"/>
  <c r="AE4592" i="4"/>
  <c r="AB4592" i="4"/>
  <c r="AE4591" i="4"/>
  <c r="AB4591" i="4"/>
  <c r="AE4590" i="4"/>
  <c r="AB4590" i="4"/>
  <c r="AE4589" i="4"/>
  <c r="AB4589" i="4"/>
  <c r="AE4588" i="4"/>
  <c r="AB4588" i="4"/>
  <c r="AE4587" i="4"/>
  <c r="AB4587" i="4"/>
  <c r="AE4586" i="4"/>
  <c r="AB4586" i="4"/>
  <c r="AE4585" i="4"/>
  <c r="AB4585" i="4"/>
  <c r="AE4584" i="4"/>
  <c r="AB4584" i="4"/>
  <c r="AE4583" i="4"/>
  <c r="AB4583" i="4"/>
  <c r="AE4582" i="4"/>
  <c r="AB4582" i="4"/>
  <c r="AE4581" i="4"/>
  <c r="AB4581" i="4"/>
  <c r="AE4580" i="4"/>
  <c r="AB4580" i="4"/>
  <c r="AE4579" i="4"/>
  <c r="AB4579" i="4"/>
  <c r="AE4578" i="4"/>
  <c r="AB4578" i="4"/>
  <c r="AE4577" i="4"/>
  <c r="AB4577" i="4"/>
  <c r="AE4576" i="4"/>
  <c r="AB4576" i="4"/>
  <c r="AE4575" i="4"/>
  <c r="AB4575" i="4"/>
  <c r="AE4574" i="4"/>
  <c r="AB4574" i="4"/>
  <c r="AE4573" i="4"/>
  <c r="AB4573" i="4"/>
  <c r="AE4572" i="4"/>
  <c r="AB4572" i="4"/>
  <c r="AE4571" i="4"/>
  <c r="AB4571" i="4"/>
  <c r="AE4570" i="4"/>
  <c r="AB4570" i="4"/>
  <c r="AE4569" i="4"/>
  <c r="AB4569" i="4"/>
  <c r="AE4568" i="4"/>
  <c r="AB4568" i="4"/>
  <c r="AE4567" i="4"/>
  <c r="AB4567" i="4"/>
  <c r="AE4566" i="4"/>
  <c r="AB4566" i="4"/>
  <c r="AE4565" i="4"/>
  <c r="AB4565" i="4"/>
  <c r="AE4564" i="4"/>
  <c r="AB4564" i="4"/>
  <c r="AE4563" i="4"/>
  <c r="AB4563" i="4"/>
  <c r="AE4562" i="4"/>
  <c r="AB4562" i="4"/>
  <c r="AE4561" i="4"/>
  <c r="AB4561" i="4"/>
  <c r="AE4560" i="4"/>
  <c r="AB4560" i="4"/>
  <c r="AE4559" i="4"/>
  <c r="AB4559" i="4"/>
  <c r="AE4558" i="4"/>
  <c r="AB4558" i="4"/>
  <c r="AE4557" i="4"/>
  <c r="AB4557" i="4"/>
  <c r="AE4556" i="4"/>
  <c r="AB4556" i="4"/>
  <c r="AE4555" i="4"/>
  <c r="AB4555" i="4"/>
  <c r="AE4554" i="4"/>
  <c r="AB4554" i="4"/>
  <c r="AE4553" i="4"/>
  <c r="AB4553" i="4"/>
  <c r="AE4552" i="4"/>
  <c r="AB4552" i="4"/>
  <c r="AE4551" i="4"/>
  <c r="AB4551" i="4"/>
  <c r="AE4550" i="4"/>
  <c r="AB4550" i="4"/>
  <c r="AE4549" i="4"/>
  <c r="AB4549" i="4"/>
  <c r="AE4548" i="4"/>
  <c r="AB4548" i="4"/>
  <c r="AE4547" i="4"/>
  <c r="AB4547" i="4"/>
  <c r="AE4546" i="4"/>
  <c r="AB4546" i="4"/>
  <c r="AE4545" i="4"/>
  <c r="AB4545" i="4"/>
  <c r="AE4544" i="4"/>
  <c r="AB4544" i="4"/>
  <c r="AE4543" i="4"/>
  <c r="AB4543" i="4"/>
  <c r="AE4542" i="4"/>
  <c r="AB4542" i="4"/>
  <c r="AE4541" i="4"/>
  <c r="AB4541" i="4"/>
  <c r="AE4540" i="4"/>
  <c r="AB4540" i="4"/>
  <c r="AE4539" i="4"/>
  <c r="AB4539" i="4"/>
  <c r="AE4538" i="4"/>
  <c r="AB4538" i="4"/>
  <c r="AE4537" i="4"/>
  <c r="AB4537" i="4"/>
  <c r="AE4536" i="4"/>
  <c r="AB4536" i="4"/>
  <c r="AE4535" i="4"/>
  <c r="AB4535" i="4"/>
  <c r="AE4534" i="4"/>
  <c r="AB4534" i="4"/>
  <c r="AE4533" i="4"/>
  <c r="AB4533" i="4"/>
  <c r="AE4532" i="4"/>
  <c r="AB4532" i="4"/>
  <c r="AE4531" i="4"/>
  <c r="AB4531" i="4"/>
  <c r="AE4530" i="4"/>
  <c r="AB4530" i="4"/>
  <c r="AE4529" i="4"/>
  <c r="AB4529" i="4"/>
  <c r="AE4528" i="4"/>
  <c r="AB4528" i="4"/>
  <c r="AE4527" i="4"/>
  <c r="AB4527" i="4"/>
  <c r="AE4526" i="4"/>
  <c r="AB4526" i="4"/>
  <c r="AE4525" i="4"/>
  <c r="AB4525" i="4"/>
  <c r="AE4524" i="4"/>
  <c r="AB4524" i="4"/>
  <c r="AE4523" i="4"/>
  <c r="AB4523" i="4"/>
  <c r="AE4522" i="4"/>
  <c r="AB4522" i="4"/>
  <c r="AE4521" i="4"/>
  <c r="AB4521" i="4"/>
  <c r="AE4520" i="4"/>
  <c r="AB4520" i="4"/>
  <c r="AE4519" i="4"/>
  <c r="AB4519" i="4"/>
  <c r="AE4518" i="4"/>
  <c r="AB4518" i="4"/>
  <c r="AE4517" i="4"/>
  <c r="AB4517" i="4"/>
  <c r="AE4516" i="4"/>
  <c r="AB4516" i="4"/>
  <c r="AE4515" i="4"/>
  <c r="AB4515" i="4"/>
  <c r="AE4514" i="4"/>
  <c r="AB4514" i="4"/>
  <c r="AE4513" i="4"/>
  <c r="AB4513" i="4"/>
  <c r="AE4512" i="4"/>
  <c r="AB4512" i="4"/>
  <c r="AE4511" i="4"/>
  <c r="AB4511" i="4"/>
  <c r="AE4510" i="4"/>
  <c r="AB4510" i="4"/>
  <c r="AE4509" i="4"/>
  <c r="AB4509" i="4"/>
  <c r="AE4508" i="4"/>
  <c r="AB4508" i="4"/>
  <c r="AE4507" i="4"/>
  <c r="AB4507" i="4"/>
  <c r="AE4506" i="4"/>
  <c r="AB4506" i="4"/>
  <c r="AE4505" i="4"/>
  <c r="AB4505" i="4"/>
  <c r="AE4504" i="4"/>
  <c r="AB4504" i="4"/>
  <c r="AE4503" i="4"/>
  <c r="AB4503" i="4"/>
  <c r="AE4502" i="4"/>
  <c r="AB4502" i="4"/>
  <c r="AE4501" i="4"/>
  <c r="AB4501" i="4"/>
  <c r="AE4500" i="4"/>
  <c r="AB4500" i="4"/>
  <c r="AE4499" i="4"/>
  <c r="AB4499" i="4"/>
  <c r="AE4498" i="4"/>
  <c r="AB4498" i="4"/>
  <c r="AE4497" i="4"/>
  <c r="AB4497" i="4"/>
  <c r="AE4496" i="4"/>
  <c r="AB4496" i="4"/>
  <c r="AE4495" i="4"/>
  <c r="AB4495" i="4"/>
  <c r="AE4494" i="4"/>
  <c r="AB4494" i="4"/>
  <c r="AE4493" i="4"/>
  <c r="AB4493" i="4"/>
  <c r="AE4492" i="4"/>
  <c r="AB4492" i="4"/>
  <c r="AE4491" i="4"/>
  <c r="AB4491" i="4"/>
  <c r="AE4490" i="4"/>
  <c r="AB4490" i="4"/>
  <c r="AE4489" i="4"/>
  <c r="AB4489" i="4"/>
  <c r="AE4488" i="4"/>
  <c r="AB4488" i="4"/>
  <c r="AE4487" i="4"/>
  <c r="AB4487" i="4"/>
  <c r="AE4486" i="4"/>
  <c r="AB4486" i="4"/>
  <c r="AE4485" i="4"/>
  <c r="AB4485" i="4"/>
  <c r="AE4484" i="4"/>
  <c r="AB4484" i="4"/>
  <c r="AE4483" i="4"/>
  <c r="AB4483" i="4"/>
  <c r="AE4482" i="4"/>
  <c r="AB4482" i="4"/>
  <c r="AE4481" i="4"/>
  <c r="AB4481" i="4"/>
  <c r="AE4480" i="4"/>
  <c r="AB4480" i="4"/>
  <c r="AE4479" i="4"/>
  <c r="AB4479" i="4"/>
  <c r="AE4478" i="4"/>
  <c r="AB4478" i="4"/>
  <c r="AE4477" i="4"/>
  <c r="AB4477" i="4"/>
  <c r="AE4476" i="4"/>
  <c r="AB4476" i="4"/>
  <c r="AE4475" i="4"/>
  <c r="AB4475" i="4"/>
  <c r="AE4474" i="4"/>
  <c r="AB4474" i="4"/>
  <c r="AE4473" i="4"/>
  <c r="AB4473" i="4"/>
  <c r="AE4472" i="4"/>
  <c r="AB4472" i="4"/>
  <c r="AE4471" i="4"/>
  <c r="AB4471" i="4"/>
  <c r="AE4470" i="4"/>
  <c r="AB4470" i="4"/>
  <c r="AE4469" i="4"/>
  <c r="AB4469" i="4"/>
  <c r="AE4468" i="4"/>
  <c r="AB4468" i="4"/>
  <c r="AE4467" i="4"/>
  <c r="AB4467" i="4"/>
  <c r="AE4466" i="4"/>
  <c r="AB4466" i="4"/>
  <c r="AE4465" i="4"/>
  <c r="AB4465" i="4"/>
  <c r="AE4464" i="4"/>
  <c r="AB4464" i="4"/>
  <c r="AE4463" i="4"/>
  <c r="AB4463" i="4"/>
  <c r="AE4462" i="4"/>
  <c r="AB4462" i="4"/>
  <c r="AE4461" i="4"/>
  <c r="AB4461" i="4"/>
  <c r="AE4460" i="4"/>
  <c r="AB4460" i="4"/>
  <c r="AE4459" i="4"/>
  <c r="AB4459" i="4"/>
  <c r="AE4458" i="4"/>
  <c r="AB4458" i="4"/>
  <c r="AE4457" i="4"/>
  <c r="AB4457" i="4"/>
  <c r="AE4456" i="4"/>
  <c r="AB4456" i="4"/>
  <c r="AE4455" i="4"/>
  <c r="AB4455" i="4"/>
  <c r="AE4454" i="4"/>
  <c r="AB4454" i="4"/>
  <c r="AE4453" i="4"/>
  <c r="AB4453" i="4"/>
  <c r="AE4452" i="4"/>
  <c r="AB4452" i="4"/>
  <c r="AE4451" i="4"/>
  <c r="AB4451" i="4"/>
  <c r="AE4450" i="4"/>
  <c r="AB4450" i="4"/>
  <c r="AE4449" i="4"/>
  <c r="AB4449" i="4"/>
  <c r="AE4448" i="4"/>
  <c r="AB4448" i="4"/>
  <c r="AE4447" i="4"/>
  <c r="AB4447" i="4"/>
  <c r="AE4446" i="4"/>
  <c r="AB4446" i="4"/>
  <c r="AE4445" i="4"/>
  <c r="AB4445" i="4"/>
  <c r="AE4444" i="4"/>
  <c r="AB4444" i="4"/>
  <c r="AE4443" i="4"/>
  <c r="AB4443" i="4"/>
  <c r="AE4442" i="4"/>
  <c r="AB4442" i="4"/>
  <c r="AE4441" i="4"/>
  <c r="AB4441" i="4"/>
  <c r="AE4440" i="4"/>
  <c r="AB4440" i="4"/>
  <c r="AE4439" i="4"/>
  <c r="AB4439" i="4"/>
  <c r="AE4438" i="4"/>
  <c r="AB4438" i="4"/>
  <c r="AE4437" i="4"/>
  <c r="AB4437" i="4"/>
  <c r="AE4436" i="4"/>
  <c r="AB4436" i="4"/>
  <c r="AE4435" i="4"/>
  <c r="AB4435" i="4"/>
  <c r="AE4434" i="4"/>
  <c r="AB4434" i="4"/>
  <c r="AE4433" i="4"/>
  <c r="AB4433" i="4"/>
  <c r="AE4432" i="4"/>
  <c r="AB4432" i="4"/>
  <c r="AE4431" i="4"/>
  <c r="AB4431" i="4"/>
  <c r="AE4430" i="4"/>
  <c r="AB4430" i="4"/>
  <c r="AE4429" i="4"/>
  <c r="AB4429" i="4"/>
  <c r="AE4428" i="4"/>
  <c r="AB4428" i="4"/>
  <c r="AE4427" i="4"/>
  <c r="AB4427" i="4"/>
  <c r="AE4426" i="4"/>
  <c r="AB4426" i="4"/>
  <c r="AE4425" i="4"/>
  <c r="AB4425" i="4"/>
  <c r="AE4424" i="4"/>
  <c r="AB4424" i="4"/>
  <c r="AE4423" i="4"/>
  <c r="AB4423" i="4"/>
  <c r="AE4422" i="4"/>
  <c r="AB4422" i="4"/>
  <c r="AE4421" i="4"/>
  <c r="AB4421" i="4"/>
  <c r="AE4420" i="4"/>
  <c r="AB4420" i="4"/>
  <c r="AE4419" i="4"/>
  <c r="AB4419" i="4"/>
  <c r="AE4418" i="4"/>
  <c r="AB4418" i="4"/>
  <c r="AE4417" i="4"/>
  <c r="AB4417" i="4"/>
  <c r="AE4416" i="4"/>
  <c r="AB4416" i="4"/>
  <c r="AE4415" i="4"/>
  <c r="AB4415" i="4"/>
  <c r="AE4414" i="4"/>
  <c r="AB4414" i="4"/>
  <c r="AE4413" i="4"/>
  <c r="AB4413" i="4"/>
  <c r="AE4412" i="4"/>
  <c r="AB4412" i="4"/>
  <c r="AE4411" i="4"/>
  <c r="AB4411" i="4"/>
  <c r="AE4410" i="4"/>
  <c r="AB4410" i="4"/>
  <c r="AE4409" i="4"/>
  <c r="AB4409" i="4"/>
  <c r="AE4408" i="4"/>
  <c r="AB4408" i="4"/>
  <c r="AE4407" i="4"/>
  <c r="AB4407" i="4"/>
  <c r="AE4406" i="4"/>
  <c r="AB4406" i="4"/>
  <c r="AE4405" i="4"/>
  <c r="AB4405" i="4"/>
  <c r="AE4404" i="4"/>
  <c r="AB4404" i="4"/>
  <c r="AE4403" i="4"/>
  <c r="AB4403" i="4"/>
  <c r="AE4402" i="4"/>
  <c r="AB4402" i="4"/>
  <c r="AE4401" i="4"/>
  <c r="AB4401" i="4"/>
  <c r="AE4400" i="4"/>
  <c r="AB4400" i="4"/>
  <c r="AE4399" i="4"/>
  <c r="AB4399" i="4"/>
  <c r="AE4398" i="4"/>
  <c r="AB4398" i="4"/>
  <c r="AE4397" i="4"/>
  <c r="AB4397" i="4"/>
  <c r="AE4396" i="4"/>
  <c r="AB4396" i="4"/>
  <c r="AE4395" i="4"/>
  <c r="AB4395" i="4"/>
  <c r="AE4394" i="4"/>
  <c r="AB4394" i="4"/>
  <c r="AE4393" i="4"/>
  <c r="AB4393" i="4"/>
  <c r="AE4392" i="4"/>
  <c r="AB4392" i="4"/>
  <c r="AE4391" i="4"/>
  <c r="AB4391" i="4"/>
  <c r="AE4390" i="4"/>
  <c r="AB4390" i="4"/>
  <c r="AE4389" i="4"/>
  <c r="AB4389" i="4"/>
  <c r="AE4388" i="4"/>
  <c r="AB4388" i="4"/>
  <c r="AE4387" i="4"/>
  <c r="AB4387" i="4"/>
  <c r="AE4386" i="4"/>
  <c r="AB4386" i="4"/>
  <c r="AE4385" i="4"/>
  <c r="AB4385" i="4"/>
  <c r="AE4384" i="4"/>
  <c r="AB4384" i="4"/>
  <c r="AE4383" i="4"/>
  <c r="AB4383" i="4"/>
  <c r="AE4382" i="4"/>
  <c r="AB4382" i="4"/>
  <c r="AE4381" i="4"/>
  <c r="AB4381" i="4"/>
  <c r="AE4380" i="4"/>
  <c r="AB4380" i="4"/>
  <c r="AE4379" i="4"/>
  <c r="AB4379" i="4"/>
  <c r="AE4378" i="4"/>
  <c r="AB4378" i="4"/>
  <c r="AE4377" i="4"/>
  <c r="AB4377" i="4"/>
  <c r="AE4376" i="4"/>
  <c r="AB4376" i="4"/>
  <c r="AE4375" i="4"/>
  <c r="AB4375" i="4"/>
  <c r="AE4374" i="4"/>
  <c r="AB4374" i="4"/>
  <c r="AE4373" i="4"/>
  <c r="AB4373" i="4"/>
  <c r="AE4372" i="4"/>
  <c r="AB4372" i="4"/>
  <c r="AE4371" i="4"/>
  <c r="AB4371" i="4"/>
  <c r="AE4370" i="4"/>
  <c r="AB4370" i="4"/>
  <c r="AE4369" i="4"/>
  <c r="AB4369" i="4"/>
  <c r="AE4368" i="4"/>
  <c r="AB4368" i="4"/>
  <c r="AE4367" i="4"/>
  <c r="AB4367" i="4"/>
  <c r="AE4366" i="4"/>
  <c r="AB4366" i="4"/>
  <c r="AE4365" i="4"/>
  <c r="AB4365" i="4"/>
  <c r="AE4364" i="4"/>
  <c r="AB4364" i="4"/>
  <c r="AE4363" i="4"/>
  <c r="AB4363" i="4"/>
  <c r="AE4362" i="4"/>
  <c r="AB4362" i="4"/>
  <c r="AE4361" i="4"/>
  <c r="AB4361" i="4"/>
  <c r="AE4360" i="4"/>
  <c r="AB4360" i="4"/>
  <c r="AE4359" i="4"/>
  <c r="AB4359" i="4"/>
  <c r="AE4358" i="4"/>
  <c r="AB4358" i="4"/>
  <c r="AE4357" i="4"/>
  <c r="AB4357" i="4"/>
  <c r="AE4356" i="4"/>
  <c r="AB4356" i="4"/>
  <c r="AE4355" i="4"/>
  <c r="AB4355" i="4"/>
  <c r="AE4354" i="4"/>
  <c r="AB4354" i="4"/>
  <c r="AE4353" i="4"/>
  <c r="AB4353" i="4"/>
  <c r="AE4352" i="4"/>
  <c r="AB4352" i="4"/>
  <c r="AE4351" i="4"/>
  <c r="AB4351" i="4"/>
  <c r="AE4350" i="4"/>
  <c r="AB4350" i="4"/>
  <c r="AE4349" i="4"/>
  <c r="AB4349" i="4"/>
  <c r="AE4348" i="4"/>
  <c r="AB4348" i="4"/>
  <c r="AE4347" i="4"/>
  <c r="AB4347" i="4"/>
  <c r="AE4346" i="4"/>
  <c r="AB4346" i="4"/>
  <c r="AE4345" i="4"/>
  <c r="AB4345" i="4"/>
  <c r="AE4344" i="4"/>
  <c r="AB4344" i="4"/>
  <c r="AE4343" i="4"/>
  <c r="AB4343" i="4"/>
  <c r="AE4342" i="4"/>
  <c r="AB4342" i="4"/>
  <c r="AE4341" i="4"/>
  <c r="AB4341" i="4"/>
  <c r="AE4340" i="4"/>
  <c r="AB4340" i="4"/>
  <c r="AE4339" i="4"/>
  <c r="AB4339" i="4"/>
  <c r="AE4338" i="4"/>
  <c r="AB4338" i="4"/>
  <c r="AE4337" i="4"/>
  <c r="AB4337" i="4"/>
  <c r="AE4336" i="4"/>
  <c r="AB4336" i="4"/>
  <c r="AE4335" i="4"/>
  <c r="AB4335" i="4"/>
  <c r="AE4334" i="4"/>
  <c r="AB4334" i="4"/>
  <c r="AE4333" i="4"/>
  <c r="AB4333" i="4"/>
  <c r="AE4332" i="4"/>
  <c r="AB4332" i="4"/>
  <c r="AE4331" i="4"/>
  <c r="AB4331" i="4"/>
  <c r="AE4330" i="4"/>
  <c r="AB4330" i="4"/>
  <c r="AE4329" i="4"/>
  <c r="AB4329" i="4"/>
  <c r="AE4328" i="4"/>
  <c r="AB4328" i="4"/>
  <c r="AE4327" i="4"/>
  <c r="AB4327" i="4"/>
  <c r="AE4326" i="4"/>
  <c r="AB4326" i="4"/>
  <c r="AE4325" i="4"/>
  <c r="AB4325" i="4"/>
  <c r="AE4324" i="4"/>
  <c r="AB4324" i="4"/>
  <c r="AE4323" i="4"/>
  <c r="AB4323" i="4"/>
  <c r="AE4322" i="4"/>
  <c r="AB4322" i="4"/>
  <c r="AE4321" i="4"/>
  <c r="AB4321" i="4"/>
  <c r="AE4320" i="4"/>
  <c r="AB4320" i="4"/>
  <c r="AE4319" i="4"/>
  <c r="AB4319" i="4"/>
  <c r="AE4318" i="4"/>
  <c r="AB4318" i="4"/>
  <c r="AE4317" i="4"/>
  <c r="AB4317" i="4"/>
  <c r="AE4316" i="4"/>
  <c r="AB4316" i="4"/>
  <c r="AE4315" i="4"/>
  <c r="AB4315" i="4"/>
  <c r="AE4314" i="4"/>
  <c r="AB4314" i="4"/>
  <c r="AE4313" i="4"/>
  <c r="AB4313" i="4"/>
  <c r="AE4312" i="4"/>
  <c r="AB4312" i="4"/>
  <c r="AE4311" i="4"/>
  <c r="AB4311" i="4"/>
  <c r="AE4310" i="4"/>
  <c r="AB4310" i="4"/>
  <c r="AE4309" i="4"/>
  <c r="AB4309" i="4"/>
  <c r="AE4308" i="4"/>
  <c r="AB4308" i="4"/>
  <c r="AE4307" i="4"/>
  <c r="AB4307" i="4"/>
  <c r="AE4306" i="4"/>
  <c r="AB4306" i="4"/>
  <c r="AE4305" i="4"/>
  <c r="AB4305" i="4"/>
  <c r="AE4304" i="4"/>
  <c r="AB4304" i="4"/>
  <c r="AE4303" i="4"/>
  <c r="AB4303" i="4"/>
  <c r="AE4302" i="4"/>
  <c r="AB4302" i="4"/>
  <c r="AE4301" i="4"/>
  <c r="AB4301" i="4"/>
  <c r="AE4300" i="4"/>
  <c r="AB4300" i="4"/>
  <c r="AE4299" i="4"/>
  <c r="AB4299" i="4"/>
  <c r="AE4298" i="4"/>
  <c r="AB4298" i="4"/>
  <c r="AE4297" i="4"/>
  <c r="AB4297" i="4"/>
  <c r="AE4296" i="4"/>
  <c r="AB4296" i="4"/>
  <c r="AE4295" i="4"/>
  <c r="AB4295" i="4"/>
  <c r="AE4294" i="4"/>
  <c r="AB4294" i="4"/>
  <c r="AE4293" i="4"/>
  <c r="AB4293" i="4"/>
  <c r="AE4292" i="4"/>
  <c r="AB4292" i="4"/>
  <c r="AE4291" i="4"/>
  <c r="AB4291" i="4"/>
  <c r="AE4290" i="4"/>
  <c r="AB4290" i="4"/>
  <c r="AE4289" i="4"/>
  <c r="AB4289" i="4"/>
  <c r="AE4288" i="4"/>
  <c r="AB4288" i="4"/>
  <c r="AE4287" i="4"/>
  <c r="AB4287" i="4"/>
  <c r="AE4286" i="4"/>
  <c r="AB4286" i="4"/>
  <c r="AE4285" i="4"/>
  <c r="AB4285" i="4"/>
  <c r="AE4284" i="4"/>
  <c r="AB4284" i="4"/>
  <c r="AE4283" i="4"/>
  <c r="AB4283" i="4"/>
  <c r="AE4282" i="4"/>
  <c r="AB4282" i="4"/>
  <c r="AE4281" i="4"/>
  <c r="AB4281" i="4"/>
  <c r="AE4280" i="4"/>
  <c r="AB4280" i="4"/>
  <c r="AE4279" i="4"/>
  <c r="AB4279" i="4"/>
  <c r="AE4278" i="4"/>
  <c r="AB4278" i="4"/>
  <c r="AE4277" i="4"/>
  <c r="AB4277" i="4"/>
  <c r="AE4276" i="4"/>
  <c r="AB4276" i="4"/>
  <c r="AE4275" i="4"/>
  <c r="AB4275" i="4"/>
  <c r="AE4274" i="4"/>
  <c r="AB4274" i="4"/>
  <c r="AE4273" i="4"/>
  <c r="AB4273" i="4"/>
  <c r="AE4272" i="4"/>
  <c r="AB4272" i="4"/>
  <c r="AE4271" i="4"/>
  <c r="AB4271" i="4"/>
  <c r="AE4270" i="4"/>
  <c r="AB4270" i="4"/>
  <c r="AE4269" i="4"/>
  <c r="AB4269" i="4"/>
  <c r="AE4268" i="4"/>
  <c r="AB4268" i="4"/>
  <c r="AE4267" i="4"/>
  <c r="AB4267" i="4"/>
  <c r="AE4266" i="4"/>
  <c r="AB4266" i="4"/>
  <c r="AE4265" i="4"/>
  <c r="AB4265" i="4"/>
  <c r="AE4264" i="4"/>
  <c r="AB4264" i="4"/>
  <c r="AE4263" i="4"/>
  <c r="AB4263" i="4"/>
  <c r="AE4262" i="4"/>
  <c r="AB4262" i="4"/>
  <c r="AE4261" i="4"/>
  <c r="AB4261" i="4"/>
  <c r="AE4260" i="4"/>
  <c r="AB4260" i="4"/>
  <c r="AE4259" i="4"/>
  <c r="AB4259" i="4"/>
  <c r="AE4258" i="4"/>
  <c r="AB4258" i="4"/>
  <c r="AE4257" i="4"/>
  <c r="AB4257" i="4"/>
  <c r="AE4256" i="4"/>
  <c r="AB4256" i="4"/>
  <c r="AE4255" i="4"/>
  <c r="AB4255" i="4"/>
  <c r="AE4254" i="4"/>
  <c r="AB4254" i="4"/>
  <c r="AE4253" i="4"/>
  <c r="AB4253" i="4"/>
  <c r="AE4252" i="4"/>
  <c r="AB4252" i="4"/>
  <c r="AE4251" i="4"/>
  <c r="AB4251" i="4"/>
  <c r="AE4250" i="4"/>
  <c r="AB4250" i="4"/>
  <c r="AE4249" i="4"/>
  <c r="AB4249" i="4"/>
  <c r="AE4248" i="4"/>
  <c r="AB4248" i="4"/>
  <c r="AE4247" i="4"/>
  <c r="AB4247" i="4"/>
  <c r="AE4246" i="4"/>
  <c r="AB4246" i="4"/>
  <c r="AE4245" i="4"/>
  <c r="AB4245" i="4"/>
  <c r="AE4244" i="4"/>
  <c r="AB4244" i="4"/>
  <c r="AE4243" i="4"/>
  <c r="AB4243" i="4"/>
  <c r="AE4242" i="4"/>
  <c r="AB4242" i="4"/>
  <c r="AE4241" i="4"/>
  <c r="AB4241" i="4"/>
  <c r="AE4240" i="4"/>
  <c r="AB4240" i="4"/>
  <c r="AE4239" i="4"/>
  <c r="AB4239" i="4"/>
  <c r="AE4238" i="4"/>
  <c r="AB4238" i="4"/>
  <c r="AE4237" i="4"/>
  <c r="AB4237" i="4"/>
  <c r="AE4236" i="4"/>
  <c r="AB4236" i="4"/>
  <c r="AE4235" i="4"/>
  <c r="AB4235" i="4"/>
  <c r="AE4234" i="4"/>
  <c r="AB4234" i="4"/>
  <c r="AE4233" i="4"/>
  <c r="AB4233" i="4"/>
  <c r="AE4232" i="4"/>
  <c r="AB4232" i="4"/>
  <c r="AE4231" i="4"/>
  <c r="AB4231" i="4"/>
  <c r="AE4230" i="4"/>
  <c r="AB4230" i="4"/>
  <c r="AE4229" i="4"/>
  <c r="AB4229" i="4"/>
  <c r="AE4228" i="4"/>
  <c r="AB4228" i="4"/>
  <c r="AE4227" i="4"/>
  <c r="AB4227" i="4"/>
  <c r="AE4226" i="4"/>
  <c r="AB4226" i="4"/>
  <c r="AE4225" i="4"/>
  <c r="AB4225" i="4"/>
  <c r="AE4224" i="4"/>
  <c r="AB4224" i="4"/>
  <c r="AE4223" i="4"/>
  <c r="AB4223" i="4"/>
  <c r="AE4222" i="4"/>
  <c r="AB4222" i="4"/>
  <c r="AE4221" i="4"/>
  <c r="AB4221" i="4"/>
  <c r="AE4220" i="4"/>
  <c r="AB4220" i="4"/>
  <c r="AE4219" i="4"/>
  <c r="AB4219" i="4"/>
  <c r="AE4218" i="4"/>
  <c r="AB4218" i="4"/>
  <c r="AE4217" i="4"/>
  <c r="AB4217" i="4"/>
  <c r="AE4216" i="4"/>
  <c r="AB4216" i="4"/>
  <c r="AE4215" i="4"/>
  <c r="AB4215" i="4"/>
  <c r="AE4214" i="4"/>
  <c r="AB4214" i="4"/>
  <c r="AE4213" i="4"/>
  <c r="AB4213" i="4"/>
  <c r="AE4212" i="4"/>
  <c r="AB4212" i="4"/>
  <c r="AE4211" i="4"/>
  <c r="AB4211" i="4"/>
  <c r="AE4210" i="4"/>
  <c r="AB4210" i="4"/>
  <c r="AE4209" i="4"/>
  <c r="AB4209" i="4"/>
  <c r="AE4208" i="4"/>
  <c r="AB4208" i="4"/>
  <c r="AE4207" i="4"/>
  <c r="AB4207" i="4"/>
  <c r="AE4206" i="4"/>
  <c r="AB4206" i="4"/>
  <c r="AE4205" i="4"/>
  <c r="AB4205" i="4"/>
  <c r="AE4204" i="4"/>
  <c r="AB4204" i="4"/>
  <c r="AE4203" i="4"/>
  <c r="AB4203" i="4"/>
  <c r="AE4202" i="4"/>
  <c r="AB4202" i="4"/>
  <c r="AE4201" i="4"/>
  <c r="AB4201" i="4"/>
  <c r="AE4200" i="4"/>
  <c r="AB4200" i="4"/>
  <c r="AE4199" i="4"/>
  <c r="AB4199" i="4"/>
  <c r="AE4198" i="4"/>
  <c r="AB4198" i="4"/>
  <c r="AE4197" i="4"/>
  <c r="AB4197" i="4"/>
  <c r="AE4196" i="4"/>
  <c r="AB4196" i="4"/>
  <c r="AE4195" i="4"/>
  <c r="AB4195" i="4"/>
  <c r="AE4194" i="4"/>
  <c r="AB4194" i="4"/>
  <c r="AE4193" i="4"/>
  <c r="AB4193" i="4"/>
  <c r="AE4192" i="4"/>
  <c r="AB4192" i="4"/>
  <c r="AE4191" i="4"/>
  <c r="AB4191" i="4"/>
  <c r="AE4190" i="4"/>
  <c r="AB4190" i="4"/>
  <c r="AE4189" i="4"/>
  <c r="AB4189" i="4"/>
  <c r="AE4188" i="4"/>
  <c r="AB4188" i="4"/>
  <c r="AE4187" i="4"/>
  <c r="AB4187" i="4"/>
  <c r="AE4186" i="4"/>
  <c r="AB4186" i="4"/>
  <c r="AE4185" i="4"/>
  <c r="AB4185" i="4"/>
  <c r="AE4184" i="4"/>
  <c r="AB4184" i="4"/>
  <c r="AE4183" i="4"/>
  <c r="AB4183" i="4"/>
  <c r="AE4182" i="4"/>
  <c r="AB4182" i="4"/>
  <c r="AE4181" i="4"/>
  <c r="AB4181" i="4"/>
  <c r="AE4180" i="4"/>
  <c r="AB4180" i="4"/>
  <c r="AE4179" i="4"/>
  <c r="AB4179" i="4"/>
  <c r="AE4178" i="4"/>
  <c r="AB4178" i="4"/>
  <c r="AE4177" i="4"/>
  <c r="AB4177" i="4"/>
  <c r="AE4176" i="4"/>
  <c r="AB4176" i="4"/>
  <c r="AE4175" i="4"/>
  <c r="AB4175" i="4"/>
  <c r="AE4174" i="4"/>
  <c r="AB4174" i="4"/>
  <c r="AE4173" i="4"/>
  <c r="AB4173" i="4"/>
  <c r="AE4172" i="4"/>
  <c r="AB4172" i="4"/>
  <c r="AE4171" i="4"/>
  <c r="AB4171" i="4"/>
  <c r="AE4170" i="4"/>
  <c r="AB4170" i="4"/>
  <c r="AE4169" i="4"/>
  <c r="AB4169" i="4"/>
  <c r="AE4168" i="4"/>
  <c r="AB4168" i="4"/>
  <c r="AE4167" i="4"/>
  <c r="AB4167" i="4"/>
  <c r="AE4166" i="4"/>
  <c r="AB4166" i="4"/>
  <c r="AE4165" i="4"/>
  <c r="AB4165" i="4"/>
  <c r="AE4164" i="4"/>
  <c r="AB4164" i="4"/>
  <c r="AE4163" i="4"/>
  <c r="AB4163" i="4"/>
  <c r="AE4162" i="4"/>
  <c r="AB4162" i="4"/>
  <c r="AE4161" i="4"/>
  <c r="AB4161" i="4"/>
  <c r="AE4160" i="4"/>
  <c r="AB4160" i="4"/>
  <c r="AE4159" i="4"/>
  <c r="AB4159" i="4"/>
  <c r="AE4158" i="4"/>
  <c r="AB4158" i="4"/>
  <c r="AE4157" i="4"/>
  <c r="AB4157" i="4"/>
  <c r="AE4156" i="4"/>
  <c r="AB4156" i="4"/>
  <c r="AE4155" i="4"/>
  <c r="AB4155" i="4"/>
  <c r="AE4154" i="4"/>
  <c r="AB4154" i="4"/>
  <c r="AE4153" i="4"/>
  <c r="AB4153" i="4"/>
  <c r="AE4152" i="4"/>
  <c r="AB4152" i="4"/>
  <c r="AE4151" i="4"/>
  <c r="AB4151" i="4"/>
  <c r="AE4150" i="4"/>
  <c r="AB4150" i="4"/>
  <c r="AE4149" i="4"/>
  <c r="AB4149" i="4"/>
  <c r="AE4148" i="4"/>
  <c r="AB4148" i="4"/>
  <c r="AE4147" i="4"/>
  <c r="AB4147" i="4"/>
  <c r="AE4146" i="4"/>
  <c r="AB4146" i="4"/>
  <c r="AE4145" i="4"/>
  <c r="AB4145" i="4"/>
  <c r="AE4144" i="4"/>
  <c r="AB4144" i="4"/>
  <c r="AE4143" i="4"/>
  <c r="AB4143" i="4"/>
  <c r="AE4142" i="4"/>
  <c r="AB4142" i="4"/>
  <c r="AE4141" i="4"/>
  <c r="AB4141" i="4"/>
  <c r="AE4140" i="4"/>
  <c r="AB4140" i="4"/>
  <c r="AE4139" i="4"/>
  <c r="AB4139" i="4"/>
  <c r="AE4138" i="4"/>
  <c r="AB4138" i="4"/>
  <c r="AE4137" i="4"/>
  <c r="AB4137" i="4"/>
  <c r="AE4136" i="4"/>
  <c r="AB4136" i="4"/>
  <c r="AE4135" i="4"/>
  <c r="AB4135" i="4"/>
  <c r="AE4134" i="4"/>
  <c r="AB4134" i="4"/>
  <c r="AE4133" i="4"/>
  <c r="AB4133" i="4"/>
  <c r="AE4132" i="4"/>
  <c r="AB4132" i="4"/>
  <c r="AE4131" i="4"/>
  <c r="AB4131" i="4"/>
  <c r="AE4130" i="4"/>
  <c r="AB4130" i="4"/>
  <c r="AE4129" i="4"/>
  <c r="AB4129" i="4"/>
  <c r="AE4128" i="4"/>
  <c r="AB4128" i="4"/>
  <c r="AE4127" i="4"/>
  <c r="AB4127" i="4"/>
  <c r="AE4126" i="4"/>
  <c r="AB4126" i="4"/>
  <c r="AE4125" i="4"/>
  <c r="AB4125" i="4"/>
  <c r="AE4124" i="4"/>
  <c r="AB4124" i="4"/>
  <c r="AE4123" i="4"/>
  <c r="AB4123" i="4"/>
  <c r="AE4122" i="4"/>
  <c r="AB4122" i="4"/>
  <c r="AE4121" i="4"/>
  <c r="AB4121" i="4"/>
  <c r="AE4120" i="4"/>
  <c r="AB4120" i="4"/>
  <c r="AE4119" i="4"/>
  <c r="AB4119" i="4"/>
  <c r="AE4118" i="4"/>
  <c r="AB4118" i="4"/>
  <c r="AE4117" i="4"/>
  <c r="AB4117" i="4"/>
  <c r="AE4116" i="4"/>
  <c r="AB4116" i="4"/>
  <c r="AE4115" i="4"/>
  <c r="AB4115" i="4"/>
  <c r="AE4114" i="4"/>
  <c r="AB4114" i="4"/>
  <c r="AE4113" i="4"/>
  <c r="AB4113" i="4"/>
  <c r="AE4112" i="4"/>
  <c r="AB4112" i="4"/>
  <c r="AE4111" i="4"/>
  <c r="AB4111" i="4"/>
  <c r="AE4110" i="4"/>
  <c r="AB4110" i="4"/>
  <c r="AE4109" i="4"/>
  <c r="AB4109" i="4"/>
  <c r="AE4108" i="4"/>
  <c r="AB4108" i="4"/>
  <c r="AE4107" i="4"/>
  <c r="AB4107" i="4"/>
  <c r="AE4106" i="4"/>
  <c r="AB4106" i="4"/>
  <c r="AE4105" i="4"/>
  <c r="AB4105" i="4"/>
  <c r="AE4104" i="4"/>
  <c r="AB4104" i="4"/>
  <c r="AE4103" i="4"/>
  <c r="AB4103" i="4"/>
  <c r="AE4102" i="4"/>
  <c r="AB4102" i="4"/>
  <c r="AE4101" i="4"/>
  <c r="AB4101" i="4"/>
  <c r="AE4100" i="4"/>
  <c r="AB4100" i="4"/>
  <c r="AE4099" i="4"/>
  <c r="AB4099" i="4"/>
  <c r="AE4098" i="4"/>
  <c r="AB4098" i="4"/>
  <c r="AE4097" i="4"/>
  <c r="AB4097" i="4"/>
  <c r="AE4096" i="4"/>
  <c r="AB4096" i="4"/>
  <c r="AE4095" i="4"/>
  <c r="AB4095" i="4"/>
  <c r="AE4094" i="4"/>
  <c r="AB4094" i="4"/>
  <c r="AE4093" i="4"/>
  <c r="AB4093" i="4"/>
  <c r="AE4092" i="4"/>
  <c r="AB4092" i="4"/>
  <c r="AE4091" i="4"/>
  <c r="AB4091" i="4"/>
  <c r="AE4090" i="4"/>
  <c r="AB4090" i="4"/>
  <c r="AE4089" i="4"/>
  <c r="AB4089" i="4"/>
  <c r="AE4088" i="4"/>
  <c r="AB4088" i="4"/>
  <c r="AE4087" i="4"/>
  <c r="AB4087" i="4"/>
  <c r="AE4086" i="4"/>
  <c r="AB4086" i="4"/>
  <c r="AE4085" i="4"/>
  <c r="AB4085" i="4"/>
  <c r="AE4084" i="4"/>
  <c r="AB4084" i="4"/>
  <c r="AE4083" i="4"/>
  <c r="AB4083" i="4"/>
  <c r="AE4082" i="4"/>
  <c r="AB4082" i="4"/>
  <c r="AE4081" i="4"/>
  <c r="AB4081" i="4"/>
  <c r="AE4080" i="4"/>
  <c r="AB4080" i="4"/>
  <c r="AE4079" i="4"/>
  <c r="AB4079" i="4"/>
  <c r="AE4078" i="4"/>
  <c r="AB4078" i="4"/>
  <c r="AE4077" i="4"/>
  <c r="AB4077" i="4"/>
  <c r="AE4076" i="4"/>
  <c r="AB4076" i="4"/>
  <c r="AE4075" i="4"/>
  <c r="AB4075" i="4"/>
  <c r="AE4074" i="4"/>
  <c r="AB4074" i="4"/>
  <c r="AE4073" i="4"/>
  <c r="AB4073" i="4"/>
  <c r="AE4072" i="4"/>
  <c r="AB4072" i="4"/>
  <c r="AE4071" i="4"/>
  <c r="AB4071" i="4"/>
  <c r="AE4070" i="4"/>
  <c r="AB4070" i="4"/>
  <c r="AE4069" i="4"/>
  <c r="AB4069" i="4"/>
  <c r="AE4068" i="4"/>
  <c r="AB4068" i="4"/>
  <c r="AE4067" i="4"/>
  <c r="AB4067" i="4"/>
  <c r="AE4066" i="4"/>
  <c r="AB4066" i="4"/>
  <c r="AE4065" i="4"/>
  <c r="AB4065" i="4"/>
  <c r="AE4064" i="4"/>
  <c r="AB4064" i="4"/>
  <c r="AE4063" i="4"/>
  <c r="AB4063" i="4"/>
  <c r="AE4062" i="4"/>
  <c r="AB4062" i="4"/>
  <c r="AE4061" i="4"/>
  <c r="AB4061" i="4"/>
  <c r="AE4060" i="4"/>
  <c r="AB4060" i="4"/>
  <c r="AE4059" i="4"/>
  <c r="AB4059" i="4"/>
  <c r="AE4058" i="4"/>
  <c r="AB4058" i="4"/>
  <c r="AE4057" i="4"/>
  <c r="AB4057" i="4"/>
  <c r="AE4056" i="4"/>
  <c r="AB4056" i="4"/>
  <c r="AE4055" i="4"/>
  <c r="AB4055" i="4"/>
  <c r="AE4054" i="4"/>
  <c r="AB4054" i="4"/>
  <c r="AE4053" i="4"/>
  <c r="AB4053" i="4"/>
  <c r="AE4052" i="4"/>
  <c r="AB4052" i="4"/>
  <c r="AE4051" i="4"/>
  <c r="AB4051" i="4"/>
  <c r="AE4050" i="4"/>
  <c r="AB4050" i="4"/>
  <c r="AE4049" i="4"/>
  <c r="AB4049" i="4"/>
  <c r="AE4048" i="4"/>
  <c r="AB4048" i="4"/>
  <c r="AE4047" i="4"/>
  <c r="AB4047" i="4"/>
  <c r="AE4046" i="4"/>
  <c r="AB4046" i="4"/>
  <c r="AE4045" i="4"/>
  <c r="AB4045" i="4"/>
  <c r="AE4044" i="4"/>
  <c r="AB4044" i="4"/>
  <c r="AE4043" i="4"/>
  <c r="AB4043" i="4"/>
  <c r="AE4042" i="4"/>
  <c r="AB4042" i="4"/>
  <c r="AE4041" i="4"/>
  <c r="AB4041" i="4"/>
  <c r="AE4040" i="4"/>
  <c r="AB4040" i="4"/>
  <c r="AE4039" i="4"/>
  <c r="AB4039" i="4"/>
  <c r="AE4038" i="4"/>
  <c r="AB4038" i="4"/>
  <c r="AE4037" i="4"/>
  <c r="AB4037" i="4"/>
  <c r="AE4036" i="4"/>
  <c r="AB4036" i="4"/>
  <c r="AE4035" i="4"/>
  <c r="AB4035" i="4"/>
  <c r="AE4034" i="4"/>
  <c r="AB4034" i="4"/>
  <c r="AE4033" i="4"/>
  <c r="AB4033" i="4"/>
  <c r="AE4032" i="4"/>
  <c r="AB4032" i="4"/>
  <c r="AE4031" i="4"/>
  <c r="AB4031" i="4"/>
  <c r="AE4030" i="4"/>
  <c r="AB4030" i="4"/>
  <c r="AE4029" i="4"/>
  <c r="AB4029" i="4"/>
  <c r="AE4028" i="4"/>
  <c r="AB4028" i="4"/>
  <c r="AE4027" i="4"/>
  <c r="AB4027" i="4"/>
  <c r="AE4026" i="4"/>
  <c r="AB4026" i="4"/>
  <c r="AE4025" i="4"/>
  <c r="AB4025" i="4"/>
  <c r="AE4024" i="4"/>
  <c r="AB4024" i="4"/>
  <c r="AE4023" i="4"/>
  <c r="AB4023" i="4"/>
  <c r="AE4022" i="4"/>
  <c r="AB4022" i="4"/>
  <c r="AE4021" i="4"/>
  <c r="AB4021" i="4"/>
  <c r="AE4020" i="4"/>
  <c r="AB4020" i="4"/>
  <c r="AE4019" i="4"/>
  <c r="AB4019" i="4"/>
  <c r="AE4018" i="4"/>
  <c r="AB4018" i="4"/>
  <c r="AE4017" i="4"/>
  <c r="AB4017" i="4"/>
  <c r="AE4016" i="4"/>
  <c r="AB4016" i="4"/>
  <c r="AE4015" i="4"/>
  <c r="AB4015" i="4"/>
  <c r="AE4014" i="4"/>
  <c r="AB4014" i="4"/>
  <c r="AE4013" i="4"/>
  <c r="AB4013" i="4"/>
  <c r="AE4012" i="4"/>
  <c r="AB4012" i="4"/>
  <c r="AE4011" i="4"/>
  <c r="AB4011" i="4"/>
  <c r="AE4010" i="4"/>
  <c r="AB4010" i="4"/>
  <c r="AE4009" i="4"/>
  <c r="AB4009" i="4"/>
  <c r="AE4008" i="4"/>
  <c r="AB4008" i="4"/>
  <c r="AE4007" i="4"/>
  <c r="AB4007" i="4"/>
  <c r="AE4006" i="4"/>
  <c r="AB4006" i="4"/>
  <c r="AE4005" i="4"/>
  <c r="AB4005" i="4"/>
  <c r="AE4004" i="4"/>
  <c r="AB4004" i="4"/>
  <c r="AE4003" i="4"/>
  <c r="AB4003" i="4"/>
  <c r="AE4002" i="4"/>
  <c r="AB4002" i="4"/>
  <c r="AE4001" i="4"/>
  <c r="AB4001" i="4"/>
  <c r="AE4000" i="4"/>
  <c r="AB4000" i="4"/>
  <c r="AE3999" i="4"/>
  <c r="AB3999" i="4"/>
  <c r="AE3998" i="4"/>
  <c r="AB3998" i="4"/>
  <c r="AE3997" i="4"/>
  <c r="AB3997" i="4"/>
  <c r="AE3996" i="4"/>
  <c r="AB3996" i="4"/>
  <c r="AE3995" i="4"/>
  <c r="AB3995" i="4"/>
  <c r="AE3994" i="4"/>
  <c r="AB3994" i="4"/>
  <c r="AE3993" i="4"/>
  <c r="AB3993" i="4"/>
  <c r="AE3992" i="4"/>
  <c r="AB3992" i="4"/>
  <c r="AE3991" i="4"/>
  <c r="AB3991" i="4"/>
  <c r="AE3990" i="4"/>
  <c r="AB3990" i="4"/>
  <c r="AE3989" i="4"/>
  <c r="AB3989" i="4"/>
  <c r="AE3988" i="4"/>
  <c r="AB3988" i="4"/>
  <c r="AE3987" i="4"/>
  <c r="AB3987" i="4"/>
  <c r="AE3986" i="4"/>
  <c r="AB3986" i="4"/>
  <c r="AE3985" i="4"/>
  <c r="AB3985" i="4"/>
  <c r="AE3984" i="4"/>
  <c r="AB3984" i="4"/>
  <c r="AE3983" i="4"/>
  <c r="AB3983" i="4"/>
  <c r="AE3982" i="4"/>
  <c r="AB3982" i="4"/>
  <c r="AE3981" i="4"/>
  <c r="AB3981" i="4"/>
  <c r="AE3980" i="4"/>
  <c r="AB3980" i="4"/>
  <c r="AE3979" i="4"/>
  <c r="AB3979" i="4"/>
  <c r="AE3978" i="4"/>
  <c r="AB3978" i="4"/>
  <c r="AE3977" i="4"/>
  <c r="AB3977" i="4"/>
  <c r="AE3976" i="4"/>
  <c r="AB3976" i="4"/>
  <c r="AE3975" i="4"/>
  <c r="AB3975" i="4"/>
  <c r="AE3974" i="4"/>
  <c r="AB3974" i="4"/>
  <c r="AE3973" i="4"/>
  <c r="AB3973" i="4"/>
  <c r="AE3972" i="4"/>
  <c r="AB3972" i="4"/>
  <c r="AE3971" i="4"/>
  <c r="AB3971" i="4"/>
  <c r="AE3970" i="4"/>
  <c r="AB3970" i="4"/>
  <c r="AE3969" i="4"/>
  <c r="AB3969" i="4"/>
  <c r="AE3968" i="4"/>
  <c r="AB3968" i="4"/>
  <c r="AE3967" i="4"/>
  <c r="AB3967" i="4"/>
  <c r="AE3966" i="4"/>
  <c r="AB3966" i="4"/>
  <c r="AE3965" i="4"/>
  <c r="AB3965" i="4"/>
  <c r="AE3964" i="4"/>
  <c r="AB3964" i="4"/>
  <c r="AE3963" i="4"/>
  <c r="AB3963" i="4"/>
  <c r="AE3962" i="4"/>
  <c r="AB3962" i="4"/>
  <c r="AE3961" i="4"/>
  <c r="AB3961" i="4"/>
  <c r="AE3960" i="4"/>
  <c r="AB3960" i="4"/>
  <c r="AE3959" i="4"/>
  <c r="AB3959" i="4"/>
  <c r="AE3958" i="4"/>
  <c r="AB3958" i="4"/>
  <c r="AE3957" i="4"/>
  <c r="AB3957" i="4"/>
  <c r="AE3956" i="4"/>
  <c r="AB3956" i="4"/>
  <c r="AE3955" i="4"/>
  <c r="AB3955" i="4"/>
  <c r="AE3954" i="4"/>
  <c r="AB3954" i="4"/>
  <c r="AE3953" i="4"/>
  <c r="AB3953" i="4"/>
  <c r="AE3952" i="4"/>
  <c r="AB3952" i="4"/>
  <c r="AE3951" i="4"/>
  <c r="AB3951" i="4"/>
  <c r="AE3950" i="4"/>
  <c r="AB3950" i="4"/>
  <c r="AE3949" i="4"/>
  <c r="AB3949" i="4"/>
  <c r="AE3948" i="4"/>
  <c r="AB3948" i="4"/>
  <c r="AE3947" i="4"/>
  <c r="AB3947" i="4"/>
  <c r="AE3946" i="4"/>
  <c r="AB3946" i="4"/>
  <c r="AE3945" i="4"/>
  <c r="AB3945" i="4"/>
  <c r="AE3944" i="4"/>
  <c r="AB3944" i="4"/>
  <c r="AE3943" i="4"/>
  <c r="AB3943" i="4"/>
  <c r="AE3942" i="4"/>
  <c r="AB3942" i="4"/>
  <c r="AE3941" i="4"/>
  <c r="AB3941" i="4"/>
  <c r="AE3940" i="4"/>
  <c r="AB3940" i="4"/>
  <c r="AE3939" i="4"/>
  <c r="AB3939" i="4"/>
  <c r="AE3938" i="4"/>
  <c r="AB3938" i="4"/>
  <c r="AE3937" i="4"/>
  <c r="AB3937" i="4"/>
  <c r="AE3936" i="4"/>
  <c r="AB3936" i="4"/>
  <c r="AE3935" i="4"/>
  <c r="AB3935" i="4"/>
  <c r="AE3934" i="4"/>
  <c r="AB3934" i="4"/>
  <c r="AE3933" i="4"/>
  <c r="AB3933" i="4"/>
  <c r="AE3932" i="4"/>
  <c r="AB3932" i="4"/>
  <c r="AE3931" i="4"/>
  <c r="AB3931" i="4"/>
  <c r="AE3930" i="4"/>
  <c r="AB3930" i="4"/>
  <c r="AE3929" i="4"/>
  <c r="AB3929" i="4"/>
  <c r="AE3928" i="4"/>
  <c r="AB3928" i="4"/>
  <c r="AE3927" i="4"/>
  <c r="AB3927" i="4"/>
  <c r="AE3926" i="4"/>
  <c r="AB3926" i="4"/>
  <c r="AE3925" i="4"/>
  <c r="AB3925" i="4"/>
  <c r="AE3924" i="4"/>
  <c r="AB3924" i="4"/>
  <c r="AE3923" i="4"/>
  <c r="AB3923" i="4"/>
  <c r="AE3922" i="4"/>
  <c r="AB3922" i="4"/>
  <c r="AE3921" i="4"/>
  <c r="AB3921" i="4"/>
  <c r="AE3920" i="4"/>
  <c r="AB3920" i="4"/>
  <c r="AE3919" i="4"/>
  <c r="AB3919" i="4"/>
  <c r="AE3918" i="4"/>
  <c r="AB3918" i="4"/>
  <c r="AE3917" i="4"/>
  <c r="AB3917" i="4"/>
  <c r="AE3916" i="4"/>
  <c r="AB3916" i="4"/>
  <c r="AE3915" i="4"/>
  <c r="AB3915" i="4"/>
  <c r="AE3914" i="4"/>
  <c r="AB3914" i="4"/>
  <c r="AE3913" i="4"/>
  <c r="AB3913" i="4"/>
  <c r="AE3912" i="4"/>
  <c r="AB3912" i="4"/>
  <c r="AE3911" i="4"/>
  <c r="AB3911" i="4"/>
  <c r="AE3910" i="4"/>
  <c r="AB3910" i="4"/>
  <c r="AE3909" i="4"/>
  <c r="AB3909" i="4"/>
  <c r="AE3908" i="4"/>
  <c r="AB3908" i="4"/>
  <c r="AE3907" i="4"/>
  <c r="AB3907" i="4"/>
  <c r="AE3906" i="4"/>
  <c r="AB3906" i="4"/>
  <c r="AE3905" i="4"/>
  <c r="AB3905" i="4"/>
  <c r="AE3904" i="4"/>
  <c r="AB3904" i="4"/>
  <c r="AE3903" i="4"/>
  <c r="AB3903" i="4"/>
  <c r="AE3902" i="4"/>
  <c r="AB3902" i="4"/>
  <c r="AE3901" i="4"/>
  <c r="AB3901" i="4"/>
  <c r="AE3900" i="4"/>
  <c r="AB3900" i="4"/>
  <c r="AE3899" i="4"/>
  <c r="AB3899" i="4"/>
  <c r="AE3898" i="4"/>
  <c r="AB3898" i="4"/>
  <c r="AE3897" i="4"/>
  <c r="AB3897" i="4"/>
  <c r="AE3896" i="4"/>
  <c r="AB3896" i="4"/>
  <c r="AE3895" i="4"/>
  <c r="AB3895" i="4"/>
  <c r="AE3894" i="4"/>
  <c r="AB3894" i="4"/>
  <c r="AE3893" i="4"/>
  <c r="AB3893" i="4"/>
  <c r="AE3892" i="4"/>
  <c r="AB3892" i="4"/>
  <c r="AE3891" i="4"/>
  <c r="AB3891" i="4"/>
  <c r="AE3890" i="4"/>
  <c r="AB3890" i="4"/>
  <c r="AE3889" i="4"/>
  <c r="AB3889" i="4"/>
  <c r="AE3888" i="4"/>
  <c r="AB3888" i="4"/>
  <c r="AE3887" i="4"/>
  <c r="AB3887" i="4"/>
  <c r="AE3886" i="4"/>
  <c r="AB3886" i="4"/>
  <c r="AE3885" i="4"/>
  <c r="AB3885" i="4"/>
  <c r="AE3884" i="4"/>
  <c r="AB3884" i="4"/>
  <c r="AE3883" i="4"/>
  <c r="AB3883" i="4"/>
  <c r="AE3882" i="4"/>
  <c r="AB3882" i="4"/>
  <c r="AE3881" i="4"/>
  <c r="AB3881" i="4"/>
  <c r="AE3880" i="4"/>
  <c r="AB3880" i="4"/>
  <c r="AE3879" i="4"/>
  <c r="AB3879" i="4"/>
  <c r="AE3878" i="4"/>
  <c r="AB3878" i="4"/>
  <c r="AE3877" i="4"/>
  <c r="AB3877" i="4"/>
  <c r="AE3876" i="4"/>
  <c r="AB3876" i="4"/>
  <c r="AE3875" i="4"/>
  <c r="AB3875" i="4"/>
  <c r="AE3874" i="4"/>
  <c r="AB3874" i="4"/>
  <c r="AE3873" i="4"/>
  <c r="AB3873" i="4"/>
  <c r="AE3872" i="4"/>
  <c r="AB3872" i="4"/>
  <c r="AE3871" i="4"/>
  <c r="AB3871" i="4"/>
  <c r="AE3870" i="4"/>
  <c r="AB3870" i="4"/>
  <c r="AE3869" i="4"/>
  <c r="AB3869" i="4"/>
  <c r="AE3868" i="4"/>
  <c r="AB3868" i="4"/>
  <c r="AE3867" i="4"/>
  <c r="AB3867" i="4"/>
  <c r="AE3866" i="4"/>
  <c r="AB3866" i="4"/>
  <c r="AE3865" i="4"/>
  <c r="AB3865" i="4"/>
  <c r="AE3864" i="4"/>
  <c r="AB3864" i="4"/>
  <c r="AE3863" i="4"/>
  <c r="AB3863" i="4"/>
  <c r="AE3862" i="4"/>
  <c r="AB3862" i="4"/>
  <c r="AE3861" i="4"/>
  <c r="AB3861" i="4"/>
  <c r="AE3860" i="4"/>
  <c r="AB3860" i="4"/>
  <c r="AE3859" i="4"/>
  <c r="AB3859" i="4"/>
  <c r="AE3858" i="4"/>
  <c r="AB3858" i="4"/>
  <c r="AE3857" i="4"/>
  <c r="AB3857" i="4"/>
  <c r="AE3856" i="4"/>
  <c r="AB3856" i="4"/>
  <c r="AE3855" i="4"/>
  <c r="AB3855" i="4"/>
  <c r="AE3854" i="4"/>
  <c r="AB3854" i="4"/>
  <c r="AE3853" i="4"/>
  <c r="AB3853" i="4"/>
  <c r="AE3852" i="4"/>
  <c r="AB3852" i="4"/>
  <c r="AE3851" i="4"/>
  <c r="AB3851" i="4"/>
  <c r="AE3850" i="4"/>
  <c r="AB3850" i="4"/>
  <c r="AE3849" i="4"/>
  <c r="AB3849" i="4"/>
  <c r="AE3848" i="4"/>
  <c r="AB3848" i="4"/>
  <c r="AE3847" i="4"/>
  <c r="AB3847" i="4"/>
  <c r="AE3846" i="4"/>
  <c r="AB3846" i="4"/>
  <c r="AE3845" i="4"/>
  <c r="AB3845" i="4"/>
  <c r="AE3844" i="4"/>
  <c r="AB3844" i="4"/>
  <c r="AE3843" i="4"/>
  <c r="AB3843" i="4"/>
  <c r="AE3842" i="4"/>
  <c r="AB3842" i="4"/>
  <c r="AE3841" i="4"/>
  <c r="AB3841" i="4"/>
  <c r="AE3840" i="4"/>
  <c r="AB3840" i="4"/>
  <c r="AE3839" i="4"/>
  <c r="AB3839" i="4"/>
  <c r="AE3838" i="4"/>
  <c r="AB3838" i="4"/>
  <c r="AE3837" i="4"/>
  <c r="AB3837" i="4"/>
  <c r="AE3836" i="4"/>
  <c r="AB3836" i="4"/>
  <c r="AE3835" i="4"/>
  <c r="AB3835" i="4"/>
  <c r="AE3834" i="4"/>
  <c r="AB3834" i="4"/>
  <c r="AE3833" i="4"/>
  <c r="AB3833" i="4"/>
  <c r="AE3832" i="4"/>
  <c r="AB3832" i="4"/>
  <c r="AE3831" i="4"/>
  <c r="AB3831" i="4"/>
  <c r="AE3830" i="4"/>
  <c r="AB3830" i="4"/>
  <c r="AE3829" i="4"/>
  <c r="AB3829" i="4"/>
  <c r="AE3828" i="4"/>
  <c r="AB3828" i="4"/>
  <c r="AE3827" i="4"/>
  <c r="AB3827" i="4"/>
  <c r="AE3826" i="4"/>
  <c r="AB3826" i="4"/>
  <c r="AE3825" i="4"/>
  <c r="AB3825" i="4"/>
  <c r="AE3824" i="4"/>
  <c r="AB3824" i="4"/>
  <c r="AE3823" i="4"/>
  <c r="AB3823" i="4"/>
  <c r="AE3822" i="4"/>
  <c r="AB3822" i="4"/>
  <c r="AE3821" i="4"/>
  <c r="AB3821" i="4"/>
  <c r="AE3820" i="4"/>
  <c r="AB3820" i="4"/>
  <c r="AE3819" i="4"/>
  <c r="AB3819" i="4"/>
  <c r="AE3818" i="4"/>
  <c r="AB3818" i="4"/>
  <c r="AE3817" i="4"/>
  <c r="AB3817" i="4"/>
  <c r="AE3816" i="4"/>
  <c r="AB3816" i="4"/>
  <c r="AE3815" i="4"/>
  <c r="AB3815" i="4"/>
  <c r="AE3814" i="4"/>
  <c r="AB3814" i="4"/>
  <c r="AE3813" i="4"/>
  <c r="AB3813" i="4"/>
  <c r="AE3812" i="4"/>
  <c r="AB3812" i="4"/>
  <c r="AE3811" i="4"/>
  <c r="AB3811" i="4"/>
  <c r="AE3810" i="4"/>
  <c r="AB3810" i="4"/>
  <c r="AE3809" i="4"/>
  <c r="AB3809" i="4"/>
  <c r="AE3808" i="4"/>
  <c r="AB3808" i="4"/>
  <c r="AE3807" i="4"/>
  <c r="AB3807" i="4"/>
  <c r="AE3806" i="4"/>
  <c r="AB3806" i="4"/>
  <c r="AE3805" i="4"/>
  <c r="AB3805" i="4"/>
  <c r="AE3804" i="4"/>
  <c r="AB3804" i="4"/>
  <c r="AE3803" i="4"/>
  <c r="AB3803" i="4"/>
  <c r="AE3802" i="4"/>
  <c r="AB3802" i="4"/>
  <c r="AE3801" i="4"/>
  <c r="AB3801" i="4"/>
  <c r="AE3800" i="4"/>
  <c r="AB3800" i="4"/>
  <c r="AE3799" i="4"/>
  <c r="AB3799" i="4"/>
  <c r="AE3798" i="4"/>
  <c r="AB3798" i="4"/>
  <c r="AE3797" i="4"/>
  <c r="AB3797" i="4"/>
  <c r="AE3796" i="4"/>
  <c r="AB3796" i="4"/>
  <c r="AE3795" i="4"/>
  <c r="AB3795" i="4"/>
  <c r="AE3794" i="4"/>
  <c r="AB3794" i="4"/>
  <c r="AE3793" i="4"/>
  <c r="AB3793" i="4"/>
  <c r="AE3792" i="4"/>
  <c r="AB3792" i="4"/>
  <c r="AE3791" i="4"/>
  <c r="AB3791" i="4"/>
  <c r="AE3790" i="4"/>
  <c r="AB3790" i="4"/>
  <c r="AE3789" i="4"/>
  <c r="AB3789" i="4"/>
  <c r="AE3788" i="4"/>
  <c r="AB3788" i="4"/>
  <c r="AE3787" i="4"/>
  <c r="AB3787" i="4"/>
  <c r="AE3786" i="4"/>
  <c r="AB3786" i="4"/>
  <c r="AE3785" i="4"/>
  <c r="AB3785" i="4"/>
  <c r="AE3784" i="4"/>
  <c r="AB3784" i="4"/>
  <c r="AE3783" i="4"/>
  <c r="AB3783" i="4"/>
  <c r="AE3782" i="4"/>
  <c r="AB3782" i="4"/>
  <c r="AE3781" i="4"/>
  <c r="AB3781" i="4"/>
  <c r="AE3780" i="4"/>
  <c r="AB3780" i="4"/>
  <c r="AE3779" i="4"/>
  <c r="AB3779" i="4"/>
  <c r="AE3778" i="4"/>
  <c r="AB3778" i="4"/>
  <c r="AE3777" i="4"/>
  <c r="AB3777" i="4"/>
  <c r="AE3776" i="4"/>
  <c r="AB3776" i="4"/>
  <c r="AE3775" i="4"/>
  <c r="AB3775" i="4"/>
  <c r="AE3774" i="4"/>
  <c r="AB3774" i="4"/>
  <c r="AE3773" i="4"/>
  <c r="AB3773" i="4"/>
  <c r="AE3772" i="4"/>
  <c r="AB3772" i="4"/>
  <c r="AE3771" i="4"/>
  <c r="AB3771" i="4"/>
  <c r="AE3770" i="4"/>
  <c r="AB3770" i="4"/>
  <c r="AE3769" i="4"/>
  <c r="AB3769" i="4"/>
  <c r="AE3768" i="4"/>
  <c r="AB3768" i="4"/>
  <c r="AE3767" i="4"/>
  <c r="AB3767" i="4"/>
  <c r="AE3766" i="4"/>
  <c r="AB3766" i="4"/>
  <c r="AE3765" i="4"/>
  <c r="AB3765" i="4"/>
  <c r="AE3764" i="4"/>
  <c r="AB3764" i="4"/>
  <c r="AE3763" i="4"/>
  <c r="AB3763" i="4"/>
  <c r="AE3762" i="4"/>
  <c r="AB3762" i="4"/>
  <c r="AE3761" i="4"/>
  <c r="AB3761" i="4"/>
  <c r="AE3760" i="4"/>
  <c r="AB3760" i="4"/>
  <c r="AE3759" i="4"/>
  <c r="AB3759" i="4"/>
  <c r="AE3758" i="4"/>
  <c r="AB3758" i="4"/>
  <c r="AE3757" i="4"/>
  <c r="AB3757" i="4"/>
  <c r="AE3756" i="4"/>
  <c r="AB3756" i="4"/>
  <c r="AE3755" i="4"/>
  <c r="AB3755" i="4"/>
  <c r="AE3754" i="4"/>
  <c r="AB3754" i="4"/>
  <c r="AE3753" i="4"/>
  <c r="AB3753" i="4"/>
  <c r="AE3752" i="4"/>
  <c r="AB3752" i="4"/>
  <c r="AE3751" i="4"/>
  <c r="AB3751" i="4"/>
  <c r="AE3750" i="4"/>
  <c r="AB3750" i="4"/>
  <c r="AE3749" i="4"/>
  <c r="AB3749" i="4"/>
  <c r="AE3748" i="4"/>
  <c r="AB3748" i="4"/>
  <c r="AE3747" i="4"/>
  <c r="AB3747" i="4"/>
  <c r="AE3746" i="4"/>
  <c r="AB3746" i="4"/>
  <c r="AE3745" i="4"/>
  <c r="AB3745" i="4"/>
  <c r="AE3744" i="4"/>
  <c r="AB3744" i="4"/>
  <c r="AE3743" i="4"/>
  <c r="AB3743" i="4"/>
  <c r="AE3742" i="4"/>
  <c r="AB3742" i="4"/>
  <c r="AE3741" i="4"/>
  <c r="AB3741" i="4"/>
  <c r="AE3740" i="4"/>
  <c r="AB3740" i="4"/>
  <c r="AE3739" i="4"/>
  <c r="AB3739" i="4"/>
  <c r="AE3738" i="4"/>
  <c r="AB3738" i="4"/>
  <c r="AE3737" i="4"/>
  <c r="AB3737" i="4"/>
  <c r="AE3736" i="4"/>
  <c r="AB3736" i="4"/>
  <c r="AE3735" i="4"/>
  <c r="AB3735" i="4"/>
  <c r="AE3734" i="4"/>
  <c r="AB3734" i="4"/>
  <c r="AE3733" i="4"/>
  <c r="AB3733" i="4"/>
  <c r="AE3732" i="4"/>
  <c r="AB3732" i="4"/>
  <c r="AE3731" i="4"/>
  <c r="AB3731" i="4"/>
  <c r="AE3730" i="4"/>
  <c r="AB3730" i="4"/>
  <c r="AE3729" i="4"/>
  <c r="AB3729" i="4"/>
  <c r="AE3728" i="4"/>
  <c r="AB3728" i="4"/>
  <c r="AE3727" i="4"/>
  <c r="AB3727" i="4"/>
  <c r="AE3726" i="4"/>
  <c r="AB3726" i="4"/>
  <c r="AE3725" i="4"/>
  <c r="AB3725" i="4"/>
  <c r="AE3724" i="4"/>
  <c r="AB3724" i="4"/>
  <c r="AE3723" i="4"/>
  <c r="AB3723" i="4"/>
  <c r="AE3722" i="4"/>
  <c r="AB3722" i="4"/>
  <c r="AE3721" i="4"/>
  <c r="AB3721" i="4"/>
  <c r="AE3720" i="4"/>
  <c r="AB3720" i="4"/>
  <c r="AE3719" i="4"/>
  <c r="AB3719" i="4"/>
  <c r="AE3718" i="4"/>
  <c r="AB3718" i="4"/>
  <c r="AE3717" i="4"/>
  <c r="AB3717" i="4"/>
  <c r="AE3716" i="4"/>
  <c r="AB3716" i="4"/>
  <c r="AE3715" i="4"/>
  <c r="AB3715" i="4"/>
  <c r="AE3714" i="4"/>
  <c r="AB3714" i="4"/>
  <c r="AE3713" i="4"/>
  <c r="AB3713" i="4"/>
  <c r="AE3712" i="4"/>
  <c r="AB3712" i="4"/>
  <c r="AE3711" i="4"/>
  <c r="AB3711" i="4"/>
  <c r="AE3710" i="4"/>
  <c r="AB3710" i="4"/>
  <c r="AE3709" i="4"/>
  <c r="AB3709" i="4"/>
  <c r="AE3708" i="4"/>
  <c r="AB3708" i="4"/>
  <c r="AE3707" i="4"/>
  <c r="AB3707" i="4"/>
  <c r="AE3706" i="4"/>
  <c r="AB3706" i="4"/>
  <c r="AE3705" i="4"/>
  <c r="AB3705" i="4"/>
  <c r="AE3704" i="4"/>
  <c r="AB3704" i="4"/>
  <c r="AE3703" i="4"/>
  <c r="AB3703" i="4"/>
  <c r="AE3702" i="4"/>
  <c r="AB3702" i="4"/>
  <c r="AE3701" i="4"/>
  <c r="AB3701" i="4"/>
  <c r="AE3700" i="4"/>
  <c r="AB3700" i="4"/>
  <c r="AE3699" i="4"/>
  <c r="AB3699" i="4"/>
  <c r="AE3698" i="4"/>
  <c r="AB3698" i="4"/>
  <c r="AE3697" i="4"/>
  <c r="AB3697" i="4"/>
  <c r="AE3696" i="4"/>
  <c r="AB3696" i="4"/>
  <c r="AE3695" i="4"/>
  <c r="AB3695" i="4"/>
  <c r="AE3694" i="4"/>
  <c r="AB3694" i="4"/>
  <c r="AE3693" i="4"/>
  <c r="AB3693" i="4"/>
  <c r="AE3692" i="4"/>
  <c r="AB3692" i="4"/>
  <c r="AE3691" i="4"/>
  <c r="AB3691" i="4"/>
  <c r="AE3690" i="4"/>
  <c r="AB3690" i="4"/>
  <c r="AE3689" i="4"/>
  <c r="AB3689" i="4"/>
  <c r="AE3688" i="4"/>
  <c r="AB3688" i="4"/>
  <c r="AE3687" i="4"/>
  <c r="AB3687" i="4"/>
  <c r="AE3686" i="4"/>
  <c r="AB3686" i="4"/>
  <c r="AE3685" i="4"/>
  <c r="AB3685" i="4"/>
  <c r="AE3684" i="4"/>
  <c r="AB3684" i="4"/>
  <c r="AE3683" i="4"/>
  <c r="AB3683" i="4"/>
  <c r="AE3682" i="4"/>
  <c r="AB3682" i="4"/>
  <c r="AE3681" i="4"/>
  <c r="AB3681" i="4"/>
  <c r="AE3680" i="4"/>
  <c r="AB3680" i="4"/>
  <c r="AE3679" i="4"/>
  <c r="AB3679" i="4"/>
  <c r="AE3678" i="4"/>
  <c r="AB3678" i="4"/>
  <c r="AE3677" i="4"/>
  <c r="AB3677" i="4"/>
  <c r="AE3676" i="4"/>
  <c r="AB3676" i="4"/>
  <c r="AE3675" i="4"/>
  <c r="AB3675" i="4"/>
  <c r="AE3674" i="4"/>
  <c r="AB3674" i="4"/>
  <c r="AE3673" i="4"/>
  <c r="AB3673" i="4"/>
  <c r="AE3672" i="4"/>
  <c r="AB3672" i="4"/>
  <c r="AE3671" i="4"/>
  <c r="AB3671" i="4"/>
  <c r="AE3670" i="4"/>
  <c r="AB3670" i="4"/>
  <c r="AE3669" i="4"/>
  <c r="AB3669" i="4"/>
  <c r="AE3668" i="4"/>
  <c r="AB3668" i="4"/>
  <c r="AE3667" i="4"/>
  <c r="AB3667" i="4"/>
  <c r="AE3666" i="4"/>
  <c r="AB3666" i="4"/>
  <c r="AE3665" i="4"/>
  <c r="AB3665" i="4"/>
  <c r="AE3664" i="4"/>
  <c r="AB3664" i="4"/>
  <c r="AE3663" i="4"/>
  <c r="AB3663" i="4"/>
  <c r="AE3662" i="4"/>
  <c r="AB3662" i="4"/>
  <c r="AE3661" i="4"/>
  <c r="AB3661" i="4"/>
  <c r="AE3660" i="4"/>
  <c r="AB3660" i="4"/>
  <c r="AE3659" i="4"/>
  <c r="AB3659" i="4"/>
  <c r="AE3658" i="4"/>
  <c r="AB3658" i="4"/>
  <c r="AE3657" i="4"/>
  <c r="AB3657" i="4"/>
  <c r="AE3656" i="4"/>
  <c r="AB3656" i="4"/>
  <c r="AE3655" i="4"/>
  <c r="AB3655" i="4"/>
  <c r="AE3654" i="4"/>
  <c r="AB3654" i="4"/>
  <c r="AE3653" i="4"/>
  <c r="AB3653" i="4"/>
  <c r="AE3652" i="4"/>
  <c r="AB3652" i="4"/>
  <c r="AE3651" i="4"/>
  <c r="AB3651" i="4"/>
  <c r="AE3650" i="4"/>
  <c r="AB3650" i="4"/>
  <c r="AE3649" i="4"/>
  <c r="AB3649" i="4"/>
  <c r="AE3648" i="4"/>
  <c r="AB3648" i="4"/>
  <c r="AE3647" i="4"/>
  <c r="AB3647" i="4"/>
  <c r="AE3646" i="4"/>
  <c r="AB3646" i="4"/>
  <c r="AE3645" i="4"/>
  <c r="AB3645" i="4"/>
  <c r="AE3644" i="4"/>
  <c r="AB3644" i="4"/>
  <c r="AE3643" i="4"/>
  <c r="AB3643" i="4"/>
  <c r="AE3642" i="4"/>
  <c r="AB3642" i="4"/>
  <c r="AE3641" i="4"/>
  <c r="AB3641" i="4"/>
  <c r="AE3640" i="4"/>
  <c r="AB3640" i="4"/>
  <c r="AE3639" i="4"/>
  <c r="AB3639" i="4"/>
  <c r="AE3638" i="4"/>
  <c r="AB3638" i="4"/>
  <c r="AE3637" i="4"/>
  <c r="AB3637" i="4"/>
  <c r="AE3636" i="4"/>
  <c r="AB3636" i="4"/>
  <c r="AE3635" i="4"/>
  <c r="AB3635" i="4"/>
  <c r="AE3634" i="4"/>
  <c r="AB3634" i="4"/>
  <c r="AE3633" i="4"/>
  <c r="AB3633" i="4"/>
  <c r="AE3632" i="4"/>
  <c r="AB3632" i="4"/>
  <c r="AE3631" i="4"/>
  <c r="AB3631" i="4"/>
  <c r="AE3630" i="4"/>
  <c r="AB3630" i="4"/>
  <c r="AE3629" i="4"/>
  <c r="AB3629" i="4"/>
  <c r="AE3628" i="4"/>
  <c r="AB3628" i="4"/>
  <c r="AE3627" i="4"/>
  <c r="AB3627" i="4"/>
  <c r="AE3626" i="4"/>
  <c r="AB3626" i="4"/>
  <c r="AE3625" i="4"/>
  <c r="AB3625" i="4"/>
  <c r="AE3624" i="4"/>
  <c r="AB3624" i="4"/>
  <c r="AE3623" i="4"/>
  <c r="AB3623" i="4"/>
  <c r="AE3622" i="4"/>
  <c r="AB3622" i="4"/>
  <c r="AE3621" i="4"/>
  <c r="AB3621" i="4"/>
  <c r="AE3620" i="4"/>
  <c r="AB3620" i="4"/>
  <c r="AE3619" i="4"/>
  <c r="AB3619" i="4"/>
  <c r="AE3618" i="4"/>
  <c r="AB3618" i="4"/>
  <c r="AE3617" i="4"/>
  <c r="AB3617" i="4"/>
  <c r="AE3616" i="4"/>
  <c r="AB3616" i="4"/>
  <c r="AE3615" i="4"/>
  <c r="AB3615" i="4"/>
  <c r="AE3614" i="4"/>
  <c r="AB3614" i="4"/>
  <c r="AE3613" i="4"/>
  <c r="AB3613" i="4"/>
  <c r="AE3612" i="4"/>
  <c r="AB3612" i="4"/>
  <c r="AE3611" i="4"/>
  <c r="AB3611" i="4"/>
  <c r="AE3610" i="4"/>
  <c r="AB3610" i="4"/>
  <c r="AE3609" i="4"/>
  <c r="AB3609" i="4"/>
  <c r="AE3608" i="4"/>
  <c r="AB3608" i="4"/>
  <c r="AE3607" i="4"/>
  <c r="AB3607" i="4"/>
  <c r="AE3606" i="4"/>
  <c r="AB3606" i="4"/>
  <c r="AE3605" i="4"/>
  <c r="AB3605" i="4"/>
  <c r="AE3604" i="4"/>
  <c r="AB3604" i="4"/>
  <c r="AE3603" i="4"/>
  <c r="AB3603" i="4"/>
  <c r="AE3602" i="4"/>
  <c r="AB3602" i="4"/>
  <c r="AE3601" i="4"/>
  <c r="AB3601" i="4"/>
  <c r="AE3600" i="4"/>
  <c r="AB3600" i="4"/>
  <c r="AE3599" i="4"/>
  <c r="AB3599" i="4"/>
  <c r="AE3598" i="4"/>
  <c r="AB3598" i="4"/>
  <c r="AE3597" i="4"/>
  <c r="AB3597" i="4"/>
  <c r="AE3596" i="4"/>
  <c r="AB3596" i="4"/>
  <c r="AE3595" i="4"/>
  <c r="AB3595" i="4"/>
  <c r="AE3594" i="4"/>
  <c r="AB3594" i="4"/>
  <c r="AE3593" i="4"/>
  <c r="AB3593" i="4"/>
  <c r="AE3592" i="4"/>
  <c r="AB3592" i="4"/>
  <c r="AE3591" i="4"/>
  <c r="AB3591" i="4"/>
  <c r="AE3590" i="4"/>
  <c r="AB3590" i="4"/>
  <c r="AE3589" i="4"/>
  <c r="AB3589" i="4"/>
  <c r="AE3588" i="4"/>
  <c r="AB3588" i="4"/>
  <c r="AE3587" i="4"/>
  <c r="AB3587" i="4"/>
  <c r="AE3586" i="4"/>
  <c r="AB3586" i="4"/>
  <c r="AE3585" i="4"/>
  <c r="AB3585" i="4"/>
  <c r="AE3584" i="4"/>
  <c r="AB3584" i="4"/>
  <c r="AE3583" i="4"/>
  <c r="AB3583" i="4"/>
  <c r="AE3582" i="4"/>
  <c r="AB3582" i="4"/>
  <c r="AE3581" i="4"/>
  <c r="AB3581" i="4"/>
  <c r="AE3580" i="4"/>
  <c r="AB3580" i="4"/>
  <c r="AE3579" i="4"/>
  <c r="AB3579" i="4"/>
  <c r="AE3578" i="4"/>
  <c r="AB3578" i="4"/>
  <c r="AE3577" i="4"/>
  <c r="AB3577" i="4"/>
  <c r="AE3576" i="4"/>
  <c r="AB3576" i="4"/>
  <c r="AE3575" i="4"/>
  <c r="AB3575" i="4"/>
  <c r="AE3574" i="4"/>
  <c r="AB3574" i="4"/>
  <c r="AE3573" i="4"/>
  <c r="AB3573" i="4"/>
  <c r="AE3572" i="4"/>
  <c r="AB3572" i="4"/>
  <c r="AE3571" i="4"/>
  <c r="AB3571" i="4"/>
  <c r="AE3570" i="4"/>
  <c r="AB3570" i="4"/>
  <c r="AE3569" i="4"/>
  <c r="AB3569" i="4"/>
  <c r="AE3568" i="4"/>
  <c r="AB3568" i="4"/>
  <c r="AE3567" i="4"/>
  <c r="AB3567" i="4"/>
  <c r="AE3566" i="4"/>
  <c r="AB3566" i="4"/>
  <c r="AE3565" i="4"/>
  <c r="AB3565" i="4"/>
  <c r="AE3564" i="4"/>
  <c r="AB3564" i="4"/>
  <c r="AE3563" i="4"/>
  <c r="AB3563" i="4"/>
  <c r="AE3562" i="4"/>
  <c r="AB3562" i="4"/>
  <c r="AE3561" i="4"/>
  <c r="AB3561" i="4"/>
  <c r="AE3560" i="4"/>
  <c r="AB3560" i="4"/>
  <c r="AE3559" i="4"/>
  <c r="AB3559" i="4"/>
  <c r="AE3558" i="4"/>
  <c r="AB3558" i="4"/>
  <c r="AE3557" i="4"/>
  <c r="AB3557" i="4"/>
  <c r="AE3556" i="4"/>
  <c r="AB3556" i="4"/>
  <c r="AE3555" i="4"/>
  <c r="AB3555" i="4"/>
  <c r="AE3554" i="4"/>
  <c r="AB3554" i="4"/>
  <c r="AE3553" i="4"/>
  <c r="AB3553" i="4"/>
  <c r="AE3552" i="4"/>
  <c r="AB3552" i="4"/>
  <c r="AE3551" i="4"/>
  <c r="AB3551" i="4"/>
  <c r="AE3550" i="4"/>
  <c r="AB3550" i="4"/>
  <c r="AE3549" i="4"/>
  <c r="AB3549" i="4"/>
  <c r="AE3548" i="4"/>
  <c r="AB3548" i="4"/>
  <c r="AE3547" i="4"/>
  <c r="AB3547" i="4"/>
  <c r="AE3546" i="4"/>
  <c r="AB3546" i="4"/>
  <c r="AE3545" i="4"/>
  <c r="AB3545" i="4"/>
  <c r="AE3544" i="4"/>
  <c r="AB3544" i="4"/>
  <c r="AE3543" i="4"/>
  <c r="AB3543" i="4"/>
  <c r="AE3542" i="4"/>
  <c r="AB3542" i="4"/>
  <c r="AE3541" i="4"/>
  <c r="AB3541" i="4"/>
  <c r="AE3540" i="4"/>
  <c r="AB3540" i="4"/>
  <c r="AE3539" i="4"/>
  <c r="AB3539" i="4"/>
  <c r="AE3538" i="4"/>
  <c r="AB3538" i="4"/>
  <c r="AE3537" i="4"/>
  <c r="AB3537" i="4"/>
  <c r="AE3536" i="4"/>
  <c r="AB3536" i="4"/>
  <c r="AE3535" i="4"/>
  <c r="AB3535" i="4"/>
  <c r="AE3534" i="4"/>
  <c r="AB3534" i="4"/>
  <c r="AE3533" i="4"/>
  <c r="AB3533" i="4"/>
  <c r="AE3532" i="4"/>
  <c r="AB3532" i="4"/>
  <c r="AE3531" i="4"/>
  <c r="AB3531" i="4"/>
  <c r="AE3530" i="4"/>
  <c r="AB3530" i="4"/>
  <c r="AE3529" i="4"/>
  <c r="AB3529" i="4"/>
  <c r="AE3528" i="4"/>
  <c r="AB3528" i="4"/>
  <c r="AE3527" i="4"/>
  <c r="AB3527" i="4"/>
  <c r="AE3526" i="4"/>
  <c r="AB3526" i="4"/>
  <c r="AE3525" i="4"/>
  <c r="AB3525" i="4"/>
  <c r="AE3524" i="4"/>
  <c r="AB3524" i="4"/>
  <c r="AE3523" i="4"/>
  <c r="AB3523" i="4"/>
  <c r="AE3522" i="4"/>
  <c r="AB3522" i="4"/>
  <c r="AE3521" i="4"/>
  <c r="AB3521" i="4"/>
  <c r="AE3520" i="4"/>
  <c r="AB3520" i="4"/>
  <c r="AE3519" i="4"/>
  <c r="AB3519" i="4"/>
  <c r="AE3518" i="4"/>
  <c r="AB3518" i="4"/>
  <c r="AE3517" i="4"/>
  <c r="AB3517" i="4"/>
  <c r="AE3516" i="4"/>
  <c r="AB3516" i="4"/>
  <c r="AE3515" i="4"/>
  <c r="AB3515" i="4"/>
  <c r="AE3514" i="4"/>
  <c r="AB3514" i="4"/>
  <c r="AE3513" i="4"/>
  <c r="AB3513" i="4"/>
  <c r="AE3512" i="4"/>
  <c r="AB3512" i="4"/>
  <c r="AE3511" i="4"/>
  <c r="AB3511" i="4"/>
  <c r="AE3510" i="4"/>
  <c r="AB3510" i="4"/>
  <c r="AE3509" i="4"/>
  <c r="AB3509" i="4"/>
  <c r="AE3508" i="4"/>
  <c r="AB3508" i="4"/>
  <c r="AE3507" i="4"/>
  <c r="AB3507" i="4"/>
  <c r="AE3506" i="4"/>
  <c r="AB3506" i="4"/>
  <c r="AE3505" i="4"/>
  <c r="AB3505" i="4"/>
  <c r="AE3504" i="4"/>
  <c r="AB3504" i="4"/>
  <c r="AE3503" i="4"/>
  <c r="AB3503" i="4"/>
  <c r="AE3502" i="4"/>
  <c r="AB3502" i="4"/>
  <c r="AE3501" i="4"/>
  <c r="AB3501" i="4"/>
  <c r="AE3500" i="4"/>
  <c r="AB3500" i="4"/>
  <c r="AE3499" i="4"/>
  <c r="AB3499" i="4"/>
  <c r="AE3498" i="4"/>
  <c r="AB3498" i="4"/>
  <c r="AE3497" i="4"/>
  <c r="AB3497" i="4"/>
  <c r="AE3496" i="4"/>
  <c r="AB3496" i="4"/>
  <c r="AE3495" i="4"/>
  <c r="AB3495" i="4"/>
  <c r="AE3494" i="4"/>
  <c r="AB3494" i="4"/>
  <c r="AE3493" i="4"/>
  <c r="AB3493" i="4"/>
  <c r="AE3492" i="4"/>
  <c r="AB3492" i="4"/>
  <c r="AE3491" i="4"/>
  <c r="AB3491" i="4"/>
  <c r="AE3490" i="4"/>
  <c r="AB3490" i="4"/>
  <c r="AE3489" i="4"/>
  <c r="AB3489" i="4"/>
  <c r="AE3488" i="4"/>
  <c r="AB3488" i="4"/>
  <c r="AE3487" i="4"/>
  <c r="AB3487" i="4"/>
  <c r="AE3486" i="4"/>
  <c r="AB3486" i="4"/>
  <c r="AE3485" i="4"/>
  <c r="AB3485" i="4"/>
  <c r="AE3484" i="4"/>
  <c r="AB3484" i="4"/>
  <c r="AE3483" i="4"/>
  <c r="AB3483" i="4"/>
  <c r="AE3482" i="4"/>
  <c r="AB3482" i="4"/>
  <c r="AE3481" i="4"/>
  <c r="AB3481" i="4"/>
  <c r="AE3480" i="4"/>
  <c r="AB3480" i="4"/>
  <c r="AE3479" i="4"/>
  <c r="AB3479" i="4"/>
  <c r="AE3478" i="4"/>
  <c r="AB3478" i="4"/>
  <c r="AE3477" i="4"/>
  <c r="AB3477" i="4"/>
  <c r="AE3476" i="4"/>
  <c r="AB3476" i="4"/>
  <c r="AE3475" i="4"/>
  <c r="AB3475" i="4"/>
  <c r="AE3474" i="4"/>
  <c r="AB3474" i="4"/>
  <c r="AE3473" i="4"/>
  <c r="AB3473" i="4"/>
  <c r="AE3472" i="4"/>
  <c r="AB3472" i="4"/>
  <c r="AE3471" i="4"/>
  <c r="AB3471" i="4"/>
  <c r="AE3470" i="4"/>
  <c r="AB3470" i="4"/>
  <c r="AE3469" i="4"/>
  <c r="AB3469" i="4"/>
  <c r="AE3468" i="4"/>
  <c r="AB3468" i="4"/>
  <c r="AE3467" i="4"/>
  <c r="AB3467" i="4"/>
  <c r="AE3466" i="4"/>
  <c r="AB3466" i="4"/>
  <c r="AE3465" i="4"/>
  <c r="AB3465" i="4"/>
  <c r="AE3464" i="4"/>
  <c r="AB3464" i="4"/>
  <c r="AE3463" i="4"/>
  <c r="AB3463" i="4"/>
  <c r="AE3462" i="4"/>
  <c r="AB3462" i="4"/>
  <c r="AE3461" i="4"/>
  <c r="AB3461" i="4"/>
  <c r="AE3460" i="4"/>
  <c r="AB3460" i="4"/>
  <c r="AE3459" i="4"/>
  <c r="AB3459" i="4"/>
  <c r="AE3458" i="4"/>
  <c r="AB3458" i="4"/>
  <c r="AE3457" i="4"/>
  <c r="AB3457" i="4"/>
  <c r="AE3456" i="4"/>
  <c r="AB3456" i="4"/>
  <c r="AE3455" i="4"/>
  <c r="AB3455" i="4"/>
  <c r="AE3454" i="4"/>
  <c r="AB3454" i="4"/>
  <c r="AE3453" i="4"/>
  <c r="AB3453" i="4"/>
  <c r="AE3452" i="4"/>
  <c r="AB3452" i="4"/>
  <c r="AE3451" i="4"/>
  <c r="AB3451" i="4"/>
  <c r="AE3450" i="4"/>
  <c r="AB3450" i="4"/>
  <c r="AE3449" i="4"/>
  <c r="AB3449" i="4"/>
  <c r="AE3448" i="4"/>
  <c r="AB3448" i="4"/>
  <c r="AE3447" i="4"/>
  <c r="AB3447" i="4"/>
  <c r="AE3446" i="4"/>
  <c r="AB3446" i="4"/>
  <c r="AE3445" i="4"/>
  <c r="AB3445" i="4"/>
  <c r="AE3444" i="4"/>
  <c r="AB3444" i="4"/>
  <c r="AE3443" i="4"/>
  <c r="AB3443" i="4"/>
  <c r="AE3442" i="4"/>
  <c r="AB3442" i="4"/>
  <c r="AE3441" i="4"/>
  <c r="AB3441" i="4"/>
  <c r="AE3440" i="4"/>
  <c r="AB3440" i="4"/>
  <c r="AE3439" i="4"/>
  <c r="AB3439" i="4"/>
  <c r="AE3438" i="4"/>
  <c r="AB3438" i="4"/>
  <c r="AE3437" i="4"/>
  <c r="AB3437" i="4"/>
  <c r="AE3436" i="4"/>
  <c r="AB3436" i="4"/>
  <c r="AE3435" i="4"/>
  <c r="AB3435" i="4"/>
  <c r="AE3434" i="4"/>
  <c r="AB3434" i="4"/>
  <c r="AE3433" i="4"/>
  <c r="AB3433" i="4"/>
  <c r="AE3432" i="4"/>
  <c r="AB3432" i="4"/>
  <c r="AE3431" i="4"/>
  <c r="AB3431" i="4"/>
  <c r="AE3430" i="4"/>
  <c r="AB3430" i="4"/>
  <c r="AE3429" i="4"/>
  <c r="AB3429" i="4"/>
  <c r="AE3428" i="4"/>
  <c r="AB3428" i="4"/>
  <c r="AE3427" i="4"/>
  <c r="AB3427" i="4"/>
  <c r="AE3426" i="4"/>
  <c r="AB3426" i="4"/>
  <c r="AE3425" i="4"/>
  <c r="AB3425" i="4"/>
  <c r="AE3424" i="4"/>
  <c r="AB3424" i="4"/>
  <c r="AE3423" i="4"/>
  <c r="AB3423" i="4"/>
  <c r="AE3422" i="4"/>
  <c r="AB3422" i="4"/>
  <c r="AE3421" i="4"/>
  <c r="AB3421" i="4"/>
  <c r="AE3420" i="4"/>
  <c r="AB3420" i="4"/>
  <c r="AE3419" i="4"/>
  <c r="AB3419" i="4"/>
  <c r="AE3418" i="4"/>
  <c r="AB3418" i="4"/>
  <c r="AE3417" i="4"/>
  <c r="AB3417" i="4"/>
  <c r="AE3416" i="4"/>
  <c r="AB3416" i="4"/>
  <c r="AE3415" i="4"/>
  <c r="AB3415" i="4"/>
  <c r="AE3414" i="4"/>
  <c r="AB3414" i="4"/>
  <c r="AE3413" i="4"/>
  <c r="AB3413" i="4"/>
  <c r="AE3412" i="4"/>
  <c r="AB3412" i="4"/>
  <c r="AE3411" i="4"/>
  <c r="AB3411" i="4"/>
  <c r="AE3410" i="4"/>
  <c r="AB3410" i="4"/>
  <c r="AE3409" i="4"/>
  <c r="AB3409" i="4"/>
  <c r="AE3408" i="4"/>
  <c r="AB3408" i="4"/>
  <c r="AE3407" i="4"/>
  <c r="AB3407" i="4"/>
  <c r="AE3406" i="4"/>
  <c r="AB3406" i="4"/>
  <c r="AE3405" i="4"/>
  <c r="AB3405" i="4"/>
  <c r="AE3404" i="4"/>
  <c r="AB3404" i="4"/>
  <c r="AE3403" i="4"/>
  <c r="AB3403" i="4"/>
  <c r="AE3402" i="4"/>
  <c r="AB3402" i="4"/>
  <c r="AE3401" i="4"/>
  <c r="AB3401" i="4"/>
  <c r="AE3400" i="4"/>
  <c r="AB3400" i="4"/>
  <c r="AE3399" i="4"/>
  <c r="AB3399" i="4"/>
  <c r="AE3398" i="4"/>
  <c r="AB3398" i="4"/>
  <c r="AE3397" i="4"/>
  <c r="AB3397" i="4"/>
  <c r="AE3396" i="4"/>
  <c r="AB3396" i="4"/>
  <c r="AE3395" i="4"/>
  <c r="AB3395" i="4"/>
  <c r="AE3394" i="4"/>
  <c r="AB3394" i="4"/>
  <c r="AE3393" i="4"/>
  <c r="AB3393" i="4"/>
  <c r="AE3392" i="4"/>
  <c r="AB3392" i="4"/>
  <c r="AE3391" i="4"/>
  <c r="AB3391" i="4"/>
  <c r="AE3390" i="4"/>
  <c r="AB3390" i="4"/>
  <c r="AE3389" i="4"/>
  <c r="AB3389" i="4"/>
  <c r="AE3388" i="4"/>
  <c r="AB3388" i="4"/>
  <c r="AE3387" i="4"/>
  <c r="AB3387" i="4"/>
  <c r="AE3386" i="4"/>
  <c r="AB3386" i="4"/>
  <c r="AE3385" i="4"/>
  <c r="AB3385" i="4"/>
  <c r="AE3384" i="4"/>
  <c r="AB3384" i="4"/>
  <c r="AE3383" i="4"/>
  <c r="AB3383" i="4"/>
  <c r="AE3382" i="4"/>
  <c r="AB3382" i="4"/>
  <c r="AE3381" i="4"/>
  <c r="AB3381" i="4"/>
  <c r="AE3380" i="4"/>
  <c r="AB3380" i="4"/>
  <c r="AE3379" i="4"/>
  <c r="AB3379" i="4"/>
  <c r="AE3378" i="4"/>
  <c r="AB3378" i="4"/>
  <c r="AE3377" i="4"/>
  <c r="AB3377" i="4"/>
  <c r="AE3376" i="4"/>
  <c r="AB3376" i="4"/>
  <c r="AE3375" i="4"/>
  <c r="AB3375" i="4"/>
  <c r="AE3374" i="4"/>
  <c r="AB3374" i="4"/>
  <c r="AE3373" i="4"/>
  <c r="AB3373" i="4"/>
  <c r="AE3372" i="4"/>
  <c r="AB3372" i="4"/>
  <c r="AE3371" i="4"/>
  <c r="AB3371" i="4"/>
  <c r="AE3370" i="4"/>
  <c r="AB3370" i="4"/>
  <c r="AE3369" i="4"/>
  <c r="AB3369" i="4"/>
  <c r="AE3368" i="4"/>
  <c r="AB3368" i="4"/>
  <c r="AE3367" i="4"/>
  <c r="AB3367" i="4"/>
  <c r="AE3366" i="4"/>
  <c r="AB3366" i="4"/>
  <c r="AE3365" i="4"/>
  <c r="AB3365" i="4"/>
  <c r="AE3364" i="4"/>
  <c r="AB3364" i="4"/>
  <c r="AE3363" i="4"/>
  <c r="AB3363" i="4"/>
  <c r="AE3362" i="4"/>
  <c r="AB3362" i="4"/>
  <c r="AE3361" i="4"/>
  <c r="AB3361" i="4"/>
  <c r="AE3360" i="4"/>
  <c r="AB3360" i="4"/>
  <c r="AE3359" i="4"/>
  <c r="AB3359" i="4"/>
  <c r="AE3358" i="4"/>
  <c r="AB3358" i="4"/>
  <c r="AE3357" i="4"/>
  <c r="AB3357" i="4"/>
  <c r="AE3356" i="4"/>
  <c r="AB3356" i="4"/>
  <c r="AE3355" i="4"/>
  <c r="AB3355" i="4"/>
  <c r="AE3354" i="4"/>
  <c r="AB3354" i="4"/>
  <c r="AE3353" i="4"/>
  <c r="AB3353" i="4"/>
  <c r="AE3352" i="4"/>
  <c r="AB3352" i="4"/>
  <c r="AE3351" i="4"/>
  <c r="AB3351" i="4"/>
  <c r="AE3350" i="4"/>
  <c r="AB3350" i="4"/>
  <c r="AE3349" i="4"/>
  <c r="AB3349" i="4"/>
  <c r="AE3348" i="4"/>
  <c r="AB3348" i="4"/>
  <c r="AE3347" i="4"/>
  <c r="AB3347" i="4"/>
  <c r="AE3346" i="4"/>
  <c r="AB3346" i="4"/>
  <c r="AE3345" i="4"/>
  <c r="AB3345" i="4"/>
  <c r="AE3344" i="4"/>
  <c r="AB3344" i="4"/>
  <c r="AE3343" i="4"/>
  <c r="AB3343" i="4"/>
  <c r="AE3342" i="4"/>
  <c r="AB3342" i="4"/>
  <c r="AE3341" i="4"/>
  <c r="AB3341" i="4"/>
  <c r="AE3340" i="4"/>
  <c r="AB3340" i="4"/>
  <c r="AE3339" i="4"/>
  <c r="AB3339" i="4"/>
  <c r="AE3338" i="4"/>
  <c r="AB3338" i="4"/>
  <c r="AE3337" i="4"/>
  <c r="AB3337" i="4"/>
  <c r="AE3336" i="4"/>
  <c r="AB3336" i="4"/>
  <c r="AE3335" i="4"/>
  <c r="AB3335" i="4"/>
  <c r="AE3334" i="4"/>
  <c r="AB3334" i="4"/>
  <c r="AE3333" i="4"/>
  <c r="AB3333" i="4"/>
  <c r="AE3332" i="4"/>
  <c r="AB3332" i="4"/>
  <c r="AE3331" i="4"/>
  <c r="AB3331" i="4"/>
  <c r="AE3330" i="4"/>
  <c r="AB3330" i="4"/>
  <c r="AE3329" i="4"/>
  <c r="AB3329" i="4"/>
  <c r="AE3328" i="4"/>
  <c r="AB3328" i="4"/>
  <c r="AE3327" i="4"/>
  <c r="AB3327" i="4"/>
  <c r="AE3326" i="4"/>
  <c r="AB3326" i="4"/>
  <c r="AE3325" i="4"/>
  <c r="AB3325" i="4"/>
  <c r="AE3324" i="4"/>
  <c r="AB3324" i="4"/>
  <c r="AE3323" i="4"/>
  <c r="AB3323" i="4"/>
  <c r="AE3322" i="4"/>
  <c r="AB3322" i="4"/>
  <c r="AE3321" i="4"/>
  <c r="AB3321" i="4"/>
  <c r="AE3320" i="4"/>
  <c r="AB3320" i="4"/>
  <c r="AE3319" i="4"/>
  <c r="AB3319" i="4"/>
  <c r="AE3318" i="4"/>
  <c r="AB3318" i="4"/>
  <c r="AE3317" i="4"/>
  <c r="AB3317" i="4"/>
  <c r="AE3316" i="4"/>
  <c r="AB3316" i="4"/>
  <c r="AE3315" i="4"/>
  <c r="AB3315" i="4"/>
  <c r="AE3314" i="4"/>
  <c r="AB3314" i="4"/>
  <c r="AE3313" i="4"/>
  <c r="AB3313" i="4"/>
  <c r="AE3312" i="4"/>
  <c r="AB3312" i="4"/>
  <c r="AE3311" i="4"/>
  <c r="AB3311" i="4"/>
  <c r="AE3310" i="4"/>
  <c r="AB3310" i="4"/>
  <c r="AE3309" i="4"/>
  <c r="AB3309" i="4"/>
  <c r="AE3308" i="4"/>
  <c r="AB3308" i="4"/>
  <c r="AE3307" i="4"/>
  <c r="AB3307" i="4"/>
  <c r="AE3306" i="4"/>
  <c r="AB3306" i="4"/>
  <c r="AE3305" i="4"/>
  <c r="AB3305" i="4"/>
  <c r="AE3304" i="4"/>
  <c r="AB3304" i="4"/>
  <c r="AE3303" i="4"/>
  <c r="AB3303" i="4"/>
  <c r="AE3302" i="4"/>
  <c r="AB3302" i="4"/>
  <c r="AE3301" i="4"/>
  <c r="AB3301" i="4"/>
  <c r="AE3300" i="4"/>
  <c r="AB3300" i="4"/>
  <c r="AE3299" i="4"/>
  <c r="AB3299" i="4"/>
  <c r="AE3298" i="4"/>
  <c r="AB3298" i="4"/>
  <c r="AE3297" i="4"/>
  <c r="AB3297" i="4"/>
  <c r="AE3296" i="4"/>
  <c r="AB3296" i="4"/>
  <c r="AE3295" i="4"/>
  <c r="AB3295" i="4"/>
  <c r="AE3294" i="4"/>
  <c r="AB3294" i="4"/>
  <c r="AE3293" i="4"/>
  <c r="AB3293" i="4"/>
  <c r="AE3292" i="4"/>
  <c r="AB3292" i="4"/>
  <c r="AE3291" i="4"/>
  <c r="AB3291" i="4"/>
  <c r="AE3290" i="4"/>
  <c r="AB3290" i="4"/>
  <c r="AE3289" i="4"/>
  <c r="AB3289" i="4"/>
  <c r="AE3288" i="4"/>
  <c r="AB3288" i="4"/>
  <c r="AE3287" i="4"/>
  <c r="AB3287" i="4"/>
  <c r="AE3286" i="4"/>
  <c r="AB3286" i="4"/>
  <c r="AE3285" i="4"/>
  <c r="AB3285" i="4"/>
  <c r="AE3284" i="4"/>
  <c r="AB3284" i="4"/>
  <c r="AE3283" i="4"/>
  <c r="AB3283" i="4"/>
  <c r="AE3282" i="4"/>
  <c r="AB3282" i="4"/>
  <c r="AE3281" i="4"/>
  <c r="AB3281" i="4"/>
  <c r="AE3280" i="4"/>
  <c r="AB3280" i="4"/>
  <c r="AE3279" i="4"/>
  <c r="AB3279" i="4"/>
  <c r="AE3278" i="4"/>
  <c r="AB3278" i="4"/>
  <c r="AE3277" i="4"/>
  <c r="AB3277" i="4"/>
  <c r="AE3276" i="4"/>
  <c r="AB3276" i="4"/>
  <c r="AE3275" i="4"/>
  <c r="AB3275" i="4"/>
  <c r="AE3274" i="4"/>
  <c r="AB3274" i="4"/>
  <c r="AE3273" i="4"/>
  <c r="AB3273" i="4"/>
  <c r="AE3272" i="4"/>
  <c r="AB3272" i="4"/>
  <c r="AE3271" i="4"/>
  <c r="AB3271" i="4"/>
  <c r="AE3270" i="4"/>
  <c r="AB3270" i="4"/>
  <c r="AE3269" i="4"/>
  <c r="AB3269" i="4"/>
  <c r="AE3268" i="4"/>
  <c r="AB3268" i="4"/>
  <c r="AE3267" i="4"/>
  <c r="AB3267" i="4"/>
  <c r="AE3266" i="4"/>
  <c r="AB3266" i="4"/>
  <c r="AE3265" i="4"/>
  <c r="AB3265" i="4"/>
  <c r="AE3264" i="4"/>
  <c r="AB3264" i="4"/>
  <c r="AE3263" i="4"/>
  <c r="AB3263" i="4"/>
  <c r="AE3262" i="4"/>
  <c r="AB3262" i="4"/>
  <c r="AE3261" i="4"/>
  <c r="AB3261" i="4"/>
  <c r="AE3260" i="4"/>
  <c r="AB3260" i="4"/>
  <c r="AE3259" i="4"/>
  <c r="AB3259" i="4"/>
  <c r="AE3258" i="4"/>
  <c r="AB3258" i="4"/>
  <c r="AE3257" i="4"/>
  <c r="AB3257" i="4"/>
  <c r="AE3256" i="4"/>
  <c r="AB3256" i="4"/>
  <c r="AE3255" i="4"/>
  <c r="AB3255" i="4"/>
  <c r="AE3254" i="4"/>
  <c r="AB3254" i="4"/>
  <c r="AE3253" i="4"/>
  <c r="AB3253" i="4"/>
  <c r="AE3252" i="4"/>
  <c r="AB3252" i="4"/>
  <c r="AE3251" i="4"/>
  <c r="AB3251" i="4"/>
  <c r="AE3250" i="4"/>
  <c r="AB3250" i="4"/>
  <c r="AE3249" i="4"/>
  <c r="AB3249" i="4"/>
  <c r="AE3248" i="4"/>
  <c r="AB3248" i="4"/>
  <c r="AE3247" i="4"/>
  <c r="AB3247" i="4"/>
  <c r="AE3246" i="4"/>
  <c r="AB3246" i="4"/>
  <c r="AE3245" i="4"/>
  <c r="AB3245" i="4"/>
  <c r="AE3244" i="4"/>
  <c r="AB3244" i="4"/>
  <c r="AE3243" i="4"/>
  <c r="AB3243" i="4"/>
  <c r="AE3242" i="4"/>
  <c r="AB3242" i="4"/>
  <c r="AE3241" i="4"/>
  <c r="AB3241" i="4"/>
  <c r="AE3240" i="4"/>
  <c r="AB3240" i="4"/>
  <c r="AE3239" i="4"/>
  <c r="AB3239" i="4"/>
  <c r="AE3238" i="4"/>
  <c r="AB3238" i="4"/>
  <c r="AE3237" i="4"/>
  <c r="AB3237" i="4"/>
  <c r="AE3236" i="4"/>
  <c r="AB3236" i="4"/>
  <c r="AE3235" i="4"/>
  <c r="AB3235" i="4"/>
  <c r="AE3234" i="4"/>
  <c r="AB3234" i="4"/>
  <c r="AE3233" i="4"/>
  <c r="AB3233" i="4"/>
  <c r="AE3232" i="4"/>
  <c r="AB3232" i="4"/>
  <c r="AE3231" i="4"/>
  <c r="AB3231" i="4"/>
  <c r="AE3230" i="4"/>
  <c r="AB3230" i="4"/>
  <c r="AE3229" i="4"/>
  <c r="AB3229" i="4"/>
  <c r="AE3228" i="4"/>
  <c r="AB3228" i="4"/>
  <c r="AE3227" i="4"/>
  <c r="AB3227" i="4"/>
  <c r="AE3226" i="4"/>
  <c r="AB3226" i="4"/>
  <c r="AE3225" i="4"/>
  <c r="AB3225" i="4"/>
  <c r="AE3224" i="4"/>
  <c r="AB3224" i="4"/>
  <c r="AE3223" i="4"/>
  <c r="AB3223" i="4"/>
  <c r="AE3222" i="4"/>
  <c r="AB3222" i="4"/>
  <c r="AE3221" i="4"/>
  <c r="AB3221" i="4"/>
  <c r="AE3220" i="4"/>
  <c r="AB3220" i="4"/>
  <c r="AE3219" i="4"/>
  <c r="AB3219" i="4"/>
  <c r="AE3218" i="4"/>
  <c r="AB3218" i="4"/>
  <c r="AE3217" i="4"/>
  <c r="AB3217" i="4"/>
  <c r="AE3216" i="4"/>
  <c r="AB3216" i="4"/>
  <c r="AE3215" i="4"/>
  <c r="AB3215" i="4"/>
  <c r="AE3214" i="4"/>
  <c r="AB3214" i="4"/>
  <c r="AE3213" i="4"/>
  <c r="AB3213" i="4"/>
  <c r="AE3212" i="4"/>
  <c r="AB3212" i="4"/>
  <c r="AE3211" i="4"/>
  <c r="AB3211" i="4"/>
  <c r="AE3210" i="4"/>
  <c r="AB3210" i="4"/>
  <c r="AE3209" i="4"/>
  <c r="AB3209" i="4"/>
  <c r="AE3208" i="4"/>
  <c r="AB3208" i="4"/>
  <c r="AE3207" i="4"/>
  <c r="AB3207" i="4"/>
  <c r="AE3206" i="4"/>
  <c r="AB3206" i="4"/>
  <c r="AE3205" i="4"/>
  <c r="AB3205" i="4"/>
  <c r="AE3204" i="4"/>
  <c r="AB3204" i="4"/>
  <c r="AE3203" i="4"/>
  <c r="AB3203" i="4"/>
  <c r="AE3202" i="4"/>
  <c r="AB3202" i="4"/>
  <c r="AE3201" i="4"/>
  <c r="AB3201" i="4"/>
  <c r="AE3200" i="4"/>
  <c r="AB3200" i="4"/>
  <c r="AE3199" i="4"/>
  <c r="AB3199" i="4"/>
  <c r="AE3198" i="4"/>
  <c r="AB3198" i="4"/>
  <c r="AE3197" i="4"/>
  <c r="AB3197" i="4"/>
  <c r="AE3196" i="4"/>
  <c r="AB3196" i="4"/>
  <c r="AE3195" i="4"/>
  <c r="AB3195" i="4"/>
  <c r="AE3194" i="4"/>
  <c r="AB3194" i="4"/>
  <c r="AE3193" i="4"/>
  <c r="AB3193" i="4"/>
  <c r="AE3192" i="4"/>
  <c r="AB3192" i="4"/>
  <c r="AE3191" i="4"/>
  <c r="AB3191" i="4"/>
  <c r="AE3190" i="4"/>
  <c r="AB3190" i="4"/>
  <c r="AE3189" i="4"/>
  <c r="AB3189" i="4"/>
  <c r="AE3188" i="4"/>
  <c r="AB3188" i="4"/>
  <c r="AE3187" i="4"/>
  <c r="AB3187" i="4"/>
  <c r="AE3186" i="4"/>
  <c r="AB3186" i="4"/>
  <c r="AE3185" i="4"/>
  <c r="AB3185" i="4"/>
  <c r="AE3184" i="4"/>
  <c r="AB3184" i="4"/>
  <c r="AE3183" i="4"/>
  <c r="AB3183" i="4"/>
  <c r="AE3182" i="4"/>
  <c r="AB3182" i="4"/>
  <c r="AE3181" i="4"/>
  <c r="AB3181" i="4"/>
  <c r="AE3180" i="4"/>
  <c r="AB3180" i="4"/>
  <c r="AE3179" i="4"/>
  <c r="AB3179" i="4"/>
  <c r="AE3178" i="4"/>
  <c r="AB3178" i="4"/>
  <c r="AE3177" i="4"/>
  <c r="AB3177" i="4"/>
  <c r="AE3176" i="4"/>
  <c r="AB3176" i="4"/>
  <c r="AE3175" i="4"/>
  <c r="AB3175" i="4"/>
  <c r="AE3174" i="4"/>
  <c r="AB3174" i="4"/>
  <c r="AE3173" i="4"/>
  <c r="AB3173" i="4"/>
  <c r="AE3172" i="4"/>
  <c r="AB3172" i="4"/>
  <c r="AE3171" i="4"/>
  <c r="AB3171" i="4"/>
  <c r="AE3170" i="4"/>
  <c r="AB3170" i="4"/>
  <c r="AE3169" i="4"/>
  <c r="AB3169" i="4"/>
  <c r="AE3168" i="4"/>
  <c r="AB3168" i="4"/>
  <c r="AE3167" i="4"/>
  <c r="AB3167" i="4"/>
  <c r="AE3166" i="4"/>
  <c r="AB3166" i="4"/>
  <c r="AE3165" i="4"/>
  <c r="AB3165" i="4"/>
  <c r="AE3164" i="4"/>
  <c r="AB3164" i="4"/>
  <c r="AE3163" i="4"/>
  <c r="AB3163" i="4"/>
  <c r="AE3162" i="4"/>
  <c r="AB3162" i="4"/>
  <c r="AE3161" i="4"/>
  <c r="AB3161" i="4"/>
  <c r="AE3160" i="4"/>
  <c r="AB3160" i="4"/>
  <c r="AE3159" i="4"/>
  <c r="AB3159" i="4"/>
  <c r="AE3158" i="4"/>
  <c r="AB3158" i="4"/>
  <c r="AE3157" i="4"/>
  <c r="AB3157" i="4"/>
  <c r="AE3156" i="4"/>
  <c r="AB3156" i="4"/>
  <c r="AE3155" i="4"/>
  <c r="AB3155" i="4"/>
  <c r="AE3154" i="4"/>
  <c r="AB3154" i="4"/>
  <c r="AE3153" i="4"/>
  <c r="AB3153" i="4"/>
  <c r="AE3152" i="4"/>
  <c r="AB3152" i="4"/>
  <c r="AE3151" i="4"/>
  <c r="AB3151" i="4"/>
  <c r="AE3150" i="4"/>
  <c r="AB3150" i="4"/>
  <c r="AE3149" i="4"/>
  <c r="AB3149" i="4"/>
  <c r="AE3148" i="4"/>
  <c r="AB3148" i="4"/>
  <c r="AE3147" i="4"/>
  <c r="AB3147" i="4"/>
  <c r="AE3146" i="4"/>
  <c r="AB3146" i="4"/>
  <c r="AE3145" i="4"/>
  <c r="AB3145" i="4"/>
  <c r="AE3144" i="4"/>
  <c r="AB3144" i="4"/>
  <c r="AE3143" i="4"/>
  <c r="AB3143" i="4"/>
  <c r="AE3142" i="4"/>
  <c r="AB3142" i="4"/>
  <c r="AE3141" i="4"/>
  <c r="AB3141" i="4"/>
  <c r="AE3140" i="4"/>
  <c r="AB3140" i="4"/>
  <c r="AE3139" i="4"/>
  <c r="AB3139" i="4"/>
  <c r="AE3138" i="4"/>
  <c r="AB3138" i="4"/>
  <c r="AE3137" i="4"/>
  <c r="AB3137" i="4"/>
  <c r="AE3136" i="4"/>
  <c r="AB3136" i="4"/>
  <c r="AE3135" i="4"/>
  <c r="AB3135" i="4"/>
  <c r="AE3134" i="4"/>
  <c r="AB3134" i="4"/>
  <c r="AE3133" i="4"/>
  <c r="AB3133" i="4"/>
  <c r="AE3132" i="4"/>
  <c r="AB3132" i="4"/>
  <c r="AE3131" i="4"/>
  <c r="AB3131" i="4"/>
  <c r="AE3130" i="4"/>
  <c r="AB3130" i="4"/>
  <c r="AE3129" i="4"/>
  <c r="AB3129" i="4"/>
  <c r="AE3128" i="4"/>
  <c r="AB3128" i="4"/>
  <c r="AE3127" i="4"/>
  <c r="AB3127" i="4"/>
  <c r="AE3126" i="4"/>
  <c r="AB3126" i="4"/>
  <c r="AE3125" i="4"/>
  <c r="AB3125" i="4"/>
  <c r="AE3124" i="4"/>
  <c r="AB3124" i="4"/>
  <c r="AE3123" i="4"/>
  <c r="AB3123" i="4"/>
  <c r="AE3122" i="4"/>
  <c r="AB3122" i="4"/>
  <c r="AE3121" i="4"/>
  <c r="AB3121" i="4"/>
  <c r="AE3120" i="4"/>
  <c r="AB3120" i="4"/>
  <c r="AE3119" i="4"/>
  <c r="AB3119" i="4"/>
  <c r="AE3118" i="4"/>
  <c r="AB3118" i="4"/>
  <c r="AE3117" i="4"/>
  <c r="AB3117" i="4"/>
  <c r="AE3116" i="4"/>
  <c r="AB3116" i="4"/>
  <c r="AE3115" i="4"/>
  <c r="AB3115" i="4"/>
  <c r="AE3114" i="4"/>
  <c r="AB3114" i="4"/>
  <c r="AE3113" i="4"/>
  <c r="AB3113" i="4"/>
  <c r="AE3112" i="4"/>
  <c r="AB3112" i="4"/>
  <c r="AE3111" i="4"/>
  <c r="AB3111" i="4"/>
  <c r="AE3110" i="4"/>
  <c r="AB3110" i="4"/>
  <c r="AE3109" i="4"/>
  <c r="AB3109" i="4"/>
  <c r="AE3108" i="4"/>
  <c r="AB3108" i="4"/>
  <c r="AE3107" i="4"/>
  <c r="AB3107" i="4"/>
  <c r="AE3106" i="4"/>
  <c r="AB3106" i="4"/>
  <c r="AE3105" i="4"/>
  <c r="AB3105" i="4"/>
  <c r="AE3104" i="4"/>
  <c r="AB3104" i="4"/>
  <c r="AE3103" i="4"/>
  <c r="AB3103" i="4"/>
  <c r="AE3102" i="4"/>
  <c r="AB3102" i="4"/>
  <c r="AE3101" i="4"/>
  <c r="AB3101" i="4"/>
  <c r="AE3100" i="4"/>
  <c r="AB3100" i="4"/>
  <c r="AE3099" i="4"/>
  <c r="AB3099" i="4"/>
  <c r="AE3098" i="4"/>
  <c r="AB3098" i="4"/>
  <c r="AE3097" i="4"/>
  <c r="AB3097" i="4"/>
  <c r="AE3096" i="4"/>
  <c r="AB3096" i="4"/>
  <c r="AE3095" i="4"/>
  <c r="AB3095" i="4"/>
  <c r="AE3094" i="4"/>
  <c r="AB3094" i="4"/>
  <c r="AE3093" i="4"/>
  <c r="AB3093" i="4"/>
  <c r="AE3092" i="4"/>
  <c r="AB3092" i="4"/>
  <c r="AE3091" i="4"/>
  <c r="AB3091" i="4"/>
  <c r="AE3090" i="4"/>
  <c r="AB3090" i="4"/>
  <c r="AE3089" i="4"/>
  <c r="AB3089" i="4"/>
  <c r="AE3088" i="4"/>
  <c r="AB3088" i="4"/>
  <c r="AE3087" i="4"/>
  <c r="AB3087" i="4"/>
  <c r="AE3086" i="4"/>
  <c r="AB3086" i="4"/>
  <c r="AE3085" i="4"/>
  <c r="AB3085" i="4"/>
  <c r="AE3084" i="4"/>
  <c r="AB3084" i="4"/>
  <c r="AE3083" i="4"/>
  <c r="AB3083" i="4"/>
  <c r="AE3082" i="4"/>
  <c r="AB3082" i="4"/>
  <c r="AE3081" i="4"/>
  <c r="AB3081" i="4"/>
  <c r="AE3080" i="4"/>
  <c r="AB3080" i="4"/>
  <c r="AE3079" i="4"/>
  <c r="AB3079" i="4"/>
  <c r="AE3078" i="4"/>
  <c r="AB3078" i="4"/>
  <c r="AE3077" i="4"/>
  <c r="AB3077" i="4"/>
  <c r="AE3076" i="4"/>
  <c r="AB3076" i="4"/>
  <c r="AE3075" i="4"/>
  <c r="AB3075" i="4"/>
  <c r="AE3074" i="4"/>
  <c r="AB3074" i="4"/>
  <c r="AE3073" i="4"/>
  <c r="AB3073" i="4"/>
  <c r="AE3072" i="4"/>
  <c r="AB3072" i="4"/>
  <c r="AE3071" i="4"/>
  <c r="AB3071" i="4"/>
  <c r="AE3070" i="4"/>
  <c r="AB3070" i="4"/>
  <c r="AE3069" i="4"/>
  <c r="AB3069" i="4"/>
  <c r="AE3068" i="4"/>
  <c r="AB3068" i="4"/>
  <c r="AE3067" i="4"/>
  <c r="AB3067" i="4"/>
  <c r="AE3066" i="4"/>
  <c r="AB3066" i="4"/>
  <c r="AE3065" i="4"/>
  <c r="AB3065" i="4"/>
  <c r="AE3064" i="4"/>
  <c r="AB3064" i="4"/>
  <c r="AE3063" i="4"/>
  <c r="AB3063" i="4"/>
  <c r="AE3062" i="4"/>
  <c r="AB3062" i="4"/>
  <c r="AE3061" i="4"/>
  <c r="AB3061" i="4"/>
  <c r="AE3060" i="4"/>
  <c r="AB3060" i="4"/>
  <c r="AE3059" i="4"/>
  <c r="AB3059" i="4"/>
  <c r="AE3058" i="4"/>
  <c r="AB3058" i="4"/>
  <c r="AE3057" i="4"/>
  <c r="AB3057" i="4"/>
  <c r="AE3056" i="4"/>
  <c r="AB3056" i="4"/>
  <c r="AE3055" i="4"/>
  <c r="AB3055" i="4"/>
  <c r="AE3054" i="4"/>
  <c r="AB3054" i="4"/>
  <c r="AE3053" i="4"/>
  <c r="AB3053" i="4"/>
  <c r="AE3052" i="4"/>
  <c r="AB3052" i="4"/>
  <c r="AE3051" i="4"/>
  <c r="AB3051" i="4"/>
  <c r="AE3050" i="4"/>
  <c r="AB3050" i="4"/>
  <c r="AE3049" i="4"/>
  <c r="AB3049" i="4"/>
  <c r="AE3048" i="4"/>
  <c r="AB3048" i="4"/>
  <c r="AE3047" i="4"/>
  <c r="AB3047" i="4"/>
  <c r="AE3046" i="4"/>
  <c r="AB3046" i="4"/>
  <c r="AE3045" i="4"/>
  <c r="AB3045" i="4"/>
  <c r="AE3044" i="4"/>
  <c r="AB3044" i="4"/>
  <c r="AE3043" i="4"/>
  <c r="AB3043" i="4"/>
  <c r="AE3042" i="4"/>
  <c r="AB3042" i="4"/>
  <c r="AE3041" i="4"/>
  <c r="AB3041" i="4"/>
  <c r="AE3040" i="4"/>
  <c r="AB3040" i="4"/>
  <c r="AE3039" i="4"/>
  <c r="AB3039" i="4"/>
  <c r="AE3038" i="4"/>
  <c r="AB3038" i="4"/>
  <c r="AE3037" i="4"/>
  <c r="AB3037" i="4"/>
  <c r="AE3036" i="4"/>
  <c r="AB3036" i="4"/>
  <c r="AE3035" i="4"/>
  <c r="AB3035" i="4"/>
  <c r="AE3034" i="4"/>
  <c r="AB3034" i="4"/>
  <c r="AE3033" i="4"/>
  <c r="AB3033" i="4"/>
  <c r="AE3032" i="4"/>
  <c r="AB3032" i="4"/>
  <c r="AE3031" i="4"/>
  <c r="AB3031" i="4"/>
  <c r="AE3030" i="4"/>
  <c r="AB3030" i="4"/>
  <c r="AE3029" i="4"/>
  <c r="AB3029" i="4"/>
  <c r="AE3028" i="4"/>
  <c r="AB3028" i="4"/>
  <c r="AE3027" i="4"/>
  <c r="AB3027" i="4"/>
  <c r="AE3026" i="4"/>
  <c r="AB3026" i="4"/>
  <c r="AE3025" i="4"/>
  <c r="AB3025" i="4"/>
  <c r="AE3024" i="4"/>
  <c r="AB3024" i="4"/>
  <c r="AE3023" i="4"/>
  <c r="AB3023" i="4"/>
  <c r="AE3022" i="4"/>
  <c r="AB3022" i="4"/>
  <c r="AE3021" i="4"/>
  <c r="AB3021" i="4"/>
  <c r="AE3020" i="4"/>
  <c r="AB3020" i="4"/>
  <c r="AE3019" i="4"/>
  <c r="AB3019" i="4"/>
  <c r="AE3018" i="4"/>
  <c r="AB3018" i="4"/>
  <c r="AE3017" i="4"/>
  <c r="AB3017" i="4"/>
  <c r="AE3016" i="4"/>
  <c r="AB3016" i="4"/>
  <c r="AE3015" i="4"/>
  <c r="AB3015" i="4"/>
  <c r="AE3014" i="4"/>
  <c r="AB3014" i="4"/>
  <c r="AE3013" i="4"/>
  <c r="AB3013" i="4"/>
  <c r="AE3012" i="4"/>
  <c r="AB3012" i="4"/>
  <c r="AE3011" i="4"/>
  <c r="AB3011" i="4"/>
  <c r="AE3010" i="4"/>
  <c r="AB3010" i="4"/>
  <c r="AE3009" i="4"/>
  <c r="AB3009" i="4"/>
  <c r="AE3008" i="4"/>
  <c r="AB3008" i="4"/>
  <c r="AE3007" i="4"/>
  <c r="AB3007" i="4"/>
  <c r="AE3006" i="4"/>
  <c r="AB3006" i="4"/>
  <c r="AE3005" i="4"/>
  <c r="AB3005" i="4"/>
  <c r="AE3004" i="4"/>
  <c r="AB3004" i="4"/>
  <c r="AE3003" i="4"/>
  <c r="AB3003" i="4"/>
  <c r="AE3002" i="4"/>
  <c r="AB3002" i="4"/>
  <c r="AE3001" i="4"/>
  <c r="AB3001" i="4"/>
  <c r="AE3000" i="4"/>
  <c r="AB3000" i="4"/>
  <c r="AE2999" i="4"/>
  <c r="AB2999" i="4"/>
  <c r="AE2998" i="4"/>
  <c r="AB2998" i="4"/>
  <c r="AE2997" i="4"/>
  <c r="AB2997" i="4"/>
  <c r="AE2996" i="4"/>
  <c r="AB2996" i="4"/>
  <c r="AE2995" i="4"/>
  <c r="AB2995" i="4"/>
  <c r="AE2994" i="4"/>
  <c r="AB2994" i="4"/>
  <c r="AE2993" i="4"/>
  <c r="AB2993" i="4"/>
  <c r="AE2992" i="4"/>
  <c r="AB2992" i="4"/>
  <c r="AE2991" i="4"/>
  <c r="AB2991" i="4"/>
  <c r="AE2990" i="4"/>
  <c r="AB2990" i="4"/>
  <c r="AE2989" i="4"/>
  <c r="AB2989" i="4"/>
  <c r="AE2988" i="4"/>
  <c r="AB2988" i="4"/>
  <c r="AE2987" i="4"/>
  <c r="AB2987" i="4"/>
  <c r="AE2986" i="4"/>
  <c r="AB2986" i="4"/>
  <c r="AE2985" i="4"/>
  <c r="AB2985" i="4"/>
  <c r="AE2984" i="4"/>
  <c r="AB2984" i="4"/>
  <c r="AE2983" i="4"/>
  <c r="AB2983" i="4"/>
  <c r="AE2982" i="4"/>
  <c r="AB2982" i="4"/>
  <c r="AE2981" i="4"/>
  <c r="AB2981" i="4"/>
  <c r="AE2980" i="4"/>
  <c r="AB2980" i="4"/>
  <c r="AE2979" i="4"/>
  <c r="AB2979" i="4"/>
  <c r="AE2978" i="4"/>
  <c r="AB2978" i="4"/>
  <c r="AE2977" i="4"/>
  <c r="AB2977" i="4"/>
  <c r="AE2976" i="4"/>
  <c r="AB2976" i="4"/>
  <c r="AE2975" i="4"/>
  <c r="AB2975" i="4"/>
  <c r="AE2974" i="4"/>
  <c r="AB2974" i="4"/>
  <c r="AE2973" i="4"/>
  <c r="AB2973" i="4"/>
  <c r="AE2972" i="4"/>
  <c r="AB2972" i="4"/>
  <c r="AE2971" i="4"/>
  <c r="AB2971" i="4"/>
  <c r="AE2970" i="4"/>
  <c r="AB2970" i="4"/>
  <c r="AE2969" i="4"/>
  <c r="AB2969" i="4"/>
  <c r="AE2968" i="4"/>
  <c r="AB2968" i="4"/>
  <c r="AE2967" i="4"/>
  <c r="AB2967" i="4"/>
  <c r="AE2966" i="4"/>
  <c r="AB2966" i="4"/>
  <c r="AE2965" i="4"/>
  <c r="AB2965" i="4"/>
  <c r="AE2964" i="4"/>
  <c r="AB2964" i="4"/>
  <c r="AE2963" i="4"/>
  <c r="AB2963" i="4"/>
  <c r="AE2962" i="4"/>
  <c r="AB2962" i="4"/>
  <c r="AE2961" i="4"/>
  <c r="AB2961" i="4"/>
  <c r="AE2960" i="4"/>
  <c r="AB2960" i="4"/>
  <c r="AE2959" i="4"/>
  <c r="AB2959" i="4"/>
  <c r="AE2958" i="4"/>
  <c r="AB2958" i="4"/>
  <c r="AE2957" i="4"/>
  <c r="AB2957" i="4"/>
  <c r="AE2956" i="4"/>
  <c r="AB2956" i="4"/>
  <c r="AE2955" i="4"/>
  <c r="AB2955" i="4"/>
  <c r="AE2954" i="4"/>
  <c r="AB2954" i="4"/>
  <c r="AE2953" i="4"/>
  <c r="AB2953" i="4"/>
  <c r="AE2952" i="4"/>
  <c r="AB2952" i="4"/>
  <c r="AE2951" i="4"/>
  <c r="AB2951" i="4"/>
  <c r="AE2950" i="4"/>
  <c r="AB2950" i="4"/>
  <c r="AE2949" i="4"/>
  <c r="AB2949" i="4"/>
  <c r="AE2948" i="4"/>
  <c r="AB2948" i="4"/>
  <c r="AE2947" i="4"/>
  <c r="AB2947" i="4"/>
  <c r="AE2946" i="4"/>
  <c r="AB2946" i="4"/>
  <c r="AE2945" i="4"/>
  <c r="AB2945" i="4"/>
  <c r="AE2944" i="4"/>
  <c r="AB2944" i="4"/>
  <c r="AE2943" i="4"/>
  <c r="AB2943" i="4"/>
  <c r="AE2942" i="4"/>
  <c r="AB2942" i="4"/>
  <c r="AE2941" i="4"/>
  <c r="AB2941" i="4"/>
  <c r="AE2940" i="4"/>
  <c r="AB2940" i="4"/>
  <c r="AE2939" i="4"/>
  <c r="AB2939" i="4"/>
  <c r="AE2938" i="4"/>
  <c r="AB2938" i="4"/>
  <c r="AE2937" i="4"/>
  <c r="AB2937" i="4"/>
  <c r="AE2936" i="4"/>
  <c r="AB2936" i="4"/>
  <c r="AE2935" i="4"/>
  <c r="AB2935" i="4"/>
  <c r="AE2934" i="4"/>
  <c r="AB2934" i="4"/>
  <c r="AE2933" i="4"/>
  <c r="AB2933" i="4"/>
  <c r="AE2932" i="4"/>
  <c r="AB2932" i="4"/>
  <c r="AE2931" i="4"/>
  <c r="AB2931" i="4"/>
  <c r="AE2930" i="4"/>
  <c r="AB2930" i="4"/>
  <c r="AE2929" i="4"/>
  <c r="AB2929" i="4"/>
  <c r="AE2928" i="4"/>
  <c r="AB2928" i="4"/>
  <c r="AE2927" i="4"/>
  <c r="AB2927" i="4"/>
  <c r="AE2926" i="4"/>
  <c r="AB2926" i="4"/>
  <c r="AE2925" i="4"/>
  <c r="AB2925" i="4"/>
  <c r="AE2924" i="4"/>
  <c r="AB2924" i="4"/>
  <c r="AE2923" i="4"/>
  <c r="AB2923" i="4"/>
  <c r="AE2922" i="4"/>
  <c r="AB2922" i="4"/>
  <c r="AE2921" i="4"/>
  <c r="AB2921" i="4"/>
  <c r="AE2920" i="4"/>
  <c r="AB2920" i="4"/>
  <c r="AE2919" i="4"/>
  <c r="AB2919" i="4"/>
  <c r="AE2918" i="4"/>
  <c r="AB2918" i="4"/>
  <c r="AE2917" i="4"/>
  <c r="AB2917" i="4"/>
  <c r="AE2916" i="4"/>
  <c r="AB2916" i="4"/>
  <c r="AE2915" i="4"/>
  <c r="AB2915" i="4"/>
  <c r="AE2914" i="4"/>
  <c r="AB2914" i="4"/>
  <c r="AE2913" i="4"/>
  <c r="AB2913" i="4"/>
  <c r="AE2912" i="4"/>
  <c r="AB2912" i="4"/>
  <c r="AE2911" i="4"/>
  <c r="AB2911" i="4"/>
  <c r="AE2910" i="4"/>
  <c r="AB2910" i="4"/>
  <c r="AE2909" i="4"/>
  <c r="AB2909" i="4"/>
  <c r="AE2908" i="4"/>
  <c r="AB2908" i="4"/>
  <c r="AE2907" i="4"/>
  <c r="AB2907" i="4"/>
  <c r="AE2906" i="4"/>
  <c r="AB2906" i="4"/>
  <c r="AE2905" i="4"/>
  <c r="AB2905" i="4"/>
  <c r="AE2904" i="4"/>
  <c r="AB2904" i="4"/>
  <c r="AE2903" i="4"/>
  <c r="AB2903" i="4"/>
  <c r="AE2902" i="4"/>
  <c r="AB2902" i="4"/>
  <c r="AE2901" i="4"/>
  <c r="AB2901" i="4"/>
  <c r="AE2900" i="4"/>
  <c r="AB2900" i="4"/>
  <c r="AE2899" i="4"/>
  <c r="AB2899" i="4"/>
  <c r="AE2898" i="4"/>
  <c r="AB2898" i="4"/>
  <c r="AE2897" i="4"/>
  <c r="AB2897" i="4"/>
  <c r="AE2896" i="4"/>
  <c r="AB2896" i="4"/>
  <c r="AE2895" i="4"/>
  <c r="AB2895" i="4"/>
  <c r="AE2894" i="4"/>
  <c r="AB2894" i="4"/>
  <c r="AE2893" i="4"/>
  <c r="AB2893" i="4"/>
  <c r="AE2892" i="4"/>
  <c r="AB2892" i="4"/>
  <c r="AE2891" i="4"/>
  <c r="AB2891" i="4"/>
  <c r="AE2890" i="4"/>
  <c r="AB2890" i="4"/>
  <c r="AE2889" i="4"/>
  <c r="AB2889" i="4"/>
  <c r="AE2888" i="4"/>
  <c r="AB2888" i="4"/>
  <c r="AE2887" i="4"/>
  <c r="AB2887" i="4"/>
  <c r="AE2886" i="4"/>
  <c r="AB2886" i="4"/>
  <c r="AE2885" i="4"/>
  <c r="AB2885" i="4"/>
  <c r="AE2884" i="4"/>
  <c r="AB2884" i="4"/>
  <c r="AE2883" i="4"/>
  <c r="AB2883" i="4"/>
  <c r="AE2882" i="4"/>
  <c r="AB2882" i="4"/>
  <c r="AE2881" i="4"/>
  <c r="AB2881" i="4"/>
  <c r="AE2880" i="4"/>
  <c r="AB2880" i="4"/>
  <c r="AE2879" i="4"/>
  <c r="AB2879" i="4"/>
  <c r="AE2878" i="4"/>
  <c r="AB2878" i="4"/>
  <c r="AE2877" i="4"/>
  <c r="AB2877" i="4"/>
  <c r="AE2876" i="4"/>
  <c r="AB2876" i="4"/>
  <c r="AE2875" i="4"/>
  <c r="AB2875" i="4"/>
  <c r="AE2874" i="4"/>
  <c r="AB2874" i="4"/>
  <c r="AE2873" i="4"/>
  <c r="AB2873" i="4"/>
  <c r="AE2872" i="4"/>
  <c r="AB2872" i="4"/>
  <c r="AE2871" i="4"/>
  <c r="AB2871" i="4"/>
  <c r="AE2870" i="4"/>
  <c r="AB2870" i="4"/>
  <c r="AE2869" i="4"/>
  <c r="AB2869" i="4"/>
  <c r="AE2868" i="4"/>
  <c r="AB2868" i="4"/>
  <c r="AE2867" i="4"/>
  <c r="AB2867" i="4"/>
  <c r="AE2866" i="4"/>
  <c r="AB2866" i="4"/>
  <c r="AE2865" i="4"/>
  <c r="AB2865" i="4"/>
  <c r="AE2864" i="4"/>
  <c r="AB2864" i="4"/>
  <c r="AE2863" i="4"/>
  <c r="AB2863" i="4"/>
  <c r="AE2862" i="4"/>
  <c r="AB2862" i="4"/>
  <c r="AE2861" i="4"/>
  <c r="AB2861" i="4"/>
  <c r="AE2860" i="4"/>
  <c r="AB2860" i="4"/>
  <c r="AE2859" i="4"/>
  <c r="AB2859" i="4"/>
  <c r="AE2858" i="4"/>
  <c r="AB2858" i="4"/>
  <c r="AE2857" i="4"/>
  <c r="AB2857" i="4"/>
  <c r="AE2856" i="4"/>
  <c r="AB2856" i="4"/>
  <c r="AE2855" i="4"/>
  <c r="AB2855" i="4"/>
  <c r="AE2854" i="4"/>
  <c r="AB2854" i="4"/>
  <c r="AE2853" i="4"/>
  <c r="AB2853" i="4"/>
  <c r="AE2852" i="4"/>
  <c r="AB2852" i="4"/>
  <c r="AE2851" i="4"/>
  <c r="AB2851" i="4"/>
  <c r="AE2850" i="4"/>
  <c r="AB2850" i="4"/>
  <c r="AE2849" i="4"/>
  <c r="AB2849" i="4"/>
  <c r="AE2848" i="4"/>
  <c r="AB2848" i="4"/>
  <c r="AE2847" i="4"/>
  <c r="AB2847" i="4"/>
  <c r="AE2846" i="4"/>
  <c r="AB2846" i="4"/>
  <c r="AE2845" i="4"/>
  <c r="AB2845" i="4"/>
  <c r="AE2844" i="4"/>
  <c r="AB2844" i="4"/>
  <c r="AE2843" i="4"/>
  <c r="AB2843" i="4"/>
  <c r="AE2842" i="4"/>
  <c r="AB2842" i="4"/>
  <c r="AE2841" i="4"/>
  <c r="AB2841" i="4"/>
  <c r="AE2840" i="4"/>
  <c r="AB2840" i="4"/>
  <c r="AE2839" i="4"/>
  <c r="AB2839" i="4"/>
  <c r="AE2838" i="4"/>
  <c r="AB2838" i="4"/>
  <c r="AE2837" i="4"/>
  <c r="AB2837" i="4"/>
  <c r="AE2836" i="4"/>
  <c r="AB2836" i="4"/>
  <c r="AE2835" i="4"/>
  <c r="AB2835" i="4"/>
  <c r="AE2834" i="4"/>
  <c r="AB2834" i="4"/>
  <c r="AE2833" i="4"/>
  <c r="AB2833" i="4"/>
  <c r="AE2832" i="4"/>
  <c r="AB2832" i="4"/>
  <c r="AE2831" i="4"/>
  <c r="AB2831" i="4"/>
  <c r="AE2830" i="4"/>
  <c r="AB2830" i="4"/>
  <c r="AE2829" i="4"/>
  <c r="AB2829" i="4"/>
  <c r="AE2828" i="4"/>
  <c r="AB2828" i="4"/>
  <c r="AE2827" i="4"/>
  <c r="AB2827" i="4"/>
  <c r="AE2826" i="4"/>
  <c r="AB2826" i="4"/>
  <c r="AE2825" i="4"/>
  <c r="AB2825" i="4"/>
  <c r="AE2824" i="4"/>
  <c r="AB2824" i="4"/>
  <c r="AE2823" i="4"/>
  <c r="AB2823" i="4"/>
  <c r="AE2822" i="4"/>
  <c r="AB2822" i="4"/>
  <c r="AE2821" i="4"/>
  <c r="AB2821" i="4"/>
  <c r="AE2820" i="4"/>
  <c r="AB2820" i="4"/>
  <c r="AE2819" i="4"/>
  <c r="AB2819" i="4"/>
  <c r="AE2818" i="4"/>
  <c r="AB2818" i="4"/>
  <c r="AE2817" i="4"/>
  <c r="AB2817" i="4"/>
  <c r="AE2816" i="4"/>
  <c r="AB2816" i="4"/>
  <c r="AE2815" i="4"/>
  <c r="AB2815" i="4"/>
  <c r="AE2814" i="4"/>
  <c r="AB2814" i="4"/>
  <c r="AE2813" i="4"/>
  <c r="AB2813" i="4"/>
  <c r="AE2812" i="4"/>
  <c r="AB2812" i="4"/>
  <c r="AE2811" i="4"/>
  <c r="AB2811" i="4"/>
  <c r="AE2810" i="4"/>
  <c r="AB2810" i="4"/>
  <c r="AE2809" i="4"/>
  <c r="AB2809" i="4"/>
  <c r="AE2808" i="4"/>
  <c r="AB2808" i="4"/>
  <c r="AE2807" i="4"/>
  <c r="AB2807" i="4"/>
  <c r="AE2806" i="4"/>
  <c r="AB2806" i="4"/>
  <c r="AE2805" i="4"/>
  <c r="AB2805" i="4"/>
  <c r="AE2804" i="4"/>
  <c r="AB2804" i="4"/>
  <c r="AE2803" i="4"/>
  <c r="AB2803" i="4"/>
  <c r="AE2802" i="4"/>
  <c r="AB2802" i="4"/>
  <c r="AE2801" i="4"/>
  <c r="AB2801" i="4"/>
  <c r="AE2800" i="4"/>
  <c r="AB2800" i="4"/>
  <c r="AE2799" i="4"/>
  <c r="AB2799" i="4"/>
  <c r="AE2798" i="4"/>
  <c r="AB2798" i="4"/>
  <c r="AE2797" i="4"/>
  <c r="AB2797" i="4"/>
  <c r="AE2796" i="4"/>
  <c r="AB2796" i="4"/>
  <c r="AE2795" i="4"/>
  <c r="AB2795" i="4"/>
  <c r="AE2794" i="4"/>
  <c r="AB2794" i="4"/>
  <c r="AE2793" i="4"/>
  <c r="AB2793" i="4"/>
  <c r="AE2792" i="4"/>
  <c r="AB2792" i="4"/>
  <c r="AE2791" i="4"/>
  <c r="AB2791" i="4"/>
  <c r="AE2790" i="4"/>
  <c r="AB2790" i="4"/>
  <c r="AE2789" i="4"/>
  <c r="AB2789" i="4"/>
  <c r="AE2788" i="4"/>
  <c r="AB2788" i="4"/>
  <c r="AE2787" i="4"/>
  <c r="AB2787" i="4"/>
  <c r="AE2786" i="4"/>
  <c r="AB2786" i="4"/>
  <c r="AE2785" i="4"/>
  <c r="AB2785" i="4"/>
  <c r="AE2784" i="4"/>
  <c r="AB2784" i="4"/>
  <c r="AE2783" i="4"/>
  <c r="AB2783" i="4"/>
  <c r="AE2782" i="4"/>
  <c r="AB2782" i="4"/>
  <c r="AE2781" i="4"/>
  <c r="AB2781" i="4"/>
  <c r="AE2780" i="4"/>
  <c r="AB2780" i="4"/>
  <c r="AE2779" i="4"/>
  <c r="AB2779" i="4"/>
  <c r="AE2778" i="4"/>
  <c r="AB2778" i="4"/>
  <c r="AE2777" i="4"/>
  <c r="AB2777" i="4"/>
  <c r="AE2776" i="4"/>
  <c r="AB2776" i="4"/>
  <c r="AE2775" i="4"/>
  <c r="AB2775" i="4"/>
  <c r="AE2774" i="4"/>
  <c r="AB2774" i="4"/>
  <c r="AE2773" i="4"/>
  <c r="AB2773" i="4"/>
  <c r="AE2772" i="4"/>
  <c r="AB2772" i="4"/>
  <c r="AE2771" i="4"/>
  <c r="AB2771" i="4"/>
  <c r="AE2770" i="4"/>
  <c r="AB2770" i="4"/>
  <c r="AE2769" i="4"/>
  <c r="AB2769" i="4"/>
  <c r="AE2768" i="4"/>
  <c r="AB2768" i="4"/>
  <c r="AE2767" i="4"/>
  <c r="AB2767" i="4"/>
  <c r="AE2766" i="4"/>
  <c r="AB2766" i="4"/>
  <c r="AE2765" i="4"/>
  <c r="AB2765" i="4"/>
  <c r="AE2764" i="4"/>
  <c r="AB2764" i="4"/>
  <c r="AE2763" i="4"/>
  <c r="AB2763" i="4"/>
  <c r="AE2762" i="4"/>
  <c r="AB2762" i="4"/>
  <c r="AE2761" i="4"/>
  <c r="AB2761" i="4"/>
  <c r="AE2760" i="4"/>
  <c r="AB2760" i="4"/>
  <c r="AE2759" i="4"/>
  <c r="AB2759" i="4"/>
  <c r="AE2758" i="4"/>
  <c r="AB2758" i="4"/>
  <c r="AE2757" i="4"/>
  <c r="AB2757" i="4"/>
  <c r="AE2756" i="4"/>
  <c r="AB2756" i="4"/>
  <c r="AE2755" i="4"/>
  <c r="AB2755" i="4"/>
  <c r="AE2754" i="4"/>
  <c r="AB2754" i="4"/>
  <c r="AE2753" i="4"/>
  <c r="AB2753" i="4"/>
  <c r="AE2752" i="4"/>
  <c r="AB2752" i="4"/>
  <c r="AE2751" i="4"/>
  <c r="AB2751" i="4"/>
  <c r="AE2750" i="4"/>
  <c r="AB2750" i="4"/>
  <c r="AE2749" i="4"/>
  <c r="AB2749" i="4"/>
  <c r="AE2748" i="4"/>
  <c r="AB2748" i="4"/>
  <c r="AE2747" i="4"/>
  <c r="AB2747" i="4"/>
  <c r="AE2746" i="4"/>
  <c r="AB2746" i="4"/>
  <c r="AE2745" i="4"/>
  <c r="AB2745" i="4"/>
  <c r="AE2744" i="4"/>
  <c r="AB2744" i="4"/>
  <c r="AE2743" i="4"/>
  <c r="AB2743" i="4"/>
  <c r="AE2742" i="4"/>
  <c r="AB2742" i="4"/>
  <c r="AE2741" i="4"/>
  <c r="AB2741" i="4"/>
  <c r="AE2740" i="4"/>
  <c r="AB2740" i="4"/>
  <c r="AE2739" i="4"/>
  <c r="AB2739" i="4"/>
  <c r="AE2738" i="4"/>
  <c r="AB2738" i="4"/>
  <c r="AE2737" i="4"/>
  <c r="AB2737" i="4"/>
  <c r="AE2736" i="4"/>
  <c r="AB2736" i="4"/>
  <c r="AE2735" i="4"/>
  <c r="AB2735" i="4"/>
  <c r="AE2734" i="4"/>
  <c r="AB2734" i="4"/>
  <c r="AE2733" i="4"/>
  <c r="AB2733" i="4"/>
  <c r="AE2732" i="4"/>
  <c r="AB2732" i="4"/>
  <c r="AE2731" i="4"/>
  <c r="AB2731" i="4"/>
  <c r="AE2730" i="4"/>
  <c r="AB2730" i="4"/>
  <c r="AE2729" i="4"/>
  <c r="AB2729" i="4"/>
  <c r="AE2728" i="4"/>
  <c r="AB2728" i="4"/>
  <c r="AE2727" i="4"/>
  <c r="AB2727" i="4"/>
  <c r="AE2726" i="4"/>
  <c r="AB2726" i="4"/>
  <c r="AE2725" i="4"/>
  <c r="AB2725" i="4"/>
  <c r="AE2724" i="4"/>
  <c r="AB2724" i="4"/>
  <c r="AE2723" i="4"/>
  <c r="AB2723" i="4"/>
  <c r="AE2722" i="4"/>
  <c r="AB2722" i="4"/>
  <c r="AE2721" i="4"/>
  <c r="AB2721" i="4"/>
  <c r="AE2720" i="4"/>
  <c r="AB2720" i="4"/>
  <c r="AE2719" i="4"/>
  <c r="AB2719" i="4"/>
  <c r="AE2718" i="4"/>
  <c r="AB2718" i="4"/>
  <c r="AE2717" i="4"/>
  <c r="AB2717" i="4"/>
  <c r="AE2716" i="4"/>
  <c r="AB2716" i="4"/>
  <c r="AE2715" i="4"/>
  <c r="AB2715" i="4"/>
  <c r="AE2714" i="4"/>
  <c r="AB2714" i="4"/>
  <c r="AE2713" i="4"/>
  <c r="AB2713" i="4"/>
  <c r="AE2712" i="4"/>
  <c r="AB2712" i="4"/>
  <c r="AE2711" i="4"/>
  <c r="AB2711" i="4"/>
  <c r="AE2710" i="4"/>
  <c r="AB2710" i="4"/>
  <c r="AE2709" i="4"/>
  <c r="AB2709" i="4"/>
  <c r="AE2708" i="4"/>
  <c r="AB2708" i="4"/>
  <c r="AE2707" i="4"/>
  <c r="AB2707" i="4"/>
  <c r="AE2706" i="4"/>
  <c r="AB2706" i="4"/>
  <c r="AE2705" i="4"/>
  <c r="AB2705" i="4"/>
  <c r="AE2704" i="4"/>
  <c r="AB2704" i="4"/>
  <c r="AE2703" i="4"/>
  <c r="AB2703" i="4"/>
  <c r="AE2702" i="4"/>
  <c r="AB2702" i="4"/>
  <c r="AE2701" i="4"/>
  <c r="AB2701" i="4"/>
  <c r="AE2700" i="4"/>
  <c r="AB2700" i="4"/>
  <c r="AE2699" i="4"/>
  <c r="AB2699" i="4"/>
  <c r="AE2698" i="4"/>
  <c r="AB2698" i="4"/>
  <c r="AE2697" i="4"/>
  <c r="AB2697" i="4"/>
  <c r="AE2696" i="4"/>
  <c r="AB2696" i="4"/>
  <c r="AE2695" i="4"/>
  <c r="AB2695" i="4"/>
  <c r="AE2694" i="4"/>
  <c r="AB2694" i="4"/>
  <c r="AE2693" i="4"/>
  <c r="AB2693" i="4"/>
  <c r="AE2692" i="4"/>
  <c r="AB2692" i="4"/>
  <c r="AE2691" i="4"/>
  <c r="AB2691" i="4"/>
  <c r="AE2690" i="4"/>
  <c r="AB2690" i="4"/>
  <c r="AE2689" i="4"/>
  <c r="AB2689" i="4"/>
  <c r="AE2688" i="4"/>
  <c r="AB2688" i="4"/>
  <c r="AE2687" i="4"/>
  <c r="AB2687" i="4"/>
  <c r="AE2686" i="4"/>
  <c r="AB2686" i="4"/>
  <c r="AE2685" i="4"/>
  <c r="AB2685" i="4"/>
  <c r="AE2684" i="4"/>
  <c r="AB2684" i="4"/>
  <c r="AE2683" i="4"/>
  <c r="AB2683" i="4"/>
  <c r="AE2682" i="4"/>
  <c r="AB2682" i="4"/>
  <c r="AE2681" i="4"/>
  <c r="AB2681" i="4"/>
  <c r="AE2680" i="4"/>
  <c r="AB2680" i="4"/>
  <c r="AE2679" i="4"/>
  <c r="AB2679" i="4"/>
  <c r="AE2678" i="4"/>
  <c r="AB2678" i="4"/>
  <c r="AE2677" i="4"/>
  <c r="AB2677" i="4"/>
  <c r="AE2676" i="4"/>
  <c r="AB2676" i="4"/>
  <c r="AE2675" i="4"/>
  <c r="AB2675" i="4"/>
  <c r="AE2674" i="4"/>
  <c r="AB2674" i="4"/>
  <c r="AE2673" i="4"/>
  <c r="AB2673" i="4"/>
  <c r="AE2672" i="4"/>
  <c r="AB2672" i="4"/>
  <c r="AE2671" i="4"/>
  <c r="AB2671" i="4"/>
  <c r="AE2670" i="4"/>
  <c r="AB2670" i="4"/>
  <c r="AE2669" i="4"/>
  <c r="AB2669" i="4"/>
  <c r="AE2668" i="4"/>
  <c r="AB2668" i="4"/>
  <c r="AE2667" i="4"/>
  <c r="AB2667" i="4"/>
  <c r="AE2666" i="4"/>
  <c r="AB2666" i="4"/>
  <c r="AE2665" i="4"/>
  <c r="AB2665" i="4"/>
  <c r="AE2664" i="4"/>
  <c r="AB2664" i="4"/>
  <c r="AE2663" i="4"/>
  <c r="AB2663" i="4"/>
  <c r="AE2662" i="4"/>
  <c r="AB2662" i="4"/>
  <c r="AE2661" i="4"/>
  <c r="AB2661" i="4"/>
  <c r="AE2660" i="4"/>
  <c r="AB2660" i="4"/>
  <c r="AE2659" i="4"/>
  <c r="AB2659" i="4"/>
  <c r="AE2658" i="4"/>
  <c r="AB2658" i="4"/>
  <c r="AE2657" i="4"/>
  <c r="AB2657" i="4"/>
  <c r="AE2656" i="4"/>
  <c r="AB2656" i="4"/>
  <c r="AE2655" i="4"/>
  <c r="AB2655" i="4"/>
  <c r="AE2654" i="4"/>
  <c r="AB2654" i="4"/>
  <c r="AE2653" i="4"/>
  <c r="AB2653" i="4"/>
  <c r="AE2652" i="4"/>
  <c r="AB2652" i="4"/>
  <c r="AE2651" i="4"/>
  <c r="AB2651" i="4"/>
  <c r="AE2650" i="4"/>
  <c r="AB2650" i="4"/>
  <c r="AE2649" i="4"/>
  <c r="AB2649" i="4"/>
  <c r="AE2648" i="4"/>
  <c r="AB2648" i="4"/>
  <c r="AE2647" i="4"/>
  <c r="AB2647" i="4"/>
  <c r="AE2646" i="4"/>
  <c r="AB2646" i="4"/>
  <c r="AE2645" i="4"/>
  <c r="AB2645" i="4"/>
  <c r="AE2644" i="4"/>
  <c r="AB2644" i="4"/>
  <c r="AE2643" i="4"/>
  <c r="AB2643" i="4"/>
  <c r="AE2642" i="4"/>
  <c r="AB2642" i="4"/>
  <c r="AE2641" i="4"/>
  <c r="AB2641" i="4"/>
  <c r="AE2640" i="4"/>
  <c r="AB2640" i="4"/>
  <c r="AE2639" i="4"/>
  <c r="AB2639" i="4"/>
  <c r="AE2638" i="4"/>
  <c r="AB2638" i="4"/>
  <c r="AE2637" i="4"/>
  <c r="AB2637" i="4"/>
  <c r="AE2636" i="4"/>
  <c r="AB2636" i="4"/>
  <c r="AE2635" i="4"/>
  <c r="AB2635" i="4"/>
  <c r="AE2634" i="4"/>
  <c r="AB2634" i="4"/>
  <c r="AE2633" i="4"/>
  <c r="AB2633" i="4"/>
  <c r="AE2632" i="4"/>
  <c r="AB2632" i="4"/>
  <c r="AE2631" i="4"/>
  <c r="AB2631" i="4"/>
  <c r="AE2630" i="4"/>
  <c r="AB2630" i="4"/>
  <c r="AE2629" i="4"/>
  <c r="AB2629" i="4"/>
  <c r="AE2628" i="4"/>
  <c r="AB2628" i="4"/>
  <c r="AE2627" i="4"/>
  <c r="AB2627" i="4"/>
  <c r="AE2626" i="4"/>
  <c r="AB2626" i="4"/>
  <c r="AE2625" i="4"/>
  <c r="AB2625" i="4"/>
  <c r="AE2624" i="4"/>
  <c r="AB2624" i="4"/>
  <c r="AE2623" i="4"/>
  <c r="AB2623" i="4"/>
  <c r="AE2622" i="4"/>
  <c r="AB2622" i="4"/>
  <c r="AE2621" i="4"/>
  <c r="AB2621" i="4"/>
  <c r="AE2620" i="4"/>
  <c r="AB2620" i="4"/>
  <c r="AE2619" i="4"/>
  <c r="AB2619" i="4"/>
  <c r="AE2618" i="4"/>
  <c r="AB2618" i="4"/>
  <c r="AE2617" i="4"/>
  <c r="AB2617" i="4"/>
  <c r="AE2616" i="4"/>
  <c r="AB2616" i="4"/>
  <c r="AE2615" i="4"/>
  <c r="AB2615" i="4"/>
  <c r="AE2614" i="4"/>
  <c r="AB2614" i="4"/>
  <c r="AE2613" i="4"/>
  <c r="AB2613" i="4"/>
  <c r="AE2612" i="4"/>
  <c r="AB2612" i="4"/>
  <c r="AE2611" i="4"/>
  <c r="AB2611" i="4"/>
  <c r="AE2610" i="4"/>
  <c r="AB2610" i="4"/>
  <c r="AE2609" i="4"/>
  <c r="AB2609" i="4"/>
  <c r="AE2608" i="4"/>
  <c r="AB2608" i="4"/>
  <c r="AE2607" i="4"/>
  <c r="AB2607" i="4"/>
  <c r="AE2606" i="4"/>
  <c r="AB2606" i="4"/>
  <c r="AE2605" i="4"/>
  <c r="AB2605" i="4"/>
  <c r="AE2604" i="4"/>
  <c r="AB2604" i="4"/>
  <c r="AE2603" i="4"/>
  <c r="AB2603" i="4"/>
  <c r="AE2602" i="4"/>
  <c r="AB2602" i="4"/>
  <c r="AE2601" i="4"/>
  <c r="AB2601" i="4"/>
  <c r="AE2600" i="4"/>
  <c r="AB2600" i="4"/>
  <c r="AE2599" i="4"/>
  <c r="AB2599" i="4"/>
  <c r="AE2598" i="4"/>
  <c r="AB2598" i="4"/>
  <c r="AE2597" i="4"/>
  <c r="AB2597" i="4"/>
  <c r="AE2596" i="4"/>
  <c r="AB2596" i="4"/>
  <c r="AE2595" i="4"/>
  <c r="AB2595" i="4"/>
  <c r="AE2594" i="4"/>
  <c r="AB2594" i="4"/>
  <c r="AE2593" i="4"/>
  <c r="AB2593" i="4"/>
  <c r="AE2592" i="4"/>
  <c r="AB2592" i="4"/>
  <c r="AE2591" i="4"/>
  <c r="AB2591" i="4"/>
  <c r="AE2590" i="4"/>
  <c r="AB2590" i="4"/>
  <c r="AE2589" i="4"/>
  <c r="AB2589" i="4"/>
  <c r="AE2588" i="4"/>
  <c r="AB2588" i="4"/>
  <c r="AE2587" i="4"/>
  <c r="AB2587" i="4"/>
  <c r="AE2586" i="4"/>
  <c r="AB2586" i="4"/>
  <c r="AE2585" i="4"/>
  <c r="AB2585" i="4"/>
  <c r="AE2584" i="4"/>
  <c r="AB2584" i="4"/>
  <c r="AE2583" i="4"/>
  <c r="AB2583" i="4"/>
  <c r="AE2582" i="4"/>
  <c r="AB2582" i="4"/>
  <c r="AE2581" i="4"/>
  <c r="AB2581" i="4"/>
  <c r="AE2580" i="4"/>
  <c r="AB2580" i="4"/>
  <c r="AE2579" i="4"/>
  <c r="AB2579" i="4"/>
  <c r="AE2578" i="4"/>
  <c r="AB2578" i="4"/>
  <c r="AE2577" i="4"/>
  <c r="AB2577" i="4"/>
  <c r="AE2576" i="4"/>
  <c r="AB2576" i="4"/>
  <c r="AE2575" i="4"/>
  <c r="AB2575" i="4"/>
  <c r="AE2574" i="4"/>
  <c r="AB2574" i="4"/>
  <c r="AE2573" i="4"/>
  <c r="AB2573" i="4"/>
  <c r="AE2572" i="4"/>
  <c r="AB2572" i="4"/>
  <c r="AE2571" i="4"/>
  <c r="AB2571" i="4"/>
  <c r="AE2570" i="4"/>
  <c r="AB2570" i="4"/>
  <c r="AE2569" i="4"/>
  <c r="AB2569" i="4"/>
  <c r="AE2568" i="4"/>
  <c r="AB2568" i="4"/>
  <c r="AE2567" i="4"/>
  <c r="AB2567" i="4"/>
  <c r="AE2566" i="4"/>
  <c r="AB2566" i="4"/>
  <c r="AE2565" i="4"/>
  <c r="AB2565" i="4"/>
  <c r="AE2564" i="4"/>
  <c r="AB2564" i="4"/>
  <c r="AE2563" i="4"/>
  <c r="AB2563" i="4"/>
  <c r="AE2562" i="4"/>
  <c r="AB2562" i="4"/>
  <c r="AE2561" i="4"/>
  <c r="AB2561" i="4"/>
  <c r="AE2560" i="4"/>
  <c r="AB2560" i="4"/>
  <c r="AE2559" i="4"/>
  <c r="AB2559" i="4"/>
  <c r="AE2558" i="4"/>
  <c r="AB2558" i="4"/>
  <c r="AE2557" i="4"/>
  <c r="AB2557" i="4"/>
  <c r="AE2556" i="4"/>
  <c r="AB2556" i="4"/>
  <c r="AE2555" i="4"/>
  <c r="AB2555" i="4"/>
  <c r="AE2554" i="4"/>
  <c r="AB2554" i="4"/>
  <c r="AE2553" i="4"/>
  <c r="AB2553" i="4"/>
  <c r="AE2552" i="4"/>
  <c r="AB2552" i="4"/>
  <c r="AE2551" i="4"/>
  <c r="AB2551" i="4"/>
  <c r="AE2550" i="4"/>
  <c r="AB2550" i="4"/>
  <c r="AE2549" i="4"/>
  <c r="AB2549" i="4"/>
  <c r="AE2548" i="4"/>
  <c r="AB2548" i="4"/>
  <c r="AE2547" i="4"/>
  <c r="AB2547" i="4"/>
  <c r="AE2546" i="4"/>
  <c r="AB2546" i="4"/>
  <c r="AE2545" i="4"/>
  <c r="AB2545" i="4"/>
  <c r="AE2544" i="4"/>
  <c r="AB2544" i="4"/>
  <c r="AE2543" i="4"/>
  <c r="AB2543" i="4"/>
  <c r="AE2542" i="4"/>
  <c r="AB2542" i="4"/>
  <c r="AE2541" i="4"/>
  <c r="AB2541" i="4"/>
  <c r="AE2540" i="4"/>
  <c r="AB2540" i="4"/>
  <c r="AE2539" i="4"/>
  <c r="AB2539" i="4"/>
  <c r="AE2538" i="4"/>
  <c r="AB2538" i="4"/>
  <c r="AE2537" i="4"/>
  <c r="AB2537" i="4"/>
  <c r="AE2536" i="4"/>
  <c r="AB2536" i="4"/>
  <c r="AE2535" i="4"/>
  <c r="AB2535" i="4"/>
  <c r="AE2534" i="4"/>
  <c r="AB2534" i="4"/>
  <c r="AE2533" i="4"/>
  <c r="AB2533" i="4"/>
  <c r="AE2532" i="4"/>
  <c r="AB2532" i="4"/>
  <c r="AE2531" i="4"/>
  <c r="AB2531" i="4"/>
  <c r="AE2530" i="4"/>
  <c r="AB2530" i="4"/>
  <c r="AE2529" i="4"/>
  <c r="AB2529" i="4"/>
  <c r="AE2528" i="4"/>
  <c r="AB2528" i="4"/>
  <c r="AE2527" i="4"/>
  <c r="AB2527" i="4"/>
  <c r="AE2526" i="4"/>
  <c r="AB2526" i="4"/>
  <c r="AE2525" i="4"/>
  <c r="AB2525" i="4"/>
  <c r="AE2524" i="4"/>
  <c r="AB2524" i="4"/>
  <c r="AE2523" i="4"/>
  <c r="AB2523" i="4"/>
  <c r="AE2522" i="4"/>
  <c r="AB2522" i="4"/>
  <c r="AE2521" i="4"/>
  <c r="AB2521" i="4"/>
  <c r="AE2520" i="4"/>
  <c r="AB2520" i="4"/>
  <c r="AE2519" i="4"/>
  <c r="AB2519" i="4"/>
  <c r="AE2518" i="4"/>
  <c r="AB2518" i="4"/>
  <c r="AE2517" i="4"/>
  <c r="AB2517" i="4"/>
  <c r="AE2516" i="4"/>
  <c r="AB2516" i="4"/>
  <c r="AE2515" i="4"/>
  <c r="AB2515" i="4"/>
  <c r="AE2514" i="4"/>
  <c r="AB2514" i="4"/>
  <c r="AE2513" i="4"/>
  <c r="AB2513" i="4"/>
  <c r="AE2512" i="4"/>
  <c r="AB2512" i="4"/>
  <c r="AE2511" i="4"/>
  <c r="AB2511" i="4"/>
  <c r="AE2510" i="4"/>
  <c r="AB2510" i="4"/>
  <c r="AE2509" i="4"/>
  <c r="AB2509" i="4"/>
  <c r="AE2508" i="4"/>
  <c r="AB2508" i="4"/>
  <c r="AE2507" i="4"/>
  <c r="AB2507" i="4"/>
  <c r="AE2506" i="4"/>
  <c r="AB2506" i="4"/>
  <c r="AE2505" i="4"/>
  <c r="AB2505" i="4"/>
  <c r="AE2504" i="4"/>
  <c r="AB2504" i="4"/>
  <c r="AE2503" i="4"/>
  <c r="AB2503" i="4"/>
  <c r="AE2502" i="4"/>
  <c r="AB2502" i="4"/>
  <c r="AE2501" i="4"/>
  <c r="AB2501" i="4"/>
  <c r="AE2500" i="4"/>
  <c r="AB2500" i="4"/>
  <c r="AE2499" i="4"/>
  <c r="AB2499" i="4"/>
  <c r="AE2498" i="4"/>
  <c r="AB2498" i="4"/>
  <c r="AE2497" i="4"/>
  <c r="AB2497" i="4"/>
  <c r="AE2496" i="4"/>
  <c r="AB2496" i="4"/>
  <c r="AE2495" i="4"/>
  <c r="AB2495" i="4"/>
  <c r="AE2494" i="4"/>
  <c r="AB2494" i="4"/>
  <c r="AE2493" i="4"/>
  <c r="AB2493" i="4"/>
  <c r="AE2492" i="4"/>
  <c r="AB2492" i="4"/>
  <c r="AE2491" i="4"/>
  <c r="AB2491" i="4"/>
  <c r="AE2490" i="4"/>
  <c r="AB2490" i="4"/>
  <c r="AE2489" i="4"/>
  <c r="AB2489" i="4"/>
  <c r="AE2488" i="4"/>
  <c r="AB2488" i="4"/>
  <c r="AE2487" i="4"/>
  <c r="AB2487" i="4"/>
  <c r="AE2486" i="4"/>
  <c r="AB2486" i="4"/>
  <c r="AE2485" i="4"/>
  <c r="AB2485" i="4"/>
  <c r="AE2484" i="4"/>
  <c r="AB2484" i="4"/>
  <c r="AE2483" i="4"/>
  <c r="AB2483" i="4"/>
  <c r="AE2482" i="4"/>
  <c r="AB2482" i="4"/>
  <c r="AE2481" i="4"/>
  <c r="AB2481" i="4"/>
  <c r="AE2480" i="4"/>
  <c r="AB2480" i="4"/>
  <c r="AE2479" i="4"/>
  <c r="AB2479" i="4"/>
  <c r="AE2478" i="4"/>
  <c r="AB2478" i="4"/>
  <c r="AE2477" i="4"/>
  <c r="AB2477" i="4"/>
  <c r="AE2476" i="4"/>
  <c r="AB2476" i="4"/>
  <c r="AE2475" i="4"/>
  <c r="AB2475" i="4"/>
  <c r="AE2474" i="4"/>
  <c r="AB2474" i="4"/>
  <c r="AE2473" i="4"/>
  <c r="AB2473" i="4"/>
  <c r="AE2472" i="4"/>
  <c r="AB2472" i="4"/>
  <c r="AE2471" i="4"/>
  <c r="AB2471" i="4"/>
  <c r="AE2470" i="4"/>
  <c r="AB2470" i="4"/>
  <c r="AE2469" i="4"/>
  <c r="AB2469" i="4"/>
  <c r="AE2468" i="4"/>
  <c r="AB2468" i="4"/>
  <c r="AE2467" i="4"/>
  <c r="AB2467" i="4"/>
  <c r="AE2466" i="4"/>
  <c r="AB2466" i="4"/>
  <c r="AE2465" i="4"/>
  <c r="AB2465" i="4"/>
  <c r="AE2464" i="4"/>
  <c r="AB2464" i="4"/>
  <c r="AE2463" i="4"/>
  <c r="AB2463" i="4"/>
  <c r="AE2462" i="4"/>
  <c r="AB2462" i="4"/>
  <c r="AE2461" i="4"/>
  <c r="AB2461" i="4"/>
  <c r="AE2460" i="4"/>
  <c r="AB2460" i="4"/>
  <c r="AE2459" i="4"/>
  <c r="AB2459" i="4"/>
  <c r="AE2458" i="4"/>
  <c r="AB2458" i="4"/>
  <c r="AE2457" i="4"/>
  <c r="AB2457" i="4"/>
  <c r="AE2456" i="4"/>
  <c r="AB2456" i="4"/>
  <c r="AE2455" i="4"/>
  <c r="AB2455" i="4"/>
  <c r="AE2454" i="4"/>
  <c r="AB2454" i="4"/>
  <c r="AE2453" i="4"/>
  <c r="AB2453" i="4"/>
  <c r="AE2452" i="4"/>
  <c r="AB2452" i="4"/>
  <c r="AE2451" i="4"/>
  <c r="AB2451" i="4"/>
  <c r="AE2450" i="4"/>
  <c r="AB2450" i="4"/>
  <c r="AE2449" i="4"/>
  <c r="AB2449" i="4"/>
  <c r="AE2448" i="4"/>
  <c r="AB2448" i="4"/>
  <c r="AE2447" i="4"/>
  <c r="AB2447" i="4"/>
  <c r="AE2446" i="4"/>
  <c r="AB2446" i="4"/>
  <c r="AE2445" i="4"/>
  <c r="AB2445" i="4"/>
  <c r="AE2444" i="4"/>
  <c r="AB2444" i="4"/>
  <c r="AE2443" i="4"/>
  <c r="AB2443" i="4"/>
  <c r="AE2442" i="4"/>
  <c r="AB2442" i="4"/>
  <c r="AE2441" i="4"/>
  <c r="AB2441" i="4"/>
  <c r="AE2440" i="4"/>
  <c r="AB2440" i="4"/>
  <c r="AE2439" i="4"/>
  <c r="AB2439" i="4"/>
  <c r="AE2438" i="4"/>
  <c r="AB2438" i="4"/>
  <c r="AE2437" i="4"/>
  <c r="AB2437" i="4"/>
  <c r="AE2436" i="4"/>
  <c r="AB2436" i="4"/>
  <c r="AE2435" i="4"/>
  <c r="AB2435" i="4"/>
  <c r="AE2434" i="4"/>
  <c r="AB2434" i="4"/>
  <c r="AE2433" i="4"/>
  <c r="AB2433" i="4"/>
  <c r="AE2432" i="4"/>
  <c r="AB2432" i="4"/>
  <c r="AE2431" i="4"/>
  <c r="AB2431" i="4"/>
  <c r="AE2430" i="4"/>
  <c r="AB2430" i="4"/>
  <c r="AE2429" i="4"/>
  <c r="AB2429" i="4"/>
  <c r="AE2428" i="4"/>
  <c r="AB2428" i="4"/>
  <c r="AE2427" i="4"/>
  <c r="AB2427" i="4"/>
  <c r="AE2426" i="4"/>
  <c r="AB2426" i="4"/>
  <c r="AE2425" i="4"/>
  <c r="AB2425" i="4"/>
  <c r="AE2424" i="4"/>
  <c r="AB2424" i="4"/>
  <c r="AE2423" i="4"/>
  <c r="AB2423" i="4"/>
  <c r="AE2422" i="4"/>
  <c r="AB2422" i="4"/>
  <c r="AE2421" i="4"/>
  <c r="AB2421" i="4"/>
  <c r="AE2420" i="4"/>
  <c r="AB2420" i="4"/>
  <c r="AE2419" i="4"/>
  <c r="AB2419" i="4"/>
  <c r="AE2418" i="4"/>
  <c r="AB2418" i="4"/>
  <c r="AE2417" i="4"/>
  <c r="AB2417" i="4"/>
  <c r="AE2416" i="4"/>
  <c r="AB2416" i="4"/>
  <c r="AE2415" i="4"/>
  <c r="AB2415" i="4"/>
  <c r="AE2414" i="4"/>
  <c r="AB2414" i="4"/>
  <c r="AE2413" i="4"/>
  <c r="AB2413" i="4"/>
  <c r="AE2412" i="4"/>
  <c r="AB2412" i="4"/>
  <c r="AE2411" i="4"/>
  <c r="AB2411" i="4"/>
  <c r="AE2410" i="4"/>
  <c r="AB2410" i="4"/>
  <c r="AE2409" i="4"/>
  <c r="AB2409" i="4"/>
  <c r="AE2408" i="4"/>
  <c r="AB2408" i="4"/>
  <c r="AE2407" i="4"/>
  <c r="AB2407" i="4"/>
  <c r="AE2406" i="4"/>
  <c r="AB2406" i="4"/>
  <c r="AE2405" i="4"/>
  <c r="AB2405" i="4"/>
  <c r="AE2404" i="4"/>
  <c r="AB2404" i="4"/>
  <c r="AE2403" i="4"/>
  <c r="AB2403" i="4"/>
  <c r="AE2402" i="4"/>
  <c r="AB2402" i="4"/>
  <c r="AE2401" i="4"/>
  <c r="AB2401" i="4"/>
  <c r="AE2400" i="4"/>
  <c r="AB2400" i="4"/>
  <c r="AE2399" i="4"/>
  <c r="AB2399" i="4"/>
  <c r="AE2398" i="4"/>
  <c r="AB2398" i="4"/>
  <c r="AE2397" i="4"/>
  <c r="AB2397" i="4"/>
  <c r="AE2396" i="4"/>
  <c r="AB2396" i="4"/>
  <c r="AE2395" i="4"/>
  <c r="AB2395" i="4"/>
  <c r="AE2394" i="4"/>
  <c r="AB2394" i="4"/>
  <c r="AE2393" i="4"/>
  <c r="AB2393" i="4"/>
  <c r="AE2392" i="4"/>
  <c r="AB2392" i="4"/>
  <c r="AE2391" i="4"/>
  <c r="AB2391" i="4"/>
  <c r="AE2390" i="4"/>
  <c r="AB2390" i="4"/>
  <c r="AE2389" i="4"/>
  <c r="AB2389" i="4"/>
  <c r="AE2388" i="4"/>
  <c r="AB2388" i="4"/>
  <c r="AE2387" i="4"/>
  <c r="AB2387" i="4"/>
  <c r="AE2386" i="4"/>
  <c r="AB2386" i="4"/>
  <c r="AE2385" i="4"/>
  <c r="AB2385" i="4"/>
  <c r="AE2384" i="4"/>
  <c r="AB2384" i="4"/>
  <c r="AE2383" i="4"/>
  <c r="AB2383" i="4"/>
  <c r="AE2382" i="4"/>
  <c r="AB2382" i="4"/>
  <c r="AE2381" i="4"/>
  <c r="AB2381" i="4"/>
  <c r="AE2380" i="4"/>
  <c r="AB2380" i="4"/>
  <c r="AE2379" i="4"/>
  <c r="AB2379" i="4"/>
  <c r="AE2378" i="4"/>
  <c r="AB2378" i="4"/>
  <c r="AE2377" i="4"/>
  <c r="AB2377" i="4"/>
  <c r="AE2376" i="4"/>
  <c r="AB2376" i="4"/>
  <c r="AE2375" i="4"/>
  <c r="AB2375" i="4"/>
  <c r="AE2374" i="4"/>
  <c r="AB2374" i="4"/>
  <c r="AE2373" i="4"/>
  <c r="AB2373" i="4"/>
  <c r="AE2372" i="4"/>
  <c r="AB2372" i="4"/>
  <c r="AE2371" i="4"/>
  <c r="AB2371" i="4"/>
  <c r="AE2370" i="4"/>
  <c r="AB2370" i="4"/>
  <c r="AE2369" i="4"/>
  <c r="AB2369" i="4"/>
  <c r="AE2368" i="4"/>
  <c r="AB2368" i="4"/>
  <c r="AE2367" i="4"/>
  <c r="AB2367" i="4"/>
  <c r="AE2366" i="4"/>
  <c r="AB2366" i="4"/>
  <c r="AE2365" i="4"/>
  <c r="AB2365" i="4"/>
  <c r="AE2364" i="4"/>
  <c r="AB2364" i="4"/>
  <c r="AE2363" i="4"/>
  <c r="AB2363" i="4"/>
  <c r="AE2362" i="4"/>
  <c r="AB2362" i="4"/>
  <c r="AE2361" i="4"/>
  <c r="AB2361" i="4"/>
  <c r="AE2360" i="4"/>
  <c r="AB2360" i="4"/>
  <c r="AE2359" i="4"/>
  <c r="AB2359" i="4"/>
  <c r="AE2358" i="4"/>
  <c r="AB2358" i="4"/>
  <c r="AE2357" i="4"/>
  <c r="AB2357" i="4"/>
  <c r="AE2356" i="4"/>
  <c r="AB2356" i="4"/>
  <c r="AE2355" i="4"/>
  <c r="AB2355" i="4"/>
  <c r="AE2354" i="4"/>
  <c r="AB2354" i="4"/>
  <c r="AE2353" i="4"/>
  <c r="AB2353" i="4"/>
  <c r="AE2352" i="4"/>
  <c r="AB2352" i="4"/>
  <c r="AE2351" i="4"/>
  <c r="AB2351" i="4"/>
  <c r="AE2350" i="4"/>
  <c r="AB2350" i="4"/>
  <c r="AE2349" i="4"/>
  <c r="AB2349" i="4"/>
  <c r="AE2348" i="4"/>
  <c r="AB2348" i="4"/>
  <c r="AE2347" i="4"/>
  <c r="AB2347" i="4"/>
  <c r="AE2346" i="4"/>
  <c r="AB2346" i="4"/>
  <c r="AE2345" i="4"/>
  <c r="AB2345" i="4"/>
  <c r="AE2344" i="4"/>
  <c r="AB2344" i="4"/>
  <c r="AE2343" i="4"/>
  <c r="AB2343" i="4"/>
  <c r="AE2342" i="4"/>
  <c r="AB2342" i="4"/>
  <c r="AE2341" i="4"/>
  <c r="AB2341" i="4"/>
  <c r="AE2340" i="4"/>
  <c r="AB2340" i="4"/>
  <c r="AE2339" i="4"/>
  <c r="AB2339" i="4"/>
  <c r="AE2338" i="4"/>
  <c r="AB2338" i="4"/>
  <c r="AE2337" i="4"/>
  <c r="AB2337" i="4"/>
  <c r="AE2336" i="4"/>
  <c r="AB2336" i="4"/>
  <c r="AE2335" i="4"/>
  <c r="AB2335" i="4"/>
  <c r="AE2334" i="4"/>
  <c r="AB2334" i="4"/>
  <c r="AE2333" i="4"/>
  <c r="AB2333" i="4"/>
  <c r="AE2332" i="4"/>
  <c r="AB2332" i="4"/>
  <c r="AE2331" i="4"/>
  <c r="AB2331" i="4"/>
  <c r="AE2330" i="4"/>
  <c r="AB2330" i="4"/>
  <c r="AE2329" i="4"/>
  <c r="AB2329" i="4"/>
  <c r="AE2328" i="4"/>
  <c r="AB2328" i="4"/>
  <c r="AE2327" i="4"/>
  <c r="AB2327" i="4"/>
  <c r="AE2326" i="4"/>
  <c r="AB2326" i="4"/>
  <c r="AE2325" i="4"/>
  <c r="AB2325" i="4"/>
  <c r="AE2324" i="4"/>
  <c r="AB2324" i="4"/>
  <c r="AE2323" i="4"/>
  <c r="AB2323" i="4"/>
  <c r="AE2322" i="4"/>
  <c r="AB2322" i="4"/>
  <c r="AE2321" i="4"/>
  <c r="AB2321" i="4"/>
  <c r="AE2320" i="4"/>
  <c r="AB2320" i="4"/>
  <c r="AE2319" i="4"/>
  <c r="AB2319" i="4"/>
  <c r="AE2318" i="4"/>
  <c r="AB2318" i="4"/>
  <c r="AE2317" i="4"/>
  <c r="AB2317" i="4"/>
  <c r="AE2316" i="4"/>
  <c r="AB2316" i="4"/>
  <c r="AE2315" i="4"/>
  <c r="AB2315" i="4"/>
  <c r="AE2314" i="4"/>
  <c r="AB2314" i="4"/>
  <c r="AE2313" i="4"/>
  <c r="AB2313" i="4"/>
  <c r="AE2312" i="4"/>
  <c r="AB2312" i="4"/>
  <c r="AE2311" i="4"/>
  <c r="AB2311" i="4"/>
  <c r="AE2310" i="4"/>
  <c r="AB2310" i="4"/>
  <c r="AE2309" i="4"/>
  <c r="AB2309" i="4"/>
  <c r="AE2308" i="4"/>
  <c r="AB2308" i="4"/>
  <c r="AE2307" i="4"/>
  <c r="AB2307" i="4"/>
  <c r="AE2306" i="4"/>
  <c r="AB2306" i="4"/>
  <c r="AE2305" i="4"/>
  <c r="AB2305" i="4"/>
  <c r="AE2304" i="4"/>
  <c r="AB2304" i="4"/>
  <c r="AE2303" i="4"/>
  <c r="AB2303" i="4"/>
  <c r="AE2302" i="4"/>
  <c r="AB2302" i="4"/>
  <c r="AE2301" i="4"/>
  <c r="AB2301" i="4"/>
  <c r="AE2300" i="4"/>
  <c r="AB2300" i="4"/>
  <c r="AE2299" i="4"/>
  <c r="AB2299" i="4"/>
  <c r="AE2298" i="4"/>
  <c r="AB2298" i="4"/>
  <c r="AE2297" i="4"/>
  <c r="AB2297" i="4"/>
  <c r="AE2296" i="4"/>
  <c r="AB2296" i="4"/>
  <c r="AE2295" i="4"/>
  <c r="AB2295" i="4"/>
  <c r="AE2294" i="4"/>
  <c r="AB2294" i="4"/>
  <c r="AE2293" i="4"/>
  <c r="AB2293" i="4"/>
  <c r="AE2292" i="4"/>
  <c r="AB2292" i="4"/>
  <c r="AE2291" i="4"/>
  <c r="AB2291" i="4"/>
  <c r="AE2290" i="4"/>
  <c r="AB2290" i="4"/>
  <c r="AE2289" i="4"/>
  <c r="AB2289" i="4"/>
  <c r="AE2288" i="4"/>
  <c r="AB2288" i="4"/>
  <c r="AE2287" i="4"/>
  <c r="AB2287" i="4"/>
  <c r="AE2286" i="4"/>
  <c r="AB2286" i="4"/>
  <c r="AE2285" i="4"/>
  <c r="AB2285" i="4"/>
  <c r="AE2284" i="4"/>
  <c r="AB2284" i="4"/>
  <c r="AE2283" i="4"/>
  <c r="AB2283" i="4"/>
  <c r="AE2282" i="4"/>
  <c r="AB2282" i="4"/>
  <c r="AE2281" i="4"/>
  <c r="AB2281" i="4"/>
  <c r="AE2280" i="4"/>
  <c r="AB2280" i="4"/>
  <c r="AE2279" i="4"/>
  <c r="AB2279" i="4"/>
  <c r="AE2278" i="4"/>
  <c r="AB2278" i="4"/>
  <c r="AE2277" i="4"/>
  <c r="AB2277" i="4"/>
  <c r="AE2276" i="4"/>
  <c r="AB2276" i="4"/>
  <c r="AE2275" i="4"/>
  <c r="AB2275" i="4"/>
  <c r="AE2274" i="4"/>
  <c r="AB2274" i="4"/>
  <c r="AE2273" i="4"/>
  <c r="AB2273" i="4"/>
  <c r="AE2272" i="4"/>
  <c r="AB2272" i="4"/>
  <c r="AE2271" i="4"/>
  <c r="AB2271" i="4"/>
  <c r="AE2270" i="4"/>
  <c r="AB2270" i="4"/>
  <c r="AE2269" i="4"/>
  <c r="AB2269" i="4"/>
  <c r="AE2268" i="4"/>
  <c r="AB2268" i="4"/>
  <c r="AE2267" i="4"/>
  <c r="AB2267" i="4"/>
  <c r="AE2266" i="4"/>
  <c r="AB2266" i="4"/>
  <c r="AE2265" i="4"/>
  <c r="AB2265" i="4"/>
  <c r="AE2264" i="4"/>
  <c r="AB2264" i="4"/>
  <c r="AE2263" i="4"/>
  <c r="AB2263" i="4"/>
  <c r="AE2262" i="4"/>
  <c r="AB2262" i="4"/>
  <c r="AE2261" i="4"/>
  <c r="AB2261" i="4"/>
  <c r="AE2260" i="4"/>
  <c r="AB2260" i="4"/>
  <c r="AE2259" i="4"/>
  <c r="AB2259" i="4"/>
  <c r="AE2258" i="4"/>
  <c r="AB2258" i="4"/>
  <c r="AE2257" i="4"/>
  <c r="AB2257" i="4"/>
  <c r="AE2256" i="4"/>
  <c r="AB2256" i="4"/>
  <c r="AE2255" i="4"/>
  <c r="AB2255" i="4"/>
  <c r="AE2254" i="4"/>
  <c r="AB2254" i="4"/>
  <c r="AE2253" i="4"/>
  <c r="AB2253" i="4"/>
  <c r="AE2252" i="4"/>
  <c r="AB2252" i="4"/>
  <c r="AE2251" i="4"/>
  <c r="AB2251" i="4"/>
  <c r="AE2250" i="4"/>
  <c r="AB2250" i="4"/>
  <c r="AE2249" i="4"/>
  <c r="AB2249" i="4"/>
  <c r="AE2248" i="4"/>
  <c r="AB2248" i="4"/>
  <c r="AE2247" i="4"/>
  <c r="AB2247" i="4"/>
  <c r="AE2246" i="4"/>
  <c r="AB2246" i="4"/>
  <c r="AE2245" i="4"/>
  <c r="AB2245" i="4"/>
  <c r="AE2244" i="4"/>
  <c r="AB2244" i="4"/>
  <c r="AE2243" i="4"/>
  <c r="AB2243" i="4"/>
  <c r="AE2242" i="4"/>
  <c r="AB2242" i="4"/>
  <c r="AE2241" i="4"/>
  <c r="AB2241" i="4"/>
  <c r="AE2240" i="4"/>
  <c r="AB2240" i="4"/>
  <c r="AE2239" i="4"/>
  <c r="AB2239" i="4"/>
  <c r="AE2238" i="4"/>
  <c r="AB2238" i="4"/>
  <c r="AE2237" i="4"/>
  <c r="AB2237" i="4"/>
  <c r="AE2236" i="4"/>
  <c r="AB2236" i="4"/>
  <c r="AE2235" i="4"/>
  <c r="AB2235" i="4"/>
  <c r="AE2234" i="4"/>
  <c r="AB2234" i="4"/>
  <c r="AE2233" i="4"/>
  <c r="AB2233" i="4"/>
  <c r="AE2232" i="4"/>
  <c r="AB2232" i="4"/>
  <c r="AE2231" i="4"/>
  <c r="AB2231" i="4"/>
  <c r="AE2230" i="4"/>
  <c r="AB2230" i="4"/>
  <c r="AE2229" i="4"/>
  <c r="AB2229" i="4"/>
  <c r="AE2228" i="4"/>
  <c r="AB2228" i="4"/>
  <c r="AE2227" i="4"/>
  <c r="AB2227" i="4"/>
  <c r="AE2226" i="4"/>
  <c r="AB2226" i="4"/>
  <c r="AE2225" i="4"/>
  <c r="AB2225" i="4"/>
  <c r="AE2224" i="4"/>
  <c r="AB2224" i="4"/>
  <c r="AE2223" i="4"/>
  <c r="AB2223" i="4"/>
  <c r="AE2222" i="4"/>
  <c r="AB2222" i="4"/>
  <c r="AE2221" i="4"/>
  <c r="AB2221" i="4"/>
  <c r="AE2220" i="4"/>
  <c r="AB2220" i="4"/>
  <c r="AE2219" i="4"/>
  <c r="AB2219" i="4"/>
  <c r="AE2218" i="4"/>
  <c r="AB2218" i="4"/>
  <c r="AE2217" i="4"/>
  <c r="AB2217" i="4"/>
  <c r="AE2216" i="4"/>
  <c r="AB2216" i="4"/>
  <c r="AE2215" i="4"/>
  <c r="AB2215" i="4"/>
  <c r="AE2214" i="4"/>
  <c r="AB2214" i="4"/>
  <c r="AE2213" i="4"/>
  <c r="AB2213" i="4"/>
  <c r="AE2212" i="4"/>
  <c r="AB2212" i="4"/>
  <c r="AE2211" i="4"/>
  <c r="AB2211" i="4"/>
  <c r="AE2210" i="4"/>
  <c r="AB2210" i="4"/>
  <c r="AE2209" i="4"/>
  <c r="AB2209" i="4"/>
  <c r="AE2208" i="4"/>
  <c r="AB2208" i="4"/>
  <c r="AE2207" i="4"/>
  <c r="AB2207" i="4"/>
  <c r="AE2206" i="4"/>
  <c r="AB2206" i="4"/>
  <c r="AE2205" i="4"/>
  <c r="AB2205" i="4"/>
  <c r="AE2204" i="4"/>
  <c r="AB2204" i="4"/>
  <c r="AE2203" i="4"/>
  <c r="AB2203" i="4"/>
  <c r="AE2202" i="4"/>
  <c r="AB2202" i="4"/>
  <c r="AE2201" i="4"/>
  <c r="AB2201" i="4"/>
  <c r="AE2200" i="4"/>
  <c r="AB2200" i="4"/>
  <c r="AE2199" i="4"/>
  <c r="AB2199" i="4"/>
  <c r="AE2198" i="4"/>
  <c r="AB2198" i="4"/>
  <c r="AE2197" i="4"/>
  <c r="AB2197" i="4"/>
  <c r="AE2196" i="4"/>
  <c r="AB2196" i="4"/>
  <c r="AE2195" i="4"/>
  <c r="AB2195" i="4"/>
  <c r="AE2194" i="4"/>
  <c r="AB2194" i="4"/>
  <c r="AE2193" i="4"/>
  <c r="AB2193" i="4"/>
  <c r="AE2192" i="4"/>
  <c r="AB2192" i="4"/>
  <c r="AE2191" i="4"/>
  <c r="AB2191" i="4"/>
  <c r="AE2190" i="4"/>
  <c r="AB2190" i="4"/>
  <c r="AE2189" i="4"/>
  <c r="AB2189" i="4"/>
  <c r="AE2188" i="4"/>
  <c r="AB2188" i="4"/>
  <c r="AE2187" i="4"/>
  <c r="AB2187" i="4"/>
  <c r="AE2186" i="4"/>
  <c r="AB2186" i="4"/>
  <c r="AE2185" i="4"/>
  <c r="AB2185" i="4"/>
  <c r="AE2184" i="4"/>
  <c r="AB2184" i="4"/>
  <c r="AE2183" i="4"/>
  <c r="AB2183" i="4"/>
  <c r="AE2182" i="4"/>
  <c r="AB2182" i="4"/>
  <c r="AE2181" i="4"/>
  <c r="AB2181" i="4"/>
  <c r="AE2180" i="4"/>
  <c r="AB2180" i="4"/>
  <c r="AE2179" i="4"/>
  <c r="AB2179" i="4"/>
  <c r="AE2178" i="4"/>
  <c r="AB2178" i="4"/>
  <c r="AE2177" i="4"/>
  <c r="AB2177" i="4"/>
  <c r="AE2176" i="4"/>
  <c r="AB2176" i="4"/>
  <c r="AE2175" i="4"/>
  <c r="AB2175" i="4"/>
  <c r="AE2174" i="4"/>
  <c r="AB2174" i="4"/>
  <c r="AE2173" i="4"/>
  <c r="AB2173" i="4"/>
  <c r="AE2172" i="4"/>
  <c r="AB2172" i="4"/>
  <c r="AE2171" i="4"/>
  <c r="AB2171" i="4"/>
  <c r="AE2170" i="4"/>
  <c r="AB2170" i="4"/>
  <c r="AE2169" i="4"/>
  <c r="AB2169" i="4"/>
  <c r="AE2168" i="4"/>
  <c r="AB2168" i="4"/>
  <c r="AE2167" i="4"/>
  <c r="AB2167" i="4"/>
  <c r="AE2166" i="4"/>
  <c r="AB2166" i="4"/>
  <c r="AE2165" i="4"/>
  <c r="AB2165" i="4"/>
  <c r="AE2164" i="4"/>
  <c r="AB2164" i="4"/>
  <c r="AE2163" i="4"/>
  <c r="AB2163" i="4"/>
  <c r="AE2162" i="4"/>
  <c r="AB2162" i="4"/>
  <c r="AE2161" i="4"/>
  <c r="AB2161" i="4"/>
  <c r="AE2160" i="4"/>
  <c r="AB2160" i="4"/>
  <c r="AE2159" i="4"/>
  <c r="AB2159" i="4"/>
  <c r="AE2158" i="4"/>
  <c r="AB2158" i="4"/>
  <c r="AE2157" i="4"/>
  <c r="AB2157" i="4"/>
  <c r="AE2156" i="4"/>
  <c r="AB2156" i="4"/>
  <c r="AE2155" i="4"/>
  <c r="AB2155" i="4"/>
  <c r="AE2154" i="4"/>
  <c r="AB2154" i="4"/>
  <c r="AE2153" i="4"/>
  <c r="AB2153" i="4"/>
  <c r="AE2152" i="4"/>
  <c r="AB2152" i="4"/>
  <c r="AE2151" i="4"/>
  <c r="AB2151" i="4"/>
  <c r="AE2150" i="4"/>
  <c r="AB2150" i="4"/>
  <c r="AE2149" i="4"/>
  <c r="AB2149" i="4"/>
  <c r="AE2148" i="4"/>
  <c r="AB2148" i="4"/>
  <c r="AE2147" i="4"/>
  <c r="AB2147" i="4"/>
  <c r="AE2146" i="4"/>
  <c r="AB2146" i="4"/>
  <c r="AE2145" i="4"/>
  <c r="AB2145" i="4"/>
  <c r="AE2144" i="4"/>
  <c r="AB2144" i="4"/>
  <c r="AE2143" i="4"/>
  <c r="AB2143" i="4"/>
  <c r="AE2142" i="4"/>
  <c r="AB2142" i="4"/>
  <c r="AE2141" i="4"/>
  <c r="AB2141" i="4"/>
  <c r="AE2140" i="4"/>
  <c r="AB2140" i="4"/>
  <c r="AE2139" i="4"/>
  <c r="AB2139" i="4"/>
  <c r="AE2138" i="4"/>
  <c r="AB2138" i="4"/>
  <c r="AE2137" i="4"/>
  <c r="AB2137" i="4"/>
  <c r="AE2136" i="4"/>
  <c r="AB2136" i="4"/>
  <c r="AE2135" i="4"/>
  <c r="AB2135" i="4"/>
  <c r="AE2134" i="4"/>
  <c r="AB2134" i="4"/>
  <c r="AE2133" i="4"/>
  <c r="AB2133" i="4"/>
  <c r="AE2132" i="4"/>
  <c r="AB2132" i="4"/>
  <c r="AE2131" i="4"/>
  <c r="AB2131" i="4"/>
  <c r="AE2130" i="4"/>
  <c r="AB2130" i="4"/>
  <c r="AE2129" i="4"/>
  <c r="AB2129" i="4"/>
  <c r="AE2128" i="4"/>
  <c r="AB2128" i="4"/>
  <c r="AE2127" i="4"/>
  <c r="AB2127" i="4"/>
  <c r="AE2126" i="4"/>
  <c r="AB2126" i="4"/>
  <c r="AE2125" i="4"/>
  <c r="AB2125" i="4"/>
  <c r="AE2124" i="4"/>
  <c r="AB2124" i="4"/>
  <c r="AE2123" i="4"/>
  <c r="AB2123" i="4"/>
  <c r="AE2122" i="4"/>
  <c r="AB2122" i="4"/>
  <c r="AE2121" i="4"/>
  <c r="AB2121" i="4"/>
  <c r="AE2120" i="4"/>
  <c r="AB2120" i="4"/>
  <c r="AE2119" i="4"/>
  <c r="AB2119" i="4"/>
  <c r="AE2118" i="4"/>
  <c r="AB2118" i="4"/>
  <c r="AE2117" i="4"/>
  <c r="AB2117" i="4"/>
  <c r="AE2116" i="4"/>
  <c r="AB2116" i="4"/>
  <c r="AE2115" i="4"/>
  <c r="AB2115" i="4"/>
  <c r="AE2114" i="4"/>
  <c r="AB2114" i="4"/>
  <c r="AE2113" i="4"/>
  <c r="AB2113" i="4"/>
  <c r="AE2112" i="4"/>
  <c r="AB2112" i="4"/>
  <c r="AE2111" i="4"/>
  <c r="AB2111" i="4"/>
  <c r="AE2110" i="4"/>
  <c r="AB2110" i="4"/>
  <c r="AE2109" i="4"/>
  <c r="AB2109" i="4"/>
  <c r="AE2108" i="4"/>
  <c r="AB2108" i="4"/>
  <c r="AE2107" i="4"/>
  <c r="AB2107" i="4"/>
  <c r="AE2106" i="4"/>
  <c r="AB2106" i="4"/>
  <c r="AE2105" i="4"/>
  <c r="AB2105" i="4"/>
  <c r="AE2104" i="4"/>
  <c r="AB2104" i="4"/>
  <c r="AE2103" i="4"/>
  <c r="AB2103" i="4"/>
  <c r="AE2102" i="4"/>
  <c r="AB2102" i="4"/>
  <c r="AE2101" i="4"/>
  <c r="AB2101" i="4"/>
  <c r="AE2100" i="4"/>
  <c r="AB2100" i="4"/>
  <c r="AE2099" i="4"/>
  <c r="AB2099" i="4"/>
  <c r="AE2098" i="4"/>
  <c r="AB2098" i="4"/>
  <c r="AE2097" i="4"/>
  <c r="AB2097" i="4"/>
  <c r="AE2096" i="4"/>
  <c r="AB2096" i="4"/>
  <c r="AE2095" i="4"/>
  <c r="AB2095" i="4"/>
  <c r="AE2094" i="4"/>
  <c r="AB2094" i="4"/>
  <c r="AE2093" i="4"/>
  <c r="AB2093" i="4"/>
  <c r="AE2092" i="4"/>
  <c r="AB2092" i="4"/>
  <c r="AE2091" i="4"/>
  <c r="AB2091" i="4"/>
  <c r="AE2090" i="4"/>
  <c r="AB2090" i="4"/>
  <c r="AE2089" i="4"/>
  <c r="AB2089" i="4"/>
  <c r="AE2088" i="4"/>
  <c r="AB2088" i="4"/>
  <c r="AE2087" i="4"/>
  <c r="AB2087" i="4"/>
  <c r="AE2086" i="4"/>
  <c r="AB2086" i="4"/>
  <c r="AE2085" i="4"/>
  <c r="AB2085" i="4"/>
  <c r="AE2084" i="4"/>
  <c r="AB2084" i="4"/>
  <c r="AE2083" i="4"/>
  <c r="AB2083" i="4"/>
  <c r="AE2082" i="4"/>
  <c r="AB2082" i="4"/>
  <c r="AE2081" i="4"/>
  <c r="AB2081" i="4"/>
  <c r="AE2080" i="4"/>
  <c r="AB2080" i="4"/>
  <c r="AE2079" i="4"/>
  <c r="AB2079" i="4"/>
  <c r="AE2078" i="4"/>
  <c r="AB2078" i="4"/>
  <c r="AE2077" i="4"/>
  <c r="AB2077" i="4"/>
  <c r="AE2076" i="4"/>
  <c r="AB2076" i="4"/>
  <c r="AE2075" i="4"/>
  <c r="AB2075" i="4"/>
  <c r="AE2074" i="4"/>
  <c r="AB2074" i="4"/>
  <c r="AE2073" i="4"/>
  <c r="AB2073" i="4"/>
  <c r="AE2072" i="4"/>
  <c r="AB2072" i="4"/>
  <c r="AE2071" i="4"/>
  <c r="AB2071" i="4"/>
  <c r="AE2070" i="4"/>
  <c r="AB2070" i="4"/>
  <c r="AE2069" i="4"/>
  <c r="AB2069" i="4"/>
  <c r="AE2068" i="4"/>
  <c r="AB2068" i="4"/>
  <c r="AE2067" i="4"/>
  <c r="AB2067" i="4"/>
  <c r="AE2066" i="4"/>
  <c r="AB2066" i="4"/>
  <c r="AE2065" i="4"/>
  <c r="AB2065" i="4"/>
  <c r="AE2064" i="4"/>
  <c r="AB2064" i="4"/>
  <c r="AE2063" i="4"/>
  <c r="AB2063" i="4"/>
  <c r="AE2062" i="4"/>
  <c r="AB2062" i="4"/>
  <c r="AE2061" i="4"/>
  <c r="AB2061" i="4"/>
  <c r="AE2060" i="4"/>
  <c r="AB2060" i="4"/>
  <c r="AE2059" i="4"/>
  <c r="AB2059" i="4"/>
  <c r="AE2058" i="4"/>
  <c r="AB2058" i="4"/>
  <c r="AE2057" i="4"/>
  <c r="AB2057" i="4"/>
  <c r="AE2056" i="4"/>
  <c r="AB2056" i="4"/>
  <c r="AE2055" i="4"/>
  <c r="AB2055" i="4"/>
  <c r="AE2054" i="4"/>
  <c r="AB2054" i="4"/>
  <c r="AE2053" i="4"/>
  <c r="AB2053" i="4"/>
  <c r="AE2052" i="4"/>
  <c r="AB2052" i="4"/>
  <c r="AE2051" i="4"/>
  <c r="AB2051" i="4"/>
  <c r="AE2050" i="4"/>
  <c r="AB2050" i="4"/>
  <c r="AE2049" i="4"/>
  <c r="AB2049" i="4"/>
  <c r="AE2048" i="4"/>
  <c r="AB2048" i="4"/>
  <c r="AE2047" i="4"/>
  <c r="AB2047" i="4"/>
  <c r="AE2046" i="4"/>
  <c r="AB2046" i="4"/>
  <c r="AE2045" i="4"/>
  <c r="AB2045" i="4"/>
  <c r="AE2044" i="4"/>
  <c r="AB2044" i="4"/>
  <c r="AE2043" i="4"/>
  <c r="AB2043" i="4"/>
  <c r="AE2042" i="4"/>
  <c r="AB2042" i="4"/>
  <c r="AE2041" i="4"/>
  <c r="AB2041" i="4"/>
  <c r="AE2040" i="4"/>
  <c r="AB2040" i="4"/>
  <c r="AE2039" i="4"/>
  <c r="AB2039" i="4"/>
  <c r="AE2038" i="4"/>
  <c r="AB2038" i="4"/>
  <c r="AE2037" i="4"/>
  <c r="AB2037" i="4"/>
  <c r="AE2036" i="4"/>
  <c r="AB2036" i="4"/>
  <c r="AE2035" i="4"/>
  <c r="AB2035" i="4"/>
  <c r="AE2034" i="4"/>
  <c r="AB2034" i="4"/>
  <c r="AE2033" i="4"/>
  <c r="AB2033" i="4"/>
  <c r="AE2032" i="4"/>
  <c r="AB2032" i="4"/>
  <c r="AE2031" i="4"/>
  <c r="AB2031" i="4"/>
  <c r="AE2030" i="4"/>
  <c r="AB2030" i="4"/>
  <c r="AE2029" i="4"/>
  <c r="AB2029" i="4"/>
  <c r="AE2028" i="4"/>
  <c r="AB2028" i="4"/>
  <c r="AE2027" i="4"/>
  <c r="AB2027" i="4"/>
  <c r="AE2026" i="4"/>
  <c r="AB2026" i="4"/>
  <c r="AE2025" i="4"/>
  <c r="AB2025" i="4"/>
  <c r="AE2024" i="4"/>
  <c r="AB2024" i="4"/>
  <c r="AE2023" i="4"/>
  <c r="AB2023" i="4"/>
  <c r="AE2022" i="4"/>
  <c r="AB2022" i="4"/>
  <c r="AE2021" i="4"/>
  <c r="AB2021" i="4"/>
  <c r="AE2020" i="4"/>
  <c r="AB2020" i="4"/>
  <c r="AE2019" i="4"/>
  <c r="AB2019" i="4"/>
  <c r="AE2018" i="4"/>
  <c r="AB2018" i="4"/>
  <c r="AE2017" i="4"/>
  <c r="AB2017" i="4"/>
  <c r="AE2016" i="4"/>
  <c r="AB2016" i="4"/>
  <c r="AE2015" i="4"/>
  <c r="AB2015" i="4"/>
  <c r="AE2014" i="4"/>
  <c r="AB2014" i="4"/>
  <c r="AE2013" i="4"/>
  <c r="AB2013" i="4"/>
  <c r="AE2012" i="4"/>
  <c r="AB2012" i="4"/>
  <c r="AE2011" i="4"/>
  <c r="AB2011" i="4"/>
  <c r="AE2010" i="4"/>
  <c r="AB2010" i="4"/>
  <c r="AE2009" i="4"/>
  <c r="AB2009" i="4"/>
  <c r="AE2008" i="4"/>
  <c r="AB2008" i="4"/>
  <c r="AE2007" i="4"/>
  <c r="AB2007" i="4"/>
  <c r="AE2006" i="4"/>
  <c r="AB2006" i="4"/>
  <c r="AE2005" i="4"/>
  <c r="AB2005" i="4"/>
  <c r="AE2004" i="4"/>
  <c r="AB2004" i="4"/>
  <c r="AE2003" i="4"/>
  <c r="AB2003" i="4"/>
  <c r="AE2002" i="4"/>
  <c r="AB2002" i="4"/>
  <c r="AE2001" i="4"/>
  <c r="AB2001" i="4"/>
  <c r="AE2000" i="4"/>
  <c r="AB2000" i="4"/>
  <c r="AE1999" i="4"/>
  <c r="AB1999" i="4"/>
  <c r="AE1998" i="4"/>
  <c r="AB1998" i="4"/>
  <c r="AE1997" i="4"/>
  <c r="AB1997" i="4"/>
  <c r="AE1996" i="4"/>
  <c r="AB1996" i="4"/>
  <c r="AE1995" i="4"/>
  <c r="AB1995" i="4"/>
  <c r="AE1994" i="4"/>
  <c r="AB1994" i="4"/>
  <c r="AE1993" i="4"/>
  <c r="AB1993" i="4"/>
  <c r="AE1992" i="4"/>
  <c r="AB1992" i="4"/>
  <c r="AE1991" i="4"/>
  <c r="AB1991" i="4"/>
  <c r="AE1990" i="4"/>
  <c r="AB1990" i="4"/>
  <c r="AE1989" i="4"/>
  <c r="AB1989" i="4"/>
  <c r="AE1988" i="4"/>
  <c r="AB1988" i="4"/>
  <c r="AE1987" i="4"/>
  <c r="AB1987" i="4"/>
  <c r="AE1986" i="4"/>
  <c r="AB1986" i="4"/>
  <c r="AE1985" i="4"/>
  <c r="AB1985" i="4"/>
  <c r="AE1984" i="4"/>
  <c r="AB1984" i="4"/>
  <c r="AE1983" i="4"/>
  <c r="AB1983" i="4"/>
  <c r="AE1982" i="4"/>
  <c r="AB1982" i="4"/>
  <c r="AE1981" i="4"/>
  <c r="AB1981" i="4"/>
  <c r="AE1980" i="4"/>
  <c r="AB1980" i="4"/>
  <c r="AE1979" i="4"/>
  <c r="AB1979" i="4"/>
  <c r="AE1978" i="4"/>
  <c r="AB1978" i="4"/>
  <c r="AE1977" i="4"/>
  <c r="AB1977" i="4"/>
  <c r="AE1976" i="4"/>
  <c r="AB1976" i="4"/>
  <c r="AE1975" i="4"/>
  <c r="AB1975" i="4"/>
  <c r="AE1974" i="4"/>
  <c r="AB1974" i="4"/>
  <c r="AE1973" i="4"/>
  <c r="AB1973" i="4"/>
  <c r="AE1972" i="4"/>
  <c r="AB1972" i="4"/>
  <c r="AE1971" i="4"/>
  <c r="AB1971" i="4"/>
  <c r="AE1970" i="4"/>
  <c r="AB1970" i="4"/>
  <c r="AE1969" i="4"/>
  <c r="AB1969" i="4"/>
  <c r="AE1968" i="4"/>
  <c r="AB1968" i="4"/>
  <c r="AE1967" i="4"/>
  <c r="AB1967" i="4"/>
  <c r="AE1966" i="4"/>
  <c r="AB1966" i="4"/>
  <c r="AE1965" i="4"/>
  <c r="AB1965" i="4"/>
  <c r="AE1964" i="4"/>
  <c r="AB1964" i="4"/>
  <c r="AE1963" i="4"/>
  <c r="AB1963" i="4"/>
  <c r="AE1962" i="4"/>
  <c r="AB1962" i="4"/>
  <c r="AE1961" i="4"/>
  <c r="AB1961" i="4"/>
  <c r="AE1960" i="4"/>
  <c r="AB1960" i="4"/>
  <c r="AE1959" i="4"/>
  <c r="AB1959" i="4"/>
  <c r="AE1958" i="4"/>
  <c r="AB1958" i="4"/>
  <c r="AE1957" i="4"/>
  <c r="AB1957" i="4"/>
  <c r="AE1956" i="4"/>
  <c r="AB1956" i="4"/>
  <c r="AE1955" i="4"/>
  <c r="AB1955" i="4"/>
  <c r="AE1954" i="4"/>
  <c r="AB1954" i="4"/>
  <c r="AE1953" i="4"/>
  <c r="AB1953" i="4"/>
  <c r="AE1952" i="4"/>
  <c r="AB1952" i="4"/>
  <c r="AE1951" i="4"/>
  <c r="AB1951" i="4"/>
  <c r="AE1950" i="4"/>
  <c r="AB1950" i="4"/>
  <c r="AE1949" i="4"/>
  <c r="AB1949" i="4"/>
  <c r="AE1948" i="4"/>
  <c r="AB1948" i="4"/>
  <c r="AE1947" i="4"/>
  <c r="AB1947" i="4"/>
  <c r="AE1946" i="4"/>
  <c r="AB1946" i="4"/>
  <c r="AE1945" i="4"/>
  <c r="AB1945" i="4"/>
  <c r="AE1944" i="4"/>
  <c r="AB1944" i="4"/>
  <c r="AE1943" i="4"/>
  <c r="AB1943" i="4"/>
  <c r="AE1942" i="4"/>
  <c r="AB1942" i="4"/>
  <c r="AE1941" i="4"/>
  <c r="AB1941" i="4"/>
  <c r="AE1940" i="4"/>
  <c r="AB1940" i="4"/>
  <c r="AE1939" i="4"/>
  <c r="AB1939" i="4"/>
  <c r="AE1938" i="4"/>
  <c r="AB1938" i="4"/>
  <c r="AE1937" i="4"/>
  <c r="AB1937" i="4"/>
  <c r="AE1936" i="4"/>
  <c r="AB1936" i="4"/>
  <c r="AE1935" i="4"/>
  <c r="AB1935" i="4"/>
  <c r="AE1934" i="4"/>
  <c r="AB1934" i="4"/>
  <c r="AE1933" i="4"/>
  <c r="AB1933" i="4"/>
  <c r="AE1932" i="4"/>
  <c r="AB1932" i="4"/>
  <c r="AE1931" i="4"/>
  <c r="AB1931" i="4"/>
  <c r="AE1930" i="4"/>
  <c r="AB1930" i="4"/>
  <c r="AE1929" i="4"/>
  <c r="AB1929" i="4"/>
  <c r="AE1928" i="4"/>
  <c r="AB1928" i="4"/>
  <c r="AE1927" i="4"/>
  <c r="AB1927" i="4"/>
  <c r="AE1926" i="4"/>
  <c r="AB1926" i="4"/>
  <c r="AE1925" i="4"/>
  <c r="AB1925" i="4"/>
  <c r="AE1924" i="4"/>
  <c r="AB1924" i="4"/>
  <c r="AE1923" i="4"/>
  <c r="AB1923" i="4"/>
  <c r="AE1922" i="4"/>
  <c r="AB1922" i="4"/>
  <c r="AE1921" i="4"/>
  <c r="AB1921" i="4"/>
  <c r="AE1920" i="4"/>
  <c r="AB1920" i="4"/>
  <c r="AE1919" i="4"/>
  <c r="AB1919" i="4"/>
  <c r="AE1918" i="4"/>
  <c r="AB1918" i="4"/>
  <c r="AE1917" i="4"/>
  <c r="AB1917" i="4"/>
  <c r="AE1916" i="4"/>
  <c r="AB1916" i="4"/>
  <c r="AE1915" i="4"/>
  <c r="AB1915" i="4"/>
  <c r="AE1914" i="4"/>
  <c r="AB1914" i="4"/>
  <c r="AE1913" i="4"/>
  <c r="AB1913" i="4"/>
  <c r="AE1912" i="4"/>
  <c r="AB1912" i="4"/>
  <c r="AE1911" i="4"/>
  <c r="AB1911" i="4"/>
  <c r="AE1910" i="4"/>
  <c r="AB1910" i="4"/>
  <c r="AE1909" i="4"/>
  <c r="AB1909" i="4"/>
  <c r="AE1908" i="4"/>
  <c r="AB1908" i="4"/>
  <c r="AE1907" i="4"/>
  <c r="AB1907" i="4"/>
  <c r="AE1906" i="4"/>
  <c r="AB1906" i="4"/>
  <c r="AE1905" i="4"/>
  <c r="AB1905" i="4"/>
  <c r="AE1904" i="4"/>
  <c r="AB1904" i="4"/>
  <c r="AE1903" i="4"/>
  <c r="AB1903" i="4"/>
  <c r="AE1902" i="4"/>
  <c r="AB1902" i="4"/>
  <c r="AE1901" i="4"/>
  <c r="AB1901" i="4"/>
  <c r="AE1900" i="4"/>
  <c r="AB1900" i="4"/>
  <c r="AE1899" i="4"/>
  <c r="AB1899" i="4"/>
  <c r="AE1898" i="4"/>
  <c r="AB1898" i="4"/>
  <c r="AE1897" i="4"/>
  <c r="AB1897" i="4"/>
  <c r="AE1896" i="4"/>
  <c r="AB1896" i="4"/>
  <c r="AE1895" i="4"/>
  <c r="AB1895" i="4"/>
  <c r="AE1894" i="4"/>
  <c r="AB1894" i="4"/>
  <c r="AE1893" i="4"/>
  <c r="AB1893" i="4"/>
  <c r="AE1892" i="4"/>
  <c r="AB1892" i="4"/>
  <c r="AE1891" i="4"/>
  <c r="AB1891" i="4"/>
  <c r="AE1890" i="4"/>
  <c r="AB1890" i="4"/>
  <c r="AE1889" i="4"/>
  <c r="AB1889" i="4"/>
  <c r="AE1888" i="4"/>
  <c r="AB1888" i="4"/>
  <c r="AE1887" i="4"/>
  <c r="AB1887" i="4"/>
  <c r="AE1886" i="4"/>
  <c r="AB1886" i="4"/>
  <c r="AE1885" i="4"/>
  <c r="AB1885" i="4"/>
  <c r="AE1884" i="4"/>
  <c r="AB1884" i="4"/>
  <c r="AE1883" i="4"/>
  <c r="AB1883" i="4"/>
  <c r="AE1882" i="4"/>
  <c r="AB1882" i="4"/>
  <c r="AE1881" i="4"/>
  <c r="AB1881" i="4"/>
  <c r="AE1880" i="4"/>
  <c r="AB1880" i="4"/>
  <c r="AE1879" i="4"/>
  <c r="AB1879" i="4"/>
  <c r="AE1878" i="4"/>
  <c r="AB1878" i="4"/>
  <c r="AE1877" i="4"/>
  <c r="AB1877" i="4"/>
  <c r="AE1876" i="4"/>
  <c r="AB1876" i="4"/>
  <c r="AE1875" i="4"/>
  <c r="AB1875" i="4"/>
  <c r="AE1874" i="4"/>
  <c r="AB1874" i="4"/>
  <c r="AE1873" i="4"/>
  <c r="AB1873" i="4"/>
  <c r="AE1872" i="4"/>
  <c r="AB1872" i="4"/>
  <c r="AE1871" i="4"/>
  <c r="AB1871" i="4"/>
  <c r="AE1870" i="4"/>
  <c r="AB1870" i="4"/>
  <c r="AE1869" i="4"/>
  <c r="AB1869" i="4"/>
  <c r="AE1868" i="4"/>
  <c r="AB1868" i="4"/>
  <c r="AE1867" i="4"/>
  <c r="AB1867" i="4"/>
  <c r="AE1866" i="4"/>
  <c r="AB1866" i="4"/>
  <c r="AE1865" i="4"/>
  <c r="AB1865" i="4"/>
  <c r="AE1864" i="4"/>
  <c r="AB1864" i="4"/>
  <c r="AE1863" i="4"/>
  <c r="AB1863" i="4"/>
  <c r="AE1862" i="4"/>
  <c r="AB1862" i="4"/>
  <c r="AE1861" i="4"/>
  <c r="AB1861" i="4"/>
  <c r="AE1860" i="4"/>
  <c r="AB1860" i="4"/>
  <c r="AE1859" i="4"/>
  <c r="AB1859" i="4"/>
  <c r="AE1858" i="4"/>
  <c r="AB1858" i="4"/>
  <c r="AE1857" i="4"/>
  <c r="AB1857" i="4"/>
  <c r="AE1856" i="4"/>
  <c r="AB1856" i="4"/>
  <c r="AE1855" i="4"/>
  <c r="AB1855" i="4"/>
  <c r="AE1854" i="4"/>
  <c r="AB1854" i="4"/>
  <c r="AE1853" i="4"/>
  <c r="AB1853" i="4"/>
  <c r="AE1852" i="4"/>
  <c r="AB1852" i="4"/>
  <c r="AE1851" i="4"/>
  <c r="AB1851" i="4"/>
  <c r="AE1850" i="4"/>
  <c r="AB1850" i="4"/>
  <c r="AE1849" i="4"/>
  <c r="AB1849" i="4"/>
  <c r="AE1848" i="4"/>
  <c r="AB1848" i="4"/>
  <c r="AE1847" i="4"/>
  <c r="AB1847" i="4"/>
  <c r="AE1846" i="4"/>
  <c r="AB1846" i="4"/>
  <c r="AE1845" i="4"/>
  <c r="AB1845" i="4"/>
  <c r="AE1844" i="4"/>
  <c r="AB1844" i="4"/>
  <c r="AE1843" i="4"/>
  <c r="AB1843" i="4"/>
  <c r="AE1842" i="4"/>
  <c r="AB1842" i="4"/>
  <c r="AE1841" i="4"/>
  <c r="AB1841" i="4"/>
  <c r="AE1840" i="4"/>
  <c r="AB1840" i="4"/>
  <c r="AE1839" i="4"/>
  <c r="AB1839" i="4"/>
  <c r="AE1838" i="4"/>
  <c r="AB1838" i="4"/>
  <c r="AE1837" i="4"/>
  <c r="AB1837" i="4"/>
  <c r="AE1836" i="4"/>
  <c r="AB1836" i="4"/>
  <c r="AE1835" i="4"/>
  <c r="AB1835" i="4"/>
  <c r="AE1834" i="4"/>
  <c r="AB1834" i="4"/>
  <c r="AE1833" i="4"/>
  <c r="AB1833" i="4"/>
  <c r="AE1832" i="4"/>
  <c r="AB1832" i="4"/>
  <c r="AE1831" i="4"/>
  <c r="AB1831" i="4"/>
  <c r="AE1830" i="4"/>
  <c r="AB1830" i="4"/>
  <c r="AE1829" i="4"/>
  <c r="AB1829" i="4"/>
  <c r="AE1828" i="4"/>
  <c r="AB1828" i="4"/>
  <c r="AE1827" i="4"/>
  <c r="AB1827" i="4"/>
  <c r="AE1826" i="4"/>
  <c r="AB1826" i="4"/>
  <c r="AE1825" i="4"/>
  <c r="AB1825" i="4"/>
  <c r="AE1824" i="4"/>
  <c r="AB1824" i="4"/>
  <c r="AE1823" i="4"/>
  <c r="AB1823" i="4"/>
  <c r="AE1822" i="4"/>
  <c r="AB1822" i="4"/>
  <c r="AE1821" i="4"/>
  <c r="AB1821" i="4"/>
  <c r="AE1820" i="4"/>
  <c r="AB1820" i="4"/>
  <c r="AE1819" i="4"/>
  <c r="AB1819" i="4"/>
  <c r="AE1818" i="4"/>
  <c r="AB1818" i="4"/>
  <c r="AE1817" i="4"/>
  <c r="AB1817" i="4"/>
  <c r="AE1816" i="4"/>
  <c r="AB1816" i="4"/>
  <c r="AE1815" i="4"/>
  <c r="AB1815" i="4"/>
  <c r="AE1814" i="4"/>
  <c r="AB1814" i="4"/>
  <c r="AE1813" i="4"/>
  <c r="AB1813" i="4"/>
  <c r="AE1812" i="4"/>
  <c r="AB1812" i="4"/>
  <c r="AE1811" i="4"/>
  <c r="AB1811" i="4"/>
  <c r="AE1810" i="4"/>
  <c r="AB1810" i="4"/>
  <c r="AE1809" i="4"/>
  <c r="AB1809" i="4"/>
  <c r="AE1808" i="4"/>
  <c r="AB1808" i="4"/>
  <c r="AE1807" i="4"/>
  <c r="AB1807" i="4"/>
  <c r="AE1806" i="4"/>
  <c r="AB1806" i="4"/>
  <c r="AE1805" i="4"/>
  <c r="AB1805" i="4"/>
  <c r="AE1804" i="4"/>
  <c r="AB1804" i="4"/>
  <c r="AE1803" i="4"/>
  <c r="AB1803" i="4"/>
  <c r="AE1802" i="4"/>
  <c r="AB1802" i="4"/>
  <c r="AE1801" i="4"/>
  <c r="AB1801" i="4"/>
  <c r="AE1800" i="4"/>
  <c r="AB1800" i="4"/>
  <c r="AE1799" i="4"/>
  <c r="AB1799" i="4"/>
  <c r="AE1798" i="4"/>
  <c r="AB1798" i="4"/>
  <c r="AE1797" i="4"/>
  <c r="AB1797" i="4"/>
  <c r="AE1796" i="4"/>
  <c r="AB1796" i="4"/>
  <c r="AE1795" i="4"/>
  <c r="AB1795" i="4"/>
  <c r="AE1794" i="4"/>
  <c r="AB1794" i="4"/>
  <c r="AE1793" i="4"/>
  <c r="AB1793" i="4"/>
  <c r="AE1792" i="4"/>
  <c r="AB1792" i="4"/>
  <c r="AE1791" i="4"/>
  <c r="AB1791" i="4"/>
  <c r="AE1790" i="4"/>
  <c r="AB1790" i="4"/>
  <c r="AE1789" i="4"/>
  <c r="AB1789" i="4"/>
  <c r="AE1788" i="4"/>
  <c r="AB1788" i="4"/>
  <c r="AE1787" i="4"/>
  <c r="AB1787" i="4"/>
  <c r="AE1786" i="4"/>
  <c r="AB1786" i="4"/>
  <c r="AE1785" i="4"/>
  <c r="AB1785" i="4"/>
  <c r="AE1784" i="4"/>
  <c r="AB1784" i="4"/>
  <c r="AE1783" i="4"/>
  <c r="AB1783" i="4"/>
  <c r="AE1782" i="4"/>
  <c r="AB1782" i="4"/>
  <c r="AE1781" i="4"/>
  <c r="AB1781" i="4"/>
  <c r="AE1780" i="4"/>
  <c r="AB1780" i="4"/>
  <c r="AE1779" i="4"/>
  <c r="AB1779" i="4"/>
  <c r="AE1778" i="4"/>
  <c r="AB1778" i="4"/>
  <c r="AE1777" i="4"/>
  <c r="AB1777" i="4"/>
  <c r="AE1776" i="4"/>
  <c r="AB1776" i="4"/>
  <c r="AE1775" i="4"/>
  <c r="AB1775" i="4"/>
  <c r="AE1774" i="4"/>
  <c r="AB1774" i="4"/>
  <c r="AE1773" i="4"/>
  <c r="AB1773" i="4"/>
  <c r="AE1772" i="4"/>
  <c r="AB1772" i="4"/>
  <c r="AE1771" i="4"/>
  <c r="AB1771" i="4"/>
  <c r="AE1770" i="4"/>
  <c r="AB1770" i="4"/>
  <c r="AE1769" i="4"/>
  <c r="AB1769" i="4"/>
  <c r="AE1768" i="4"/>
  <c r="AB1768" i="4"/>
  <c r="AE1767" i="4"/>
  <c r="AB1767" i="4"/>
  <c r="AE1766" i="4"/>
  <c r="AB1766" i="4"/>
  <c r="AE1765" i="4"/>
  <c r="AB1765" i="4"/>
  <c r="AE1764" i="4"/>
  <c r="AB1764" i="4"/>
  <c r="AE1763" i="4"/>
  <c r="AB1763" i="4"/>
  <c r="AE1762" i="4"/>
  <c r="AB1762" i="4"/>
  <c r="AE1761" i="4"/>
  <c r="AB1761" i="4"/>
  <c r="AE1760" i="4"/>
  <c r="AB1760" i="4"/>
  <c r="AE1759" i="4"/>
  <c r="AB1759" i="4"/>
  <c r="AE1758" i="4"/>
  <c r="AB1758" i="4"/>
  <c r="AE1757" i="4"/>
  <c r="AB1757" i="4"/>
  <c r="AE1756" i="4"/>
  <c r="AB1756" i="4"/>
  <c r="AE1755" i="4"/>
  <c r="AB1755" i="4"/>
  <c r="AE1754" i="4"/>
  <c r="AB1754" i="4"/>
  <c r="AE1753" i="4"/>
  <c r="AB1753" i="4"/>
  <c r="AE1752" i="4"/>
  <c r="AB1752" i="4"/>
  <c r="AE1751" i="4"/>
  <c r="AB1751" i="4"/>
  <c r="AE1750" i="4"/>
  <c r="AB1750" i="4"/>
  <c r="AE1749" i="4"/>
  <c r="AB1749" i="4"/>
  <c r="AE1748" i="4"/>
  <c r="AB1748" i="4"/>
  <c r="AE1747" i="4"/>
  <c r="AB1747" i="4"/>
  <c r="AE1746" i="4"/>
  <c r="AB1746" i="4"/>
  <c r="AE1745" i="4"/>
  <c r="AB1745" i="4"/>
  <c r="AE1744" i="4"/>
  <c r="AB1744" i="4"/>
  <c r="AE1743" i="4"/>
  <c r="AB1743" i="4"/>
  <c r="AE1742" i="4"/>
  <c r="AB1742" i="4"/>
  <c r="AE1741" i="4"/>
  <c r="AB1741" i="4"/>
  <c r="AE1740" i="4"/>
  <c r="AB1740" i="4"/>
  <c r="AE1739" i="4"/>
  <c r="AB1739" i="4"/>
  <c r="AE1738" i="4"/>
  <c r="AB1738" i="4"/>
  <c r="AE1737" i="4"/>
  <c r="AB1737" i="4"/>
  <c r="AE1736" i="4"/>
  <c r="AB1736" i="4"/>
  <c r="AE1735" i="4"/>
  <c r="AB1735" i="4"/>
  <c r="AE1734" i="4"/>
  <c r="AB1734" i="4"/>
  <c r="AE1733" i="4"/>
  <c r="AB1733" i="4"/>
  <c r="AE1732" i="4"/>
  <c r="AB1732" i="4"/>
  <c r="AE1731" i="4"/>
  <c r="AB1731" i="4"/>
  <c r="AE1730" i="4"/>
  <c r="AB1730" i="4"/>
  <c r="AE1729" i="4"/>
  <c r="AB1729" i="4"/>
  <c r="AE1728" i="4"/>
  <c r="AB1728" i="4"/>
  <c r="AE1727" i="4"/>
  <c r="AB1727" i="4"/>
  <c r="AE1726" i="4"/>
  <c r="AB1726" i="4"/>
  <c r="AE1725" i="4"/>
  <c r="AB1725" i="4"/>
  <c r="AE1724" i="4"/>
  <c r="AB1724" i="4"/>
  <c r="AE1723" i="4"/>
  <c r="AB1723" i="4"/>
  <c r="AE1722" i="4"/>
  <c r="AB1722" i="4"/>
  <c r="AE1721" i="4"/>
  <c r="AB1721" i="4"/>
  <c r="AE1720" i="4"/>
  <c r="AB1720" i="4"/>
  <c r="AE1719" i="4"/>
  <c r="AB1719" i="4"/>
  <c r="AE1718" i="4"/>
  <c r="AB1718" i="4"/>
  <c r="AE1717" i="4"/>
  <c r="AB1717" i="4"/>
  <c r="AE1716" i="4"/>
  <c r="AB1716" i="4"/>
  <c r="AE1715" i="4"/>
  <c r="AB1715" i="4"/>
  <c r="AE1714" i="4"/>
  <c r="AB1714" i="4"/>
  <c r="AE1713" i="4"/>
  <c r="AB1713" i="4"/>
  <c r="AE1712" i="4"/>
  <c r="AB1712" i="4"/>
  <c r="AE1711" i="4"/>
  <c r="AB1711" i="4"/>
  <c r="AE1710" i="4"/>
  <c r="AB1710" i="4"/>
  <c r="AE1709" i="4"/>
  <c r="AB1709" i="4"/>
  <c r="AE1708" i="4"/>
  <c r="AB1708" i="4"/>
  <c r="AE1707" i="4"/>
  <c r="AB1707" i="4"/>
  <c r="AE1706" i="4"/>
  <c r="AB1706" i="4"/>
  <c r="AE1705" i="4"/>
  <c r="AB1705" i="4"/>
  <c r="AE1704" i="4"/>
  <c r="AB1704" i="4"/>
  <c r="AE1703" i="4"/>
  <c r="AB1703" i="4"/>
  <c r="AE1702" i="4"/>
  <c r="AB1702" i="4"/>
  <c r="AE1701" i="4"/>
  <c r="AB1701" i="4"/>
  <c r="AE1700" i="4"/>
  <c r="AB1700" i="4"/>
  <c r="AE1699" i="4"/>
  <c r="AB1699" i="4"/>
  <c r="AE1698" i="4"/>
  <c r="AB1698" i="4"/>
  <c r="AE1697" i="4"/>
  <c r="AB1697" i="4"/>
  <c r="AE1696" i="4"/>
  <c r="AB1696" i="4"/>
  <c r="AE1695" i="4"/>
  <c r="AB1695" i="4"/>
  <c r="AE1694" i="4"/>
  <c r="AB1694" i="4"/>
  <c r="AE1693" i="4"/>
  <c r="AB1693" i="4"/>
  <c r="AE1692" i="4"/>
  <c r="AB1692" i="4"/>
  <c r="AE1691" i="4"/>
  <c r="AB1691" i="4"/>
  <c r="AE1690" i="4"/>
  <c r="AB1690" i="4"/>
  <c r="AE1689" i="4"/>
  <c r="AB1689" i="4"/>
  <c r="AE1688" i="4"/>
  <c r="AB1688" i="4"/>
  <c r="AE1687" i="4"/>
  <c r="AB1687" i="4"/>
  <c r="AE1686" i="4"/>
  <c r="AB1686" i="4"/>
  <c r="AE1685" i="4"/>
  <c r="AB1685" i="4"/>
  <c r="AE1684" i="4"/>
  <c r="AB1684" i="4"/>
  <c r="AE1683" i="4"/>
  <c r="AB1683" i="4"/>
  <c r="AE1682" i="4"/>
  <c r="AB1682" i="4"/>
  <c r="AE1681" i="4"/>
  <c r="AB1681" i="4"/>
  <c r="AE1680" i="4"/>
  <c r="AB1680" i="4"/>
  <c r="AE1679" i="4"/>
  <c r="AB1679" i="4"/>
  <c r="AE1678" i="4"/>
  <c r="AB1678" i="4"/>
  <c r="AE1677" i="4"/>
  <c r="AB1677" i="4"/>
  <c r="AE1676" i="4"/>
  <c r="AB1676" i="4"/>
  <c r="AE1675" i="4"/>
  <c r="AB1675" i="4"/>
  <c r="AE1674" i="4"/>
  <c r="AB1674" i="4"/>
  <c r="AE1673" i="4"/>
  <c r="AB1673" i="4"/>
  <c r="AE1672" i="4"/>
  <c r="AB1672" i="4"/>
  <c r="AE1671" i="4"/>
  <c r="AB1671" i="4"/>
  <c r="AE1670" i="4"/>
  <c r="AB1670" i="4"/>
  <c r="AE1669" i="4"/>
  <c r="AB1669" i="4"/>
  <c r="AE1668" i="4"/>
  <c r="AB1668" i="4"/>
  <c r="AE1667" i="4"/>
  <c r="AB1667" i="4"/>
  <c r="AE1666" i="4"/>
  <c r="AB1666" i="4"/>
  <c r="AE1665" i="4"/>
  <c r="AB1665" i="4"/>
  <c r="AE1664" i="4"/>
  <c r="AB1664" i="4"/>
  <c r="AE1663" i="4"/>
  <c r="AB1663" i="4"/>
  <c r="AE1662" i="4"/>
  <c r="AB1662" i="4"/>
  <c r="AE1661" i="4"/>
  <c r="AB1661" i="4"/>
  <c r="AE1660" i="4"/>
  <c r="AB1660" i="4"/>
  <c r="AE1659" i="4"/>
  <c r="AB1659" i="4"/>
  <c r="AE1658" i="4"/>
  <c r="AB1658" i="4"/>
  <c r="AE1657" i="4"/>
  <c r="AB1657" i="4"/>
  <c r="AE1656" i="4"/>
  <c r="AB1656" i="4"/>
  <c r="AE1655" i="4"/>
  <c r="AB1655" i="4"/>
  <c r="AE1654" i="4"/>
  <c r="AB1654" i="4"/>
  <c r="AE1653" i="4"/>
  <c r="AB1653" i="4"/>
  <c r="AE1652" i="4"/>
  <c r="AB1652" i="4"/>
  <c r="AE1651" i="4"/>
  <c r="AB1651" i="4"/>
  <c r="AE1650" i="4"/>
  <c r="AB1650" i="4"/>
  <c r="AE1649" i="4"/>
  <c r="AB1649" i="4"/>
  <c r="AE1648" i="4"/>
  <c r="AB1648" i="4"/>
  <c r="AE1647" i="4"/>
  <c r="AB1647" i="4"/>
  <c r="AE1646" i="4"/>
  <c r="AB1646" i="4"/>
  <c r="AE1645" i="4"/>
  <c r="AB1645" i="4"/>
  <c r="AE1644" i="4"/>
  <c r="AB1644" i="4"/>
  <c r="AE1643" i="4"/>
  <c r="AB1643" i="4"/>
  <c r="AE1642" i="4"/>
  <c r="AB1642" i="4"/>
  <c r="AE1641" i="4"/>
  <c r="AB1641" i="4"/>
  <c r="AE1640" i="4"/>
  <c r="AB1640" i="4"/>
  <c r="AE1639" i="4"/>
  <c r="AB1639" i="4"/>
  <c r="AE1638" i="4"/>
  <c r="AB1638" i="4"/>
  <c r="AE1637" i="4"/>
  <c r="AB1637" i="4"/>
  <c r="AE1636" i="4"/>
  <c r="AB1636" i="4"/>
  <c r="AE1635" i="4"/>
  <c r="AB1635" i="4"/>
  <c r="AE1634" i="4"/>
  <c r="AB1634" i="4"/>
  <c r="AE1633" i="4"/>
  <c r="AB1633" i="4"/>
  <c r="AE1632" i="4"/>
  <c r="AB1632" i="4"/>
  <c r="AE1631" i="4"/>
  <c r="AB1631" i="4"/>
  <c r="AE1630" i="4"/>
  <c r="AB1630" i="4"/>
  <c r="AE1629" i="4"/>
  <c r="AB1629" i="4"/>
  <c r="AE1628" i="4"/>
  <c r="AB1628" i="4"/>
  <c r="AE1627" i="4"/>
  <c r="AB1627" i="4"/>
  <c r="AE1626" i="4"/>
  <c r="AB1626" i="4"/>
  <c r="AE1625" i="4"/>
  <c r="AB1625" i="4"/>
  <c r="AE1624" i="4"/>
  <c r="AB1624" i="4"/>
  <c r="AE1623" i="4"/>
  <c r="AB1623" i="4"/>
  <c r="AE1622" i="4"/>
  <c r="AB1622" i="4"/>
  <c r="AE1621" i="4"/>
  <c r="AB1621" i="4"/>
  <c r="AE1620" i="4"/>
  <c r="AB1620" i="4"/>
  <c r="AE1619" i="4"/>
  <c r="AB1619" i="4"/>
  <c r="AE1618" i="4"/>
  <c r="AB1618" i="4"/>
  <c r="AE1617" i="4"/>
  <c r="AB1617" i="4"/>
  <c r="AE1616" i="4"/>
  <c r="AB1616" i="4"/>
  <c r="AE1615" i="4"/>
  <c r="AB1615" i="4"/>
  <c r="AE1614" i="4"/>
  <c r="AB1614" i="4"/>
  <c r="AE1613" i="4"/>
  <c r="AB1613" i="4"/>
  <c r="AE1612" i="4"/>
  <c r="AB1612" i="4"/>
  <c r="AE1611" i="4"/>
  <c r="AB1611" i="4"/>
  <c r="AE1610" i="4"/>
  <c r="AB1610" i="4"/>
  <c r="AE1609" i="4"/>
  <c r="AB1609" i="4"/>
  <c r="AE1608" i="4"/>
  <c r="AB1608" i="4"/>
  <c r="AE1607" i="4"/>
  <c r="AB1607" i="4"/>
  <c r="AE1606" i="4"/>
  <c r="AB1606" i="4"/>
  <c r="AE1605" i="4"/>
  <c r="AB1605" i="4"/>
  <c r="AE1604" i="4"/>
  <c r="AB1604" i="4"/>
  <c r="AE1603" i="4"/>
  <c r="AB1603" i="4"/>
  <c r="AE1602" i="4"/>
  <c r="AB1602" i="4"/>
  <c r="AE1601" i="4"/>
  <c r="AB1601" i="4"/>
  <c r="AE1600" i="4"/>
  <c r="AB1600" i="4"/>
  <c r="AE1599" i="4"/>
  <c r="AB1599" i="4"/>
  <c r="AE1598" i="4"/>
  <c r="AB1598" i="4"/>
  <c r="AE1597" i="4"/>
  <c r="AB1597" i="4"/>
  <c r="AE1596" i="4"/>
  <c r="AB1596" i="4"/>
  <c r="AE1595" i="4"/>
  <c r="AB1595" i="4"/>
  <c r="AE1594" i="4"/>
  <c r="AB1594" i="4"/>
  <c r="AE1593" i="4"/>
  <c r="AB1593" i="4"/>
  <c r="AE1592" i="4"/>
  <c r="AB1592" i="4"/>
  <c r="AE1591" i="4"/>
  <c r="AB1591" i="4"/>
  <c r="AE1590" i="4"/>
  <c r="AB1590" i="4"/>
  <c r="AE1589" i="4"/>
  <c r="AB1589" i="4"/>
  <c r="AE1588" i="4"/>
  <c r="AB1588" i="4"/>
  <c r="AE1587" i="4"/>
  <c r="AB1587" i="4"/>
  <c r="AE1586" i="4"/>
  <c r="AB1586" i="4"/>
  <c r="AE1585" i="4"/>
  <c r="AB1585" i="4"/>
  <c r="AE1584" i="4"/>
  <c r="AB1584" i="4"/>
  <c r="AE1583" i="4"/>
  <c r="AB1583" i="4"/>
  <c r="AE1582" i="4"/>
  <c r="AB1582" i="4"/>
  <c r="AE1581" i="4"/>
  <c r="AB1581" i="4"/>
  <c r="AE1580" i="4"/>
  <c r="AB1580" i="4"/>
  <c r="AE1579" i="4"/>
  <c r="AB1579" i="4"/>
  <c r="AE1578" i="4"/>
  <c r="AB1578" i="4"/>
  <c r="AE1577" i="4"/>
  <c r="AB1577" i="4"/>
  <c r="AE1576" i="4"/>
  <c r="AB1576" i="4"/>
  <c r="AE1575" i="4"/>
  <c r="AB1575" i="4"/>
  <c r="AE1574" i="4"/>
  <c r="AB1574" i="4"/>
  <c r="AE1573" i="4"/>
  <c r="AB1573" i="4"/>
  <c r="AE1572" i="4"/>
  <c r="AB1572" i="4"/>
  <c r="AE1571" i="4"/>
  <c r="AB1571" i="4"/>
  <c r="AE1570" i="4"/>
  <c r="AB1570" i="4"/>
  <c r="AE1569" i="4"/>
  <c r="AB1569" i="4"/>
  <c r="AE1568" i="4"/>
  <c r="AB1568" i="4"/>
  <c r="AE1567" i="4"/>
  <c r="AB1567" i="4"/>
  <c r="AE1566" i="4"/>
  <c r="AB1566" i="4"/>
  <c r="AE1565" i="4"/>
  <c r="AB1565" i="4"/>
  <c r="AE1564" i="4"/>
  <c r="AB1564" i="4"/>
  <c r="AE1563" i="4"/>
  <c r="AB1563" i="4"/>
  <c r="AE1562" i="4"/>
  <c r="AB1562" i="4"/>
  <c r="AE1561" i="4"/>
  <c r="AB1561" i="4"/>
  <c r="AE1560" i="4"/>
  <c r="AB1560" i="4"/>
  <c r="AE1559" i="4"/>
  <c r="AB1559" i="4"/>
  <c r="AE1558" i="4"/>
  <c r="AB1558" i="4"/>
  <c r="AE1557" i="4"/>
  <c r="AB1557" i="4"/>
  <c r="AE1556" i="4"/>
  <c r="AB1556" i="4"/>
  <c r="AE1555" i="4"/>
  <c r="AB1555" i="4"/>
  <c r="AE1554" i="4"/>
  <c r="AB1554" i="4"/>
  <c r="AE1553" i="4"/>
  <c r="AB1553" i="4"/>
  <c r="AE1552" i="4"/>
  <c r="AB1552" i="4"/>
  <c r="AE1551" i="4"/>
  <c r="AB1551" i="4"/>
  <c r="AE1550" i="4"/>
  <c r="AB1550" i="4"/>
  <c r="AE1549" i="4"/>
  <c r="AB1549" i="4"/>
  <c r="AE1548" i="4"/>
  <c r="AB1548" i="4"/>
  <c r="AE1547" i="4"/>
  <c r="AB1547" i="4"/>
  <c r="AE1546" i="4"/>
  <c r="AB1546" i="4"/>
  <c r="AE1545" i="4"/>
  <c r="AB1545" i="4"/>
  <c r="AE1544" i="4"/>
  <c r="AB1544" i="4"/>
  <c r="AE1543" i="4"/>
  <c r="AB1543" i="4"/>
  <c r="AE1542" i="4"/>
  <c r="AB1542" i="4"/>
  <c r="AE1541" i="4"/>
  <c r="AB1541" i="4"/>
  <c r="AE1540" i="4"/>
  <c r="AB1540" i="4"/>
  <c r="AE1539" i="4"/>
  <c r="AB1539" i="4"/>
  <c r="AE1538" i="4"/>
  <c r="AB1538" i="4"/>
  <c r="AE1537" i="4"/>
  <c r="AB1537" i="4"/>
  <c r="AE1536" i="4"/>
  <c r="AB1536" i="4"/>
  <c r="AE1535" i="4"/>
  <c r="AB1535" i="4"/>
  <c r="AE1534" i="4"/>
  <c r="AB1534" i="4"/>
  <c r="AE1533" i="4"/>
  <c r="AB1533" i="4"/>
  <c r="AE1532" i="4"/>
  <c r="AB1532" i="4"/>
  <c r="AE1531" i="4"/>
  <c r="AB1531" i="4"/>
  <c r="AE1530" i="4"/>
  <c r="AB1530" i="4"/>
  <c r="AE1529" i="4"/>
  <c r="AB1529" i="4"/>
  <c r="AE1528" i="4"/>
  <c r="AB1528" i="4"/>
  <c r="AE1527" i="4"/>
  <c r="AB1527" i="4"/>
  <c r="AE1526" i="4"/>
  <c r="AB1526" i="4"/>
  <c r="AE1525" i="4"/>
  <c r="AB1525" i="4"/>
  <c r="AE1524" i="4"/>
  <c r="AB1524" i="4"/>
  <c r="AE1523" i="4"/>
  <c r="AB1523" i="4"/>
  <c r="AE1522" i="4"/>
  <c r="AB1522" i="4"/>
  <c r="AE1521" i="4"/>
  <c r="AB1521" i="4"/>
  <c r="AE1520" i="4"/>
  <c r="AB1520" i="4"/>
  <c r="AE1519" i="4"/>
  <c r="AB1519" i="4"/>
  <c r="AE1518" i="4"/>
  <c r="AB1518" i="4"/>
  <c r="AE1517" i="4"/>
  <c r="AB1517" i="4"/>
  <c r="AE1516" i="4"/>
  <c r="AB1516" i="4"/>
  <c r="AE1515" i="4"/>
  <c r="AB1515" i="4"/>
  <c r="AE1514" i="4"/>
  <c r="AB1514" i="4"/>
  <c r="AE1513" i="4"/>
  <c r="AB1513" i="4"/>
  <c r="AE1512" i="4"/>
  <c r="AB1512" i="4"/>
  <c r="AE1511" i="4"/>
  <c r="AB1511" i="4"/>
  <c r="AE1510" i="4"/>
  <c r="AB1510" i="4"/>
  <c r="AE1509" i="4"/>
  <c r="AB1509" i="4"/>
  <c r="AE1508" i="4"/>
  <c r="AB1508" i="4"/>
  <c r="AE1507" i="4"/>
  <c r="AB1507" i="4"/>
  <c r="AE1506" i="4"/>
  <c r="AB1506" i="4"/>
  <c r="AE1505" i="4"/>
  <c r="AB1505" i="4"/>
  <c r="AE1504" i="4"/>
  <c r="AB1504" i="4"/>
  <c r="AE1503" i="4"/>
  <c r="AB1503" i="4"/>
  <c r="AE1502" i="4"/>
  <c r="AB1502" i="4"/>
  <c r="AE1501" i="4"/>
  <c r="AB1501" i="4"/>
  <c r="AE1500" i="4"/>
  <c r="AB1500" i="4"/>
  <c r="AE1499" i="4"/>
  <c r="AB1499" i="4"/>
  <c r="AE1498" i="4"/>
  <c r="AB1498" i="4"/>
  <c r="AE1497" i="4"/>
  <c r="AB1497" i="4"/>
  <c r="AE1496" i="4"/>
  <c r="AB1496" i="4"/>
  <c r="AE1495" i="4"/>
  <c r="AB1495" i="4"/>
  <c r="AE1494" i="4"/>
  <c r="AB1494" i="4"/>
  <c r="AE1493" i="4"/>
  <c r="AB1493" i="4"/>
  <c r="AE1492" i="4"/>
  <c r="AB1492" i="4"/>
  <c r="AE1491" i="4"/>
  <c r="AB1491" i="4"/>
  <c r="AE1490" i="4"/>
  <c r="AB1490" i="4"/>
  <c r="AE1489" i="4"/>
  <c r="AB1489" i="4"/>
  <c r="AE1488" i="4"/>
  <c r="AB1488" i="4"/>
  <c r="AE1487" i="4"/>
  <c r="AB1487" i="4"/>
  <c r="AE1486" i="4"/>
  <c r="AB1486" i="4"/>
  <c r="AE1485" i="4"/>
  <c r="AB1485" i="4"/>
  <c r="AE1484" i="4"/>
  <c r="AB1484" i="4"/>
  <c r="AE1483" i="4"/>
  <c r="AB1483" i="4"/>
  <c r="AE1482" i="4"/>
  <c r="AB1482" i="4"/>
  <c r="AE1481" i="4"/>
  <c r="AB1481" i="4"/>
  <c r="AE1480" i="4"/>
  <c r="AB1480" i="4"/>
  <c r="AE1479" i="4"/>
  <c r="AB1479" i="4"/>
  <c r="AE1478" i="4"/>
  <c r="AB1478" i="4"/>
  <c r="AE1477" i="4"/>
  <c r="AB1477" i="4"/>
  <c r="AE1476" i="4"/>
  <c r="AB1476" i="4"/>
  <c r="AE1475" i="4"/>
  <c r="AB1475" i="4"/>
  <c r="AE1474" i="4"/>
  <c r="AB1474" i="4"/>
  <c r="AE1473" i="4"/>
  <c r="AB1473" i="4"/>
  <c r="AE1472" i="4"/>
  <c r="AB1472" i="4"/>
  <c r="AE1471" i="4"/>
  <c r="AB1471" i="4"/>
  <c r="AE1470" i="4"/>
  <c r="AB1470" i="4"/>
  <c r="AE1469" i="4"/>
  <c r="AB1469" i="4"/>
  <c r="AE1468" i="4"/>
  <c r="AB1468" i="4"/>
  <c r="AE1467" i="4"/>
  <c r="AB1467" i="4"/>
  <c r="AE1466" i="4"/>
  <c r="AB1466" i="4"/>
  <c r="AE1465" i="4"/>
  <c r="AB1465" i="4"/>
  <c r="AE1464" i="4"/>
  <c r="AB1464" i="4"/>
  <c r="AE1463" i="4"/>
  <c r="AB1463" i="4"/>
  <c r="AE1462" i="4"/>
  <c r="AB1462" i="4"/>
  <c r="AE1461" i="4"/>
  <c r="AB1461" i="4"/>
  <c r="AE1460" i="4"/>
  <c r="AB1460" i="4"/>
  <c r="AE1459" i="4"/>
  <c r="AB1459" i="4"/>
  <c r="AE1458" i="4"/>
  <c r="AB1458" i="4"/>
  <c r="AE1457" i="4"/>
  <c r="AB1457" i="4"/>
  <c r="AE1456" i="4"/>
  <c r="AB1456" i="4"/>
  <c r="AE1455" i="4"/>
  <c r="AB1455" i="4"/>
  <c r="AE1454" i="4"/>
  <c r="AB1454" i="4"/>
  <c r="AE1453" i="4"/>
  <c r="AB1453" i="4"/>
  <c r="AE1452" i="4"/>
  <c r="AB1452" i="4"/>
  <c r="AE1451" i="4"/>
  <c r="AB1451" i="4"/>
  <c r="AE1450" i="4"/>
  <c r="AB1450" i="4"/>
  <c r="AE1449" i="4"/>
  <c r="AB1449" i="4"/>
  <c r="AE1448" i="4"/>
  <c r="AB1448" i="4"/>
  <c r="AE1447" i="4"/>
  <c r="AB1447" i="4"/>
  <c r="AE1446" i="4"/>
  <c r="AB1446" i="4"/>
  <c r="AE1445" i="4"/>
  <c r="AB1445" i="4"/>
  <c r="AE1444" i="4"/>
  <c r="AB1444" i="4"/>
  <c r="AE1443" i="4"/>
  <c r="AB1443" i="4"/>
  <c r="AE1442" i="4"/>
  <c r="AB1442" i="4"/>
  <c r="AE1441" i="4"/>
  <c r="AB1441" i="4"/>
  <c r="AE1440" i="4"/>
  <c r="AB1440" i="4"/>
  <c r="AE1439" i="4"/>
  <c r="AB1439" i="4"/>
  <c r="AE1438" i="4"/>
  <c r="AB1438" i="4"/>
  <c r="AE1437" i="4"/>
  <c r="AB1437" i="4"/>
  <c r="AE1436" i="4"/>
  <c r="AB1436" i="4"/>
  <c r="AE1435" i="4"/>
  <c r="AB1435" i="4"/>
  <c r="AE1434" i="4"/>
  <c r="AB1434" i="4"/>
  <c r="AE1433" i="4"/>
  <c r="AB1433" i="4"/>
  <c r="AE1432" i="4"/>
  <c r="AB1432" i="4"/>
  <c r="AE1431" i="4"/>
  <c r="AB1431" i="4"/>
  <c r="AE1430" i="4"/>
  <c r="AB1430" i="4"/>
  <c r="AE1429" i="4"/>
  <c r="AB1429" i="4"/>
  <c r="AE1428" i="4"/>
  <c r="AB1428" i="4"/>
  <c r="AE1427" i="4"/>
  <c r="AB1427" i="4"/>
  <c r="AE1426" i="4"/>
  <c r="AB1426" i="4"/>
  <c r="AE1425" i="4"/>
  <c r="AB1425" i="4"/>
  <c r="AE1424" i="4"/>
  <c r="AB1424" i="4"/>
  <c r="AE1423" i="4"/>
  <c r="AB1423" i="4"/>
  <c r="AE1422" i="4"/>
  <c r="AB1422" i="4"/>
  <c r="AE1421" i="4"/>
  <c r="AB1421" i="4"/>
  <c r="AE1420" i="4"/>
  <c r="AB1420" i="4"/>
  <c r="AE1419" i="4"/>
  <c r="AB1419" i="4"/>
  <c r="AE1418" i="4"/>
  <c r="AB1418" i="4"/>
  <c r="AE1417" i="4"/>
  <c r="AB1417" i="4"/>
  <c r="AE1416" i="4"/>
  <c r="AB1416" i="4"/>
  <c r="AE1415" i="4"/>
  <c r="AB1415" i="4"/>
  <c r="AE1414" i="4"/>
  <c r="AB1414" i="4"/>
  <c r="AE1413" i="4"/>
  <c r="AB1413" i="4"/>
  <c r="AE1412" i="4"/>
  <c r="AB1412" i="4"/>
  <c r="AE1411" i="4"/>
  <c r="AB1411" i="4"/>
  <c r="AE1410" i="4"/>
  <c r="AB1410" i="4"/>
  <c r="AE1409" i="4"/>
  <c r="AB1409" i="4"/>
  <c r="AE1408" i="4"/>
  <c r="AB1408" i="4"/>
  <c r="AE1407" i="4"/>
  <c r="AB1407" i="4"/>
  <c r="AE1406" i="4"/>
  <c r="AB1406" i="4"/>
  <c r="AE1405" i="4"/>
  <c r="AB1405" i="4"/>
  <c r="AE1404" i="4"/>
  <c r="AB1404" i="4"/>
  <c r="AE1403" i="4"/>
  <c r="AB1403" i="4"/>
  <c r="AE1402" i="4"/>
  <c r="AB1402" i="4"/>
  <c r="AE1401" i="4"/>
  <c r="AB1401" i="4"/>
  <c r="AE1400" i="4"/>
  <c r="AB1400" i="4"/>
  <c r="AE1399" i="4"/>
  <c r="AB1399" i="4"/>
  <c r="AE1398" i="4"/>
  <c r="AB1398" i="4"/>
  <c r="AE1397" i="4"/>
  <c r="AB1397" i="4"/>
  <c r="AE1396" i="4"/>
  <c r="AB1396" i="4"/>
  <c r="AE1395" i="4"/>
  <c r="AB1395" i="4"/>
  <c r="AE1394" i="4"/>
  <c r="AB1394" i="4"/>
  <c r="AE1393" i="4"/>
  <c r="AB1393" i="4"/>
  <c r="AE1392" i="4"/>
  <c r="AB1392" i="4"/>
  <c r="AE1391" i="4"/>
  <c r="AB1391" i="4"/>
  <c r="AE1390" i="4"/>
  <c r="AB1390" i="4"/>
  <c r="AE1389" i="4"/>
  <c r="AB1389" i="4"/>
  <c r="AE1388" i="4"/>
  <c r="AB1388" i="4"/>
  <c r="AE1387" i="4"/>
  <c r="AB1387" i="4"/>
  <c r="AE1386" i="4"/>
  <c r="AB1386" i="4"/>
  <c r="AE1385" i="4"/>
  <c r="AB1385" i="4"/>
  <c r="AE1384" i="4"/>
  <c r="AB1384" i="4"/>
  <c r="AE1383" i="4"/>
  <c r="AB1383" i="4"/>
  <c r="AE1382" i="4"/>
  <c r="AB1382" i="4"/>
  <c r="AE1381" i="4"/>
  <c r="AB1381" i="4"/>
  <c r="AE1380" i="4"/>
  <c r="AB1380" i="4"/>
  <c r="AE1379" i="4"/>
  <c r="AB1379" i="4"/>
  <c r="AE1378" i="4"/>
  <c r="AB1378" i="4"/>
  <c r="AE1377" i="4"/>
  <c r="AB1377" i="4"/>
  <c r="AE1376" i="4"/>
  <c r="AB1376" i="4"/>
  <c r="AE1375" i="4"/>
  <c r="AB1375" i="4"/>
  <c r="AE1374" i="4"/>
  <c r="AB1374" i="4"/>
  <c r="AE1373" i="4"/>
  <c r="AB1373" i="4"/>
  <c r="AE1372" i="4"/>
  <c r="AB1372" i="4"/>
  <c r="AE1371" i="4"/>
  <c r="AB1371" i="4"/>
  <c r="AE1370" i="4"/>
  <c r="AB1370" i="4"/>
  <c r="AE1369" i="4"/>
  <c r="AB1369" i="4"/>
  <c r="AE1368" i="4"/>
  <c r="AB1368" i="4"/>
  <c r="AE1367" i="4"/>
  <c r="AB1367" i="4"/>
  <c r="AE1366" i="4"/>
  <c r="AB1366" i="4"/>
  <c r="AE1365" i="4"/>
  <c r="AB1365" i="4"/>
  <c r="AE1364" i="4"/>
  <c r="AB1364" i="4"/>
  <c r="AE1363" i="4"/>
  <c r="AB1363" i="4"/>
  <c r="AE1362" i="4"/>
  <c r="AB1362" i="4"/>
  <c r="AE1361" i="4"/>
  <c r="AB1361" i="4"/>
  <c r="AE1360" i="4"/>
  <c r="AB1360" i="4"/>
  <c r="AE1359" i="4"/>
  <c r="AB1359" i="4"/>
  <c r="AE1358" i="4"/>
  <c r="AB1358" i="4"/>
  <c r="AE1357" i="4"/>
  <c r="AB1357" i="4"/>
  <c r="AE1356" i="4"/>
  <c r="AB1356" i="4"/>
  <c r="AE1355" i="4"/>
  <c r="AB1355" i="4"/>
  <c r="AE1354" i="4"/>
  <c r="AB1354" i="4"/>
  <c r="AE1353" i="4"/>
  <c r="AB1353" i="4"/>
  <c r="AE1352" i="4"/>
  <c r="AB1352" i="4"/>
  <c r="AE1351" i="4"/>
  <c r="AB1351" i="4"/>
  <c r="AE1350" i="4"/>
  <c r="AB1350" i="4"/>
  <c r="AE1349" i="4"/>
  <c r="AB1349" i="4"/>
  <c r="AE1348" i="4"/>
  <c r="AB1348" i="4"/>
  <c r="AE1347" i="4"/>
  <c r="AB1347" i="4"/>
  <c r="AE1346" i="4"/>
  <c r="AB1346" i="4"/>
  <c r="AE1345" i="4"/>
  <c r="AB1345" i="4"/>
  <c r="AE1344" i="4"/>
  <c r="AB1344" i="4"/>
  <c r="AE1343" i="4"/>
  <c r="AB1343" i="4"/>
  <c r="AE1342" i="4"/>
  <c r="AB1342" i="4"/>
  <c r="AE1341" i="4"/>
  <c r="AB1341" i="4"/>
  <c r="AE1340" i="4"/>
  <c r="AB1340" i="4"/>
  <c r="AE1339" i="4"/>
  <c r="AB1339" i="4"/>
  <c r="AE1338" i="4"/>
  <c r="AB1338" i="4"/>
  <c r="AE1337" i="4"/>
  <c r="AB1337" i="4"/>
  <c r="AE1336" i="4"/>
  <c r="AB1336" i="4"/>
  <c r="AE1335" i="4"/>
  <c r="AB1335" i="4"/>
  <c r="AE1334" i="4"/>
  <c r="AB1334" i="4"/>
  <c r="AE1333" i="4"/>
  <c r="AB1333" i="4"/>
  <c r="AE1332" i="4"/>
  <c r="AB1332" i="4"/>
  <c r="AE1331" i="4"/>
  <c r="AB1331" i="4"/>
  <c r="AE1330" i="4"/>
  <c r="AB1330" i="4"/>
  <c r="AE1329" i="4"/>
  <c r="AB1329" i="4"/>
  <c r="AE1328" i="4"/>
  <c r="AB1328" i="4"/>
  <c r="AE1327" i="4"/>
  <c r="AB1327" i="4"/>
  <c r="AE1326" i="4"/>
  <c r="AB1326" i="4"/>
  <c r="AE1325" i="4"/>
  <c r="AB1325" i="4"/>
  <c r="AE1324" i="4"/>
  <c r="AB1324" i="4"/>
  <c r="AE1323" i="4"/>
  <c r="AB1323" i="4"/>
  <c r="AE1322" i="4"/>
  <c r="AB1322" i="4"/>
  <c r="AE1321" i="4"/>
  <c r="AB1321" i="4"/>
  <c r="AE1320" i="4"/>
  <c r="AB1320" i="4"/>
  <c r="AE1319" i="4"/>
  <c r="AB1319" i="4"/>
  <c r="AE1318" i="4"/>
  <c r="AB1318" i="4"/>
  <c r="AE1317" i="4"/>
  <c r="AB1317" i="4"/>
  <c r="AE1316" i="4"/>
  <c r="AB1316" i="4"/>
  <c r="AE1315" i="4"/>
  <c r="AB1315" i="4"/>
  <c r="AE1314" i="4"/>
  <c r="AB1314" i="4"/>
  <c r="AE1313" i="4"/>
  <c r="AB1313" i="4"/>
  <c r="AE1312" i="4"/>
  <c r="AB1312" i="4"/>
  <c r="AE1311" i="4"/>
  <c r="AB1311" i="4"/>
  <c r="AE1310" i="4"/>
  <c r="AB1310" i="4"/>
  <c r="AE1309" i="4"/>
  <c r="AB1309" i="4"/>
  <c r="AE1308" i="4"/>
  <c r="AB1308" i="4"/>
  <c r="AE1307" i="4"/>
  <c r="AB1307" i="4"/>
  <c r="AE1306" i="4"/>
  <c r="AB1306" i="4"/>
  <c r="AE1305" i="4"/>
  <c r="AB1305" i="4"/>
  <c r="AE1304" i="4"/>
  <c r="AB1304" i="4"/>
  <c r="AE1303" i="4"/>
  <c r="AB1303" i="4"/>
  <c r="AE1302" i="4"/>
  <c r="AB1302" i="4"/>
  <c r="AE1301" i="4"/>
  <c r="AB1301" i="4"/>
  <c r="AE1300" i="4"/>
  <c r="AB1300" i="4"/>
  <c r="AE1299" i="4"/>
  <c r="AB1299" i="4"/>
  <c r="AE1298" i="4"/>
  <c r="AB1298" i="4"/>
  <c r="AE1297" i="4"/>
  <c r="AB1297" i="4"/>
  <c r="AE1296" i="4"/>
  <c r="AB1296" i="4"/>
  <c r="AE1295" i="4"/>
  <c r="AB1295" i="4"/>
  <c r="AE1294" i="4"/>
  <c r="AB1294" i="4"/>
  <c r="AE1293" i="4"/>
  <c r="AB1293" i="4"/>
  <c r="AE1292" i="4"/>
  <c r="AB1292" i="4"/>
  <c r="AE1291" i="4"/>
  <c r="AB1291" i="4"/>
  <c r="AE1290" i="4"/>
  <c r="AB1290" i="4"/>
  <c r="AE1289" i="4"/>
  <c r="AB1289" i="4"/>
  <c r="AE1288" i="4"/>
  <c r="AB1288" i="4"/>
  <c r="AE1287" i="4"/>
  <c r="AB1287" i="4"/>
  <c r="AE1286" i="4"/>
  <c r="AB1286" i="4"/>
  <c r="AE1285" i="4"/>
  <c r="AB1285" i="4"/>
  <c r="AE1284" i="4"/>
  <c r="AB1284" i="4"/>
  <c r="AE1283" i="4"/>
  <c r="AB1283" i="4"/>
  <c r="AE1282" i="4"/>
  <c r="AB1282" i="4"/>
  <c r="AE1281" i="4"/>
  <c r="AB1281" i="4"/>
  <c r="AE1280" i="4"/>
  <c r="AB1280" i="4"/>
  <c r="AE1279" i="4"/>
  <c r="AB1279" i="4"/>
  <c r="AE1278" i="4"/>
  <c r="AB1278" i="4"/>
  <c r="AE1277" i="4"/>
  <c r="AB1277" i="4"/>
  <c r="AE1276" i="4"/>
  <c r="AB1276" i="4"/>
  <c r="AE1275" i="4"/>
  <c r="AB1275" i="4"/>
  <c r="AE1274" i="4"/>
  <c r="AB1274" i="4"/>
  <c r="AE1273" i="4"/>
  <c r="AB1273" i="4"/>
  <c r="AE1272" i="4"/>
  <c r="AB1272" i="4"/>
  <c r="AE1271" i="4"/>
  <c r="AB1271" i="4"/>
  <c r="AE1270" i="4"/>
  <c r="AB1270" i="4"/>
  <c r="AE1269" i="4"/>
  <c r="AB1269" i="4"/>
  <c r="AE1268" i="4"/>
  <c r="AB1268" i="4"/>
  <c r="AE1267" i="4"/>
  <c r="AB1267" i="4"/>
  <c r="AE1266" i="4"/>
  <c r="AB1266" i="4"/>
  <c r="AE1265" i="4"/>
  <c r="AB1265" i="4"/>
  <c r="AE1264" i="4"/>
  <c r="AB1264" i="4"/>
  <c r="AE1263" i="4"/>
  <c r="AB1263" i="4"/>
  <c r="AE1262" i="4"/>
  <c r="AB1262" i="4"/>
  <c r="AE1261" i="4"/>
  <c r="AB1261" i="4"/>
  <c r="AE1260" i="4"/>
  <c r="AB1260" i="4"/>
  <c r="AE1259" i="4"/>
  <c r="AB1259" i="4"/>
  <c r="AE1258" i="4"/>
  <c r="AB1258" i="4"/>
  <c r="AE1257" i="4"/>
  <c r="AB1257" i="4"/>
  <c r="AE1256" i="4"/>
  <c r="AB1256" i="4"/>
  <c r="AE1255" i="4"/>
  <c r="AB1255" i="4"/>
  <c r="AE1254" i="4"/>
  <c r="AB1254" i="4"/>
  <c r="AE1253" i="4"/>
  <c r="AB1253" i="4"/>
  <c r="AE1252" i="4"/>
  <c r="AB1252" i="4"/>
  <c r="AE1251" i="4"/>
  <c r="AB1251" i="4"/>
  <c r="AE1250" i="4"/>
  <c r="AB1250" i="4"/>
  <c r="AE1249" i="4"/>
  <c r="AB1249" i="4"/>
  <c r="AE1248" i="4"/>
  <c r="AB1248" i="4"/>
  <c r="AE1247" i="4"/>
  <c r="AB1247" i="4"/>
  <c r="AE1246" i="4"/>
  <c r="AB1246" i="4"/>
  <c r="AE1245" i="4"/>
  <c r="AB1245" i="4"/>
  <c r="AE1244" i="4"/>
  <c r="AB1244" i="4"/>
  <c r="AE1243" i="4"/>
  <c r="AB1243" i="4"/>
  <c r="AE1242" i="4"/>
  <c r="AB1242" i="4"/>
  <c r="AE1241" i="4"/>
  <c r="AB1241" i="4"/>
  <c r="AE1240" i="4"/>
  <c r="AB1240" i="4"/>
  <c r="AE1239" i="4"/>
  <c r="AB1239" i="4"/>
  <c r="AE1238" i="4"/>
  <c r="AB1238" i="4"/>
  <c r="AE1237" i="4"/>
  <c r="AB1237" i="4"/>
  <c r="AE1236" i="4"/>
  <c r="AB1236" i="4"/>
  <c r="AE1235" i="4"/>
  <c r="AB1235" i="4"/>
  <c r="AE1234" i="4"/>
  <c r="AB1234" i="4"/>
  <c r="AE1233" i="4"/>
  <c r="AB1233" i="4"/>
  <c r="AE1232" i="4"/>
  <c r="AB1232" i="4"/>
  <c r="AE1231" i="4"/>
  <c r="AB1231" i="4"/>
  <c r="AE1230" i="4"/>
  <c r="AB1230" i="4"/>
  <c r="AE1229" i="4"/>
  <c r="AB1229" i="4"/>
  <c r="AE1228" i="4"/>
  <c r="AB1228" i="4"/>
  <c r="AE1227" i="4"/>
  <c r="AB1227" i="4"/>
  <c r="AE1226" i="4"/>
  <c r="AB1226" i="4"/>
  <c r="AE1225" i="4"/>
  <c r="AB1225" i="4"/>
  <c r="AE1224" i="4"/>
  <c r="AB1224" i="4"/>
  <c r="AE1223" i="4"/>
  <c r="AB1223" i="4"/>
  <c r="AE1222" i="4"/>
  <c r="AB1222" i="4"/>
  <c r="AE1221" i="4"/>
  <c r="AB1221" i="4"/>
  <c r="AE1220" i="4"/>
  <c r="AB1220" i="4"/>
  <c r="AE1219" i="4"/>
  <c r="AB1219" i="4"/>
  <c r="AE1218" i="4"/>
  <c r="AB1218" i="4"/>
  <c r="AE1217" i="4"/>
  <c r="AB1217" i="4"/>
  <c r="AE1216" i="4"/>
  <c r="AB1216" i="4"/>
  <c r="AE1215" i="4"/>
  <c r="AB1215" i="4"/>
  <c r="AE1214" i="4"/>
  <c r="AB1214" i="4"/>
  <c r="AE1213" i="4"/>
  <c r="AB1213" i="4"/>
  <c r="AE1212" i="4"/>
  <c r="AB1212" i="4"/>
  <c r="AE1211" i="4"/>
  <c r="AB1211" i="4"/>
  <c r="AE1210" i="4"/>
  <c r="AB1210" i="4"/>
  <c r="AE1209" i="4"/>
  <c r="AB1209" i="4"/>
  <c r="AE1208" i="4"/>
  <c r="AB1208" i="4"/>
  <c r="AE1207" i="4"/>
  <c r="AB1207" i="4"/>
  <c r="AE1206" i="4"/>
  <c r="AB1206" i="4"/>
  <c r="AE1205" i="4"/>
  <c r="AB1205" i="4"/>
  <c r="AE1204" i="4"/>
  <c r="AB1204" i="4"/>
  <c r="AE1203" i="4"/>
  <c r="AB1203" i="4"/>
  <c r="AE1202" i="4"/>
  <c r="AB1202" i="4"/>
  <c r="AE1201" i="4"/>
  <c r="AB1201" i="4"/>
  <c r="AE1200" i="4"/>
  <c r="AB1200" i="4"/>
  <c r="AE1199" i="4"/>
  <c r="AB1199" i="4"/>
  <c r="AE1198" i="4"/>
  <c r="AB1198" i="4"/>
  <c r="AE1197" i="4"/>
  <c r="AB1197" i="4"/>
  <c r="AE1196" i="4"/>
  <c r="AB1196" i="4"/>
  <c r="AE1195" i="4"/>
  <c r="AB1195" i="4"/>
  <c r="AE1194" i="4"/>
  <c r="AB1194" i="4"/>
  <c r="AE1193" i="4"/>
  <c r="AB1193" i="4"/>
  <c r="AE1192" i="4"/>
  <c r="AB1192" i="4"/>
  <c r="AE1191" i="4"/>
  <c r="AB1191" i="4"/>
  <c r="AE1190" i="4"/>
  <c r="AB1190" i="4"/>
  <c r="AE1189" i="4"/>
  <c r="AB1189" i="4"/>
  <c r="AE1188" i="4"/>
  <c r="AB1188" i="4"/>
  <c r="AE1187" i="4"/>
  <c r="AB1187" i="4"/>
  <c r="AE1186" i="4"/>
  <c r="AB1186" i="4"/>
  <c r="AE1185" i="4"/>
  <c r="AB1185" i="4"/>
  <c r="AE1184" i="4"/>
  <c r="AB1184" i="4"/>
  <c r="AE1183" i="4"/>
  <c r="AB1183" i="4"/>
  <c r="AE1182" i="4"/>
  <c r="AB1182" i="4"/>
  <c r="AE1181" i="4"/>
  <c r="AB1181" i="4"/>
  <c r="AE1180" i="4"/>
  <c r="AB1180" i="4"/>
  <c r="AE1179" i="4"/>
  <c r="AB1179" i="4"/>
  <c r="AE1178" i="4"/>
  <c r="AB1178" i="4"/>
  <c r="AE1177" i="4"/>
  <c r="AB1177" i="4"/>
  <c r="AE1176" i="4"/>
  <c r="AB1176" i="4"/>
  <c r="AE1175" i="4"/>
  <c r="AB1175" i="4"/>
  <c r="AE1174" i="4"/>
  <c r="AB1174" i="4"/>
  <c r="AE1173" i="4"/>
  <c r="AB1173" i="4"/>
  <c r="AE1172" i="4"/>
  <c r="AB1172" i="4"/>
  <c r="AE1171" i="4"/>
  <c r="AB1171" i="4"/>
  <c r="AE1170" i="4"/>
  <c r="AB1170" i="4"/>
  <c r="AE1169" i="4"/>
  <c r="AB1169" i="4"/>
  <c r="AE1168" i="4"/>
  <c r="AB1168" i="4"/>
  <c r="AE1167" i="4"/>
  <c r="AB1167" i="4"/>
  <c r="AE1166" i="4"/>
  <c r="AB1166" i="4"/>
  <c r="AE1165" i="4"/>
  <c r="AB1165" i="4"/>
  <c r="AE1164" i="4"/>
  <c r="AB1164" i="4"/>
  <c r="AE1163" i="4"/>
  <c r="AB1163" i="4"/>
  <c r="AE1162" i="4"/>
  <c r="AB1162" i="4"/>
  <c r="AE1161" i="4"/>
  <c r="AB1161" i="4"/>
  <c r="AE1160" i="4"/>
  <c r="AB1160" i="4"/>
  <c r="AE1159" i="4"/>
  <c r="AB1159" i="4"/>
  <c r="AE1158" i="4"/>
  <c r="AB1158" i="4"/>
  <c r="AE1157" i="4"/>
  <c r="AB1157" i="4"/>
  <c r="AE1156" i="4"/>
  <c r="AB1156" i="4"/>
  <c r="AE1155" i="4"/>
  <c r="AB1155" i="4"/>
  <c r="AE1154" i="4"/>
  <c r="AB1154" i="4"/>
  <c r="AE1153" i="4"/>
  <c r="AB1153" i="4"/>
  <c r="AE1152" i="4"/>
  <c r="AB1152" i="4"/>
  <c r="AE1151" i="4"/>
  <c r="AB1151" i="4"/>
  <c r="AE1150" i="4"/>
  <c r="AB1150" i="4"/>
  <c r="AE1149" i="4"/>
  <c r="AB1149" i="4"/>
  <c r="AE1148" i="4"/>
  <c r="AB1148" i="4"/>
  <c r="AE1147" i="4"/>
  <c r="AB1147" i="4"/>
  <c r="AE1146" i="4"/>
  <c r="AB1146" i="4"/>
  <c r="AE1145" i="4"/>
  <c r="AB1145" i="4"/>
  <c r="AE1144" i="4"/>
  <c r="AB1144" i="4"/>
  <c r="AE1143" i="4"/>
  <c r="AB1143" i="4"/>
  <c r="AE1142" i="4"/>
  <c r="AB1142" i="4"/>
  <c r="AE1141" i="4"/>
  <c r="AB1141" i="4"/>
  <c r="AE1140" i="4"/>
  <c r="AB1140" i="4"/>
  <c r="AE1139" i="4"/>
  <c r="AB1139" i="4"/>
  <c r="AE1138" i="4"/>
  <c r="AB1138" i="4"/>
  <c r="AE1137" i="4"/>
  <c r="AB1137" i="4"/>
  <c r="AE1136" i="4"/>
  <c r="AB1136" i="4"/>
  <c r="AE1135" i="4"/>
  <c r="AB1135" i="4"/>
  <c r="AE1134" i="4"/>
  <c r="AB1134" i="4"/>
  <c r="AE1133" i="4"/>
  <c r="AB1133" i="4"/>
  <c r="AE1132" i="4"/>
  <c r="AB1132" i="4"/>
  <c r="AE1131" i="4"/>
  <c r="AB1131" i="4"/>
  <c r="AE1130" i="4"/>
  <c r="AB1130" i="4"/>
  <c r="AE1129" i="4"/>
  <c r="AB1129" i="4"/>
  <c r="AE1128" i="4"/>
  <c r="AB1128" i="4"/>
  <c r="AE1127" i="4"/>
  <c r="AB1127" i="4"/>
  <c r="AE1126" i="4"/>
  <c r="AB1126" i="4"/>
  <c r="AE1125" i="4"/>
  <c r="AB1125" i="4"/>
  <c r="AE1124" i="4"/>
  <c r="AB1124" i="4"/>
  <c r="AE1123" i="4"/>
  <c r="AB1123" i="4"/>
  <c r="AE1122" i="4"/>
  <c r="AB1122" i="4"/>
  <c r="AE1121" i="4"/>
  <c r="AB1121" i="4"/>
  <c r="AE1120" i="4"/>
  <c r="AB1120" i="4"/>
  <c r="AE1119" i="4"/>
  <c r="AB1119" i="4"/>
  <c r="AE1118" i="4"/>
  <c r="AB1118" i="4"/>
  <c r="AE1117" i="4"/>
  <c r="AB1117" i="4"/>
  <c r="AE1116" i="4"/>
  <c r="AB1116" i="4"/>
  <c r="AE1115" i="4"/>
  <c r="AB1115" i="4"/>
  <c r="AE1114" i="4"/>
  <c r="AB1114" i="4"/>
  <c r="AE1113" i="4"/>
  <c r="AB1113" i="4"/>
  <c r="AE1112" i="4"/>
  <c r="AB1112" i="4"/>
  <c r="AE1111" i="4"/>
  <c r="AB1111" i="4"/>
  <c r="AE1110" i="4"/>
  <c r="AB1110" i="4"/>
  <c r="AE1109" i="4"/>
  <c r="AB1109" i="4"/>
  <c r="AE1108" i="4"/>
  <c r="AB1108" i="4"/>
  <c r="AE1107" i="4"/>
  <c r="AB1107" i="4"/>
  <c r="AE1106" i="4"/>
  <c r="AB1106" i="4"/>
  <c r="AE1105" i="4"/>
  <c r="AB1105" i="4"/>
  <c r="AE1104" i="4"/>
  <c r="AB1104" i="4"/>
  <c r="AE1103" i="4"/>
  <c r="AB1103" i="4"/>
  <c r="AE1102" i="4"/>
  <c r="AB1102" i="4"/>
  <c r="AE1101" i="4"/>
  <c r="AB1101" i="4"/>
  <c r="AE1100" i="4"/>
  <c r="AB1100" i="4"/>
  <c r="AE1099" i="4"/>
  <c r="AB1099" i="4"/>
  <c r="AE1098" i="4"/>
  <c r="AB1098" i="4"/>
  <c r="AE1097" i="4"/>
  <c r="AB1097" i="4"/>
  <c r="AE1096" i="4"/>
  <c r="AB1096" i="4"/>
  <c r="AE1095" i="4"/>
  <c r="AB1095" i="4"/>
  <c r="AE1094" i="4"/>
  <c r="AB1094" i="4"/>
  <c r="AE1093" i="4"/>
  <c r="AB1093" i="4"/>
  <c r="AE1092" i="4"/>
  <c r="AB1092" i="4"/>
  <c r="AE1091" i="4"/>
  <c r="AB1091" i="4"/>
  <c r="AE1090" i="4"/>
  <c r="AB1090" i="4"/>
  <c r="AE1089" i="4"/>
  <c r="AB1089" i="4"/>
  <c r="AE1088" i="4"/>
  <c r="AB1088" i="4"/>
  <c r="AE1087" i="4"/>
  <c r="AB1087" i="4"/>
  <c r="AE1086" i="4"/>
  <c r="AB1086" i="4"/>
  <c r="AE1085" i="4"/>
  <c r="AB1085" i="4"/>
  <c r="AE1084" i="4"/>
  <c r="AB1084" i="4"/>
  <c r="AE1083" i="4"/>
  <c r="AB1083" i="4"/>
  <c r="AE1082" i="4"/>
  <c r="AB1082" i="4"/>
  <c r="AE1081" i="4"/>
  <c r="AB1081" i="4"/>
  <c r="AE1080" i="4"/>
  <c r="AB1080" i="4"/>
  <c r="AE1079" i="4"/>
  <c r="AB1079" i="4"/>
  <c r="AE1078" i="4"/>
  <c r="AB1078" i="4"/>
  <c r="AE1077" i="4"/>
  <c r="AB1077" i="4"/>
  <c r="AE1076" i="4"/>
  <c r="AB1076" i="4"/>
  <c r="AE1075" i="4"/>
  <c r="AB1075" i="4"/>
  <c r="AE1074" i="4"/>
  <c r="AB1074" i="4"/>
  <c r="AE1073" i="4"/>
  <c r="AB1073" i="4"/>
  <c r="AE1072" i="4"/>
  <c r="AB1072" i="4"/>
  <c r="AE1071" i="4"/>
  <c r="AB1071" i="4"/>
  <c r="AE1070" i="4"/>
  <c r="AB1070" i="4"/>
  <c r="AE1069" i="4"/>
  <c r="AB1069" i="4"/>
  <c r="AE1068" i="4"/>
  <c r="AB1068" i="4"/>
  <c r="AE1067" i="4"/>
  <c r="AB1067" i="4"/>
  <c r="AE1066" i="4"/>
  <c r="AB1066" i="4"/>
  <c r="AE1065" i="4"/>
  <c r="AB1065" i="4"/>
  <c r="AE1064" i="4"/>
  <c r="AB1064" i="4"/>
  <c r="AE1063" i="4"/>
  <c r="AB1063" i="4"/>
  <c r="AE1062" i="4"/>
  <c r="AB1062" i="4"/>
  <c r="AE1061" i="4"/>
  <c r="AB1061" i="4"/>
  <c r="AE1060" i="4"/>
  <c r="AB1060" i="4"/>
  <c r="AE1059" i="4"/>
  <c r="AB1059" i="4"/>
  <c r="AE1058" i="4"/>
  <c r="AB1058" i="4"/>
  <c r="AE1057" i="4"/>
  <c r="AB1057" i="4"/>
  <c r="AE1056" i="4"/>
  <c r="AB1056" i="4"/>
  <c r="AE1055" i="4"/>
  <c r="AB1055" i="4"/>
  <c r="AE1054" i="4"/>
  <c r="AB1054" i="4"/>
  <c r="AE1053" i="4"/>
  <c r="AB1053" i="4"/>
  <c r="AE1052" i="4"/>
  <c r="AB1052" i="4"/>
  <c r="AE1051" i="4"/>
  <c r="AB1051" i="4"/>
  <c r="AE1050" i="4"/>
  <c r="AB1050" i="4"/>
  <c r="AE1049" i="4"/>
  <c r="AB1049" i="4"/>
  <c r="AE1048" i="4"/>
  <c r="AB1048" i="4"/>
  <c r="AE1047" i="4"/>
  <c r="AB1047" i="4"/>
  <c r="AE1046" i="4"/>
  <c r="AB1046" i="4"/>
  <c r="AE1045" i="4"/>
  <c r="AB1045" i="4"/>
  <c r="AE1044" i="4"/>
  <c r="AB1044" i="4"/>
  <c r="AE1043" i="4"/>
  <c r="AB1043" i="4"/>
  <c r="AE1042" i="4"/>
  <c r="AB1042" i="4"/>
  <c r="AE1041" i="4"/>
  <c r="AB1041" i="4"/>
  <c r="AE1040" i="4"/>
  <c r="AB1040" i="4"/>
  <c r="AE1039" i="4"/>
  <c r="AB1039" i="4"/>
  <c r="AE1038" i="4"/>
  <c r="AB1038" i="4"/>
  <c r="AE1037" i="4"/>
  <c r="AB1037" i="4"/>
  <c r="AE1036" i="4"/>
  <c r="AB1036" i="4"/>
  <c r="AE1035" i="4"/>
  <c r="AB1035" i="4"/>
  <c r="AE1034" i="4"/>
  <c r="AB1034" i="4"/>
  <c r="AE1033" i="4"/>
  <c r="AB1033" i="4"/>
  <c r="AE1032" i="4"/>
  <c r="AB1032" i="4"/>
  <c r="AE1031" i="4"/>
  <c r="AB1031" i="4"/>
  <c r="AE1030" i="4"/>
  <c r="AB1030" i="4"/>
  <c r="AE1029" i="4"/>
  <c r="AB1029" i="4"/>
  <c r="AE1028" i="4"/>
  <c r="AB1028" i="4"/>
  <c r="AE1027" i="4"/>
  <c r="AB1027" i="4"/>
  <c r="AE1026" i="4"/>
  <c r="AB1026" i="4"/>
  <c r="AE1025" i="4"/>
  <c r="AB1025" i="4"/>
  <c r="AE1024" i="4"/>
  <c r="AB1024" i="4"/>
  <c r="AE1023" i="4"/>
  <c r="AB1023" i="4"/>
  <c r="AE1022" i="4"/>
  <c r="AB1022" i="4"/>
  <c r="AE1021" i="4"/>
  <c r="AB1021" i="4"/>
  <c r="AE1020" i="4"/>
  <c r="AB1020" i="4"/>
  <c r="AE1019" i="4"/>
  <c r="AB1019" i="4"/>
  <c r="AE1018" i="4"/>
  <c r="AB1018" i="4"/>
  <c r="AE1017" i="4"/>
  <c r="AB1017" i="4"/>
  <c r="AE1016" i="4"/>
  <c r="AB1016" i="4"/>
  <c r="AE1015" i="4"/>
  <c r="AB1015" i="4"/>
  <c r="AE1014" i="4"/>
  <c r="AB1014" i="4"/>
  <c r="AE1013" i="4"/>
  <c r="AB1013" i="4"/>
  <c r="AE1012" i="4"/>
  <c r="AB1012" i="4"/>
  <c r="AE1011" i="4"/>
  <c r="AB1011" i="4"/>
  <c r="AE1010" i="4"/>
  <c r="AB1010" i="4"/>
  <c r="AE1009" i="4"/>
  <c r="AB1009" i="4"/>
  <c r="AE1008" i="4"/>
  <c r="AB1008" i="4"/>
  <c r="AE1007" i="4"/>
  <c r="AB1007" i="4"/>
  <c r="AE1006" i="4"/>
  <c r="AB1006" i="4"/>
  <c r="AE1005" i="4"/>
  <c r="AB1005" i="4"/>
  <c r="AE1004" i="4"/>
  <c r="AB1004" i="4"/>
  <c r="AE1003" i="4"/>
  <c r="AB1003" i="4"/>
  <c r="AE1002" i="4"/>
  <c r="AB1002" i="4"/>
  <c r="AE1001" i="4"/>
  <c r="AB1001" i="4"/>
  <c r="AE1000" i="4"/>
  <c r="AB1000" i="4"/>
  <c r="AE999" i="4"/>
  <c r="AB999" i="4"/>
  <c r="AE998" i="4"/>
  <c r="AB998" i="4"/>
  <c r="AE997" i="4"/>
  <c r="AB997" i="4"/>
  <c r="AE996" i="4"/>
  <c r="AB996" i="4"/>
  <c r="AE995" i="4"/>
  <c r="AB995" i="4"/>
  <c r="AE994" i="4"/>
  <c r="AB994" i="4"/>
  <c r="AE993" i="4"/>
  <c r="AB993" i="4"/>
  <c r="AE992" i="4"/>
  <c r="AB992" i="4"/>
  <c r="AE991" i="4"/>
  <c r="AB991" i="4"/>
  <c r="AE990" i="4"/>
  <c r="AB990" i="4"/>
  <c r="AE989" i="4"/>
  <c r="AB989" i="4"/>
  <c r="AE988" i="4"/>
  <c r="AB988" i="4"/>
  <c r="AE987" i="4"/>
  <c r="AB987" i="4"/>
  <c r="AE986" i="4"/>
  <c r="AB986" i="4"/>
  <c r="AE985" i="4"/>
  <c r="AB985" i="4"/>
  <c r="AE984" i="4"/>
  <c r="AB984" i="4"/>
  <c r="AE983" i="4"/>
  <c r="AB983" i="4"/>
  <c r="AE982" i="4"/>
  <c r="AB982" i="4"/>
  <c r="AE981" i="4"/>
  <c r="AB981" i="4"/>
  <c r="AE980" i="4"/>
  <c r="AB980" i="4"/>
  <c r="AE979" i="4"/>
  <c r="AB979" i="4"/>
  <c r="AE978" i="4"/>
  <c r="AB978" i="4"/>
  <c r="AE977" i="4"/>
  <c r="AB977" i="4"/>
  <c r="AE976" i="4"/>
  <c r="AB976" i="4"/>
  <c r="AE975" i="4"/>
  <c r="AB975" i="4"/>
  <c r="AE974" i="4"/>
  <c r="AB974" i="4"/>
  <c r="AE973" i="4"/>
  <c r="AB973" i="4"/>
  <c r="AE972" i="4"/>
  <c r="AB972" i="4"/>
  <c r="AE971" i="4"/>
  <c r="AB971" i="4"/>
  <c r="AE970" i="4"/>
  <c r="AB970" i="4"/>
  <c r="AE969" i="4"/>
  <c r="AB969" i="4"/>
  <c r="AE968" i="4"/>
  <c r="AB968" i="4"/>
  <c r="AE967" i="4"/>
  <c r="AB967" i="4"/>
  <c r="AE966" i="4"/>
  <c r="AB966" i="4"/>
  <c r="AE965" i="4"/>
  <c r="AB965" i="4"/>
  <c r="AE964" i="4"/>
  <c r="AB964" i="4"/>
  <c r="AE963" i="4"/>
  <c r="AB963" i="4"/>
  <c r="AE962" i="4"/>
  <c r="AB962" i="4"/>
  <c r="AE961" i="4"/>
  <c r="AB961" i="4"/>
  <c r="AE960" i="4"/>
  <c r="AB960" i="4"/>
  <c r="AE959" i="4"/>
  <c r="AB959" i="4"/>
  <c r="AE958" i="4"/>
  <c r="AB958" i="4"/>
  <c r="AE957" i="4"/>
  <c r="AB957" i="4"/>
  <c r="AE956" i="4"/>
  <c r="AB956" i="4"/>
  <c r="AE955" i="4"/>
  <c r="AB955" i="4"/>
  <c r="AE954" i="4"/>
  <c r="AB954" i="4"/>
  <c r="AE953" i="4"/>
  <c r="AB953" i="4"/>
  <c r="AE952" i="4"/>
  <c r="AB952" i="4"/>
  <c r="AE951" i="4"/>
  <c r="AB951" i="4"/>
  <c r="AE950" i="4"/>
  <c r="AB950" i="4"/>
  <c r="AE949" i="4"/>
  <c r="AB949" i="4"/>
  <c r="AE948" i="4"/>
  <c r="AB948" i="4"/>
  <c r="AE947" i="4"/>
  <c r="AB947" i="4"/>
  <c r="AE946" i="4"/>
  <c r="AB946" i="4"/>
  <c r="AE945" i="4"/>
  <c r="AB945" i="4"/>
  <c r="AE944" i="4"/>
  <c r="AB944" i="4"/>
  <c r="AE943" i="4"/>
  <c r="AB943" i="4"/>
  <c r="AE942" i="4"/>
  <c r="AB942" i="4"/>
  <c r="AE941" i="4"/>
  <c r="AB941" i="4"/>
  <c r="AE940" i="4"/>
  <c r="AB940" i="4"/>
  <c r="AE939" i="4"/>
  <c r="AB939" i="4"/>
  <c r="AE938" i="4"/>
  <c r="AB938" i="4"/>
  <c r="AE937" i="4"/>
  <c r="AB937" i="4"/>
  <c r="AE936" i="4"/>
  <c r="AB936" i="4"/>
  <c r="AE935" i="4"/>
  <c r="AB935" i="4"/>
  <c r="AE934" i="4"/>
  <c r="AB934" i="4"/>
  <c r="AE933" i="4"/>
  <c r="AB933" i="4"/>
  <c r="AE932" i="4"/>
  <c r="AB932" i="4"/>
  <c r="AE931" i="4"/>
  <c r="AB931" i="4"/>
  <c r="AE930" i="4"/>
  <c r="AB930" i="4"/>
  <c r="AE929" i="4"/>
  <c r="AB929" i="4"/>
  <c r="AE928" i="4"/>
  <c r="AB928" i="4"/>
  <c r="AE927" i="4"/>
  <c r="AB927" i="4"/>
  <c r="AE926" i="4"/>
  <c r="AB926" i="4"/>
  <c r="AE925" i="4"/>
  <c r="AB925" i="4"/>
  <c r="AE924" i="4"/>
  <c r="AB924" i="4"/>
  <c r="AE923" i="4"/>
  <c r="AB923" i="4"/>
  <c r="AE922" i="4"/>
  <c r="AB922" i="4"/>
  <c r="AE921" i="4"/>
  <c r="AB921" i="4"/>
  <c r="AE920" i="4"/>
  <c r="AB920" i="4"/>
  <c r="AE919" i="4"/>
  <c r="AB919" i="4"/>
  <c r="AE918" i="4"/>
  <c r="AB918" i="4"/>
  <c r="AE917" i="4"/>
  <c r="AB917" i="4"/>
  <c r="AE916" i="4"/>
  <c r="AB916" i="4"/>
  <c r="AE915" i="4"/>
  <c r="AB915" i="4"/>
  <c r="AE914" i="4"/>
  <c r="AB914" i="4"/>
  <c r="AE913" i="4"/>
  <c r="AB913" i="4"/>
  <c r="AE912" i="4"/>
  <c r="AB912" i="4"/>
  <c r="AE911" i="4"/>
  <c r="AB911" i="4"/>
  <c r="AE910" i="4"/>
  <c r="AB910" i="4"/>
  <c r="AE909" i="4"/>
  <c r="AB909" i="4"/>
  <c r="AE908" i="4"/>
  <c r="AB908" i="4"/>
  <c r="AE907" i="4"/>
  <c r="AB907" i="4"/>
  <c r="AE906" i="4"/>
  <c r="AB906" i="4"/>
  <c r="AE905" i="4"/>
  <c r="AB905" i="4"/>
  <c r="AE904" i="4"/>
  <c r="AB904" i="4"/>
  <c r="AE903" i="4"/>
  <c r="AB903" i="4"/>
  <c r="AE902" i="4"/>
  <c r="AB902" i="4"/>
  <c r="AE901" i="4"/>
  <c r="AB901" i="4"/>
  <c r="AE900" i="4"/>
  <c r="AB900" i="4"/>
  <c r="AE899" i="4"/>
  <c r="AB899" i="4"/>
  <c r="AE898" i="4"/>
  <c r="AB898" i="4"/>
  <c r="AE897" i="4"/>
  <c r="AB897" i="4"/>
  <c r="AE896" i="4"/>
  <c r="AB896" i="4"/>
  <c r="AE895" i="4"/>
  <c r="AB895" i="4"/>
  <c r="AE894" i="4"/>
  <c r="AB894" i="4"/>
  <c r="AE893" i="4"/>
  <c r="AB893" i="4"/>
  <c r="AE892" i="4"/>
  <c r="AB892" i="4"/>
  <c r="AE891" i="4"/>
  <c r="AB891" i="4"/>
  <c r="AE890" i="4"/>
  <c r="AB890" i="4"/>
  <c r="AE889" i="4"/>
  <c r="AB889" i="4"/>
  <c r="AE888" i="4"/>
  <c r="AB888" i="4"/>
  <c r="AE887" i="4"/>
  <c r="AB887" i="4"/>
  <c r="AE886" i="4"/>
  <c r="AB886" i="4"/>
  <c r="AE885" i="4"/>
  <c r="AB885" i="4"/>
  <c r="AE884" i="4"/>
  <c r="AB884" i="4"/>
  <c r="AE883" i="4"/>
  <c r="AB883" i="4"/>
  <c r="AE882" i="4"/>
  <c r="AB882" i="4"/>
  <c r="AE881" i="4"/>
  <c r="AB881" i="4"/>
  <c r="AE880" i="4"/>
  <c r="AB880" i="4"/>
  <c r="AE879" i="4"/>
  <c r="AB879" i="4"/>
  <c r="AE878" i="4"/>
  <c r="AB878" i="4"/>
  <c r="AE877" i="4"/>
  <c r="AB877" i="4"/>
  <c r="AE876" i="4"/>
  <c r="AB876" i="4"/>
  <c r="AE875" i="4"/>
  <c r="AB875" i="4"/>
  <c r="AE874" i="4"/>
  <c r="AB874" i="4"/>
  <c r="AE873" i="4"/>
  <c r="AB873" i="4"/>
  <c r="AE872" i="4"/>
  <c r="AB872" i="4"/>
  <c r="AE871" i="4"/>
  <c r="AB871" i="4"/>
  <c r="AE870" i="4"/>
  <c r="AB870" i="4"/>
  <c r="AE869" i="4"/>
  <c r="AB869" i="4"/>
  <c r="AE868" i="4"/>
  <c r="AB868" i="4"/>
  <c r="AE867" i="4"/>
  <c r="AB867" i="4"/>
  <c r="AE866" i="4"/>
  <c r="AB866" i="4"/>
  <c r="AE865" i="4"/>
  <c r="AB865" i="4"/>
  <c r="AE864" i="4"/>
  <c r="AB864" i="4"/>
  <c r="AE863" i="4"/>
  <c r="AB863" i="4"/>
  <c r="AE862" i="4"/>
  <c r="AB862" i="4"/>
  <c r="AE861" i="4"/>
  <c r="AB861" i="4"/>
  <c r="AE860" i="4"/>
  <c r="AB860" i="4"/>
  <c r="AE859" i="4"/>
  <c r="AB859" i="4"/>
  <c r="AE858" i="4"/>
  <c r="AB858" i="4"/>
  <c r="AE857" i="4"/>
  <c r="AB857" i="4"/>
  <c r="AE856" i="4"/>
  <c r="AB856" i="4"/>
  <c r="AE855" i="4"/>
  <c r="AB855" i="4"/>
  <c r="AE854" i="4"/>
  <c r="AB854" i="4"/>
  <c r="AE853" i="4"/>
  <c r="AB853" i="4"/>
  <c r="AE852" i="4"/>
  <c r="AB852" i="4"/>
  <c r="AE851" i="4"/>
  <c r="AB851" i="4"/>
  <c r="AE850" i="4"/>
  <c r="AB850" i="4"/>
  <c r="AE849" i="4"/>
  <c r="AB849" i="4"/>
  <c r="AE848" i="4"/>
  <c r="AB848" i="4"/>
  <c r="AE847" i="4"/>
  <c r="AB847" i="4"/>
  <c r="AE846" i="4"/>
  <c r="AB846" i="4"/>
  <c r="AE845" i="4"/>
  <c r="AB845" i="4"/>
  <c r="AE844" i="4"/>
  <c r="AB844" i="4"/>
  <c r="AE843" i="4"/>
  <c r="AB843" i="4"/>
  <c r="AE842" i="4"/>
  <c r="AB842" i="4"/>
  <c r="AE841" i="4"/>
  <c r="AB841" i="4"/>
  <c r="AE840" i="4"/>
  <c r="AB840" i="4"/>
  <c r="AE839" i="4"/>
  <c r="AB839" i="4"/>
  <c r="AE838" i="4"/>
  <c r="AB838" i="4"/>
  <c r="AE837" i="4"/>
  <c r="AB837" i="4"/>
  <c r="AE836" i="4"/>
  <c r="AB836" i="4"/>
  <c r="AE835" i="4"/>
  <c r="AB835" i="4"/>
  <c r="AE834" i="4"/>
  <c r="AB834" i="4"/>
  <c r="AE833" i="4"/>
  <c r="AB833" i="4"/>
  <c r="AE832" i="4"/>
  <c r="AB832" i="4"/>
  <c r="AE831" i="4"/>
  <c r="AB831" i="4"/>
  <c r="AE830" i="4"/>
  <c r="AB830" i="4"/>
  <c r="AE829" i="4"/>
  <c r="AB829" i="4"/>
  <c r="AE828" i="4"/>
  <c r="AB828" i="4"/>
  <c r="AE827" i="4"/>
  <c r="AB827" i="4"/>
  <c r="AE826" i="4"/>
  <c r="AB826" i="4"/>
  <c r="AE825" i="4"/>
  <c r="AB825" i="4"/>
  <c r="AE824" i="4"/>
  <c r="AB824" i="4"/>
  <c r="AE823" i="4"/>
  <c r="AB823" i="4"/>
  <c r="AE822" i="4"/>
  <c r="AB822" i="4"/>
  <c r="AE821" i="4"/>
  <c r="AB821" i="4"/>
  <c r="AE820" i="4"/>
  <c r="AB820" i="4"/>
  <c r="AE819" i="4"/>
  <c r="AB819" i="4"/>
  <c r="AE818" i="4"/>
  <c r="AB818" i="4"/>
  <c r="AE817" i="4"/>
  <c r="AB817" i="4"/>
  <c r="AE816" i="4"/>
  <c r="AB816" i="4"/>
  <c r="AE815" i="4"/>
  <c r="AB815" i="4"/>
  <c r="AE814" i="4"/>
  <c r="AB814" i="4"/>
  <c r="AE813" i="4"/>
  <c r="AB813" i="4"/>
  <c r="AE812" i="4"/>
  <c r="AB812" i="4"/>
  <c r="AE811" i="4"/>
  <c r="AB811" i="4"/>
  <c r="AE810" i="4"/>
  <c r="AB810" i="4"/>
  <c r="AE809" i="4"/>
  <c r="AB809" i="4"/>
  <c r="AE808" i="4"/>
  <c r="AB808" i="4"/>
  <c r="AE807" i="4"/>
  <c r="AB807" i="4"/>
  <c r="AE806" i="4"/>
  <c r="AB806" i="4"/>
  <c r="AE805" i="4"/>
  <c r="AB805" i="4"/>
  <c r="AE804" i="4"/>
  <c r="AB804" i="4"/>
  <c r="AE803" i="4"/>
  <c r="AB803" i="4"/>
  <c r="AE802" i="4"/>
  <c r="AB802" i="4"/>
  <c r="AE801" i="4"/>
  <c r="AB801" i="4"/>
  <c r="AE800" i="4"/>
  <c r="AB800" i="4"/>
  <c r="AE799" i="4"/>
  <c r="AB799" i="4"/>
  <c r="AE798" i="4"/>
  <c r="AB798" i="4"/>
  <c r="AE797" i="4"/>
  <c r="AB797" i="4"/>
  <c r="AE796" i="4"/>
  <c r="AB796" i="4"/>
  <c r="AE795" i="4"/>
  <c r="AB795" i="4"/>
  <c r="AE794" i="4"/>
  <c r="AB794" i="4"/>
  <c r="AE793" i="4"/>
  <c r="AB793" i="4"/>
  <c r="AE792" i="4"/>
  <c r="AB792" i="4"/>
  <c r="AE791" i="4"/>
  <c r="AB791" i="4"/>
  <c r="AE790" i="4"/>
  <c r="AB790" i="4"/>
  <c r="AE789" i="4"/>
  <c r="AB789" i="4"/>
  <c r="AE788" i="4"/>
  <c r="AB788" i="4"/>
  <c r="AE787" i="4"/>
  <c r="AB787" i="4"/>
  <c r="AE786" i="4"/>
  <c r="AB786" i="4"/>
  <c r="AE785" i="4"/>
  <c r="AB785" i="4"/>
  <c r="AE784" i="4"/>
  <c r="AB784" i="4"/>
  <c r="AE783" i="4"/>
  <c r="AB783" i="4"/>
  <c r="AE782" i="4"/>
  <c r="AB782" i="4"/>
  <c r="AE781" i="4"/>
  <c r="AB781" i="4"/>
  <c r="AE780" i="4"/>
  <c r="AB780" i="4"/>
  <c r="AE779" i="4"/>
  <c r="AB779" i="4"/>
  <c r="AE778" i="4"/>
  <c r="AB778" i="4"/>
  <c r="AE777" i="4"/>
  <c r="AB777" i="4"/>
  <c r="AE776" i="4"/>
  <c r="AB776" i="4"/>
  <c r="AE775" i="4"/>
  <c r="AB775" i="4"/>
  <c r="AE774" i="4"/>
  <c r="AB774" i="4"/>
  <c r="AE773" i="4"/>
  <c r="AB773" i="4"/>
  <c r="AE772" i="4"/>
  <c r="AB772" i="4"/>
  <c r="AE771" i="4"/>
  <c r="AB771" i="4"/>
  <c r="AE770" i="4"/>
  <c r="AB770" i="4"/>
  <c r="AE769" i="4"/>
  <c r="AB769" i="4"/>
  <c r="AE768" i="4"/>
  <c r="AB768" i="4"/>
  <c r="AE767" i="4"/>
  <c r="AB767" i="4"/>
  <c r="AE766" i="4"/>
  <c r="AB766" i="4"/>
  <c r="AE765" i="4"/>
  <c r="AB765" i="4"/>
  <c r="AE764" i="4"/>
  <c r="AB764" i="4"/>
  <c r="AE763" i="4"/>
  <c r="AB763" i="4"/>
  <c r="AE762" i="4"/>
  <c r="AB762" i="4"/>
  <c r="AE761" i="4"/>
  <c r="AB761" i="4"/>
  <c r="AE760" i="4"/>
  <c r="AB760" i="4"/>
  <c r="AE759" i="4"/>
  <c r="AB759" i="4"/>
  <c r="AE758" i="4"/>
  <c r="AB758" i="4"/>
  <c r="AE757" i="4"/>
  <c r="AB757" i="4"/>
  <c r="AE756" i="4"/>
  <c r="AB756" i="4"/>
  <c r="AE755" i="4"/>
  <c r="AB755" i="4"/>
  <c r="AE754" i="4"/>
  <c r="AB754" i="4"/>
  <c r="AE753" i="4"/>
  <c r="AB753" i="4"/>
  <c r="AE752" i="4"/>
  <c r="AB752" i="4"/>
  <c r="AE751" i="4"/>
  <c r="AB751" i="4"/>
  <c r="AE750" i="4"/>
  <c r="AB750" i="4"/>
  <c r="AE749" i="4"/>
  <c r="AB749" i="4"/>
  <c r="AE748" i="4"/>
  <c r="AB748" i="4"/>
  <c r="AE747" i="4"/>
  <c r="AB747" i="4"/>
  <c r="AE746" i="4"/>
  <c r="AB746" i="4"/>
  <c r="AE745" i="4"/>
  <c r="AB745" i="4"/>
  <c r="AE744" i="4"/>
  <c r="AB744" i="4"/>
  <c r="AE743" i="4"/>
  <c r="AB743" i="4"/>
  <c r="AE742" i="4"/>
  <c r="AB742" i="4"/>
  <c r="AE741" i="4"/>
  <c r="AB741" i="4"/>
  <c r="AE740" i="4"/>
  <c r="AB740" i="4"/>
  <c r="AE739" i="4"/>
  <c r="AB739" i="4"/>
  <c r="AE738" i="4"/>
  <c r="AB738" i="4"/>
  <c r="AE737" i="4"/>
  <c r="AB737" i="4"/>
  <c r="AE736" i="4"/>
  <c r="AB736" i="4"/>
  <c r="AE735" i="4"/>
  <c r="AB735" i="4"/>
  <c r="AE734" i="4"/>
  <c r="AB734" i="4"/>
  <c r="AE733" i="4"/>
  <c r="AB733" i="4"/>
  <c r="AE732" i="4"/>
  <c r="AB732" i="4"/>
  <c r="AE731" i="4"/>
  <c r="AB731" i="4"/>
  <c r="AE730" i="4"/>
  <c r="AB730" i="4"/>
  <c r="AE729" i="4"/>
  <c r="AB729" i="4"/>
  <c r="AE728" i="4"/>
  <c r="AB728" i="4"/>
  <c r="AE727" i="4"/>
  <c r="AB727" i="4"/>
  <c r="AE726" i="4"/>
  <c r="AB726" i="4"/>
  <c r="AE725" i="4"/>
  <c r="AB725" i="4"/>
  <c r="AE724" i="4"/>
  <c r="AB724" i="4"/>
  <c r="AE723" i="4"/>
  <c r="AB723" i="4"/>
  <c r="AE722" i="4"/>
  <c r="AB722" i="4"/>
  <c r="AE721" i="4"/>
  <c r="AB721" i="4"/>
  <c r="AE720" i="4"/>
  <c r="AB720" i="4"/>
  <c r="AE719" i="4"/>
  <c r="AB719" i="4"/>
  <c r="AE718" i="4"/>
  <c r="AB718" i="4"/>
  <c r="AE717" i="4"/>
  <c r="AB717" i="4"/>
  <c r="AE716" i="4"/>
  <c r="AB716" i="4"/>
  <c r="AE715" i="4"/>
  <c r="AB715" i="4"/>
  <c r="AE714" i="4"/>
  <c r="AB714" i="4"/>
  <c r="AE713" i="4"/>
  <c r="AB713" i="4"/>
  <c r="AE712" i="4"/>
  <c r="AB712" i="4"/>
  <c r="AE711" i="4"/>
  <c r="AB711" i="4"/>
  <c r="AE710" i="4"/>
  <c r="AB710" i="4"/>
  <c r="AE709" i="4"/>
  <c r="AB709" i="4"/>
  <c r="AE708" i="4"/>
  <c r="AB708" i="4"/>
  <c r="AE707" i="4"/>
  <c r="AB707" i="4"/>
  <c r="AE706" i="4"/>
  <c r="AB706" i="4"/>
  <c r="AE705" i="4"/>
  <c r="AB705" i="4"/>
  <c r="AE704" i="4"/>
  <c r="AB704" i="4"/>
  <c r="AE703" i="4"/>
  <c r="AB703" i="4"/>
  <c r="AE702" i="4"/>
  <c r="AB702" i="4"/>
  <c r="AE701" i="4"/>
  <c r="AB701" i="4"/>
  <c r="AE700" i="4"/>
  <c r="AB700" i="4"/>
  <c r="AE699" i="4"/>
  <c r="AB699" i="4"/>
  <c r="AE698" i="4"/>
  <c r="AB698" i="4"/>
  <c r="AE697" i="4"/>
  <c r="AB697" i="4"/>
  <c r="AE696" i="4"/>
  <c r="AB696" i="4"/>
  <c r="AE695" i="4"/>
  <c r="AB695" i="4"/>
  <c r="AE694" i="4"/>
  <c r="AB694" i="4"/>
  <c r="AE693" i="4"/>
  <c r="AB693" i="4"/>
  <c r="AE692" i="4"/>
  <c r="AB692" i="4"/>
  <c r="AE691" i="4"/>
  <c r="AB691" i="4"/>
  <c r="AE690" i="4"/>
  <c r="AB690" i="4"/>
  <c r="AE689" i="4"/>
  <c r="AB689" i="4"/>
  <c r="AE688" i="4"/>
  <c r="AB688" i="4"/>
  <c r="AE687" i="4"/>
  <c r="AB687" i="4"/>
  <c r="AE686" i="4"/>
  <c r="AB686" i="4"/>
  <c r="AE685" i="4"/>
  <c r="AB685" i="4"/>
  <c r="AE684" i="4"/>
  <c r="AB684" i="4"/>
  <c r="AE683" i="4"/>
  <c r="AB683" i="4"/>
  <c r="AE682" i="4"/>
  <c r="AB682" i="4"/>
  <c r="AE681" i="4"/>
  <c r="AB681" i="4"/>
  <c r="AE680" i="4"/>
  <c r="AB680" i="4"/>
  <c r="AE679" i="4"/>
  <c r="AB679" i="4"/>
  <c r="AE678" i="4"/>
  <c r="AB678" i="4"/>
  <c r="AE677" i="4"/>
  <c r="AB677" i="4"/>
  <c r="AE676" i="4"/>
  <c r="AB676" i="4"/>
  <c r="AE675" i="4"/>
  <c r="AB675" i="4"/>
  <c r="AE674" i="4"/>
  <c r="AB674" i="4"/>
  <c r="AE673" i="4"/>
  <c r="AB673" i="4"/>
  <c r="AE672" i="4"/>
  <c r="AB672" i="4"/>
  <c r="AE671" i="4"/>
  <c r="AB671" i="4"/>
  <c r="AE670" i="4"/>
  <c r="AB670" i="4"/>
  <c r="AE669" i="4"/>
  <c r="AB669" i="4"/>
  <c r="AE668" i="4"/>
  <c r="AB668" i="4"/>
  <c r="AE667" i="4"/>
  <c r="AB667" i="4"/>
  <c r="AE666" i="4"/>
  <c r="AB666" i="4"/>
  <c r="AE665" i="4"/>
  <c r="AB665" i="4"/>
  <c r="AE664" i="4"/>
  <c r="AB664" i="4"/>
  <c r="AE663" i="4"/>
  <c r="AB663" i="4"/>
  <c r="AE662" i="4"/>
  <c r="AB662" i="4"/>
  <c r="AE661" i="4"/>
  <c r="AB661" i="4"/>
  <c r="AE660" i="4"/>
  <c r="AB660" i="4"/>
  <c r="AE659" i="4"/>
  <c r="AB659" i="4"/>
  <c r="AE658" i="4"/>
  <c r="AB658" i="4"/>
  <c r="AE657" i="4"/>
  <c r="AB657" i="4"/>
  <c r="AE656" i="4"/>
  <c r="AB656" i="4"/>
  <c r="AE655" i="4"/>
  <c r="AB655" i="4"/>
  <c r="AE654" i="4"/>
  <c r="AB654" i="4"/>
  <c r="AE653" i="4"/>
  <c r="AB653" i="4"/>
  <c r="AE652" i="4"/>
  <c r="AB652" i="4"/>
  <c r="AE651" i="4"/>
  <c r="AB651" i="4"/>
  <c r="AE650" i="4"/>
  <c r="AB650" i="4"/>
  <c r="AE649" i="4"/>
  <c r="AB649" i="4"/>
  <c r="AE648" i="4"/>
  <c r="AB648" i="4"/>
  <c r="AE647" i="4"/>
  <c r="AB647" i="4"/>
  <c r="AE646" i="4"/>
  <c r="AB646" i="4"/>
  <c r="AE645" i="4"/>
  <c r="AB645" i="4"/>
  <c r="AE644" i="4"/>
  <c r="AB644" i="4"/>
  <c r="AE643" i="4"/>
  <c r="AB643" i="4"/>
  <c r="AE642" i="4"/>
  <c r="AB642" i="4"/>
  <c r="AE641" i="4"/>
  <c r="AB641" i="4"/>
  <c r="AE640" i="4"/>
  <c r="AB640" i="4"/>
  <c r="AE639" i="4"/>
  <c r="AB639" i="4"/>
  <c r="AE638" i="4"/>
  <c r="AB638" i="4"/>
  <c r="AE637" i="4"/>
  <c r="AB637" i="4"/>
  <c r="AE636" i="4"/>
  <c r="AB636" i="4"/>
  <c r="AE635" i="4"/>
  <c r="AB635" i="4"/>
  <c r="AE634" i="4"/>
  <c r="AB634" i="4"/>
  <c r="AE633" i="4"/>
  <c r="AB633" i="4"/>
  <c r="AE632" i="4"/>
  <c r="AB632" i="4"/>
  <c r="AE631" i="4"/>
  <c r="AB631" i="4"/>
  <c r="AE630" i="4"/>
  <c r="AB630" i="4"/>
  <c r="AE629" i="4"/>
  <c r="AB629" i="4"/>
  <c r="AE628" i="4"/>
  <c r="AB628" i="4"/>
  <c r="AE627" i="4"/>
  <c r="AB627" i="4"/>
  <c r="AE626" i="4"/>
  <c r="AB626" i="4"/>
  <c r="AE625" i="4"/>
  <c r="AB625" i="4"/>
  <c r="AE624" i="4"/>
  <c r="AB624" i="4"/>
  <c r="AE623" i="4"/>
  <c r="AB623" i="4"/>
  <c r="AE622" i="4"/>
  <c r="AB622" i="4"/>
  <c r="AE621" i="4"/>
  <c r="AB621" i="4"/>
  <c r="AE620" i="4"/>
  <c r="AB620" i="4"/>
  <c r="AE619" i="4"/>
  <c r="AB619" i="4"/>
  <c r="AE618" i="4"/>
  <c r="AB618" i="4"/>
  <c r="AE617" i="4"/>
  <c r="AB617" i="4"/>
  <c r="AE616" i="4"/>
  <c r="AB616" i="4"/>
  <c r="AE615" i="4"/>
  <c r="AB615" i="4"/>
  <c r="AE614" i="4"/>
  <c r="AB614" i="4"/>
  <c r="AE613" i="4"/>
  <c r="AB613" i="4"/>
  <c r="AE612" i="4"/>
  <c r="AB612" i="4"/>
  <c r="AE611" i="4"/>
  <c r="AB611" i="4"/>
  <c r="AE610" i="4"/>
  <c r="AB610" i="4"/>
  <c r="AE609" i="4"/>
  <c r="AB609" i="4"/>
  <c r="AE608" i="4"/>
  <c r="AB608" i="4"/>
  <c r="AE607" i="4"/>
  <c r="AB607" i="4"/>
  <c r="AE606" i="4"/>
  <c r="AB606" i="4"/>
  <c r="AE605" i="4"/>
  <c r="AB605" i="4"/>
  <c r="AE604" i="4"/>
  <c r="AB604" i="4"/>
  <c r="AE603" i="4"/>
  <c r="AB603" i="4"/>
  <c r="AE602" i="4"/>
  <c r="AB602" i="4"/>
  <c r="AE601" i="4"/>
  <c r="AB601" i="4"/>
  <c r="AE600" i="4"/>
  <c r="AB600" i="4"/>
  <c r="AE599" i="4"/>
  <c r="AB599" i="4"/>
  <c r="AE598" i="4"/>
  <c r="AB598" i="4"/>
  <c r="AE597" i="4"/>
  <c r="AB597" i="4"/>
  <c r="AE596" i="4"/>
  <c r="AB596" i="4"/>
  <c r="AE595" i="4"/>
  <c r="AB595" i="4"/>
  <c r="AE594" i="4"/>
  <c r="AB594" i="4"/>
  <c r="AE593" i="4"/>
  <c r="AB593" i="4"/>
  <c r="AE592" i="4"/>
  <c r="AB592" i="4"/>
  <c r="AE591" i="4"/>
  <c r="AB591" i="4"/>
  <c r="AE590" i="4"/>
  <c r="AB590" i="4"/>
  <c r="AE589" i="4"/>
  <c r="AB589" i="4"/>
  <c r="AE588" i="4"/>
  <c r="AB588" i="4"/>
  <c r="AE587" i="4"/>
  <c r="AB587" i="4"/>
  <c r="AE586" i="4"/>
  <c r="AB586" i="4"/>
  <c r="AE585" i="4"/>
  <c r="AB585" i="4"/>
  <c r="AE584" i="4"/>
  <c r="AB584" i="4"/>
  <c r="AE583" i="4"/>
  <c r="AB583" i="4"/>
  <c r="AE582" i="4"/>
  <c r="AB582" i="4"/>
  <c r="AE581" i="4"/>
  <c r="AB581" i="4"/>
  <c r="AE580" i="4"/>
  <c r="AB580" i="4"/>
  <c r="AE579" i="4"/>
  <c r="AB579" i="4"/>
  <c r="AE578" i="4"/>
  <c r="AB578" i="4"/>
  <c r="AE577" i="4"/>
  <c r="AB577" i="4"/>
  <c r="AE576" i="4"/>
  <c r="AB576" i="4"/>
  <c r="AE575" i="4"/>
  <c r="AB575" i="4"/>
  <c r="AE574" i="4"/>
  <c r="AB574" i="4"/>
  <c r="AE573" i="4"/>
  <c r="AB573" i="4"/>
  <c r="AE572" i="4"/>
  <c r="AB572" i="4"/>
  <c r="AE571" i="4"/>
  <c r="AB571" i="4"/>
  <c r="AE570" i="4"/>
  <c r="AB570" i="4"/>
  <c r="AE569" i="4"/>
  <c r="AB569" i="4"/>
  <c r="AE568" i="4"/>
  <c r="AB568" i="4"/>
  <c r="AE567" i="4"/>
  <c r="AB567" i="4"/>
  <c r="AE566" i="4"/>
  <c r="AB566" i="4"/>
  <c r="AE565" i="4"/>
  <c r="AB565" i="4"/>
  <c r="AE564" i="4"/>
  <c r="AB564" i="4"/>
  <c r="AE563" i="4"/>
  <c r="AB563" i="4"/>
  <c r="AE562" i="4"/>
  <c r="AB562" i="4"/>
  <c r="AE561" i="4"/>
  <c r="AB561" i="4"/>
  <c r="AE560" i="4"/>
  <c r="AB560" i="4"/>
  <c r="AE559" i="4"/>
  <c r="AB559" i="4"/>
  <c r="AE558" i="4"/>
  <c r="AB558" i="4"/>
  <c r="AE557" i="4"/>
  <c r="AB557" i="4"/>
  <c r="AE556" i="4"/>
  <c r="AB556" i="4"/>
  <c r="AE555" i="4"/>
  <c r="AB555" i="4"/>
  <c r="AE554" i="4"/>
  <c r="AB554" i="4"/>
  <c r="AE553" i="4"/>
  <c r="AB553" i="4"/>
  <c r="AE552" i="4"/>
  <c r="AB552" i="4"/>
  <c r="AE551" i="4"/>
  <c r="AB551" i="4"/>
  <c r="AE550" i="4"/>
  <c r="AB550" i="4"/>
  <c r="AE549" i="4"/>
  <c r="AB549" i="4"/>
  <c r="AE548" i="4"/>
  <c r="AB548" i="4"/>
  <c r="AE547" i="4"/>
  <c r="AB547" i="4"/>
  <c r="AE546" i="4"/>
  <c r="AB546" i="4"/>
  <c r="AE545" i="4"/>
  <c r="AB545" i="4"/>
  <c r="AE544" i="4"/>
  <c r="AB544" i="4"/>
  <c r="AE543" i="4"/>
  <c r="AB543" i="4"/>
  <c r="AE542" i="4"/>
  <c r="AB542" i="4"/>
  <c r="AE541" i="4"/>
  <c r="AB541" i="4"/>
  <c r="AE540" i="4"/>
  <c r="AB540" i="4"/>
  <c r="AE539" i="4"/>
  <c r="AB539" i="4"/>
  <c r="AE538" i="4"/>
  <c r="AB538" i="4"/>
  <c r="AE537" i="4"/>
  <c r="AB537" i="4"/>
  <c r="AE536" i="4"/>
  <c r="AB536" i="4"/>
  <c r="AE535" i="4"/>
  <c r="AB535" i="4"/>
  <c r="AE534" i="4"/>
  <c r="AB534" i="4"/>
  <c r="AE533" i="4"/>
  <c r="AB533" i="4"/>
  <c r="AE532" i="4"/>
  <c r="AB532" i="4"/>
  <c r="AE531" i="4"/>
  <c r="AB531" i="4"/>
  <c r="AE530" i="4"/>
  <c r="AB530" i="4"/>
  <c r="AE529" i="4"/>
  <c r="AB529" i="4"/>
  <c r="AE528" i="4"/>
  <c r="AB528" i="4"/>
  <c r="AE527" i="4"/>
  <c r="AB527" i="4"/>
  <c r="AE526" i="4"/>
  <c r="AB526" i="4"/>
  <c r="AE525" i="4"/>
  <c r="AB525" i="4"/>
  <c r="AE524" i="4"/>
  <c r="AB524" i="4"/>
  <c r="AE523" i="4"/>
  <c r="AB523" i="4"/>
  <c r="AE522" i="4"/>
  <c r="AB522" i="4"/>
  <c r="AE521" i="4"/>
  <c r="AB521" i="4"/>
  <c r="AE520" i="4"/>
  <c r="AB520" i="4"/>
  <c r="AE519" i="4"/>
  <c r="AB519" i="4"/>
  <c r="AE518" i="4"/>
  <c r="AB518" i="4"/>
  <c r="AE517" i="4"/>
  <c r="AB517" i="4"/>
  <c r="AE516" i="4"/>
  <c r="AB516" i="4"/>
  <c r="AE515" i="4"/>
  <c r="AB515" i="4"/>
  <c r="AE514" i="4"/>
  <c r="AB514" i="4"/>
  <c r="AE513" i="4"/>
  <c r="AB513" i="4"/>
  <c r="AE512" i="4"/>
  <c r="AB512" i="4"/>
  <c r="AE511" i="4"/>
  <c r="AB511" i="4"/>
  <c r="AE510" i="4"/>
  <c r="AB510" i="4"/>
  <c r="AE509" i="4"/>
  <c r="AB509" i="4"/>
  <c r="AE508" i="4"/>
  <c r="AB508" i="4"/>
  <c r="AE507" i="4"/>
  <c r="AB507" i="4"/>
  <c r="AE506" i="4"/>
  <c r="AB506" i="4"/>
  <c r="AE505" i="4"/>
  <c r="AB505" i="4"/>
  <c r="AE504" i="4"/>
  <c r="AB504" i="4"/>
  <c r="AE503" i="4"/>
  <c r="AB503" i="4"/>
  <c r="AE502" i="4"/>
  <c r="AB502" i="4"/>
  <c r="AE501" i="4"/>
  <c r="AB501" i="4"/>
  <c r="AE500" i="4"/>
  <c r="AB500" i="4"/>
  <c r="AE499" i="4"/>
  <c r="AB499" i="4"/>
  <c r="AE498" i="4"/>
  <c r="AB498" i="4"/>
  <c r="AE497" i="4"/>
  <c r="AB497" i="4"/>
  <c r="AE496" i="4"/>
  <c r="AB496" i="4"/>
  <c r="AE495" i="4"/>
  <c r="AB495" i="4"/>
  <c r="AE494" i="4"/>
  <c r="AB494" i="4"/>
  <c r="AE493" i="4"/>
  <c r="AB493" i="4"/>
  <c r="AE492" i="4"/>
  <c r="AB492" i="4"/>
  <c r="AE491" i="4"/>
  <c r="AB491" i="4"/>
  <c r="AE490" i="4"/>
  <c r="AB490" i="4"/>
  <c r="AE489" i="4"/>
  <c r="AB489" i="4"/>
  <c r="AE488" i="4"/>
  <c r="AB488" i="4"/>
  <c r="AE487" i="4"/>
  <c r="AB487" i="4"/>
  <c r="AE486" i="4"/>
  <c r="AB486" i="4"/>
  <c r="AE485" i="4"/>
  <c r="AB485" i="4"/>
  <c r="AE484" i="4"/>
  <c r="AB484" i="4"/>
  <c r="AE483" i="4"/>
  <c r="AB483" i="4"/>
  <c r="AE482" i="4"/>
  <c r="AB482" i="4"/>
  <c r="AE481" i="4"/>
  <c r="AB481" i="4"/>
  <c r="AE480" i="4"/>
  <c r="AB480" i="4"/>
  <c r="AE479" i="4"/>
  <c r="AB479" i="4"/>
  <c r="AE478" i="4"/>
  <c r="AB478" i="4"/>
  <c r="AE477" i="4"/>
  <c r="AB477" i="4"/>
  <c r="AE476" i="4"/>
  <c r="AB476" i="4"/>
  <c r="AE475" i="4"/>
  <c r="AB475" i="4"/>
  <c r="AE474" i="4"/>
  <c r="AB474" i="4"/>
  <c r="AE473" i="4"/>
  <c r="AB473" i="4"/>
  <c r="AE472" i="4"/>
  <c r="AB472" i="4"/>
  <c r="AE471" i="4"/>
  <c r="AB471" i="4"/>
  <c r="AE470" i="4"/>
  <c r="AB470" i="4"/>
  <c r="AE469" i="4"/>
  <c r="AB469" i="4"/>
  <c r="AE468" i="4"/>
  <c r="AB468" i="4"/>
  <c r="AE467" i="4"/>
  <c r="AB467" i="4"/>
  <c r="AE466" i="4"/>
  <c r="AB466" i="4"/>
  <c r="AE465" i="4"/>
  <c r="AB465" i="4"/>
  <c r="AE464" i="4"/>
  <c r="AB464" i="4"/>
  <c r="AE463" i="4"/>
  <c r="AB463" i="4"/>
  <c r="AE462" i="4"/>
  <c r="AB462" i="4"/>
  <c r="AE461" i="4"/>
  <c r="AB461" i="4"/>
  <c r="AE460" i="4"/>
  <c r="AB460" i="4"/>
  <c r="AE459" i="4"/>
  <c r="AB459" i="4"/>
  <c r="AE458" i="4"/>
  <c r="AB458" i="4"/>
  <c r="AE457" i="4"/>
  <c r="AB457" i="4"/>
  <c r="AE456" i="4"/>
  <c r="AB456" i="4"/>
  <c r="AE455" i="4"/>
  <c r="AB455" i="4"/>
  <c r="AE454" i="4"/>
  <c r="AB454" i="4"/>
  <c r="AE453" i="4"/>
  <c r="AB453" i="4"/>
  <c r="AE452" i="4"/>
  <c r="AB452" i="4"/>
  <c r="AE451" i="4"/>
  <c r="AB451" i="4"/>
  <c r="AE450" i="4"/>
  <c r="AB450" i="4"/>
  <c r="AE449" i="4"/>
  <c r="AB449" i="4"/>
  <c r="AE448" i="4"/>
  <c r="AB448" i="4"/>
  <c r="AE447" i="4"/>
  <c r="AB447" i="4"/>
  <c r="AE446" i="4"/>
  <c r="AB446" i="4"/>
  <c r="AE445" i="4"/>
  <c r="AB445" i="4"/>
  <c r="AE444" i="4"/>
  <c r="AB444" i="4"/>
  <c r="AE443" i="4"/>
  <c r="AB443" i="4"/>
  <c r="AE442" i="4"/>
  <c r="AB442" i="4"/>
  <c r="AE441" i="4"/>
  <c r="AB441" i="4"/>
  <c r="AE440" i="4"/>
  <c r="AB440" i="4"/>
  <c r="AE439" i="4"/>
  <c r="AB439" i="4"/>
  <c r="AE438" i="4"/>
  <c r="AB438" i="4"/>
  <c r="AE437" i="4"/>
  <c r="AB437" i="4"/>
  <c r="AE436" i="4"/>
  <c r="AB436" i="4"/>
  <c r="AE435" i="4"/>
  <c r="AB435" i="4"/>
  <c r="AE434" i="4"/>
  <c r="AB434" i="4"/>
  <c r="AE433" i="4"/>
  <c r="AB433" i="4"/>
  <c r="AE432" i="4"/>
  <c r="AB432" i="4"/>
  <c r="AE431" i="4"/>
  <c r="AB431" i="4"/>
  <c r="AE430" i="4"/>
  <c r="AB430" i="4"/>
  <c r="AE429" i="4"/>
  <c r="AB429" i="4"/>
  <c r="AE428" i="4"/>
  <c r="AB428" i="4"/>
  <c r="AE427" i="4"/>
  <c r="AB427" i="4"/>
  <c r="AE426" i="4"/>
  <c r="AB426" i="4"/>
  <c r="AE425" i="4"/>
  <c r="AB425" i="4"/>
  <c r="AE424" i="4"/>
  <c r="AB424" i="4"/>
  <c r="AE423" i="4"/>
  <c r="AB423" i="4"/>
  <c r="AE422" i="4"/>
  <c r="AB422" i="4"/>
  <c r="AE421" i="4"/>
  <c r="AB421" i="4"/>
  <c r="AE420" i="4"/>
  <c r="AB420" i="4"/>
  <c r="AE419" i="4"/>
  <c r="AB419" i="4"/>
  <c r="AE418" i="4"/>
  <c r="AB418" i="4"/>
  <c r="AE417" i="4"/>
  <c r="AB417" i="4"/>
  <c r="AE416" i="4"/>
  <c r="AB416" i="4"/>
  <c r="AE415" i="4"/>
  <c r="AB415" i="4"/>
  <c r="AE414" i="4"/>
  <c r="AB414" i="4"/>
  <c r="AE413" i="4"/>
  <c r="AB413" i="4"/>
  <c r="AE412" i="4"/>
  <c r="AB412" i="4"/>
  <c r="AE411" i="4"/>
  <c r="AB411" i="4"/>
  <c r="AE410" i="4"/>
  <c r="AB410" i="4"/>
  <c r="AE409" i="4"/>
  <c r="AB409" i="4"/>
  <c r="AE408" i="4"/>
  <c r="AB408" i="4"/>
  <c r="AE407" i="4"/>
  <c r="AB407" i="4"/>
  <c r="AE406" i="4"/>
  <c r="AB406" i="4"/>
  <c r="AE405" i="4"/>
  <c r="AB405" i="4"/>
  <c r="AE404" i="4"/>
  <c r="AB404" i="4"/>
  <c r="AE403" i="4"/>
  <c r="AB403" i="4"/>
  <c r="AE402" i="4"/>
  <c r="AB402" i="4"/>
  <c r="AE401" i="4"/>
  <c r="AB401" i="4"/>
  <c r="AE400" i="4"/>
  <c r="AB400" i="4"/>
  <c r="AE399" i="4"/>
  <c r="AB399" i="4"/>
  <c r="AE398" i="4"/>
  <c r="AB398" i="4"/>
  <c r="AE397" i="4"/>
  <c r="AB397" i="4"/>
  <c r="AE396" i="4"/>
  <c r="AB396" i="4"/>
  <c r="AE395" i="4"/>
  <c r="AB395" i="4"/>
  <c r="AE394" i="4"/>
  <c r="AB394" i="4"/>
  <c r="AE393" i="4"/>
  <c r="AB393" i="4"/>
  <c r="AE392" i="4"/>
  <c r="AB392" i="4"/>
  <c r="AE391" i="4"/>
  <c r="AB391" i="4"/>
  <c r="AE390" i="4"/>
  <c r="AB390" i="4"/>
  <c r="AE389" i="4"/>
  <c r="AB389" i="4"/>
  <c r="AE388" i="4"/>
  <c r="AB388" i="4"/>
  <c r="AE387" i="4"/>
  <c r="AB387" i="4"/>
  <c r="AE386" i="4"/>
  <c r="AB386" i="4"/>
  <c r="AE385" i="4"/>
  <c r="AB385" i="4"/>
  <c r="AE384" i="4"/>
  <c r="AB384" i="4"/>
  <c r="AE383" i="4"/>
  <c r="AB383" i="4"/>
  <c r="AE382" i="4"/>
  <c r="AB382" i="4"/>
  <c r="AE381" i="4"/>
  <c r="AB381" i="4"/>
  <c r="AE380" i="4"/>
  <c r="AB380" i="4"/>
  <c r="AE379" i="4"/>
  <c r="AB379" i="4"/>
  <c r="AE378" i="4"/>
  <c r="AB378" i="4"/>
  <c r="AE377" i="4"/>
  <c r="AB377" i="4"/>
  <c r="AE376" i="4"/>
  <c r="AB376" i="4"/>
  <c r="AE375" i="4"/>
  <c r="AB375" i="4"/>
  <c r="AE374" i="4"/>
  <c r="AB374" i="4"/>
  <c r="AE373" i="4"/>
  <c r="AB373" i="4"/>
  <c r="AE372" i="4"/>
  <c r="AB372" i="4"/>
  <c r="AE371" i="4"/>
  <c r="AB371" i="4"/>
  <c r="AE370" i="4"/>
  <c r="AB370" i="4"/>
  <c r="AE369" i="4"/>
  <c r="AB369" i="4"/>
  <c r="AE368" i="4"/>
  <c r="AB368" i="4"/>
  <c r="AE367" i="4"/>
  <c r="AB367" i="4"/>
  <c r="AE366" i="4"/>
  <c r="AB366" i="4"/>
  <c r="AE365" i="4"/>
  <c r="AB365" i="4"/>
  <c r="AE364" i="4"/>
  <c r="AB364" i="4"/>
  <c r="AE363" i="4"/>
  <c r="AB363" i="4"/>
  <c r="AE362" i="4"/>
  <c r="AB362" i="4"/>
  <c r="AE361" i="4"/>
  <c r="AB361" i="4"/>
  <c r="AE360" i="4"/>
  <c r="AB360" i="4"/>
  <c r="AE359" i="4"/>
  <c r="AB359" i="4"/>
  <c r="AE358" i="4"/>
  <c r="AB358" i="4"/>
  <c r="AE357" i="4"/>
  <c r="AB357" i="4"/>
  <c r="AE356" i="4"/>
  <c r="AB356" i="4"/>
  <c r="AE355" i="4"/>
  <c r="AB355" i="4"/>
  <c r="AE354" i="4"/>
  <c r="AB354" i="4"/>
  <c r="AE353" i="4"/>
  <c r="AB353" i="4"/>
  <c r="AE352" i="4"/>
  <c r="AB352" i="4"/>
  <c r="AE351" i="4"/>
  <c r="AB351" i="4"/>
  <c r="AE350" i="4"/>
  <c r="AB350" i="4"/>
  <c r="AE349" i="4"/>
  <c r="AB349" i="4"/>
  <c r="AE348" i="4"/>
  <c r="AB348" i="4"/>
  <c r="AE347" i="4"/>
  <c r="AB347" i="4"/>
  <c r="AE346" i="4"/>
  <c r="AB346" i="4"/>
  <c r="AE345" i="4"/>
  <c r="AB345" i="4"/>
  <c r="AE344" i="4"/>
  <c r="AB344" i="4"/>
  <c r="AE343" i="4"/>
  <c r="AB343" i="4"/>
  <c r="AE342" i="4"/>
  <c r="AB342" i="4"/>
  <c r="AE341" i="4"/>
  <c r="AB341" i="4"/>
  <c r="AE340" i="4"/>
  <c r="AB340" i="4"/>
  <c r="AE339" i="4"/>
  <c r="AB339" i="4"/>
  <c r="AE338" i="4"/>
  <c r="AB338" i="4"/>
  <c r="AE337" i="4"/>
  <c r="AB337" i="4"/>
  <c r="AE336" i="4"/>
  <c r="AB336" i="4"/>
  <c r="AE335" i="4"/>
  <c r="AB335" i="4"/>
  <c r="AE334" i="4"/>
  <c r="AB334" i="4"/>
  <c r="AE333" i="4"/>
  <c r="AB333" i="4"/>
  <c r="AE332" i="4"/>
  <c r="AB332" i="4"/>
  <c r="AE331" i="4"/>
  <c r="AB331" i="4"/>
  <c r="AE330" i="4"/>
  <c r="AB330" i="4"/>
  <c r="AE329" i="4"/>
  <c r="AB329" i="4"/>
  <c r="AE328" i="4"/>
  <c r="AB328" i="4"/>
  <c r="AE327" i="4"/>
  <c r="AB327" i="4"/>
  <c r="AE326" i="4"/>
  <c r="AB326" i="4"/>
  <c r="AE325" i="4"/>
  <c r="AB325" i="4"/>
  <c r="AE324" i="4"/>
  <c r="AB324" i="4"/>
  <c r="AE323" i="4"/>
  <c r="AB323" i="4"/>
  <c r="AE322" i="4"/>
  <c r="AB322" i="4"/>
  <c r="AE321" i="4"/>
  <c r="AB321" i="4"/>
  <c r="AE320" i="4"/>
  <c r="AB320" i="4"/>
  <c r="AE319" i="4"/>
  <c r="AB319" i="4"/>
  <c r="AE318" i="4"/>
  <c r="AB318" i="4"/>
  <c r="AE317" i="4"/>
  <c r="AB317" i="4"/>
  <c r="AE316" i="4"/>
  <c r="AB316" i="4"/>
  <c r="AE315" i="4"/>
  <c r="AB315" i="4"/>
  <c r="AE314" i="4"/>
  <c r="AB314" i="4"/>
  <c r="AE313" i="4"/>
  <c r="AB313" i="4"/>
  <c r="AE312" i="4"/>
  <c r="AB312" i="4"/>
  <c r="AE311" i="4"/>
  <c r="AB311" i="4"/>
  <c r="AE310" i="4"/>
  <c r="AB310" i="4"/>
  <c r="AE309" i="4"/>
  <c r="AB309" i="4"/>
  <c r="AE308" i="4"/>
  <c r="AB308" i="4"/>
  <c r="AE307" i="4"/>
  <c r="AB307" i="4"/>
  <c r="AE306" i="4"/>
  <c r="AB306" i="4"/>
  <c r="AE305" i="4"/>
  <c r="AB305" i="4"/>
  <c r="AE304" i="4"/>
  <c r="AB304" i="4"/>
  <c r="AE303" i="4"/>
  <c r="AB303" i="4"/>
  <c r="AE302" i="4"/>
  <c r="AB302" i="4"/>
  <c r="AE301" i="4"/>
  <c r="AB301" i="4"/>
  <c r="AE300" i="4"/>
  <c r="AB300" i="4"/>
  <c r="AE299" i="4"/>
  <c r="AB299" i="4"/>
  <c r="AE298" i="4"/>
  <c r="AB298" i="4"/>
  <c r="AE297" i="4"/>
  <c r="AB297" i="4"/>
  <c r="AE296" i="4"/>
  <c r="AB296" i="4"/>
  <c r="AE295" i="4"/>
  <c r="AB295" i="4"/>
  <c r="AE294" i="4"/>
  <c r="AB294" i="4"/>
  <c r="AE293" i="4"/>
  <c r="AB293" i="4"/>
  <c r="AE292" i="4"/>
  <c r="AB292" i="4"/>
  <c r="AE291" i="4"/>
  <c r="AB291" i="4"/>
  <c r="AE290" i="4"/>
  <c r="AB290" i="4"/>
  <c r="AE289" i="4"/>
  <c r="AB289" i="4"/>
  <c r="AE288" i="4"/>
  <c r="AB288" i="4"/>
  <c r="AE287" i="4"/>
  <c r="AB287" i="4"/>
  <c r="AE286" i="4"/>
  <c r="AB286" i="4"/>
  <c r="AE285" i="4"/>
  <c r="AB285" i="4"/>
  <c r="AE284" i="4"/>
  <c r="AB284" i="4"/>
  <c r="AE283" i="4"/>
  <c r="AB283" i="4"/>
  <c r="AE282" i="4"/>
  <c r="AB282" i="4"/>
  <c r="AE281" i="4"/>
  <c r="AB281" i="4"/>
  <c r="AE280" i="4"/>
  <c r="AB280" i="4"/>
  <c r="AE279" i="4"/>
  <c r="AB279" i="4"/>
  <c r="AE278" i="4"/>
  <c r="AB278" i="4"/>
  <c r="AE277" i="4"/>
  <c r="AB277" i="4"/>
  <c r="AE276" i="4"/>
  <c r="AB276" i="4"/>
  <c r="AE275" i="4"/>
  <c r="AB275" i="4"/>
  <c r="AE274" i="4"/>
  <c r="AB274" i="4"/>
  <c r="AE273" i="4"/>
  <c r="AB273" i="4"/>
  <c r="AE272" i="4"/>
  <c r="AB272" i="4"/>
  <c r="AE271" i="4"/>
  <c r="AB271" i="4"/>
  <c r="AE270" i="4"/>
  <c r="AB270" i="4"/>
  <c r="AE269" i="4"/>
  <c r="AB269" i="4"/>
  <c r="AE268" i="4"/>
  <c r="AB268" i="4"/>
  <c r="AE267" i="4"/>
  <c r="AB267" i="4"/>
  <c r="AE266" i="4"/>
  <c r="AB266" i="4"/>
  <c r="AE265" i="4"/>
  <c r="AB265" i="4"/>
  <c r="AE264" i="4"/>
  <c r="AB264" i="4"/>
  <c r="AE263" i="4"/>
  <c r="AB263" i="4"/>
  <c r="AE262" i="4"/>
  <c r="AB262" i="4"/>
  <c r="AE261" i="4"/>
  <c r="AB261" i="4"/>
  <c r="AE260" i="4"/>
  <c r="AB260" i="4"/>
  <c r="AE259" i="4"/>
  <c r="AB259" i="4"/>
  <c r="AE258" i="4"/>
  <c r="AB258" i="4"/>
  <c r="AE257" i="4"/>
  <c r="AB257" i="4"/>
  <c r="AE256" i="4"/>
  <c r="AB256" i="4"/>
  <c r="AE255" i="4"/>
  <c r="AB255" i="4"/>
  <c r="AE254" i="4"/>
  <c r="AB254" i="4"/>
  <c r="AE253" i="4"/>
  <c r="AB253" i="4"/>
  <c r="AE252" i="4"/>
  <c r="AB252" i="4"/>
  <c r="AE251" i="4"/>
  <c r="AB251" i="4"/>
  <c r="AE250" i="4"/>
  <c r="AB250" i="4"/>
  <c r="AE249" i="4"/>
  <c r="AB249" i="4"/>
  <c r="AE248" i="4"/>
  <c r="AB248" i="4"/>
  <c r="AE247" i="4"/>
  <c r="AB247" i="4"/>
  <c r="AE246" i="4"/>
  <c r="AB246" i="4"/>
  <c r="AE245" i="4"/>
  <c r="AB245" i="4"/>
  <c r="AE244" i="4"/>
  <c r="AB244" i="4"/>
  <c r="AE243" i="4"/>
  <c r="AB243" i="4"/>
  <c r="AE242" i="4"/>
  <c r="AB242" i="4"/>
  <c r="AE241" i="4"/>
  <c r="AB241" i="4"/>
  <c r="AE240" i="4"/>
  <c r="AB240" i="4"/>
  <c r="AE239" i="4"/>
  <c r="AB239" i="4"/>
  <c r="AE238" i="4"/>
  <c r="AB238" i="4"/>
  <c r="AE237" i="4"/>
  <c r="AB237" i="4"/>
  <c r="AE236" i="4"/>
  <c r="AB236" i="4"/>
  <c r="AE235" i="4"/>
  <c r="AB235" i="4"/>
  <c r="AE234" i="4"/>
  <c r="AB234" i="4"/>
  <c r="AE233" i="4"/>
  <c r="AB233" i="4"/>
  <c r="AE232" i="4"/>
  <c r="AB232" i="4"/>
  <c r="AE231" i="4"/>
  <c r="AB231" i="4"/>
  <c r="AE230" i="4"/>
  <c r="AB230" i="4"/>
  <c r="AE229" i="4"/>
  <c r="AB229" i="4"/>
  <c r="AE228" i="4"/>
  <c r="AB228" i="4"/>
  <c r="AE227" i="4"/>
  <c r="AB227" i="4"/>
  <c r="AE226" i="4"/>
  <c r="AB226" i="4"/>
  <c r="AE225" i="4"/>
  <c r="AB225" i="4"/>
  <c r="AE224" i="4"/>
  <c r="AB224" i="4"/>
  <c r="AE223" i="4"/>
  <c r="AB223" i="4"/>
  <c r="AE222" i="4"/>
  <c r="AB222" i="4"/>
  <c r="AE221" i="4"/>
  <c r="AB221" i="4"/>
  <c r="AE220" i="4"/>
  <c r="AB220" i="4"/>
  <c r="AE219" i="4"/>
  <c r="AB219" i="4"/>
  <c r="AE218" i="4"/>
  <c r="AB218" i="4"/>
  <c r="AE217" i="4"/>
  <c r="AB217" i="4"/>
  <c r="AE216" i="4"/>
  <c r="AB216" i="4"/>
  <c r="AE215" i="4"/>
  <c r="AB215" i="4"/>
  <c r="AE214" i="4"/>
  <c r="AB214" i="4"/>
  <c r="AE213" i="4"/>
  <c r="AB213" i="4"/>
  <c r="AE212" i="4"/>
  <c r="AB212" i="4"/>
  <c r="AE211" i="4"/>
  <c r="AB211" i="4"/>
  <c r="AE210" i="4"/>
  <c r="AB210" i="4"/>
  <c r="AE209" i="4"/>
  <c r="AB209" i="4"/>
  <c r="AE208" i="4"/>
  <c r="AB208" i="4"/>
  <c r="AE207" i="4"/>
  <c r="AB207" i="4"/>
  <c r="AE206" i="4"/>
  <c r="AB206" i="4"/>
  <c r="AE205" i="4"/>
  <c r="AB205" i="4"/>
  <c r="AE204" i="4"/>
  <c r="AB204" i="4"/>
  <c r="AE203" i="4"/>
  <c r="AB203" i="4"/>
  <c r="AE202" i="4"/>
  <c r="AB202" i="4"/>
  <c r="AE201" i="4"/>
  <c r="AB201" i="4"/>
  <c r="AE200" i="4"/>
  <c r="AB200" i="4"/>
  <c r="AE199" i="4"/>
  <c r="AB199" i="4"/>
  <c r="AE198" i="4"/>
  <c r="AB198" i="4"/>
  <c r="AE197" i="4"/>
  <c r="AB197" i="4"/>
  <c r="AE196" i="4"/>
  <c r="AB196" i="4"/>
  <c r="AE195" i="4"/>
  <c r="AB195" i="4"/>
  <c r="AE194" i="4"/>
  <c r="AB194" i="4"/>
  <c r="AE193" i="4"/>
  <c r="AB193" i="4"/>
  <c r="AE192" i="4"/>
  <c r="AB192" i="4"/>
  <c r="AE191" i="4"/>
  <c r="AB191" i="4"/>
  <c r="AE190" i="4"/>
  <c r="AB190" i="4"/>
  <c r="AE189" i="4"/>
  <c r="AB189" i="4"/>
  <c r="AE188" i="4"/>
  <c r="AB188" i="4"/>
  <c r="AE187" i="4"/>
  <c r="AB187" i="4"/>
  <c r="AE186" i="4"/>
  <c r="AB186" i="4"/>
  <c r="AE185" i="4"/>
  <c r="AB185" i="4"/>
  <c r="AE184" i="4"/>
  <c r="AB184" i="4"/>
  <c r="AE183" i="4"/>
  <c r="AB183" i="4"/>
  <c r="AE182" i="4"/>
  <c r="AB182" i="4"/>
  <c r="AE181" i="4"/>
  <c r="AB181" i="4"/>
  <c r="AE180" i="4"/>
  <c r="AB180" i="4"/>
  <c r="AE179" i="4"/>
  <c r="AB179" i="4"/>
  <c r="AE178" i="4"/>
  <c r="AB178" i="4"/>
  <c r="AE177" i="4"/>
  <c r="AB177" i="4"/>
  <c r="AE176" i="4"/>
  <c r="AB176" i="4"/>
  <c r="AE175" i="4"/>
  <c r="AB175" i="4"/>
  <c r="AE174" i="4"/>
  <c r="AB174" i="4"/>
  <c r="AE173" i="4"/>
  <c r="AB173" i="4"/>
  <c r="AE172" i="4"/>
  <c r="AB172" i="4"/>
  <c r="AE171" i="4"/>
  <c r="AB171" i="4"/>
  <c r="AE170" i="4"/>
  <c r="AB170" i="4"/>
  <c r="AE169" i="4"/>
  <c r="AB169" i="4"/>
  <c r="AE168" i="4"/>
  <c r="AB168" i="4"/>
  <c r="AE167" i="4"/>
  <c r="AB167" i="4"/>
  <c r="AE166" i="4"/>
  <c r="AB166" i="4"/>
  <c r="AE165" i="4"/>
  <c r="AB165" i="4"/>
  <c r="AE164" i="4"/>
  <c r="AB164" i="4"/>
  <c r="AE163" i="4"/>
  <c r="AB163" i="4"/>
  <c r="AE162" i="4"/>
  <c r="AB162" i="4"/>
  <c r="AE161" i="4"/>
  <c r="AB161" i="4"/>
  <c r="AE160" i="4"/>
  <c r="AB160" i="4"/>
  <c r="AE159" i="4"/>
  <c r="AB159" i="4"/>
  <c r="AE158" i="4"/>
  <c r="AB158" i="4"/>
  <c r="AE157" i="4"/>
  <c r="AB157" i="4"/>
  <c r="AE156" i="4"/>
  <c r="AB156" i="4"/>
  <c r="AE155" i="4"/>
  <c r="AB155" i="4"/>
  <c r="AE154" i="4"/>
  <c r="AB154" i="4"/>
  <c r="AE153" i="4"/>
  <c r="AB153" i="4"/>
  <c r="AE152" i="4"/>
  <c r="AB152" i="4"/>
  <c r="AE151" i="4"/>
  <c r="AB151" i="4"/>
  <c r="AE150" i="4"/>
  <c r="AB150" i="4"/>
  <c r="AE149" i="4"/>
  <c r="AB149" i="4"/>
  <c r="AE148" i="4"/>
  <c r="AB148" i="4"/>
  <c r="AE147" i="4"/>
  <c r="AB147" i="4"/>
  <c r="AE146" i="4"/>
  <c r="AB146" i="4"/>
  <c r="AE145" i="4"/>
  <c r="AB145" i="4"/>
  <c r="AE144" i="4"/>
  <c r="AB144" i="4"/>
  <c r="AE143" i="4"/>
  <c r="AB143" i="4"/>
  <c r="AE142" i="4"/>
  <c r="AB142" i="4"/>
  <c r="AE141" i="4"/>
  <c r="AB141" i="4"/>
  <c r="AE140" i="4"/>
  <c r="AB140" i="4"/>
  <c r="AE139" i="4"/>
  <c r="AB139" i="4"/>
  <c r="AE138" i="4"/>
  <c r="AB138" i="4"/>
  <c r="AE137" i="4"/>
  <c r="AB137" i="4"/>
  <c r="AE136" i="4"/>
  <c r="AB136" i="4"/>
  <c r="AE135" i="4"/>
  <c r="AB135" i="4"/>
  <c r="AE134" i="4"/>
  <c r="AB134" i="4"/>
  <c r="AE133" i="4"/>
  <c r="AB133" i="4"/>
  <c r="AE132" i="4"/>
  <c r="AB132" i="4"/>
  <c r="AE131" i="4"/>
  <c r="AB131" i="4"/>
  <c r="AE130" i="4"/>
  <c r="AB130" i="4"/>
  <c r="AE129" i="4"/>
  <c r="AB129" i="4"/>
  <c r="AE128" i="4"/>
  <c r="AB128" i="4"/>
  <c r="AE127" i="4"/>
  <c r="AB127" i="4"/>
  <c r="AE126" i="4"/>
  <c r="AB126" i="4"/>
  <c r="AE125" i="4"/>
  <c r="AB125" i="4"/>
  <c r="AE124" i="4"/>
  <c r="AB124" i="4"/>
  <c r="AE123" i="4"/>
  <c r="AB123" i="4"/>
  <c r="AE122" i="4"/>
  <c r="AB122" i="4"/>
  <c r="AE121" i="4"/>
  <c r="AB121" i="4"/>
  <c r="AE120" i="4"/>
  <c r="AB120" i="4"/>
  <c r="AE119" i="4"/>
  <c r="AB119" i="4"/>
  <c r="AE118" i="4"/>
  <c r="AB118" i="4"/>
  <c r="AE117" i="4"/>
  <c r="AB117" i="4"/>
  <c r="AE116" i="4"/>
  <c r="AB116" i="4"/>
  <c r="AE115" i="4"/>
  <c r="AB115" i="4"/>
  <c r="AE114" i="4"/>
  <c r="AB114" i="4"/>
  <c r="AE113" i="4"/>
  <c r="AB113" i="4"/>
  <c r="AE112" i="4"/>
  <c r="AB112" i="4"/>
  <c r="AE111" i="4"/>
  <c r="AB111" i="4"/>
  <c r="AE110" i="4"/>
  <c r="AB110" i="4"/>
  <c r="AE109" i="4"/>
  <c r="AB109" i="4"/>
  <c r="AE108" i="4"/>
  <c r="AB108" i="4"/>
  <c r="AE107" i="4"/>
  <c r="AB107" i="4"/>
  <c r="AE106" i="4"/>
  <c r="AB106" i="4"/>
  <c r="AE105" i="4"/>
  <c r="AB105" i="4"/>
  <c r="AE104" i="4"/>
  <c r="AB104" i="4"/>
  <c r="AE103" i="4"/>
  <c r="AB103" i="4"/>
  <c r="AE102" i="4"/>
  <c r="AB102" i="4"/>
  <c r="AE101" i="4"/>
  <c r="AB101" i="4"/>
  <c r="AE100" i="4"/>
  <c r="AB100" i="4"/>
  <c r="AE99" i="4"/>
  <c r="AB99" i="4"/>
  <c r="AE98" i="4"/>
  <c r="AB98" i="4"/>
  <c r="AE97" i="4"/>
  <c r="AB97" i="4"/>
  <c r="AE96" i="4"/>
  <c r="AB96" i="4"/>
  <c r="AE95" i="4"/>
  <c r="AB95" i="4"/>
  <c r="AE94" i="4"/>
  <c r="AB94" i="4"/>
  <c r="AE93" i="4"/>
  <c r="AB93" i="4"/>
  <c r="AE92" i="4"/>
  <c r="AB92" i="4"/>
  <c r="AE91" i="4"/>
  <c r="AB91" i="4"/>
  <c r="AE90" i="4"/>
  <c r="AB90" i="4"/>
  <c r="AE89" i="4"/>
  <c r="AB89" i="4"/>
  <c r="AE88" i="4"/>
  <c r="AB88" i="4"/>
  <c r="AE87" i="4"/>
  <c r="AB87" i="4"/>
  <c r="AE86" i="4"/>
  <c r="AB86" i="4"/>
  <c r="AE85" i="4"/>
  <c r="AB85" i="4"/>
  <c r="AE84" i="4"/>
  <c r="AB84" i="4"/>
  <c r="AE83" i="4"/>
  <c r="AB83" i="4"/>
  <c r="AE82" i="4"/>
  <c r="AB82" i="4"/>
  <c r="AE81" i="4"/>
  <c r="AB81" i="4"/>
  <c r="AE80" i="4"/>
  <c r="AB80" i="4"/>
  <c r="AE79" i="4"/>
  <c r="AB79" i="4"/>
  <c r="AE78" i="4"/>
  <c r="AB78" i="4"/>
  <c r="AE77" i="4"/>
  <c r="AB77" i="4"/>
  <c r="AE76" i="4"/>
  <c r="AB76" i="4"/>
  <c r="AE75" i="4"/>
  <c r="AB75" i="4"/>
  <c r="AE74" i="4"/>
  <c r="AB74" i="4"/>
  <c r="AE73" i="4"/>
  <c r="AB73" i="4"/>
  <c r="AE72" i="4"/>
  <c r="AB72" i="4"/>
  <c r="AE71" i="4"/>
  <c r="AB71" i="4"/>
  <c r="AE70" i="4"/>
  <c r="AB70" i="4"/>
  <c r="AE69" i="4"/>
  <c r="AB69" i="4"/>
  <c r="AE68" i="4"/>
  <c r="AB68" i="4"/>
  <c r="AE67" i="4"/>
  <c r="AB67" i="4"/>
  <c r="AE66" i="4"/>
  <c r="AB66" i="4"/>
  <c r="AE65" i="4"/>
  <c r="AB65" i="4"/>
  <c r="AE64" i="4"/>
  <c r="AB64" i="4"/>
  <c r="AE63" i="4"/>
  <c r="AB63" i="4"/>
  <c r="AE62" i="4"/>
  <c r="AB62" i="4"/>
  <c r="AE61" i="4"/>
  <c r="AB61" i="4"/>
  <c r="AE60" i="4"/>
  <c r="AB60" i="4"/>
  <c r="AE59" i="4"/>
  <c r="AB59" i="4"/>
  <c r="AE58" i="4"/>
  <c r="AB58" i="4"/>
  <c r="AE57" i="4"/>
  <c r="AB57" i="4"/>
  <c r="AE56" i="4"/>
  <c r="AB56" i="4"/>
  <c r="AE55" i="4"/>
  <c r="AB55" i="4"/>
  <c r="AE54" i="4"/>
  <c r="AB54" i="4"/>
  <c r="AE53" i="4"/>
  <c r="AB53" i="4"/>
  <c r="AE52" i="4"/>
  <c r="AB52" i="4"/>
  <c r="AE51" i="4"/>
  <c r="AB51" i="4"/>
  <c r="AE50" i="4"/>
  <c r="AB50" i="4"/>
  <c r="AE49" i="4"/>
  <c r="AB49" i="4"/>
  <c r="AE48" i="4"/>
  <c r="AB48" i="4"/>
  <c r="AE47" i="4"/>
  <c r="AB47" i="4"/>
  <c r="AE46" i="4"/>
  <c r="AB46" i="4"/>
  <c r="AE45" i="4"/>
  <c r="AB45" i="4"/>
  <c r="AE44" i="4"/>
  <c r="AB44" i="4"/>
  <c r="AE43" i="4"/>
  <c r="AB43" i="4"/>
  <c r="AE42" i="4"/>
  <c r="AB42" i="4"/>
  <c r="AE41" i="4"/>
  <c r="AB41" i="4"/>
  <c r="AE40" i="4"/>
  <c r="AB40" i="4"/>
  <c r="AE39" i="4"/>
  <c r="AB39" i="4"/>
  <c r="AE38" i="4"/>
  <c r="AB38" i="4"/>
  <c r="AE37" i="4"/>
  <c r="AB37" i="4"/>
  <c r="AE36" i="4"/>
  <c r="AB36" i="4"/>
  <c r="AE35" i="4"/>
  <c r="AB35" i="4"/>
  <c r="AE34" i="4"/>
  <c r="AB34" i="4"/>
  <c r="AE33" i="4"/>
  <c r="AB33" i="4"/>
  <c r="AE32" i="4"/>
  <c r="AB32" i="4"/>
  <c r="AE31" i="4"/>
  <c r="AB31" i="4"/>
  <c r="AE30" i="4"/>
  <c r="AB30" i="4"/>
  <c r="AE29" i="4"/>
  <c r="AB29" i="4"/>
  <c r="AE28" i="4"/>
  <c r="AB28" i="4"/>
  <c r="AE27" i="4"/>
  <c r="AB27" i="4"/>
  <c r="AE26" i="4"/>
  <c r="AB26" i="4"/>
  <c r="AE25" i="4"/>
  <c r="AB25" i="4"/>
  <c r="AE24" i="4"/>
  <c r="AB24" i="4"/>
  <c r="AE23" i="4"/>
  <c r="AB23" i="4"/>
  <c r="AE22" i="4"/>
  <c r="AB22" i="4"/>
  <c r="AE21" i="4"/>
  <c r="AB21" i="4"/>
  <c r="AE20" i="4"/>
  <c r="AB20" i="4"/>
  <c r="AE19" i="4"/>
  <c r="AB19" i="4"/>
  <c r="AE18" i="4"/>
  <c r="AB18" i="4"/>
  <c r="AE17" i="4"/>
  <c r="AB17" i="4"/>
  <c r="AE16" i="4"/>
  <c r="AB16" i="4"/>
  <c r="AE15" i="4"/>
  <c r="AB15" i="4"/>
  <c r="AE14" i="4"/>
  <c r="AB14" i="4"/>
  <c r="AE13" i="4"/>
  <c r="AB13" i="4"/>
  <c r="AE12" i="4"/>
  <c r="AB12" i="4"/>
  <c r="AE11" i="4"/>
  <c r="AB11" i="4"/>
  <c r="AE10" i="4"/>
  <c r="AB10" i="4"/>
  <c r="AE9" i="4"/>
  <c r="AB9" i="4"/>
  <c r="AE8" i="4"/>
  <c r="AB8" i="4"/>
  <c r="AE7" i="4"/>
  <c r="AB7" i="4"/>
  <c r="AE6" i="4"/>
  <c r="AB6" i="4"/>
  <c r="AE5" i="4"/>
  <c r="AB5" i="4"/>
  <c r="AE4" i="4"/>
  <c r="AB4" i="4"/>
  <c r="AE3" i="4"/>
  <c r="AB3" i="4"/>
  <c r="AE2" i="4"/>
  <c r="AB2" i="4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AC56" i="4" s="1"/>
  <c r="B2" i="1"/>
  <c r="AC141" i="4" l="1"/>
  <c r="AD141" i="4" s="1"/>
  <c r="L8" i="7"/>
  <c r="AC80" i="4"/>
  <c r="AC123" i="4"/>
  <c r="AD123" i="4" s="1"/>
  <c r="AC81" i="4"/>
  <c r="AD81" i="4" s="1"/>
  <c r="AC92" i="4"/>
  <c r="AD92" i="4" s="1"/>
  <c r="AC62" i="4"/>
  <c r="AD62" i="4" s="1"/>
  <c r="AC8" i="4"/>
  <c r="AD8" i="4" s="1"/>
  <c r="AC50" i="4"/>
  <c r="AD50" i="4" s="1"/>
  <c r="AD80" i="4"/>
  <c r="AC100" i="4"/>
  <c r="AD100" i="4" s="1"/>
  <c r="L19" i="7"/>
  <c r="F19" i="7" s="1"/>
  <c r="I204" i="7"/>
  <c r="AC6244" i="4"/>
  <c r="AD6244" i="4" s="1"/>
  <c r="AC63" i="4"/>
  <c r="AD63" i="4" s="1"/>
  <c r="AC135" i="4"/>
  <c r="AD135" i="4" s="1"/>
  <c r="K102" i="7"/>
  <c r="J140" i="7"/>
  <c r="E140" i="7" s="1"/>
  <c r="AC74" i="4"/>
  <c r="AD74" i="4" s="1"/>
  <c r="J2" i="7"/>
  <c r="AC6406" i="4"/>
  <c r="AD6406" i="4" s="1"/>
  <c r="AC3" i="4"/>
  <c r="AD3" i="4" s="1"/>
  <c r="AC105" i="4"/>
  <c r="AD105" i="4" s="1"/>
  <c r="AD56" i="4"/>
  <c r="AC75" i="4"/>
  <c r="AD75" i="4" s="1"/>
  <c r="AC117" i="4"/>
  <c r="AC44" i="4"/>
  <c r="AC45" i="4"/>
  <c r="AD45" i="4" s="1"/>
  <c r="AC15" i="4"/>
  <c r="AD15" i="4" s="1"/>
  <c r="AC57" i="4"/>
  <c r="AD57" i="4" s="1"/>
  <c r="AD68" i="4"/>
  <c r="AC1163" i="4"/>
  <c r="AD1163" i="4" s="1"/>
  <c r="AC2099" i="4"/>
  <c r="AD2099" i="4" s="1"/>
  <c r="AC5131" i="4"/>
  <c r="AC1905" i="4"/>
  <c r="AD1905" i="4" s="1"/>
  <c r="AC1366" i="4"/>
  <c r="AD1366" i="4" s="1"/>
  <c r="AC2346" i="4"/>
  <c r="AD2346" i="4" s="1"/>
  <c r="AC6487" i="4"/>
  <c r="AD6487" i="4" s="1"/>
  <c r="AD855" i="4"/>
  <c r="AC1938" i="4"/>
  <c r="AD1938" i="4" s="1"/>
  <c r="AC2154" i="4"/>
  <c r="AD2154" i="4" s="1"/>
  <c r="M559" i="7"/>
  <c r="AC461" i="4"/>
  <c r="AD461" i="4" s="1"/>
  <c r="AC2888" i="4"/>
  <c r="AD2888" i="4" s="1"/>
  <c r="AC1306" i="4"/>
  <c r="AD1306" i="4" s="1"/>
  <c r="AC68" i="4"/>
  <c r="AC86" i="4"/>
  <c r="AC209" i="4"/>
  <c r="AD209" i="4" s="1"/>
  <c r="AC229" i="4"/>
  <c r="AD229" i="4" s="1"/>
  <c r="AC432" i="4"/>
  <c r="AD432" i="4" s="1"/>
  <c r="AC1169" i="4"/>
  <c r="AD1169" i="4" s="1"/>
  <c r="AC2264" i="4"/>
  <c r="AD2264" i="4" s="1"/>
  <c r="AC2630" i="4"/>
  <c r="AD2630" i="4" s="1"/>
  <c r="AC3629" i="4"/>
  <c r="AD3629" i="4" s="1"/>
  <c r="I19" i="7"/>
  <c r="AD86" i="4"/>
  <c r="AC9" i="4"/>
  <c r="AD9" i="4" s="1"/>
  <c r="AC136" i="4"/>
  <c r="AD136" i="4" s="1"/>
  <c r="AC979" i="4"/>
  <c r="AD979" i="4" s="1"/>
  <c r="AC1095" i="4"/>
  <c r="AD1095" i="4" s="1"/>
  <c r="AC1276" i="4"/>
  <c r="AD1276" i="4" s="1"/>
  <c r="AC1728" i="4"/>
  <c r="AD1728" i="4" s="1"/>
  <c r="AC2254" i="4"/>
  <c r="AD2254" i="4" s="1"/>
  <c r="AC3424" i="4"/>
  <c r="AD3424" i="4" s="1"/>
  <c r="AC4864" i="4"/>
  <c r="AD4864" i="4" s="1"/>
  <c r="AC7040" i="4"/>
  <c r="AD7040" i="4" s="1"/>
  <c r="I71" i="7"/>
  <c r="AC200" i="4"/>
  <c r="AD200" i="4" s="1"/>
  <c r="AC210" i="4"/>
  <c r="AC1170" i="4"/>
  <c r="AD1170" i="4" s="1"/>
  <c r="AC1202" i="4"/>
  <c r="AD1202" i="4" s="1"/>
  <c r="AC2287" i="4"/>
  <c r="AD2287" i="4" s="1"/>
  <c r="AC2407" i="4"/>
  <c r="AD2407" i="4" s="1"/>
  <c r="AC2882" i="4"/>
  <c r="AD2882" i="4" s="1"/>
  <c r="AC3272" i="4"/>
  <c r="AD3272" i="4" s="1"/>
  <c r="AC3620" i="4"/>
  <c r="AD3620" i="4" s="1"/>
  <c r="AC5312" i="4"/>
  <c r="AD5312" i="4" s="1"/>
  <c r="AC5454" i="4"/>
  <c r="AD5454" i="4" s="1"/>
  <c r="AC606" i="4"/>
  <c r="AD606" i="4" s="1"/>
  <c r="AC1013" i="4"/>
  <c r="AD1013" i="4" s="1"/>
  <c r="AC3220" i="4"/>
  <c r="AD3220" i="4" s="1"/>
  <c r="AC404" i="4"/>
  <c r="AD404" i="4" s="1"/>
  <c r="AC1816" i="4"/>
  <c r="AD1816" i="4" s="1"/>
  <c r="AC426" i="4"/>
  <c r="AD426" i="4" s="1"/>
  <c r="AC1539" i="4"/>
  <c r="AD1539" i="4" s="1"/>
  <c r="AC715" i="4"/>
  <c r="AD715" i="4" s="1"/>
  <c r="AC1376" i="4"/>
  <c r="AD1376" i="4" s="1"/>
  <c r="AC598" i="4"/>
  <c r="AD598" i="4" s="1"/>
  <c r="AC1615" i="4"/>
  <c r="AD1615" i="4" s="1"/>
  <c r="AC2163" i="4"/>
  <c r="AC375" i="4"/>
  <c r="AD375" i="4" s="1"/>
  <c r="AC470" i="4"/>
  <c r="AD470" i="4" s="1"/>
  <c r="AC759" i="4"/>
  <c r="AD759" i="4" s="1"/>
  <c r="AC855" i="4"/>
  <c r="AC985" i="4"/>
  <c r="AD985" i="4" s="1"/>
  <c r="AC1745" i="4"/>
  <c r="AD1745" i="4" s="1"/>
  <c r="AC2931" i="4"/>
  <c r="AD2931" i="4" s="1"/>
  <c r="AC5177" i="4"/>
  <c r="AD5177" i="4" s="1"/>
  <c r="AC2964" i="4"/>
  <c r="AD2964" i="4" s="1"/>
  <c r="AC3235" i="4"/>
  <c r="AD3235" i="4" s="1"/>
  <c r="AC568" i="4"/>
  <c r="AD568" i="4" s="1"/>
  <c r="AC825" i="4"/>
  <c r="AD825" i="4" s="1"/>
  <c r="AC217" i="4"/>
  <c r="AD217" i="4" s="1"/>
  <c r="AC1564" i="4"/>
  <c r="AD1564" i="4" s="1"/>
  <c r="AC3193" i="4"/>
  <c r="AD3193" i="4" s="1"/>
  <c r="AC3476" i="4"/>
  <c r="AD3476" i="4" s="1"/>
  <c r="AC1231" i="4"/>
  <c r="AD1231" i="4" s="1"/>
  <c r="AC2512" i="4"/>
  <c r="AD2512" i="4" s="1"/>
  <c r="AC4348" i="4"/>
  <c r="AD4348" i="4" s="1"/>
  <c r="AC956" i="4"/>
  <c r="AD956" i="4" s="1"/>
  <c r="L28" i="7"/>
  <c r="F28" i="7" s="1"/>
  <c r="K103" i="7"/>
  <c r="AC2640" i="4"/>
  <c r="AD2640" i="4" s="1"/>
  <c r="AC818" i="4"/>
  <c r="AD818" i="4" s="1"/>
  <c r="AC1739" i="4"/>
  <c r="AD1739" i="4" s="1"/>
  <c r="AC2233" i="4"/>
  <c r="AD2233" i="4" s="1"/>
  <c r="AC2599" i="4"/>
  <c r="AD2599" i="4" s="1"/>
  <c r="AC4701" i="4"/>
  <c r="AD4701" i="4" s="1"/>
  <c r="AC5301" i="4"/>
  <c r="L90" i="7"/>
  <c r="AC69" i="4"/>
  <c r="AD69" i="4" s="1"/>
  <c r="AC147" i="4"/>
  <c r="AD147" i="4" s="1"/>
  <c r="AC317" i="4"/>
  <c r="AD317" i="4" s="1"/>
  <c r="AC381" i="4"/>
  <c r="AD381" i="4" s="1"/>
  <c r="AC562" i="4"/>
  <c r="AD562" i="4" s="1"/>
  <c r="AC1405" i="4"/>
  <c r="AD1405" i="4" s="1"/>
  <c r="AC1793" i="4"/>
  <c r="AD1793" i="4" s="1"/>
  <c r="AC3566" i="4"/>
  <c r="AD3566" i="4" s="1"/>
  <c r="AC3913" i="4"/>
  <c r="AD3913" i="4" s="1"/>
  <c r="AC4439" i="4"/>
  <c r="AD4439" i="4" s="1"/>
  <c r="AC6899" i="4"/>
  <c r="AD6899" i="4" s="1"/>
  <c r="AC7283" i="4"/>
  <c r="AD7283" i="4" s="1"/>
  <c r="AC5282" i="4"/>
  <c r="I140" i="7"/>
  <c r="J259" i="7"/>
  <c r="E259" i="7" s="1"/>
  <c r="AC3698" i="4"/>
  <c r="AD3698" i="4" s="1"/>
  <c r="AC5272" i="4"/>
  <c r="AD5272" i="4" s="1"/>
  <c r="K238" i="7"/>
  <c r="AC2560" i="4"/>
  <c r="AD2560" i="4" s="1"/>
  <c r="AC2971" i="4"/>
  <c r="AD2971" i="4" s="1"/>
  <c r="AC6245" i="4"/>
  <c r="AD6245" i="4" s="1"/>
  <c r="AD44" i="4"/>
  <c r="AC193" i="4"/>
  <c r="AD193" i="4" s="1"/>
  <c r="AC1915" i="4"/>
  <c r="AD1915" i="4" s="1"/>
  <c r="AC3797" i="4"/>
  <c r="AD3797" i="4" s="1"/>
  <c r="AC24" i="4"/>
  <c r="AD24" i="4" s="1"/>
  <c r="AC2184" i="4"/>
  <c r="AD2184" i="4" s="1"/>
  <c r="AC5633" i="4"/>
  <c r="AD5633" i="4" s="1"/>
  <c r="AC1754" i="4"/>
  <c r="AD1754" i="4" s="1"/>
  <c r="AC876" i="4"/>
  <c r="AD876" i="4" s="1"/>
  <c r="AC6477" i="4"/>
  <c r="AD6477" i="4" s="1"/>
  <c r="AC1133" i="4"/>
  <c r="AD1133" i="4" s="1"/>
  <c r="AC1724" i="4"/>
  <c r="AD1724" i="4" s="1"/>
  <c r="AC174" i="4"/>
  <c r="AD174" i="4" s="1"/>
  <c r="AC397" i="4"/>
  <c r="AD397" i="4" s="1"/>
  <c r="AC664" i="4"/>
  <c r="AD664" i="4" s="1"/>
  <c r="AC2553" i="4"/>
  <c r="AD2553" i="4" s="1"/>
  <c r="AC5167" i="4"/>
  <c r="AD5167" i="4" s="1"/>
  <c r="AC37" i="4"/>
  <c r="AC482" i="4"/>
  <c r="AD482" i="4" s="1"/>
  <c r="AC1585" i="4"/>
  <c r="AD1585" i="4" s="1"/>
  <c r="AC2824" i="4"/>
  <c r="AD2824" i="4" s="1"/>
  <c r="AC1209" i="4"/>
  <c r="AD1209" i="4" s="1"/>
  <c r="AC2522" i="4"/>
  <c r="AD2522" i="4" s="1"/>
  <c r="AC3073" i="4"/>
  <c r="AD3073" i="4" s="1"/>
  <c r="AC3833" i="4"/>
  <c r="AD3833" i="4" s="1"/>
  <c r="AC144" i="4"/>
  <c r="AD144" i="4" s="1"/>
  <c r="AC1705" i="4"/>
  <c r="AD1705" i="4" s="1"/>
  <c r="AC2156" i="4"/>
  <c r="AD2156" i="4" s="1"/>
  <c r="AC463" i="4"/>
  <c r="AD463" i="4" s="1"/>
  <c r="AC773" i="4"/>
  <c r="AD773" i="4" s="1"/>
  <c r="AC848" i="4"/>
  <c r="AD848" i="4" s="1"/>
  <c r="AC2147" i="4"/>
  <c r="AD2147" i="4" s="1"/>
  <c r="AC2608" i="4"/>
  <c r="AD2608" i="4" s="1"/>
  <c r="AC3639" i="4"/>
  <c r="AD3639" i="4" s="1"/>
  <c r="AC2784" i="4"/>
  <c r="AD2784" i="4" s="1"/>
  <c r="AC5836" i="4"/>
  <c r="AD5836" i="4" s="1"/>
  <c r="AC7266" i="4"/>
  <c r="AD7266" i="4" s="1"/>
  <c r="AC51" i="4"/>
  <c r="AD51" i="4" s="1"/>
  <c r="AC79" i="4"/>
  <c r="AD79" i="4" s="1"/>
  <c r="AC221" i="4"/>
  <c r="AD221" i="4" s="1"/>
  <c r="AC253" i="4"/>
  <c r="AD253" i="4" s="1"/>
  <c r="AC787" i="4"/>
  <c r="AD787" i="4" s="1"/>
  <c r="AC1331" i="4"/>
  <c r="AD1331" i="4" s="1"/>
  <c r="AC1547" i="4"/>
  <c r="AD1547" i="4" s="1"/>
  <c r="AC1815" i="4"/>
  <c r="AD1815" i="4" s="1"/>
  <c r="AC1955" i="4"/>
  <c r="AD1955" i="4" s="1"/>
  <c r="AC2224" i="4"/>
  <c r="AD2224" i="4" s="1"/>
  <c r="AC2473" i="4"/>
  <c r="AD2473" i="4" s="1"/>
  <c r="AC2590" i="4"/>
  <c r="AD2590" i="4" s="1"/>
  <c r="AC3729" i="4"/>
  <c r="AD3729" i="4" s="1"/>
  <c r="AC3903" i="4"/>
  <c r="AD3903" i="4" s="1"/>
  <c r="AC4604" i="4"/>
  <c r="AD4604" i="4" s="1"/>
  <c r="AC4790" i="4"/>
  <c r="AD4790" i="4" s="1"/>
  <c r="AC1516" i="4"/>
  <c r="AD1516" i="4" s="1"/>
  <c r="AC1784" i="4"/>
  <c r="AD1784" i="4" s="1"/>
  <c r="AC3546" i="4"/>
  <c r="AD3546" i="4" s="1"/>
  <c r="AC5795" i="4"/>
  <c r="AD5795" i="4" s="1"/>
  <c r="AC6736" i="4"/>
  <c r="AD6736" i="4" s="1"/>
  <c r="AC1322" i="4"/>
  <c r="AD1322" i="4" s="1"/>
  <c r="AC2193" i="4"/>
  <c r="AD2193" i="4" s="1"/>
  <c r="AC4244" i="4"/>
  <c r="AD4244" i="4" s="1"/>
  <c r="AC650" i="4"/>
  <c r="AD650" i="4" s="1"/>
  <c r="AC1624" i="4"/>
  <c r="AD1624" i="4" s="1"/>
  <c r="AC3807" i="4"/>
  <c r="AD3807" i="4" s="1"/>
  <c r="AC4003" i="4"/>
  <c r="AD4003" i="4" s="1"/>
  <c r="AC993" i="4"/>
  <c r="AD993" i="4" s="1"/>
  <c r="AC5775" i="4"/>
  <c r="AD5775" i="4" s="1"/>
  <c r="AC310" i="4"/>
  <c r="AD310" i="4" s="1"/>
  <c r="AC533" i="4"/>
  <c r="AD533" i="4" s="1"/>
  <c r="AC2529" i="4"/>
  <c r="AD2529" i="4" s="1"/>
  <c r="AC6618" i="4"/>
  <c r="AC1080" i="4"/>
  <c r="AD1080" i="4" s="1"/>
  <c r="AC3484" i="4"/>
  <c r="AD3484" i="4" s="1"/>
  <c r="L35" i="7"/>
  <c r="F35" i="7" s="1"/>
  <c r="AC354" i="4"/>
  <c r="AD354" i="4" s="1"/>
  <c r="AC2499" i="4"/>
  <c r="AD2499" i="4" s="1"/>
  <c r="AC5875" i="4"/>
  <c r="AD5875" i="4" s="1"/>
  <c r="AC846" i="4"/>
  <c r="AD846" i="4" s="1"/>
  <c r="AC1124" i="4"/>
  <c r="AD1124" i="4" s="1"/>
  <c r="AC1358" i="4"/>
  <c r="AD1358" i="4" s="1"/>
  <c r="L36" i="7"/>
  <c r="AC6588" i="4"/>
  <c r="AC281" i="4"/>
  <c r="AD281" i="4" s="1"/>
  <c r="AC504" i="4"/>
  <c r="AD504" i="4" s="1"/>
  <c r="AC3041" i="4"/>
  <c r="AD3041" i="4" s="1"/>
  <c r="AC3367" i="4"/>
  <c r="AD3367" i="4" s="1"/>
  <c r="AC1125" i="4"/>
  <c r="AD1125" i="4" s="1"/>
  <c r="AC2114" i="4"/>
  <c r="AD2114" i="4" s="1"/>
  <c r="AC1051" i="4"/>
  <c r="AD1051" i="4" s="1"/>
  <c r="AC1178" i="4"/>
  <c r="AD1178" i="4" s="1"/>
  <c r="AC2125" i="4"/>
  <c r="AD2125" i="4" s="1"/>
  <c r="AC2858" i="4"/>
  <c r="AC5093" i="4"/>
  <c r="AD5093" i="4" s="1"/>
  <c r="AC336" i="4"/>
  <c r="AD336" i="4" s="1"/>
  <c r="AC688" i="4"/>
  <c r="AD688" i="4" s="1"/>
  <c r="AC988" i="4"/>
  <c r="AD988" i="4" s="1"/>
  <c r="AC1030" i="4"/>
  <c r="AD1030" i="4" s="1"/>
  <c r="AC1360" i="4"/>
  <c r="AD1360" i="4" s="1"/>
  <c r="AC3184" i="4"/>
  <c r="AD3184" i="4" s="1"/>
  <c r="AD210" i="4"/>
  <c r="AC700" i="4"/>
  <c r="AD700" i="4" s="1"/>
  <c r="AC1255" i="4"/>
  <c r="AD1255" i="4" s="1"/>
  <c r="AC1686" i="4"/>
  <c r="AD1686" i="4" s="1"/>
  <c r="AC2" i="4"/>
  <c r="AD2" i="4" s="1"/>
  <c r="AC99" i="4"/>
  <c r="AD99" i="4" s="1"/>
  <c r="AC129" i="4"/>
  <c r="AD129" i="4" s="1"/>
  <c r="AC627" i="4"/>
  <c r="AD627" i="4" s="1"/>
  <c r="AC723" i="4"/>
  <c r="AD723" i="4" s="1"/>
  <c r="AC1023" i="4"/>
  <c r="AD1023" i="4" s="1"/>
  <c r="AC1289" i="4"/>
  <c r="AC1945" i="4"/>
  <c r="AD1945" i="4" s="1"/>
  <c r="AC2054" i="4"/>
  <c r="AD2054" i="4" s="1"/>
  <c r="AC2108" i="4"/>
  <c r="AD2108" i="4" s="1"/>
  <c r="AC2408" i="4"/>
  <c r="AD2408" i="4" s="1"/>
  <c r="AC2569" i="4"/>
  <c r="AD2569" i="4" s="1"/>
  <c r="AC3513" i="4"/>
  <c r="AD3513" i="4" s="1"/>
  <c r="AC5434" i="4"/>
  <c r="AD5434" i="4" s="1"/>
  <c r="AC5521" i="4"/>
  <c r="AD5521" i="4" s="1"/>
  <c r="AC1985" i="4"/>
  <c r="AD1985" i="4" s="1"/>
  <c r="AC1994" i="4"/>
  <c r="AD1994" i="4" s="1"/>
  <c r="AC2115" i="4"/>
  <c r="AD2115" i="4" s="1"/>
  <c r="AC2785" i="4"/>
  <c r="AD2785" i="4" s="1"/>
  <c r="AC36" i="4"/>
  <c r="AD36" i="4" s="1"/>
  <c r="AC289" i="4"/>
  <c r="AD289" i="4" s="1"/>
  <c r="AC1043" i="4"/>
  <c r="AD1043" i="4" s="1"/>
  <c r="AC1201" i="4"/>
  <c r="AD1201" i="4" s="1"/>
  <c r="AC1398" i="4"/>
  <c r="AD1398" i="4" s="1"/>
  <c r="AC1478" i="4"/>
  <c r="AD1478" i="4" s="1"/>
  <c r="AC1488" i="4"/>
  <c r="AD1488" i="4" s="1"/>
  <c r="AC1508" i="4"/>
  <c r="AD1508" i="4" s="1"/>
  <c r="AC1747" i="4"/>
  <c r="AD1747" i="4" s="1"/>
  <c r="AC1786" i="4"/>
  <c r="AD1786" i="4" s="1"/>
  <c r="AC1877" i="4"/>
  <c r="AD1877" i="4" s="1"/>
  <c r="AC1906" i="4"/>
  <c r="AD1906" i="4" s="1"/>
  <c r="AC2146" i="4"/>
  <c r="AD2146" i="4" s="1"/>
  <c r="AC2296" i="4"/>
  <c r="AD2296" i="4" s="1"/>
  <c r="AC2327" i="4"/>
  <c r="AC2520" i="4"/>
  <c r="AD2520" i="4" s="1"/>
  <c r="AC2766" i="4"/>
  <c r="AD2766" i="4" s="1"/>
  <c r="AC2776" i="4"/>
  <c r="AD2776" i="4" s="1"/>
  <c r="AC2817" i="4"/>
  <c r="AD2817" i="4" s="1"/>
  <c r="AC3003" i="4"/>
  <c r="AD3003" i="4" s="1"/>
  <c r="AC3201" i="4"/>
  <c r="AD3201" i="4" s="1"/>
  <c r="AC5092" i="4"/>
  <c r="AC5293" i="4"/>
  <c r="AC5689" i="4"/>
  <c r="AD5689" i="4" s="1"/>
  <c r="AC173" i="4"/>
  <c r="AD173" i="4" s="1"/>
  <c r="AC396" i="4"/>
  <c r="AD396" i="4" s="1"/>
  <c r="AC425" i="4"/>
  <c r="AD425" i="4" s="1"/>
  <c r="AC433" i="4"/>
  <c r="AD433" i="4" s="1"/>
  <c r="AC454" i="4"/>
  <c r="AD454" i="4" s="1"/>
  <c r="AC1024" i="4"/>
  <c r="AD1024" i="4" s="1"/>
  <c r="AC1191" i="4"/>
  <c r="AD1191" i="4" s="1"/>
  <c r="AC1321" i="4"/>
  <c r="AD1321" i="4" s="1"/>
  <c r="AC1359" i="4"/>
  <c r="AD1359" i="4" s="1"/>
  <c r="AC1557" i="4"/>
  <c r="AD1557" i="4" s="1"/>
  <c r="AC1578" i="4"/>
  <c r="AD1578" i="4" s="1"/>
  <c r="AC1707" i="4"/>
  <c r="AD1707" i="4" s="1"/>
  <c r="AC1777" i="4"/>
  <c r="AD1777" i="4" s="1"/>
  <c r="AC1898" i="4"/>
  <c r="AD1898" i="4" s="1"/>
  <c r="AC2561" i="4"/>
  <c r="AD2561" i="4" s="1"/>
  <c r="AC2993" i="4"/>
  <c r="AD2993" i="4" s="1"/>
  <c r="AC3013" i="4"/>
  <c r="AD3013" i="4" s="1"/>
  <c r="AC3192" i="4"/>
  <c r="AD3192" i="4" s="1"/>
  <c r="AC3212" i="4"/>
  <c r="AD3212" i="4" s="1"/>
  <c r="AC4083" i="4"/>
  <c r="AD4083" i="4" s="1"/>
  <c r="AC4422" i="4"/>
  <c r="AD4422" i="4" s="1"/>
  <c r="AC5123" i="4"/>
  <c r="AD5123" i="4" s="1"/>
  <c r="AC6252" i="4"/>
  <c r="AD6252" i="4" s="1"/>
  <c r="AC6469" i="4"/>
  <c r="AD6469" i="4" s="1"/>
  <c r="AC464" i="4"/>
  <c r="AD464" i="4" s="1"/>
  <c r="AC571" i="4"/>
  <c r="AD571" i="4" s="1"/>
  <c r="AC658" i="4"/>
  <c r="AD658" i="4" s="1"/>
  <c r="AC1006" i="4"/>
  <c r="AD1006" i="4" s="1"/>
  <c r="AC1015" i="4"/>
  <c r="AD1015" i="4" s="1"/>
  <c r="AC1153" i="4"/>
  <c r="AD1153" i="4" s="1"/>
  <c r="AC1313" i="4"/>
  <c r="AD1313" i="4" s="1"/>
  <c r="AC1351" i="4"/>
  <c r="AD1351" i="4" s="1"/>
  <c r="AC1868" i="4"/>
  <c r="AD1868" i="4" s="1"/>
  <c r="AC1977" i="4"/>
  <c r="AD1977" i="4" s="1"/>
  <c r="AC2176" i="4"/>
  <c r="AD2176" i="4" s="1"/>
  <c r="AC2400" i="4"/>
  <c r="AD2400" i="4" s="1"/>
  <c r="AC2963" i="4"/>
  <c r="AD2963" i="4" s="1"/>
  <c r="AC3161" i="4"/>
  <c r="AD3161" i="4" s="1"/>
  <c r="AC3244" i="4"/>
  <c r="AD3244" i="4" s="1"/>
  <c r="AC3442" i="4"/>
  <c r="AD3442" i="4" s="1"/>
  <c r="AC3843" i="4"/>
  <c r="AD3843" i="4" s="1"/>
  <c r="AC5103" i="4"/>
  <c r="AD5103" i="4" s="1"/>
  <c r="AC6427" i="4"/>
  <c r="AD6427" i="4" s="1"/>
  <c r="AC959" i="4"/>
  <c r="AD959" i="4" s="1"/>
  <c r="AC1314" i="4"/>
  <c r="AD1314" i="4" s="1"/>
  <c r="AC1450" i="4"/>
  <c r="AD1450" i="4" s="1"/>
  <c r="AC1540" i="4"/>
  <c r="AD1540" i="4" s="1"/>
  <c r="AC1759" i="4"/>
  <c r="AD1759" i="4" s="1"/>
  <c r="AC2069" i="4"/>
  <c r="AD2069" i="4" s="1"/>
  <c r="AC2320" i="4"/>
  <c r="AD2320" i="4" s="1"/>
  <c r="AC2913" i="4"/>
  <c r="AD2913" i="4" s="1"/>
  <c r="AC2985" i="4"/>
  <c r="AD2985" i="4" s="1"/>
  <c r="AC3738" i="4"/>
  <c r="AD3738" i="4" s="1"/>
  <c r="AC4012" i="4"/>
  <c r="AD4012" i="4" s="1"/>
  <c r="AC4065" i="4"/>
  <c r="AD4065" i="4" s="1"/>
  <c r="AC4285" i="4"/>
  <c r="AD4285" i="4" s="1"/>
  <c r="AC4595" i="4"/>
  <c r="AD4595" i="4" s="1"/>
  <c r="AC4658" i="4"/>
  <c r="AD4658" i="4" s="1"/>
  <c r="AC5972" i="4"/>
  <c r="AD5972" i="4" s="1"/>
  <c r="AC311" i="4"/>
  <c r="AD311" i="4" s="1"/>
  <c r="AC389" i="4"/>
  <c r="AD389" i="4" s="1"/>
  <c r="AC583" i="4"/>
  <c r="AD583" i="4" s="1"/>
  <c r="AC679" i="4"/>
  <c r="AD679" i="4" s="1"/>
  <c r="AC709" i="4"/>
  <c r="AD709" i="4" s="1"/>
  <c r="AC951" i="4"/>
  <c r="AD951" i="4" s="1"/>
  <c r="AC1285" i="4"/>
  <c r="AD1285" i="4" s="1"/>
  <c r="AC1630" i="4"/>
  <c r="AD1630" i="4" s="1"/>
  <c r="AC1640" i="4"/>
  <c r="AD1640" i="4" s="1"/>
  <c r="AC1660" i="4"/>
  <c r="AD1660" i="4" s="1"/>
  <c r="AC1891" i="4"/>
  <c r="AD1891" i="4" s="1"/>
  <c r="AC1900" i="4"/>
  <c r="AD1900" i="4" s="1"/>
  <c r="AC2029" i="4"/>
  <c r="AD2029" i="4" s="1"/>
  <c r="AC2060" i="4"/>
  <c r="AC2434" i="4"/>
  <c r="AD2434" i="4" s="1"/>
  <c r="AC2655" i="4"/>
  <c r="AD2655" i="4" s="1"/>
  <c r="AC3707" i="4"/>
  <c r="AD3707" i="4" s="1"/>
  <c r="AC4223" i="4"/>
  <c r="AD4223" i="4" s="1"/>
  <c r="AC5085" i="4"/>
  <c r="AD5085" i="4" s="1"/>
  <c r="AC5540" i="4"/>
  <c r="AD5540" i="4" s="1"/>
  <c r="AC1463" i="4"/>
  <c r="AD1463" i="4" s="1"/>
  <c r="AC801" i="4"/>
  <c r="AD801" i="4" s="1"/>
  <c r="AC1602" i="4"/>
  <c r="AD1602" i="4" s="1"/>
  <c r="AC2576" i="4"/>
  <c r="AD2576" i="4" s="1"/>
  <c r="AC2637" i="4"/>
  <c r="AD2637" i="4" s="1"/>
  <c r="AC2677" i="4"/>
  <c r="AD2677" i="4" s="1"/>
  <c r="AC3332" i="4"/>
  <c r="AD3332" i="4" s="1"/>
  <c r="AC3880" i="4"/>
  <c r="AD3880" i="4" s="1"/>
  <c r="AC4184" i="4"/>
  <c r="AD4184" i="4" s="1"/>
  <c r="AC4883" i="4"/>
  <c r="AD4883" i="4" s="1"/>
  <c r="AC5803" i="4"/>
  <c r="AD5803" i="4" s="1"/>
  <c r="AC3407" i="4"/>
  <c r="AD3407" i="4" s="1"/>
  <c r="AC3690" i="4"/>
  <c r="AD3690" i="4" s="1"/>
  <c r="AC7245" i="4"/>
  <c r="AD7245" i="4" s="1"/>
  <c r="AC7348" i="4"/>
  <c r="AD7348" i="4" s="1"/>
  <c r="AC7259" i="4"/>
  <c r="AD7259" i="4" s="1"/>
  <c r="AC6161" i="4"/>
  <c r="AD6161" i="4" s="1"/>
  <c r="AC6134" i="4"/>
  <c r="AC6096" i="4"/>
  <c r="AD6096" i="4" s="1"/>
  <c r="AC6087" i="4"/>
  <c r="AD6087" i="4" s="1"/>
  <c r="AC5961" i="4"/>
  <c r="AD5961" i="4" s="1"/>
  <c r="AC2093" i="4"/>
  <c r="AD2093" i="4" s="1"/>
  <c r="AC2086" i="4"/>
  <c r="AD2086" i="4" s="1"/>
  <c r="AC2043" i="4"/>
  <c r="AD2043" i="4" s="1"/>
  <c r="AC1958" i="4"/>
  <c r="AD1958" i="4" s="1"/>
  <c r="AC1951" i="4"/>
  <c r="AD1951" i="4" s="1"/>
  <c r="AC1923" i="4"/>
  <c r="AD1923" i="4" s="1"/>
  <c r="AC1860" i="4"/>
  <c r="AD1860" i="4" s="1"/>
  <c r="AC1853" i="4"/>
  <c r="AD1853" i="4" s="1"/>
  <c r="AC1825" i="4"/>
  <c r="AD1825" i="4" s="1"/>
  <c r="AC1811" i="4"/>
  <c r="AD1811" i="4" s="1"/>
  <c r="AC1790" i="4"/>
  <c r="AD1790" i="4" s="1"/>
  <c r="AC1748" i="4"/>
  <c r="AD1748" i="4" s="1"/>
  <c r="AC1741" i="4"/>
  <c r="AD1741" i="4" s="1"/>
  <c r="AC1685" i="4"/>
  <c r="AD1685" i="4" s="1"/>
  <c r="AC1671" i="4"/>
  <c r="AD1671" i="4" s="1"/>
  <c r="AC1664" i="4"/>
  <c r="AD1664" i="4" s="1"/>
  <c r="AC1595" i="4"/>
  <c r="AD1595" i="4" s="1"/>
  <c r="AC1546" i="4"/>
  <c r="AD1546" i="4" s="1"/>
  <c r="AC1511" i="4"/>
  <c r="AD1511" i="4" s="1"/>
  <c r="AC1490" i="4"/>
  <c r="AD1490" i="4" s="1"/>
  <c r="AC1456" i="4"/>
  <c r="AD1456" i="4" s="1"/>
  <c r="AC1372" i="4"/>
  <c r="AD1372" i="4" s="1"/>
  <c r="AC1338" i="4"/>
  <c r="AD1338" i="4" s="1"/>
  <c r="AC1316" i="4"/>
  <c r="AD1316" i="4" s="1"/>
  <c r="AC1309" i="4"/>
  <c r="AD1309" i="4" s="1"/>
  <c r="AC1302" i="4"/>
  <c r="AD1302" i="4" s="1"/>
  <c r="AC1288" i="4"/>
  <c r="AD1288" i="4" s="1"/>
  <c r="AC1246" i="4"/>
  <c r="AD1246" i="4" s="1"/>
  <c r="AC1184" i="4"/>
  <c r="AD1184" i="4" s="1"/>
  <c r="AC7323" i="4"/>
  <c r="AC7253" i="4"/>
  <c r="AD7253" i="4" s="1"/>
  <c r="AC6808" i="4"/>
  <c r="AC6597" i="4"/>
  <c r="AD6597" i="4" s="1"/>
  <c r="AC6312" i="4"/>
  <c r="AC6271" i="4"/>
  <c r="AD6271" i="4" s="1"/>
  <c r="AC6011" i="4"/>
  <c r="AD6011" i="4" s="1"/>
  <c r="AC5735" i="4"/>
  <c r="AD5735" i="4" s="1"/>
  <c r="AC5697" i="4"/>
  <c r="AD5697" i="4" s="1"/>
  <c r="AC5639" i="4"/>
  <c r="AD5639" i="4" s="1"/>
  <c r="AC5203" i="4"/>
  <c r="AD5203" i="4" s="1"/>
  <c r="AC5195" i="4"/>
  <c r="AD5195" i="4" s="1"/>
  <c r="AC4999" i="4"/>
  <c r="AD4999" i="4" s="1"/>
  <c r="AC4934" i="4"/>
  <c r="AD4934" i="4" s="1"/>
  <c r="AC4908" i="4"/>
  <c r="AD4908" i="4" s="1"/>
  <c r="AC4871" i="4"/>
  <c r="AD4871" i="4" s="1"/>
  <c r="AC4843" i="4"/>
  <c r="AD4843" i="4" s="1"/>
  <c r="AC4807" i="4"/>
  <c r="AD4807" i="4" s="1"/>
  <c r="AC4754" i="4"/>
  <c r="AD4754" i="4" s="1"/>
  <c r="AC4745" i="4"/>
  <c r="AD4745" i="4" s="1"/>
  <c r="AC4717" i="4"/>
  <c r="AD4717" i="4" s="1"/>
  <c r="AC4554" i="4"/>
  <c r="AD4554" i="4" s="1"/>
  <c r="AC4500" i="4"/>
  <c r="AD4500" i="4" s="1"/>
  <c r="AC4464" i="4"/>
  <c r="AD4464" i="4" s="1"/>
  <c r="AC4329" i="4"/>
  <c r="AD4329" i="4" s="1"/>
  <c r="AC4027" i="4"/>
  <c r="AD4027" i="4" s="1"/>
  <c r="AC3866" i="4"/>
  <c r="AD3866" i="4" s="1"/>
  <c r="AC3814" i="4"/>
  <c r="AD3814" i="4" s="1"/>
  <c r="AC3753" i="4"/>
  <c r="AC3720" i="4"/>
  <c r="AD3720" i="4" s="1"/>
  <c r="AC3712" i="4"/>
  <c r="AD3712" i="4" s="1"/>
  <c r="AC3603" i="4"/>
  <c r="AD3603" i="4" s="1"/>
  <c r="AC3448" i="4"/>
  <c r="AD3448" i="4" s="1"/>
  <c r="AC3431" i="4"/>
  <c r="AD3431" i="4" s="1"/>
  <c r="AC3355" i="4"/>
  <c r="AD3355" i="4" s="1"/>
  <c r="AC3337" i="4"/>
  <c r="AD3337" i="4" s="1"/>
  <c r="AC3311" i="4"/>
  <c r="AD3311" i="4" s="1"/>
  <c r="AC3294" i="4"/>
  <c r="AD3294" i="4" s="1"/>
  <c r="AC3251" i="4"/>
  <c r="AC3149" i="4"/>
  <c r="AD3149" i="4" s="1"/>
  <c r="AC3141" i="4"/>
  <c r="AD3141" i="4" s="1"/>
  <c r="AC3056" i="4"/>
  <c r="AD3056" i="4" s="1"/>
  <c r="AC3033" i="4"/>
  <c r="AD3033" i="4" s="1"/>
  <c r="AC2723" i="4"/>
  <c r="AD2723" i="4" s="1"/>
  <c r="AC2660" i="4"/>
  <c r="AD2660" i="4" s="1"/>
  <c r="AC2566" i="4"/>
  <c r="AD2566" i="4" s="1"/>
  <c r="AC2558" i="4"/>
  <c r="AD2558" i="4" s="1"/>
  <c r="AC2495" i="4"/>
  <c r="AD2495" i="4" s="1"/>
  <c r="AC2423" i="4"/>
  <c r="AD2423" i="4" s="1"/>
  <c r="AC2399" i="4"/>
  <c r="AD2399" i="4" s="1"/>
  <c r="AC2375" i="4"/>
  <c r="AD2375" i="4" s="1"/>
  <c r="AC2351" i="4"/>
  <c r="AD2351" i="4" s="1"/>
  <c r="AC2293" i="4"/>
  <c r="AD2293" i="4" s="1"/>
  <c r="AC2223" i="4"/>
  <c r="AD2223" i="4" s="1"/>
  <c r="AC2058" i="4"/>
  <c r="AD2058" i="4" s="1"/>
  <c r="AC2005" i="4"/>
  <c r="AD2005" i="4" s="1"/>
  <c r="AC1944" i="4"/>
  <c r="AD1944" i="4" s="1"/>
  <c r="AC1912" i="4"/>
  <c r="AD1912" i="4" s="1"/>
  <c r="AC1882" i="4"/>
  <c r="AD1882" i="4" s="1"/>
  <c r="AC1874" i="4"/>
  <c r="AD1874" i="4" s="1"/>
  <c r="AC1843" i="4"/>
  <c r="AD1843" i="4" s="1"/>
  <c r="AC1798" i="4"/>
  <c r="AD1798" i="4" s="1"/>
  <c r="AC1766" i="4"/>
  <c r="AD1766" i="4" s="1"/>
  <c r="AC1720" i="4"/>
  <c r="AD1720" i="4" s="1"/>
  <c r="AC1621" i="4"/>
  <c r="AD1621" i="4" s="1"/>
  <c r="AC1614" i="4"/>
  <c r="AD1614" i="4" s="1"/>
  <c r="AC1606" i="4"/>
  <c r="AD1606" i="4" s="1"/>
  <c r="AC1522" i="4"/>
  <c r="AD1522" i="4" s="1"/>
  <c r="AC1485" i="4"/>
  <c r="AD1485" i="4" s="1"/>
  <c r="AC1433" i="4"/>
  <c r="AD1433" i="4" s="1"/>
  <c r="AC1426" i="4"/>
  <c r="AD1426" i="4" s="1"/>
  <c r="AC1350" i="4"/>
  <c r="AD1350" i="4" s="1"/>
  <c r="AC1342" i="4"/>
  <c r="AD1342" i="4" s="1"/>
  <c r="AC1281" i="4"/>
  <c r="AD1281" i="4" s="1"/>
  <c r="AC1213" i="4"/>
  <c r="AD1213" i="4" s="1"/>
  <c r="AC1206" i="4"/>
  <c r="AD1206" i="4" s="1"/>
  <c r="AC1175" i="4"/>
  <c r="AD1175" i="4" s="1"/>
  <c r="AC1145" i="4"/>
  <c r="AD1145" i="4" s="1"/>
  <c r="AC1122" i="4"/>
  <c r="AD1122" i="4" s="1"/>
  <c r="AC1094" i="4"/>
  <c r="AD1094" i="4" s="1"/>
  <c r="AC1064" i="4"/>
  <c r="AD1064" i="4" s="1"/>
  <c r="AC999" i="4"/>
  <c r="AD999" i="4" s="1"/>
  <c r="AC992" i="4"/>
  <c r="AD992" i="4" s="1"/>
  <c r="AC977" i="4"/>
  <c r="AD977" i="4" s="1"/>
  <c r="AC934" i="4"/>
  <c r="AD934" i="4" s="1"/>
  <c r="AC919" i="4"/>
  <c r="AC889" i="4"/>
  <c r="AD889" i="4" s="1"/>
  <c r="AC882" i="4"/>
  <c r="AD882" i="4" s="1"/>
  <c r="AC860" i="4"/>
  <c r="AD860" i="4" s="1"/>
  <c r="AC852" i="4"/>
  <c r="AD852" i="4" s="1"/>
  <c r="AC837" i="4"/>
  <c r="AD837" i="4" s="1"/>
  <c r="AC793" i="4"/>
  <c r="AD793" i="4" s="1"/>
  <c r="AC786" i="4"/>
  <c r="AD786" i="4" s="1"/>
  <c r="AC779" i="4"/>
  <c r="AD779" i="4" s="1"/>
  <c r="AC735" i="4"/>
  <c r="AD735" i="4" s="1"/>
  <c r="AC706" i="4"/>
  <c r="AD706" i="4" s="1"/>
  <c r="AC670" i="4"/>
  <c r="AC641" i="4"/>
  <c r="AD641" i="4" s="1"/>
  <c r="AC634" i="4"/>
  <c r="AD634" i="4" s="1"/>
  <c r="AC589" i="4"/>
  <c r="AD589" i="4" s="1"/>
  <c r="AC546" i="4"/>
  <c r="AD546" i="4" s="1"/>
  <c r="AC523" i="4"/>
  <c r="AD523" i="4" s="1"/>
  <c r="AC473" i="4"/>
  <c r="AD473" i="4" s="1"/>
  <c r="AC446" i="4"/>
  <c r="AD446" i="4" s="1"/>
  <c r="AC438" i="4"/>
  <c r="AD438" i="4" s="1"/>
  <c r="AC416" i="4"/>
  <c r="AD416" i="4" s="1"/>
  <c r="AC402" i="4"/>
  <c r="AD402" i="4" s="1"/>
  <c r="AC365" i="4"/>
  <c r="AD365" i="4" s="1"/>
  <c r="AC315" i="4"/>
  <c r="AD315" i="4" s="1"/>
  <c r="AC301" i="4"/>
  <c r="AD301" i="4" s="1"/>
  <c r="AC242" i="4"/>
  <c r="AD242" i="4" s="1"/>
  <c r="AC178" i="4"/>
  <c r="AD178" i="4" s="1"/>
  <c r="AC163" i="4"/>
  <c r="AD163" i="4" s="1"/>
  <c r="AC113" i="4"/>
  <c r="AD113" i="4" s="1"/>
  <c r="AC70" i="4"/>
  <c r="AD70" i="4" s="1"/>
  <c r="AC35" i="4"/>
  <c r="AD35" i="4" s="1"/>
  <c r="AC2487" i="4"/>
  <c r="AD2487" i="4" s="1"/>
  <c r="AC2342" i="4"/>
  <c r="AD2342" i="4" s="1"/>
  <c r="AC2105" i="4"/>
  <c r="AD2105" i="4" s="1"/>
  <c r="AC2073" i="4"/>
  <c r="AD2073" i="4" s="1"/>
  <c r="AC1828" i="4"/>
  <c r="AD1828" i="4" s="1"/>
  <c r="AC1789" i="4"/>
  <c r="AD1789" i="4" s="1"/>
  <c r="AC1773" i="4"/>
  <c r="AD1773" i="4" s="1"/>
  <c r="AC1758" i="4"/>
  <c r="AD1758" i="4" s="1"/>
  <c r="AC1711" i="4"/>
  <c r="AD1711" i="4" s="1"/>
  <c r="AC1643" i="4"/>
  <c r="AD1643" i="4" s="1"/>
  <c r="AC1529" i="4"/>
  <c r="AD1529" i="4" s="1"/>
  <c r="AC1190" i="4"/>
  <c r="AD1190" i="4" s="1"/>
  <c r="AC1071" i="4"/>
  <c r="AD1071" i="4" s="1"/>
  <c r="AC1027" i="4"/>
  <c r="AD1027" i="4" s="1"/>
  <c r="AC829" i="4"/>
  <c r="AD829" i="4" s="1"/>
  <c r="AC655" i="4"/>
  <c r="AD655" i="4" s="1"/>
  <c r="AC567" i="4"/>
  <c r="AD567" i="4" s="1"/>
  <c r="AC308" i="4"/>
  <c r="AD308" i="4" s="1"/>
  <c r="AC271" i="4"/>
  <c r="AD271" i="4" s="1"/>
  <c r="AC256" i="4"/>
  <c r="AD256" i="4" s="1"/>
  <c r="AC156" i="4"/>
  <c r="AD156" i="4" s="1"/>
  <c r="AC6352" i="4"/>
  <c r="AD6352" i="4" s="1"/>
  <c r="AC1409" i="4"/>
  <c r="AD1409" i="4" s="1"/>
  <c r="AC1303" i="4"/>
  <c r="AD1303" i="4" s="1"/>
  <c r="AC1219" i="4"/>
  <c r="AD1219" i="4" s="1"/>
  <c r="AC998" i="4"/>
  <c r="AD998" i="4" s="1"/>
  <c r="AC874" i="4"/>
  <c r="AD874" i="4" s="1"/>
  <c r="AC610" i="4"/>
  <c r="AD610" i="4" s="1"/>
  <c r="AC415" i="4"/>
  <c r="AD415" i="4" s="1"/>
  <c r="AC191" i="4"/>
  <c r="AD191" i="4" s="1"/>
  <c r="AC112" i="4"/>
  <c r="AD112" i="4" s="1"/>
  <c r="AC34" i="4"/>
  <c r="AD34" i="4" s="1"/>
  <c r="AC4860" i="4"/>
  <c r="AD4860" i="4" s="1"/>
  <c r="AC4318" i="4"/>
  <c r="AD4318" i="4" s="1"/>
  <c r="AC4196" i="4"/>
  <c r="AD4196" i="4" s="1"/>
  <c r="AC3743" i="4"/>
  <c r="AD3743" i="4" s="1"/>
  <c r="AC3344" i="4"/>
  <c r="AD3344" i="4" s="1"/>
  <c r="AC3096" i="4"/>
  <c r="AD3096" i="4" s="1"/>
  <c r="AC3039" i="4"/>
  <c r="AD3039" i="4" s="1"/>
  <c r="AC2975" i="4"/>
  <c r="AD2975" i="4" s="1"/>
  <c r="AC2926" i="4"/>
  <c r="AD2926" i="4" s="1"/>
  <c r="AC2642" i="4"/>
  <c r="AD2642" i="4" s="1"/>
  <c r="AC2619" i="4"/>
  <c r="AD2619" i="4" s="1"/>
  <c r="AC2341" i="4"/>
  <c r="AD2341" i="4" s="1"/>
  <c r="AC2245" i="4"/>
  <c r="AD2245" i="4" s="1"/>
  <c r="AC2003" i="4"/>
  <c r="AD2003" i="4" s="1"/>
  <c r="AC1742" i="4"/>
  <c r="AD1742" i="4" s="1"/>
  <c r="AC1710" i="4"/>
  <c r="AD1710" i="4" s="1"/>
  <c r="AC1265" i="4"/>
  <c r="AD1265" i="4" s="1"/>
  <c r="AC1077" i="4"/>
  <c r="AD1077" i="4" s="1"/>
  <c r="AC777" i="4"/>
  <c r="AC602" i="4"/>
  <c r="AD602" i="4" s="1"/>
  <c r="AC478" i="4"/>
  <c r="AD478" i="4" s="1"/>
  <c r="AC6" i="4"/>
  <c r="AD6" i="4" s="1"/>
  <c r="AC5809" i="4"/>
  <c r="AD5809" i="4" s="1"/>
  <c r="AC5646" i="4"/>
  <c r="AD5646" i="4" s="1"/>
  <c r="AC5342" i="4"/>
  <c r="AD5342" i="4" s="1"/>
  <c r="AC4805" i="4"/>
  <c r="AD4805" i="4" s="1"/>
  <c r="AC4679" i="4"/>
  <c r="AD4679" i="4" s="1"/>
  <c r="AC4543" i="4"/>
  <c r="AD4543" i="4" s="1"/>
  <c r="AC3701" i="4"/>
  <c r="AD3701" i="4" s="1"/>
  <c r="AC3568" i="4"/>
  <c r="AD3568" i="4" s="1"/>
  <c r="AC3490" i="4"/>
  <c r="AD3490" i="4" s="1"/>
  <c r="AC3214" i="4"/>
  <c r="AD3214" i="4" s="1"/>
  <c r="AC3172" i="4"/>
  <c r="AD3172" i="4" s="1"/>
  <c r="AC3024" i="4"/>
  <c r="AD3024" i="4" s="1"/>
  <c r="AC2917" i="4"/>
  <c r="AD2917" i="4" s="1"/>
  <c r="AC2829" i="4"/>
  <c r="AD2829" i="4" s="1"/>
  <c r="AC2634" i="4"/>
  <c r="AD2634" i="4" s="1"/>
  <c r="AC2373" i="4"/>
  <c r="AD2373" i="4" s="1"/>
  <c r="AC2307" i="4"/>
  <c r="AD2307" i="4" s="1"/>
  <c r="AC2087" i="4"/>
  <c r="AD2087" i="4" s="1"/>
  <c r="AC2056" i="4"/>
  <c r="AD2056" i="4" s="1"/>
  <c r="AC1780" i="4"/>
  <c r="AD1780" i="4" s="1"/>
  <c r="AC1438" i="4"/>
  <c r="AD1438" i="4" s="1"/>
  <c r="AC1370" i="4"/>
  <c r="AD1370" i="4" s="1"/>
  <c r="AC1287" i="4"/>
  <c r="AD1287" i="4" s="1"/>
  <c r="AC1181" i="4"/>
  <c r="AD1181" i="4" s="1"/>
  <c r="AC1113" i="4"/>
  <c r="AD1113" i="4" s="1"/>
  <c r="AC917" i="4"/>
  <c r="AD917" i="4" s="1"/>
  <c r="AC820" i="4"/>
  <c r="AD820" i="4" s="1"/>
  <c r="AC740" i="4"/>
  <c r="AD740" i="4" s="1"/>
  <c r="AC587" i="4"/>
  <c r="AD587" i="4" s="1"/>
  <c r="AC459" i="4"/>
  <c r="AD459" i="4" s="1"/>
  <c r="AC407" i="4"/>
  <c r="AD407" i="4" s="1"/>
  <c r="AC226" i="4"/>
  <c r="AD226" i="4" s="1"/>
  <c r="AC5323" i="4"/>
  <c r="AD5323" i="4" s="1"/>
  <c r="AC5209" i="4"/>
  <c r="AD5209" i="4" s="1"/>
  <c r="AC4940" i="4"/>
  <c r="AD4940" i="4" s="1"/>
  <c r="AC4914" i="4"/>
  <c r="AC4687" i="4"/>
  <c r="AD4687" i="4" s="1"/>
  <c r="AC4289" i="4"/>
  <c r="AD4289" i="4" s="1"/>
  <c r="AC4203" i="4"/>
  <c r="AD4203" i="4" s="1"/>
  <c r="AC4161" i="4"/>
  <c r="AD4161" i="4" s="1"/>
  <c r="AC3768" i="4"/>
  <c r="AC3677" i="4"/>
  <c r="AD3677" i="4" s="1"/>
  <c r="AC3526" i="4"/>
  <c r="AD3526" i="4" s="1"/>
  <c r="AC3086" i="4"/>
  <c r="AD3086" i="4" s="1"/>
  <c r="AC2958" i="4"/>
  <c r="AD2958" i="4" s="1"/>
  <c r="AC2860" i="4"/>
  <c r="AD2860" i="4" s="1"/>
  <c r="AC2729" i="4"/>
  <c r="AD2729" i="4" s="1"/>
  <c r="AC2649" i="4"/>
  <c r="AD2649" i="4" s="1"/>
  <c r="AC2579" i="4"/>
  <c r="AD2579" i="4" s="1"/>
  <c r="AC2380" i="4"/>
  <c r="AD2380" i="4" s="1"/>
  <c r="AC2348" i="4"/>
  <c r="AD2348" i="4" s="1"/>
  <c r="AC2259" i="4"/>
  <c r="AD2259" i="4" s="1"/>
  <c r="AC2220" i="4"/>
  <c r="AD2220" i="4" s="1"/>
  <c r="AC2079" i="4"/>
  <c r="AD2079" i="4" s="1"/>
  <c r="AC2048" i="4"/>
  <c r="AD2048" i="4" s="1"/>
  <c r="AC1826" i="4"/>
  <c r="AD1826" i="4" s="1"/>
  <c r="AC1749" i="4"/>
  <c r="AD1749" i="4" s="1"/>
  <c r="AC1551" i="4"/>
  <c r="AD1551" i="4" s="1"/>
  <c r="AC1476" i="4"/>
  <c r="AD1476" i="4" s="1"/>
  <c r="AC1416" i="4"/>
  <c r="AD1416" i="4" s="1"/>
  <c r="AC1218" i="4"/>
  <c r="AD1218" i="4" s="1"/>
  <c r="AC932" i="4"/>
  <c r="AD932" i="4" s="1"/>
  <c r="AC842" i="4"/>
  <c r="AD842" i="4" s="1"/>
  <c r="AC421" i="4"/>
  <c r="AD421" i="4" s="1"/>
  <c r="AC385" i="4"/>
  <c r="AD385" i="4" s="1"/>
  <c r="AC320" i="4"/>
  <c r="AD320" i="4" s="1"/>
  <c r="AC284" i="4"/>
  <c r="AD284" i="4" s="1"/>
  <c r="AC211" i="4"/>
  <c r="AD211" i="4" s="1"/>
  <c r="AC168" i="4"/>
  <c r="AD168" i="4" s="1"/>
  <c r="AC89" i="4"/>
  <c r="AD89" i="4" s="1"/>
  <c r="AC40" i="4"/>
  <c r="AD40" i="4" s="1"/>
  <c r="AC12" i="4"/>
  <c r="AD12" i="4" s="1"/>
  <c r="AC3691" i="4"/>
  <c r="AD3691" i="4" s="1"/>
  <c r="AC3534" i="4"/>
  <c r="AD3534" i="4" s="1"/>
  <c r="AC3316" i="4"/>
  <c r="AD3316" i="4" s="1"/>
  <c r="AC3061" i="4"/>
  <c r="AD3061" i="4" s="1"/>
  <c r="AC2819" i="4"/>
  <c r="AD2819" i="4" s="1"/>
  <c r="AC2523" i="4"/>
  <c r="AD2523" i="4" s="1"/>
  <c r="AC2243" i="4"/>
  <c r="AD2243" i="4" s="1"/>
  <c r="AC1832" i="4"/>
  <c r="AD1832" i="4" s="1"/>
  <c r="AC1702" i="4"/>
  <c r="AD1702" i="4" s="1"/>
  <c r="AC1503" i="4"/>
  <c r="AD1503" i="4" s="1"/>
  <c r="AC1369" i="4"/>
  <c r="AD1369" i="4" s="1"/>
  <c r="AC1112" i="4"/>
  <c r="AD1112" i="4" s="1"/>
  <c r="AC1068" i="4"/>
  <c r="AD1068" i="4" s="1"/>
  <c r="AC886" i="4"/>
  <c r="AD886" i="4" s="1"/>
  <c r="AC812" i="4"/>
  <c r="AD812" i="4" s="1"/>
  <c r="AC442" i="4"/>
  <c r="AD442" i="4" s="1"/>
  <c r="AC413" i="4"/>
  <c r="AD413" i="4" s="1"/>
  <c r="AC377" i="4"/>
  <c r="AD377" i="4" s="1"/>
  <c r="AC95" i="4"/>
  <c r="AD95" i="4" s="1"/>
  <c r="AC11" i="4"/>
  <c r="AD11" i="4" s="1"/>
  <c r="AC6286" i="4"/>
  <c r="AD6286" i="4" s="1"/>
  <c r="AC5955" i="4"/>
  <c r="AD5955" i="4" s="1"/>
  <c r="AC5208" i="4"/>
  <c r="AD5208" i="4" s="1"/>
  <c r="AC4523" i="4"/>
  <c r="AD4523" i="4" s="1"/>
  <c r="AC4306" i="4"/>
  <c r="AD4306" i="4" s="1"/>
  <c r="AC3162" i="4"/>
  <c r="AD3162" i="4" s="1"/>
  <c r="AC2794" i="4"/>
  <c r="AD2794" i="4" s="1"/>
  <c r="AC2736" i="4"/>
  <c r="AD2736" i="4" s="1"/>
  <c r="AC2617" i="4"/>
  <c r="AD2617" i="4" s="1"/>
  <c r="AC2554" i="4"/>
  <c r="AD2554" i="4" s="1"/>
  <c r="AC7313" i="4"/>
  <c r="AC7191" i="4"/>
  <c r="AD7191" i="4" s="1"/>
  <c r="AC7151" i="4"/>
  <c r="AD7151" i="4" s="1"/>
  <c r="AC6636" i="4"/>
  <c r="AD6636" i="4" s="1"/>
  <c r="AC6514" i="4"/>
  <c r="AD6514" i="4" s="1"/>
  <c r="AC6486" i="4"/>
  <c r="AD6486" i="4" s="1"/>
  <c r="AC6179" i="4"/>
  <c r="AD6179" i="4" s="1"/>
  <c r="AC6151" i="4"/>
  <c r="AD6151" i="4" s="1"/>
  <c r="AC5773" i="4"/>
  <c r="AC5611" i="4"/>
  <c r="AD5611" i="4" s="1"/>
  <c r="AC5554" i="4"/>
  <c r="AD5554" i="4" s="1"/>
  <c r="AC5269" i="4"/>
  <c r="AD5269" i="4" s="1"/>
  <c r="AC5221" i="4"/>
  <c r="AD5221" i="4" s="1"/>
  <c r="AC5137" i="4"/>
  <c r="AD5137" i="4" s="1"/>
  <c r="AC5128" i="4"/>
  <c r="AD5128" i="4" s="1"/>
  <c r="AC4798" i="4"/>
  <c r="AD4798" i="4" s="1"/>
  <c r="AC4527" i="4"/>
  <c r="AD4527" i="4" s="1"/>
  <c r="AC4472" i="4"/>
  <c r="AD4472" i="4" s="1"/>
  <c r="AC4197" i="4"/>
  <c r="AD4197" i="4" s="1"/>
  <c r="AC4163" i="4"/>
  <c r="AD4163" i="4" s="1"/>
  <c r="AC4144" i="4"/>
  <c r="AC4081" i="4"/>
  <c r="AD4081" i="4" s="1"/>
  <c r="AC4072" i="4"/>
  <c r="AD4072" i="4" s="1"/>
  <c r="AC3955" i="4"/>
  <c r="AD3955" i="4" s="1"/>
  <c r="AC3779" i="4"/>
  <c r="AC3762" i="4"/>
  <c r="AD3762" i="4" s="1"/>
  <c r="AC3671" i="4"/>
  <c r="AD3671" i="4" s="1"/>
  <c r="AC3611" i="4"/>
  <c r="AD3611" i="4" s="1"/>
  <c r="AC3595" i="4"/>
  <c r="AD3595" i="4" s="1"/>
  <c r="AC3570" i="4"/>
  <c r="AD3570" i="4" s="1"/>
  <c r="AC3390" i="4"/>
  <c r="AD3390" i="4" s="1"/>
  <c r="AC3381" i="4"/>
  <c r="AD3381" i="4" s="1"/>
  <c r="AC3363" i="4"/>
  <c r="AD3363" i="4" s="1"/>
  <c r="AC3286" i="4"/>
  <c r="AD3286" i="4" s="1"/>
  <c r="AC3260" i="4"/>
  <c r="AD3260" i="4" s="1"/>
  <c r="AC3157" i="4"/>
  <c r="AD3157" i="4" s="1"/>
  <c r="AC3123" i="4"/>
  <c r="AD3123" i="4" s="1"/>
  <c r="AC3048" i="4"/>
  <c r="AD3048" i="4" s="1"/>
  <c r="AC2952" i="4"/>
  <c r="AD2952" i="4" s="1"/>
  <c r="AC2903" i="4"/>
  <c r="AD2903" i="4" s="1"/>
  <c r="AC2831" i="4"/>
  <c r="AD2831" i="4" s="1"/>
  <c r="AC2675" i="4"/>
  <c r="AD2675" i="4" s="1"/>
  <c r="AC2667" i="4"/>
  <c r="AD2667" i="4" s="1"/>
  <c r="AC2510" i="4"/>
  <c r="AD2510" i="4" s="1"/>
  <c r="AC2502" i="4"/>
  <c r="AD2502" i="4" s="1"/>
  <c r="AC2414" i="4"/>
  <c r="AD2414" i="4" s="1"/>
  <c r="AC2382" i="4"/>
  <c r="AD2382" i="4" s="1"/>
  <c r="AC2334" i="4"/>
  <c r="AD2334" i="4" s="1"/>
  <c r="AC2246" i="4"/>
  <c r="AD2246" i="4" s="1"/>
  <c r="AC2230" i="4"/>
  <c r="AD2230" i="4" s="1"/>
  <c r="AC2098" i="4"/>
  <c r="AD2098" i="4" s="1"/>
  <c r="AC2050" i="4"/>
  <c r="AD2050" i="4" s="1"/>
  <c r="AC2042" i="4"/>
  <c r="AD2042" i="4" s="1"/>
  <c r="AC2020" i="4"/>
  <c r="AD2020" i="4" s="1"/>
  <c r="AC1727" i="4"/>
  <c r="AD1727" i="4" s="1"/>
  <c r="AC1697" i="4"/>
  <c r="AD1697" i="4" s="1"/>
  <c r="AC1690" i="4"/>
  <c r="AD1690" i="4" s="1"/>
  <c r="AC1598" i="4"/>
  <c r="AD1598" i="4" s="1"/>
  <c r="AC1591" i="4"/>
  <c r="AD1591" i="4" s="1"/>
  <c r="AC1576" i="4"/>
  <c r="AD1576" i="4" s="1"/>
  <c r="AC1568" i="4"/>
  <c r="AD1568" i="4" s="1"/>
  <c r="AC1395" i="4"/>
  <c r="AD1395" i="4" s="1"/>
  <c r="AC1334" i="4"/>
  <c r="AD1334" i="4" s="1"/>
  <c r="AC1327" i="4"/>
  <c r="AD1327" i="4" s="1"/>
  <c r="AC1296" i="4"/>
  <c r="AD1296" i="4" s="1"/>
  <c r="AC1266" i="4"/>
  <c r="AD1266" i="4" s="1"/>
  <c r="AC1251" i="4"/>
  <c r="AD1251" i="4" s="1"/>
  <c r="AC1227" i="4"/>
  <c r="AC1167" i="4"/>
  <c r="AD1167" i="4" s="1"/>
  <c r="AC1086" i="4"/>
  <c r="AD1086" i="4" s="1"/>
  <c r="AC1034" i="4"/>
  <c r="AD1034" i="4" s="1"/>
  <c r="AC962" i="4"/>
  <c r="AD962" i="4" s="1"/>
  <c r="AC926" i="4"/>
  <c r="AD926" i="4" s="1"/>
  <c r="AC904" i="4"/>
  <c r="AD904" i="4" s="1"/>
  <c r="AC867" i="4"/>
  <c r="AD867" i="4" s="1"/>
  <c r="AC844" i="4"/>
  <c r="AD844" i="4" s="1"/>
  <c r="AC822" i="4"/>
  <c r="AD822" i="4" s="1"/>
  <c r="AC807" i="4"/>
  <c r="AD807" i="4" s="1"/>
  <c r="AC771" i="4"/>
  <c r="AD771" i="4" s="1"/>
  <c r="AC756" i="4"/>
  <c r="AD756" i="4" s="1"/>
  <c r="AC677" i="4"/>
  <c r="AD677" i="4" s="1"/>
  <c r="AC453" i="4"/>
  <c r="AD453" i="4" s="1"/>
  <c r="AC350" i="4"/>
  <c r="AD350" i="4" s="1"/>
  <c r="AC328" i="4"/>
  <c r="AD328" i="4" s="1"/>
  <c r="AC264" i="4"/>
  <c r="AD264" i="4" s="1"/>
  <c r="AC206" i="4"/>
  <c r="AD206" i="4" s="1"/>
  <c r="AC28" i="4"/>
  <c r="AD28" i="4" s="1"/>
  <c r="AC7" i="4"/>
  <c r="AD7" i="4" s="1"/>
  <c r="AC2643" i="4"/>
  <c r="AD2643" i="4" s="1"/>
  <c r="AC2620" i="4"/>
  <c r="AD2620" i="4" s="1"/>
  <c r="AC2612" i="4"/>
  <c r="AD2612" i="4" s="1"/>
  <c r="AC2596" i="4"/>
  <c r="AD2596" i="4" s="1"/>
  <c r="AC2542" i="4"/>
  <c r="AD2542" i="4" s="1"/>
  <c r="AC2534" i="4"/>
  <c r="AD2534" i="4" s="1"/>
  <c r="AC2406" i="4"/>
  <c r="AD2406" i="4" s="1"/>
  <c r="AC2358" i="4"/>
  <c r="AD2358" i="4" s="1"/>
  <c r="AC2237" i="4"/>
  <c r="AD2237" i="4" s="1"/>
  <c r="AC2190" i="4"/>
  <c r="AD2190" i="4" s="1"/>
  <c r="AC2144" i="4"/>
  <c r="AD2144" i="4" s="1"/>
  <c r="AC1966" i="4"/>
  <c r="AD1966" i="4" s="1"/>
  <c r="AC1919" i="4"/>
  <c r="AD1919" i="4" s="1"/>
  <c r="AC1805" i="4"/>
  <c r="AD1805" i="4" s="1"/>
  <c r="AC1735" i="4"/>
  <c r="AD1735" i="4" s="1"/>
  <c r="AC1636" i="4"/>
  <c r="AD1636" i="4" s="1"/>
  <c r="AC1545" i="4"/>
  <c r="AD1545" i="4" s="1"/>
  <c r="AC1439" i="4"/>
  <c r="AD1439" i="4" s="1"/>
  <c r="AC1243" i="4"/>
  <c r="AD1243" i="4" s="1"/>
  <c r="AC1159" i="4"/>
  <c r="AD1159" i="4" s="1"/>
  <c r="AC1152" i="4"/>
  <c r="AD1152" i="4" s="1"/>
  <c r="AC1136" i="4"/>
  <c r="AD1136" i="4" s="1"/>
  <c r="AC1114" i="4"/>
  <c r="AD1114" i="4" s="1"/>
  <c r="AC1005" i="4"/>
  <c r="AD1005" i="4" s="1"/>
  <c r="AC698" i="4"/>
  <c r="AD698" i="4" s="1"/>
  <c r="AC596" i="4"/>
  <c r="AD596" i="4" s="1"/>
  <c r="AC574" i="4"/>
  <c r="AD574" i="4" s="1"/>
  <c r="AC560" i="4"/>
  <c r="AD560" i="4" s="1"/>
  <c r="AC460" i="4"/>
  <c r="AD460" i="4" s="1"/>
  <c r="AC293" i="4"/>
  <c r="AD293" i="4" s="1"/>
  <c r="AC227" i="4"/>
  <c r="AD227" i="4" s="1"/>
  <c r="AC2080" i="4"/>
  <c r="AD2080" i="4" s="1"/>
  <c r="AC1432" i="4"/>
  <c r="AD1432" i="4" s="1"/>
  <c r="AC1341" i="4"/>
  <c r="AD1341" i="4" s="1"/>
  <c r="AC1212" i="4"/>
  <c r="AD1212" i="4" s="1"/>
  <c r="AC895" i="4"/>
  <c r="AD895" i="4" s="1"/>
  <c r="AC843" i="4"/>
  <c r="AD843" i="4" s="1"/>
  <c r="AC792" i="4"/>
  <c r="AD792" i="4" s="1"/>
  <c r="AC683" i="4"/>
  <c r="AD683" i="4" s="1"/>
  <c r="AC647" i="4"/>
  <c r="AD647" i="4" s="1"/>
  <c r="AC508" i="4"/>
  <c r="AD508" i="4" s="1"/>
  <c r="AC472" i="4"/>
  <c r="AD472" i="4" s="1"/>
  <c r="AC342" i="4"/>
  <c r="AD342" i="4" s="1"/>
  <c r="AC198" i="4"/>
  <c r="AD198" i="4" s="1"/>
  <c r="AC169" i="4"/>
  <c r="AD169" i="4" s="1"/>
  <c r="AC83" i="4"/>
  <c r="AD83" i="4" s="1"/>
  <c r="AC5839" i="4"/>
  <c r="AD5839" i="4" s="1"/>
  <c r="AC5753" i="4"/>
  <c r="AD5753" i="4" s="1"/>
  <c r="AC4878" i="4"/>
  <c r="AD4878" i="4" s="1"/>
  <c r="AC4399" i="4"/>
  <c r="AD4399" i="4" s="1"/>
  <c r="AC3812" i="4"/>
  <c r="AD3812" i="4" s="1"/>
  <c r="AC3437" i="4"/>
  <c r="AD3437" i="4" s="1"/>
  <c r="AC3405" i="4"/>
  <c r="AC3047" i="4"/>
  <c r="AD3047" i="4" s="1"/>
  <c r="AC2813" i="4"/>
  <c r="AD2813" i="4" s="1"/>
  <c r="AC2453" i="4"/>
  <c r="AD2453" i="4" s="1"/>
  <c r="AC2236" i="4"/>
  <c r="AD2236" i="4" s="1"/>
  <c r="AC2158" i="4"/>
  <c r="AD2158" i="4" s="1"/>
  <c r="AC2112" i="4"/>
  <c r="AD2112" i="4" s="1"/>
  <c r="AC1895" i="4"/>
  <c r="AD1895" i="4" s="1"/>
  <c r="AC1804" i="4"/>
  <c r="AD1804" i="4" s="1"/>
  <c r="AC1726" i="4"/>
  <c r="AD1726" i="4" s="1"/>
  <c r="AC1696" i="4"/>
  <c r="AD1696" i="4" s="1"/>
  <c r="AC1635" i="4"/>
  <c r="AD1635" i="4" s="1"/>
  <c r="AC1559" i="4"/>
  <c r="AD1559" i="4" s="1"/>
  <c r="AC1272" i="4"/>
  <c r="AD1272" i="4" s="1"/>
  <c r="AC1033" i="4"/>
  <c r="AD1033" i="4" s="1"/>
  <c r="AC968" i="4"/>
  <c r="AD968" i="4" s="1"/>
  <c r="AC939" i="4"/>
  <c r="AD939" i="4" s="1"/>
  <c r="AC617" i="4"/>
  <c r="AD617" i="4" s="1"/>
  <c r="AC580" i="4"/>
  <c r="AD580" i="4" s="1"/>
  <c r="AC444" i="4"/>
  <c r="AD444" i="4" s="1"/>
  <c r="AC356" i="4"/>
  <c r="AD356" i="4" s="1"/>
  <c r="AC155" i="4"/>
  <c r="AD155" i="4" s="1"/>
  <c r="AC19" i="4"/>
  <c r="AD19" i="4" s="1"/>
  <c r="AC5466" i="4"/>
  <c r="AC5410" i="4"/>
  <c r="AD5410" i="4" s="1"/>
  <c r="AC4229" i="4"/>
  <c r="AD4229" i="4" s="1"/>
  <c r="AC3991" i="4"/>
  <c r="AD3991" i="4" s="1"/>
  <c r="AC3079" i="4"/>
  <c r="AD3079" i="4" s="1"/>
  <c r="AC2950" i="4"/>
  <c r="AD2950" i="4" s="1"/>
  <c r="AC2283" i="4"/>
  <c r="AD2283" i="4" s="1"/>
  <c r="AC2252" i="4"/>
  <c r="AD2252" i="4" s="1"/>
  <c r="AC1703" i="4"/>
  <c r="AD1703" i="4" s="1"/>
  <c r="AC1528" i="4"/>
  <c r="AD1528" i="4" s="1"/>
  <c r="AC1497" i="4"/>
  <c r="AD1497" i="4" s="1"/>
  <c r="AC1257" i="4"/>
  <c r="AD1257" i="4" s="1"/>
  <c r="AC1196" i="4"/>
  <c r="AD1196" i="4" s="1"/>
  <c r="AC1173" i="4"/>
  <c r="AD1173" i="4" s="1"/>
  <c r="AC1120" i="4"/>
  <c r="AD1120" i="4" s="1"/>
  <c r="AC1055" i="4"/>
  <c r="AD1055" i="4" s="1"/>
  <c r="AC1018" i="4"/>
  <c r="AD1018" i="4" s="1"/>
  <c r="AC690" i="4"/>
  <c r="AD690" i="4" s="1"/>
  <c r="AC233" i="4"/>
  <c r="AD233" i="4" s="1"/>
  <c r="AC5636" i="4"/>
  <c r="AD5636" i="4" s="1"/>
  <c r="AC4958" i="4"/>
  <c r="AD4958" i="4" s="1"/>
  <c r="AC4106" i="4"/>
  <c r="AD4106" i="4" s="1"/>
  <c r="AC3794" i="4"/>
  <c r="AD3794" i="4" s="1"/>
  <c r="AC3643" i="4"/>
  <c r="AD3643" i="4" s="1"/>
  <c r="AC3499" i="4"/>
  <c r="AD3499" i="4" s="1"/>
  <c r="AC3352" i="4"/>
  <c r="AD3352" i="4" s="1"/>
  <c r="AC2868" i="4"/>
  <c r="AD2868" i="4" s="1"/>
  <c r="AC2820" i="4"/>
  <c r="AD2820" i="4" s="1"/>
  <c r="AC2500" i="4"/>
  <c r="AD2500" i="4" s="1"/>
  <c r="AC2071" i="4"/>
  <c r="AD2071" i="4" s="1"/>
  <c r="AC1995" i="4"/>
  <c r="AD1995" i="4" s="1"/>
  <c r="AC1964" i="4"/>
  <c r="AD1964" i="4" s="1"/>
  <c r="AC1872" i="4"/>
  <c r="AD1872" i="4" s="1"/>
  <c r="AC1818" i="4"/>
  <c r="AD1818" i="4" s="1"/>
  <c r="AC1589" i="4"/>
  <c r="AD1589" i="4" s="1"/>
  <c r="AC1423" i="4"/>
  <c r="AD1423" i="4" s="1"/>
  <c r="AC1377" i="4"/>
  <c r="AD1377" i="4" s="1"/>
  <c r="AC1294" i="4"/>
  <c r="AD1294" i="4" s="1"/>
  <c r="AC1150" i="4"/>
  <c r="AD1150" i="4" s="1"/>
  <c r="AC982" i="4"/>
  <c r="AD982" i="4" s="1"/>
  <c r="AC887" i="4"/>
  <c r="AD887" i="4" s="1"/>
  <c r="AC835" i="4"/>
  <c r="AD835" i="4" s="1"/>
  <c r="AC805" i="4"/>
  <c r="AD805" i="4" s="1"/>
  <c r="AC718" i="4"/>
  <c r="AD718" i="4" s="1"/>
  <c r="AC544" i="4"/>
  <c r="AD544" i="4" s="1"/>
  <c r="AC465" i="4"/>
  <c r="AD465" i="4" s="1"/>
  <c r="AC428" i="4"/>
  <c r="AD428" i="4" s="1"/>
  <c r="AC392" i="4"/>
  <c r="AD392" i="4" s="1"/>
  <c r="AC363" i="4"/>
  <c r="AD363" i="4" s="1"/>
  <c r="AC341" i="4"/>
  <c r="AD341" i="4" s="1"/>
  <c r="AC204" i="4"/>
  <c r="AD204" i="4" s="1"/>
  <c r="AC3907" i="4"/>
  <c r="AD3907" i="4" s="1"/>
  <c r="AC3154" i="4"/>
  <c r="AD3154" i="4" s="1"/>
  <c r="AC2989" i="4"/>
  <c r="AD2989" i="4" s="1"/>
  <c r="AC2875" i="4"/>
  <c r="AD2875" i="4" s="1"/>
  <c r="AC2828" i="4"/>
  <c r="AD2828" i="4" s="1"/>
  <c r="AC2507" i="4"/>
  <c r="AD2507" i="4" s="1"/>
  <c r="AC2428" i="4"/>
  <c r="AD2428" i="4" s="1"/>
  <c r="AC2290" i="4"/>
  <c r="AD2290" i="4" s="1"/>
  <c r="AC2258" i="4"/>
  <c r="AD2258" i="4" s="1"/>
  <c r="AC2118" i="4"/>
  <c r="AD2118" i="4" s="1"/>
  <c r="AC1963" i="4"/>
  <c r="AD1963" i="4" s="1"/>
  <c r="AC1908" i="4"/>
  <c r="AD1908" i="4" s="1"/>
  <c r="AC1496" i="4"/>
  <c r="AD1496" i="4" s="1"/>
  <c r="AC1415" i="4"/>
  <c r="AD1415" i="4" s="1"/>
  <c r="AC1240" i="4"/>
  <c r="AD1240" i="4" s="1"/>
  <c r="AC1195" i="4"/>
  <c r="AD1195" i="4" s="1"/>
  <c r="AC1164" i="4"/>
  <c r="AD1164" i="4" s="1"/>
  <c r="AC931" i="4"/>
  <c r="AD931" i="4" s="1"/>
  <c r="AC819" i="4"/>
  <c r="AD819" i="4" s="1"/>
  <c r="AC746" i="4"/>
  <c r="AD746" i="4" s="1"/>
  <c r="AC724" i="4"/>
  <c r="AD724" i="4" s="1"/>
  <c r="AC681" i="4"/>
  <c r="AD681" i="4" s="1"/>
  <c r="AC290" i="4"/>
  <c r="AD290" i="4" s="1"/>
  <c r="AC239" i="4"/>
  <c r="AD239" i="4" s="1"/>
  <c r="AC196" i="4"/>
  <c r="AD196" i="4" s="1"/>
  <c r="AC4" i="4"/>
  <c r="AD4" i="4" s="1"/>
  <c r="AC4985" i="4"/>
  <c r="AD4985" i="4" s="1"/>
  <c r="AC4768" i="4"/>
  <c r="AD4768" i="4" s="1"/>
  <c r="AC4588" i="4"/>
  <c r="AD4588" i="4" s="1"/>
  <c r="AC4477" i="4"/>
  <c r="AD4477" i="4" s="1"/>
  <c r="AC4415" i="4"/>
  <c r="AD4415" i="4" s="1"/>
  <c r="AC4262" i="4"/>
  <c r="AD4262" i="4" s="1"/>
  <c r="AC3960" i="4"/>
  <c r="AD3960" i="4" s="1"/>
  <c r="AC3889" i="4"/>
  <c r="AD3889" i="4" s="1"/>
  <c r="AC3827" i="4"/>
  <c r="AD3827" i="4" s="1"/>
  <c r="AC3525" i="4"/>
  <c r="AD3525" i="4" s="1"/>
  <c r="AC3324" i="4"/>
  <c r="AD3324" i="4" s="1"/>
  <c r="AC3179" i="4"/>
  <c r="AD3179" i="4" s="1"/>
  <c r="AC2997" i="4"/>
  <c r="AD2997" i="4" s="1"/>
  <c r="AC2890" i="4"/>
  <c r="AD2890" i="4" s="1"/>
  <c r="AC2852" i="4"/>
  <c r="AD2852" i="4" s="1"/>
  <c r="AC2703" i="4"/>
  <c r="AD2703" i="4" s="1"/>
  <c r="AC7067" i="4"/>
  <c r="AD7067" i="4" s="1"/>
  <c r="AC7058" i="4"/>
  <c r="AD7058" i="4" s="1"/>
  <c r="AC6504" i="4"/>
  <c r="AD6504" i="4" s="1"/>
  <c r="AC6435" i="4"/>
  <c r="AD6435" i="4" s="1"/>
  <c r="AC6071" i="4"/>
  <c r="AD6071" i="4" s="1"/>
  <c r="AC6061" i="4"/>
  <c r="AD6061" i="4" s="1"/>
  <c r="AC5900" i="4"/>
  <c r="AD5900" i="4" s="1"/>
  <c r="AC5754" i="4"/>
  <c r="AD5754" i="4" s="1"/>
  <c r="AC5715" i="4"/>
  <c r="AD5715" i="4" s="1"/>
  <c r="AC5441" i="4"/>
  <c r="AD5441" i="4" s="1"/>
  <c r="AC5382" i="4"/>
  <c r="AD5382" i="4" s="1"/>
  <c r="AC4916" i="4"/>
  <c r="AD4916" i="4" s="1"/>
  <c r="AC4879" i="4"/>
  <c r="AD4879" i="4" s="1"/>
  <c r="AC4663" i="4"/>
  <c r="AD4663" i="4" s="1"/>
  <c r="AC4636" i="4"/>
  <c r="AD4636" i="4" s="1"/>
  <c r="AC4610" i="4"/>
  <c r="AD4610" i="4" s="1"/>
  <c r="AC4490" i="4"/>
  <c r="AD4490" i="4" s="1"/>
  <c r="AC4436" i="4"/>
  <c r="AD4436" i="4" s="1"/>
  <c r="AC4419" i="4"/>
  <c r="AD4419" i="4" s="1"/>
  <c r="AC4355" i="4"/>
  <c r="AD4355" i="4" s="1"/>
  <c r="AC4337" i="4"/>
  <c r="AD4337" i="4" s="1"/>
  <c r="AC4222" i="4"/>
  <c r="AD4222" i="4" s="1"/>
  <c r="AC3910" i="4"/>
  <c r="AD3910" i="4" s="1"/>
  <c r="AC3902" i="4"/>
  <c r="AD3902" i="4" s="1"/>
  <c r="AC3856" i="4"/>
  <c r="AD3856" i="4" s="1"/>
  <c r="AC3787" i="4"/>
  <c r="AD3787" i="4" s="1"/>
  <c r="AC3727" i="4"/>
  <c r="AD3727" i="4" s="1"/>
  <c r="AC3694" i="4"/>
  <c r="AD3694" i="4" s="1"/>
  <c r="AC3619" i="4"/>
  <c r="AD3619" i="4" s="1"/>
  <c r="AC3553" i="4"/>
  <c r="AD3553" i="4" s="1"/>
  <c r="AC3545" i="4"/>
  <c r="AD3545" i="4" s="1"/>
  <c r="AC3398" i="4"/>
  <c r="AD3398" i="4" s="1"/>
  <c r="AC3097" i="4"/>
  <c r="AD3097" i="4" s="1"/>
  <c r="AC3080" i="4"/>
  <c r="AD3080" i="4" s="1"/>
  <c r="AC3025" i="4"/>
  <c r="AD3025" i="4" s="1"/>
  <c r="AC3009" i="4"/>
  <c r="AD3009" i="4" s="1"/>
  <c r="AC2968" i="4"/>
  <c r="AD2968" i="4" s="1"/>
  <c r="AC2894" i="4"/>
  <c r="AD2894" i="4" s="1"/>
  <c r="AC2847" i="4"/>
  <c r="AD2847" i="4" s="1"/>
  <c r="AC2806" i="4"/>
  <c r="AD2806" i="4" s="1"/>
  <c r="AC2707" i="4"/>
  <c r="AD2707" i="4" s="1"/>
  <c r="AC2628" i="4"/>
  <c r="AD2628" i="4" s="1"/>
  <c r="AC1128" i="4"/>
  <c r="AD1128" i="4" s="1"/>
  <c r="AC516" i="4"/>
  <c r="AD516" i="4" s="1"/>
  <c r="AC640" i="4"/>
  <c r="AD640" i="4" s="1"/>
  <c r="AC176" i="4"/>
  <c r="AD176" i="4" s="1"/>
  <c r="AC1293" i="4"/>
  <c r="AD1293" i="4" s="1"/>
  <c r="AC7458" i="4"/>
  <c r="AD7458" i="4" s="1"/>
  <c r="AC7077" i="4"/>
  <c r="AD7077" i="4" s="1"/>
  <c r="AC7006" i="4"/>
  <c r="AD7006" i="4" s="1"/>
  <c r="AC6898" i="4"/>
  <c r="AD6898" i="4" s="1"/>
  <c r="AC6605" i="4"/>
  <c r="AD6605" i="4" s="1"/>
  <c r="AC6596" i="4"/>
  <c r="AC6169" i="4"/>
  <c r="AC6110" i="4"/>
  <c r="AD6110" i="4" s="1"/>
  <c r="AC5647" i="4"/>
  <c r="AD5647" i="4" s="1"/>
  <c r="AC5071" i="4"/>
  <c r="AD5071" i="4" s="1"/>
  <c r="AC5052" i="4"/>
  <c r="AD5052" i="4" s="1"/>
  <c r="AC5017" i="4"/>
  <c r="AD5017" i="4" s="1"/>
  <c r="AC4851" i="4"/>
  <c r="AD4851" i="4" s="1"/>
  <c r="AC4744" i="4"/>
  <c r="AD4744" i="4" s="1"/>
  <c r="AC4382" i="4"/>
  <c r="AD4382" i="4" s="1"/>
  <c r="AC4346" i="4"/>
  <c r="AD4346" i="4" s="1"/>
  <c r="AC4274" i="4"/>
  <c r="AD4274" i="4" s="1"/>
  <c r="AC4265" i="4"/>
  <c r="AD4265" i="4" s="1"/>
  <c r="AC4239" i="4"/>
  <c r="AD4239" i="4" s="1"/>
  <c r="AC4124" i="4"/>
  <c r="AC4107" i="4"/>
  <c r="AD4107" i="4" s="1"/>
  <c r="AC3992" i="4"/>
  <c r="AD3992" i="4" s="1"/>
  <c r="AC3927" i="4"/>
  <c r="AD3927" i="4" s="1"/>
  <c r="AC3795" i="4"/>
  <c r="AD3795" i="4" s="1"/>
  <c r="AC3719" i="4"/>
  <c r="AD3719" i="4" s="1"/>
  <c r="AC3678" i="4"/>
  <c r="AD3678" i="4" s="1"/>
  <c r="AC3578" i="4"/>
  <c r="AD3578" i="4" s="1"/>
  <c r="AC3561" i="4"/>
  <c r="AD3561" i="4" s="1"/>
  <c r="AC3509" i="4"/>
  <c r="AC3482" i="4"/>
  <c r="AD3482" i="4" s="1"/>
  <c r="AC3430" i="4"/>
  <c r="AD3430" i="4" s="1"/>
  <c r="AC3268" i="4"/>
  <c r="AD3268" i="4" s="1"/>
  <c r="AC3207" i="4"/>
  <c r="AD3207" i="4" s="1"/>
  <c r="AC3191" i="4"/>
  <c r="AD3191" i="4" s="1"/>
  <c r="AC3140" i="4"/>
  <c r="AD3140" i="4" s="1"/>
  <c r="AC3105" i="4"/>
  <c r="AD3105" i="4" s="1"/>
  <c r="AC3063" i="4"/>
  <c r="AD3063" i="4" s="1"/>
  <c r="AC3017" i="4"/>
  <c r="AD3017" i="4" s="1"/>
  <c r="AC2983" i="4"/>
  <c r="AD2983" i="4" s="1"/>
  <c r="AC2959" i="4"/>
  <c r="AD2959" i="4" s="1"/>
  <c r="AC2935" i="4"/>
  <c r="AD2935" i="4" s="1"/>
  <c r="AC2861" i="4"/>
  <c r="AD2861" i="4" s="1"/>
  <c r="AC2854" i="4"/>
  <c r="AD2854" i="4" s="1"/>
  <c r="AC2797" i="4"/>
  <c r="AD2797" i="4" s="1"/>
  <c r="AC2789" i="4"/>
  <c r="AD2789" i="4" s="1"/>
  <c r="AC2730" i="4"/>
  <c r="AD2730" i="4" s="1"/>
  <c r="AC2635" i="4"/>
  <c r="AD2635" i="4" s="1"/>
  <c r="AC2589" i="4"/>
  <c r="AD2589" i="4" s="1"/>
  <c r="AC2573" i="4"/>
  <c r="AD2573" i="4" s="1"/>
  <c r="AC2494" i="4"/>
  <c r="AD2494" i="4" s="1"/>
  <c r="AC2478" i="4"/>
  <c r="AD2478" i="4" s="1"/>
  <c r="AC2446" i="4"/>
  <c r="AD2446" i="4" s="1"/>
  <c r="AC2430" i="4"/>
  <c r="AD2430" i="4" s="1"/>
  <c r="AC2366" i="4"/>
  <c r="AD2366" i="4" s="1"/>
  <c r="AC2300" i="4"/>
  <c r="AD2300" i="4" s="1"/>
  <c r="AC2260" i="4"/>
  <c r="AC2253" i="4"/>
  <c r="AD2253" i="4" s="1"/>
  <c r="AC2198" i="4"/>
  <c r="AD2198" i="4" s="1"/>
  <c r="AC2182" i="4"/>
  <c r="AD2182" i="4" s="1"/>
  <c r="AC1989" i="4"/>
  <c r="AD1989" i="4" s="1"/>
  <c r="AC1927" i="4"/>
  <c r="AD1927" i="4" s="1"/>
  <c r="AC1889" i="4"/>
  <c r="AD1889" i="4" s="1"/>
  <c r="AC1866" i="4"/>
  <c r="AD1866" i="4" s="1"/>
  <c r="AC1850" i="4"/>
  <c r="AD1850" i="4" s="1"/>
  <c r="AC1835" i="4"/>
  <c r="AD1835" i="4" s="1"/>
  <c r="AC1674" i="4"/>
  <c r="AD1674" i="4" s="1"/>
  <c r="AC1658" i="4"/>
  <c r="AD1658" i="4" s="1"/>
  <c r="AC1583" i="4"/>
  <c r="AD1583" i="4" s="1"/>
  <c r="AC1552" i="4"/>
  <c r="AD1552" i="4" s="1"/>
  <c r="AC1491" i="4"/>
  <c r="AD1491" i="4" s="1"/>
  <c r="AC1477" i="4"/>
  <c r="AD1477" i="4" s="1"/>
  <c r="AC1462" i="4"/>
  <c r="AD1462" i="4" s="1"/>
  <c r="AC1371" i="4"/>
  <c r="AD1371" i="4" s="1"/>
  <c r="AC1197" i="4"/>
  <c r="AD1197" i="4" s="1"/>
  <c r="AC1107" i="4"/>
  <c r="AD1107" i="4" s="1"/>
  <c r="AC1100" i="4"/>
  <c r="AD1100" i="4" s="1"/>
  <c r="AC1019" i="4"/>
  <c r="AD1019" i="4" s="1"/>
  <c r="AC1012" i="4"/>
  <c r="AD1012" i="4" s="1"/>
  <c r="AC983" i="4"/>
  <c r="AD983" i="4" s="1"/>
  <c r="AC955" i="4"/>
  <c r="AD955" i="4" s="1"/>
  <c r="AC933" i="4"/>
  <c r="AD933" i="4" s="1"/>
  <c r="AC911" i="4"/>
  <c r="AD911" i="4" s="1"/>
  <c r="AC888" i="4"/>
  <c r="AD888" i="4" s="1"/>
  <c r="AC836" i="4"/>
  <c r="AD836" i="4" s="1"/>
  <c r="AC814" i="4"/>
  <c r="AD814" i="4" s="1"/>
  <c r="AC748" i="4"/>
  <c r="AD748" i="4" s="1"/>
  <c r="AC719" i="4"/>
  <c r="AD719" i="4" s="1"/>
  <c r="AC712" i="4"/>
  <c r="AD712" i="4" s="1"/>
  <c r="AC691" i="4"/>
  <c r="AD691" i="4" s="1"/>
  <c r="AC633" i="4"/>
  <c r="AD633" i="4" s="1"/>
  <c r="AC553" i="4"/>
  <c r="AD553" i="4" s="1"/>
  <c r="AC545" i="4"/>
  <c r="AD545" i="4" s="1"/>
  <c r="AC538" i="4"/>
  <c r="AD538" i="4" s="1"/>
  <c r="AC501" i="4"/>
  <c r="AD501" i="4" s="1"/>
  <c r="AC494" i="4"/>
  <c r="AD494" i="4" s="1"/>
  <c r="AC466" i="4"/>
  <c r="AD466" i="4" s="1"/>
  <c r="AC422" i="4"/>
  <c r="AD422" i="4" s="1"/>
  <c r="AC408" i="4"/>
  <c r="AD408" i="4" s="1"/>
  <c r="AC321" i="4"/>
  <c r="AD321" i="4" s="1"/>
  <c r="AC278" i="4"/>
  <c r="AD278" i="4" s="1"/>
  <c r="AC220" i="4"/>
  <c r="AD220" i="4" s="1"/>
  <c r="AC184" i="4"/>
  <c r="AD184" i="4" s="1"/>
  <c r="AC149" i="4"/>
  <c r="AD149" i="4" s="1"/>
  <c r="AC48" i="4"/>
  <c r="AD48" i="4" s="1"/>
  <c r="AC41" i="4"/>
  <c r="AD41" i="4" s="1"/>
  <c r="AC13" i="4"/>
  <c r="AD13" i="4" s="1"/>
  <c r="AC7363" i="4"/>
  <c r="AD7363" i="4" s="1"/>
  <c r="AC7097" i="4"/>
  <c r="AD7097" i="4" s="1"/>
  <c r="AC6937" i="4"/>
  <c r="AD6937" i="4" s="1"/>
  <c r="AC6816" i="4"/>
  <c r="AD6816" i="4" s="1"/>
  <c r="AC6796" i="4"/>
  <c r="AD6796" i="4" s="1"/>
  <c r="AC6393" i="4"/>
  <c r="AD6393" i="4" s="1"/>
  <c r="AC6362" i="4"/>
  <c r="AD6362" i="4" s="1"/>
  <c r="AC6300" i="4"/>
  <c r="AD6300" i="4" s="1"/>
  <c r="AC6218" i="4"/>
  <c r="AD6218" i="4" s="1"/>
  <c r="AC5918" i="4"/>
  <c r="AD5918" i="4" s="1"/>
  <c r="AC5666" i="4"/>
  <c r="AD5666" i="4" s="1"/>
  <c r="AC5657" i="4"/>
  <c r="AD5657" i="4" s="1"/>
  <c r="AC5628" i="4"/>
  <c r="AD5628" i="4" s="1"/>
  <c r="AC5580" i="4"/>
  <c r="AD5580" i="4" s="1"/>
  <c r="AC5544" i="4"/>
  <c r="AD5544" i="4" s="1"/>
  <c r="AC5477" i="4"/>
  <c r="AD5477" i="4" s="1"/>
  <c r="AC5296" i="4"/>
  <c r="AD5296" i="4" s="1"/>
  <c r="AC5154" i="4"/>
  <c r="AD5154" i="4" s="1"/>
  <c r="AC5098" i="4"/>
  <c r="AD5098" i="4" s="1"/>
  <c r="AC5035" i="4"/>
  <c r="AD5035" i="4" s="1"/>
  <c r="AC4998" i="4"/>
  <c r="AD4998" i="4" s="1"/>
  <c r="AC4933" i="4"/>
  <c r="AD4933" i="4" s="1"/>
  <c r="AC4797" i="4"/>
  <c r="AD4797" i="4" s="1"/>
  <c r="AC4618" i="4"/>
  <c r="AD4618" i="4" s="1"/>
  <c r="AC4391" i="4"/>
  <c r="AD4391" i="4" s="1"/>
  <c r="AC4282" i="4"/>
  <c r="AD4282" i="4" s="1"/>
  <c r="AC4188" i="4"/>
  <c r="AD4188" i="4" s="1"/>
  <c r="AC4043" i="4"/>
  <c r="AD4043" i="4" s="1"/>
  <c r="AC3982" i="4"/>
  <c r="AD3982" i="4" s="1"/>
  <c r="AC3936" i="4"/>
  <c r="AD3936" i="4" s="1"/>
  <c r="AC3874" i="4"/>
  <c r="AD3874" i="4" s="1"/>
  <c r="AC3685" i="4"/>
  <c r="AD3685" i="4" s="1"/>
  <c r="AC3653" i="4"/>
  <c r="AD3653" i="4" s="1"/>
  <c r="AC3610" i="4"/>
  <c r="AD3610" i="4" s="1"/>
  <c r="AC3536" i="4"/>
  <c r="AD3536" i="4" s="1"/>
  <c r="AC3500" i="4"/>
  <c r="AD3500" i="4" s="1"/>
  <c r="AC3455" i="4"/>
  <c r="AD3455" i="4" s="1"/>
  <c r="AC3293" i="4"/>
  <c r="AD3293" i="4" s="1"/>
  <c r="AC3199" i="4"/>
  <c r="AD3199" i="4" s="1"/>
  <c r="AC3156" i="4"/>
  <c r="AD3156" i="4" s="1"/>
  <c r="AC3148" i="4"/>
  <c r="AD3148" i="4" s="1"/>
  <c r="AC3113" i="4"/>
  <c r="AD3113" i="4" s="1"/>
  <c r="AC3055" i="4"/>
  <c r="AD3055" i="4" s="1"/>
  <c r="AC2991" i="4"/>
  <c r="AD2991" i="4" s="1"/>
  <c r="AC2902" i="4"/>
  <c r="AD2902" i="4" s="1"/>
  <c r="AC2885" i="4"/>
  <c r="AD2885" i="4" s="1"/>
  <c r="AC2764" i="4"/>
  <c r="AD2764" i="4" s="1"/>
  <c r="AC2722" i="4"/>
  <c r="AD2722" i="4" s="1"/>
  <c r="AC2714" i="4"/>
  <c r="AD2714" i="4" s="1"/>
  <c r="AC2666" i="4"/>
  <c r="AD2666" i="4" s="1"/>
  <c r="AC2549" i="4"/>
  <c r="AD2549" i="4" s="1"/>
  <c r="AC2525" i="4"/>
  <c r="AC2292" i="4"/>
  <c r="AD2292" i="4" s="1"/>
  <c r="AC2276" i="4"/>
  <c r="AD2276" i="4" s="1"/>
  <c r="AC2213" i="4"/>
  <c r="AD2213" i="4" s="1"/>
  <c r="AC2205" i="4"/>
  <c r="AD2205" i="4" s="1"/>
  <c r="AC2041" i="4"/>
  <c r="AD2041" i="4" s="1"/>
  <c r="AC2034" i="4"/>
  <c r="AD2034" i="4" s="1"/>
  <c r="AC2026" i="4"/>
  <c r="AD2026" i="4" s="1"/>
  <c r="AC1996" i="4"/>
  <c r="AD1996" i="4" s="1"/>
  <c r="AC1981" i="4"/>
  <c r="AD1981" i="4" s="1"/>
  <c r="AC1957" i="4"/>
  <c r="AD1957" i="4" s="1"/>
  <c r="AC1950" i="4"/>
  <c r="AD1950" i="4" s="1"/>
  <c r="AC1873" i="4"/>
  <c r="AD1873" i="4" s="1"/>
  <c r="AC1842" i="4"/>
  <c r="AD1842" i="4" s="1"/>
  <c r="AC1812" i="4"/>
  <c r="AD1812" i="4" s="1"/>
  <c r="AC1797" i="4"/>
  <c r="AD1797" i="4" s="1"/>
  <c r="AC1765" i="4"/>
  <c r="AD1765" i="4" s="1"/>
  <c r="AC1620" i="4"/>
  <c r="AD1620" i="4" s="1"/>
  <c r="AC1484" i="4"/>
  <c r="AD1484" i="4" s="1"/>
  <c r="AC1469" i="4"/>
  <c r="AD1469" i="4" s="1"/>
  <c r="AC1446" i="4"/>
  <c r="AD1446" i="4" s="1"/>
  <c r="AC1394" i="4"/>
  <c r="AD1394" i="4" s="1"/>
  <c r="AC1378" i="4"/>
  <c r="AD1378" i="4" s="1"/>
  <c r="AC1356" i="4"/>
  <c r="AD1356" i="4" s="1"/>
  <c r="AC1226" i="4"/>
  <c r="AD1226" i="4" s="1"/>
  <c r="AC1063" i="4"/>
  <c r="AD1063" i="4" s="1"/>
  <c r="AC976" i="4"/>
  <c r="AD976" i="4" s="1"/>
  <c r="AC881" i="4"/>
  <c r="AD881" i="4" s="1"/>
  <c r="AC799" i="4"/>
  <c r="AD799" i="4" s="1"/>
  <c r="AC785" i="4"/>
  <c r="AD785" i="4" s="1"/>
  <c r="AC762" i="4"/>
  <c r="AD762" i="4" s="1"/>
  <c r="AC705" i="4"/>
  <c r="AD705" i="4" s="1"/>
  <c r="AC522" i="4"/>
  <c r="AD522" i="4" s="1"/>
  <c r="AC334" i="4"/>
  <c r="AD334" i="4" s="1"/>
  <c r="AC314" i="4"/>
  <c r="AD314" i="4" s="1"/>
  <c r="AC162" i="4"/>
  <c r="AD162" i="4" s="1"/>
  <c r="AC119" i="4"/>
  <c r="AD119" i="4" s="1"/>
  <c r="AC6946" i="4"/>
  <c r="AD6946" i="4" s="1"/>
  <c r="AC6208" i="4"/>
  <c r="AD6208" i="4" s="1"/>
  <c r="AC4408" i="4"/>
  <c r="AD4408" i="4" s="1"/>
  <c r="AC4354" i="4"/>
  <c r="AD4354" i="4" s="1"/>
  <c r="AC3999" i="4"/>
  <c r="AD3999" i="4" s="1"/>
  <c r="AC3751" i="4"/>
  <c r="AD3751" i="4" s="1"/>
  <c r="AC3635" i="4"/>
  <c r="AD3635" i="4" s="1"/>
  <c r="AC3413" i="4"/>
  <c r="AD3413" i="4" s="1"/>
  <c r="AC3326" i="4"/>
  <c r="AD3326" i="4" s="1"/>
  <c r="AC2942" i="4"/>
  <c r="AD2942" i="4" s="1"/>
  <c r="AC2682" i="4"/>
  <c r="AD2682" i="4" s="1"/>
  <c r="AC2189" i="4"/>
  <c r="AD2189" i="4" s="1"/>
  <c r="AC2150" i="4"/>
  <c r="AD2150" i="4" s="1"/>
  <c r="AC2127" i="4"/>
  <c r="AD2127" i="4" s="1"/>
  <c r="AC1934" i="4"/>
  <c r="AD1934" i="4" s="1"/>
  <c r="AC1880" i="4"/>
  <c r="AD1880" i="4" s="1"/>
  <c r="AC1857" i="4"/>
  <c r="AD1857" i="4" s="1"/>
  <c r="AC1718" i="4"/>
  <c r="AD1718" i="4" s="1"/>
  <c r="AC1665" i="4"/>
  <c r="AD1665" i="4" s="1"/>
  <c r="AC1612" i="4"/>
  <c r="AD1612" i="4" s="1"/>
  <c r="AC1513" i="4"/>
  <c r="AD1513" i="4" s="1"/>
  <c r="AC1401" i="4"/>
  <c r="AD1401" i="4" s="1"/>
  <c r="AC1348" i="4"/>
  <c r="AD1348" i="4" s="1"/>
  <c r="AC1310" i="4"/>
  <c r="AD1310" i="4" s="1"/>
  <c r="AC1092" i="4"/>
  <c r="AD1092" i="4" s="1"/>
  <c r="AC1040" i="4"/>
  <c r="AD1040" i="4" s="1"/>
  <c r="AC961" i="4"/>
  <c r="AD961" i="4" s="1"/>
  <c r="AC661" i="4"/>
  <c r="AD661" i="4" s="1"/>
  <c r="AC566" i="4"/>
  <c r="AD566" i="4" s="1"/>
  <c r="AC452" i="4"/>
  <c r="AD452" i="4" s="1"/>
  <c r="AC371" i="4"/>
  <c r="AD371" i="4" s="1"/>
  <c r="AC327" i="4"/>
  <c r="AD327" i="4" s="1"/>
  <c r="AC7169" i="4"/>
  <c r="AD7169" i="4" s="1"/>
  <c r="AC7159" i="4"/>
  <c r="AD7159" i="4" s="1"/>
  <c r="AC7127" i="4"/>
  <c r="AD7127" i="4" s="1"/>
  <c r="AC7005" i="4"/>
  <c r="AD7005" i="4" s="1"/>
  <c r="AC6964" i="4"/>
  <c r="AD6964" i="4" s="1"/>
  <c r="AC6733" i="4"/>
  <c r="AD6733" i="4" s="1"/>
  <c r="AC6634" i="4"/>
  <c r="AD6634" i="4" s="1"/>
  <c r="AC6474" i="4"/>
  <c r="AD6474" i="4" s="1"/>
  <c r="AC5908" i="4"/>
  <c r="AD5908" i="4" s="1"/>
  <c r="AC5219" i="4"/>
  <c r="AD5219" i="4" s="1"/>
  <c r="AC4670" i="4"/>
  <c r="AC4635" i="4"/>
  <c r="AD4635" i="4" s="1"/>
  <c r="AC3891" i="4"/>
  <c r="AD3891" i="4" s="1"/>
  <c r="AC3855" i="4"/>
  <c r="AD3855" i="4" s="1"/>
  <c r="AC3760" i="4"/>
  <c r="AD3760" i="4" s="1"/>
  <c r="AC3661" i="4"/>
  <c r="AD3661" i="4" s="1"/>
  <c r="AC3585" i="4"/>
  <c r="AD3585" i="4" s="1"/>
  <c r="AC3552" i="4"/>
  <c r="AD3552" i="4" s="1"/>
  <c r="AC3517" i="4"/>
  <c r="AD3517" i="4" s="1"/>
  <c r="AC3258" i="4"/>
  <c r="AD3258" i="4" s="1"/>
  <c r="AC3031" i="4"/>
  <c r="AD3031" i="4" s="1"/>
  <c r="AC2934" i="4"/>
  <c r="AD2934" i="4" s="1"/>
  <c r="AC2846" i="4"/>
  <c r="AD2846" i="4" s="1"/>
  <c r="AC2595" i="4"/>
  <c r="AD2595" i="4" s="1"/>
  <c r="AC2508" i="4"/>
  <c r="AD2508" i="4" s="1"/>
  <c r="AC1888" i="4"/>
  <c r="AD1888" i="4" s="1"/>
  <c r="AC1772" i="4"/>
  <c r="AD1772" i="4" s="1"/>
  <c r="AC1574" i="4"/>
  <c r="AD1574" i="4" s="1"/>
  <c r="AC1325" i="4"/>
  <c r="AD1325" i="4" s="1"/>
  <c r="AC1279" i="4"/>
  <c r="AD1279" i="4" s="1"/>
  <c r="AC1249" i="4"/>
  <c r="AC1189" i="4"/>
  <c r="AD1189" i="4" s="1"/>
  <c r="AC1127" i="4"/>
  <c r="AD1127" i="4" s="1"/>
  <c r="AC1084" i="4"/>
  <c r="AD1084" i="4" s="1"/>
  <c r="AC1026" i="4"/>
  <c r="AD1026" i="4" s="1"/>
  <c r="AC1004" i="4"/>
  <c r="AD1004" i="4" s="1"/>
  <c r="AC769" i="4"/>
  <c r="AD769" i="4" s="1"/>
  <c r="AC747" i="4"/>
  <c r="AD747" i="4" s="1"/>
  <c r="AC725" i="4"/>
  <c r="AD725" i="4" s="1"/>
  <c r="AC697" i="4"/>
  <c r="AD697" i="4" s="1"/>
  <c r="AC668" i="4"/>
  <c r="AD668" i="4" s="1"/>
  <c r="AC595" i="4"/>
  <c r="AD595" i="4" s="1"/>
  <c r="AC559" i="4"/>
  <c r="AD559" i="4" s="1"/>
  <c r="AC378" i="4"/>
  <c r="AD378" i="4" s="1"/>
  <c r="AC240" i="4"/>
  <c r="AD240" i="4" s="1"/>
  <c r="AC47" i="4"/>
  <c r="AD47" i="4" s="1"/>
  <c r="AC6227" i="4"/>
  <c r="AD6227" i="4" s="1"/>
  <c r="AC6177" i="4"/>
  <c r="AD6177" i="4" s="1"/>
  <c r="AC5947" i="4"/>
  <c r="AD5947" i="4" s="1"/>
  <c r="AC5779" i="4"/>
  <c r="AD5779" i="4" s="1"/>
  <c r="AC5722" i="4"/>
  <c r="AD5722" i="4" s="1"/>
  <c r="AC5579" i="4"/>
  <c r="AD5579" i="4" s="1"/>
  <c r="AC5552" i="4"/>
  <c r="AD5552" i="4" s="1"/>
  <c r="AC5486" i="4"/>
  <c r="AD5486" i="4" s="1"/>
  <c r="AC5078" i="4"/>
  <c r="AD5078" i="4" s="1"/>
  <c r="AC5059" i="4"/>
  <c r="AD5059" i="4" s="1"/>
  <c r="AC4949" i="4"/>
  <c r="AD4949" i="4" s="1"/>
  <c r="AC4886" i="4"/>
  <c r="AD4886" i="4" s="1"/>
  <c r="AC4813" i="4"/>
  <c r="AD4813" i="4" s="1"/>
  <c r="AC4461" i="4"/>
  <c r="AD4461" i="4" s="1"/>
  <c r="AC3104" i="4"/>
  <c r="AD3104" i="4" s="1"/>
  <c r="AC2982" i="4"/>
  <c r="AD2982" i="4" s="1"/>
  <c r="AC2853" i="4"/>
  <c r="AD2853" i="4" s="1"/>
  <c r="AC2737" i="4"/>
  <c r="AD2737" i="4" s="1"/>
  <c r="AC2657" i="4"/>
  <c r="AD2657" i="4" s="1"/>
  <c r="AC2485" i="4"/>
  <c r="AD2485" i="4" s="1"/>
  <c r="AC2365" i="4"/>
  <c r="AD2365" i="4" s="1"/>
  <c r="AC2324" i="4"/>
  <c r="AD2324" i="4" s="1"/>
  <c r="AC2212" i="4"/>
  <c r="AD2212" i="4" s="1"/>
  <c r="AC2165" i="4"/>
  <c r="AD2165" i="4" s="1"/>
  <c r="AC2119" i="4"/>
  <c r="AD2119" i="4" s="1"/>
  <c r="AC1849" i="4"/>
  <c r="AD1849" i="4" s="1"/>
  <c r="AC1756" i="4"/>
  <c r="AD1756" i="4" s="1"/>
  <c r="AC1733" i="4"/>
  <c r="AD1733" i="4" s="1"/>
  <c r="AC1649" i="4"/>
  <c r="AD1649" i="4" s="1"/>
  <c r="AC1566" i="4"/>
  <c r="AD1566" i="4" s="1"/>
  <c r="AC1535" i="4"/>
  <c r="AD1535" i="4" s="1"/>
  <c r="AC1332" i="4"/>
  <c r="AD1332" i="4" s="1"/>
  <c r="AC1099" i="4"/>
  <c r="AD1099" i="4" s="1"/>
  <c r="AC813" i="4"/>
  <c r="AD813" i="4" s="1"/>
  <c r="AC798" i="4"/>
  <c r="AD798" i="4" s="1"/>
  <c r="AC711" i="4"/>
  <c r="AD711" i="4" s="1"/>
  <c r="AC624" i="4"/>
  <c r="AD624" i="4" s="1"/>
  <c r="AC521" i="4"/>
  <c r="AD521" i="4" s="1"/>
  <c r="AC348" i="4"/>
  <c r="AD348" i="4" s="1"/>
  <c r="AC277" i="4"/>
  <c r="AD277" i="4" s="1"/>
  <c r="AC262" i="4"/>
  <c r="AD262" i="4" s="1"/>
  <c r="AC7258" i="4"/>
  <c r="AD7258" i="4" s="1"/>
  <c r="AC7064" i="4"/>
  <c r="AD7064" i="4" s="1"/>
  <c r="AC6662" i="4"/>
  <c r="AC6652" i="4"/>
  <c r="AD6652" i="4" s="1"/>
  <c r="AC6206" i="4"/>
  <c r="AD6206" i="4" s="1"/>
  <c r="AC6137" i="4"/>
  <c r="AD6137" i="4" s="1"/>
  <c r="AC5769" i="4"/>
  <c r="AD5769" i="4" s="1"/>
  <c r="AC5760" i="4"/>
  <c r="AD5760" i="4" s="1"/>
  <c r="AC5673" i="4"/>
  <c r="AD5673" i="4" s="1"/>
  <c r="AC5523" i="4"/>
  <c r="AD5523" i="4" s="1"/>
  <c r="AC5330" i="4"/>
  <c r="AD5330" i="4" s="1"/>
  <c r="AC5322" i="4"/>
  <c r="AC5265" i="4"/>
  <c r="AD5265" i="4" s="1"/>
  <c r="AC5227" i="4"/>
  <c r="AD5227" i="4" s="1"/>
  <c r="AC4741" i="4"/>
  <c r="AD4741" i="4" s="1"/>
  <c r="AC4686" i="4"/>
  <c r="AD4686" i="4" s="1"/>
  <c r="AC4624" i="4"/>
  <c r="AD4624" i="4" s="1"/>
  <c r="AC4559" i="4"/>
  <c r="AD4559" i="4" s="1"/>
  <c r="AC4228" i="4"/>
  <c r="AD4228" i="4" s="1"/>
  <c r="AC4168" i="4"/>
  <c r="AD4168" i="4" s="1"/>
  <c r="AC4049" i="4"/>
  <c r="AD4049" i="4" s="1"/>
  <c r="AC3915" i="4"/>
  <c r="AD3915" i="4" s="1"/>
  <c r="AC3836" i="4"/>
  <c r="AD3836" i="4" s="1"/>
  <c r="AC3724" i="4"/>
  <c r="AD3724" i="4" s="1"/>
  <c r="AC3633" i="4"/>
  <c r="AD3633" i="4" s="1"/>
  <c r="AC3435" i="4"/>
  <c r="AD3435" i="4" s="1"/>
  <c r="AC3205" i="4"/>
  <c r="AD3205" i="4" s="1"/>
  <c r="AC3094" i="4"/>
  <c r="AD3094" i="4" s="1"/>
  <c r="AC3006" i="4"/>
  <c r="AD3006" i="4" s="1"/>
  <c r="AC2347" i="4"/>
  <c r="AD2347" i="4" s="1"/>
  <c r="AC2227" i="4"/>
  <c r="AD2227" i="4" s="1"/>
  <c r="AC2164" i="4"/>
  <c r="AD2164" i="4" s="1"/>
  <c r="AC2141" i="4"/>
  <c r="AD2141" i="4" s="1"/>
  <c r="AC2062" i="4"/>
  <c r="AD2062" i="4" s="1"/>
  <c r="AC2009" i="4"/>
  <c r="AD2009" i="4" s="1"/>
  <c r="AC1940" i="4"/>
  <c r="AD1940" i="4" s="1"/>
  <c r="AC1863" i="4"/>
  <c r="AD1863" i="4" s="1"/>
  <c r="AC1840" i="4"/>
  <c r="AD1840" i="4" s="1"/>
  <c r="AC1810" i="4"/>
  <c r="AD1810" i="4" s="1"/>
  <c r="AC1755" i="4"/>
  <c r="AD1755" i="4" s="1"/>
  <c r="AC1679" i="4"/>
  <c r="AD1679" i="4" s="1"/>
  <c r="AC1489" i="4"/>
  <c r="AD1489" i="4" s="1"/>
  <c r="AC1407" i="4"/>
  <c r="AD1407" i="4" s="1"/>
  <c r="AC1339" i="4"/>
  <c r="AD1339" i="4" s="1"/>
  <c r="AC1119" i="4"/>
  <c r="AD1119" i="4" s="1"/>
  <c r="AC1061" i="4"/>
  <c r="AD1061" i="4" s="1"/>
  <c r="AC1010" i="4"/>
  <c r="AD1010" i="4" s="1"/>
  <c r="AC923" i="4"/>
  <c r="AD923" i="4" s="1"/>
  <c r="AC826" i="4"/>
  <c r="AD826" i="4" s="1"/>
  <c r="AC703" i="4"/>
  <c r="AD703" i="4" s="1"/>
  <c r="AC667" i="4"/>
  <c r="AD667" i="4" s="1"/>
  <c r="AC608" i="4"/>
  <c r="AD608" i="4" s="1"/>
  <c r="AC458" i="4"/>
  <c r="AD458" i="4" s="1"/>
  <c r="AC420" i="4"/>
  <c r="AD420" i="4" s="1"/>
  <c r="AC398" i="4"/>
  <c r="AD398" i="4" s="1"/>
  <c r="AC46" i="4"/>
  <c r="AD46" i="4" s="1"/>
  <c r="AC7267" i="4"/>
  <c r="AD7267" i="4" s="1"/>
  <c r="AC6972" i="4"/>
  <c r="AD6972" i="4" s="1"/>
  <c r="AC6602" i="4"/>
  <c r="AD6602" i="4" s="1"/>
  <c r="AC6156" i="4"/>
  <c r="AD6156" i="4" s="1"/>
  <c r="AC5965" i="4"/>
  <c r="AD5965" i="4" s="1"/>
  <c r="AC5568" i="4"/>
  <c r="AD5568" i="4" s="1"/>
  <c r="AC5041" i="4"/>
  <c r="AD5041" i="4" s="1"/>
  <c r="AC4820" i="4"/>
  <c r="AD4820" i="4" s="1"/>
  <c r="AC4776" i="4"/>
  <c r="AD4776" i="4" s="1"/>
  <c r="AC4245" i="4"/>
  <c r="AD4245" i="4" s="1"/>
  <c r="AC3667" i="4"/>
  <c r="AD3667" i="4" s="1"/>
  <c r="AC3624" i="4"/>
  <c r="AD3624" i="4" s="1"/>
  <c r="AC3607" i="4"/>
  <c r="AD3607" i="4" s="1"/>
  <c r="AC3541" i="4"/>
  <c r="AD3541" i="4" s="1"/>
  <c r="AC3386" i="4"/>
  <c r="AD3386" i="4" s="1"/>
  <c r="AC3170" i="4"/>
  <c r="AD3170" i="4" s="1"/>
  <c r="AC2940" i="4"/>
  <c r="AD2940" i="4" s="1"/>
  <c r="AC2899" i="4"/>
  <c r="AD2899" i="4" s="1"/>
  <c r="AC2859" i="4"/>
  <c r="AD2859" i="4" s="1"/>
  <c r="AC2770" i="4"/>
  <c r="AD2770" i="4" s="1"/>
  <c r="AC2688" i="4"/>
  <c r="AD2688" i="4" s="1"/>
  <c r="AC2648" i="4"/>
  <c r="AD2648" i="4" s="1"/>
  <c r="AC7198" i="4"/>
  <c r="AD7198" i="4" s="1"/>
  <c r="AC7178" i="4"/>
  <c r="AD7178" i="4" s="1"/>
  <c r="AC6824" i="4"/>
  <c r="AD6824" i="4" s="1"/>
  <c r="AC6703" i="4"/>
  <c r="AD6703" i="4" s="1"/>
  <c r="AC6531" i="4"/>
  <c r="AD6531" i="4" s="1"/>
  <c r="AC6521" i="4"/>
  <c r="AD6521" i="4" s="1"/>
  <c r="AC6492" i="4"/>
  <c r="AD6492" i="4" s="1"/>
  <c r="AC6277" i="4"/>
  <c r="AD6277" i="4" s="1"/>
  <c r="AC6148" i="4"/>
  <c r="AD6148" i="4" s="1"/>
  <c r="AC5926" i="4"/>
  <c r="AD5926" i="4" s="1"/>
  <c r="AC5917" i="4"/>
  <c r="AD5917" i="4" s="1"/>
  <c r="AC5313" i="4"/>
  <c r="AD5313" i="4" s="1"/>
  <c r="AC5200" i="4"/>
  <c r="AD5200" i="4" s="1"/>
  <c r="AC5161" i="4"/>
  <c r="AD5161" i="4" s="1"/>
  <c r="AC5087" i="4"/>
  <c r="AD5087" i="4" s="1"/>
  <c r="AC5042" i="4"/>
  <c r="AD5042" i="4" s="1"/>
  <c r="AC5034" i="4"/>
  <c r="AD5034" i="4" s="1"/>
  <c r="AC4877" i="4"/>
  <c r="AD4877" i="4" s="1"/>
  <c r="AC4830" i="4"/>
  <c r="AD4830" i="4" s="1"/>
  <c r="AC4714" i="4"/>
  <c r="AD4714" i="4" s="1"/>
  <c r="AC4589" i="4"/>
  <c r="AD4589" i="4" s="1"/>
  <c r="AC4524" i="4"/>
  <c r="AD4524" i="4" s="1"/>
  <c r="AC4469" i="4"/>
  <c r="AD4469" i="4" s="1"/>
  <c r="AC4281" i="4"/>
  <c r="AD4281" i="4" s="1"/>
  <c r="AC4237" i="4"/>
  <c r="AD4237" i="4" s="1"/>
  <c r="AC4211" i="4"/>
  <c r="AD4211" i="4" s="1"/>
  <c r="AC4096" i="4"/>
  <c r="AD4096" i="4" s="1"/>
  <c r="AC4087" i="4"/>
  <c r="AD4087" i="4" s="1"/>
  <c r="AC3742" i="4"/>
  <c r="AD3742" i="4" s="1"/>
  <c r="AC3717" i="4"/>
  <c r="AD3717" i="4" s="1"/>
  <c r="AC3684" i="4"/>
  <c r="AD3684" i="4" s="1"/>
  <c r="AC3592" i="4"/>
  <c r="AD3592" i="4" s="1"/>
  <c r="AC3507" i="4"/>
  <c r="AD3507" i="4" s="1"/>
  <c r="AC3420" i="4"/>
  <c r="AD3420" i="4" s="1"/>
  <c r="AC3369" i="4"/>
  <c r="AD3369" i="4" s="1"/>
  <c r="AC3299" i="4"/>
  <c r="AD3299" i="4" s="1"/>
  <c r="AC3248" i="4"/>
  <c r="AD3248" i="4" s="1"/>
  <c r="AC3138" i="4"/>
  <c r="AD3138" i="4" s="1"/>
  <c r="AC2941" i="4"/>
  <c r="AD2941" i="4" s="1"/>
  <c r="AC2771" i="4"/>
  <c r="AD2771" i="4" s="1"/>
  <c r="AC2754" i="4"/>
  <c r="AD2754" i="4" s="1"/>
  <c r="AC2689" i="4"/>
  <c r="AD2689" i="4" s="1"/>
  <c r="AC2672" i="4"/>
  <c r="AD2672" i="4" s="1"/>
  <c r="AC2626" i="4"/>
  <c r="AD2626" i="4" s="1"/>
  <c r="AC2610" i="4"/>
  <c r="AD2610" i="4" s="1"/>
  <c r="AC2602" i="4"/>
  <c r="AD2602" i="4" s="1"/>
  <c r="AC2563" i="4"/>
  <c r="AD2563" i="4" s="1"/>
  <c r="AC2555" i="4"/>
  <c r="AD2555" i="4" s="1"/>
  <c r="AC2532" i="4"/>
  <c r="AD2532" i="4" s="1"/>
  <c r="AC2412" i="4"/>
  <c r="AD2412" i="4" s="1"/>
  <c r="AC2388" i="4"/>
  <c r="AD2388" i="4" s="1"/>
  <c r="AC2340" i="4"/>
  <c r="AD2340" i="4" s="1"/>
  <c r="AC2204" i="4"/>
  <c r="AD2204" i="4" s="1"/>
  <c r="AC2040" i="4"/>
  <c r="AD2040" i="4" s="1"/>
  <c r="AC1972" i="4"/>
  <c r="AD1972" i="4" s="1"/>
  <c r="AC1956" i="4"/>
  <c r="AD1956" i="4" s="1"/>
  <c r="AC1949" i="4"/>
  <c r="AD1949" i="4" s="1"/>
  <c r="AC1917" i="4"/>
  <c r="AD1917" i="4" s="1"/>
  <c r="AC1787" i="4"/>
  <c r="AD1787" i="4" s="1"/>
  <c r="AC1656" i="4"/>
  <c r="AD1656" i="4" s="1"/>
  <c r="AC1641" i="4"/>
  <c r="AD1641" i="4" s="1"/>
  <c r="AC1634" i="4"/>
  <c r="AD1634" i="4" s="1"/>
  <c r="AC1626" i="4"/>
  <c r="AD1626" i="4" s="1"/>
  <c r="AC1603" i="4"/>
  <c r="AD1603" i="4" s="1"/>
  <c r="AC1596" i="4"/>
  <c r="AD1596" i="4" s="1"/>
  <c r="AC1558" i="4"/>
  <c r="AD1558" i="4" s="1"/>
  <c r="AC1483" i="4"/>
  <c r="AD1483" i="4" s="1"/>
  <c r="AC1445" i="4"/>
  <c r="AD1445" i="4" s="1"/>
  <c r="AC1400" i="4"/>
  <c r="AD1400" i="4" s="1"/>
  <c r="AC1362" i="4"/>
  <c r="AD1362" i="4" s="1"/>
  <c r="AC1271" i="4"/>
  <c r="AD1271" i="4" s="1"/>
  <c r="AC1264" i="4"/>
  <c r="AD1264" i="4" s="1"/>
  <c r="AC1225" i="4"/>
  <c r="AD1225" i="4" s="1"/>
  <c r="AC1134" i="4"/>
  <c r="AD1134" i="4" s="1"/>
  <c r="AC989" i="4"/>
  <c r="AD989" i="4" s="1"/>
  <c r="AC953" i="4"/>
  <c r="AD953" i="4" s="1"/>
  <c r="AC894" i="4"/>
  <c r="AD894" i="4" s="1"/>
  <c r="AC880" i="4"/>
  <c r="AD880" i="4" s="1"/>
  <c r="AC784" i="4"/>
  <c r="AD784" i="4" s="1"/>
  <c r="AC653" i="4"/>
  <c r="AD653" i="4" s="1"/>
  <c r="AC514" i="4"/>
  <c r="AD514" i="4" s="1"/>
  <c r="AC492" i="4"/>
  <c r="AD492" i="4" s="1"/>
  <c r="AC471" i="4"/>
  <c r="AD471" i="4" s="1"/>
  <c r="AC435" i="4"/>
  <c r="AD435" i="4" s="1"/>
  <c r="AC333" i="4"/>
  <c r="AD333" i="4" s="1"/>
  <c r="AC190" i="4"/>
  <c r="AD190" i="4" s="1"/>
  <c r="AC161" i="4"/>
  <c r="AD161" i="4" s="1"/>
  <c r="AC125" i="4"/>
  <c r="AD125" i="4" s="1"/>
  <c r="AC61" i="4"/>
  <c r="AD61" i="4" s="1"/>
  <c r="AC7413" i="4"/>
  <c r="AD7413" i="4" s="1"/>
  <c r="AC7208" i="4"/>
  <c r="AD7208" i="4" s="1"/>
  <c r="AC7188" i="4"/>
  <c r="AD7188" i="4" s="1"/>
  <c r="AC6935" i="4"/>
  <c r="AD6935" i="4" s="1"/>
  <c r="AC6854" i="4"/>
  <c r="AD6854" i="4" s="1"/>
  <c r="AC6551" i="4"/>
  <c r="AD6551" i="4" s="1"/>
  <c r="AC6511" i="4"/>
  <c r="AD6511" i="4" s="1"/>
  <c r="AC5617" i="4"/>
  <c r="AD5617" i="4" s="1"/>
  <c r="AC5587" i="4"/>
  <c r="AD5587" i="4" s="1"/>
  <c r="AC5560" i="4"/>
  <c r="AD5560" i="4" s="1"/>
  <c r="AC5341" i="4"/>
  <c r="AC5294" i="4"/>
  <c r="AD5294" i="4" s="1"/>
  <c r="AC5255" i="4"/>
  <c r="AD5255" i="4" s="1"/>
  <c r="AC5236" i="4"/>
  <c r="AD5236" i="4" s="1"/>
  <c r="AC5143" i="4"/>
  <c r="AD5143" i="4" s="1"/>
  <c r="AC5050" i="4"/>
  <c r="AD5050" i="4" s="1"/>
  <c r="AC4867" i="4"/>
  <c r="AD4867" i="4" s="1"/>
  <c r="AC4786" i="4"/>
  <c r="AD4786" i="4" s="1"/>
  <c r="AC4651" i="4"/>
  <c r="AD4651" i="4" s="1"/>
  <c r="AC4487" i="4"/>
  <c r="AD4487" i="4" s="1"/>
  <c r="AC4425" i="4"/>
  <c r="AD4425" i="4" s="1"/>
  <c r="AC4325" i="4"/>
  <c r="AD4325" i="4" s="1"/>
  <c r="AC4113" i="4"/>
  <c r="AD4113" i="4" s="1"/>
  <c r="AC4005" i="4"/>
  <c r="AD4005" i="4" s="1"/>
  <c r="AC3998" i="4"/>
  <c r="AD3998" i="4" s="1"/>
  <c r="AC3990" i="4"/>
  <c r="AD3990" i="4" s="1"/>
  <c r="AC3980" i="4"/>
  <c r="AD3980" i="4" s="1"/>
  <c r="AC3819" i="4"/>
  <c r="AD3819" i="4" s="1"/>
  <c r="AC3759" i="4"/>
  <c r="AD3759" i="4" s="1"/>
  <c r="AC3750" i="4"/>
  <c r="AD3750" i="4" s="1"/>
  <c r="AC3616" i="4"/>
  <c r="AD3616" i="4" s="1"/>
  <c r="AC3584" i="4"/>
  <c r="AD3584" i="4" s="1"/>
  <c r="AC3559" i="4"/>
  <c r="AD3559" i="4" s="1"/>
  <c r="AC3471" i="4"/>
  <c r="AD3471" i="4" s="1"/>
  <c r="AC3462" i="4"/>
  <c r="AD3462" i="4" s="1"/>
  <c r="AC3453" i="4"/>
  <c r="AD3453" i="4" s="1"/>
  <c r="AC3412" i="4"/>
  <c r="AD3412" i="4" s="1"/>
  <c r="AC3360" i="4"/>
  <c r="AD3360" i="4" s="1"/>
  <c r="AC3213" i="4"/>
  <c r="AD3213" i="4" s="1"/>
  <c r="AC3146" i="4"/>
  <c r="AD3146" i="4" s="1"/>
  <c r="AC3111" i="4"/>
  <c r="AD3111" i="4" s="1"/>
  <c r="AC3053" i="4"/>
  <c r="AD3053" i="4" s="1"/>
  <c r="AC3038" i="4"/>
  <c r="AD3038" i="4" s="1"/>
  <c r="AC3030" i="4"/>
  <c r="AD3030" i="4" s="1"/>
  <c r="AC2965" i="4"/>
  <c r="AD2965" i="4" s="1"/>
  <c r="AC2787" i="4"/>
  <c r="AD2787" i="4" s="1"/>
  <c r="AC2696" i="4"/>
  <c r="AD2696" i="4" s="1"/>
  <c r="AC2664" i="4"/>
  <c r="AD2664" i="4" s="1"/>
  <c r="AC2594" i="4"/>
  <c r="AD2594" i="4" s="1"/>
  <c r="AC2587" i="4"/>
  <c r="AD2587" i="4" s="1"/>
  <c r="AC2547" i="4"/>
  <c r="AD2547" i="4" s="1"/>
  <c r="AC2540" i="4"/>
  <c r="AD2540" i="4" s="1"/>
  <c r="AC2492" i="4"/>
  <c r="AD2492" i="4" s="1"/>
  <c r="AC2459" i="4"/>
  <c r="AD2459" i="4" s="1"/>
  <c r="AC2420" i="4"/>
  <c r="AD2420" i="4" s="1"/>
  <c r="AC2133" i="4"/>
  <c r="AD2133" i="4" s="1"/>
  <c r="AC2126" i="4"/>
  <c r="AD2126" i="4" s="1"/>
  <c r="AC2024" i="4"/>
  <c r="AD2024" i="4" s="1"/>
  <c r="AC2017" i="4"/>
  <c r="AD2017" i="4" s="1"/>
  <c r="AC2002" i="4"/>
  <c r="AD2002" i="4" s="1"/>
  <c r="AC1979" i="4"/>
  <c r="AD1979" i="4" s="1"/>
  <c r="AC1901" i="4"/>
  <c r="AD1901" i="4" s="1"/>
  <c r="AC1894" i="4"/>
  <c r="AD1894" i="4" s="1"/>
  <c r="AC1887" i="4"/>
  <c r="AD1887" i="4" s="1"/>
  <c r="AC1879" i="4"/>
  <c r="AD1879" i="4" s="1"/>
  <c r="AC1856" i="4"/>
  <c r="AD1856" i="4" s="1"/>
  <c r="AC1709" i="4"/>
  <c r="AD1709" i="4" s="1"/>
  <c r="AC1573" i="4"/>
  <c r="AD1573" i="4" s="1"/>
  <c r="AC1527" i="4"/>
  <c r="AD1527" i="4" s="1"/>
  <c r="AC1519" i="4"/>
  <c r="AD1519" i="4" s="1"/>
  <c r="AC1460" i="4"/>
  <c r="AD1460" i="4" s="1"/>
  <c r="AC1452" i="4"/>
  <c r="AD1452" i="4" s="1"/>
  <c r="AC1392" i="4"/>
  <c r="AD1392" i="4" s="1"/>
  <c r="AC1384" i="4"/>
  <c r="AD1384" i="4" s="1"/>
  <c r="AC1232" i="4"/>
  <c r="AD1232" i="4" s="1"/>
  <c r="AC1157" i="4"/>
  <c r="AD1157" i="4" s="1"/>
  <c r="AC1105" i="4"/>
  <c r="AD1105" i="4" s="1"/>
  <c r="AC1046" i="4"/>
  <c r="AD1046" i="4" s="1"/>
  <c r="AC1039" i="4"/>
  <c r="AD1039" i="4" s="1"/>
  <c r="AC1032" i="4"/>
  <c r="AD1032" i="4" s="1"/>
  <c r="AC945" i="4"/>
  <c r="AD945" i="4" s="1"/>
  <c r="AC938" i="4"/>
  <c r="AD938" i="4" s="1"/>
  <c r="AC864" i="4"/>
  <c r="AD864" i="4" s="1"/>
  <c r="AC849" i="4"/>
  <c r="AD849" i="4" s="1"/>
  <c r="AC760" i="4"/>
  <c r="AD760" i="4" s="1"/>
  <c r="AC753" i="4"/>
  <c r="AD753" i="4" s="1"/>
  <c r="AC731" i="4"/>
  <c r="AD731" i="4" s="1"/>
  <c r="AC696" i="4"/>
  <c r="AD696" i="4" s="1"/>
  <c r="AC674" i="4"/>
  <c r="AD674" i="4" s="1"/>
  <c r="AC660" i="4"/>
  <c r="AD660" i="4" s="1"/>
  <c r="AC638" i="4"/>
  <c r="AD638" i="4" s="1"/>
  <c r="AC579" i="4"/>
  <c r="AD579" i="4" s="1"/>
  <c r="AC572" i="4"/>
  <c r="AD572" i="4" s="1"/>
  <c r="AC565" i="4"/>
  <c r="AD565" i="4" s="1"/>
  <c r="AC551" i="4"/>
  <c r="AD551" i="4" s="1"/>
  <c r="AC499" i="4"/>
  <c r="AD499" i="4" s="1"/>
  <c r="AC484" i="4"/>
  <c r="AD484" i="4" s="1"/>
  <c r="AC477" i="4"/>
  <c r="AD477" i="4" s="1"/>
  <c r="AC326" i="4"/>
  <c r="AD326" i="4" s="1"/>
  <c r="AC298" i="4"/>
  <c r="AD298" i="4" s="1"/>
  <c r="AC254" i="4"/>
  <c r="AD254" i="4" s="1"/>
  <c r="AC182" i="4"/>
  <c r="AD182" i="4" s="1"/>
  <c r="AC154" i="4"/>
  <c r="AD154" i="4" s="1"/>
  <c r="AC132" i="4"/>
  <c r="AD132" i="4" s="1"/>
  <c r="AC103" i="4"/>
  <c r="AD103" i="4" s="1"/>
  <c r="AC53" i="4"/>
  <c r="AD53" i="4" s="1"/>
  <c r="AC25" i="4"/>
  <c r="AD25" i="4" s="1"/>
  <c r="AC18" i="4"/>
  <c r="AD18" i="4" s="1"/>
  <c r="AC6939" i="4"/>
  <c r="AC6718" i="4"/>
  <c r="AD6718" i="4" s="1"/>
  <c r="AC6174" i="4"/>
  <c r="AD6174" i="4" s="1"/>
  <c r="AC5963" i="4"/>
  <c r="AC5529" i="4"/>
  <c r="AD5529" i="4" s="1"/>
  <c r="AC5151" i="4"/>
  <c r="AD5151" i="4" s="1"/>
  <c r="AC4667" i="4"/>
  <c r="AD4667" i="4" s="1"/>
  <c r="AC4457" i="4"/>
  <c r="AD4457" i="4" s="1"/>
  <c r="AC4438" i="4"/>
  <c r="AD4438" i="4" s="1"/>
  <c r="AC4367" i="4"/>
  <c r="AD4367" i="4" s="1"/>
  <c r="AC4357" i="4"/>
  <c r="AC3940" i="4"/>
  <c r="AD3940" i="4" s="1"/>
  <c r="AC3920" i="4"/>
  <c r="AD3920" i="4" s="1"/>
  <c r="AC3842" i="4"/>
  <c r="AD3842" i="4" s="1"/>
  <c r="AC3773" i="4"/>
  <c r="AD3773" i="4" s="1"/>
  <c r="AC3706" i="4"/>
  <c r="AD3706" i="4" s="1"/>
  <c r="AC3590" i="4"/>
  <c r="AD3590" i="4" s="1"/>
  <c r="AC3581" i="4"/>
  <c r="AC3532" i="4"/>
  <c r="AD3532" i="4" s="1"/>
  <c r="AC3432" i="4"/>
  <c r="AD3432" i="4" s="1"/>
  <c r="AC3304" i="4"/>
  <c r="AD3304" i="4" s="1"/>
  <c r="AC3169" i="4"/>
  <c r="AD3169" i="4" s="1"/>
  <c r="AC2807" i="4"/>
  <c r="AD2807" i="4" s="1"/>
  <c r="AC2536" i="4"/>
  <c r="AD2536" i="4" s="1"/>
  <c r="AC2425" i="4"/>
  <c r="AD2425" i="4" s="1"/>
  <c r="AC2378" i="4"/>
  <c r="AD2378" i="4" s="1"/>
  <c r="AC2304" i="4"/>
  <c r="AD2304" i="4" s="1"/>
  <c r="AC2249" i="4"/>
  <c r="AD2249" i="4" s="1"/>
  <c r="AC2202" i="4"/>
  <c r="AD2202" i="4" s="1"/>
  <c r="AC2140" i="4"/>
  <c r="AD2140" i="4" s="1"/>
  <c r="AC2068" i="4"/>
  <c r="AD2068" i="4" s="1"/>
  <c r="AC1978" i="4"/>
  <c r="AD1978" i="4" s="1"/>
  <c r="AC1822" i="4"/>
  <c r="AD1822" i="4" s="1"/>
  <c r="AC1767" i="4"/>
  <c r="AD1767" i="4" s="1"/>
  <c r="AC1677" i="4"/>
  <c r="AD1677" i="4" s="1"/>
  <c r="AC1668" i="4"/>
  <c r="AD1668" i="4" s="1"/>
  <c r="AC1623" i="4"/>
  <c r="AD1623" i="4" s="1"/>
  <c r="AC1435" i="4"/>
  <c r="AD1435" i="4" s="1"/>
  <c r="AC1096" i="4"/>
  <c r="AD1096" i="4" s="1"/>
  <c r="AC1088" i="4"/>
  <c r="AD1088" i="4" s="1"/>
  <c r="AC1000" i="4"/>
  <c r="AD1000" i="4" s="1"/>
  <c r="AC957" i="4"/>
  <c r="AD957" i="4" s="1"/>
  <c r="AC914" i="4"/>
  <c r="AD914" i="4" s="1"/>
  <c r="AC905" i="4"/>
  <c r="AD905" i="4" s="1"/>
  <c r="AC736" i="4"/>
  <c r="AD736" i="4" s="1"/>
  <c r="AC728" i="4"/>
  <c r="AD728" i="4" s="1"/>
  <c r="AC578" i="4"/>
  <c r="AD578" i="4" s="1"/>
  <c r="AC561" i="4"/>
  <c r="AD561" i="4" s="1"/>
  <c r="AC534" i="4"/>
  <c r="AD534" i="4" s="1"/>
  <c r="AC526" i="4"/>
  <c r="AD526" i="4" s="1"/>
  <c r="AC517" i="4"/>
  <c r="AD517" i="4" s="1"/>
  <c r="AC360" i="4"/>
  <c r="AD360" i="4" s="1"/>
  <c r="AC309" i="4"/>
  <c r="AD309" i="4" s="1"/>
  <c r="AC194" i="4"/>
  <c r="AD194" i="4" s="1"/>
  <c r="AC17" i="4"/>
  <c r="AD17" i="4" s="1"/>
  <c r="AC2920" i="4"/>
  <c r="AD2920" i="4" s="1"/>
  <c r="AC2741" i="4"/>
  <c r="AD2741" i="4" s="1"/>
  <c r="AC2711" i="4"/>
  <c r="AD2711" i="4" s="1"/>
  <c r="AC2684" i="4"/>
  <c r="AD2684" i="4" s="1"/>
  <c r="AC2600" i="4"/>
  <c r="AD2600" i="4" s="1"/>
  <c r="AC2442" i="4"/>
  <c r="AD2442" i="4" s="1"/>
  <c r="AC2312" i="4"/>
  <c r="AD2312" i="4" s="1"/>
  <c r="AC2183" i="4"/>
  <c r="AD2183" i="4" s="1"/>
  <c r="AC1867" i="4"/>
  <c r="AD1867" i="4" s="1"/>
  <c r="AC1730" i="4"/>
  <c r="AD1730" i="4" s="1"/>
  <c r="AC1275" i="4"/>
  <c r="AD1275" i="4" s="1"/>
  <c r="AC1247" i="4"/>
  <c r="AD1247" i="4" s="1"/>
  <c r="AC1185" i="4"/>
  <c r="AD1185" i="4" s="1"/>
  <c r="AC1131" i="4"/>
  <c r="AD1131" i="4" s="1"/>
  <c r="AC973" i="4"/>
  <c r="AD973" i="4" s="1"/>
  <c r="AC869" i="4"/>
  <c r="AD869" i="4" s="1"/>
  <c r="AC692" i="4"/>
  <c r="AD692" i="4" s="1"/>
  <c r="AC447" i="4"/>
  <c r="AD447" i="4" s="1"/>
  <c r="AC403" i="4"/>
  <c r="AD403" i="4" s="1"/>
  <c r="AC228" i="4"/>
  <c r="AD228" i="4" s="1"/>
  <c r="AC202" i="4"/>
  <c r="AD202" i="4" s="1"/>
  <c r="AC167" i="4"/>
  <c r="AD167" i="4" s="1"/>
  <c r="AC6302" i="4"/>
  <c r="AC6163" i="4"/>
  <c r="AD6163" i="4" s="1"/>
  <c r="AC5538" i="4"/>
  <c r="AD5538" i="4" s="1"/>
  <c r="AC5356" i="4"/>
  <c r="AD5356" i="4" s="1"/>
  <c r="AC4918" i="4"/>
  <c r="AC4758" i="4"/>
  <c r="AD4758" i="4" s="1"/>
  <c r="AC4676" i="4"/>
  <c r="AC4566" i="4"/>
  <c r="AD4566" i="4" s="1"/>
  <c r="AC4476" i="4"/>
  <c r="AD4476" i="4" s="1"/>
  <c r="AC4447" i="4"/>
  <c r="AD4447" i="4" s="1"/>
  <c r="AC4010" i="4"/>
  <c r="AD4010" i="4" s="1"/>
  <c r="AC3860" i="4"/>
  <c r="AD3860" i="4" s="1"/>
  <c r="AC3598" i="4"/>
  <c r="AD3598" i="4" s="1"/>
  <c r="AC3091" i="4"/>
  <c r="AD3091" i="4" s="1"/>
  <c r="AC3081" i="4"/>
  <c r="AD3081" i="4" s="1"/>
  <c r="AC2978" i="4"/>
  <c r="AD2978" i="4" s="1"/>
  <c r="AC2865" i="4"/>
  <c r="AD2865" i="4" s="1"/>
  <c r="AC2855" i="4"/>
  <c r="AD2855" i="4" s="1"/>
  <c r="AC2694" i="4"/>
  <c r="AD2694" i="4" s="1"/>
  <c r="AC2629" i="4"/>
  <c r="AD2629" i="4" s="1"/>
  <c r="AC2582" i="4"/>
  <c r="AD2582" i="4" s="1"/>
  <c r="AC2369" i="4"/>
  <c r="AD2369" i="4" s="1"/>
  <c r="AC2085" i="4"/>
  <c r="AD2085" i="4" s="1"/>
  <c r="AC2030" i="4"/>
  <c r="AD2030" i="4" s="1"/>
  <c r="AC2022" i="4"/>
  <c r="AD2022" i="4" s="1"/>
  <c r="AC2013" i="4"/>
  <c r="AD2013" i="4" s="1"/>
  <c r="AC1471" i="4"/>
  <c r="AD1471" i="4" s="1"/>
  <c r="AC1328" i="4"/>
  <c r="AD1328" i="4" s="1"/>
  <c r="AC1221" i="4"/>
  <c r="AD1221" i="4" s="1"/>
  <c r="AC1052" i="4"/>
  <c r="AD1052" i="4" s="1"/>
  <c r="AC1044" i="4"/>
  <c r="AD1044" i="4" s="1"/>
  <c r="AC965" i="4"/>
  <c r="AD965" i="4" s="1"/>
  <c r="AC949" i="4"/>
  <c r="AD949" i="4" s="1"/>
  <c r="AC797" i="4"/>
  <c r="AD797" i="4" s="1"/>
  <c r="AC701" i="4"/>
  <c r="AD701" i="4" s="1"/>
  <c r="AC246" i="4"/>
  <c r="AD246" i="4" s="1"/>
  <c r="AC107" i="4"/>
  <c r="AD107" i="4" s="1"/>
  <c r="AC59" i="4"/>
  <c r="AD59" i="4" s="1"/>
  <c r="AC1586" i="4"/>
  <c r="AD1586" i="4" s="1"/>
  <c r="AC1523" i="4"/>
  <c r="AD1523" i="4" s="1"/>
  <c r="AC1238" i="4"/>
  <c r="AD1238" i="4" s="1"/>
  <c r="AC1176" i="4"/>
  <c r="AD1176" i="4" s="1"/>
  <c r="AC877" i="4"/>
  <c r="AD877" i="4" s="1"/>
  <c r="AC743" i="4"/>
  <c r="AD743" i="4" s="1"/>
  <c r="AC630" i="4"/>
  <c r="AD630" i="4" s="1"/>
  <c r="AC316" i="4"/>
  <c r="AD316" i="4" s="1"/>
  <c r="AC7226" i="4"/>
  <c r="AD7226" i="4" s="1"/>
  <c r="AC7012" i="4"/>
  <c r="AD7012" i="4" s="1"/>
  <c r="AC6991" i="4"/>
  <c r="AD6991" i="4" s="1"/>
  <c r="AC6780" i="4"/>
  <c r="AD6780" i="4" s="1"/>
  <c r="AC5375" i="4"/>
  <c r="AD5375" i="4" s="1"/>
  <c r="AC5160" i="4"/>
  <c r="AD5160" i="4" s="1"/>
  <c r="AC5040" i="4"/>
  <c r="AD5040" i="4" s="1"/>
  <c r="AC4837" i="4"/>
  <c r="AD4837" i="4" s="1"/>
  <c r="AC4037" i="4"/>
  <c r="AD4037" i="4" s="1"/>
  <c r="AC3656" i="4"/>
  <c r="AD3656" i="4" s="1"/>
  <c r="AC3393" i="4"/>
  <c r="AD3393" i="4" s="1"/>
  <c r="AC3236" i="4"/>
  <c r="AD3236" i="4" s="1"/>
  <c r="AC3217" i="4"/>
  <c r="AD3217" i="4" s="1"/>
  <c r="AC3042" i="4"/>
  <c r="AD3042" i="4" s="1"/>
  <c r="AC2835" i="4"/>
  <c r="AD2835" i="4" s="1"/>
  <c r="AC2192" i="4"/>
  <c r="AD2192" i="4" s="1"/>
  <c r="AC1921" i="4"/>
  <c r="AD1921" i="4" s="1"/>
  <c r="AC1533" i="4"/>
  <c r="AD1533" i="4" s="1"/>
  <c r="AC150" i="4"/>
  <c r="AD150" i="4" s="1"/>
  <c r="AC7276" i="4"/>
  <c r="AD7276" i="4" s="1"/>
  <c r="AC6747" i="4"/>
  <c r="AD6747" i="4" s="1"/>
  <c r="AC6717" i="4"/>
  <c r="AD6717" i="4" s="1"/>
  <c r="AC6611" i="4"/>
  <c r="AD6611" i="4" s="1"/>
  <c r="AC5691" i="4"/>
  <c r="AD5691" i="4" s="1"/>
  <c r="AC5364" i="4"/>
  <c r="AD5364" i="4" s="1"/>
  <c r="AC5345" i="4"/>
  <c r="AD5345" i="4" s="1"/>
  <c r="AC4656" i="4"/>
  <c r="AD4656" i="4" s="1"/>
  <c r="AC4546" i="4"/>
  <c r="AD4546" i="4" s="1"/>
  <c r="AC4127" i="4"/>
  <c r="AD4127" i="4" s="1"/>
  <c r="AC3790" i="4"/>
  <c r="AD3790" i="4" s="1"/>
  <c r="AC3665" i="4"/>
  <c r="AD3665" i="4" s="1"/>
  <c r="AC3589" i="4"/>
  <c r="AD3589" i="4" s="1"/>
  <c r="AC3540" i="4"/>
  <c r="AD3540" i="4" s="1"/>
  <c r="AC3323" i="4"/>
  <c r="AD3323" i="4" s="1"/>
  <c r="AC3168" i="4"/>
  <c r="AD3168" i="4" s="1"/>
  <c r="AC3051" i="4"/>
  <c r="AD3051" i="4" s="1"/>
  <c r="AC2948" i="4"/>
  <c r="AD2948" i="4" s="1"/>
  <c r="AC2873" i="4"/>
  <c r="AD2873" i="4" s="1"/>
  <c r="AC2701" i="4"/>
  <c r="AD2701" i="4" s="1"/>
  <c r="AC7295" i="4"/>
  <c r="AD7295" i="4" s="1"/>
  <c r="AC6438" i="4"/>
  <c r="AC6054" i="4"/>
  <c r="AD6054" i="4" s="1"/>
  <c r="AC5403" i="4"/>
  <c r="AD5403" i="4" s="1"/>
  <c r="AC4844" i="4"/>
  <c r="AC4683" i="4"/>
  <c r="AD4683" i="4" s="1"/>
  <c r="AC4493" i="4"/>
  <c r="AD4493" i="4" s="1"/>
  <c r="AC4483" i="4"/>
  <c r="AD4483" i="4" s="1"/>
  <c r="AC4156" i="4"/>
  <c r="AD4156" i="4" s="1"/>
  <c r="AC3798" i="4"/>
  <c r="AD3798" i="4" s="1"/>
  <c r="AC3596" i="4"/>
  <c r="AD3596" i="4" s="1"/>
  <c r="AC3185" i="4"/>
  <c r="AD3185" i="4" s="1"/>
  <c r="AC3108" i="4"/>
  <c r="AD3108" i="4" s="1"/>
  <c r="AC3059" i="4"/>
  <c r="AD3059" i="4" s="1"/>
  <c r="AC2956" i="4"/>
  <c r="AD2956" i="4" s="1"/>
  <c r="AC2700" i="4"/>
  <c r="AD2700" i="4" s="1"/>
  <c r="AC2663" i="4"/>
  <c r="AD2663" i="4" s="1"/>
  <c r="AC2616" i="4"/>
  <c r="AD2616" i="4" s="1"/>
  <c r="AC2552" i="4"/>
  <c r="AD2552" i="4" s="1"/>
  <c r="AC2393" i="4"/>
  <c r="AD2393" i="4" s="1"/>
  <c r="AC2319" i="4"/>
  <c r="AD2319" i="4" s="1"/>
  <c r="AC2272" i="4"/>
  <c r="AD2272" i="4" s="1"/>
  <c r="AC2217" i="4"/>
  <c r="AD2217" i="4" s="1"/>
  <c r="AC2137" i="4"/>
  <c r="AD2137" i="4" s="1"/>
  <c r="AC2001" i="4"/>
  <c r="AD2001" i="4" s="1"/>
  <c r="AC1992" i="4"/>
  <c r="AD1992" i="4" s="1"/>
  <c r="AC1984" i="4"/>
  <c r="AD1984" i="4" s="1"/>
  <c r="AC1800" i="4"/>
  <c r="AD1800" i="4" s="1"/>
  <c r="AC1737" i="4"/>
  <c r="AD1737" i="4" s="1"/>
  <c r="AC1683" i="4"/>
  <c r="AD1683" i="4" s="1"/>
  <c r="AC1344" i="4"/>
  <c r="AD1344" i="4" s="1"/>
  <c r="AC1050" i="4"/>
  <c r="AD1050" i="4" s="1"/>
  <c r="AC971" i="4"/>
  <c r="AD971" i="4" s="1"/>
  <c r="AC937" i="4"/>
  <c r="AD937" i="4" s="1"/>
  <c r="AC893" i="4"/>
  <c r="AD893" i="4" s="1"/>
  <c r="AC672" i="4"/>
  <c r="AD672" i="4" s="1"/>
  <c r="AC584" i="4"/>
  <c r="AD584" i="4" s="1"/>
  <c r="AC497" i="4"/>
  <c r="AD497" i="4" s="1"/>
  <c r="AC6923" i="4"/>
  <c r="AD6923" i="4" s="1"/>
  <c r="AC5893" i="4"/>
  <c r="AD5893" i="4" s="1"/>
  <c r="AC5442" i="4"/>
  <c r="AD5442" i="4" s="1"/>
  <c r="AC5217" i="4"/>
  <c r="AD5217" i="4" s="1"/>
  <c r="AC5196" i="4"/>
  <c r="AD5196" i="4" s="1"/>
  <c r="AC4782" i="4"/>
  <c r="AD4782" i="4" s="1"/>
  <c r="AC4511" i="4"/>
  <c r="AD4511" i="4" s="1"/>
  <c r="AC4432" i="4"/>
  <c r="AD4432" i="4" s="1"/>
  <c r="AC4261" i="4"/>
  <c r="AD4261" i="4" s="1"/>
  <c r="AC3975" i="4"/>
  <c r="AD3975" i="4" s="1"/>
  <c r="AC3632" i="4"/>
  <c r="AD3632" i="4" s="1"/>
  <c r="AC3555" i="4"/>
  <c r="AD3555" i="4" s="1"/>
  <c r="AC3418" i="4"/>
  <c r="AD3418" i="4" s="1"/>
  <c r="AC3358" i="4"/>
  <c r="AD3358" i="4" s="1"/>
  <c r="AC3338" i="4"/>
  <c r="AC3289" i="4"/>
  <c r="AD3289" i="4" s="1"/>
  <c r="AC3134" i="4"/>
  <c r="AD3134" i="4" s="1"/>
  <c r="AC3011" i="4"/>
  <c r="AD3011" i="4" s="1"/>
  <c r="AC2954" i="4"/>
  <c r="AD2954" i="4" s="1"/>
  <c r="AC2840" i="4"/>
  <c r="AD2840" i="4" s="1"/>
  <c r="AC2783" i="4"/>
  <c r="AD2783" i="4" s="1"/>
  <c r="AC2716" i="4"/>
  <c r="AD2716" i="4" s="1"/>
  <c r="AC2670" i="4"/>
  <c r="AD2670" i="4" s="1"/>
  <c r="AC2653" i="4"/>
  <c r="AD2653" i="4" s="1"/>
  <c r="AC2153" i="4"/>
  <c r="AD2153" i="4" s="1"/>
  <c r="AC2107" i="4"/>
  <c r="AD2107" i="4" s="1"/>
  <c r="AC1899" i="4"/>
  <c r="AD1899" i="4" s="1"/>
  <c r="AC1761" i="4"/>
  <c r="AD1761" i="4" s="1"/>
  <c r="AC1716" i="4"/>
  <c r="AD1716" i="4" s="1"/>
  <c r="AC1698" i="4"/>
  <c r="AD1698" i="4" s="1"/>
  <c r="AC1662" i="4"/>
  <c r="AD1662" i="4" s="1"/>
  <c r="AC1609" i="4"/>
  <c r="AD1609" i="4" s="1"/>
  <c r="AC1510" i="4"/>
  <c r="AD1510" i="4" s="1"/>
  <c r="AC1501" i="4"/>
  <c r="AD1501" i="4" s="1"/>
  <c r="AC1466" i="4"/>
  <c r="AD1466" i="4" s="1"/>
  <c r="AC1422" i="4"/>
  <c r="AD1422" i="4" s="1"/>
  <c r="AC1270" i="4"/>
  <c r="AD1270" i="4" s="1"/>
  <c r="AC1208" i="4"/>
  <c r="AD1208" i="4" s="1"/>
  <c r="AC1118" i="4"/>
  <c r="AD1118" i="4" s="1"/>
  <c r="AC995" i="4"/>
  <c r="AD995" i="4" s="1"/>
  <c r="AC987" i="4"/>
  <c r="AD987" i="4" s="1"/>
  <c r="AC944" i="4"/>
  <c r="AD944" i="4" s="1"/>
  <c r="AC774" i="4"/>
  <c r="AD774" i="4" s="1"/>
  <c r="AC599" i="4"/>
  <c r="AD599" i="4" s="1"/>
  <c r="AC520" i="4"/>
  <c r="AD520" i="4" s="1"/>
  <c r="AC511" i="4"/>
  <c r="AD511" i="4" s="1"/>
  <c r="AC180" i="4"/>
  <c r="AD180" i="4" s="1"/>
  <c r="AC7400" i="4"/>
  <c r="AD7400" i="4" s="1"/>
  <c r="AC7080" i="4"/>
  <c r="AD7080" i="4" s="1"/>
  <c r="AC6881" i="4"/>
  <c r="AD6881" i="4" s="1"/>
  <c r="AC6692" i="4"/>
  <c r="AD6692" i="4" s="1"/>
  <c r="AC6136" i="4"/>
  <c r="AC5624" i="4"/>
  <c r="AD5624" i="4" s="1"/>
  <c r="AC5492" i="4"/>
  <c r="AD5492" i="4" s="1"/>
  <c r="AC5451" i="4"/>
  <c r="AC5074" i="4"/>
  <c r="AD5074" i="4" s="1"/>
  <c r="AC5003" i="4"/>
  <c r="AD5003" i="4" s="1"/>
  <c r="AC4912" i="4"/>
  <c r="AD4912" i="4" s="1"/>
  <c r="AC6711" i="4"/>
  <c r="AD6711" i="4" s="1"/>
  <c r="AC6113" i="4"/>
  <c r="AD6113" i="4" s="1"/>
  <c r="AC6092" i="4"/>
  <c r="AD6092" i="4" s="1"/>
  <c r="AC5912" i="4"/>
  <c r="AD5912" i="4" s="1"/>
  <c r="AC5716" i="4"/>
  <c r="AD5716" i="4" s="1"/>
  <c r="AC4549" i="4"/>
  <c r="AD4549" i="4" s="1"/>
  <c r="AC4459" i="4"/>
  <c r="AD4459" i="4" s="1"/>
  <c r="AC4431" i="4"/>
  <c r="AD4431" i="4" s="1"/>
  <c r="AC4182" i="4"/>
  <c r="AD4182" i="4" s="1"/>
  <c r="AC3297" i="4"/>
  <c r="AD3297" i="4" s="1"/>
  <c r="AC3018" i="4"/>
  <c r="AD3018" i="4" s="1"/>
  <c r="AC2734" i="4"/>
  <c r="AD2734" i="4" s="1"/>
  <c r="AC2622" i="4"/>
  <c r="AD2622" i="4" s="1"/>
  <c r="AC2519" i="4"/>
  <c r="AD2519" i="4" s="1"/>
  <c r="AC2417" i="4"/>
  <c r="AD2417" i="4" s="1"/>
  <c r="AC2371" i="4"/>
  <c r="AD2371" i="4" s="1"/>
  <c r="AC2177" i="4"/>
  <c r="AD2177" i="4" s="1"/>
  <c r="AC2160" i="4"/>
  <c r="AD2160" i="4" s="1"/>
  <c r="AC2052" i="4"/>
  <c r="AD2052" i="4" s="1"/>
  <c r="AC2015" i="4"/>
  <c r="AD2015" i="4" s="1"/>
  <c r="AC1861" i="4"/>
  <c r="AD1861" i="4" s="1"/>
  <c r="AC1752" i="4"/>
  <c r="AD1752" i="4" s="1"/>
  <c r="AC1608" i="4"/>
  <c r="AD1608" i="4" s="1"/>
  <c r="AC1572" i="4"/>
  <c r="AD1572" i="4" s="1"/>
  <c r="AC1517" i="4"/>
  <c r="AD1517" i="4" s="1"/>
  <c r="AC1500" i="4"/>
  <c r="AD1500" i="4" s="1"/>
  <c r="AC1429" i="4"/>
  <c r="AD1429" i="4" s="1"/>
  <c r="AC6315" i="4"/>
  <c r="AD6315" i="4" s="1"/>
  <c r="AC6143" i="4"/>
  <c r="AD6143" i="4" s="1"/>
  <c r="AC6035" i="4"/>
  <c r="AD6035" i="4" s="1"/>
  <c r="AC5874" i="4"/>
  <c r="AD5874" i="4" s="1"/>
  <c r="AC5632" i="4"/>
  <c r="AD5632" i="4" s="1"/>
  <c r="AC4324" i="4"/>
  <c r="AD4324" i="4" s="1"/>
  <c r="AC4174" i="4"/>
  <c r="AD4174" i="4" s="1"/>
  <c r="AC4030" i="4"/>
  <c r="AD4030" i="4" s="1"/>
  <c r="AC4020" i="4"/>
  <c r="AD4020" i="4" s="1"/>
  <c r="AC3280" i="4"/>
  <c r="AD3280" i="4" s="1"/>
  <c r="AC2842" i="4"/>
  <c r="AD2842" i="4" s="1"/>
  <c r="AC2793" i="4"/>
  <c r="AD2793" i="4" s="1"/>
  <c r="AC2775" i="4"/>
  <c r="AD2775" i="4" s="1"/>
  <c r="AC2567" i="4"/>
  <c r="AD2567" i="4" s="1"/>
  <c r="AC2489" i="4"/>
  <c r="AD2489" i="4" s="1"/>
  <c r="AC2335" i="4"/>
  <c r="AD2335" i="4" s="1"/>
  <c r="AC2210" i="4"/>
  <c r="AD2210" i="4" s="1"/>
  <c r="AC2200" i="4"/>
  <c r="AD2200" i="4" s="1"/>
  <c r="AC2008" i="4"/>
  <c r="AC1913" i="4"/>
  <c r="AD1913" i="4" s="1"/>
  <c r="AC1838" i="4"/>
  <c r="AD1838" i="4" s="1"/>
  <c r="AC1753" i="4"/>
  <c r="AD1753" i="4" s="1"/>
  <c r="AC1648" i="4"/>
  <c r="AD1648" i="4" s="1"/>
  <c r="AC1601" i="4"/>
  <c r="AD1601" i="4" s="1"/>
  <c r="AC1553" i="4"/>
  <c r="AD1553" i="4" s="1"/>
  <c r="AC1421" i="4"/>
  <c r="AD1421" i="4" s="1"/>
  <c r="AC1365" i="4"/>
  <c r="AD1365" i="4" s="1"/>
  <c r="AC1102" i="4"/>
  <c r="AD1102" i="4" s="1"/>
  <c r="AC1075" i="4"/>
  <c r="AD1075" i="4" s="1"/>
  <c r="AC767" i="4"/>
  <c r="AD767" i="4" s="1"/>
  <c r="AC649" i="4"/>
  <c r="AD649" i="4" s="1"/>
  <c r="AC540" i="4"/>
  <c r="AD540" i="4" s="1"/>
  <c r="AC431" i="4"/>
  <c r="AD431" i="4" s="1"/>
  <c r="AC323" i="4"/>
  <c r="AD323" i="4" s="1"/>
  <c r="AC223" i="4"/>
  <c r="AD223" i="4" s="1"/>
  <c r="AC143" i="4"/>
  <c r="AD143" i="4" s="1"/>
  <c r="AC151" i="4"/>
  <c r="AD151" i="4" s="1"/>
  <c r="AC31" i="4"/>
  <c r="AD31" i="4" s="1"/>
  <c r="AC2979" i="4"/>
  <c r="AD2979" i="4" s="1"/>
  <c r="AC2170" i="4"/>
  <c r="AD2170" i="4" s="1"/>
  <c r="AC1411" i="4"/>
  <c r="AD1411" i="4" s="1"/>
  <c r="AC1383" i="4"/>
  <c r="AD1383" i="4" s="1"/>
  <c r="AC1291" i="4"/>
  <c r="AD1291" i="4" s="1"/>
  <c r="AC1244" i="4"/>
  <c r="AD1244" i="4" s="1"/>
  <c r="AC1139" i="4"/>
  <c r="AD1139" i="4" s="1"/>
  <c r="AC722" i="4"/>
  <c r="AD722" i="4" s="1"/>
  <c r="AC694" i="4"/>
  <c r="AD694" i="4" s="1"/>
  <c r="AC612" i="4"/>
  <c r="AD612" i="4" s="1"/>
  <c r="AC936" i="4"/>
  <c r="AD936" i="4" s="1"/>
  <c r="AC557" i="4"/>
  <c r="AD557" i="4" s="1"/>
  <c r="AC106" i="4"/>
  <c r="AD106" i="4" s="1"/>
  <c r="AC347" i="4"/>
  <c r="AD347" i="4" s="1"/>
  <c r="AC88" i="4"/>
  <c r="AD88" i="4" s="1"/>
  <c r="AC3895" i="4"/>
  <c r="AD3895" i="4" s="1"/>
  <c r="AC6841" i="4"/>
  <c r="AD6841" i="4" s="1"/>
  <c r="AC5842" i="4"/>
  <c r="AD5842" i="4" s="1"/>
  <c r="AC5433" i="4"/>
  <c r="AD5433" i="4" s="1"/>
  <c r="AC5048" i="4"/>
  <c r="AD5048" i="4" s="1"/>
  <c r="AC4386" i="4"/>
  <c r="AD4386" i="4" s="1"/>
  <c r="AC3574" i="4"/>
  <c r="AD3574" i="4" s="1"/>
  <c r="AC3392" i="4"/>
  <c r="AD3392" i="4" s="1"/>
  <c r="AC3068" i="4"/>
  <c r="AD3068" i="4" s="1"/>
  <c r="AC2929" i="4"/>
  <c r="AD2929" i="4" s="1"/>
  <c r="AC2832" i="4"/>
  <c r="AD2832" i="4" s="1"/>
  <c r="AC2402" i="4"/>
  <c r="AD2402" i="4" s="1"/>
  <c r="AC2353" i="4"/>
  <c r="AD2353" i="4" s="1"/>
  <c r="AC2305" i="4"/>
  <c r="AD2305" i="4" s="1"/>
  <c r="AC2286" i="4"/>
  <c r="AD2286" i="4" s="1"/>
  <c r="AC2132" i="4"/>
  <c r="AD2132" i="4" s="1"/>
  <c r="AC2047" i="4"/>
  <c r="AD2047" i="4" s="1"/>
  <c r="AC2037" i="4"/>
  <c r="AD2037" i="4" s="1"/>
  <c r="AC1932" i="4"/>
  <c r="AD1932" i="4" s="1"/>
  <c r="AC1829" i="4"/>
  <c r="AD1829" i="4" s="1"/>
  <c r="AC1448" i="4"/>
  <c r="AD1448" i="4" s="1"/>
  <c r="AC1215" i="4"/>
  <c r="AD1215" i="4" s="1"/>
  <c r="AC1001" i="4"/>
  <c r="AD1001" i="4" s="1"/>
  <c r="AC964" i="4"/>
  <c r="AD964" i="4" s="1"/>
  <c r="AC871" i="4"/>
  <c r="AD871" i="4" s="1"/>
  <c r="AC824" i="4"/>
  <c r="AD824" i="4" s="1"/>
  <c r="AC804" i="4"/>
  <c r="AD804" i="4" s="1"/>
  <c r="AC713" i="4"/>
  <c r="AD713" i="4" s="1"/>
  <c r="AC685" i="4"/>
  <c r="AD685" i="4" s="1"/>
  <c r="AC585" i="4"/>
  <c r="AD585" i="4" s="1"/>
  <c r="AC476" i="4"/>
  <c r="AD476" i="4" s="1"/>
  <c r="AC439" i="4"/>
  <c r="AD439" i="4" s="1"/>
  <c r="AC297" i="4"/>
  <c r="AD297" i="4" s="1"/>
  <c r="AC215" i="4"/>
  <c r="AD215" i="4" s="1"/>
  <c r="AC160" i="4"/>
  <c r="AD160" i="4" s="1"/>
  <c r="AC2654" i="4"/>
  <c r="AD2654" i="4" s="1"/>
  <c r="AC1282" i="4"/>
  <c r="AD1282" i="4" s="1"/>
  <c r="AC927" i="4"/>
  <c r="AD927" i="4" s="1"/>
  <c r="AC758" i="4"/>
  <c r="AD758" i="4" s="1"/>
  <c r="AC621" i="4"/>
  <c r="AD621" i="4" s="1"/>
  <c r="AC260" i="4"/>
  <c r="AD260" i="4" s="1"/>
  <c r="AC187" i="4"/>
  <c r="AD187" i="4" s="1"/>
  <c r="AC1037" i="4"/>
  <c r="AD1037" i="4" s="1"/>
  <c r="AC908" i="4"/>
  <c r="AD908" i="4" s="1"/>
  <c r="AC503" i="4"/>
  <c r="AD503" i="4" s="1"/>
  <c r="AC251" i="4"/>
  <c r="AD251" i="4" s="1"/>
  <c r="AC330" i="4"/>
  <c r="AD330" i="4" s="1"/>
  <c r="AC7325" i="4"/>
  <c r="AD7325" i="4" s="1"/>
  <c r="AC6851" i="4"/>
  <c r="AC5749" i="4"/>
  <c r="AD5749" i="4" s="1"/>
  <c r="AC5546" i="4"/>
  <c r="AD5546" i="4" s="1"/>
  <c r="AC5348" i="4"/>
  <c r="AD5348" i="4" s="1"/>
  <c r="AC5328" i="4"/>
  <c r="AD5328" i="4" s="1"/>
  <c r="AC4541" i="4"/>
  <c r="AC4531" i="4"/>
  <c r="AD4531" i="4" s="1"/>
  <c r="AC4252" i="4"/>
  <c r="AD4252" i="4" s="1"/>
  <c r="AC4111" i="4"/>
  <c r="AD4111" i="4" s="1"/>
  <c r="AC3969" i="4"/>
  <c r="AD3969" i="4" s="1"/>
  <c r="AC3339" i="4"/>
  <c r="AD3339" i="4" s="1"/>
  <c r="AC4963" i="4"/>
  <c r="AD4963" i="4" s="1"/>
  <c r="AC4622" i="4"/>
  <c r="AD4622" i="4" s="1"/>
  <c r="AC4612" i="4"/>
  <c r="AD4612" i="4" s="1"/>
  <c r="AC4593" i="4"/>
  <c r="AD4593" i="4" s="1"/>
  <c r="AC4395" i="4"/>
  <c r="AD4395" i="4" s="1"/>
  <c r="AC4375" i="4"/>
  <c r="AD4375" i="4" s="1"/>
  <c r="AC4323" i="4"/>
  <c r="AD4323" i="4" s="1"/>
  <c r="AC3958" i="4"/>
  <c r="AD3958" i="4" s="1"/>
  <c r="AC3765" i="4"/>
  <c r="AD3765" i="4" s="1"/>
  <c r="AC3664" i="4"/>
  <c r="AD3664" i="4" s="1"/>
  <c r="AC2881" i="4"/>
  <c r="AD2881" i="4" s="1"/>
  <c r="AC2613" i="4"/>
  <c r="AD2613" i="4" s="1"/>
  <c r="AC2575" i="4"/>
  <c r="AD2575" i="4" s="1"/>
  <c r="AC2488" i="4"/>
  <c r="AD2488" i="4" s="1"/>
  <c r="AC2441" i="4"/>
  <c r="AD2441" i="4" s="1"/>
  <c r="AC2075" i="4"/>
  <c r="AD2075" i="4" s="1"/>
  <c r="AC1998" i="4"/>
  <c r="AD1998" i="4" s="1"/>
  <c r="AC1837" i="4"/>
  <c r="AD1837" i="4" s="1"/>
  <c r="AC1722" i="4"/>
  <c r="AD1722" i="4" s="1"/>
  <c r="AC1647" i="4"/>
  <c r="AD1647" i="4" s="1"/>
  <c r="AC1495" i="4"/>
  <c r="AD1495" i="4" s="1"/>
  <c r="AC1457" i="4"/>
  <c r="AD1457" i="4" s="1"/>
  <c r="AC1300" i="4"/>
  <c r="AD1300" i="4" s="1"/>
  <c r="AC1224" i="4"/>
  <c r="AD1224" i="4" s="1"/>
  <c r="AC1074" i="4"/>
  <c r="AD1074" i="4" s="1"/>
  <c r="AC7432" i="4"/>
  <c r="AD7432" i="4" s="1"/>
  <c r="AC7022" i="4"/>
  <c r="AD7022" i="4" s="1"/>
  <c r="AC4673" i="4"/>
  <c r="AD4673" i="4" s="1"/>
  <c r="AC4467" i="4"/>
  <c r="AD4467" i="4" s="1"/>
  <c r="AC4332" i="4"/>
  <c r="AD4332" i="4" s="1"/>
  <c r="AC4201" i="4"/>
  <c r="AD4201" i="4" s="1"/>
  <c r="AC3723" i="4"/>
  <c r="AD3723" i="4" s="1"/>
  <c r="AC3449" i="4"/>
  <c r="AD3449" i="4" s="1"/>
  <c r="AC3287" i="4"/>
  <c r="AD3287" i="4" s="1"/>
  <c r="AC3228" i="4"/>
  <c r="AD3228" i="4" s="1"/>
  <c r="AC3127" i="4"/>
  <c r="AD3127" i="4" s="1"/>
  <c r="AC3027" i="4"/>
  <c r="AD3027" i="4" s="1"/>
  <c r="AC2928" i="4"/>
  <c r="AD2928" i="4" s="1"/>
  <c r="AC2743" i="4"/>
  <c r="AD2743" i="4" s="1"/>
  <c r="AC2401" i="4"/>
  <c r="AD2401" i="4" s="1"/>
  <c r="AC2392" i="4"/>
  <c r="AD2392" i="4" s="1"/>
  <c r="AC2257" i="4"/>
  <c r="AD2257" i="4" s="1"/>
  <c r="AC2036" i="4"/>
  <c r="AD2036" i="4" s="1"/>
  <c r="AC1885" i="4"/>
  <c r="AD1885" i="4" s="1"/>
  <c r="AC1809" i="4"/>
  <c r="AD1809" i="4" s="1"/>
  <c r="AC1637" i="4"/>
  <c r="AD1637" i="4" s="1"/>
  <c r="AC1420" i="4"/>
  <c r="AD1420" i="4" s="1"/>
  <c r="AC1253" i="4"/>
  <c r="AD1253" i="4" s="1"/>
  <c r="AC1101" i="4"/>
  <c r="AD1101" i="4" s="1"/>
  <c r="AC861" i="4"/>
  <c r="AD861" i="4" s="1"/>
  <c r="AC803" i="4"/>
  <c r="AD803" i="4" s="1"/>
  <c r="AC656" i="4"/>
  <c r="AD656" i="4" s="1"/>
  <c r="AC629" i="4"/>
  <c r="AD629" i="4" s="1"/>
  <c r="AC593" i="4"/>
  <c r="AD593" i="4" s="1"/>
  <c r="AC539" i="4"/>
  <c r="AD539" i="4" s="1"/>
  <c r="AC467" i="4"/>
  <c r="AD467" i="4" s="1"/>
  <c r="AC322" i="4"/>
  <c r="AD322" i="4" s="1"/>
  <c r="AC304" i="4"/>
  <c r="AD304" i="4" s="1"/>
  <c r="AC287" i="4"/>
  <c r="AD287" i="4" s="1"/>
  <c r="AC222" i="4"/>
  <c r="AD222" i="4" s="1"/>
  <c r="AC73" i="4"/>
  <c r="AD73" i="4" s="1"/>
  <c r="AC22" i="4"/>
  <c r="AD22" i="4" s="1"/>
  <c r="AC5357" i="4"/>
  <c r="AD5357" i="4" s="1"/>
  <c r="AC5056" i="4"/>
  <c r="AD5056" i="4" s="1"/>
  <c r="AC4456" i="4"/>
  <c r="AD4456" i="4" s="1"/>
  <c r="AC4018" i="4"/>
  <c r="AD4018" i="4" s="1"/>
  <c r="AC3613" i="4"/>
  <c r="AD3613" i="4" s="1"/>
  <c r="AC3237" i="4"/>
  <c r="AD3237" i="4" s="1"/>
  <c r="AC3136" i="4"/>
  <c r="AD3136" i="4" s="1"/>
  <c r="AC2810" i="4"/>
  <c r="AD2810" i="4" s="1"/>
  <c r="AC2800" i="4"/>
  <c r="AD2800" i="4" s="1"/>
  <c r="AC2791" i="4"/>
  <c r="AD2791" i="4" s="1"/>
  <c r="AC2593" i="4"/>
  <c r="AD2593" i="4" s="1"/>
  <c r="AC2352" i="4"/>
  <c r="AD2352" i="4" s="1"/>
  <c r="AC2247" i="4"/>
  <c r="AD2247" i="4" s="1"/>
  <c r="AC2169" i="4"/>
  <c r="AD2169" i="4" s="1"/>
  <c r="AC1580" i="4"/>
  <c r="AD1580" i="4" s="1"/>
  <c r="AC1428" i="4"/>
  <c r="AD1428" i="4" s="1"/>
  <c r="AC1214" i="4"/>
  <c r="AD1214" i="4" s="1"/>
  <c r="AC1082" i="4"/>
  <c r="AD1082" i="4" s="1"/>
  <c r="AC870" i="4"/>
  <c r="AD870" i="4" s="1"/>
  <c r="AC841" i="4"/>
  <c r="AD841" i="4" s="1"/>
  <c r="AC831" i="4"/>
  <c r="AD831" i="4" s="1"/>
  <c r="AC765" i="4"/>
  <c r="AD765" i="4" s="1"/>
  <c r="AC729" i="4"/>
  <c r="AD729" i="4" s="1"/>
  <c r="AC510" i="4"/>
  <c r="AD510" i="4" s="1"/>
  <c r="AC475" i="4"/>
  <c r="AD475" i="4" s="1"/>
  <c r="AC366" i="4"/>
  <c r="AD366" i="4" s="1"/>
  <c r="AC339" i="4"/>
  <c r="AD339" i="4" s="1"/>
  <c r="AC30" i="4"/>
  <c r="AD30" i="4" s="1"/>
  <c r="AC4900" i="4"/>
  <c r="AD4900" i="4" s="1"/>
  <c r="AC4611" i="4"/>
  <c r="AC4322" i="4"/>
  <c r="AD4322" i="4" s="1"/>
  <c r="AC4270" i="4"/>
  <c r="AD4270" i="4" s="1"/>
  <c r="AC4139" i="4"/>
  <c r="AD4139" i="4" s="1"/>
  <c r="AC4129" i="4"/>
  <c r="AD4129" i="4" s="1"/>
  <c r="AC3478" i="4"/>
  <c r="AC3075" i="4"/>
  <c r="AD3075" i="4" s="1"/>
  <c r="AC2545" i="4"/>
  <c r="AD2545" i="4" s="1"/>
  <c r="AC2458" i="4"/>
  <c r="AD2458" i="4" s="1"/>
  <c r="AC2440" i="4"/>
  <c r="AD2440" i="4" s="1"/>
  <c r="AC1939" i="4"/>
  <c r="AD1939" i="4" s="1"/>
  <c r="AC1930" i="4"/>
  <c r="AD1930" i="4" s="1"/>
  <c r="AC1893" i="4"/>
  <c r="AD1893" i="4" s="1"/>
  <c r="AC1817" i="4"/>
  <c r="AD1817" i="4" s="1"/>
  <c r="AC1692" i="4"/>
  <c r="AD1692" i="4" s="1"/>
  <c r="AC1654" i="4"/>
  <c r="AD1654" i="4" s="1"/>
  <c r="AC1617" i="4"/>
  <c r="AD1617" i="4" s="1"/>
  <c r="AC1390" i="4"/>
  <c r="AD1390" i="4" s="1"/>
  <c r="AC1345" i="4"/>
  <c r="AD1345" i="4" s="1"/>
  <c r="AC1308" i="4"/>
  <c r="AD1308" i="4" s="1"/>
  <c r="AC1073" i="4"/>
  <c r="AD1073" i="4" s="1"/>
  <c r="AC898" i="4"/>
  <c r="AD898" i="4" s="1"/>
  <c r="AC737" i="4"/>
  <c r="AD737" i="4" s="1"/>
  <c r="AC483" i="4"/>
  <c r="AD483" i="4" s="1"/>
  <c r="AC295" i="4"/>
  <c r="AD295" i="4" s="1"/>
  <c r="AC5586" i="4"/>
  <c r="AD5586" i="4" s="1"/>
  <c r="AC5565" i="4"/>
  <c r="AD5565" i="4" s="1"/>
  <c r="AC5253" i="4"/>
  <c r="AD5253" i="4" s="1"/>
  <c r="AC4982" i="4"/>
  <c r="AD4982" i="4" s="1"/>
  <c r="AC4641" i="4"/>
  <c r="AD4641" i="4" s="1"/>
  <c r="AC4331" i="4"/>
  <c r="AD4331" i="4" s="1"/>
  <c r="AC4250" i="4"/>
  <c r="AD4250" i="4" s="1"/>
  <c r="AC3844" i="4"/>
  <c r="AD3844" i="4" s="1"/>
  <c r="AC3783" i="4"/>
  <c r="AD3783" i="4" s="1"/>
  <c r="AC3722" i="4"/>
  <c r="AD3722" i="4" s="1"/>
  <c r="AC3672" i="4"/>
  <c r="AD3672" i="4" s="1"/>
  <c r="AC3116" i="4"/>
  <c r="AD3116" i="4" s="1"/>
  <c r="AC3066" i="4"/>
  <c r="AD3066" i="4" s="1"/>
  <c r="AC2936" i="4"/>
  <c r="AD2936" i="4" s="1"/>
  <c r="AC6891" i="4"/>
  <c r="AD6891" i="4" s="1"/>
  <c r="AC5934" i="4"/>
  <c r="AD5934" i="4" s="1"/>
  <c r="AC5902" i="4"/>
  <c r="AD5902" i="4" s="1"/>
  <c r="AC5767" i="4"/>
  <c r="AD5767" i="4" s="1"/>
  <c r="AC5013" i="4"/>
  <c r="AD5013" i="4" s="1"/>
  <c r="AC4713" i="4"/>
  <c r="AD4713" i="4" s="1"/>
  <c r="AC4548" i="4"/>
  <c r="AD4548" i="4" s="1"/>
  <c r="AC4414" i="4"/>
  <c r="AD4414" i="4" s="1"/>
  <c r="AC4393" i="4"/>
  <c r="AD4393" i="4" s="1"/>
  <c r="AC4190" i="4"/>
  <c r="AD4190" i="4" s="1"/>
  <c r="AC4118" i="4"/>
  <c r="AD4118" i="4" s="1"/>
  <c r="AC4036" i="4"/>
  <c r="AD4036" i="4" s="1"/>
  <c r="AC3419" i="4"/>
  <c r="AD3419" i="4" s="1"/>
  <c r="AC3026" i="4"/>
  <c r="AD3026" i="4" s="1"/>
  <c r="AC2907" i="4"/>
  <c r="AD2907" i="4" s="1"/>
  <c r="AC2761" i="4"/>
  <c r="AD2761" i="4" s="1"/>
  <c r="AC2448" i="4"/>
  <c r="AD2448" i="4" s="1"/>
  <c r="AC2216" i="4"/>
  <c r="AD2216" i="4" s="1"/>
  <c r="AC2186" i="4"/>
  <c r="AD2186" i="4" s="1"/>
  <c r="AC2101" i="4"/>
  <c r="AD2101" i="4" s="1"/>
  <c r="AC1579" i="4"/>
  <c r="AD1579" i="4" s="1"/>
  <c r="AC1353" i="4"/>
  <c r="AD1353" i="4" s="1"/>
  <c r="AC1146" i="4"/>
  <c r="AD1146" i="4" s="1"/>
  <c r="AC1108" i="4"/>
  <c r="AD1108" i="4" s="1"/>
  <c r="AC915" i="4"/>
  <c r="AD915" i="4" s="1"/>
  <c r="AC830" i="4"/>
  <c r="AD830" i="4" s="1"/>
  <c r="AC764" i="4"/>
  <c r="AD764" i="4" s="1"/>
  <c r="AC636" i="4"/>
  <c r="AD636" i="4" s="1"/>
  <c r="AC409" i="4"/>
  <c r="AD409" i="4" s="1"/>
  <c r="AC391" i="4"/>
  <c r="AD391" i="4" s="1"/>
  <c r="AC303" i="4"/>
  <c r="AD303" i="4" s="1"/>
  <c r="AC29" i="4"/>
  <c r="AD29" i="4" s="1"/>
  <c r="AC6932" i="4"/>
  <c r="AD6932" i="4" s="1"/>
  <c r="AC6084" i="4"/>
  <c r="AD6084" i="4" s="1"/>
  <c r="AC5776" i="4"/>
  <c r="AD5776" i="4" s="1"/>
  <c r="AC5670" i="4"/>
  <c r="AD5670" i="4" s="1"/>
  <c r="AC5231" i="4"/>
  <c r="AD5231" i="4" s="1"/>
  <c r="AC4775" i="4"/>
  <c r="AD4775" i="4" s="1"/>
  <c r="AC4199" i="4"/>
  <c r="AD4199" i="4" s="1"/>
  <c r="AC3772" i="4"/>
  <c r="AD3772" i="4" s="1"/>
  <c r="AC3730" i="4"/>
  <c r="AD3730" i="4" s="1"/>
  <c r="AC3591" i="4"/>
  <c r="AD3591" i="4" s="1"/>
  <c r="AC3245" i="4"/>
  <c r="AD3245" i="4" s="1"/>
  <c r="AC2848" i="4"/>
  <c r="AD2848" i="4" s="1"/>
  <c r="AC505" i="4"/>
  <c r="AD505" i="4" s="1"/>
  <c r="AC555" i="4"/>
  <c r="AD555" i="4" s="1"/>
  <c r="AC1482" i="4"/>
  <c r="AD1482" i="4" s="1"/>
  <c r="AC67" i="4"/>
  <c r="AD67" i="4" s="1"/>
  <c r="AC750" i="4"/>
  <c r="AD750" i="4" s="1"/>
  <c r="AC790" i="4"/>
  <c r="AD790" i="4" s="1"/>
  <c r="AC912" i="4"/>
  <c r="AD912" i="4" s="1"/>
  <c r="AC157" i="4"/>
  <c r="AD157" i="4" s="1"/>
  <c r="AC235" i="4"/>
  <c r="AD235" i="4" s="1"/>
  <c r="AC643" i="4"/>
  <c r="AD643" i="4" s="1"/>
  <c r="AC943" i="4"/>
  <c r="AD943" i="4" s="1"/>
  <c r="AC353" i="4"/>
  <c r="AD353" i="4" s="1"/>
  <c r="AC469" i="4"/>
  <c r="AD469" i="4" s="1"/>
  <c r="AC1029" i="4"/>
  <c r="AD1029" i="4" s="1"/>
  <c r="AC644" i="4"/>
  <c r="AD644" i="4" s="1"/>
  <c r="AC742" i="4"/>
  <c r="AD742" i="4" s="1"/>
  <c r="AC1058" i="4"/>
  <c r="AD1058" i="4" s="1"/>
  <c r="AC1259" i="4"/>
  <c r="AD1259" i="4" s="1"/>
  <c r="AC1404" i="4"/>
  <c r="AD1404" i="4" s="1"/>
  <c r="AC1414" i="4"/>
  <c r="AD1414" i="4" s="1"/>
  <c r="AC1434" i="4"/>
  <c r="AD1434" i="4" s="1"/>
  <c r="AC1823" i="4"/>
  <c r="AD1823" i="4" s="1"/>
  <c r="AC1962" i="4"/>
  <c r="AD1962" i="4" s="1"/>
  <c r="AC2467" i="4"/>
  <c r="AD2467" i="4" s="1"/>
  <c r="AC2752" i="4"/>
  <c r="AD2752" i="4" s="1"/>
  <c r="AC2866" i="4"/>
  <c r="AD2866" i="4" s="1"/>
  <c r="AC3102" i="4"/>
  <c r="AD3102" i="4" s="1"/>
  <c r="AC3997" i="4"/>
  <c r="AD3997" i="4" s="1"/>
  <c r="AC4268" i="4"/>
  <c r="AD4268" i="4" s="1"/>
  <c r="AC5794" i="4"/>
  <c r="AD5794" i="4" s="1"/>
  <c r="AC6788" i="4"/>
  <c r="AD6788" i="4" s="1"/>
  <c r="AC283" i="4"/>
  <c r="AD283" i="4" s="1"/>
  <c r="AC623" i="4"/>
  <c r="AD623" i="4" s="1"/>
  <c r="AC780" i="4"/>
  <c r="AD780" i="4" s="1"/>
  <c r="AC810" i="4"/>
  <c r="AD810" i="4" s="1"/>
  <c r="AC1156" i="4"/>
  <c r="AD1156" i="4" s="1"/>
  <c r="AC1441" i="4"/>
  <c r="AD1441" i="4" s="1"/>
  <c r="AC1831" i="4"/>
  <c r="AD1831" i="4" s="1"/>
  <c r="AC2455" i="4"/>
  <c r="AD2455" i="4" s="1"/>
  <c r="AC2514" i="4"/>
  <c r="AD2514" i="4" s="1"/>
  <c r="AC3646" i="4"/>
  <c r="AD3646" i="4" s="1"/>
  <c r="AC4004" i="4"/>
  <c r="AD4004" i="4" s="1"/>
  <c r="AC5973" i="4"/>
  <c r="AD5973" i="4" s="1"/>
  <c r="AC7471" i="4"/>
  <c r="AD7471" i="4" s="1"/>
  <c r="AC419" i="4"/>
  <c r="AD419" i="4" s="1"/>
  <c r="AC921" i="4"/>
  <c r="AD921" i="4" s="1"/>
  <c r="AC1057" i="4"/>
  <c r="AD1057" i="4" s="1"/>
  <c r="AC1315" i="4"/>
  <c r="AD1315" i="4" s="1"/>
  <c r="AC1652" i="4"/>
  <c r="AD1652" i="4" s="1"/>
  <c r="AC1691" i="4"/>
  <c r="AD1691" i="4" s="1"/>
  <c r="AC2130" i="4"/>
  <c r="AD2130" i="4" s="1"/>
  <c r="AC2231" i="4"/>
  <c r="AD2231" i="4" s="1"/>
  <c r="AC2435" i="4"/>
  <c r="AD2435" i="4" s="1"/>
  <c r="AC2708" i="4"/>
  <c r="AD2708" i="4" s="1"/>
  <c r="AC2914" i="4"/>
  <c r="AD2914" i="4" s="1"/>
  <c r="AC5032" i="4"/>
  <c r="AD5032" i="4" s="1"/>
  <c r="AC5329" i="4"/>
  <c r="AD5329" i="4" s="1"/>
  <c r="AC6192" i="4"/>
  <c r="AD6192" i="4" s="1"/>
  <c r="AC101" i="4"/>
  <c r="AD101" i="4" s="1"/>
  <c r="AC1038" i="4"/>
  <c r="AD1038" i="4" s="1"/>
  <c r="AC1067" i="4"/>
  <c r="AD1067" i="4" s="1"/>
  <c r="AC1237" i="4"/>
  <c r="AD1237" i="4" s="1"/>
  <c r="AC1277" i="4"/>
  <c r="AD1277" i="4" s="1"/>
  <c r="AC1592" i="4"/>
  <c r="AD1592" i="4" s="1"/>
  <c r="AC2082" i="4"/>
  <c r="AD2082" i="4" s="1"/>
  <c r="AC2092" i="4"/>
  <c r="AD2092" i="4" s="1"/>
  <c r="AC2241" i="4"/>
  <c r="AD2241" i="4" s="1"/>
  <c r="AC2271" i="4"/>
  <c r="AD2271" i="4" s="1"/>
  <c r="AC2466" i="4"/>
  <c r="AD2466" i="4" s="1"/>
  <c r="AC2475" i="4"/>
  <c r="AD2475" i="4" s="1"/>
  <c r="AC2606" i="4"/>
  <c r="AD2606" i="4" s="1"/>
  <c r="AC2895" i="4"/>
  <c r="AD2895" i="4" s="1"/>
  <c r="AC3426" i="4"/>
  <c r="AD3426" i="4" s="1"/>
  <c r="AC3679" i="4"/>
  <c r="AD3679" i="4" s="1"/>
  <c r="AC4215" i="4"/>
  <c r="AD4215" i="4" s="1"/>
  <c r="AC4565" i="4"/>
  <c r="AD4565" i="4" s="1"/>
  <c r="AC5022" i="4"/>
  <c r="AD5022" i="4" s="1"/>
  <c r="AC5855" i="4"/>
  <c r="AD5855" i="4" s="1"/>
  <c r="AC7418" i="4"/>
  <c r="AD7418" i="4" s="1"/>
  <c r="AC130" i="4"/>
  <c r="AD130" i="4" s="1"/>
  <c r="AC216" i="4"/>
  <c r="AD216" i="4" s="1"/>
  <c r="AC605" i="4"/>
  <c r="AD605" i="4" s="1"/>
  <c r="AC85" i="4"/>
  <c r="AD85" i="4" s="1"/>
  <c r="AC266" i="4"/>
  <c r="AD266" i="4" s="1"/>
  <c r="AC344" i="4"/>
  <c r="AD344" i="4" s="1"/>
  <c r="AC527" i="4"/>
  <c r="AD527" i="4" s="1"/>
  <c r="AC615" i="4"/>
  <c r="AD615" i="4" s="1"/>
  <c r="AC1097" i="4"/>
  <c r="AD1097" i="4" s="1"/>
  <c r="AC1494" i="4"/>
  <c r="AD1494" i="4" s="1"/>
  <c r="AC1653" i="4"/>
  <c r="AD1653" i="4" s="1"/>
  <c r="AC1991" i="4"/>
  <c r="AD1991" i="4" s="1"/>
  <c r="AC2171" i="4"/>
  <c r="AD2171" i="4" s="1"/>
  <c r="AC2263" i="4"/>
  <c r="AD2263" i="4" s="1"/>
  <c r="AC2385" i="4"/>
  <c r="AD2385" i="4" s="1"/>
  <c r="AC2395" i="4"/>
  <c r="AD2395" i="4" s="1"/>
  <c r="AC94" i="4"/>
  <c r="AD94" i="4" s="1"/>
  <c r="AC450" i="4"/>
  <c r="AD450" i="4" s="1"/>
  <c r="AC498" i="4"/>
  <c r="AD498" i="4" s="1"/>
  <c r="AC188" i="4"/>
  <c r="AD188" i="4" s="1"/>
  <c r="AC383" i="4"/>
  <c r="AD383" i="4" s="1"/>
  <c r="AC489" i="4"/>
  <c r="AD489" i="4" s="1"/>
  <c r="AC752" i="4"/>
  <c r="AD752" i="4" s="1"/>
  <c r="AC883" i="4"/>
  <c r="AD883" i="4" s="1"/>
  <c r="AC1002" i="4"/>
  <c r="AD1002" i="4" s="1"/>
  <c r="AC1089" i="4"/>
  <c r="AD1089" i="4" s="1"/>
  <c r="AC1269" i="4"/>
  <c r="AD1269" i="4" s="1"/>
  <c r="AC1854" i="4"/>
  <c r="AD1854" i="4" s="1"/>
  <c r="AC2023" i="4"/>
  <c r="AD2023" i="4" s="1"/>
  <c r="AC2376" i="4"/>
  <c r="AD2376" i="4" s="1"/>
  <c r="AC2887" i="4"/>
  <c r="AD2887" i="4" s="1"/>
  <c r="AC3281" i="4"/>
  <c r="AD3281" i="4" s="1"/>
  <c r="AC3849" i="4"/>
  <c r="AD3849" i="4" s="1"/>
  <c r="AC4175" i="4"/>
  <c r="AD4175" i="4" s="1"/>
  <c r="AC4207" i="4"/>
  <c r="AD4207" i="4" s="1"/>
  <c r="AC4258" i="4"/>
  <c r="AD4258" i="4" s="1"/>
  <c r="AC4449" i="4"/>
  <c r="AD4449" i="4" s="1"/>
  <c r="AC5290" i="4"/>
  <c r="AC6799" i="4"/>
  <c r="AC7050" i="4"/>
  <c r="AD37" i="4"/>
  <c r="L158" i="7"/>
  <c r="K599" i="7"/>
  <c r="L6" i="7"/>
  <c r="F6" i="7" s="1"/>
  <c r="L252" i="7"/>
  <c r="F252" i="7" s="1"/>
  <c r="L13" i="7"/>
  <c r="F13" i="7" s="1"/>
  <c r="L390" i="7"/>
  <c r="F390" i="7" s="1"/>
  <c r="L177" i="7"/>
  <c r="F177" i="7" s="1"/>
  <c r="J80" i="7"/>
  <c r="I61" i="7"/>
  <c r="I263" i="7"/>
  <c r="M6" i="7"/>
  <c r="J653" i="7"/>
  <c r="J117" i="7"/>
  <c r="I117" i="7"/>
  <c r="I220" i="7"/>
  <c r="J97" i="7"/>
  <c r="E97" i="7" s="1"/>
  <c r="M38" i="7"/>
  <c r="J20" i="7"/>
  <c r="J455" i="7"/>
  <c r="J67" i="7"/>
  <c r="E67" i="7" s="1"/>
  <c r="I38" i="7"/>
  <c r="K19" i="7"/>
  <c r="AC7463" i="4"/>
  <c r="AD7463" i="4" s="1"/>
  <c r="AD117" i="4"/>
  <c r="L29" i="7"/>
  <c r="L17" i="7"/>
  <c r="F17" i="7" s="1"/>
  <c r="K200" i="7"/>
  <c r="L145" i="7"/>
  <c r="F145" i="7" s="1"/>
  <c r="L42" i="7"/>
  <c r="K8" i="7"/>
  <c r="F8" i="7" s="1"/>
  <c r="K167" i="7"/>
  <c r="K48" i="7"/>
  <c r="L257" i="7"/>
  <c r="F257" i="7" s="1"/>
  <c r="L130" i="7"/>
  <c r="K89" i="7"/>
  <c r="K230" i="7"/>
  <c r="K70" i="7"/>
  <c r="L59" i="7"/>
  <c r="K31" i="7"/>
  <c r="L299" i="7"/>
  <c r="F299" i="7" s="1"/>
  <c r="L24" i="7"/>
  <c r="L142" i="7"/>
  <c r="L14" i="7"/>
  <c r="L378" i="7"/>
  <c r="F378" i="7" s="1"/>
  <c r="K134" i="7"/>
  <c r="K94" i="7"/>
  <c r="L74" i="7"/>
  <c r="K24" i="7"/>
  <c r="K299" i="7"/>
  <c r="K234" i="7"/>
  <c r="L113" i="7"/>
  <c r="F113" i="7" s="1"/>
  <c r="K59" i="7"/>
  <c r="L12" i="7"/>
  <c r="F12" i="7" s="1"/>
  <c r="K285" i="7"/>
  <c r="L103" i="7"/>
  <c r="F103" i="7" s="1"/>
  <c r="L77" i="7"/>
  <c r="L187" i="7"/>
  <c r="K153" i="7"/>
  <c r="K90" i="7"/>
  <c r="L200" i="7"/>
  <c r="L106" i="7"/>
  <c r="L406" i="7"/>
  <c r="L264" i="7"/>
  <c r="L153" i="7"/>
  <c r="K112" i="7"/>
  <c r="L68" i="7"/>
  <c r="L61" i="7"/>
  <c r="L27" i="7"/>
  <c r="L15" i="7"/>
  <c r="F15" i="7" s="1"/>
  <c r="K32" i="7"/>
  <c r="K242" i="7"/>
  <c r="L135" i="7"/>
  <c r="F135" i="7" s="1"/>
  <c r="K173" i="7"/>
  <c r="L86" i="7"/>
  <c r="F86" i="7" s="1"/>
  <c r="L300" i="7"/>
  <c r="F300" i="7" s="1"/>
  <c r="K125" i="7"/>
  <c r="L392" i="7"/>
  <c r="K116" i="7"/>
  <c r="L176" i="7"/>
  <c r="L50" i="7"/>
  <c r="K25" i="7"/>
  <c r="K119" i="7"/>
  <c r="K50" i="7"/>
  <c r="L277" i="7"/>
  <c r="K176" i="7"/>
  <c r="L146" i="7"/>
  <c r="L155" i="7"/>
  <c r="F155" i="7" s="1"/>
  <c r="K10" i="7"/>
  <c r="K82" i="7"/>
  <c r="K327" i="7"/>
  <c r="L98" i="7"/>
  <c r="K51" i="7"/>
  <c r="K205" i="7"/>
  <c r="K195" i="7"/>
  <c r="K149" i="7"/>
  <c r="K28" i="7"/>
  <c r="I26" i="7"/>
  <c r="M82" i="7"/>
  <c r="I66" i="7"/>
  <c r="J57" i="7"/>
  <c r="J13" i="7"/>
  <c r="E13" i="7" s="1"/>
  <c r="I6" i="7"/>
  <c r="M275" i="7"/>
  <c r="I138" i="7"/>
  <c r="J113" i="7"/>
  <c r="E113" i="7" s="1"/>
  <c r="J96" i="7"/>
  <c r="J77" i="7"/>
  <c r="J65" i="7"/>
  <c r="J275" i="7"/>
  <c r="E275" i="7" s="1"/>
  <c r="J207" i="7"/>
  <c r="E207" i="7" s="1"/>
  <c r="M175" i="7"/>
  <c r="J145" i="7"/>
  <c r="E145" i="7" s="1"/>
  <c r="I118" i="7"/>
  <c r="I113" i="7"/>
  <c r="I42" i="7"/>
  <c r="M16" i="7"/>
  <c r="I8" i="7"/>
  <c r="I321" i="7"/>
  <c r="J293" i="7"/>
  <c r="J182" i="7"/>
  <c r="E182" i="7" s="1"/>
  <c r="J167" i="7"/>
  <c r="E167" i="7" s="1"/>
  <c r="I145" i="7"/>
  <c r="M378" i="7"/>
  <c r="J199" i="7"/>
  <c r="E199" i="7" s="1"/>
  <c r="I167" i="7"/>
  <c r="I151" i="7"/>
  <c r="J130" i="7"/>
  <c r="J53" i="7"/>
  <c r="M37" i="7"/>
  <c r="M25" i="7"/>
  <c r="J263" i="7"/>
  <c r="M212" i="7"/>
  <c r="J122" i="7"/>
  <c r="M218" i="7"/>
  <c r="J184" i="7"/>
  <c r="J158" i="7"/>
  <c r="M134" i="7"/>
  <c r="M74" i="7"/>
  <c r="I30" i="7"/>
  <c r="M24" i="7"/>
  <c r="I5" i="7"/>
  <c r="J225" i="7"/>
  <c r="E225" i="7" s="1"/>
  <c r="J218" i="7"/>
  <c r="M113" i="7"/>
  <c r="M61" i="7"/>
  <c r="M19" i="7"/>
  <c r="J388" i="7"/>
  <c r="M252" i="7"/>
  <c r="J134" i="7"/>
  <c r="E134" i="7" s="1"/>
  <c r="I94" i="7"/>
  <c r="M80" i="7"/>
  <c r="I344" i="7"/>
  <c r="J172" i="7"/>
  <c r="E172" i="7" s="1"/>
  <c r="M65" i="7"/>
  <c r="I146" i="7"/>
  <c r="I130" i="7"/>
  <c r="M90" i="7"/>
  <c r="J6" i="7"/>
  <c r="E6" i="7" s="1"/>
  <c r="I256" i="7"/>
  <c r="M122" i="7"/>
  <c r="I109" i="7"/>
  <c r="J103" i="7"/>
  <c r="E103" i="7" s="1"/>
  <c r="J146" i="7"/>
  <c r="J10" i="7"/>
  <c r="M315" i="7"/>
  <c r="J162" i="7"/>
  <c r="J99" i="7"/>
  <c r="E99" i="7" s="1"/>
  <c r="I10" i="7"/>
  <c r="M304" i="7"/>
  <c r="I246" i="7"/>
  <c r="J190" i="7"/>
  <c r="J47" i="7"/>
  <c r="E47" i="7" s="1"/>
  <c r="J34" i="7"/>
  <c r="M5" i="7"/>
  <c r="M365" i="7"/>
  <c r="I171" i="7"/>
  <c r="I437" i="7"/>
  <c r="I324" i="7"/>
  <c r="I199" i="7"/>
  <c r="I75" i="7"/>
  <c r="J234" i="7"/>
  <c r="I224" i="7"/>
  <c r="I134" i="7"/>
  <c r="J74" i="7"/>
  <c r="M8" i="7"/>
  <c r="I3" i="7"/>
  <c r="J32" i="7"/>
  <c r="J24" i="7"/>
  <c r="J212" i="7"/>
  <c r="M110" i="7"/>
  <c r="M79" i="7"/>
  <c r="I62" i="7"/>
  <c r="I32" i="7"/>
  <c r="I24" i="7"/>
  <c r="M374" i="7"/>
  <c r="J86" i="7"/>
  <c r="E86" i="7" s="1"/>
  <c r="J70" i="7"/>
  <c r="E70" i="7" s="1"/>
  <c r="I18" i="7"/>
  <c r="M202" i="7"/>
  <c r="M11" i="7"/>
  <c r="M140" i="7"/>
  <c r="I22" i="7"/>
  <c r="J138" i="7"/>
  <c r="M129" i="7"/>
  <c r="I50" i="7"/>
  <c r="M155" i="7"/>
  <c r="M17" i="7"/>
  <c r="J3" i="7"/>
  <c r="E3" i="7" s="1"/>
  <c r="M132" i="7"/>
  <c r="M296" i="7"/>
  <c r="I114" i="7"/>
  <c r="I93" i="7"/>
  <c r="M56" i="7"/>
  <c r="J229" i="7"/>
  <c r="J45" i="7"/>
  <c r="I28" i="7"/>
  <c r="L213" i="7"/>
  <c r="AC23" i="4"/>
  <c r="AD23" i="4" s="1"/>
  <c r="AC42" i="4"/>
  <c r="AD42" i="4" s="1"/>
  <c r="AC55" i="4"/>
  <c r="AD55" i="4" s="1"/>
  <c r="AC234" i="4"/>
  <c r="AD234" i="4" s="1"/>
  <c r="AC248" i="4"/>
  <c r="AD248" i="4" s="1"/>
  <c r="AC268" i="4"/>
  <c r="AD268" i="4" s="1"/>
  <c r="AC275" i="4"/>
  <c r="AD275" i="4" s="1"/>
  <c r="AC369" i="4"/>
  <c r="AD369" i="4" s="1"/>
  <c r="AC410" i="4"/>
  <c r="AD410" i="4" s="1"/>
  <c r="AC532" i="4"/>
  <c r="AD532" i="4" s="1"/>
  <c r="AC573" i="4"/>
  <c r="AD573" i="4" s="1"/>
  <c r="AC628" i="4"/>
  <c r="AD628" i="4" s="1"/>
  <c r="AC635" i="4"/>
  <c r="AD635" i="4" s="1"/>
  <c r="AC662" i="4"/>
  <c r="AD662" i="4" s="1"/>
  <c r="AC717" i="4"/>
  <c r="AD717" i="4" s="1"/>
  <c r="AC730" i="4"/>
  <c r="AD730" i="4" s="1"/>
  <c r="AC791" i="4"/>
  <c r="AD791" i="4" s="1"/>
  <c r="AC854" i="4"/>
  <c r="AD854" i="4" s="1"/>
  <c r="AC875" i="4"/>
  <c r="AD875" i="4" s="1"/>
  <c r="AC902" i="4"/>
  <c r="AD902" i="4" s="1"/>
  <c r="AC909" i="4"/>
  <c r="AD909" i="4" s="1"/>
  <c r="AC930" i="4"/>
  <c r="AC950" i="4"/>
  <c r="AD950" i="4" s="1"/>
  <c r="AC970" i="4"/>
  <c r="AD970" i="4" s="1"/>
  <c r="AC1045" i="4"/>
  <c r="AD1045" i="4" s="1"/>
  <c r="AC1106" i="4"/>
  <c r="AD1106" i="4" s="1"/>
  <c r="AC1140" i="4"/>
  <c r="AD1140" i="4" s="1"/>
  <c r="AC1154" i="4"/>
  <c r="AD1154" i="4" s="1"/>
  <c r="AC1182" i="4"/>
  <c r="AD1182" i="4" s="1"/>
  <c r="AC1203" i="4"/>
  <c r="AD1203" i="4" s="1"/>
  <c r="AC1364" i="4"/>
  <c r="AD1364" i="4" s="1"/>
  <c r="AC1427" i="4"/>
  <c r="AD1427" i="4" s="1"/>
  <c r="AC1440" i="4"/>
  <c r="AD1440" i="4" s="1"/>
  <c r="AC1454" i="4"/>
  <c r="AD1454" i="4" s="1"/>
  <c r="AC1468" i="4"/>
  <c r="AD1468" i="4" s="1"/>
  <c r="AC1502" i="4"/>
  <c r="AD1502" i="4" s="1"/>
  <c r="AC1593" i="4"/>
  <c r="AD1593" i="4" s="1"/>
  <c r="AC1628" i="4"/>
  <c r="AD1628" i="4" s="1"/>
  <c r="AC1642" i="4"/>
  <c r="AD1642" i="4" s="1"/>
  <c r="AC1704" i="4"/>
  <c r="AD1704" i="4" s="1"/>
  <c r="AC1760" i="4"/>
  <c r="AD1760" i="4" s="1"/>
  <c r="AC1781" i="4"/>
  <c r="AD1781" i="4" s="1"/>
  <c r="AC1803" i="4"/>
  <c r="AD1803" i="4" s="1"/>
  <c r="AC1844" i="4"/>
  <c r="AD1844" i="4" s="1"/>
  <c r="AC1936" i="4"/>
  <c r="AD1936" i="4" s="1"/>
  <c r="AC2007" i="4"/>
  <c r="AD2007" i="4" s="1"/>
  <c r="AC2028" i="4"/>
  <c r="AD2028" i="4" s="1"/>
  <c r="AC2035" i="4"/>
  <c r="AD2035" i="4" s="1"/>
  <c r="AC2113" i="4"/>
  <c r="AD2113" i="4" s="1"/>
  <c r="AC2120" i="4"/>
  <c r="AD2120" i="4" s="1"/>
  <c r="AC2199" i="4"/>
  <c r="AD2199" i="4" s="1"/>
  <c r="AC2206" i="4"/>
  <c r="AD2206" i="4" s="1"/>
  <c r="AC2280" i="4"/>
  <c r="AD2280" i="4" s="1"/>
  <c r="AC2310" i="4"/>
  <c r="AD2310" i="4" s="1"/>
  <c r="AC2325" i="4"/>
  <c r="AD2325" i="4" s="1"/>
  <c r="AC2333" i="4"/>
  <c r="AD2333" i="4" s="1"/>
  <c r="AC2354" i="4"/>
  <c r="AD2354" i="4" s="1"/>
  <c r="AC2422" i="4"/>
  <c r="AD2422" i="4" s="1"/>
  <c r="AC2429" i="4"/>
  <c r="AD2429" i="4" s="1"/>
  <c r="AC2436" i="4"/>
  <c r="AD2436" i="4" s="1"/>
  <c r="AC2443" i="4"/>
  <c r="AD2443" i="4" s="1"/>
  <c r="AC2465" i="4"/>
  <c r="AD2465" i="4" s="1"/>
  <c r="AC2472" i="4"/>
  <c r="AD2472" i="4" s="1"/>
  <c r="AC2501" i="4"/>
  <c r="AD2501" i="4" s="1"/>
  <c r="AC2546" i="4"/>
  <c r="AD2546" i="4" s="1"/>
  <c r="AC2583" i="4"/>
  <c r="AD2583" i="4" s="1"/>
  <c r="AC2769" i="4"/>
  <c r="AD2769" i="4" s="1"/>
  <c r="AC2799" i="4"/>
  <c r="AD2799" i="4" s="1"/>
  <c r="AC2814" i="4"/>
  <c r="AD2814" i="4" s="1"/>
  <c r="AC2919" i="4"/>
  <c r="AD2919" i="4" s="1"/>
  <c r="AC2949" i="4"/>
  <c r="AD2949" i="4" s="1"/>
  <c r="AC2972" i="4"/>
  <c r="AD2972" i="4" s="1"/>
  <c r="AC3117" i="4"/>
  <c r="AD3117" i="4" s="1"/>
  <c r="AC3174" i="4"/>
  <c r="AD3174" i="4" s="1"/>
  <c r="AC3182" i="4"/>
  <c r="AD3182" i="4" s="1"/>
  <c r="AC3206" i="4"/>
  <c r="AD3206" i="4" s="1"/>
  <c r="AC3301" i="4"/>
  <c r="AD3301" i="4" s="1"/>
  <c r="AC3310" i="4"/>
  <c r="AD3310" i="4" s="1"/>
  <c r="AC3317" i="4"/>
  <c r="AD3317" i="4" s="1"/>
  <c r="AC3374" i="4"/>
  <c r="AD3374" i="4" s="1"/>
  <c r="AC3399" i="4"/>
  <c r="AD3399" i="4" s="1"/>
  <c r="AC3414" i="4"/>
  <c r="AD3414" i="4" s="1"/>
  <c r="AC3444" i="4"/>
  <c r="AD3444" i="4" s="1"/>
  <c r="AC3460" i="4"/>
  <c r="AD3460" i="4" s="1"/>
  <c r="AC3468" i="4"/>
  <c r="AD3468" i="4" s="1"/>
  <c r="AC3493" i="4"/>
  <c r="AD3493" i="4" s="1"/>
  <c r="AC3583" i="4"/>
  <c r="AD3583" i="4" s="1"/>
  <c r="AC3597" i="4"/>
  <c r="AD3597" i="4" s="1"/>
  <c r="AC3788" i="4"/>
  <c r="AD3788" i="4" s="1"/>
  <c r="AC3821" i="4"/>
  <c r="AD3821" i="4" s="1"/>
  <c r="AC3871" i="4"/>
  <c r="AD3871" i="4" s="1"/>
  <c r="AC3888" i="4"/>
  <c r="AD3888" i="4" s="1"/>
  <c r="AC3896" i="4"/>
  <c r="AD3896" i="4" s="1"/>
  <c r="AC3904" i="4"/>
  <c r="AD3904" i="4" s="1"/>
  <c r="AC4080" i="4"/>
  <c r="AD4080" i="4" s="1"/>
  <c r="AC4105" i="4"/>
  <c r="AD4105" i="4" s="1"/>
  <c r="AC4138" i="4"/>
  <c r="AD4138" i="4" s="1"/>
  <c r="AC4214" i="4"/>
  <c r="AD4214" i="4" s="1"/>
  <c r="AC4364" i="4"/>
  <c r="AD4364" i="4" s="1"/>
  <c r="AC4499" i="4"/>
  <c r="AD4499" i="4" s="1"/>
  <c r="AC4516" i="4"/>
  <c r="AD4516" i="4" s="1"/>
  <c r="AC4645" i="4"/>
  <c r="AD4645" i="4" s="1"/>
  <c r="AC4720" i="4"/>
  <c r="AD4720" i="4" s="1"/>
  <c r="AC4729" i="4"/>
  <c r="AD4729" i="4" s="1"/>
  <c r="AC4789" i="4"/>
  <c r="AD4789" i="4" s="1"/>
  <c r="AC4822" i="4"/>
  <c r="AD4822" i="4" s="1"/>
  <c r="AC4926" i="4"/>
  <c r="AD4926" i="4" s="1"/>
  <c r="AC5005" i="4"/>
  <c r="AD5005" i="4" s="1"/>
  <c r="AC5077" i="4"/>
  <c r="AD5077" i="4" s="1"/>
  <c r="AC5140" i="4"/>
  <c r="AD5140" i="4" s="1"/>
  <c r="AC5184" i="4"/>
  <c r="AD5184" i="4" s="1"/>
  <c r="AC5202" i="4"/>
  <c r="AD5202" i="4" s="1"/>
  <c r="AC5476" i="4"/>
  <c r="AD5476" i="4" s="1"/>
  <c r="AC5557" i="4"/>
  <c r="AC5675" i="4"/>
  <c r="AD5675" i="4" s="1"/>
  <c r="AC5927" i="4"/>
  <c r="AD5927" i="4" s="1"/>
  <c r="AC6034" i="4"/>
  <c r="AD6034" i="4" s="1"/>
  <c r="AC6043" i="4"/>
  <c r="AD6043" i="4" s="1"/>
  <c r="AC6643" i="4"/>
  <c r="AD6643" i="4" s="1"/>
  <c r="AC6661" i="4"/>
  <c r="AD6661" i="4" s="1"/>
  <c r="AC6681" i="4"/>
  <c r="AD6681" i="4" s="1"/>
  <c r="AC6738" i="4"/>
  <c r="AD6738" i="4" s="1"/>
  <c r="AC6779" i="4"/>
  <c r="AD6779" i="4" s="1"/>
  <c r="AC7023" i="4"/>
  <c r="AD7023" i="4" s="1"/>
  <c r="AC7314" i="4"/>
  <c r="AD7314" i="4" s="1"/>
  <c r="AC2143" i="4"/>
  <c r="AD2143" i="4" s="1"/>
  <c r="AC2178" i="4"/>
  <c r="AD2178" i="4" s="1"/>
  <c r="AC2267" i="4"/>
  <c r="AD2267" i="4" s="1"/>
  <c r="AC2289" i="4"/>
  <c r="AD2289" i="4" s="1"/>
  <c r="AC2387" i="4"/>
  <c r="AD2387" i="4" s="1"/>
  <c r="AC2445" i="4"/>
  <c r="AD2445" i="4" s="1"/>
  <c r="AC2452" i="4"/>
  <c r="AD2452" i="4" s="1"/>
  <c r="AC2481" i="4"/>
  <c r="AD2481" i="4" s="1"/>
  <c r="AC2541" i="4"/>
  <c r="AD2541" i="4" s="1"/>
  <c r="AC2607" i="4"/>
  <c r="AD2607" i="4" s="1"/>
  <c r="AC2651" i="4"/>
  <c r="AD2651" i="4" s="1"/>
  <c r="AC2673" i="4"/>
  <c r="AD2673" i="4" s="1"/>
  <c r="AC2681" i="4"/>
  <c r="AD2681" i="4" s="1"/>
  <c r="AC2695" i="4"/>
  <c r="AD2695" i="4" s="1"/>
  <c r="AC2710" i="4"/>
  <c r="AD2710" i="4" s="1"/>
  <c r="AC2717" i="4"/>
  <c r="AD2717" i="4" s="1"/>
  <c r="AC2748" i="4"/>
  <c r="AD2748" i="4" s="1"/>
  <c r="AC2755" i="4"/>
  <c r="AD2755" i="4" s="1"/>
  <c r="AC2763" i="4"/>
  <c r="AD2763" i="4" s="1"/>
  <c r="AC2777" i="4"/>
  <c r="AD2777" i="4" s="1"/>
  <c r="AC2876" i="4"/>
  <c r="AD2876" i="4" s="1"/>
  <c r="AC2906" i="4"/>
  <c r="AD2906" i="4" s="1"/>
  <c r="AC3005" i="4"/>
  <c r="AD3005" i="4" s="1"/>
  <c r="AC3012" i="4"/>
  <c r="AD3012" i="4" s="1"/>
  <c r="AC3019" i="4"/>
  <c r="AD3019" i="4" s="1"/>
  <c r="AC3119" i="4"/>
  <c r="AD3119" i="4" s="1"/>
  <c r="AC3176" i="4"/>
  <c r="AD3176" i="4" s="1"/>
  <c r="AC3200" i="4"/>
  <c r="AD3200" i="4" s="1"/>
  <c r="AC3223" i="4"/>
  <c r="AD3223" i="4" s="1"/>
  <c r="AC3231" i="4"/>
  <c r="AD3231" i="4" s="1"/>
  <c r="AC3303" i="4"/>
  <c r="AD3303" i="4" s="1"/>
  <c r="AC3416" i="4"/>
  <c r="AD3416" i="4" s="1"/>
  <c r="AC3470" i="4"/>
  <c r="AD3470" i="4" s="1"/>
  <c r="AD3478" i="4"/>
  <c r="AC3495" i="4"/>
  <c r="AD3495" i="4" s="1"/>
  <c r="AC3577" i="4"/>
  <c r="AD3577" i="4" s="1"/>
  <c r="AC3647" i="4"/>
  <c r="AD3647" i="4" s="1"/>
  <c r="AC3686" i="4"/>
  <c r="AD3686" i="4" s="1"/>
  <c r="AC3840" i="4"/>
  <c r="AD3840" i="4" s="1"/>
  <c r="AC3848" i="4"/>
  <c r="AD3848" i="4" s="1"/>
  <c r="AC3873" i="4"/>
  <c r="AD3873" i="4" s="1"/>
  <c r="AC3881" i="4"/>
  <c r="AD3881" i="4" s="1"/>
  <c r="AC3906" i="4"/>
  <c r="AD3906" i="4" s="1"/>
  <c r="AC3974" i="4"/>
  <c r="AD3974" i="4" s="1"/>
  <c r="AC4014" i="4"/>
  <c r="AD4014" i="4" s="1"/>
  <c r="AC4167" i="4"/>
  <c r="AD4167" i="4" s="1"/>
  <c r="AC4298" i="4"/>
  <c r="AD4298" i="4" s="1"/>
  <c r="AC4400" i="4"/>
  <c r="AD4400" i="4" s="1"/>
  <c r="AC4579" i="4"/>
  <c r="AC4614" i="4"/>
  <c r="AD4614" i="4" s="1"/>
  <c r="AC4655" i="4"/>
  <c r="AD4655" i="4" s="1"/>
  <c r="AC4799" i="4"/>
  <c r="AD4799" i="4" s="1"/>
  <c r="AC4816" i="4"/>
  <c r="AD4816" i="4" s="1"/>
  <c r="AC4859" i="4"/>
  <c r="AD4859" i="4" s="1"/>
  <c r="AC4884" i="4"/>
  <c r="AD4884" i="4" s="1"/>
  <c r="AC4893" i="4"/>
  <c r="AD4893" i="4" s="1"/>
  <c r="AC5304" i="4"/>
  <c r="AD5304" i="4" s="1"/>
  <c r="AC5387" i="4"/>
  <c r="AD5387" i="4" s="1"/>
  <c r="AC5516" i="4"/>
  <c r="AD5516" i="4" s="1"/>
  <c r="AC5594" i="4"/>
  <c r="AD5594" i="4" s="1"/>
  <c r="AC5604" i="4"/>
  <c r="AD5604" i="4" s="1"/>
  <c r="AC5640" i="4"/>
  <c r="AD5640" i="4" s="1"/>
  <c r="AC5723" i="4"/>
  <c r="AD5723" i="4" s="1"/>
  <c r="AC5743" i="4"/>
  <c r="AD5743" i="4" s="1"/>
  <c r="AC5911" i="4"/>
  <c r="AD5911" i="4" s="1"/>
  <c r="AC5976" i="4"/>
  <c r="AD5976" i="4" s="1"/>
  <c r="AC6226" i="4"/>
  <c r="AD6226" i="4" s="1"/>
  <c r="AC6236" i="4"/>
  <c r="AC6296" i="4"/>
  <c r="AD6296" i="4" s="1"/>
  <c r="AC6387" i="4"/>
  <c r="AD6387" i="4" s="1"/>
  <c r="AC6468" i="4"/>
  <c r="AD6468" i="4" s="1"/>
  <c r="AD6588" i="4"/>
  <c r="AC6750" i="4"/>
  <c r="AD6750" i="4" s="1"/>
  <c r="AC6928" i="4"/>
  <c r="I373" i="7"/>
  <c r="B20" i="9"/>
  <c r="B25" i="9"/>
  <c r="B17" i="9"/>
  <c r="B19" i="9"/>
  <c r="B12" i="9"/>
  <c r="B24" i="9"/>
  <c r="B22" i="9"/>
  <c r="B21" i="9"/>
  <c r="B23" i="9"/>
  <c r="B16" i="9"/>
  <c r="AC26" i="4"/>
  <c r="AD26" i="4" s="1"/>
  <c r="AC39" i="4"/>
  <c r="AD39" i="4" s="1"/>
  <c r="AC64" i="4"/>
  <c r="AD64" i="4" s="1"/>
  <c r="AC77" i="4"/>
  <c r="AD77" i="4" s="1"/>
  <c r="AC97" i="4"/>
  <c r="AD97" i="4" s="1"/>
  <c r="AC124" i="4"/>
  <c r="AD124" i="4" s="1"/>
  <c r="AC138" i="4"/>
  <c r="AD138" i="4" s="1"/>
  <c r="AC172" i="4"/>
  <c r="AD172" i="4" s="1"/>
  <c r="AC185" i="4"/>
  <c r="AD185" i="4" s="1"/>
  <c r="AC205" i="4"/>
  <c r="AD205" i="4" s="1"/>
  <c r="AC218" i="4"/>
  <c r="AD218" i="4" s="1"/>
  <c r="AC224" i="4"/>
  <c r="AD224" i="4" s="1"/>
  <c r="AC265" i="4"/>
  <c r="AD265" i="4" s="1"/>
  <c r="AC292" i="4"/>
  <c r="AD292" i="4" s="1"/>
  <c r="AC305" i="4"/>
  <c r="AD305" i="4" s="1"/>
  <c r="AC338" i="4"/>
  <c r="AD338" i="4" s="1"/>
  <c r="AC372" i="4"/>
  <c r="AD372" i="4" s="1"/>
  <c r="AC386" i="4"/>
  <c r="AD386" i="4" s="1"/>
  <c r="AC515" i="4"/>
  <c r="AD515" i="4" s="1"/>
  <c r="AC528" i="4"/>
  <c r="AD528" i="4" s="1"/>
  <c r="AC535" i="4"/>
  <c r="AD535" i="4" s="1"/>
  <c r="AC542" i="4"/>
  <c r="AD542" i="4" s="1"/>
  <c r="AC549" i="4"/>
  <c r="AD549" i="4" s="1"/>
  <c r="AC590" i="4"/>
  <c r="AD590" i="4" s="1"/>
  <c r="AC604" i="4"/>
  <c r="AD604" i="4" s="1"/>
  <c r="AC652" i="4"/>
  <c r="AD652" i="4" s="1"/>
  <c r="AC734" i="4"/>
  <c r="AD734" i="4" s="1"/>
  <c r="AC781" i="4"/>
  <c r="AD781" i="4" s="1"/>
  <c r="AC850" i="4"/>
  <c r="AD850" i="4" s="1"/>
  <c r="AC892" i="4"/>
  <c r="AD892" i="4" s="1"/>
  <c r="AC1021" i="4"/>
  <c r="AD1021" i="4" s="1"/>
  <c r="AC1062" i="4"/>
  <c r="AD1062" i="4" s="1"/>
  <c r="AC1109" i="4"/>
  <c r="AD1109" i="4" s="1"/>
  <c r="AC1116" i="4"/>
  <c r="AD1116" i="4" s="1"/>
  <c r="AC1130" i="4"/>
  <c r="AD1130" i="4" s="1"/>
  <c r="AC1144" i="4"/>
  <c r="AD1144" i="4" s="1"/>
  <c r="AC1151" i="4"/>
  <c r="AD1151" i="4" s="1"/>
  <c r="AC1283" i="4"/>
  <c r="AD1283" i="4" s="1"/>
  <c r="AC1381" i="4"/>
  <c r="AD1381" i="4" s="1"/>
  <c r="AC1444" i="4"/>
  <c r="AD1444" i="4" s="1"/>
  <c r="AC1534" i="4"/>
  <c r="AD1534" i="4" s="1"/>
  <c r="AC1590" i="4"/>
  <c r="AD1590" i="4" s="1"/>
  <c r="AC1659" i="4"/>
  <c r="AD1659" i="4" s="1"/>
  <c r="AC1673" i="4"/>
  <c r="AD1673" i="4" s="1"/>
  <c r="AC1714" i="4"/>
  <c r="AD1714" i="4" s="1"/>
  <c r="AC1792" i="4"/>
  <c r="AD1792" i="4" s="1"/>
  <c r="AC1799" i="4"/>
  <c r="AD1799" i="4" s="1"/>
  <c r="AC1834" i="4"/>
  <c r="AD1834" i="4" s="1"/>
  <c r="AC1848" i="4"/>
  <c r="AD1848" i="4" s="1"/>
  <c r="AC1883" i="4"/>
  <c r="AD1883" i="4" s="1"/>
  <c r="AC1904" i="4"/>
  <c r="AD1904" i="4" s="1"/>
  <c r="AC1946" i="4"/>
  <c r="AD1946" i="4" s="1"/>
  <c r="AC1975" i="4"/>
  <c r="AD1975" i="4" s="1"/>
  <c r="AC2067" i="4"/>
  <c r="AD2067" i="4" s="1"/>
  <c r="AC2095" i="4"/>
  <c r="AD2095" i="4" s="1"/>
  <c r="AC2102" i="4"/>
  <c r="AD2102" i="4" s="1"/>
  <c r="AC2109" i="4"/>
  <c r="AD2109" i="4" s="1"/>
  <c r="AC2124" i="4"/>
  <c r="AD2124" i="4" s="1"/>
  <c r="AC2159" i="4"/>
  <c r="AD2159" i="4" s="1"/>
  <c r="AC2225" i="4"/>
  <c r="AD2225" i="4" s="1"/>
  <c r="AC2381" i="4"/>
  <c r="AD2381" i="4" s="1"/>
  <c r="AC2433" i="4"/>
  <c r="AD2433" i="4" s="1"/>
  <c r="AC2528" i="4"/>
  <c r="AD2528" i="4" s="1"/>
  <c r="AC2572" i="4"/>
  <c r="AD2572" i="4" s="1"/>
  <c r="AC2623" i="4"/>
  <c r="AD2623" i="4" s="1"/>
  <c r="AC2646" i="4"/>
  <c r="AC2742" i="4"/>
  <c r="AD2742" i="4" s="1"/>
  <c r="AC2803" i="4"/>
  <c r="AD2803" i="4" s="1"/>
  <c r="AC2826" i="4"/>
  <c r="AD2826" i="4" s="1"/>
  <c r="AC2841" i="4"/>
  <c r="AD2841" i="4" s="1"/>
  <c r="AC2893" i="4"/>
  <c r="AD2893" i="4" s="1"/>
  <c r="AC2937" i="4"/>
  <c r="AD2937" i="4" s="1"/>
  <c r="AC3074" i="4"/>
  <c r="AD3074" i="4" s="1"/>
  <c r="AC3130" i="4"/>
  <c r="AD3130" i="4" s="1"/>
  <c r="AC3147" i="4"/>
  <c r="AD3147" i="4" s="1"/>
  <c r="AC3178" i="4"/>
  <c r="AD3178" i="4" s="1"/>
  <c r="AC3345" i="4"/>
  <c r="AD3345" i="4" s="1"/>
  <c r="AC3411" i="4"/>
  <c r="AD3411" i="4" s="1"/>
  <c r="AC3425" i="4"/>
  <c r="AD3425" i="4" s="1"/>
  <c r="AC3440" i="4"/>
  <c r="AD3440" i="4" s="1"/>
  <c r="AC3554" i="4"/>
  <c r="AD3554" i="4" s="1"/>
  <c r="AC3609" i="4"/>
  <c r="AD3609" i="4" s="1"/>
  <c r="AC3649" i="4"/>
  <c r="AD3649" i="4" s="1"/>
  <c r="AC3784" i="4"/>
  <c r="AD3784" i="4" s="1"/>
  <c r="AC3792" i="4"/>
  <c r="AD3792" i="4" s="1"/>
  <c r="AC3924" i="4"/>
  <c r="AD3924" i="4" s="1"/>
  <c r="AC3933" i="4"/>
  <c r="AC4050" i="4"/>
  <c r="AD4050" i="4" s="1"/>
  <c r="AC4259" i="4"/>
  <c r="AD4259" i="4" s="1"/>
  <c r="AC4360" i="4"/>
  <c r="AD4360" i="4" s="1"/>
  <c r="AC4368" i="4"/>
  <c r="AD4368" i="4" s="1"/>
  <c r="AC4377" i="4"/>
  <c r="AD4377" i="4" s="1"/>
  <c r="AC4411" i="4"/>
  <c r="AD4411" i="4" s="1"/>
  <c r="AC4470" i="4"/>
  <c r="AD4470" i="4" s="1"/>
  <c r="AC4478" i="4"/>
  <c r="AD4478" i="4" s="1"/>
  <c r="AC4690" i="4"/>
  <c r="AD4690" i="4" s="1"/>
  <c r="AC4699" i="4"/>
  <c r="AD4699" i="4" s="1"/>
  <c r="AC4785" i="4"/>
  <c r="AD4785" i="4" s="1"/>
  <c r="AC4810" i="4"/>
  <c r="AD4810" i="4" s="1"/>
  <c r="AC4895" i="4"/>
  <c r="AD4895" i="4" s="1"/>
  <c r="AC5019" i="4"/>
  <c r="AD5019" i="4" s="1"/>
  <c r="AC5180" i="4"/>
  <c r="AD5180" i="4" s="1"/>
  <c r="AC5252" i="4"/>
  <c r="AD5252" i="4" s="1"/>
  <c r="AC5261" i="4"/>
  <c r="AD5261" i="4" s="1"/>
  <c r="AC5399" i="4"/>
  <c r="AC5418" i="4"/>
  <c r="AD5418" i="4" s="1"/>
  <c r="AC5427" i="4"/>
  <c r="AD5427" i="4" s="1"/>
  <c r="AC5435" i="4"/>
  <c r="AD5435" i="4" s="1"/>
  <c r="AC5471" i="4"/>
  <c r="AD5471" i="4" s="1"/>
  <c r="AC5671" i="4"/>
  <c r="AD5671" i="4" s="1"/>
  <c r="AC5698" i="4"/>
  <c r="AC5932" i="4"/>
  <c r="AD5932" i="4" s="1"/>
  <c r="AC6590" i="4"/>
  <c r="AD6590" i="4" s="1"/>
  <c r="AC6647" i="4"/>
  <c r="AD6647" i="4" s="1"/>
  <c r="AC6656" i="4"/>
  <c r="AD6656" i="4" s="1"/>
  <c r="AC6794" i="4"/>
  <c r="AD6794" i="4" s="1"/>
  <c r="AC6823" i="4"/>
  <c r="AD6823" i="4" s="1"/>
  <c r="AC6911" i="4"/>
  <c r="AD6911" i="4" s="1"/>
  <c r="AC6968" i="4"/>
  <c r="AC7359" i="4"/>
  <c r="AD7359" i="4" s="1"/>
  <c r="AC7483" i="4"/>
  <c r="AD7483" i="4" s="1"/>
  <c r="AC1220" i="4"/>
  <c r="AD1220" i="4" s="1"/>
  <c r="AC1297" i="4"/>
  <c r="AD1297" i="4" s="1"/>
  <c r="AC1465" i="4"/>
  <c r="AD1465" i="4" s="1"/>
  <c r="AC1680" i="4"/>
  <c r="AD1680" i="4" s="1"/>
  <c r="AC1990" i="4"/>
  <c r="AD1990" i="4" s="1"/>
  <c r="AC2565" i="4"/>
  <c r="AD2565" i="4" s="1"/>
  <c r="AC3456" i="4"/>
  <c r="AD3456" i="4" s="1"/>
  <c r="AC3464" i="4"/>
  <c r="AD3464" i="4" s="1"/>
  <c r="AC3506" i="4"/>
  <c r="AD3506" i="4" s="1"/>
  <c r="AC3514" i="4"/>
  <c r="AD3514" i="4" s="1"/>
  <c r="AC3617" i="4"/>
  <c r="AD3617" i="4" s="1"/>
  <c r="AC3642" i="4"/>
  <c r="AD3642" i="4" s="1"/>
  <c r="AC3697" i="4"/>
  <c r="AD3697" i="4" s="1"/>
  <c r="AC3744" i="4"/>
  <c r="AD3744" i="4" s="1"/>
  <c r="AC3777" i="4"/>
  <c r="AD3777" i="4" s="1"/>
  <c r="AC3834" i="4"/>
  <c r="AD3834" i="4" s="1"/>
  <c r="AC3875" i="4"/>
  <c r="AC3942" i="4"/>
  <c r="AD3942" i="4" s="1"/>
  <c r="AC3950" i="4"/>
  <c r="AD3950" i="4" s="1"/>
  <c r="AC3976" i="4"/>
  <c r="AD3976" i="4" s="1"/>
  <c r="AC3985" i="4"/>
  <c r="AD3985" i="4" s="1"/>
  <c r="AC4017" i="4"/>
  <c r="AD4017" i="4" s="1"/>
  <c r="AC4084" i="4"/>
  <c r="AD4084" i="4" s="1"/>
  <c r="AC4126" i="4"/>
  <c r="AD4126" i="4" s="1"/>
  <c r="AC4153" i="4"/>
  <c r="AD4153" i="4" s="1"/>
  <c r="AC4227" i="4"/>
  <c r="AD4227" i="4" s="1"/>
  <c r="AC4336" i="4"/>
  <c r="AD4336" i="4" s="1"/>
  <c r="AC4344" i="4"/>
  <c r="AD4344" i="4" s="1"/>
  <c r="AC4445" i="4"/>
  <c r="AD4445" i="4" s="1"/>
  <c r="AC4617" i="4"/>
  <c r="AD4617" i="4" s="1"/>
  <c r="AC4650" i="4"/>
  <c r="AD4650" i="4" s="1"/>
  <c r="AC4769" i="4"/>
  <c r="AD4769" i="4" s="1"/>
  <c r="AC4956" i="4"/>
  <c r="AD4956" i="4" s="1"/>
  <c r="AC4974" i="4"/>
  <c r="AD4974" i="4" s="1"/>
  <c r="AC4983" i="4"/>
  <c r="AD4983" i="4" s="1"/>
  <c r="AC5189" i="4"/>
  <c r="AD5189" i="4" s="1"/>
  <c r="AC5481" i="4"/>
  <c r="AD5481" i="4" s="1"/>
  <c r="AC5536" i="4"/>
  <c r="AD5536" i="4" s="1"/>
  <c r="AC5562" i="4"/>
  <c r="AD5562" i="4" s="1"/>
  <c r="AC5736" i="4"/>
  <c r="AD5736" i="4" s="1"/>
  <c r="AC5821" i="4"/>
  <c r="AD5821" i="4" s="1"/>
  <c r="AC5887" i="4"/>
  <c r="AD5887" i="4" s="1"/>
  <c r="AC5942" i="4"/>
  <c r="AD5942" i="4" s="1"/>
  <c r="AC5971" i="4"/>
  <c r="AC6106" i="4"/>
  <c r="AC6144" i="4"/>
  <c r="AD6144" i="4" s="1"/>
  <c r="AC6201" i="4"/>
  <c r="AD6201" i="4" s="1"/>
  <c r="AC6629" i="4"/>
  <c r="AD6629" i="4" s="1"/>
  <c r="AC6863" i="4"/>
  <c r="AD6863" i="4" s="1"/>
  <c r="AC6882" i="4"/>
  <c r="AD6882" i="4" s="1"/>
  <c r="AC7088" i="4"/>
  <c r="AD7088" i="4" s="1"/>
  <c r="AC7474" i="4"/>
  <c r="AD7474" i="4" s="1"/>
  <c r="AC7446" i="4"/>
  <c r="AD7446" i="4" s="1"/>
  <c r="AC7429" i="4"/>
  <c r="AD7429" i="4" s="1"/>
  <c r="AC7412" i="4"/>
  <c r="AC7384" i="4"/>
  <c r="AD7384" i="4" s="1"/>
  <c r="AC7367" i="4"/>
  <c r="AD7367" i="4" s="1"/>
  <c r="AC7339" i="4"/>
  <c r="AD7339" i="4" s="1"/>
  <c r="AC7322" i="4"/>
  <c r="AD7322" i="4" s="1"/>
  <c r="AC7294" i="4"/>
  <c r="AD7294" i="4" s="1"/>
  <c r="AC7277" i="4"/>
  <c r="AD7277" i="4" s="1"/>
  <c r="AC7249" i="4"/>
  <c r="AC7232" i="4"/>
  <c r="AD7232" i="4" s="1"/>
  <c r="AC7204" i="4"/>
  <c r="AD7204" i="4" s="1"/>
  <c r="AC7187" i="4"/>
  <c r="AD7187" i="4" s="1"/>
  <c r="AC7480" i="4"/>
  <c r="AD7480" i="4" s="1"/>
  <c r="AC7457" i="4"/>
  <c r="AD7457" i="4" s="1"/>
  <c r="AC7428" i="4"/>
  <c r="AD7428" i="4" s="1"/>
  <c r="AC7388" i="4"/>
  <c r="AD7388" i="4" s="1"/>
  <c r="AC7342" i="4"/>
  <c r="AD7342" i="4" s="1"/>
  <c r="AC7485" i="4"/>
  <c r="AC7468" i="4"/>
  <c r="AD7468" i="4" s="1"/>
  <c r="AC7439" i="4"/>
  <c r="AD7439" i="4" s="1"/>
  <c r="AC7399" i="4"/>
  <c r="AD7399" i="4" s="1"/>
  <c r="AC7353" i="4"/>
  <c r="AD7353" i="4" s="1"/>
  <c r="AC7324" i="4"/>
  <c r="AD7324" i="4" s="1"/>
  <c r="AC7307" i="4"/>
  <c r="AD7307" i="4" s="1"/>
  <c r="AC7301" i="4"/>
  <c r="AD7301" i="4" s="1"/>
  <c r="AC7278" i="4"/>
  <c r="AD7278" i="4" s="1"/>
  <c r="AC7261" i="4"/>
  <c r="AD7261" i="4" s="1"/>
  <c r="AC7255" i="4"/>
  <c r="AD7255" i="4" s="1"/>
  <c r="AC7209" i="4"/>
  <c r="AD7209" i="4" s="1"/>
  <c r="AC7203" i="4"/>
  <c r="AD7203" i="4" s="1"/>
  <c r="AC7180" i="4"/>
  <c r="AD7180" i="4" s="1"/>
  <c r="AC7152" i="4"/>
  <c r="AD7152" i="4" s="1"/>
  <c r="AC7135" i="4"/>
  <c r="AD7135" i="4" s="1"/>
  <c r="AC7107" i="4"/>
  <c r="AD7107" i="4" s="1"/>
  <c r="AC7090" i="4"/>
  <c r="AD7090" i="4" s="1"/>
  <c r="AC7062" i="4"/>
  <c r="AD7062" i="4" s="1"/>
  <c r="AC7045" i="4"/>
  <c r="AD7045" i="4" s="1"/>
  <c r="AC7017" i="4"/>
  <c r="AD7017" i="4" s="1"/>
  <c r="AC7000" i="4"/>
  <c r="AD7000" i="4" s="1"/>
  <c r="AC6983" i="4"/>
  <c r="AD6983" i="4" s="1"/>
  <c r="AC6955" i="4"/>
  <c r="AD6955" i="4" s="1"/>
  <c r="AC6938" i="4"/>
  <c r="AD6938" i="4" s="1"/>
  <c r="AC6910" i="4"/>
  <c r="AD6910" i="4" s="1"/>
  <c r="AC6893" i="4"/>
  <c r="AD6893" i="4" s="1"/>
  <c r="AC6865" i="4"/>
  <c r="AD6865" i="4" s="1"/>
  <c r="AC6848" i="4"/>
  <c r="AD6848" i="4" s="1"/>
  <c r="AC6820" i="4"/>
  <c r="AD6820" i="4" s="1"/>
  <c r="AC6803" i="4"/>
  <c r="AD6803" i="4" s="1"/>
  <c r="AC6775" i="4"/>
  <c r="AD6775" i="4" s="1"/>
  <c r="AC6758" i="4"/>
  <c r="AD6758" i="4" s="1"/>
  <c r="AC6741" i="4"/>
  <c r="AC6713" i="4"/>
  <c r="AD6713" i="4" s="1"/>
  <c r="AC6696" i="4"/>
  <c r="AD6696" i="4" s="1"/>
  <c r="AC6668" i="4"/>
  <c r="AC6651" i="4"/>
  <c r="AD6651" i="4" s="1"/>
  <c r="AC6623" i="4"/>
  <c r="AD6623" i="4" s="1"/>
  <c r="AC6606" i="4"/>
  <c r="AD6606" i="4" s="1"/>
  <c r="AC6578" i="4"/>
  <c r="AD6578" i="4" s="1"/>
  <c r="AC6561" i="4"/>
  <c r="AD6561" i="4" s="1"/>
  <c r="AC6533" i="4"/>
  <c r="AC6516" i="4"/>
  <c r="AD6516" i="4" s="1"/>
  <c r="AC6499" i="4"/>
  <c r="AC6471" i="4"/>
  <c r="AD6471" i="4" s="1"/>
  <c r="AC6454" i="4"/>
  <c r="AD6454" i="4" s="1"/>
  <c r="AC6426" i="4"/>
  <c r="AD6426" i="4" s="1"/>
  <c r="AC6409" i="4"/>
  <c r="AD6409" i="4" s="1"/>
  <c r="AC6381" i="4"/>
  <c r="AD6381" i="4" s="1"/>
  <c r="AC6364" i="4"/>
  <c r="AD6364" i="4" s="1"/>
  <c r="AC6336" i="4"/>
  <c r="AD6336" i="4" s="1"/>
  <c r="AC6319" i="4"/>
  <c r="AD6319" i="4" s="1"/>
  <c r="AC6291" i="4"/>
  <c r="AC6274" i="4"/>
  <c r="AD6274" i="4" s="1"/>
  <c r="AC6257" i="4"/>
  <c r="AD6257" i="4" s="1"/>
  <c r="AC6229" i="4"/>
  <c r="AD6229" i="4" s="1"/>
  <c r="AC6212" i="4"/>
  <c r="AD6212" i="4" s="1"/>
  <c r="AC6184" i="4"/>
  <c r="AD6184" i="4" s="1"/>
  <c r="AC6167" i="4"/>
  <c r="AD6167" i="4" s="1"/>
  <c r="AC6139" i="4"/>
  <c r="AC6122" i="4"/>
  <c r="AD6122" i="4" s="1"/>
  <c r="AC6094" i="4"/>
  <c r="AD6094" i="4" s="1"/>
  <c r="AC6077" i="4"/>
  <c r="AD6077" i="4" s="1"/>
  <c r="AC6049" i="4"/>
  <c r="AD6049" i="4" s="1"/>
  <c r="AC6032" i="4"/>
  <c r="AD6032" i="4" s="1"/>
  <c r="AC6015" i="4"/>
  <c r="AC7462" i="4"/>
  <c r="AD7462" i="4" s="1"/>
  <c r="AC7456" i="4"/>
  <c r="AC7433" i="4"/>
  <c r="AD7433" i="4" s="1"/>
  <c r="AC7416" i="4"/>
  <c r="AD7416" i="4" s="1"/>
  <c r="AC7410" i="4"/>
  <c r="AD7410" i="4" s="1"/>
  <c r="AC7393" i="4"/>
  <c r="AC7370" i="4"/>
  <c r="AD7370" i="4" s="1"/>
  <c r="AC7364" i="4"/>
  <c r="AD7364" i="4" s="1"/>
  <c r="AC7347" i="4"/>
  <c r="AD7347" i="4" s="1"/>
  <c r="AC7318" i="4"/>
  <c r="AD7318" i="4" s="1"/>
  <c r="AC7272" i="4"/>
  <c r="AD7272" i="4" s="1"/>
  <c r="AC7488" i="4"/>
  <c r="AD7488" i="4" s="1"/>
  <c r="AC7465" i="4"/>
  <c r="AD7465" i="4" s="1"/>
  <c r="AC7448" i="4"/>
  <c r="AD7448" i="4" s="1"/>
  <c r="AC7442" i="4"/>
  <c r="AD7442" i="4" s="1"/>
  <c r="AC7419" i="4"/>
  <c r="AD7419" i="4" s="1"/>
  <c r="AC7402" i="4"/>
  <c r="AD7402" i="4" s="1"/>
  <c r="AC7373" i="4"/>
  <c r="AD7373" i="4" s="1"/>
  <c r="AC7350" i="4"/>
  <c r="AD7350" i="4" s="1"/>
  <c r="AC7327" i="4"/>
  <c r="AC7321" i="4"/>
  <c r="AD7321" i="4" s="1"/>
  <c r="AC7304" i="4"/>
  <c r="AD7304" i="4" s="1"/>
  <c r="AC7281" i="4"/>
  <c r="AD7281" i="4" s="1"/>
  <c r="AC7275" i="4"/>
  <c r="AD7275" i="4" s="1"/>
  <c r="AC7229" i="4"/>
  <c r="AD7229" i="4" s="1"/>
  <c r="AC7183" i="4"/>
  <c r="AD7183" i="4" s="1"/>
  <c r="AC7166" i="4"/>
  <c r="AD7166" i="4" s="1"/>
  <c r="AC7138" i="4"/>
  <c r="AD7138" i="4" s="1"/>
  <c r="AC7121" i="4"/>
  <c r="AD7121" i="4" s="1"/>
  <c r="AC7104" i="4"/>
  <c r="AD7104" i="4" s="1"/>
  <c r="AC7076" i="4"/>
  <c r="AD7076" i="4" s="1"/>
  <c r="AC7059" i="4"/>
  <c r="AD7059" i="4" s="1"/>
  <c r="AC7031" i="4"/>
  <c r="AD7031" i="4" s="1"/>
  <c r="AC7014" i="4"/>
  <c r="AD7014" i="4" s="1"/>
  <c r="AC6986" i="4"/>
  <c r="AD6986" i="4" s="1"/>
  <c r="AC6969" i="4"/>
  <c r="AD6969" i="4" s="1"/>
  <c r="AC6941" i="4"/>
  <c r="AD6941" i="4" s="1"/>
  <c r="AC6924" i="4"/>
  <c r="AD6924" i="4" s="1"/>
  <c r="AC6896" i="4"/>
  <c r="AD6896" i="4" s="1"/>
  <c r="AC6879" i="4"/>
  <c r="AD6879" i="4" s="1"/>
  <c r="AC6862" i="4"/>
  <c r="AD6862" i="4" s="1"/>
  <c r="AC6834" i="4"/>
  <c r="AC6817" i="4"/>
  <c r="AD6817" i="4" s="1"/>
  <c r="AC6789" i="4"/>
  <c r="AD6789" i="4" s="1"/>
  <c r="AC6772" i="4"/>
  <c r="AD6772" i="4" s="1"/>
  <c r="AC6744" i="4"/>
  <c r="AD6744" i="4" s="1"/>
  <c r="AC6727" i="4"/>
  <c r="AC6699" i="4"/>
  <c r="AD6699" i="4" s="1"/>
  <c r="AC6682" i="4"/>
  <c r="AD6682" i="4" s="1"/>
  <c r="AC6654" i="4"/>
  <c r="AD6654" i="4" s="1"/>
  <c r="AC6637" i="4"/>
  <c r="AD6637" i="4" s="1"/>
  <c r="AC6620" i="4"/>
  <c r="AC6592" i="4"/>
  <c r="AD6592" i="4" s="1"/>
  <c r="AC6575" i="4"/>
  <c r="AD6575" i="4" s="1"/>
  <c r="AC6547" i="4"/>
  <c r="AD6547" i="4" s="1"/>
  <c r="AC6530" i="4"/>
  <c r="AD6530" i="4" s="1"/>
  <c r="AC6502" i="4"/>
  <c r="AD6502" i="4" s="1"/>
  <c r="AC6485" i="4"/>
  <c r="AD6485" i="4" s="1"/>
  <c r="AC6457" i="4"/>
  <c r="AD6457" i="4" s="1"/>
  <c r="AC6440" i="4"/>
  <c r="AD6440" i="4" s="1"/>
  <c r="AC6412" i="4"/>
  <c r="AD6412" i="4" s="1"/>
  <c r="AC6395" i="4"/>
  <c r="AD6395" i="4" s="1"/>
  <c r="AC6378" i="4"/>
  <c r="AD6378" i="4" s="1"/>
  <c r="AC6350" i="4"/>
  <c r="AD6350" i="4" s="1"/>
  <c r="AC6333" i="4"/>
  <c r="AD6333" i="4" s="1"/>
  <c r="AC6305" i="4"/>
  <c r="AD6305" i="4" s="1"/>
  <c r="AC6288" i="4"/>
  <c r="AD6288" i="4" s="1"/>
  <c r="AC6260" i="4"/>
  <c r="AD6260" i="4" s="1"/>
  <c r="AC6243" i="4"/>
  <c r="AD6243" i="4" s="1"/>
  <c r="AC7469" i="4"/>
  <c r="AD7469" i="4" s="1"/>
  <c r="AC7450" i="4"/>
  <c r="AD7450" i="4" s="1"/>
  <c r="AC7431" i="4"/>
  <c r="AD7431" i="4" s="1"/>
  <c r="AC7406" i="4"/>
  <c r="AD7406" i="4" s="1"/>
  <c r="AC7368" i="4"/>
  <c r="AD7368" i="4" s="1"/>
  <c r="AC7306" i="4"/>
  <c r="AD7306" i="4" s="1"/>
  <c r="AC7287" i="4"/>
  <c r="AD7287" i="4" s="1"/>
  <c r="AC7196" i="4"/>
  <c r="AD7196" i="4" s="1"/>
  <c r="AC7155" i="4"/>
  <c r="AD7155" i="4" s="1"/>
  <c r="AC7149" i="4"/>
  <c r="AD7149" i="4" s="1"/>
  <c r="AC7143" i="4"/>
  <c r="AD7143" i="4" s="1"/>
  <c r="AC7137" i="4"/>
  <c r="AD7137" i="4" s="1"/>
  <c r="AC7131" i="4"/>
  <c r="AD7131" i="4" s="1"/>
  <c r="AC7108" i="4"/>
  <c r="AD7108" i="4" s="1"/>
  <c r="AC7096" i="4"/>
  <c r="AD7096" i="4" s="1"/>
  <c r="AC7043" i="4"/>
  <c r="AD7043" i="4" s="1"/>
  <c r="AC7037" i="4"/>
  <c r="AD7037" i="4" s="1"/>
  <c r="AC7025" i="4"/>
  <c r="AD7025" i="4" s="1"/>
  <c r="AC6990" i="4"/>
  <c r="AD6990" i="4" s="1"/>
  <c r="AC6978" i="4"/>
  <c r="AD6978" i="4" s="1"/>
  <c r="AC6943" i="4"/>
  <c r="AD6943" i="4" s="1"/>
  <c r="AC6931" i="4"/>
  <c r="AD6931" i="4" s="1"/>
  <c r="AC6878" i="4"/>
  <c r="AD6878" i="4" s="1"/>
  <c r="AC6872" i="4"/>
  <c r="AD6872" i="4" s="1"/>
  <c r="AC6837" i="4"/>
  <c r="AD6837" i="4" s="1"/>
  <c r="AC6831" i="4"/>
  <c r="AD6831" i="4" s="1"/>
  <c r="AC6825" i="4"/>
  <c r="AD6825" i="4" s="1"/>
  <c r="AC6813" i="4"/>
  <c r="AD6813" i="4" s="1"/>
  <c r="AC6790" i="4"/>
  <c r="AD6790" i="4" s="1"/>
  <c r="AC6778" i="4"/>
  <c r="AD6778" i="4" s="1"/>
  <c r="AC6766" i="4"/>
  <c r="AD6766" i="4" s="1"/>
  <c r="AC6731" i="4"/>
  <c r="AD6731" i="4" s="1"/>
  <c r="AC6725" i="4"/>
  <c r="AD6725" i="4" s="1"/>
  <c r="AC6719" i="4"/>
  <c r="AD6719" i="4" s="1"/>
  <c r="AC6707" i="4"/>
  <c r="AD6707" i="4" s="1"/>
  <c r="AC6672" i="4"/>
  <c r="AD6672" i="4" s="1"/>
  <c r="AC6660" i="4"/>
  <c r="AD6660" i="4" s="1"/>
  <c r="AC6648" i="4"/>
  <c r="AD6648" i="4" s="1"/>
  <c r="AC6625" i="4"/>
  <c r="AD6625" i="4" s="1"/>
  <c r="AC6613" i="4"/>
  <c r="AC6566" i="4"/>
  <c r="AD6566" i="4" s="1"/>
  <c r="AC6560" i="4"/>
  <c r="AD6560" i="4" s="1"/>
  <c r="AC6554" i="4"/>
  <c r="AD6554" i="4" s="1"/>
  <c r="AC6507" i="4"/>
  <c r="AD6507" i="4" s="1"/>
  <c r="AC6495" i="4"/>
  <c r="AD6495" i="4" s="1"/>
  <c r="AC6472" i="4"/>
  <c r="AD6472" i="4" s="1"/>
  <c r="AC6460" i="4"/>
  <c r="AD6460" i="4" s="1"/>
  <c r="AC6448" i="4"/>
  <c r="AD6448" i="4" s="1"/>
  <c r="AC6413" i="4"/>
  <c r="AD6413" i="4" s="1"/>
  <c r="AC6401" i="4"/>
  <c r="AD6401" i="4" s="1"/>
  <c r="AC6389" i="4"/>
  <c r="AD6389" i="4" s="1"/>
  <c r="AC6354" i="4"/>
  <c r="AD6354" i="4" s="1"/>
  <c r="AC6342" i="4"/>
  <c r="AD6342" i="4" s="1"/>
  <c r="AC6330" i="4"/>
  <c r="AD6330" i="4" s="1"/>
  <c r="AC6307" i="4"/>
  <c r="AD6307" i="4" s="1"/>
  <c r="AC6295" i="4"/>
  <c r="AD6295" i="4" s="1"/>
  <c r="AC6289" i="4"/>
  <c r="AD6289" i="4" s="1"/>
  <c r="AC6283" i="4"/>
  <c r="AD6283" i="4" s="1"/>
  <c r="AC6248" i="4"/>
  <c r="AD6248" i="4" s="1"/>
  <c r="AC6242" i="4"/>
  <c r="AD6242" i="4" s="1"/>
  <c r="AC6213" i="4"/>
  <c r="AC6196" i="4"/>
  <c r="AC6190" i="4"/>
  <c r="AD6190" i="4" s="1"/>
  <c r="AC7475" i="4"/>
  <c r="AD7475" i="4" s="1"/>
  <c r="AC7449" i="4"/>
  <c r="AD7449" i="4" s="1"/>
  <c r="AC7430" i="4"/>
  <c r="AD7430" i="4" s="1"/>
  <c r="AC7411" i="4"/>
  <c r="AD7411" i="4" s="1"/>
  <c r="AC7392" i="4"/>
  <c r="AD7392" i="4" s="1"/>
  <c r="AC7286" i="4"/>
  <c r="AD7286" i="4" s="1"/>
  <c r="AC7280" i="4"/>
  <c r="AD7280" i="4" s="1"/>
  <c r="AC7243" i="4"/>
  <c r="AD7243" i="4" s="1"/>
  <c r="AC7195" i="4"/>
  <c r="AD7195" i="4" s="1"/>
  <c r="AC7177" i="4"/>
  <c r="AD7177" i="4" s="1"/>
  <c r="AC7154" i="4"/>
  <c r="AD7154" i="4" s="1"/>
  <c r="AC7142" i="4"/>
  <c r="AD7142" i="4" s="1"/>
  <c r="AC7136" i="4"/>
  <c r="AD7136" i="4" s="1"/>
  <c r="AC7130" i="4"/>
  <c r="AD7130" i="4" s="1"/>
  <c r="AC7467" i="4"/>
  <c r="AD7467" i="4" s="1"/>
  <c r="AC7454" i="4"/>
  <c r="AD7454" i="4" s="1"/>
  <c r="AC7408" i="4"/>
  <c r="AD7408" i="4" s="1"/>
  <c r="AC7376" i="4"/>
  <c r="AD7376" i="4" s="1"/>
  <c r="AC7351" i="4"/>
  <c r="AD7351" i="4" s="1"/>
  <c r="AC7237" i="4"/>
  <c r="AD7237" i="4" s="1"/>
  <c r="AC7231" i="4"/>
  <c r="AD7231" i="4" s="1"/>
  <c r="AC7219" i="4"/>
  <c r="AD7219" i="4" s="1"/>
  <c r="AC7213" i="4"/>
  <c r="AD7213" i="4" s="1"/>
  <c r="AC7200" i="4"/>
  <c r="AC7181" i="4"/>
  <c r="AC7157" i="4"/>
  <c r="AD7157" i="4" s="1"/>
  <c r="AC7047" i="4"/>
  <c r="AD7047" i="4" s="1"/>
  <c r="AC7029" i="4"/>
  <c r="AD7029" i="4" s="1"/>
  <c r="AC6987" i="4"/>
  <c r="AD6987" i="4" s="1"/>
  <c r="AC6957" i="4"/>
  <c r="AD6957" i="4" s="1"/>
  <c r="AC6951" i="4"/>
  <c r="AD6951" i="4" s="1"/>
  <c r="AC6945" i="4"/>
  <c r="AD6945" i="4" s="1"/>
  <c r="AC6897" i="4"/>
  <c r="AD6897" i="4" s="1"/>
  <c r="AC6885" i="4"/>
  <c r="AD6885" i="4" s="1"/>
  <c r="AC6867" i="4"/>
  <c r="AD6867" i="4" s="1"/>
  <c r="AC6849" i="4"/>
  <c r="AD6849" i="4" s="1"/>
  <c r="AC6843" i="4"/>
  <c r="AD6843" i="4" s="1"/>
  <c r="AC6812" i="4"/>
  <c r="AD6812" i="4" s="1"/>
  <c r="AC6740" i="4"/>
  <c r="AD6740" i="4" s="1"/>
  <c r="AC6722" i="4"/>
  <c r="AD6722" i="4" s="1"/>
  <c r="AC6716" i="4"/>
  <c r="AD6716" i="4" s="1"/>
  <c r="AC6710" i="4"/>
  <c r="AC6698" i="4"/>
  <c r="AD6698" i="4" s="1"/>
  <c r="AC6680" i="4"/>
  <c r="AD6680" i="4" s="1"/>
  <c r="AC6674" i="4"/>
  <c r="AD6674" i="4" s="1"/>
  <c r="AC6626" i="4"/>
  <c r="AD6626" i="4" s="1"/>
  <c r="AC6541" i="4"/>
  <c r="AC6433" i="4"/>
  <c r="AD6433" i="4" s="1"/>
  <c r="AC6391" i="4"/>
  <c r="AD6391" i="4" s="1"/>
  <c r="AC6385" i="4"/>
  <c r="AD6385" i="4" s="1"/>
  <c r="AC6367" i="4"/>
  <c r="AD6367" i="4" s="1"/>
  <c r="AC6361" i="4"/>
  <c r="AC6337" i="4"/>
  <c r="AD6337" i="4" s="1"/>
  <c r="AC6313" i="4"/>
  <c r="AD6313" i="4" s="1"/>
  <c r="AC6217" i="4"/>
  <c r="AD6217" i="4" s="1"/>
  <c r="AC6205" i="4"/>
  <c r="AD6205" i="4" s="1"/>
  <c r="AC6170" i="4"/>
  <c r="AD6170" i="4" s="1"/>
  <c r="AC6164" i="4"/>
  <c r="AD6164" i="4" s="1"/>
  <c r="AC6158" i="4"/>
  <c r="AD6158" i="4" s="1"/>
  <c r="AC6141" i="4"/>
  <c r="AD6141" i="4" s="1"/>
  <c r="AC6135" i="4"/>
  <c r="AD6135" i="4" s="1"/>
  <c r="AC6112" i="4"/>
  <c r="AD6112" i="4" s="1"/>
  <c r="AC6095" i="4"/>
  <c r="AD6095" i="4" s="1"/>
  <c r="AC6089" i="4"/>
  <c r="AD6089" i="4" s="1"/>
  <c r="AC6066" i="4"/>
  <c r="AD6066" i="4" s="1"/>
  <c r="AC6037" i="4"/>
  <c r="AC6020" i="4"/>
  <c r="AD6020" i="4" s="1"/>
  <c r="AC6014" i="4"/>
  <c r="AD6014" i="4" s="1"/>
  <c r="AC5986" i="4"/>
  <c r="AD5986" i="4" s="1"/>
  <c r="AC5969" i="4"/>
  <c r="AD5969" i="4" s="1"/>
  <c r="AC5941" i="4"/>
  <c r="AD5941" i="4" s="1"/>
  <c r="AC5924" i="4"/>
  <c r="AD5924" i="4" s="1"/>
  <c r="AC5896" i="4"/>
  <c r="AD5896" i="4" s="1"/>
  <c r="AC5879" i="4"/>
  <c r="AD5879" i="4" s="1"/>
  <c r="AC5851" i="4"/>
  <c r="AD5851" i="4" s="1"/>
  <c r="AC5834" i="4"/>
  <c r="AD5834" i="4" s="1"/>
  <c r="AC5817" i="4"/>
  <c r="AC5789" i="4"/>
  <c r="AD5789" i="4" s="1"/>
  <c r="AC5772" i="4"/>
  <c r="AD5772" i="4" s="1"/>
  <c r="AC5744" i="4"/>
  <c r="AD5744" i="4" s="1"/>
  <c r="AC5727" i="4"/>
  <c r="AD5727" i="4" s="1"/>
  <c r="AC5699" i="4"/>
  <c r="AD5699" i="4" s="1"/>
  <c r="AC5682" i="4"/>
  <c r="AD5682" i="4" s="1"/>
  <c r="AC5654" i="4"/>
  <c r="AD5654" i="4" s="1"/>
  <c r="AC5637" i="4"/>
  <c r="AD5637" i="4" s="1"/>
  <c r="AC5609" i="4"/>
  <c r="AC5592" i="4"/>
  <c r="AD5592" i="4" s="1"/>
  <c r="AC5575" i="4"/>
  <c r="AC5547" i="4"/>
  <c r="AD5547" i="4" s="1"/>
  <c r="AC5530" i="4"/>
  <c r="AD5530" i="4" s="1"/>
  <c r="AC5502" i="4"/>
  <c r="AD5502" i="4" s="1"/>
  <c r="AC5485" i="4"/>
  <c r="AD5485" i="4" s="1"/>
  <c r="AC5457" i="4"/>
  <c r="AD5457" i="4" s="1"/>
  <c r="AC5440" i="4"/>
  <c r="AC5412" i="4"/>
  <c r="AD5412" i="4" s="1"/>
  <c r="AC5395" i="4"/>
  <c r="AD5395" i="4" s="1"/>
  <c r="AC5367" i="4"/>
  <c r="AD5367" i="4" s="1"/>
  <c r="AC5350" i="4"/>
  <c r="AD5350" i="4" s="1"/>
  <c r="AC5333" i="4"/>
  <c r="AD5333" i="4" s="1"/>
  <c r="AC5305" i="4"/>
  <c r="AD5305" i="4" s="1"/>
  <c r="AC5288" i="4"/>
  <c r="AD5288" i="4" s="1"/>
  <c r="AC5260" i="4"/>
  <c r="AD5260" i="4" s="1"/>
  <c r="AC5243" i="4"/>
  <c r="AD5243" i="4" s="1"/>
  <c r="AC5215" i="4"/>
  <c r="AD5215" i="4" s="1"/>
  <c r="AC5198" i="4"/>
  <c r="AD5198" i="4" s="1"/>
  <c r="AC5170" i="4"/>
  <c r="AD5170" i="4" s="1"/>
  <c r="AC5153" i="4"/>
  <c r="AD5153" i="4" s="1"/>
  <c r="AC5125" i="4"/>
  <c r="AD5125" i="4" s="1"/>
  <c r="AC5108" i="4"/>
  <c r="AD5108" i="4" s="1"/>
  <c r="AC5091" i="4"/>
  <c r="AD5091" i="4" s="1"/>
  <c r="AC5063" i="4"/>
  <c r="AD5063" i="4" s="1"/>
  <c r="AC5046" i="4"/>
  <c r="AC5018" i="4"/>
  <c r="AD5018" i="4" s="1"/>
  <c r="AC5001" i="4"/>
  <c r="AD5001" i="4" s="1"/>
  <c r="AC4990" i="4"/>
  <c r="AD4990" i="4" s="1"/>
  <c r="AC4979" i="4"/>
  <c r="AD4979" i="4" s="1"/>
  <c r="AC4968" i="4"/>
  <c r="AD4968" i="4" s="1"/>
  <c r="AC4957" i="4"/>
  <c r="AD4957" i="4" s="1"/>
  <c r="AC4946" i="4"/>
  <c r="AD4946" i="4" s="1"/>
  <c r="AC4935" i="4"/>
  <c r="AD4935" i="4" s="1"/>
  <c r="AC4924" i="4"/>
  <c r="AD4924" i="4" s="1"/>
  <c r="AC4913" i="4"/>
  <c r="AD4913" i="4" s="1"/>
  <c r="AC4902" i="4"/>
  <c r="AD4902" i="4" s="1"/>
  <c r="AC4891" i="4"/>
  <c r="AD4891" i="4" s="1"/>
  <c r="AC4880" i="4"/>
  <c r="AD4880" i="4" s="1"/>
  <c r="AC4869" i="4"/>
  <c r="AD4869" i="4" s="1"/>
  <c r="AC4858" i="4"/>
  <c r="AD4858" i="4" s="1"/>
  <c r="AC4847" i="4"/>
  <c r="AD4847" i="4" s="1"/>
  <c r="AC4836" i="4"/>
  <c r="AD4836" i="4" s="1"/>
  <c r="AC4825" i="4"/>
  <c r="AD4825" i="4" s="1"/>
  <c r="AC4814" i="4"/>
  <c r="AD4814" i="4" s="1"/>
  <c r="AC4803" i="4"/>
  <c r="AC4792" i="4"/>
  <c r="AD4792" i="4" s="1"/>
  <c r="AC4781" i="4"/>
  <c r="AC4770" i="4"/>
  <c r="AD4770" i="4" s="1"/>
  <c r="AC4759" i="4"/>
  <c r="AD4759" i="4" s="1"/>
  <c r="AC4748" i="4"/>
  <c r="AD4748" i="4" s="1"/>
  <c r="AC4737" i="4"/>
  <c r="AD4737" i="4" s="1"/>
  <c r="AC4726" i="4"/>
  <c r="AD4726" i="4" s="1"/>
  <c r="AC4715" i="4"/>
  <c r="AD4715" i="4" s="1"/>
  <c r="AC4704" i="4"/>
  <c r="AD4704" i="4" s="1"/>
  <c r="AC4693" i="4"/>
  <c r="AD4693" i="4" s="1"/>
  <c r="AC4682" i="4"/>
  <c r="AD4682" i="4" s="1"/>
  <c r="AC4671" i="4"/>
  <c r="AD4671" i="4" s="1"/>
  <c r="AC4660" i="4"/>
  <c r="AD4660" i="4" s="1"/>
  <c r="AC4649" i="4"/>
  <c r="AD4649" i="4" s="1"/>
  <c r="AC4638" i="4"/>
  <c r="AD4638" i="4" s="1"/>
  <c r="AC4627" i="4"/>
  <c r="AD4627" i="4" s="1"/>
  <c r="AC4616" i="4"/>
  <c r="AD4616" i="4" s="1"/>
  <c r="AC4605" i="4"/>
  <c r="AD4605" i="4" s="1"/>
  <c r="AC4594" i="4"/>
  <c r="AD4594" i="4" s="1"/>
  <c r="AC4583" i="4"/>
  <c r="AD4583" i="4" s="1"/>
  <c r="AC4572" i="4"/>
  <c r="AD4572" i="4" s="1"/>
  <c r="AC4561" i="4"/>
  <c r="AD4561" i="4" s="1"/>
  <c r="AC4550" i="4"/>
  <c r="AD4550" i="4" s="1"/>
  <c r="AC4539" i="4"/>
  <c r="AD4539" i="4" s="1"/>
  <c r="AC4528" i="4"/>
  <c r="AD4528" i="4" s="1"/>
  <c r="AC4517" i="4"/>
  <c r="AD4517" i="4" s="1"/>
  <c r="AC4506" i="4"/>
  <c r="AD4506" i="4" s="1"/>
  <c r="AC4495" i="4"/>
  <c r="AD4495" i="4" s="1"/>
  <c r="AC4484" i="4"/>
  <c r="AD4484" i="4" s="1"/>
  <c r="AC4473" i="4"/>
  <c r="AD4473" i="4" s="1"/>
  <c r="AC4462" i="4"/>
  <c r="AD4462" i="4" s="1"/>
  <c r="AC4451" i="4"/>
  <c r="AD4451" i="4" s="1"/>
  <c r="AC4440" i="4"/>
  <c r="AD4440" i="4" s="1"/>
  <c r="AC4429" i="4"/>
  <c r="AD4429" i="4" s="1"/>
  <c r="AC4418" i="4"/>
  <c r="AD4418" i="4" s="1"/>
  <c r="AC4407" i="4"/>
  <c r="AD4407" i="4" s="1"/>
  <c r="AC4396" i="4"/>
  <c r="AD4396" i="4" s="1"/>
  <c r="AC4385" i="4"/>
  <c r="AD4385" i="4" s="1"/>
  <c r="AC4374" i="4"/>
  <c r="AD4374" i="4" s="1"/>
  <c r="AC4363" i="4"/>
  <c r="AD4363" i="4" s="1"/>
  <c r="AC4352" i="4"/>
  <c r="AD4352" i="4" s="1"/>
  <c r="AC4341" i="4"/>
  <c r="AD4341" i="4" s="1"/>
  <c r="AC4330" i="4"/>
  <c r="AD4330" i="4" s="1"/>
  <c r="AC4319" i="4"/>
  <c r="AD4319" i="4" s="1"/>
  <c r="AC4308" i="4"/>
  <c r="AD4308" i="4" s="1"/>
  <c r="AC4297" i="4"/>
  <c r="AD4297" i="4" s="1"/>
  <c r="AC4286" i="4"/>
  <c r="AD4286" i="4" s="1"/>
  <c r="AC4275" i="4"/>
  <c r="AD4275" i="4" s="1"/>
  <c r="AC4264" i="4"/>
  <c r="AD4264" i="4" s="1"/>
  <c r="AC4253" i="4"/>
  <c r="AD4253" i="4" s="1"/>
  <c r="AC4242" i="4"/>
  <c r="AD4242" i="4" s="1"/>
  <c r="AC4231" i="4"/>
  <c r="AD4231" i="4" s="1"/>
  <c r="AC4220" i="4"/>
  <c r="AD4220" i="4" s="1"/>
  <c r="AC4209" i="4"/>
  <c r="AD4209" i="4" s="1"/>
  <c r="AC4198" i="4"/>
  <c r="AD4198" i="4" s="1"/>
  <c r="AC4187" i="4"/>
  <c r="AD4187" i="4" s="1"/>
  <c r="AC4176" i="4"/>
  <c r="AD4176" i="4" s="1"/>
  <c r="AC4165" i="4"/>
  <c r="AD4165" i="4" s="1"/>
  <c r="AC4154" i="4"/>
  <c r="AD4154" i="4" s="1"/>
  <c r="AC4143" i="4"/>
  <c r="AD4143" i="4" s="1"/>
  <c r="AC4132" i="4"/>
  <c r="AD4132" i="4" s="1"/>
  <c r="AC4121" i="4"/>
  <c r="AD4121" i="4" s="1"/>
  <c r="AC4110" i="4"/>
  <c r="AD4110" i="4" s="1"/>
  <c r="AC4099" i="4"/>
  <c r="AD4099" i="4" s="1"/>
  <c r="AC4088" i="4"/>
  <c r="AD4088" i="4" s="1"/>
  <c r="AC4077" i="4"/>
  <c r="AD4077" i="4" s="1"/>
  <c r="AC4066" i="4"/>
  <c r="AD4066" i="4" s="1"/>
  <c r="AC4055" i="4"/>
  <c r="AD4055" i="4" s="1"/>
  <c r="AC4044" i="4"/>
  <c r="AD4044" i="4" s="1"/>
  <c r="AC4033" i="4"/>
  <c r="AD4033" i="4" s="1"/>
  <c r="AC4022" i="4"/>
  <c r="AD4022" i="4" s="1"/>
  <c r="AC4011" i="4"/>
  <c r="AD4011" i="4" s="1"/>
  <c r="AC4000" i="4"/>
  <c r="AD4000" i="4" s="1"/>
  <c r="AC3989" i="4"/>
  <c r="AD3989" i="4" s="1"/>
  <c r="AC3978" i="4"/>
  <c r="AD3978" i="4" s="1"/>
  <c r="AC3967" i="4"/>
  <c r="AD3967" i="4" s="1"/>
  <c r="AC3956" i="4"/>
  <c r="AD3956" i="4" s="1"/>
  <c r="AC3945" i="4"/>
  <c r="AD3945" i="4" s="1"/>
  <c r="AC3934" i="4"/>
  <c r="AD3934" i="4" s="1"/>
  <c r="AC7487" i="4"/>
  <c r="AD7487" i="4" s="1"/>
  <c r="AC7473" i="4"/>
  <c r="AD7473" i="4" s="1"/>
  <c r="AC7441" i="4"/>
  <c r="AC7427" i="4"/>
  <c r="AD7427" i="4" s="1"/>
  <c r="AC7421" i="4"/>
  <c r="AD7421" i="4" s="1"/>
  <c r="AC7395" i="4"/>
  <c r="AD7395" i="4" s="1"/>
  <c r="AC7382" i="4"/>
  <c r="AD7382" i="4" s="1"/>
  <c r="AC7337" i="4"/>
  <c r="AC7331" i="4"/>
  <c r="AD7331" i="4" s="1"/>
  <c r="AC7312" i="4"/>
  <c r="AC7293" i="4"/>
  <c r="AD7293" i="4" s="1"/>
  <c r="AC7207" i="4"/>
  <c r="AD7207" i="4" s="1"/>
  <c r="AC7144" i="4"/>
  <c r="AD7144" i="4" s="1"/>
  <c r="AC7082" i="4"/>
  <c r="AD7082" i="4" s="1"/>
  <c r="AC7070" i="4"/>
  <c r="AD7070" i="4" s="1"/>
  <c r="AC7010" i="4"/>
  <c r="AD7010" i="4" s="1"/>
  <c r="AC6980" i="4"/>
  <c r="AD6980" i="4" s="1"/>
  <c r="AC6818" i="4"/>
  <c r="AD6818" i="4" s="1"/>
  <c r="AC6806" i="4"/>
  <c r="AD6806" i="4" s="1"/>
  <c r="AC6800" i="4"/>
  <c r="AC6782" i="4"/>
  <c r="AD6782" i="4" s="1"/>
  <c r="AC6770" i="4"/>
  <c r="AD6770" i="4" s="1"/>
  <c r="AC6764" i="4"/>
  <c r="AD6764" i="4" s="1"/>
  <c r="AC6746" i="4"/>
  <c r="AD6746" i="4" s="1"/>
  <c r="AC6734" i="4"/>
  <c r="AD6734" i="4" s="1"/>
  <c r="AC6728" i="4"/>
  <c r="AD6728" i="4" s="1"/>
  <c r="AC6601" i="4"/>
  <c r="AD6601" i="4" s="1"/>
  <c r="AC6553" i="4"/>
  <c r="AD6553" i="4" s="1"/>
  <c r="AC6529" i="4"/>
  <c r="AD6529" i="4" s="1"/>
  <c r="AC6493" i="4"/>
  <c r="AC6451" i="4"/>
  <c r="AD6451" i="4" s="1"/>
  <c r="AC6439" i="4"/>
  <c r="AD6439" i="4" s="1"/>
  <c r="AC6421" i="4"/>
  <c r="AD6421" i="4" s="1"/>
  <c r="AC6403" i="4"/>
  <c r="AD6403" i="4" s="1"/>
  <c r="AC6397" i="4"/>
  <c r="AD6397" i="4" s="1"/>
  <c r="AC6379" i="4"/>
  <c r="AD6379" i="4" s="1"/>
  <c r="AC6355" i="4"/>
  <c r="AD6355" i="4" s="1"/>
  <c r="AC6349" i="4"/>
  <c r="AD6349" i="4" s="1"/>
  <c r="AC6282" i="4"/>
  <c r="AD6282" i="4" s="1"/>
  <c r="AC6276" i="4"/>
  <c r="AD6276" i="4" s="1"/>
  <c r="AC6270" i="4"/>
  <c r="AD6270" i="4" s="1"/>
  <c r="AC6240" i="4"/>
  <c r="AD6240" i="4" s="1"/>
  <c r="AC6234" i="4"/>
  <c r="AD6234" i="4" s="1"/>
  <c r="AC6199" i="4"/>
  <c r="AD6199" i="4" s="1"/>
  <c r="AC6193" i="4"/>
  <c r="AD6193" i="4" s="1"/>
  <c r="AC6187" i="4"/>
  <c r="AD6187" i="4" s="1"/>
  <c r="AC6129" i="4"/>
  <c r="AD6129" i="4" s="1"/>
  <c r="AC6083" i="4"/>
  <c r="AD6083" i="4" s="1"/>
  <c r="AC6060" i="4"/>
  <c r="AD6060" i="4" s="1"/>
  <c r="AC6031" i="4"/>
  <c r="AD6031" i="4" s="1"/>
  <c r="AC5997" i="4"/>
  <c r="AC5980" i="4"/>
  <c r="AC5952" i="4"/>
  <c r="AC5935" i="4"/>
  <c r="AD5935" i="4" s="1"/>
  <c r="AC5907" i="4"/>
  <c r="AD5907" i="4" s="1"/>
  <c r="AC5890" i="4"/>
  <c r="AD5890" i="4" s="1"/>
  <c r="AC5862" i="4"/>
  <c r="AC5845" i="4"/>
  <c r="AD5845" i="4" s="1"/>
  <c r="AC5828" i="4"/>
  <c r="AD5828" i="4" s="1"/>
  <c r="AC5800" i="4"/>
  <c r="AD5800" i="4" s="1"/>
  <c r="AC5783" i="4"/>
  <c r="AD5783" i="4" s="1"/>
  <c r="AC5755" i="4"/>
  <c r="AD5755" i="4" s="1"/>
  <c r="AC5738" i="4"/>
  <c r="AD5738" i="4" s="1"/>
  <c r="AC7414" i="4"/>
  <c r="AD7414" i="4" s="1"/>
  <c r="AC7369" i="4"/>
  <c r="AD7369" i="4" s="1"/>
  <c r="AC7362" i="4"/>
  <c r="AD7362" i="4" s="1"/>
  <c r="AC7356" i="4"/>
  <c r="AD7356" i="4" s="1"/>
  <c r="AC7299" i="4"/>
  <c r="AD7299" i="4" s="1"/>
  <c r="AC7273" i="4"/>
  <c r="AD7273" i="4" s="1"/>
  <c r="AC7236" i="4"/>
  <c r="AD7236" i="4" s="1"/>
  <c r="AC7224" i="4"/>
  <c r="AD7224" i="4" s="1"/>
  <c r="AC7168" i="4"/>
  <c r="AD7168" i="4" s="1"/>
  <c r="AC7162" i="4"/>
  <c r="AD7162" i="4" s="1"/>
  <c r="AC7150" i="4"/>
  <c r="AD7150" i="4" s="1"/>
  <c r="AC7112" i="4"/>
  <c r="AD7112" i="4" s="1"/>
  <c r="AC7106" i="4"/>
  <c r="AD7106" i="4" s="1"/>
  <c r="AC7094" i="4"/>
  <c r="AD7094" i="4" s="1"/>
  <c r="AC7466" i="4"/>
  <c r="AD7466" i="4" s="1"/>
  <c r="AC7453" i="4"/>
  <c r="AD7453" i="4" s="1"/>
  <c r="AC7440" i="4"/>
  <c r="AD7440" i="4" s="1"/>
  <c r="AC7407" i="4"/>
  <c r="AD7407" i="4" s="1"/>
  <c r="AC7375" i="4"/>
  <c r="AD7375" i="4" s="1"/>
  <c r="AC7305" i="4"/>
  <c r="AC7292" i="4"/>
  <c r="AD7292" i="4" s="1"/>
  <c r="AC7279" i="4"/>
  <c r="AD7279" i="4" s="1"/>
  <c r="AC7230" i="4"/>
  <c r="AD7230" i="4" s="1"/>
  <c r="AC7218" i="4"/>
  <c r="AD7218" i="4" s="1"/>
  <c r="AC7212" i="4"/>
  <c r="AD7212" i="4" s="1"/>
  <c r="AC7206" i="4"/>
  <c r="AD7206" i="4" s="1"/>
  <c r="AC7199" i="4"/>
  <c r="AD7199" i="4" s="1"/>
  <c r="AC7186" i="4"/>
  <c r="AD7186" i="4" s="1"/>
  <c r="AC7156" i="4"/>
  <c r="AD7156" i="4" s="1"/>
  <c r="AC7046" i="4"/>
  <c r="AD7046" i="4" s="1"/>
  <c r="AC6956" i="4"/>
  <c r="AD6956" i="4" s="1"/>
  <c r="AC6944" i="4"/>
  <c r="AD6944" i="4" s="1"/>
  <c r="AC6866" i="4"/>
  <c r="AD6866" i="4" s="1"/>
  <c r="AC6842" i="4"/>
  <c r="AD6842" i="4" s="1"/>
  <c r="AC6836" i="4"/>
  <c r="AD6836" i="4" s="1"/>
  <c r="AC6811" i="4"/>
  <c r="AD6811" i="4" s="1"/>
  <c r="AC6769" i="4"/>
  <c r="AD6769" i="4" s="1"/>
  <c r="AC6763" i="4"/>
  <c r="AD6763" i="4" s="1"/>
  <c r="AC6757" i="4"/>
  <c r="AD6757" i="4" s="1"/>
  <c r="AC6739" i="4"/>
  <c r="AD6739" i="4" s="1"/>
  <c r="AC6721" i="4"/>
  <c r="AD6721" i="4" s="1"/>
  <c r="AC6715" i="4"/>
  <c r="AD6715" i="4" s="1"/>
  <c r="AC6709" i="4"/>
  <c r="AD6709" i="4" s="1"/>
  <c r="AC6673" i="4"/>
  <c r="AD6673" i="4" s="1"/>
  <c r="AC6667" i="4"/>
  <c r="AC6540" i="4"/>
  <c r="AD6540" i="4" s="1"/>
  <c r="AC6432" i="4"/>
  <c r="AD6432" i="4" s="1"/>
  <c r="AC6420" i="4"/>
  <c r="AD6420" i="4" s="1"/>
  <c r="AC6408" i="4"/>
  <c r="AD6408" i="4" s="1"/>
  <c r="AC6390" i="4"/>
  <c r="AD6390" i="4" s="1"/>
  <c r="AC6384" i="4"/>
  <c r="AD6384" i="4" s="1"/>
  <c r="AC6366" i="4"/>
  <c r="AD6366" i="4" s="1"/>
  <c r="AC6360" i="4"/>
  <c r="AD6360" i="4" s="1"/>
  <c r="AC6348" i="4"/>
  <c r="AD6348" i="4" s="1"/>
  <c r="AC6306" i="4"/>
  <c r="AD6306" i="4" s="1"/>
  <c r="AC6216" i="4"/>
  <c r="AC6204" i="4"/>
  <c r="AC7478" i="4"/>
  <c r="AC7435" i="4"/>
  <c r="AD7435" i="4" s="1"/>
  <c r="AC7379" i="4"/>
  <c r="AD7379" i="4" s="1"/>
  <c r="AC7372" i="4"/>
  <c r="AD7372" i="4" s="1"/>
  <c r="AC7352" i="4"/>
  <c r="AD7352" i="4" s="1"/>
  <c r="AC7242" i="4"/>
  <c r="AD7242" i="4" s="1"/>
  <c r="AC7194" i="4"/>
  <c r="AD7194" i="4" s="1"/>
  <c r="AC7161" i="4"/>
  <c r="AD7161" i="4" s="1"/>
  <c r="AC7120" i="4"/>
  <c r="AD7120" i="4" s="1"/>
  <c r="AC7114" i="4"/>
  <c r="AD7114" i="4" s="1"/>
  <c r="AC7039" i="4"/>
  <c r="AD7039" i="4" s="1"/>
  <c r="AC7033" i="4"/>
  <c r="AD7033" i="4" s="1"/>
  <c r="AC6976" i="4"/>
  <c r="AD6976" i="4" s="1"/>
  <c r="AC6970" i="4"/>
  <c r="AD6970" i="4" s="1"/>
  <c r="AC6958" i="4"/>
  <c r="AD6958" i="4" s="1"/>
  <c r="AC6920" i="4"/>
  <c r="AD6920" i="4" s="1"/>
  <c r="AC6908" i="4"/>
  <c r="AD6908" i="4" s="1"/>
  <c r="AC6877" i="4"/>
  <c r="AD6877" i="4" s="1"/>
  <c r="AC6858" i="4"/>
  <c r="AD6858" i="4" s="1"/>
  <c r="AC6807" i="4"/>
  <c r="AC6774" i="4"/>
  <c r="AC6701" i="4"/>
  <c r="AD6701" i="4" s="1"/>
  <c r="AC6644" i="4"/>
  <c r="AD6644" i="4" s="1"/>
  <c r="AC6638" i="4"/>
  <c r="AD6638" i="4" s="1"/>
  <c r="AC6632" i="4"/>
  <c r="AD6632" i="4" s="1"/>
  <c r="AC6570" i="4"/>
  <c r="AD6570" i="4" s="1"/>
  <c r="AC6564" i="4"/>
  <c r="AD6564" i="4" s="1"/>
  <c r="AC6545" i="4"/>
  <c r="AD6545" i="4" s="1"/>
  <c r="AC6538" i="4"/>
  <c r="AD6538" i="4" s="1"/>
  <c r="AC6525" i="4"/>
  <c r="AD6525" i="4" s="1"/>
  <c r="AC6519" i="4"/>
  <c r="AD6519" i="4" s="1"/>
  <c r="AC6513" i="4"/>
  <c r="AC6501" i="4"/>
  <c r="AD6501" i="4" s="1"/>
  <c r="AC6463" i="4"/>
  <c r="AC6444" i="4"/>
  <c r="AC6437" i="4"/>
  <c r="AC6411" i="4"/>
  <c r="AD6411" i="4" s="1"/>
  <c r="AC6371" i="4"/>
  <c r="AD6371" i="4" s="1"/>
  <c r="AC6344" i="4"/>
  <c r="AD6344" i="4" s="1"/>
  <c r="AC6281" i="4"/>
  <c r="AD6281" i="4" s="1"/>
  <c r="AC6198" i="4"/>
  <c r="AC6185" i="4"/>
  <c r="AD6185" i="4" s="1"/>
  <c r="AC6124" i="4"/>
  <c r="AD6124" i="4" s="1"/>
  <c r="AC6118" i="4"/>
  <c r="AD6118" i="4" s="1"/>
  <c r="AC6100" i="4"/>
  <c r="AD6100" i="4" s="1"/>
  <c r="AC6064" i="4"/>
  <c r="AC6052" i="4"/>
  <c r="AD6052" i="4" s="1"/>
  <c r="AC6046" i="4"/>
  <c r="AD6046" i="4" s="1"/>
  <c r="AC6028" i="4"/>
  <c r="AD6028" i="4" s="1"/>
  <c r="AC6022" i="4"/>
  <c r="AD6022" i="4" s="1"/>
  <c r="AC6010" i="4"/>
  <c r="AD6010" i="4" s="1"/>
  <c r="AC6004" i="4"/>
  <c r="AD6004" i="4" s="1"/>
  <c r="AC5957" i="4"/>
  <c r="AD5957" i="4" s="1"/>
  <c r="AC5951" i="4"/>
  <c r="AD5951" i="4" s="1"/>
  <c r="AC5945" i="4"/>
  <c r="AD5945" i="4" s="1"/>
  <c r="AC5933" i="4"/>
  <c r="AD5933" i="4" s="1"/>
  <c r="AC5910" i="4"/>
  <c r="AD5910" i="4" s="1"/>
  <c r="AC5898" i="4"/>
  <c r="AD5898" i="4" s="1"/>
  <c r="AC5892" i="4"/>
  <c r="AD5892" i="4" s="1"/>
  <c r="AC5886" i="4"/>
  <c r="AD5886" i="4" s="1"/>
  <c r="AC5863" i="4"/>
  <c r="AD5863" i="4" s="1"/>
  <c r="AC5833" i="4"/>
  <c r="AD5833" i="4" s="1"/>
  <c r="AC5827" i="4"/>
  <c r="AD5827" i="4" s="1"/>
  <c r="AC5804" i="4"/>
  <c r="AD5804" i="4" s="1"/>
  <c r="AC5798" i="4"/>
  <c r="AC5792" i="4"/>
  <c r="AD5792" i="4" s="1"/>
  <c r="AC5780" i="4"/>
  <c r="AD5780" i="4" s="1"/>
  <c r="AC5757" i="4"/>
  <c r="AD5757" i="4" s="1"/>
  <c r="AC5745" i="4"/>
  <c r="AD5745" i="4" s="1"/>
  <c r="AC5739" i="4"/>
  <c r="AD5739" i="4" s="1"/>
  <c r="AC5733" i="4"/>
  <c r="AD5733" i="4" s="1"/>
  <c r="AC5704" i="4"/>
  <c r="AD5704" i="4" s="1"/>
  <c r="AC5658" i="4"/>
  <c r="AD5658" i="4" s="1"/>
  <c r="AC5652" i="4"/>
  <c r="AD5652" i="4" s="1"/>
  <c r="AC5629" i="4"/>
  <c r="AD5629" i="4" s="1"/>
  <c r="AC5612" i="4"/>
  <c r="AD5612" i="4" s="1"/>
  <c r="AC5606" i="4"/>
  <c r="AD5606" i="4" s="1"/>
  <c r="AC5583" i="4"/>
  <c r="AD5583" i="4" s="1"/>
  <c r="AC5566" i="4"/>
  <c r="AD5566" i="4" s="1"/>
  <c r="AC5543" i="4"/>
  <c r="AD5543" i="4" s="1"/>
  <c r="AC5537" i="4"/>
  <c r="AD5537" i="4" s="1"/>
  <c r="AC5491" i="4"/>
  <c r="AD5491" i="4" s="1"/>
  <c r="AC5468" i="4"/>
  <c r="AD5468" i="4" s="1"/>
  <c r="AC5445" i="4"/>
  <c r="AD5445" i="4" s="1"/>
  <c r="AC5439" i="4"/>
  <c r="AD5439" i="4" s="1"/>
  <c r="AC5422" i="4"/>
  <c r="AD5422" i="4" s="1"/>
  <c r="AC5393" i="4"/>
  <c r="AD5393" i="4" s="1"/>
  <c r="AC5347" i="4"/>
  <c r="AD5347" i="4" s="1"/>
  <c r="AC7420" i="4"/>
  <c r="AC7358" i="4"/>
  <c r="AD7358" i="4" s="1"/>
  <c r="AC7344" i="4"/>
  <c r="AD7344" i="4" s="1"/>
  <c r="AC7330" i="4"/>
  <c r="AD7330" i="4" s="1"/>
  <c r="AC7310" i="4"/>
  <c r="AD7310" i="4" s="1"/>
  <c r="AC7303" i="4"/>
  <c r="AD7303" i="4" s="1"/>
  <c r="AC7289" i="4"/>
  <c r="AD7289" i="4" s="1"/>
  <c r="AC7256" i="4"/>
  <c r="AD7256" i="4" s="1"/>
  <c r="AC7216" i="4"/>
  <c r="AD7216" i="4" s="1"/>
  <c r="AC7173" i="4"/>
  <c r="AD7173" i="4" s="1"/>
  <c r="AC7167" i="4"/>
  <c r="AD7167" i="4" s="1"/>
  <c r="AC7147" i="4"/>
  <c r="AD7147" i="4" s="1"/>
  <c r="AC7140" i="4"/>
  <c r="AD7140" i="4" s="1"/>
  <c r="AC7133" i="4"/>
  <c r="AD7133" i="4" s="1"/>
  <c r="AC7126" i="4"/>
  <c r="AD7126" i="4" s="1"/>
  <c r="AC7101" i="4"/>
  <c r="AD7101" i="4" s="1"/>
  <c r="AC7095" i="4"/>
  <c r="AD7095" i="4" s="1"/>
  <c r="AC7069" i="4"/>
  <c r="AD7069" i="4" s="1"/>
  <c r="AC7057" i="4"/>
  <c r="AC7020" i="4"/>
  <c r="AD7020" i="4" s="1"/>
  <c r="AC7007" i="4"/>
  <c r="AC7001" i="4"/>
  <c r="AD7001" i="4" s="1"/>
  <c r="AC6995" i="4"/>
  <c r="AD6995" i="4" s="1"/>
  <c r="AC6989" i="4"/>
  <c r="AD6989" i="4" s="1"/>
  <c r="AC6895" i="4"/>
  <c r="AD6895" i="4" s="1"/>
  <c r="AC6889" i="4"/>
  <c r="AD6889" i="4" s="1"/>
  <c r="AC6883" i="4"/>
  <c r="AC6846" i="4"/>
  <c r="AD6846" i="4" s="1"/>
  <c r="AC6833" i="4"/>
  <c r="AC6767" i="4"/>
  <c r="AD6767" i="4" s="1"/>
  <c r="AC6760" i="4"/>
  <c r="AD6760" i="4" s="1"/>
  <c r="AC6720" i="4"/>
  <c r="AD6720" i="4" s="1"/>
  <c r="AC6694" i="4"/>
  <c r="AC6688" i="4"/>
  <c r="AD6688" i="4" s="1"/>
  <c r="AC6676" i="4"/>
  <c r="AD6676" i="4" s="1"/>
  <c r="AC6650" i="4"/>
  <c r="AD6650" i="4" s="1"/>
  <c r="AC6619" i="4"/>
  <c r="AD6619" i="4" s="1"/>
  <c r="AC6607" i="4"/>
  <c r="AD6607" i="4" s="1"/>
  <c r="AC6582" i="4"/>
  <c r="AD6582" i="4" s="1"/>
  <c r="AC6576" i="4"/>
  <c r="AD6576" i="4" s="1"/>
  <c r="AC6494" i="4"/>
  <c r="AD6494" i="4" s="1"/>
  <c r="AC6481" i="4"/>
  <c r="AD6481" i="4" s="1"/>
  <c r="AC6450" i="4"/>
  <c r="AD6450" i="4" s="1"/>
  <c r="AC7484" i="4"/>
  <c r="AD7484" i="4" s="1"/>
  <c r="AC7470" i="4"/>
  <c r="AD7470" i="4" s="1"/>
  <c r="AC7434" i="4"/>
  <c r="AC7385" i="4"/>
  <c r="AD7385" i="4" s="1"/>
  <c r="AC7378" i="4"/>
  <c r="AD7378" i="4" s="1"/>
  <c r="AC7316" i="4"/>
  <c r="AD7316" i="4" s="1"/>
  <c r="AC7296" i="4"/>
  <c r="AD7296" i="4" s="1"/>
  <c r="AC7235" i="4"/>
  <c r="AD7235" i="4" s="1"/>
  <c r="AC7193" i="4"/>
  <c r="AD7193" i="4" s="1"/>
  <c r="AC7179" i="4"/>
  <c r="AD7179" i="4" s="1"/>
  <c r="AC7081" i="4"/>
  <c r="AD7081" i="4" s="1"/>
  <c r="AC7063" i="4"/>
  <c r="AD7063" i="4" s="1"/>
  <c r="AC7038" i="4"/>
  <c r="AD7038" i="4" s="1"/>
  <c r="AC7013" i="4"/>
  <c r="AC6963" i="4"/>
  <c r="AD6963" i="4" s="1"/>
  <c r="AC6919" i="4"/>
  <c r="AD6919" i="4" s="1"/>
  <c r="AC6913" i="4"/>
  <c r="AD6913" i="4" s="1"/>
  <c r="AC6907" i="4"/>
  <c r="AD6907" i="4" s="1"/>
  <c r="AC6876" i="4"/>
  <c r="AD6876" i="4" s="1"/>
  <c r="AC6870" i="4"/>
  <c r="AD6870" i="4" s="1"/>
  <c r="AC6839" i="4"/>
  <c r="AD6839" i="4" s="1"/>
  <c r="AC6826" i="4"/>
  <c r="AD6826" i="4" s="1"/>
  <c r="AC7477" i="4"/>
  <c r="AD7477" i="4" s="1"/>
  <c r="AC7455" i="4"/>
  <c r="AD7455" i="4" s="1"/>
  <c r="AC7426" i="4"/>
  <c r="AD7426" i="4" s="1"/>
  <c r="AC7391" i="4"/>
  <c r="AD7391" i="4" s="1"/>
  <c r="AC7371" i="4"/>
  <c r="AD7371" i="4" s="1"/>
  <c r="AC7357" i="4"/>
  <c r="AC7343" i="4"/>
  <c r="AD7343" i="4" s="1"/>
  <c r="AC7336" i="4"/>
  <c r="AD7336" i="4" s="1"/>
  <c r="AC7302" i="4"/>
  <c r="AD7302" i="4" s="1"/>
  <c r="AC7288" i="4"/>
  <c r="AD7288" i="4" s="1"/>
  <c r="AC7274" i="4"/>
  <c r="AD7274" i="4" s="1"/>
  <c r="AC7248" i="4"/>
  <c r="AD7248" i="4" s="1"/>
  <c r="AC7241" i="4"/>
  <c r="AD7241" i="4" s="1"/>
  <c r="AC7228" i="4"/>
  <c r="AD7228" i="4" s="1"/>
  <c r="AC7215" i="4"/>
  <c r="AD7215" i="4" s="1"/>
  <c r="AC7160" i="4"/>
  <c r="AD7160" i="4" s="1"/>
  <c r="AC7153" i="4"/>
  <c r="AD7153" i="4" s="1"/>
  <c r="AC7146" i="4"/>
  <c r="AD7146" i="4" s="1"/>
  <c r="AC7132" i="4"/>
  <c r="AD7132" i="4" s="1"/>
  <c r="AC7125" i="4"/>
  <c r="AC7119" i="4"/>
  <c r="AD7119" i="4" s="1"/>
  <c r="AC7113" i="4"/>
  <c r="AD7113" i="4" s="1"/>
  <c r="AC7100" i="4"/>
  <c r="AD7100" i="4" s="1"/>
  <c r="AC7075" i="4"/>
  <c r="AD7075" i="4" s="1"/>
  <c r="AC7056" i="4"/>
  <c r="AD7056" i="4" s="1"/>
  <c r="AC7044" i="4"/>
  <c r="AD7044" i="4" s="1"/>
  <c r="AC7032" i="4"/>
  <c r="AD7032" i="4" s="1"/>
  <c r="AC6994" i="4"/>
  <c r="AD6994" i="4" s="1"/>
  <c r="AC6975" i="4"/>
  <c r="AD6975" i="4" s="1"/>
  <c r="AC6950" i="4"/>
  <c r="AD6950" i="4" s="1"/>
  <c r="AC6857" i="4"/>
  <c r="AD6857" i="4" s="1"/>
  <c r="AC6845" i="4"/>
  <c r="AD6845" i="4" s="1"/>
  <c r="AC6773" i="4"/>
  <c r="AD6773" i="4" s="1"/>
  <c r="AC6700" i="4"/>
  <c r="AD6700" i="4" s="1"/>
  <c r="AC6693" i="4"/>
  <c r="AD6693" i="4" s="1"/>
  <c r="AC6675" i="4"/>
  <c r="AD6675" i="4" s="1"/>
  <c r="AC6649" i="4"/>
  <c r="AD6649" i="4" s="1"/>
  <c r="AC6569" i="4"/>
  <c r="AD6569" i="4" s="1"/>
  <c r="AC6563" i="4"/>
  <c r="AD6563" i="4" s="1"/>
  <c r="AC6537" i="4"/>
  <c r="AD6537" i="4" s="1"/>
  <c r="AC6524" i="4"/>
  <c r="AD6524" i="4" s="1"/>
  <c r="AC6518" i="4"/>
  <c r="AD6518" i="4" s="1"/>
  <c r="AC6512" i="4"/>
  <c r="AD6512" i="4" s="1"/>
  <c r="AC6506" i="4"/>
  <c r="AD6506" i="4" s="1"/>
  <c r="AC6500" i="4"/>
  <c r="AD6500" i="4" s="1"/>
  <c r="AC6462" i="4"/>
  <c r="AD6462" i="4" s="1"/>
  <c r="AC6456" i="4"/>
  <c r="AD6456" i="4" s="1"/>
  <c r="AC6443" i="4"/>
  <c r="AD6443" i="4" s="1"/>
  <c r="AC6410" i="4"/>
  <c r="AD6410" i="4" s="1"/>
  <c r="AC6396" i="4"/>
  <c r="AC6370" i="4"/>
  <c r="AD6370" i="4" s="1"/>
  <c r="AC6343" i="4"/>
  <c r="AD6343" i="4" s="1"/>
  <c r="AC6280" i="4"/>
  <c r="AD6280" i="4" s="1"/>
  <c r="AC6273" i="4"/>
  <c r="AD6273" i="4" s="1"/>
  <c r="AC6254" i="4"/>
  <c r="AD6254" i="4" s="1"/>
  <c r="AC6235" i="4"/>
  <c r="AD6235" i="4" s="1"/>
  <c r="AC6222" i="4"/>
  <c r="AD6222" i="4" s="1"/>
  <c r="AC6197" i="4"/>
  <c r="AD6197" i="4" s="1"/>
  <c r="AC6117" i="4"/>
  <c r="AD6117" i="4" s="1"/>
  <c r="AC6111" i="4"/>
  <c r="AD6111" i="4" s="1"/>
  <c r="AC6105" i="4"/>
  <c r="AD6105" i="4" s="1"/>
  <c r="AC6099" i="4"/>
  <c r="AD6099" i="4" s="1"/>
  <c r="AC6093" i="4"/>
  <c r="AD6093" i="4" s="1"/>
  <c r="AC6063" i="4"/>
  <c r="AD6063" i="4" s="1"/>
  <c r="AC6051" i="4"/>
  <c r="AD6051" i="4" s="1"/>
  <c r="AC6045" i="4"/>
  <c r="AD6045" i="4" s="1"/>
  <c r="AC6027" i="4"/>
  <c r="AD6027" i="4" s="1"/>
  <c r="AC6021" i="4"/>
  <c r="AD6021" i="4" s="1"/>
  <c r="AC6009" i="4"/>
  <c r="AD6009" i="4" s="1"/>
  <c r="AC6003" i="4"/>
  <c r="AD6003" i="4" s="1"/>
  <c r="AC5991" i="4"/>
  <c r="AD5991" i="4" s="1"/>
  <c r="AC5979" i="4"/>
  <c r="AD5979" i="4" s="1"/>
  <c r="AC5956" i="4"/>
  <c r="AD5956" i="4" s="1"/>
  <c r="AC5950" i="4"/>
  <c r="AD5950" i="4" s="1"/>
  <c r="AC5944" i="4"/>
  <c r="AD5944" i="4" s="1"/>
  <c r="AC5938" i="4"/>
  <c r="AD5938" i="4" s="1"/>
  <c r="AC7459" i="4"/>
  <c r="AD7459" i="4" s="1"/>
  <c r="AC7451" i="4"/>
  <c r="AD7451" i="4" s="1"/>
  <c r="AC7398" i="4"/>
  <c r="AC7345" i="4"/>
  <c r="AD7345" i="4" s="1"/>
  <c r="AC7270" i="4"/>
  <c r="AD7270" i="4" s="1"/>
  <c r="AC7257" i="4"/>
  <c r="AD7257" i="4" s="1"/>
  <c r="AC7250" i="4"/>
  <c r="AD7250" i="4" s="1"/>
  <c r="AC7205" i="4"/>
  <c r="AD7205" i="4" s="1"/>
  <c r="AC7175" i="4"/>
  <c r="AD7175" i="4" s="1"/>
  <c r="AC7018" i="4"/>
  <c r="AD7018" i="4" s="1"/>
  <c r="AC6982" i="4"/>
  <c r="AC6934" i="4"/>
  <c r="AD6934" i="4" s="1"/>
  <c r="AC6901" i="4"/>
  <c r="AD6901" i="4" s="1"/>
  <c r="AC6840" i="4"/>
  <c r="AC6798" i="4"/>
  <c r="AD6798" i="4" s="1"/>
  <c r="AC6792" i="4"/>
  <c r="AD6792" i="4" s="1"/>
  <c r="AC6785" i="4"/>
  <c r="AD6785" i="4" s="1"/>
  <c r="AC6771" i="4"/>
  <c r="AD6771" i="4" s="1"/>
  <c r="AC6749" i="4"/>
  <c r="AD6749" i="4" s="1"/>
  <c r="AC6729" i="4"/>
  <c r="AD6729" i="4" s="1"/>
  <c r="AC6666" i="4"/>
  <c r="AD6666" i="4" s="1"/>
  <c r="AC6653" i="4"/>
  <c r="AD6653" i="4" s="1"/>
  <c r="AC6587" i="4"/>
  <c r="AD6587" i="4" s="1"/>
  <c r="AC6567" i="4"/>
  <c r="AD6567" i="4" s="1"/>
  <c r="AC6526" i="4"/>
  <c r="AD6526" i="4" s="1"/>
  <c r="AC6466" i="4"/>
  <c r="AC6363" i="4"/>
  <c r="AD6363" i="4" s="1"/>
  <c r="AC6356" i="4"/>
  <c r="AD6356" i="4" s="1"/>
  <c r="AC6328" i="4"/>
  <c r="AD6328" i="4" s="1"/>
  <c r="AC6256" i="4"/>
  <c r="AD6256" i="4" s="1"/>
  <c r="AC6189" i="4"/>
  <c r="AD6189" i="4" s="1"/>
  <c r="AC6152" i="4"/>
  <c r="AC6140" i="4"/>
  <c r="AD6140" i="4" s="1"/>
  <c r="AC6127" i="4"/>
  <c r="AD6127" i="4" s="1"/>
  <c r="AC6108" i="4"/>
  <c r="AD6108" i="4" s="1"/>
  <c r="AC6088" i="4"/>
  <c r="AD6088" i="4" s="1"/>
  <c r="AC6082" i="4"/>
  <c r="AD6082" i="4" s="1"/>
  <c r="AC6070" i="4"/>
  <c r="AD6070" i="4" s="1"/>
  <c r="AC6012" i="4"/>
  <c r="AD6012" i="4" s="1"/>
  <c r="AC5987" i="4"/>
  <c r="AD5987" i="4" s="1"/>
  <c r="AC5937" i="4"/>
  <c r="AD5937" i="4" s="1"/>
  <c r="AC5925" i="4"/>
  <c r="AD5925" i="4" s="1"/>
  <c r="AC5901" i="4"/>
  <c r="AD5901" i="4" s="1"/>
  <c r="AC5895" i="4"/>
  <c r="AD5895" i="4" s="1"/>
  <c r="AC5865" i="4"/>
  <c r="AD5865" i="4" s="1"/>
  <c r="AC5835" i="4"/>
  <c r="AD5835" i="4" s="1"/>
  <c r="AC5829" i="4"/>
  <c r="AD5829" i="4" s="1"/>
  <c r="AC5811" i="4"/>
  <c r="AD5811" i="4" s="1"/>
  <c r="AC5799" i="4"/>
  <c r="AD5799" i="4" s="1"/>
  <c r="AC5732" i="4"/>
  <c r="AD5732" i="4" s="1"/>
  <c r="AC5720" i="4"/>
  <c r="AD5720" i="4" s="1"/>
  <c r="AC5620" i="4"/>
  <c r="AD5620" i="4" s="1"/>
  <c r="AC5608" i="4"/>
  <c r="AD5608" i="4" s="1"/>
  <c r="AC5602" i="4"/>
  <c r="AD5602" i="4" s="1"/>
  <c r="AC5596" i="4"/>
  <c r="AD5596" i="4" s="1"/>
  <c r="AC5520" i="4"/>
  <c r="AD5520" i="4" s="1"/>
  <c r="AC5508" i="4"/>
  <c r="AC5473" i="4"/>
  <c r="AD5473" i="4" s="1"/>
  <c r="AC5467" i="4"/>
  <c r="AD5467" i="4" s="1"/>
  <c r="AC5461" i="4"/>
  <c r="AD5461" i="4" s="1"/>
  <c r="AC5426" i="4"/>
  <c r="AD5426" i="4" s="1"/>
  <c r="AC5414" i="4"/>
  <c r="AD5414" i="4" s="1"/>
  <c r="AC5408" i="4"/>
  <c r="AD5408" i="4" s="1"/>
  <c r="AC5379" i="4"/>
  <c r="AD5379" i="4" s="1"/>
  <c r="AC5373" i="4"/>
  <c r="AD5373" i="4" s="1"/>
  <c r="AC5355" i="4"/>
  <c r="AD5355" i="4" s="1"/>
  <c r="AC5326" i="4"/>
  <c r="AD5326" i="4" s="1"/>
  <c r="AC5303" i="4"/>
  <c r="AD5303" i="4" s="1"/>
  <c r="AC5297" i="4"/>
  <c r="AD5297" i="4" s="1"/>
  <c r="AC5280" i="4"/>
  <c r="AD5280" i="4" s="1"/>
  <c r="AC5257" i="4"/>
  <c r="AD5257" i="4" s="1"/>
  <c r="AC5251" i="4"/>
  <c r="AD5251" i="4" s="1"/>
  <c r="AC5205" i="4"/>
  <c r="AD5205" i="4" s="1"/>
  <c r="AC5159" i="4"/>
  <c r="AD5159" i="4" s="1"/>
  <c r="AC5136" i="4"/>
  <c r="AD5136" i="4" s="1"/>
  <c r="AC5107" i="4"/>
  <c r="AD5107" i="4" s="1"/>
  <c r="AC5067" i="4"/>
  <c r="AD5067" i="4" s="1"/>
  <c r="AC5021" i="4"/>
  <c r="AD5021" i="4" s="1"/>
  <c r="AC4981" i="4"/>
  <c r="AD4981" i="4" s="1"/>
  <c r="AC4964" i="4"/>
  <c r="AD4964" i="4" s="1"/>
  <c r="AC4936" i="4"/>
  <c r="AD4936" i="4" s="1"/>
  <c r="AC4919" i="4"/>
  <c r="AD4919" i="4" s="1"/>
  <c r="AC4874" i="4"/>
  <c r="AD4874" i="4" s="1"/>
  <c r="AC4857" i="4"/>
  <c r="AD4857" i="4" s="1"/>
  <c r="AC4829" i="4"/>
  <c r="AD4829" i="4" s="1"/>
  <c r="AC4812" i="4"/>
  <c r="AD4812" i="4" s="1"/>
  <c r="AC4784" i="4"/>
  <c r="AD4784" i="4" s="1"/>
  <c r="AC4767" i="4"/>
  <c r="AD4767" i="4" s="1"/>
  <c r="AC4739" i="4"/>
  <c r="AD4739" i="4" s="1"/>
  <c r="AC4722" i="4"/>
  <c r="AD4722" i="4" s="1"/>
  <c r="AC4694" i="4"/>
  <c r="AD4694" i="4" s="1"/>
  <c r="AC4677" i="4"/>
  <c r="AD4677" i="4" s="1"/>
  <c r="AC4632" i="4"/>
  <c r="AD4632" i="4" s="1"/>
  <c r="AC4615" i="4"/>
  <c r="AD4615" i="4" s="1"/>
  <c r="AC4587" i="4"/>
  <c r="AD4587" i="4" s="1"/>
  <c r="AC4570" i="4"/>
  <c r="AD4570" i="4" s="1"/>
  <c r="AC4542" i="4"/>
  <c r="AD4542" i="4" s="1"/>
  <c r="AC4525" i="4"/>
  <c r="AD4525" i="4" s="1"/>
  <c r="AC4497" i="4"/>
  <c r="AD4497" i="4" s="1"/>
  <c r="AC4480" i="4"/>
  <c r="AD4480" i="4" s="1"/>
  <c r="AC4452" i="4"/>
  <c r="AD4452" i="4" s="1"/>
  <c r="AC4435" i="4"/>
  <c r="AD4435" i="4" s="1"/>
  <c r="AC4390" i="4"/>
  <c r="AD4390" i="4" s="1"/>
  <c r="AC4373" i="4"/>
  <c r="AD4373" i="4" s="1"/>
  <c r="AC4345" i="4"/>
  <c r="AD4345" i="4" s="1"/>
  <c r="AC4328" i="4"/>
  <c r="AD4328" i="4" s="1"/>
  <c r="AC4300" i="4"/>
  <c r="AD4300" i="4" s="1"/>
  <c r="AC4283" i="4"/>
  <c r="AD4283" i="4" s="1"/>
  <c r="AC4255" i="4"/>
  <c r="AD4255" i="4" s="1"/>
  <c r="AC4238" i="4"/>
  <c r="AD4238" i="4" s="1"/>
  <c r="AC4210" i="4"/>
  <c r="AD4210" i="4" s="1"/>
  <c r="AC4193" i="4"/>
  <c r="AD4193" i="4" s="1"/>
  <c r="AC4148" i="4"/>
  <c r="AD4148" i="4" s="1"/>
  <c r="AC4131" i="4"/>
  <c r="AD4131" i="4" s="1"/>
  <c r="AC4103" i="4"/>
  <c r="AD4103" i="4" s="1"/>
  <c r="AC4086" i="4"/>
  <c r="AD4086" i="4" s="1"/>
  <c r="AC4058" i="4"/>
  <c r="AD4058" i="4" s="1"/>
  <c r="AC4041" i="4"/>
  <c r="AD4041" i="4" s="1"/>
  <c r="AC4013" i="4"/>
  <c r="AD4013" i="4" s="1"/>
  <c r="AC3996" i="4"/>
  <c r="AD3996" i="4" s="1"/>
  <c r="AC3968" i="4"/>
  <c r="AD3968" i="4" s="1"/>
  <c r="AC3951" i="4"/>
  <c r="AD3951" i="4" s="1"/>
  <c r="AC3923" i="4"/>
  <c r="AD3923" i="4" s="1"/>
  <c r="AC3912" i="4"/>
  <c r="AD3912" i="4" s="1"/>
  <c r="AC3901" i="4"/>
  <c r="AD3901" i="4" s="1"/>
  <c r="AC3890" i="4"/>
  <c r="AD3890" i="4" s="1"/>
  <c r="AC3879" i="4"/>
  <c r="AD3879" i="4" s="1"/>
  <c r="AC3868" i="4"/>
  <c r="AD3868" i="4" s="1"/>
  <c r="AC3857" i="4"/>
  <c r="AD3857" i="4" s="1"/>
  <c r="AC3846" i="4"/>
  <c r="AD3846" i="4" s="1"/>
  <c r="AC3835" i="4"/>
  <c r="AD3835" i="4" s="1"/>
  <c r="AC3824" i="4"/>
  <c r="AD3824" i="4" s="1"/>
  <c r="AC3813" i="4"/>
  <c r="AD3813" i="4" s="1"/>
  <c r="AC3802" i="4"/>
  <c r="AD3802" i="4" s="1"/>
  <c r="AC3791" i="4"/>
  <c r="AD3791" i="4" s="1"/>
  <c r="AC3780" i="4"/>
  <c r="AD3780" i="4" s="1"/>
  <c r="AC3769" i="4"/>
  <c r="AD3769" i="4" s="1"/>
  <c r="AC3758" i="4"/>
  <c r="AD3758" i="4" s="1"/>
  <c r="AC3747" i="4"/>
  <c r="AD3747" i="4" s="1"/>
  <c r="AC3736" i="4"/>
  <c r="AD3736" i="4" s="1"/>
  <c r="AC3725" i="4"/>
  <c r="AD3725" i="4" s="1"/>
  <c r="AC3714" i="4"/>
  <c r="AD3714" i="4" s="1"/>
  <c r="AC3703" i="4"/>
  <c r="AD3703" i="4" s="1"/>
  <c r="AC3692" i="4"/>
  <c r="AD3692" i="4" s="1"/>
  <c r="AC3681" i="4"/>
  <c r="AD3681" i="4" s="1"/>
  <c r="AC3670" i="4"/>
  <c r="AD3670" i="4" s="1"/>
  <c r="AC3659" i="4"/>
  <c r="AD3659" i="4" s="1"/>
  <c r="AC3648" i="4"/>
  <c r="AD3648" i="4" s="1"/>
  <c r="AC3637" i="4"/>
  <c r="AD3637" i="4" s="1"/>
  <c r="AC3626" i="4"/>
  <c r="AD3626" i="4" s="1"/>
  <c r="AC3615" i="4"/>
  <c r="AD3615" i="4" s="1"/>
  <c r="AC3604" i="4"/>
  <c r="AD3604" i="4" s="1"/>
  <c r="AC3593" i="4"/>
  <c r="AD3593" i="4" s="1"/>
  <c r="AC3582" i="4"/>
  <c r="AD3582" i="4" s="1"/>
  <c r="AC3571" i="4"/>
  <c r="AD3571" i="4" s="1"/>
  <c r="AC3560" i="4"/>
  <c r="AD3560" i="4" s="1"/>
  <c r="AC3549" i="4"/>
  <c r="AD3549" i="4" s="1"/>
  <c r="AC3538" i="4"/>
  <c r="AD3538" i="4" s="1"/>
  <c r="AC3527" i="4"/>
  <c r="AD3527" i="4" s="1"/>
  <c r="AC3516" i="4"/>
  <c r="AD3516" i="4" s="1"/>
  <c r="AC3505" i="4"/>
  <c r="AD3505" i="4" s="1"/>
  <c r="AC3494" i="4"/>
  <c r="AD3494" i="4" s="1"/>
  <c r="AC3483" i="4"/>
  <c r="AD3483" i="4" s="1"/>
  <c r="AC3472" i="4"/>
  <c r="AD3472" i="4" s="1"/>
  <c r="AC3461" i="4"/>
  <c r="AD3461" i="4" s="1"/>
  <c r="AC3450" i="4"/>
  <c r="AD3450" i="4" s="1"/>
  <c r="AC3439" i="4"/>
  <c r="AD3439" i="4" s="1"/>
  <c r="AC3428" i="4"/>
  <c r="AD3428" i="4" s="1"/>
  <c r="AC3417" i="4"/>
  <c r="AD3417" i="4" s="1"/>
  <c r="AC3406" i="4"/>
  <c r="AD3406" i="4" s="1"/>
  <c r="AC3395" i="4"/>
  <c r="AD3395" i="4" s="1"/>
  <c r="AC3384" i="4"/>
  <c r="AD3384" i="4" s="1"/>
  <c r="AC3373" i="4"/>
  <c r="AD3373" i="4" s="1"/>
  <c r="AC3362" i="4"/>
  <c r="AD3362" i="4" s="1"/>
  <c r="AC3351" i="4"/>
  <c r="AD3351" i="4" s="1"/>
  <c r="AC3340" i="4"/>
  <c r="AD3340" i="4" s="1"/>
  <c r="AC3329" i="4"/>
  <c r="AD3329" i="4" s="1"/>
  <c r="AC3318" i="4"/>
  <c r="AD3318" i="4" s="1"/>
  <c r="AC3307" i="4"/>
  <c r="AD3307" i="4" s="1"/>
  <c r="AC3296" i="4"/>
  <c r="AD3296" i="4" s="1"/>
  <c r="AC3285" i="4"/>
  <c r="AD3285" i="4" s="1"/>
  <c r="AC3274" i="4"/>
  <c r="AD3274" i="4" s="1"/>
  <c r="AC3263" i="4"/>
  <c r="AD3263" i="4" s="1"/>
  <c r="AC3252" i="4"/>
  <c r="AD3252" i="4" s="1"/>
  <c r="AC3241" i="4"/>
  <c r="AD3241" i="4" s="1"/>
  <c r="AC3230" i="4"/>
  <c r="AD3230" i="4" s="1"/>
  <c r="AC3219" i="4"/>
  <c r="AD3219" i="4" s="1"/>
  <c r="AC3208" i="4"/>
  <c r="AD3208" i="4" s="1"/>
  <c r="AC3197" i="4"/>
  <c r="AD3197" i="4" s="1"/>
  <c r="AC3186" i="4"/>
  <c r="AD3186" i="4" s="1"/>
  <c r="AC3175" i="4"/>
  <c r="AD3175" i="4" s="1"/>
  <c r="AC3164" i="4"/>
  <c r="AD3164" i="4" s="1"/>
  <c r="AC3153" i="4"/>
  <c r="AD3153" i="4" s="1"/>
  <c r="AC3142" i="4"/>
  <c r="AD3142" i="4" s="1"/>
  <c r="AC3131" i="4"/>
  <c r="AD3131" i="4" s="1"/>
  <c r="AC3120" i="4"/>
  <c r="AD3120" i="4" s="1"/>
  <c r="AC3109" i="4"/>
  <c r="AD3109" i="4" s="1"/>
  <c r="AC3098" i="4"/>
  <c r="AD3098" i="4" s="1"/>
  <c r="AC3087" i="4"/>
  <c r="AD3087" i="4" s="1"/>
  <c r="AC3076" i="4"/>
  <c r="AD3076" i="4" s="1"/>
  <c r="AC3065" i="4"/>
  <c r="AD3065" i="4" s="1"/>
  <c r="AC3054" i="4"/>
  <c r="AD3054" i="4" s="1"/>
  <c r="AC3043" i="4"/>
  <c r="AD3043" i="4" s="1"/>
  <c r="AC3032" i="4"/>
  <c r="AD3032" i="4" s="1"/>
  <c r="AC3021" i="4"/>
  <c r="AD3021" i="4" s="1"/>
  <c r="AC3010" i="4"/>
  <c r="AD3010" i="4" s="1"/>
  <c r="AC2999" i="4"/>
  <c r="AD2999" i="4" s="1"/>
  <c r="AC2988" i="4"/>
  <c r="AD2988" i="4" s="1"/>
  <c r="AC2977" i="4"/>
  <c r="AD2977" i="4" s="1"/>
  <c r="AC2966" i="4"/>
  <c r="AD2966" i="4" s="1"/>
  <c r="AC2955" i="4"/>
  <c r="AD2955" i="4" s="1"/>
  <c r="AC2944" i="4"/>
  <c r="AD2944" i="4" s="1"/>
  <c r="AC2933" i="4"/>
  <c r="AD2933" i="4" s="1"/>
  <c r="AC2922" i="4"/>
  <c r="AD2922" i="4" s="1"/>
  <c r="AC2911" i="4"/>
  <c r="AD2911" i="4" s="1"/>
  <c r="AC2900" i="4"/>
  <c r="AD2900" i="4" s="1"/>
  <c r="AC2889" i="4"/>
  <c r="AD2889" i="4" s="1"/>
  <c r="AC2878" i="4"/>
  <c r="AD2878" i="4" s="1"/>
  <c r="AC2867" i="4"/>
  <c r="AD2867" i="4" s="1"/>
  <c r="AC2856" i="4"/>
  <c r="AD2856" i="4" s="1"/>
  <c r="AC2845" i="4"/>
  <c r="AD2845" i="4" s="1"/>
  <c r="AC2834" i="4"/>
  <c r="AD2834" i="4" s="1"/>
  <c r="AC2823" i="4"/>
  <c r="AD2823" i="4" s="1"/>
  <c r="AC2812" i="4"/>
  <c r="AD2812" i="4" s="1"/>
  <c r="AC2801" i="4"/>
  <c r="AD2801" i="4" s="1"/>
  <c r="AC2790" i="4"/>
  <c r="AD2790" i="4" s="1"/>
  <c r="AC2779" i="4"/>
  <c r="AD2779" i="4" s="1"/>
  <c r="AC2768" i="4"/>
  <c r="AD2768" i="4" s="1"/>
  <c r="AC2757" i="4"/>
  <c r="AD2757" i="4" s="1"/>
  <c r="AC2746" i="4"/>
  <c r="AD2746" i="4" s="1"/>
  <c r="AC2735" i="4"/>
  <c r="AD2735" i="4" s="1"/>
  <c r="AC2724" i="4"/>
  <c r="AD2724" i="4" s="1"/>
  <c r="AC2713" i="4"/>
  <c r="AD2713" i="4" s="1"/>
  <c r="AC2702" i="4"/>
  <c r="AD2702" i="4" s="1"/>
  <c r="AC2691" i="4"/>
  <c r="AD2691" i="4" s="1"/>
  <c r="AC2680" i="4"/>
  <c r="AD2680" i="4" s="1"/>
  <c r="AC2669" i="4"/>
  <c r="AD2669" i="4" s="1"/>
  <c r="AC2658" i="4"/>
  <c r="AD2658" i="4" s="1"/>
  <c r="AC2647" i="4"/>
  <c r="AD2647" i="4" s="1"/>
  <c r="AC2636" i="4"/>
  <c r="AD2636" i="4" s="1"/>
  <c r="AC2625" i="4"/>
  <c r="AD2625" i="4" s="1"/>
  <c r="AC2614" i="4"/>
  <c r="AD2614" i="4" s="1"/>
  <c r="AC2603" i="4"/>
  <c r="AD2603" i="4" s="1"/>
  <c r="AC2592" i="4"/>
  <c r="AD2592" i="4" s="1"/>
  <c r="AC2581" i="4"/>
  <c r="AD2581" i="4" s="1"/>
  <c r="AC2570" i="4"/>
  <c r="AD2570" i="4" s="1"/>
  <c r="AC2559" i="4"/>
  <c r="AD2559" i="4" s="1"/>
  <c r="AC2548" i="4"/>
  <c r="AD2548" i="4" s="1"/>
  <c r="AC2537" i="4"/>
  <c r="AD2537" i="4" s="1"/>
  <c r="AC2526" i="4"/>
  <c r="AD2526" i="4" s="1"/>
  <c r="AC2515" i="4"/>
  <c r="AD2515" i="4" s="1"/>
  <c r="AC2504" i="4"/>
  <c r="AD2504" i="4" s="1"/>
  <c r="AC2493" i="4"/>
  <c r="AD2493" i="4" s="1"/>
  <c r="AC2482" i="4"/>
  <c r="AD2482" i="4" s="1"/>
  <c r="AC2471" i="4"/>
  <c r="AD2471" i="4" s="1"/>
  <c r="AC2460" i="4"/>
  <c r="AD2460" i="4" s="1"/>
  <c r="AC2449" i="4"/>
  <c r="AD2449" i="4" s="1"/>
  <c r="AC2438" i="4"/>
  <c r="AD2438" i="4" s="1"/>
  <c r="AC2427" i="4"/>
  <c r="AD2427" i="4" s="1"/>
  <c r="AC2416" i="4"/>
  <c r="AD2416" i="4" s="1"/>
  <c r="AC2405" i="4"/>
  <c r="AD2405" i="4" s="1"/>
  <c r="AC2394" i="4"/>
  <c r="AD2394" i="4" s="1"/>
  <c r="AC2383" i="4"/>
  <c r="AD2383" i="4" s="1"/>
  <c r="AC2372" i="4"/>
  <c r="AD2372" i="4" s="1"/>
  <c r="AC2361" i="4"/>
  <c r="AD2361" i="4" s="1"/>
  <c r="AC2350" i="4"/>
  <c r="AD2350" i="4" s="1"/>
  <c r="AC2339" i="4"/>
  <c r="AD2339" i="4" s="1"/>
  <c r="AC2328" i="4"/>
  <c r="AD2328" i="4" s="1"/>
  <c r="AC2317" i="4"/>
  <c r="AD2317" i="4" s="1"/>
  <c r="AC2306" i="4"/>
  <c r="AD2306" i="4" s="1"/>
  <c r="AC2295" i="4"/>
  <c r="AD2295" i="4" s="1"/>
  <c r="AC2284" i="4"/>
  <c r="AD2284" i="4" s="1"/>
  <c r="AC2273" i="4"/>
  <c r="AD2273" i="4" s="1"/>
  <c r="AC2262" i="4"/>
  <c r="AC2251" i="4"/>
  <c r="AD2251" i="4" s="1"/>
  <c r="AC2240" i="4"/>
  <c r="AD2240" i="4" s="1"/>
  <c r="AC2229" i="4"/>
  <c r="AD2229" i="4" s="1"/>
  <c r="AC2218" i="4"/>
  <c r="AD2218" i="4" s="1"/>
  <c r="AC2207" i="4"/>
  <c r="AD2207" i="4" s="1"/>
  <c r="AC2196" i="4"/>
  <c r="AD2196" i="4" s="1"/>
  <c r="AC7482" i="4"/>
  <c r="AD7482" i="4" s="1"/>
  <c r="AC7383" i="4"/>
  <c r="AD7383" i="4" s="1"/>
  <c r="AC7360" i="4"/>
  <c r="AD7360" i="4" s="1"/>
  <c r="AC7300" i="4"/>
  <c r="AD7300" i="4" s="1"/>
  <c r="AC7227" i="4"/>
  <c r="AD7227" i="4" s="1"/>
  <c r="AC7189" i="4"/>
  <c r="AD7189" i="4" s="1"/>
  <c r="AC7128" i="4"/>
  <c r="AC7086" i="4"/>
  <c r="AD7086" i="4" s="1"/>
  <c r="AC7003" i="4"/>
  <c r="AD7003" i="4" s="1"/>
  <c r="AC6921" i="4"/>
  <c r="AC6914" i="4"/>
  <c r="AD6914" i="4" s="1"/>
  <c r="AC6894" i="4"/>
  <c r="AD6894" i="4" s="1"/>
  <c r="AC6860" i="4"/>
  <c r="AD6860" i="4" s="1"/>
  <c r="AC6847" i="4"/>
  <c r="AD6847" i="4" s="1"/>
  <c r="AC6819" i="4"/>
  <c r="AD6819" i="4" s="1"/>
  <c r="AC6755" i="4"/>
  <c r="AC6659" i="4"/>
  <c r="AD6659" i="4" s="1"/>
  <c r="AC6633" i="4"/>
  <c r="AD6633" i="4" s="1"/>
  <c r="AC6627" i="4"/>
  <c r="AD6627" i="4" s="1"/>
  <c r="AC6580" i="4"/>
  <c r="AC6459" i="4"/>
  <c r="AD6459" i="4" s="1"/>
  <c r="AC6445" i="4"/>
  <c r="AD6445" i="4" s="1"/>
  <c r="AC6424" i="4"/>
  <c r="AD6424" i="4" s="1"/>
  <c r="AC6417" i="4"/>
  <c r="AD6417" i="4" s="1"/>
  <c r="AC6341" i="4"/>
  <c r="AD6341" i="4" s="1"/>
  <c r="AC6322" i="4"/>
  <c r="AD6322" i="4" s="1"/>
  <c r="AC6316" i="4"/>
  <c r="AD6316" i="4" s="1"/>
  <c r="AC6310" i="4"/>
  <c r="AD6310" i="4" s="1"/>
  <c r="AC6297" i="4"/>
  <c r="AD6297" i="4" s="1"/>
  <c r="AC6284" i="4"/>
  <c r="AD6284" i="4" s="1"/>
  <c r="AC6262" i="4"/>
  <c r="AD6262" i="4" s="1"/>
  <c r="AC6249" i="4"/>
  <c r="AD6249" i="4" s="1"/>
  <c r="AC6203" i="4"/>
  <c r="AD6203" i="4" s="1"/>
  <c r="AC6176" i="4"/>
  <c r="AD6176" i="4" s="1"/>
  <c r="AC6133" i="4"/>
  <c r="AD6133" i="4" s="1"/>
  <c r="AC6114" i="4"/>
  <c r="AD6114" i="4" s="1"/>
  <c r="AC5993" i="4"/>
  <c r="AD5993" i="4" s="1"/>
  <c r="AC5919" i="4"/>
  <c r="AD5919" i="4" s="1"/>
  <c r="AC5913" i="4"/>
  <c r="AD5913" i="4" s="1"/>
  <c r="AC5805" i="4"/>
  <c r="AD5805" i="4" s="1"/>
  <c r="AC5714" i="4"/>
  <c r="AD5714" i="4" s="1"/>
  <c r="AC5696" i="4"/>
  <c r="AD5696" i="4" s="1"/>
  <c r="AC5690" i="4"/>
  <c r="AD5690" i="4" s="1"/>
  <c r="AC5667" i="4"/>
  <c r="AD5667" i="4" s="1"/>
  <c r="AC5661" i="4"/>
  <c r="AD5661" i="4" s="1"/>
  <c r="AC5649" i="4"/>
  <c r="AD5649" i="4" s="1"/>
  <c r="AC5643" i="4"/>
  <c r="AD5643" i="4" s="1"/>
  <c r="AC5614" i="4"/>
  <c r="AD5614" i="4" s="1"/>
  <c r="AC5590" i="4"/>
  <c r="AD5590" i="4" s="1"/>
  <c r="AC5567" i="4"/>
  <c r="AD5567" i="4" s="1"/>
  <c r="AC5561" i="4"/>
  <c r="AD5561" i="4" s="1"/>
  <c r="AC5555" i="4"/>
  <c r="AD5555" i="4" s="1"/>
  <c r="AC5514" i="4"/>
  <c r="AD5514" i="4" s="1"/>
  <c r="AC5496" i="4"/>
  <c r="AD5496" i="4" s="1"/>
  <c r="AC5484" i="4"/>
  <c r="AD5484" i="4" s="1"/>
  <c r="AC5455" i="4"/>
  <c r="AD5455" i="4" s="1"/>
  <c r="AC5449" i="4"/>
  <c r="AD5449" i="4" s="1"/>
  <c r="AC5443" i="4"/>
  <c r="AD5443" i="4" s="1"/>
  <c r="AC5437" i="4"/>
  <c r="AD5437" i="4" s="1"/>
  <c r="AC5402" i="4"/>
  <c r="AD5402" i="4" s="1"/>
  <c r="AC5349" i="4"/>
  <c r="AD5349" i="4" s="1"/>
  <c r="AC5343" i="4"/>
  <c r="AC5320" i="4"/>
  <c r="AD5320" i="4" s="1"/>
  <c r="AC5274" i="4"/>
  <c r="AD5274" i="4" s="1"/>
  <c r="AC5245" i="4"/>
  <c r="AD5245" i="4" s="1"/>
  <c r="AC5228" i="4"/>
  <c r="AD5228" i="4" s="1"/>
  <c r="AC5222" i="4"/>
  <c r="AD5222" i="4" s="1"/>
  <c r="AC5199" i="4"/>
  <c r="AD5199" i="4" s="1"/>
  <c r="AC5182" i="4"/>
  <c r="AD5182" i="4" s="1"/>
  <c r="AC5176" i="4"/>
  <c r="AD5176" i="4" s="1"/>
  <c r="AC5130" i="4"/>
  <c r="AD5130" i="4" s="1"/>
  <c r="AC5124" i="4"/>
  <c r="AD5124" i="4" s="1"/>
  <c r="AC5101" i="4"/>
  <c r="AD5101" i="4" s="1"/>
  <c r="AC5084" i="4"/>
  <c r="AD5084" i="4" s="1"/>
  <c r="AC5061" i="4"/>
  <c r="AD5061" i="4" s="1"/>
  <c r="AC5055" i="4"/>
  <c r="AD5055" i="4" s="1"/>
  <c r="AC5038" i="4"/>
  <c r="AD5038" i="4" s="1"/>
  <c r="AC5015" i="4"/>
  <c r="AD5015" i="4" s="1"/>
  <c r="AC5009" i="4"/>
  <c r="AD5009" i="4" s="1"/>
  <c r="AC4992" i="4"/>
  <c r="AD4992" i="4" s="1"/>
  <c r="AC4975" i="4"/>
  <c r="AD4975" i="4" s="1"/>
  <c r="AC4947" i="4"/>
  <c r="AD4947" i="4" s="1"/>
  <c r="AC4930" i="4"/>
  <c r="AD4930" i="4" s="1"/>
  <c r="AC4885" i="4"/>
  <c r="AD4885" i="4" s="1"/>
  <c r="AC4868" i="4"/>
  <c r="AC4840" i="4"/>
  <c r="AD4840" i="4" s="1"/>
  <c r="AC4823" i="4"/>
  <c r="AD4823" i="4" s="1"/>
  <c r="AC4795" i="4"/>
  <c r="AD4795" i="4" s="1"/>
  <c r="AC4778" i="4"/>
  <c r="AD4778" i="4" s="1"/>
  <c r="AC4750" i="4"/>
  <c r="AD4750" i="4" s="1"/>
  <c r="AC4733" i="4"/>
  <c r="AD4733" i="4" s="1"/>
  <c r="AC4705" i="4"/>
  <c r="AD4705" i="4" s="1"/>
  <c r="AC4688" i="4"/>
  <c r="AD4688" i="4" s="1"/>
  <c r="AC4643" i="4"/>
  <c r="AD4643" i="4" s="1"/>
  <c r="AC4626" i="4"/>
  <c r="AD4626" i="4" s="1"/>
  <c r="AC4598" i="4"/>
  <c r="AD4598" i="4" s="1"/>
  <c r="AC4581" i="4"/>
  <c r="AD4581" i="4" s="1"/>
  <c r="AC4553" i="4"/>
  <c r="AD4553" i="4" s="1"/>
  <c r="AC4536" i="4"/>
  <c r="AD4536" i="4" s="1"/>
  <c r="AC4508" i="4"/>
  <c r="AD4508" i="4" s="1"/>
  <c r="AC4491" i="4"/>
  <c r="AD4491" i="4" s="1"/>
  <c r="AC4463" i="4"/>
  <c r="AD4463" i="4" s="1"/>
  <c r="AC4446" i="4"/>
  <c r="AD4446" i="4" s="1"/>
  <c r="AC4401" i="4"/>
  <c r="AC4384" i="4"/>
  <c r="AD4384" i="4" s="1"/>
  <c r="AC4356" i="4"/>
  <c r="AD4356" i="4" s="1"/>
  <c r="AC4339" i="4"/>
  <c r="AC4311" i="4"/>
  <c r="AD4311" i="4" s="1"/>
  <c r="AC4294" i="4"/>
  <c r="AD4294" i="4" s="1"/>
  <c r="AC4266" i="4"/>
  <c r="AD4266" i="4" s="1"/>
  <c r="AC4249" i="4"/>
  <c r="AD4249" i="4" s="1"/>
  <c r="AC4221" i="4"/>
  <c r="AD4221" i="4" s="1"/>
  <c r="AC4204" i="4"/>
  <c r="AD4204" i="4" s="1"/>
  <c r="AC4159" i="4"/>
  <c r="AD4159" i="4" s="1"/>
  <c r="AC4142" i="4"/>
  <c r="AD4142" i="4" s="1"/>
  <c r="AC4114" i="4"/>
  <c r="AD4114" i="4" s="1"/>
  <c r="AC4097" i="4"/>
  <c r="AC4069" i="4"/>
  <c r="AD4069" i="4" s="1"/>
  <c r="AC4052" i="4"/>
  <c r="AD4052" i="4" s="1"/>
  <c r="AC4024" i="4"/>
  <c r="AD4024" i="4" s="1"/>
  <c r="AC4007" i="4"/>
  <c r="AD4007" i="4" s="1"/>
  <c r="AC3979" i="4"/>
  <c r="AD3979" i="4" s="1"/>
  <c r="AC3962" i="4"/>
  <c r="AD3962" i="4" s="1"/>
  <c r="AC7443" i="4"/>
  <c r="AD7443" i="4" s="1"/>
  <c r="AC7329" i="4"/>
  <c r="AD7329" i="4" s="1"/>
  <c r="AC7308" i="4"/>
  <c r="AD7308" i="4" s="1"/>
  <c r="AC7263" i="4"/>
  <c r="AD7263" i="4" s="1"/>
  <c r="AC7220" i="4"/>
  <c r="AD7220" i="4" s="1"/>
  <c r="AC7182" i="4"/>
  <c r="AD7182" i="4" s="1"/>
  <c r="AC7079" i="4"/>
  <c r="AD7079" i="4" s="1"/>
  <c r="AC7052" i="4"/>
  <c r="AD7052" i="4" s="1"/>
  <c r="AC7024" i="4"/>
  <c r="AD7024" i="4" s="1"/>
  <c r="AC6996" i="4"/>
  <c r="AD6996" i="4" s="1"/>
  <c r="AC6974" i="4"/>
  <c r="AD6974" i="4" s="1"/>
  <c r="AC6961" i="4"/>
  <c r="AD6961" i="4" s="1"/>
  <c r="AC6887" i="4"/>
  <c r="AD6887" i="4" s="1"/>
  <c r="AC6873" i="4"/>
  <c r="AD6873" i="4" s="1"/>
  <c r="AC6832" i="4"/>
  <c r="AD6832" i="4" s="1"/>
  <c r="AC6804" i="4"/>
  <c r="AD6804" i="4" s="1"/>
  <c r="AC6762" i="4"/>
  <c r="AD6762" i="4" s="1"/>
  <c r="AC6742" i="4"/>
  <c r="AD6742" i="4" s="1"/>
  <c r="AC6714" i="4"/>
  <c r="AD6714" i="4" s="1"/>
  <c r="AC6686" i="4"/>
  <c r="AD6686" i="4" s="1"/>
  <c r="AC6639" i="4"/>
  <c r="AD6639" i="4" s="1"/>
  <c r="AC6593" i="4"/>
  <c r="AD6593" i="4" s="1"/>
  <c r="AC6573" i="4"/>
  <c r="AD6573" i="4" s="1"/>
  <c r="AC6552" i="4"/>
  <c r="AD6552" i="4" s="1"/>
  <c r="AC6539" i="4"/>
  <c r="AD6539" i="4" s="1"/>
  <c r="AC6491" i="4"/>
  <c r="AD6491" i="4" s="1"/>
  <c r="AC6452" i="4"/>
  <c r="AD6452" i="4" s="1"/>
  <c r="AC6430" i="4"/>
  <c r="AD6430" i="4" s="1"/>
  <c r="AC6375" i="4"/>
  <c r="AD6375" i="4" s="1"/>
  <c r="AC6369" i="4"/>
  <c r="AD6369" i="4" s="1"/>
  <c r="AC6334" i="4"/>
  <c r="AD6334" i="4" s="1"/>
  <c r="AC6303" i="4"/>
  <c r="AD6303" i="4" s="1"/>
  <c r="AC6268" i="4"/>
  <c r="AD6268" i="4" s="1"/>
  <c r="AC6228" i="4"/>
  <c r="AD6228" i="4" s="1"/>
  <c r="AC6209" i="4"/>
  <c r="AD6209" i="4" s="1"/>
  <c r="AC6182" i="4"/>
  <c r="AD6182" i="4" s="1"/>
  <c r="AC6120" i="4"/>
  <c r="AD6120" i="4" s="1"/>
  <c r="AC6101" i="4"/>
  <c r="AD6101" i="4" s="1"/>
  <c r="AC6057" i="4"/>
  <c r="AD6057" i="4" s="1"/>
  <c r="AC6038" i="4"/>
  <c r="AD6038" i="4" s="1"/>
  <c r="AC6018" i="4"/>
  <c r="AD6018" i="4" s="1"/>
  <c r="AC5999" i="4"/>
  <c r="AD5999" i="4" s="1"/>
  <c r="AC5974" i="4"/>
  <c r="AD5974" i="4" s="1"/>
  <c r="AC5968" i="4"/>
  <c r="AD5968" i="4" s="1"/>
  <c r="AC5943" i="4"/>
  <c r="AD5943" i="4" s="1"/>
  <c r="AC5888" i="4"/>
  <c r="AD5888" i="4" s="1"/>
  <c r="AC5882" i="4"/>
  <c r="AD5882" i="4" s="1"/>
  <c r="AC5876" i="4"/>
  <c r="AD5876" i="4" s="1"/>
  <c r="AC5870" i="4"/>
  <c r="AD5870" i="4" s="1"/>
  <c r="AC5858" i="4"/>
  <c r="AD5858" i="4" s="1"/>
  <c r="AC5786" i="4"/>
  <c r="AD5786" i="4" s="1"/>
  <c r="AC5774" i="4"/>
  <c r="AD5774" i="4" s="1"/>
  <c r="AC5768" i="4"/>
  <c r="AD5768" i="4" s="1"/>
  <c r="AC5762" i="4"/>
  <c r="AD5762" i="4" s="1"/>
  <c r="AC5750" i="4"/>
  <c r="AD5750" i="4" s="1"/>
  <c r="AC5708" i="4"/>
  <c r="AD5708" i="4" s="1"/>
  <c r="AC5702" i="4"/>
  <c r="AD5702" i="4" s="1"/>
  <c r="AC5684" i="4"/>
  <c r="AD5684" i="4" s="1"/>
  <c r="AC5655" i="4"/>
  <c r="AD5655" i="4" s="1"/>
  <c r="AC5584" i="4"/>
  <c r="AD5584" i="4" s="1"/>
  <c r="AC5549" i="4"/>
  <c r="AD5549" i="4" s="1"/>
  <c r="AC5531" i="4"/>
  <c r="AD5531" i="4" s="1"/>
  <c r="AC5490" i="4"/>
  <c r="AD5490" i="4" s="1"/>
  <c r="AC5431" i="4"/>
  <c r="AD5431" i="4" s="1"/>
  <c r="AC5396" i="4"/>
  <c r="AD5396" i="4" s="1"/>
  <c r="AC5390" i="4"/>
  <c r="AD5390" i="4" s="1"/>
  <c r="AC5384" i="4"/>
  <c r="AD5384" i="4" s="1"/>
  <c r="AC5337" i="4"/>
  <c r="AD5337" i="4" s="1"/>
  <c r="AC5331" i="4"/>
  <c r="AD5331" i="4" s="1"/>
  <c r="AC5314" i="4"/>
  <c r="AD5314" i="4" s="1"/>
  <c r="AC5291" i="4"/>
  <c r="AD5291" i="4" s="1"/>
  <c r="AC5285" i="4"/>
  <c r="AD5285" i="4" s="1"/>
  <c r="AC5268" i="4"/>
  <c r="AD5268" i="4" s="1"/>
  <c r="AC5239" i="4"/>
  <c r="AD5239" i="4" s="1"/>
  <c r="AC5193" i="4"/>
  <c r="AD5193" i="4" s="1"/>
  <c r="AC5164" i="4"/>
  <c r="AD5164" i="4" s="1"/>
  <c r="AC5147" i="4"/>
  <c r="AD5147" i="4" s="1"/>
  <c r="AC5118" i="4"/>
  <c r="AD5118" i="4" s="1"/>
  <c r="AC7489" i="4"/>
  <c r="AD7489" i="4" s="1"/>
  <c r="AC7404" i="4"/>
  <c r="AD7404" i="4" s="1"/>
  <c r="AC7389" i="4"/>
  <c r="AD7389" i="4" s="1"/>
  <c r="AC7366" i="4"/>
  <c r="AD7366" i="4" s="1"/>
  <c r="AC7315" i="4"/>
  <c r="AD7315" i="4" s="1"/>
  <c r="AC7284" i="4"/>
  <c r="AD7284" i="4" s="1"/>
  <c r="AC7269" i="4"/>
  <c r="AD7269" i="4" s="1"/>
  <c r="AC7234" i="4"/>
  <c r="AD7234" i="4" s="1"/>
  <c r="AC7174" i="4"/>
  <c r="AD7174" i="4" s="1"/>
  <c r="AC7099" i="4"/>
  <c r="AD7099" i="4" s="1"/>
  <c r="AC7092" i="4"/>
  <c r="AD7092" i="4" s="1"/>
  <c r="AC7072" i="4"/>
  <c r="AD7072" i="4" s="1"/>
  <c r="AC7065" i="4"/>
  <c r="AD7065" i="4" s="1"/>
  <c r="AC6967" i="4"/>
  <c r="AD6967" i="4" s="1"/>
  <c r="AC6954" i="4"/>
  <c r="AD6954" i="4" s="1"/>
  <c r="AC6947" i="4"/>
  <c r="AD6947" i="4" s="1"/>
  <c r="AC6940" i="4"/>
  <c r="AD6940" i="4" s="1"/>
  <c r="AC6927" i="4"/>
  <c r="AD6927" i="4" s="1"/>
  <c r="AC6880" i="4"/>
  <c r="AD6880" i="4" s="1"/>
  <c r="AC6853" i="4"/>
  <c r="AD6853" i="4" s="1"/>
  <c r="AC6735" i="4"/>
  <c r="AD6735" i="4" s="1"/>
  <c r="AC6679" i="4"/>
  <c r="AD6679" i="4" s="1"/>
  <c r="AC6665" i="4"/>
  <c r="AD6665" i="4" s="1"/>
  <c r="AC6645" i="4"/>
  <c r="AD6645" i="4" s="1"/>
  <c r="AC6599" i="4"/>
  <c r="AD6599" i="4" s="1"/>
  <c r="AC6586" i="4"/>
  <c r="AD6586" i="4" s="1"/>
  <c r="AC6559" i="4"/>
  <c r="AD6559" i="4" s="1"/>
  <c r="AC6546" i="4"/>
  <c r="AD6546" i="4" s="1"/>
  <c r="AC6532" i="4"/>
  <c r="AD6532" i="4" s="1"/>
  <c r="AC6498" i="4"/>
  <c r="AD6498" i="4" s="1"/>
  <c r="AC6478" i="4"/>
  <c r="AD6478" i="4" s="1"/>
  <c r="AC6465" i="4"/>
  <c r="AD6465" i="4" s="1"/>
  <c r="AC6388" i="4"/>
  <c r="AD6388" i="4" s="1"/>
  <c r="AC6382" i="4"/>
  <c r="AD6382" i="4" s="1"/>
  <c r="AC6255" i="4"/>
  <c r="AD6255" i="4" s="1"/>
  <c r="AC6215" i="4"/>
  <c r="AD6215" i="4" s="1"/>
  <c r="AC6195" i="4"/>
  <c r="AC6157" i="4"/>
  <c r="AD6157" i="4" s="1"/>
  <c r="AC6145" i="4"/>
  <c r="AD6145" i="4" s="1"/>
  <c r="AC6081" i="4"/>
  <c r="AC6075" i="4"/>
  <c r="AD6075" i="4" s="1"/>
  <c r="AC6044" i="4"/>
  <c r="AD6044" i="4" s="1"/>
  <c r="AC6024" i="4"/>
  <c r="AD6024" i="4" s="1"/>
  <c r="AC6005" i="4"/>
  <c r="AD6005" i="4" s="1"/>
  <c r="AC5962" i="4"/>
  <c r="AD5962" i="4" s="1"/>
  <c r="AC5949" i="4"/>
  <c r="AD5949" i="4" s="1"/>
  <c r="AC5930" i="4"/>
  <c r="AD5930" i="4" s="1"/>
  <c r="AC5894" i="4"/>
  <c r="AD5894" i="4" s="1"/>
  <c r="AC5852" i="4"/>
  <c r="AD5852" i="4" s="1"/>
  <c r="AC5846" i="4"/>
  <c r="AD5846" i="4" s="1"/>
  <c r="AC5840" i="4"/>
  <c r="AD5840" i="4" s="1"/>
  <c r="AC5822" i="4"/>
  <c r="AD5822" i="4" s="1"/>
  <c r="AC5816" i="4"/>
  <c r="AD5816" i="4" s="1"/>
  <c r="AC5756" i="4"/>
  <c r="AD5756" i="4" s="1"/>
  <c r="AC5737" i="4"/>
  <c r="AD5737" i="4" s="1"/>
  <c r="AC5725" i="4"/>
  <c r="AD5725" i="4" s="1"/>
  <c r="AC5678" i="4"/>
  <c r="AD5678" i="4" s="1"/>
  <c r="AC5672" i="4"/>
  <c r="AC5631" i="4"/>
  <c r="AD5631" i="4" s="1"/>
  <c r="AC5625" i="4"/>
  <c r="AD5625" i="4" s="1"/>
  <c r="AC5619" i="4"/>
  <c r="AD5619" i="4" s="1"/>
  <c r="AC5578" i="4"/>
  <c r="AD5578" i="4" s="1"/>
  <c r="AC5572" i="4"/>
  <c r="AD5572" i="4" s="1"/>
  <c r="AC5525" i="4"/>
  <c r="AD5525" i="4" s="1"/>
  <c r="AC5478" i="4"/>
  <c r="AD5478" i="4" s="1"/>
  <c r="AC5419" i="4"/>
  <c r="AD5419" i="4" s="1"/>
  <c r="AC5378" i="4"/>
  <c r="AD5378" i="4" s="1"/>
  <c r="AC5366" i="4"/>
  <c r="AD5366" i="4" s="1"/>
  <c r="AC5360" i="4"/>
  <c r="AD5360" i="4" s="1"/>
  <c r="AC5308" i="4"/>
  <c r="AD5308" i="4" s="1"/>
  <c r="AC5262" i="4"/>
  <c r="AD5262" i="4" s="1"/>
  <c r="AC5256" i="4"/>
  <c r="AD5256" i="4" s="1"/>
  <c r="AC5233" i="4"/>
  <c r="AD5233" i="4" s="1"/>
  <c r="AC5216" i="4"/>
  <c r="AD5216" i="4" s="1"/>
  <c r="AC5210" i="4"/>
  <c r="AD5210" i="4" s="1"/>
  <c r="AC5187" i="4"/>
  <c r="AD5187" i="4" s="1"/>
  <c r="AC5141" i="4"/>
  <c r="AD5141" i="4" s="1"/>
  <c r="AC5135" i="4"/>
  <c r="AD5135" i="4" s="1"/>
  <c r="AC5112" i="4"/>
  <c r="AD5112" i="4" s="1"/>
  <c r="AC5095" i="4"/>
  <c r="AD5095" i="4" s="1"/>
  <c r="AC5089" i="4"/>
  <c r="AD5089" i="4" s="1"/>
  <c r="AC5072" i="4"/>
  <c r="AD5072" i="4" s="1"/>
  <c r="AC5049" i="4"/>
  <c r="AD5049" i="4" s="1"/>
  <c r="AC5043" i="4"/>
  <c r="AD5043" i="4" s="1"/>
  <c r="AC5026" i="4"/>
  <c r="AD5026" i="4" s="1"/>
  <c r="AC4997" i="4"/>
  <c r="AD4997" i="4" s="1"/>
  <c r="AC4969" i="4"/>
  <c r="AD4969" i="4" s="1"/>
  <c r="AC4952" i="4"/>
  <c r="AD4952" i="4" s="1"/>
  <c r="AC4907" i="4"/>
  <c r="AD4907" i="4" s="1"/>
  <c r="AC4890" i="4"/>
  <c r="AD4890" i="4" s="1"/>
  <c r="AC4862" i="4"/>
  <c r="AD4862" i="4" s="1"/>
  <c r="AC4845" i="4"/>
  <c r="AD4845" i="4" s="1"/>
  <c r="AC4817" i="4"/>
  <c r="AD4817" i="4" s="1"/>
  <c r="AC4800" i="4"/>
  <c r="AD4800" i="4" s="1"/>
  <c r="AC4772" i="4"/>
  <c r="AD4772" i="4" s="1"/>
  <c r="AC4755" i="4"/>
  <c r="AD4755" i="4" s="1"/>
  <c r="AC4727" i="4"/>
  <c r="AD4727" i="4" s="1"/>
  <c r="AC4710" i="4"/>
  <c r="AD4710" i="4" s="1"/>
  <c r="AC4665" i="4"/>
  <c r="AD4665" i="4" s="1"/>
  <c r="AC4648" i="4"/>
  <c r="AD4648" i="4" s="1"/>
  <c r="AC4620" i="4"/>
  <c r="AD4620" i="4" s="1"/>
  <c r="AC4603" i="4"/>
  <c r="AD4603" i="4" s="1"/>
  <c r="AC4575" i="4"/>
  <c r="AD4575" i="4" s="1"/>
  <c r="AC4558" i="4"/>
  <c r="AD4558" i="4" s="1"/>
  <c r="AC4530" i="4"/>
  <c r="AD4530" i="4" s="1"/>
  <c r="AC4513" i="4"/>
  <c r="AD4513" i="4" s="1"/>
  <c r="AC4485" i="4"/>
  <c r="AD4485" i="4" s="1"/>
  <c r="AC4468" i="4"/>
  <c r="AD4468" i="4" s="1"/>
  <c r="AC4423" i="4"/>
  <c r="AD4423" i="4" s="1"/>
  <c r="AC4406" i="4"/>
  <c r="AD4406" i="4" s="1"/>
  <c r="AC4378" i="4"/>
  <c r="AD4378" i="4" s="1"/>
  <c r="AC4361" i="4"/>
  <c r="AD4361" i="4" s="1"/>
  <c r="AC4333" i="4"/>
  <c r="AD4333" i="4" s="1"/>
  <c r="AC4316" i="4"/>
  <c r="AD4316" i="4" s="1"/>
  <c r="AC4288" i="4"/>
  <c r="AD4288" i="4" s="1"/>
  <c r="AC4271" i="4"/>
  <c r="AD4271" i="4" s="1"/>
  <c r="AC4243" i="4"/>
  <c r="AD4243" i="4" s="1"/>
  <c r="AC4226" i="4"/>
  <c r="AD4226" i="4" s="1"/>
  <c r="AC4181" i="4"/>
  <c r="AD4181" i="4" s="1"/>
  <c r="AC4164" i="4"/>
  <c r="AD4164" i="4" s="1"/>
  <c r="AC4136" i="4"/>
  <c r="AD4136" i="4" s="1"/>
  <c r="AC4119" i="4"/>
  <c r="AD4119" i="4" s="1"/>
  <c r="AC4091" i="4"/>
  <c r="AD4091" i="4" s="1"/>
  <c r="AC4074" i="4"/>
  <c r="AD4074" i="4" s="1"/>
  <c r="AC4046" i="4"/>
  <c r="AD4046" i="4" s="1"/>
  <c r="AC4029" i="4"/>
  <c r="AD4029" i="4" s="1"/>
  <c r="AC4001" i="4"/>
  <c r="AD4001" i="4" s="1"/>
  <c r="AC3984" i="4"/>
  <c r="AD3984" i="4" s="1"/>
  <c r="AC3939" i="4"/>
  <c r="AD3939" i="4" s="1"/>
  <c r="AC7425" i="4"/>
  <c r="AD7425" i="4" s="1"/>
  <c r="AC7202" i="4"/>
  <c r="AD7202" i="4" s="1"/>
  <c r="AC7172" i="4"/>
  <c r="AD7172" i="4" s="1"/>
  <c r="AC7165" i="4"/>
  <c r="AD7165" i="4" s="1"/>
  <c r="AC7158" i="4"/>
  <c r="AD7158" i="4" s="1"/>
  <c r="AC7084" i="4"/>
  <c r="AD7084" i="4" s="1"/>
  <c r="AC7036" i="4"/>
  <c r="AD7036" i="4" s="1"/>
  <c r="AC7008" i="4"/>
  <c r="AD7008" i="4" s="1"/>
  <c r="AC7481" i="4"/>
  <c r="AD7481" i="4" s="1"/>
  <c r="AC7447" i="4"/>
  <c r="AD7447" i="4" s="1"/>
  <c r="AC7423" i="4"/>
  <c r="AD7423" i="4" s="1"/>
  <c r="AC7341" i="4"/>
  <c r="AD7341" i="4" s="1"/>
  <c r="AC7334" i="4"/>
  <c r="AD7334" i="4" s="1"/>
  <c r="AC7319" i="4"/>
  <c r="AD7319" i="4" s="1"/>
  <c r="AC7311" i="4"/>
  <c r="AD7311" i="4" s="1"/>
  <c r="AC7262" i="4"/>
  <c r="AD7262" i="4" s="1"/>
  <c r="AC7254" i="4"/>
  <c r="AD7254" i="4" s="1"/>
  <c r="AC7239" i="4"/>
  <c r="AD7239" i="4" s="1"/>
  <c r="AC7223" i="4"/>
  <c r="AD7223" i="4" s="1"/>
  <c r="AC7141" i="4"/>
  <c r="AD7141" i="4" s="1"/>
  <c r="AC7102" i="4"/>
  <c r="AD7102" i="4" s="1"/>
  <c r="AC7071" i="4"/>
  <c r="AD7071" i="4" s="1"/>
  <c r="AC7049" i="4"/>
  <c r="AD7049" i="4" s="1"/>
  <c r="AC7027" i="4"/>
  <c r="AD7027" i="4" s="1"/>
  <c r="AC6981" i="4"/>
  <c r="AD6981" i="4" s="1"/>
  <c r="AC6952" i="4"/>
  <c r="AD6952" i="4" s="1"/>
  <c r="AC6821" i="4"/>
  <c r="AD6821" i="4" s="1"/>
  <c r="AC6776" i="4"/>
  <c r="AD6776" i="4" s="1"/>
  <c r="AC6768" i="4"/>
  <c r="AD6768" i="4" s="1"/>
  <c r="AC6745" i="4"/>
  <c r="AD6745" i="4" s="1"/>
  <c r="AC6723" i="4"/>
  <c r="AD6723" i="4" s="1"/>
  <c r="AC6708" i="4"/>
  <c r="AD6708" i="4" s="1"/>
  <c r="AC6664" i="4"/>
  <c r="AD6664" i="4" s="1"/>
  <c r="AC6642" i="4"/>
  <c r="AD6642" i="4" s="1"/>
  <c r="AC6594" i="4"/>
  <c r="AD6594" i="4" s="1"/>
  <c r="AC6535" i="4"/>
  <c r="AD6535" i="4" s="1"/>
  <c r="AC6484" i="4"/>
  <c r="AD6484" i="4" s="1"/>
  <c r="AC6353" i="4"/>
  <c r="AD6353" i="4" s="1"/>
  <c r="AC6346" i="4"/>
  <c r="AD6346" i="4" s="1"/>
  <c r="AC6239" i="4"/>
  <c r="AD6239" i="4" s="1"/>
  <c r="AC6232" i="4"/>
  <c r="AD6232" i="4" s="1"/>
  <c r="AC6219" i="4"/>
  <c r="AD6219" i="4" s="1"/>
  <c r="AC6175" i="4"/>
  <c r="AD6175" i="4" s="1"/>
  <c r="AC6149" i="4"/>
  <c r="AD6149" i="4" s="1"/>
  <c r="AC6115" i="4"/>
  <c r="AD6115" i="4" s="1"/>
  <c r="AC6067" i="4"/>
  <c r="AD6067" i="4" s="1"/>
  <c r="AC6025" i="4"/>
  <c r="AD6025" i="4" s="1"/>
  <c r="AC5990" i="4"/>
  <c r="AD5990" i="4" s="1"/>
  <c r="AC5977" i="4"/>
  <c r="AD5977" i="4" s="1"/>
  <c r="AC5958" i="4"/>
  <c r="AD5958" i="4" s="1"/>
  <c r="AC5923" i="4"/>
  <c r="AD5923" i="4" s="1"/>
  <c r="AC5877" i="4"/>
  <c r="AD5877" i="4" s="1"/>
  <c r="AC5864" i="4"/>
  <c r="AD5864" i="4" s="1"/>
  <c r="AC5857" i="4"/>
  <c r="AD5857" i="4" s="1"/>
  <c r="AC5831" i="4"/>
  <c r="AD5831" i="4" s="1"/>
  <c r="AC5812" i="4"/>
  <c r="AD5812" i="4" s="1"/>
  <c r="AC5726" i="4"/>
  <c r="AD5726" i="4" s="1"/>
  <c r="AC5713" i="4"/>
  <c r="AD5713" i="4" s="1"/>
  <c r="AC5648" i="4"/>
  <c r="AD5648" i="4" s="1"/>
  <c r="AC5623" i="4"/>
  <c r="AD5623" i="4" s="1"/>
  <c r="AC5571" i="4"/>
  <c r="AD5571" i="4" s="1"/>
  <c r="AC5558" i="4"/>
  <c r="AD5558" i="4" s="1"/>
  <c r="AC5539" i="4"/>
  <c r="AD5539" i="4" s="1"/>
  <c r="AC5533" i="4"/>
  <c r="AD5533" i="4" s="1"/>
  <c r="AC5495" i="4"/>
  <c r="AD5495" i="4" s="1"/>
  <c r="AC5482" i="4"/>
  <c r="AD5482" i="4" s="1"/>
  <c r="AC5463" i="4"/>
  <c r="AD5463" i="4" s="1"/>
  <c r="AC5450" i="4"/>
  <c r="AD5450" i="4" s="1"/>
  <c r="AC5392" i="4"/>
  <c r="AD5392" i="4" s="1"/>
  <c r="AC5353" i="4"/>
  <c r="AD5353" i="4" s="1"/>
  <c r="AC5340" i="4"/>
  <c r="AD5340" i="4" s="1"/>
  <c r="AC5334" i="4"/>
  <c r="AD5334" i="4" s="1"/>
  <c r="AC5315" i="4"/>
  <c r="AD5315" i="4" s="1"/>
  <c r="AC5302" i="4"/>
  <c r="AD5302" i="4" s="1"/>
  <c r="AC5283" i="4"/>
  <c r="AD5283" i="4" s="1"/>
  <c r="AC5258" i="4"/>
  <c r="AD5258" i="4" s="1"/>
  <c r="AC5220" i="4"/>
  <c r="AD5220" i="4" s="1"/>
  <c r="AC5201" i="4"/>
  <c r="AD5201" i="4" s="1"/>
  <c r="AC5157" i="4"/>
  <c r="AD5157" i="4" s="1"/>
  <c r="AC5132" i="4"/>
  <c r="AD5132" i="4" s="1"/>
  <c r="AC5126" i="4"/>
  <c r="AD5126" i="4" s="1"/>
  <c r="AC5008" i="4"/>
  <c r="AD5008" i="4" s="1"/>
  <c r="AC4978" i="4"/>
  <c r="AD4978" i="4" s="1"/>
  <c r="AC4972" i="4"/>
  <c r="AD4972" i="4" s="1"/>
  <c r="AC4966" i="4"/>
  <c r="AD4966" i="4" s="1"/>
  <c r="AC4960" i="4"/>
  <c r="AD4960" i="4" s="1"/>
  <c r="AC4954" i="4"/>
  <c r="AD4954" i="4" s="1"/>
  <c r="AC4942" i="4"/>
  <c r="AD4942" i="4" s="1"/>
  <c r="AC4906" i="4"/>
  <c r="AD4906" i="4" s="1"/>
  <c r="AC4894" i="4"/>
  <c r="AD4894" i="4" s="1"/>
  <c r="AC4888" i="4"/>
  <c r="AD4888" i="4" s="1"/>
  <c r="AC4882" i="4"/>
  <c r="AD4882" i="4" s="1"/>
  <c r="AC4876" i="4"/>
  <c r="AD4876" i="4" s="1"/>
  <c r="AC4870" i="4"/>
  <c r="AD4870" i="4" s="1"/>
  <c r="AC4761" i="4"/>
  <c r="AD4761" i="4" s="1"/>
  <c r="AC4749" i="4"/>
  <c r="AD4749" i="4" s="1"/>
  <c r="AC4743" i="4"/>
  <c r="AD4743" i="4" s="1"/>
  <c r="AC4707" i="4"/>
  <c r="AD4707" i="4" s="1"/>
  <c r="AC4695" i="4"/>
  <c r="AD4695" i="4" s="1"/>
  <c r="AC4580" i="4"/>
  <c r="AD4580" i="4" s="1"/>
  <c r="AC4568" i="4"/>
  <c r="AD4568" i="4" s="1"/>
  <c r="AC4538" i="4"/>
  <c r="AD4538" i="4" s="1"/>
  <c r="AC4532" i="4"/>
  <c r="AD4532" i="4" s="1"/>
  <c r="AC4526" i="4"/>
  <c r="AD4526" i="4" s="1"/>
  <c r="AC4520" i="4"/>
  <c r="AD4520" i="4" s="1"/>
  <c r="AC4514" i="4"/>
  <c r="AD4514" i="4" s="1"/>
  <c r="AC4321" i="4"/>
  <c r="AD4321" i="4" s="1"/>
  <c r="AC4315" i="4"/>
  <c r="AD4315" i="4" s="1"/>
  <c r="AC4309" i="4"/>
  <c r="AD4309" i="4" s="1"/>
  <c r="AC4303" i="4"/>
  <c r="AD4303" i="4" s="1"/>
  <c r="AC4267" i="4"/>
  <c r="AD4267" i="4" s="1"/>
  <c r="AC4140" i="4"/>
  <c r="AD4140" i="4" s="1"/>
  <c r="AC4128" i="4"/>
  <c r="AD4128" i="4" s="1"/>
  <c r="AC4098" i="4"/>
  <c r="AD4098" i="4" s="1"/>
  <c r="AC4092" i="4"/>
  <c r="AD4092" i="4" s="1"/>
  <c r="AC3995" i="4"/>
  <c r="AD3995" i="4" s="1"/>
  <c r="AC3977" i="4"/>
  <c r="AD3977" i="4" s="1"/>
  <c r="AC3965" i="4"/>
  <c r="AD3965" i="4" s="1"/>
  <c r="AC3959" i="4"/>
  <c r="AD3959" i="4" s="1"/>
  <c r="AC3882" i="4"/>
  <c r="AD3882" i="4" s="1"/>
  <c r="AC3876" i="4"/>
  <c r="AD3876" i="4" s="1"/>
  <c r="AC3817" i="4"/>
  <c r="AD3817" i="4" s="1"/>
  <c r="AC3811" i="4"/>
  <c r="AD3811" i="4" s="1"/>
  <c r="AC3770" i="4"/>
  <c r="AD3770" i="4" s="1"/>
  <c r="AC3764" i="4"/>
  <c r="AD3764" i="4" s="1"/>
  <c r="AC3752" i="4"/>
  <c r="AD3752" i="4" s="1"/>
  <c r="AC3746" i="4"/>
  <c r="AD3746" i="4" s="1"/>
  <c r="AC3705" i="4"/>
  <c r="AD3705" i="4" s="1"/>
  <c r="AC3699" i="4"/>
  <c r="AD3699" i="4" s="1"/>
  <c r="AC3640" i="4"/>
  <c r="AD3640" i="4" s="1"/>
  <c r="AC3634" i="4"/>
  <c r="AD3634" i="4" s="1"/>
  <c r="AC3575" i="4"/>
  <c r="AD3575" i="4" s="1"/>
  <c r="AC3569" i="4"/>
  <c r="AD3569" i="4" s="1"/>
  <c r="AC3528" i="4"/>
  <c r="AD3528" i="4" s="1"/>
  <c r="AC3522" i="4"/>
  <c r="AD3522" i="4" s="1"/>
  <c r="AC3510" i="4"/>
  <c r="AD3510" i="4" s="1"/>
  <c r="AC3504" i="4"/>
  <c r="AD3504" i="4" s="1"/>
  <c r="AC3475" i="4"/>
  <c r="AD3475" i="4" s="1"/>
  <c r="AC3469" i="4"/>
  <c r="AD3469" i="4" s="1"/>
  <c r="AC3452" i="4"/>
  <c r="AD3452" i="4" s="1"/>
  <c r="AC3446" i="4"/>
  <c r="AD3446" i="4" s="1"/>
  <c r="AC3429" i="4"/>
  <c r="AD3429" i="4" s="1"/>
  <c r="AC3423" i="4"/>
  <c r="AD3423" i="4" s="1"/>
  <c r="AC3400" i="4"/>
  <c r="AD3400" i="4" s="1"/>
  <c r="AC3394" i="4"/>
  <c r="AD3394" i="4" s="1"/>
  <c r="AC3377" i="4"/>
  <c r="AD3377" i="4" s="1"/>
  <c r="AC3371" i="4"/>
  <c r="AD3371" i="4" s="1"/>
  <c r="AC3354" i="4"/>
  <c r="AD3354" i="4" s="1"/>
  <c r="AC3348" i="4"/>
  <c r="AD3348" i="4" s="1"/>
  <c r="AC3331" i="4"/>
  <c r="AD3331" i="4" s="1"/>
  <c r="AC3325" i="4"/>
  <c r="AD3325" i="4" s="1"/>
  <c r="AC3308" i="4"/>
  <c r="AD3308" i="4" s="1"/>
  <c r="AC3302" i="4"/>
  <c r="AD3302" i="4" s="1"/>
  <c r="AC3279" i="4"/>
  <c r="AD3279" i="4" s="1"/>
  <c r="AC3273" i="4"/>
  <c r="AD3273" i="4" s="1"/>
  <c r="AC3256" i="4"/>
  <c r="AD3256" i="4" s="1"/>
  <c r="AC3250" i="4"/>
  <c r="AD3250" i="4" s="1"/>
  <c r="AC3233" i="4"/>
  <c r="AD3233" i="4" s="1"/>
  <c r="AC3227" i="4"/>
  <c r="AD3227" i="4" s="1"/>
  <c r="AC3210" i="4"/>
  <c r="AD3210" i="4" s="1"/>
  <c r="AC3204" i="4"/>
  <c r="AD3204" i="4" s="1"/>
  <c r="AC3187" i="4"/>
  <c r="AD3187" i="4" s="1"/>
  <c r="AC3181" i="4"/>
  <c r="AD3181" i="4" s="1"/>
  <c r="AC3158" i="4"/>
  <c r="AD3158" i="4" s="1"/>
  <c r="AC3152" i="4"/>
  <c r="AD3152" i="4" s="1"/>
  <c r="AC3135" i="4"/>
  <c r="AD3135" i="4" s="1"/>
  <c r="AC3129" i="4"/>
  <c r="AD3129" i="4" s="1"/>
  <c r="AC7472" i="4"/>
  <c r="AD7472" i="4" s="1"/>
  <c r="AC7464" i="4"/>
  <c r="AD7464" i="4" s="1"/>
  <c r="AC7390" i="4"/>
  <c r="AD7390" i="4" s="1"/>
  <c r="AC7374" i="4"/>
  <c r="AD7374" i="4" s="1"/>
  <c r="AC7349" i="4"/>
  <c r="AD7349" i="4" s="1"/>
  <c r="AC7285" i="4"/>
  <c r="AD7285" i="4" s="1"/>
  <c r="AC7041" i="4"/>
  <c r="AD7041" i="4" s="1"/>
  <c r="AC7019" i="4"/>
  <c r="AD7019" i="4" s="1"/>
  <c r="AC6973" i="4"/>
  <c r="AD6973" i="4" s="1"/>
  <c r="AC6936" i="4"/>
  <c r="AD6936" i="4" s="1"/>
  <c r="AC6915" i="4"/>
  <c r="AD6915" i="4" s="1"/>
  <c r="AC6835" i="4"/>
  <c r="AD6835" i="4" s="1"/>
  <c r="AC6805" i="4"/>
  <c r="AD6805" i="4" s="1"/>
  <c r="AC6791" i="4"/>
  <c r="AD6791" i="4" s="1"/>
  <c r="AC6759" i="4"/>
  <c r="AD6759" i="4" s="1"/>
  <c r="AC6730" i="4"/>
  <c r="AD6730" i="4" s="1"/>
  <c r="AC6657" i="4"/>
  <c r="AD6657" i="4" s="1"/>
  <c r="AC6608" i="4"/>
  <c r="AD6608" i="4" s="1"/>
  <c r="AC6579" i="4"/>
  <c r="AD6579" i="4" s="1"/>
  <c r="AC6527" i="4"/>
  <c r="AD6527" i="4" s="1"/>
  <c r="AC6520" i="4"/>
  <c r="AD6520" i="4" s="1"/>
  <c r="AC6470" i="4"/>
  <c r="AD6470" i="4" s="1"/>
  <c r="AC6455" i="4"/>
  <c r="AD6455" i="4" s="1"/>
  <c r="AC6404" i="4"/>
  <c r="AD6404" i="4" s="1"/>
  <c r="AC6368" i="4"/>
  <c r="AD6368" i="4" s="1"/>
  <c r="AC6318" i="4"/>
  <c r="AD6318" i="4" s="1"/>
  <c r="AC6275" i="4"/>
  <c r="AD6275" i="4" s="1"/>
  <c r="AC6267" i="4"/>
  <c r="AD6267" i="4" s="1"/>
  <c r="AC6253" i="4"/>
  <c r="AD6253" i="4" s="1"/>
  <c r="AC6246" i="4"/>
  <c r="AD6246" i="4" s="1"/>
  <c r="AC6162" i="4"/>
  <c r="AD6162" i="4" s="1"/>
  <c r="AC6073" i="4"/>
  <c r="AD6073" i="4" s="1"/>
  <c r="AC6053" i="4"/>
  <c r="AD6053" i="4" s="1"/>
  <c r="AC6039" i="4"/>
  <c r="AD6039" i="4" s="1"/>
  <c r="AC5936" i="4"/>
  <c r="AD5936" i="4" s="1"/>
  <c r="AC5897" i="4"/>
  <c r="AD5897" i="4" s="1"/>
  <c r="AC5850" i="4"/>
  <c r="AD5850" i="4" s="1"/>
  <c r="AC5785" i="4"/>
  <c r="AD5785" i="4" s="1"/>
  <c r="AC5778" i="4"/>
  <c r="AD5778" i="4" s="1"/>
  <c r="AC5746" i="4"/>
  <c r="AD5746" i="4" s="1"/>
  <c r="AC5719" i="4"/>
  <c r="AD5719" i="4" s="1"/>
  <c r="AC5700" i="4"/>
  <c r="AD5700" i="4" s="1"/>
  <c r="AC5687" i="4"/>
  <c r="AD5687" i="4" s="1"/>
  <c r="AC5674" i="4"/>
  <c r="AD5674" i="4" s="1"/>
  <c r="AC5668" i="4"/>
  <c r="AD5668" i="4" s="1"/>
  <c r="AC5610" i="4"/>
  <c r="AD5610" i="4" s="1"/>
  <c r="AC5603" i="4"/>
  <c r="AD5603" i="4" s="1"/>
  <c r="AC5507" i="4"/>
  <c r="AD5507" i="4" s="1"/>
  <c r="AC5501" i="4"/>
  <c r="AC5411" i="4"/>
  <c r="AD5411" i="4" s="1"/>
  <c r="AC5359" i="4"/>
  <c r="AD5359" i="4" s="1"/>
  <c r="AC5321" i="4"/>
  <c r="AD5321" i="4" s="1"/>
  <c r="AC5289" i="4"/>
  <c r="AD5289" i="4" s="1"/>
  <c r="AC5264" i="4"/>
  <c r="AD5264" i="4" s="1"/>
  <c r="AC5226" i="4"/>
  <c r="AD5226" i="4" s="1"/>
  <c r="AC5207" i="4"/>
  <c r="AD5207" i="4" s="1"/>
  <c r="AC5163" i="4"/>
  <c r="AD5163" i="4" s="1"/>
  <c r="AC5113" i="4"/>
  <c r="AD5113" i="4" s="1"/>
  <c r="AC5064" i="4"/>
  <c r="AD5064" i="4" s="1"/>
  <c r="AC5045" i="4"/>
  <c r="AD5045" i="4" s="1"/>
  <c r="AC5033" i="4"/>
  <c r="AD5033" i="4" s="1"/>
  <c r="AC5027" i="4"/>
  <c r="AD5027" i="4" s="1"/>
  <c r="AC5014" i="4"/>
  <c r="AD5014" i="4" s="1"/>
  <c r="AC5002" i="4"/>
  <c r="AD5002" i="4" s="1"/>
  <c r="AC4996" i="4"/>
  <c r="AD4996" i="4" s="1"/>
  <c r="AC4984" i="4"/>
  <c r="AD4984" i="4" s="1"/>
  <c r="AC4948" i="4"/>
  <c r="AD4948" i="4" s="1"/>
  <c r="AC4821" i="4"/>
  <c r="AD4821" i="4" s="1"/>
  <c r="AC4809" i="4"/>
  <c r="AD4809" i="4" s="1"/>
  <c r="AC4791" i="4"/>
  <c r="AD4791" i="4" s="1"/>
  <c r="AC4779" i="4"/>
  <c r="AD4779" i="4" s="1"/>
  <c r="AC4773" i="4"/>
  <c r="AD4773" i="4" s="1"/>
  <c r="AC4592" i="4"/>
  <c r="AD4592" i="4" s="1"/>
  <c r="AC4586" i="4"/>
  <c r="AD4586" i="4" s="1"/>
  <c r="AC4574" i="4"/>
  <c r="AD4574" i="4" s="1"/>
  <c r="AC4562" i="4"/>
  <c r="AD4562" i="4" s="1"/>
  <c r="AC4556" i="4"/>
  <c r="AD4556" i="4" s="1"/>
  <c r="AC4544" i="4"/>
  <c r="AD4544" i="4" s="1"/>
  <c r="AC4417" i="4"/>
  <c r="AD4417" i="4" s="1"/>
  <c r="AC4381" i="4"/>
  <c r="AD4381" i="4" s="1"/>
  <c r="AC4369" i="4"/>
  <c r="AD4369" i="4" s="1"/>
  <c r="AC4351" i="4"/>
  <c r="AD4351" i="4" s="1"/>
  <c r="AC4248" i="4"/>
  <c r="AD4248" i="4" s="1"/>
  <c r="AC4236" i="4"/>
  <c r="AD4236" i="4" s="1"/>
  <c r="AC4230" i="4"/>
  <c r="AD4230" i="4" s="1"/>
  <c r="AC4218" i="4"/>
  <c r="AD4218" i="4" s="1"/>
  <c r="AC4206" i="4"/>
  <c r="AD4206" i="4" s="1"/>
  <c r="AC4200" i="4"/>
  <c r="AD4200" i="4" s="1"/>
  <c r="AC4170" i="4"/>
  <c r="AD4170" i="4" s="1"/>
  <c r="AC4158" i="4"/>
  <c r="AD4158" i="4" s="1"/>
  <c r="AC4152" i="4"/>
  <c r="AD4152" i="4" s="1"/>
  <c r="AC4146" i="4"/>
  <c r="AD4146" i="4" s="1"/>
  <c r="AC4134" i="4"/>
  <c r="AD4134" i="4" s="1"/>
  <c r="AC4122" i="4"/>
  <c r="AD4122" i="4" s="1"/>
  <c r="AC4116" i="4"/>
  <c r="AD4116" i="4" s="1"/>
  <c r="AC4104" i="4"/>
  <c r="AD4104" i="4" s="1"/>
  <c r="AC3983" i="4"/>
  <c r="AD3983" i="4" s="1"/>
  <c r="AC3971" i="4"/>
  <c r="AD3971" i="4" s="1"/>
  <c r="AC3953" i="4"/>
  <c r="AD3953" i="4" s="1"/>
  <c r="AC3947" i="4"/>
  <c r="AD3947" i="4" s="1"/>
  <c r="AC3941" i="4"/>
  <c r="AD3941" i="4" s="1"/>
  <c r="AC3929" i="4"/>
  <c r="AD3929" i="4" s="1"/>
  <c r="AC3917" i="4"/>
  <c r="AD3917" i="4" s="1"/>
  <c r="AC3911" i="4"/>
  <c r="AD3911" i="4" s="1"/>
  <c r="AC3870" i="4"/>
  <c r="AD3870" i="4" s="1"/>
  <c r="AC3864" i="4"/>
  <c r="AD3864" i="4" s="1"/>
  <c r="AC3805" i="4"/>
  <c r="AD3805" i="4" s="1"/>
  <c r="AC3799" i="4"/>
  <c r="AD3799" i="4" s="1"/>
  <c r="AC3740" i="4"/>
  <c r="AD3740" i="4" s="1"/>
  <c r="AC3734" i="4"/>
  <c r="AD3734" i="4" s="1"/>
  <c r="AC3693" i="4"/>
  <c r="AD3693" i="4" s="1"/>
  <c r="AC3687" i="4"/>
  <c r="AD3687" i="4" s="1"/>
  <c r="AC3675" i="4"/>
  <c r="AD3675" i="4" s="1"/>
  <c r="AC3669" i="4"/>
  <c r="AD3669" i="4" s="1"/>
  <c r="AC3628" i="4"/>
  <c r="AD3628" i="4" s="1"/>
  <c r="AC3622" i="4"/>
  <c r="AD3622" i="4" s="1"/>
  <c r="AC3563" i="4"/>
  <c r="AD3563" i="4" s="1"/>
  <c r="AC3557" i="4"/>
  <c r="AD3557" i="4" s="1"/>
  <c r="AC3498" i="4"/>
  <c r="AD3498" i="4" s="1"/>
  <c r="AC3492" i="4"/>
  <c r="AD3492" i="4" s="1"/>
  <c r="AC7365" i="4"/>
  <c r="AD7365" i="4" s="1"/>
  <c r="AC7326" i="4"/>
  <c r="AD7326" i="4" s="1"/>
  <c r="AC7246" i="4"/>
  <c r="AD7246" i="4" s="1"/>
  <c r="AC7197" i="4"/>
  <c r="AD7197" i="4" s="1"/>
  <c r="AC7123" i="4"/>
  <c r="AD7123" i="4" s="1"/>
  <c r="AC7116" i="4"/>
  <c r="AD7116" i="4" s="1"/>
  <c r="AC7109" i="4"/>
  <c r="AD7109" i="4" s="1"/>
  <c r="AC7093" i="4"/>
  <c r="AD7093" i="4" s="1"/>
  <c r="AC7078" i="4"/>
  <c r="AD7078" i="4" s="1"/>
  <c r="AC7034" i="4"/>
  <c r="AD7034" i="4" s="1"/>
  <c r="AC7011" i="4"/>
  <c r="AD7011" i="4" s="1"/>
  <c r="AC6988" i="4"/>
  <c r="AD6988" i="4" s="1"/>
  <c r="AC6959" i="4"/>
  <c r="AD6959" i="4" s="1"/>
  <c r="AC6929" i="4"/>
  <c r="AD6929" i="4" s="1"/>
  <c r="AC6922" i="4"/>
  <c r="AD6922" i="4" s="1"/>
  <c r="AC6886" i="4"/>
  <c r="AD6886" i="4" s="1"/>
  <c r="AC6871" i="4"/>
  <c r="AD6871" i="4" s="1"/>
  <c r="AC6864" i="4"/>
  <c r="AD6864" i="4" s="1"/>
  <c r="AC6850" i="4"/>
  <c r="AD6850" i="4" s="1"/>
  <c r="AC6827" i="4"/>
  <c r="AD6827" i="4" s="1"/>
  <c r="AC6783" i="4"/>
  <c r="AD6783" i="4" s="1"/>
  <c r="AC6737" i="4"/>
  <c r="AD6737" i="4" s="1"/>
  <c r="AC6671" i="4"/>
  <c r="AD6671" i="4" s="1"/>
  <c r="AC6635" i="4"/>
  <c r="AD6635" i="4" s="1"/>
  <c r="AC6571" i="4"/>
  <c r="AD6571" i="4" s="1"/>
  <c r="AC6542" i="4"/>
  <c r="AD6542" i="4" s="1"/>
  <c r="AC6490" i="4"/>
  <c r="AD6490" i="4" s="1"/>
  <c r="AC6447" i="4"/>
  <c r="AD6447" i="4" s="1"/>
  <c r="AC6418" i="4"/>
  <c r="AD6418" i="4" s="1"/>
  <c r="AC6338" i="4"/>
  <c r="AD6338" i="4" s="1"/>
  <c r="AC6331" i="4"/>
  <c r="AD6331" i="4" s="1"/>
  <c r="AC6304" i="4"/>
  <c r="AD6304" i="4" s="1"/>
  <c r="AC6211" i="4"/>
  <c r="AD6211" i="4" s="1"/>
  <c r="AC6155" i="4"/>
  <c r="AD6155" i="4" s="1"/>
  <c r="AC6142" i="4"/>
  <c r="AD6142" i="4" s="1"/>
  <c r="AC6128" i="4"/>
  <c r="AD6128" i="4" s="1"/>
  <c r="AC6121" i="4"/>
  <c r="AD6121" i="4" s="1"/>
  <c r="AC6086" i="4"/>
  <c r="AD6086" i="4" s="1"/>
  <c r="AC6059" i="4"/>
  <c r="AD6059" i="4" s="1"/>
  <c r="AC5983" i="4"/>
  <c r="AD5983" i="4" s="1"/>
  <c r="AC5964" i="4"/>
  <c r="AD5964" i="4" s="1"/>
  <c r="AC5929" i="4"/>
  <c r="AD5929" i="4" s="1"/>
  <c r="AC5916" i="4"/>
  <c r="AD5916" i="4" s="1"/>
  <c r="AC5883" i="4"/>
  <c r="AD5883" i="4" s="1"/>
  <c r="AC5837" i="4"/>
  <c r="AD5837" i="4" s="1"/>
  <c r="AC5824" i="4"/>
  <c r="AD5824" i="4" s="1"/>
  <c r="AC5818" i="4"/>
  <c r="AD5818" i="4" s="1"/>
  <c r="AC5791" i="4"/>
  <c r="AD5791" i="4" s="1"/>
  <c r="AC5765" i="4"/>
  <c r="AD5765" i="4" s="1"/>
  <c r="AC5759" i="4"/>
  <c r="AD5759" i="4" s="1"/>
  <c r="AC5706" i="4"/>
  <c r="AD5706" i="4" s="1"/>
  <c r="AC5693" i="4"/>
  <c r="AD5693" i="4" s="1"/>
  <c r="AC5641" i="4"/>
  <c r="AD5641" i="4" s="1"/>
  <c r="AC5635" i="4"/>
  <c r="AD5635" i="4" s="1"/>
  <c r="AC5616" i="4"/>
  <c r="AD5616" i="4" s="1"/>
  <c r="AC5577" i="4"/>
  <c r="AD5577" i="4" s="1"/>
  <c r="AC5564" i="4"/>
  <c r="AD5564" i="4" s="1"/>
  <c r="AC5545" i="4"/>
  <c r="AD5545" i="4" s="1"/>
  <c r="AC5456" i="4"/>
  <c r="AC5430" i="4"/>
  <c r="AD5430" i="4" s="1"/>
  <c r="AC5424" i="4"/>
  <c r="AD5424" i="4" s="1"/>
  <c r="AC5398" i="4"/>
  <c r="AD5398" i="4" s="1"/>
  <c r="AC5385" i="4"/>
  <c r="AD5385" i="4" s="1"/>
  <c r="AC5372" i="4"/>
  <c r="AD5372" i="4" s="1"/>
  <c r="AC5346" i="4"/>
  <c r="AD5346" i="4" s="1"/>
  <c r="AC5327" i="4"/>
  <c r="AD5327" i="4" s="1"/>
  <c r="AC5295" i="4"/>
  <c r="AD5295" i="4" s="1"/>
  <c r="AC5270" i="4"/>
  <c r="AD5270" i="4" s="1"/>
  <c r="AC5232" i="4"/>
  <c r="AD5232" i="4" s="1"/>
  <c r="AC5188" i="4"/>
  <c r="AD5188" i="4" s="1"/>
  <c r="AC5175" i="4"/>
  <c r="AD5175" i="4" s="1"/>
  <c r="AC5169" i="4"/>
  <c r="AD5169" i="4" s="1"/>
  <c r="AC5144" i="4"/>
  <c r="AD5144" i="4" s="1"/>
  <c r="AC5138" i="4"/>
  <c r="AD5138" i="4" s="1"/>
  <c r="AC5119" i="4"/>
  <c r="AD5119" i="4" s="1"/>
  <c r="AC5100" i="4"/>
  <c r="AD5100" i="4" s="1"/>
  <c r="AC5088" i="4"/>
  <c r="AD5088" i="4" s="1"/>
  <c r="AC5082" i="4"/>
  <c r="AD5082" i="4" s="1"/>
  <c r="AC5076" i="4"/>
  <c r="AD5076" i="4" s="1"/>
  <c r="AC5070" i="4"/>
  <c r="AD5070" i="4" s="1"/>
  <c r="AC5057" i="4"/>
  <c r="AD5057" i="4" s="1"/>
  <c r="AC5051" i="4"/>
  <c r="AD5051" i="4" s="1"/>
  <c r="AC5039" i="4"/>
  <c r="AC4929" i="4"/>
  <c r="AD4929" i="4" s="1"/>
  <c r="AC7438" i="4"/>
  <c r="AD7438" i="4" s="1"/>
  <c r="AC7422" i="4"/>
  <c r="AD7422" i="4" s="1"/>
  <c r="AC7333" i="4"/>
  <c r="AD7333" i="4" s="1"/>
  <c r="AC7268" i="4"/>
  <c r="AD7268" i="4" s="1"/>
  <c r="AC7222" i="4"/>
  <c r="AD7222" i="4" s="1"/>
  <c r="AC7214" i="4"/>
  <c r="AD7214" i="4" s="1"/>
  <c r="AC7148" i="4"/>
  <c r="AD7148" i="4" s="1"/>
  <c r="AC7055" i="4"/>
  <c r="AD7055" i="4" s="1"/>
  <c r="AC7026" i="4"/>
  <c r="AD7026" i="4" s="1"/>
  <c r="AC6965" i="4"/>
  <c r="AD6965" i="4" s="1"/>
  <c r="AC6900" i="4"/>
  <c r="AD6900" i="4" s="1"/>
  <c r="AC6797" i="4"/>
  <c r="AD6797" i="4" s="1"/>
  <c r="AC6751" i="4"/>
  <c r="AD6751" i="4" s="1"/>
  <c r="AC6628" i="4"/>
  <c r="AD6628" i="4" s="1"/>
  <c r="AC6621" i="4"/>
  <c r="AD6621" i="4" s="1"/>
  <c r="AC6614" i="4"/>
  <c r="AD6614" i="4" s="1"/>
  <c r="AC6600" i="4"/>
  <c r="AD6600" i="4" s="1"/>
  <c r="AC6556" i="4"/>
  <c r="AD6556" i="4" s="1"/>
  <c r="AC6549" i="4"/>
  <c r="AD6549" i="4" s="1"/>
  <c r="AC6505" i="4"/>
  <c r="AD6505" i="4" s="1"/>
  <c r="AC6476" i="4"/>
  <c r="AD6476" i="4" s="1"/>
  <c r="AC6374" i="4"/>
  <c r="AD6374" i="4" s="1"/>
  <c r="AC6345" i="4"/>
  <c r="AD6345" i="4" s="1"/>
  <c r="AC6324" i="4"/>
  <c r="AD6324" i="4" s="1"/>
  <c r="AC6311" i="4"/>
  <c r="AD6311" i="4" s="1"/>
  <c r="AC6290" i="4"/>
  <c r="AD6290" i="4" s="1"/>
  <c r="AC6225" i="4"/>
  <c r="AD6225" i="4" s="1"/>
  <c r="AC6181" i="4"/>
  <c r="AD6181" i="4" s="1"/>
  <c r="AC6168" i="4"/>
  <c r="AD6168" i="4" s="1"/>
  <c r="AC6107" i="4"/>
  <c r="AD6107" i="4" s="1"/>
  <c r="AC6079" i="4"/>
  <c r="AD6079" i="4" s="1"/>
  <c r="AC6017" i="4"/>
  <c r="AD6017" i="4" s="1"/>
  <c r="AC5996" i="4"/>
  <c r="AD5996" i="4" s="1"/>
  <c r="AC5970" i="4"/>
  <c r="AD5970" i="4" s="1"/>
  <c r="AC5903" i="4"/>
  <c r="AD5903" i="4" s="1"/>
  <c r="AC5856" i="4"/>
  <c r="AD5856" i="4" s="1"/>
  <c r="AC5843" i="4"/>
  <c r="AD5843" i="4" s="1"/>
  <c r="AC5771" i="4"/>
  <c r="AD5771" i="4" s="1"/>
  <c r="AC5752" i="4"/>
  <c r="AD5752" i="4" s="1"/>
  <c r="AC5680" i="4"/>
  <c r="AD5680" i="4" s="1"/>
  <c r="AC5551" i="4"/>
  <c r="AD5551" i="4" s="1"/>
  <c r="AC5526" i="4"/>
  <c r="AD5526" i="4" s="1"/>
  <c r="AC5513" i="4"/>
  <c r="AD5513" i="4" s="1"/>
  <c r="AC5488" i="4"/>
  <c r="AD5488" i="4" s="1"/>
  <c r="AC5475" i="4"/>
  <c r="AD5475" i="4" s="1"/>
  <c r="AC5469" i="4"/>
  <c r="AD5469" i="4" s="1"/>
  <c r="AC5462" i="4"/>
  <c r="AD5462" i="4" s="1"/>
  <c r="AC5436" i="4"/>
  <c r="AD5436" i="4" s="1"/>
  <c r="AC5417" i="4"/>
  <c r="AD5417" i="4" s="1"/>
  <c r="AC5404" i="4"/>
  <c r="AD5404" i="4" s="1"/>
  <c r="AC5365" i="4"/>
  <c r="AD5365" i="4" s="1"/>
  <c r="AC5276" i="4"/>
  <c r="AD5276" i="4" s="1"/>
  <c r="AC5238" i="4"/>
  <c r="AD5238" i="4" s="1"/>
  <c r="AC5213" i="4"/>
  <c r="AD5213" i="4" s="1"/>
  <c r="AC5194" i="4"/>
  <c r="AD5194" i="4" s="1"/>
  <c r="AC5181" i="4"/>
  <c r="AD5181" i="4" s="1"/>
  <c r="AC5150" i="4"/>
  <c r="AD5150" i="4" s="1"/>
  <c r="AC5106" i="4"/>
  <c r="AD5106" i="4" s="1"/>
  <c r="AC5094" i="4"/>
  <c r="AD5094" i="4" s="1"/>
  <c r="AC5020" i="4"/>
  <c r="AD5020" i="4" s="1"/>
  <c r="AC4941" i="4"/>
  <c r="AD4941" i="4" s="1"/>
  <c r="AC4923" i="4"/>
  <c r="AD4923" i="4" s="1"/>
  <c r="AC4917" i="4"/>
  <c r="AC4911" i="4"/>
  <c r="AD4911" i="4" s="1"/>
  <c r="AC4899" i="4"/>
  <c r="AD4899" i="4" s="1"/>
  <c r="AC4863" i="4"/>
  <c r="AD4863" i="4" s="1"/>
  <c r="AC4766" i="4"/>
  <c r="AD4766" i="4" s="1"/>
  <c r="AC4736" i="4"/>
  <c r="AD4736" i="4" s="1"/>
  <c r="AC4730" i="4"/>
  <c r="AD4730" i="4" s="1"/>
  <c r="AC4724" i="4"/>
  <c r="AD4724" i="4" s="1"/>
  <c r="AC4718" i="4"/>
  <c r="AD4718" i="4" s="1"/>
  <c r="AC4712" i="4"/>
  <c r="AD4712" i="4" s="1"/>
  <c r="AC4700" i="4"/>
  <c r="AD4700" i="4" s="1"/>
  <c r="AC4664" i="4"/>
  <c r="AD4664" i="4" s="1"/>
  <c r="AC4652" i="4"/>
  <c r="AD4652" i="4" s="1"/>
  <c r="AC4646" i="4"/>
  <c r="AD4646" i="4" s="1"/>
  <c r="AC4640" i="4"/>
  <c r="AD4640" i="4" s="1"/>
  <c r="AC4634" i="4"/>
  <c r="AD4634" i="4" s="1"/>
  <c r="AC4628" i="4"/>
  <c r="AD4628" i="4" s="1"/>
  <c r="AC4519" i="4"/>
  <c r="AD4519" i="4" s="1"/>
  <c r="AC4507" i="4"/>
  <c r="AD4507" i="4" s="1"/>
  <c r="AC4501" i="4"/>
  <c r="AD4501" i="4" s="1"/>
  <c r="AC4465" i="4"/>
  <c r="AD4465" i="4" s="1"/>
  <c r="AC4453" i="4"/>
  <c r="AD4453" i="4" s="1"/>
  <c r="AC4338" i="4"/>
  <c r="AD4338" i="4" s="1"/>
  <c r="AC4326" i="4"/>
  <c r="AD4326" i="4" s="1"/>
  <c r="AC4296" i="4"/>
  <c r="AD4296" i="4" s="1"/>
  <c r="AC4290" i="4"/>
  <c r="AD4290" i="4" s="1"/>
  <c r="AC4284" i="4"/>
  <c r="AD4284" i="4" s="1"/>
  <c r="AC4278" i="4"/>
  <c r="AD4278" i="4" s="1"/>
  <c r="AC4272" i="4"/>
  <c r="AD4272" i="4" s="1"/>
  <c r="AC4079" i="4"/>
  <c r="AD4079" i="4" s="1"/>
  <c r="AC4073" i="4"/>
  <c r="AD4073" i="4" s="1"/>
  <c r="AC4067" i="4"/>
  <c r="AD4067" i="4" s="1"/>
  <c r="AC4061" i="4"/>
  <c r="AD4061" i="4" s="1"/>
  <c r="AC4025" i="4"/>
  <c r="AD4025" i="4" s="1"/>
  <c r="AC3893" i="4"/>
  <c r="AD3893" i="4" s="1"/>
  <c r="AC3887" i="4"/>
  <c r="AD3887" i="4" s="1"/>
  <c r="AC3828" i="4"/>
  <c r="AD3828" i="4" s="1"/>
  <c r="AC3822" i="4"/>
  <c r="AD3822" i="4" s="1"/>
  <c r="AC3781" i="4"/>
  <c r="AD3781" i="4" s="1"/>
  <c r="AC3775" i="4"/>
  <c r="AD3775" i="4" s="1"/>
  <c r="AC3763" i="4"/>
  <c r="AD3763" i="4" s="1"/>
  <c r="AC3757" i="4"/>
  <c r="AD3757" i="4" s="1"/>
  <c r="AC3716" i="4"/>
  <c r="AD3716" i="4" s="1"/>
  <c r="AC3710" i="4"/>
  <c r="AD3710" i="4" s="1"/>
  <c r="AC3651" i="4"/>
  <c r="AD3651" i="4" s="1"/>
  <c r="AC3645" i="4"/>
  <c r="AD3645" i="4" s="1"/>
  <c r="AC3586" i="4"/>
  <c r="AD3586" i="4" s="1"/>
  <c r="AC3580" i="4"/>
  <c r="AD3580" i="4" s="1"/>
  <c r="AC3539" i="4"/>
  <c r="AD3539" i="4" s="1"/>
  <c r="AC3533" i="4"/>
  <c r="AD3533" i="4" s="1"/>
  <c r="AC3521" i="4"/>
  <c r="AD3521" i="4" s="1"/>
  <c r="AC3515" i="4"/>
  <c r="AD3515" i="4" s="1"/>
  <c r="AC7486" i="4"/>
  <c r="AD7486" i="4" s="1"/>
  <c r="AC7380" i="4"/>
  <c r="AD7380" i="4" s="1"/>
  <c r="AC7355" i="4"/>
  <c r="AD7355" i="4" s="1"/>
  <c r="AC7291" i="4"/>
  <c r="AD7291" i="4" s="1"/>
  <c r="AC7163" i="4"/>
  <c r="AD7163" i="4" s="1"/>
  <c r="AC7091" i="4"/>
  <c r="AD7091" i="4" s="1"/>
  <c r="AC6993" i="4"/>
  <c r="AD6993" i="4" s="1"/>
  <c r="AC6971" i="4"/>
  <c r="AD6971" i="4" s="1"/>
  <c r="AC6884" i="4"/>
  <c r="AD6884" i="4" s="1"/>
  <c r="AC6855" i="4"/>
  <c r="AD6855" i="4" s="1"/>
  <c r="AC6810" i="4"/>
  <c r="AD6810" i="4" s="1"/>
  <c r="AC6765" i="4"/>
  <c r="AD6765" i="4" s="1"/>
  <c r="AC6691" i="4"/>
  <c r="AD6691" i="4" s="1"/>
  <c r="AC6677" i="4"/>
  <c r="AD6677" i="4" s="1"/>
  <c r="AC6655" i="4"/>
  <c r="AD6655" i="4" s="1"/>
  <c r="AC6640" i="4"/>
  <c r="AD6640" i="4" s="1"/>
  <c r="AC6612" i="4"/>
  <c r="AD6612" i="4" s="1"/>
  <c r="AC6598" i="4"/>
  <c r="AD6598" i="4" s="1"/>
  <c r="AC6577" i="4"/>
  <c r="AD6577" i="4" s="1"/>
  <c r="AC6562" i="4"/>
  <c r="AD6562" i="4" s="1"/>
  <c r="AC6496" i="4"/>
  <c r="AD6496" i="4" s="1"/>
  <c r="AC6453" i="4"/>
  <c r="AD6453" i="4" s="1"/>
  <c r="AC6416" i="4"/>
  <c r="AD6416" i="4" s="1"/>
  <c r="AC6394" i="4"/>
  <c r="AD6394" i="4" s="1"/>
  <c r="AC6380" i="4"/>
  <c r="AD6380" i="4" s="1"/>
  <c r="AC6351" i="4"/>
  <c r="AD6351" i="4" s="1"/>
  <c r="AC6265" i="4"/>
  <c r="AD6265" i="4" s="1"/>
  <c r="AC6251" i="4"/>
  <c r="AD6251" i="4" s="1"/>
  <c r="AC6237" i="4"/>
  <c r="AD6237" i="4" s="1"/>
  <c r="AC6230" i="4"/>
  <c r="AD6230" i="4" s="1"/>
  <c r="AC6202" i="4"/>
  <c r="AD6202" i="4" s="1"/>
  <c r="AC6173" i="4"/>
  <c r="AD6173" i="4" s="1"/>
  <c r="AC6160" i="4"/>
  <c r="AD6160" i="4" s="1"/>
  <c r="AC6126" i="4"/>
  <c r="AD6126" i="4" s="1"/>
  <c r="AC6119" i="4"/>
  <c r="AD6119" i="4" s="1"/>
  <c r="AC6098" i="4"/>
  <c r="AD6098" i="4" s="1"/>
  <c r="AC6091" i="4"/>
  <c r="AD6091" i="4" s="1"/>
  <c r="AC6008" i="4"/>
  <c r="AD6008" i="4" s="1"/>
  <c r="AC5988" i="4"/>
  <c r="AD5988" i="4" s="1"/>
  <c r="AC5975" i="4"/>
  <c r="AD5975" i="4" s="1"/>
  <c r="AC5948" i="4"/>
  <c r="AD5948" i="4" s="1"/>
  <c r="AC5921" i="4"/>
  <c r="AD5921" i="4" s="1"/>
  <c r="AC5881" i="4"/>
  <c r="AD5881" i="4" s="1"/>
  <c r="AC5868" i="4"/>
  <c r="AD5868" i="4" s="1"/>
  <c r="AC5861" i="4"/>
  <c r="AD5861" i="4" s="1"/>
  <c r="AC5796" i="4"/>
  <c r="AD5796" i="4" s="1"/>
  <c r="AC5717" i="4"/>
  <c r="AD5717" i="4" s="1"/>
  <c r="AC5711" i="4"/>
  <c r="AD5711" i="4" s="1"/>
  <c r="AC5685" i="4"/>
  <c r="AD5685" i="4" s="1"/>
  <c r="AC5627" i="4"/>
  <c r="AD5627" i="4" s="1"/>
  <c r="AC5621" i="4"/>
  <c r="AD5621" i="4" s="1"/>
  <c r="AC5588" i="4"/>
  <c r="AD5588" i="4" s="1"/>
  <c r="AC5569" i="4"/>
  <c r="AD5569" i="4" s="1"/>
  <c r="AC5556" i="4"/>
  <c r="AD5556" i="4" s="1"/>
  <c r="AC5518" i="4"/>
  <c r="AD5518" i="4" s="1"/>
  <c r="AC5493" i="4"/>
  <c r="AD5493" i="4" s="1"/>
  <c r="AC5480" i="4"/>
  <c r="AD5480" i="4" s="1"/>
  <c r="AC5409" i="4"/>
  <c r="AD5409" i="4" s="1"/>
  <c r="AC5383" i="4"/>
  <c r="AD5383" i="4" s="1"/>
  <c r="AC5351" i="4"/>
  <c r="AC5338" i="4"/>
  <c r="AD5338" i="4" s="1"/>
  <c r="AC5325" i="4"/>
  <c r="AD5325" i="4" s="1"/>
  <c r="AC5287" i="4"/>
  <c r="AD5287" i="4" s="1"/>
  <c r="AC5281" i="4"/>
  <c r="AD5281" i="4" s="1"/>
  <c r="AC5249" i="4"/>
  <c r="AD5249" i="4" s="1"/>
  <c r="AC5218" i="4"/>
  <c r="AD5218" i="4" s="1"/>
  <c r="AC5186" i="4"/>
  <c r="AD5186" i="4" s="1"/>
  <c r="AC5155" i="4"/>
  <c r="AD5155" i="4" s="1"/>
  <c r="AC5117" i="4"/>
  <c r="AD5117" i="4" s="1"/>
  <c r="AC5111" i="4"/>
  <c r="AD5111" i="4" s="1"/>
  <c r="AC5062" i="4"/>
  <c r="AD5062" i="4" s="1"/>
  <c r="AC5037" i="4"/>
  <c r="AD5037" i="4" s="1"/>
  <c r="AC5031" i="4"/>
  <c r="AD5031" i="4" s="1"/>
  <c r="AC5012" i="4"/>
  <c r="AD5012" i="4" s="1"/>
  <c r="AC5006" i="4"/>
  <c r="AD5006" i="4" s="1"/>
  <c r="AC5000" i="4"/>
  <c r="AD5000" i="4" s="1"/>
  <c r="AC4988" i="4"/>
  <c r="AD4988" i="4" s="1"/>
  <c r="AC7417" i="4"/>
  <c r="AD7417" i="4" s="1"/>
  <c r="AC7409" i="4"/>
  <c r="AD7409" i="4" s="1"/>
  <c r="AC7401" i="4"/>
  <c r="AD7401" i="4" s="1"/>
  <c r="AC7340" i="4"/>
  <c r="AD7340" i="4" s="1"/>
  <c r="AC7264" i="4"/>
  <c r="AD7264" i="4" s="1"/>
  <c r="AC7247" i="4"/>
  <c r="AD7247" i="4" s="1"/>
  <c r="AC7171" i="4"/>
  <c r="AD7171" i="4" s="1"/>
  <c r="AC7118" i="4"/>
  <c r="AD7118" i="4" s="1"/>
  <c r="AC7021" i="4"/>
  <c r="AD7021" i="4" s="1"/>
  <c r="AC6997" i="4"/>
  <c r="AD6997" i="4" s="1"/>
  <c r="AC6948" i="4"/>
  <c r="AD6948" i="4" s="1"/>
  <c r="AC6902" i="4"/>
  <c r="AD6902" i="4" s="1"/>
  <c r="AC6838" i="4"/>
  <c r="AD6838" i="4" s="1"/>
  <c r="AC6822" i="4"/>
  <c r="AD6822" i="4" s="1"/>
  <c r="AC6814" i="4"/>
  <c r="AD6814" i="4" s="1"/>
  <c r="AC6756" i="4"/>
  <c r="AD6756" i="4" s="1"/>
  <c r="AC6670" i="4"/>
  <c r="AD6670" i="4" s="1"/>
  <c r="AC6646" i="4"/>
  <c r="AD6646" i="4" s="1"/>
  <c r="AC6584" i="4"/>
  <c r="AD6584" i="4" s="1"/>
  <c r="AC6497" i="4"/>
  <c r="AD6497" i="4" s="1"/>
  <c r="AC6458" i="4"/>
  <c r="AD6458" i="4" s="1"/>
  <c r="AC6449" i="4"/>
  <c r="AD6449" i="4" s="1"/>
  <c r="AC6372" i="4"/>
  <c r="AD6372" i="4" s="1"/>
  <c r="AC6317" i="4"/>
  <c r="AD6317" i="4" s="1"/>
  <c r="AC6301" i="4"/>
  <c r="AD6301" i="4" s="1"/>
  <c r="AC6223" i="4"/>
  <c r="AD6223" i="4" s="1"/>
  <c r="AC6200" i="4"/>
  <c r="AD6200" i="4" s="1"/>
  <c r="AC6191" i="4"/>
  <c r="AD6191" i="4" s="1"/>
  <c r="AC6146" i="4"/>
  <c r="AD6146" i="4" s="1"/>
  <c r="AC6078" i="4"/>
  <c r="AD6078" i="4" s="1"/>
  <c r="AC6026" i="4"/>
  <c r="AD6026" i="4" s="1"/>
  <c r="AC5928" i="4"/>
  <c r="AD5928" i="4" s="1"/>
  <c r="AC5914" i="4"/>
  <c r="AD5914" i="4" s="1"/>
  <c r="AC5885" i="4"/>
  <c r="AD5885" i="4" s="1"/>
  <c r="AC5871" i="4"/>
  <c r="AD5871" i="4" s="1"/>
  <c r="AC5784" i="4"/>
  <c r="AD5784" i="4" s="1"/>
  <c r="AC5748" i="4"/>
  <c r="AD5748" i="4" s="1"/>
  <c r="AC5734" i="4"/>
  <c r="AD5734" i="4" s="1"/>
  <c r="AC5705" i="4"/>
  <c r="AD5705" i="4" s="1"/>
  <c r="AC5599" i="4"/>
  <c r="AD5599" i="4" s="1"/>
  <c r="AC5522" i="4"/>
  <c r="AD5522" i="4" s="1"/>
  <c r="AC5494" i="4"/>
  <c r="AD5494" i="4" s="1"/>
  <c r="AC5458" i="4"/>
  <c r="AD5458" i="4" s="1"/>
  <c r="AC5423" i="4"/>
  <c r="AD5423" i="4" s="1"/>
  <c r="AC5401" i="4"/>
  <c r="AD5401" i="4" s="1"/>
  <c r="AC5394" i="4"/>
  <c r="AD5394" i="4" s="1"/>
  <c r="AC5380" i="4"/>
  <c r="AD5380" i="4" s="1"/>
  <c r="AC5183" i="4"/>
  <c r="AD5183" i="4" s="1"/>
  <c r="AC5127" i="4"/>
  <c r="AD5127" i="4" s="1"/>
  <c r="AC5120" i="4"/>
  <c r="AD5120" i="4" s="1"/>
  <c r="AC5079" i="4"/>
  <c r="AD5079" i="4" s="1"/>
  <c r="AC5058" i="4"/>
  <c r="AD5058" i="4" s="1"/>
  <c r="AC4955" i="4"/>
  <c r="AD4955" i="4" s="1"/>
  <c r="AC4922" i="4"/>
  <c r="AD4922" i="4" s="1"/>
  <c r="AC4909" i="4"/>
  <c r="AD4909" i="4" s="1"/>
  <c r="AC4832" i="4"/>
  <c r="AD4832" i="4" s="1"/>
  <c r="AC4819" i="4"/>
  <c r="AD4819" i="4" s="1"/>
  <c r="AC4806" i="4"/>
  <c r="AD4806" i="4" s="1"/>
  <c r="AC4787" i="4"/>
  <c r="AD4787" i="4" s="1"/>
  <c r="AC4774" i="4"/>
  <c r="AD4774" i="4" s="1"/>
  <c r="AC4747" i="4"/>
  <c r="AD4747" i="4" s="1"/>
  <c r="AC4728" i="4"/>
  <c r="AD4728" i="4" s="1"/>
  <c r="AC4709" i="4"/>
  <c r="AD4709" i="4" s="1"/>
  <c r="AC4621" i="4"/>
  <c r="AD4621" i="4" s="1"/>
  <c r="AC4590" i="4"/>
  <c r="AD4590" i="4" s="1"/>
  <c r="AC4577" i="4"/>
  <c r="AD4577" i="4" s="1"/>
  <c r="AC4537" i="4"/>
  <c r="AD4537" i="4" s="1"/>
  <c r="AC4492" i="4"/>
  <c r="AD4492" i="4" s="1"/>
  <c r="AC4479" i="4"/>
  <c r="AD4479" i="4" s="1"/>
  <c r="AC4392" i="4"/>
  <c r="AD4392" i="4" s="1"/>
  <c r="AC4379" i="4"/>
  <c r="AD4379" i="4" s="1"/>
  <c r="AC4366" i="4"/>
  <c r="AD4366" i="4" s="1"/>
  <c r="AC4347" i="4"/>
  <c r="AD4347" i="4" s="1"/>
  <c r="AC4263" i="4"/>
  <c r="AD4263" i="4" s="1"/>
  <c r="AC4251" i="4"/>
  <c r="AD4251" i="4" s="1"/>
  <c r="AC4225" i="4"/>
  <c r="AD4225" i="4" s="1"/>
  <c r="AC4212" i="4"/>
  <c r="AD4212" i="4" s="1"/>
  <c r="AC4186" i="4"/>
  <c r="AD4186" i="4" s="1"/>
  <c r="AC4180" i="4"/>
  <c r="AD4180" i="4" s="1"/>
  <c r="AC4155" i="4"/>
  <c r="AD4155" i="4" s="1"/>
  <c r="AC4135" i="4"/>
  <c r="AD4135" i="4" s="1"/>
  <c r="AC4115" i="4"/>
  <c r="AD4115" i="4" s="1"/>
  <c r="AC4108" i="4"/>
  <c r="AD4108" i="4" s="1"/>
  <c r="AC4095" i="4"/>
  <c r="AD4095" i="4" s="1"/>
  <c r="AC4051" i="4"/>
  <c r="AD4051" i="4" s="1"/>
  <c r="AC4045" i="4"/>
  <c r="AD4045" i="4" s="1"/>
  <c r="AC3994" i="4"/>
  <c r="AD3994" i="4" s="1"/>
  <c r="AC3961" i="4"/>
  <c r="AD3961" i="4" s="1"/>
  <c r="AC3922" i="4"/>
  <c r="AD3922" i="4" s="1"/>
  <c r="AC3916" i="4"/>
  <c r="AD3916" i="4" s="1"/>
  <c r="AC3823" i="4"/>
  <c r="AD3823" i="4" s="1"/>
  <c r="AC3810" i="4"/>
  <c r="AD3810" i="4" s="1"/>
  <c r="AC3766" i="4"/>
  <c r="AD3766" i="4" s="1"/>
  <c r="AC3721" i="4"/>
  <c r="AD3721" i="4" s="1"/>
  <c r="AC3715" i="4"/>
  <c r="AD3715" i="4" s="1"/>
  <c r="AC3702" i="4"/>
  <c r="AD3702" i="4" s="1"/>
  <c r="AC3683" i="4"/>
  <c r="AD3683" i="4" s="1"/>
  <c r="AC3658" i="4"/>
  <c r="AD3658" i="4" s="1"/>
  <c r="AC3652" i="4"/>
  <c r="AD3652" i="4" s="1"/>
  <c r="AC3558" i="4"/>
  <c r="AD3558" i="4" s="1"/>
  <c r="AC3520" i="4"/>
  <c r="AD3520" i="4" s="1"/>
  <c r="AC3463" i="4"/>
  <c r="AD3463" i="4" s="1"/>
  <c r="AC3438" i="4"/>
  <c r="AD3438" i="4" s="1"/>
  <c r="AC3383" i="4"/>
  <c r="AD3383" i="4" s="1"/>
  <c r="AC3315" i="4"/>
  <c r="AD3315" i="4" s="1"/>
  <c r="AC3266" i="4"/>
  <c r="AD3266" i="4" s="1"/>
  <c r="AC3198" i="4"/>
  <c r="AD3198" i="4" s="1"/>
  <c r="AC3173" i="4"/>
  <c r="AD3173" i="4" s="1"/>
  <c r="AC3143" i="4"/>
  <c r="AD3143" i="4" s="1"/>
  <c r="AC3118" i="4"/>
  <c r="AD3118" i="4" s="1"/>
  <c r="AC3106" i="4"/>
  <c r="AD3106" i="4" s="1"/>
  <c r="AC3100" i="4"/>
  <c r="AD3100" i="4" s="1"/>
  <c r="AC3088" i="4"/>
  <c r="AD3088" i="4" s="1"/>
  <c r="AC3034" i="4"/>
  <c r="AD3034" i="4" s="1"/>
  <c r="AC3022" i="4"/>
  <c r="AD3022" i="4" s="1"/>
  <c r="AC2180" i="4"/>
  <c r="AD2180" i="4" s="1"/>
  <c r="AC2152" i="4"/>
  <c r="AD2152" i="4" s="1"/>
  <c r="AC7444" i="4"/>
  <c r="AD7444" i="4" s="1"/>
  <c r="AC7332" i="4"/>
  <c r="AD7332" i="4" s="1"/>
  <c r="AC7271" i="4"/>
  <c r="AD7271" i="4" s="1"/>
  <c r="AC7004" i="4"/>
  <c r="AD7004" i="4" s="1"/>
  <c r="AC6916" i="4"/>
  <c r="AD6916" i="4" s="1"/>
  <c r="AC6909" i="4"/>
  <c r="AD6909" i="4" s="1"/>
  <c r="AC6829" i="4"/>
  <c r="AD6829" i="4" s="1"/>
  <c r="AC6748" i="4"/>
  <c r="AD6748" i="4" s="1"/>
  <c r="AC6732" i="4"/>
  <c r="AD6732" i="4" s="1"/>
  <c r="AC6724" i="4"/>
  <c r="AD6724" i="4" s="1"/>
  <c r="AC6678" i="4"/>
  <c r="AD6678" i="4" s="1"/>
  <c r="AC6630" i="4"/>
  <c r="AD6630" i="4" s="1"/>
  <c r="AC6615" i="4"/>
  <c r="AD6615" i="4" s="1"/>
  <c r="AC6591" i="4"/>
  <c r="AD6591" i="4" s="1"/>
  <c r="AC6543" i="4"/>
  <c r="AD6543" i="4" s="1"/>
  <c r="AC6488" i="4"/>
  <c r="AD6488" i="4" s="1"/>
  <c r="AC6441" i="4"/>
  <c r="AD6441" i="4" s="1"/>
  <c r="AC6347" i="4"/>
  <c r="AD6347" i="4" s="1"/>
  <c r="AC6339" i="4"/>
  <c r="AD6339" i="4" s="1"/>
  <c r="AC6309" i="4"/>
  <c r="AD6309" i="4" s="1"/>
  <c r="AC6294" i="4"/>
  <c r="AD6294" i="4" s="1"/>
  <c r="AC6278" i="4"/>
  <c r="AD6278" i="4" s="1"/>
  <c r="AC6238" i="4"/>
  <c r="AD6238" i="4" s="1"/>
  <c r="AC6183" i="4"/>
  <c r="AD6183" i="4" s="1"/>
  <c r="AC6138" i="4"/>
  <c r="AD6138" i="4" s="1"/>
  <c r="AC6123" i="4"/>
  <c r="AD6123" i="4" s="1"/>
  <c r="AC6085" i="4"/>
  <c r="AD6085" i="4" s="1"/>
  <c r="AC6048" i="4"/>
  <c r="AD6048" i="4" s="1"/>
  <c r="AC6041" i="4"/>
  <c r="AD6041" i="4" s="1"/>
  <c r="AC6033" i="4"/>
  <c r="AD6033" i="4" s="1"/>
  <c r="AC5995" i="4"/>
  <c r="AD5995" i="4" s="1"/>
  <c r="AC5820" i="4"/>
  <c r="AD5820" i="4" s="1"/>
  <c r="AC5813" i="4"/>
  <c r="AD5813" i="4" s="1"/>
  <c r="AC5806" i="4"/>
  <c r="AD5806" i="4" s="1"/>
  <c r="AC5741" i="4"/>
  <c r="AD5741" i="4" s="1"/>
  <c r="AC5712" i="4"/>
  <c r="AD5712" i="4" s="1"/>
  <c r="AC5683" i="4"/>
  <c r="AD5683" i="4" s="1"/>
  <c r="AC5656" i="4"/>
  <c r="AD5656" i="4" s="1"/>
  <c r="AC5613" i="4"/>
  <c r="AD5613" i="4" s="1"/>
  <c r="AC5585" i="4"/>
  <c r="AD5585" i="4" s="1"/>
  <c r="AC5542" i="4"/>
  <c r="AD5542" i="4" s="1"/>
  <c r="AC5472" i="4"/>
  <c r="AD5472" i="4" s="1"/>
  <c r="AC5444" i="4"/>
  <c r="AD5444" i="4" s="1"/>
  <c r="AC5358" i="4"/>
  <c r="AD5358" i="4" s="1"/>
  <c r="AC5336" i="4"/>
  <c r="AD5336" i="4" s="1"/>
  <c r="AC5309" i="4"/>
  <c r="AD5309" i="4" s="1"/>
  <c r="AC5246" i="4"/>
  <c r="AD5246" i="4" s="1"/>
  <c r="AC5211" i="4"/>
  <c r="AD5211" i="4" s="1"/>
  <c r="AC5065" i="4"/>
  <c r="AD5065" i="4" s="1"/>
  <c r="AC5044" i="4"/>
  <c r="AD5044" i="4" s="1"/>
  <c r="AC5030" i="4"/>
  <c r="AD5030" i="4" s="1"/>
  <c r="AC4928" i="4"/>
  <c r="AD4928" i="4" s="1"/>
  <c r="AC4889" i="4"/>
  <c r="AD4889" i="4" s="1"/>
  <c r="AC4856" i="4"/>
  <c r="AD4856" i="4" s="1"/>
  <c r="AC4838" i="4"/>
  <c r="AD4838" i="4" s="1"/>
  <c r="AC4760" i="4"/>
  <c r="AD4760" i="4" s="1"/>
  <c r="AC4734" i="4"/>
  <c r="AD4734" i="4" s="1"/>
  <c r="AC4721" i="4"/>
  <c r="AD4721" i="4" s="1"/>
  <c r="AC4702" i="4"/>
  <c r="AD4702" i="4" s="1"/>
  <c r="AC4696" i="4"/>
  <c r="AD4696" i="4" s="1"/>
  <c r="AC4602" i="4"/>
  <c r="AD4602" i="4" s="1"/>
  <c r="AC4596" i="4"/>
  <c r="AD4596" i="4" s="1"/>
  <c r="AC4557" i="4"/>
  <c r="AD4557" i="4" s="1"/>
  <c r="AC4504" i="4"/>
  <c r="AD4504" i="4" s="1"/>
  <c r="AC4498" i="4"/>
  <c r="AD4498" i="4" s="1"/>
  <c r="AC4460" i="4"/>
  <c r="AD4460" i="4" s="1"/>
  <c r="AC4454" i="4"/>
  <c r="AD4454" i="4" s="1"/>
  <c r="AC4441" i="4"/>
  <c r="AD4441" i="4" s="1"/>
  <c r="AC4398" i="4"/>
  <c r="AD4398" i="4" s="1"/>
  <c r="AC4372" i="4"/>
  <c r="AD4372" i="4" s="1"/>
  <c r="AC4334" i="4"/>
  <c r="AD4334" i="4" s="1"/>
  <c r="AC4327" i="4"/>
  <c r="AD4327" i="4" s="1"/>
  <c r="AC4314" i="4"/>
  <c r="AD4314" i="4" s="1"/>
  <c r="AC4301" i="4"/>
  <c r="AD4301" i="4" s="1"/>
  <c r="AC4257" i="4"/>
  <c r="AD4257" i="4" s="1"/>
  <c r="AC4205" i="4"/>
  <c r="AD4205" i="4" s="1"/>
  <c r="AC4192" i="4"/>
  <c r="AD4192" i="4" s="1"/>
  <c r="AC4141" i="4"/>
  <c r="AD4141" i="4" s="1"/>
  <c r="AC4076" i="4"/>
  <c r="AD4076" i="4" s="1"/>
  <c r="AC4070" i="4"/>
  <c r="AD4070" i="4" s="1"/>
  <c r="AC4057" i="4"/>
  <c r="AD4057" i="4" s="1"/>
  <c r="AC4032" i="4"/>
  <c r="AD4032" i="4" s="1"/>
  <c r="AC4026" i="4"/>
  <c r="AD4026" i="4" s="1"/>
  <c r="AC3981" i="4"/>
  <c r="AD3981" i="4" s="1"/>
  <c r="AC3948" i="4"/>
  <c r="AD3948" i="4" s="1"/>
  <c r="AC3935" i="4"/>
  <c r="AD3935" i="4" s="1"/>
  <c r="AC3928" i="4"/>
  <c r="AD3928" i="4" s="1"/>
  <c r="AC3885" i="4"/>
  <c r="AD3885" i="4" s="1"/>
  <c r="AC3872" i="4"/>
  <c r="AD3872" i="4" s="1"/>
  <c r="AC3853" i="4"/>
  <c r="AD3853" i="4" s="1"/>
  <c r="AC3847" i="4"/>
  <c r="AD3847" i="4" s="1"/>
  <c r="AC3841" i="4"/>
  <c r="AD3841" i="4" s="1"/>
  <c r="AC3829" i="4"/>
  <c r="AD3829" i="4" s="1"/>
  <c r="AC7260" i="4"/>
  <c r="AD7260" i="4" s="1"/>
  <c r="AC7244" i="4"/>
  <c r="AD7244" i="4" s="1"/>
  <c r="AC7210" i="4"/>
  <c r="AD7210" i="4" s="1"/>
  <c r="AC7176" i="4"/>
  <c r="AD7176" i="4" s="1"/>
  <c r="AC7115" i="4"/>
  <c r="AD7115" i="4" s="1"/>
  <c r="AC7009" i="4"/>
  <c r="AD7009" i="4" s="1"/>
  <c r="AC6977" i="4"/>
  <c r="AD6977" i="4" s="1"/>
  <c r="AC6953" i="4"/>
  <c r="AD6953" i="4" s="1"/>
  <c r="AC6859" i="4"/>
  <c r="AD6859" i="4" s="1"/>
  <c r="AC6761" i="4"/>
  <c r="AD6761" i="4" s="1"/>
  <c r="AC6705" i="4"/>
  <c r="AD6705" i="4" s="1"/>
  <c r="AC6604" i="4"/>
  <c r="AD6604" i="4" s="1"/>
  <c r="AC6572" i="4"/>
  <c r="AD6572" i="4" s="1"/>
  <c r="AC6548" i="4"/>
  <c r="AD6548" i="4" s="1"/>
  <c r="AC6446" i="4"/>
  <c r="AD6446" i="4" s="1"/>
  <c r="AC6399" i="4"/>
  <c r="AD6399" i="4" s="1"/>
  <c r="AC6321" i="4"/>
  <c r="AD6321" i="4" s="1"/>
  <c r="AC6292" i="4"/>
  <c r="AD6292" i="4" s="1"/>
  <c r="AC6220" i="4"/>
  <c r="AD6220" i="4" s="1"/>
  <c r="AC6090" i="4"/>
  <c r="AD6090" i="4" s="1"/>
  <c r="AC6030" i="4"/>
  <c r="AD6030" i="4" s="1"/>
  <c r="AC6000" i="4"/>
  <c r="AD6000" i="4" s="1"/>
  <c r="AC7387" i="4"/>
  <c r="AD7387" i="4" s="1"/>
  <c r="AC7225" i="4"/>
  <c r="AD7225" i="4" s="1"/>
  <c r="AC7217" i="4"/>
  <c r="AD7217" i="4" s="1"/>
  <c r="AC7139" i="4"/>
  <c r="AD7139" i="4" s="1"/>
  <c r="AC7089" i="4"/>
  <c r="AD7089" i="4" s="1"/>
  <c r="AC7073" i="4"/>
  <c r="AD7073" i="4" s="1"/>
  <c r="AC6992" i="4"/>
  <c r="AD6992" i="4" s="1"/>
  <c r="AC6890" i="4"/>
  <c r="AD6890" i="4" s="1"/>
  <c r="AC6809" i="4"/>
  <c r="AD6809" i="4" s="1"/>
  <c r="AC6786" i="4"/>
  <c r="AD6786" i="4" s="1"/>
  <c r="AC6704" i="4"/>
  <c r="AD6704" i="4" s="1"/>
  <c r="AC6697" i="4"/>
  <c r="AD6697" i="4" s="1"/>
  <c r="AC6641" i="4"/>
  <c r="AD6641" i="4" s="1"/>
  <c r="AC6595" i="4"/>
  <c r="AD6595" i="4" s="1"/>
  <c r="AC6515" i="4"/>
  <c r="AD6515" i="4" s="1"/>
  <c r="AC6461" i="4"/>
  <c r="AD6461" i="4" s="1"/>
  <c r="AC6436" i="4"/>
  <c r="AD6436" i="4" s="1"/>
  <c r="AC6429" i="4"/>
  <c r="AD6429" i="4" s="1"/>
  <c r="AC6398" i="4"/>
  <c r="AD6398" i="4" s="1"/>
  <c r="AC6383" i="4"/>
  <c r="AD6383" i="4" s="1"/>
  <c r="AC6320" i="4"/>
  <c r="AD6320" i="4" s="1"/>
  <c r="AC6250" i="4"/>
  <c r="AD6250" i="4" s="1"/>
  <c r="AC6194" i="4"/>
  <c r="AD6194" i="4" s="1"/>
  <c r="AC6186" i="4"/>
  <c r="AD6186" i="4" s="1"/>
  <c r="AC6036" i="4"/>
  <c r="AD6036" i="4" s="1"/>
  <c r="AC6029" i="4"/>
  <c r="AD6029" i="4" s="1"/>
  <c r="AC5954" i="4"/>
  <c r="AD5954" i="4" s="1"/>
  <c r="AC5946" i="4"/>
  <c r="AD5946" i="4" s="1"/>
  <c r="AC5859" i="4"/>
  <c r="AD5859" i="4" s="1"/>
  <c r="AC5830" i="4"/>
  <c r="AD5830" i="4" s="1"/>
  <c r="AC5823" i="4"/>
  <c r="AD5823" i="4" s="1"/>
  <c r="AC5802" i="4"/>
  <c r="AD5802" i="4" s="1"/>
  <c r="AC5751" i="4"/>
  <c r="AD5751" i="4" s="1"/>
  <c r="AC5701" i="4"/>
  <c r="AD5701" i="4" s="1"/>
  <c r="AC5694" i="4"/>
  <c r="AD5694" i="4" s="1"/>
  <c r="AC5638" i="4"/>
  <c r="AD5638" i="4" s="1"/>
  <c r="AC5581" i="4"/>
  <c r="AD5581" i="4" s="1"/>
  <c r="AC5574" i="4"/>
  <c r="AD5574" i="4" s="1"/>
  <c r="AC5397" i="4"/>
  <c r="AD5397" i="4" s="1"/>
  <c r="AC5369" i="4"/>
  <c r="AD5369" i="4" s="1"/>
  <c r="AC5354" i="4"/>
  <c r="AD5354" i="4" s="1"/>
  <c r="AC5298" i="4"/>
  <c r="AD5298" i="4" s="1"/>
  <c r="AC5284" i="4"/>
  <c r="AD5284" i="4" s="1"/>
  <c r="AC5277" i="4"/>
  <c r="AD5277" i="4" s="1"/>
  <c r="AC5263" i="4"/>
  <c r="AD5263" i="4" s="1"/>
  <c r="AC5242" i="4"/>
  <c r="AD5242" i="4" s="1"/>
  <c r="AC5172" i="4"/>
  <c r="AD5172" i="4" s="1"/>
  <c r="AC5165" i="4"/>
  <c r="AD5165" i="4" s="1"/>
  <c r="AC5109" i="4"/>
  <c r="AD5109" i="4" s="1"/>
  <c r="AC5102" i="4"/>
  <c r="AD5102" i="4" s="1"/>
  <c r="AC5075" i="4"/>
  <c r="AD5075" i="4" s="1"/>
  <c r="AC5068" i="4"/>
  <c r="AD5068" i="4" s="1"/>
  <c r="AC4951" i="4"/>
  <c r="AD4951" i="4" s="1"/>
  <c r="AC4938" i="4"/>
  <c r="AD4938" i="4" s="1"/>
  <c r="AC4925" i="4"/>
  <c r="AD4925" i="4" s="1"/>
  <c r="AC4905" i="4"/>
  <c r="AD4905" i="4" s="1"/>
  <c r="AC4892" i="4"/>
  <c r="AD4892" i="4" s="1"/>
  <c r="AC4872" i="4"/>
  <c r="AD4872" i="4" s="1"/>
  <c r="AC4853" i="4"/>
  <c r="AD4853" i="4" s="1"/>
  <c r="AC4783" i="4"/>
  <c r="AD4783" i="4" s="1"/>
  <c r="AC4680" i="4"/>
  <c r="AD4680" i="4" s="1"/>
  <c r="AC4674" i="4"/>
  <c r="AD4674" i="4" s="1"/>
  <c r="AC4630" i="4"/>
  <c r="AD4630" i="4" s="1"/>
  <c r="AC4599" i="4"/>
  <c r="AD4599" i="4" s="1"/>
  <c r="AC4573" i="4"/>
  <c r="AD4573" i="4" s="1"/>
  <c r="AC4540" i="4"/>
  <c r="AD4540" i="4" s="1"/>
  <c r="AC4488" i="4"/>
  <c r="AD4488" i="4" s="1"/>
  <c r="AC4450" i="4"/>
  <c r="AD4450" i="4" s="1"/>
  <c r="AC4420" i="4"/>
  <c r="AD4420" i="4" s="1"/>
  <c r="AC4343" i="4"/>
  <c r="AD4343" i="4" s="1"/>
  <c r="AC4304" i="4"/>
  <c r="AD4304" i="4" s="1"/>
  <c r="AC4291" i="4"/>
  <c r="AD4291" i="4" s="1"/>
  <c r="AC4234" i="4"/>
  <c r="AD4234" i="4" s="1"/>
  <c r="AC4208" i="4"/>
  <c r="AD4208" i="4" s="1"/>
  <c r="AC4189" i="4"/>
  <c r="AD4189" i="4" s="1"/>
  <c r="AC4060" i="4"/>
  <c r="AD4060" i="4" s="1"/>
  <c r="AC4016" i="4"/>
  <c r="AD4016" i="4" s="1"/>
  <c r="AC3944" i="4"/>
  <c r="AD3944" i="4" s="1"/>
  <c r="AC3925" i="4"/>
  <c r="AD3925" i="4" s="1"/>
  <c r="AC3900" i="4"/>
  <c r="AD3900" i="4" s="1"/>
  <c r="AC3894" i="4"/>
  <c r="AD3894" i="4" s="1"/>
  <c r="AC7381" i="4"/>
  <c r="AD7381" i="4" s="1"/>
  <c r="AC7265" i="4"/>
  <c r="AD7265" i="4" s="1"/>
  <c r="AC7221" i="4"/>
  <c r="AD7221" i="4" s="1"/>
  <c r="AC7185" i="4"/>
  <c r="AD7185" i="4" s="1"/>
  <c r="AC7122" i="4"/>
  <c r="AD7122" i="4" s="1"/>
  <c r="AC7028" i="4"/>
  <c r="AD7028" i="4" s="1"/>
  <c r="AC7002" i="4"/>
  <c r="AD7002" i="4" s="1"/>
  <c r="AC6903" i="4"/>
  <c r="AD6903" i="4" s="1"/>
  <c r="AC6869" i="4"/>
  <c r="AD6869" i="4" s="1"/>
  <c r="AC6801" i="4"/>
  <c r="AD6801" i="4" s="1"/>
  <c r="AC6684" i="4"/>
  <c r="AD6684" i="4" s="1"/>
  <c r="AC6617" i="4"/>
  <c r="AD6617" i="4" s="1"/>
  <c r="AC6558" i="4"/>
  <c r="AD6558" i="4" s="1"/>
  <c r="AC6517" i="4"/>
  <c r="AD6517" i="4" s="1"/>
  <c r="AC6425" i="4"/>
  <c r="AD6425" i="4" s="1"/>
  <c r="AC6392" i="4"/>
  <c r="AD6392" i="4" s="1"/>
  <c r="AC6359" i="4"/>
  <c r="AD6359" i="4" s="1"/>
  <c r="AC6325" i="4"/>
  <c r="AD6325" i="4" s="1"/>
  <c r="AC6258" i="4"/>
  <c r="AD6258" i="4" s="1"/>
  <c r="AC6241" i="4"/>
  <c r="AD6241" i="4" s="1"/>
  <c r="AC6166" i="4"/>
  <c r="AD6166" i="4" s="1"/>
  <c r="AC6023" i="4"/>
  <c r="AD6023" i="4" s="1"/>
  <c r="AC5953" i="4"/>
  <c r="AD5953" i="4" s="1"/>
  <c r="AC5854" i="4"/>
  <c r="AD5854" i="4" s="1"/>
  <c r="AC5847" i="4"/>
  <c r="AD5847" i="4" s="1"/>
  <c r="AC5718" i="4"/>
  <c r="AD5718" i="4" s="1"/>
  <c r="AC5659" i="4"/>
  <c r="AD5659" i="4" s="1"/>
  <c r="AC5607" i="4"/>
  <c r="AD5607" i="4" s="1"/>
  <c r="AC5600" i="4"/>
  <c r="AD5600" i="4" s="1"/>
  <c r="AC5593" i="4"/>
  <c r="AD5593" i="4" s="1"/>
  <c r="AC5570" i="4"/>
  <c r="AD5570" i="4" s="1"/>
  <c r="AC5563" i="4"/>
  <c r="AD5563" i="4" s="1"/>
  <c r="AC5541" i="4"/>
  <c r="AD5541" i="4" s="1"/>
  <c r="AC5483" i="4"/>
  <c r="AD5483" i="4" s="1"/>
  <c r="AC5416" i="4"/>
  <c r="AD5416" i="4" s="1"/>
  <c r="AC5386" i="4"/>
  <c r="AD5386" i="4" s="1"/>
  <c r="AC5371" i="4"/>
  <c r="AD5371" i="4" s="1"/>
  <c r="AC5332" i="4"/>
  <c r="AD5332" i="4" s="1"/>
  <c r="AC5259" i="4"/>
  <c r="AD5259" i="4" s="1"/>
  <c r="AC5244" i="4"/>
  <c r="AD5244" i="4" s="1"/>
  <c r="AC5237" i="4"/>
  <c r="AD5237" i="4" s="1"/>
  <c r="AC5223" i="4"/>
  <c r="AD5223" i="4" s="1"/>
  <c r="AC5185" i="4"/>
  <c r="AD5185" i="4" s="1"/>
  <c r="AC5178" i="4"/>
  <c r="AD5178" i="4" s="1"/>
  <c r="AC5156" i="4"/>
  <c r="AD5156" i="4" s="1"/>
  <c r="AC5134" i="4"/>
  <c r="AD5134" i="4" s="1"/>
  <c r="AC5069" i="4"/>
  <c r="AD5069" i="4" s="1"/>
  <c r="AC5047" i="4"/>
  <c r="AD5047" i="4" s="1"/>
  <c r="AC5024" i="4"/>
  <c r="AD5024" i="4" s="1"/>
  <c r="AC4995" i="4"/>
  <c r="AD4995" i="4" s="1"/>
  <c r="AC4932" i="4"/>
  <c r="AD4932" i="4" s="1"/>
  <c r="AC4855" i="4"/>
  <c r="AD4855" i="4" s="1"/>
  <c r="AC4835" i="4"/>
  <c r="AD4835" i="4" s="1"/>
  <c r="AC4815" i="4"/>
  <c r="AD4815" i="4" s="1"/>
  <c r="AC4788" i="4"/>
  <c r="AD4788" i="4" s="1"/>
  <c r="AC4753" i="4"/>
  <c r="AD4753" i="4" s="1"/>
  <c r="AC4746" i="4"/>
  <c r="AD4746" i="4" s="1"/>
  <c r="AC4719" i="4"/>
  <c r="AD4719" i="4" s="1"/>
  <c r="AC4685" i="4"/>
  <c r="AD4685" i="4" s="1"/>
  <c r="AC4653" i="4"/>
  <c r="AD4653" i="4" s="1"/>
  <c r="AC4633" i="4"/>
  <c r="AD4633" i="4" s="1"/>
  <c r="AC4613" i="4"/>
  <c r="AD4613" i="4" s="1"/>
  <c r="AC4551" i="4"/>
  <c r="AD4551" i="4" s="1"/>
  <c r="AC4502" i="4"/>
  <c r="AD4502" i="4" s="1"/>
  <c r="AC4442" i="4"/>
  <c r="AD4442" i="4" s="1"/>
  <c r="AC4397" i="4"/>
  <c r="AD4397" i="4" s="1"/>
  <c r="AC4370" i="4"/>
  <c r="AD4370" i="4" s="1"/>
  <c r="AC4307" i="4"/>
  <c r="AD4307" i="4" s="1"/>
  <c r="AC4293" i="4"/>
  <c r="AD4293" i="4" s="1"/>
  <c r="AC4280" i="4"/>
  <c r="AD4280" i="4" s="1"/>
  <c r="AC4185" i="4"/>
  <c r="AD4185" i="4" s="1"/>
  <c r="AC4160" i="4"/>
  <c r="AD4160" i="4" s="1"/>
  <c r="AC4117" i="4"/>
  <c r="AD4117" i="4" s="1"/>
  <c r="AC4089" i="4"/>
  <c r="AD4089" i="4" s="1"/>
  <c r="AC4015" i="4"/>
  <c r="AD4015" i="4" s="1"/>
  <c r="AC3932" i="4"/>
  <c r="AD3932" i="4" s="1"/>
  <c r="AC3899" i="4"/>
  <c r="AD3899" i="4" s="1"/>
  <c r="AC3886" i="4"/>
  <c r="AD3886" i="4" s="1"/>
  <c r="AC3859" i="4"/>
  <c r="AD3859" i="4" s="1"/>
  <c r="AC3852" i="4"/>
  <c r="AD3852" i="4" s="1"/>
  <c r="AC3839" i="4"/>
  <c r="AD3839" i="4" s="1"/>
  <c r="AC3820" i="4"/>
  <c r="AD3820" i="4" s="1"/>
  <c r="AC3800" i="4"/>
  <c r="AD3800" i="4" s="1"/>
  <c r="AC3735" i="4"/>
  <c r="AD3735" i="4" s="1"/>
  <c r="AC3709" i="4"/>
  <c r="AD3709" i="4" s="1"/>
  <c r="AC3689" i="4"/>
  <c r="AD3689" i="4" s="1"/>
  <c r="AC3657" i="4"/>
  <c r="AD3657" i="4" s="1"/>
  <c r="AC3625" i="4"/>
  <c r="AD3625" i="4" s="1"/>
  <c r="AC3556" i="4"/>
  <c r="AD3556" i="4" s="1"/>
  <c r="AC3550" i="4"/>
  <c r="AD3550" i="4" s="1"/>
  <c r="AC3531" i="4"/>
  <c r="AD3531" i="4" s="1"/>
  <c r="AC3518" i="4"/>
  <c r="AD3518" i="4" s="1"/>
  <c r="AC3479" i="4"/>
  <c r="AD3479" i="4" s="1"/>
  <c r="AC3473" i="4"/>
  <c r="AD3473" i="4" s="1"/>
  <c r="AC3454" i="4"/>
  <c r="AD3454" i="4" s="1"/>
  <c r="AC3372" i="4"/>
  <c r="AD3372" i="4" s="1"/>
  <c r="AC3366" i="4"/>
  <c r="AD3366" i="4" s="1"/>
  <c r="AC3328" i="4"/>
  <c r="AD3328" i="4" s="1"/>
  <c r="AC3309" i="4"/>
  <c r="AD3309" i="4" s="1"/>
  <c r="AC3290" i="4"/>
  <c r="AD3290" i="4" s="1"/>
  <c r="AC3284" i="4"/>
  <c r="AD3284" i="4" s="1"/>
  <c r="AC3278" i="4"/>
  <c r="AD3278" i="4" s="1"/>
  <c r="AC3196" i="4"/>
  <c r="AD3196" i="4" s="1"/>
  <c r="AC3171" i="4"/>
  <c r="AD3171" i="4" s="1"/>
  <c r="AC3165" i="4"/>
  <c r="AD3165" i="4" s="1"/>
  <c r="AC3083" i="4"/>
  <c r="AD3083" i="4" s="1"/>
  <c r="AC3077" i="4"/>
  <c r="AD3077" i="4" s="1"/>
  <c r="AC3035" i="4"/>
  <c r="AD3035" i="4" s="1"/>
  <c r="AC2969" i="4"/>
  <c r="AD2969" i="4" s="1"/>
  <c r="AC2898" i="4"/>
  <c r="AD2898" i="4" s="1"/>
  <c r="AC2869" i="4"/>
  <c r="AD2869" i="4" s="1"/>
  <c r="AC2798" i="4"/>
  <c r="AD2798" i="4" s="1"/>
  <c r="AC2745" i="4"/>
  <c r="AD2745" i="4" s="1"/>
  <c r="AC2704" i="4"/>
  <c r="AD2704" i="4" s="1"/>
  <c r="AC2604" i="4"/>
  <c r="AD2604" i="4" s="1"/>
  <c r="AC2580" i="4"/>
  <c r="AD2580" i="4" s="1"/>
  <c r="AC2533" i="4"/>
  <c r="AD2533" i="4" s="1"/>
  <c r="AC2480" i="4"/>
  <c r="AD2480" i="4" s="1"/>
  <c r="AC2439" i="4"/>
  <c r="AD2439" i="4" s="1"/>
  <c r="AC2415" i="4"/>
  <c r="AD2415" i="4" s="1"/>
  <c r="AC2386" i="4"/>
  <c r="AD2386" i="4" s="1"/>
  <c r="AC2315" i="4"/>
  <c r="AD2315" i="4" s="1"/>
  <c r="AC2215" i="4"/>
  <c r="AD2215" i="4" s="1"/>
  <c r="AC2157" i="4"/>
  <c r="AD2157" i="4" s="1"/>
  <c r="AC2151" i="4"/>
  <c r="AD2151" i="4" s="1"/>
  <c r="AC2123" i="4"/>
  <c r="AD2123" i="4" s="1"/>
  <c r="AC2106" i="4"/>
  <c r="AD2106" i="4" s="1"/>
  <c r="AC2078" i="4"/>
  <c r="AD2078" i="4" s="1"/>
  <c r="AC2061" i="4"/>
  <c r="AD2061" i="4" s="1"/>
  <c r="AC2033" i="4"/>
  <c r="AD2033" i="4" s="1"/>
  <c r="AC2016" i="4"/>
  <c r="AD2016" i="4" s="1"/>
  <c r="AC1988" i="4"/>
  <c r="AD1988" i="4" s="1"/>
  <c r="AC1971" i="4"/>
  <c r="AD1971" i="4" s="1"/>
  <c r="AC1943" i="4"/>
  <c r="AD1943" i="4" s="1"/>
  <c r="AC1926" i="4"/>
  <c r="AD1926" i="4" s="1"/>
  <c r="AC1909" i="4"/>
  <c r="AD1909" i="4" s="1"/>
  <c r="AC1881" i="4"/>
  <c r="AD1881" i="4" s="1"/>
  <c r="AC1864" i="4"/>
  <c r="AD1864" i="4" s="1"/>
  <c r="AC1836" i="4"/>
  <c r="AD1836" i="4" s="1"/>
  <c r="AC1819" i="4"/>
  <c r="AD1819" i="4" s="1"/>
  <c r="AC1791" i="4"/>
  <c r="AD1791" i="4" s="1"/>
  <c r="AC1774" i="4"/>
  <c r="AD1774" i="4" s="1"/>
  <c r="AC1746" i="4"/>
  <c r="AD1746" i="4" s="1"/>
  <c r="AC1729" i="4"/>
  <c r="AD1729" i="4" s="1"/>
  <c r="AC1701" i="4"/>
  <c r="AD1701" i="4" s="1"/>
  <c r="AC1684" i="4"/>
  <c r="AD1684" i="4" s="1"/>
  <c r="AC1667" i="4"/>
  <c r="AD1667" i="4" s="1"/>
  <c r="AC1639" i="4"/>
  <c r="AD1639" i="4" s="1"/>
  <c r="AC1622" i="4"/>
  <c r="AD1622" i="4" s="1"/>
  <c r="AC1594" i="4"/>
  <c r="AD1594" i="4" s="1"/>
  <c r="AC1577" i="4"/>
  <c r="AD1577" i="4" s="1"/>
  <c r="AC1549" i="4"/>
  <c r="AD1549" i="4" s="1"/>
  <c r="AC1532" i="4"/>
  <c r="AD1532" i="4" s="1"/>
  <c r="AC1504" i="4"/>
  <c r="AD1504" i="4" s="1"/>
  <c r="AC1487" i="4"/>
  <c r="AD1487" i="4" s="1"/>
  <c r="AC1459" i="4"/>
  <c r="AD1459" i="4" s="1"/>
  <c r="AC1442" i="4"/>
  <c r="AD1442" i="4" s="1"/>
  <c r="AC1425" i="4"/>
  <c r="AD1425" i="4" s="1"/>
  <c r="AC1397" i="4"/>
  <c r="AD1397" i="4" s="1"/>
  <c r="AC1380" i="4"/>
  <c r="AD1380" i="4" s="1"/>
  <c r="AC1352" i="4"/>
  <c r="AD1352" i="4" s="1"/>
  <c r="AC1335" i="4"/>
  <c r="AD1335" i="4" s="1"/>
  <c r="AC1307" i="4"/>
  <c r="AD1307" i="4" s="1"/>
  <c r="AC1290" i="4"/>
  <c r="AD1290" i="4" s="1"/>
  <c r="AC1262" i="4"/>
  <c r="AD1262" i="4" s="1"/>
  <c r="AC1245" i="4"/>
  <c r="AD1245" i="4" s="1"/>
  <c r="AC1217" i="4"/>
  <c r="AD1217" i="4" s="1"/>
  <c r="AC1200" i="4"/>
  <c r="AD1200" i="4" s="1"/>
  <c r="AC1183" i="4"/>
  <c r="AD1183" i="4" s="1"/>
  <c r="AC1155" i="4"/>
  <c r="AD1155" i="4" s="1"/>
  <c r="AC1138" i="4"/>
  <c r="AD1138" i="4" s="1"/>
  <c r="AC1110" i="4"/>
  <c r="AD1110" i="4" s="1"/>
  <c r="AC1093" i="4"/>
  <c r="AD1093" i="4" s="1"/>
  <c r="AC1065" i="4"/>
  <c r="AD1065" i="4" s="1"/>
  <c r="AC1048" i="4"/>
  <c r="AD1048" i="4" s="1"/>
  <c r="AC1020" i="4"/>
  <c r="AD1020" i="4" s="1"/>
  <c r="AC1003" i="4"/>
  <c r="AD1003" i="4" s="1"/>
  <c r="AC975" i="4"/>
  <c r="AD975" i="4" s="1"/>
  <c r="AC958" i="4"/>
  <c r="AD958" i="4" s="1"/>
  <c r="AC941" i="4"/>
  <c r="AD941" i="4" s="1"/>
  <c r="AC913" i="4"/>
  <c r="AD913" i="4" s="1"/>
  <c r="AC896" i="4"/>
  <c r="AD896" i="4" s="1"/>
  <c r="AC868" i="4"/>
  <c r="AD868" i="4" s="1"/>
  <c r="AC851" i="4"/>
  <c r="AD851" i="4" s="1"/>
  <c r="AC823" i="4"/>
  <c r="AD823" i="4" s="1"/>
  <c r="AC806" i="4"/>
  <c r="AD806" i="4" s="1"/>
  <c r="AC778" i="4"/>
  <c r="AD778" i="4" s="1"/>
  <c r="AC761" i="4"/>
  <c r="AD761" i="4" s="1"/>
  <c r="AC733" i="4"/>
  <c r="AD733" i="4" s="1"/>
  <c r="AC716" i="4"/>
  <c r="AD716" i="4" s="1"/>
  <c r="AC699" i="4"/>
  <c r="AD699" i="4" s="1"/>
  <c r="AC671" i="4"/>
  <c r="AD671" i="4" s="1"/>
  <c r="AC654" i="4"/>
  <c r="AD654" i="4" s="1"/>
  <c r="AC626" i="4"/>
  <c r="AD626" i="4" s="1"/>
  <c r="AC609" i="4"/>
  <c r="AD609" i="4" s="1"/>
  <c r="AC581" i="4"/>
  <c r="AD581" i="4" s="1"/>
  <c r="AC564" i="4"/>
  <c r="AD564" i="4" s="1"/>
  <c r="AC536" i="4"/>
  <c r="AD536" i="4" s="1"/>
  <c r="AC519" i="4"/>
  <c r="AD519" i="4" s="1"/>
  <c r="AC491" i="4"/>
  <c r="AD491" i="4" s="1"/>
  <c r="AC474" i="4"/>
  <c r="AD474" i="4" s="1"/>
  <c r="AC457" i="4"/>
  <c r="AD457" i="4" s="1"/>
  <c r="AC429" i="4"/>
  <c r="AD429" i="4" s="1"/>
  <c r="AC637" i="4"/>
  <c r="AD637" i="4" s="1"/>
  <c r="AC530" i="4"/>
  <c r="AD530" i="4" s="1"/>
  <c r="AC468" i="4"/>
  <c r="AD468" i="4" s="1"/>
  <c r="AC440" i="4"/>
  <c r="AD440" i="4" s="1"/>
  <c r="AC423" i="4"/>
  <c r="AD423" i="4" s="1"/>
  <c r="AC412" i="4"/>
  <c r="AD412" i="4" s="1"/>
  <c r="AC390" i="4"/>
  <c r="AD390" i="4" s="1"/>
  <c r="AC357" i="4"/>
  <c r="AD357" i="4" s="1"/>
  <c r="AC346" i="4"/>
  <c r="AD346" i="4" s="1"/>
  <c r="AC335" i="4"/>
  <c r="AD335" i="4" s="1"/>
  <c r="AC324" i="4"/>
  <c r="AD324" i="4" s="1"/>
  <c r="AC313" i="4"/>
  <c r="AD313" i="4" s="1"/>
  <c r="AC302" i="4"/>
  <c r="AD302" i="4" s="1"/>
  <c r="AC291" i="4"/>
  <c r="AD291" i="4" s="1"/>
  <c r="AC280" i="4"/>
  <c r="AD280" i="4" s="1"/>
  <c r="AC269" i="4"/>
  <c r="AD269" i="4" s="1"/>
  <c r="AC258" i="4"/>
  <c r="AD258" i="4" s="1"/>
  <c r="AC247" i="4"/>
  <c r="AD247" i="4" s="1"/>
  <c r="AC236" i="4"/>
  <c r="AD236" i="4" s="1"/>
  <c r="AC225" i="4"/>
  <c r="AD225" i="4" s="1"/>
  <c r="AC203" i="4"/>
  <c r="AD203" i="4" s="1"/>
  <c r="AC192" i="4"/>
  <c r="AD192" i="4" s="1"/>
  <c r="AC181" i="4"/>
  <c r="AD181" i="4" s="1"/>
  <c r="AC170" i="4"/>
  <c r="AD170" i="4" s="1"/>
  <c r="AC159" i="4"/>
  <c r="AD159" i="4" s="1"/>
  <c r="AC137" i="4"/>
  <c r="AD137" i="4" s="1"/>
  <c r="AC126" i="4"/>
  <c r="AD126" i="4" s="1"/>
  <c r="AC115" i="4"/>
  <c r="AD115" i="4" s="1"/>
  <c r="AC104" i="4"/>
  <c r="AD104" i="4" s="1"/>
  <c r="AC93" i="4"/>
  <c r="AD93" i="4" s="1"/>
  <c r="AC71" i="4"/>
  <c r="AD71" i="4" s="1"/>
  <c r="AC60" i="4"/>
  <c r="AD60" i="4" s="1"/>
  <c r="AC27" i="4"/>
  <c r="AD27" i="4" s="1"/>
  <c r="AC2821" i="4"/>
  <c r="AD2821" i="4" s="1"/>
  <c r="AC2462" i="4"/>
  <c r="AD2462" i="4" s="1"/>
  <c r="AC2362" i="4"/>
  <c r="AD2362" i="4" s="1"/>
  <c r="AC2238" i="4"/>
  <c r="AD2238" i="4" s="1"/>
  <c r="AC2162" i="4"/>
  <c r="AD2162" i="4" s="1"/>
  <c r="AC2128" i="4"/>
  <c r="AD2128" i="4" s="1"/>
  <c r="AC2100" i="4"/>
  <c r="AD2100" i="4" s="1"/>
  <c r="AC2083" i="4"/>
  <c r="AD2083" i="4" s="1"/>
  <c r="AC2055" i="4"/>
  <c r="AD2055" i="4" s="1"/>
  <c r="AC1993" i="4"/>
  <c r="AD1993" i="4" s="1"/>
  <c r="AC1965" i="4"/>
  <c r="AD1965" i="4" s="1"/>
  <c r="AC1931" i="4"/>
  <c r="AD1931" i="4" s="1"/>
  <c r="AC1903" i="4"/>
  <c r="AD1903" i="4" s="1"/>
  <c r="AC1813" i="4"/>
  <c r="AD1813" i="4" s="1"/>
  <c r="AC1796" i="4"/>
  <c r="AD1796" i="4" s="1"/>
  <c r="AC1768" i="4"/>
  <c r="AD1768" i="4" s="1"/>
  <c r="AC1723" i="4"/>
  <c r="AD1723" i="4" s="1"/>
  <c r="AC1706" i="4"/>
  <c r="AD1706" i="4" s="1"/>
  <c r="AC1689" i="4"/>
  <c r="AD1689" i="4" s="1"/>
  <c r="AC1661" i="4"/>
  <c r="AD1661" i="4" s="1"/>
  <c r="AC1616" i="4"/>
  <c r="AD1616" i="4" s="1"/>
  <c r="AC1554" i="4"/>
  <c r="AD1554" i="4" s="1"/>
  <c r="AC1509" i="4"/>
  <c r="AD1509" i="4" s="1"/>
  <c r="AC1481" i="4"/>
  <c r="AD1481" i="4" s="1"/>
  <c r="AC1402" i="4"/>
  <c r="AD1402" i="4" s="1"/>
  <c r="AC1312" i="4"/>
  <c r="AD1312" i="4" s="1"/>
  <c r="AC1284" i="4"/>
  <c r="AD1284" i="4" s="1"/>
  <c r="AC1177" i="4"/>
  <c r="AD1177" i="4" s="1"/>
  <c r="AC1132" i="4"/>
  <c r="AD1132" i="4" s="1"/>
  <c r="AC1087" i="4"/>
  <c r="AD1087" i="4" s="1"/>
  <c r="AC1042" i="4"/>
  <c r="AD1042" i="4" s="1"/>
  <c r="AC1025" i="4"/>
  <c r="AD1025" i="4" s="1"/>
  <c r="AC997" i="4"/>
  <c r="AD997" i="4" s="1"/>
  <c r="AC935" i="4"/>
  <c r="AD935" i="4" s="1"/>
  <c r="AC918" i="4"/>
  <c r="AD918" i="4" s="1"/>
  <c r="AC890" i="4"/>
  <c r="AD890" i="4" s="1"/>
  <c r="AC873" i="4"/>
  <c r="AD873" i="4" s="1"/>
  <c r="AC845" i="4"/>
  <c r="AD845" i="4" s="1"/>
  <c r="AC828" i="4"/>
  <c r="AD828" i="4" s="1"/>
  <c r="AC800" i="4"/>
  <c r="AD800" i="4" s="1"/>
  <c r="AC738" i="4"/>
  <c r="AD738" i="4" s="1"/>
  <c r="AC721" i="4"/>
  <c r="AD721" i="4" s="1"/>
  <c r="AC676" i="4"/>
  <c r="AD676" i="4" s="1"/>
  <c r="AC648" i="4"/>
  <c r="AD648" i="4" s="1"/>
  <c r="AC586" i="4"/>
  <c r="AD586" i="4" s="1"/>
  <c r="AC513" i="4"/>
  <c r="AD513" i="4" s="1"/>
  <c r="AC496" i="4"/>
  <c r="AD496" i="4" s="1"/>
  <c r="AC479" i="4"/>
  <c r="AD479" i="4" s="1"/>
  <c r="AC7461" i="4"/>
  <c r="AD7461" i="4" s="1"/>
  <c r="AC7354" i="4"/>
  <c r="AD7354" i="4" s="1"/>
  <c r="AC7282" i="4"/>
  <c r="AD7282" i="4" s="1"/>
  <c r="AC7192" i="4"/>
  <c r="AD7192" i="4" s="1"/>
  <c r="AC7087" i="4"/>
  <c r="AD7087" i="4" s="1"/>
  <c r="AC7053" i="4"/>
  <c r="AD7053" i="4" s="1"/>
  <c r="AC6985" i="4"/>
  <c r="AD6985" i="4" s="1"/>
  <c r="AC6960" i="4"/>
  <c r="AD6960" i="4" s="1"/>
  <c r="AC6918" i="4"/>
  <c r="AD6918" i="4" s="1"/>
  <c r="AC6844" i="4"/>
  <c r="AD6844" i="4" s="1"/>
  <c r="AC6793" i="4"/>
  <c r="AD6793" i="4" s="1"/>
  <c r="AC6658" i="4"/>
  <c r="AD6658" i="4" s="1"/>
  <c r="AC6609" i="4"/>
  <c r="AD6609" i="4" s="1"/>
  <c r="AC6550" i="4"/>
  <c r="AD6550" i="4" s="1"/>
  <c r="AC6509" i="4"/>
  <c r="AD6509" i="4" s="1"/>
  <c r="AC6483" i="4"/>
  <c r="AD6483" i="4" s="1"/>
  <c r="AC6475" i="4"/>
  <c r="AD6475" i="4" s="1"/>
  <c r="AC6400" i="4"/>
  <c r="AD6400" i="4" s="1"/>
  <c r="AC6308" i="4"/>
  <c r="AD6308" i="4" s="1"/>
  <c r="AC6207" i="4"/>
  <c r="AD6207" i="4" s="1"/>
  <c r="AC6180" i="4"/>
  <c r="AD6180" i="4" s="1"/>
  <c r="AC6150" i="4"/>
  <c r="AD6150" i="4" s="1"/>
  <c r="AC6125" i="4"/>
  <c r="AD6125" i="4" s="1"/>
  <c r="AC6102" i="4"/>
  <c r="AD6102" i="4" s="1"/>
  <c r="AC6040" i="4"/>
  <c r="AD6040" i="4" s="1"/>
  <c r="AC6007" i="4"/>
  <c r="AD6007" i="4" s="1"/>
  <c r="AC5960" i="4"/>
  <c r="AD5960" i="4" s="1"/>
  <c r="AC5884" i="4"/>
  <c r="AD5884" i="4" s="1"/>
  <c r="AC5869" i="4"/>
  <c r="AD5869" i="4" s="1"/>
  <c r="AC5801" i="4"/>
  <c r="AD5801" i="4" s="1"/>
  <c r="AC5793" i="4"/>
  <c r="AD5793" i="4" s="1"/>
  <c r="AC5703" i="4"/>
  <c r="AD5703" i="4" s="1"/>
  <c r="AC5688" i="4"/>
  <c r="AD5688" i="4" s="1"/>
  <c r="AC5651" i="4"/>
  <c r="AD5651" i="4" s="1"/>
  <c r="AC5644" i="4"/>
  <c r="AD5644" i="4" s="1"/>
  <c r="AC5630" i="4"/>
  <c r="AD5630" i="4" s="1"/>
  <c r="AC5534" i="4"/>
  <c r="AD5534" i="4" s="1"/>
  <c r="AC5498" i="4"/>
  <c r="AD5498" i="4" s="1"/>
  <c r="AC5460" i="4"/>
  <c r="AD5460" i="4" s="1"/>
  <c r="AC5446" i="4"/>
  <c r="AD5446" i="4" s="1"/>
  <c r="AC5363" i="4"/>
  <c r="AD5363" i="4" s="1"/>
  <c r="AC5273" i="4"/>
  <c r="AD5273" i="4" s="1"/>
  <c r="AC5266" i="4"/>
  <c r="AD5266" i="4" s="1"/>
  <c r="AC5230" i="4"/>
  <c r="AD5230" i="4" s="1"/>
  <c r="AC5192" i="4"/>
  <c r="AD5192" i="4" s="1"/>
  <c r="AC5171" i="4"/>
  <c r="AD5171" i="4" s="1"/>
  <c r="AC5104" i="4"/>
  <c r="AD5104" i="4" s="1"/>
  <c r="AC5097" i="4"/>
  <c r="AD5097" i="4" s="1"/>
  <c r="AC5090" i="4"/>
  <c r="AD5090" i="4" s="1"/>
  <c r="AC4959" i="4"/>
  <c r="AD4959" i="4" s="1"/>
  <c r="AC4945" i="4"/>
  <c r="AD4945" i="4" s="1"/>
  <c r="AC4842" i="4"/>
  <c r="AD4842" i="4" s="1"/>
  <c r="AC4828" i="4"/>
  <c r="AD4828" i="4" s="1"/>
  <c r="AC4808" i="4"/>
  <c r="AD4808" i="4" s="1"/>
  <c r="AC4732" i="4"/>
  <c r="AD4732" i="4" s="1"/>
  <c r="AC4691" i="4"/>
  <c r="AD4691" i="4" s="1"/>
  <c r="AC4666" i="4"/>
  <c r="AD4666" i="4" s="1"/>
  <c r="AC4659" i="4"/>
  <c r="AD4659" i="4" s="1"/>
  <c r="AC4619" i="4"/>
  <c r="AD4619" i="4" s="1"/>
  <c r="AC4509" i="4"/>
  <c r="AD4509" i="4" s="1"/>
  <c r="AC4475" i="4"/>
  <c r="AD4475" i="4" s="1"/>
  <c r="AC4448" i="4"/>
  <c r="AD4448" i="4" s="1"/>
  <c r="AC4416" i="4"/>
  <c r="AD4416" i="4" s="1"/>
  <c r="AC4410" i="4"/>
  <c r="AD4410" i="4" s="1"/>
  <c r="AC4383" i="4"/>
  <c r="AD4383" i="4" s="1"/>
  <c r="AC4349" i="4"/>
  <c r="AD4349" i="4" s="1"/>
  <c r="AC4260" i="4"/>
  <c r="AD4260" i="4" s="1"/>
  <c r="AC4240" i="4"/>
  <c r="AD4240" i="4" s="1"/>
  <c r="AC4233" i="4"/>
  <c r="AD4233" i="4" s="1"/>
  <c r="AC4213" i="4"/>
  <c r="AD4213" i="4" s="1"/>
  <c r="AC4145" i="4"/>
  <c r="AD4145" i="4" s="1"/>
  <c r="AC4109" i="4"/>
  <c r="AD4109" i="4" s="1"/>
  <c r="AC4102" i="4"/>
  <c r="AD4102" i="4" s="1"/>
  <c r="AC4062" i="4"/>
  <c r="AD4062" i="4" s="1"/>
  <c r="AC4042" i="4"/>
  <c r="AD4042" i="4" s="1"/>
  <c r="AC4035" i="4"/>
  <c r="AD4035" i="4" s="1"/>
  <c r="AC4021" i="4"/>
  <c r="AD4021" i="4" s="1"/>
  <c r="AC3988" i="4"/>
  <c r="AD3988" i="4" s="1"/>
  <c r="AC3845" i="4"/>
  <c r="AD3845" i="4" s="1"/>
  <c r="AC3793" i="4"/>
  <c r="AD3793" i="4" s="1"/>
  <c r="AC3774" i="4"/>
  <c r="AD3774" i="4" s="1"/>
  <c r="AC3761" i="4"/>
  <c r="AD3761" i="4" s="1"/>
  <c r="AC3748" i="4"/>
  <c r="AD3748" i="4" s="1"/>
  <c r="AC3728" i="4"/>
  <c r="AD3728" i="4" s="1"/>
  <c r="AC3676" i="4"/>
  <c r="AD3676" i="4" s="1"/>
  <c r="AC3638" i="4"/>
  <c r="AD3638" i="4" s="1"/>
  <c r="AC3576" i="4"/>
  <c r="AD3576" i="4" s="1"/>
  <c r="AC3537" i="4"/>
  <c r="AD3537" i="4" s="1"/>
  <c r="AC3491" i="4"/>
  <c r="AD3491" i="4" s="1"/>
  <c r="AC3485" i="4"/>
  <c r="AD3485" i="4" s="1"/>
  <c r="AC3466" i="4"/>
  <c r="AD3466" i="4" s="1"/>
  <c r="AC3441" i="4"/>
  <c r="AD3441" i="4" s="1"/>
  <c r="AC3391" i="4"/>
  <c r="AD3391" i="4" s="1"/>
  <c r="AC3385" i="4"/>
  <c r="AD3385" i="4" s="1"/>
  <c r="AC3353" i="4"/>
  <c r="AD3353" i="4" s="1"/>
  <c r="AC3259" i="4"/>
  <c r="AD3259" i="4" s="1"/>
  <c r="AC3253" i="4"/>
  <c r="AD3253" i="4" s="1"/>
  <c r="AC3240" i="4"/>
  <c r="AD3240" i="4" s="1"/>
  <c r="AC3234" i="4"/>
  <c r="AD3234" i="4" s="1"/>
  <c r="AC3215" i="4"/>
  <c r="AD3215" i="4" s="1"/>
  <c r="AC3209" i="4"/>
  <c r="AD3209" i="4" s="1"/>
  <c r="AC3190" i="4"/>
  <c r="AD3190" i="4" s="1"/>
  <c r="AC3139" i="4"/>
  <c r="AD3139" i="4" s="1"/>
  <c r="AC3133" i="4"/>
  <c r="AD3133" i="4" s="1"/>
  <c r="AC3114" i="4"/>
  <c r="AD3114" i="4" s="1"/>
  <c r="AC3095" i="4"/>
  <c r="AD3095" i="4" s="1"/>
  <c r="AC3016" i="4"/>
  <c r="AD3016" i="4" s="1"/>
  <c r="AC3004" i="4"/>
  <c r="AD3004" i="4" s="1"/>
  <c r="AC2998" i="4"/>
  <c r="AD2998" i="4" s="1"/>
  <c r="AC2986" i="4"/>
  <c r="AD2986" i="4" s="1"/>
  <c r="AC2957" i="4"/>
  <c r="AD2957" i="4" s="1"/>
  <c r="AC2951" i="4"/>
  <c r="AD2951" i="4" s="1"/>
  <c r="AC2939" i="4"/>
  <c r="AD2939" i="4" s="1"/>
  <c r="AC2904" i="4"/>
  <c r="AD2904" i="4" s="1"/>
  <c r="AC2892" i="4"/>
  <c r="AD2892" i="4" s="1"/>
  <c r="AC2886" i="4"/>
  <c r="AD2886" i="4" s="1"/>
  <c r="AC2857" i="4"/>
  <c r="AD2857" i="4" s="1"/>
  <c r="AC2851" i="4"/>
  <c r="AD2851" i="4" s="1"/>
  <c r="AC2839" i="4"/>
  <c r="AD2839" i="4" s="1"/>
  <c r="AC2833" i="4"/>
  <c r="AD2833" i="4" s="1"/>
  <c r="AC2804" i="4"/>
  <c r="AD2804" i="4" s="1"/>
  <c r="AC2792" i="4"/>
  <c r="AD2792" i="4" s="1"/>
  <c r="AC2786" i="4"/>
  <c r="AD2786" i="4" s="1"/>
  <c r="AC2751" i="4"/>
  <c r="AD2751" i="4" s="1"/>
  <c r="AC2739" i="4"/>
  <c r="AD2739" i="4" s="1"/>
  <c r="AC2733" i="4"/>
  <c r="AD2733" i="4" s="1"/>
  <c r="AC2721" i="4"/>
  <c r="AD2721" i="4" s="1"/>
  <c r="AC2692" i="4"/>
  <c r="AD2692" i="4" s="1"/>
  <c r="AC2686" i="4"/>
  <c r="AD2686" i="4" s="1"/>
  <c r="AC2674" i="4"/>
  <c r="AD2674" i="4" s="1"/>
  <c r="AC2668" i="4"/>
  <c r="AD2668" i="4" s="1"/>
  <c r="AC2639" i="4"/>
  <c r="AD2639" i="4" s="1"/>
  <c r="AC2633" i="4"/>
  <c r="AD2633" i="4" s="1"/>
  <c r="AC2621" i="4"/>
  <c r="AD2621" i="4" s="1"/>
  <c r="AC2586" i="4"/>
  <c r="AD2586" i="4" s="1"/>
  <c r="AC2574" i="4"/>
  <c r="AD2574" i="4" s="1"/>
  <c r="AC2568" i="4"/>
  <c r="AD2568" i="4" s="1"/>
  <c r="AC2539" i="4"/>
  <c r="AD2539" i="4" s="1"/>
  <c r="AC2527" i="4"/>
  <c r="AD2527" i="4" s="1"/>
  <c r="AC2521" i="4"/>
  <c r="AD2521" i="4" s="1"/>
  <c r="AC2486" i="4"/>
  <c r="AD2486" i="4" s="1"/>
  <c r="AC2474" i="4"/>
  <c r="AD2474" i="4" s="1"/>
  <c r="AC2468" i="4"/>
  <c r="AD2468" i="4" s="1"/>
  <c r="AC2456" i="4"/>
  <c r="AD2456" i="4" s="1"/>
  <c r="AC2421" i="4"/>
  <c r="AD2421" i="4" s="1"/>
  <c r="AC2409" i="4"/>
  <c r="AD2409" i="4" s="1"/>
  <c r="AC2403" i="4"/>
  <c r="AD2403" i="4" s="1"/>
  <c r="AC2374" i="4"/>
  <c r="AD2374" i="4" s="1"/>
  <c r="AC2368" i="4"/>
  <c r="AD2368" i="4" s="1"/>
  <c r="AC2356" i="4"/>
  <c r="AD2356" i="4" s="1"/>
  <c r="AC2321" i="4"/>
  <c r="AD2321" i="4" s="1"/>
  <c r="AC2309" i="4"/>
  <c r="AD2309" i="4" s="1"/>
  <c r="AC2303" i="4"/>
  <c r="AD2303" i="4" s="1"/>
  <c r="AC2274" i="4"/>
  <c r="AD2274" i="4" s="1"/>
  <c r="AC2268" i="4"/>
  <c r="AD2268" i="4" s="1"/>
  <c r="AC2256" i="4"/>
  <c r="AD2256" i="4" s="1"/>
  <c r="AC2250" i="4"/>
  <c r="AD2250" i="4" s="1"/>
  <c r="AC2221" i="4"/>
  <c r="AD2221" i="4" s="1"/>
  <c r="AC2209" i="4"/>
  <c r="AD2209" i="4" s="1"/>
  <c r="AC2203" i="4"/>
  <c r="AD2203" i="4" s="1"/>
  <c r="AC2191" i="4"/>
  <c r="AD2191" i="4" s="1"/>
  <c r="AC2174" i="4"/>
  <c r="AD2174" i="4" s="1"/>
  <c r="AC2134" i="4"/>
  <c r="AD2134" i="4" s="1"/>
  <c r="AC2117" i="4"/>
  <c r="AD2117" i="4" s="1"/>
  <c r="AC2089" i="4"/>
  <c r="AD2089" i="4" s="1"/>
  <c r="AC2072" i="4"/>
  <c r="AD2072" i="4" s="1"/>
  <c r="AC2044" i="4"/>
  <c r="AD2044" i="4" s="1"/>
  <c r="AC2027" i="4"/>
  <c r="AD2027" i="4" s="1"/>
  <c r="AC1999" i="4"/>
  <c r="AD1999" i="4" s="1"/>
  <c r="AC1982" i="4"/>
  <c r="AD1982" i="4" s="1"/>
  <c r="AC1954" i="4"/>
  <c r="AD1954" i="4" s="1"/>
  <c r="AC1937" i="4"/>
  <c r="AD1937" i="4" s="1"/>
  <c r="AC1920" i="4"/>
  <c r="AD1920" i="4" s="1"/>
  <c r="AC1892" i="4"/>
  <c r="AD1892" i="4" s="1"/>
  <c r="AC1875" i="4"/>
  <c r="AD1875" i="4" s="1"/>
  <c r="AC1847" i="4"/>
  <c r="AD1847" i="4" s="1"/>
  <c r="AC1830" i="4"/>
  <c r="AD1830" i="4" s="1"/>
  <c r="AC1802" i="4"/>
  <c r="AD1802" i="4" s="1"/>
  <c r="AC1785" i="4"/>
  <c r="AD1785" i="4" s="1"/>
  <c r="AC1757" i="4"/>
  <c r="AD1757" i="4" s="1"/>
  <c r="AC1740" i="4"/>
  <c r="AD1740" i="4" s="1"/>
  <c r="AC1712" i="4"/>
  <c r="AD1712" i="4" s="1"/>
  <c r="AC1695" i="4"/>
  <c r="AD1695" i="4" s="1"/>
  <c r="AC1678" i="4"/>
  <c r="AD1678" i="4" s="1"/>
  <c r="AC1650" i="4"/>
  <c r="AD1650" i="4" s="1"/>
  <c r="AC1633" i="4"/>
  <c r="AD1633" i="4" s="1"/>
  <c r="AC1605" i="4"/>
  <c r="AD1605" i="4" s="1"/>
  <c r="AC1588" i="4"/>
  <c r="AD1588" i="4" s="1"/>
  <c r="AC1560" i="4"/>
  <c r="AD1560" i="4" s="1"/>
  <c r="AC1543" i="4"/>
  <c r="AD1543" i="4" s="1"/>
  <c r="AC1515" i="4"/>
  <c r="AD1515" i="4" s="1"/>
  <c r="AC1498" i="4"/>
  <c r="AD1498" i="4" s="1"/>
  <c r="AC1470" i="4"/>
  <c r="AD1470" i="4" s="1"/>
  <c r="AC1453" i="4"/>
  <c r="AD1453" i="4" s="1"/>
  <c r="AC1436" i="4"/>
  <c r="AD1436" i="4" s="1"/>
  <c r="AC1408" i="4"/>
  <c r="AD1408" i="4" s="1"/>
  <c r="AC1391" i="4"/>
  <c r="AD1391" i="4" s="1"/>
  <c r="AC1363" i="4"/>
  <c r="AD1363" i="4" s="1"/>
  <c r="AC1346" i="4"/>
  <c r="AD1346" i="4" s="1"/>
  <c r="AC1318" i="4"/>
  <c r="AD1318" i="4" s="1"/>
  <c r="AC1301" i="4"/>
  <c r="AD1301" i="4" s="1"/>
  <c r="AC1273" i="4"/>
  <c r="AD1273" i="4" s="1"/>
  <c r="AC1256" i="4"/>
  <c r="AD1256" i="4" s="1"/>
  <c r="AC1228" i="4"/>
  <c r="AD1228" i="4" s="1"/>
  <c r="AC1211" i="4"/>
  <c r="AD1211" i="4" s="1"/>
  <c r="AC1194" i="4"/>
  <c r="AD1194" i="4" s="1"/>
  <c r="AC1166" i="4"/>
  <c r="AD1166" i="4" s="1"/>
  <c r="AC1149" i="4"/>
  <c r="AD1149" i="4" s="1"/>
  <c r="AC1121" i="4"/>
  <c r="AD1121" i="4" s="1"/>
  <c r="AC1104" i="4"/>
  <c r="AD1104" i="4" s="1"/>
  <c r="AC1076" i="4"/>
  <c r="AD1076" i="4" s="1"/>
  <c r="AC1059" i="4"/>
  <c r="AD1059" i="4" s="1"/>
  <c r="AC1031" i="4"/>
  <c r="AD1031" i="4" s="1"/>
  <c r="AC1014" i="4"/>
  <c r="AD1014" i="4" s="1"/>
  <c r="AC986" i="4"/>
  <c r="AD986" i="4" s="1"/>
  <c r="AC969" i="4"/>
  <c r="AD969" i="4" s="1"/>
  <c r="AC952" i="4"/>
  <c r="AD952" i="4" s="1"/>
  <c r="AC924" i="4"/>
  <c r="AD924" i="4" s="1"/>
  <c r="AC907" i="4"/>
  <c r="AD907" i="4" s="1"/>
  <c r="AC879" i="4"/>
  <c r="AD879" i="4" s="1"/>
  <c r="AC862" i="4"/>
  <c r="AD862" i="4" s="1"/>
  <c r="AC834" i="4"/>
  <c r="AD834" i="4" s="1"/>
  <c r="AC817" i="4"/>
  <c r="AD817" i="4" s="1"/>
  <c r="AC789" i="4"/>
  <c r="AD789" i="4" s="1"/>
  <c r="AC772" i="4"/>
  <c r="AD772" i="4" s="1"/>
  <c r="AC744" i="4"/>
  <c r="AD744" i="4" s="1"/>
  <c r="AC727" i="4"/>
  <c r="AD727" i="4" s="1"/>
  <c r="AC710" i="4"/>
  <c r="AD710" i="4" s="1"/>
  <c r="AC682" i="4"/>
  <c r="AD682" i="4" s="1"/>
  <c r="AC665" i="4"/>
  <c r="AD665" i="4" s="1"/>
  <c r="AC620" i="4"/>
  <c r="AD620" i="4" s="1"/>
  <c r="AC592" i="4"/>
  <c r="AD592" i="4" s="1"/>
  <c r="AC575" i="4"/>
  <c r="AD575" i="4" s="1"/>
  <c r="AC547" i="4"/>
  <c r="AD547" i="4" s="1"/>
  <c r="AC502" i="4"/>
  <c r="AD502" i="4" s="1"/>
  <c r="AC485" i="4"/>
  <c r="AD485" i="4" s="1"/>
  <c r="AC401" i="4"/>
  <c r="AD401" i="4" s="1"/>
  <c r="AC379" i="4"/>
  <c r="AD379" i="4" s="1"/>
  <c r="AC368" i="4"/>
  <c r="AD368" i="4" s="1"/>
  <c r="AC214" i="4"/>
  <c r="AD214" i="4" s="1"/>
  <c r="AC148" i="4"/>
  <c r="AD148" i="4" s="1"/>
  <c r="AC82" i="4"/>
  <c r="AD82" i="4" s="1"/>
  <c r="AC49" i="4"/>
  <c r="AD49" i="4" s="1"/>
  <c r="AC38" i="4"/>
  <c r="AD38" i="4" s="1"/>
  <c r="AC16" i="4"/>
  <c r="AD16" i="4" s="1"/>
  <c r="AC5" i="4"/>
  <c r="AD5" i="4" s="1"/>
  <c r="AC2503" i="4"/>
  <c r="AD2503" i="4" s="1"/>
  <c r="AC2338" i="4"/>
  <c r="AD2338" i="4" s="1"/>
  <c r="AC2291" i="4"/>
  <c r="AD2291" i="4" s="1"/>
  <c r="AC2197" i="4"/>
  <c r="AD2197" i="4" s="1"/>
  <c r="AC2168" i="4"/>
  <c r="AD2168" i="4" s="1"/>
  <c r="AC2145" i="4"/>
  <c r="AD2145" i="4" s="1"/>
  <c r="AC2038" i="4"/>
  <c r="AD2038" i="4" s="1"/>
  <c r="AC2010" i="4"/>
  <c r="AD2010" i="4" s="1"/>
  <c r="AC1948" i="4"/>
  <c r="AD1948" i="4" s="1"/>
  <c r="AC1886" i="4"/>
  <c r="AD1886" i="4" s="1"/>
  <c r="AC1858" i="4"/>
  <c r="AD1858" i="4" s="1"/>
  <c r="AC1841" i="4"/>
  <c r="AD1841" i="4" s="1"/>
  <c r="AC1751" i="4"/>
  <c r="AD1751" i="4" s="1"/>
  <c r="AC1644" i="4"/>
  <c r="AD1644" i="4" s="1"/>
  <c r="AC1599" i="4"/>
  <c r="AD1599" i="4" s="1"/>
  <c r="AC1571" i="4"/>
  <c r="AD1571" i="4" s="1"/>
  <c r="AC1526" i="4"/>
  <c r="AD1526" i="4" s="1"/>
  <c r="AC1464" i="4"/>
  <c r="AD1464" i="4" s="1"/>
  <c r="AC1447" i="4"/>
  <c r="AD1447" i="4" s="1"/>
  <c r="AC1419" i="4"/>
  <c r="AD1419" i="4" s="1"/>
  <c r="AC1374" i="4"/>
  <c r="AD1374" i="4" s="1"/>
  <c r="AC1357" i="4"/>
  <c r="AD1357" i="4" s="1"/>
  <c r="AC1329" i="4"/>
  <c r="AD1329" i="4" s="1"/>
  <c r="AC1267" i="4"/>
  <c r="AD1267" i="4" s="1"/>
  <c r="AC1239" i="4"/>
  <c r="AD1239" i="4" s="1"/>
  <c r="AC1222" i="4"/>
  <c r="AD1222" i="4" s="1"/>
  <c r="AC1205" i="4"/>
  <c r="AD1205" i="4" s="1"/>
  <c r="AC1115" i="4"/>
  <c r="AD1115" i="4" s="1"/>
  <c r="AC1070" i="4"/>
  <c r="AD1070" i="4" s="1"/>
  <c r="AC980" i="4"/>
  <c r="AD980" i="4" s="1"/>
  <c r="AC783" i="4"/>
  <c r="AD783" i="4" s="1"/>
  <c r="AC755" i="4"/>
  <c r="AD755" i="4" s="1"/>
  <c r="AC631" i="4"/>
  <c r="AD631" i="4" s="1"/>
  <c r="AC603" i="4"/>
  <c r="AD603" i="4" s="1"/>
  <c r="AC558" i="4"/>
  <c r="AD558" i="4" s="1"/>
  <c r="AC541" i="4"/>
  <c r="AD541" i="4" s="1"/>
  <c r="AC434" i="4"/>
  <c r="AD434" i="4" s="1"/>
  <c r="AC7479" i="4"/>
  <c r="AD7479" i="4" s="1"/>
  <c r="AC7415" i="4"/>
  <c r="AD7415" i="4" s="1"/>
  <c r="AC7309" i="4"/>
  <c r="AD7309" i="4" s="1"/>
  <c r="AC7238" i="4"/>
  <c r="AD7238" i="4" s="1"/>
  <c r="AC7211" i="4"/>
  <c r="AD7211" i="4" s="1"/>
  <c r="AC7061" i="4"/>
  <c r="AD7061" i="4" s="1"/>
  <c r="AC6942" i="4"/>
  <c r="AD6942" i="4" s="1"/>
  <c r="AC6926" i="4"/>
  <c r="AD6926" i="4" s="1"/>
  <c r="AC6861" i="4"/>
  <c r="AD6861" i="4" s="1"/>
  <c r="AC6784" i="4"/>
  <c r="AD6784" i="4" s="1"/>
  <c r="AC6706" i="4"/>
  <c r="AD6706" i="4" s="1"/>
  <c r="AC6340" i="4"/>
  <c r="AD6340" i="4" s="1"/>
  <c r="AC6332" i="4"/>
  <c r="AD6332" i="4" s="1"/>
  <c r="AC6299" i="4"/>
  <c r="AD6299" i="4" s="1"/>
  <c r="AC5982" i="4"/>
  <c r="AD5982" i="4" s="1"/>
  <c r="AC5967" i="4"/>
  <c r="AD5967" i="4" s="1"/>
  <c r="AC5899" i="4"/>
  <c r="AD5899" i="4" s="1"/>
  <c r="AC5891" i="4"/>
  <c r="AD5891" i="4" s="1"/>
  <c r="AC5808" i="4"/>
  <c r="AD5808" i="4" s="1"/>
  <c r="AC5770" i="4"/>
  <c r="AD5770" i="4" s="1"/>
  <c r="AC5763" i="4"/>
  <c r="AD5763" i="4" s="1"/>
  <c r="AC5710" i="4"/>
  <c r="AD5710" i="4" s="1"/>
  <c r="AC5695" i="4"/>
  <c r="AD5695" i="4" s="1"/>
  <c r="AC5665" i="4"/>
  <c r="AD5665" i="4" s="1"/>
  <c r="AC5615" i="4"/>
  <c r="AD5615" i="4" s="1"/>
  <c r="AC5548" i="4"/>
  <c r="AD5548" i="4" s="1"/>
  <c r="AC5527" i="4"/>
  <c r="AD5527" i="4" s="1"/>
  <c r="AC5505" i="4"/>
  <c r="AD5505" i="4" s="1"/>
  <c r="AC5438" i="4"/>
  <c r="AD5438" i="4" s="1"/>
  <c r="AC5377" i="4"/>
  <c r="AD5377" i="4" s="1"/>
  <c r="AC5324" i="4"/>
  <c r="AD5324" i="4" s="1"/>
  <c r="AC5317" i="4"/>
  <c r="AD5317" i="4" s="1"/>
  <c r="AC5083" i="4"/>
  <c r="AD5083" i="4" s="1"/>
  <c r="AC5060" i="4"/>
  <c r="AD5060" i="4" s="1"/>
  <c r="AC5053" i="4"/>
  <c r="AD5053" i="4" s="1"/>
  <c r="AC4987" i="4"/>
  <c r="AD4987" i="4" s="1"/>
  <c r="AC4980" i="4"/>
  <c r="AD4980" i="4" s="1"/>
  <c r="AC4973" i="4"/>
  <c r="AD4973" i="4" s="1"/>
  <c r="AC4910" i="4"/>
  <c r="AD4910" i="4" s="1"/>
  <c r="AC4896" i="4"/>
  <c r="AD4896" i="4" s="1"/>
  <c r="AC4875" i="4"/>
  <c r="AD4875" i="4" s="1"/>
  <c r="AC4801" i="4"/>
  <c r="AD4801" i="4" s="1"/>
  <c r="AC4698" i="4"/>
  <c r="AD4698" i="4" s="1"/>
  <c r="AC4672" i="4"/>
  <c r="AD4672" i="4" s="1"/>
  <c r="AC4639" i="4"/>
  <c r="AD4639" i="4" s="1"/>
  <c r="AC4625" i="4"/>
  <c r="AD4625" i="4" s="1"/>
  <c r="AC4606" i="4"/>
  <c r="AD4606" i="4" s="1"/>
  <c r="AC4585" i="4"/>
  <c r="AD4585" i="4" s="1"/>
  <c r="AC4564" i="4"/>
  <c r="AD4564" i="4" s="1"/>
  <c r="AC4529" i="4"/>
  <c r="AD4529" i="4" s="1"/>
  <c r="AC4522" i="4"/>
  <c r="AD4522" i="4" s="1"/>
  <c r="AC4515" i="4"/>
  <c r="AD4515" i="4" s="1"/>
  <c r="AC4455" i="4"/>
  <c r="AD4455" i="4" s="1"/>
  <c r="AC4342" i="4"/>
  <c r="AD4342" i="4" s="1"/>
  <c r="AC4299" i="4"/>
  <c r="AD4299" i="4" s="1"/>
  <c r="AC4219" i="4"/>
  <c r="AD4219" i="4" s="1"/>
  <c r="AC4172" i="4"/>
  <c r="AD4172" i="4" s="1"/>
  <c r="AC4166" i="4"/>
  <c r="AD4166" i="4" s="1"/>
  <c r="AC4130" i="4"/>
  <c r="AD4130" i="4" s="1"/>
  <c r="AC4082" i="4"/>
  <c r="AD4082" i="4" s="1"/>
  <c r="AC4028" i="4"/>
  <c r="AD4028" i="4" s="1"/>
  <c r="AC4002" i="4"/>
  <c r="AD4002" i="4" s="1"/>
  <c r="AC3973" i="4"/>
  <c r="AD3973" i="4" s="1"/>
  <c r="AC3966" i="4"/>
  <c r="AD3966" i="4" s="1"/>
  <c r="AC3918" i="4"/>
  <c r="AD3918" i="4" s="1"/>
  <c r="AC3905" i="4"/>
  <c r="AD3905" i="4" s="1"/>
  <c r="AC3892" i="4"/>
  <c r="AD3892" i="4" s="1"/>
  <c r="AC3865" i="4"/>
  <c r="AD3865" i="4" s="1"/>
  <c r="AC3826" i="4"/>
  <c r="AD3826" i="4" s="1"/>
  <c r="AC3806" i="4"/>
  <c r="AD3806" i="4" s="1"/>
  <c r="AC3741" i="4"/>
  <c r="AD3741" i="4" s="1"/>
  <c r="AC3682" i="4"/>
  <c r="AD3682" i="4" s="1"/>
  <c r="AC3663" i="4"/>
  <c r="AD3663" i="4" s="1"/>
  <c r="AC3644" i="4"/>
  <c r="AD3644" i="4" s="1"/>
  <c r="AC3631" i="4"/>
  <c r="AD3631" i="4" s="1"/>
  <c r="AC3612" i="4"/>
  <c r="AD3612" i="4" s="1"/>
  <c r="AC3606" i="4"/>
  <c r="AD3606" i="4" s="1"/>
  <c r="AC3600" i="4"/>
  <c r="AD3600" i="4" s="1"/>
  <c r="AC3543" i="4"/>
  <c r="AD3543" i="4" s="1"/>
  <c r="AC3524" i="4"/>
  <c r="AD3524" i="4" s="1"/>
  <c r="AC3511" i="4"/>
  <c r="AD3511" i="4" s="1"/>
  <c r="AC3447" i="4"/>
  <c r="AD3447" i="4" s="1"/>
  <c r="AC3434" i="4"/>
  <c r="AD3434" i="4" s="1"/>
  <c r="AC3415" i="4"/>
  <c r="AD3415" i="4" s="1"/>
  <c r="AC3359" i="4"/>
  <c r="AD3359" i="4" s="1"/>
  <c r="AC3346" i="4"/>
  <c r="AD3346" i="4" s="1"/>
  <c r="AC3334" i="4"/>
  <c r="AD3334" i="4" s="1"/>
  <c r="AC3321" i="4"/>
  <c r="AD3321" i="4" s="1"/>
  <c r="AC3271" i="4"/>
  <c r="AD3271" i="4" s="1"/>
  <c r="AC3265" i="4"/>
  <c r="AD3265" i="4" s="1"/>
  <c r="AC3246" i="4"/>
  <c r="AD3246" i="4" s="1"/>
  <c r="AC3221" i="4"/>
  <c r="AD3221" i="4" s="1"/>
  <c r="AC3202" i="4"/>
  <c r="AD3202" i="4" s="1"/>
  <c r="AC3177" i="4"/>
  <c r="AD3177" i="4" s="1"/>
  <c r="AC3151" i="4"/>
  <c r="AD3151" i="4" s="1"/>
  <c r="AC3089" i="4"/>
  <c r="AD3089" i="4" s="1"/>
  <c r="AC3064" i="4"/>
  <c r="AD3064" i="4" s="1"/>
  <c r="AC3052" i="4"/>
  <c r="AD3052" i="4" s="1"/>
  <c r="AC3028" i="4"/>
  <c r="AD3028" i="4" s="1"/>
  <c r="AC2992" i="4"/>
  <c r="AD2992" i="4" s="1"/>
  <c r="AC2945" i="4"/>
  <c r="AD2945" i="4" s="1"/>
  <c r="AC2921" i="4"/>
  <c r="AD2921" i="4" s="1"/>
  <c r="AC2774" i="4"/>
  <c r="AD2774" i="4" s="1"/>
  <c r="AC2727" i="4"/>
  <c r="AD2727" i="4" s="1"/>
  <c r="AC2656" i="4"/>
  <c r="AD2656" i="4" s="1"/>
  <c r="AC2627" i="4"/>
  <c r="AD2627" i="4" s="1"/>
  <c r="AC2556" i="4"/>
  <c r="AD2556" i="4" s="1"/>
  <c r="AC1160" i="4"/>
  <c r="AD1160" i="4" s="1"/>
  <c r="AC963" i="4"/>
  <c r="AD963" i="4" s="1"/>
  <c r="AC693" i="4"/>
  <c r="AD693" i="4" s="1"/>
  <c r="AC451" i="4"/>
  <c r="AD451" i="4" s="1"/>
  <c r="AC7452" i="4"/>
  <c r="AD7452" i="4" s="1"/>
  <c r="AC7424" i="4"/>
  <c r="AD7424" i="4" s="1"/>
  <c r="AC7335" i="4"/>
  <c r="AD7335" i="4" s="1"/>
  <c r="AC7201" i="4"/>
  <c r="AD7201" i="4" s="1"/>
  <c r="AC7184" i="4"/>
  <c r="AD7184" i="4" s="1"/>
  <c r="AC7129" i="4"/>
  <c r="AD7129" i="4" s="1"/>
  <c r="AC7068" i="4"/>
  <c r="AD7068" i="4" s="1"/>
  <c r="AC6852" i="4"/>
  <c r="AD6852" i="4" s="1"/>
  <c r="AC6624" i="4"/>
  <c r="AD6624" i="4" s="1"/>
  <c r="AC6583" i="4"/>
  <c r="AD6583" i="4" s="1"/>
  <c r="AC6557" i="4"/>
  <c r="AD6557" i="4" s="1"/>
  <c r="AC6467" i="4"/>
  <c r="AD6467" i="4" s="1"/>
  <c r="AC6358" i="4"/>
  <c r="AD6358" i="4" s="1"/>
  <c r="AC6231" i="4"/>
  <c r="AD6231" i="4" s="1"/>
  <c r="AC6188" i="4"/>
  <c r="AD6188" i="4" s="1"/>
  <c r="AC6109" i="4"/>
  <c r="AD6109" i="4" s="1"/>
  <c r="AC6062" i="4"/>
  <c r="AD6062" i="4" s="1"/>
  <c r="AC6055" i="4"/>
  <c r="AD6055" i="4" s="1"/>
  <c r="AC5998" i="4"/>
  <c r="AD5998" i="4" s="1"/>
  <c r="AC5906" i="4"/>
  <c r="AD5906" i="4" s="1"/>
  <c r="AC5838" i="4"/>
  <c r="AD5838" i="4" s="1"/>
  <c r="AC5815" i="4"/>
  <c r="AD5815" i="4" s="1"/>
  <c r="AC5777" i="4"/>
  <c r="AD5777" i="4" s="1"/>
  <c r="AC5740" i="4"/>
  <c r="AD5740" i="4" s="1"/>
  <c r="AC5724" i="4"/>
  <c r="AD5724" i="4" s="1"/>
  <c r="AC5679" i="4"/>
  <c r="AD5679" i="4" s="1"/>
  <c r="AC5622" i="4"/>
  <c r="AD5622" i="4" s="1"/>
  <c r="AC5519" i="4"/>
  <c r="AD5519" i="4" s="1"/>
  <c r="AC5512" i="4"/>
  <c r="AD5512" i="4" s="1"/>
  <c r="AC5452" i="4"/>
  <c r="AD5452" i="4" s="1"/>
  <c r="AC5415" i="4"/>
  <c r="AD5415" i="4" s="1"/>
  <c r="AC5407" i="4"/>
  <c r="AD5407" i="4" s="1"/>
  <c r="AC5400" i="4"/>
  <c r="AD5400" i="4" s="1"/>
  <c r="AC5370" i="4"/>
  <c r="AD5370" i="4" s="1"/>
  <c r="AC5339" i="4"/>
  <c r="AD5339" i="4" s="1"/>
  <c r="AC5310" i="4"/>
  <c r="AD5310" i="4" s="1"/>
  <c r="AC5214" i="4"/>
  <c r="AD5214" i="4" s="1"/>
  <c r="AC5206" i="4"/>
  <c r="AD5206" i="4" s="1"/>
  <c r="AC5148" i="4"/>
  <c r="AD5148" i="4" s="1"/>
  <c r="AC5133" i="4"/>
  <c r="AD5133" i="4" s="1"/>
  <c r="AC5023" i="4"/>
  <c r="AD5023" i="4" s="1"/>
  <c r="AC5016" i="4"/>
  <c r="AD5016" i="4" s="1"/>
  <c r="AC4994" i="4"/>
  <c r="AD4994" i="4" s="1"/>
  <c r="AC4903" i="4"/>
  <c r="AD4903" i="4" s="1"/>
  <c r="AC4861" i="4"/>
  <c r="AD4861" i="4" s="1"/>
  <c r="AC4848" i="4"/>
  <c r="AD4848" i="4" s="1"/>
  <c r="AC4834" i="4"/>
  <c r="AD4834" i="4" s="1"/>
  <c r="AC4794" i="4"/>
  <c r="AD4794" i="4" s="1"/>
  <c r="AC4780" i="4"/>
  <c r="AD4780" i="4" s="1"/>
  <c r="AC4725" i="4"/>
  <c r="AD4725" i="4" s="1"/>
  <c r="AC4678" i="4"/>
  <c r="AD4678" i="4" s="1"/>
  <c r="AC4578" i="4"/>
  <c r="AD4578" i="4" s="1"/>
  <c r="AC4571" i="4"/>
  <c r="AD4571" i="4" s="1"/>
  <c r="AC4494" i="4"/>
  <c r="AD4494" i="4" s="1"/>
  <c r="AC4481" i="4"/>
  <c r="AD4481" i="4" s="1"/>
  <c r="AC4403" i="4"/>
  <c r="AD4403" i="4" s="1"/>
  <c r="AC4376" i="4"/>
  <c r="AD4376" i="4" s="1"/>
  <c r="AC4362" i="4"/>
  <c r="AD4362" i="4" s="1"/>
  <c r="AC4335" i="4"/>
  <c r="AD4335" i="4" s="1"/>
  <c r="AC4273" i="4"/>
  <c r="AD4273" i="4" s="1"/>
  <c r="AC4246" i="4"/>
  <c r="AD4246" i="4" s="1"/>
  <c r="AC4191" i="4"/>
  <c r="AD4191" i="4" s="1"/>
  <c r="AC4178" i="4"/>
  <c r="AD4178" i="4" s="1"/>
  <c r="AC4137" i="4"/>
  <c r="AD4137" i="4" s="1"/>
  <c r="AC4123" i="4"/>
  <c r="AD4123" i="4" s="1"/>
  <c r="AC4075" i="4"/>
  <c r="AD4075" i="4" s="1"/>
  <c r="AC4068" i="4"/>
  <c r="AD4068" i="4" s="1"/>
  <c r="AC4048" i="4"/>
  <c r="AD4048" i="4" s="1"/>
  <c r="AC4008" i="4"/>
  <c r="AD4008" i="4" s="1"/>
  <c r="AC3952" i="4"/>
  <c r="AD3952" i="4" s="1"/>
  <c r="AC3938" i="4"/>
  <c r="AD3938" i="4" s="1"/>
  <c r="AC3931" i="4"/>
  <c r="AD3931" i="4" s="1"/>
  <c r="AC3878" i="4"/>
  <c r="AD3878" i="4" s="1"/>
  <c r="AC3858" i="4"/>
  <c r="AD3858" i="4" s="1"/>
  <c r="AC3851" i="4"/>
  <c r="AD3851" i="4" s="1"/>
  <c r="AC3832" i="4"/>
  <c r="AD3832" i="4" s="1"/>
  <c r="AC3786" i="4"/>
  <c r="AD3786" i="4" s="1"/>
  <c r="AC3767" i="4"/>
  <c r="AD3767" i="4" s="1"/>
  <c r="AC3754" i="4"/>
  <c r="AD3754" i="4" s="1"/>
  <c r="AC3708" i="4"/>
  <c r="AD3708" i="4" s="1"/>
  <c r="AC3695" i="4"/>
  <c r="AD3695" i="4" s="1"/>
  <c r="AC3650" i="4"/>
  <c r="AD3650" i="4" s="1"/>
  <c r="AC3618" i="4"/>
  <c r="AD3618" i="4" s="1"/>
  <c r="AC3594" i="4"/>
  <c r="AD3594" i="4" s="1"/>
  <c r="AC3588" i="4"/>
  <c r="AD3588" i="4" s="1"/>
  <c r="AC3562" i="4"/>
  <c r="AD3562" i="4" s="1"/>
  <c r="AC3497" i="4"/>
  <c r="AD3497" i="4" s="1"/>
  <c r="AC3459" i="4"/>
  <c r="AD3459" i="4" s="1"/>
  <c r="AC3427" i="4"/>
  <c r="AD3427" i="4" s="1"/>
  <c r="AC3421" i="4"/>
  <c r="AD3421" i="4" s="1"/>
  <c r="AC3409" i="4"/>
  <c r="AD3409" i="4" s="1"/>
  <c r="AC3403" i="4"/>
  <c r="AD3403" i="4" s="1"/>
  <c r="AC3397" i="4"/>
  <c r="AD3397" i="4" s="1"/>
  <c r="AC3378" i="4"/>
  <c r="AD3378" i="4" s="1"/>
  <c r="AC3365" i="4"/>
  <c r="AD3365" i="4" s="1"/>
  <c r="AC3327" i="4"/>
  <c r="AD3327" i="4" s="1"/>
  <c r="AC3295" i="4"/>
  <c r="AD3295" i="4" s="1"/>
  <c r="AC3183" i="4"/>
  <c r="AD3183" i="4" s="1"/>
  <c r="AC3145" i="4"/>
  <c r="AD3145" i="4" s="1"/>
  <c r="AC3126" i="4"/>
  <c r="AD3126" i="4" s="1"/>
  <c r="AC3107" i="4"/>
  <c r="AD3107" i="4" s="1"/>
  <c r="AC3101" i="4"/>
  <c r="AD3101" i="4" s="1"/>
  <c r="AC3082" i="4"/>
  <c r="AD3082" i="4" s="1"/>
  <c r="AC3070" i="4"/>
  <c r="AD3070" i="4" s="1"/>
  <c r="AC3058" i="4"/>
  <c r="AD3058" i="4" s="1"/>
  <c r="AC3046" i="4"/>
  <c r="AD3046" i="4" s="1"/>
  <c r="AC3040" i="4"/>
  <c r="AD3040" i="4" s="1"/>
  <c r="AC2980" i="4"/>
  <c r="AD2980" i="4" s="1"/>
  <c r="AC2974" i="4"/>
  <c r="AD2974" i="4" s="1"/>
  <c r="AC2962" i="4"/>
  <c r="AD2962" i="4" s="1"/>
  <c r="AC2927" i="4"/>
  <c r="AD2927" i="4" s="1"/>
  <c r="AC2915" i="4"/>
  <c r="AD2915" i="4" s="1"/>
  <c r="AC2909" i="4"/>
  <c r="AD2909" i="4" s="1"/>
  <c r="AC2880" i="4"/>
  <c r="AD2880" i="4" s="1"/>
  <c r="AC2874" i="4"/>
  <c r="AD2874" i="4" s="1"/>
  <c r="AC2862" i="4"/>
  <c r="AD2862" i="4" s="1"/>
  <c r="AC2827" i="4"/>
  <c r="AD2827" i="4" s="1"/>
  <c r="AC2815" i="4"/>
  <c r="AD2815" i="4" s="1"/>
  <c r="AC2809" i="4"/>
  <c r="AD2809" i="4" s="1"/>
  <c r="AC2780" i="4"/>
  <c r="AD2780" i="4" s="1"/>
  <c r="AC2762" i="4"/>
  <c r="AD2762" i="4" s="1"/>
  <c r="AC2756" i="4"/>
  <c r="AD2756" i="4" s="1"/>
  <c r="AC2744" i="4"/>
  <c r="AD2744" i="4" s="1"/>
  <c r="AC2715" i="4"/>
  <c r="AD2715" i="4" s="1"/>
  <c r="AC2709" i="4"/>
  <c r="AD2709" i="4" s="1"/>
  <c r="AC2697" i="4"/>
  <c r="AD2697" i="4" s="1"/>
  <c r="AC2662" i="4"/>
  <c r="AD2662" i="4" s="1"/>
  <c r="AC2650" i="4"/>
  <c r="AD2650" i="4" s="1"/>
  <c r="AC2644" i="4"/>
  <c r="AD2644" i="4" s="1"/>
  <c r="AC2615" i="4"/>
  <c r="AD2615" i="4" s="1"/>
  <c r="AC2609" i="4"/>
  <c r="AD2609" i="4" s="1"/>
  <c r="AC2597" i="4"/>
  <c r="AD2597" i="4" s="1"/>
  <c r="AC2591" i="4"/>
  <c r="AD2591" i="4" s="1"/>
  <c r="AC2562" i="4"/>
  <c r="AD2562" i="4" s="1"/>
  <c r="AC2550" i="4"/>
  <c r="AD2550" i="4" s="1"/>
  <c r="AC2544" i="4"/>
  <c r="AC2509" i="4"/>
  <c r="AD2509" i="4" s="1"/>
  <c r="AC2497" i="4"/>
  <c r="AD2497" i="4" s="1"/>
  <c r="AC2491" i="4"/>
  <c r="AD2491" i="4" s="1"/>
  <c r="AC2479" i="4"/>
  <c r="AD2479" i="4" s="1"/>
  <c r="AC2450" i="4"/>
  <c r="AD2450" i="4" s="1"/>
  <c r="AC2444" i="4"/>
  <c r="AD2444" i="4" s="1"/>
  <c r="AC2432" i="4"/>
  <c r="AD2432" i="4" s="1"/>
  <c r="AC2426" i="4"/>
  <c r="AD2426" i="4" s="1"/>
  <c r="AC2397" i="4"/>
  <c r="AD2397" i="4" s="1"/>
  <c r="AC2391" i="4"/>
  <c r="AD2391" i="4" s="1"/>
  <c r="AC2379" i="4"/>
  <c r="AD2379" i="4" s="1"/>
  <c r="AC2344" i="4"/>
  <c r="AD2344" i="4" s="1"/>
  <c r="AC2332" i="4"/>
  <c r="AD2332" i="4" s="1"/>
  <c r="AC2326" i="4"/>
  <c r="AD2326" i="4" s="1"/>
  <c r="AC2297" i="4"/>
  <c r="AD2297" i="4" s="1"/>
  <c r="AC2285" i="4"/>
  <c r="AD2285" i="4" s="1"/>
  <c r="AC2279" i="4"/>
  <c r="AD2279" i="4" s="1"/>
  <c r="AC2244" i="4"/>
  <c r="AD2244" i="4" s="1"/>
  <c r="AC2232" i="4"/>
  <c r="AD2232" i="4" s="1"/>
  <c r="AC2226" i="4"/>
  <c r="AD2226" i="4" s="1"/>
  <c r="AC2214" i="4"/>
  <c r="AD2214" i="4" s="1"/>
  <c r="AC2185" i="4"/>
  <c r="AD2185" i="4" s="1"/>
  <c r="AC2179" i="4"/>
  <c r="AD2179" i="4" s="1"/>
  <c r="AC2139" i="4"/>
  <c r="AD2139" i="4" s="1"/>
  <c r="AC2111" i="4"/>
  <c r="AD2111" i="4" s="1"/>
  <c r="AC2094" i="4"/>
  <c r="AD2094" i="4" s="1"/>
  <c r="AC2066" i="4"/>
  <c r="AD2066" i="4" s="1"/>
  <c r="AC2049" i="4"/>
  <c r="AD2049" i="4" s="1"/>
  <c r="AC2021" i="4"/>
  <c r="AD2021" i="4" s="1"/>
  <c r="AC2004" i="4"/>
  <c r="AD2004" i="4" s="1"/>
  <c r="AC1976" i="4"/>
  <c r="AD1976" i="4" s="1"/>
  <c r="AC1959" i="4"/>
  <c r="AD1959" i="4" s="1"/>
  <c r="AC1942" i="4"/>
  <c r="AD1942" i="4" s="1"/>
  <c r="AC1914" i="4"/>
  <c r="AD1914" i="4" s="1"/>
  <c r="AC1897" i="4"/>
  <c r="AD1897" i="4" s="1"/>
  <c r="AC1869" i="4"/>
  <c r="AD1869" i="4" s="1"/>
  <c r="AC1852" i="4"/>
  <c r="AD1852" i="4" s="1"/>
  <c r="AC1824" i="4"/>
  <c r="AD1824" i="4" s="1"/>
  <c r="AC1807" i="4"/>
  <c r="AD1807" i="4" s="1"/>
  <c r="AC1779" i="4"/>
  <c r="AD1779" i="4" s="1"/>
  <c r="AC1762" i="4"/>
  <c r="AD1762" i="4" s="1"/>
  <c r="AC1734" i="4"/>
  <c r="AD1734" i="4" s="1"/>
  <c r="AC1717" i="4"/>
  <c r="AD1717" i="4" s="1"/>
  <c r="AC1700" i="4"/>
  <c r="AD1700" i="4" s="1"/>
  <c r="AC1672" i="4"/>
  <c r="AD1672" i="4" s="1"/>
  <c r="AC1655" i="4"/>
  <c r="AD1655" i="4" s="1"/>
  <c r="AC1627" i="4"/>
  <c r="AD1627" i="4" s="1"/>
  <c r="AC1610" i="4"/>
  <c r="AD1610" i="4" s="1"/>
  <c r="AC1582" i="4"/>
  <c r="AD1582" i="4" s="1"/>
  <c r="AC1565" i="4"/>
  <c r="AD1565" i="4" s="1"/>
  <c r="AC1537" i="4"/>
  <c r="AD1537" i="4" s="1"/>
  <c r="AC1520" i="4"/>
  <c r="AD1520" i="4" s="1"/>
  <c r="AC1492" i="4"/>
  <c r="AD1492" i="4" s="1"/>
  <c r="AC1475" i="4"/>
  <c r="AD1475" i="4" s="1"/>
  <c r="AC1458" i="4"/>
  <c r="AD1458" i="4" s="1"/>
  <c r="AC1430" i="4"/>
  <c r="AD1430" i="4" s="1"/>
  <c r="AC1413" i="4"/>
  <c r="AD1413" i="4" s="1"/>
  <c r="AC1385" i="4"/>
  <c r="AD1385" i="4" s="1"/>
  <c r="AC1368" i="4"/>
  <c r="AD1368" i="4" s="1"/>
  <c r="AC1340" i="4"/>
  <c r="AD1340" i="4" s="1"/>
  <c r="AC1323" i="4"/>
  <c r="AD1323" i="4" s="1"/>
  <c r="AC1295" i="4"/>
  <c r="AD1295" i="4" s="1"/>
  <c r="AC1278" i="4"/>
  <c r="AD1278" i="4" s="1"/>
  <c r="AC1250" i="4"/>
  <c r="AD1250" i="4" s="1"/>
  <c r="AC1233" i="4"/>
  <c r="AD1233" i="4" s="1"/>
  <c r="AC1216" i="4"/>
  <c r="AD1216" i="4" s="1"/>
  <c r="AC1188" i="4"/>
  <c r="AD1188" i="4" s="1"/>
  <c r="AC1171" i="4"/>
  <c r="AD1171" i="4" s="1"/>
  <c r="AC1143" i="4"/>
  <c r="AD1143" i="4" s="1"/>
  <c r="AC1126" i="4"/>
  <c r="AD1126" i="4" s="1"/>
  <c r="AC1098" i="4"/>
  <c r="AD1098" i="4" s="1"/>
  <c r="AC1081" i="4"/>
  <c r="AD1081" i="4" s="1"/>
  <c r="AC1053" i="4"/>
  <c r="AD1053" i="4" s="1"/>
  <c r="AC1036" i="4"/>
  <c r="AD1036" i="4" s="1"/>
  <c r="AC1008" i="4"/>
  <c r="AD1008" i="4" s="1"/>
  <c r="AC991" i="4"/>
  <c r="AD991" i="4" s="1"/>
  <c r="AC974" i="4"/>
  <c r="AD974" i="4" s="1"/>
  <c r="AC946" i="4"/>
  <c r="AD946" i="4" s="1"/>
  <c r="AC929" i="4"/>
  <c r="AD929" i="4" s="1"/>
  <c r="AC901" i="4"/>
  <c r="AD901" i="4" s="1"/>
  <c r="AC884" i="4"/>
  <c r="AD884" i="4" s="1"/>
  <c r="AC856" i="4"/>
  <c r="AD856" i="4" s="1"/>
  <c r="AC839" i="4"/>
  <c r="AD839" i="4" s="1"/>
  <c r="AC811" i="4"/>
  <c r="AD811" i="4" s="1"/>
  <c r="AC794" i="4"/>
  <c r="AD794" i="4" s="1"/>
  <c r="AC766" i="4"/>
  <c r="AD766" i="4" s="1"/>
  <c r="AC749" i="4"/>
  <c r="AD749" i="4" s="1"/>
  <c r="AC732" i="4"/>
  <c r="AD732" i="4" s="1"/>
  <c r="AC704" i="4"/>
  <c r="AD704" i="4" s="1"/>
  <c r="AC687" i="4"/>
  <c r="AD687" i="4" s="1"/>
  <c r="AC659" i="4"/>
  <c r="AD659" i="4" s="1"/>
  <c r="AC642" i="4"/>
  <c r="AD642" i="4" s="1"/>
  <c r="AC614" i="4"/>
  <c r="AD614" i="4" s="1"/>
  <c r="AC597" i="4"/>
  <c r="AD597" i="4" s="1"/>
  <c r="AC569" i="4"/>
  <c r="AD569" i="4" s="1"/>
  <c r="AC552" i="4"/>
  <c r="AD552" i="4" s="1"/>
  <c r="AC524" i="4"/>
  <c r="AD524" i="4" s="1"/>
  <c r="AC507" i="4"/>
  <c r="AD507" i="4" s="1"/>
  <c r="AC490" i="4"/>
  <c r="AD490" i="4" s="1"/>
  <c r="AC462" i="4"/>
  <c r="AD462" i="4" s="1"/>
  <c r="AC445" i="4"/>
  <c r="AD445" i="4" s="1"/>
  <c r="AC417" i="4"/>
  <c r="AD417" i="4" s="1"/>
  <c r="AC406" i="4"/>
  <c r="AD406" i="4" s="1"/>
  <c r="AC395" i="4"/>
  <c r="AD395" i="4" s="1"/>
  <c r="AC384" i="4"/>
  <c r="AD384" i="4" s="1"/>
  <c r="AC373" i="4"/>
  <c r="AD373" i="4" s="1"/>
  <c r="AC362" i="4"/>
  <c r="AD362" i="4" s="1"/>
  <c r="AC351" i="4"/>
  <c r="AD351" i="4" s="1"/>
  <c r="AC340" i="4"/>
  <c r="AD340" i="4" s="1"/>
  <c r="AC329" i="4"/>
  <c r="AD329" i="4" s="1"/>
  <c r="AC318" i="4"/>
  <c r="AD318" i="4" s="1"/>
  <c r="AC307" i="4"/>
  <c r="AD307" i="4" s="1"/>
  <c r="AC296" i="4"/>
  <c r="AD296" i="4" s="1"/>
  <c r="AC285" i="4"/>
  <c r="AD285" i="4" s="1"/>
  <c r="AC274" i="4"/>
  <c r="AD274" i="4" s="1"/>
  <c r="AC263" i="4"/>
  <c r="AD263" i="4" s="1"/>
  <c r="AC252" i="4"/>
  <c r="AD252" i="4" s="1"/>
  <c r="AC241" i="4"/>
  <c r="AD241" i="4" s="1"/>
  <c r="AC230" i="4"/>
  <c r="AD230" i="4" s="1"/>
  <c r="AC219" i="4"/>
  <c r="AD219" i="4" s="1"/>
  <c r="AC208" i="4"/>
  <c r="AD208" i="4" s="1"/>
  <c r="AC197" i="4"/>
  <c r="AD197" i="4" s="1"/>
  <c r="AC186" i="4"/>
  <c r="AD186" i="4" s="1"/>
  <c r="AC175" i="4"/>
  <c r="AD175" i="4" s="1"/>
  <c r="AC164" i="4"/>
  <c r="AD164" i="4" s="1"/>
  <c r="AC153" i="4"/>
  <c r="AD153" i="4" s="1"/>
  <c r="AC142" i="4"/>
  <c r="AD142" i="4" s="1"/>
  <c r="AC131" i="4"/>
  <c r="AD131" i="4" s="1"/>
  <c r="AC120" i="4"/>
  <c r="AD120" i="4" s="1"/>
  <c r="AC109" i="4"/>
  <c r="AD109" i="4" s="1"/>
  <c r="AC98" i="4"/>
  <c r="AD98" i="4" s="1"/>
  <c r="AC87" i="4"/>
  <c r="AD87" i="4" s="1"/>
  <c r="AC76" i="4"/>
  <c r="AD76" i="4" s="1"/>
  <c r="AC65" i="4"/>
  <c r="AD65" i="4" s="1"/>
  <c r="AC54" i="4"/>
  <c r="AD54" i="4" s="1"/>
  <c r="AC43" i="4"/>
  <c r="AD43" i="4" s="1"/>
  <c r="AC32" i="4"/>
  <c r="AD32" i="4" s="1"/>
  <c r="AC21" i="4"/>
  <c r="AD21" i="4" s="1"/>
  <c r="AC10" i="4"/>
  <c r="AD10" i="4" s="1"/>
  <c r="AC7460" i="4"/>
  <c r="AD7460" i="4" s="1"/>
  <c r="AC7361" i="4"/>
  <c r="AD7361" i="4" s="1"/>
  <c r="AC7317" i="4"/>
  <c r="AD7317" i="4" s="1"/>
  <c r="AC7290" i="4"/>
  <c r="AD7290" i="4" s="1"/>
  <c r="AC7103" i="4"/>
  <c r="AD7103" i="4" s="1"/>
  <c r="AC7035" i="4"/>
  <c r="AD7035" i="4" s="1"/>
  <c r="AC6984" i="4"/>
  <c r="AD6984" i="4" s="1"/>
  <c r="AC6966" i="4"/>
  <c r="AD6966" i="4" s="1"/>
  <c r="AC6933" i="4"/>
  <c r="AD6933" i="4" s="1"/>
  <c r="AC6917" i="4"/>
  <c r="AD6917" i="4" s="1"/>
  <c r="AC6868" i="4"/>
  <c r="AD6868" i="4" s="1"/>
  <c r="AC6690" i="4"/>
  <c r="AD6690" i="4" s="1"/>
  <c r="AC6683" i="4"/>
  <c r="AD6683" i="4" s="1"/>
  <c r="AC6616" i="4"/>
  <c r="AD6616" i="4" s="1"/>
  <c r="AC6574" i="4"/>
  <c r="AD6574" i="4" s="1"/>
  <c r="AC6565" i="4"/>
  <c r="AD6565" i="4" s="1"/>
  <c r="AC6508" i="4"/>
  <c r="AD6508" i="4" s="1"/>
  <c r="AC6482" i="4"/>
  <c r="AD6482" i="4" s="1"/>
  <c r="AC6415" i="4"/>
  <c r="AD6415" i="4" s="1"/>
  <c r="AC6407" i="4"/>
  <c r="AD6407" i="4" s="1"/>
  <c r="AC6264" i="4"/>
  <c r="AD6264" i="4" s="1"/>
  <c r="AC6214" i="4"/>
  <c r="AD6214" i="4" s="1"/>
  <c r="AC6172" i="4"/>
  <c r="AD6172" i="4" s="1"/>
  <c r="AC6165" i="4"/>
  <c r="AD6165" i="4" s="1"/>
  <c r="AC6116" i="4"/>
  <c r="AD6116" i="4" s="1"/>
  <c r="AC6069" i="4"/>
  <c r="AD6069" i="4" s="1"/>
  <c r="AC6047" i="4"/>
  <c r="AD6047" i="4" s="1"/>
  <c r="AC6006" i="4"/>
  <c r="AD6006" i="4" s="1"/>
  <c r="AC5989" i="4"/>
  <c r="AD5989" i="4" s="1"/>
  <c r="AC7396" i="4"/>
  <c r="AD7396" i="4" s="1"/>
  <c r="AC7190" i="4"/>
  <c r="AD7190" i="4" s="1"/>
  <c r="AC7164" i="4"/>
  <c r="AD7164" i="4" s="1"/>
  <c r="AC7016" i="4"/>
  <c r="AD7016" i="4" s="1"/>
  <c r="AC6999" i="4"/>
  <c r="AD6999" i="4" s="1"/>
  <c r="AC6892" i="4"/>
  <c r="AD6892" i="4" s="1"/>
  <c r="AC6754" i="4"/>
  <c r="AD6754" i="4" s="1"/>
  <c r="AC6712" i="4"/>
  <c r="AD6712" i="4" s="1"/>
  <c r="AC6689" i="4"/>
  <c r="AD6689" i="4" s="1"/>
  <c r="AC6663" i="4"/>
  <c r="AD6663" i="4" s="1"/>
  <c r="AC6581" i="4"/>
  <c r="AD6581" i="4" s="1"/>
  <c r="AC6522" i="4"/>
  <c r="AD6522" i="4" s="1"/>
  <c r="AC6473" i="4"/>
  <c r="AD6473" i="4" s="1"/>
  <c r="AC6422" i="4"/>
  <c r="AD6422" i="4" s="1"/>
  <c r="AC6414" i="4"/>
  <c r="AD6414" i="4" s="1"/>
  <c r="AC6314" i="4"/>
  <c r="AD6314" i="4" s="1"/>
  <c r="AC6263" i="4"/>
  <c r="AD6263" i="4" s="1"/>
  <c r="AC6178" i="4"/>
  <c r="AD6178" i="4" s="1"/>
  <c r="AC6171" i="4"/>
  <c r="AD6171" i="4" s="1"/>
  <c r="AC6131" i="4"/>
  <c r="AD6131" i="4" s="1"/>
  <c r="AC6068" i="4"/>
  <c r="AD6068" i="4" s="1"/>
  <c r="AC5867" i="4"/>
  <c r="AD5867" i="4" s="1"/>
  <c r="AC5761" i="4"/>
  <c r="AD5761" i="4" s="1"/>
  <c r="AC5730" i="4"/>
  <c r="AD5730" i="4" s="1"/>
  <c r="AC5553" i="4"/>
  <c r="AD5553" i="4" s="1"/>
  <c r="AC5465" i="4"/>
  <c r="AD5465" i="4" s="1"/>
  <c r="AC5361" i="4"/>
  <c r="AD5361" i="4" s="1"/>
  <c r="AC5286" i="4"/>
  <c r="AD5286" i="4" s="1"/>
  <c r="AC5278" i="4"/>
  <c r="AD5278" i="4" s="1"/>
  <c r="AC5271" i="4"/>
  <c r="AD5271" i="4" s="1"/>
  <c r="AC5235" i="4"/>
  <c r="AD5235" i="4" s="1"/>
  <c r="AC5212" i="4"/>
  <c r="AD5212" i="4" s="1"/>
  <c r="AC5204" i="4"/>
  <c r="AD5204" i="4" s="1"/>
  <c r="AC5197" i="4"/>
  <c r="AD5197" i="4" s="1"/>
  <c r="AC5190" i="4"/>
  <c r="AD5190" i="4" s="1"/>
  <c r="AC5168" i="4"/>
  <c r="AD5168" i="4" s="1"/>
  <c r="AC5146" i="4"/>
  <c r="AD5146" i="4" s="1"/>
  <c r="AC5139" i="4"/>
  <c r="AD5139" i="4" s="1"/>
  <c r="AC5116" i="4"/>
  <c r="AD5116" i="4" s="1"/>
  <c r="AC5081" i="4"/>
  <c r="AD5081" i="4" s="1"/>
  <c r="AC5066" i="4"/>
  <c r="AD5066" i="4" s="1"/>
  <c r="AC5036" i="4"/>
  <c r="AD5036" i="4" s="1"/>
  <c r="AC4971" i="4"/>
  <c r="AD4971" i="4" s="1"/>
  <c r="AC4950" i="4"/>
  <c r="AD4950" i="4" s="1"/>
  <c r="AC4943" i="4"/>
  <c r="AD4943" i="4" s="1"/>
  <c r="AC4915" i="4"/>
  <c r="AD4915" i="4" s="1"/>
  <c r="AC4901" i="4"/>
  <c r="AD4901" i="4" s="1"/>
  <c r="AC4873" i="4"/>
  <c r="AD4873" i="4" s="1"/>
  <c r="AC4866" i="4"/>
  <c r="AD4866" i="4" s="1"/>
  <c r="AC4826" i="4"/>
  <c r="AD4826" i="4" s="1"/>
  <c r="AC4771" i="4"/>
  <c r="AD4771" i="4" s="1"/>
  <c r="AC4751" i="4"/>
  <c r="AD4751" i="4" s="1"/>
  <c r="AC4703" i="4"/>
  <c r="AD4703" i="4" s="1"/>
  <c r="AC4689" i="4"/>
  <c r="AD4689" i="4" s="1"/>
  <c r="AC4657" i="4"/>
  <c r="AD4657" i="4" s="1"/>
  <c r="AC4644" i="4"/>
  <c r="AD4644" i="4" s="1"/>
  <c r="AC4637" i="4"/>
  <c r="AD4637" i="4" s="1"/>
  <c r="AC4569" i="4"/>
  <c r="AD4569" i="4" s="1"/>
  <c r="AC4555" i="4"/>
  <c r="AD4555" i="4" s="1"/>
  <c r="AC4486" i="4"/>
  <c r="AD4486" i="4" s="1"/>
  <c r="AC4433" i="4"/>
  <c r="AD4433" i="4" s="1"/>
  <c r="AC4427" i="4"/>
  <c r="AD4427" i="4" s="1"/>
  <c r="AC4421" i="4"/>
  <c r="AD4421" i="4" s="1"/>
  <c r="AC4340" i="4"/>
  <c r="AD4340" i="4" s="1"/>
  <c r="AC4312" i="4"/>
  <c r="AD4312" i="4" s="1"/>
  <c r="AC4217" i="4"/>
  <c r="AD4217" i="4" s="1"/>
  <c r="AC4183" i="4"/>
  <c r="AD4183" i="4" s="1"/>
  <c r="AC4150" i="4"/>
  <c r="AD4150" i="4" s="1"/>
  <c r="AC4100" i="4"/>
  <c r="AD4100" i="4" s="1"/>
  <c r="AC4019" i="4"/>
  <c r="AD4019" i="4" s="1"/>
  <c r="AC4006" i="4"/>
  <c r="AD4006" i="4" s="1"/>
  <c r="AC3986" i="4"/>
  <c r="AD3986" i="4" s="1"/>
  <c r="AC3964" i="4"/>
  <c r="AD3964" i="4" s="1"/>
  <c r="AC3957" i="4"/>
  <c r="AD3957" i="4" s="1"/>
  <c r="AC3943" i="4"/>
  <c r="AD3943" i="4" s="1"/>
  <c r="AC3863" i="4"/>
  <c r="AD3863" i="4" s="1"/>
  <c r="AC3837" i="4"/>
  <c r="AD3837" i="4" s="1"/>
  <c r="AC3804" i="4"/>
  <c r="AD3804" i="4" s="1"/>
  <c r="AC3739" i="4"/>
  <c r="AD3739" i="4" s="1"/>
  <c r="AC3726" i="4"/>
  <c r="AD3726" i="4" s="1"/>
  <c r="AC3700" i="4"/>
  <c r="AD3700" i="4" s="1"/>
  <c r="AC3655" i="4"/>
  <c r="AD3655" i="4" s="1"/>
  <c r="AC3623" i="4"/>
  <c r="AD3623" i="4" s="1"/>
  <c r="AC3567" i="4"/>
  <c r="AD3567" i="4" s="1"/>
  <c r="AC3529" i="4"/>
  <c r="AD3529" i="4" s="1"/>
  <c r="AC3502" i="4"/>
  <c r="AD3502" i="4" s="1"/>
  <c r="AC3477" i="4"/>
  <c r="AD3477" i="4" s="1"/>
  <c r="AC3445" i="4"/>
  <c r="AD3445" i="4" s="1"/>
  <c r="AC3389" i="4"/>
  <c r="AD3389" i="4" s="1"/>
  <c r="AC3376" i="4"/>
  <c r="AD3376" i="4" s="1"/>
  <c r="AC3306" i="4"/>
  <c r="AD3306" i="4" s="1"/>
  <c r="AC3300" i="4"/>
  <c r="AD3300" i="4" s="1"/>
  <c r="AC3288" i="4"/>
  <c r="AD3288" i="4" s="1"/>
  <c r="AC3282" i="4"/>
  <c r="AD3282" i="4" s="1"/>
  <c r="AC3276" i="4"/>
  <c r="AD3276" i="4" s="1"/>
  <c r="AC3238" i="4"/>
  <c r="AD3238" i="4" s="1"/>
  <c r="AC3194" i="4"/>
  <c r="AD3194" i="4" s="1"/>
  <c r="AC3112" i="4"/>
  <c r="AD3112" i="4" s="1"/>
  <c r="AC3093" i="4"/>
  <c r="AD3093" i="4" s="1"/>
  <c r="AC3020" i="4"/>
  <c r="AD3020" i="4" s="1"/>
  <c r="AC3008" i="4"/>
  <c r="AD3008" i="4" s="1"/>
  <c r="AC2967" i="4"/>
  <c r="AD2967" i="4" s="1"/>
  <c r="AC2943" i="4"/>
  <c r="AD2943" i="4" s="1"/>
  <c r="AC2896" i="4"/>
  <c r="AD2896" i="4" s="1"/>
  <c r="AC2843" i="4"/>
  <c r="AD2843" i="4" s="1"/>
  <c r="AC2802" i="4"/>
  <c r="AD2802" i="4" s="1"/>
  <c r="AC2778" i="4"/>
  <c r="AD2778" i="4" s="1"/>
  <c r="AC2749" i="4"/>
  <c r="AD2749" i="4" s="1"/>
  <c r="AC2678" i="4"/>
  <c r="AD2678" i="4" s="1"/>
  <c r="AC2578" i="4"/>
  <c r="AD2578" i="4" s="1"/>
  <c r="AC2484" i="4"/>
  <c r="AD2484" i="4" s="1"/>
  <c r="AC2413" i="4"/>
  <c r="AD2413" i="4" s="1"/>
  <c r="AC2384" i="4"/>
  <c r="AD2384" i="4" s="1"/>
  <c r="AC2360" i="4"/>
  <c r="AD2360" i="4" s="1"/>
  <c r="AC2313" i="4"/>
  <c r="AD2313" i="4" s="1"/>
  <c r="AC2266" i="4"/>
  <c r="AD2266" i="4" s="1"/>
  <c r="AC2219" i="4"/>
  <c r="AD2219" i="4" s="1"/>
  <c r="AC2195" i="4"/>
  <c r="AD2195" i="4" s="1"/>
  <c r="AC2172" i="4"/>
  <c r="AD2172" i="4" s="1"/>
  <c r="AC2155" i="4"/>
  <c r="AD2155" i="4" s="1"/>
  <c r="AC2149" i="4"/>
  <c r="AD2149" i="4" s="1"/>
  <c r="AC2121" i="4"/>
  <c r="AD2121" i="4" s="1"/>
  <c r="AC2104" i="4"/>
  <c r="AD2104" i="4" s="1"/>
  <c r="AC2076" i="4"/>
  <c r="AD2076" i="4" s="1"/>
  <c r="AC2059" i="4"/>
  <c r="AD2059" i="4" s="1"/>
  <c r="AC2031" i="4"/>
  <c r="AD2031" i="4" s="1"/>
  <c r="AC2014" i="4"/>
  <c r="AD2014" i="4" s="1"/>
  <c r="AC1997" i="4"/>
  <c r="AD1997" i="4" s="1"/>
  <c r="AC1969" i="4"/>
  <c r="AD1969" i="4" s="1"/>
  <c r="AC1952" i="4"/>
  <c r="AD1952" i="4" s="1"/>
  <c r="AC1924" i="4"/>
  <c r="AD1924" i="4" s="1"/>
  <c r="AC1907" i="4"/>
  <c r="AD1907" i="4" s="1"/>
  <c r="AC7403" i="4"/>
  <c r="AD7403" i="4" s="1"/>
  <c r="AC7346" i="4"/>
  <c r="AD7346" i="4" s="1"/>
  <c r="AC7252" i="4"/>
  <c r="AD7252" i="4" s="1"/>
  <c r="AC7111" i="4"/>
  <c r="AD7111" i="4" s="1"/>
  <c r="AC7030" i="4"/>
  <c r="AD7030" i="4" s="1"/>
  <c r="AC6912" i="4"/>
  <c r="AD6912" i="4" s="1"/>
  <c r="AC6904" i="4"/>
  <c r="AD6904" i="4" s="1"/>
  <c r="AC6787" i="4"/>
  <c r="AD6787" i="4" s="1"/>
  <c r="AC6544" i="4"/>
  <c r="AD6544" i="4" s="1"/>
  <c r="AC6357" i="4"/>
  <c r="AD6357" i="4" s="1"/>
  <c r="AC6285" i="4"/>
  <c r="AD6285" i="4" s="1"/>
  <c r="AC6221" i="4"/>
  <c r="AD6221" i="4" s="1"/>
  <c r="AC6065" i="4"/>
  <c r="AD6065" i="4" s="1"/>
  <c r="AC5866" i="4"/>
  <c r="AD5866" i="4" s="1"/>
  <c r="AC5849" i="4"/>
  <c r="AD5849" i="4" s="1"/>
  <c r="AC5841" i="4"/>
  <c r="AD5841" i="4" s="1"/>
  <c r="AC5825" i="4"/>
  <c r="AD5825" i="4" s="1"/>
  <c r="AC5790" i="4"/>
  <c r="AD5790" i="4" s="1"/>
  <c r="AC5662" i="4"/>
  <c r="AD5662" i="4" s="1"/>
  <c r="AC5598" i="4"/>
  <c r="AD5598" i="4" s="1"/>
  <c r="AC5582" i="4"/>
  <c r="AD5582" i="4" s="1"/>
  <c r="AC5559" i="4"/>
  <c r="AD5559" i="4" s="1"/>
  <c r="AC5535" i="4"/>
  <c r="AD5535" i="4" s="1"/>
  <c r="AC5504" i="4"/>
  <c r="AD5504" i="4" s="1"/>
  <c r="AC5448" i="4"/>
  <c r="AD5448" i="4" s="1"/>
  <c r="AC5376" i="4"/>
  <c r="AD5376" i="4" s="1"/>
  <c r="AC5335" i="4"/>
  <c r="AD5335" i="4" s="1"/>
  <c r="AC5319" i="4"/>
  <c r="AD5319" i="4" s="1"/>
  <c r="AC5240" i="4"/>
  <c r="AD5240" i="4" s="1"/>
  <c r="AC5224" i="4"/>
  <c r="AD5224" i="4" s="1"/>
  <c r="AC5174" i="4"/>
  <c r="AD5174" i="4" s="1"/>
  <c r="AC5166" i="4"/>
  <c r="AD5166" i="4" s="1"/>
  <c r="AC5142" i="4"/>
  <c r="AD5142" i="4" s="1"/>
  <c r="AC5007" i="4"/>
  <c r="AD5007" i="4" s="1"/>
  <c r="AC4976" i="4"/>
  <c r="AD4976" i="4" s="1"/>
  <c r="AC4953" i="4"/>
  <c r="AD4953" i="4" s="1"/>
  <c r="AC4765" i="4"/>
  <c r="AD4765" i="4" s="1"/>
  <c r="AC4742" i="4"/>
  <c r="AD4742" i="4" s="1"/>
  <c r="AC4735" i="4"/>
  <c r="AD4735" i="4" s="1"/>
  <c r="AC4697" i="4"/>
  <c r="AD4697" i="4" s="1"/>
  <c r="AC4675" i="4"/>
  <c r="AD4675" i="4" s="1"/>
  <c r="AC4668" i="4"/>
  <c r="AD4668" i="4" s="1"/>
  <c r="AC4631" i="4"/>
  <c r="AD4631" i="4" s="1"/>
  <c r="AC4609" i="4"/>
  <c r="AD4609" i="4" s="1"/>
  <c r="AC4534" i="4"/>
  <c r="AD4534" i="4" s="1"/>
  <c r="AC4518" i="4"/>
  <c r="AD4518" i="4" s="1"/>
  <c r="AC4444" i="4"/>
  <c r="AD4444" i="4" s="1"/>
  <c r="AC4402" i="4"/>
  <c r="AD4402" i="4" s="1"/>
  <c r="AC4387" i="4"/>
  <c r="AD4387" i="4" s="1"/>
  <c r="AC4313" i="4"/>
  <c r="AD4313" i="4" s="1"/>
  <c r="AC4305" i="4"/>
  <c r="AD4305" i="4" s="1"/>
  <c r="AC4276" i="4"/>
  <c r="AD4276" i="4" s="1"/>
  <c r="AC4247" i="4"/>
  <c r="AD4247" i="4" s="1"/>
  <c r="AC4202" i="4"/>
  <c r="AD4202" i="4" s="1"/>
  <c r="AC4120" i="4"/>
  <c r="AD4120" i="4" s="1"/>
  <c r="AC4054" i="4"/>
  <c r="AD4054" i="4" s="1"/>
  <c r="AC4039" i="4"/>
  <c r="AD4039" i="4" s="1"/>
  <c r="AC3972" i="4"/>
  <c r="AD3972" i="4" s="1"/>
  <c r="AC3949" i="4"/>
  <c r="AD3949" i="4" s="1"/>
  <c r="AC3919" i="4"/>
  <c r="AD3919" i="4" s="1"/>
  <c r="AC3898" i="4"/>
  <c r="AD3898" i="4" s="1"/>
  <c r="AC3883" i="4"/>
  <c r="AD3883" i="4" s="1"/>
  <c r="AC3861" i="4"/>
  <c r="AD3861" i="4" s="1"/>
  <c r="AC3854" i="4"/>
  <c r="AD3854" i="4" s="1"/>
  <c r="AC3825" i="4"/>
  <c r="AD3825" i="4" s="1"/>
  <c r="AC3796" i="4"/>
  <c r="AD3796" i="4" s="1"/>
  <c r="AC3776" i="4"/>
  <c r="AD3776" i="4" s="1"/>
  <c r="AC3718" i="4"/>
  <c r="AD3718" i="4" s="1"/>
  <c r="AC3662" i="4"/>
  <c r="AD3662" i="4" s="1"/>
  <c r="AC3641" i="4"/>
  <c r="AD3641" i="4" s="1"/>
  <c r="AC3627" i="4"/>
  <c r="AD3627" i="4" s="1"/>
  <c r="AC3551" i="4"/>
  <c r="AD3551" i="4" s="1"/>
  <c r="AC3523" i="4"/>
  <c r="AD3523" i="4" s="1"/>
  <c r="AC3487" i="4"/>
  <c r="AD3487" i="4" s="1"/>
  <c r="AC3458" i="4"/>
  <c r="AD3458" i="4" s="1"/>
  <c r="AC3382" i="4"/>
  <c r="AD3382" i="4" s="1"/>
  <c r="AC3375" i="4"/>
  <c r="AD3375" i="4" s="1"/>
  <c r="AC3368" i="4"/>
  <c r="AD3368" i="4" s="1"/>
  <c r="AC3341" i="4"/>
  <c r="AD3341" i="4" s="1"/>
  <c r="AC3320" i="4"/>
  <c r="AD3320" i="4" s="1"/>
  <c r="AC3195" i="4"/>
  <c r="AD3195" i="4" s="1"/>
  <c r="AC3167" i="4"/>
  <c r="AD3167" i="4" s="1"/>
  <c r="AC3125" i="4"/>
  <c r="AD3125" i="4" s="1"/>
  <c r="AC3090" i="4"/>
  <c r="AD3090" i="4" s="1"/>
  <c r="AC3037" i="4"/>
  <c r="AD3037" i="4" s="1"/>
  <c r="AC2996" i="4"/>
  <c r="AD2996" i="4" s="1"/>
  <c r="AC2990" i="4"/>
  <c r="AD2990" i="4" s="1"/>
  <c r="AC2930" i="4"/>
  <c r="AD2930" i="4" s="1"/>
  <c r="AC2924" i="4"/>
  <c r="AD2924" i="4" s="1"/>
  <c r="AC2871" i="4"/>
  <c r="AD2871" i="4" s="1"/>
  <c r="AC2838" i="4"/>
  <c r="AD2838" i="4" s="1"/>
  <c r="AC2825" i="4"/>
  <c r="AD2825" i="4" s="1"/>
  <c r="AC2765" i="4"/>
  <c r="AD2765" i="4" s="1"/>
  <c r="AC2759" i="4"/>
  <c r="AD2759" i="4" s="1"/>
  <c r="AC2732" i="4"/>
  <c r="AD2732" i="4" s="1"/>
  <c r="AC2719" i="4"/>
  <c r="AD2719" i="4" s="1"/>
  <c r="AC2687" i="4"/>
  <c r="AD2687" i="4" s="1"/>
  <c r="AC2641" i="4"/>
  <c r="AD2641" i="4" s="1"/>
  <c r="AC2601" i="4"/>
  <c r="AD2601" i="4" s="1"/>
  <c r="AC2535" i="4"/>
  <c r="AD2535" i="4" s="1"/>
  <c r="AC2516" i="4"/>
  <c r="AD2516" i="4" s="1"/>
  <c r="AC2496" i="4"/>
  <c r="AD2496" i="4" s="1"/>
  <c r="AC2483" i="4"/>
  <c r="AD2483" i="4" s="1"/>
  <c r="AC2424" i="4"/>
  <c r="AD2424" i="4" s="1"/>
  <c r="AC2364" i="4"/>
  <c r="AD2364" i="4" s="1"/>
  <c r="AC2357" i="4"/>
  <c r="AD2357" i="4" s="1"/>
  <c r="AC2331" i="4"/>
  <c r="AD2331" i="4" s="1"/>
  <c r="AC2318" i="4"/>
  <c r="AD2318" i="4" s="1"/>
  <c r="AC2311" i="4"/>
  <c r="AD2311" i="4" s="1"/>
  <c r="AC2298" i="4"/>
  <c r="AD2298" i="4" s="1"/>
  <c r="AC2278" i="4"/>
  <c r="AD2278" i="4" s="1"/>
  <c r="AC2265" i="4"/>
  <c r="AD2265" i="4" s="1"/>
  <c r="AC2239" i="4"/>
  <c r="AD2239" i="4" s="1"/>
  <c r="AC2173" i="4"/>
  <c r="AD2173" i="4" s="1"/>
  <c r="AC2103" i="4"/>
  <c r="AD2103" i="4" s="1"/>
  <c r="AC2097" i="4"/>
  <c r="AD2097" i="4" s="1"/>
  <c r="AC2065" i="4"/>
  <c r="AD2065" i="4" s="1"/>
  <c r="AC1983" i="4"/>
  <c r="AD1983" i="4" s="1"/>
  <c r="AC1970" i="4"/>
  <c r="AD1970" i="4" s="1"/>
  <c r="AC1876" i="4"/>
  <c r="AD1876" i="4" s="1"/>
  <c r="AC1870" i="4"/>
  <c r="AD1870" i="4" s="1"/>
  <c r="AC1851" i="4"/>
  <c r="AD1851" i="4" s="1"/>
  <c r="AC1845" i="4"/>
  <c r="AD1845" i="4" s="1"/>
  <c r="AC1808" i="4"/>
  <c r="AD1808" i="4" s="1"/>
  <c r="AC1783" i="4"/>
  <c r="AD1783" i="4" s="1"/>
  <c r="AC1721" i="4"/>
  <c r="AD1721" i="4" s="1"/>
  <c r="AC1715" i="4"/>
  <c r="AD1715" i="4" s="1"/>
  <c r="AC1629" i="4"/>
  <c r="AD1629" i="4" s="1"/>
  <c r="AC1604" i="4"/>
  <c r="AD1604" i="4" s="1"/>
  <c r="AC1567" i="4"/>
  <c r="AD1567" i="4" s="1"/>
  <c r="AC1561" i="4"/>
  <c r="AD1561" i="4" s="1"/>
  <c r="AC1542" i="4"/>
  <c r="AD1542" i="4" s="1"/>
  <c r="AC1536" i="4"/>
  <c r="AD1536" i="4" s="1"/>
  <c r="AC1499" i="4"/>
  <c r="AD1499" i="4" s="1"/>
  <c r="AC1493" i="4"/>
  <c r="AD1493" i="4" s="1"/>
  <c r="AC1480" i="4"/>
  <c r="AD1480" i="4" s="1"/>
  <c r="AC1474" i="4"/>
  <c r="AD1474" i="4" s="1"/>
  <c r="AC1388" i="4"/>
  <c r="AD1388" i="4" s="1"/>
  <c r="AC1382" i="4"/>
  <c r="AD1382" i="4" s="1"/>
  <c r="AC1326" i="4"/>
  <c r="AD1326" i="4" s="1"/>
  <c r="AC1320" i="4"/>
  <c r="AD1320" i="4" s="1"/>
  <c r="AC1258" i="4"/>
  <c r="AD1258" i="4" s="1"/>
  <c r="AC1252" i="4"/>
  <c r="AD1252" i="4" s="1"/>
  <c r="AC1172" i="4"/>
  <c r="AD1172" i="4" s="1"/>
  <c r="AC1147" i="4"/>
  <c r="AD1147" i="4" s="1"/>
  <c r="AC1141" i="4"/>
  <c r="AD1141" i="4" s="1"/>
  <c r="AC1079" i="4"/>
  <c r="AD1079" i="4" s="1"/>
  <c r="AC1017" i="4"/>
  <c r="AD1017" i="4" s="1"/>
  <c r="AC1011" i="4"/>
  <c r="AD1011" i="4" s="1"/>
  <c r="AC925" i="4"/>
  <c r="AD925" i="4" s="1"/>
  <c r="AC906" i="4"/>
  <c r="AD906" i="4" s="1"/>
  <c r="AC900" i="4"/>
  <c r="AD900" i="4" s="1"/>
  <c r="AC863" i="4"/>
  <c r="AD863" i="4" s="1"/>
  <c r="AC857" i="4"/>
  <c r="AD857" i="4" s="1"/>
  <c r="AC838" i="4"/>
  <c r="AD838" i="4" s="1"/>
  <c r="AC832" i="4"/>
  <c r="AD832" i="4" s="1"/>
  <c r="AC795" i="4"/>
  <c r="AD795" i="4" s="1"/>
  <c r="AC776" i="4"/>
  <c r="AD776" i="4" s="1"/>
  <c r="AC770" i="4"/>
  <c r="AD770" i="4" s="1"/>
  <c r="AC684" i="4"/>
  <c r="AD684" i="4" s="1"/>
  <c r="AC678" i="4"/>
  <c r="AD678" i="4" s="1"/>
  <c r="AC622" i="4"/>
  <c r="AD622" i="4" s="1"/>
  <c r="AC616" i="4"/>
  <c r="AD616" i="4" s="1"/>
  <c r="AC591" i="4"/>
  <c r="AD591" i="4" s="1"/>
  <c r="AC554" i="4"/>
  <c r="AD554" i="4" s="1"/>
  <c r="AC548" i="4"/>
  <c r="AD548" i="4" s="1"/>
  <c r="AC529" i="4"/>
  <c r="AD529" i="4" s="1"/>
  <c r="AC486" i="4"/>
  <c r="AD486" i="4" s="1"/>
  <c r="AC480" i="4"/>
  <c r="AD480" i="4" s="1"/>
  <c r="AC443" i="4"/>
  <c r="AD443" i="4" s="1"/>
  <c r="AC437" i="4"/>
  <c r="AD437" i="4" s="1"/>
  <c r="AC400" i="4"/>
  <c r="AD400" i="4" s="1"/>
  <c r="AC394" i="4"/>
  <c r="AD394" i="4" s="1"/>
  <c r="AC388" i="4"/>
  <c r="AD388" i="4" s="1"/>
  <c r="AC382" i="4"/>
  <c r="AD382" i="4" s="1"/>
  <c r="AC376" i="4"/>
  <c r="AD376" i="4" s="1"/>
  <c r="AC370" i="4"/>
  <c r="AD370" i="4" s="1"/>
  <c r="AC364" i="4"/>
  <c r="AD364" i="4" s="1"/>
  <c r="AC358" i="4"/>
  <c r="AD358" i="4" s="1"/>
  <c r="AC352" i="4"/>
  <c r="AD352" i="4" s="1"/>
  <c r="AC279" i="4"/>
  <c r="AD279" i="4" s="1"/>
  <c r="AC273" i="4"/>
  <c r="AD273" i="4" s="1"/>
  <c r="AC267" i="4"/>
  <c r="AD267" i="4" s="1"/>
  <c r="AC261" i="4"/>
  <c r="AD261" i="4" s="1"/>
  <c r="AC255" i="4"/>
  <c r="AD255" i="4" s="1"/>
  <c r="AC249" i="4"/>
  <c r="AD249" i="4" s="1"/>
  <c r="AC243" i="4"/>
  <c r="AD243" i="4" s="1"/>
  <c r="AC237" i="4"/>
  <c r="AD237" i="4" s="1"/>
  <c r="AC231" i="4"/>
  <c r="AD231" i="4" s="1"/>
  <c r="AC158" i="4"/>
  <c r="AD158" i="4" s="1"/>
  <c r="AC152" i="4"/>
  <c r="AD152" i="4" s="1"/>
  <c r="AC146" i="4"/>
  <c r="AD146" i="4" s="1"/>
  <c r="AC140" i="4"/>
  <c r="AD140" i="4" s="1"/>
  <c r="AC134" i="4"/>
  <c r="AD134" i="4" s="1"/>
  <c r="AC128" i="4"/>
  <c r="AD128" i="4" s="1"/>
  <c r="AC122" i="4"/>
  <c r="AD122" i="4" s="1"/>
  <c r="AC116" i="4"/>
  <c r="AD116" i="4" s="1"/>
  <c r="AC110" i="4"/>
  <c r="AD110" i="4" s="1"/>
  <c r="AC7394" i="4"/>
  <c r="AD7394" i="4" s="1"/>
  <c r="AC7048" i="4"/>
  <c r="AD7048" i="4" s="1"/>
  <c r="AC6930" i="4"/>
  <c r="AD6930" i="4" s="1"/>
  <c r="AC6687" i="4"/>
  <c r="AD6687" i="4" s="1"/>
  <c r="AC6669" i="4"/>
  <c r="AD6669" i="4" s="1"/>
  <c r="AC6464" i="4"/>
  <c r="AD6464" i="4" s="1"/>
  <c r="AC6266" i="4"/>
  <c r="AD6266" i="4" s="1"/>
  <c r="AC6097" i="4"/>
  <c r="AD6097" i="4" s="1"/>
  <c r="AC6013" i="4"/>
  <c r="AD6013" i="4" s="1"/>
  <c r="AC5978" i="4"/>
  <c r="AD5978" i="4" s="1"/>
  <c r="AC5889" i="4"/>
  <c r="AD5889" i="4" s="1"/>
  <c r="AC5782" i="4"/>
  <c r="AD5782" i="4" s="1"/>
  <c r="AC5766" i="4"/>
  <c r="AD5766" i="4" s="1"/>
  <c r="AC5676" i="4"/>
  <c r="AD5676" i="4" s="1"/>
  <c r="AC5669" i="4"/>
  <c r="AD5669" i="4" s="1"/>
  <c r="AC5464" i="4"/>
  <c r="AD5464" i="4" s="1"/>
  <c r="AC5432" i="4"/>
  <c r="AD5432" i="4" s="1"/>
  <c r="AC5425" i="4"/>
  <c r="AD5425" i="4" s="1"/>
  <c r="AC5311" i="4"/>
  <c r="AD5311" i="4" s="1"/>
  <c r="AC5279" i="4"/>
  <c r="AD5279" i="4" s="1"/>
  <c r="AC5254" i="4"/>
  <c r="AD5254" i="4" s="1"/>
  <c r="AC5158" i="4"/>
  <c r="AD5158" i="4" s="1"/>
  <c r="AC5110" i="4"/>
  <c r="AD5110" i="4" s="1"/>
  <c r="AC5054" i="4"/>
  <c r="AD5054" i="4" s="1"/>
  <c r="AC4854" i="4"/>
  <c r="AD4854" i="4" s="1"/>
  <c r="AC4839" i="4"/>
  <c r="AD4839" i="4" s="1"/>
  <c r="AC4757" i="4"/>
  <c r="AD4757" i="4" s="1"/>
  <c r="AC4661" i="4"/>
  <c r="AD4661" i="4" s="1"/>
  <c r="AC4601" i="4"/>
  <c r="AD4601" i="4" s="1"/>
  <c r="AC4503" i="4"/>
  <c r="AD4503" i="4" s="1"/>
  <c r="AC4437" i="4"/>
  <c r="AD4437" i="4" s="1"/>
  <c r="AC4424" i="4"/>
  <c r="AD4424" i="4" s="1"/>
  <c r="AC4409" i="4"/>
  <c r="AD4409" i="4" s="1"/>
  <c r="AC4394" i="4"/>
  <c r="AD4394" i="4" s="1"/>
  <c r="AC4365" i="4"/>
  <c r="AD4365" i="4" s="1"/>
  <c r="AC4320" i="4"/>
  <c r="AD4320" i="4" s="1"/>
  <c r="AC4254" i="4"/>
  <c r="AD4254" i="4" s="1"/>
  <c r="AC4224" i="4"/>
  <c r="AD4224" i="4" s="1"/>
  <c r="AC4195" i="4"/>
  <c r="AD4195" i="4" s="1"/>
  <c r="AC4173" i="4"/>
  <c r="AD4173" i="4" s="1"/>
  <c r="AC4151" i="4"/>
  <c r="AD4151" i="4" s="1"/>
  <c r="AC4090" i="4"/>
  <c r="AD4090" i="4" s="1"/>
  <c r="AC4031" i="4"/>
  <c r="AD4031" i="4" s="1"/>
  <c r="AC3987" i="4"/>
  <c r="AD3987" i="4" s="1"/>
  <c r="AC3926" i="4"/>
  <c r="AD3926" i="4" s="1"/>
  <c r="AC3803" i="4"/>
  <c r="AD3803" i="4" s="1"/>
  <c r="AC3789" i="4"/>
  <c r="AD3789" i="4" s="1"/>
  <c r="AC3711" i="4"/>
  <c r="AD3711" i="4" s="1"/>
  <c r="AC3704" i="4"/>
  <c r="AD3704" i="4" s="1"/>
  <c r="AC3668" i="4"/>
  <c r="AD3668" i="4" s="1"/>
  <c r="AC3599" i="4"/>
  <c r="AD3599" i="4" s="1"/>
  <c r="AC3579" i="4"/>
  <c r="AD3579" i="4" s="1"/>
  <c r="AC3565" i="4"/>
  <c r="AD3565" i="4" s="1"/>
  <c r="AC3544" i="4"/>
  <c r="AD3544" i="4" s="1"/>
  <c r="AC3530" i="4"/>
  <c r="AD3530" i="4" s="1"/>
  <c r="AC3508" i="4"/>
  <c r="AD3508" i="4" s="1"/>
  <c r="AC3501" i="4"/>
  <c r="AD3501" i="4" s="1"/>
  <c r="AC3465" i="4"/>
  <c r="AD3465" i="4" s="1"/>
  <c r="AC3451" i="4"/>
  <c r="AD3451" i="4" s="1"/>
  <c r="AC3410" i="4"/>
  <c r="AD3410" i="4" s="1"/>
  <c r="AC3361" i="4"/>
  <c r="AD3361" i="4" s="1"/>
  <c r="AC3347" i="4"/>
  <c r="AD3347" i="4" s="1"/>
  <c r="AC3305" i="4"/>
  <c r="AD3305" i="4" s="1"/>
  <c r="AC3292" i="4"/>
  <c r="AD3292" i="4" s="1"/>
  <c r="AC3264" i="4"/>
  <c r="AD3264" i="4" s="1"/>
  <c r="AC3257" i="4"/>
  <c r="AD3257" i="4" s="1"/>
  <c r="AC3243" i="4"/>
  <c r="AD3243" i="4" s="1"/>
  <c r="AC3229" i="4"/>
  <c r="AD3229" i="4" s="1"/>
  <c r="AC3216" i="4"/>
  <c r="AD3216" i="4" s="1"/>
  <c r="AC3188" i="4"/>
  <c r="AD3188" i="4" s="1"/>
  <c r="AC3160" i="4"/>
  <c r="AD3160" i="4" s="1"/>
  <c r="AC3132" i="4"/>
  <c r="AD3132" i="4" s="1"/>
  <c r="AC3069" i="4"/>
  <c r="AD3069" i="4" s="1"/>
  <c r="AC7083" i="4"/>
  <c r="AD7083" i="4" s="1"/>
  <c r="AC7074" i="4"/>
  <c r="AD7074" i="4" s="1"/>
  <c r="AC6795" i="4"/>
  <c r="AD6795" i="4" s="1"/>
  <c r="AC6777" i="4"/>
  <c r="AD6777" i="4" s="1"/>
  <c r="AC6589" i="4"/>
  <c r="AD6589" i="4" s="1"/>
  <c r="AC6534" i="4"/>
  <c r="AD6534" i="4" s="1"/>
  <c r="AC6428" i="4"/>
  <c r="AD6428" i="4" s="1"/>
  <c r="AC6419" i="4"/>
  <c r="AD6419" i="4" s="1"/>
  <c r="AC6293" i="4"/>
  <c r="AD6293" i="4" s="1"/>
  <c r="AC6132" i="4"/>
  <c r="AD6132" i="4" s="1"/>
  <c r="AC6056" i="4"/>
  <c r="AD6056" i="4" s="1"/>
  <c r="AC5880" i="4"/>
  <c r="AD5880" i="4" s="1"/>
  <c r="AC5873" i="4"/>
  <c r="AD5873" i="4" s="1"/>
  <c r="AC5832" i="4"/>
  <c r="AD5832" i="4" s="1"/>
  <c r="AC5807" i="4"/>
  <c r="AD5807" i="4" s="1"/>
  <c r="AC5758" i="4"/>
  <c r="AD5758" i="4" s="1"/>
  <c r="AC5653" i="4"/>
  <c r="AD5653" i="4" s="1"/>
  <c r="AC5645" i="4"/>
  <c r="AD5645" i="4" s="1"/>
  <c r="AC5605" i="4"/>
  <c r="AD5605" i="4" s="1"/>
  <c r="AC5511" i="4"/>
  <c r="AD5511" i="4" s="1"/>
  <c r="AC5391" i="4"/>
  <c r="AD5391" i="4" s="1"/>
  <c r="AC5368" i="4"/>
  <c r="AD5368" i="4" s="1"/>
  <c r="AC7298" i="4"/>
  <c r="AD7298" i="4" s="1"/>
  <c r="AC7110" i="4"/>
  <c r="AD7110" i="4" s="1"/>
  <c r="AC6830" i="4"/>
  <c r="AD6830" i="4" s="1"/>
  <c r="AC6695" i="4"/>
  <c r="AD6695" i="4" s="1"/>
  <c r="AC6365" i="4"/>
  <c r="AD6365" i="4" s="1"/>
  <c r="AC6327" i="4"/>
  <c r="AD6327" i="4" s="1"/>
  <c r="AC6247" i="4"/>
  <c r="AD6247" i="4" s="1"/>
  <c r="AC6080" i="4"/>
  <c r="AD6080" i="4" s="1"/>
  <c r="AC6072" i="4"/>
  <c r="AD6072" i="4" s="1"/>
  <c r="AC5994" i="4"/>
  <c r="AD5994" i="4" s="1"/>
  <c r="AC5985" i="4"/>
  <c r="AD5985" i="4" s="1"/>
  <c r="AC5905" i="4"/>
  <c r="AD5905" i="4" s="1"/>
  <c r="AC5848" i="4"/>
  <c r="AD5848" i="4" s="1"/>
  <c r="AC5742" i="4"/>
  <c r="AD5742" i="4" s="1"/>
  <c r="AC5709" i="4"/>
  <c r="AD5709" i="4" s="1"/>
  <c r="AC5692" i="4"/>
  <c r="AD5692" i="4" s="1"/>
  <c r="AC5597" i="4"/>
  <c r="AD5597" i="4" s="1"/>
  <c r="AC5589" i="4"/>
  <c r="AD5589" i="4" s="1"/>
  <c r="AC5503" i="4"/>
  <c r="AD5503" i="4" s="1"/>
  <c r="AC5487" i="4"/>
  <c r="AD5487" i="4" s="1"/>
  <c r="AC5479" i="4"/>
  <c r="AD5479" i="4" s="1"/>
  <c r="AC5318" i="4"/>
  <c r="AD5318" i="4" s="1"/>
  <c r="AC5247" i="4"/>
  <c r="AD5247" i="4" s="1"/>
  <c r="AC5149" i="4"/>
  <c r="AD5149" i="4" s="1"/>
  <c r="AC4991" i="4"/>
  <c r="AD4991" i="4" s="1"/>
  <c r="AC4967" i="4"/>
  <c r="AD4967" i="4" s="1"/>
  <c r="AC4898" i="4"/>
  <c r="AD4898" i="4" s="1"/>
  <c r="AC4846" i="4"/>
  <c r="AD4846" i="4" s="1"/>
  <c r="AC4831" i="4"/>
  <c r="AD4831" i="4" s="1"/>
  <c r="AC4824" i="4"/>
  <c r="AD4824" i="4" s="1"/>
  <c r="AC4802" i="4"/>
  <c r="AD4802" i="4" s="1"/>
  <c r="AC4764" i="4"/>
  <c r="AD4764" i="4" s="1"/>
  <c r="AC4711" i="4"/>
  <c r="AD4711" i="4" s="1"/>
  <c r="AC4681" i="4"/>
  <c r="AD4681" i="4" s="1"/>
  <c r="AC4608" i="4"/>
  <c r="AD4608" i="4" s="1"/>
  <c r="AC4563" i="4"/>
  <c r="AD4563" i="4" s="1"/>
  <c r="AC4533" i="4"/>
  <c r="AD4533" i="4" s="1"/>
  <c r="AC4510" i="4"/>
  <c r="AD4510" i="4" s="1"/>
  <c r="AC4458" i="4"/>
  <c r="AD4458" i="4" s="1"/>
  <c r="AC4430" i="4"/>
  <c r="AD4430" i="4" s="1"/>
  <c r="AC4350" i="4"/>
  <c r="AD4350" i="4" s="1"/>
  <c r="AC4216" i="4"/>
  <c r="AD4216" i="4" s="1"/>
  <c r="AC4112" i="4"/>
  <c r="AD4112" i="4" s="1"/>
  <c r="AC4053" i="4"/>
  <c r="AD4053" i="4" s="1"/>
  <c r="AC4038" i="4"/>
  <c r="AD4038" i="4" s="1"/>
  <c r="AC4023" i="4"/>
  <c r="AD4023" i="4" s="1"/>
  <c r="AC3963" i="4"/>
  <c r="AD3963" i="4" s="1"/>
  <c r="AC3897" i="4"/>
  <c r="AD3897" i="4" s="1"/>
  <c r="AC3838" i="4"/>
  <c r="AD3838" i="4" s="1"/>
  <c r="AC3831" i="4"/>
  <c r="AD3831" i="4" s="1"/>
  <c r="AC3782" i="4"/>
  <c r="AD3782" i="4" s="1"/>
  <c r="AC3745" i="4"/>
  <c r="AD3745" i="4" s="1"/>
  <c r="AC3731" i="4"/>
  <c r="AD3731" i="4" s="1"/>
  <c r="AC3696" i="4"/>
  <c r="AD3696" i="4" s="1"/>
  <c r="AC3674" i="4"/>
  <c r="AD3674" i="4" s="1"/>
  <c r="AC3654" i="4"/>
  <c r="AD3654" i="4" s="1"/>
  <c r="AC3605" i="4"/>
  <c r="AD3605" i="4" s="1"/>
  <c r="AC3572" i="4"/>
  <c r="AD3572" i="4" s="1"/>
  <c r="AC3486" i="4"/>
  <c r="AD3486" i="4" s="1"/>
  <c r="AC3457" i="4"/>
  <c r="AD3457" i="4" s="1"/>
  <c r="AC3443" i="4"/>
  <c r="AD3443" i="4" s="1"/>
  <c r="AC3436" i="4"/>
  <c r="AD3436" i="4" s="1"/>
  <c r="AC3396" i="4"/>
  <c r="AD3396" i="4" s="1"/>
  <c r="AC3333" i="4"/>
  <c r="AD3333" i="4" s="1"/>
  <c r="AC3319" i="4"/>
  <c r="AD3319" i="4" s="1"/>
  <c r="AC3312" i="4"/>
  <c r="AD3312" i="4" s="1"/>
  <c r="AC3298" i="4"/>
  <c r="AD3298" i="4" s="1"/>
  <c r="AC3270" i="4"/>
  <c r="AD3270" i="4" s="1"/>
  <c r="AC3249" i="4"/>
  <c r="AD3249" i="4" s="1"/>
  <c r="AC3222" i="4"/>
  <c r="AD3222" i="4" s="1"/>
  <c r="AC3180" i="4"/>
  <c r="AD3180" i="4" s="1"/>
  <c r="AC3124" i="4"/>
  <c r="AD3124" i="4" s="1"/>
  <c r="AC3110" i="4"/>
  <c r="AD3110" i="4" s="1"/>
  <c r="AC3103" i="4"/>
  <c r="AD3103" i="4" s="1"/>
  <c r="AC3062" i="4"/>
  <c r="AD3062" i="4" s="1"/>
  <c r="AC3049" i="4"/>
  <c r="AD3049" i="4" s="1"/>
  <c r="AC3036" i="4"/>
  <c r="AD3036" i="4" s="1"/>
  <c r="AC3029" i="4"/>
  <c r="AD3029" i="4" s="1"/>
  <c r="AC2976" i="4"/>
  <c r="AD2976" i="4" s="1"/>
  <c r="AC2970" i="4"/>
  <c r="AD2970" i="4" s="1"/>
  <c r="AC2923" i="4"/>
  <c r="AD2923" i="4" s="1"/>
  <c r="AC2910" i="4"/>
  <c r="AD2910" i="4" s="1"/>
  <c r="AC2883" i="4"/>
  <c r="AD2883" i="4" s="1"/>
  <c r="AC2837" i="4"/>
  <c r="AD2837" i="4" s="1"/>
  <c r="AC2811" i="4"/>
  <c r="AD2811" i="4" s="1"/>
  <c r="AC2805" i="4"/>
  <c r="AD2805" i="4" s="1"/>
  <c r="AC2738" i="4"/>
  <c r="AD2738" i="4" s="1"/>
  <c r="AC2731" i="4"/>
  <c r="AD2731" i="4" s="1"/>
  <c r="AC2725" i="4"/>
  <c r="AD2725" i="4" s="1"/>
  <c r="AC2699" i="4"/>
  <c r="AD2699" i="4" s="1"/>
  <c r="AC2679" i="4"/>
  <c r="AD2679" i="4" s="1"/>
  <c r="AC7437" i="4"/>
  <c r="AD7437" i="4" s="1"/>
  <c r="AC7145" i="4"/>
  <c r="AD7145" i="4" s="1"/>
  <c r="AC7117" i="4"/>
  <c r="AD7117" i="4" s="1"/>
  <c r="AC7098" i="4"/>
  <c r="AD7098" i="4" s="1"/>
  <c r="AC7054" i="4"/>
  <c r="AD7054" i="4" s="1"/>
  <c r="AC6874" i="4"/>
  <c r="AD6874" i="4" s="1"/>
  <c r="AC6856" i="4"/>
  <c r="AD6856" i="4" s="1"/>
  <c r="AC6828" i="4"/>
  <c r="AD6828" i="4" s="1"/>
  <c r="AC6702" i="4"/>
  <c r="AD6702" i="4" s="1"/>
  <c r="AC6622" i="4"/>
  <c r="AD6622" i="4" s="1"/>
  <c r="AC6568" i="4"/>
  <c r="AD6568" i="4" s="1"/>
  <c r="AC6523" i="4"/>
  <c r="AD6523" i="4" s="1"/>
  <c r="AC6479" i="4"/>
  <c r="AD6479" i="4" s="1"/>
  <c r="AC6434" i="4"/>
  <c r="AD6434" i="4" s="1"/>
  <c r="AC6272" i="4"/>
  <c r="AD6272" i="4" s="1"/>
  <c r="AC6147" i="4"/>
  <c r="AD6147" i="4" s="1"/>
  <c r="AC6103" i="4"/>
  <c r="AD6103" i="4" s="1"/>
  <c r="AC6019" i="4"/>
  <c r="AD6019" i="4" s="1"/>
  <c r="AC6001" i="4"/>
  <c r="AD6001" i="4" s="1"/>
  <c r="AC5992" i="4"/>
  <c r="AD5992" i="4" s="1"/>
  <c r="AC5731" i="4"/>
  <c r="AD5731" i="4" s="1"/>
  <c r="AC5707" i="4"/>
  <c r="AD5707" i="4" s="1"/>
  <c r="AC5595" i="4"/>
  <c r="AD5595" i="4" s="1"/>
  <c r="AC5532" i="4"/>
  <c r="AD5532" i="4" s="1"/>
  <c r="AC5524" i="4"/>
  <c r="AD5524" i="4" s="1"/>
  <c r="AC5517" i="4"/>
  <c r="AD5517" i="4" s="1"/>
  <c r="AC5470" i="4"/>
  <c r="AD5470" i="4" s="1"/>
  <c r="AC5453" i="4"/>
  <c r="AD5453" i="4" s="1"/>
  <c r="AC5389" i="4"/>
  <c r="AD5389" i="4" s="1"/>
  <c r="AC5374" i="4"/>
  <c r="AD5374" i="4" s="1"/>
  <c r="AC5316" i="4"/>
  <c r="AD5316" i="4" s="1"/>
  <c r="AC5300" i="4"/>
  <c r="AD5300" i="4" s="1"/>
  <c r="AC5229" i="4"/>
  <c r="AD5229" i="4" s="1"/>
  <c r="AC5179" i="4"/>
  <c r="AD5179" i="4" s="1"/>
  <c r="AC5115" i="4"/>
  <c r="AD5115" i="4" s="1"/>
  <c r="AC5099" i="4"/>
  <c r="AD5099" i="4" s="1"/>
  <c r="AC5028" i="4"/>
  <c r="AD5028" i="4" s="1"/>
  <c r="AC4989" i="4"/>
  <c r="AD4989" i="4" s="1"/>
  <c r="AC4965" i="4"/>
  <c r="AD4965" i="4" s="1"/>
  <c r="AC4927" i="4"/>
  <c r="AD4927" i="4" s="1"/>
  <c r="AC4920" i="4"/>
  <c r="AD4920" i="4" s="1"/>
  <c r="AC4852" i="4"/>
  <c r="AD4852" i="4" s="1"/>
  <c r="AC7170" i="4"/>
  <c r="AD7170" i="4" s="1"/>
  <c r="AC7060" i="4"/>
  <c r="AD7060" i="4" s="1"/>
  <c r="AC7051" i="4"/>
  <c r="AD7051" i="4" s="1"/>
  <c r="AC7042" i="4"/>
  <c r="AD7042" i="4" s="1"/>
  <c r="AC6906" i="4"/>
  <c r="AD6906" i="4" s="1"/>
  <c r="AC6610" i="4"/>
  <c r="AD6610" i="4" s="1"/>
  <c r="AC6503" i="4"/>
  <c r="AD6503" i="4" s="1"/>
  <c r="AC6431" i="4"/>
  <c r="AD6431" i="4" s="1"/>
  <c r="AC6377" i="4"/>
  <c r="AD6377" i="4" s="1"/>
  <c r="AC6323" i="4"/>
  <c r="AD6323" i="4" s="1"/>
  <c r="AC6287" i="4"/>
  <c r="AD6287" i="4" s="1"/>
  <c r="AC6224" i="4"/>
  <c r="AD6224" i="4" s="1"/>
  <c r="AC6153" i="4"/>
  <c r="AD6153" i="4" s="1"/>
  <c r="AC6016" i="4"/>
  <c r="AD6016" i="4" s="1"/>
  <c r="AC5940" i="4"/>
  <c r="AD5940" i="4" s="1"/>
  <c r="AC5909" i="4"/>
  <c r="AD5909" i="4" s="1"/>
  <c r="AC5860" i="4"/>
  <c r="AD5860" i="4" s="1"/>
  <c r="AC5819" i="4"/>
  <c r="AD5819" i="4" s="1"/>
  <c r="AC5810" i="4"/>
  <c r="AD5810" i="4" s="1"/>
  <c r="AC5664" i="4"/>
  <c r="AD5664" i="4" s="1"/>
  <c r="AC5515" i="4"/>
  <c r="AD5515" i="4" s="1"/>
  <c r="AC5459" i="4"/>
  <c r="AD5459" i="4" s="1"/>
  <c r="AC5152" i="4"/>
  <c r="AD5152" i="4" s="1"/>
  <c r="AC5025" i="4"/>
  <c r="AD5025" i="4" s="1"/>
  <c r="AC4986" i="4"/>
  <c r="AD4986" i="4" s="1"/>
  <c r="AC7436" i="4"/>
  <c r="AD7436" i="4" s="1"/>
  <c r="AC7320" i="4"/>
  <c r="AD7320" i="4" s="1"/>
  <c r="AC7105" i="4"/>
  <c r="AD7105" i="4" s="1"/>
  <c r="AC6962" i="4"/>
  <c r="AD6962" i="4" s="1"/>
  <c r="AC6925" i="4"/>
  <c r="AD6925" i="4" s="1"/>
  <c r="AC6802" i="4"/>
  <c r="AD6802" i="4" s="1"/>
  <c r="AC6753" i="4"/>
  <c r="AD6753" i="4" s="1"/>
  <c r="AC6726" i="4"/>
  <c r="AD6726" i="4" s="1"/>
  <c r="AC6510" i="4"/>
  <c r="AD6510" i="4" s="1"/>
  <c r="AC6261" i="4"/>
  <c r="AD6261" i="4" s="1"/>
  <c r="AC6233" i="4"/>
  <c r="AD6233" i="4" s="1"/>
  <c r="AC6159" i="4"/>
  <c r="AD6159" i="4" s="1"/>
  <c r="AC6104" i="4"/>
  <c r="AD6104" i="4" s="1"/>
  <c r="AC6042" i="4"/>
  <c r="AD6042" i="4" s="1"/>
  <c r="AC5853" i="4"/>
  <c r="AD5853" i="4" s="1"/>
  <c r="AC5844" i="4"/>
  <c r="AD5844" i="4" s="1"/>
  <c r="AC5781" i="4"/>
  <c r="AD5781" i="4" s="1"/>
  <c r="AC5729" i="4"/>
  <c r="AD5729" i="4" s="1"/>
  <c r="AC5576" i="4"/>
  <c r="AD5576" i="4" s="1"/>
  <c r="AC5509" i="4"/>
  <c r="AD5509" i="4" s="1"/>
  <c r="AC5500" i="4"/>
  <c r="AD5500" i="4" s="1"/>
  <c r="AC5406" i="4"/>
  <c r="AD5406" i="4" s="1"/>
  <c r="AC5362" i="4"/>
  <c r="AD5362" i="4" s="1"/>
  <c r="AC5234" i="4"/>
  <c r="AD5234" i="4" s="1"/>
  <c r="AC5122" i="4"/>
  <c r="AD5122" i="4" s="1"/>
  <c r="AC4962" i="4"/>
  <c r="AD4962" i="4" s="1"/>
  <c r="AC4897" i="4"/>
  <c r="AD4897" i="4" s="1"/>
  <c r="AC4850" i="4"/>
  <c r="AD4850" i="4" s="1"/>
  <c r="AC4716" i="4"/>
  <c r="AD4716" i="4" s="1"/>
  <c r="AC4600" i="4"/>
  <c r="AD4600" i="4" s="1"/>
  <c r="AC4521" i="4"/>
  <c r="AD4521" i="4" s="1"/>
  <c r="AC4482" i="4"/>
  <c r="AD4482" i="4" s="1"/>
  <c r="AC4474" i="4"/>
  <c r="AD4474" i="4" s="1"/>
  <c r="AC4443" i="4"/>
  <c r="AD4443" i="4" s="1"/>
  <c r="AC4359" i="4"/>
  <c r="AD4359" i="4" s="1"/>
  <c r="AC4295" i="4"/>
  <c r="AD4295" i="4" s="1"/>
  <c r="AC4287" i="4"/>
  <c r="AD4287" i="4" s="1"/>
  <c r="AC4133" i="4"/>
  <c r="AD4133" i="4" s="1"/>
  <c r="AC4094" i="4"/>
  <c r="AD4094" i="4" s="1"/>
  <c r="AC4064" i="4"/>
  <c r="AD4064" i="4" s="1"/>
  <c r="AC4056" i="4"/>
  <c r="AD4056" i="4" s="1"/>
  <c r="AC4040" i="4"/>
  <c r="AD4040" i="4" s="1"/>
  <c r="AC4009" i="4"/>
  <c r="AD4009" i="4" s="1"/>
  <c r="AC3946" i="4"/>
  <c r="AD3946" i="4" s="1"/>
  <c r="AC3862" i="4"/>
  <c r="AD3862" i="4" s="1"/>
  <c r="AC3816" i="4"/>
  <c r="AD3816" i="4" s="1"/>
  <c r="AC3809" i="4"/>
  <c r="AD3809" i="4" s="1"/>
  <c r="AC3801" i="4"/>
  <c r="AD3801" i="4" s="1"/>
  <c r="AC3756" i="4"/>
  <c r="AD3756" i="4" s="1"/>
  <c r="AC3749" i="4"/>
  <c r="AD3749" i="4" s="1"/>
  <c r="AC3733" i="4"/>
  <c r="AD3733" i="4" s="1"/>
  <c r="AC3660" i="4"/>
  <c r="AD3660" i="4" s="1"/>
  <c r="AC3573" i="4"/>
  <c r="AD3573" i="4" s="1"/>
  <c r="AC3489" i="4"/>
  <c r="AD3489" i="4" s="1"/>
  <c r="AC3467" i="4"/>
  <c r="AD3467" i="4" s="1"/>
  <c r="AC3402" i="4"/>
  <c r="AD3402" i="4" s="1"/>
  <c r="AC3380" i="4"/>
  <c r="AD3380" i="4" s="1"/>
  <c r="AC3357" i="4"/>
  <c r="AD3357" i="4" s="1"/>
  <c r="AC3350" i="4"/>
  <c r="AD3350" i="4" s="1"/>
  <c r="AC3336" i="4"/>
  <c r="AD3336" i="4" s="1"/>
  <c r="AC3255" i="4"/>
  <c r="AD3255" i="4" s="1"/>
  <c r="AC3225" i="4"/>
  <c r="AD3225" i="4" s="1"/>
  <c r="AC3122" i="4"/>
  <c r="AD3122" i="4" s="1"/>
  <c r="AC3115" i="4"/>
  <c r="AD3115" i="4" s="1"/>
  <c r="AC3085" i="4"/>
  <c r="AD3085" i="4" s="1"/>
  <c r="AC3072" i="4"/>
  <c r="AD3072" i="4" s="1"/>
  <c r="AC3002" i="4"/>
  <c r="AD3002" i="4" s="1"/>
  <c r="AC2995" i="4"/>
  <c r="AD2995" i="4" s="1"/>
  <c r="AC2947" i="4"/>
  <c r="AD2947" i="4" s="1"/>
  <c r="AC2864" i="4"/>
  <c r="AD2864" i="4" s="1"/>
  <c r="AC2844" i="4"/>
  <c r="AD2844" i="4" s="1"/>
  <c r="AC2782" i="4"/>
  <c r="AD2782" i="4" s="1"/>
  <c r="AC2693" i="4"/>
  <c r="AD2693" i="4" s="1"/>
  <c r="AC2632" i="4"/>
  <c r="AD2632" i="4" s="1"/>
  <c r="AC2531" i="4"/>
  <c r="AD2531" i="4" s="1"/>
  <c r="AC2518" i="4"/>
  <c r="AD2518" i="4" s="1"/>
  <c r="AC2505" i="4"/>
  <c r="AD2505" i="4" s="1"/>
  <c r="AC2398" i="4"/>
  <c r="AD2398" i="4" s="1"/>
  <c r="AC2330" i="4"/>
  <c r="AD2330" i="4" s="1"/>
  <c r="AC2302" i="4"/>
  <c r="AD2302" i="4" s="1"/>
  <c r="AC2282" i="4"/>
  <c r="AD2282" i="4" s="1"/>
  <c r="AC2235" i="4"/>
  <c r="AD2235" i="4" s="1"/>
  <c r="AC2188" i="4"/>
  <c r="AD2188" i="4" s="1"/>
  <c r="AC2091" i="4"/>
  <c r="AD2091" i="4" s="1"/>
  <c r="AC1987" i="4"/>
  <c r="AD1987" i="4" s="1"/>
  <c r="AC1974" i="4"/>
  <c r="AD1974" i="4" s="1"/>
  <c r="AC1961" i="4"/>
  <c r="AD1961" i="4" s="1"/>
  <c r="AC1929" i="4"/>
  <c r="AD1929" i="4" s="1"/>
  <c r="AC1910" i="4"/>
  <c r="AD1910" i="4" s="1"/>
  <c r="AC1846" i="4"/>
  <c r="AD1846" i="4" s="1"/>
  <c r="AC1821" i="4"/>
  <c r="AD1821" i="4" s="1"/>
  <c r="AC1795" i="4"/>
  <c r="AD1795" i="4" s="1"/>
  <c r="AC1776" i="4"/>
  <c r="AD1776" i="4" s="1"/>
  <c r="AC1770" i="4"/>
  <c r="AD1770" i="4" s="1"/>
  <c r="AC1732" i="4"/>
  <c r="AD1732" i="4" s="1"/>
  <c r="AC1713" i="4"/>
  <c r="AD1713" i="4" s="1"/>
  <c r="AC1694" i="4"/>
  <c r="AD1694" i="4" s="1"/>
  <c r="AC1688" i="4"/>
  <c r="AD1688" i="4" s="1"/>
  <c r="AC1682" i="4"/>
  <c r="AD1682" i="4" s="1"/>
  <c r="AC1676" i="4"/>
  <c r="AD1676" i="4" s="1"/>
  <c r="AC1670" i="4"/>
  <c r="AD1670" i="4" s="1"/>
  <c r="AC1632" i="4"/>
  <c r="AD1632" i="4" s="1"/>
  <c r="AC1563" i="4"/>
  <c r="AD1563" i="4" s="1"/>
  <c r="AC1538" i="4"/>
  <c r="AD1538" i="4" s="1"/>
  <c r="AC1531" i="4"/>
  <c r="AD1531" i="4" s="1"/>
  <c r="AC1525" i="4"/>
  <c r="AD1525" i="4" s="1"/>
  <c r="AC1387" i="4"/>
  <c r="AD1387" i="4" s="1"/>
  <c r="AC1337" i="4"/>
  <c r="AC1299" i="4"/>
  <c r="AD1299" i="4" s="1"/>
  <c r="AC1268" i="4"/>
  <c r="AD1268" i="4" s="1"/>
  <c r="AC1236" i="4"/>
  <c r="AD1236" i="4" s="1"/>
  <c r="AC1230" i="4"/>
  <c r="AD1230" i="4" s="1"/>
  <c r="AC1199" i="4"/>
  <c r="AD1199" i="4" s="1"/>
  <c r="AC1193" i="4"/>
  <c r="AD1193" i="4" s="1"/>
  <c r="AC1187" i="4"/>
  <c r="AD1187" i="4" s="1"/>
  <c r="AC1168" i="4"/>
  <c r="AD1168" i="4" s="1"/>
  <c r="AC1162" i="4"/>
  <c r="AD1162" i="4" s="1"/>
  <c r="AC1111" i="4"/>
  <c r="AD1111" i="4" s="1"/>
  <c r="AC1035" i="4"/>
  <c r="AD1035" i="4" s="1"/>
  <c r="AC1016" i="4"/>
  <c r="AD1016" i="4" s="1"/>
  <c r="AC885" i="4"/>
  <c r="AD885" i="4" s="1"/>
  <c r="AC866" i="4"/>
  <c r="AD866" i="4" s="1"/>
  <c r="AC853" i="4"/>
  <c r="AD853" i="4" s="1"/>
  <c r="AC847" i="4"/>
  <c r="AD847" i="4" s="1"/>
  <c r="AC815" i="4"/>
  <c r="AD815" i="4" s="1"/>
  <c r="AC796" i="4"/>
  <c r="AD796" i="4" s="1"/>
  <c r="AC739" i="4"/>
  <c r="AD739" i="4" s="1"/>
  <c r="AC726" i="4"/>
  <c r="AD726" i="4" s="1"/>
  <c r="AC720" i="4"/>
  <c r="AD720" i="4" s="1"/>
  <c r="AC714" i="4"/>
  <c r="AD714" i="4" s="1"/>
  <c r="AC708" i="4"/>
  <c r="AD708" i="4" s="1"/>
  <c r="AC702" i="4"/>
  <c r="AD702" i="4" s="1"/>
  <c r="AC639" i="4"/>
  <c r="AD639" i="4" s="1"/>
  <c r="AC607" i="4"/>
  <c r="AD607" i="4" s="1"/>
  <c r="AC601" i="4"/>
  <c r="AD601" i="4" s="1"/>
  <c r="AC576" i="4"/>
  <c r="AD576" i="4" s="1"/>
  <c r="AC570" i="4"/>
  <c r="AD570" i="4" s="1"/>
  <c r="AC563" i="4"/>
  <c r="AD563" i="4" s="1"/>
  <c r="AC500" i="4"/>
  <c r="AD500" i="4" s="1"/>
  <c r="AC481" i="4"/>
  <c r="AD481" i="4" s="1"/>
  <c r="AC456" i="4"/>
  <c r="AD456" i="4" s="1"/>
  <c r="AC387" i="4"/>
  <c r="AD387" i="4" s="1"/>
  <c r="AC349" i="4"/>
  <c r="AD349" i="4" s="1"/>
  <c r="AC343" i="4"/>
  <c r="AD343" i="4" s="1"/>
  <c r="AC337" i="4"/>
  <c r="AD337" i="4" s="1"/>
  <c r="AC331" i="4"/>
  <c r="AD331" i="4" s="1"/>
  <c r="AC325" i="4"/>
  <c r="AD325" i="4" s="1"/>
  <c r="AC319" i="4"/>
  <c r="AD319" i="4" s="1"/>
  <c r="AC270" i="4"/>
  <c r="AD270" i="4" s="1"/>
  <c r="AC257" i="4"/>
  <c r="AD257" i="4" s="1"/>
  <c r="AC232" i="4"/>
  <c r="AD232" i="4" s="1"/>
  <c r="AC121" i="4"/>
  <c r="AD121" i="4" s="1"/>
  <c r="AC108" i="4"/>
  <c r="AD108" i="4" s="1"/>
  <c r="AC102" i="4"/>
  <c r="AD102" i="4" s="1"/>
  <c r="AC96" i="4"/>
  <c r="AD96" i="4" s="1"/>
  <c r="AC90" i="4"/>
  <c r="AD90" i="4" s="1"/>
  <c r="AC84" i="4"/>
  <c r="AD84" i="4" s="1"/>
  <c r="AC78" i="4"/>
  <c r="AD78" i="4" s="1"/>
  <c r="AC72" i="4"/>
  <c r="AD72" i="4" s="1"/>
  <c r="AC66" i="4"/>
  <c r="AD66" i="4" s="1"/>
  <c r="AC2891" i="4"/>
  <c r="AD2891" i="4" s="1"/>
  <c r="AC2816" i="4"/>
  <c r="AD2816" i="4" s="1"/>
  <c r="AC2788" i="4"/>
  <c r="AD2788" i="4" s="1"/>
  <c r="AC2618" i="4"/>
  <c r="AD2618" i="4" s="1"/>
  <c r="AC2605" i="4"/>
  <c r="AD2605" i="4" s="1"/>
  <c r="AC2571" i="4"/>
  <c r="AD2571" i="4" s="1"/>
  <c r="AC2551" i="4"/>
  <c r="AD2551" i="4" s="1"/>
  <c r="AC2524" i="4"/>
  <c r="AD2524" i="4" s="1"/>
  <c r="AC2477" i="4"/>
  <c r="AD2477" i="4" s="1"/>
  <c r="AC2437" i="4"/>
  <c r="AD2437" i="4" s="1"/>
  <c r="AC2336" i="4"/>
  <c r="AD2336" i="4" s="1"/>
  <c r="AC2288" i="4"/>
  <c r="AD2288" i="4" s="1"/>
  <c r="AC2255" i="4"/>
  <c r="AD2255" i="4" s="1"/>
  <c r="AC2228" i="4"/>
  <c r="AD2228" i="4" s="1"/>
  <c r="AC2222" i="4"/>
  <c r="AD2222" i="4" s="1"/>
  <c r="AC2142" i="4"/>
  <c r="AD2142" i="4" s="1"/>
  <c r="AC2129" i="4"/>
  <c r="AD2129" i="4" s="1"/>
  <c r="AC2116" i="4"/>
  <c r="AD2116" i="4" s="1"/>
  <c r="AC2077" i="4"/>
  <c r="AD2077" i="4" s="1"/>
  <c r="AC2000" i="4"/>
  <c r="AD2000" i="4" s="1"/>
  <c r="AC1967" i="4"/>
  <c r="AD1967" i="4" s="1"/>
  <c r="AC1941" i="4"/>
  <c r="AD1941" i="4" s="1"/>
  <c r="AC1884" i="4"/>
  <c r="AD1884" i="4" s="1"/>
  <c r="AC1833" i="4"/>
  <c r="AD1833" i="4" s="1"/>
  <c r="AC1814" i="4"/>
  <c r="AD1814" i="4" s="1"/>
  <c r="AC1619" i="4"/>
  <c r="AD1619" i="4" s="1"/>
  <c r="AC1569" i="4"/>
  <c r="AD1569" i="4" s="1"/>
  <c r="AC1556" i="4"/>
  <c r="AD1556" i="4" s="1"/>
  <c r="AC1512" i="4"/>
  <c r="AD1512" i="4" s="1"/>
  <c r="AC1486" i="4"/>
  <c r="AD1486" i="4" s="1"/>
  <c r="AC1461" i="4"/>
  <c r="AD1461" i="4" s="1"/>
  <c r="AC1418" i="4"/>
  <c r="AD1418" i="4" s="1"/>
  <c r="AC1393" i="4"/>
  <c r="AD1393" i="4" s="1"/>
  <c r="AC1349" i="4"/>
  <c r="AD1349" i="4" s="1"/>
  <c r="AC1317" i="4"/>
  <c r="AD1317" i="4" s="1"/>
  <c r="AC1280" i="4"/>
  <c r="AD1280" i="4" s="1"/>
  <c r="AC1174" i="4"/>
  <c r="AD1174" i="4" s="1"/>
  <c r="AC1123" i="4"/>
  <c r="AD1123" i="4" s="1"/>
  <c r="AC1072" i="4"/>
  <c r="AD1072" i="4" s="1"/>
  <c r="AC984" i="4"/>
  <c r="AD984" i="4" s="1"/>
  <c r="AC922" i="4"/>
  <c r="AD922" i="4" s="1"/>
  <c r="AC859" i="4"/>
  <c r="AD859" i="4" s="1"/>
  <c r="AC840" i="4"/>
  <c r="AD840" i="4" s="1"/>
  <c r="AC751" i="4"/>
  <c r="AD751" i="4" s="1"/>
  <c r="AC695" i="4"/>
  <c r="AD695" i="4" s="1"/>
  <c r="AC663" i="4"/>
  <c r="AD663" i="4" s="1"/>
  <c r="AC556" i="4"/>
  <c r="AD556" i="4" s="1"/>
  <c r="AC518" i="4"/>
  <c r="AD518" i="4" s="1"/>
  <c r="AC399" i="4"/>
  <c r="AD399" i="4" s="1"/>
  <c r="AC361" i="4"/>
  <c r="AD361" i="4" s="1"/>
  <c r="AC306" i="4"/>
  <c r="AD306" i="4" s="1"/>
  <c r="AC294" i="4"/>
  <c r="AD294" i="4" s="1"/>
  <c r="AC282" i="4"/>
  <c r="AD282" i="4" s="1"/>
  <c r="AC7397" i="4"/>
  <c r="AD7397" i="4" s="1"/>
  <c r="AC7377" i="4"/>
  <c r="AD7377" i="4" s="1"/>
  <c r="AC7338" i="4"/>
  <c r="AD7338" i="4" s="1"/>
  <c r="AC7085" i="4"/>
  <c r="AD7085" i="4" s="1"/>
  <c r="AC7066" i="4"/>
  <c r="AD7066" i="4" s="1"/>
  <c r="AC6888" i="4"/>
  <c r="AD6888" i="4" s="1"/>
  <c r="AC6631" i="4"/>
  <c r="AD6631" i="4" s="1"/>
  <c r="AC6528" i="4"/>
  <c r="AD6528" i="4" s="1"/>
  <c r="AC6405" i="4"/>
  <c r="AD6405" i="4" s="1"/>
  <c r="AC6386" i="4"/>
  <c r="AD6386" i="4" s="1"/>
  <c r="AC6376" i="4"/>
  <c r="AD6376" i="4" s="1"/>
  <c r="AC5984" i="4"/>
  <c r="AD5984" i="4" s="1"/>
  <c r="AC5959" i="4"/>
  <c r="AD5959" i="4" s="1"/>
  <c r="AC5915" i="4"/>
  <c r="AD5915" i="4" s="1"/>
  <c r="AC5872" i="4"/>
  <c r="AD5872" i="4" s="1"/>
  <c r="AC5826" i="4"/>
  <c r="AD5826" i="4" s="1"/>
  <c r="AC5764" i="4"/>
  <c r="AD5764" i="4" s="1"/>
  <c r="AC5721" i="4"/>
  <c r="AD5721" i="4" s="1"/>
  <c r="AC5686" i="4"/>
  <c r="AD5686" i="4" s="1"/>
  <c r="AC5677" i="4"/>
  <c r="AD5677" i="4" s="1"/>
  <c r="AC5601" i="4"/>
  <c r="AD5601" i="4" s="1"/>
  <c r="AC5344" i="4"/>
  <c r="AD5344" i="4" s="1"/>
  <c r="AC5267" i="4"/>
  <c r="AD5267" i="4" s="1"/>
  <c r="AC5250" i="4"/>
  <c r="AD5250" i="4" s="1"/>
  <c r="AC5225" i="4"/>
  <c r="AD5225" i="4" s="1"/>
  <c r="AC5191" i="4"/>
  <c r="AD5191" i="4" s="1"/>
  <c r="AC5114" i="4"/>
  <c r="AD5114" i="4" s="1"/>
  <c r="AC5105" i="4"/>
  <c r="AD5105" i="4" s="1"/>
  <c r="AC5080" i="4"/>
  <c r="AD5080" i="4" s="1"/>
  <c r="AC5073" i="4"/>
  <c r="AD5073" i="4" s="1"/>
  <c r="AC4970" i="4"/>
  <c r="AD4970" i="4" s="1"/>
  <c r="AC4921" i="4"/>
  <c r="AD4921" i="4" s="1"/>
  <c r="AC4881" i="4"/>
  <c r="AD4881" i="4" s="1"/>
  <c r="AC4865" i="4"/>
  <c r="AD4865" i="4" s="1"/>
  <c r="AC4804" i="4"/>
  <c r="AD4804" i="4" s="1"/>
  <c r="AC4796" i="4"/>
  <c r="AD4796" i="4" s="1"/>
  <c r="AC4692" i="4"/>
  <c r="AD4692" i="4" s="1"/>
  <c r="AC4584" i="4"/>
  <c r="AD4584" i="4" s="1"/>
  <c r="AC4505" i="4"/>
  <c r="AD4505" i="4" s="1"/>
  <c r="AC4489" i="4"/>
  <c r="AD4489" i="4" s="1"/>
  <c r="AC4428" i="4"/>
  <c r="AD4428" i="4" s="1"/>
  <c r="AC4413" i="4"/>
  <c r="AD4413" i="4" s="1"/>
  <c r="AC4405" i="4"/>
  <c r="AD4405" i="4" s="1"/>
  <c r="AC4389" i="4"/>
  <c r="AD4389" i="4" s="1"/>
  <c r="AC4157" i="4"/>
  <c r="AD4157" i="4" s="1"/>
  <c r="AC4101" i="4"/>
  <c r="AD4101" i="4" s="1"/>
  <c r="AC3954" i="4"/>
  <c r="AD3954" i="4" s="1"/>
  <c r="AC3908" i="4"/>
  <c r="AD3908" i="4" s="1"/>
  <c r="AC3877" i="4"/>
  <c r="AD3877" i="4" s="1"/>
  <c r="AC3688" i="4"/>
  <c r="AD3688" i="4" s="1"/>
  <c r="AC3630" i="4"/>
  <c r="AD3630" i="4" s="1"/>
  <c r="AC3608" i="4"/>
  <c r="AD3608" i="4" s="1"/>
  <c r="AC3542" i="4"/>
  <c r="AD3542" i="4" s="1"/>
  <c r="AC3481" i="4"/>
  <c r="AD3481" i="4" s="1"/>
  <c r="AC3474" i="4"/>
  <c r="AD3474" i="4" s="1"/>
  <c r="AC3364" i="4"/>
  <c r="AD3364" i="4" s="1"/>
  <c r="AC3343" i="4"/>
  <c r="AD3343" i="4" s="1"/>
  <c r="AC3277" i="4"/>
  <c r="AD3277" i="4" s="1"/>
  <c r="AC3262" i="4"/>
  <c r="AD3262" i="4" s="1"/>
  <c r="AC3247" i="4"/>
  <c r="AD3247" i="4" s="1"/>
  <c r="AC3232" i="4"/>
  <c r="AD3232" i="4" s="1"/>
  <c r="AC3218" i="4"/>
  <c r="AD3218" i="4" s="1"/>
  <c r="AC3189" i="4"/>
  <c r="AD3189" i="4" s="1"/>
  <c r="AC3159" i="4"/>
  <c r="AD3159" i="4" s="1"/>
  <c r="AC3137" i="4"/>
  <c r="AD3137" i="4" s="1"/>
  <c r="AC3092" i="4"/>
  <c r="AD3092" i="4" s="1"/>
  <c r="AC3044" i="4"/>
  <c r="AD3044" i="4" s="1"/>
  <c r="AC3023" i="4"/>
  <c r="AD3023" i="4" s="1"/>
  <c r="AC2830" i="4"/>
  <c r="AD2830" i="4" s="1"/>
  <c r="AC2747" i="4"/>
  <c r="AD2747" i="4" s="1"/>
  <c r="AC2726" i="4"/>
  <c r="AD2726" i="4" s="1"/>
  <c r="AC2712" i="4"/>
  <c r="AD2712" i="4" s="1"/>
  <c r="AC2706" i="4"/>
  <c r="AD2706" i="4" s="1"/>
  <c r="AC2665" i="4"/>
  <c r="AD2665" i="4" s="1"/>
  <c r="AC2659" i="4"/>
  <c r="AD2659" i="4" s="1"/>
  <c r="AC2652" i="4"/>
  <c r="AD2652" i="4" s="1"/>
  <c r="AC2585" i="4"/>
  <c r="AD2585" i="4" s="1"/>
  <c r="AC2538" i="4"/>
  <c r="AD2538" i="4" s="1"/>
  <c r="AC2511" i="4"/>
  <c r="AD2511" i="4" s="1"/>
  <c r="AC2498" i="4"/>
  <c r="AD2498" i="4" s="1"/>
  <c r="AC2464" i="4"/>
  <c r="AD2464" i="4" s="1"/>
  <c r="AC2451" i="4"/>
  <c r="AD2451" i="4" s="1"/>
  <c r="AC2431" i="4"/>
  <c r="AD2431" i="4" s="1"/>
  <c r="AC2418" i="4"/>
  <c r="AD2418" i="4" s="1"/>
  <c r="AC2411" i="4"/>
  <c r="AD2411" i="4" s="1"/>
  <c r="AC2404" i="4"/>
  <c r="AD2404" i="4" s="1"/>
  <c r="AC2377" i="4"/>
  <c r="AD2377" i="4" s="1"/>
  <c r="AC2343" i="4"/>
  <c r="AD2343" i="4" s="1"/>
  <c r="AC2316" i="4"/>
  <c r="AD2316" i="4" s="1"/>
  <c r="AC2269" i="4"/>
  <c r="AD2269" i="4" s="1"/>
  <c r="AC2242" i="4"/>
  <c r="AD2242" i="4" s="1"/>
  <c r="AC2208" i="4"/>
  <c r="AD2208" i="4" s="1"/>
  <c r="AC2201" i="4"/>
  <c r="AD2201" i="4" s="1"/>
  <c r="AC2194" i="4"/>
  <c r="AD2194" i="4" s="1"/>
  <c r="AC2175" i="4"/>
  <c r="AD2175" i="4" s="1"/>
  <c r="AC2136" i="4"/>
  <c r="AD2136" i="4" s="1"/>
  <c r="AC2110" i="4"/>
  <c r="AD2110" i="4" s="1"/>
  <c r="AC2084" i="4"/>
  <c r="AD2084" i="4" s="1"/>
  <c r="AC2064" i="4"/>
  <c r="AD2064" i="4" s="1"/>
  <c r="AC2045" i="4"/>
  <c r="AD2045" i="4" s="1"/>
  <c r="AC2032" i="4"/>
  <c r="AD2032" i="4" s="1"/>
  <c r="AC2019" i="4"/>
  <c r="AD2019" i="4" s="1"/>
  <c r="AC1980" i="4"/>
  <c r="AD1980" i="4" s="1"/>
  <c r="AC1935" i="4"/>
  <c r="AD1935" i="4" s="1"/>
  <c r="AC1916" i="4"/>
  <c r="AD1916" i="4" s="1"/>
  <c r="AC1878" i="4"/>
  <c r="AD1878" i="4" s="1"/>
  <c r="AC1865" i="4"/>
  <c r="AD1865" i="4" s="1"/>
  <c r="AC1859" i="4"/>
  <c r="AD1859" i="4" s="1"/>
  <c r="AC1827" i="4"/>
  <c r="AD1827" i="4" s="1"/>
  <c r="AC1782" i="4"/>
  <c r="AD1782" i="4" s="1"/>
  <c r="AC1744" i="4"/>
  <c r="AD1744" i="4" s="1"/>
  <c r="AC1738" i="4"/>
  <c r="AD1738" i="4" s="1"/>
  <c r="AC1719" i="4"/>
  <c r="AD1719" i="4" s="1"/>
  <c r="AC1645" i="4"/>
  <c r="AD1645" i="4" s="1"/>
  <c r="AC1607" i="4"/>
  <c r="AD1607" i="4" s="1"/>
  <c r="AC1544" i="4"/>
  <c r="AD1544" i="4" s="1"/>
  <c r="AC1506" i="4"/>
  <c r="AD1506" i="4" s="1"/>
  <c r="AC1455" i="4"/>
  <c r="AD1455" i="4" s="1"/>
  <c r="AC1449" i="4"/>
  <c r="AD1449" i="4" s="1"/>
  <c r="AC1443" i="4"/>
  <c r="AD1443" i="4" s="1"/>
  <c r="AC1437" i="4"/>
  <c r="AD1437" i="4" s="1"/>
  <c r="AC1431" i="4"/>
  <c r="AD1431" i="4" s="1"/>
  <c r="AC1412" i="4"/>
  <c r="AD1412" i="4" s="1"/>
  <c r="AC1406" i="4"/>
  <c r="AD1406" i="4" s="1"/>
  <c r="AC1343" i="4"/>
  <c r="AD1343" i="4" s="1"/>
  <c r="AC1324" i="4"/>
  <c r="AD1324" i="4" s="1"/>
  <c r="AC1311" i="4"/>
  <c r="AD1311" i="4" s="1"/>
  <c r="AC1305" i="4"/>
  <c r="AD1305" i="4" s="1"/>
  <c r="AC1261" i="4"/>
  <c r="AD1261" i="4" s="1"/>
  <c r="AC1248" i="4"/>
  <c r="AD1248" i="4" s="1"/>
  <c r="AC1242" i="4"/>
  <c r="AD1242" i="4" s="1"/>
  <c r="AC1142" i="4"/>
  <c r="AD1142" i="4" s="1"/>
  <c r="AC1117" i="4"/>
  <c r="AD1117" i="4" s="1"/>
  <c r="AC1085" i="4"/>
  <c r="AD1085" i="4" s="1"/>
  <c r="AC1060" i="4"/>
  <c r="AD1060" i="4" s="1"/>
  <c r="AC1054" i="4"/>
  <c r="AD1054" i="4" s="1"/>
  <c r="AC1047" i="4"/>
  <c r="AD1047" i="4" s="1"/>
  <c r="AC1041" i="4"/>
  <c r="AD1041" i="4" s="1"/>
  <c r="AC972" i="4"/>
  <c r="AD972" i="4" s="1"/>
  <c r="AC966" i="4"/>
  <c r="AD966" i="4" s="1"/>
  <c r="AC960" i="4"/>
  <c r="AD960" i="4" s="1"/>
  <c r="AC954" i="4"/>
  <c r="AD954" i="4" s="1"/>
  <c r="AC948" i="4"/>
  <c r="AD948" i="4" s="1"/>
  <c r="AC942" i="4"/>
  <c r="AD942" i="4" s="1"/>
  <c r="AC916" i="4"/>
  <c r="AD916" i="4" s="1"/>
  <c r="AC910" i="4"/>
  <c r="AD910" i="4" s="1"/>
  <c r="AC897" i="4"/>
  <c r="AD897" i="4" s="1"/>
  <c r="AC891" i="4"/>
  <c r="AD891" i="4" s="1"/>
  <c r="AC872" i="4"/>
  <c r="AD872" i="4" s="1"/>
  <c r="AC827" i="4"/>
  <c r="AD827" i="4" s="1"/>
  <c r="AC821" i="4"/>
  <c r="AD821" i="4" s="1"/>
  <c r="AC689" i="4"/>
  <c r="AD689" i="4" s="1"/>
  <c r="AC651" i="4"/>
  <c r="AD651" i="4" s="1"/>
  <c r="AC645" i="4"/>
  <c r="AD645" i="4" s="1"/>
  <c r="AC613" i="4"/>
  <c r="AD613" i="4" s="1"/>
  <c r="AC588" i="4"/>
  <c r="AD588" i="4" s="1"/>
  <c r="AC582" i="4"/>
  <c r="AD582" i="4" s="1"/>
  <c r="AC550" i="4"/>
  <c r="AD550" i="4" s="1"/>
  <c r="AC525" i="4"/>
  <c r="AD525" i="4" s="1"/>
  <c r="AC512" i="4"/>
  <c r="AD512" i="4" s="1"/>
  <c r="AC506" i="4"/>
  <c r="AD506" i="4" s="1"/>
  <c r="AC487" i="4"/>
  <c r="AD487" i="4" s="1"/>
  <c r="AC424" i="4"/>
  <c r="AD424" i="4" s="1"/>
  <c r="AC418" i="4"/>
  <c r="AD418" i="4" s="1"/>
  <c r="AC393" i="4"/>
  <c r="AD393" i="4" s="1"/>
  <c r="AC355" i="4"/>
  <c r="AD355" i="4" s="1"/>
  <c r="AC276" i="4"/>
  <c r="AD276" i="4" s="1"/>
  <c r="AC238" i="4"/>
  <c r="AD238" i="4" s="1"/>
  <c r="AC213" i="4"/>
  <c r="AD213" i="4" s="1"/>
  <c r="AC207" i="4"/>
  <c r="AD207" i="4" s="1"/>
  <c r="AC201" i="4"/>
  <c r="AD201" i="4" s="1"/>
  <c r="AC195" i="4"/>
  <c r="AD195" i="4" s="1"/>
  <c r="AC189" i="4"/>
  <c r="AD189" i="4" s="1"/>
  <c r="AC183" i="4"/>
  <c r="AD183" i="4" s="1"/>
  <c r="AC177" i="4"/>
  <c r="AD177" i="4" s="1"/>
  <c r="AC171" i="4"/>
  <c r="AD171" i="4" s="1"/>
  <c r="AC165" i="4"/>
  <c r="AD165" i="4" s="1"/>
  <c r="AC127" i="4"/>
  <c r="AD127" i="4" s="1"/>
  <c r="AC114" i="4"/>
  <c r="AD114" i="4" s="1"/>
  <c r="AC3211" i="4"/>
  <c r="AD3211" i="4" s="1"/>
  <c r="AC3166" i="4"/>
  <c r="AD3166" i="4" s="1"/>
  <c r="AC3099" i="4"/>
  <c r="AD3099" i="4" s="1"/>
  <c r="AC3015" i="4"/>
  <c r="AD3015" i="4" s="1"/>
  <c r="AC2981" i="4"/>
  <c r="AD2981" i="4" s="1"/>
  <c r="AC2960" i="4"/>
  <c r="AD2960" i="4" s="1"/>
  <c r="AC2953" i="4"/>
  <c r="AD2953" i="4" s="1"/>
  <c r="AC2932" i="4"/>
  <c r="AD2932" i="4" s="1"/>
  <c r="AC2912" i="4"/>
  <c r="AD2912" i="4" s="1"/>
  <c r="AC2905" i="4"/>
  <c r="AD2905" i="4" s="1"/>
  <c r="AC2884" i="4"/>
  <c r="AD2884" i="4" s="1"/>
  <c r="AC2795" i="4"/>
  <c r="AD2795" i="4" s="1"/>
  <c r="AC2767" i="4"/>
  <c r="AD2767" i="4" s="1"/>
  <c r="AC2740" i="4"/>
  <c r="AD2740" i="4" s="1"/>
  <c r="AC2598" i="4"/>
  <c r="AD2598" i="4" s="1"/>
  <c r="AC2470" i="4"/>
  <c r="AD2470" i="4" s="1"/>
  <c r="AC2457" i="4"/>
  <c r="AD2457" i="4" s="1"/>
  <c r="AC2370" i="4"/>
  <c r="AD2370" i="4" s="1"/>
  <c r="AC2349" i="4"/>
  <c r="AD2349" i="4" s="1"/>
  <c r="AC2323" i="4"/>
  <c r="AD2323" i="4" s="1"/>
  <c r="AC2248" i="4"/>
  <c r="AD2248" i="4" s="1"/>
  <c r="AC2181" i="4"/>
  <c r="AD2181" i="4" s="1"/>
  <c r="AC2148" i="4"/>
  <c r="AD2148" i="4" s="1"/>
  <c r="AC2070" i="4"/>
  <c r="AD2070" i="4" s="1"/>
  <c r="AC2051" i="4"/>
  <c r="AD2051" i="4" s="1"/>
  <c r="AC2025" i="4"/>
  <c r="AD2025" i="4" s="1"/>
  <c r="AC2006" i="4"/>
  <c r="AD2006" i="4" s="1"/>
  <c r="AC1922" i="4"/>
  <c r="AD1922" i="4" s="1"/>
  <c r="AC1839" i="4"/>
  <c r="AD1839" i="4" s="1"/>
  <c r="AC1801" i="4"/>
  <c r="AD1801" i="4" s="1"/>
  <c r="AC1788" i="4"/>
  <c r="AD1788" i="4" s="1"/>
  <c r="AC1651" i="4"/>
  <c r="AD1651" i="4" s="1"/>
  <c r="AC1638" i="4"/>
  <c r="AD1638" i="4" s="1"/>
  <c r="AC1613" i="4"/>
  <c r="AD1613" i="4" s="1"/>
  <c r="AC1550" i="4"/>
  <c r="AD1550" i="4" s="1"/>
  <c r="AC1467" i="4"/>
  <c r="AD1467" i="4" s="1"/>
  <c r="AC1424" i="4"/>
  <c r="AD1424" i="4" s="1"/>
  <c r="AC1355" i="4"/>
  <c r="AD1355" i="4" s="1"/>
  <c r="AC1274" i="4"/>
  <c r="AD1274" i="4" s="1"/>
  <c r="AC1148" i="4"/>
  <c r="AD1148" i="4" s="1"/>
  <c r="AC1091" i="4"/>
  <c r="AD1091" i="4" s="1"/>
  <c r="AC1066" i="4"/>
  <c r="AD1066" i="4" s="1"/>
  <c r="AC1022" i="4"/>
  <c r="AD1022" i="4" s="1"/>
  <c r="AC978" i="4"/>
  <c r="AD978" i="4" s="1"/>
  <c r="AC878" i="4"/>
  <c r="AD878" i="4" s="1"/>
  <c r="AC802" i="4"/>
  <c r="AD802" i="4" s="1"/>
  <c r="AC745" i="4"/>
  <c r="AD745" i="4" s="1"/>
  <c r="AC657" i="4"/>
  <c r="AD657" i="4" s="1"/>
  <c r="AC619" i="4"/>
  <c r="AD619" i="4" s="1"/>
  <c r="AC531" i="4"/>
  <c r="AD531" i="4" s="1"/>
  <c r="AC449" i="4"/>
  <c r="AD449" i="4" s="1"/>
  <c r="AC430" i="4"/>
  <c r="AD430" i="4" s="1"/>
  <c r="AC374" i="4"/>
  <c r="AD374" i="4" s="1"/>
  <c r="AC312" i="4"/>
  <c r="AD312" i="4" s="1"/>
  <c r="AC300" i="4"/>
  <c r="AD300" i="4" s="1"/>
  <c r="AC288" i="4"/>
  <c r="AD288" i="4" s="1"/>
  <c r="AC244" i="4"/>
  <c r="AD244" i="4" s="1"/>
  <c r="AC133" i="4"/>
  <c r="AD133" i="4" s="1"/>
  <c r="AC7476" i="4"/>
  <c r="AD7476" i="4" s="1"/>
  <c r="AC7328" i="4"/>
  <c r="AD7328" i="4" s="1"/>
  <c r="AC7134" i="4"/>
  <c r="AD7134" i="4" s="1"/>
  <c r="AC7124" i="4"/>
  <c r="AD7124" i="4" s="1"/>
  <c r="AC6979" i="4"/>
  <c r="AD6979" i="4" s="1"/>
  <c r="AC6279" i="4"/>
  <c r="AD6279" i="4" s="1"/>
  <c r="AC6076" i="4"/>
  <c r="AD6076" i="4" s="1"/>
  <c r="AC6050" i="4"/>
  <c r="AD6050" i="4" s="1"/>
  <c r="AC5931" i="4"/>
  <c r="AD5931" i="4" s="1"/>
  <c r="AC5747" i="4"/>
  <c r="AD5747" i="4" s="1"/>
  <c r="AC5660" i="4"/>
  <c r="AD5660" i="4" s="1"/>
  <c r="AC5642" i="4"/>
  <c r="AD5642" i="4" s="1"/>
  <c r="AC5634" i="4"/>
  <c r="AD5634" i="4" s="1"/>
  <c r="AC5618" i="4"/>
  <c r="AD5618" i="4" s="1"/>
  <c r="AC5550" i="4"/>
  <c r="AD5550" i="4" s="1"/>
  <c r="AC5474" i="4"/>
  <c r="AD5474" i="4" s="1"/>
  <c r="AC5447" i="4"/>
  <c r="AD5447" i="4" s="1"/>
  <c r="AC5388" i="4"/>
  <c r="AD5388" i="4" s="1"/>
  <c r="AC5275" i="4"/>
  <c r="AD5275" i="4" s="1"/>
  <c r="AC5004" i="4"/>
  <c r="AD5004" i="4" s="1"/>
  <c r="AC4937" i="4"/>
  <c r="AD4937" i="4" s="1"/>
  <c r="AC4833" i="4"/>
  <c r="AD4833" i="4" s="1"/>
  <c r="AC4811" i="4"/>
  <c r="AD4811" i="4" s="1"/>
  <c r="AC4756" i="4"/>
  <c r="AD4756" i="4" s="1"/>
  <c r="AC4723" i="4"/>
  <c r="AD4723" i="4" s="1"/>
  <c r="AC4708" i="4"/>
  <c r="AD4708" i="4" s="1"/>
  <c r="AC4662" i="4"/>
  <c r="AD4662" i="4" s="1"/>
  <c r="AC4654" i="4"/>
  <c r="AD4654" i="4" s="1"/>
  <c r="AC4647" i="4"/>
  <c r="AD4647" i="4" s="1"/>
  <c r="AC4623" i="4"/>
  <c r="AD4623" i="4" s="1"/>
  <c r="AC4591" i="4"/>
  <c r="AD4591" i="4" s="1"/>
  <c r="AC4560" i="4"/>
  <c r="AD4560" i="4" s="1"/>
  <c r="AC4552" i="4"/>
  <c r="AD4552" i="4" s="1"/>
  <c r="AC4545" i="4"/>
  <c r="AD4545" i="4" s="1"/>
  <c r="AC4512" i="4"/>
  <c r="AD4512" i="4" s="1"/>
  <c r="AC4466" i="4"/>
  <c r="AD4466" i="4" s="1"/>
  <c r="AC4302" i="4"/>
  <c r="AD4302" i="4" s="1"/>
  <c r="AC4279" i="4"/>
  <c r="AD4279" i="4" s="1"/>
  <c r="AC4241" i="4"/>
  <c r="AD4241" i="4" s="1"/>
  <c r="AC4179" i="4"/>
  <c r="AD4179" i="4" s="1"/>
  <c r="AC4125" i="4"/>
  <c r="AD4125" i="4" s="1"/>
  <c r="AC3970" i="4"/>
  <c r="AD3970" i="4" s="1"/>
  <c r="AC3930" i="4"/>
  <c r="AD3930" i="4" s="1"/>
  <c r="AC3785" i="4"/>
  <c r="AD3785" i="4" s="1"/>
  <c r="AC3778" i="4"/>
  <c r="AD3778" i="4" s="1"/>
  <c r="AC3771" i="4"/>
  <c r="AD3771" i="4" s="1"/>
  <c r="AC3680" i="4"/>
  <c r="AD3680" i="4" s="1"/>
  <c r="AC3601" i="4"/>
  <c r="AD3601" i="4" s="1"/>
  <c r="AC3587" i="4"/>
  <c r="AD3587" i="4" s="1"/>
  <c r="AC3535" i="4"/>
  <c r="AD3535" i="4" s="1"/>
  <c r="AC3512" i="4"/>
  <c r="AD3512" i="4" s="1"/>
  <c r="AC3496" i="4"/>
  <c r="AD3496" i="4" s="1"/>
  <c r="AC3422" i="4"/>
  <c r="AD3422" i="4" s="1"/>
  <c r="AC3408" i="4"/>
  <c r="AD3408" i="4" s="1"/>
  <c r="AC3387" i="4"/>
  <c r="AD3387" i="4" s="1"/>
  <c r="AC3313" i="4"/>
  <c r="AD3313" i="4" s="1"/>
  <c r="AC3291" i="4"/>
  <c r="AD3291" i="4" s="1"/>
  <c r="AC7445" i="4"/>
  <c r="AD7445" i="4" s="1"/>
  <c r="AC7386" i="4"/>
  <c r="AD7386" i="4" s="1"/>
  <c r="AC6998" i="4"/>
  <c r="AD6998" i="4" s="1"/>
  <c r="AC6905" i="4"/>
  <c r="AD6905" i="4" s="1"/>
  <c r="AC6752" i="4"/>
  <c r="AD6752" i="4" s="1"/>
  <c r="AC6603" i="4"/>
  <c r="AD6603" i="4" s="1"/>
  <c r="AC6555" i="4"/>
  <c r="AD6555" i="4" s="1"/>
  <c r="AC6536" i="4"/>
  <c r="AD6536" i="4" s="1"/>
  <c r="AC5922" i="4"/>
  <c r="AD5922" i="4" s="1"/>
  <c r="AC5797" i="4"/>
  <c r="AD5797" i="4" s="1"/>
  <c r="AC5626" i="4"/>
  <c r="AD5626" i="4" s="1"/>
  <c r="AC5499" i="4"/>
  <c r="AD5499" i="4" s="1"/>
  <c r="AC5352" i="4"/>
  <c r="AD5352" i="4" s="1"/>
  <c r="AC5292" i="4"/>
  <c r="AD5292" i="4" s="1"/>
  <c r="AC5241" i="4"/>
  <c r="AD5241" i="4" s="1"/>
  <c r="AC5173" i="4"/>
  <c r="AD5173" i="4" s="1"/>
  <c r="AC5029" i="4"/>
  <c r="AD5029" i="4" s="1"/>
  <c r="AC4961" i="4"/>
  <c r="AD4961" i="4" s="1"/>
  <c r="AC4841" i="4"/>
  <c r="AD4841" i="4" s="1"/>
  <c r="AC4818" i="4"/>
  <c r="AD4818" i="4" s="1"/>
  <c r="AC4740" i="4"/>
  <c r="AD4740" i="4" s="1"/>
  <c r="AC4684" i="4"/>
  <c r="AD4684" i="4" s="1"/>
  <c r="AC4669" i="4"/>
  <c r="AD4669" i="4" s="1"/>
  <c r="AC4576" i="4"/>
  <c r="AD4576" i="4" s="1"/>
  <c r="AC4567" i="4"/>
  <c r="AD4567" i="4" s="1"/>
  <c r="AC4496" i="4"/>
  <c r="AD4496" i="4" s="1"/>
  <c r="AC4358" i="4"/>
  <c r="AD4358" i="4" s="1"/>
  <c r="AC4256" i="4"/>
  <c r="AD4256" i="4" s="1"/>
  <c r="AC4171" i="4"/>
  <c r="AD4171" i="4" s="1"/>
  <c r="AC4149" i="4"/>
  <c r="AD4149" i="4" s="1"/>
  <c r="AC4093" i="4"/>
  <c r="AD4093" i="4" s="1"/>
  <c r="AC4085" i="4"/>
  <c r="AD4085" i="4" s="1"/>
  <c r="AC4071" i="4"/>
  <c r="AD4071" i="4" s="1"/>
  <c r="AC4063" i="4"/>
  <c r="AD4063" i="4" s="1"/>
  <c r="AC4047" i="4"/>
  <c r="AD4047" i="4" s="1"/>
  <c r="AC3993" i="4"/>
  <c r="AD3993" i="4" s="1"/>
  <c r="AC3921" i="4"/>
  <c r="AD3921" i="4" s="1"/>
  <c r="AC3914" i="4"/>
  <c r="AD3914" i="4" s="1"/>
  <c r="AC3869" i="4"/>
  <c r="AD3869" i="4" s="1"/>
  <c r="AC3732" i="4"/>
  <c r="AD3732" i="4" s="1"/>
  <c r="AC3673" i="4"/>
  <c r="AD3673" i="4" s="1"/>
  <c r="AC3666" i="4"/>
  <c r="AD3666" i="4" s="1"/>
  <c r="AC3636" i="4"/>
  <c r="AD3636" i="4" s="1"/>
  <c r="AC3614" i="4"/>
  <c r="AD3614" i="4" s="1"/>
  <c r="AC3519" i="4"/>
  <c r="AD3519" i="4" s="1"/>
  <c r="AC3488" i="4"/>
  <c r="AD3488" i="4" s="1"/>
  <c r="AC3269" i="4"/>
  <c r="AD3269" i="4" s="1"/>
  <c r="AC3239" i="4"/>
  <c r="AD3239" i="4" s="1"/>
  <c r="AC3144" i="4"/>
  <c r="AD3144" i="4" s="1"/>
  <c r="AC3078" i="4"/>
  <c r="AD3078" i="4" s="1"/>
  <c r="AC3071" i="4"/>
  <c r="AD3071" i="4" s="1"/>
  <c r="AC3057" i="4"/>
  <c r="AD3057" i="4" s="1"/>
  <c r="AC3050" i="4"/>
  <c r="AD3050" i="4" s="1"/>
  <c r="AC2946" i="4"/>
  <c r="AD2946" i="4" s="1"/>
  <c r="AC2925" i="4"/>
  <c r="AD2925" i="4" s="1"/>
  <c r="AC2918" i="4"/>
  <c r="AD2918" i="4" s="1"/>
  <c r="AC2877" i="4"/>
  <c r="AD2877" i="4" s="1"/>
  <c r="AC2850" i="4"/>
  <c r="AD2850" i="4" s="1"/>
  <c r="AC2836" i="4"/>
  <c r="AD2836" i="4" s="1"/>
  <c r="AC2760" i="4"/>
  <c r="AD2760" i="4" s="1"/>
  <c r="AC2753" i="4"/>
  <c r="AD2753" i="4" s="1"/>
  <c r="AC2718" i="4"/>
  <c r="AD2718" i="4" s="1"/>
  <c r="AC2685" i="4"/>
  <c r="AD2685" i="4" s="1"/>
  <c r="AC2671" i="4"/>
  <c r="AD2671" i="4" s="1"/>
  <c r="AC2645" i="4"/>
  <c r="AD2645" i="4" s="1"/>
  <c r="AC2631" i="4"/>
  <c r="AD2631" i="4" s="1"/>
  <c r="AC2611" i="4"/>
  <c r="AD2611" i="4" s="1"/>
  <c r="AC2577" i="4"/>
  <c r="AD2577" i="4" s="1"/>
  <c r="AC2564" i="4"/>
  <c r="AD2564" i="4" s="1"/>
  <c r="AC2557" i="4"/>
  <c r="AD2557" i="4" s="1"/>
  <c r="AC2363" i="4"/>
  <c r="AD2363" i="4" s="1"/>
  <c r="AC2301" i="4"/>
  <c r="AD2301" i="4" s="1"/>
  <c r="AC2294" i="4"/>
  <c r="AD2294" i="4" s="1"/>
  <c r="AC2275" i="4"/>
  <c r="AD2275" i="4" s="1"/>
  <c r="AC2261" i="4"/>
  <c r="AD2261" i="4" s="1"/>
  <c r="AC2161" i="4"/>
  <c r="AD2161" i="4" s="1"/>
  <c r="AC2057" i="4"/>
  <c r="AD2057" i="4" s="1"/>
  <c r="AC2012" i="4"/>
  <c r="AD2012" i="4" s="1"/>
  <c r="AC1986" i="4"/>
  <c r="AD1986" i="4" s="1"/>
  <c r="AC1947" i="4"/>
  <c r="AD1947" i="4" s="1"/>
  <c r="AC1896" i="4"/>
  <c r="AD1896" i="4" s="1"/>
  <c r="AC1890" i="4"/>
  <c r="AD1890" i="4" s="1"/>
  <c r="AC1871" i="4"/>
  <c r="AD1871" i="4" s="1"/>
  <c r="AC1820" i="4"/>
  <c r="AD1820" i="4" s="1"/>
  <c r="AC1763" i="4"/>
  <c r="AD1763" i="4" s="1"/>
  <c r="AC1750" i="4"/>
  <c r="AD1750" i="4" s="1"/>
  <c r="AC1725" i="4"/>
  <c r="AD1725" i="4" s="1"/>
  <c r="AC1663" i="4"/>
  <c r="AD1663" i="4" s="1"/>
  <c r="AC1657" i="4"/>
  <c r="AD1657" i="4" s="1"/>
  <c r="AC1625" i="4"/>
  <c r="AD1625" i="4" s="1"/>
  <c r="AC1600" i="4"/>
  <c r="AD1600" i="4" s="1"/>
  <c r="AC1575" i="4"/>
  <c r="AD1575" i="4" s="1"/>
  <c r="AC1524" i="4"/>
  <c r="AD1524" i="4" s="1"/>
  <c r="AC1518" i="4"/>
  <c r="AD1518" i="4" s="1"/>
  <c r="AC1473" i="4"/>
  <c r="AD1473" i="4" s="1"/>
  <c r="AC1399" i="4"/>
  <c r="AD1399" i="4" s="1"/>
  <c r="AC1367" i="4"/>
  <c r="AD1367" i="4" s="1"/>
  <c r="AC1361" i="4"/>
  <c r="AD1361" i="4" s="1"/>
  <c r="AC1330" i="4"/>
  <c r="AD1330" i="4" s="1"/>
  <c r="AC1292" i="4"/>
  <c r="AD1292" i="4" s="1"/>
  <c r="AC1286" i="4"/>
  <c r="AD1286" i="4" s="1"/>
  <c r="AC1254" i="4"/>
  <c r="AD1254" i="4" s="1"/>
  <c r="AC1223" i="4"/>
  <c r="AD1223" i="4" s="1"/>
  <c r="AC1180" i="4"/>
  <c r="AD1180" i="4" s="1"/>
  <c r="AC1161" i="4"/>
  <c r="AD1161" i="4" s="1"/>
  <c r="AC1135" i="4"/>
  <c r="AD1135" i="4" s="1"/>
  <c r="AC1129" i="4"/>
  <c r="AD1129" i="4" s="1"/>
  <c r="AC1078" i="4"/>
  <c r="AD1078" i="4" s="1"/>
  <c r="AC1028" i="4"/>
  <c r="AD1028" i="4" s="1"/>
  <c r="AC1009" i="4"/>
  <c r="AD1009" i="4" s="1"/>
  <c r="AC996" i="4"/>
  <c r="AD996" i="4" s="1"/>
  <c r="AC990" i="4"/>
  <c r="AD990" i="4" s="1"/>
  <c r="AC928" i="4"/>
  <c r="AD928" i="4" s="1"/>
  <c r="AC903" i="4"/>
  <c r="AD903" i="4" s="1"/>
  <c r="AC833" i="4"/>
  <c r="AD833" i="4" s="1"/>
  <c r="AC808" i="4"/>
  <c r="AD808" i="4" s="1"/>
  <c r="AC782" i="4"/>
  <c r="AD782" i="4" s="1"/>
  <c r="AC763" i="4"/>
  <c r="AD763" i="4" s="1"/>
  <c r="AC757" i="4"/>
  <c r="AD757" i="4" s="1"/>
  <c r="AC675" i="4"/>
  <c r="AD675" i="4" s="1"/>
  <c r="AC669" i="4"/>
  <c r="AD669" i="4" s="1"/>
  <c r="AC632" i="4"/>
  <c r="AD632" i="4" s="1"/>
  <c r="AC600" i="4"/>
  <c r="AD600" i="4" s="1"/>
  <c r="AC594" i="4"/>
  <c r="AD594" i="4" s="1"/>
  <c r="AC543" i="4"/>
  <c r="AD543" i="4" s="1"/>
  <c r="AC537" i="4"/>
  <c r="AD537" i="4" s="1"/>
  <c r="AC493" i="4"/>
  <c r="AD493" i="4" s="1"/>
  <c r="AC455" i="4"/>
  <c r="AD455" i="4" s="1"/>
  <c r="AC436" i="4"/>
  <c r="AD436" i="4" s="1"/>
  <c r="AC411" i="4"/>
  <c r="AD411" i="4" s="1"/>
  <c r="AC405" i="4"/>
  <c r="AD405" i="4" s="1"/>
  <c r="AC380" i="4"/>
  <c r="AD380" i="4" s="1"/>
  <c r="AC367" i="4"/>
  <c r="AD367" i="4" s="1"/>
  <c r="AC250" i="4"/>
  <c r="AD250" i="4" s="1"/>
  <c r="AC139" i="4"/>
  <c r="AD139" i="4" s="1"/>
  <c r="AC7405" i="4"/>
  <c r="AD7405" i="4" s="1"/>
  <c r="AC7251" i="4"/>
  <c r="AD7251" i="4" s="1"/>
  <c r="AC7233" i="4"/>
  <c r="AD7233" i="4" s="1"/>
  <c r="AC6781" i="4"/>
  <c r="AD6781" i="4" s="1"/>
  <c r="AC6743" i="4"/>
  <c r="AD6743" i="4" s="1"/>
  <c r="AC6585" i="4"/>
  <c r="AD6585" i="4" s="1"/>
  <c r="AC6489" i="4"/>
  <c r="AD6489" i="4" s="1"/>
  <c r="AC6480" i="4"/>
  <c r="AD6480" i="4" s="1"/>
  <c r="AC6442" i="4"/>
  <c r="AD6442" i="4" s="1"/>
  <c r="AC6423" i="4"/>
  <c r="AD6423" i="4" s="1"/>
  <c r="AC6335" i="4"/>
  <c r="AD6335" i="4" s="1"/>
  <c r="AC6326" i="4"/>
  <c r="AD6326" i="4" s="1"/>
  <c r="AC6298" i="4"/>
  <c r="AD6298" i="4" s="1"/>
  <c r="AC6269" i="4"/>
  <c r="AD6269" i="4" s="1"/>
  <c r="AC6130" i="4"/>
  <c r="AD6130" i="4" s="1"/>
  <c r="AC6058" i="4"/>
  <c r="AD6058" i="4" s="1"/>
  <c r="AC6002" i="4"/>
  <c r="AD6002" i="4" s="1"/>
  <c r="AC5966" i="4"/>
  <c r="AD5966" i="4" s="1"/>
  <c r="AC5939" i="4"/>
  <c r="AD5939" i="4" s="1"/>
  <c r="AC5788" i="4"/>
  <c r="AD5788" i="4" s="1"/>
  <c r="AC5728" i="4"/>
  <c r="AD5728" i="4" s="1"/>
  <c r="AC5650" i="4"/>
  <c r="AD5650" i="4" s="1"/>
  <c r="AC5591" i="4"/>
  <c r="AD5591" i="4" s="1"/>
  <c r="AC5429" i="4"/>
  <c r="AD5429" i="4" s="1"/>
  <c r="AC5421" i="4"/>
  <c r="AD5421" i="4" s="1"/>
  <c r="AC5413" i="4"/>
  <c r="AD5413" i="4" s="1"/>
  <c r="AC5405" i="4"/>
  <c r="AD5405" i="4" s="1"/>
  <c r="AC5299" i="4"/>
  <c r="AD5299" i="4" s="1"/>
  <c r="AC5129" i="4"/>
  <c r="AD5129" i="4" s="1"/>
  <c r="AC5121" i="4"/>
  <c r="AD5121" i="4" s="1"/>
  <c r="AC5096" i="4"/>
  <c r="AD5096" i="4" s="1"/>
  <c r="AC5011" i="4"/>
  <c r="AD5011" i="4" s="1"/>
  <c r="AC4977" i="4"/>
  <c r="AD4977" i="4" s="1"/>
  <c r="AC4944" i="4"/>
  <c r="AD4944" i="4" s="1"/>
  <c r="AC4904" i="4"/>
  <c r="AD4904" i="4" s="1"/>
  <c r="AC4849" i="4"/>
  <c r="AD4849" i="4" s="1"/>
  <c r="AC4763" i="4"/>
  <c r="AD4763" i="4" s="1"/>
  <c r="AC4731" i="4"/>
  <c r="AD4731" i="4" s="1"/>
  <c r="AC4607" i="4"/>
  <c r="AD4607" i="4" s="1"/>
  <c r="AC4434" i="4"/>
  <c r="AD4434" i="4" s="1"/>
  <c r="AC4412" i="4"/>
  <c r="AD4412" i="4" s="1"/>
  <c r="AC4404" i="4"/>
  <c r="AD4404" i="4" s="1"/>
  <c r="AC4388" i="4"/>
  <c r="AD4388" i="4" s="1"/>
  <c r="AC4380" i="4"/>
  <c r="AD4380" i="4" s="1"/>
  <c r="AC4310" i="4"/>
  <c r="AD4310" i="4" s="1"/>
  <c r="AC4232" i="4"/>
  <c r="AD4232" i="4" s="1"/>
  <c r="AC4194" i="4"/>
  <c r="AD4194" i="4" s="1"/>
  <c r="AC4078" i="4"/>
  <c r="AD4078" i="4" s="1"/>
  <c r="AC3937" i="4"/>
  <c r="AD3937" i="4" s="1"/>
  <c r="AC3884" i="4"/>
  <c r="AD3884" i="4" s="1"/>
  <c r="AC3830" i="4"/>
  <c r="AD3830" i="4" s="1"/>
  <c r="AC3815" i="4"/>
  <c r="AD3815" i="4" s="1"/>
  <c r="AC3808" i="4"/>
  <c r="AD3808" i="4" s="1"/>
  <c r="AC3755" i="4"/>
  <c r="AD3755" i="4" s="1"/>
  <c r="AC3621" i="4"/>
  <c r="AD3621" i="4" s="1"/>
  <c r="AC3564" i="4"/>
  <c r="AD3564" i="4" s="1"/>
  <c r="AC3548" i="4"/>
  <c r="AD3548" i="4" s="1"/>
  <c r="AC3503" i="4"/>
  <c r="AD3503" i="4" s="1"/>
  <c r="AC3480" i="4"/>
  <c r="AD3480" i="4" s="1"/>
  <c r="AC3401" i="4"/>
  <c r="AD3401" i="4" s="1"/>
  <c r="AC3379" i="4"/>
  <c r="AD3379" i="4" s="1"/>
  <c r="AC3370" i="4"/>
  <c r="AD3370" i="4" s="1"/>
  <c r="AC3356" i="4"/>
  <c r="AD3356" i="4" s="1"/>
  <c r="AC3349" i="4"/>
  <c r="AD3349" i="4" s="1"/>
  <c r="AC3342" i="4"/>
  <c r="AD3342" i="4" s="1"/>
  <c r="AC3335" i="4"/>
  <c r="AD3335" i="4" s="1"/>
  <c r="AC3283" i="4"/>
  <c r="AD3283" i="4" s="1"/>
  <c r="AC3261" i="4"/>
  <c r="AD3261" i="4" s="1"/>
  <c r="AC3254" i="4"/>
  <c r="AD3254" i="4" s="1"/>
  <c r="AC3224" i="4"/>
  <c r="AD3224" i="4" s="1"/>
  <c r="AC3203" i="4"/>
  <c r="AD3203" i="4" s="1"/>
  <c r="AC3150" i="4"/>
  <c r="AD3150" i="4" s="1"/>
  <c r="AC3128" i="4"/>
  <c r="AD3128" i="4" s="1"/>
  <c r="AC3121" i="4"/>
  <c r="AD3121" i="4" s="1"/>
  <c r="AC3084" i="4"/>
  <c r="AD3084" i="4" s="1"/>
  <c r="AC3001" i="4"/>
  <c r="AD3001" i="4" s="1"/>
  <c r="AC2994" i="4"/>
  <c r="AD2994" i="4" s="1"/>
  <c r="AC2987" i="4"/>
  <c r="AD2987" i="4" s="1"/>
  <c r="AC2973" i="4"/>
  <c r="AD2973" i="4" s="1"/>
  <c r="AC2938" i="4"/>
  <c r="AD2938" i="4" s="1"/>
  <c r="AC2897" i="4"/>
  <c r="AD2897" i="4" s="1"/>
  <c r="AC2870" i="4"/>
  <c r="AD2870" i="4" s="1"/>
  <c r="AC2863" i="4"/>
  <c r="AD2863" i="4" s="1"/>
  <c r="AC2822" i="4"/>
  <c r="AD2822" i="4" s="1"/>
  <c r="AC2808" i="4"/>
  <c r="AD2808" i="4" s="1"/>
  <c r="AC2781" i="4"/>
  <c r="AD2781" i="4" s="1"/>
  <c r="AC2773" i="4"/>
  <c r="AD2773" i="4" s="1"/>
  <c r="AC2698" i="4"/>
  <c r="AD2698" i="4" s="1"/>
  <c r="AC2638" i="4"/>
  <c r="AD2638" i="4" s="1"/>
  <c r="AC2624" i="4"/>
  <c r="AD2624" i="4" s="1"/>
  <c r="AC2584" i="4"/>
  <c r="AD2584" i="4" s="1"/>
  <c r="AC2530" i="4"/>
  <c r="AD2530" i="4" s="1"/>
  <c r="AC2517" i="4"/>
  <c r="AD2517" i="4" s="1"/>
  <c r="AC2490" i="4"/>
  <c r="AD2490" i="4" s="1"/>
  <c r="AC2463" i="4"/>
  <c r="AD2463" i="4" s="1"/>
  <c r="AC2410" i="4"/>
  <c r="AD2410" i="4" s="1"/>
  <c r="AC2390" i="4"/>
  <c r="AD2390" i="4" s="1"/>
  <c r="AC2355" i="4"/>
  <c r="AD2355" i="4" s="1"/>
  <c r="AC2329" i="4"/>
  <c r="AD2329" i="4" s="1"/>
  <c r="AC2308" i="4"/>
  <c r="AD2308" i="4" s="1"/>
  <c r="AC2281" i="4"/>
  <c r="AD2281" i="4" s="1"/>
  <c r="AC2234" i="4"/>
  <c r="AD2234" i="4" s="1"/>
  <c r="AC2187" i="4"/>
  <c r="AD2187" i="4" s="1"/>
  <c r="AC2167" i="4"/>
  <c r="AD2167" i="4" s="1"/>
  <c r="AC2135" i="4"/>
  <c r="AD2135" i="4" s="1"/>
  <c r="AC2122" i="4"/>
  <c r="AD2122" i="4" s="1"/>
  <c r="AC2096" i="4"/>
  <c r="AD2096" i="4" s="1"/>
  <c r="AC2090" i="4"/>
  <c r="AD2090" i="4" s="1"/>
  <c r="AC2063" i="4"/>
  <c r="AD2063" i="4" s="1"/>
  <c r="AC1973" i="4"/>
  <c r="AD1973" i="4" s="1"/>
  <c r="AC1960" i="4"/>
  <c r="AD1960" i="4" s="1"/>
  <c r="AC1953" i="4"/>
  <c r="AD1953" i="4" s="1"/>
  <c r="AC1928" i="4"/>
  <c r="AD1928" i="4" s="1"/>
  <c r="AC1902" i="4"/>
  <c r="AD1902" i="4" s="1"/>
  <c r="AC1794" i="4"/>
  <c r="AD1794" i="4" s="1"/>
  <c r="AC1775" i="4"/>
  <c r="AD1775" i="4" s="1"/>
  <c r="AC1769" i="4"/>
  <c r="AD1769" i="4" s="1"/>
  <c r="AC1731" i="4"/>
  <c r="AD1731" i="4" s="1"/>
  <c r="AC1699" i="4"/>
  <c r="AD1699" i="4" s="1"/>
  <c r="AC1693" i="4"/>
  <c r="AD1693" i="4" s="1"/>
  <c r="AC1687" i="4"/>
  <c r="AD1687" i="4" s="1"/>
  <c r="AC1681" i="4"/>
  <c r="AD1681" i="4" s="1"/>
  <c r="AC1675" i="4"/>
  <c r="AD1675" i="4" s="1"/>
  <c r="AC1669" i="4"/>
  <c r="AD1669" i="4" s="1"/>
  <c r="AC1631" i="4"/>
  <c r="AD1631" i="4" s="1"/>
  <c r="AC1587" i="4"/>
  <c r="AD1587" i="4" s="1"/>
  <c r="AC1581" i="4"/>
  <c r="AD1581" i="4" s="1"/>
  <c r="AC1562" i="4"/>
  <c r="AD1562" i="4" s="1"/>
  <c r="AC1530" i="4"/>
  <c r="AD1530" i="4" s="1"/>
  <c r="AC1505" i="4"/>
  <c r="AD1505" i="4" s="1"/>
  <c r="AC1479" i="4"/>
  <c r="AD1479" i="4" s="1"/>
  <c r="AC1386" i="4"/>
  <c r="AD1386" i="4" s="1"/>
  <c r="AC1379" i="4"/>
  <c r="AD1379" i="4" s="1"/>
  <c r="AC1373" i="4"/>
  <c r="AD1373" i="4" s="1"/>
  <c r="AC1336" i="4"/>
  <c r="AD1336" i="4" s="1"/>
  <c r="AC1304" i="4"/>
  <c r="AD1304" i="4" s="1"/>
  <c r="AC1298" i="4"/>
  <c r="AD1298" i="4" s="1"/>
  <c r="AC1260" i="4"/>
  <c r="AD1260" i="4" s="1"/>
  <c r="AC1235" i="4"/>
  <c r="AD1235" i="4" s="1"/>
  <c r="AC1229" i="4"/>
  <c r="AD1229" i="4" s="1"/>
  <c r="AC1210" i="4"/>
  <c r="AD1210" i="4" s="1"/>
  <c r="AC1204" i="4"/>
  <c r="AD1204" i="4" s="1"/>
  <c r="AC1198" i="4"/>
  <c r="AD1198" i="4" s="1"/>
  <c r="AC1192" i="4"/>
  <c r="AD1192" i="4" s="1"/>
  <c r="AC1186" i="4"/>
  <c r="AD1186" i="4" s="1"/>
  <c r="AC7297" i="4"/>
  <c r="AD7297" i="4" s="1"/>
  <c r="AC7240" i="4"/>
  <c r="AD7240" i="4" s="1"/>
  <c r="AC7015" i="4"/>
  <c r="AD7015" i="4" s="1"/>
  <c r="AC6949" i="4"/>
  <c r="AD6949" i="4" s="1"/>
  <c r="AC6875" i="4"/>
  <c r="AD6875" i="4" s="1"/>
  <c r="AC6685" i="4"/>
  <c r="AD6685" i="4" s="1"/>
  <c r="AC6402" i="4"/>
  <c r="AD6402" i="4" s="1"/>
  <c r="AC6373" i="4"/>
  <c r="AD6373" i="4" s="1"/>
  <c r="AC6074" i="4"/>
  <c r="AD6074" i="4" s="1"/>
  <c r="AC5981" i="4"/>
  <c r="AD5981" i="4" s="1"/>
  <c r="AC5920" i="4"/>
  <c r="AD5920" i="4" s="1"/>
  <c r="AC5904" i="4"/>
  <c r="AD5904" i="4" s="1"/>
  <c r="AC5814" i="4"/>
  <c r="AD5814" i="4" s="1"/>
  <c r="AC5787" i="4"/>
  <c r="AD5787" i="4" s="1"/>
  <c r="AC5573" i="4"/>
  <c r="AD5573" i="4" s="1"/>
  <c r="AC5506" i="4"/>
  <c r="AD5506" i="4" s="1"/>
  <c r="AC5497" i="4"/>
  <c r="AD5497" i="4" s="1"/>
  <c r="AC5489" i="4"/>
  <c r="AD5489" i="4" s="1"/>
  <c r="AC5428" i="4"/>
  <c r="AD5428" i="4" s="1"/>
  <c r="AC5420" i="4"/>
  <c r="AD5420" i="4" s="1"/>
  <c r="AC5306" i="4"/>
  <c r="AD5306" i="4" s="1"/>
  <c r="AC5248" i="4"/>
  <c r="AD5248" i="4" s="1"/>
  <c r="AC5086" i="4"/>
  <c r="AD5086" i="4" s="1"/>
  <c r="AC5010" i="4"/>
  <c r="AD5010" i="4" s="1"/>
  <c r="AC4793" i="4"/>
  <c r="AD4793" i="4" s="1"/>
  <c r="AC4762" i="4"/>
  <c r="AD4762" i="4" s="1"/>
  <c r="AC4738" i="4"/>
  <c r="AD4738" i="4" s="1"/>
  <c r="AC4706" i="4"/>
  <c r="AD4706" i="4" s="1"/>
  <c r="AC4629" i="4"/>
  <c r="AD4629" i="4" s="1"/>
  <c r="AC4597" i="4"/>
  <c r="AD4597" i="4" s="1"/>
  <c r="AC4582" i="4"/>
  <c r="AD4582" i="4" s="1"/>
  <c r="AC4535" i="4"/>
  <c r="AD4535" i="4" s="1"/>
  <c r="AC4471" i="4"/>
  <c r="AD4471" i="4" s="1"/>
  <c r="AC4426" i="4"/>
  <c r="AD4426" i="4" s="1"/>
  <c r="AC4371" i="4"/>
  <c r="AD4371" i="4" s="1"/>
  <c r="AC4317" i="4"/>
  <c r="AD4317" i="4" s="1"/>
  <c r="AC4292" i="4"/>
  <c r="AD4292" i="4" s="1"/>
  <c r="AC4277" i="4"/>
  <c r="AD4277" i="4" s="1"/>
  <c r="AC4269" i="4"/>
  <c r="AD4269" i="4" s="1"/>
  <c r="AC4177" i="4"/>
  <c r="AD4177" i="4" s="1"/>
  <c r="AC4147" i="4"/>
  <c r="AD4147" i="4" s="1"/>
  <c r="AC20" i="4"/>
  <c r="AD20" i="4" s="1"/>
  <c r="AC33" i="4"/>
  <c r="AD33" i="4" s="1"/>
  <c r="AC58" i="4"/>
  <c r="AD58" i="4" s="1"/>
  <c r="AC111" i="4"/>
  <c r="AD111" i="4" s="1"/>
  <c r="AC145" i="4"/>
  <c r="AD145" i="4" s="1"/>
  <c r="AC245" i="4"/>
  <c r="AD245" i="4" s="1"/>
  <c r="AC259" i="4"/>
  <c r="AD259" i="4" s="1"/>
  <c r="AC414" i="4"/>
  <c r="AD414" i="4" s="1"/>
  <c r="AC427" i="4"/>
  <c r="AD427" i="4" s="1"/>
  <c r="AC441" i="4"/>
  <c r="AD441" i="4" s="1"/>
  <c r="AC448" i="4"/>
  <c r="AD448" i="4" s="1"/>
  <c r="AC666" i="4"/>
  <c r="AD666" i="4" s="1"/>
  <c r="AC686" i="4"/>
  <c r="AD686" i="4" s="1"/>
  <c r="AC707" i="4"/>
  <c r="AD707" i="4" s="1"/>
  <c r="AC754" i="4"/>
  <c r="AD754" i="4" s="1"/>
  <c r="AC768" i="4"/>
  <c r="AD768" i="4" s="1"/>
  <c r="AC788" i="4"/>
  <c r="AD788" i="4" s="1"/>
  <c r="AC809" i="4"/>
  <c r="AD809" i="4" s="1"/>
  <c r="AC947" i="4"/>
  <c r="AD947" i="4" s="1"/>
  <c r="AC967" i="4"/>
  <c r="AD967" i="4" s="1"/>
  <c r="AC994" i="4"/>
  <c r="AD994" i="4" s="1"/>
  <c r="AC1049" i="4"/>
  <c r="AD1049" i="4" s="1"/>
  <c r="AC1069" i="4"/>
  <c r="AD1069" i="4" s="1"/>
  <c r="AC1083" i="4"/>
  <c r="AD1083" i="4" s="1"/>
  <c r="AC1179" i="4"/>
  <c r="AD1179" i="4" s="1"/>
  <c r="AC1207" i="4"/>
  <c r="AD1207" i="4" s="1"/>
  <c r="AC1234" i="4"/>
  <c r="AD1234" i="4" s="1"/>
  <c r="AC1241" i="4"/>
  <c r="AD1241" i="4" s="1"/>
  <c r="AC1263" i="4"/>
  <c r="AD1263" i="4" s="1"/>
  <c r="AC1347" i="4"/>
  <c r="AD1347" i="4" s="1"/>
  <c r="AC1403" i="4"/>
  <c r="AD1403" i="4" s="1"/>
  <c r="AC1410" i="4"/>
  <c r="AD1410" i="4" s="1"/>
  <c r="AC1417" i="4"/>
  <c r="AD1417" i="4" s="1"/>
  <c r="AC1451" i="4"/>
  <c r="AD1451" i="4" s="1"/>
  <c r="AC1541" i="4"/>
  <c r="AD1541" i="4" s="1"/>
  <c r="AC1548" i="4"/>
  <c r="AD1548" i="4" s="1"/>
  <c r="AC1555" i="4"/>
  <c r="AD1555" i="4" s="1"/>
  <c r="AC1611" i="4"/>
  <c r="AD1611" i="4" s="1"/>
  <c r="AC1646" i="4"/>
  <c r="AD1646" i="4" s="1"/>
  <c r="AC1736" i="4"/>
  <c r="AD1736" i="4" s="1"/>
  <c r="AC1764" i="4"/>
  <c r="AD1764" i="4" s="1"/>
  <c r="AC1771" i="4"/>
  <c r="AD1771" i="4" s="1"/>
  <c r="AC1778" i="4"/>
  <c r="AD1778" i="4" s="1"/>
  <c r="AC1806" i="4"/>
  <c r="AD1806" i="4" s="1"/>
  <c r="AC1855" i="4"/>
  <c r="AD1855" i="4" s="1"/>
  <c r="AC1911" i="4"/>
  <c r="AD1911" i="4" s="1"/>
  <c r="AC1918" i="4"/>
  <c r="AD1918" i="4" s="1"/>
  <c r="AC1925" i="4"/>
  <c r="AD1925" i="4" s="1"/>
  <c r="AC1968" i="4"/>
  <c r="AD1968" i="4" s="1"/>
  <c r="AC2074" i="4"/>
  <c r="AD2074" i="4" s="1"/>
  <c r="AC2081" i="4"/>
  <c r="AD2081" i="4" s="1"/>
  <c r="AC2088" i="4"/>
  <c r="AD2088" i="4" s="1"/>
  <c r="AC2138" i="4"/>
  <c r="AD2138" i="4" s="1"/>
  <c r="AC2166" i="4"/>
  <c r="AD2166" i="4" s="1"/>
  <c r="AC2322" i="4"/>
  <c r="AD2322" i="4" s="1"/>
  <c r="AC2389" i="4"/>
  <c r="AD2389" i="4" s="1"/>
  <c r="AC2396" i="4"/>
  <c r="AD2396" i="4" s="1"/>
  <c r="AC2461" i="4"/>
  <c r="AD2461" i="4" s="1"/>
  <c r="AC2683" i="4"/>
  <c r="AD2683" i="4" s="1"/>
  <c r="AC2690" i="4"/>
  <c r="AD2690" i="4" s="1"/>
  <c r="AC2705" i="4"/>
  <c r="AD2705" i="4" s="1"/>
  <c r="AC2750" i="4"/>
  <c r="AD2750" i="4" s="1"/>
  <c r="AC2772" i="4"/>
  <c r="AD2772" i="4" s="1"/>
  <c r="AC2818" i="4"/>
  <c r="AD2818" i="4" s="1"/>
  <c r="AC2901" i="4"/>
  <c r="AD2901" i="4" s="1"/>
  <c r="AC2961" i="4"/>
  <c r="AD2961" i="4" s="1"/>
  <c r="AC3014" i="4"/>
  <c r="AD3014" i="4" s="1"/>
  <c r="AC3060" i="4"/>
  <c r="AD3060" i="4" s="1"/>
  <c r="AC3067" i="4"/>
  <c r="AD3067" i="4" s="1"/>
  <c r="AC3242" i="4"/>
  <c r="AD3242" i="4" s="1"/>
  <c r="AC3267" i="4"/>
  <c r="AD3267" i="4" s="1"/>
  <c r="AC3275" i="4"/>
  <c r="AD3275" i="4" s="1"/>
  <c r="AC3322" i="4"/>
  <c r="AD3322" i="4" s="1"/>
  <c r="AC14" i="4"/>
  <c r="AD14" i="4" s="1"/>
  <c r="AC52" i="4"/>
  <c r="AD52" i="4" s="1"/>
  <c r="AC91" i="4"/>
  <c r="AD91" i="4" s="1"/>
  <c r="AC118" i="4"/>
  <c r="AD118" i="4" s="1"/>
  <c r="AC166" i="4"/>
  <c r="AD166" i="4" s="1"/>
  <c r="AC179" i="4"/>
  <c r="AD179" i="4" s="1"/>
  <c r="AC199" i="4"/>
  <c r="AD199" i="4" s="1"/>
  <c r="AC212" i="4"/>
  <c r="AD212" i="4" s="1"/>
  <c r="AC272" i="4"/>
  <c r="AD272" i="4" s="1"/>
  <c r="AC286" i="4"/>
  <c r="AD286" i="4" s="1"/>
  <c r="AC299" i="4"/>
  <c r="AD299" i="4" s="1"/>
  <c r="AC332" i="4"/>
  <c r="AD332" i="4" s="1"/>
  <c r="AC345" i="4"/>
  <c r="AD345" i="4" s="1"/>
  <c r="AC359" i="4"/>
  <c r="AD359" i="4" s="1"/>
  <c r="AC488" i="4"/>
  <c r="AD488" i="4" s="1"/>
  <c r="AC495" i="4"/>
  <c r="AD495" i="4" s="1"/>
  <c r="AC509" i="4"/>
  <c r="AD509" i="4" s="1"/>
  <c r="AC577" i="4"/>
  <c r="AD577" i="4" s="1"/>
  <c r="AC611" i="4"/>
  <c r="AD611" i="4" s="1"/>
  <c r="AC618" i="4"/>
  <c r="AD618" i="4" s="1"/>
  <c r="AC625" i="4"/>
  <c r="AD625" i="4" s="1"/>
  <c r="AC646" i="4"/>
  <c r="AD646" i="4" s="1"/>
  <c r="AC673" i="4"/>
  <c r="AD673" i="4" s="1"/>
  <c r="AC680" i="4"/>
  <c r="AD680" i="4" s="1"/>
  <c r="AC741" i="4"/>
  <c r="AD741" i="4" s="1"/>
  <c r="AC775" i="4"/>
  <c r="AD775" i="4" s="1"/>
  <c r="AC816" i="4"/>
  <c r="AD816" i="4" s="1"/>
  <c r="AC858" i="4"/>
  <c r="AD858" i="4" s="1"/>
  <c r="AC865" i="4"/>
  <c r="AD865" i="4" s="1"/>
  <c r="AC899" i="4"/>
  <c r="AD899" i="4" s="1"/>
  <c r="AC920" i="4"/>
  <c r="AD920" i="4" s="1"/>
  <c r="AC940" i="4"/>
  <c r="AD940" i="4" s="1"/>
  <c r="AC981" i="4"/>
  <c r="AD981" i="4" s="1"/>
  <c r="AC1007" i="4"/>
  <c r="AD1007" i="4" s="1"/>
  <c r="AC1056" i="4"/>
  <c r="AD1056" i="4" s="1"/>
  <c r="AC1090" i="4"/>
  <c r="AD1090" i="4" s="1"/>
  <c r="AC1103" i="4"/>
  <c r="AD1103" i="4" s="1"/>
  <c r="AC1137" i="4"/>
  <c r="AD1137" i="4" s="1"/>
  <c r="AC1158" i="4"/>
  <c r="AD1158" i="4" s="1"/>
  <c r="AC1165" i="4"/>
  <c r="AD1165" i="4" s="1"/>
  <c r="AD1249" i="4"/>
  <c r="AC1319" i="4"/>
  <c r="AD1319" i="4" s="1"/>
  <c r="AC1333" i="4"/>
  <c r="AD1333" i="4" s="1"/>
  <c r="AC1354" i="4"/>
  <c r="AD1354" i="4" s="1"/>
  <c r="AC1375" i="4"/>
  <c r="AD1375" i="4" s="1"/>
  <c r="AC1389" i="4"/>
  <c r="AD1389" i="4" s="1"/>
  <c r="AC1396" i="4"/>
  <c r="AD1396" i="4" s="1"/>
  <c r="AC1472" i="4"/>
  <c r="AD1472" i="4" s="1"/>
  <c r="AC1507" i="4"/>
  <c r="AD1507" i="4" s="1"/>
  <c r="AC1514" i="4"/>
  <c r="AD1514" i="4" s="1"/>
  <c r="AC1521" i="4"/>
  <c r="AD1521" i="4" s="1"/>
  <c r="AC1570" i="4"/>
  <c r="AD1570" i="4" s="1"/>
  <c r="AC1584" i="4"/>
  <c r="AD1584" i="4" s="1"/>
  <c r="AC1597" i="4"/>
  <c r="AD1597" i="4" s="1"/>
  <c r="AC1618" i="4"/>
  <c r="AD1618" i="4" s="1"/>
  <c r="AC1666" i="4"/>
  <c r="AD1666" i="4" s="1"/>
  <c r="AC1708" i="4"/>
  <c r="AD1708" i="4" s="1"/>
  <c r="AC1743" i="4"/>
  <c r="AD1743" i="4" s="1"/>
  <c r="AC1862" i="4"/>
  <c r="AD1862" i="4" s="1"/>
  <c r="AC1933" i="4"/>
  <c r="AD1933" i="4" s="1"/>
  <c r="AC2011" i="4"/>
  <c r="AD2011" i="4" s="1"/>
  <c r="AC2018" i="4"/>
  <c r="AD2018" i="4" s="1"/>
  <c r="AC2039" i="4"/>
  <c r="AD2039" i="4" s="1"/>
  <c r="AC2046" i="4"/>
  <c r="AD2046" i="4" s="1"/>
  <c r="AC2053" i="4"/>
  <c r="AD2053" i="4" s="1"/>
  <c r="AD2060" i="4"/>
  <c r="AC2131" i="4"/>
  <c r="AD2131" i="4" s="1"/>
  <c r="AC2211" i="4"/>
  <c r="AD2211" i="4" s="1"/>
  <c r="AC2270" i="4"/>
  <c r="AD2270" i="4" s="1"/>
  <c r="AC2277" i="4"/>
  <c r="AD2277" i="4" s="1"/>
  <c r="AC2299" i="4"/>
  <c r="AD2299" i="4" s="1"/>
  <c r="AC2314" i="4"/>
  <c r="AD2314" i="4" s="1"/>
  <c r="AC2337" i="4"/>
  <c r="AD2337" i="4" s="1"/>
  <c r="AC2345" i="4"/>
  <c r="AD2345" i="4" s="1"/>
  <c r="AC2359" i="4"/>
  <c r="AD2359" i="4" s="1"/>
  <c r="AC2367" i="4"/>
  <c r="AD2367" i="4" s="1"/>
  <c r="AC2419" i="4"/>
  <c r="AD2419" i="4" s="1"/>
  <c r="AC2447" i="4"/>
  <c r="AD2447" i="4" s="1"/>
  <c r="AC2454" i="4"/>
  <c r="AD2454" i="4" s="1"/>
  <c r="AC2469" i="4"/>
  <c r="AD2469" i="4" s="1"/>
  <c r="AC2476" i="4"/>
  <c r="AD2476" i="4" s="1"/>
  <c r="AC2506" i="4"/>
  <c r="AD2506" i="4" s="1"/>
  <c r="AC2513" i="4"/>
  <c r="AD2513" i="4" s="1"/>
  <c r="AC2543" i="4"/>
  <c r="AD2543" i="4" s="1"/>
  <c r="AC2588" i="4"/>
  <c r="AD2588" i="4" s="1"/>
  <c r="AC2661" i="4"/>
  <c r="AD2661" i="4" s="1"/>
  <c r="AC2676" i="4"/>
  <c r="AD2676" i="4" s="1"/>
  <c r="AC2720" i="4"/>
  <c r="AD2720" i="4" s="1"/>
  <c r="AC2728" i="4"/>
  <c r="AD2728" i="4" s="1"/>
  <c r="AC2758" i="4"/>
  <c r="AD2758" i="4" s="1"/>
  <c r="AC2796" i="4"/>
  <c r="AD2796" i="4" s="1"/>
  <c r="AC2849" i="4"/>
  <c r="AD2849" i="4" s="1"/>
  <c r="AC2872" i="4"/>
  <c r="AD2872" i="4" s="1"/>
  <c r="AC2879" i="4"/>
  <c r="AD2879" i="4" s="1"/>
  <c r="AC2908" i="4"/>
  <c r="AD2908" i="4" s="1"/>
  <c r="AC2916" i="4"/>
  <c r="AD2916" i="4" s="1"/>
  <c r="AC2984" i="4"/>
  <c r="AD2984" i="4" s="1"/>
  <c r="AC3000" i="4"/>
  <c r="AD3000" i="4" s="1"/>
  <c r="AC3007" i="4"/>
  <c r="AD3007" i="4" s="1"/>
  <c r="AC3045" i="4"/>
  <c r="AD3045" i="4" s="1"/>
  <c r="AC3155" i="4"/>
  <c r="AD3155" i="4" s="1"/>
  <c r="AC3163" i="4"/>
  <c r="AD3163" i="4" s="1"/>
  <c r="AC3226" i="4"/>
  <c r="AD3226" i="4" s="1"/>
  <c r="AC3314" i="4"/>
  <c r="AD3314" i="4" s="1"/>
  <c r="AC3330" i="4"/>
  <c r="AD3330" i="4" s="1"/>
  <c r="AD3338" i="4"/>
  <c r="AC3388" i="4"/>
  <c r="AD3388" i="4" s="1"/>
  <c r="AC3404" i="4"/>
  <c r="AD3404" i="4" s="1"/>
  <c r="AC3433" i="4"/>
  <c r="AD3433" i="4" s="1"/>
  <c r="AC3547" i="4"/>
  <c r="AD3547" i="4" s="1"/>
  <c r="AC3602" i="4"/>
  <c r="AD3602" i="4" s="1"/>
  <c r="AC3713" i="4"/>
  <c r="AD3713" i="4" s="1"/>
  <c r="AC3737" i="4"/>
  <c r="AD3737" i="4" s="1"/>
  <c r="AC3818" i="4"/>
  <c r="AD3818" i="4" s="1"/>
  <c r="AC3850" i="4"/>
  <c r="AD3850" i="4" s="1"/>
  <c r="AC3867" i="4"/>
  <c r="AD3867" i="4" s="1"/>
  <c r="AC3909" i="4"/>
  <c r="AD3909" i="4" s="1"/>
  <c r="AC4034" i="4"/>
  <c r="AD4034" i="4" s="1"/>
  <c r="AC4059" i="4"/>
  <c r="AD4059" i="4" s="1"/>
  <c r="AD4144" i="4"/>
  <c r="AC4162" i="4"/>
  <c r="AD4162" i="4" s="1"/>
  <c r="AC4169" i="4"/>
  <c r="AD4169" i="4" s="1"/>
  <c r="AC4235" i="4"/>
  <c r="AD4235" i="4" s="1"/>
  <c r="AC4353" i="4"/>
  <c r="AD4353" i="4" s="1"/>
  <c r="AC4547" i="4"/>
  <c r="AD4547" i="4" s="1"/>
  <c r="AC4642" i="4"/>
  <c r="AD4642" i="4" s="1"/>
  <c r="AC4752" i="4"/>
  <c r="AD4752" i="4" s="1"/>
  <c r="AC4777" i="4"/>
  <c r="AD4777" i="4" s="1"/>
  <c r="AC4827" i="4"/>
  <c r="AD4827" i="4" s="1"/>
  <c r="AD4844" i="4"/>
  <c r="AC4887" i="4"/>
  <c r="AD4887" i="4" s="1"/>
  <c r="AC4931" i="4"/>
  <c r="AD4931" i="4" s="1"/>
  <c r="AC4939" i="4"/>
  <c r="AD4939" i="4" s="1"/>
  <c r="AC4993" i="4"/>
  <c r="AD4993" i="4" s="1"/>
  <c r="AC5145" i="4"/>
  <c r="AD5145" i="4" s="1"/>
  <c r="AC5162" i="4"/>
  <c r="AD5162" i="4" s="1"/>
  <c r="AD5290" i="4"/>
  <c r="AC5307" i="4"/>
  <c r="AD5307" i="4" s="1"/>
  <c r="AC5381" i="4"/>
  <c r="AD5381" i="4" s="1"/>
  <c r="AC5510" i="4"/>
  <c r="AD5510" i="4" s="1"/>
  <c r="AC5528" i="4"/>
  <c r="AD5528" i="4" s="1"/>
  <c r="AC5663" i="4"/>
  <c r="AD5663" i="4" s="1"/>
  <c r="AC5681" i="4"/>
  <c r="AD5681" i="4" s="1"/>
  <c r="AC5878" i="4"/>
  <c r="AD5878" i="4" s="1"/>
  <c r="AC6154" i="4"/>
  <c r="AD6154" i="4" s="1"/>
  <c r="AC6210" i="4"/>
  <c r="AD6210" i="4" s="1"/>
  <c r="AC6259" i="4"/>
  <c r="AD6259" i="4" s="1"/>
  <c r="AC6329" i="4"/>
  <c r="AD6329" i="4" s="1"/>
  <c r="AC6815" i="4"/>
  <c r="AD6815" i="4" s="1"/>
  <c r="AD6834" i="4"/>
  <c r="AD7050" i="4"/>
  <c r="AD5282" i="4"/>
  <c r="AD7007" i="4"/>
  <c r="AD6195" i="4"/>
  <c r="AD6213" i="4"/>
  <c r="AD6668" i="4"/>
  <c r="AD2544" i="4"/>
  <c r="AD1337" i="4"/>
  <c r="AD2262" i="4"/>
  <c r="AD670" i="4"/>
  <c r="AD777" i="4"/>
  <c r="AD2646" i="4"/>
  <c r="AD2858" i="4"/>
  <c r="AD3779" i="4"/>
  <c r="AD4781" i="4"/>
  <c r="AD4914" i="4"/>
  <c r="AD5301" i="4"/>
  <c r="AD5466" i="4"/>
  <c r="AD5773" i="4"/>
  <c r="AD5609" i="4"/>
  <c r="AD6808" i="4"/>
  <c r="AD7313" i="4"/>
  <c r="AD5092" i="4"/>
  <c r="AD5131" i="4"/>
  <c r="AD5293" i="4"/>
  <c r="AD5341" i="4"/>
  <c r="AD6596" i="4"/>
  <c r="AD3753" i="4"/>
  <c r="AD3933" i="4"/>
  <c r="AD4541" i="4"/>
  <c r="AD5046" i="4"/>
  <c r="AD6064" i="4"/>
  <c r="AD7128" i="4"/>
  <c r="AD6580" i="4"/>
  <c r="AD7327" i="4"/>
  <c r="AD4803" i="4"/>
  <c r="AD5343" i="4"/>
  <c r="AD5351" i="4"/>
  <c r="AD5440" i="4"/>
  <c r="AD5456" i="4"/>
  <c r="AD919" i="4"/>
  <c r="AD1227" i="4"/>
  <c r="AD1289" i="4"/>
  <c r="AD2008" i="4"/>
  <c r="AD5575" i="4"/>
  <c r="AD6106" i="4"/>
  <c r="AD6204" i="4"/>
  <c r="K171" i="7"/>
  <c r="AD2260" i="4"/>
  <c r="AD2525" i="4"/>
  <c r="AD3251" i="4"/>
  <c r="AD3509" i="4"/>
  <c r="AD4611" i="4"/>
  <c r="AD4670" i="4"/>
  <c r="AD6139" i="4"/>
  <c r="AD6883" i="4"/>
  <c r="AD5952" i="4"/>
  <c r="AD6198" i="4"/>
  <c r="AD4917" i="4"/>
  <c r="AD5039" i="4"/>
  <c r="AD4868" i="4"/>
  <c r="AD6533" i="4"/>
  <c r="AD930" i="4"/>
  <c r="AD2163" i="4"/>
  <c r="AD2327" i="4"/>
  <c r="AD3768" i="4"/>
  <c r="AD4124" i="4"/>
  <c r="AD4357" i="4"/>
  <c r="AD4579" i="4"/>
  <c r="AD5862" i="4"/>
  <c r="AD6134" i="4"/>
  <c r="AD6667" i="4"/>
  <c r="AD3875" i="4"/>
  <c r="AD4401" i="4"/>
  <c r="AD6081" i="4"/>
  <c r="AD6618" i="4"/>
  <c r="AD7057" i="4"/>
  <c r="AD6196" i="4"/>
  <c r="AD5501" i="4"/>
  <c r="AD5451" i="4"/>
  <c r="AD5557" i="4"/>
  <c r="AD5672" i="4"/>
  <c r="AD5698" i="4"/>
  <c r="AD6302" i="4"/>
  <c r="AD6662" i="4"/>
  <c r="AD3405" i="4"/>
  <c r="AD4097" i="4"/>
  <c r="AD4676" i="4"/>
  <c r="AD5798" i="4"/>
  <c r="AD6291" i="4"/>
  <c r="AD3581" i="4"/>
  <c r="AD4339" i="4"/>
  <c r="AD4918" i="4"/>
  <c r="AD5971" i="4"/>
  <c r="AD5997" i="4"/>
  <c r="AD6136" i="4"/>
  <c r="AD6169" i="4"/>
  <c r="K93" i="7"/>
  <c r="J118" i="7"/>
  <c r="E118" i="7" s="1"/>
  <c r="K142" i="7"/>
  <c r="L199" i="7"/>
  <c r="F199" i="7" s="1"/>
  <c r="L246" i="7"/>
  <c r="F246" i="7" s="1"/>
  <c r="M277" i="7"/>
  <c r="AD7249" i="4"/>
  <c r="M14" i="7"/>
  <c r="M18" i="7"/>
  <c r="J22" i="7"/>
  <c r="E22" i="7" s="1"/>
  <c r="L30" i="7"/>
  <c r="I49" i="7"/>
  <c r="K53" i="7"/>
  <c r="K67" i="7"/>
  <c r="L94" i="7"/>
  <c r="F94" i="7" s="1"/>
  <c r="M105" i="7"/>
  <c r="L125" i="7"/>
  <c r="F125" i="7" s="1"/>
  <c r="M130" i="7"/>
  <c r="L156" i="7"/>
  <c r="F156" i="7" s="1"/>
  <c r="J171" i="7"/>
  <c r="E171" i="7" s="1"/>
  <c r="I223" i="7"/>
  <c r="L271" i="7"/>
  <c r="M279" i="7"/>
  <c r="L399" i="7"/>
  <c r="K459" i="7"/>
  <c r="AD5980" i="4"/>
  <c r="AD6613" i="4"/>
  <c r="AD6620" i="4"/>
  <c r="AD6755" i="4"/>
  <c r="AD6921" i="4"/>
  <c r="AD7337" i="4"/>
  <c r="I7" i="7"/>
  <c r="K22" i="7"/>
  <c r="M30" i="7"/>
  <c r="J40" i="7"/>
  <c r="J49" i="7"/>
  <c r="L67" i="7"/>
  <c r="F67" i="7" s="1"/>
  <c r="J78" i="7"/>
  <c r="I115" i="7"/>
  <c r="J120" i="7"/>
  <c r="L137" i="7"/>
  <c r="I178" i="7"/>
  <c r="M216" i="7"/>
  <c r="J223" i="7"/>
  <c r="E223" i="7" s="1"/>
  <c r="AD5508" i="4"/>
  <c r="AD6152" i="4"/>
  <c r="AD6396" i="4"/>
  <c r="AD6499" i="4"/>
  <c r="AD6982" i="4"/>
  <c r="AD7398" i="4"/>
  <c r="AD7420" i="4"/>
  <c r="L755" i="7"/>
  <c r="F755" i="7" s="1"/>
  <c r="K750" i="7"/>
  <c r="L733" i="7"/>
  <c r="K728" i="7"/>
  <c r="L711" i="7"/>
  <c r="K706" i="7"/>
  <c r="L760" i="7"/>
  <c r="K755" i="7"/>
  <c r="L738" i="7"/>
  <c r="K733" i="7"/>
  <c r="L765" i="7"/>
  <c r="K760" i="7"/>
  <c r="L743" i="7"/>
  <c r="F743" i="7" s="1"/>
  <c r="K738" i="7"/>
  <c r="L721" i="7"/>
  <c r="F721" i="7" s="1"/>
  <c r="K716" i="7"/>
  <c r="L699" i="7"/>
  <c r="F699" i="7" s="1"/>
  <c r="K694" i="7"/>
  <c r="L677" i="7"/>
  <c r="K672" i="7"/>
  <c r="L655" i="7"/>
  <c r="F655" i="7" s="1"/>
  <c r="K650" i="7"/>
  <c r="L633" i="7"/>
  <c r="K628" i="7"/>
  <c r="K765" i="7"/>
  <c r="L748" i="7"/>
  <c r="F748" i="7" s="1"/>
  <c r="K743" i="7"/>
  <c r="L726" i="7"/>
  <c r="F726" i="7" s="1"/>
  <c r="K721" i="7"/>
  <c r="L704" i="7"/>
  <c r="K699" i="7"/>
  <c r="L682" i="7"/>
  <c r="K677" i="7"/>
  <c r="L660" i="7"/>
  <c r="K655" i="7"/>
  <c r="L638" i="7"/>
  <c r="K633" i="7"/>
  <c r="L616" i="7"/>
  <c r="K611" i="7"/>
  <c r="L753" i="7"/>
  <c r="F753" i="7" s="1"/>
  <c r="K748" i="7"/>
  <c r="L731" i="7"/>
  <c r="K726" i="7"/>
  <c r="L709" i="7"/>
  <c r="K704" i="7"/>
  <c r="L761" i="7"/>
  <c r="K756" i="7"/>
  <c r="L739" i="7"/>
  <c r="F739" i="7" s="1"/>
  <c r="K734" i="7"/>
  <c r="L717" i="7"/>
  <c r="K712" i="7"/>
  <c r="L695" i="7"/>
  <c r="F695" i="7" s="1"/>
  <c r="K690" i="7"/>
  <c r="L673" i="7"/>
  <c r="K668" i="7"/>
  <c r="L651" i="7"/>
  <c r="K646" i="7"/>
  <c r="L754" i="7"/>
  <c r="F754" i="7" s="1"/>
  <c r="K749" i="7"/>
  <c r="L759" i="7"/>
  <c r="F759" i="7" s="1"/>
  <c r="K754" i="7"/>
  <c r="L737" i="7"/>
  <c r="F737" i="7" s="1"/>
  <c r="K732" i="7"/>
  <c r="L715" i="7"/>
  <c r="K710" i="7"/>
  <c r="L693" i="7"/>
  <c r="K688" i="7"/>
  <c r="L671" i="7"/>
  <c r="F671" i="7" s="1"/>
  <c r="K666" i="7"/>
  <c r="L649" i="7"/>
  <c r="K644" i="7"/>
  <c r="L769" i="7"/>
  <c r="F769" i="7" s="1"/>
  <c r="K764" i="7"/>
  <c r="L747" i="7"/>
  <c r="F747" i="7" s="1"/>
  <c r="K742" i="7"/>
  <c r="L725" i="7"/>
  <c r="K720" i="7"/>
  <c r="L703" i="7"/>
  <c r="F703" i="7" s="1"/>
  <c r="K698" i="7"/>
  <c r="L681" i="7"/>
  <c r="K676" i="7"/>
  <c r="L659" i="7"/>
  <c r="K654" i="7"/>
  <c r="L637" i="7"/>
  <c r="F637" i="7" s="1"/>
  <c r="K632" i="7"/>
  <c r="L757" i="7"/>
  <c r="L744" i="7"/>
  <c r="F744" i="7" s="1"/>
  <c r="K739" i="7"/>
  <c r="L724" i="7"/>
  <c r="L719" i="7"/>
  <c r="L696" i="7"/>
  <c r="F696" i="7" s="1"/>
  <c r="L687" i="7"/>
  <c r="L685" i="7"/>
  <c r="F685" i="7" s="1"/>
  <c r="K683" i="7"/>
  <c r="L664" i="7"/>
  <c r="K662" i="7"/>
  <c r="L643" i="7"/>
  <c r="F643" i="7" s="1"/>
  <c r="L641" i="7"/>
  <c r="F641" i="7" s="1"/>
  <c r="K639" i="7"/>
  <c r="K623" i="7"/>
  <c r="K621" i="7"/>
  <c r="L619" i="7"/>
  <c r="F619" i="7" s="1"/>
  <c r="K603" i="7"/>
  <c r="L586" i="7"/>
  <c r="F586" i="7" s="1"/>
  <c r="K581" i="7"/>
  <c r="L564" i="7"/>
  <c r="K757" i="7"/>
  <c r="L749" i="7"/>
  <c r="K744" i="7"/>
  <c r="L736" i="7"/>
  <c r="K724" i="7"/>
  <c r="K719" i="7"/>
  <c r="L712" i="7"/>
  <c r="L705" i="7"/>
  <c r="F705" i="7" s="1"/>
  <c r="L698" i="7"/>
  <c r="F698" i="7" s="1"/>
  <c r="K696" i="7"/>
  <c r="L689" i="7"/>
  <c r="F689" i="7" s="1"/>
  <c r="K687" i="7"/>
  <c r="K685" i="7"/>
  <c r="L666" i="7"/>
  <c r="K664" i="7"/>
  <c r="L645" i="7"/>
  <c r="K643" i="7"/>
  <c r="K641" i="7"/>
  <c r="K767" i="7"/>
  <c r="K741" i="7"/>
  <c r="K707" i="7"/>
  <c r="K700" i="7"/>
  <c r="K693" i="7"/>
  <c r="K674" i="7"/>
  <c r="L756" i="7"/>
  <c r="L728" i="7"/>
  <c r="L702" i="7"/>
  <c r="L680" i="7"/>
  <c r="K657" i="7"/>
  <c r="K758" i="7"/>
  <c r="K730" i="7"/>
  <c r="L720" i="7"/>
  <c r="L690" i="7"/>
  <c r="K671" i="7"/>
  <c r="L669" i="7"/>
  <c r="K667" i="7"/>
  <c r="L648" i="7"/>
  <c r="L646" i="7"/>
  <c r="K618" i="7"/>
  <c r="K616" i="7"/>
  <c r="K602" i="7"/>
  <c r="L585" i="7"/>
  <c r="F585" i="7" s="1"/>
  <c r="K580" i="7"/>
  <c r="L763" i="7"/>
  <c r="F763" i="7" s="1"/>
  <c r="L750" i="7"/>
  <c r="L745" i="7"/>
  <c r="K740" i="7"/>
  <c r="K737" i="7"/>
  <c r="L732" i="7"/>
  <c r="F732" i="7" s="1"/>
  <c r="K763" i="7"/>
  <c r="K745" i="7"/>
  <c r="L727" i="7"/>
  <c r="K715" i="7"/>
  <c r="L766" i="7"/>
  <c r="K713" i="7"/>
  <c r="L707" i="7"/>
  <c r="F707" i="7" s="1"/>
  <c r="L701" i="7"/>
  <c r="K695" i="7"/>
  <c r="L692" i="7"/>
  <c r="F692" i="7" s="1"/>
  <c r="L639" i="7"/>
  <c r="K634" i="7"/>
  <c r="L621" i="7"/>
  <c r="L609" i="7"/>
  <c r="F609" i="7" s="1"/>
  <c r="K598" i="7"/>
  <c r="K587" i="7"/>
  <c r="K576" i="7"/>
  <c r="K565" i="7"/>
  <c r="L558" i="7"/>
  <c r="F558" i="7" s="1"/>
  <c r="K553" i="7"/>
  <c r="L536" i="7"/>
  <c r="K531" i="7"/>
  <c r="L514" i="7"/>
  <c r="K509" i="7"/>
  <c r="L492" i="7"/>
  <c r="F492" i="7" s="1"/>
  <c r="K487" i="7"/>
  <c r="L470" i="7"/>
  <c r="F470" i="7" s="1"/>
  <c r="K465" i="7"/>
  <c r="L448" i="7"/>
  <c r="K443" i="7"/>
  <c r="L426" i="7"/>
  <c r="K421" i="7"/>
  <c r="K766" i="7"/>
  <c r="K759" i="7"/>
  <c r="L735" i="7"/>
  <c r="F735" i="7" s="1"/>
  <c r="L722" i="7"/>
  <c r="K701" i="7"/>
  <c r="K692" i="7"/>
  <c r="L653" i="7"/>
  <c r="K609" i="7"/>
  <c r="L607" i="7"/>
  <c r="L596" i="7"/>
  <c r="K691" i="7"/>
  <c r="L688" i="7"/>
  <c r="L652" i="7"/>
  <c r="F652" i="7" s="1"/>
  <c r="L620" i="7"/>
  <c r="F620" i="7" s="1"/>
  <c r="K610" i="7"/>
  <c r="L597" i="7"/>
  <c r="K586" i="7"/>
  <c r="K761" i="7"/>
  <c r="K717" i="7"/>
  <c r="L714" i="7"/>
  <c r="F714" i="7" s="1"/>
  <c r="L667" i="7"/>
  <c r="F667" i="7" s="1"/>
  <c r="L654" i="7"/>
  <c r="L647" i="7"/>
  <c r="F647" i="7" s="1"/>
  <c r="K640" i="7"/>
  <c r="L635" i="7"/>
  <c r="L626" i="7"/>
  <c r="L624" i="7"/>
  <c r="K622" i="7"/>
  <c r="K608" i="7"/>
  <c r="L606" i="7"/>
  <c r="K584" i="7"/>
  <c r="L557" i="7"/>
  <c r="K552" i="7"/>
  <c r="L535" i="7"/>
  <c r="F535" i="7" s="1"/>
  <c r="K530" i="7"/>
  <c r="K736" i="7"/>
  <c r="L730" i="7"/>
  <c r="K708" i="7"/>
  <c r="K659" i="7"/>
  <c r="L630" i="7"/>
  <c r="F630" i="7" s="1"/>
  <c r="L741" i="7"/>
  <c r="L729" i="7"/>
  <c r="K725" i="7"/>
  <c r="L710" i="7"/>
  <c r="F710" i="7" s="1"/>
  <c r="K626" i="7"/>
  <c r="L611" i="7"/>
  <c r="F611" i="7" s="1"/>
  <c r="L598" i="7"/>
  <c r="F598" i="7" s="1"/>
  <c r="L583" i="7"/>
  <c r="F583" i="7" s="1"/>
  <c r="L581" i="7"/>
  <c r="L579" i="7"/>
  <c r="F579" i="7" s="1"/>
  <c r="L552" i="7"/>
  <c r="L543" i="7"/>
  <c r="L530" i="7"/>
  <c r="K523" i="7"/>
  <c r="L507" i="7"/>
  <c r="L500" i="7"/>
  <c r="F500" i="7" s="1"/>
  <c r="K493" i="7"/>
  <c r="K479" i="7"/>
  <c r="L463" i="7"/>
  <c r="L456" i="7"/>
  <c r="K449" i="7"/>
  <c r="K435" i="7"/>
  <c r="L419" i="7"/>
  <c r="F419" i="7" s="1"/>
  <c r="L412" i="7"/>
  <c r="F412" i="7" s="1"/>
  <c r="L405" i="7"/>
  <c r="K400" i="7"/>
  <c r="L383" i="7"/>
  <c r="F383" i="7" s="1"/>
  <c r="K378" i="7"/>
  <c r="L361" i="7"/>
  <c r="K356" i="7"/>
  <c r="K729" i="7"/>
  <c r="K585" i="7"/>
  <c r="K583" i="7"/>
  <c r="K579" i="7"/>
  <c r="L577" i="7"/>
  <c r="F577" i="7" s="1"/>
  <c r="L575" i="7"/>
  <c r="L573" i="7"/>
  <c r="L569" i="7"/>
  <c r="L567" i="7"/>
  <c r="L565" i="7"/>
  <c r="K543" i="7"/>
  <c r="L541" i="7"/>
  <c r="K514" i="7"/>
  <c r="K769" i="7"/>
  <c r="L706" i="7"/>
  <c r="K651" i="7"/>
  <c r="K648" i="7"/>
  <c r="L600" i="7"/>
  <c r="K577" i="7"/>
  <c r="K575" i="7"/>
  <c r="K573" i="7"/>
  <c r="L571" i="7"/>
  <c r="K569" i="7"/>
  <c r="K567" i="7"/>
  <c r="L563" i="7"/>
  <c r="F563" i="7" s="1"/>
  <c r="K541" i="7"/>
  <c r="L521" i="7"/>
  <c r="K751" i="7"/>
  <c r="K731" i="7"/>
  <c r="L723" i="7"/>
  <c r="F723" i="7" s="1"/>
  <c r="L674" i="7"/>
  <c r="K665" i="7"/>
  <c r="K647" i="7"/>
  <c r="L632" i="7"/>
  <c r="L627" i="7"/>
  <c r="F627" i="7" s="1"/>
  <c r="K625" i="7"/>
  <c r="K617" i="7"/>
  <c r="L584" i="7"/>
  <c r="L582" i="7"/>
  <c r="F582" i="7" s="1"/>
  <c r="L580" i="7"/>
  <c r="F580" i="7" s="1"/>
  <c r="L574" i="7"/>
  <c r="K544" i="7"/>
  <c r="L522" i="7"/>
  <c r="K515" i="7"/>
  <c r="K501" i="7"/>
  <c r="K746" i="7"/>
  <c r="L734" i="7"/>
  <c r="L700" i="7"/>
  <c r="F700" i="7" s="1"/>
  <c r="L686" i="7"/>
  <c r="K649" i="7"/>
  <c r="L622" i="7"/>
  <c r="L614" i="7"/>
  <c r="F614" i="7" s="1"/>
  <c r="K605" i="7"/>
  <c r="L588" i="7"/>
  <c r="L560" i="7"/>
  <c r="L658" i="7"/>
  <c r="K624" i="7"/>
  <c r="K578" i="7"/>
  <c r="L561" i="7"/>
  <c r="F561" i="7" s="1"/>
  <c r="L550" i="7"/>
  <c r="F550" i="7" s="1"/>
  <c r="K548" i="7"/>
  <c r="K535" i="7"/>
  <c r="L516" i="7"/>
  <c r="K496" i="7"/>
  <c r="K485" i="7"/>
  <c r="K476" i="7"/>
  <c r="L454" i="7"/>
  <c r="F454" i="7" s="1"/>
  <c r="L443" i="7"/>
  <c r="L691" i="7"/>
  <c r="F691" i="7" s="1"/>
  <c r="L683" i="7"/>
  <c r="L672" i="7"/>
  <c r="F672" i="7" s="1"/>
  <c r="K658" i="7"/>
  <c r="L593" i="7"/>
  <c r="F593" i="7" s="1"/>
  <c r="K588" i="7"/>
  <c r="L568" i="7"/>
  <c r="K561" i="7"/>
  <c r="K550" i="7"/>
  <c r="K522" i="7"/>
  <c r="L520" i="7"/>
  <c r="L518" i="7"/>
  <c r="F518" i="7" s="1"/>
  <c r="K516" i="7"/>
  <c r="L494" i="7"/>
  <c r="L474" i="7"/>
  <c r="K463" i="7"/>
  <c r="L764" i="7"/>
  <c r="F764" i="7" s="1"/>
  <c r="L708" i="7"/>
  <c r="L679" i="7"/>
  <c r="F679" i="7" s="1"/>
  <c r="K614" i="7"/>
  <c r="L601" i="7"/>
  <c r="K593" i="7"/>
  <c r="K568" i="7"/>
  <c r="K563" i="7"/>
  <c r="L537" i="7"/>
  <c r="L524" i="7"/>
  <c r="F524" i="7" s="1"/>
  <c r="K520" i="7"/>
  <c r="K518" i="7"/>
  <c r="K494" i="7"/>
  <c r="K686" i="7"/>
  <c r="L650" i="7"/>
  <c r="K636" i="7"/>
  <c r="K629" i="7"/>
  <c r="L623" i="7"/>
  <c r="F623" i="7" s="1"/>
  <c r="K620" i="7"/>
  <c r="L603" i="7"/>
  <c r="K590" i="7"/>
  <c r="L570" i="7"/>
  <c r="K554" i="7"/>
  <c r="K528" i="7"/>
  <c r="L490" i="7"/>
  <c r="K481" i="7"/>
  <c r="L459" i="7"/>
  <c r="L694" i="7"/>
  <c r="F694" i="7" s="1"/>
  <c r="K653" i="7"/>
  <c r="L762" i="7"/>
  <c r="K747" i="7"/>
  <c r="L742" i="7"/>
  <c r="F742" i="7" s="1"/>
  <c r="K714" i="7"/>
  <c r="L684" i="7"/>
  <c r="K652" i="7"/>
  <c r="L604" i="7"/>
  <c r="F604" i="7" s="1"/>
  <c r="K594" i="7"/>
  <c r="L591" i="7"/>
  <c r="F591" i="7" s="1"/>
  <c r="L576" i="7"/>
  <c r="K555" i="7"/>
  <c r="K542" i="7"/>
  <c r="K527" i="7"/>
  <c r="L642" i="7"/>
  <c r="K572" i="7"/>
  <c r="L534" i="7"/>
  <c r="F534" i="7" s="1"/>
  <c r="K521" i="7"/>
  <c r="L768" i="7"/>
  <c r="K727" i="7"/>
  <c r="L716" i="7"/>
  <c r="F716" i="7" s="1"/>
  <c r="K642" i="7"/>
  <c r="L618" i="7"/>
  <c r="F618" i="7" s="1"/>
  <c r="L555" i="7"/>
  <c r="F555" i="7" s="1"/>
  <c r="L547" i="7"/>
  <c r="K534" i="7"/>
  <c r="L526" i="7"/>
  <c r="L508" i="7"/>
  <c r="K768" i="7"/>
  <c r="K762" i="7"/>
  <c r="K711" i="7"/>
  <c r="L668" i="7"/>
  <c r="F668" i="7" s="1"/>
  <c r="K638" i="7"/>
  <c r="L634" i="7"/>
  <c r="F634" i="7" s="1"/>
  <c r="L578" i="7"/>
  <c r="K547" i="7"/>
  <c r="K526" i="7"/>
  <c r="K508" i="7"/>
  <c r="L676" i="7"/>
  <c r="K604" i="7"/>
  <c r="L594" i="7"/>
  <c r="L566" i="7"/>
  <c r="F566" i="7" s="1"/>
  <c r="L539" i="7"/>
  <c r="F539" i="7" s="1"/>
  <c r="L531" i="7"/>
  <c r="F531" i="7" s="1"/>
  <c r="L663" i="7"/>
  <c r="F663" i="7" s="1"/>
  <c r="L629" i="7"/>
  <c r="K607" i="7"/>
  <c r="K601" i="7"/>
  <c r="L587" i="7"/>
  <c r="F587" i="7" s="1"/>
  <c r="K566" i="7"/>
  <c r="K539" i="7"/>
  <c r="L515" i="7"/>
  <c r="F515" i="7" s="1"/>
  <c r="L510" i="7"/>
  <c r="K503" i="7"/>
  <c r="L496" i="7"/>
  <c r="K475" i="7"/>
  <c r="K471" i="7"/>
  <c r="K451" i="7"/>
  <c r="L449" i="7"/>
  <c r="F449" i="7" s="1"/>
  <c r="L434" i="7"/>
  <c r="K663" i="7"/>
  <c r="L544" i="7"/>
  <c r="F544" i="7" s="1"/>
  <c r="L528" i="7"/>
  <c r="K510" i="7"/>
  <c r="L767" i="7"/>
  <c r="F767" i="7" s="1"/>
  <c r="L617" i="7"/>
  <c r="L610" i="7"/>
  <c r="F610" i="7" s="1"/>
  <c r="K597" i="7"/>
  <c r="L590" i="7"/>
  <c r="K560" i="7"/>
  <c r="K680" i="7"/>
  <c r="L625" i="7"/>
  <c r="F625" i="7" s="1"/>
  <c r="K574" i="7"/>
  <c r="L675" i="7"/>
  <c r="F675" i="7" s="1"/>
  <c r="K637" i="7"/>
  <c r="L613" i="7"/>
  <c r="K557" i="7"/>
  <c r="K549" i="7"/>
  <c r="K536" i="7"/>
  <c r="K498" i="7"/>
  <c r="L487" i="7"/>
  <c r="F487" i="7" s="1"/>
  <c r="L758" i="7"/>
  <c r="F758" i="7" s="1"/>
  <c r="K752" i="7"/>
  <c r="L746" i="7"/>
  <c r="F746" i="7" s="1"/>
  <c r="L718" i="7"/>
  <c r="K703" i="7"/>
  <c r="L665" i="7"/>
  <c r="L661" i="7"/>
  <c r="K631" i="7"/>
  <c r="L612" i="7"/>
  <c r="K592" i="7"/>
  <c r="K582" i="7"/>
  <c r="L548" i="7"/>
  <c r="F548" i="7" s="1"/>
  <c r="L540" i="7"/>
  <c r="F540" i="7" s="1"/>
  <c r="L519" i="7"/>
  <c r="F519" i="7" s="1"/>
  <c r="K502" i="7"/>
  <c r="K472" i="7"/>
  <c r="L446" i="7"/>
  <c r="K702" i="7"/>
  <c r="L657" i="7"/>
  <c r="F657" i="7" s="1"/>
  <c r="K645" i="7"/>
  <c r="L628" i="7"/>
  <c r="K545" i="7"/>
  <c r="K533" i="7"/>
  <c r="K505" i="7"/>
  <c r="K469" i="7"/>
  <c r="K462" i="7"/>
  <c r="K460" i="7"/>
  <c r="L447" i="7"/>
  <c r="F447" i="7" s="1"/>
  <c r="L445" i="7"/>
  <c r="L441" i="7"/>
  <c r="F441" i="7" s="1"/>
  <c r="L439" i="7"/>
  <c r="L437" i="7"/>
  <c r="L433" i="7"/>
  <c r="F433" i="7" s="1"/>
  <c r="K416" i="7"/>
  <c r="K405" i="7"/>
  <c r="K398" i="7"/>
  <c r="K722" i="7"/>
  <c r="K612" i="7"/>
  <c r="L499" i="7"/>
  <c r="F499" i="7" s="1"/>
  <c r="L488" i="7"/>
  <c r="L483" i="7"/>
  <c r="L476" i="7"/>
  <c r="F476" i="7" s="1"/>
  <c r="L464" i="7"/>
  <c r="K447" i="7"/>
  <c r="K445" i="7"/>
  <c r="K441" i="7"/>
  <c r="K439" i="7"/>
  <c r="K437" i="7"/>
  <c r="L435" i="7"/>
  <c r="F435" i="7" s="1"/>
  <c r="K433" i="7"/>
  <c r="L431" i="7"/>
  <c r="F431" i="7" s="1"/>
  <c r="L429" i="7"/>
  <c r="L427" i="7"/>
  <c r="L414" i="7"/>
  <c r="L382" i="7"/>
  <c r="L375" i="7"/>
  <c r="F375" i="7" s="1"/>
  <c r="L368" i="7"/>
  <c r="L328" i="7"/>
  <c r="K323" i="7"/>
  <c r="L306" i="7"/>
  <c r="K301" i="7"/>
  <c r="L284" i="7"/>
  <c r="F284" i="7" s="1"/>
  <c r="K279" i="7"/>
  <c r="L262" i="7"/>
  <c r="F262" i="7" s="1"/>
  <c r="K257" i="7"/>
  <c r="L240" i="7"/>
  <c r="K235" i="7"/>
  <c r="K681" i="7"/>
  <c r="L529" i="7"/>
  <c r="F529" i="7" s="1"/>
  <c r="L511" i="7"/>
  <c r="K499" i="7"/>
  <c r="L493" i="7"/>
  <c r="K488" i="7"/>
  <c r="K483" i="7"/>
  <c r="K464" i="7"/>
  <c r="K431" i="7"/>
  <c r="K429" i="7"/>
  <c r="K427" i="7"/>
  <c r="L425" i="7"/>
  <c r="K414" i="7"/>
  <c r="L403" i="7"/>
  <c r="F403" i="7" s="1"/>
  <c r="L396" i="7"/>
  <c r="F396" i="7" s="1"/>
  <c r="L389" i="7"/>
  <c r="K382" i="7"/>
  <c r="K375" i="7"/>
  <c r="K368" i="7"/>
  <c r="L359" i="7"/>
  <c r="F359" i="7" s="1"/>
  <c r="L352" i="7"/>
  <c r="L345" i="7"/>
  <c r="L333" i="7"/>
  <c r="K328" i="7"/>
  <c r="L311" i="7"/>
  <c r="F311" i="7" s="1"/>
  <c r="K306" i="7"/>
  <c r="L289" i="7"/>
  <c r="F289" i="7" s="1"/>
  <c r="K284" i="7"/>
  <c r="L267" i="7"/>
  <c r="F267" i="7" s="1"/>
  <c r="K262" i="7"/>
  <c r="L245" i="7"/>
  <c r="K240" i="7"/>
  <c r="L223" i="7"/>
  <c r="F223" i="7" s="1"/>
  <c r="K218" i="7"/>
  <c r="L201" i="7"/>
  <c r="K196" i="7"/>
  <c r="L179" i="7"/>
  <c r="F179" i="7" s="1"/>
  <c r="K615" i="7"/>
  <c r="L605" i="7"/>
  <c r="F605" i="7" s="1"/>
  <c r="K564" i="7"/>
  <c r="K551" i="7"/>
  <c r="K517" i="7"/>
  <c r="K480" i="7"/>
  <c r="K660" i="7"/>
  <c r="K619" i="7"/>
  <c r="L554" i="7"/>
  <c r="F554" i="7" s="1"/>
  <c r="L546" i="7"/>
  <c r="K513" i="7"/>
  <c r="L484" i="7"/>
  <c r="L477" i="7"/>
  <c r="L450" i="7"/>
  <c r="K440" i="7"/>
  <c r="K432" i="7"/>
  <c r="L430" i="7"/>
  <c r="L428" i="7"/>
  <c r="F428" i="7" s="1"/>
  <c r="L424" i="7"/>
  <c r="L697" i="7"/>
  <c r="F697" i="7" s="1"/>
  <c r="K613" i="7"/>
  <c r="L589" i="7"/>
  <c r="L509" i="7"/>
  <c r="L503" i="7"/>
  <c r="F503" i="7" s="1"/>
  <c r="K500" i="7"/>
  <c r="K497" i="7"/>
  <c r="L472" i="7"/>
  <c r="L465" i="7"/>
  <c r="F465" i="7" s="1"/>
  <c r="K697" i="7"/>
  <c r="K630" i="7"/>
  <c r="L608" i="7"/>
  <c r="K589" i="7"/>
  <c r="L562" i="7"/>
  <c r="K558" i="7"/>
  <c r="L542" i="7"/>
  <c r="L523" i="7"/>
  <c r="L512" i="7"/>
  <c r="L506" i="7"/>
  <c r="L486" i="7"/>
  <c r="F486" i="7" s="1"/>
  <c r="L479" i="7"/>
  <c r="F479" i="7" s="1"/>
  <c r="K456" i="7"/>
  <c r="K420" i="7"/>
  <c r="L409" i="7"/>
  <c r="L386" i="7"/>
  <c r="K379" i="7"/>
  <c r="K372" i="7"/>
  <c r="K365" i="7"/>
  <c r="K679" i="7"/>
  <c r="K600" i="7"/>
  <c r="L556" i="7"/>
  <c r="F556" i="7" s="1"/>
  <c r="K546" i="7"/>
  <c r="L517" i="7"/>
  <c r="L480" i="7"/>
  <c r="L436" i="7"/>
  <c r="L572" i="7"/>
  <c r="F572" i="7" s="1"/>
  <c r="K556" i="7"/>
  <c r="K512" i="7"/>
  <c r="K450" i="7"/>
  <c r="K436" i="7"/>
  <c r="K407" i="7"/>
  <c r="L353" i="7"/>
  <c r="F353" i="7" s="1"/>
  <c r="L336" i="7"/>
  <c r="L325" i="7"/>
  <c r="L314" i="7"/>
  <c r="L303" i="7"/>
  <c r="F303" i="7" s="1"/>
  <c r="L292" i="7"/>
  <c r="F292" i="7" s="1"/>
  <c r="L281" i="7"/>
  <c r="L270" i="7"/>
  <c r="L259" i="7"/>
  <c r="F259" i="7" s="1"/>
  <c r="L248" i="7"/>
  <c r="L237" i="7"/>
  <c r="F237" i="7" s="1"/>
  <c r="L226" i="7"/>
  <c r="K217" i="7"/>
  <c r="L210" i="7"/>
  <c r="K203" i="7"/>
  <c r="L180" i="7"/>
  <c r="L163" i="7"/>
  <c r="K158" i="7"/>
  <c r="L141" i="7"/>
  <c r="F141" i="7" s="1"/>
  <c r="K136" i="7"/>
  <c r="L740" i="7"/>
  <c r="K709" i="7"/>
  <c r="K486" i="7"/>
  <c r="L458" i="7"/>
  <c r="F458" i="7" s="1"/>
  <c r="L455" i="7"/>
  <c r="L444" i="7"/>
  <c r="F444" i="7" s="1"/>
  <c r="K409" i="7"/>
  <c r="L545" i="7"/>
  <c r="F545" i="7" s="1"/>
  <c r="K504" i="7"/>
  <c r="L489" i="7"/>
  <c r="K473" i="7"/>
  <c r="K470" i="7"/>
  <c r="K430" i="7"/>
  <c r="K684" i="7"/>
  <c r="K670" i="7"/>
  <c r="K656" i="7"/>
  <c r="L615" i="7"/>
  <c r="F615" i="7" s="1"/>
  <c r="L549" i="7"/>
  <c r="K507" i="7"/>
  <c r="L482" i="7"/>
  <c r="L417" i="7"/>
  <c r="F417" i="7" s="1"/>
  <c r="L404" i="7"/>
  <c r="L402" i="7"/>
  <c r="F402" i="7" s="1"/>
  <c r="L370" i="7"/>
  <c r="K366" i="7"/>
  <c r="K364" i="7"/>
  <c r="L362" i="7"/>
  <c r="L360" i="7"/>
  <c r="K559" i="7"/>
  <c r="L538" i="7"/>
  <c r="L533" i="7"/>
  <c r="L478" i="7"/>
  <c r="L440" i="7"/>
  <c r="K426" i="7"/>
  <c r="K412" i="7"/>
  <c r="K410" i="7"/>
  <c r="K354" i="7"/>
  <c r="L350" i="7"/>
  <c r="K337" i="7"/>
  <c r="K324" i="7"/>
  <c r="K735" i="7"/>
  <c r="K661" i="7"/>
  <c r="L640" i="7"/>
  <c r="K627" i="7"/>
  <c r="L553" i="7"/>
  <c r="K506" i="7"/>
  <c r="L502" i="7"/>
  <c r="F502" i="7" s="1"/>
  <c r="L498" i="7"/>
  <c r="L491" i="7"/>
  <c r="F491" i="7" s="1"/>
  <c r="L393" i="7"/>
  <c r="L391" i="7"/>
  <c r="F391" i="7" s="1"/>
  <c r="K387" i="7"/>
  <c r="K385" i="7"/>
  <c r="K383" i="7"/>
  <c r="K381" i="7"/>
  <c r="L678" i="7"/>
  <c r="F678" i="7" s="1"/>
  <c r="K525" i="7"/>
  <c r="K519" i="7"/>
  <c r="K490" i="7"/>
  <c r="K454" i="7"/>
  <c r="L413" i="7"/>
  <c r="K408" i="7"/>
  <c r="L400" i="7"/>
  <c r="L395" i="7"/>
  <c r="K386" i="7"/>
  <c r="L377" i="7"/>
  <c r="K678" i="7"/>
  <c r="L513" i="7"/>
  <c r="F513" i="7" s="1"/>
  <c r="L485" i="7"/>
  <c r="K477" i="7"/>
  <c r="L468" i="7"/>
  <c r="L461" i="7"/>
  <c r="K428" i="7"/>
  <c r="K413" i="7"/>
  <c r="K395" i="7"/>
  <c r="K377" i="7"/>
  <c r="K361" i="7"/>
  <c r="K305" i="7"/>
  <c r="K286" i="7"/>
  <c r="L282" i="7"/>
  <c r="K265" i="7"/>
  <c r="L263" i="7"/>
  <c r="K246" i="7"/>
  <c r="L244" i="7"/>
  <c r="K227" i="7"/>
  <c r="L225" i="7"/>
  <c r="F225" i="7" s="1"/>
  <c r="L212" i="7"/>
  <c r="L190" i="7"/>
  <c r="K179" i="7"/>
  <c r="L670" i="7"/>
  <c r="L662" i="7"/>
  <c r="F662" i="7" s="1"/>
  <c r="K562" i="7"/>
  <c r="L481" i="7"/>
  <c r="F481" i="7" s="1"/>
  <c r="K468" i="7"/>
  <c r="K461" i="7"/>
  <c r="L457" i="7"/>
  <c r="K446" i="7"/>
  <c r="K424" i="7"/>
  <c r="L421" i="7"/>
  <c r="L388" i="7"/>
  <c r="L379" i="7"/>
  <c r="F379" i="7" s="1"/>
  <c r="L338" i="7"/>
  <c r="K336" i="7"/>
  <c r="L334" i="7"/>
  <c r="K303" i="7"/>
  <c r="K282" i="7"/>
  <c r="L280" i="7"/>
  <c r="K263" i="7"/>
  <c r="L261" i="7"/>
  <c r="K244" i="7"/>
  <c r="L242" i="7"/>
  <c r="F242" i="7" s="1"/>
  <c r="K225" i="7"/>
  <c r="K223" i="7"/>
  <c r="L221" i="7"/>
  <c r="K212" i="7"/>
  <c r="K201" i="7"/>
  <c r="K190" i="7"/>
  <c r="K172" i="7"/>
  <c r="L602" i="7"/>
  <c r="L595" i="7"/>
  <c r="F595" i="7" s="1"/>
  <c r="K489" i="7"/>
  <c r="K457" i="7"/>
  <c r="L397" i="7"/>
  <c r="K388" i="7"/>
  <c r="L381" i="7"/>
  <c r="L344" i="7"/>
  <c r="L342" i="7"/>
  <c r="F342" i="7" s="1"/>
  <c r="L340" i="7"/>
  <c r="K338" i="7"/>
  <c r="K334" i="7"/>
  <c r="L332" i="7"/>
  <c r="F332" i="7" s="1"/>
  <c r="L326" i="7"/>
  <c r="F326" i="7" s="1"/>
  <c r="L324" i="7"/>
  <c r="L322" i="7"/>
  <c r="L301" i="7"/>
  <c r="K718" i="7"/>
  <c r="K675" i="7"/>
  <c r="L644" i="7"/>
  <c r="K540" i="7"/>
  <c r="L460" i="7"/>
  <c r="F460" i="7" s="1"/>
  <c r="K442" i="7"/>
  <c r="K399" i="7"/>
  <c r="L394" i="7"/>
  <c r="K392" i="7"/>
  <c r="L385" i="7"/>
  <c r="F385" i="7" s="1"/>
  <c r="K374" i="7"/>
  <c r="L358" i="7"/>
  <c r="L356" i="7"/>
  <c r="L312" i="7"/>
  <c r="L293" i="7"/>
  <c r="K276" i="7"/>
  <c r="K682" i="7"/>
  <c r="L599" i="7"/>
  <c r="F599" i="7" s="1"/>
  <c r="K571" i="7"/>
  <c r="L559" i="7"/>
  <c r="F559" i="7" s="1"/>
  <c r="L501" i="7"/>
  <c r="K448" i="7"/>
  <c r="K401" i="7"/>
  <c r="K369" i="7"/>
  <c r="K362" i="7"/>
  <c r="L341" i="7"/>
  <c r="L339" i="7"/>
  <c r="F339" i="7" s="1"/>
  <c r="L335" i="7"/>
  <c r="F335" i="7" s="1"/>
  <c r="K302" i="7"/>
  <c r="K283" i="7"/>
  <c r="K264" i="7"/>
  <c r="L260" i="7"/>
  <c r="F260" i="7" s="1"/>
  <c r="K243" i="7"/>
  <c r="L241" i="7"/>
  <c r="F241" i="7" s="1"/>
  <c r="K224" i="7"/>
  <c r="L222" i="7"/>
  <c r="L211" i="7"/>
  <c r="F211" i="7" s="1"/>
  <c r="K191" i="7"/>
  <c r="L178" i="7"/>
  <c r="L171" i="7"/>
  <c r="F171" i="7" s="1"/>
  <c r="K164" i="7"/>
  <c r="K466" i="7"/>
  <c r="L411" i="7"/>
  <c r="F411" i="7" s="1"/>
  <c r="L408" i="7"/>
  <c r="F408" i="7" s="1"/>
  <c r="L398" i="7"/>
  <c r="K389" i="7"/>
  <c r="K363" i="7"/>
  <c r="L357" i="7"/>
  <c r="F357" i="7" s="1"/>
  <c r="K332" i="7"/>
  <c r="K325" i="7"/>
  <c r="L316" i="7"/>
  <c r="F316" i="7" s="1"/>
  <c r="K304" i="7"/>
  <c r="K288" i="7"/>
  <c r="K281" i="7"/>
  <c r="K268" i="7"/>
  <c r="L255" i="7"/>
  <c r="F255" i="7" s="1"/>
  <c r="L227" i="7"/>
  <c r="F227" i="7" s="1"/>
  <c r="L204" i="7"/>
  <c r="F204" i="7" s="1"/>
  <c r="K202" i="7"/>
  <c r="K198" i="7"/>
  <c r="K166" i="7"/>
  <c r="K150" i="7"/>
  <c r="L134" i="7"/>
  <c r="F134" i="7" s="1"/>
  <c r="L127" i="7"/>
  <c r="F127" i="7" s="1"/>
  <c r="L115" i="7"/>
  <c r="F115" i="7" s="1"/>
  <c r="K110" i="7"/>
  <c r="L93" i="7"/>
  <c r="K88" i="7"/>
  <c r="L71" i="7"/>
  <c r="F71" i="7" s="1"/>
  <c r="K66" i="7"/>
  <c r="L49" i="7"/>
  <c r="K44" i="7"/>
  <c r="K673" i="7"/>
  <c r="L656" i="7"/>
  <c r="L592" i="7"/>
  <c r="L532" i="7"/>
  <c r="K411" i="7"/>
  <c r="K357" i="7"/>
  <c r="L354" i="7"/>
  <c r="L349" i="7"/>
  <c r="K316" i="7"/>
  <c r="L297" i="7"/>
  <c r="L290" i="7"/>
  <c r="L631" i="7"/>
  <c r="F631" i="7" s="1"/>
  <c r="K532" i="7"/>
  <c r="K491" i="7"/>
  <c r="L438" i="7"/>
  <c r="F438" i="7" s="1"/>
  <c r="L401" i="7"/>
  <c r="F401" i="7" s="1"/>
  <c r="L380" i="7"/>
  <c r="F380" i="7" s="1"/>
  <c r="K349" i="7"/>
  <c r="L327" i="7"/>
  <c r="K311" i="7"/>
  <c r="K297" i="7"/>
  <c r="K290" i="7"/>
  <c r="K261" i="7"/>
  <c r="K259" i="7"/>
  <c r="L752" i="7"/>
  <c r="K524" i="7"/>
  <c r="K495" i="7"/>
  <c r="K474" i="7"/>
  <c r="L442" i="7"/>
  <c r="F442" i="7" s="1"/>
  <c r="K346" i="7"/>
  <c r="L331" i="7"/>
  <c r="K705" i="7"/>
  <c r="L473" i="7"/>
  <c r="K376" i="7"/>
  <c r="K373" i="7"/>
  <c r="K367" i="7"/>
  <c r="L317" i="7"/>
  <c r="L305" i="7"/>
  <c r="F305" i="7" s="1"/>
  <c r="K296" i="7"/>
  <c r="L291" i="7"/>
  <c r="F291" i="7" s="1"/>
  <c r="K269" i="7"/>
  <c r="K256" i="7"/>
  <c r="K254" i="7"/>
  <c r="K245" i="7"/>
  <c r="K211" i="7"/>
  <c r="L205" i="7"/>
  <c r="F205" i="7" s="1"/>
  <c r="K180" i="7"/>
  <c r="K163" i="7"/>
  <c r="L140" i="7"/>
  <c r="F140" i="7" s="1"/>
  <c r="L133" i="7"/>
  <c r="L126" i="7"/>
  <c r="L114" i="7"/>
  <c r="K109" i="7"/>
  <c r="L92" i="7"/>
  <c r="F92" i="7" s="1"/>
  <c r="K87" i="7"/>
  <c r="L70" i="7"/>
  <c r="F70" i="7" s="1"/>
  <c r="K65" i="7"/>
  <c r="L48" i="7"/>
  <c r="F48" i="7" s="1"/>
  <c r="K43" i="7"/>
  <c r="L713" i="7"/>
  <c r="L467" i="7"/>
  <c r="L415" i="7"/>
  <c r="F415" i="7" s="1"/>
  <c r="K390" i="7"/>
  <c r="L355" i="7"/>
  <c r="F355" i="7" s="1"/>
  <c r="L504" i="7"/>
  <c r="K467" i="7"/>
  <c r="L422" i="7"/>
  <c r="F422" i="7" s="1"/>
  <c r="K415" i="7"/>
  <c r="L387" i="7"/>
  <c r="F387" i="7" s="1"/>
  <c r="K355" i="7"/>
  <c r="K352" i="7"/>
  <c r="K345" i="7"/>
  <c r="K335" i="7"/>
  <c r="K319" i="7"/>
  <c r="L307" i="7"/>
  <c r="F307" i="7" s="1"/>
  <c r="L416" i="7"/>
  <c r="F416" i="7" s="1"/>
  <c r="K391" i="7"/>
  <c r="L364" i="7"/>
  <c r="F364" i="7" s="1"/>
  <c r="K360" i="7"/>
  <c r="L329" i="7"/>
  <c r="L275" i="7"/>
  <c r="F275" i="7" s="1"/>
  <c r="L265" i="7"/>
  <c r="K258" i="7"/>
  <c r="K236" i="7"/>
  <c r="K222" i="7"/>
  <c r="L207" i="7"/>
  <c r="F207" i="7" s="1"/>
  <c r="L198" i="7"/>
  <c r="F198" i="7" s="1"/>
  <c r="L182" i="7"/>
  <c r="F182" i="7" s="1"/>
  <c r="K154" i="7"/>
  <c r="L152" i="7"/>
  <c r="K133" i="7"/>
  <c r="L453" i="7"/>
  <c r="L376" i="7"/>
  <c r="F376" i="7" s="1"/>
  <c r="L372" i="7"/>
  <c r="K339" i="7"/>
  <c r="K329" i="7"/>
  <c r="K482" i="7"/>
  <c r="K453" i="7"/>
  <c r="K753" i="7"/>
  <c r="K538" i="7"/>
  <c r="L495" i="7"/>
  <c r="F495" i="7" s="1"/>
  <c r="K596" i="7"/>
  <c r="L475" i="7"/>
  <c r="F475" i="7" s="1"/>
  <c r="L469" i="7"/>
  <c r="K458" i="7"/>
  <c r="K320" i="7"/>
  <c r="L308" i="7"/>
  <c r="L302" i="7"/>
  <c r="K291" i="7"/>
  <c r="K213" i="7"/>
  <c r="L202" i="7"/>
  <c r="L193" i="7"/>
  <c r="F193" i="7" s="1"/>
  <c r="K184" i="7"/>
  <c r="K148" i="7"/>
  <c r="K146" i="7"/>
  <c r="L144" i="7"/>
  <c r="L751" i="7"/>
  <c r="F751" i="7" s="1"/>
  <c r="K434" i="7"/>
  <c r="L423" i="7"/>
  <c r="F423" i="7" s="1"/>
  <c r="K406" i="7"/>
  <c r="K606" i="7"/>
  <c r="L551" i="7"/>
  <c r="F551" i="7" s="1"/>
  <c r="K417" i="7"/>
  <c r="L363" i="7"/>
  <c r="L343" i="7"/>
  <c r="F343" i="7" s="1"/>
  <c r="K294" i="7"/>
  <c r="L215" i="7"/>
  <c r="F215" i="7" s="1"/>
  <c r="K168" i="7"/>
  <c r="K139" i="7"/>
  <c r="K137" i="7"/>
  <c r="L123" i="7"/>
  <c r="L110" i="7"/>
  <c r="L101" i="7"/>
  <c r="F101" i="7" s="1"/>
  <c r="L88" i="7"/>
  <c r="L79" i="7"/>
  <c r="L66" i="7"/>
  <c r="K723" i="7"/>
  <c r="L527" i="7"/>
  <c r="F527" i="7" s="1"/>
  <c r="K422" i="7"/>
  <c r="K350" i="7"/>
  <c r="K343" i="7"/>
  <c r="K322" i="7"/>
  <c r="L319" i="7"/>
  <c r="L276" i="7"/>
  <c r="L268" i="7"/>
  <c r="F268" i="7" s="1"/>
  <c r="L239" i="7"/>
  <c r="F239" i="7" s="1"/>
  <c r="L232" i="7"/>
  <c r="K215" i="7"/>
  <c r="L191" i="7"/>
  <c r="F191" i="7" s="1"/>
  <c r="L170" i="7"/>
  <c r="F170" i="7" s="1"/>
  <c r="L143" i="7"/>
  <c r="K123" i="7"/>
  <c r="K101" i="7"/>
  <c r="K79" i="7"/>
  <c r="K57" i="7"/>
  <c r="K35" i="7"/>
  <c r="L16" i="7"/>
  <c r="K11" i="7"/>
  <c r="L407" i="7"/>
  <c r="F407" i="7" s="1"/>
  <c r="K393" i="7"/>
  <c r="L371" i="7"/>
  <c r="F371" i="7" s="1"/>
  <c r="L367" i="7"/>
  <c r="F367" i="7" s="1"/>
  <c r="K358" i="7"/>
  <c r="L273" i="7"/>
  <c r="F273" i="7" s="1"/>
  <c r="K260" i="7"/>
  <c r="K255" i="7"/>
  <c r="L247" i="7"/>
  <c r="F247" i="7" s="1"/>
  <c r="K239" i="7"/>
  <c r="K232" i="7"/>
  <c r="L217" i="7"/>
  <c r="L208" i="7"/>
  <c r="L196" i="7"/>
  <c r="L186" i="7"/>
  <c r="K170" i="7"/>
  <c r="L466" i="7"/>
  <c r="K402" i="7"/>
  <c r="K397" i="7"/>
  <c r="K380" i="7"/>
  <c r="K371" i="7"/>
  <c r="K312" i="7"/>
  <c r="L309" i="7"/>
  <c r="L287" i="7"/>
  <c r="F287" i="7" s="1"/>
  <c r="K273" i="7"/>
  <c r="K247" i="7"/>
  <c r="L234" i="7"/>
  <c r="K208" i="7"/>
  <c r="K186" i="7"/>
  <c r="L181" i="7"/>
  <c r="L172" i="7"/>
  <c r="F172" i="7" s="1"/>
  <c r="L151" i="7"/>
  <c r="F151" i="7" s="1"/>
  <c r="L149" i="7"/>
  <c r="F149" i="7" s="1"/>
  <c r="L147" i="7"/>
  <c r="F147" i="7" s="1"/>
  <c r="K145" i="7"/>
  <c r="K121" i="7"/>
  <c r="L119" i="7"/>
  <c r="K108" i="7"/>
  <c r="K99" i="7"/>
  <c r="L97" i="7"/>
  <c r="F97" i="7" s="1"/>
  <c r="K86" i="7"/>
  <c r="K77" i="7"/>
  <c r="L75" i="7"/>
  <c r="F75" i="7" s="1"/>
  <c r="K64" i="7"/>
  <c r="K55" i="7"/>
  <c r="L53" i="7"/>
  <c r="K42" i="7"/>
  <c r="K33" i="7"/>
  <c r="L26" i="7"/>
  <c r="K21" i="7"/>
  <c r="L4" i="7"/>
  <c r="L366" i="7"/>
  <c r="L321" i="7"/>
  <c r="F321" i="7" s="1"/>
  <c r="L315" i="7"/>
  <c r="K308" i="7"/>
  <c r="L296" i="7"/>
  <c r="K275" i="7"/>
  <c r="K249" i="7"/>
  <c r="K591" i="7"/>
  <c r="K529" i="7"/>
  <c r="K444" i="7"/>
  <c r="K404" i="7"/>
  <c r="L351" i="7"/>
  <c r="K344" i="7"/>
  <c r="L337" i="7"/>
  <c r="F337" i="7" s="1"/>
  <c r="L304" i="7"/>
  <c r="L298" i="7"/>
  <c r="F298" i="7" s="1"/>
  <c r="K295" i="7"/>
  <c r="K277" i="7"/>
  <c r="L274" i="7"/>
  <c r="L269" i="7"/>
  <c r="K248" i="7"/>
  <c r="L218" i="7"/>
  <c r="K209" i="7"/>
  <c r="K537" i="7"/>
  <c r="L505" i="7"/>
  <c r="L462" i="7"/>
  <c r="L369" i="7"/>
  <c r="F369" i="7" s="1"/>
  <c r="K351" i="7"/>
  <c r="L320" i="7"/>
  <c r="K317" i="7"/>
  <c r="L310" i="7"/>
  <c r="F310" i="7" s="1"/>
  <c r="K307" i="7"/>
  <c r="K298" i="7"/>
  <c r="K274" i="7"/>
  <c r="L365" i="7"/>
  <c r="F365" i="7" s="1"/>
  <c r="K340" i="7"/>
  <c r="K331" i="7"/>
  <c r="K315" i="7"/>
  <c r="L286" i="7"/>
  <c r="L214" i="7"/>
  <c r="F214" i="7" s="1"/>
  <c r="K194" i="7"/>
  <c r="K188" i="7"/>
  <c r="K177" i="7"/>
  <c r="L159" i="7"/>
  <c r="F159" i="7" s="1"/>
  <c r="K141" i="7"/>
  <c r="K127" i="7"/>
  <c r="L87" i="7"/>
  <c r="L81" i="7"/>
  <c r="F81" i="7" s="1"/>
  <c r="L25" i="7"/>
  <c r="K14" i="7"/>
  <c r="K5" i="7"/>
  <c r="L294" i="7"/>
  <c r="F294" i="7" s="1"/>
  <c r="K214" i="7"/>
  <c r="L164" i="7"/>
  <c r="F164" i="7" s="1"/>
  <c r="K159" i="7"/>
  <c r="L148" i="7"/>
  <c r="L136" i="7"/>
  <c r="L112" i="7"/>
  <c r="L89" i="7"/>
  <c r="F89" i="7" s="1"/>
  <c r="L85" i="7"/>
  <c r="L83" i="7"/>
  <c r="F83" i="7" s="1"/>
  <c r="K81" i="7"/>
  <c r="K419" i="7"/>
  <c r="K396" i="7"/>
  <c r="K359" i="7"/>
  <c r="L323" i="7"/>
  <c r="F323" i="7" s="1"/>
  <c r="L231" i="7"/>
  <c r="F231" i="7" s="1"/>
  <c r="L185" i="7"/>
  <c r="L174" i="7"/>
  <c r="L169" i="7"/>
  <c r="K689" i="7"/>
  <c r="K669" i="7"/>
  <c r="K492" i="7"/>
  <c r="K484" i="7"/>
  <c r="K353" i="7"/>
  <c r="K314" i="7"/>
  <c r="L258" i="7"/>
  <c r="L251" i="7"/>
  <c r="K231" i="7"/>
  <c r="L219" i="7"/>
  <c r="K185" i="7"/>
  <c r="K182" i="7"/>
  <c r="K174" i="7"/>
  <c r="K169" i="7"/>
  <c r="K152" i="7"/>
  <c r="L129" i="7"/>
  <c r="F129" i="7" s="1"/>
  <c r="K114" i="7"/>
  <c r="K91" i="7"/>
  <c r="K62" i="7"/>
  <c r="K60" i="7"/>
  <c r="L58" i="7"/>
  <c r="L56" i="7"/>
  <c r="K54" i="7"/>
  <c r="L52" i="7"/>
  <c r="F52" i="7" s="1"/>
  <c r="L46" i="7"/>
  <c r="L44" i="7"/>
  <c r="F44" i="7" s="1"/>
  <c r="L40" i="7"/>
  <c r="L38" i="7"/>
  <c r="F38" i="7" s="1"/>
  <c r="K23" i="7"/>
  <c r="L21" i="7"/>
  <c r="L10" i="7"/>
  <c r="K3" i="7"/>
  <c r="L525" i="7"/>
  <c r="L636" i="7"/>
  <c r="F636" i="7" s="1"/>
  <c r="K452" i="7"/>
  <c r="K318" i="7"/>
  <c r="K270" i="7"/>
  <c r="K595" i="7"/>
  <c r="K511" i="7"/>
  <c r="L346" i="7"/>
  <c r="K341" i="7"/>
  <c r="K333" i="7"/>
  <c r="L256" i="7"/>
  <c r="L249" i="7"/>
  <c r="K189" i="7"/>
  <c r="L175" i="7"/>
  <c r="F175" i="7" s="1"/>
  <c r="K226" i="7"/>
  <c r="L183" i="7"/>
  <c r="F183" i="7" s="1"/>
  <c r="K175" i="7"/>
  <c r="K160" i="7"/>
  <c r="L471" i="7"/>
  <c r="F471" i="7" s="1"/>
  <c r="K384" i="7"/>
  <c r="L313" i="7"/>
  <c r="L288" i="7"/>
  <c r="F288" i="7" s="1"/>
  <c r="L279" i="7"/>
  <c r="K271" i="7"/>
  <c r="K237" i="7"/>
  <c r="K183" i="7"/>
  <c r="K126" i="7"/>
  <c r="K105" i="7"/>
  <c r="K74" i="7"/>
  <c r="L69" i="7"/>
  <c r="L54" i="7"/>
  <c r="F54" i="7" s="1"/>
  <c r="K52" i="7"/>
  <c r="K13" i="7"/>
  <c r="K9" i="7"/>
  <c r="K313" i="7"/>
  <c r="L266" i="7"/>
  <c r="F266" i="7" s="1"/>
  <c r="L254" i="7"/>
  <c r="L250" i="7"/>
  <c r="K219" i="7"/>
  <c r="K147" i="7"/>
  <c r="L131" i="7"/>
  <c r="F131" i="7" s="1"/>
  <c r="K438" i="7"/>
  <c r="K423" i="7"/>
  <c r="K266" i="7"/>
  <c r="K250" i="7"/>
  <c r="K241" i="7"/>
  <c r="L233" i="7"/>
  <c r="L157" i="7"/>
  <c r="L139" i="7"/>
  <c r="K131" i="7"/>
  <c r="L121" i="7"/>
  <c r="L107" i="7"/>
  <c r="F107" i="7" s="1"/>
  <c r="K100" i="7"/>
  <c r="L95" i="7"/>
  <c r="L76" i="7"/>
  <c r="F76" i="7" s="1"/>
  <c r="K56" i="7"/>
  <c r="L37" i="7"/>
  <c r="K7" i="7"/>
  <c r="L5" i="7"/>
  <c r="F5" i="7" s="1"/>
  <c r="L318" i="7"/>
  <c r="L283" i="7"/>
  <c r="K233" i="7"/>
  <c r="K193" i="7"/>
  <c r="L166" i="7"/>
  <c r="F166" i="7" s="1"/>
  <c r="L160" i="7"/>
  <c r="K157" i="7"/>
  <c r="L154" i="7"/>
  <c r="K107" i="7"/>
  <c r="K95" i="7"/>
  <c r="K76" i="7"/>
  <c r="L60" i="7"/>
  <c r="F60" i="7" s="1"/>
  <c r="K58" i="7"/>
  <c r="L43" i="7"/>
  <c r="L41" i="7"/>
  <c r="L39" i="7"/>
  <c r="F39" i="7" s="1"/>
  <c r="K37" i="7"/>
  <c r="L3" i="7"/>
  <c r="F3" i="7" s="1"/>
  <c r="L278" i="7"/>
  <c r="F278" i="7" s="1"/>
  <c r="L229" i="7"/>
  <c r="K204" i="7"/>
  <c r="L197" i="7"/>
  <c r="K144" i="7"/>
  <c r="L109" i="7"/>
  <c r="F109" i="7" s="1"/>
  <c r="L62" i="7"/>
  <c r="L45" i="7"/>
  <c r="K41" i="7"/>
  <c r="K39" i="7"/>
  <c r="L497" i="7"/>
  <c r="F497" i="7" s="1"/>
  <c r="K394" i="7"/>
  <c r="K370" i="7"/>
  <c r="K292" i="7"/>
  <c r="K287" i="7"/>
  <c r="K278" i="7"/>
  <c r="L236" i="7"/>
  <c r="F236" i="7" s="1"/>
  <c r="K229" i="7"/>
  <c r="K197" i="7"/>
  <c r="L102" i="7"/>
  <c r="F102" i="7" s="1"/>
  <c r="K97" i="7"/>
  <c r="K71" i="7"/>
  <c r="L64" i="7"/>
  <c r="L47" i="7"/>
  <c r="K45" i="7"/>
  <c r="L189" i="7"/>
  <c r="L138" i="7"/>
  <c r="L451" i="7"/>
  <c r="F451" i="7" s="1"/>
  <c r="L165" i="7"/>
  <c r="L162" i="7"/>
  <c r="K151" i="7"/>
  <c r="K138" i="7"/>
  <c r="K130" i="7"/>
  <c r="K118" i="7"/>
  <c r="K111" i="7"/>
  <c r="K104" i="7"/>
  <c r="L99" i="7"/>
  <c r="F99" i="7" s="1"/>
  <c r="L348" i="7"/>
  <c r="F348" i="7" s="1"/>
  <c r="K310" i="7"/>
  <c r="L295" i="7"/>
  <c r="L285" i="7"/>
  <c r="F285" i="7" s="1"/>
  <c r="K252" i="7"/>
  <c r="L243" i="7"/>
  <c r="F243" i="7" s="1"/>
  <c r="L224" i="7"/>
  <c r="K199" i="7"/>
  <c r="L188" i="7"/>
  <c r="F188" i="7" s="1"/>
  <c r="K140" i="7"/>
  <c r="K135" i="7"/>
  <c r="K132" i="7"/>
  <c r="L122" i="7"/>
  <c r="K113" i="7"/>
  <c r="K106" i="7"/>
  <c r="L82" i="7"/>
  <c r="K75" i="7"/>
  <c r="K38" i="7"/>
  <c r="K6" i="7"/>
  <c r="K4" i="7"/>
  <c r="L373" i="7"/>
  <c r="K330" i="7"/>
  <c r="K267" i="7"/>
  <c r="L238" i="7"/>
  <c r="F238" i="7" s="1"/>
  <c r="L220" i="7"/>
  <c r="F220" i="7" s="1"/>
  <c r="L124" i="7"/>
  <c r="F124" i="7" s="1"/>
  <c r="L96" i="7"/>
  <c r="L65" i="7"/>
  <c r="F65" i="7" s="1"/>
  <c r="L63" i="7"/>
  <c r="K61" i="7"/>
  <c r="K635" i="7"/>
  <c r="K403" i="7"/>
  <c r="K348" i="7"/>
  <c r="L216" i="7"/>
  <c r="L206" i="7"/>
  <c r="K156" i="7"/>
  <c r="L105" i="7"/>
  <c r="K98" i="7"/>
  <c r="K85" i="7"/>
  <c r="K46" i="7"/>
  <c r="K29" i="7"/>
  <c r="K26" i="7"/>
  <c r="L9" i="7"/>
  <c r="K216" i="7"/>
  <c r="K206" i="7"/>
  <c r="K165" i="7"/>
  <c r="L128" i="7"/>
  <c r="K124" i="7"/>
  <c r="L108" i="7"/>
  <c r="F108" i="7" s="1"/>
  <c r="K69" i="7"/>
  <c r="L2" i="7"/>
  <c r="L418" i="7"/>
  <c r="K128" i="7"/>
  <c r="L111" i="7"/>
  <c r="F111" i="7" s="1"/>
  <c r="L91" i="7"/>
  <c r="L72" i="7"/>
  <c r="L452" i="7"/>
  <c r="F452" i="7" s="1"/>
  <c r="K418" i="7"/>
  <c r="L272" i="7"/>
  <c r="K210" i="7"/>
  <c r="L117" i="7"/>
  <c r="L78" i="7"/>
  <c r="K72" i="7"/>
  <c r="K63" i="7"/>
  <c r="L34" i="7"/>
  <c r="K16" i="7"/>
  <c r="L347" i="7"/>
  <c r="K272" i="7"/>
  <c r="K220" i="7"/>
  <c r="L195" i="7"/>
  <c r="F195" i="7" s="1"/>
  <c r="K117" i="7"/>
  <c r="K78" i="7"/>
  <c r="K40" i="7"/>
  <c r="K34" i="7"/>
  <c r="L11" i="7"/>
  <c r="K425" i="7"/>
  <c r="K309" i="7"/>
  <c r="K289" i="7"/>
  <c r="K253" i="7"/>
  <c r="L235" i="7"/>
  <c r="F235" i="7" s="1"/>
  <c r="L230" i="7"/>
  <c r="F230" i="7" s="1"/>
  <c r="L184" i="7"/>
  <c r="K221" i="7"/>
  <c r="K187" i="7"/>
  <c r="K129" i="7"/>
  <c r="L104" i="7"/>
  <c r="L80" i="7"/>
  <c r="L55" i="7"/>
  <c r="F55" i="7" s="1"/>
  <c r="K30" i="7"/>
  <c r="K27" i="7"/>
  <c r="L18" i="7"/>
  <c r="K478" i="7"/>
  <c r="K342" i="7"/>
  <c r="K326" i="7"/>
  <c r="L209" i="7"/>
  <c r="F209" i="7" s="1"/>
  <c r="L100" i="7"/>
  <c r="F100" i="7" s="1"/>
  <c r="K96" i="7"/>
  <c r="K92" i="7"/>
  <c r="L84" i="7"/>
  <c r="F84" i="7" s="1"/>
  <c r="K80" i="7"/>
  <c r="K47" i="7"/>
  <c r="K18" i="7"/>
  <c r="L7" i="7"/>
  <c r="F7" i="7" s="1"/>
  <c r="K2" i="7"/>
  <c r="L253" i="7"/>
  <c r="F253" i="7" s="1"/>
  <c r="K143" i="7"/>
  <c r="L410" i="7"/>
  <c r="K280" i="7"/>
  <c r="L203" i="7"/>
  <c r="F203" i="7" s="1"/>
  <c r="L192" i="7"/>
  <c r="K68" i="7"/>
  <c r="L33" i="7"/>
  <c r="F33" i="7" s="1"/>
  <c r="K15" i="7"/>
  <c r="K12" i="7"/>
  <c r="K570" i="7"/>
  <c r="L420" i="7"/>
  <c r="L384" i="7"/>
  <c r="K192" i="7"/>
  <c r="L168" i="7"/>
  <c r="K162" i="7"/>
  <c r="K455" i="7"/>
  <c r="L374" i="7"/>
  <c r="F374" i="7" s="1"/>
  <c r="K300" i="7"/>
  <c r="K293" i="7"/>
  <c r="L161" i="7"/>
  <c r="F161" i="7" s="1"/>
  <c r="K122" i="7"/>
  <c r="L118" i="7"/>
  <c r="F118" i="7" s="1"/>
  <c r="K83" i="7"/>
  <c r="L57" i="7"/>
  <c r="K36" i="7"/>
  <c r="F36" i="7" s="1"/>
  <c r="L32" i="7"/>
  <c r="K161" i="7"/>
  <c r="K155" i="7"/>
  <c r="L132" i="7"/>
  <c r="L20" i="7"/>
  <c r="K17" i="7"/>
  <c r="L330" i="7"/>
  <c r="K181" i="7"/>
  <c r="L116" i="7"/>
  <c r="L31" i="7"/>
  <c r="F31" i="7" s="1"/>
  <c r="K20" i="7"/>
  <c r="L228" i="7"/>
  <c r="L432" i="7"/>
  <c r="K251" i="7"/>
  <c r="K228" i="7"/>
  <c r="K73" i="7"/>
  <c r="K347" i="7"/>
  <c r="K321" i="7"/>
  <c r="K207" i="7"/>
  <c r="L194" i="7"/>
  <c r="L173" i="7"/>
  <c r="F173" i="7" s="1"/>
  <c r="L167" i="7"/>
  <c r="F167" i="7" s="1"/>
  <c r="L120" i="7"/>
  <c r="L51" i="7"/>
  <c r="L23" i="7"/>
  <c r="F23" i="7" s="1"/>
  <c r="L22" i="7"/>
  <c r="F22" i="7" s="1"/>
  <c r="K49" i="7"/>
  <c r="L73" i="7"/>
  <c r="K84" i="7"/>
  <c r="K115" i="7"/>
  <c r="K120" i="7"/>
  <c r="L150" i="7"/>
  <c r="F150" i="7" s="1"/>
  <c r="K178" i="7"/>
  <c r="I264" i="7"/>
  <c r="I353" i="7"/>
  <c r="AD6216" i="4"/>
  <c r="AD6236" i="4"/>
  <c r="AD6438" i="4"/>
  <c r="AD6694" i="4"/>
  <c r="AD6833" i="4"/>
  <c r="AD6928" i="4"/>
  <c r="AD6968" i="4"/>
  <c r="J767" i="7"/>
  <c r="E767" i="7" s="1"/>
  <c r="I762" i="7"/>
  <c r="M760" i="7"/>
  <c r="J745" i="7"/>
  <c r="I740" i="7"/>
  <c r="M738" i="7"/>
  <c r="J723" i="7"/>
  <c r="E723" i="7" s="1"/>
  <c r="I718" i="7"/>
  <c r="M716" i="7"/>
  <c r="J701" i="7"/>
  <c r="I696" i="7"/>
  <c r="M694" i="7"/>
  <c r="I767" i="7"/>
  <c r="M765" i="7"/>
  <c r="J750" i="7"/>
  <c r="I745" i="7"/>
  <c r="M743" i="7"/>
  <c r="J728" i="7"/>
  <c r="I723" i="7"/>
  <c r="M721" i="7"/>
  <c r="J755" i="7"/>
  <c r="E755" i="7" s="1"/>
  <c r="I750" i="7"/>
  <c r="M748" i="7"/>
  <c r="J733" i="7"/>
  <c r="I728" i="7"/>
  <c r="M726" i="7"/>
  <c r="J711" i="7"/>
  <c r="I706" i="7"/>
  <c r="M704" i="7"/>
  <c r="J689" i="7"/>
  <c r="E689" i="7" s="1"/>
  <c r="I684" i="7"/>
  <c r="M682" i="7"/>
  <c r="J667" i="7"/>
  <c r="E667" i="7" s="1"/>
  <c r="I662" i="7"/>
  <c r="M660" i="7"/>
  <c r="J645" i="7"/>
  <c r="I640" i="7"/>
  <c r="M638" i="7"/>
  <c r="J623" i="7"/>
  <c r="E623" i="7" s="1"/>
  <c r="I618" i="7"/>
  <c r="M616" i="7"/>
  <c r="J760" i="7"/>
  <c r="I755" i="7"/>
  <c r="M753" i="7"/>
  <c r="J738" i="7"/>
  <c r="I733" i="7"/>
  <c r="M731" i="7"/>
  <c r="J716" i="7"/>
  <c r="E716" i="7" s="1"/>
  <c r="I711" i="7"/>
  <c r="M709" i="7"/>
  <c r="J694" i="7"/>
  <c r="E694" i="7" s="1"/>
  <c r="I689" i="7"/>
  <c r="M687" i="7"/>
  <c r="J672" i="7"/>
  <c r="I667" i="7"/>
  <c r="M665" i="7"/>
  <c r="J650" i="7"/>
  <c r="I645" i="7"/>
  <c r="M643" i="7"/>
  <c r="J628" i="7"/>
  <c r="I623" i="7"/>
  <c r="M621" i="7"/>
  <c r="J606" i="7"/>
  <c r="J765" i="7"/>
  <c r="I760" i="7"/>
  <c r="M758" i="7"/>
  <c r="J743" i="7"/>
  <c r="E743" i="7" s="1"/>
  <c r="I738" i="7"/>
  <c r="M736" i="7"/>
  <c r="J721" i="7"/>
  <c r="E721" i="7" s="1"/>
  <c r="I716" i="7"/>
  <c r="M714" i="7"/>
  <c r="J699" i="7"/>
  <c r="E699" i="7" s="1"/>
  <c r="I694" i="7"/>
  <c r="M692" i="7"/>
  <c r="I768" i="7"/>
  <c r="M766" i="7"/>
  <c r="J751" i="7"/>
  <c r="E751" i="7" s="1"/>
  <c r="I746" i="7"/>
  <c r="M744" i="7"/>
  <c r="J729" i="7"/>
  <c r="I724" i="7"/>
  <c r="M722" i="7"/>
  <c r="J707" i="7"/>
  <c r="E707" i="7" s="1"/>
  <c r="I702" i="7"/>
  <c r="M700" i="7"/>
  <c r="J685" i="7"/>
  <c r="E685" i="7" s="1"/>
  <c r="I680" i="7"/>
  <c r="M678" i="7"/>
  <c r="J663" i="7"/>
  <c r="E663" i="7" s="1"/>
  <c r="I658" i="7"/>
  <c r="M656" i="7"/>
  <c r="J641" i="7"/>
  <c r="E641" i="7" s="1"/>
  <c r="I636" i="7"/>
  <c r="M634" i="7"/>
  <c r="J766" i="7"/>
  <c r="I761" i="7"/>
  <c r="M759" i="7"/>
  <c r="J744" i="7"/>
  <c r="E744" i="7" s="1"/>
  <c r="I739" i="7"/>
  <c r="M737" i="7"/>
  <c r="I766" i="7"/>
  <c r="M764" i="7"/>
  <c r="J749" i="7"/>
  <c r="I744" i="7"/>
  <c r="M742" i="7"/>
  <c r="J727" i="7"/>
  <c r="I722" i="7"/>
  <c r="M720" i="7"/>
  <c r="J705" i="7"/>
  <c r="E705" i="7" s="1"/>
  <c r="I700" i="7"/>
  <c r="M698" i="7"/>
  <c r="J683" i="7"/>
  <c r="I678" i="7"/>
  <c r="M676" i="7"/>
  <c r="J661" i="7"/>
  <c r="I656" i="7"/>
  <c r="M654" i="7"/>
  <c r="J639" i="7"/>
  <c r="E639" i="7" s="1"/>
  <c r="I634" i="7"/>
  <c r="M632" i="7"/>
  <c r="J759" i="7"/>
  <c r="E759" i="7" s="1"/>
  <c r="I754" i="7"/>
  <c r="M752" i="7"/>
  <c r="J737" i="7"/>
  <c r="E737" i="7" s="1"/>
  <c r="I732" i="7"/>
  <c r="M730" i="7"/>
  <c r="J715" i="7"/>
  <c r="I710" i="7"/>
  <c r="M708" i="7"/>
  <c r="J693" i="7"/>
  <c r="I688" i="7"/>
  <c r="M686" i="7"/>
  <c r="J671" i="7"/>
  <c r="E671" i="7" s="1"/>
  <c r="I666" i="7"/>
  <c r="M664" i="7"/>
  <c r="J649" i="7"/>
  <c r="I644" i="7"/>
  <c r="M642" i="7"/>
  <c r="J627" i="7"/>
  <c r="E627" i="7" s="1"/>
  <c r="I622" i="7"/>
  <c r="M620" i="7"/>
  <c r="J752" i="7"/>
  <c r="M749" i="7"/>
  <c r="I747" i="7"/>
  <c r="I729" i="7"/>
  <c r="I717" i="7"/>
  <c r="M712" i="7"/>
  <c r="M705" i="7"/>
  <c r="J703" i="7"/>
  <c r="E703" i="7" s="1"/>
  <c r="M689" i="7"/>
  <c r="I681" i="7"/>
  <c r="M666" i="7"/>
  <c r="I660" i="7"/>
  <c r="M645" i="7"/>
  <c r="I637" i="7"/>
  <c r="J625" i="7"/>
  <c r="E625" i="7" s="1"/>
  <c r="M617" i="7"/>
  <c r="J610" i="7"/>
  <c r="E610" i="7" s="1"/>
  <c r="J598" i="7"/>
  <c r="E598" i="7" s="1"/>
  <c r="I593" i="7"/>
  <c r="M591" i="7"/>
  <c r="J576" i="7"/>
  <c r="I571" i="7"/>
  <c r="M569" i="7"/>
  <c r="I752" i="7"/>
  <c r="J739" i="7"/>
  <c r="E739" i="7" s="1"/>
  <c r="I703" i="7"/>
  <c r="I683" i="7"/>
  <c r="M670" i="7"/>
  <c r="M668" i="7"/>
  <c r="J662" i="7"/>
  <c r="E662" i="7" s="1"/>
  <c r="M649" i="7"/>
  <c r="M647" i="7"/>
  <c r="I639" i="7"/>
  <c r="J762" i="7"/>
  <c r="I759" i="7"/>
  <c r="M751" i="7"/>
  <c r="M746" i="7"/>
  <c r="I726" i="7"/>
  <c r="I721" i="7"/>
  <c r="J714" i="7"/>
  <c r="E714" i="7" s="1"/>
  <c r="J691" i="7"/>
  <c r="E691" i="7" s="1"/>
  <c r="J676" i="7"/>
  <c r="I670" i="7"/>
  <c r="M769" i="7"/>
  <c r="I764" i="7"/>
  <c r="I751" i="7"/>
  <c r="J746" i="7"/>
  <c r="E746" i="7" s="1"/>
  <c r="J709" i="7"/>
  <c r="M695" i="7"/>
  <c r="J678" i="7"/>
  <c r="E678" i="7" s="1"/>
  <c r="M659" i="7"/>
  <c r="I753" i="7"/>
  <c r="M740" i="7"/>
  <c r="J735" i="7"/>
  <c r="E735" i="7" s="1"/>
  <c r="M725" i="7"/>
  <c r="J718" i="7"/>
  <c r="M713" i="7"/>
  <c r="M706" i="7"/>
  <c r="J697" i="7"/>
  <c r="E697" i="7" s="1"/>
  <c r="J688" i="7"/>
  <c r="J686" i="7"/>
  <c r="J665" i="7"/>
  <c r="I663" i="7"/>
  <c r="M650" i="7"/>
  <c r="J644" i="7"/>
  <c r="J642" i="7"/>
  <c r="J620" i="7"/>
  <c r="E620" i="7" s="1"/>
  <c r="M614" i="7"/>
  <c r="J609" i="7"/>
  <c r="E609" i="7" s="1"/>
  <c r="M607" i="7"/>
  <c r="J597" i="7"/>
  <c r="I592" i="7"/>
  <c r="M590" i="7"/>
  <c r="J575" i="7"/>
  <c r="E575" i="7" s="1"/>
  <c r="I570" i="7"/>
  <c r="M568" i="7"/>
  <c r="I758" i="7"/>
  <c r="I730" i="7"/>
  <c r="M727" i="7"/>
  <c r="J725" i="7"/>
  <c r="I720" i="7"/>
  <c r="M768" i="7"/>
  <c r="M755" i="7"/>
  <c r="J740" i="7"/>
  <c r="I737" i="7"/>
  <c r="J732" i="7"/>
  <c r="E732" i="7" s="1"/>
  <c r="I725" i="7"/>
  <c r="J713" i="7"/>
  <c r="J692" i="7"/>
  <c r="E692" i="7" s="1"/>
  <c r="J742" i="7"/>
  <c r="E742" i="7" s="1"/>
  <c r="M735" i="7"/>
  <c r="I719" i="7"/>
  <c r="J710" i="7"/>
  <c r="E710" i="7" s="1"/>
  <c r="I704" i="7"/>
  <c r="J698" i="7"/>
  <c r="E698" i="7" s="1"/>
  <c r="J684" i="7"/>
  <c r="I671" i="7"/>
  <c r="J666" i="7"/>
  <c r="I661" i="7"/>
  <c r="M653" i="7"/>
  <c r="J651" i="7"/>
  <c r="J619" i="7"/>
  <c r="E619" i="7" s="1"/>
  <c r="I617" i="7"/>
  <c r="J615" i="7"/>
  <c r="E615" i="7" s="1"/>
  <c r="J613" i="7"/>
  <c r="J611" i="7"/>
  <c r="E611" i="7" s="1"/>
  <c r="I600" i="7"/>
  <c r="M596" i="7"/>
  <c r="I589" i="7"/>
  <c r="M585" i="7"/>
  <c r="I578" i="7"/>
  <c r="M574" i="7"/>
  <c r="I567" i="7"/>
  <c r="J548" i="7"/>
  <c r="E548" i="7" s="1"/>
  <c r="I543" i="7"/>
  <c r="M541" i="7"/>
  <c r="J526" i="7"/>
  <c r="I521" i="7"/>
  <c r="M519" i="7"/>
  <c r="J504" i="7"/>
  <c r="I499" i="7"/>
  <c r="M497" i="7"/>
  <c r="J482" i="7"/>
  <c r="I477" i="7"/>
  <c r="M475" i="7"/>
  <c r="J460" i="7"/>
  <c r="E460" i="7" s="1"/>
  <c r="I455" i="7"/>
  <c r="M453" i="7"/>
  <c r="J438" i="7"/>
  <c r="E438" i="7" s="1"/>
  <c r="I433" i="7"/>
  <c r="M431" i="7"/>
  <c r="J416" i="7"/>
  <c r="E416" i="7" s="1"/>
  <c r="I411" i="7"/>
  <c r="M409" i="7"/>
  <c r="I742" i="7"/>
  <c r="I713" i="7"/>
  <c r="I707" i="7"/>
  <c r="I698" i="7"/>
  <c r="J695" i="7"/>
  <c r="E695" i="7" s="1"/>
  <c r="M681" i="7"/>
  <c r="M658" i="7"/>
  <c r="I651" i="7"/>
  <c r="M646" i="7"/>
  <c r="J634" i="7"/>
  <c r="E634" i="7" s="1"/>
  <c r="M627" i="7"/>
  <c r="M623" i="7"/>
  <c r="J621" i="7"/>
  <c r="I619" i="7"/>
  <c r="I615" i="7"/>
  <c r="I613" i="7"/>
  <c r="I611" i="7"/>
  <c r="M605" i="7"/>
  <c r="I598" i="7"/>
  <c r="J768" i="7"/>
  <c r="E768" i="7" s="1"/>
  <c r="M754" i="7"/>
  <c r="M747" i="7"/>
  <c r="J680" i="7"/>
  <c r="J670" i="7"/>
  <c r="M662" i="7"/>
  <c r="J657" i="7"/>
  <c r="E657" i="7" s="1"/>
  <c r="M640" i="7"/>
  <c r="M622" i="7"/>
  <c r="J618" i="7"/>
  <c r="E618" i="7" s="1"/>
  <c r="I614" i="7"/>
  <c r="J612" i="7"/>
  <c r="M608" i="7"/>
  <c r="J599" i="7"/>
  <c r="E599" i="7" s="1"/>
  <c r="J588" i="7"/>
  <c r="M584" i="7"/>
  <c r="J764" i="7"/>
  <c r="E764" i="7" s="1"/>
  <c r="M757" i="7"/>
  <c r="J747" i="7"/>
  <c r="E747" i="7" s="1"/>
  <c r="I727" i="7"/>
  <c r="M711" i="7"/>
  <c r="M702" i="7"/>
  <c r="I685" i="7"/>
  <c r="J677" i="7"/>
  <c r="M672" i="7"/>
  <c r="J652" i="7"/>
  <c r="E652" i="7" s="1"/>
  <c r="M628" i="7"/>
  <c r="I620" i="7"/>
  <c r="M604" i="7"/>
  <c r="I597" i="7"/>
  <c r="M595" i="7"/>
  <c r="I586" i="7"/>
  <c r="M582" i="7"/>
  <c r="I575" i="7"/>
  <c r="M573" i="7"/>
  <c r="J564" i="7"/>
  <c r="M562" i="7"/>
  <c r="J547" i="7"/>
  <c r="I542" i="7"/>
  <c r="M540" i="7"/>
  <c r="I757" i="7"/>
  <c r="J720" i="7"/>
  <c r="I714" i="7"/>
  <c r="I705" i="7"/>
  <c r="J702" i="7"/>
  <c r="I699" i="7"/>
  <c r="I693" i="7"/>
  <c r="J682" i="7"/>
  <c r="I672" i="7"/>
  <c r="I654" i="7"/>
  <c r="J647" i="7"/>
  <c r="E647" i="7" s="1"/>
  <c r="J635" i="7"/>
  <c r="I628" i="7"/>
  <c r="J626" i="7"/>
  <c r="J624" i="7"/>
  <c r="J753" i="7"/>
  <c r="E753" i="7" s="1"/>
  <c r="M699" i="7"/>
  <c r="J679" i="7"/>
  <c r="E679" i="7" s="1"/>
  <c r="J631" i="7"/>
  <c r="E631" i="7" s="1"/>
  <c r="I594" i="7"/>
  <c r="M577" i="7"/>
  <c r="M575" i="7"/>
  <c r="M567" i="7"/>
  <c r="M565" i="7"/>
  <c r="J554" i="7"/>
  <c r="E554" i="7" s="1"/>
  <c r="J545" i="7"/>
  <c r="E545" i="7" s="1"/>
  <c r="J532" i="7"/>
  <c r="J516" i="7"/>
  <c r="M514" i="7"/>
  <c r="I502" i="7"/>
  <c r="J486" i="7"/>
  <c r="E486" i="7" s="1"/>
  <c r="J472" i="7"/>
  <c r="M470" i="7"/>
  <c r="I458" i="7"/>
  <c r="J442" i="7"/>
  <c r="J428" i="7"/>
  <c r="E428" i="7" s="1"/>
  <c r="M426" i="7"/>
  <c r="I414" i="7"/>
  <c r="J395" i="7"/>
  <c r="I390" i="7"/>
  <c r="M388" i="7"/>
  <c r="J373" i="7"/>
  <c r="I368" i="7"/>
  <c r="M366" i="7"/>
  <c r="J351" i="7"/>
  <c r="E351" i="7" s="1"/>
  <c r="I346" i="7"/>
  <c r="M344" i="7"/>
  <c r="I765" i="7"/>
  <c r="J757" i="7"/>
  <c r="J741" i="7"/>
  <c r="M717" i="7"/>
  <c r="M685" i="7"/>
  <c r="I679" i="7"/>
  <c r="J654" i="7"/>
  <c r="M651" i="7"/>
  <c r="M648" i="7"/>
  <c r="I631" i="7"/>
  <c r="I626" i="7"/>
  <c r="I621" i="7"/>
  <c r="M600" i="7"/>
  <c r="J581" i="7"/>
  <c r="M571" i="7"/>
  <c r="M563" i="7"/>
  <c r="I554" i="7"/>
  <c r="J552" i="7"/>
  <c r="I545" i="7"/>
  <c r="I532" i="7"/>
  <c r="J530" i="7"/>
  <c r="J523" i="7"/>
  <c r="M521" i="7"/>
  <c r="I516" i="7"/>
  <c r="I741" i="7"/>
  <c r="J717" i="7"/>
  <c r="M675" i="7"/>
  <c r="M657" i="7"/>
  <c r="M613" i="7"/>
  <c r="M602" i="7"/>
  <c r="M587" i="7"/>
  <c r="J585" i="7"/>
  <c r="E585" i="7" s="1"/>
  <c r="J583" i="7"/>
  <c r="E583" i="7" s="1"/>
  <c r="I581" i="7"/>
  <c r="J579" i="7"/>
  <c r="E579" i="7" s="1"/>
  <c r="J565" i="7"/>
  <c r="M561" i="7"/>
  <c r="I552" i="7"/>
  <c r="M550" i="7"/>
  <c r="J543" i="7"/>
  <c r="E543" i="7" s="1"/>
  <c r="M539" i="7"/>
  <c r="I530" i="7"/>
  <c r="M528" i="7"/>
  <c r="I523" i="7"/>
  <c r="J514" i="7"/>
  <c r="M512" i="7"/>
  <c r="J507" i="7"/>
  <c r="M505" i="7"/>
  <c r="J500" i="7"/>
  <c r="E500" i="7" s="1"/>
  <c r="M498" i="7"/>
  <c r="I735" i="7"/>
  <c r="M719" i="7"/>
  <c r="I701" i="7"/>
  <c r="I687" i="7"/>
  <c r="I659" i="7"/>
  <c r="M644" i="7"/>
  <c r="M612" i="7"/>
  <c r="M599" i="7"/>
  <c r="I595" i="7"/>
  <c r="M578" i="7"/>
  <c r="M576" i="7"/>
  <c r="M572" i="7"/>
  <c r="M566" i="7"/>
  <c r="I555" i="7"/>
  <c r="J553" i="7"/>
  <c r="M551" i="7"/>
  <c r="M542" i="7"/>
  <c r="I533" i="7"/>
  <c r="J531" i="7"/>
  <c r="E531" i="7" s="1"/>
  <c r="M529" i="7"/>
  <c r="I524" i="7"/>
  <c r="J508" i="7"/>
  <c r="I697" i="7"/>
  <c r="J655" i="7"/>
  <c r="E655" i="7" s="1"/>
  <c r="I635" i="7"/>
  <c r="M629" i="7"/>
  <c r="J603" i="7"/>
  <c r="J601" i="7"/>
  <c r="I572" i="7"/>
  <c r="J570" i="7"/>
  <c r="I568" i="7"/>
  <c r="I566" i="7"/>
  <c r="J562" i="7"/>
  <c r="I731" i="7"/>
  <c r="J726" i="7"/>
  <c r="E726" i="7" s="1"/>
  <c r="M691" i="7"/>
  <c r="M683" i="7"/>
  <c r="J637" i="7"/>
  <c r="M633" i="7"/>
  <c r="I606" i="7"/>
  <c r="I596" i="7"/>
  <c r="M593" i="7"/>
  <c r="M588" i="7"/>
  <c r="M583" i="7"/>
  <c r="I573" i="7"/>
  <c r="J559" i="7"/>
  <c r="E559" i="7" s="1"/>
  <c r="I546" i="7"/>
  <c r="M522" i="7"/>
  <c r="M520" i="7"/>
  <c r="M518" i="7"/>
  <c r="I512" i="7"/>
  <c r="I506" i="7"/>
  <c r="I504" i="7"/>
  <c r="J502" i="7"/>
  <c r="E502" i="7" s="1"/>
  <c r="J498" i="7"/>
  <c r="M494" i="7"/>
  <c r="M474" i="7"/>
  <c r="I467" i="7"/>
  <c r="J465" i="7"/>
  <c r="E465" i="7" s="1"/>
  <c r="M463" i="7"/>
  <c r="I456" i="7"/>
  <c r="J445" i="7"/>
  <c r="J769" i="7"/>
  <c r="E769" i="7" s="1"/>
  <c r="J704" i="7"/>
  <c r="J687" i="7"/>
  <c r="E687" i="7" s="1"/>
  <c r="M679" i="7"/>
  <c r="J633" i="7"/>
  <c r="I624" i="7"/>
  <c r="M601" i="7"/>
  <c r="I583" i="7"/>
  <c r="J578" i="7"/>
  <c r="I559" i="7"/>
  <c r="M552" i="7"/>
  <c r="I548" i="7"/>
  <c r="M537" i="7"/>
  <c r="J535" i="7"/>
  <c r="E535" i="7" s="1"/>
  <c r="M524" i="7"/>
  <c r="I498" i="7"/>
  <c r="J496" i="7"/>
  <c r="J485" i="7"/>
  <c r="M483" i="7"/>
  <c r="J476" i="7"/>
  <c r="E476" i="7" s="1"/>
  <c r="I465" i="7"/>
  <c r="I769" i="7"/>
  <c r="M750" i="7"/>
  <c r="I695" i="7"/>
  <c r="I691" i="7"/>
  <c r="M661" i="7"/>
  <c r="J658" i="7"/>
  <c r="I633" i="7"/>
  <c r="I588" i="7"/>
  <c r="J561" i="7"/>
  <c r="E561" i="7" s="1"/>
  <c r="J550" i="7"/>
  <c r="E550" i="7" s="1"/>
  <c r="I535" i="7"/>
  <c r="M526" i="7"/>
  <c r="J522" i="7"/>
  <c r="I496" i="7"/>
  <c r="M492" i="7"/>
  <c r="M703" i="7"/>
  <c r="J675" i="7"/>
  <c r="E675" i="7" s="1"/>
  <c r="J668" i="7"/>
  <c r="E668" i="7" s="1"/>
  <c r="I664" i="7"/>
  <c r="J643" i="7"/>
  <c r="E643" i="7" s="1"/>
  <c r="I608" i="7"/>
  <c r="M598" i="7"/>
  <c r="I580" i="7"/>
  <c r="I565" i="7"/>
  <c r="M556" i="7"/>
  <c r="I541" i="7"/>
  <c r="J539" i="7"/>
  <c r="E539" i="7" s="1"/>
  <c r="I537" i="7"/>
  <c r="M530" i="7"/>
  <c r="I526" i="7"/>
  <c r="I492" i="7"/>
  <c r="I483" i="7"/>
  <c r="I472" i="7"/>
  <c r="J470" i="7"/>
  <c r="E470" i="7" s="1"/>
  <c r="M468" i="7"/>
  <c r="J461" i="7"/>
  <c r="J763" i="7"/>
  <c r="E763" i="7" s="1"/>
  <c r="I734" i="7"/>
  <c r="J724" i="7"/>
  <c r="I690" i="7"/>
  <c r="I657" i="7"/>
  <c r="J605" i="7"/>
  <c r="E605" i="7" s="1"/>
  <c r="J595" i="7"/>
  <c r="E595" i="7" s="1"/>
  <c r="M718" i="7"/>
  <c r="M701" i="7"/>
  <c r="M673" i="7"/>
  <c r="J659" i="7"/>
  <c r="I638" i="7"/>
  <c r="M615" i="7"/>
  <c r="I602" i="7"/>
  <c r="I564" i="7"/>
  <c r="J540" i="7"/>
  <c r="E540" i="7" s="1"/>
  <c r="J538" i="7"/>
  <c r="M531" i="7"/>
  <c r="J529" i="7"/>
  <c r="E529" i="7" s="1"/>
  <c r="J525" i="7"/>
  <c r="I686" i="7"/>
  <c r="J681" i="7"/>
  <c r="I677" i="7"/>
  <c r="I673" i="7"/>
  <c r="J660" i="7"/>
  <c r="I647" i="7"/>
  <c r="J630" i="7"/>
  <c r="E630" i="7" s="1"/>
  <c r="M626" i="7"/>
  <c r="J622" i="7"/>
  <c r="M618" i="7"/>
  <c r="M611" i="7"/>
  <c r="J591" i="7"/>
  <c r="E591" i="7" s="1"/>
  <c r="J558" i="7"/>
  <c r="E558" i="7" s="1"/>
  <c r="M555" i="7"/>
  <c r="I550" i="7"/>
  <c r="M547" i="7"/>
  <c r="J542" i="7"/>
  <c r="J537" i="7"/>
  <c r="M762" i="7"/>
  <c r="M756" i="7"/>
  <c r="M696" i="7"/>
  <c r="I630" i="7"/>
  <c r="I591" i="7"/>
  <c r="J572" i="7"/>
  <c r="E572" i="7" s="1"/>
  <c r="I558" i="7"/>
  <c r="J521" i="7"/>
  <c r="J513" i="7"/>
  <c r="E513" i="7" s="1"/>
  <c r="J506" i="7"/>
  <c r="J501" i="7"/>
  <c r="J494" i="7"/>
  <c r="J756" i="7"/>
  <c r="M732" i="7"/>
  <c r="J696" i="7"/>
  <c r="E696" i="7" s="1"/>
  <c r="M655" i="7"/>
  <c r="I642" i="7"/>
  <c r="J614" i="7"/>
  <c r="E614" i="7" s="1"/>
  <c r="M594" i="7"/>
  <c r="M581" i="7"/>
  <c r="J555" i="7"/>
  <c r="E555" i="7" s="1"/>
  <c r="J534" i="7"/>
  <c r="E534" i="7" s="1"/>
  <c r="I513" i="7"/>
  <c r="M503" i="7"/>
  <c r="I501" i="7"/>
  <c r="I494" i="7"/>
  <c r="I756" i="7"/>
  <c r="I668" i="7"/>
  <c r="M663" i="7"/>
  <c r="I655" i="7"/>
  <c r="J638" i="7"/>
  <c r="J569" i="7"/>
  <c r="I547" i="7"/>
  <c r="I534" i="7"/>
  <c r="M515" i="7"/>
  <c r="M510" i="7"/>
  <c r="I508" i="7"/>
  <c r="J706" i="7"/>
  <c r="M690" i="7"/>
  <c r="I676" i="7"/>
  <c r="J604" i="7"/>
  <c r="E604" i="7" s="1"/>
  <c r="J594" i="7"/>
  <c r="J584" i="7"/>
  <c r="I569" i="7"/>
  <c r="J563" i="7"/>
  <c r="E563" i="7" s="1"/>
  <c r="M544" i="7"/>
  <c r="I531" i="7"/>
  <c r="J518" i="7"/>
  <c r="E518" i="7" s="1"/>
  <c r="M477" i="7"/>
  <c r="J473" i="7"/>
  <c r="J469" i="7"/>
  <c r="J467" i="7"/>
  <c r="I453" i="7"/>
  <c r="M447" i="7"/>
  <c r="J436" i="7"/>
  <c r="J425" i="7"/>
  <c r="M423" i="7"/>
  <c r="M767" i="7"/>
  <c r="M715" i="7"/>
  <c r="J690" i="7"/>
  <c r="I650" i="7"/>
  <c r="J646" i="7"/>
  <c r="E646" i="7" s="1"/>
  <c r="J629" i="7"/>
  <c r="M610" i="7"/>
  <c r="J607" i="7"/>
  <c r="E607" i="7" s="1"/>
  <c r="I604" i="7"/>
  <c r="I601" i="7"/>
  <c r="M597" i="7"/>
  <c r="J587" i="7"/>
  <c r="E587" i="7" s="1"/>
  <c r="I584" i="7"/>
  <c r="J566" i="7"/>
  <c r="E566" i="7" s="1"/>
  <c r="I563" i="7"/>
  <c r="M560" i="7"/>
  <c r="I539" i="7"/>
  <c r="I518" i="7"/>
  <c r="J515" i="7"/>
  <c r="E515" i="7" s="1"/>
  <c r="J503" i="7"/>
  <c r="M761" i="7"/>
  <c r="I749" i="7"/>
  <c r="I743" i="7"/>
  <c r="I715" i="7"/>
  <c r="M680" i="7"/>
  <c r="I646" i="7"/>
  <c r="I629" i="7"/>
  <c r="M625" i="7"/>
  <c r="I607" i="7"/>
  <c r="I587" i="7"/>
  <c r="M549" i="7"/>
  <c r="J544" i="7"/>
  <c r="J528" i="7"/>
  <c r="J761" i="7"/>
  <c r="J731" i="7"/>
  <c r="M710" i="7"/>
  <c r="J700" i="7"/>
  <c r="E700" i="7" s="1"/>
  <c r="M667" i="7"/>
  <c r="M637" i="7"/>
  <c r="J617" i="7"/>
  <c r="I610" i="7"/>
  <c r="J590" i="7"/>
  <c r="J577" i="7"/>
  <c r="E577" i="7" s="1"/>
  <c r="J560" i="7"/>
  <c r="M557" i="7"/>
  <c r="J736" i="7"/>
  <c r="M684" i="7"/>
  <c r="M671" i="7"/>
  <c r="M641" i="7"/>
  <c r="I625" i="7"/>
  <c r="I590" i="7"/>
  <c r="I577" i="7"/>
  <c r="J574" i="7"/>
  <c r="I560" i="7"/>
  <c r="M533" i="7"/>
  <c r="J505" i="7"/>
  <c r="M489" i="7"/>
  <c r="I485" i="7"/>
  <c r="J483" i="7"/>
  <c r="I481" i="7"/>
  <c r="I479" i="7"/>
  <c r="M734" i="7"/>
  <c r="M728" i="7"/>
  <c r="I674" i="7"/>
  <c r="J648" i="7"/>
  <c r="M579" i="7"/>
  <c r="J573" i="7"/>
  <c r="M570" i="7"/>
  <c r="J556" i="7"/>
  <c r="E556" i="7" s="1"/>
  <c r="M532" i="7"/>
  <c r="J527" i="7"/>
  <c r="E527" i="7" s="1"/>
  <c r="M511" i="7"/>
  <c r="J497" i="7"/>
  <c r="M486" i="7"/>
  <c r="M484" i="7"/>
  <c r="M482" i="7"/>
  <c r="M480" i="7"/>
  <c r="M478" i="7"/>
  <c r="M476" i="7"/>
  <c r="J474" i="7"/>
  <c r="I452" i="7"/>
  <c r="J450" i="7"/>
  <c r="J448" i="7"/>
  <c r="M444" i="7"/>
  <c r="J435" i="7"/>
  <c r="E435" i="7" s="1"/>
  <c r="M433" i="7"/>
  <c r="I736" i="7"/>
  <c r="I675" i="7"/>
  <c r="I553" i="7"/>
  <c r="M499" i="7"/>
  <c r="J491" i="7"/>
  <c r="E491" i="7" s="1"/>
  <c r="M488" i="7"/>
  <c r="M464" i="7"/>
  <c r="J443" i="7"/>
  <c r="M435" i="7"/>
  <c r="M429" i="7"/>
  <c r="M427" i="7"/>
  <c r="M414" i="7"/>
  <c r="I407" i="7"/>
  <c r="M688" i="7"/>
  <c r="M639" i="7"/>
  <c r="J533" i="7"/>
  <c r="I522" i="7"/>
  <c r="I505" i="7"/>
  <c r="M493" i="7"/>
  <c r="I491" i="7"/>
  <c r="I469" i="7"/>
  <c r="J462" i="7"/>
  <c r="I460" i="7"/>
  <c r="M449" i="7"/>
  <c r="I443" i="7"/>
  <c r="M425" i="7"/>
  <c r="I416" i="7"/>
  <c r="J405" i="7"/>
  <c r="M403" i="7"/>
  <c r="J398" i="7"/>
  <c r="M396" i="7"/>
  <c r="J391" i="7"/>
  <c r="E391" i="7" s="1"/>
  <c r="M389" i="7"/>
  <c r="I384" i="7"/>
  <c r="I370" i="7"/>
  <c r="J361" i="7"/>
  <c r="M359" i="7"/>
  <c r="J354" i="7"/>
  <c r="M352" i="7"/>
  <c r="J347" i="7"/>
  <c r="M345" i="7"/>
  <c r="J340" i="7"/>
  <c r="I335" i="7"/>
  <c r="M333" i="7"/>
  <c r="J318" i="7"/>
  <c r="I313" i="7"/>
  <c r="M311" i="7"/>
  <c r="J296" i="7"/>
  <c r="I291" i="7"/>
  <c r="M289" i="7"/>
  <c r="J274" i="7"/>
  <c r="I269" i="7"/>
  <c r="M267" i="7"/>
  <c r="J252" i="7"/>
  <c r="E252" i="7" s="1"/>
  <c r="I247" i="7"/>
  <c r="M245" i="7"/>
  <c r="J230" i="7"/>
  <c r="E230" i="7" s="1"/>
  <c r="I225" i="7"/>
  <c r="M223" i="7"/>
  <c r="J758" i="7"/>
  <c r="E758" i="7" s="1"/>
  <c r="J722" i="7"/>
  <c r="M669" i="7"/>
  <c r="J616" i="7"/>
  <c r="I612" i="7"/>
  <c r="M606" i="7"/>
  <c r="M508" i="7"/>
  <c r="M502" i="7"/>
  <c r="I476" i="7"/>
  <c r="M471" i="7"/>
  <c r="I462" i="7"/>
  <c r="M451" i="7"/>
  <c r="J449" i="7"/>
  <c r="E449" i="7" s="1"/>
  <c r="J447" i="7"/>
  <c r="E447" i="7" s="1"/>
  <c r="I445" i="7"/>
  <c r="J441" i="7"/>
  <c r="E441" i="7" s="1"/>
  <c r="J439" i="7"/>
  <c r="J437" i="7"/>
  <c r="I435" i="7"/>
  <c r="J433" i="7"/>
  <c r="E433" i="7" s="1"/>
  <c r="M412" i="7"/>
  <c r="I405" i="7"/>
  <c r="I398" i="7"/>
  <c r="I391" i="7"/>
  <c r="I361" i="7"/>
  <c r="I354" i="7"/>
  <c r="I347" i="7"/>
  <c r="I340" i="7"/>
  <c r="M338" i="7"/>
  <c r="J323" i="7"/>
  <c r="E323" i="7" s="1"/>
  <c r="I318" i="7"/>
  <c r="M316" i="7"/>
  <c r="J301" i="7"/>
  <c r="I296" i="7"/>
  <c r="M294" i="7"/>
  <c r="J279" i="7"/>
  <c r="E279" i="7" s="1"/>
  <c r="I274" i="7"/>
  <c r="M272" i="7"/>
  <c r="J257" i="7"/>
  <c r="E257" i="7" s="1"/>
  <c r="I252" i="7"/>
  <c r="M250" i="7"/>
  <c r="J235" i="7"/>
  <c r="E235" i="7" s="1"/>
  <c r="I230" i="7"/>
  <c r="M228" i="7"/>
  <c r="J213" i="7"/>
  <c r="I208" i="7"/>
  <c r="M206" i="7"/>
  <c r="J191" i="7"/>
  <c r="E191" i="7" s="1"/>
  <c r="I186" i="7"/>
  <c r="M184" i="7"/>
  <c r="J748" i="7"/>
  <c r="E748" i="7" s="1"/>
  <c r="M741" i="7"/>
  <c r="I643" i="7"/>
  <c r="I627" i="7"/>
  <c r="M586" i="7"/>
  <c r="I536" i="7"/>
  <c r="I528" i="7"/>
  <c r="I507" i="7"/>
  <c r="M501" i="7"/>
  <c r="M495" i="7"/>
  <c r="J490" i="7"/>
  <c r="J468" i="7"/>
  <c r="J459" i="7"/>
  <c r="J457" i="7"/>
  <c r="I648" i="7"/>
  <c r="J636" i="7"/>
  <c r="E636" i="7" s="1"/>
  <c r="I609" i="7"/>
  <c r="I585" i="7"/>
  <c r="J580" i="7"/>
  <c r="E580" i="7" s="1"/>
  <c r="J571" i="7"/>
  <c r="M535" i="7"/>
  <c r="J492" i="7"/>
  <c r="E492" i="7" s="1"/>
  <c r="I463" i="7"/>
  <c r="M452" i="7"/>
  <c r="I448" i="7"/>
  <c r="I446" i="7"/>
  <c r="I444" i="7"/>
  <c r="I442" i="7"/>
  <c r="I438" i="7"/>
  <c r="I436" i="7"/>
  <c r="I434" i="7"/>
  <c r="J426" i="7"/>
  <c r="M422" i="7"/>
  <c r="I415" i="7"/>
  <c r="M677" i="7"/>
  <c r="M630" i="7"/>
  <c r="M558" i="7"/>
  <c r="I527" i="7"/>
  <c r="M523" i="7"/>
  <c r="M516" i="7"/>
  <c r="M506" i="7"/>
  <c r="J489" i="7"/>
  <c r="I484" i="7"/>
  <c r="M479" i="7"/>
  <c r="M456" i="7"/>
  <c r="J454" i="7"/>
  <c r="E454" i="7" s="1"/>
  <c r="J452" i="7"/>
  <c r="E452" i="7" s="1"/>
  <c r="I430" i="7"/>
  <c r="I424" i="7"/>
  <c r="J422" i="7"/>
  <c r="E422" i="7" s="1"/>
  <c r="I665" i="7"/>
  <c r="M603" i="7"/>
  <c r="M538" i="7"/>
  <c r="J509" i="7"/>
  <c r="I503" i="7"/>
  <c r="I500" i="7"/>
  <c r="I497" i="7"/>
  <c r="I489" i="7"/>
  <c r="M467" i="7"/>
  <c r="M458" i="7"/>
  <c r="I454" i="7"/>
  <c r="I422" i="7"/>
  <c r="M418" i="7"/>
  <c r="J411" i="7"/>
  <c r="E411" i="7" s="1"/>
  <c r="J402" i="7"/>
  <c r="E402" i="7" s="1"/>
  <c r="M400" i="7"/>
  <c r="I395" i="7"/>
  <c r="M393" i="7"/>
  <c r="I388" i="7"/>
  <c r="M652" i="7"/>
  <c r="I632" i="7"/>
  <c r="I605" i="7"/>
  <c r="M589" i="7"/>
  <c r="I551" i="7"/>
  <c r="M536" i="7"/>
  <c r="I490" i="7"/>
  <c r="J477" i="7"/>
  <c r="I471" i="7"/>
  <c r="M450" i="7"/>
  <c r="M724" i="7"/>
  <c r="I652" i="7"/>
  <c r="J600" i="7"/>
  <c r="J589" i="7"/>
  <c r="J546" i="7"/>
  <c r="J536" i="7"/>
  <c r="J517" i="7"/>
  <c r="J493" i="7"/>
  <c r="J480" i="7"/>
  <c r="M455" i="7"/>
  <c r="I447" i="7"/>
  <c r="J418" i="7"/>
  <c r="I363" i="7"/>
  <c r="I357" i="7"/>
  <c r="J355" i="7"/>
  <c r="E355" i="7" s="1"/>
  <c r="M351" i="7"/>
  <c r="J338" i="7"/>
  <c r="I327" i="7"/>
  <c r="J316" i="7"/>
  <c r="E316" i="7" s="1"/>
  <c r="I305" i="7"/>
  <c r="J294" i="7"/>
  <c r="E294" i="7" s="1"/>
  <c r="I283" i="7"/>
  <c r="J272" i="7"/>
  <c r="I261" i="7"/>
  <c r="J250" i="7"/>
  <c r="I239" i="7"/>
  <c r="J228" i="7"/>
  <c r="I196" i="7"/>
  <c r="M194" i="7"/>
  <c r="J189" i="7"/>
  <c r="M187" i="7"/>
  <c r="I182" i="7"/>
  <c r="J175" i="7"/>
  <c r="E175" i="7" s="1"/>
  <c r="I170" i="7"/>
  <c r="M168" i="7"/>
  <c r="J153" i="7"/>
  <c r="I148" i="7"/>
  <c r="M146" i="7"/>
  <c r="J131" i="7"/>
  <c r="E131" i="7" s="1"/>
  <c r="I126" i="7"/>
  <c r="M124" i="7"/>
  <c r="I748" i="7"/>
  <c r="I556" i="7"/>
  <c r="I517" i="7"/>
  <c r="J512" i="7"/>
  <c r="I493" i="7"/>
  <c r="I480" i="7"/>
  <c r="M461" i="7"/>
  <c r="I450" i="7"/>
  <c r="M420" i="7"/>
  <c r="I418" i="7"/>
  <c r="M413" i="7"/>
  <c r="M411" i="7"/>
  <c r="J407" i="7"/>
  <c r="E407" i="7" s="1"/>
  <c r="M394" i="7"/>
  <c r="M723" i="7"/>
  <c r="M636" i="7"/>
  <c r="I582" i="7"/>
  <c r="I540" i="7"/>
  <c r="M525" i="7"/>
  <c r="I461" i="7"/>
  <c r="I441" i="7"/>
  <c r="M438" i="7"/>
  <c r="I427" i="7"/>
  <c r="I763" i="7"/>
  <c r="J754" i="7"/>
  <c r="E754" i="7" s="1"/>
  <c r="J708" i="7"/>
  <c r="I692" i="7"/>
  <c r="I603" i="7"/>
  <c r="I599" i="7"/>
  <c r="I576" i="7"/>
  <c r="I544" i="7"/>
  <c r="I525" i="7"/>
  <c r="J511" i="7"/>
  <c r="E511" i="7" s="1"/>
  <c r="M485" i="7"/>
  <c r="M457" i="7"/>
  <c r="I449" i="7"/>
  <c r="M446" i="7"/>
  <c r="M424" i="7"/>
  <c r="M406" i="7"/>
  <c r="J400" i="7"/>
  <c r="I376" i="7"/>
  <c r="I374" i="7"/>
  <c r="J372" i="7"/>
  <c r="J368" i="7"/>
  <c r="I669" i="7"/>
  <c r="M580" i="7"/>
  <c r="M548" i="7"/>
  <c r="J524" i="7"/>
  <c r="E524" i="7" s="1"/>
  <c r="J519" i="7"/>
  <c r="E519" i="7" s="1"/>
  <c r="J495" i="7"/>
  <c r="E495" i="7" s="1"/>
  <c r="J475" i="7"/>
  <c r="E475" i="7" s="1"/>
  <c r="M472" i="7"/>
  <c r="I466" i="7"/>
  <c r="M437" i="7"/>
  <c r="M421" i="7"/>
  <c r="I419" i="7"/>
  <c r="I408" i="7"/>
  <c r="M387" i="7"/>
  <c r="M385" i="7"/>
  <c r="M381" i="7"/>
  <c r="I356" i="7"/>
  <c r="J352" i="7"/>
  <c r="M335" i="7"/>
  <c r="I326" i="7"/>
  <c r="M322" i="7"/>
  <c r="J712" i="7"/>
  <c r="I682" i="7"/>
  <c r="M674" i="7"/>
  <c r="J602" i="7"/>
  <c r="I574" i="7"/>
  <c r="I538" i="7"/>
  <c r="I510" i="7"/>
  <c r="M481" i="7"/>
  <c r="J478" i="7"/>
  <c r="M459" i="7"/>
  <c r="J451" i="7"/>
  <c r="E451" i="7" s="1"/>
  <c r="M448" i="7"/>
  <c r="I440" i="7"/>
  <c r="M434" i="7"/>
  <c r="J421" i="7"/>
  <c r="J414" i="7"/>
  <c r="I412" i="7"/>
  <c r="I410" i="7"/>
  <c r="M399" i="7"/>
  <c r="M397" i="7"/>
  <c r="M395" i="7"/>
  <c r="J389" i="7"/>
  <c r="M379" i="7"/>
  <c r="M377" i="7"/>
  <c r="M729" i="7"/>
  <c r="J632" i="7"/>
  <c r="I616" i="7"/>
  <c r="J596" i="7"/>
  <c r="M513" i="7"/>
  <c r="I473" i="7"/>
  <c r="M443" i="7"/>
  <c r="J432" i="7"/>
  <c r="M428" i="7"/>
  <c r="M368" i="7"/>
  <c r="M361" i="7"/>
  <c r="I712" i="7"/>
  <c r="M624" i="7"/>
  <c r="M609" i="7"/>
  <c r="J549" i="7"/>
  <c r="I519" i="7"/>
  <c r="M465" i="7"/>
  <c r="M439" i="7"/>
  <c r="I432" i="7"/>
  <c r="J408" i="7"/>
  <c r="E408" i="7" s="1"/>
  <c r="I400" i="7"/>
  <c r="J386" i="7"/>
  <c r="M336" i="7"/>
  <c r="M334" i="7"/>
  <c r="I309" i="7"/>
  <c r="J307" i="7"/>
  <c r="E307" i="7" s="1"/>
  <c r="M303" i="7"/>
  <c r="I290" i="7"/>
  <c r="J288" i="7"/>
  <c r="J284" i="7"/>
  <c r="E284" i="7" s="1"/>
  <c r="M280" i="7"/>
  <c r="I271" i="7"/>
  <c r="J269" i="7"/>
  <c r="J267" i="7"/>
  <c r="E267" i="7" s="1"/>
  <c r="M261" i="7"/>
  <c r="I248" i="7"/>
  <c r="M242" i="7"/>
  <c r="I229" i="7"/>
  <c r="M221" i="7"/>
  <c r="J214" i="7"/>
  <c r="E214" i="7" s="1"/>
  <c r="I205" i="7"/>
  <c r="J203" i="7"/>
  <c r="E203" i="7" s="1"/>
  <c r="M201" i="7"/>
  <c r="J192" i="7"/>
  <c r="J181" i="7"/>
  <c r="J568" i="7"/>
  <c r="I549" i="7"/>
  <c r="I439" i="7"/>
  <c r="I428" i="7"/>
  <c r="J413" i="7"/>
  <c r="M405" i="7"/>
  <c r="I386" i="7"/>
  <c r="J377" i="7"/>
  <c r="M342" i="7"/>
  <c r="M340" i="7"/>
  <c r="M332" i="7"/>
  <c r="M326" i="7"/>
  <c r="M324" i="7"/>
  <c r="I307" i="7"/>
  <c r="J305" i="7"/>
  <c r="E305" i="7" s="1"/>
  <c r="M301" i="7"/>
  <c r="I288" i="7"/>
  <c r="J286" i="7"/>
  <c r="I284" i="7"/>
  <c r="I267" i="7"/>
  <c r="J265" i="7"/>
  <c r="J246" i="7"/>
  <c r="E246" i="7" s="1"/>
  <c r="M240" i="7"/>
  <c r="M238" i="7"/>
  <c r="J227" i="7"/>
  <c r="E227" i="7" s="1"/>
  <c r="I214" i="7"/>
  <c r="I203" i="7"/>
  <c r="M199" i="7"/>
  <c r="I192" i="7"/>
  <c r="I181" i="7"/>
  <c r="J179" i="7"/>
  <c r="E179" i="7" s="1"/>
  <c r="J719" i="7"/>
  <c r="E719" i="7" s="1"/>
  <c r="M631" i="7"/>
  <c r="I562" i="7"/>
  <c r="J481" i="7"/>
  <c r="E481" i="7" s="1"/>
  <c r="I468" i="7"/>
  <c r="J446" i="7"/>
  <c r="J424" i="7"/>
  <c r="I421" i="7"/>
  <c r="I413" i="7"/>
  <c r="M410" i="7"/>
  <c r="J379" i="7"/>
  <c r="E379" i="7" s="1"/>
  <c r="I377" i="7"/>
  <c r="M370" i="7"/>
  <c r="M363" i="7"/>
  <c r="M350" i="7"/>
  <c r="J336" i="7"/>
  <c r="M330" i="7"/>
  <c r="M328" i="7"/>
  <c r="J303" i="7"/>
  <c r="E303" i="7" s="1"/>
  <c r="M299" i="7"/>
  <c r="M534" i="7"/>
  <c r="I488" i="7"/>
  <c r="J484" i="7"/>
  <c r="M445" i="7"/>
  <c r="J434" i="7"/>
  <c r="M407" i="7"/>
  <c r="I383" i="7"/>
  <c r="M367" i="7"/>
  <c r="J365" i="7"/>
  <c r="I348" i="7"/>
  <c r="I320" i="7"/>
  <c r="I316" i="7"/>
  <c r="J314" i="7"/>
  <c r="M310" i="7"/>
  <c r="I297" i="7"/>
  <c r="J295" i="7"/>
  <c r="M291" i="7"/>
  <c r="I708" i="7"/>
  <c r="M635" i="7"/>
  <c r="M619" i="7"/>
  <c r="M592" i="7"/>
  <c r="J487" i="7"/>
  <c r="E487" i="7" s="1"/>
  <c r="I459" i="7"/>
  <c r="I420" i="7"/>
  <c r="J417" i="7"/>
  <c r="E417" i="7" s="1"/>
  <c r="J396" i="7"/>
  <c r="E396" i="7" s="1"/>
  <c r="I387" i="7"/>
  <c r="M380" i="7"/>
  <c r="J378" i="7"/>
  <c r="E378" i="7" s="1"/>
  <c r="M371" i="7"/>
  <c r="M343" i="7"/>
  <c r="M337" i="7"/>
  <c r="M331" i="7"/>
  <c r="M329" i="7"/>
  <c r="M327" i="7"/>
  <c r="I308" i="7"/>
  <c r="J304" i="7"/>
  <c r="M300" i="7"/>
  <c r="I287" i="7"/>
  <c r="J285" i="7"/>
  <c r="M281" i="7"/>
  <c r="I268" i="7"/>
  <c r="J266" i="7"/>
  <c r="E266" i="7" s="1"/>
  <c r="J262" i="7"/>
  <c r="E262" i="7" s="1"/>
  <c r="M258" i="7"/>
  <c r="I249" i="7"/>
  <c r="J247" i="7"/>
  <c r="E247" i="7" s="1"/>
  <c r="J245" i="7"/>
  <c r="M239" i="7"/>
  <c r="I226" i="7"/>
  <c r="M220" i="7"/>
  <c r="I213" i="7"/>
  <c r="J202" i="7"/>
  <c r="M200" i="7"/>
  <c r="I193" i="7"/>
  <c r="M189" i="7"/>
  <c r="I180" i="7"/>
  <c r="I173" i="7"/>
  <c r="I486" i="7"/>
  <c r="I457" i="7"/>
  <c r="J453" i="7"/>
  <c r="J444" i="7"/>
  <c r="E444" i="7" s="1"/>
  <c r="I392" i="7"/>
  <c r="M383" i="7"/>
  <c r="I375" i="7"/>
  <c r="J369" i="7"/>
  <c r="E369" i="7" s="1"/>
  <c r="J366" i="7"/>
  <c r="J360" i="7"/>
  <c r="M354" i="7"/>
  <c r="M349" i="7"/>
  <c r="J342" i="7"/>
  <c r="E342" i="7" s="1"/>
  <c r="J337" i="7"/>
  <c r="E337" i="7" s="1"/>
  <c r="I330" i="7"/>
  <c r="M297" i="7"/>
  <c r="I295" i="7"/>
  <c r="M290" i="7"/>
  <c r="J277" i="7"/>
  <c r="E277" i="7" s="1"/>
  <c r="M270" i="7"/>
  <c r="M257" i="7"/>
  <c r="J253" i="7"/>
  <c r="E253" i="7" s="1"/>
  <c r="M244" i="7"/>
  <c r="I242" i="7"/>
  <c r="M229" i="7"/>
  <c r="J200" i="7"/>
  <c r="J196" i="7"/>
  <c r="I194" i="7"/>
  <c r="I168" i="7"/>
  <c r="M164" i="7"/>
  <c r="J157" i="7"/>
  <c r="J143" i="7"/>
  <c r="E143" i="7" s="1"/>
  <c r="M141" i="7"/>
  <c r="I129" i="7"/>
  <c r="I122" i="7"/>
  <c r="M120" i="7"/>
  <c r="J105" i="7"/>
  <c r="I100" i="7"/>
  <c r="M98" i="7"/>
  <c r="J83" i="7"/>
  <c r="E83" i="7" s="1"/>
  <c r="I78" i="7"/>
  <c r="M76" i="7"/>
  <c r="J61" i="7"/>
  <c r="E61" i="7" s="1"/>
  <c r="I56" i="7"/>
  <c r="M54" i="7"/>
  <c r="J39" i="7"/>
  <c r="E39" i="7" s="1"/>
  <c r="I34" i="7"/>
  <c r="M32" i="7"/>
  <c r="J640" i="7"/>
  <c r="M554" i="7"/>
  <c r="M507" i="7"/>
  <c r="M491" i="7"/>
  <c r="J466" i="7"/>
  <c r="J429" i="7"/>
  <c r="M401" i="7"/>
  <c r="I389" i="7"/>
  <c r="J383" i="7"/>
  <c r="E383" i="7" s="1"/>
  <c r="I369" i="7"/>
  <c r="I366" i="7"/>
  <c r="J363" i="7"/>
  <c r="I360" i="7"/>
  <c r="I342" i="7"/>
  <c r="I337" i="7"/>
  <c r="J332" i="7"/>
  <c r="E332" i="7" s="1"/>
  <c r="J325" i="7"/>
  <c r="I304" i="7"/>
  <c r="I709" i="7"/>
  <c r="J673" i="7"/>
  <c r="J656" i="7"/>
  <c r="J592" i="7"/>
  <c r="I470" i="7"/>
  <c r="I429" i="7"/>
  <c r="M417" i="7"/>
  <c r="J357" i="7"/>
  <c r="E357" i="7" s="1"/>
  <c r="M339" i="7"/>
  <c r="I332" i="7"/>
  <c r="I325" i="7"/>
  <c r="M306" i="7"/>
  <c r="M283" i="7"/>
  <c r="I281" i="7"/>
  <c r="J270" i="7"/>
  <c r="I257" i="7"/>
  <c r="J255" i="7"/>
  <c r="E255" i="7" s="1"/>
  <c r="M246" i="7"/>
  <c r="I244" i="7"/>
  <c r="J734" i="7"/>
  <c r="M707" i="7"/>
  <c r="J567" i="7"/>
  <c r="M517" i="7"/>
  <c r="J479" i="7"/>
  <c r="E479" i="7" s="1"/>
  <c r="J420" i="7"/>
  <c r="J397" i="7"/>
  <c r="J385" i="7"/>
  <c r="E385" i="7" s="1"/>
  <c r="M382" i="7"/>
  <c r="I362" i="7"/>
  <c r="J359" i="7"/>
  <c r="E359" i="7" s="1"/>
  <c r="J356" i="7"/>
  <c r="M353" i="7"/>
  <c r="J341" i="7"/>
  <c r="I336" i="7"/>
  <c r="I329" i="7"/>
  <c r="J322" i="7"/>
  <c r="J320" i="7"/>
  <c r="J313" i="7"/>
  <c r="J308" i="7"/>
  <c r="J669" i="7"/>
  <c r="J499" i="7"/>
  <c r="E499" i="7" s="1"/>
  <c r="I478" i="7"/>
  <c r="M419" i="7"/>
  <c r="J406" i="7"/>
  <c r="M390" i="7"/>
  <c r="J364" i="7"/>
  <c r="E364" i="7" s="1"/>
  <c r="M358" i="7"/>
  <c r="J350" i="7"/>
  <c r="J343" i="7"/>
  <c r="E343" i="7" s="1"/>
  <c r="I338" i="7"/>
  <c r="J333" i="7"/>
  <c r="J326" i="7"/>
  <c r="E326" i="7" s="1"/>
  <c r="I315" i="7"/>
  <c r="M312" i="7"/>
  <c r="M298" i="7"/>
  <c r="I289" i="7"/>
  <c r="J282" i="7"/>
  <c r="M271" i="7"/>
  <c r="J260" i="7"/>
  <c r="E260" i="7" s="1"/>
  <c r="J258" i="7"/>
  <c r="M230" i="7"/>
  <c r="I228" i="7"/>
  <c r="M213" i="7"/>
  <c r="M209" i="7"/>
  <c r="M207" i="7"/>
  <c r="M182" i="7"/>
  <c r="J178" i="7"/>
  <c r="M176" i="7"/>
  <c r="J165" i="7"/>
  <c r="J156" i="7"/>
  <c r="E156" i="7" s="1"/>
  <c r="M154" i="7"/>
  <c r="J149" i="7"/>
  <c r="M147" i="7"/>
  <c r="I142" i="7"/>
  <c r="I128" i="7"/>
  <c r="I121" i="7"/>
  <c r="M119" i="7"/>
  <c r="J104" i="7"/>
  <c r="I99" i="7"/>
  <c r="M97" i="7"/>
  <c r="J82" i="7"/>
  <c r="I77" i="7"/>
  <c r="M75" i="7"/>
  <c r="J60" i="7"/>
  <c r="E60" i="7" s="1"/>
  <c r="I55" i="7"/>
  <c r="M53" i="7"/>
  <c r="J38" i="7"/>
  <c r="E38" i="7" s="1"/>
  <c r="J557" i="7"/>
  <c r="I515" i="7"/>
  <c r="M504" i="7"/>
  <c r="I431" i="7"/>
  <c r="I426" i="7"/>
  <c r="J419" i="7"/>
  <c r="E419" i="7" s="1"/>
  <c r="J409" i="7"/>
  <c r="J399" i="7"/>
  <c r="E399" i="7" s="1"/>
  <c r="I396" i="7"/>
  <c r="J393" i="7"/>
  <c r="J370" i="7"/>
  <c r="I367" i="7"/>
  <c r="J358" i="7"/>
  <c r="M564" i="7"/>
  <c r="I557" i="7"/>
  <c r="M509" i="7"/>
  <c r="M487" i="7"/>
  <c r="I409" i="7"/>
  <c r="I399" i="7"/>
  <c r="I393" i="7"/>
  <c r="J390" i="7"/>
  <c r="E390" i="7" s="1"/>
  <c r="M384" i="7"/>
  <c r="J381" i="7"/>
  <c r="I358" i="7"/>
  <c r="J328" i="7"/>
  <c r="M321" i="7"/>
  <c r="I317" i="7"/>
  <c r="I312" i="7"/>
  <c r="M302" i="7"/>
  <c r="J300" i="7"/>
  <c r="E300" i="7" s="1"/>
  <c r="J298" i="7"/>
  <c r="E298" i="7" s="1"/>
  <c r="M293" i="7"/>
  <c r="M284" i="7"/>
  <c r="M745" i="7"/>
  <c r="M442" i="7"/>
  <c r="I425" i="7"/>
  <c r="J412" i="7"/>
  <c r="E412" i="7" s="1"/>
  <c r="J384" i="7"/>
  <c r="J380" i="7"/>
  <c r="E380" i="7" s="1"/>
  <c r="M376" i="7"/>
  <c r="M372" i="7"/>
  <c r="I349" i="7"/>
  <c r="J315" i="7"/>
  <c r="J309" i="7"/>
  <c r="I300" i="7"/>
  <c r="I286" i="7"/>
  <c r="J283" i="7"/>
  <c r="I278" i="7"/>
  <c r="M253" i="7"/>
  <c r="M248" i="7"/>
  <c r="I234" i="7"/>
  <c r="J205" i="7"/>
  <c r="M191" i="7"/>
  <c r="I176" i="7"/>
  <c r="I174" i="7"/>
  <c r="I156" i="7"/>
  <c r="I137" i="7"/>
  <c r="J135" i="7"/>
  <c r="E135" i="7" s="1"/>
  <c r="J464" i="7"/>
  <c r="M436" i="7"/>
  <c r="I380" i="7"/>
  <c r="I364" i="7"/>
  <c r="I464" i="7"/>
  <c r="I579" i="7"/>
  <c r="M546" i="7"/>
  <c r="J488" i="7"/>
  <c r="I482" i="7"/>
  <c r="M469" i="7"/>
  <c r="J430" i="7"/>
  <c r="J403" i="7"/>
  <c r="E403" i="7" s="1"/>
  <c r="M763" i="7"/>
  <c r="J674" i="7"/>
  <c r="I495" i="7"/>
  <c r="M441" i="7"/>
  <c r="M415" i="7"/>
  <c r="I403" i="7"/>
  <c r="M355" i="7"/>
  <c r="J345" i="7"/>
  <c r="I323" i="7"/>
  <c r="M314" i="7"/>
  <c r="I294" i="7"/>
  <c r="M288" i="7"/>
  <c r="M285" i="7"/>
  <c r="I243" i="7"/>
  <c r="I238" i="7"/>
  <c r="M231" i="7"/>
  <c r="J224" i="7"/>
  <c r="E224" i="7" s="1"/>
  <c r="I209" i="7"/>
  <c r="I150" i="7"/>
  <c r="M142" i="7"/>
  <c r="I131" i="7"/>
  <c r="J664" i="7"/>
  <c r="I561" i="7"/>
  <c r="M500" i="7"/>
  <c r="M440" i="7"/>
  <c r="M402" i="7"/>
  <c r="I653" i="7"/>
  <c r="M527" i="7"/>
  <c r="I474" i="7"/>
  <c r="M319" i="7"/>
  <c r="J297" i="7"/>
  <c r="M276" i="7"/>
  <c r="J271" i="7"/>
  <c r="E271" i="7" s="1"/>
  <c r="M268" i="7"/>
  <c r="I250" i="7"/>
  <c r="J242" i="7"/>
  <c r="I237" i="7"/>
  <c r="M232" i="7"/>
  <c r="M227" i="7"/>
  <c r="J222" i="7"/>
  <c r="I206" i="7"/>
  <c r="I201" i="7"/>
  <c r="I184" i="7"/>
  <c r="M170" i="7"/>
  <c r="I166" i="7"/>
  <c r="M143" i="7"/>
  <c r="J141" i="7"/>
  <c r="E141" i="7" s="1"/>
  <c r="I135" i="7"/>
  <c r="J129" i="7"/>
  <c r="E129" i="7" s="1"/>
  <c r="I127" i="7"/>
  <c r="J125" i="7"/>
  <c r="E125" i="7" s="1"/>
  <c r="J112" i="7"/>
  <c r="I103" i="7"/>
  <c r="J90" i="7"/>
  <c r="I81" i="7"/>
  <c r="J68" i="7"/>
  <c r="M733" i="7"/>
  <c r="J551" i="7"/>
  <c r="M543" i="7"/>
  <c r="M454" i="7"/>
  <c r="I417" i="7"/>
  <c r="J376" i="7"/>
  <c r="E376" i="7" s="1"/>
  <c r="M325" i="7"/>
  <c r="J306" i="7"/>
  <c r="I303" i="7"/>
  <c r="M273" i="7"/>
  <c r="M260" i="7"/>
  <c r="M255" i="7"/>
  <c r="M247" i="7"/>
  <c r="I227" i="7"/>
  <c r="I222" i="7"/>
  <c r="M217" i="7"/>
  <c r="M208" i="7"/>
  <c r="M196" i="7"/>
  <c r="M186" i="7"/>
  <c r="J168" i="7"/>
  <c r="M145" i="7"/>
  <c r="I141" i="7"/>
  <c r="J139" i="7"/>
  <c r="J137" i="7"/>
  <c r="I125" i="7"/>
  <c r="M121" i="7"/>
  <c r="I112" i="7"/>
  <c r="J110" i="7"/>
  <c r="M108" i="7"/>
  <c r="M99" i="7"/>
  <c r="I90" i="7"/>
  <c r="J88" i="7"/>
  <c r="M86" i="7"/>
  <c r="M77" i="7"/>
  <c r="I68" i="7"/>
  <c r="J66" i="7"/>
  <c r="E66" i="7" s="1"/>
  <c r="M64" i="7"/>
  <c r="M55" i="7"/>
  <c r="I46" i="7"/>
  <c r="J44" i="7"/>
  <c r="E44" i="7" s="1"/>
  <c r="M42" i="7"/>
  <c r="M33" i="7"/>
  <c r="J28" i="7"/>
  <c r="E28" i="7" s="1"/>
  <c r="I23" i="7"/>
  <c r="M21" i="7"/>
  <c r="J510" i="7"/>
  <c r="M496" i="7"/>
  <c r="M466" i="7"/>
  <c r="M460" i="7"/>
  <c r="I350" i="7"/>
  <c r="I343" i="7"/>
  <c r="I328" i="7"/>
  <c r="I322" i="7"/>
  <c r="J319" i="7"/>
  <c r="E319" i="7" s="1"/>
  <c r="M309" i="7"/>
  <c r="I306" i="7"/>
  <c r="M287" i="7"/>
  <c r="J276" i="7"/>
  <c r="J268" i="7"/>
  <c r="E268" i="7" s="1"/>
  <c r="M265" i="7"/>
  <c r="M234" i="7"/>
  <c r="J215" i="7"/>
  <c r="E215" i="7" s="1"/>
  <c r="I191" i="7"/>
  <c r="M181" i="7"/>
  <c r="M172" i="7"/>
  <c r="M473" i="7"/>
  <c r="J440" i="7"/>
  <c r="J427" i="7"/>
  <c r="J367" i="7"/>
  <c r="E367" i="7" s="1"/>
  <c r="M346" i="7"/>
  <c r="J339" i="7"/>
  <c r="E339" i="7" s="1"/>
  <c r="J335" i="7"/>
  <c r="E335" i="7" s="1"/>
  <c r="I319" i="7"/>
  <c r="I276" i="7"/>
  <c r="I265" i="7"/>
  <c r="I260" i="7"/>
  <c r="I255" i="7"/>
  <c r="J239" i="7"/>
  <c r="E239" i="7" s="1"/>
  <c r="J232" i="7"/>
  <c r="M224" i="7"/>
  <c r="M219" i="7"/>
  <c r="J217" i="7"/>
  <c r="I215" i="7"/>
  <c r="M210" i="7"/>
  <c r="J170" i="7"/>
  <c r="E170" i="7" s="1"/>
  <c r="M153" i="7"/>
  <c r="I143" i="7"/>
  <c r="I123" i="7"/>
  <c r="I101" i="7"/>
  <c r="I79" i="7"/>
  <c r="I57" i="7"/>
  <c r="I35" i="7"/>
  <c r="J16" i="7"/>
  <c r="I11" i="7"/>
  <c r="M9" i="7"/>
  <c r="J730" i="7"/>
  <c r="J458" i="7"/>
  <c r="E458" i="7" s="1"/>
  <c r="J401" i="7"/>
  <c r="E401" i="7" s="1"/>
  <c r="I379" i="7"/>
  <c r="J349" i="7"/>
  <c r="I331" i="7"/>
  <c r="J324" i="7"/>
  <c r="M305" i="7"/>
  <c r="I299" i="7"/>
  <c r="J278" i="7"/>
  <c r="E278" i="7" s="1"/>
  <c r="J241" i="7"/>
  <c r="E241" i="7" s="1"/>
  <c r="J236" i="7"/>
  <c r="E236" i="7" s="1"/>
  <c r="M462" i="7"/>
  <c r="M386" i="7"/>
  <c r="M369" i="7"/>
  <c r="M360" i="7"/>
  <c r="J348" i="7"/>
  <c r="E348" i="7" s="1"/>
  <c r="J330" i="7"/>
  <c r="E330" i="7" s="1"/>
  <c r="M320" i="7"/>
  <c r="M317" i="7"/>
  <c r="M307" i="7"/>
  <c r="I292" i="7"/>
  <c r="J261" i="7"/>
  <c r="M256" i="7"/>
  <c r="I251" i="7"/>
  <c r="J240" i="7"/>
  <c r="M235" i="7"/>
  <c r="I233" i="7"/>
  <c r="I216" i="7"/>
  <c r="M211" i="7"/>
  <c r="M204" i="7"/>
  <c r="J197" i="7"/>
  <c r="I529" i="7"/>
  <c r="M430" i="7"/>
  <c r="J404" i="7"/>
  <c r="M373" i="7"/>
  <c r="I355" i="7"/>
  <c r="J344" i="7"/>
  <c r="M323" i="7"/>
  <c r="I277" i="7"/>
  <c r="M545" i="7"/>
  <c r="I509" i="7"/>
  <c r="I381" i="7"/>
  <c r="J327" i="7"/>
  <c r="I275" i="7"/>
  <c r="J248" i="7"/>
  <c r="I241" i="7"/>
  <c r="I197" i="7"/>
  <c r="I172" i="7"/>
  <c r="I162" i="7"/>
  <c r="M148" i="7"/>
  <c r="M136" i="7"/>
  <c r="M112" i="7"/>
  <c r="I110" i="7"/>
  <c r="I108" i="7"/>
  <c r="J106" i="7"/>
  <c r="I102" i="7"/>
  <c r="M89" i="7"/>
  <c r="M85" i="7"/>
  <c r="M83" i="7"/>
  <c r="J79" i="7"/>
  <c r="E79" i="7" s="1"/>
  <c r="I27" i="7"/>
  <c r="M12" i="7"/>
  <c r="I649" i="7"/>
  <c r="M408" i="7"/>
  <c r="I402" i="7"/>
  <c r="I365" i="7"/>
  <c r="J331" i="7"/>
  <c r="J302" i="7"/>
  <c r="M282" i="7"/>
  <c r="J211" i="7"/>
  <c r="E211" i="7" s="1"/>
  <c r="J194" i="7"/>
  <c r="E194" i="7" s="1"/>
  <c r="J188" i="7"/>
  <c r="E188" i="7" s="1"/>
  <c r="M185" i="7"/>
  <c r="J177" i="7"/>
  <c r="E177" i="7" s="1"/>
  <c r="M174" i="7"/>
  <c r="M169" i="7"/>
  <c r="M150" i="7"/>
  <c r="J127" i="7"/>
  <c r="E127" i="7" s="1"/>
  <c r="I106" i="7"/>
  <c r="M91" i="7"/>
  <c r="J87" i="7"/>
  <c r="J582" i="7"/>
  <c r="E582" i="7" s="1"/>
  <c r="M391" i="7"/>
  <c r="M375" i="7"/>
  <c r="I302" i="7"/>
  <c r="I282" i="7"/>
  <c r="M251" i="7"/>
  <c r="I211" i="7"/>
  <c r="I188" i="7"/>
  <c r="I177" i="7"/>
  <c r="J164" i="7"/>
  <c r="E164" i="7" s="1"/>
  <c r="J159" i="7"/>
  <c r="E159" i="7" s="1"/>
  <c r="M553" i="7"/>
  <c r="J375" i="7"/>
  <c r="E375" i="7" s="1"/>
  <c r="I359" i="7"/>
  <c r="M278" i="7"/>
  <c r="M264" i="7"/>
  <c r="J244" i="7"/>
  <c r="M225" i="7"/>
  <c r="I164" i="7"/>
  <c r="M161" i="7"/>
  <c r="I159" i="7"/>
  <c r="J150" i="7"/>
  <c r="E150" i="7" s="1"/>
  <c r="I136" i="7"/>
  <c r="M118" i="7"/>
  <c r="M116" i="7"/>
  <c r="M93" i="7"/>
  <c r="J89" i="7"/>
  <c r="J85" i="7"/>
  <c r="I83" i="7"/>
  <c r="M66" i="7"/>
  <c r="J64" i="7"/>
  <c r="M50" i="7"/>
  <c r="M48" i="7"/>
  <c r="J42" i="7"/>
  <c r="E42" i="7" s="1"/>
  <c r="M36" i="7"/>
  <c r="M34" i="7"/>
  <c r="I25" i="7"/>
  <c r="J12" i="7"/>
  <c r="E12" i="7" s="1"/>
  <c r="I514" i="7"/>
  <c r="J431" i="7"/>
  <c r="E431" i="7" s="1"/>
  <c r="J374" i="7"/>
  <c r="E374" i="7" s="1"/>
  <c r="J334" i="7"/>
  <c r="M313" i="7"/>
  <c r="J520" i="7"/>
  <c r="J415" i="7"/>
  <c r="E415" i="7" s="1"/>
  <c r="M404" i="7"/>
  <c r="I378" i="7"/>
  <c r="J287" i="7"/>
  <c r="E287" i="7" s="1"/>
  <c r="I280" i="7"/>
  <c r="M269" i="7"/>
  <c r="I266" i="7"/>
  <c r="M226" i="7"/>
  <c r="I218" i="7"/>
  <c r="M215" i="7"/>
  <c r="I212" i="7"/>
  <c r="I207" i="7"/>
  <c r="I195" i="7"/>
  <c r="M183" i="7"/>
  <c r="I165" i="7"/>
  <c r="M693" i="7"/>
  <c r="I520" i="7"/>
  <c r="I511" i="7"/>
  <c r="I487" i="7"/>
  <c r="J456" i="7"/>
  <c r="I404" i="7"/>
  <c r="M398" i="7"/>
  <c r="J346" i="7"/>
  <c r="I341" i="7"/>
  <c r="I333" i="7"/>
  <c r="J256" i="7"/>
  <c r="E256" i="7" s="1"/>
  <c r="J249" i="7"/>
  <c r="I189" i="7"/>
  <c r="J463" i="7"/>
  <c r="E463" i="7" s="1"/>
  <c r="M364" i="7"/>
  <c r="M308" i="7"/>
  <c r="I293" i="7"/>
  <c r="M266" i="7"/>
  <c r="M262" i="7"/>
  <c r="M254" i="7"/>
  <c r="J226" i="7"/>
  <c r="J216" i="7"/>
  <c r="I198" i="7"/>
  <c r="I190" i="7"/>
  <c r="I187" i="7"/>
  <c r="J176" i="7"/>
  <c r="J173" i="7"/>
  <c r="I163" i="7"/>
  <c r="J152" i="7"/>
  <c r="M131" i="7"/>
  <c r="J119" i="7"/>
  <c r="M100" i="7"/>
  <c r="I98" i="7"/>
  <c r="J93" i="7"/>
  <c r="E93" i="7" s="1"/>
  <c r="I86" i="7"/>
  <c r="I67" i="7"/>
  <c r="J50" i="7"/>
  <c r="E50" i="7" s="1"/>
  <c r="M35" i="7"/>
  <c r="I33" i="7"/>
  <c r="J31" i="7"/>
  <c r="E31" i="7" s="1"/>
  <c r="J29" i="7"/>
  <c r="E29" i="7" s="1"/>
  <c r="J27" i="7"/>
  <c r="J25" i="7"/>
  <c r="J23" i="7"/>
  <c r="E23" i="7" s="1"/>
  <c r="J19" i="7"/>
  <c r="E19" i="7" s="1"/>
  <c r="J17" i="7"/>
  <c r="E17" i="7" s="1"/>
  <c r="J15" i="7"/>
  <c r="E15" i="7" s="1"/>
  <c r="J11" i="7"/>
  <c r="M7" i="7"/>
  <c r="J471" i="7"/>
  <c r="E471" i="7" s="1"/>
  <c r="J371" i="7"/>
  <c r="E371" i="7" s="1"/>
  <c r="M357" i="7"/>
  <c r="I279" i="7"/>
  <c r="I262" i="7"/>
  <c r="M241" i="7"/>
  <c r="J237" i="7"/>
  <c r="E237" i="7" s="1"/>
  <c r="M233" i="7"/>
  <c r="J183" i="7"/>
  <c r="E183" i="7" s="1"/>
  <c r="M157" i="7"/>
  <c r="I152" i="7"/>
  <c r="M139" i="7"/>
  <c r="J126" i="7"/>
  <c r="I119" i="7"/>
  <c r="M416" i="7"/>
  <c r="I371" i="7"/>
  <c r="I351" i="7"/>
  <c r="I334" i="7"/>
  <c r="M318" i="7"/>
  <c r="M274" i="7"/>
  <c r="J254" i="7"/>
  <c r="J219" i="7"/>
  <c r="J208" i="7"/>
  <c r="J201" i="7"/>
  <c r="M193" i="7"/>
  <c r="I183" i="7"/>
  <c r="M166" i="7"/>
  <c r="M160" i="7"/>
  <c r="J147" i="7"/>
  <c r="E147" i="7" s="1"/>
  <c r="M88" i="7"/>
  <c r="M81" i="7"/>
  <c r="I74" i="7"/>
  <c r="J69" i="7"/>
  <c r="M60" i="7"/>
  <c r="M58" i="7"/>
  <c r="I54" i="7"/>
  <c r="I52" i="7"/>
  <c r="M43" i="7"/>
  <c r="M41" i="7"/>
  <c r="M39" i="7"/>
  <c r="J35" i="7"/>
  <c r="E35" i="7" s="1"/>
  <c r="I13" i="7"/>
  <c r="I9" i="7"/>
  <c r="M3" i="7"/>
  <c r="J423" i="7"/>
  <c r="E423" i="7" s="1"/>
  <c r="I345" i="7"/>
  <c r="I339" i="7"/>
  <c r="I270" i="7"/>
  <c r="I254" i="7"/>
  <c r="I245" i="7"/>
  <c r="M222" i="7"/>
  <c r="I219" i="7"/>
  <c r="M197" i="7"/>
  <c r="M179" i="7"/>
  <c r="I147" i="7"/>
  <c r="M144" i="7"/>
  <c r="I139" i="7"/>
  <c r="J136" i="7"/>
  <c r="J121" i="7"/>
  <c r="M109" i="7"/>
  <c r="J100" i="7"/>
  <c r="I88" i="7"/>
  <c r="J81" i="7"/>
  <c r="E81" i="7" s="1"/>
  <c r="I69" i="7"/>
  <c r="M62" i="7"/>
  <c r="J56" i="7"/>
  <c r="M45" i="7"/>
  <c r="J7" i="7"/>
  <c r="E7" i="7" s="1"/>
  <c r="J5" i="7"/>
  <c r="E5" i="7" s="1"/>
  <c r="J586" i="7"/>
  <c r="E586" i="7" s="1"/>
  <c r="I423" i="7"/>
  <c r="I401" i="7"/>
  <c r="M292" i="7"/>
  <c r="I258" i="7"/>
  <c r="M236" i="7"/>
  <c r="J233" i="7"/>
  <c r="J193" i="7"/>
  <c r="E193" i="7" s="1"/>
  <c r="I179" i="7"/>
  <c r="J169" i="7"/>
  <c r="J166" i="7"/>
  <c r="E166" i="7" s="1"/>
  <c r="J160" i="7"/>
  <c r="I157" i="7"/>
  <c r="J154" i="7"/>
  <c r="M114" i="7"/>
  <c r="J107" i="7"/>
  <c r="E107" i="7" s="1"/>
  <c r="M102" i="7"/>
  <c r="J95" i="7"/>
  <c r="E95" i="7" s="1"/>
  <c r="J76" i="7"/>
  <c r="E76" i="7" s="1"/>
  <c r="M71" i="7"/>
  <c r="I60" i="7"/>
  <c r="J58" i="7"/>
  <c r="M47" i="7"/>
  <c r="J43" i="7"/>
  <c r="J37" i="7"/>
  <c r="M356" i="7"/>
  <c r="J312" i="7"/>
  <c r="I301" i="7"/>
  <c r="M249" i="7"/>
  <c r="I240" i="7"/>
  <c r="J204" i="7"/>
  <c r="E204" i="7" s="1"/>
  <c r="J186" i="7"/>
  <c r="I169" i="7"/>
  <c r="I160" i="7"/>
  <c r="I154" i="7"/>
  <c r="M149" i="7"/>
  <c r="J144" i="7"/>
  <c r="M133" i="7"/>
  <c r="M128" i="7"/>
  <c r="M123" i="7"/>
  <c r="J114" i="7"/>
  <c r="E114" i="7" s="1"/>
  <c r="J109" i="7"/>
  <c r="E109" i="7" s="1"/>
  <c r="I107" i="7"/>
  <c r="I95" i="7"/>
  <c r="M78" i="7"/>
  <c r="I76" i="7"/>
  <c r="J62" i="7"/>
  <c r="E62" i="7" s="1"/>
  <c r="I58" i="7"/>
  <c r="I43" i="7"/>
  <c r="J41" i="7"/>
  <c r="I39" i="7"/>
  <c r="I37" i="7"/>
  <c r="J362" i="7"/>
  <c r="J273" i="7"/>
  <c r="E273" i="7" s="1"/>
  <c r="I253" i="7"/>
  <c r="J221" i="7"/>
  <c r="I200" i="7"/>
  <c r="M165" i="7"/>
  <c r="M162" i="7"/>
  <c r="M159" i="7"/>
  <c r="M151" i="7"/>
  <c r="M739" i="7"/>
  <c r="J311" i="7"/>
  <c r="E311" i="7" s="1"/>
  <c r="I273" i="7"/>
  <c r="I232" i="7"/>
  <c r="I221" i="7"/>
  <c r="M178" i="7"/>
  <c r="M171" i="7"/>
  <c r="M156" i="7"/>
  <c r="M125" i="7"/>
  <c r="I116" i="7"/>
  <c r="I641" i="7"/>
  <c r="J541" i="7"/>
  <c r="I475" i="7"/>
  <c r="J321" i="7"/>
  <c r="E321" i="7" s="1"/>
  <c r="J231" i="7"/>
  <c r="E231" i="7" s="1"/>
  <c r="I210" i="7"/>
  <c r="M195" i="7"/>
  <c r="J174" i="7"/>
  <c r="I153" i="7"/>
  <c r="I120" i="7"/>
  <c r="M101" i="7"/>
  <c r="M94" i="7"/>
  <c r="I92" i="7"/>
  <c r="I80" i="7"/>
  <c r="M70" i="7"/>
  <c r="M59" i="7"/>
  <c r="M57" i="7"/>
  <c r="J55" i="7"/>
  <c r="E55" i="7" s="1"/>
  <c r="I53" i="7"/>
  <c r="I51" i="7"/>
  <c r="M40" i="7"/>
  <c r="J36" i="7"/>
  <c r="J18" i="7"/>
  <c r="J8" i="7"/>
  <c r="E8" i="7" s="1"/>
  <c r="M2" i="7"/>
  <c r="I397" i="7"/>
  <c r="J392" i="7"/>
  <c r="E392" i="7" s="1"/>
  <c r="J299" i="7"/>
  <c r="E299" i="7" s="1"/>
  <c r="I272" i="7"/>
  <c r="M263" i="7"/>
  <c r="I217" i="7"/>
  <c r="J206" i="7"/>
  <c r="I202" i="7"/>
  <c r="J195" i="7"/>
  <c r="E195" i="7" s="1"/>
  <c r="M177" i="7"/>
  <c r="J161" i="7"/>
  <c r="E161" i="7" s="1"/>
  <c r="M158" i="7"/>
  <c r="J148" i="7"/>
  <c r="J115" i="7"/>
  <c r="E115" i="7" s="1"/>
  <c r="J108" i="7"/>
  <c r="E108" i="7" s="1"/>
  <c r="M103" i="7"/>
  <c r="J94" i="7"/>
  <c r="I89" i="7"/>
  <c r="M84" i="7"/>
  <c r="I70" i="7"/>
  <c r="J59" i="7"/>
  <c r="M46" i="7"/>
  <c r="I44" i="7"/>
  <c r="I40" i="7"/>
  <c r="J410" i="7"/>
  <c r="J387" i="7"/>
  <c r="E387" i="7" s="1"/>
  <c r="I298" i="7"/>
  <c r="I285" i="7"/>
  <c r="I175" i="7"/>
  <c r="J132" i="7"/>
  <c r="I82" i="7"/>
  <c r="M69" i="7"/>
  <c r="J52" i="7"/>
  <c r="E52" i="7" s="1"/>
  <c r="I14" i="7"/>
  <c r="I311" i="7"/>
  <c r="J291" i="7"/>
  <c r="E291" i="7" s="1"/>
  <c r="M243" i="7"/>
  <c r="M237" i="7"/>
  <c r="I132" i="7"/>
  <c r="M111" i="7"/>
  <c r="I105" i="7"/>
  <c r="J98" i="7"/>
  <c r="I85" i="7"/>
  <c r="M72" i="7"/>
  <c r="J46" i="7"/>
  <c r="I29" i="7"/>
  <c r="J26" i="7"/>
  <c r="J21" i="7"/>
  <c r="J9" i="7"/>
  <c r="J394" i="7"/>
  <c r="I372" i="7"/>
  <c r="J243" i="7"/>
  <c r="E243" i="7" s="1"/>
  <c r="J185" i="7"/>
  <c r="M180" i="7"/>
  <c r="M152" i="7"/>
  <c r="J124" i="7"/>
  <c r="E124" i="7" s="1"/>
  <c r="M117" i="7"/>
  <c r="M63" i="7"/>
  <c r="M697" i="7"/>
  <c r="I394" i="7"/>
  <c r="M347" i="7"/>
  <c r="I231" i="7"/>
  <c r="I185" i="7"/>
  <c r="J180" i="7"/>
  <c r="I144" i="7"/>
  <c r="J128" i="7"/>
  <c r="I124" i="7"/>
  <c r="J111" i="7"/>
  <c r="E111" i="7" s="1"/>
  <c r="J101" i="7"/>
  <c r="E101" i="7" s="1"/>
  <c r="J91" i="7"/>
  <c r="J593" i="7"/>
  <c r="E593" i="7" s="1"/>
  <c r="M490" i="7"/>
  <c r="M362" i="7"/>
  <c r="J353" i="7"/>
  <c r="E353" i="7" s="1"/>
  <c r="J310" i="7"/>
  <c r="E310" i="7" s="1"/>
  <c r="J290" i="7"/>
  <c r="I236" i="7"/>
  <c r="J210" i="7"/>
  <c r="M205" i="7"/>
  <c r="M190" i="7"/>
  <c r="M135" i="7"/>
  <c r="I111" i="7"/>
  <c r="M104" i="7"/>
  <c r="I91" i="7"/>
  <c r="J72" i="7"/>
  <c r="J63" i="7"/>
  <c r="E63" i="7" s="1"/>
  <c r="M51" i="7"/>
  <c r="M31" i="7"/>
  <c r="M28" i="7"/>
  <c r="I16" i="7"/>
  <c r="J4" i="7"/>
  <c r="I2" i="7"/>
  <c r="E2" i="7" s="1"/>
  <c r="M392" i="7"/>
  <c r="I352" i="7"/>
  <c r="M295" i="7"/>
  <c r="M259" i="7"/>
  <c r="M214" i="7"/>
  <c r="M173" i="7"/>
  <c r="J155" i="7"/>
  <c r="E155" i="7" s="1"/>
  <c r="M138" i="7"/>
  <c r="J123" i="7"/>
  <c r="M107" i="7"/>
  <c r="J84" i="7"/>
  <c r="E84" i="7" s="1"/>
  <c r="I65" i="7"/>
  <c r="I48" i="7"/>
  <c r="I45" i="7"/>
  <c r="M163" i="7"/>
  <c r="I158" i="7"/>
  <c r="J116" i="7"/>
  <c r="M96" i="7"/>
  <c r="M92" i="7"/>
  <c r="I73" i="7"/>
  <c r="J51" i="7"/>
  <c r="I41" i="7"/>
  <c r="I21" i="7"/>
  <c r="I385" i="7"/>
  <c r="J187" i="7"/>
  <c r="J163" i="7"/>
  <c r="I104" i="7"/>
  <c r="M68" i="7"/>
  <c r="J30" i="7"/>
  <c r="M15" i="7"/>
  <c r="J209" i="7"/>
  <c r="E209" i="7" s="1"/>
  <c r="M203" i="7"/>
  <c r="M192" i="7"/>
  <c r="J133" i="7"/>
  <c r="M198" i="7"/>
  <c r="I133" i="7"/>
  <c r="I96" i="7"/>
  <c r="I84" i="7"/>
  <c r="I47" i="7"/>
  <c r="M341" i="7"/>
  <c r="I310" i="7"/>
  <c r="J280" i="7"/>
  <c r="J220" i="7"/>
  <c r="E220" i="7" s="1"/>
  <c r="J198" i="7"/>
  <c r="E198" i="7" s="1"/>
  <c r="I72" i="7"/>
  <c r="J54" i="7"/>
  <c r="E54" i="7" s="1"/>
  <c r="J33" i="7"/>
  <c r="E33" i="7" s="1"/>
  <c r="M20" i="7"/>
  <c r="I15" i="7"/>
  <c r="I12" i="7"/>
  <c r="M4" i="7"/>
  <c r="M348" i="7"/>
  <c r="M286" i="7"/>
  <c r="J238" i="7"/>
  <c r="M167" i="7"/>
  <c r="J151" i="7"/>
  <c r="E151" i="7" s="1"/>
  <c r="J142" i="7"/>
  <c r="M127" i="7"/>
  <c r="M87" i="7"/>
  <c r="J75" i="7"/>
  <c r="E75" i="7" s="1"/>
  <c r="J71" i="7"/>
  <c r="E71" i="7" s="1"/>
  <c r="M67" i="7"/>
  <c r="M29" i="7"/>
  <c r="J281" i="7"/>
  <c r="I259" i="7"/>
  <c r="M188" i="7"/>
  <c r="I64" i="7"/>
  <c r="J48" i="7"/>
  <c r="M44" i="7"/>
  <c r="J14" i="7"/>
  <c r="I161" i="7"/>
  <c r="I155" i="7"/>
  <c r="M137" i="7"/>
  <c r="M73" i="7"/>
  <c r="M52" i="7"/>
  <c r="M27" i="7"/>
  <c r="I17" i="7"/>
  <c r="M432" i="7"/>
  <c r="I314" i="7"/>
  <c r="J289" i="7"/>
  <c r="E289" i="7" s="1"/>
  <c r="I235" i="7"/>
  <c r="I149" i="7"/>
  <c r="J102" i="7"/>
  <c r="E102" i="7" s="1"/>
  <c r="I97" i="7"/>
  <c r="I31" i="7"/>
  <c r="M23" i="7"/>
  <c r="I20" i="7"/>
  <c r="I4" i="7"/>
  <c r="I451" i="7"/>
  <c r="J329" i="7"/>
  <c r="J251" i="7"/>
  <c r="M106" i="7"/>
  <c r="J92" i="7"/>
  <c r="E92" i="7" s="1"/>
  <c r="I87" i="7"/>
  <c r="J73" i="7"/>
  <c r="M13" i="7"/>
  <c r="M10" i="7"/>
  <c r="J608" i="7"/>
  <c r="E608" i="7" s="1"/>
  <c r="J382" i="7"/>
  <c r="I406" i="7"/>
  <c r="J292" i="7"/>
  <c r="E292" i="7" s="1"/>
  <c r="M22" i="7"/>
  <c r="M26" i="7"/>
  <c r="I36" i="7"/>
  <c r="M49" i="7"/>
  <c r="I59" i="7"/>
  <c r="I63" i="7"/>
  <c r="M95" i="7"/>
  <c r="M115" i="7"/>
  <c r="M126" i="7"/>
  <c r="J264" i="7"/>
  <c r="J317" i="7"/>
  <c r="I382" i="7"/>
  <c r="AD6015" i="4"/>
  <c r="AD6493" i="4"/>
  <c r="AD6799" i="4"/>
  <c r="AD7013" i="4"/>
  <c r="AD7441" i="4"/>
  <c r="AD7323" i="4"/>
  <c r="AD6437" i="4"/>
  <c r="AD6444" i="4"/>
  <c r="AD6463" i="4"/>
  <c r="AD6774" i="4"/>
  <c r="AD6800" i="4"/>
  <c r="AD6807" i="4"/>
  <c r="AD7478" i="4"/>
  <c r="AD5399" i="4"/>
  <c r="AD5963" i="4"/>
  <c r="AD6727" i="4"/>
  <c r="AD6741" i="4"/>
  <c r="AD6840" i="4"/>
  <c r="AD6312" i="4"/>
  <c r="AD5817" i="4"/>
  <c r="AD6037" i="4"/>
  <c r="AD6361" i="4"/>
  <c r="AD6541" i="4"/>
  <c r="AD6710" i="4"/>
  <c r="AD7181" i="4"/>
  <c r="AD7200" i="4"/>
  <c r="AD5322" i="4"/>
  <c r="AD6939" i="4"/>
  <c r="AD7125" i="4"/>
  <c r="AD7357" i="4"/>
  <c r="AD7305" i="4"/>
  <c r="AD7393" i="4"/>
  <c r="AD7412" i="4"/>
  <c r="AD6466" i="4"/>
  <c r="AD6513" i="4"/>
  <c r="AD7312" i="4"/>
  <c r="AD7456" i="4"/>
  <c r="AD6851" i="4"/>
  <c r="AD7485" i="4"/>
  <c r="AD7434" i="4"/>
  <c r="F320" i="7" l="1"/>
  <c r="F528" i="7"/>
  <c r="E30" i="7"/>
  <c r="E617" i="7"/>
  <c r="E557" i="7"/>
  <c r="E450" i="7"/>
  <c r="E761" i="7"/>
  <c r="E765" i="7"/>
  <c r="E281" i="7"/>
  <c r="D331" i="7"/>
  <c r="D252" i="7"/>
  <c r="D321" i="7"/>
  <c r="E725" i="7"/>
  <c r="E226" i="7"/>
  <c r="E26" i="7"/>
  <c r="E410" i="7"/>
  <c r="E589" i="7"/>
  <c r="E570" i="7"/>
  <c r="E581" i="7"/>
  <c r="E718" i="7"/>
  <c r="D538" i="7"/>
  <c r="D340" i="7"/>
  <c r="F153" i="7"/>
  <c r="E656" i="7"/>
  <c r="F488" i="7"/>
  <c r="E87" i="7"/>
  <c r="E313" i="7"/>
  <c r="E736" i="7"/>
  <c r="E702" i="7"/>
  <c r="D133" i="7"/>
  <c r="D346" i="7"/>
  <c r="E325" i="7"/>
  <c r="F489" i="7"/>
  <c r="E405" i="7"/>
  <c r="E659" i="7"/>
  <c r="E346" i="7"/>
  <c r="F62" i="7"/>
  <c r="F143" i="7"/>
  <c r="E600" i="7"/>
  <c r="D185" i="7"/>
  <c r="E712" i="7"/>
  <c r="F538" i="7"/>
  <c r="F386" i="7"/>
  <c r="F621" i="7"/>
  <c r="E709" i="7"/>
  <c r="D71" i="7"/>
  <c r="D225" i="7"/>
  <c r="D94" i="7"/>
  <c r="H94" i="7" s="1"/>
  <c r="P94" i="7" s="1"/>
  <c r="D720" i="7"/>
  <c r="D484" i="7"/>
  <c r="D745" i="7"/>
  <c r="D357" i="7"/>
  <c r="G357" i="7" s="1"/>
  <c r="E123" i="7"/>
  <c r="E152" i="7"/>
  <c r="E363" i="7"/>
  <c r="E446" i="7"/>
  <c r="E338" i="7"/>
  <c r="E119" i="7"/>
  <c r="E242" i="7"/>
  <c r="D213" i="7"/>
  <c r="E680" i="7"/>
  <c r="F525" i="7"/>
  <c r="E197" i="7"/>
  <c r="F674" i="7"/>
  <c r="E251" i="7"/>
  <c r="E144" i="7"/>
  <c r="F72" i="7"/>
  <c r="F250" i="7"/>
  <c r="F308" i="7"/>
  <c r="E329" i="7"/>
  <c r="E562" i="7"/>
  <c r="D558" i="7"/>
  <c r="D371" i="7"/>
  <c r="H371" i="7" s="1"/>
  <c r="P371" i="7" s="1"/>
  <c r="D714" i="7"/>
  <c r="G714" i="7" s="1"/>
  <c r="D255" i="7"/>
  <c r="F498" i="7"/>
  <c r="F536" i="7"/>
  <c r="F736" i="7"/>
  <c r="F693" i="7"/>
  <c r="F709" i="7"/>
  <c r="D464" i="7"/>
  <c r="E286" i="7"/>
  <c r="D377" i="7"/>
  <c r="D384" i="7"/>
  <c r="F116" i="7"/>
  <c r="E263" i="7"/>
  <c r="E727" i="7"/>
  <c r="E352" i="7"/>
  <c r="F327" i="7"/>
  <c r="D542" i="7"/>
  <c r="F688" i="7"/>
  <c r="D534" i="7"/>
  <c r="H534" i="7" s="1"/>
  <c r="P534" i="7" s="1"/>
  <c r="F228" i="7"/>
  <c r="F217" i="7"/>
  <c r="D572" i="7"/>
  <c r="H572" i="7" s="1"/>
  <c r="P572" i="7" s="1"/>
  <c r="D657" i="7"/>
  <c r="G657" i="7" s="1"/>
  <c r="E354" i="7"/>
  <c r="E522" i="7"/>
  <c r="E565" i="7"/>
  <c r="E324" i="7"/>
  <c r="D456" i="7"/>
  <c r="D536" i="7"/>
  <c r="F398" i="7"/>
  <c r="F336" i="7"/>
  <c r="D633" i="7"/>
  <c r="F146" i="7"/>
  <c r="F64" i="7"/>
  <c r="F547" i="7"/>
  <c r="E459" i="7"/>
  <c r="F265" i="7"/>
  <c r="F740" i="7"/>
  <c r="E128" i="7"/>
  <c r="D209" i="7"/>
  <c r="H209" i="7" s="1"/>
  <c r="P209" i="7" s="1"/>
  <c r="E248" i="7"/>
  <c r="E430" i="7"/>
  <c r="E283" i="7"/>
  <c r="E673" i="7"/>
  <c r="E684" i="7"/>
  <c r="F542" i="7"/>
  <c r="F445" i="7"/>
  <c r="F617" i="7"/>
  <c r="E18" i="7"/>
  <c r="E178" i="7"/>
  <c r="E181" i="7"/>
  <c r="E468" i="7"/>
  <c r="E437" i="7"/>
  <c r="E574" i="7"/>
  <c r="F346" i="7"/>
  <c r="F4" i="7"/>
  <c r="F319" i="7"/>
  <c r="F482" i="7"/>
  <c r="D15" i="7"/>
  <c r="F200" i="7"/>
  <c r="F59" i="7"/>
  <c r="D524" i="7"/>
  <c r="H524" i="7" s="1"/>
  <c r="P524" i="7" s="1"/>
  <c r="F553" i="7"/>
  <c r="D82" i="7"/>
  <c r="E381" i="7"/>
  <c r="E490" i="7"/>
  <c r="E542" i="7"/>
  <c r="E749" i="7"/>
  <c r="D716" i="7"/>
  <c r="H716" i="7" s="1"/>
  <c r="P716" i="7" s="1"/>
  <c r="F280" i="7"/>
  <c r="F626" i="7"/>
  <c r="E388" i="7"/>
  <c r="F90" i="7"/>
  <c r="D230" i="7"/>
  <c r="H230" i="7" s="1"/>
  <c r="P230" i="7" s="1"/>
  <c r="E488" i="7"/>
  <c r="E525" i="7"/>
  <c r="D173" i="7"/>
  <c r="H173" i="7" s="1"/>
  <c r="P173" i="7" s="1"/>
  <c r="F174" i="7"/>
  <c r="F677" i="7"/>
  <c r="E165" i="7"/>
  <c r="F185" i="7"/>
  <c r="E249" i="7"/>
  <c r="E368" i="7"/>
  <c r="E594" i="7"/>
  <c r="E658" i="7"/>
  <c r="F26" i="7"/>
  <c r="E142" i="7"/>
  <c r="E94" i="7"/>
  <c r="E37" i="7"/>
  <c r="E16" i="7"/>
  <c r="E315" i="7"/>
  <c r="E734" i="7"/>
  <c r="E389" i="7"/>
  <c r="E372" i="7"/>
  <c r="E398" i="7"/>
  <c r="E443" i="7"/>
  <c r="E629" i="7"/>
  <c r="E508" i="7"/>
  <c r="E670" i="7"/>
  <c r="E650" i="7"/>
  <c r="D300" i="7"/>
  <c r="G300" i="7" s="1"/>
  <c r="D626" i="7"/>
  <c r="D64" i="7"/>
  <c r="D750" i="7"/>
  <c r="D625" i="7"/>
  <c r="D293" i="7"/>
  <c r="D2" i="7"/>
  <c r="G2" i="7" s="1"/>
  <c r="D593" i="7"/>
  <c r="D559" i="7"/>
  <c r="D415" i="7"/>
  <c r="G415" i="7" s="1"/>
  <c r="D737" i="7"/>
  <c r="G737" i="7" s="1"/>
  <c r="D118" i="7"/>
  <c r="H118" i="7" s="1"/>
  <c r="P118" i="7" s="1"/>
  <c r="D309" i="7"/>
  <c r="E153" i="7"/>
  <c r="F10" i="7"/>
  <c r="F88" i="7"/>
  <c r="F394" i="7"/>
  <c r="F690" i="7"/>
  <c r="F271" i="7"/>
  <c r="F184" i="7"/>
  <c r="F82" i="7"/>
  <c r="F251" i="7"/>
  <c r="F148" i="7"/>
  <c r="F351" i="7"/>
  <c r="F576" i="7"/>
  <c r="F520" i="7"/>
  <c r="F720" i="7"/>
  <c r="F717" i="7"/>
  <c r="D731" i="7"/>
  <c r="F258" i="7"/>
  <c r="F281" i="7"/>
  <c r="F509" i="7"/>
  <c r="F466" i="7"/>
  <c r="F123" i="7"/>
  <c r="F457" i="7"/>
  <c r="F650" i="7"/>
  <c r="F560" i="7"/>
  <c r="F463" i="7"/>
  <c r="F687" i="7"/>
  <c r="F649" i="7"/>
  <c r="D231" i="7"/>
  <c r="G231" i="7" s="1"/>
  <c r="D352" i="7"/>
  <c r="F142" i="7"/>
  <c r="D491" i="7"/>
  <c r="H491" i="7" s="1"/>
  <c r="P491" i="7" s="1"/>
  <c r="D592" i="7"/>
  <c r="D92" i="7"/>
  <c r="D349" i="7"/>
  <c r="D219" i="7"/>
  <c r="E427" i="7"/>
  <c r="E137" i="7"/>
  <c r="E308" i="7"/>
  <c r="E202" i="7"/>
  <c r="E365" i="7"/>
  <c r="E424" i="7"/>
  <c r="E400" i="7"/>
  <c r="E690" i="7"/>
  <c r="E706" i="7"/>
  <c r="E741" i="7"/>
  <c r="E516" i="7"/>
  <c r="F358" i="7"/>
  <c r="F434" i="7"/>
  <c r="F648" i="7"/>
  <c r="D30" i="7"/>
  <c r="D214" i="7"/>
  <c r="G214" i="7" s="1"/>
  <c r="E229" i="7"/>
  <c r="D84" i="7"/>
  <c r="H84" i="7" s="1"/>
  <c r="P84" i="7" s="1"/>
  <c r="D712" i="7"/>
  <c r="E133" i="7"/>
  <c r="F646" i="7"/>
  <c r="E58" i="7"/>
  <c r="E520" i="7"/>
  <c r="E440" i="7"/>
  <c r="E757" i="7"/>
  <c r="E418" i="7"/>
  <c r="F194" i="7"/>
  <c r="F112" i="7"/>
  <c r="F16" i="7"/>
  <c r="F752" i="7"/>
  <c r="F388" i="7"/>
  <c r="F248" i="7"/>
  <c r="F741" i="7"/>
  <c r="D472" i="7"/>
  <c r="E717" i="7"/>
  <c r="F126" i="7"/>
  <c r="F350" i="7"/>
  <c r="E201" i="7"/>
  <c r="E344" i="7"/>
  <c r="E258" i="7"/>
  <c r="E532" i="7"/>
  <c r="D697" i="7"/>
  <c r="H697" i="7" s="1"/>
  <c r="P697" i="7" s="1"/>
  <c r="E530" i="7"/>
  <c r="F117" i="7"/>
  <c r="F313" i="7"/>
  <c r="F136" i="7"/>
  <c r="F152" i="7"/>
  <c r="F656" i="7"/>
  <c r="F421" i="7"/>
  <c r="F440" i="7"/>
  <c r="F483" i="7"/>
  <c r="D722" i="7"/>
  <c r="F478" i="7"/>
  <c r="D74" i="7"/>
  <c r="D248" i="7"/>
  <c r="D200" i="7"/>
  <c r="D33" i="7"/>
  <c r="G33" i="7" s="1"/>
  <c r="D546" i="7"/>
  <c r="E613" i="7"/>
  <c r="F272" i="7"/>
  <c r="F105" i="7"/>
  <c r="F162" i="7"/>
  <c r="F45" i="7"/>
  <c r="F110" i="7"/>
  <c r="D696" i="7"/>
  <c r="G696" i="7" s="1"/>
  <c r="D244" i="7"/>
  <c r="D147" i="7"/>
  <c r="G147" i="7" s="1"/>
  <c r="D660" i="7"/>
  <c r="D105" i="7"/>
  <c r="D312" i="7"/>
  <c r="D208" i="7"/>
  <c r="D241" i="7"/>
  <c r="G241" i="7" s="1"/>
  <c r="D137" i="7"/>
  <c r="D650" i="7"/>
  <c r="D323" i="7"/>
  <c r="D683" i="7"/>
  <c r="D765" i="7"/>
  <c r="G765" i="7" s="1"/>
  <c r="E669" i="7"/>
  <c r="E704" i="7"/>
  <c r="D66" i="7"/>
  <c r="G66" i="7" s="1"/>
  <c r="D302" i="7"/>
  <c r="E187" i="7"/>
  <c r="F165" i="7"/>
  <c r="F589" i="7"/>
  <c r="F727" i="7"/>
  <c r="D535" i="7"/>
  <c r="H535" i="7" s="1"/>
  <c r="P535" i="7" s="1"/>
  <c r="F206" i="7"/>
  <c r="F40" i="7"/>
  <c r="D251" i="7"/>
  <c r="D152" i="7"/>
  <c r="G152" i="7" s="1"/>
  <c r="D529" i="7"/>
  <c r="H529" i="7" s="1"/>
  <c r="P529" i="7" s="1"/>
  <c r="D410" i="7"/>
  <c r="G410" i="7" s="1"/>
  <c r="D591" i="7"/>
  <c r="H591" i="7" s="1"/>
  <c r="P591" i="7" s="1"/>
  <c r="F49" i="7"/>
  <c r="F306" i="7"/>
  <c r="F510" i="7"/>
  <c r="D632" i="7"/>
  <c r="E467" i="7"/>
  <c r="E547" i="7"/>
  <c r="F341" i="7"/>
  <c r="F565" i="7"/>
  <c r="E264" i="7"/>
  <c r="E9" i="7"/>
  <c r="E174" i="7"/>
  <c r="E25" i="7"/>
  <c r="E536" i="7"/>
  <c r="E347" i="7"/>
  <c r="E469" i="7"/>
  <c r="E588" i="7"/>
  <c r="F216" i="7"/>
  <c r="F318" i="7"/>
  <c r="F186" i="7"/>
  <c r="F461" i="7"/>
  <c r="F393" i="7"/>
  <c r="F360" i="7"/>
  <c r="F328" i="7"/>
  <c r="F568" i="7"/>
  <c r="F567" i="7"/>
  <c r="D481" i="7"/>
  <c r="H481" i="7" s="1"/>
  <c r="P481" i="7" s="1"/>
  <c r="E91" i="7"/>
  <c r="E221" i="7"/>
  <c r="E121" i="7"/>
  <c r="E276" i="7"/>
  <c r="E546" i="7"/>
  <c r="E722" i="7"/>
  <c r="E483" i="7"/>
  <c r="E681" i="7"/>
  <c r="E564" i="7"/>
  <c r="E482" i="7"/>
  <c r="E651" i="7"/>
  <c r="F432" i="7"/>
  <c r="F91" i="7"/>
  <c r="F189" i="7"/>
  <c r="F197" i="7"/>
  <c r="F46" i="7"/>
  <c r="F196" i="7"/>
  <c r="F468" i="7"/>
  <c r="F362" i="7"/>
  <c r="F425" i="7"/>
  <c r="F368" i="7"/>
  <c r="F508" i="7"/>
  <c r="F684" i="7"/>
  <c r="F569" i="7"/>
  <c r="F633" i="7"/>
  <c r="F208" i="7"/>
  <c r="F93" i="7"/>
  <c r="F526" i="7"/>
  <c r="F622" i="7"/>
  <c r="F573" i="7"/>
  <c r="F507" i="7"/>
  <c r="D19" i="7"/>
  <c r="H19" i="7" s="1"/>
  <c r="P19" i="7" s="1"/>
  <c r="D61" i="7"/>
  <c r="G61" i="7" s="1"/>
  <c r="E149" i="7"/>
  <c r="E213" i="7"/>
  <c r="E533" i="7"/>
  <c r="E395" i="7"/>
  <c r="E280" i="7"/>
  <c r="E186" i="7"/>
  <c r="E674" i="7"/>
  <c r="F229" i="7"/>
  <c r="F25" i="7"/>
  <c r="F469" i="7"/>
  <c r="F575" i="7"/>
  <c r="D335" i="7"/>
  <c r="H335" i="7" s="1"/>
  <c r="P335" i="7" s="1"/>
  <c r="D243" i="7"/>
  <c r="H243" i="7" s="1"/>
  <c r="P243" i="7" s="1"/>
  <c r="E158" i="7"/>
  <c r="E640" i="7"/>
  <c r="E250" i="7"/>
  <c r="E731" i="7"/>
  <c r="E612" i="7"/>
  <c r="F485" i="7"/>
  <c r="E240" i="7"/>
  <c r="E350" i="7"/>
  <c r="E592" i="7"/>
  <c r="G592" i="7" s="1"/>
  <c r="E285" i="7"/>
  <c r="E336" i="7"/>
  <c r="E601" i="7"/>
  <c r="E624" i="7"/>
  <c r="E666" i="7"/>
  <c r="F169" i="7"/>
  <c r="F462" i="7"/>
  <c r="F501" i="7"/>
  <c r="F322" i="7"/>
  <c r="F670" i="7"/>
  <c r="F370" i="7"/>
  <c r="F437" i="7"/>
  <c r="F590" i="7"/>
  <c r="F537" i="7"/>
  <c r="F521" i="7"/>
  <c r="F749" i="7"/>
  <c r="D111" i="7"/>
  <c r="H111" i="7" s="1"/>
  <c r="P111" i="7" s="1"/>
  <c r="D428" i="7"/>
  <c r="H428" i="7" s="1"/>
  <c r="P428" i="7" s="1"/>
  <c r="E654" i="7"/>
  <c r="E43" i="7"/>
  <c r="E682" i="7"/>
  <c r="F202" i="7"/>
  <c r="F270" i="7"/>
  <c r="F496" i="7"/>
  <c r="F766" i="7"/>
  <c r="E136" i="7"/>
  <c r="E232" i="7"/>
  <c r="E409" i="7"/>
  <c r="E69" i="7"/>
  <c r="E664" i="7"/>
  <c r="F63" i="7"/>
  <c r="F224" i="7"/>
  <c r="F58" i="7"/>
  <c r="F87" i="7"/>
  <c r="F505" i="7"/>
  <c r="F315" i="7"/>
  <c r="F329" i="7"/>
  <c r="F324" i="7"/>
  <c r="F512" i="7"/>
  <c r="F439" i="7"/>
  <c r="F606" i="7"/>
  <c r="D282" i="7"/>
  <c r="D610" i="7"/>
  <c r="H610" i="7" s="1"/>
  <c r="P610" i="7" s="1"/>
  <c r="F27" i="7"/>
  <c r="F21" i="7"/>
  <c r="D8" i="7"/>
  <c r="H8" i="7" s="1"/>
  <c r="P8" i="7" s="1"/>
  <c r="E206" i="7"/>
  <c r="E340" i="7"/>
  <c r="E420" i="7"/>
  <c r="E453" i="7"/>
  <c r="E116" i="7"/>
  <c r="E59" i="7"/>
  <c r="E602" i="7"/>
  <c r="E728" i="7"/>
  <c r="F95" i="7"/>
  <c r="F523" i="7"/>
  <c r="F429" i="7"/>
  <c r="D443" i="7"/>
  <c r="D613" i="7"/>
  <c r="D495" i="7"/>
  <c r="H495" i="7" s="1"/>
  <c r="P495" i="7" s="1"/>
  <c r="D17" i="7"/>
  <c r="G17" i="7" s="1"/>
  <c r="D247" i="7"/>
  <c r="H247" i="7" s="1"/>
  <c r="P247" i="7" s="1"/>
  <c r="D93" i="7"/>
  <c r="D442" i="7"/>
  <c r="E122" i="7"/>
  <c r="D376" i="7"/>
  <c r="G376" i="7" s="1"/>
  <c r="E180" i="7"/>
  <c r="E304" i="7"/>
  <c r="E537" i="7"/>
  <c r="F330" i="7"/>
  <c r="F276" i="7"/>
  <c r="F640" i="7"/>
  <c r="F661" i="7"/>
  <c r="F30" i="7"/>
  <c r="D715" i="7"/>
  <c r="D10" i="7"/>
  <c r="H10" i="7" s="1"/>
  <c r="P10" i="7" s="1"/>
  <c r="D249" i="7"/>
  <c r="G249" i="7" s="1"/>
  <c r="D285" i="7"/>
  <c r="D257" i="7"/>
  <c r="G257" i="7" s="1"/>
  <c r="D140" i="7"/>
  <c r="G140" i="7" s="1"/>
  <c r="D694" i="7"/>
  <c r="G694" i="7" s="1"/>
  <c r="D89" i="7"/>
  <c r="H89" i="7" s="1"/>
  <c r="P89" i="7" s="1"/>
  <c r="F68" i="7"/>
  <c r="F616" i="7"/>
  <c r="D494" i="7"/>
  <c r="D157" i="7"/>
  <c r="D436" i="7"/>
  <c r="D483" i="7"/>
  <c r="D543" i="7"/>
  <c r="D510" i="7"/>
  <c r="F158" i="7"/>
  <c r="D3" i="7"/>
  <c r="H3" i="7" s="1"/>
  <c r="P3" i="7" s="1"/>
  <c r="D356" i="7"/>
  <c r="F50" i="7"/>
  <c r="D115" i="7"/>
  <c r="G115" i="7" s="1"/>
  <c r="E455" i="7"/>
  <c r="E82" i="7"/>
  <c r="E514" i="7"/>
  <c r="E644" i="7"/>
  <c r="F410" i="7"/>
  <c r="F453" i="7"/>
  <c r="F603" i="7"/>
  <c r="F729" i="7"/>
  <c r="F701" i="7"/>
  <c r="F738" i="7"/>
  <c r="D530" i="7"/>
  <c r="D283" i="7"/>
  <c r="G283" i="7" s="1"/>
  <c r="D41" i="7"/>
  <c r="D663" i="7"/>
  <c r="G663" i="7" s="1"/>
  <c r="E24" i="7"/>
  <c r="F130" i="7"/>
  <c r="D160" i="7"/>
  <c r="D453" i="7"/>
  <c r="D22" i="7"/>
  <c r="H22" i="7" s="1"/>
  <c r="P22" i="7" s="1"/>
  <c r="D457" i="7"/>
  <c r="D518" i="7"/>
  <c r="G518" i="7" s="1"/>
  <c r="D726" i="7"/>
  <c r="H726" i="7" s="1"/>
  <c r="P726" i="7" s="1"/>
  <c r="F664" i="7"/>
  <c r="F760" i="7"/>
  <c r="D721" i="7"/>
  <c r="H721" i="7" s="1"/>
  <c r="P721" i="7" s="1"/>
  <c r="D67" i="7"/>
  <c r="G67" i="7" s="1"/>
  <c r="D189" i="7"/>
  <c r="D402" i="7"/>
  <c r="H402" i="7" s="1"/>
  <c r="P402" i="7" s="1"/>
  <c r="D595" i="7"/>
  <c r="G595" i="7" s="1"/>
  <c r="F602" i="7"/>
  <c r="F533" i="7"/>
  <c r="F389" i="7"/>
  <c r="F613" i="7"/>
  <c r="F658" i="7"/>
  <c r="F632" i="7"/>
  <c r="F541" i="7"/>
  <c r="F456" i="7"/>
  <c r="H456" i="7" s="1"/>
  <c r="P456" i="7" s="1"/>
  <c r="F597" i="7"/>
  <c r="F711" i="7"/>
  <c r="D139" i="7"/>
  <c r="D325" i="7"/>
  <c r="G325" i="7" s="1"/>
  <c r="D406" i="7"/>
  <c r="D320" i="7"/>
  <c r="H320" i="7" s="1"/>
  <c r="P320" i="7" s="1"/>
  <c r="D171" i="7"/>
  <c r="G171" i="7" s="1"/>
  <c r="D5" i="7"/>
  <c r="G5" i="7" s="1"/>
  <c r="D374" i="7"/>
  <c r="H374" i="7" s="1"/>
  <c r="P374" i="7" s="1"/>
  <c r="D680" i="7"/>
  <c r="G680" i="7" s="1"/>
  <c r="F733" i="7"/>
  <c r="D382" i="7"/>
  <c r="D411" i="7"/>
  <c r="G411" i="7" s="1"/>
  <c r="D467" i="7"/>
  <c r="G467" i="7" s="1"/>
  <c r="D226" i="7"/>
  <c r="G226" i="7" s="1"/>
  <c r="D500" i="7"/>
  <c r="G500" i="7" s="1"/>
  <c r="D348" i="7"/>
  <c r="G348" i="7" s="1"/>
  <c r="D514" i="7"/>
  <c r="D59" i="7"/>
  <c r="D11" i="7"/>
  <c r="D427" i="7"/>
  <c r="D267" i="7"/>
  <c r="H267" i="7" s="1"/>
  <c r="P267" i="7" s="1"/>
  <c r="E507" i="7"/>
  <c r="D273" i="7"/>
  <c r="G273" i="7" s="1"/>
  <c r="E701" i="7"/>
  <c r="D619" i="7"/>
  <c r="H619" i="7" s="1"/>
  <c r="P619" i="7" s="1"/>
  <c r="D303" i="7"/>
  <c r="G303" i="7" s="1"/>
  <c r="D7" i="7"/>
  <c r="H7" i="7" s="1"/>
  <c r="P7" i="7" s="1"/>
  <c r="D450" i="7"/>
  <c r="G450" i="7" s="1"/>
  <c r="D644" i="7"/>
  <c r="D525" i="7"/>
  <c r="H525" i="7" s="1"/>
  <c r="P525" i="7" s="1"/>
  <c r="D416" i="7"/>
  <c r="G416" i="7" s="1"/>
  <c r="D686" i="7"/>
  <c r="D259" i="7"/>
  <c r="G259" i="7" s="1"/>
  <c r="D223" i="7"/>
  <c r="G223" i="7" s="1"/>
  <c r="F61" i="7"/>
  <c r="D385" i="7"/>
  <c r="H385" i="7" s="1"/>
  <c r="P385" i="7" s="1"/>
  <c r="E274" i="7"/>
  <c r="E382" i="7"/>
  <c r="D132" i="7"/>
  <c r="D454" i="7"/>
  <c r="H454" i="7" s="1"/>
  <c r="P454" i="7" s="1"/>
  <c r="D197" i="7"/>
  <c r="D709" i="7"/>
  <c r="G709" i="7" s="1"/>
  <c r="E551" i="7"/>
  <c r="G255" i="7"/>
  <c r="E677" i="7"/>
  <c r="E752" i="7"/>
  <c r="D368" i="7"/>
  <c r="G368" i="7" s="1"/>
  <c r="D341" i="7"/>
  <c r="H341" i="7" s="1"/>
  <c r="P341" i="7" s="1"/>
  <c r="D711" i="7"/>
  <c r="D597" i="7"/>
  <c r="D673" i="7"/>
  <c r="D640" i="7"/>
  <c r="D280" i="7"/>
  <c r="D198" i="7"/>
  <c r="H198" i="7" s="1"/>
  <c r="P198" i="7" s="1"/>
  <c r="D516" i="7"/>
  <c r="D12" i="7"/>
  <c r="H12" i="7" s="1"/>
  <c r="P12" i="7" s="1"/>
  <c r="D99" i="7"/>
  <c r="G99" i="7" s="1"/>
  <c r="D347" i="7"/>
  <c r="D769" i="7"/>
  <c r="G769" i="7" s="1"/>
  <c r="D718" i="7"/>
  <c r="G718" i="7" s="1"/>
  <c r="D301" i="7"/>
  <c r="D564" i="7"/>
  <c r="G564" i="7" s="1"/>
  <c r="D246" i="7"/>
  <c r="G246" i="7" s="1"/>
  <c r="E510" i="7"/>
  <c r="G558" i="7"/>
  <c r="D695" i="7"/>
  <c r="G695" i="7" s="1"/>
  <c r="E238" i="7"/>
  <c r="D424" i="7"/>
  <c r="D505" i="7"/>
  <c r="E148" i="7"/>
  <c r="E139" i="7"/>
  <c r="E301" i="7"/>
  <c r="E296" i="7"/>
  <c r="E445" i="7"/>
  <c r="E713" i="7"/>
  <c r="E642" i="7"/>
  <c r="E672" i="7"/>
  <c r="D601" i="7"/>
  <c r="D338" i="7"/>
  <c r="G338" i="7" s="1"/>
  <c r="D21" i="7"/>
  <c r="D205" i="7"/>
  <c r="H205" i="7" s="1"/>
  <c r="P205" i="7" s="1"/>
  <c r="D486" i="7"/>
  <c r="G486" i="7" s="1"/>
  <c r="D692" i="7"/>
  <c r="G692" i="7" s="1"/>
  <c r="F57" i="7"/>
  <c r="F154" i="7"/>
  <c r="F279" i="7"/>
  <c r="F304" i="7"/>
  <c r="F66" i="7"/>
  <c r="F532" i="7"/>
  <c r="F397" i="7"/>
  <c r="F472" i="7"/>
  <c r="F464" i="7"/>
  <c r="F628" i="7"/>
  <c r="F494" i="7"/>
  <c r="F584" i="7"/>
  <c r="F669" i="7"/>
  <c r="D651" i="7"/>
  <c r="D594" i="7"/>
  <c r="D130" i="7"/>
  <c r="D112" i="7"/>
  <c r="D355" i="7"/>
  <c r="G355" i="7" s="1"/>
  <c r="D212" i="7"/>
  <c r="D141" i="7"/>
  <c r="G141" i="7" s="1"/>
  <c r="D166" i="7"/>
  <c r="H166" i="7" s="1"/>
  <c r="P166" i="7" s="1"/>
  <c r="D634" i="7"/>
  <c r="H634" i="7" s="1"/>
  <c r="P634" i="7" s="1"/>
  <c r="F78" i="7"/>
  <c r="F219" i="7"/>
  <c r="F79" i="7"/>
  <c r="F592" i="7"/>
  <c r="H592" i="7" s="1"/>
  <c r="P592" i="7" s="1"/>
  <c r="F578" i="7"/>
  <c r="F706" i="7"/>
  <c r="F448" i="7"/>
  <c r="F704" i="7"/>
  <c r="D754" i="7"/>
  <c r="H754" i="7" s="1"/>
  <c r="P754" i="7" s="1"/>
  <c r="D37" i="7"/>
  <c r="D69" i="7"/>
  <c r="D701" i="7"/>
  <c r="D354" i="7"/>
  <c r="G354" i="7" s="1"/>
  <c r="D196" i="7"/>
  <c r="E65" i="7"/>
  <c r="D482" i="7"/>
  <c r="E645" i="7"/>
  <c r="D414" i="7"/>
  <c r="D735" i="7"/>
  <c r="H735" i="7" s="1"/>
  <c r="P735" i="7" s="1"/>
  <c r="F160" i="7"/>
  <c r="H657" i="7"/>
  <c r="P657" i="7" s="1"/>
  <c r="D582" i="7"/>
  <c r="H582" i="7" s="1"/>
  <c r="P582" i="7" s="1"/>
  <c r="D513" i="7"/>
  <c r="H513" i="7" s="1"/>
  <c r="D636" i="7"/>
  <c r="H636" i="7" s="1"/>
  <c r="P636" i="7" s="1"/>
  <c r="D461" i="7"/>
  <c r="D315" i="7"/>
  <c r="D158" i="7"/>
  <c r="D284" i="7"/>
  <c r="H284" i="7" s="1"/>
  <c r="P284" i="7" s="1"/>
  <c r="D430" i="7"/>
  <c r="G430" i="7" s="1"/>
  <c r="D649" i="7"/>
  <c r="D256" i="7"/>
  <c r="G256" i="7" s="1"/>
  <c r="D637" i="7"/>
  <c r="H637" i="7" s="1"/>
  <c r="P637" i="7" s="1"/>
  <c r="D730" i="7"/>
  <c r="D585" i="7"/>
  <c r="H585" i="7" s="1"/>
  <c r="P585" i="7" s="1"/>
  <c r="D556" i="7"/>
  <c r="G556" i="7" s="1"/>
  <c r="D462" i="7"/>
  <c r="D748" i="7"/>
  <c r="H748" i="7" s="1"/>
  <c r="P748" i="7" s="1"/>
  <c r="D46" i="7"/>
  <c r="D45" i="7"/>
  <c r="D688" i="7"/>
  <c r="H688" i="7" s="1"/>
  <c r="P688" i="7" s="1"/>
  <c r="D496" i="7"/>
  <c r="D68" i="7"/>
  <c r="D145" i="7"/>
  <c r="H145" i="7" s="1"/>
  <c r="P145" i="7" s="1"/>
  <c r="D655" i="7"/>
  <c r="H655" i="7" s="1"/>
  <c r="P655" i="7" s="1"/>
  <c r="D224" i="7"/>
  <c r="G224" i="7" s="1"/>
  <c r="D576" i="7"/>
  <c r="H576" i="7" s="1"/>
  <c r="P576" i="7" s="1"/>
  <c r="D447" i="7"/>
  <c r="H447" i="7" s="1"/>
  <c r="P447" i="7" s="1"/>
  <c r="D490" i="7"/>
  <c r="D664" i="7"/>
  <c r="D561" i="7"/>
  <c r="H561" i="7" s="1"/>
  <c r="P561" i="7" s="1"/>
  <c r="D717" i="7"/>
  <c r="D297" i="7"/>
  <c r="D446" i="7"/>
  <c r="G446" i="7" s="1"/>
  <c r="D706" i="7"/>
  <c r="D388" i="7"/>
  <c r="G388" i="7" s="1"/>
  <c r="D217" i="7"/>
  <c r="H217" i="7" s="1"/>
  <c r="P217" i="7" s="1"/>
  <c r="H200" i="7"/>
  <c r="P200" i="7" s="1"/>
  <c r="D419" i="7"/>
  <c r="H419" i="7" s="1"/>
  <c r="P419" i="7" s="1"/>
  <c r="D155" i="7"/>
  <c r="G155" i="7" s="1"/>
  <c r="D169" i="7"/>
  <c r="D148" i="7"/>
  <c r="H148" i="7" s="1"/>
  <c r="P148" i="7" s="1"/>
  <c r="D60" i="7"/>
  <c r="G60" i="7" s="1"/>
  <c r="D149" i="7"/>
  <c r="D705" i="7"/>
  <c r="G705" i="7" s="1"/>
  <c r="D460" i="7"/>
  <c r="H460" i="7" s="1"/>
  <c r="P460" i="7" s="1"/>
  <c r="H720" i="7"/>
  <c r="P720" i="7" s="1"/>
  <c r="D642" i="7"/>
  <c r="D618" i="7"/>
  <c r="G618" i="7" s="1"/>
  <c r="F504" i="7"/>
  <c r="D646" i="7"/>
  <c r="G646" i="7" s="1"/>
  <c r="E333" i="7"/>
  <c r="E288" i="7"/>
  <c r="E478" i="7"/>
  <c r="E228" i="7"/>
  <c r="E473" i="7"/>
  <c r="E461" i="7"/>
  <c r="E738" i="7"/>
  <c r="F122" i="7"/>
  <c r="F283" i="7"/>
  <c r="F302" i="7"/>
  <c r="H357" i="7"/>
  <c r="P357" i="7" s="1"/>
  <c r="F409" i="7"/>
  <c r="F588" i="7"/>
  <c r="F712" i="7"/>
  <c r="H712" i="7" s="1"/>
  <c r="P712" i="7" s="1"/>
  <c r="D698" i="7"/>
  <c r="H698" i="7" s="1"/>
  <c r="P698" i="7" s="1"/>
  <c r="D228" i="7"/>
  <c r="H228" i="7" s="1"/>
  <c r="P228" i="7" s="1"/>
  <c r="D459" i="7"/>
  <c r="D298" i="7"/>
  <c r="G298" i="7" s="1"/>
  <c r="D365" i="7"/>
  <c r="G365" i="7" s="1"/>
  <c r="D264" i="7"/>
  <c r="D512" i="7"/>
  <c r="H512" i="7" s="1"/>
  <c r="P512" i="7" s="1"/>
  <c r="D308" i="7"/>
  <c r="G308" i="7" s="1"/>
  <c r="D65" i="7"/>
  <c r="H65" i="7" s="1"/>
  <c r="P65" i="7" s="1"/>
  <c r="D253" i="7"/>
  <c r="H253" i="7" s="1"/>
  <c r="P253" i="7" s="1"/>
  <c r="D515" i="7"/>
  <c r="H515" i="7" s="1"/>
  <c r="P515" i="7" s="1"/>
  <c r="D539" i="7"/>
  <c r="G539" i="7" s="1"/>
  <c r="D70" i="7"/>
  <c r="H70" i="7" s="1"/>
  <c r="P70" i="7" s="1"/>
  <c r="D319" i="7"/>
  <c r="G319" i="7" s="1"/>
  <c r="F138" i="7"/>
  <c r="F119" i="7"/>
  <c r="H71" i="7"/>
  <c r="P71" i="7" s="1"/>
  <c r="F644" i="7"/>
  <c r="F314" i="7"/>
  <c r="F201" i="7"/>
  <c r="F514" i="7"/>
  <c r="F680" i="7"/>
  <c r="F719" i="7"/>
  <c r="F761" i="7"/>
  <c r="D342" i="7"/>
  <c r="G342" i="7" s="1"/>
  <c r="D452" i="7"/>
  <c r="G452" i="7" s="1"/>
  <c r="D54" i="7"/>
  <c r="G54" i="7" s="1"/>
  <c r="D345" i="7"/>
  <c r="D552" i="7"/>
  <c r="D170" i="7"/>
  <c r="H170" i="7" s="1"/>
  <c r="P170" i="7" s="1"/>
  <c r="D359" i="7"/>
  <c r="G359" i="7" s="1"/>
  <c r="D28" i="7"/>
  <c r="H28" i="7" s="1"/>
  <c r="P28" i="7" s="1"/>
  <c r="D261" i="7"/>
  <c r="D276" i="7"/>
  <c r="D24" i="7"/>
  <c r="D26" i="7"/>
  <c r="D581" i="7"/>
  <c r="D596" i="7"/>
  <c r="D499" i="7"/>
  <c r="G499" i="7" s="1"/>
  <c r="D435" i="7"/>
  <c r="H435" i="7" s="1"/>
  <c r="P435" i="7" s="1"/>
  <c r="D614" i="7"/>
  <c r="G614" i="7" s="1"/>
  <c r="D611" i="7"/>
  <c r="G611" i="7" s="1"/>
  <c r="D547" i="7"/>
  <c r="H547" i="7" s="1"/>
  <c r="P547" i="7" s="1"/>
  <c r="D317" i="7"/>
  <c r="H252" i="7"/>
  <c r="P252" i="7" s="1"/>
  <c r="H613" i="7"/>
  <c r="P613" i="7" s="1"/>
  <c r="D659" i="7"/>
  <c r="G659" i="7" s="1"/>
  <c r="H625" i="7"/>
  <c r="P625" i="7" s="1"/>
  <c r="H536" i="7"/>
  <c r="P536" i="7" s="1"/>
  <c r="D237" i="7"/>
  <c r="H237" i="7" s="1"/>
  <c r="P237" i="7" s="1"/>
  <c r="D580" i="7"/>
  <c r="G580" i="7" s="1"/>
  <c r="D599" i="7"/>
  <c r="G599" i="7" s="1"/>
  <c r="D668" i="7"/>
  <c r="H668" i="7" s="1"/>
  <c r="P668" i="7" s="1"/>
  <c r="D727" i="7"/>
  <c r="D617" i="7"/>
  <c r="H617" i="7" s="1"/>
  <c r="P617" i="7" s="1"/>
  <c r="D674" i="7"/>
  <c r="D235" i="7"/>
  <c r="H235" i="7" s="1"/>
  <c r="P235" i="7" s="1"/>
  <c r="D265" i="7"/>
  <c r="H265" i="7" s="1"/>
  <c r="P265" i="7" s="1"/>
  <c r="G536" i="7"/>
  <c r="E160" i="7"/>
  <c r="E4" i="7"/>
  <c r="E413" i="7"/>
  <c r="E474" i="7"/>
  <c r="E126" i="7"/>
  <c r="E196" i="7"/>
  <c r="F455" i="7"/>
  <c r="G321" i="7"/>
  <c r="E505" i="7"/>
  <c r="E760" i="7"/>
  <c r="F467" i="7"/>
  <c r="F728" i="7"/>
  <c r="D433" i="7"/>
  <c r="G433" i="7" s="1"/>
  <c r="D587" i="7"/>
  <c r="H587" i="7" s="1"/>
  <c r="P587" i="7" s="1"/>
  <c r="D762" i="7"/>
  <c r="D687" i="7"/>
  <c r="E162" i="7"/>
  <c r="E57" i="7"/>
  <c r="F77" i="7"/>
  <c r="D178" i="7"/>
  <c r="G178" i="7" s="1"/>
  <c r="E64" i="7"/>
  <c r="G64" i="7" s="1"/>
  <c r="E302" i="7"/>
  <c r="E88" i="7"/>
  <c r="G524" i="7"/>
  <c r="E708" i="7"/>
  <c r="E512" i="7"/>
  <c r="E272" i="7"/>
  <c r="E457" i="7"/>
  <c r="G235" i="7"/>
  <c r="G230" i="7"/>
  <c r="E528" i="7"/>
  <c r="E578" i="7"/>
  <c r="E603" i="7"/>
  <c r="E626" i="7"/>
  <c r="E606" i="7"/>
  <c r="F168" i="7"/>
  <c r="F11" i="7"/>
  <c r="F47" i="7"/>
  <c r="F37" i="7"/>
  <c r="F296" i="7"/>
  <c r="F713" i="7"/>
  <c r="F301" i="7"/>
  <c r="F430" i="7"/>
  <c r="F382" i="7"/>
  <c r="F557" i="7"/>
  <c r="F596" i="7"/>
  <c r="F756" i="7"/>
  <c r="D378" i="7"/>
  <c r="H378" i="7" s="1"/>
  <c r="P378" i="7" s="1"/>
  <c r="D675" i="7"/>
  <c r="H675" i="7" s="1"/>
  <c r="P675" i="7" s="1"/>
  <c r="D479" i="7"/>
  <c r="H479" i="7" s="1"/>
  <c r="P479" i="7" s="1"/>
  <c r="D571" i="7"/>
  <c r="D162" i="7"/>
  <c r="H162" i="7" s="1"/>
  <c r="P162" i="7" s="1"/>
  <c r="D423" i="7"/>
  <c r="H423" i="7" s="1"/>
  <c r="P423" i="7" s="1"/>
  <c r="D104" i="7"/>
  <c r="D506" i="7"/>
  <c r="F446" i="7"/>
  <c r="G593" i="7"/>
  <c r="E432" i="7"/>
  <c r="E733" i="7"/>
  <c r="F730" i="7"/>
  <c r="D622" i="7"/>
  <c r="E21" i="7"/>
  <c r="E205" i="7"/>
  <c r="E51" i="7"/>
  <c r="E762" i="7"/>
  <c r="E349" i="7"/>
  <c r="E361" i="7"/>
  <c r="F221" i="7"/>
  <c r="H593" i="7"/>
  <c r="P593" i="7" s="1"/>
  <c r="D52" i="7"/>
  <c r="H52" i="7" s="1"/>
  <c r="P52" i="7" s="1"/>
  <c r="G71" i="7"/>
  <c r="E541" i="7"/>
  <c r="E233" i="7"/>
  <c r="E331" i="7"/>
  <c r="G331" i="7" s="1"/>
  <c r="E328" i="7"/>
  <c r="E295" i="7"/>
  <c r="E568" i="7"/>
  <c r="E632" i="7"/>
  <c r="E544" i="7"/>
  <c r="E538" i="7"/>
  <c r="G538" i="7" s="1"/>
  <c r="E442" i="7"/>
  <c r="E715" i="7"/>
  <c r="F418" i="7"/>
  <c r="F249" i="7"/>
  <c r="F56" i="7"/>
  <c r="F232" i="7"/>
  <c r="F317" i="7"/>
  <c r="F506" i="7"/>
  <c r="F245" i="7"/>
  <c r="F414" i="7"/>
  <c r="F686" i="7"/>
  <c r="F530" i="7"/>
  <c r="F607" i="7"/>
  <c r="H558" i="7"/>
  <c r="P558" i="7" s="1"/>
  <c r="F745" i="7"/>
  <c r="F757" i="7"/>
  <c r="F715" i="7"/>
  <c r="F731" i="7"/>
  <c r="D768" i="7"/>
  <c r="G768" i="7" s="1"/>
  <c r="D544" i="7"/>
  <c r="H544" i="7" s="1"/>
  <c r="P544" i="7" s="1"/>
  <c r="D254" i="7"/>
  <c r="D188" i="7"/>
  <c r="G188" i="7" s="1"/>
  <c r="D353" i="7"/>
  <c r="H353" i="7" s="1"/>
  <c r="P353" i="7" s="1"/>
  <c r="D91" i="7"/>
  <c r="D574" i="7"/>
  <c r="G574" i="7" s="1"/>
  <c r="D751" i="7"/>
  <c r="G751" i="7" s="1"/>
  <c r="D176" i="7"/>
  <c r="D183" i="7"/>
  <c r="H183" i="7" s="1"/>
  <c r="P183" i="7" s="1"/>
  <c r="D206" i="7"/>
  <c r="D638" i="7"/>
  <c r="D493" i="7"/>
  <c r="D458" i="7"/>
  <c r="H458" i="7" s="1"/>
  <c r="P458" i="7" s="1"/>
  <c r="D604" i="7"/>
  <c r="H604" i="7" s="1"/>
  <c r="P604" i="7" s="1"/>
  <c r="D629" i="7"/>
  <c r="D670" i="7"/>
  <c r="H670" i="7" s="1"/>
  <c r="P670" i="7" s="1"/>
  <c r="D526" i="7"/>
  <c r="D689" i="7"/>
  <c r="H689" i="7" s="1"/>
  <c r="P689" i="7" s="1"/>
  <c r="D620" i="7"/>
  <c r="G620" i="7" s="1"/>
  <c r="D43" i="7"/>
  <c r="D98" i="7"/>
  <c r="D57" i="7"/>
  <c r="D532" i="7"/>
  <c r="G532" i="7" s="1"/>
  <c r="D478" i="7"/>
  <c r="D211" i="7"/>
  <c r="H211" i="7" s="1"/>
  <c r="P211" i="7" s="1"/>
  <c r="D366" i="7"/>
  <c r="D103" i="7"/>
  <c r="G103" i="7" s="1"/>
  <c r="D234" i="7"/>
  <c r="D279" i="7"/>
  <c r="G279" i="7" s="1"/>
  <c r="D421" i="7"/>
  <c r="D144" i="7"/>
  <c r="G144" i="7" s="1"/>
  <c r="D407" i="7"/>
  <c r="H407" i="7" s="1"/>
  <c r="P407" i="7" s="1"/>
  <c r="D497" i="7"/>
  <c r="H497" i="7" s="1"/>
  <c r="P497" i="7" s="1"/>
  <c r="D761" i="7"/>
  <c r="G761" i="7" s="1"/>
  <c r="D6" i="7"/>
  <c r="G6" i="7" s="1"/>
  <c r="D501" i="7"/>
  <c r="D383" i="7"/>
  <c r="H383" i="7" s="1"/>
  <c r="P383" i="7" s="1"/>
  <c r="D628" i="7"/>
  <c r="D658" i="7"/>
  <c r="D392" i="7"/>
  <c r="G392" i="7" s="1"/>
  <c r="D466" i="7"/>
  <c r="D579" i="7"/>
  <c r="G579" i="7" s="1"/>
  <c r="D606" i="7"/>
  <c r="H606" i="7" s="1"/>
  <c r="P606" i="7" s="1"/>
  <c r="D713" i="7"/>
  <c r="D448" i="7"/>
  <c r="D690" i="7"/>
  <c r="H690" i="7" s="1"/>
  <c r="P690" i="7" s="1"/>
  <c r="D281" i="7"/>
  <c r="G281" i="7" s="1"/>
  <c r="D441" i="7"/>
  <c r="G441" i="7" s="1"/>
  <c r="D192" i="7"/>
  <c r="D123" i="7"/>
  <c r="E27" i="7"/>
  <c r="D764" i="7"/>
  <c r="G764" i="7" s="1"/>
  <c r="E169" i="7"/>
  <c r="E693" i="7"/>
  <c r="F254" i="7"/>
  <c r="F325" i="7"/>
  <c r="F424" i="7"/>
  <c r="H500" i="7"/>
  <c r="F702" i="7"/>
  <c r="F724" i="7"/>
  <c r="E46" i="7"/>
  <c r="E362" i="7"/>
  <c r="E397" i="7"/>
  <c r="E200" i="7"/>
  <c r="G200" i="7" s="1"/>
  <c r="E596" i="7"/>
  <c r="E504" i="7"/>
  <c r="D167" i="7"/>
  <c r="H167" i="7" s="1"/>
  <c r="P167" i="7" s="1"/>
  <c r="D703" i="7"/>
  <c r="H703" i="7" s="1"/>
  <c r="P703" i="7" s="1"/>
  <c r="D289" i="7"/>
  <c r="G289" i="7" s="1"/>
  <c r="D600" i="7"/>
  <c r="G600" i="7" s="1"/>
  <c r="D665" i="7"/>
  <c r="E98" i="7"/>
  <c r="E41" i="7"/>
  <c r="E261" i="7"/>
  <c r="E730" i="7"/>
  <c r="E306" i="7"/>
  <c r="E635" i="7"/>
  <c r="E526" i="7"/>
  <c r="F384" i="7"/>
  <c r="H384" i="7" s="1"/>
  <c r="P384" i="7" s="1"/>
  <c r="F2" i="7"/>
  <c r="F256" i="7"/>
  <c r="H256" i="7" s="1"/>
  <c r="P256" i="7" s="1"/>
  <c r="F363" i="7"/>
  <c r="H559" i="7"/>
  <c r="P559" i="7" s="1"/>
  <c r="F427" i="7"/>
  <c r="F612" i="7"/>
  <c r="F629" i="7"/>
  <c r="F762" i="7"/>
  <c r="F683" i="7"/>
  <c r="H683" i="7" s="1"/>
  <c r="P683" i="7" s="1"/>
  <c r="F543" i="7"/>
  <c r="F750" i="7"/>
  <c r="E120" i="7"/>
  <c r="D328" i="7"/>
  <c r="D278" i="7"/>
  <c r="H278" i="7" s="1"/>
  <c r="P278" i="7" s="1"/>
  <c r="D220" i="7"/>
  <c r="G220" i="7" s="1"/>
  <c r="D437" i="7"/>
  <c r="E72" i="7"/>
  <c r="E36" i="7"/>
  <c r="E312" i="7"/>
  <c r="G312" i="7" s="1"/>
  <c r="E85" i="7"/>
  <c r="E327" i="7"/>
  <c r="E406" i="7"/>
  <c r="E567" i="7"/>
  <c r="E265" i="7"/>
  <c r="E192" i="7"/>
  <c r="E386" i="7"/>
  <c r="E477" i="7"/>
  <c r="E439" i="7"/>
  <c r="G252" i="7"/>
  <c r="E584" i="7"/>
  <c r="G542" i="7"/>
  <c r="G559" i="7"/>
  <c r="E628" i="7"/>
  <c r="F420" i="7"/>
  <c r="H185" i="7"/>
  <c r="P185" i="7" s="1"/>
  <c r="H321" i="7"/>
  <c r="P321" i="7" s="1"/>
  <c r="F190" i="7"/>
  <c r="F377" i="7"/>
  <c r="H377" i="7" s="1"/>
  <c r="P377" i="7" s="1"/>
  <c r="F404" i="7"/>
  <c r="F450" i="7"/>
  <c r="F734" i="7"/>
  <c r="F552" i="7"/>
  <c r="F653" i="7"/>
  <c r="F564" i="7"/>
  <c r="D549" i="7"/>
  <c r="D358" i="7"/>
  <c r="E89" i="7"/>
  <c r="E110" i="7"/>
  <c r="E222" i="7"/>
  <c r="E309" i="7"/>
  <c r="E314" i="7"/>
  <c r="G712" i="7"/>
  <c r="E509" i="7"/>
  <c r="E426" i="7"/>
  <c r="E497" i="7"/>
  <c r="E633" i="7"/>
  <c r="G633" i="7" s="1"/>
  <c r="E472" i="7"/>
  <c r="E597" i="7"/>
  <c r="E729" i="7"/>
  <c r="E750" i="7"/>
  <c r="G750" i="7" s="1"/>
  <c r="F96" i="7"/>
  <c r="H231" i="7"/>
  <c r="P231" i="7" s="1"/>
  <c r="F366" i="7"/>
  <c r="F181" i="7"/>
  <c r="F261" i="7"/>
  <c r="F212" i="7"/>
  <c r="H542" i="7"/>
  <c r="P542" i="7" s="1"/>
  <c r="F477" i="7"/>
  <c r="H694" i="7"/>
  <c r="P694" i="7" s="1"/>
  <c r="F443" i="7"/>
  <c r="D566" i="7"/>
  <c r="H566" i="7" s="1"/>
  <c r="P566" i="7" s="1"/>
  <c r="D221" i="7"/>
  <c r="D647" i="7"/>
  <c r="G647" i="7" s="1"/>
  <c r="D310" i="7"/>
  <c r="H310" i="7" s="1"/>
  <c r="P310" i="7" s="1"/>
  <c r="D81" i="7"/>
  <c r="H81" i="7" s="1"/>
  <c r="P81" i="7" s="1"/>
  <c r="D159" i="7"/>
  <c r="G159" i="7" s="1"/>
  <c r="D404" i="7"/>
  <c r="D568" i="7"/>
  <c r="D528" i="7"/>
  <c r="H528" i="7" s="1"/>
  <c r="P528" i="7" s="1"/>
  <c r="D422" i="7"/>
  <c r="G422" i="7" s="1"/>
  <c r="D550" i="7"/>
  <c r="G550" i="7" s="1"/>
  <c r="D286" i="7"/>
  <c r="G286" i="7" s="1"/>
  <c r="D562" i="7"/>
  <c r="G562" i="7" s="1"/>
  <c r="D470" i="7"/>
  <c r="H470" i="7" s="1"/>
  <c r="P470" i="7" s="1"/>
  <c r="D242" i="7"/>
  <c r="G242" i="7" s="1"/>
  <c r="D344" i="7"/>
  <c r="D575" i="7"/>
  <c r="G575" i="7" s="1"/>
  <c r="D136" i="7"/>
  <c r="D363" i="7"/>
  <c r="G363" i="7" s="1"/>
  <c r="D55" i="7"/>
  <c r="G55" i="7" s="1"/>
  <c r="D533" i="7"/>
  <c r="D32" i="7"/>
  <c r="D373" i="7"/>
  <c r="D523" i="7"/>
  <c r="D455" i="7"/>
  <c r="G455" i="7" s="1"/>
  <c r="D616" i="7"/>
  <c r="D728" i="7"/>
  <c r="D339" i="7"/>
  <c r="G339" i="7" s="1"/>
  <c r="D681" i="7"/>
  <c r="D615" i="7"/>
  <c r="H615" i="7" s="1"/>
  <c r="P615" i="7" s="1"/>
  <c r="D648" i="7"/>
  <c r="F14" i="7"/>
  <c r="D72" i="7"/>
  <c r="H72" i="7" s="1"/>
  <c r="P72" i="7" s="1"/>
  <c r="D129" i="7"/>
  <c r="H129" i="7" s="1"/>
  <c r="P129" i="7" s="1"/>
  <c r="D216" i="7"/>
  <c r="H216" i="7" s="1"/>
  <c r="P216" i="7" s="1"/>
  <c r="D399" i="7"/>
  <c r="G399" i="7" s="1"/>
  <c r="D179" i="7"/>
  <c r="H179" i="7" s="1"/>
  <c r="P179" i="7" s="1"/>
  <c r="D527" i="7"/>
  <c r="H527" i="7" s="1"/>
  <c r="P527" i="7" s="1"/>
  <c r="D131" i="7"/>
  <c r="G131" i="7" s="1"/>
  <c r="D203" i="7"/>
  <c r="H203" i="7" s="1"/>
  <c r="P203" i="7" s="1"/>
  <c r="D560" i="7"/>
  <c r="H560" i="7" s="1"/>
  <c r="P560" i="7" s="1"/>
  <c r="D218" i="7"/>
  <c r="D662" i="7"/>
  <c r="H662" i="7" s="1"/>
  <c r="P662" i="7" s="1"/>
  <c r="D465" i="7"/>
  <c r="G465" i="7" s="1"/>
  <c r="D417" i="7"/>
  <c r="H417" i="7" s="1"/>
  <c r="P417" i="7" s="1"/>
  <c r="D603" i="7"/>
  <c r="H603" i="7" s="1"/>
  <c r="P603" i="7" s="1"/>
  <c r="D661" i="7"/>
  <c r="H661" i="7" s="1"/>
  <c r="P661" i="7" s="1"/>
  <c r="D740" i="7"/>
  <c r="H740" i="7" s="1"/>
  <c r="P740" i="7" s="1"/>
  <c r="D229" i="7"/>
  <c r="G229" i="7" s="1"/>
  <c r="D380" i="7"/>
  <c r="G380" i="7" s="1"/>
  <c r="D669" i="7"/>
  <c r="G669" i="7" s="1"/>
  <c r="D729" i="7"/>
  <c r="D326" i="7"/>
  <c r="G326" i="7" s="1"/>
  <c r="D201" i="7"/>
  <c r="G201" i="7" s="1"/>
  <c r="D142" i="7"/>
  <c r="F213" i="7"/>
  <c r="H213" i="7" s="1"/>
  <c r="P213" i="7" s="1"/>
  <c r="E34" i="7"/>
  <c r="E77" i="7"/>
  <c r="F264" i="7"/>
  <c r="F24" i="7"/>
  <c r="D202" i="7"/>
  <c r="G202" i="7" s="1"/>
  <c r="D39" i="7"/>
  <c r="G39" i="7" s="1"/>
  <c r="D78" i="7"/>
  <c r="D445" i="7"/>
  <c r="H445" i="7" s="1"/>
  <c r="P445" i="7" s="1"/>
  <c r="D304" i="7"/>
  <c r="G304" i="7" s="1"/>
  <c r="D150" i="7"/>
  <c r="G150" i="7" s="1"/>
  <c r="D409" i="7"/>
  <c r="D652" i="7"/>
  <c r="G652" i="7" s="1"/>
  <c r="D734" i="7"/>
  <c r="G734" i="7" s="1"/>
  <c r="D554" i="7"/>
  <c r="H554" i="7" s="1"/>
  <c r="P554" i="7" s="1"/>
  <c r="D489" i="7"/>
  <c r="H489" i="7" s="1"/>
  <c r="P489" i="7" s="1"/>
  <c r="D623" i="7"/>
  <c r="H623" i="7" s="1"/>
  <c r="P623" i="7" s="1"/>
  <c r="D236" i="7"/>
  <c r="H236" i="7" s="1"/>
  <c r="P236" i="7" s="1"/>
  <c r="D418" i="7"/>
  <c r="G418" i="7" s="1"/>
  <c r="D537" i="7"/>
  <c r="D666" i="7"/>
  <c r="D386" i="7"/>
  <c r="H386" i="7" s="1"/>
  <c r="P386" i="7" s="1"/>
  <c r="D743" i="7"/>
  <c r="H743" i="7" s="1"/>
  <c r="P743" i="7" s="1"/>
  <c r="D605" i="7"/>
  <c r="H605" i="7" s="1"/>
  <c r="P605" i="7" s="1"/>
  <c r="D258" i="7"/>
  <c r="G258" i="7" s="1"/>
  <c r="D333" i="7"/>
  <c r="D671" i="7"/>
  <c r="G671" i="7" s="1"/>
  <c r="D667" i="7"/>
  <c r="G667" i="7" s="1"/>
  <c r="D710" i="7"/>
  <c r="G710" i="7" s="1"/>
  <c r="D757" i="7"/>
  <c r="D684" i="7"/>
  <c r="G684" i="7" s="1"/>
  <c r="D540" i="7"/>
  <c r="H540" i="7" s="1"/>
  <c r="P540" i="7" s="1"/>
  <c r="D396" i="7"/>
  <c r="G396" i="7" s="1"/>
  <c r="E45" i="7"/>
  <c r="E190" i="7"/>
  <c r="E20" i="7"/>
  <c r="D35" i="7"/>
  <c r="H35" i="7" s="1"/>
  <c r="P35" i="7" s="1"/>
  <c r="D80" i="7"/>
  <c r="D739" i="7"/>
  <c r="G739" i="7" s="1"/>
  <c r="D329" i="7"/>
  <c r="G329" i="7" s="1"/>
  <c r="D708" i="7"/>
  <c r="D756" i="7"/>
  <c r="D555" i="7"/>
  <c r="G555" i="7" s="1"/>
  <c r="D85" i="7"/>
  <c r="D682" i="7"/>
  <c r="G682" i="7" s="1"/>
  <c r="D468" i="7"/>
  <c r="G468" i="7" s="1"/>
  <c r="D589" i="7"/>
  <c r="H589" i="7" s="1"/>
  <c r="P589" i="7" s="1"/>
  <c r="D551" i="7"/>
  <c r="H551" i="7" s="1"/>
  <c r="P551" i="7" s="1"/>
  <c r="D588" i="7"/>
  <c r="D473" i="7"/>
  <c r="D691" i="7"/>
  <c r="H691" i="7" s="1"/>
  <c r="P691" i="7" s="1"/>
  <c r="D707" i="7"/>
  <c r="H707" i="7" s="1"/>
  <c r="P707" i="7" s="1"/>
  <c r="D653" i="7"/>
  <c r="D77" i="7"/>
  <c r="D379" i="7"/>
  <c r="G379" i="7" s="1"/>
  <c r="D31" i="7"/>
  <c r="H31" i="7" s="1"/>
  <c r="P31" i="7" s="1"/>
  <c r="D108" i="7"/>
  <c r="H108" i="7" s="1"/>
  <c r="P108" i="7" s="1"/>
  <c r="D316" i="7"/>
  <c r="H316" i="7" s="1"/>
  <c r="P316" i="7" s="1"/>
  <c r="D444" i="7"/>
  <c r="G444" i="7" s="1"/>
  <c r="D266" i="7"/>
  <c r="H266" i="7" s="1"/>
  <c r="P266" i="7" s="1"/>
  <c r="D4" i="7"/>
  <c r="D25" i="7"/>
  <c r="G25" i="7" s="1"/>
  <c r="F137" i="7"/>
  <c r="F399" i="7"/>
  <c r="D742" i="7"/>
  <c r="H742" i="7" s="1"/>
  <c r="P742" i="7" s="1"/>
  <c r="D330" i="7"/>
  <c r="G330" i="7" s="1"/>
  <c r="D431" i="7"/>
  <c r="H431" i="7" s="1"/>
  <c r="P431" i="7" s="1"/>
  <c r="D305" i="7"/>
  <c r="H305" i="7" s="1"/>
  <c r="P305" i="7" s="1"/>
  <c r="D56" i="7"/>
  <c r="D732" i="7"/>
  <c r="H732" i="7" s="1"/>
  <c r="P732" i="7" s="1"/>
  <c r="D117" i="7"/>
  <c r="H117" i="7" s="1"/>
  <c r="P117" i="7" s="1"/>
  <c r="D643" i="7"/>
  <c r="G643" i="7" s="1"/>
  <c r="D420" i="7"/>
  <c r="D47" i="7"/>
  <c r="G47" i="7" s="1"/>
  <c r="D389" i="7"/>
  <c r="G389" i="7" s="1"/>
  <c r="D469" i="7"/>
  <c r="D553" i="7"/>
  <c r="D239" i="7"/>
  <c r="G239" i="7" s="1"/>
  <c r="D590" i="7"/>
  <c r="D736" i="7"/>
  <c r="G736" i="7" s="1"/>
  <c r="D700" i="7"/>
  <c r="H700" i="7" s="1"/>
  <c r="P700" i="7" s="1"/>
  <c r="D767" i="7"/>
  <c r="H767" i="7" s="1"/>
  <c r="P767" i="7" s="1"/>
  <c r="D639" i="7"/>
  <c r="G639" i="7" s="1"/>
  <c r="D210" i="7"/>
  <c r="D291" i="7"/>
  <c r="H291" i="7" s="1"/>
  <c r="P291" i="7" s="1"/>
  <c r="D413" i="7"/>
  <c r="D222" i="7"/>
  <c r="D186" i="7"/>
  <c r="G186" i="7" s="1"/>
  <c r="D174" i="7"/>
  <c r="D693" i="7"/>
  <c r="H693" i="7" s="1"/>
  <c r="P693" i="7" s="1"/>
  <c r="D766" i="7"/>
  <c r="H766" i="7" s="1"/>
  <c r="P766" i="7" s="1"/>
  <c r="D180" i="7"/>
  <c r="D395" i="7"/>
  <c r="G395" i="7" s="1"/>
  <c r="D294" i="7"/>
  <c r="G294" i="7" s="1"/>
  <c r="D759" i="7"/>
  <c r="G759" i="7" s="1"/>
  <c r="D322" i="7"/>
  <c r="H322" i="7" s="1"/>
  <c r="P322" i="7" s="1"/>
  <c r="D677" i="7"/>
  <c r="D621" i="7"/>
  <c r="H621" i="7" s="1"/>
  <c r="P621" i="7" s="1"/>
  <c r="D425" i="7"/>
  <c r="H425" i="7" s="1"/>
  <c r="P425" i="7" s="1"/>
  <c r="D631" i="7"/>
  <c r="H631" i="7" s="1"/>
  <c r="P631" i="7" s="1"/>
  <c r="D719" i="7"/>
  <c r="G719" i="7" s="1"/>
  <c r="D135" i="7"/>
  <c r="G135" i="7" s="1"/>
  <c r="D393" i="7"/>
  <c r="D548" i="7"/>
  <c r="H548" i="7" s="1"/>
  <c r="P548" i="7" s="1"/>
  <c r="D27" i="7"/>
  <c r="H27" i="7" s="1"/>
  <c r="P27" i="7" s="1"/>
  <c r="D314" i="7"/>
  <c r="D370" i="7"/>
  <c r="H370" i="7" s="1"/>
  <c r="P370" i="7" s="1"/>
  <c r="D110" i="7"/>
  <c r="D295" i="7"/>
  <c r="D511" i="7"/>
  <c r="G511" i="7" s="1"/>
  <c r="D34" i="7"/>
  <c r="D36" i="7"/>
  <c r="H36" i="7" s="1"/>
  <c r="P36" i="7" s="1"/>
  <c r="E208" i="7"/>
  <c r="G208" i="7" s="1"/>
  <c r="E68" i="7"/>
  <c r="E270" i="7"/>
  <c r="E105" i="7"/>
  <c r="E549" i="7"/>
  <c r="E576" i="7"/>
  <c r="F73" i="7"/>
  <c r="F218" i="7"/>
  <c r="F473" i="7"/>
  <c r="H225" i="7"/>
  <c r="P225" i="7" s="1"/>
  <c r="F493" i="7"/>
  <c r="F459" i="7"/>
  <c r="F581" i="7"/>
  <c r="D96" i="7"/>
  <c r="D746" i="7"/>
  <c r="H746" i="7" s="1"/>
  <c r="P746" i="7" s="1"/>
  <c r="D87" i="7"/>
  <c r="G87" i="7" s="1"/>
  <c r="D387" i="7"/>
  <c r="H387" i="7" s="1"/>
  <c r="P387" i="7" s="1"/>
  <c r="D18" i="7"/>
  <c r="G18" i="7" s="1"/>
  <c r="D426" i="7"/>
  <c r="D476" i="7"/>
  <c r="G476" i="7" s="1"/>
  <c r="D541" i="7"/>
  <c r="D630" i="7"/>
  <c r="H630" i="7" s="1"/>
  <c r="P630" i="7" s="1"/>
  <c r="D733" i="7"/>
  <c r="H733" i="7" s="1"/>
  <c r="P733" i="7" s="1"/>
  <c r="D741" i="7"/>
  <c r="D327" i="7"/>
  <c r="H327" i="7" s="1"/>
  <c r="P327" i="7" s="1"/>
  <c r="E73" i="7"/>
  <c r="G30" i="7"/>
  <c r="E173" i="7"/>
  <c r="G173" i="7" s="1"/>
  <c r="E334" i="7"/>
  <c r="E322" i="7"/>
  <c r="E414" i="7"/>
  <c r="E560" i="7"/>
  <c r="E637" i="7"/>
  <c r="G637" i="7" s="1"/>
  <c r="E676" i="7"/>
  <c r="F43" i="7"/>
  <c r="H416" i="7"/>
  <c r="P416" i="7" s="1"/>
  <c r="F297" i="7"/>
  <c r="F163" i="7"/>
  <c r="F562" i="7"/>
  <c r="F571" i="7"/>
  <c r="F722" i="7"/>
  <c r="E78" i="7"/>
  <c r="D187" i="7"/>
  <c r="D13" i="7"/>
  <c r="H13" i="7" s="1"/>
  <c r="P13" i="7" s="1"/>
  <c r="D641" i="7"/>
  <c r="G641" i="7" s="1"/>
  <c r="E176" i="7"/>
  <c r="F132" i="7"/>
  <c r="H33" i="7"/>
  <c r="P33" i="7" s="1"/>
  <c r="F269" i="7"/>
  <c r="F234" i="7"/>
  <c r="F331" i="7"/>
  <c r="H331" i="7" s="1"/>
  <c r="P331" i="7" s="1"/>
  <c r="F293" i="7"/>
  <c r="F340" i="7"/>
  <c r="H340" i="7" s="1"/>
  <c r="P340" i="7" s="1"/>
  <c r="F244" i="7"/>
  <c r="H244" i="7" s="1"/>
  <c r="P244" i="7" s="1"/>
  <c r="F549" i="7"/>
  <c r="F180" i="7"/>
  <c r="F436" i="7"/>
  <c r="F546" i="7"/>
  <c r="F511" i="7"/>
  <c r="F718" i="7"/>
  <c r="F594" i="7"/>
  <c r="F768" i="7"/>
  <c r="F490" i="7"/>
  <c r="F522" i="7"/>
  <c r="F361" i="7"/>
  <c r="F635" i="7"/>
  <c r="F681" i="7"/>
  <c r="F638" i="7"/>
  <c r="D250" i="7"/>
  <c r="H250" i="7" s="1"/>
  <c r="P250" i="7" s="1"/>
  <c r="D245" i="7"/>
  <c r="D438" i="7"/>
  <c r="G438" i="7" s="1"/>
  <c r="D400" i="7"/>
  <c r="D311" i="7"/>
  <c r="G311" i="7" s="1"/>
  <c r="D20" i="7"/>
  <c r="D271" i="7"/>
  <c r="H271" i="7" s="1"/>
  <c r="P271" i="7" s="1"/>
  <c r="D102" i="7"/>
  <c r="G102" i="7" s="1"/>
  <c r="D14" i="7"/>
  <c r="D624" i="7"/>
  <c r="D9" i="7"/>
  <c r="D337" i="7"/>
  <c r="G337" i="7" s="1"/>
  <c r="D522" i="7"/>
  <c r="G522" i="7" s="1"/>
  <c r="D360" i="7"/>
  <c r="H360" i="7" s="1"/>
  <c r="P360" i="7" s="1"/>
  <c r="D521" i="7"/>
  <c r="D577" i="7"/>
  <c r="H577" i="7" s="1"/>
  <c r="P577" i="7" s="1"/>
  <c r="D565" i="7"/>
  <c r="D299" i="7"/>
  <c r="G299" i="7" s="1"/>
  <c r="E146" i="7"/>
  <c r="E293" i="7"/>
  <c r="D277" i="7"/>
  <c r="G277" i="7" s="1"/>
  <c r="D381" i="7"/>
  <c r="G381" i="7" s="1"/>
  <c r="E56" i="7"/>
  <c r="E219" i="7"/>
  <c r="E456" i="7"/>
  <c r="G456" i="7" s="1"/>
  <c r="E464" i="7"/>
  <c r="G464" i="7" s="1"/>
  <c r="G481" i="7"/>
  <c r="E756" i="7"/>
  <c r="E622" i="7"/>
  <c r="E523" i="7"/>
  <c r="E766" i="7"/>
  <c r="F20" i="7"/>
  <c r="F18" i="7"/>
  <c r="F128" i="7"/>
  <c r="F295" i="7"/>
  <c r="F121" i="7"/>
  <c r="H92" i="7"/>
  <c r="P92" i="7" s="1"/>
  <c r="H280" i="7"/>
  <c r="P280" i="7" s="1"/>
  <c r="F400" i="7"/>
  <c r="D487" i="7"/>
  <c r="H487" i="7" s="1"/>
  <c r="P487" i="7" s="1"/>
  <c r="D520" i="7"/>
  <c r="H520" i="7" s="1"/>
  <c r="P520" i="7" s="1"/>
  <c r="D391" i="7"/>
  <c r="H391" i="7" s="1"/>
  <c r="P391" i="7" s="1"/>
  <c r="D175" i="7"/>
  <c r="H175" i="7" s="1"/>
  <c r="P175" i="7" s="1"/>
  <c r="D73" i="7"/>
  <c r="D477" i="7"/>
  <c r="E290" i="7"/>
  <c r="E254" i="7"/>
  <c r="E11" i="7"/>
  <c r="G11" i="7" s="1"/>
  <c r="E404" i="7"/>
  <c r="E168" i="7"/>
  <c r="E90" i="7"/>
  <c r="E282" i="7"/>
  <c r="E434" i="7"/>
  <c r="E421" i="7"/>
  <c r="G323" i="7"/>
  <c r="E318" i="7"/>
  <c r="E648" i="7"/>
  <c r="E425" i="7"/>
  <c r="E494" i="7"/>
  <c r="E553" i="7"/>
  <c r="E720" i="7"/>
  <c r="G720" i="7" s="1"/>
  <c r="D758" i="7"/>
  <c r="H758" i="7" s="1"/>
  <c r="P758" i="7" s="1"/>
  <c r="G92" i="7"/>
  <c r="E185" i="7"/>
  <c r="G185" i="7" s="1"/>
  <c r="G15" i="7"/>
  <c r="E106" i="7"/>
  <c r="G170" i="7"/>
  <c r="E297" i="7"/>
  <c r="E358" i="7"/>
  <c r="E104" i="7"/>
  <c r="G104" i="7" s="1"/>
  <c r="E245" i="7"/>
  <c r="E462" i="7"/>
  <c r="E590" i="7"/>
  <c r="E503" i="7"/>
  <c r="E436" i="7"/>
  <c r="E501" i="7"/>
  <c r="E485" i="7"/>
  <c r="E740" i="7"/>
  <c r="E665" i="7"/>
  <c r="E661" i="7"/>
  <c r="F347" i="7"/>
  <c r="F139" i="7"/>
  <c r="F274" i="7"/>
  <c r="F114" i="7"/>
  <c r="F349" i="7"/>
  <c r="F222" i="7"/>
  <c r="F312" i="7"/>
  <c r="H312" i="7" s="1"/>
  <c r="P312" i="7" s="1"/>
  <c r="F413" i="7"/>
  <c r="F480" i="7"/>
  <c r="F608" i="7"/>
  <c r="F708" i="7"/>
  <c r="E49" i="7"/>
  <c r="D474" i="7"/>
  <c r="D676" i="7"/>
  <c r="D204" i="7"/>
  <c r="G204" i="7" s="1"/>
  <c r="D672" i="7"/>
  <c r="H672" i="7" s="1"/>
  <c r="P672" i="7" s="1"/>
  <c r="D161" i="7"/>
  <c r="G161" i="7" s="1"/>
  <c r="D307" i="7"/>
  <c r="G307" i="7" s="1"/>
  <c r="D397" i="7"/>
  <c r="D88" i="7"/>
  <c r="H88" i="7" s="1"/>
  <c r="P88" i="7" s="1"/>
  <c r="D177" i="7"/>
  <c r="H177" i="7" s="1"/>
  <c r="P177" i="7" s="1"/>
  <c r="D504" i="7"/>
  <c r="D607" i="7"/>
  <c r="G607" i="7" s="1"/>
  <c r="D570" i="7"/>
  <c r="G570" i="7" s="1"/>
  <c r="D451" i="7"/>
  <c r="G451" i="7" s="1"/>
  <c r="D394" i="7"/>
  <c r="H394" i="7" s="1"/>
  <c r="P394" i="7" s="1"/>
  <c r="E74" i="7"/>
  <c r="D107" i="7"/>
  <c r="H107" i="7" s="1"/>
  <c r="P107" i="7" s="1"/>
  <c r="D50" i="7"/>
  <c r="E210" i="7"/>
  <c r="E384" i="7"/>
  <c r="G384" i="7" s="1"/>
  <c r="E320" i="7"/>
  <c r="E573" i="7"/>
  <c r="G644" i="7"/>
  <c r="H285" i="7"/>
  <c r="P285" i="7" s="1"/>
  <c r="F41" i="7"/>
  <c r="H41" i="7" s="1"/>
  <c r="P41" i="7" s="1"/>
  <c r="F69" i="7"/>
  <c r="H323" i="7"/>
  <c r="P323" i="7" s="1"/>
  <c r="F290" i="7"/>
  <c r="F178" i="7"/>
  <c r="F395" i="7"/>
  <c r="F484" i="7"/>
  <c r="H484" i="7" s="1"/>
  <c r="P484" i="7" s="1"/>
  <c r="F665" i="7"/>
  <c r="F601" i="7"/>
  <c r="F624" i="7"/>
  <c r="F659" i="7"/>
  <c r="D154" i="7"/>
  <c r="D165" i="7"/>
  <c r="E14" i="7"/>
  <c r="E163" i="7"/>
  <c r="E132" i="7"/>
  <c r="E244" i="7"/>
  <c r="G244" i="7" s="1"/>
  <c r="E112" i="7"/>
  <c r="E345" i="7"/>
  <c r="E341" i="7"/>
  <c r="G247" i="7"/>
  <c r="E484" i="7"/>
  <c r="G484" i="7" s="1"/>
  <c r="E269" i="7"/>
  <c r="E480" i="7"/>
  <c r="E569" i="7"/>
  <c r="E506" i="7"/>
  <c r="E496" i="7"/>
  <c r="E686" i="7"/>
  <c r="G610" i="7"/>
  <c r="E649" i="7"/>
  <c r="G649" i="7" s="1"/>
  <c r="E711" i="7"/>
  <c r="F51" i="7"/>
  <c r="F192" i="7"/>
  <c r="F157" i="7"/>
  <c r="H214" i="7"/>
  <c r="P214" i="7" s="1"/>
  <c r="H442" i="7"/>
  <c r="P442" i="7" s="1"/>
  <c r="F354" i="7"/>
  <c r="F356" i="7"/>
  <c r="H356" i="7" s="1"/>
  <c r="P356" i="7" s="1"/>
  <c r="F344" i="7"/>
  <c r="F334" i="7"/>
  <c r="F263" i="7"/>
  <c r="F210" i="7"/>
  <c r="F517" i="7"/>
  <c r="F333" i="7"/>
  <c r="F676" i="7"/>
  <c r="F516" i="7"/>
  <c r="F574" i="7"/>
  <c r="F639" i="7"/>
  <c r="F645" i="7"/>
  <c r="F651" i="7"/>
  <c r="F660" i="7"/>
  <c r="E40" i="7"/>
  <c r="D685" i="7"/>
  <c r="H685" i="7" s="1"/>
  <c r="P685" i="7" s="1"/>
  <c r="D763" i="7"/>
  <c r="G763" i="7" s="1"/>
  <c r="D40" i="7"/>
  <c r="H40" i="7" s="1"/>
  <c r="P40" i="7" s="1"/>
  <c r="D119" i="7"/>
  <c r="G119" i="7" s="1"/>
  <c r="D332" i="7"/>
  <c r="H332" i="7" s="1"/>
  <c r="P332" i="7" s="1"/>
  <c r="D290" i="7"/>
  <c r="D164" i="7"/>
  <c r="G164" i="7" s="1"/>
  <c r="D390" i="7"/>
  <c r="G390" i="7" s="1"/>
  <c r="D699" i="7"/>
  <c r="H699" i="7" s="1"/>
  <c r="P699" i="7" s="1"/>
  <c r="D753" i="7"/>
  <c r="G753" i="7" s="1"/>
  <c r="D195" i="7"/>
  <c r="H195" i="7" s="1"/>
  <c r="P195" i="7" s="1"/>
  <c r="D63" i="7"/>
  <c r="G63" i="7" s="1"/>
  <c r="F42" i="7"/>
  <c r="D143" i="7"/>
  <c r="G143" i="7" s="1"/>
  <c r="D471" i="7"/>
  <c r="G471" i="7" s="1"/>
  <c r="D153" i="7"/>
  <c r="G153" i="7" s="1"/>
  <c r="D350" i="7"/>
  <c r="G350" i="7" s="1"/>
  <c r="D268" i="7"/>
  <c r="G268" i="7" s="1"/>
  <c r="D151" i="7"/>
  <c r="G151" i="7" s="1"/>
  <c r="E660" i="7"/>
  <c r="F120" i="7"/>
  <c r="H255" i="7"/>
  <c r="P255" i="7" s="1"/>
  <c r="F765" i="7"/>
  <c r="D755" i="7"/>
  <c r="G755" i="7" s="1"/>
  <c r="D627" i="7"/>
  <c r="H627" i="7" s="1"/>
  <c r="P627" i="7" s="1"/>
  <c r="D100" i="7"/>
  <c r="H100" i="7" s="1"/>
  <c r="P100" i="7" s="1"/>
  <c r="D492" i="7"/>
  <c r="G492" i="7" s="1"/>
  <c r="E370" i="7"/>
  <c r="E429" i="7"/>
  <c r="E360" i="7"/>
  <c r="E189" i="7"/>
  <c r="G189" i="7" s="1"/>
  <c r="E493" i="7"/>
  <c r="E638" i="7"/>
  <c r="G513" i="7"/>
  <c r="E724" i="7"/>
  <c r="G543" i="7"/>
  <c r="E552" i="7"/>
  <c r="E688" i="7"/>
  <c r="E745" i="7"/>
  <c r="F32" i="7"/>
  <c r="F80" i="7"/>
  <c r="F34" i="7"/>
  <c r="F9" i="7"/>
  <c r="F373" i="7"/>
  <c r="F233" i="7"/>
  <c r="F286" i="7"/>
  <c r="F53" i="7"/>
  <c r="F144" i="7"/>
  <c r="F372" i="7"/>
  <c r="F133" i="7"/>
  <c r="H133" i="7" s="1"/>
  <c r="P133" i="7" s="1"/>
  <c r="F381" i="7"/>
  <c r="F345" i="7"/>
  <c r="F570" i="7"/>
  <c r="F600" i="7"/>
  <c r="F654" i="7"/>
  <c r="H692" i="7"/>
  <c r="P692" i="7" s="1"/>
  <c r="D598" i="7"/>
  <c r="G598" i="7" s="1"/>
  <c r="D738" i="7"/>
  <c r="H738" i="7" s="1"/>
  <c r="P738" i="7" s="1"/>
  <c r="D184" i="7"/>
  <c r="H184" i="7" s="1"/>
  <c r="P184" i="7" s="1"/>
  <c r="D51" i="7"/>
  <c r="D375" i="7"/>
  <c r="G375" i="7" s="1"/>
  <c r="D287" i="7"/>
  <c r="H287" i="7" s="1"/>
  <c r="P287" i="7" s="1"/>
  <c r="D288" i="7"/>
  <c r="H288" i="7" s="1"/>
  <c r="P288" i="7" s="1"/>
  <c r="D403" i="7"/>
  <c r="H403" i="7" s="1"/>
  <c r="P403" i="7" s="1"/>
  <c r="D480" i="7"/>
  <c r="D635" i="7"/>
  <c r="D434" i="7"/>
  <c r="D509" i="7"/>
  <c r="D725" i="7"/>
  <c r="G725" i="7" s="1"/>
  <c r="D306" i="7"/>
  <c r="D124" i="7"/>
  <c r="G124" i="7" s="1"/>
  <c r="D146" i="7"/>
  <c r="H146" i="7" s="1"/>
  <c r="P146" i="7" s="1"/>
  <c r="D275" i="7"/>
  <c r="G275" i="7" s="1"/>
  <c r="D502" i="7"/>
  <c r="H502" i="7" s="1"/>
  <c r="E317" i="7"/>
  <c r="G317" i="7" s="1"/>
  <c r="E48" i="7"/>
  <c r="E394" i="7"/>
  <c r="E154" i="7"/>
  <c r="E100" i="7"/>
  <c r="E216" i="7"/>
  <c r="E217" i="7"/>
  <c r="E393" i="7"/>
  <c r="E356" i="7"/>
  <c r="E466" i="7"/>
  <c r="E157" i="7"/>
  <c r="G157" i="7" s="1"/>
  <c r="E366" i="7"/>
  <c r="E377" i="7"/>
  <c r="G377" i="7" s="1"/>
  <c r="E517" i="7"/>
  <c r="E489" i="7"/>
  <c r="E571" i="7"/>
  <c r="E616" i="7"/>
  <c r="E448" i="7"/>
  <c r="E521" i="7"/>
  <c r="E498" i="7"/>
  <c r="E373" i="7"/>
  <c r="G547" i="7"/>
  <c r="E621" i="7"/>
  <c r="G697" i="7"/>
  <c r="G625" i="7"/>
  <c r="E683" i="7"/>
  <c r="F104" i="7"/>
  <c r="F85" i="7"/>
  <c r="F309" i="7"/>
  <c r="H376" i="7"/>
  <c r="P376" i="7" s="1"/>
  <c r="F338" i="7"/>
  <c r="H338" i="7" s="1"/>
  <c r="P338" i="7" s="1"/>
  <c r="F282" i="7"/>
  <c r="H282" i="7" s="1"/>
  <c r="P282" i="7" s="1"/>
  <c r="F226" i="7"/>
  <c r="H226" i="7" s="1"/>
  <c r="P226" i="7" s="1"/>
  <c r="F352" i="7"/>
  <c r="F240" i="7"/>
  <c r="F642" i="7"/>
  <c r="F474" i="7"/>
  <c r="F405" i="7"/>
  <c r="F426" i="7"/>
  <c r="F666" i="7"/>
  <c r="F725" i="7"/>
  <c r="F673" i="7"/>
  <c r="F682" i="7"/>
  <c r="D654" i="7"/>
  <c r="G654" i="7" s="1"/>
  <c r="D138" i="7"/>
  <c r="D498" i="7"/>
  <c r="H498" i="7" s="1"/>
  <c r="D193" i="7"/>
  <c r="H193" i="7" s="1"/>
  <c r="P193" i="7" s="1"/>
  <c r="D440" i="7"/>
  <c r="D449" i="7"/>
  <c r="G449" i="7" s="1"/>
  <c r="D16" i="7"/>
  <c r="G16" i="7" s="1"/>
  <c r="D53" i="7"/>
  <c r="D361" i="7"/>
  <c r="D429" i="7"/>
  <c r="H429" i="7" s="1"/>
  <c r="P429" i="7" s="1"/>
  <c r="D58" i="7"/>
  <c r="D182" i="7"/>
  <c r="H182" i="7" s="1"/>
  <c r="P182" i="7" s="1"/>
  <c r="D573" i="7"/>
  <c r="H573" i="7" s="1"/>
  <c r="P573" i="7" s="1"/>
  <c r="D656" i="7"/>
  <c r="D488" i="7"/>
  <c r="H488" i="7" s="1"/>
  <c r="P488" i="7" s="1"/>
  <c r="D583" i="7"/>
  <c r="G583" i="7" s="1"/>
  <c r="D272" i="7"/>
  <c r="D343" i="7"/>
  <c r="G343" i="7" s="1"/>
  <c r="D367" i="7"/>
  <c r="H367" i="7" s="1"/>
  <c r="P367" i="7" s="1"/>
  <c r="D645" i="7"/>
  <c r="D439" i="7"/>
  <c r="H439" i="7" s="1"/>
  <c r="P439" i="7" s="1"/>
  <c r="E138" i="7"/>
  <c r="E234" i="7"/>
  <c r="D49" i="7"/>
  <c r="D127" i="7"/>
  <c r="H127" i="7" s="1"/>
  <c r="P127" i="7" s="1"/>
  <c r="D702" i="7"/>
  <c r="G702" i="7" s="1"/>
  <c r="D23" i="7"/>
  <c r="H23" i="7" s="1"/>
  <c r="P23" i="7" s="1"/>
  <c r="D86" i="7"/>
  <c r="H86" i="7" s="1"/>
  <c r="P86" i="7" s="1"/>
  <c r="D274" i="7"/>
  <c r="D262" i="7"/>
  <c r="G262" i="7" s="1"/>
  <c r="D156" i="7"/>
  <c r="H156" i="7" s="1"/>
  <c r="P156" i="7" s="1"/>
  <c r="E184" i="7"/>
  <c r="F98" i="7"/>
  <c r="H15" i="7"/>
  <c r="P15" i="7" s="1"/>
  <c r="F74" i="7"/>
  <c r="H74" i="7" s="1"/>
  <c r="P74" i="7" s="1"/>
  <c r="F29" i="7"/>
  <c r="D463" i="7"/>
  <c r="H463" i="7" s="1"/>
  <c r="P463" i="7" s="1"/>
  <c r="D163" i="7"/>
  <c r="D334" i="7"/>
  <c r="D121" i="7"/>
  <c r="D76" i="7"/>
  <c r="G76" i="7" s="1"/>
  <c r="D292" i="7"/>
  <c r="H292" i="7" s="1"/>
  <c r="P292" i="7" s="1"/>
  <c r="D38" i="7"/>
  <c r="H38" i="7" s="1"/>
  <c r="P38" i="7" s="1"/>
  <c r="D336" i="7"/>
  <c r="G336" i="7" s="1"/>
  <c r="D79" i="7"/>
  <c r="G79" i="7" s="1"/>
  <c r="D75" i="7"/>
  <c r="G75" i="7" s="1"/>
  <c r="D62" i="7"/>
  <c r="G62" i="7" s="1"/>
  <c r="D519" i="7"/>
  <c r="H519" i="7" s="1"/>
  <c r="P519" i="7" s="1"/>
  <c r="D313" i="7"/>
  <c r="G313" i="7" s="1"/>
  <c r="D369" i="7"/>
  <c r="G369" i="7" s="1"/>
  <c r="D517" i="7"/>
  <c r="D432" i="7"/>
  <c r="D199" i="7"/>
  <c r="G199" i="7" s="1"/>
  <c r="D125" i="7"/>
  <c r="H125" i="7" s="1"/>
  <c r="P125" i="7" s="1"/>
  <c r="D42" i="7"/>
  <c r="G42" i="7" s="1"/>
  <c r="D269" i="7"/>
  <c r="D122" i="7"/>
  <c r="G122" i="7" s="1"/>
  <c r="D569" i="7"/>
  <c r="D44" i="7"/>
  <c r="G44" i="7" s="1"/>
  <c r="D29" i="7"/>
  <c r="G29" i="7" s="1"/>
  <c r="D398" i="7"/>
  <c r="D134" i="7"/>
  <c r="G134" i="7" s="1"/>
  <c r="D191" i="7"/>
  <c r="G191" i="7" s="1"/>
  <c r="D608" i="7"/>
  <c r="G608" i="7" s="1"/>
  <c r="D101" i="7"/>
  <c r="H101" i="7" s="1"/>
  <c r="P101" i="7" s="1"/>
  <c r="D747" i="7"/>
  <c r="H747" i="7" s="1"/>
  <c r="P747" i="7" s="1"/>
  <c r="D405" i="7"/>
  <c r="G405" i="7" s="1"/>
  <c r="D744" i="7"/>
  <c r="H744" i="7" s="1"/>
  <c r="P744" i="7" s="1"/>
  <c r="E53" i="7"/>
  <c r="E96" i="7"/>
  <c r="F277" i="7"/>
  <c r="F406" i="7"/>
  <c r="E117" i="7"/>
  <c r="D126" i="7"/>
  <c r="H126" i="7" s="1"/>
  <c r="P126" i="7" s="1"/>
  <c r="D106" i="7"/>
  <c r="D584" i="7"/>
  <c r="D83" i="7"/>
  <c r="G83" i="7" s="1"/>
  <c r="E130" i="7"/>
  <c r="F106" i="7"/>
  <c r="E653" i="7"/>
  <c r="D215" i="7"/>
  <c r="G215" i="7" s="1"/>
  <c r="D227" i="7"/>
  <c r="G227" i="7" s="1"/>
  <c r="D181" i="7"/>
  <c r="D238" i="7"/>
  <c r="H238" i="7" s="1"/>
  <c r="P238" i="7" s="1"/>
  <c r="D507" i="7"/>
  <c r="D114" i="7"/>
  <c r="G114" i="7" s="1"/>
  <c r="D412" i="7"/>
  <c r="G412" i="7" s="1"/>
  <c r="D475" i="7"/>
  <c r="H475" i="7" s="1"/>
  <c r="P475" i="7" s="1"/>
  <c r="D113" i="7"/>
  <c r="G113" i="7" s="1"/>
  <c r="D567" i="7"/>
  <c r="H567" i="7" s="1"/>
  <c r="P567" i="7" s="1"/>
  <c r="D364" i="7"/>
  <c r="H364" i="7" s="1"/>
  <c r="P364" i="7" s="1"/>
  <c r="D318" i="7"/>
  <c r="D120" i="7"/>
  <c r="D90" i="7"/>
  <c r="H90" i="7" s="1"/>
  <c r="P90" i="7" s="1"/>
  <c r="D109" i="7"/>
  <c r="G109" i="7" s="1"/>
  <c r="D545" i="7"/>
  <c r="H545" i="7" s="1"/>
  <c r="P545" i="7" s="1"/>
  <c r="D240" i="7"/>
  <c r="G240" i="7" s="1"/>
  <c r="D270" i="7"/>
  <c r="H270" i="7" s="1"/>
  <c r="P270" i="7" s="1"/>
  <c r="D207" i="7"/>
  <c r="G207" i="7" s="1"/>
  <c r="D557" i="7"/>
  <c r="G557" i="7" s="1"/>
  <c r="D752" i="7"/>
  <c r="H752" i="7" s="1"/>
  <c r="P752" i="7" s="1"/>
  <c r="D760" i="7"/>
  <c r="D602" i="7"/>
  <c r="D749" i="7"/>
  <c r="G749" i="7" s="1"/>
  <c r="D704" i="7"/>
  <c r="D190" i="7"/>
  <c r="E212" i="7"/>
  <c r="F176" i="7"/>
  <c r="F187" i="7"/>
  <c r="E80" i="7"/>
  <c r="D372" i="7"/>
  <c r="G372" i="7" s="1"/>
  <c r="D408" i="7"/>
  <c r="H408" i="7" s="1"/>
  <c r="P408" i="7" s="1"/>
  <c r="D724" i="7"/>
  <c r="D351" i="7"/>
  <c r="G351" i="7" s="1"/>
  <c r="D612" i="7"/>
  <c r="G612" i="7" s="1"/>
  <c r="D194" i="7"/>
  <c r="H194" i="7" s="1"/>
  <c r="P194" i="7" s="1"/>
  <c r="D168" i="7"/>
  <c r="D563" i="7"/>
  <c r="G563" i="7" s="1"/>
  <c r="D362" i="7"/>
  <c r="H362" i="7" s="1"/>
  <c r="P362" i="7" s="1"/>
  <c r="D233" i="7"/>
  <c r="D172" i="7"/>
  <c r="G172" i="7" s="1"/>
  <c r="D503" i="7"/>
  <c r="H503" i="7" s="1"/>
  <c r="D586" i="7"/>
  <c r="G586" i="7" s="1"/>
  <c r="D324" i="7"/>
  <c r="H324" i="7" s="1"/>
  <c r="P324" i="7" s="1"/>
  <c r="D401" i="7"/>
  <c r="G401" i="7" s="1"/>
  <c r="D678" i="7"/>
  <c r="G678" i="7" s="1"/>
  <c r="D609" i="7"/>
  <c r="H609" i="7" s="1"/>
  <c r="P609" i="7" s="1"/>
  <c r="E32" i="7"/>
  <c r="E218" i="7"/>
  <c r="F392" i="7"/>
  <c r="H257" i="7"/>
  <c r="P257" i="7" s="1"/>
  <c r="D578" i="7"/>
  <c r="D128" i="7"/>
  <c r="G128" i="7" s="1"/>
  <c r="D116" i="7"/>
  <c r="H116" i="7" s="1"/>
  <c r="P116" i="7" s="1"/>
  <c r="D485" i="7"/>
  <c r="H485" i="7" s="1"/>
  <c r="P485" i="7" s="1"/>
  <c r="D723" i="7"/>
  <c r="H723" i="7" s="1"/>
  <c r="P723" i="7" s="1"/>
  <c r="D679" i="7"/>
  <c r="H679" i="7" s="1"/>
  <c r="P679" i="7" s="1"/>
  <c r="D531" i="7"/>
  <c r="G531" i="7" s="1"/>
  <c r="D95" i="7"/>
  <c r="G95" i="7" s="1"/>
  <c r="E10" i="7"/>
  <c r="G225" i="7"/>
  <c r="D97" i="7"/>
  <c r="H97" i="7" s="1"/>
  <c r="P97" i="7" s="1"/>
  <c r="D263" i="7"/>
  <c r="G263" i="7" s="1"/>
  <c r="D260" i="7"/>
  <c r="G260" i="7" s="1"/>
  <c r="D232" i="7"/>
  <c r="D48" i="7"/>
  <c r="H48" i="7" s="1"/>
  <c r="P48" i="7" s="1"/>
  <c r="D296" i="7"/>
  <c r="D508" i="7"/>
  <c r="G508" i="7" s="1"/>
  <c r="G745" i="7" l="1"/>
  <c r="H745" i="7"/>
  <c r="P745" i="7" s="1"/>
  <c r="G588" i="7"/>
  <c r="G495" i="7"/>
  <c r="G26" i="7"/>
  <c r="G572" i="7"/>
  <c r="H464" i="7"/>
  <c r="P464" i="7" s="1"/>
  <c r="H349" i="7"/>
  <c r="P349" i="7" s="1"/>
  <c r="H157" i="7"/>
  <c r="P157" i="7" s="1"/>
  <c r="G181" i="7"/>
  <c r="H649" i="7"/>
  <c r="P649" i="7" s="1"/>
  <c r="G180" i="7"/>
  <c r="H398" i="7"/>
  <c r="P398" i="7" s="1"/>
  <c r="H509" i="7"/>
  <c r="P509" i="7" s="1"/>
  <c r="H348" i="7"/>
  <c r="P348" i="7" s="1"/>
  <c r="G717" i="7"/>
  <c r="G704" i="7"/>
  <c r="H602" i="7"/>
  <c r="P602" i="7" s="1"/>
  <c r="H110" i="7"/>
  <c r="P110" i="7" s="1"/>
  <c r="H687" i="7"/>
  <c r="P687" i="7" s="1"/>
  <c r="H17" i="7"/>
  <c r="P17" i="7" s="1"/>
  <c r="H737" i="7"/>
  <c r="P737" i="7" s="1"/>
  <c r="G423" i="7"/>
  <c r="G691" i="7"/>
  <c r="H541" i="7"/>
  <c r="P541" i="7" s="1"/>
  <c r="H714" i="7"/>
  <c r="P714" i="7" s="1"/>
  <c r="H768" i="7"/>
  <c r="P768" i="7" s="1"/>
  <c r="H98" i="7"/>
  <c r="P98" i="7" s="1"/>
  <c r="H516" i="7"/>
  <c r="P516" i="7" s="1"/>
  <c r="H727" i="7"/>
  <c r="P727" i="7" s="1"/>
  <c r="H105" i="7"/>
  <c r="P105" i="7" s="1"/>
  <c r="H571" i="7"/>
  <c r="P571" i="7" s="1"/>
  <c r="H764" i="7"/>
  <c r="P764" i="7" s="1"/>
  <c r="G435" i="7"/>
  <c r="H568" i="7"/>
  <c r="P568" i="7" s="1"/>
  <c r="H328" i="7"/>
  <c r="P328" i="7" s="1"/>
  <c r="G340" i="7"/>
  <c r="G675" i="7"/>
  <c r="G453" i="7"/>
  <c r="G537" i="7"/>
  <c r="G118" i="7"/>
  <c r="G428" i="7"/>
  <c r="G8" i="7"/>
  <c r="H68" i="7"/>
  <c r="P68" i="7" s="1"/>
  <c r="G440" i="7"/>
  <c r="G569" i="7"/>
  <c r="H729" i="7"/>
  <c r="P729" i="7" s="1"/>
  <c r="G198" i="7"/>
  <c r="G378" i="7"/>
  <c r="G407" i="7"/>
  <c r="H123" i="7"/>
  <c r="P123" i="7" s="1"/>
  <c r="G37" i="7"/>
  <c r="G634" i="7"/>
  <c r="G218" i="7"/>
  <c r="H581" i="7"/>
  <c r="P581" i="7" s="1"/>
  <c r="H616" i="7"/>
  <c r="P616" i="7" s="1"/>
  <c r="G442" i="7"/>
  <c r="H457" i="7"/>
  <c r="P457" i="7" s="1"/>
  <c r="G716" i="7"/>
  <c r="G315" i="7"/>
  <c r="G41" i="7"/>
  <c r="H496" i="7"/>
  <c r="P496" i="7" s="1"/>
  <c r="G349" i="7"/>
  <c r="H633" i="7"/>
  <c r="P633" i="7" s="1"/>
  <c r="H750" i="7"/>
  <c r="P750" i="7" s="1"/>
  <c r="H486" i="7"/>
  <c r="P486" i="7" s="1"/>
  <c r="G166" i="7"/>
  <c r="G309" i="7"/>
  <c r="H543" i="7"/>
  <c r="P543" i="7" s="1"/>
  <c r="H622" i="7"/>
  <c r="P622" i="7" s="1"/>
  <c r="H147" i="7"/>
  <c r="P147" i="7" s="1"/>
  <c r="G346" i="7"/>
  <c r="G533" i="7"/>
  <c r="G89" i="7"/>
  <c r="G757" i="7"/>
  <c r="G139" i="7"/>
  <c r="H597" i="7"/>
  <c r="P597" i="7" s="1"/>
  <c r="H432" i="7"/>
  <c r="P432" i="7" s="1"/>
  <c r="H309" i="7"/>
  <c r="P309" i="7" s="1"/>
  <c r="H64" i="7"/>
  <c r="P64" i="7" s="1"/>
  <c r="G404" i="7"/>
  <c r="H34" i="7"/>
  <c r="P34" i="7" s="1"/>
  <c r="H430" i="7"/>
  <c r="P430" i="7" s="1"/>
  <c r="H762" i="7"/>
  <c r="P762" i="7" s="1"/>
  <c r="H43" i="7"/>
  <c r="P43" i="7" s="1"/>
  <c r="H9" i="7"/>
  <c r="P9" i="7" s="1"/>
  <c r="H701" i="7"/>
  <c r="P701" i="7" s="1"/>
  <c r="G74" i="7"/>
  <c r="H60" i="7"/>
  <c r="P60" i="7" s="1"/>
  <c r="H646" i="7"/>
  <c r="P646" i="7" s="1"/>
  <c r="G683" i="7"/>
  <c r="G632" i="7"/>
  <c r="G94" i="7"/>
  <c r="G353" i="7"/>
  <c r="H218" i="7"/>
  <c r="P218" i="7" s="1"/>
  <c r="H411" i="7"/>
  <c r="P411" i="7" s="1"/>
  <c r="H21" i="7"/>
  <c r="P21" i="7" s="1"/>
  <c r="H421" i="7"/>
  <c r="P421" i="7" s="1"/>
  <c r="G735" i="7"/>
  <c r="G133" i="7"/>
  <c r="H538" i="7"/>
  <c r="P538" i="7" s="1"/>
  <c r="H82" i="7"/>
  <c r="P82" i="7" s="1"/>
  <c r="H346" i="7"/>
  <c r="P346" i="7" s="1"/>
  <c r="G352" i="7"/>
  <c r="H112" i="7"/>
  <c r="P112" i="7" s="1"/>
  <c r="H208" i="7"/>
  <c r="P208" i="7" s="1"/>
  <c r="H30" i="7"/>
  <c r="P30" i="7" s="1"/>
  <c r="H196" i="7"/>
  <c r="P196" i="7" s="1"/>
  <c r="H286" i="7"/>
  <c r="P286" i="7" s="1"/>
  <c r="G436" i="7"/>
  <c r="G666" i="7"/>
  <c r="H450" i="7"/>
  <c r="P450" i="7" s="1"/>
  <c r="H466" i="7"/>
  <c r="P466" i="7" s="1"/>
  <c r="G581" i="7"/>
  <c r="H663" i="7"/>
  <c r="P663" i="7" s="1"/>
  <c r="G280" i="7"/>
  <c r="G397" i="7"/>
  <c r="G747" i="7"/>
  <c r="H611" i="7"/>
  <c r="P611" i="7" s="1"/>
  <c r="G243" i="7"/>
  <c r="G624" i="7"/>
  <c r="H436" i="7"/>
  <c r="P436" i="7" s="1"/>
  <c r="H614" i="7"/>
  <c r="P614" i="7" s="1"/>
  <c r="G24" i="7"/>
  <c r="G82" i="7"/>
  <c r="H45" i="7"/>
  <c r="P45" i="7" s="1"/>
  <c r="G613" i="7"/>
  <c r="G12" i="7"/>
  <c r="H169" i="7"/>
  <c r="P169" i="7" s="1"/>
  <c r="H46" i="7"/>
  <c r="P46" i="7" s="1"/>
  <c r="G276" i="7"/>
  <c r="G601" i="7"/>
  <c r="G443" i="7"/>
  <c r="G437" i="7"/>
  <c r="H410" i="7"/>
  <c r="P410" i="7" s="1"/>
  <c r="H14" i="7"/>
  <c r="P14" i="7" s="1"/>
  <c r="G525" i="7"/>
  <c r="H501" i="7"/>
  <c r="P501" i="7" s="1"/>
  <c r="H359" i="7"/>
  <c r="P359" i="7" s="1"/>
  <c r="G475" i="7"/>
  <c r="G213" i="7"/>
  <c r="H296" i="7"/>
  <c r="P296" i="7" s="1"/>
  <c r="G248" i="7"/>
  <c r="H446" i="7"/>
  <c r="P446" i="7" s="1"/>
  <c r="G619" i="7"/>
  <c r="H518" i="7"/>
  <c r="P518" i="7" s="1"/>
  <c r="G510" i="7"/>
  <c r="G23" i="7"/>
  <c r="H347" i="7"/>
  <c r="P347" i="7" s="1"/>
  <c r="G402" i="7"/>
  <c r="G653" i="7"/>
  <c r="G571" i="7"/>
  <c r="H681" i="7"/>
  <c r="P681" i="7" s="1"/>
  <c r="G335" i="7"/>
  <c r="H389" i="7"/>
  <c r="P389" i="7" s="1"/>
  <c r="H303" i="7"/>
  <c r="P303" i="7" s="1"/>
  <c r="G149" i="7"/>
  <c r="H93" i="7"/>
  <c r="P93" i="7" s="1"/>
  <c r="G448" i="7"/>
  <c r="H26" i="7"/>
  <c r="P26" i="7" s="1"/>
  <c r="G417" i="7"/>
  <c r="H344" i="7"/>
  <c r="P344" i="7" s="1"/>
  <c r="G136" i="7"/>
  <c r="G237" i="7"/>
  <c r="G206" i="7"/>
  <c r="H626" i="7"/>
  <c r="P626" i="7" s="1"/>
  <c r="H482" i="7"/>
  <c r="P482" i="7" s="1"/>
  <c r="G251" i="7"/>
  <c r="G301" i="7"/>
  <c r="H319" i="7"/>
  <c r="P319" i="7" s="1"/>
  <c r="H140" i="7"/>
  <c r="P140" i="7" s="1"/>
  <c r="G520" i="7"/>
  <c r="G285" i="7"/>
  <c r="H4" i="7"/>
  <c r="P4" i="7" s="1"/>
  <c r="G494" i="7"/>
  <c r="G576" i="7"/>
  <c r="H443" i="7"/>
  <c r="P443" i="7" s="1"/>
  <c r="G534" i="7"/>
  <c r="H595" i="7"/>
  <c r="P595" i="7" s="1"/>
  <c r="G490" i="7"/>
  <c r="G371" i="7"/>
  <c r="H277" i="7"/>
  <c r="P277" i="7" s="1"/>
  <c r="H751" i="7"/>
  <c r="P751" i="7" s="1"/>
  <c r="H246" i="7"/>
  <c r="P246" i="7" s="1"/>
  <c r="G673" i="7"/>
  <c r="G514" i="7"/>
  <c r="G553" i="7"/>
  <c r="G648" i="7"/>
  <c r="H104" i="7"/>
  <c r="P104" i="7" s="1"/>
  <c r="H765" i="7"/>
  <c r="P765" i="7" s="1"/>
  <c r="H514" i="7"/>
  <c r="P514" i="7" s="1"/>
  <c r="G217" i="7"/>
  <c r="G664" i="7"/>
  <c r="G93" i="7"/>
  <c r="G722" i="7"/>
  <c r="H674" i="7"/>
  <c r="P674" i="7" s="1"/>
  <c r="H644" i="7"/>
  <c r="P644" i="7" s="1"/>
  <c r="G744" i="7"/>
  <c r="H276" i="7"/>
  <c r="P276" i="7" s="1"/>
  <c r="G409" i="7"/>
  <c r="G674" i="7"/>
  <c r="G137" i="7"/>
  <c r="H103" i="7"/>
  <c r="P103" i="7" s="1"/>
  <c r="H187" i="7"/>
  <c r="P187" i="7" s="1"/>
  <c r="G621" i="7"/>
  <c r="G615" i="7"/>
  <c r="G14" i="7"/>
  <c r="G282" i="7"/>
  <c r="G77" i="7"/>
  <c r="G43" i="7"/>
  <c r="H467" i="7"/>
  <c r="P467" i="7" s="1"/>
  <c r="H330" i="7"/>
  <c r="P330" i="7" s="1"/>
  <c r="H453" i="7"/>
  <c r="P453" i="7" s="1"/>
  <c r="H158" i="7"/>
  <c r="P158" i="7" s="1"/>
  <c r="H223" i="7"/>
  <c r="P223" i="7" s="1"/>
  <c r="H725" i="7"/>
  <c r="P725" i="7" s="1"/>
  <c r="G168" i="7"/>
  <c r="G523" i="7"/>
  <c r="H415" i="7"/>
  <c r="P415" i="7" s="1"/>
  <c r="G658" i="7"/>
  <c r="G568" i="7"/>
  <c r="H601" i="7"/>
  <c r="P601" i="7" s="1"/>
  <c r="G70" i="7"/>
  <c r="H653" i="7"/>
  <c r="P653" i="7" s="1"/>
  <c r="G693" i="7"/>
  <c r="G629" i="7"/>
  <c r="H739" i="7"/>
  <c r="P739" i="7" s="1"/>
  <c r="H382" i="7"/>
  <c r="P382" i="7" s="1"/>
  <c r="H130" i="7"/>
  <c r="P130" i="7" s="1"/>
  <c r="G197" i="7"/>
  <c r="H632" i="7"/>
  <c r="P632" i="7" s="1"/>
  <c r="G347" i="7"/>
  <c r="G530" i="7"/>
  <c r="H553" i="7"/>
  <c r="P553" i="7" s="1"/>
  <c r="G253" i="7"/>
  <c r="G548" i="7"/>
  <c r="H465" i="7"/>
  <c r="P465" i="7" s="1"/>
  <c r="G589" i="7"/>
  <c r="H494" i="7"/>
  <c r="P494" i="7" s="1"/>
  <c r="H490" i="7"/>
  <c r="P490" i="7" s="1"/>
  <c r="G689" i="7"/>
  <c r="G121" i="7"/>
  <c r="G554" i="7"/>
  <c r="G232" i="7"/>
  <c r="H272" i="7"/>
  <c r="P272" i="7" s="1"/>
  <c r="G498" i="7"/>
  <c r="H350" i="7"/>
  <c r="P350" i="7" s="1"/>
  <c r="G35" i="7"/>
  <c r="G195" i="7"/>
  <c r="G187" i="7"/>
  <c r="G221" i="7"/>
  <c r="H618" i="7"/>
  <c r="P618" i="7" s="1"/>
  <c r="G730" i="7"/>
  <c r="H339" i="7"/>
  <c r="P339" i="7" s="1"/>
  <c r="G162" i="7"/>
  <c r="H219" i="7"/>
  <c r="P219" i="7" s="1"/>
  <c r="H66" i="7"/>
  <c r="P66" i="7" s="1"/>
  <c r="G7" i="7"/>
  <c r="H648" i="7"/>
  <c r="P648" i="7" s="1"/>
  <c r="G9" i="7"/>
  <c r="H647" i="7"/>
  <c r="P647" i="7" s="1"/>
  <c r="G81" i="7"/>
  <c r="G469" i="7"/>
  <c r="G426" i="7"/>
  <c r="G458" i="7"/>
  <c r="H304" i="7"/>
  <c r="P304" i="7" s="1"/>
  <c r="G148" i="7"/>
  <c r="G84" i="7"/>
  <c r="H434" i="7"/>
  <c r="P434" i="7" s="1"/>
  <c r="H159" i="7"/>
  <c r="P159" i="7" s="1"/>
  <c r="G427" i="7"/>
  <c r="G107" i="7"/>
  <c r="G661" i="7"/>
  <c r="G310" i="7"/>
  <c r="G756" i="7"/>
  <c r="H546" i="7"/>
  <c r="P546" i="7" s="1"/>
  <c r="H677" i="7"/>
  <c r="P677" i="7" s="1"/>
  <c r="H579" i="7"/>
  <c r="P579" i="7" s="1"/>
  <c r="G192" i="7"/>
  <c r="G205" i="7"/>
  <c r="G626" i="7"/>
  <c r="H160" i="7"/>
  <c r="P160" i="7" s="1"/>
  <c r="G209" i="7"/>
  <c r="G382" i="7"/>
  <c r="G111" i="7"/>
  <c r="H666" i="7"/>
  <c r="P666" i="7" s="1"/>
  <c r="H569" i="7"/>
  <c r="P569" i="7" s="1"/>
  <c r="H449" i="7"/>
  <c r="P449" i="7" s="1"/>
  <c r="H684" i="7"/>
  <c r="P684" i="7" s="1"/>
  <c r="G265" i="7"/>
  <c r="H242" i="7"/>
  <c r="P242" i="7" s="1"/>
  <c r="G160" i="7"/>
  <c r="H478" i="7"/>
  <c r="P478" i="7" s="1"/>
  <c r="H248" i="7"/>
  <c r="P248" i="7" s="1"/>
  <c r="G516" i="7"/>
  <c r="G420" i="7"/>
  <c r="G264" i="7"/>
  <c r="H462" i="7"/>
  <c r="P462" i="7" s="1"/>
  <c r="H510" i="7"/>
  <c r="P510" i="7" s="1"/>
  <c r="G650" i="7"/>
  <c r="H388" i="7"/>
  <c r="P388" i="7" s="1"/>
  <c r="G726" i="7"/>
  <c r="G740" i="7"/>
  <c r="H363" i="7"/>
  <c r="P363" i="7" s="1"/>
  <c r="G91" i="7"/>
  <c r="G604" i="7"/>
  <c r="H483" i="7"/>
  <c r="P483" i="7" s="1"/>
  <c r="G447" i="7"/>
  <c r="G616" i="7"/>
  <c r="H352" i="7"/>
  <c r="P352" i="7" s="1"/>
  <c r="G3" i="7"/>
  <c r="G58" i="7"/>
  <c r="G489" i="7"/>
  <c r="G163" i="7"/>
  <c r="G219" i="7"/>
  <c r="H477" i="7"/>
  <c r="P477" i="7" s="1"/>
  <c r="H326" i="7"/>
  <c r="P326" i="7" s="1"/>
  <c r="G406" i="7"/>
  <c r="H239" i="7"/>
  <c r="P239" i="7" s="1"/>
  <c r="H728" i="7"/>
  <c r="P728" i="7" s="1"/>
  <c r="G491" i="7"/>
  <c r="H5" i="7"/>
  <c r="P5" i="7" s="1"/>
  <c r="H49" i="7"/>
  <c r="P49" i="7" s="1"/>
  <c r="G690" i="7"/>
  <c r="H135" i="7"/>
  <c r="P135" i="7" s="1"/>
  <c r="G493" i="7"/>
  <c r="G668" i="7"/>
  <c r="G49" i="7"/>
  <c r="H24" i="7"/>
  <c r="P24" i="7" s="1"/>
  <c r="H317" i="7"/>
  <c r="P317" i="7" s="1"/>
  <c r="G459" i="7"/>
  <c r="H197" i="7"/>
  <c r="P197" i="7" s="1"/>
  <c r="G506" i="7"/>
  <c r="G165" i="7"/>
  <c r="H293" i="7"/>
  <c r="P293" i="7" s="1"/>
  <c r="G344" i="7"/>
  <c r="H2" i="7"/>
  <c r="P2" i="7" s="1"/>
  <c r="H468" i="7"/>
  <c r="P468" i="7" s="1"/>
  <c r="H189" i="7"/>
  <c r="P189" i="7" s="1"/>
  <c r="G291" i="7"/>
  <c r="H261" i="7"/>
  <c r="P261" i="7" s="1"/>
  <c r="H709" i="7"/>
  <c r="P709" i="7" s="1"/>
  <c r="G457" i="7"/>
  <c r="H680" i="7"/>
  <c r="P680" i="7" s="1"/>
  <c r="G594" i="7"/>
  <c r="G52" i="7"/>
  <c r="G731" i="7"/>
  <c r="H91" i="7"/>
  <c r="P91" i="7" s="1"/>
  <c r="H299" i="7"/>
  <c r="P299" i="7" s="1"/>
  <c r="H406" i="7"/>
  <c r="P406" i="7" s="1"/>
  <c r="G515" i="7"/>
  <c r="H220" i="7"/>
  <c r="P220" i="7" s="1"/>
  <c r="G174" i="7"/>
  <c r="G272" i="7"/>
  <c r="H329" i="7"/>
  <c r="P329" i="7" s="1"/>
  <c r="G250" i="7"/>
  <c r="H300" i="7"/>
  <c r="P300" i="7" s="1"/>
  <c r="H731" i="7"/>
  <c r="P731" i="7" s="1"/>
  <c r="G631" i="7"/>
  <c r="H523" i="7"/>
  <c r="P523" i="7" s="1"/>
  <c r="H315" i="7"/>
  <c r="P315" i="7" s="1"/>
  <c r="G640" i="7"/>
  <c r="H251" i="7"/>
  <c r="P251" i="7" s="1"/>
  <c r="G293" i="7"/>
  <c r="H759" i="7"/>
  <c r="P759" i="7" s="1"/>
  <c r="H142" i="7"/>
  <c r="P142" i="7" s="1"/>
  <c r="H437" i="7"/>
  <c r="P437" i="7" s="1"/>
  <c r="G708" i="7"/>
  <c r="H769" i="7"/>
  <c r="P769" i="7" s="1"/>
  <c r="G69" i="7"/>
  <c r="G108" i="7"/>
  <c r="H696" i="7"/>
  <c r="P696" i="7" s="1"/>
  <c r="H95" i="7"/>
  <c r="P95" i="7" s="1"/>
  <c r="G482" i="7"/>
  <c r="G535" i="7"/>
  <c r="H658" i="7"/>
  <c r="P658" i="7" s="1"/>
  <c r="G728" i="7"/>
  <c r="G80" i="7"/>
  <c r="H80" i="7"/>
  <c r="P80" i="7" s="1"/>
  <c r="H565" i="7"/>
  <c r="P565" i="7" s="1"/>
  <c r="H539" i="7"/>
  <c r="P539" i="7" s="1"/>
  <c r="G587" i="7"/>
  <c r="G22" i="7"/>
  <c r="H664" i="7"/>
  <c r="P664" i="7" s="1"/>
  <c r="H224" i="7"/>
  <c r="P224" i="7" s="1"/>
  <c r="G177" i="7"/>
  <c r="G670" i="7"/>
  <c r="H302" i="7"/>
  <c r="P302" i="7" s="1"/>
  <c r="G216" i="7"/>
  <c r="G723" i="7"/>
  <c r="G28" i="7"/>
  <c r="H493" i="7"/>
  <c r="P493" i="7" s="1"/>
  <c r="G681" i="7"/>
  <c r="H530" i="7"/>
  <c r="P530" i="7" s="1"/>
  <c r="G302" i="7"/>
  <c r="H283" i="7"/>
  <c r="P283" i="7" s="1"/>
  <c r="H640" i="7"/>
  <c r="P640" i="7" s="1"/>
  <c r="H63" i="7"/>
  <c r="P63" i="7" s="1"/>
  <c r="H132" i="7"/>
  <c r="P132" i="7" s="1"/>
  <c r="G732" i="7"/>
  <c r="H531" i="7"/>
  <c r="P531" i="7" s="1"/>
  <c r="G597" i="7"/>
  <c r="H268" i="7"/>
  <c r="P268" i="7" s="1"/>
  <c r="G754" i="7"/>
  <c r="H221" i="7"/>
  <c r="P221" i="7" s="1"/>
  <c r="G529" i="7"/>
  <c r="G700" i="7"/>
  <c r="G19" i="7"/>
  <c r="G292" i="7"/>
  <c r="H711" i="7"/>
  <c r="P711" i="7" s="1"/>
  <c r="H365" i="7"/>
  <c r="P365" i="7" s="1"/>
  <c r="H474" i="7"/>
  <c r="P474" i="7" s="1"/>
  <c r="G332" i="7"/>
  <c r="H710" i="7"/>
  <c r="P710" i="7" s="1"/>
  <c r="G688" i="7"/>
  <c r="H594" i="7"/>
  <c r="P594" i="7" s="1"/>
  <c r="G176" i="7"/>
  <c r="H399" i="7"/>
  <c r="P399" i="7" s="1"/>
  <c r="H753" i="7"/>
  <c r="P753" i="7" s="1"/>
  <c r="H151" i="7"/>
  <c r="P151" i="7" s="1"/>
  <c r="G470" i="7"/>
  <c r="H492" i="7"/>
  <c r="P492" i="7" s="1"/>
  <c r="H369" i="7"/>
  <c r="P369" i="7" s="1"/>
  <c r="H368" i="7"/>
  <c r="P368" i="7" s="1"/>
  <c r="H471" i="7"/>
  <c r="P471" i="7" s="1"/>
  <c r="H313" i="7"/>
  <c r="P313" i="7" s="1"/>
  <c r="H643" i="7"/>
  <c r="P643" i="7" s="1"/>
  <c r="H505" i="7"/>
  <c r="P505" i="7" s="1"/>
  <c r="G752" i="7"/>
  <c r="G287" i="7"/>
  <c r="H358" i="7"/>
  <c r="P358" i="7" s="1"/>
  <c r="H281" i="7"/>
  <c r="P281" i="7" s="1"/>
  <c r="H656" i="7"/>
  <c r="P656" i="7" s="1"/>
  <c r="G622" i="7"/>
  <c r="G479" i="7"/>
  <c r="H730" i="7"/>
  <c r="P730" i="7" s="1"/>
  <c r="H25" i="7"/>
  <c r="P25" i="7" s="1"/>
  <c r="H455" i="7"/>
  <c r="P455" i="7" s="1"/>
  <c r="H308" i="7"/>
  <c r="P308" i="7" s="1"/>
  <c r="H669" i="7"/>
  <c r="P669" i="7" s="1"/>
  <c r="G424" i="7"/>
  <c r="G687" i="7"/>
  <c r="G677" i="7"/>
  <c r="G398" i="7"/>
  <c r="H115" i="7"/>
  <c r="P115" i="7" s="1"/>
  <c r="G483" i="7"/>
  <c r="G97" i="7"/>
  <c r="G228" i="7"/>
  <c r="H642" i="7"/>
  <c r="P642" i="7" s="1"/>
  <c r="H718" i="7"/>
  <c r="P718" i="7" s="1"/>
  <c r="H537" i="7"/>
  <c r="P537" i="7" s="1"/>
  <c r="H155" i="7"/>
  <c r="P155" i="7" s="1"/>
  <c r="G509" i="7"/>
  <c r="H174" i="7"/>
  <c r="P174" i="7" s="1"/>
  <c r="G362" i="7"/>
  <c r="H275" i="7"/>
  <c r="P275" i="7" s="1"/>
  <c r="G364" i="7"/>
  <c r="H37" i="7"/>
  <c r="P37" i="7" s="1"/>
  <c r="H143" i="7"/>
  <c r="P143" i="7" s="1"/>
  <c r="G266" i="7"/>
  <c r="G142" i="7"/>
  <c r="G59" i="7"/>
  <c r="H521" i="7"/>
  <c r="P521" i="7" s="1"/>
  <c r="H136" i="7"/>
  <c r="P136" i="7" s="1"/>
  <c r="G521" i="7"/>
  <c r="G721" i="7"/>
  <c r="H137" i="7"/>
  <c r="P137" i="7" s="1"/>
  <c r="H120" i="7"/>
  <c r="P120" i="7" s="1"/>
  <c r="H660" i="7"/>
  <c r="P660" i="7" s="1"/>
  <c r="G503" i="7"/>
  <c r="G117" i="7"/>
  <c r="G184" i="7"/>
  <c r="G660" i="7"/>
  <c r="H511" i="7"/>
  <c r="P511" i="7" s="1"/>
  <c r="H212" i="7"/>
  <c r="P212" i="7" s="1"/>
  <c r="G316" i="7"/>
  <c r="H564" i="7"/>
  <c r="P564" i="7" s="1"/>
  <c r="G463" i="7"/>
  <c r="G46" i="7"/>
  <c r="H650" i="7"/>
  <c r="P650" i="7" s="1"/>
  <c r="H229" i="7"/>
  <c r="P229" i="7" s="1"/>
  <c r="H476" i="7"/>
  <c r="P476" i="7" s="1"/>
  <c r="H61" i="7"/>
  <c r="P61" i="7" s="1"/>
  <c r="G546" i="7"/>
  <c r="H401" i="7"/>
  <c r="P401" i="7" s="1"/>
  <c r="H152" i="7"/>
  <c r="P152" i="7" s="1"/>
  <c r="G183" i="7"/>
  <c r="H47" i="7"/>
  <c r="P47" i="7" s="1"/>
  <c r="G278" i="7"/>
  <c r="H202" i="7"/>
  <c r="P202" i="7" s="1"/>
  <c r="H294" i="7"/>
  <c r="P294" i="7" s="1"/>
  <c r="G746" i="7"/>
  <c r="H262" i="7"/>
  <c r="P262" i="7" s="1"/>
  <c r="G591" i="7"/>
  <c r="G320" i="7"/>
  <c r="G478" i="7"/>
  <c r="G56" i="7"/>
  <c r="G400" i="7"/>
  <c r="H393" i="7"/>
  <c r="P393" i="7" s="1"/>
  <c r="H715" i="7"/>
  <c r="P715" i="7" s="1"/>
  <c r="H249" i="7"/>
  <c r="P249" i="7" s="1"/>
  <c r="H188" i="7"/>
  <c r="P188" i="7" s="1"/>
  <c r="H44" i="7"/>
  <c r="P44" i="7" s="1"/>
  <c r="H334" i="7"/>
  <c r="P334" i="7" s="1"/>
  <c r="H279" i="7"/>
  <c r="P279" i="7" s="1"/>
  <c r="G34" i="7"/>
  <c r="G651" i="7"/>
  <c r="H354" i="7"/>
  <c r="P354" i="7" s="1"/>
  <c r="H659" i="7"/>
  <c r="P659" i="7" s="1"/>
  <c r="G290" i="7"/>
  <c r="H141" i="7"/>
  <c r="P141" i="7" s="1"/>
  <c r="H556" i="7"/>
  <c r="P556" i="7" s="1"/>
  <c r="H318" i="7"/>
  <c r="P318" i="7" s="1"/>
  <c r="H306" i="7"/>
  <c r="P306" i="7" s="1"/>
  <c r="H241" i="7"/>
  <c r="P241" i="7" s="1"/>
  <c r="H180" i="7"/>
  <c r="P180" i="7" s="1"/>
  <c r="H722" i="7"/>
  <c r="P722" i="7" s="1"/>
  <c r="H171" i="7"/>
  <c r="P171" i="7" s="1"/>
  <c r="H563" i="7"/>
  <c r="P563" i="7" s="1"/>
  <c r="H702" i="7"/>
  <c r="P702" i="7" s="1"/>
  <c r="G101" i="7"/>
  <c r="G211" i="7"/>
  <c r="H11" i="7"/>
  <c r="P11" i="7" s="1"/>
  <c r="H207" i="7"/>
  <c r="P207" i="7" s="1"/>
  <c r="H504" i="7"/>
  <c r="P504" i="7" s="1"/>
  <c r="H499" i="7"/>
  <c r="P499" i="7" s="1"/>
  <c r="G158" i="7"/>
  <c r="H678" i="7"/>
  <c r="P678" i="7" s="1"/>
  <c r="G609" i="7"/>
  <c r="G699" i="7"/>
  <c r="G203" i="7"/>
  <c r="H50" i="7"/>
  <c r="P50" i="7" s="1"/>
  <c r="H608" i="7"/>
  <c r="P608" i="7" s="1"/>
  <c r="G96" i="7"/>
  <c r="G638" i="7"/>
  <c r="H204" i="7"/>
  <c r="P204" i="7" s="1"/>
  <c r="H590" i="7"/>
  <c r="P590" i="7" s="1"/>
  <c r="H734" i="7"/>
  <c r="P734" i="7" s="1"/>
  <c r="G120" i="7"/>
  <c r="G31" i="7"/>
  <c r="H168" i="7"/>
  <c r="P168" i="7" s="1"/>
  <c r="H77" i="7"/>
  <c r="P77" i="7" s="1"/>
  <c r="G196" i="7"/>
  <c r="H164" i="7"/>
  <c r="P164" i="7" s="1"/>
  <c r="H673" i="7"/>
  <c r="P673" i="7" s="1"/>
  <c r="G566" i="7"/>
  <c r="G78" i="7"/>
  <c r="H473" i="7"/>
  <c r="P473" i="7" s="1"/>
  <c r="G366" i="7"/>
  <c r="H372" i="7"/>
  <c r="P372" i="7" s="1"/>
  <c r="H574" i="7"/>
  <c r="P574" i="7" s="1"/>
  <c r="G454" i="7"/>
  <c r="H400" i="7"/>
  <c r="P400" i="7" s="1"/>
  <c r="H583" i="7"/>
  <c r="P583" i="7" s="1"/>
  <c r="H741" i="7"/>
  <c r="P741" i="7" s="1"/>
  <c r="G391" i="7"/>
  <c r="H526" i="7"/>
  <c r="P526" i="7" s="1"/>
  <c r="G50" i="7"/>
  <c r="H596" i="7"/>
  <c r="P596" i="7" s="1"/>
  <c r="H62" i="7"/>
  <c r="P62" i="7" s="1"/>
  <c r="H422" i="7"/>
  <c r="P422" i="7" s="1"/>
  <c r="H472" i="7"/>
  <c r="P472" i="7" s="1"/>
  <c r="G374" i="7"/>
  <c r="G676" i="7"/>
  <c r="G473" i="7"/>
  <c r="H667" i="7"/>
  <c r="P667" i="7" s="1"/>
  <c r="G373" i="7"/>
  <c r="H227" i="7"/>
  <c r="P227" i="7" s="1"/>
  <c r="H144" i="7"/>
  <c r="P144" i="7" s="1"/>
  <c r="G297" i="7"/>
  <c r="G175" i="7"/>
  <c r="G190" i="7"/>
  <c r="H181" i="7"/>
  <c r="P181" i="7" s="1"/>
  <c r="G38" i="7"/>
  <c r="G623" i="7"/>
  <c r="G233" i="7"/>
  <c r="G762" i="7"/>
  <c r="H557" i="7"/>
  <c r="P557" i="7" s="1"/>
  <c r="H461" i="7"/>
  <c r="P461" i="7" s="1"/>
  <c r="H79" i="7"/>
  <c r="P79" i="7" s="1"/>
  <c r="H379" i="7"/>
  <c r="P379" i="7" s="1"/>
  <c r="G100" i="7"/>
  <c r="H760" i="7"/>
  <c r="P760" i="7" s="1"/>
  <c r="G724" i="7"/>
  <c r="G421" i="7"/>
  <c r="H73" i="7"/>
  <c r="P73" i="7" s="1"/>
  <c r="H366" i="7"/>
  <c r="P366" i="7" s="1"/>
  <c r="G439" i="7"/>
  <c r="G27" i="7"/>
  <c r="H150" i="7"/>
  <c r="P150" i="7" s="1"/>
  <c r="H575" i="7"/>
  <c r="P575" i="7" s="1"/>
  <c r="H122" i="7"/>
  <c r="P122" i="7" s="1"/>
  <c r="G502" i="7"/>
  <c r="G706" i="7"/>
  <c r="H153" i="7"/>
  <c r="P153" i="7" s="1"/>
  <c r="H397" i="7"/>
  <c r="P397" i="7" s="1"/>
  <c r="H191" i="7"/>
  <c r="P191" i="7" s="1"/>
  <c r="H83" i="7"/>
  <c r="P83" i="7" s="1"/>
  <c r="H645" i="7"/>
  <c r="P645" i="7" s="1"/>
  <c r="G462" i="7"/>
  <c r="G577" i="7"/>
  <c r="H390" i="7"/>
  <c r="P390" i="7" s="1"/>
  <c r="G356" i="7"/>
  <c r="H139" i="7"/>
  <c r="P139" i="7" s="1"/>
  <c r="G434" i="7"/>
  <c r="H273" i="7"/>
  <c r="P273" i="7" s="1"/>
  <c r="H67" i="7"/>
  <c r="P67" i="7" s="1"/>
  <c r="H206" i="7"/>
  <c r="P206" i="7" s="1"/>
  <c r="G284" i="7"/>
  <c r="H131" i="7"/>
  <c r="P131" i="7" s="1"/>
  <c r="H260" i="7"/>
  <c r="P260" i="7" s="1"/>
  <c r="H134" i="7"/>
  <c r="P134" i="7" s="1"/>
  <c r="H186" i="7"/>
  <c r="P186" i="7" s="1"/>
  <c r="H176" i="7"/>
  <c r="P176" i="7" s="1"/>
  <c r="G234" i="7"/>
  <c r="H233" i="7"/>
  <c r="P233" i="7" s="1"/>
  <c r="H676" i="7"/>
  <c r="P676" i="7" s="1"/>
  <c r="H69" i="7"/>
  <c r="P69" i="7" s="1"/>
  <c r="G431" i="7"/>
  <c r="H121" i="7"/>
  <c r="P121" i="7" s="1"/>
  <c r="H638" i="7"/>
  <c r="P638" i="7" s="1"/>
  <c r="H39" i="7"/>
  <c r="P39" i="7" s="1"/>
  <c r="H404" i="7"/>
  <c r="P404" i="7" s="1"/>
  <c r="G540" i="7"/>
  <c r="H325" i="7"/>
  <c r="P325" i="7" s="1"/>
  <c r="G387" i="7"/>
  <c r="G707" i="7"/>
  <c r="G758" i="7"/>
  <c r="H717" i="7"/>
  <c r="P717" i="7" s="1"/>
  <c r="G65" i="7"/>
  <c r="H532" i="7"/>
  <c r="P532" i="7" s="1"/>
  <c r="G10" i="7"/>
  <c r="G472" i="7"/>
  <c r="G560" i="7"/>
  <c r="G32" i="7"/>
  <c r="G212" i="7"/>
  <c r="H507" i="7"/>
  <c r="P507" i="7" s="1"/>
  <c r="H373" i="7"/>
  <c r="P373" i="7" s="1"/>
  <c r="G496" i="7"/>
  <c r="G132" i="7"/>
  <c r="H295" i="7"/>
  <c r="P295" i="7" s="1"/>
  <c r="H234" i="7"/>
  <c r="P234" i="7" s="1"/>
  <c r="H297" i="7"/>
  <c r="P297" i="7" s="1"/>
  <c r="G105" i="7"/>
  <c r="H96" i="7"/>
  <c r="P96" i="7" s="1"/>
  <c r="G715" i="7"/>
  <c r="G86" i="7"/>
  <c r="P502" i="7"/>
  <c r="P503" i="7"/>
  <c r="G154" i="7"/>
  <c r="H53" i="7"/>
  <c r="P53" i="7" s="1"/>
  <c r="G617" i="7"/>
  <c r="H651" i="7"/>
  <c r="P651" i="7" s="1"/>
  <c r="H342" i="7"/>
  <c r="P342" i="7" s="1"/>
  <c r="G630" i="7"/>
  <c r="G383" i="7"/>
  <c r="H311" i="7"/>
  <c r="P311" i="7" s="1"/>
  <c r="H124" i="7"/>
  <c r="P124" i="7" s="1"/>
  <c r="H172" i="7"/>
  <c r="P172" i="7" s="1"/>
  <c r="G477" i="7"/>
  <c r="H757" i="7"/>
  <c r="P757" i="7" s="1"/>
  <c r="G703" i="7"/>
  <c r="H533" i="7"/>
  <c r="P533" i="7" s="1"/>
  <c r="H433" i="7"/>
  <c r="P433" i="7" s="1"/>
  <c r="H161" i="7"/>
  <c r="P161" i="7" s="1"/>
  <c r="H761" i="7"/>
  <c r="P761" i="7" s="1"/>
  <c r="G288" i="7"/>
  <c r="G123" i="7"/>
  <c r="G367" i="7"/>
  <c r="G742" i="7"/>
  <c r="G394" i="7"/>
  <c r="G501" i="7"/>
  <c r="H102" i="7"/>
  <c r="P102" i="7" s="1"/>
  <c r="G314" i="7"/>
  <c r="H763" i="7"/>
  <c r="P763" i="7" s="1"/>
  <c r="G386" i="7"/>
  <c r="H87" i="7"/>
  <c r="P87" i="7" s="1"/>
  <c r="H724" i="7"/>
  <c r="P724" i="7" s="1"/>
  <c r="H396" i="7"/>
  <c r="P396" i="7" s="1"/>
  <c r="H749" i="7"/>
  <c r="P749" i="7" s="1"/>
  <c r="H438" i="7"/>
  <c r="P438" i="7" s="1"/>
  <c r="G662" i="7"/>
  <c r="G565" i="7"/>
  <c r="G656" i="7"/>
  <c r="H671" i="7"/>
  <c r="P671" i="7" s="1"/>
  <c r="H119" i="7"/>
  <c r="P119" i="7" s="1"/>
  <c r="H109" i="7"/>
  <c r="P109" i="7" s="1"/>
  <c r="G487" i="7"/>
  <c r="G445" i="7"/>
  <c r="G271" i="7"/>
  <c r="G57" i="7"/>
  <c r="H54" i="7"/>
  <c r="P54" i="7" s="1"/>
  <c r="G145" i="7"/>
  <c r="H222" i="7"/>
  <c r="P222" i="7" s="1"/>
  <c r="G480" i="7"/>
  <c r="H719" i="7"/>
  <c r="P719" i="7" s="1"/>
  <c r="H639" i="7"/>
  <c r="P639" i="7" s="1"/>
  <c r="H199" i="7"/>
  <c r="P199" i="7" s="1"/>
  <c r="G573" i="7"/>
  <c r="H128" i="7"/>
  <c r="P128" i="7" s="1"/>
  <c r="H114" i="7"/>
  <c r="P114" i="7" s="1"/>
  <c r="H18" i="7"/>
  <c r="P18" i="7" s="1"/>
  <c r="G146" i="7"/>
  <c r="G414" i="7"/>
  <c r="G549" i="7"/>
  <c r="H420" i="7"/>
  <c r="P420" i="7" s="1"/>
  <c r="G567" i="7"/>
  <c r="H629" i="7"/>
  <c r="P629" i="7" s="1"/>
  <c r="H76" i="7"/>
  <c r="P76" i="7" s="1"/>
  <c r="H380" i="7"/>
  <c r="P380" i="7" s="1"/>
  <c r="P500" i="7"/>
  <c r="B2" i="9"/>
  <c r="G419" i="7"/>
  <c r="H165" i="7"/>
  <c r="P165" i="7" s="1"/>
  <c r="H343" i="7"/>
  <c r="P343" i="7" s="1"/>
  <c r="G585" i="7"/>
  <c r="G541" i="7"/>
  <c r="G519" i="7"/>
  <c r="G733" i="7"/>
  <c r="G727" i="7"/>
  <c r="H351" i="7"/>
  <c r="P351" i="7" s="1"/>
  <c r="H258" i="7"/>
  <c r="P258" i="7" s="1"/>
  <c r="H652" i="7"/>
  <c r="P652" i="7" s="1"/>
  <c r="H620" i="7"/>
  <c r="P620" i="7" s="1"/>
  <c r="H452" i="7"/>
  <c r="P452" i="7" s="1"/>
  <c r="G324" i="7"/>
  <c r="H59" i="7"/>
  <c r="P59" i="7" s="1"/>
  <c r="G645" i="7"/>
  <c r="H75" i="7"/>
  <c r="P75" i="7" s="1"/>
  <c r="H154" i="7"/>
  <c r="P154" i="7" s="1"/>
  <c r="G590" i="7"/>
  <c r="H549" i="7"/>
  <c r="P549" i="7" s="1"/>
  <c r="H555" i="7"/>
  <c r="P555" i="7" s="1"/>
  <c r="G385" i="7"/>
  <c r="H654" i="7"/>
  <c r="P654" i="7" s="1"/>
  <c r="G179" i="7"/>
  <c r="H42" i="7"/>
  <c r="P42" i="7" s="1"/>
  <c r="H99" i="7"/>
  <c r="P99" i="7" s="1"/>
  <c r="G748" i="7"/>
  <c r="G127" i="7"/>
  <c r="H20" i="7"/>
  <c r="P20" i="7" s="1"/>
  <c r="G322" i="7"/>
  <c r="G729" i="7"/>
  <c r="G488" i="7"/>
  <c r="G628" i="7"/>
  <c r="H612" i="7"/>
  <c r="P612" i="7" s="1"/>
  <c r="G306" i="7"/>
  <c r="H215" i="7"/>
  <c r="P215" i="7" s="1"/>
  <c r="H232" i="7"/>
  <c r="P232" i="7" s="1"/>
  <c r="G561" i="7"/>
  <c r="G408" i="7"/>
  <c r="G88" i="7"/>
  <c r="H336" i="7"/>
  <c r="P336" i="7" s="1"/>
  <c r="G767" i="7"/>
  <c r="H337" i="7"/>
  <c r="P337" i="7" s="1"/>
  <c r="G305" i="7"/>
  <c r="G741" i="7"/>
  <c r="H355" i="7"/>
  <c r="P355" i="7" s="1"/>
  <c r="H264" i="7"/>
  <c r="P264" i="7" s="1"/>
  <c r="G713" i="7"/>
  <c r="P513" i="7"/>
  <c r="G512" i="7"/>
  <c r="G413" i="7"/>
  <c r="G328" i="7"/>
  <c r="G48" i="7"/>
  <c r="H607" i="7"/>
  <c r="P607" i="7" s="1"/>
  <c r="G361" i="7"/>
  <c r="G606" i="7"/>
  <c r="G403" i="7"/>
  <c r="H375" i="7"/>
  <c r="P375" i="7" s="1"/>
  <c r="H16" i="7"/>
  <c r="P16" i="7" s="1"/>
  <c r="G13" i="7"/>
  <c r="G360" i="7"/>
  <c r="H113" i="7"/>
  <c r="P113" i="7" s="1"/>
  <c r="H55" i="7"/>
  <c r="P55" i="7" s="1"/>
  <c r="H274" i="7"/>
  <c r="P274" i="7" s="1"/>
  <c r="H586" i="7"/>
  <c r="P586" i="7" s="1"/>
  <c r="G270" i="7"/>
  <c r="G20" i="7"/>
  <c r="G222" i="7"/>
  <c r="H149" i="7"/>
  <c r="P149" i="7" s="1"/>
  <c r="G126" i="7"/>
  <c r="G156" i="7"/>
  <c r="H138" i="7"/>
  <c r="P138" i="7" s="1"/>
  <c r="H588" i="7"/>
  <c r="P588" i="7" s="1"/>
  <c r="G738" i="7"/>
  <c r="H704" i="7"/>
  <c r="P704" i="7" s="1"/>
  <c r="H412" i="7"/>
  <c r="P412" i="7" s="1"/>
  <c r="H57" i="7"/>
  <c r="P57" i="7" s="1"/>
  <c r="G138" i="7"/>
  <c r="H682" i="7"/>
  <c r="P682" i="7" s="1"/>
  <c r="H600" i="7"/>
  <c r="P600" i="7" s="1"/>
  <c r="H32" i="7"/>
  <c r="P32" i="7" s="1"/>
  <c r="H192" i="7"/>
  <c r="P192" i="7" s="1"/>
  <c r="G341" i="7"/>
  <c r="H624" i="7"/>
  <c r="P624" i="7" s="1"/>
  <c r="G267" i="7"/>
  <c r="G766" i="7"/>
  <c r="G334" i="7"/>
  <c r="H427" i="7"/>
  <c r="P427" i="7" s="1"/>
  <c r="G261" i="7"/>
  <c r="H508" i="7"/>
  <c r="G169" i="7"/>
  <c r="H686" i="7"/>
  <c r="P686" i="7" s="1"/>
  <c r="G116" i="7"/>
  <c r="H301" i="7"/>
  <c r="P301" i="7" s="1"/>
  <c r="H755" i="7"/>
  <c r="P755" i="7" s="1"/>
  <c r="G743" i="7"/>
  <c r="H695" i="7"/>
  <c r="P695" i="7" s="1"/>
  <c r="H584" i="7"/>
  <c r="P584" i="7" s="1"/>
  <c r="G269" i="7"/>
  <c r="H552" i="7"/>
  <c r="P552" i="7" s="1"/>
  <c r="H58" i="7"/>
  <c r="P58" i="7" s="1"/>
  <c r="P498" i="7"/>
  <c r="G333" i="7"/>
  <c r="G182" i="7"/>
  <c r="G517" i="7"/>
  <c r="H580" i="7"/>
  <c r="P580" i="7" s="1"/>
  <c r="G429" i="7"/>
  <c r="H51" i="7"/>
  <c r="P51" i="7" s="1"/>
  <c r="G345" i="7"/>
  <c r="G254" i="7"/>
  <c r="G627" i="7"/>
  <c r="G68" i="7"/>
  <c r="G110" i="7"/>
  <c r="H441" i="7"/>
  <c r="P441" i="7" s="1"/>
  <c r="G327" i="7"/>
  <c r="G125" i="7"/>
  <c r="G544" i="7"/>
  <c r="G760" i="7"/>
  <c r="H259" i="7"/>
  <c r="P259" i="7" s="1"/>
  <c r="H550" i="7"/>
  <c r="P550" i="7" s="1"/>
  <c r="G545" i="7"/>
  <c r="H451" i="7"/>
  <c r="P451" i="7" s="1"/>
  <c r="G296" i="7"/>
  <c r="H298" i="7"/>
  <c r="P298" i="7" s="1"/>
  <c r="H570" i="7"/>
  <c r="P570" i="7" s="1"/>
  <c r="G370" i="7"/>
  <c r="G711" i="7"/>
  <c r="G112" i="7"/>
  <c r="G245" i="7"/>
  <c r="G605" i="7"/>
  <c r="H307" i="7"/>
  <c r="P307" i="7" s="1"/>
  <c r="G45" i="7"/>
  <c r="G85" i="7"/>
  <c r="G504" i="7"/>
  <c r="H424" i="7"/>
  <c r="P424" i="7" s="1"/>
  <c r="G51" i="7"/>
  <c r="G432" i="7"/>
  <c r="G603" i="7"/>
  <c r="H705" i="7"/>
  <c r="P705" i="7" s="1"/>
  <c r="H440" i="7"/>
  <c r="P440" i="7" s="1"/>
  <c r="H599" i="7"/>
  <c r="P599" i="7" s="1"/>
  <c r="G655" i="7"/>
  <c r="H56" i="7"/>
  <c r="P56" i="7" s="1"/>
  <c r="G578" i="7"/>
  <c r="H201" i="7"/>
  <c r="P201" i="7" s="1"/>
  <c r="H448" i="7"/>
  <c r="P448" i="7" s="1"/>
  <c r="H78" i="7"/>
  <c r="P78" i="7" s="1"/>
  <c r="G527" i="7"/>
  <c r="H480" i="7"/>
  <c r="P480" i="7" s="1"/>
  <c r="G129" i="7"/>
  <c r="G36" i="7"/>
  <c r="G194" i="7"/>
  <c r="G602" i="7"/>
  <c r="G685" i="7"/>
  <c r="H713" i="7"/>
  <c r="P713" i="7" s="1"/>
  <c r="G193" i="7"/>
  <c r="G505" i="7"/>
  <c r="H314" i="7"/>
  <c r="P314" i="7" s="1"/>
  <c r="H409" i="7"/>
  <c r="P409" i="7" s="1"/>
  <c r="H628" i="7"/>
  <c r="P628" i="7" s="1"/>
  <c r="G274" i="7"/>
  <c r="G701" i="7"/>
  <c r="H240" i="7"/>
  <c r="P240" i="7" s="1"/>
  <c r="G358" i="7"/>
  <c r="G425" i="7"/>
  <c r="H106" i="7"/>
  <c r="P106" i="7" s="1"/>
  <c r="H345" i="7"/>
  <c r="P345" i="7" s="1"/>
  <c r="H562" i="7"/>
  <c r="P562" i="7" s="1"/>
  <c r="G72" i="7"/>
  <c r="G698" i="7"/>
  <c r="G98" i="7"/>
  <c r="G596" i="7"/>
  <c r="H736" i="7"/>
  <c r="P736" i="7" s="1"/>
  <c r="G528" i="7"/>
  <c r="H444" i="7"/>
  <c r="P444" i="7" s="1"/>
  <c r="G679" i="7"/>
  <c r="G238" i="7"/>
  <c r="H392" i="7"/>
  <c r="P392" i="7" s="1"/>
  <c r="G167" i="7"/>
  <c r="G53" i="7"/>
  <c r="H641" i="7"/>
  <c r="P641" i="7" s="1"/>
  <c r="H85" i="7"/>
  <c r="P85" i="7" s="1"/>
  <c r="H598" i="7"/>
  <c r="P598" i="7" s="1"/>
  <c r="H517" i="7"/>
  <c r="P517" i="7" s="1"/>
  <c r="H210" i="7"/>
  <c r="P210" i="7" s="1"/>
  <c r="G686" i="7"/>
  <c r="H395" i="7"/>
  <c r="P395" i="7" s="1"/>
  <c r="H414" i="7"/>
  <c r="P414" i="7" s="1"/>
  <c r="H469" i="7"/>
  <c r="P469" i="7" s="1"/>
  <c r="G461" i="7"/>
  <c r="H706" i="7"/>
  <c r="P706" i="7" s="1"/>
  <c r="G507" i="7"/>
  <c r="G40" i="7"/>
  <c r="H413" i="7"/>
  <c r="P413" i="7" s="1"/>
  <c r="G485" i="7"/>
  <c r="G4" i="7"/>
  <c r="G90" i="7"/>
  <c r="H333" i="7"/>
  <c r="P333" i="7" s="1"/>
  <c r="H426" i="7"/>
  <c r="P426" i="7" s="1"/>
  <c r="H708" i="7"/>
  <c r="P708" i="7" s="1"/>
  <c r="H361" i="7"/>
  <c r="P361" i="7" s="1"/>
  <c r="G466" i="7"/>
  <c r="H381" i="7"/>
  <c r="P381" i="7" s="1"/>
  <c r="G460" i="7"/>
  <c r="H522" i="7"/>
  <c r="P522" i="7" s="1"/>
  <c r="H269" i="7"/>
  <c r="P269" i="7" s="1"/>
  <c r="H163" i="7"/>
  <c r="P163" i="7" s="1"/>
  <c r="G526" i="7"/>
  <c r="G130" i="7"/>
  <c r="H405" i="7"/>
  <c r="P405" i="7" s="1"/>
  <c r="H178" i="7"/>
  <c r="P178" i="7" s="1"/>
  <c r="G236" i="7"/>
  <c r="G318" i="7"/>
  <c r="G73" i="7"/>
  <c r="H289" i="7"/>
  <c r="P289" i="7" s="1"/>
  <c r="G497" i="7"/>
  <c r="G584" i="7"/>
  <c r="H245" i="7"/>
  <c r="P245" i="7" s="1"/>
  <c r="H418" i="7"/>
  <c r="P418" i="7" s="1"/>
  <c r="G295" i="7"/>
  <c r="G636" i="7"/>
  <c r="G21" i="7"/>
  <c r="H6" i="7"/>
  <c r="P6" i="7" s="1"/>
  <c r="G474" i="7"/>
  <c r="G672" i="7"/>
  <c r="G582" i="7"/>
  <c r="H665" i="7"/>
  <c r="P665" i="7" s="1"/>
  <c r="G210" i="7"/>
  <c r="H635" i="7"/>
  <c r="P635" i="7" s="1"/>
  <c r="H459" i="7"/>
  <c r="P459" i="7" s="1"/>
  <c r="H29" i="7"/>
  <c r="P29" i="7" s="1"/>
  <c r="G393" i="7"/>
  <c r="G552" i="7"/>
  <c r="H263" i="7"/>
  <c r="P263" i="7" s="1"/>
  <c r="H290" i="7"/>
  <c r="P290" i="7" s="1"/>
  <c r="G665" i="7"/>
  <c r="G106" i="7"/>
  <c r="H190" i="7"/>
  <c r="P190" i="7" s="1"/>
  <c r="G635" i="7"/>
  <c r="H254" i="7"/>
  <c r="P254" i="7" s="1"/>
  <c r="H506" i="7"/>
  <c r="H756" i="7"/>
  <c r="P756" i="7" s="1"/>
  <c r="H578" i="7"/>
  <c r="P578" i="7" s="1"/>
  <c r="G642" i="7"/>
  <c r="G551" i="7"/>
  <c r="B14" i="9" l="1"/>
  <c r="B8" i="9"/>
  <c r="B9" i="9"/>
  <c r="B11" i="9"/>
  <c r="B10" i="9"/>
  <c r="B6" i="9"/>
  <c r="B7" i="9"/>
  <c r="B4" i="9"/>
  <c r="B18" i="9"/>
  <c r="B13" i="9"/>
  <c r="B5" i="9"/>
  <c r="P506" i="7"/>
  <c r="B3" i="9"/>
  <c r="P508" i="7"/>
  <c r="B15" i="9"/>
</calcChain>
</file>

<file path=xl/sharedStrings.xml><?xml version="1.0" encoding="utf-8"?>
<sst xmlns="http://schemas.openxmlformats.org/spreadsheetml/2006/main" count="28538" uniqueCount="296">
  <si>
    <t>HYECFCA Historical Year Electricity Capacity Factor Calibration Adjustment</t>
  </si>
  <si>
    <t>New York</t>
  </si>
  <si>
    <t>2026-09-02</t>
  </si>
  <si>
    <t>Alabama</t>
  </si>
  <si>
    <t>AL</t>
  </si>
  <si>
    <t>Active state: cell B1 (full state name). B2 resolves the abbreviation used by the calc tabs.</t>
  </si>
  <si>
    <t>Arizona</t>
  </si>
  <si>
    <t>AZ</t>
  </si>
  <si>
    <t>Arkansas</t>
  </si>
  <si>
    <t>AR</t>
  </si>
  <si>
    <t>Sources:</t>
  </si>
  <si>
    <t>EPS SYSHECF + SHELF inputs (state-eps-data, compiled verbatim); EIA-923 2025 Early Release + EIA-860 2025 ER (tech-level, BHRaSYC include filter); BHRaSYC-embedded national 2024 Form 923/860 for 2024 CFs.</t>
  </si>
  <si>
    <t>California</t>
  </si>
  <si>
    <t>CA</t>
  </si>
  <si>
    <t>Method:</t>
  </si>
  <si>
    <t>HYECFCA 2025 multiplier = EIA CF 2025 / EPS day-weighted avg CF (CF_summary col H), applied to ALL plant types (staff direction 2026-07-20). Techs with no 2025 data (or not modeled in the state) get the Keys default (1.0). Years 2026-2050 = 1.0.</t>
  </si>
  <si>
    <t>Colorado</t>
  </si>
  <si>
    <t>CO</t>
  </si>
  <si>
    <t>Basis:</t>
  </si>
  <si>
    <t>CONFIRMED post-SYSHECF-rework (staff decision 2026-07-21): SYSHECF now carries mean(2024,2025) observed CF levels, and HYECFCA deliberately keeps the EIA-2025/EPS ratio on top -- so the START YEAR is anchored to 2025 actuals (including 2025 refueling outages and water-year conditions), while 2026+ revert to the two-year-mean basis when the multiplier returns to 1.0. Median ratio post-rework = 1.002; the residual spread IS the 2025-vs-mean difference, not error.</t>
  </si>
  <si>
    <t>Connecticut</t>
  </si>
  <si>
    <t>CT</t>
  </si>
  <si>
    <t>NOTE:</t>
  </si>
  <si>
    <t>For cost-dispatched techs (coal, gas CC/steam, oil with BGDPbES=0) the observed CF measures UTILIZATION, not availability, so their ratios (typically &lt;1) set availability equal to the 2025 dispatch outcome. This removes dispatch headroom above 2025 utilization: demand growth, retirement backfill, and policy-driven redispatch (e.g. carbon-price coal&lt;-&gt;gas swings) cannot lift these fleets above their 2025 CFs. Deliberate staff choice, documented for traceability.</t>
  </si>
  <si>
    <t>Delaware</t>
  </si>
  <si>
    <t>DE</t>
  </si>
  <si>
    <t>Caveats:</t>
  </si>
  <si>
    <t>CF_summary col P flags "over" where ratio x max hourly SYSHECF CF &gt; 100% -- those state/tech ratios need a model-side clamp or a manual trim. Ratios inherit the actual-CF artifacts documented on the review About tab: partial-year 2025 builds bias ratios DOWN (small new fleets), nuclear refueling years bias DOWN (MO, WA), 2025 was a thin PNW water year. Consider the EIA-2024/EPS ratio (CF_summary col G) or the mean before adopting; DRAFT for staff review, verify against primary sources.</t>
  </si>
  <si>
    <t>Florida</t>
  </si>
  <si>
    <t>FL</t>
  </si>
  <si>
    <t>Rebuild:</t>
  </si>
  <si>
    <t>python outputs/HYECFCA/_build_hyecfca_workbook.py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</si>
  <si>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</si>
  <si>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</si>
  <si>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</si>
  <si>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</si>
  <si>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</si>
  <si>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</si>
  <si>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</si>
  <si>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</si>
  <si>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</si>
  <si>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</si>
  <si>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</si>
  <si>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</si>
  <si>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</si>
  <si>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</si>
  <si>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</si>
  <si>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</si>
  <si>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</si>
  <si>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</si>
  <si>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</si>
  <si>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</si>
  <si>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</si>
  <si>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</si>
  <si>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</si>
  <si>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</si>
  <si>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</si>
  <si>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</si>
  <si>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</si>
  <si>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</si>
  <si>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</si>
  <si>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</si>
  <si>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</si>
  <si>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</si>
  <si>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</si>
  <si>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</si>
  <si>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</si>
  <si>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</si>
  <si>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</si>
  <si>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</si>
  <si>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</si>
  <si>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</si>
  <si>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</si>
  <si>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</si>
  <si>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</si>
  <si>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</si>
  <si>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</si>
  <si>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</si>
  <si>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</si>
  <si>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</si>
  <si>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</si>
  <si>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</si>
  <si>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</si>
  <si>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</si>
  <si>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</si>
  <si>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</si>
  <si>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</si>
  <si>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</si>
  <si>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</si>
  <si>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</si>
  <si>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</si>
  <si>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</si>
  <si>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</si>
  <si>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</si>
  <si>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</si>
  <si>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</si>
  <si>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</si>
  <si>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</si>
  <si>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</si>
  <si>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</si>
  <si>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</si>
  <si>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</si>
  <si>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</si>
  <si>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</si>
  <si>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</si>
  <si>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</si>
  <si>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</si>
  <si>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</si>
  <si>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</si>
  <si>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</si>
  <si>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</si>
  <si>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category</t>
  </si>
  <si>
    <t>key</t>
  </si>
  <si>
    <t>value</t>
  </si>
  <si>
    <t>description</t>
  </si>
  <si>
    <t>gate</t>
  </si>
  <si>
    <t>default_multiplier</t>
  </si>
  <si>
    <t>Multiplier for missing-data techs and all years after 2025</t>
  </si>
  <si>
    <t>year</t>
  </si>
  <si>
    <t>ratio_year</t>
  </si>
  <si>
    <t>Only this year column carries the calibration ratio</t>
  </si>
  <si>
    <t>unit</t>
  </si>
  <si>
    <t>hours_per_year</t>
  </si>
  <si>
    <t>Hours in a year (365 SHELF days x 24 h); the CF denominator basis, same as EIA</t>
  </si>
  <si>
    <t>mw_per_gw</t>
  </si>
  <si>
    <t>MW per GW: converts EIA GWh over MW-capacity into a capacity factor</t>
  </si>
  <si>
    <t>flag</t>
  </si>
  <si>
    <t>over_flag</t>
  </si>
  <si>
    <t>over</t>
  </si>
  <si>
    <t>Flag string written by the CF_summary over-100%-of-max-hourly check column</t>
  </si>
  <si>
    <t>state</t>
  </si>
  <si>
    <t>timeslice</t>
  </si>
  <si>
    <t>days</t>
  </si>
  <si>
    <t>key (state|timeslice)</t>
  </si>
  <si>
    <t>Winter</t>
  </si>
  <si>
    <t>Spring</t>
  </si>
  <si>
    <t>Summer</t>
  </si>
  <si>
    <t>Fall</t>
  </si>
  <si>
    <t>Summer Peak</t>
  </si>
  <si>
    <t>Winter Peak</t>
  </si>
  <si>
    <t>tech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</si>
  <si>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</si>
  <si>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</si>
  <si>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</si>
  <si>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</si>
  <si>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</si>
  <si>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</si>
  <si>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</si>
  <si>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</si>
  <si>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</si>
  <si>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</si>
  <si>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</si>
  <si>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</si>
  <si>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</si>
  <si>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</si>
  <si>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</si>
  <si>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</si>
  <si>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</si>
  <si>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</si>
  <si>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</si>
  <si>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</si>
  <si>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</si>
  <si>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</si>
  <si>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</si>
  <si>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</si>
  <si>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sum_24h</t>
  </si>
  <si>
    <t>cf_hours (=sum x days)</t>
  </si>
  <si>
    <t>max_24h</t>
  </si>
  <si>
    <t>biomass ccs</t>
  </si>
  <si>
    <t>biomass</t>
  </si>
  <si>
    <t>natural gas combined cycle ccs</t>
  </si>
  <si>
    <t>natural gas combined cycle</t>
  </si>
  <si>
    <t>crude oil</t>
  </si>
  <si>
    <t>geothermal</t>
  </si>
  <si>
    <t>hard coal ccs</t>
  </si>
  <si>
    <t>hard coal</t>
  </si>
  <si>
    <t>heavy or residual fuel oil</t>
  </si>
  <si>
    <t>hydro</t>
  </si>
  <si>
    <t>hydrogen combined cycle</t>
  </si>
  <si>
    <t>hydrogen ct</t>
  </si>
  <si>
    <t>lignite ccs</t>
  </si>
  <si>
    <t>lignite</t>
  </si>
  <si>
    <t>municipal solid waste</t>
  </si>
  <si>
    <t>natural gas peaker</t>
  </si>
  <si>
    <t>nuclear</t>
  </si>
  <si>
    <t>offshore wind</t>
  </si>
  <si>
    <t>onshore wind</t>
  </si>
  <si>
    <t>petroleum</t>
  </si>
  <si>
    <t>pumped hydro</t>
  </si>
  <si>
    <t>smr</t>
  </si>
  <si>
    <t>solar pv dist</t>
  </si>
  <si>
    <t>solar pv</t>
  </si>
  <si>
    <t>solar thermal</t>
  </si>
  <si>
    <t>natural gas steam turbine</t>
  </si>
  <si>
    <t>eps_tech</t>
  </si>
  <si>
    <t>gen_2025_twh (923ER)</t>
  </si>
  <si>
    <t>cap_2025_gw (860ER net summer)</t>
  </si>
  <si>
    <t>key (state|tech)</t>
  </si>
  <si>
    <t>other</t>
  </si>
  <si>
    <t>basis</t>
  </si>
  <si>
    <t>gen_2024_twh (923 via BHRaSYC)</t>
  </si>
  <si>
    <t>cap_2024_gw (860 net summer via BHRaSYC)</t>
  </si>
  <si>
    <t>BHRaSYC 2024 (tech-level)</t>
  </si>
  <si>
    <t>#n/a</t>
  </si>
  <si>
    <t>check type</t>
  </si>
  <si>
    <t>EPS avg CF (day-weighted)</t>
  </si>
  <si>
    <t>EIA CF 2024</t>
  </si>
  <si>
    <t>EIA CF 2025</t>
  </si>
  <si>
    <t>EIA 2024 / EPS</t>
  </si>
  <si>
    <t>EIA 2025 / EPS</t>
  </si>
  <si>
    <t>gen 2024 (TWh)</t>
  </si>
  <si>
    <t>cap 2024 (GW)</t>
  </si>
  <si>
    <t>gen 2025 (TWh)</t>
  </si>
  <si>
    <t>cap 2025 (GW)</t>
  </si>
  <si>
    <t>2024 basis</t>
  </si>
  <si>
    <t>max hourly CF (SYSHECF)</t>
  </si>
  <si>
    <t>over (ratio x max hourly &gt; 100%)</t>
  </si>
  <si>
    <t>ceiling check</t>
  </si>
  <si>
    <t>level check</t>
  </si>
  <si>
    <t>tech (CF_summary form)</t>
  </si>
  <si>
    <t>boost_2025</t>
  </si>
  <si>
    <t>bhrasyc_old_gw</t>
  </si>
  <si>
    <t>cap_2025_gw</t>
  </si>
  <si>
    <t>correction (formula)</t>
  </si>
  <si>
    <t>empirical_override</t>
  </si>
  <si>
    <t>note</t>
  </si>
  <si>
    <t>key (helper)</t>
  </si>
  <si>
    <t>empirical: 2026-08-13 solar retune, 0.921284 -&gt; 0.951845 (was -3.21% vs EIA-923 2025 on run bau-0813); supersedes formula</t>
  </si>
  <si>
    <t>empirical: 2026-08-26 step-1a wind retune, 0.48469 -&gt; 0.425949 (was 13.79% vs EIA-923 2025 on run climate-0825); supersedes formula and the 08-13 value</t>
  </si>
  <si>
    <t>empirical: 2026-08-13 solar retune, 0.985992 -&gt; 1.058135 (was -6.82% vs EIA-923 2025 on run bau-0813); supersedes formula</t>
  </si>
  <si>
    <t>empirical: 2026-08-13 solar retune, 0.963442 -&gt; 0.998708 (was -3.53% vs EIA-923 2025 on run bau-0813); supersedes formula</t>
  </si>
  <si>
    <t>empirical: 2026-08-13 solar retune, 0.803406 -&gt; 0.831744 (was -3.41% vs EIA-923 2025 on run bau-0813); supersedes formula</t>
  </si>
  <si>
    <t>empirical: 2026-08-13 solar retune, 0.824666 -&gt; 0.856123 (was -3.67% vs EIA-923 2025 on run bau-0813); supersedes formula</t>
  </si>
  <si>
    <t>empirical: 2026-08-13 solar retune, 0.875986 -&gt; 0.930008 (was -5.81% vs EIA-923 2025 on run bau-0813); supersedes formula</t>
  </si>
  <si>
    <t>empirical: 2026-07-28 wind curtailment gross-up (supersedes formula)</t>
  </si>
  <si>
    <t>empirical: 2026-08-13 solar retune, 1.29416 -&gt; 1.356136 (was -4.57% vs EIA-923 2025 on run bau-0813); supersedes formula</t>
  </si>
  <si>
    <t>empirical: 2026-08-13 solar retune, 1.03741 -&gt; 1.077722 (was -3.74% vs EIA-923 2025 on run bau-0813); supersedes formula</t>
  </si>
  <si>
    <t>empirical: 2026-08-13 solar retune, 0.977431 -&gt; 1.011287 (was -3.35% vs EIA-923 2025 on run bau-0813); supersedes formula</t>
  </si>
  <si>
    <t>empirical: 2026-08-13 solar retune, 0.766715 -&gt; 0.883608 (was -13.23% vs EIA-923 2025 on run bau-0813); supersedes formula</t>
  </si>
  <si>
    <t>empirical: 2026-08-13 solar retune, 0.618733 -&gt; 0.710352 (was -12.9% vs EIA-923 2025 on run bau-0813); supersedes formula</t>
  </si>
  <si>
    <t>empirical: 2026-08-13 solar retune, 0.69025 -&gt; 0.861193 (was -19.85% vs EIA-923 2025 on run bau-0813); supersedes formula</t>
  </si>
  <si>
    <t>empirical: 2026-09-02 dispatch retune, 1.11197 -&gt; 1.1383 (solar +0.0% (was -16.2 mid-retune, -7.4 pre); paired with solar PV guarantee 1.0); supersedes formula and any earlier retune</t>
  </si>
  <si>
    <t>empirical: 2026-08-13 wind retune, 0.639288 -&gt; 0.67606 (was -5.44% vs EIA-923 2025 on run bau-0813); supersedes formula</t>
  </si>
  <si>
    <t>empirical: 2026-08-13 solar retune, 0.620804 -&gt; 0.706678 (was -12.15% vs EIA-923 2025 on run bau-0813); supersedes formula</t>
  </si>
  <si>
    <t>empirical: 2026-08-28 step-1a solar retune (ceiling basis), 1.14279 -&gt; 1.12135 (ceiling was 1.91% vs EIA-923 2025 ER on the 08-28 BAU sweep); supersedes formula and any earlier retune</t>
  </si>
  <si>
    <t>empirical: 2026-08-13 solar retune, 0.804403 -&gt; 0.862786 (was -6.77% vs EIA-923 2025 on run bau-0813); supersedes formula</t>
  </si>
  <si>
    <t>empirical: 2026-08-28 step-1a solar retune (ceiling basis), 1.02902 -&gt; 1.01841 (ceiling was 1.04% vs EIA-923 2025 ER on the 08-28 BAU sweep); supersedes formula and any earlier retune</t>
  </si>
  <si>
    <t>empirical: 2026-08-13 solar retune, 0.625715 -&gt; 0.679266 (was -7.88% vs EIA-923 2025 on run bau-0813); supersedes formula</t>
  </si>
  <si>
    <t>empirical: 2026-08-13 solar retune, 1.01815 -&gt; 1.082921 (was -5.98% vs EIA-923 2025 on run bau-0813); supersedes formula</t>
  </si>
  <si>
    <t>empirical: 2026-08-28 step-1a wind retune (ceiling basis), 1.02805 -&gt; 0.996115 (ceiling was 3.21% vs EIA-923 2025 ER on the 08-28 BAU sweep); supersedes formula and any earlier retune</t>
  </si>
  <si>
    <t>empirical: 2026-08-28 step-1a wind retune (ceiling basis), 1.19483 -&gt; 1.03408 (ceiling was 15.55% vs EIA-923 2025 ER on the 08-28 BAU sweep); supersedes formula and any earlier retune</t>
  </si>
  <si>
    <t>empirical: 2026-08-28 step-1a solar retune (ceiling basis), 0.506193 -&gt; 0.434211 (ceiling was 16.58% vs EIA-923 2025 ER on the 08-28 BAU sweep); supersedes formula and any earlier retune</t>
  </si>
  <si>
    <t>empirical: 2026-08-13 wind retune, 0.893125 -&gt; 0.924291 (was -3.37% vs EIA-923 2025 on run bau-0813); supersedes formula</t>
  </si>
  <si>
    <t>empirical: 2026-08-13 solar retune, 1.00115 -&gt; 1.038058 (was -3.56% vs EIA-923 2025 on run bau-0813); supersedes formula</t>
  </si>
  <si>
    <t>empirical: 2026-08-13 solar retune, 1.01931 -&gt; 1.107053 (was -7.93% vs EIA-923 2025 on run bau-0813); supersedes formula</t>
  </si>
  <si>
    <t>empirical: 2026-08-13 solar retune, 0.569235 -&gt; 0.649241 (was -12.32% vs EIA-923 2025 on run bau-0813); supersedes formula</t>
  </si>
  <si>
    <t>empirical: 2026-08-13 solar retune, 0.982992 -&gt; 1.022309 (was -3.85% vs EIA-923 2025 on run bau-0813); supersedes formula</t>
  </si>
  <si>
    <t>empirical: 2026-08-13 solar retune, 0.9511 -&gt; 1.027285 (was -7.42% vs EIA-923 2025 on run bau-0813); supersedes formula</t>
  </si>
  <si>
    <t>empirical: 2026-08-13 solar retune, 0.904167 -&gt; 0.934459 (was -3.24% vs EIA-923 2025 on run bau-0813); supersedes formula</t>
  </si>
  <si>
    <t>empirical: 2026-08-13 solar retune, 1.12723 -&gt; 1.23008 (was -8.36% vs EIA-923 2025 on run bau-0813); supersedes formula</t>
  </si>
  <si>
    <t>empirical: 2026-08-28 step-1a solar retune (ceiling basis), 0.916433 -&gt; 0.860657 (ceiling was 6.48% vs EIA-923 2025 ER on the 08-28 BAU sweep); supersedes formula and any earlier retune</t>
  </si>
  <si>
    <t>empirical: 2026-08-13 solar retune, 0.971176 -&gt; 1.002417 (was -3.12% vs EIA-923 2025 on run bau-0813); supersedes formula</t>
  </si>
  <si>
    <t>empirical: 2026-08-13 solar retune, 0.858147 -&gt; 0.897954 (was -4.43% vs EIA-923 2025 on run bau-0813); supersedes formula</t>
  </si>
  <si>
    <t>empirical: 2026-08-13 wind retune, 1.03803 -&gt; 1.146682 (was -9.48% vs EIA-923 2025 on run bau-0813); supersedes formula</t>
  </si>
  <si>
    <t>empirical: 2026-08-26 step-1a wind retune, 1.03464 -&gt; 0.971212 (was 6.53% vs EIA-923 2025 on run climate-0825); supersedes formula and the 08-13 value</t>
  </si>
  <si>
    <t>reset to 1.0 2026-08-26: petroleum SYSHECF now mirrors natural gas peaker (C48), so the pre-mirror ratio no longer describes this series; level is BGDPbES's to set (C52)</t>
  </si>
  <si>
    <t>empirical: 2026-09-02 dispatch retune, 0.976553 -&gt; 0.925 (hydro +1.2% (was +3.8), gas -0.1, wind -2.7 (was -6.6)); supersedes formula and any earlier retune</t>
  </si>
  <si>
    <t>empirical: 2026-09-02 dispatch retune, 0.956055 -&gt; 0.91 (hydro +2.9% (was +4.4 mid-retune)); supersedes formula and any earlier retune</t>
  </si>
  <si>
    <t>empirical: 2026-09-02 dispatch retune, 0.996005 -&gt; 0.955 (hydro +1.8% (was +5.3)); supersedes formula and any earlier retune</t>
  </si>
  <si>
    <t>empirical: 2026-09-02 dispatch retune, 0.898802 -&gt; 0.498 (hydro +0.9% (was +34.9)); supersedes formula and any earlier retune</t>
  </si>
  <si>
    <t>multiplier (dmnl, %)</t>
  </si>
  <si>
    <t>hard coal es</t>
  </si>
  <si>
    <t>natural gas steam turbine es</t>
  </si>
  <si>
    <t>natural gas combined cycle es</t>
  </si>
  <si>
    <t>nuclear es</t>
  </si>
  <si>
    <t>hydro es</t>
  </si>
  <si>
    <t>onshore wind es</t>
  </si>
  <si>
    <t>solar PV es</t>
  </si>
  <si>
    <t>solar thermal es</t>
  </si>
  <si>
    <t>biomass es</t>
  </si>
  <si>
    <t>geothermal es</t>
  </si>
  <si>
    <t>petroleum es</t>
  </si>
  <si>
    <t>natural gas peaker es</t>
  </si>
  <si>
    <t>lignite es</t>
  </si>
  <si>
    <t>offshore wind es</t>
  </si>
  <si>
    <t>crude oil es</t>
  </si>
  <si>
    <t>heavy or residual fuel oil es</t>
  </si>
  <si>
    <t>municipal solid waste es</t>
  </si>
  <si>
    <t>hard coal w CCS es</t>
  </si>
  <si>
    <t>natural gas combined cycle w CCS es</t>
  </si>
  <si>
    <t>biomass w CCS es</t>
  </si>
  <si>
    <t>lignite w CCS es</t>
  </si>
  <si>
    <t>small modular reactor es</t>
  </si>
  <si>
    <t>hydrogen combustion turbine es</t>
  </si>
  <si>
    <t>hydrogen combined cycle es</t>
  </si>
  <si>
    <t>-&gt; electricity source within all fuels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</si>
</sst>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C00000"/>
      <name val="Calibri"/>
    </font>
    <font>
      <i/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top" wrapText="1"/>
    </xf>
    <xf numFmtId="0" fontId="5" fillId="2" borderId="0" xfId="0" applyFont="1" applyFill="1" applyAlignment="1">
      <alignment horizontal="center" vertical="center" wrapText="1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"/>
  <sheetViews>
    <sheetView tabSelected="1" workbookViewId="0"/>
  </sheetViews>
  <sheetFormatPr defaultRowHeight="14.25" x14ac:dyDescent="0.45"/>
  <cols>
    <col min="1" max="1" width="12" customWidth="1"/>
    <col min="2" max="2" width="95" customWidth="1"/>
    <col min="11" max="11" width="16" customWidth="1"/>
  </cols>
  <sheetData>
    <row r="1" spans="1:12" ht="16.899999999999999" x14ac:dyDescent="0.5">
      <c r="A1" s="1" t="s">
        <v>0</v>
      </c>
      <c r="B1" s="2" t="s">
        <v>40</v>
      </c>
      <c r="C1" t="s">
        <v>2</v>
      </c>
      <c r="K1" t="s">
        <v>3</v>
      </c>
      <c r="L1" t="s">
        <v>4</v>
      </c>
    </row>
    <row r="2" spans="1:12" x14ac:dyDescent="0.45">
      <c r="A2" s="3" t="s">
        <v>5</v>
      </c>
      <c r="B2" s="4" t="str">
        <f>INDEX(L1:L48,MATCH(B1,K1:K48,0))</f>
        <v>IA</v>
      </c>
      <c r="K2" t="s">
        <v>6</v>
      </c>
      <c r="L2" t="s">
        <v>7</v>
      </c>
    </row>
    <row r="3" spans="1:12" x14ac:dyDescent="0.45">
      <c r="K3" t="s">
        <v>8</v>
      </c>
      <c r="L3" t="s">
        <v>9</v>
      </c>
    </row>
    <row r="4" spans="1:12" ht="42" customHeight="1" x14ac:dyDescent="0.45">
      <c r="A4" s="4" t="s">
        <v>10</v>
      </c>
      <c r="B4" s="5" t="s">
        <v>11</v>
      </c>
      <c r="K4" t="s">
        <v>12</v>
      </c>
      <c r="L4" t="s">
        <v>13</v>
      </c>
    </row>
    <row r="5" spans="1:12" ht="42" customHeight="1" x14ac:dyDescent="0.45">
      <c r="A5" s="4" t="s">
        <v>14</v>
      </c>
      <c r="B5" s="5" t="s">
        <v>15</v>
      </c>
      <c r="K5" t="s">
        <v>16</v>
      </c>
      <c r="L5" t="s">
        <v>17</v>
      </c>
    </row>
    <row r="6" spans="1:12" ht="84" customHeight="1" x14ac:dyDescent="0.45">
      <c r="A6" s="4" t="s">
        <v>18</v>
      </c>
      <c r="B6" s="5" t="s">
        <v>19</v>
      </c>
      <c r="K6" t="s">
        <v>20</v>
      </c>
      <c r="L6" t="s">
        <v>21</v>
      </c>
    </row>
    <row r="7" spans="1:12" ht="84" customHeight="1" x14ac:dyDescent="0.45">
      <c r="A7" s="4" t="s">
        <v>22</v>
      </c>
      <c r="B7" s="5" t="s">
        <v>23</v>
      </c>
      <c r="K7" t="s">
        <v>24</v>
      </c>
      <c r="L7" t="s">
        <v>25</v>
      </c>
    </row>
    <row r="8" spans="1:12" ht="84" customHeight="1" x14ac:dyDescent="0.45">
      <c r="A8" s="4" t="s">
        <v>26</v>
      </c>
      <c r="B8" s="5" t="s">
        <v>27</v>
      </c>
      <c r="K8" t="s">
        <v>28</v>
      </c>
      <c r="L8" t="s">
        <v>29</v>
      </c>
    </row>
    <row r="9" spans="1:12" ht="15" customHeight="1" x14ac:dyDescent="0.45">
      <c r="A9" s="4" t="s">
        <v>30</v>
      </c>
      <c r="B9" s="5" t="s">
        <v>31</v>
      </c>
      <c r="K9" t="s">
        <v>32</v>
      </c>
      <c r="L9" t="s">
        <v>33</v>
      </c>
    </row>
    <row r="10" spans="1:12" x14ac:dyDescent="0.45">
      <c r="K10" t="s">
        <v>34</v>
      </c>
      <c r="L10" t="s">
        <v>35</v>
      </c>
    </row>
    <row r="11" spans="1:12" x14ac:dyDescent="0.45">
      <c r="K11" t="s">
        <v>36</v>
      </c>
      <c r="L11" t="s">
        <v>37</v>
      </c>
    </row>
    <row r="12" spans="1:12" x14ac:dyDescent="0.45">
      <c r="K12" t="s">
        <v>38</v>
      </c>
      <c r="L12" t="s">
        <v>39</v>
      </c>
    </row>
    <row r="13" spans="1:12" x14ac:dyDescent="0.45">
      <c r="K13" t="s">
        <v>40</v>
      </c>
      <c r="L13" t="s">
        <v>41</v>
      </c>
    </row>
    <row r="14" spans="1:12" x14ac:dyDescent="0.45">
      <c r="K14" t="s">
        <v>42</v>
      </c>
      <c r="L14" t="s">
        <v>43</v>
      </c>
    </row>
    <row r="15" spans="1:12" x14ac:dyDescent="0.45">
      <c r="K15" t="s">
        <v>44</v>
      </c>
      <c r="L15" t="s">
        <v>45</v>
      </c>
    </row>
    <row r="16" spans="1:12" x14ac:dyDescent="0.45">
      <c r="K16" t="s">
        <v>46</v>
      </c>
      <c r="L16" t="s">
        <v>47</v>
      </c>
    </row>
    <row r="17" spans="11:12" x14ac:dyDescent="0.45">
      <c r="K17" t="s">
        <v>48</v>
      </c>
      <c r="L17" t="s">
        <v>49</v>
      </c>
    </row>
    <row r="18" spans="11:12" x14ac:dyDescent="0.45">
      <c r="K18" t="s">
        <v>50</v>
      </c>
      <c r="L18" t="s">
        <v>51</v>
      </c>
    </row>
    <row r="19" spans="11:12" x14ac:dyDescent="0.45">
      <c r="K19" t="s">
        <v>52</v>
      </c>
      <c r="L19" t="s">
        <v>53</v>
      </c>
    </row>
    <row r="20" spans="11:12" x14ac:dyDescent="0.45">
      <c r="K20" t="s">
        <v>54</v>
      </c>
      <c r="L20" t="s">
        <v>55</v>
      </c>
    </row>
    <row r="21" spans="11:12" x14ac:dyDescent="0.45">
      <c r="K21" t="s">
        <v>56</v>
      </c>
      <c r="L21" t="s">
        <v>57</v>
      </c>
    </row>
    <row r="22" spans="11:12" x14ac:dyDescent="0.45">
      <c r="K22" t="s">
        <v>58</v>
      </c>
      <c r="L22" t="s">
        <v>59</v>
      </c>
    </row>
    <row r="23" spans="11:12" x14ac:dyDescent="0.45">
      <c r="K23" t="s">
        <v>60</v>
      </c>
      <c r="L23" t="s">
        <v>61</v>
      </c>
    </row>
    <row r="24" spans="11:12" x14ac:dyDescent="0.45">
      <c r="K24" t="s">
        <v>62</v>
      </c>
      <c r="L24" t="s">
        <v>63</v>
      </c>
    </row>
    <row r="25" spans="11:12" x14ac:dyDescent="0.45">
      <c r="K25" t="s">
        <v>64</v>
      </c>
      <c r="L25" t="s">
        <v>65</v>
      </c>
    </row>
    <row r="26" spans="11:12" x14ac:dyDescent="0.45">
      <c r="K26" t="s">
        <v>66</v>
      </c>
      <c r="L26" t="s">
        <v>67</v>
      </c>
    </row>
    <row r="27" spans="11:12" x14ac:dyDescent="0.45">
      <c r="K27" t="s">
        <v>68</v>
      </c>
      <c r="L27" t="s">
        <v>69</v>
      </c>
    </row>
    <row r="28" spans="11:12" x14ac:dyDescent="0.45">
      <c r="K28" t="s">
        <v>70</v>
      </c>
      <c r="L28" t="s">
        <v>71</v>
      </c>
    </row>
    <row r="29" spans="11:12" x14ac:dyDescent="0.45">
      <c r="K29" t="s">
        <v>72</v>
      </c>
      <c r="L29" t="s">
        <v>73</v>
      </c>
    </row>
    <row r="30" spans="11:12" x14ac:dyDescent="0.45">
      <c r="K30" t="s">
        <v>1</v>
      </c>
      <c r="L30" t="s">
        <v>74</v>
      </c>
    </row>
    <row r="31" spans="11:12" x14ac:dyDescent="0.45">
      <c r="K31" t="s">
        <v>75</v>
      </c>
      <c r="L31" t="s">
        <v>76</v>
      </c>
    </row>
    <row r="32" spans="11:12" x14ac:dyDescent="0.45">
      <c r="K32" t="s">
        <v>77</v>
      </c>
      <c r="L32" t="s">
        <v>78</v>
      </c>
    </row>
    <row r="33" spans="11:12" x14ac:dyDescent="0.45">
      <c r="K33" t="s">
        <v>79</v>
      </c>
      <c r="L33" t="s">
        <v>80</v>
      </c>
    </row>
    <row r="34" spans="11:12" x14ac:dyDescent="0.45">
      <c r="K34" t="s">
        <v>81</v>
      </c>
      <c r="L34" t="s">
        <v>82</v>
      </c>
    </row>
    <row r="35" spans="11:12" x14ac:dyDescent="0.45">
      <c r="K35" t="s">
        <v>83</v>
      </c>
      <c r="L35" t="s">
        <v>84</v>
      </c>
    </row>
    <row r="36" spans="11:12" x14ac:dyDescent="0.45">
      <c r="K36" t="s">
        <v>85</v>
      </c>
      <c r="L36" t="s">
        <v>86</v>
      </c>
    </row>
    <row r="37" spans="11:12" x14ac:dyDescent="0.45">
      <c r="K37" t="s">
        <v>87</v>
      </c>
      <c r="L37" t="s">
        <v>88</v>
      </c>
    </row>
    <row r="38" spans="11:12" x14ac:dyDescent="0.45">
      <c r="K38" t="s">
        <v>89</v>
      </c>
      <c r="L38" t="s">
        <v>90</v>
      </c>
    </row>
    <row r="39" spans="11:12" x14ac:dyDescent="0.45">
      <c r="K39" t="s">
        <v>91</v>
      </c>
      <c r="L39" t="s">
        <v>92</v>
      </c>
    </row>
    <row r="40" spans="11:12" x14ac:dyDescent="0.45">
      <c r="K40" t="s">
        <v>93</v>
      </c>
      <c r="L40" t="s">
        <v>94</v>
      </c>
    </row>
    <row r="41" spans="11:12" x14ac:dyDescent="0.45">
      <c r="K41" t="s">
        <v>95</v>
      </c>
      <c r="L41" t="s">
        <v>96</v>
      </c>
    </row>
    <row r="42" spans="11:12" x14ac:dyDescent="0.45">
      <c r="K42" t="s">
        <v>97</v>
      </c>
      <c r="L42" t="s">
        <v>98</v>
      </c>
    </row>
    <row r="43" spans="11:12" x14ac:dyDescent="0.45">
      <c r="K43" t="s">
        <v>99</v>
      </c>
      <c r="L43" t="s">
        <v>100</v>
      </c>
    </row>
    <row r="44" spans="11:12" x14ac:dyDescent="0.45">
      <c r="K44" t="s">
        <v>101</v>
      </c>
      <c r="L44" t="s">
        <v>102</v>
      </c>
    </row>
    <row r="45" spans="11:12" x14ac:dyDescent="0.45">
      <c r="K45" t="s">
        <v>103</v>
      </c>
      <c r="L45" t="s">
        <v>104</v>
      </c>
    </row>
    <row r="46" spans="11:12" x14ac:dyDescent="0.45">
      <c r="K46" t="s">
        <v>105</v>
      </c>
      <c r="L46" t="s">
        <v>106</v>
      </c>
    </row>
    <row r="47" spans="11:12" x14ac:dyDescent="0.45">
      <c r="K47" t="s">
        <v>107</v>
      </c>
      <c r="L47" t="s">
        <v>108</v>
      </c>
    </row>
    <row r="48" spans="11:12" x14ac:dyDescent="0.45">
      <c r="K48" t="s">
        <v>109</v>
      </c>
      <c r="L48" t="s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4.25" x14ac:dyDescent="0.45"/>
  <cols>
    <col min="1" max="1" width="10" customWidth="1"/>
    <col min="2" max="2" width="22" customWidth="1"/>
    <col min="3" max="3" width="14" customWidth="1"/>
    <col min="4" max="4" width="90" customWidth="1"/>
  </cols>
  <sheetData>
    <row r="1" spans="1:4" x14ac:dyDescent="0.45">
      <c r="A1" s="6" t="s">
        <v>111</v>
      </c>
      <c r="B1" s="6" t="s">
        <v>112</v>
      </c>
      <c r="C1" s="6" t="s">
        <v>113</v>
      </c>
      <c r="D1" s="6" t="s">
        <v>114</v>
      </c>
    </row>
    <row r="2" spans="1:4" x14ac:dyDescent="0.45">
      <c r="A2" t="s">
        <v>115</v>
      </c>
      <c r="B2" t="s">
        <v>116</v>
      </c>
      <c r="C2">
        <v>1</v>
      </c>
      <c r="D2" t="s">
        <v>117</v>
      </c>
    </row>
    <row r="3" spans="1:4" x14ac:dyDescent="0.45">
      <c r="A3" t="s">
        <v>118</v>
      </c>
      <c r="B3" t="s">
        <v>119</v>
      </c>
      <c r="C3">
        <v>2025</v>
      </c>
      <c r="D3" t="s">
        <v>120</v>
      </c>
    </row>
    <row r="4" spans="1:4" x14ac:dyDescent="0.45">
      <c r="A4" t="s">
        <v>121</v>
      </c>
      <c r="B4" t="s">
        <v>122</v>
      </c>
      <c r="C4">
        <v>8760</v>
      </c>
      <c r="D4" t="s">
        <v>123</v>
      </c>
    </row>
    <row r="5" spans="1:4" x14ac:dyDescent="0.45">
      <c r="A5" t="s">
        <v>121</v>
      </c>
      <c r="B5" t="s">
        <v>124</v>
      </c>
      <c r="C5">
        <v>1000</v>
      </c>
      <c r="D5" t="s">
        <v>125</v>
      </c>
    </row>
    <row r="6" spans="1:4" x14ac:dyDescent="0.45">
      <c r="A6" t="s">
        <v>126</v>
      </c>
      <c r="B6" t="s">
        <v>127</v>
      </c>
      <c r="C6" t="s">
        <v>128</v>
      </c>
      <c r="D6" t="s">
        <v>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14" customWidth="1"/>
    <col min="3" max="3" width="8" customWidth="1"/>
    <col min="4" max="4" width="22" customWidth="1"/>
  </cols>
  <sheetData>
    <row r="1" spans="1:4" x14ac:dyDescent="0.45">
      <c r="A1" s="6" t="s">
        <v>130</v>
      </c>
      <c r="B1" s="6" t="s">
        <v>131</v>
      </c>
      <c r="C1" s="6" t="s">
        <v>132</v>
      </c>
      <c r="D1" s="6" t="s">
        <v>133</v>
      </c>
    </row>
    <row r="2" spans="1:4" x14ac:dyDescent="0.45">
      <c r="A2" t="s">
        <v>4</v>
      </c>
      <c r="B2" t="s">
        <v>134</v>
      </c>
      <c r="C2">
        <v>37</v>
      </c>
      <c r="D2" t="str">
        <f t="shared" ref="D2:D65" si="0">A2&amp;"|"&amp;B2</f>
        <v>AL|Winter</v>
      </c>
    </row>
    <row r="3" spans="1:4" x14ac:dyDescent="0.45">
      <c r="A3" t="s">
        <v>4</v>
      </c>
      <c r="B3" t="s">
        <v>135</v>
      </c>
      <c r="C3">
        <v>145</v>
      </c>
      <c r="D3" t="str">
        <f t="shared" si="0"/>
        <v>AL|Spring</v>
      </c>
    </row>
    <row r="4" spans="1:4" x14ac:dyDescent="0.45">
      <c r="A4" t="s">
        <v>4</v>
      </c>
      <c r="B4" t="s">
        <v>136</v>
      </c>
      <c r="C4">
        <v>70</v>
      </c>
      <c r="D4" t="str">
        <f t="shared" si="0"/>
        <v>AL|Summer</v>
      </c>
    </row>
    <row r="5" spans="1:4" x14ac:dyDescent="0.45">
      <c r="A5" t="s">
        <v>4</v>
      </c>
      <c r="B5" t="s">
        <v>137</v>
      </c>
      <c r="C5">
        <v>96</v>
      </c>
      <c r="D5" t="str">
        <f t="shared" si="0"/>
        <v>AL|Fall</v>
      </c>
    </row>
    <row r="6" spans="1:4" x14ac:dyDescent="0.45">
      <c r="A6" t="s">
        <v>4</v>
      </c>
      <c r="B6" t="s">
        <v>138</v>
      </c>
      <c r="C6">
        <v>14</v>
      </c>
      <c r="D6" t="str">
        <f t="shared" si="0"/>
        <v>AL|Summer Peak</v>
      </c>
    </row>
    <row r="7" spans="1:4" x14ac:dyDescent="0.45">
      <c r="A7" t="s">
        <v>4</v>
      </c>
      <c r="B7" t="s">
        <v>139</v>
      </c>
      <c r="C7">
        <v>3</v>
      </c>
      <c r="D7" t="str">
        <f t="shared" si="0"/>
        <v>AL|Winter Peak</v>
      </c>
    </row>
    <row r="8" spans="1:4" x14ac:dyDescent="0.45">
      <c r="A8" t="s">
        <v>9</v>
      </c>
      <c r="B8" t="s">
        <v>134</v>
      </c>
      <c r="C8">
        <v>35</v>
      </c>
      <c r="D8" t="str">
        <f t="shared" si="0"/>
        <v>AR|Winter</v>
      </c>
    </row>
    <row r="9" spans="1:4" x14ac:dyDescent="0.45">
      <c r="A9" t="s">
        <v>9</v>
      </c>
      <c r="B9" t="s">
        <v>135</v>
      </c>
      <c r="C9">
        <v>92</v>
      </c>
      <c r="D9" t="str">
        <f t="shared" si="0"/>
        <v>AR|Spring</v>
      </c>
    </row>
    <row r="10" spans="1:4" x14ac:dyDescent="0.45">
      <c r="A10" t="s">
        <v>9</v>
      </c>
      <c r="B10" t="s">
        <v>136</v>
      </c>
      <c r="C10">
        <v>56</v>
      </c>
      <c r="D10" t="str">
        <f t="shared" si="0"/>
        <v>AR|Summer</v>
      </c>
    </row>
    <row r="11" spans="1:4" x14ac:dyDescent="0.45">
      <c r="A11" t="s">
        <v>9</v>
      </c>
      <c r="B11" t="s">
        <v>137</v>
      </c>
      <c r="C11">
        <v>146</v>
      </c>
      <c r="D11" t="str">
        <f t="shared" si="0"/>
        <v>AR|Fall</v>
      </c>
    </row>
    <row r="12" spans="1:4" x14ac:dyDescent="0.45">
      <c r="A12" t="s">
        <v>9</v>
      </c>
      <c r="B12" t="s">
        <v>138</v>
      </c>
      <c r="C12">
        <v>20</v>
      </c>
      <c r="D12" t="str">
        <f t="shared" si="0"/>
        <v>AR|Summer Peak</v>
      </c>
    </row>
    <row r="13" spans="1:4" x14ac:dyDescent="0.45">
      <c r="A13" t="s">
        <v>9</v>
      </c>
      <c r="B13" t="s">
        <v>139</v>
      </c>
      <c r="C13">
        <v>16</v>
      </c>
      <c r="D13" t="str">
        <f t="shared" si="0"/>
        <v>AR|Winter Peak</v>
      </c>
    </row>
    <row r="14" spans="1:4" x14ac:dyDescent="0.45">
      <c r="A14" t="s">
        <v>7</v>
      </c>
      <c r="B14" t="s">
        <v>134</v>
      </c>
      <c r="C14">
        <v>118</v>
      </c>
      <c r="D14" t="str">
        <f t="shared" si="0"/>
        <v>AZ|Winter</v>
      </c>
    </row>
    <row r="15" spans="1:4" x14ac:dyDescent="0.45">
      <c r="A15" t="s">
        <v>7</v>
      </c>
      <c r="B15" t="s">
        <v>135</v>
      </c>
      <c r="C15">
        <v>84</v>
      </c>
      <c r="D15" t="str">
        <f t="shared" si="0"/>
        <v>AZ|Spring</v>
      </c>
    </row>
    <row r="16" spans="1:4" x14ac:dyDescent="0.45">
      <c r="A16" t="s">
        <v>7</v>
      </c>
      <c r="B16" t="s">
        <v>136</v>
      </c>
      <c r="C16">
        <v>30</v>
      </c>
      <c r="D16" t="str">
        <f t="shared" si="0"/>
        <v>AZ|Summer</v>
      </c>
    </row>
    <row r="17" spans="1:4" x14ac:dyDescent="0.45">
      <c r="A17" t="s">
        <v>7</v>
      </c>
      <c r="B17" t="s">
        <v>137</v>
      </c>
      <c r="C17">
        <v>83</v>
      </c>
      <c r="D17" t="str">
        <f t="shared" si="0"/>
        <v>AZ|Fall</v>
      </c>
    </row>
    <row r="18" spans="1:4" x14ac:dyDescent="0.45">
      <c r="A18" t="s">
        <v>7</v>
      </c>
      <c r="B18" t="s">
        <v>138</v>
      </c>
      <c r="C18">
        <v>18</v>
      </c>
      <c r="D18" t="str">
        <f t="shared" si="0"/>
        <v>AZ|Summer Peak</v>
      </c>
    </row>
    <row r="19" spans="1:4" x14ac:dyDescent="0.45">
      <c r="A19" t="s">
        <v>7</v>
      </c>
      <c r="B19" t="s">
        <v>139</v>
      </c>
      <c r="C19">
        <v>32</v>
      </c>
      <c r="D19" t="str">
        <f t="shared" si="0"/>
        <v>AZ|Winter Peak</v>
      </c>
    </row>
    <row r="20" spans="1:4" x14ac:dyDescent="0.45">
      <c r="A20" t="s">
        <v>13</v>
      </c>
      <c r="B20" t="s">
        <v>134</v>
      </c>
      <c r="C20">
        <v>118</v>
      </c>
      <c r="D20" t="str">
        <f t="shared" si="0"/>
        <v>CA|Winter</v>
      </c>
    </row>
    <row r="21" spans="1:4" x14ac:dyDescent="0.45">
      <c r="A21" t="s">
        <v>13</v>
      </c>
      <c r="B21" t="s">
        <v>135</v>
      </c>
      <c r="C21">
        <v>82</v>
      </c>
      <c r="D21" t="str">
        <f t="shared" si="0"/>
        <v>CA|Spring</v>
      </c>
    </row>
    <row r="22" spans="1:4" x14ac:dyDescent="0.45">
      <c r="A22" t="s">
        <v>13</v>
      </c>
      <c r="B22" t="s">
        <v>136</v>
      </c>
      <c r="C22">
        <v>96</v>
      </c>
      <c r="D22" t="str">
        <f t="shared" si="0"/>
        <v>CA|Summer</v>
      </c>
    </row>
    <row r="23" spans="1:4" x14ac:dyDescent="0.45">
      <c r="A23" t="s">
        <v>13</v>
      </c>
      <c r="B23" t="s">
        <v>137</v>
      </c>
      <c r="C23">
        <v>35</v>
      </c>
      <c r="D23" t="str">
        <f t="shared" si="0"/>
        <v>CA|Fall</v>
      </c>
    </row>
    <row r="24" spans="1:4" x14ac:dyDescent="0.45">
      <c r="A24" t="s">
        <v>13</v>
      </c>
      <c r="B24" t="s">
        <v>138</v>
      </c>
      <c r="C24">
        <v>18</v>
      </c>
      <c r="D24" t="str">
        <f t="shared" si="0"/>
        <v>CA|Summer Peak</v>
      </c>
    </row>
    <row r="25" spans="1:4" x14ac:dyDescent="0.45">
      <c r="A25" t="s">
        <v>13</v>
      </c>
      <c r="B25" t="s">
        <v>139</v>
      </c>
      <c r="C25">
        <v>16</v>
      </c>
      <c r="D25" t="str">
        <f t="shared" si="0"/>
        <v>CA|Winter Peak</v>
      </c>
    </row>
    <row r="26" spans="1:4" x14ac:dyDescent="0.45">
      <c r="A26" t="s">
        <v>17</v>
      </c>
      <c r="B26" t="s">
        <v>134</v>
      </c>
      <c r="C26">
        <v>69</v>
      </c>
      <c r="D26" t="str">
        <f t="shared" si="0"/>
        <v>CO|Winter</v>
      </c>
    </row>
    <row r="27" spans="1:4" x14ac:dyDescent="0.45">
      <c r="A27" t="s">
        <v>17</v>
      </c>
      <c r="B27" t="s">
        <v>135</v>
      </c>
      <c r="C27">
        <v>120</v>
      </c>
      <c r="D27" t="str">
        <f t="shared" si="0"/>
        <v>CO|Spring</v>
      </c>
    </row>
    <row r="28" spans="1:4" x14ac:dyDescent="0.45">
      <c r="A28" t="s">
        <v>17</v>
      </c>
      <c r="B28" t="s">
        <v>136</v>
      </c>
      <c r="C28">
        <v>71</v>
      </c>
      <c r="D28" t="str">
        <f t="shared" si="0"/>
        <v>CO|Summer</v>
      </c>
    </row>
    <row r="29" spans="1:4" x14ac:dyDescent="0.45">
      <c r="A29" t="s">
        <v>17</v>
      </c>
      <c r="B29" t="s">
        <v>137</v>
      </c>
      <c r="C29">
        <v>86</v>
      </c>
      <c r="D29" t="str">
        <f t="shared" si="0"/>
        <v>CO|Fall</v>
      </c>
    </row>
    <row r="30" spans="1:4" x14ac:dyDescent="0.45">
      <c r="A30" t="s">
        <v>17</v>
      </c>
      <c r="B30" t="s">
        <v>138</v>
      </c>
      <c r="C30">
        <v>3</v>
      </c>
      <c r="D30" t="str">
        <f t="shared" si="0"/>
        <v>CO|Summer Peak</v>
      </c>
    </row>
    <row r="31" spans="1:4" x14ac:dyDescent="0.45">
      <c r="A31" t="s">
        <v>17</v>
      </c>
      <c r="B31" t="s">
        <v>139</v>
      </c>
      <c r="C31">
        <v>16</v>
      </c>
      <c r="D31" t="str">
        <f t="shared" si="0"/>
        <v>CO|Winter Peak</v>
      </c>
    </row>
    <row r="32" spans="1:4" x14ac:dyDescent="0.45">
      <c r="A32" t="s">
        <v>21</v>
      </c>
      <c r="B32" t="s">
        <v>134</v>
      </c>
      <c r="C32">
        <v>65</v>
      </c>
      <c r="D32" t="str">
        <f t="shared" si="0"/>
        <v>CT|Winter</v>
      </c>
    </row>
    <row r="33" spans="1:4" x14ac:dyDescent="0.45">
      <c r="A33" t="s">
        <v>21</v>
      </c>
      <c r="B33" t="s">
        <v>135</v>
      </c>
      <c r="C33">
        <v>64</v>
      </c>
      <c r="D33" t="str">
        <f t="shared" si="0"/>
        <v>CT|Spring</v>
      </c>
    </row>
    <row r="34" spans="1:4" x14ac:dyDescent="0.45">
      <c r="A34" t="s">
        <v>21</v>
      </c>
      <c r="B34" t="s">
        <v>136</v>
      </c>
      <c r="C34">
        <v>56</v>
      </c>
      <c r="D34" t="str">
        <f t="shared" si="0"/>
        <v>CT|Summer</v>
      </c>
    </row>
    <row r="35" spans="1:4" x14ac:dyDescent="0.45">
      <c r="A35" t="s">
        <v>21</v>
      </c>
      <c r="B35" t="s">
        <v>137</v>
      </c>
      <c r="C35">
        <v>159</v>
      </c>
      <c r="D35" t="str">
        <f t="shared" si="0"/>
        <v>CT|Fall</v>
      </c>
    </row>
    <row r="36" spans="1:4" x14ac:dyDescent="0.45">
      <c r="A36" t="s">
        <v>21</v>
      </c>
      <c r="B36" t="s">
        <v>138</v>
      </c>
      <c r="C36">
        <v>14</v>
      </c>
      <c r="D36" t="str">
        <f t="shared" si="0"/>
        <v>CT|Summer Peak</v>
      </c>
    </row>
    <row r="37" spans="1:4" x14ac:dyDescent="0.45">
      <c r="A37" t="s">
        <v>21</v>
      </c>
      <c r="B37" t="s">
        <v>139</v>
      </c>
      <c r="C37">
        <v>7</v>
      </c>
      <c r="D37" t="str">
        <f t="shared" si="0"/>
        <v>CT|Winter Peak</v>
      </c>
    </row>
    <row r="38" spans="1:4" x14ac:dyDescent="0.45">
      <c r="A38" t="s">
        <v>25</v>
      </c>
      <c r="B38" t="s">
        <v>134</v>
      </c>
      <c r="C38">
        <v>52</v>
      </c>
      <c r="D38" t="str">
        <f t="shared" si="0"/>
        <v>DE|Winter</v>
      </c>
    </row>
    <row r="39" spans="1:4" x14ac:dyDescent="0.45">
      <c r="A39" t="s">
        <v>25</v>
      </c>
      <c r="B39" t="s">
        <v>135</v>
      </c>
      <c r="C39">
        <v>68</v>
      </c>
      <c r="D39" t="str">
        <f t="shared" si="0"/>
        <v>DE|Spring</v>
      </c>
    </row>
    <row r="40" spans="1:4" x14ac:dyDescent="0.45">
      <c r="A40" t="s">
        <v>25</v>
      </c>
      <c r="B40" t="s">
        <v>136</v>
      </c>
      <c r="C40">
        <v>94</v>
      </c>
      <c r="D40" t="str">
        <f t="shared" si="0"/>
        <v>DE|Summer</v>
      </c>
    </row>
    <row r="41" spans="1:4" x14ac:dyDescent="0.45">
      <c r="A41" t="s">
        <v>25</v>
      </c>
      <c r="B41" t="s">
        <v>137</v>
      </c>
      <c r="C41">
        <v>120</v>
      </c>
      <c r="D41" t="str">
        <f t="shared" si="0"/>
        <v>DE|Fall</v>
      </c>
    </row>
    <row r="42" spans="1:4" x14ac:dyDescent="0.45">
      <c r="A42" t="s">
        <v>25</v>
      </c>
      <c r="B42" t="s">
        <v>138</v>
      </c>
      <c r="C42">
        <v>30</v>
      </c>
      <c r="D42" t="str">
        <f t="shared" si="0"/>
        <v>DE|Summer Peak</v>
      </c>
    </row>
    <row r="43" spans="1:4" x14ac:dyDescent="0.45">
      <c r="A43" t="s">
        <v>25</v>
      </c>
      <c r="B43" t="s">
        <v>139</v>
      </c>
      <c r="C43">
        <v>1</v>
      </c>
      <c r="D43" t="str">
        <f t="shared" si="0"/>
        <v>DE|Winter Peak</v>
      </c>
    </row>
    <row r="44" spans="1:4" x14ac:dyDescent="0.45">
      <c r="A44" t="s">
        <v>29</v>
      </c>
      <c r="B44" t="s">
        <v>134</v>
      </c>
      <c r="C44">
        <v>68</v>
      </c>
      <c r="D44" t="str">
        <f t="shared" si="0"/>
        <v>FL|Winter</v>
      </c>
    </row>
    <row r="45" spans="1:4" x14ac:dyDescent="0.45">
      <c r="A45" t="s">
        <v>29</v>
      </c>
      <c r="B45" t="s">
        <v>135</v>
      </c>
      <c r="C45">
        <v>90</v>
      </c>
      <c r="D45" t="str">
        <f t="shared" si="0"/>
        <v>FL|Spring</v>
      </c>
    </row>
    <row r="46" spans="1:4" x14ac:dyDescent="0.45">
      <c r="A46" t="s">
        <v>29</v>
      </c>
      <c r="B46" t="s">
        <v>136</v>
      </c>
      <c r="C46">
        <v>95</v>
      </c>
      <c r="D46" t="str">
        <f t="shared" si="0"/>
        <v>FL|Summer</v>
      </c>
    </row>
    <row r="47" spans="1:4" x14ac:dyDescent="0.45">
      <c r="A47" t="s">
        <v>29</v>
      </c>
      <c r="B47" t="s">
        <v>137</v>
      </c>
      <c r="C47">
        <v>85</v>
      </c>
      <c r="D47" t="str">
        <f t="shared" si="0"/>
        <v>FL|Fall</v>
      </c>
    </row>
    <row r="48" spans="1:4" x14ac:dyDescent="0.45">
      <c r="A48" t="s">
        <v>29</v>
      </c>
      <c r="B48" t="s">
        <v>138</v>
      </c>
      <c r="C48">
        <v>8</v>
      </c>
      <c r="D48" t="str">
        <f t="shared" si="0"/>
        <v>FL|Summer Peak</v>
      </c>
    </row>
    <row r="49" spans="1:4" x14ac:dyDescent="0.45">
      <c r="A49" t="s">
        <v>29</v>
      </c>
      <c r="B49" t="s">
        <v>139</v>
      </c>
      <c r="C49">
        <v>19</v>
      </c>
      <c r="D49" t="str">
        <f t="shared" si="0"/>
        <v>FL|Winter Peak</v>
      </c>
    </row>
    <row r="50" spans="1:4" x14ac:dyDescent="0.45">
      <c r="A50" t="s">
        <v>33</v>
      </c>
      <c r="B50" t="s">
        <v>134</v>
      </c>
      <c r="C50">
        <v>64</v>
      </c>
      <c r="D50" t="str">
        <f t="shared" si="0"/>
        <v>GA|Winter</v>
      </c>
    </row>
    <row r="51" spans="1:4" x14ac:dyDescent="0.45">
      <c r="A51" t="s">
        <v>33</v>
      </c>
      <c r="B51" t="s">
        <v>135</v>
      </c>
      <c r="C51">
        <v>65</v>
      </c>
      <c r="D51" t="str">
        <f t="shared" si="0"/>
        <v>GA|Spring</v>
      </c>
    </row>
    <row r="52" spans="1:4" x14ac:dyDescent="0.45">
      <c r="A52" t="s">
        <v>33</v>
      </c>
      <c r="B52" t="s">
        <v>136</v>
      </c>
      <c r="C52">
        <v>116</v>
      </c>
      <c r="D52" t="str">
        <f t="shared" si="0"/>
        <v>GA|Summer</v>
      </c>
    </row>
    <row r="53" spans="1:4" x14ac:dyDescent="0.45">
      <c r="A53" t="s">
        <v>33</v>
      </c>
      <c r="B53" t="s">
        <v>137</v>
      </c>
      <c r="C53">
        <v>74</v>
      </c>
      <c r="D53" t="str">
        <f t="shared" si="0"/>
        <v>GA|Fall</v>
      </c>
    </row>
    <row r="54" spans="1:4" x14ac:dyDescent="0.45">
      <c r="A54" t="s">
        <v>33</v>
      </c>
      <c r="B54" t="s">
        <v>138</v>
      </c>
      <c r="C54">
        <v>9</v>
      </c>
      <c r="D54" t="str">
        <f t="shared" si="0"/>
        <v>GA|Summer Peak</v>
      </c>
    </row>
    <row r="55" spans="1:4" x14ac:dyDescent="0.45">
      <c r="A55" t="s">
        <v>33</v>
      </c>
      <c r="B55" t="s">
        <v>139</v>
      </c>
      <c r="C55">
        <v>37</v>
      </c>
      <c r="D55" t="str">
        <f t="shared" si="0"/>
        <v>GA|Winter Peak</v>
      </c>
    </row>
    <row r="56" spans="1:4" x14ac:dyDescent="0.45">
      <c r="A56" t="s">
        <v>41</v>
      </c>
      <c r="B56" t="s">
        <v>134</v>
      </c>
      <c r="C56">
        <v>97</v>
      </c>
      <c r="D56" t="str">
        <f t="shared" si="0"/>
        <v>IA|Winter</v>
      </c>
    </row>
    <row r="57" spans="1:4" x14ac:dyDescent="0.45">
      <c r="A57" t="s">
        <v>41</v>
      </c>
      <c r="B57" t="s">
        <v>135</v>
      </c>
      <c r="C57">
        <v>106</v>
      </c>
      <c r="D57" t="str">
        <f t="shared" si="0"/>
        <v>IA|Spring</v>
      </c>
    </row>
    <row r="58" spans="1:4" x14ac:dyDescent="0.45">
      <c r="A58" t="s">
        <v>41</v>
      </c>
      <c r="B58" t="s">
        <v>136</v>
      </c>
      <c r="C58">
        <v>65</v>
      </c>
      <c r="D58" t="str">
        <f t="shared" si="0"/>
        <v>IA|Summer</v>
      </c>
    </row>
    <row r="59" spans="1:4" x14ac:dyDescent="0.45">
      <c r="A59" t="s">
        <v>41</v>
      </c>
      <c r="B59" t="s">
        <v>137</v>
      </c>
      <c r="C59">
        <v>81</v>
      </c>
      <c r="D59" t="str">
        <f t="shared" si="0"/>
        <v>IA|Fall</v>
      </c>
    </row>
    <row r="60" spans="1:4" x14ac:dyDescent="0.45">
      <c r="A60" t="s">
        <v>41</v>
      </c>
      <c r="B60" t="s">
        <v>138</v>
      </c>
      <c r="C60">
        <v>10</v>
      </c>
      <c r="D60" t="str">
        <f t="shared" si="0"/>
        <v>IA|Summer Peak</v>
      </c>
    </row>
    <row r="61" spans="1:4" x14ac:dyDescent="0.45">
      <c r="A61" t="s">
        <v>41</v>
      </c>
      <c r="B61" t="s">
        <v>139</v>
      </c>
      <c r="C61">
        <v>6</v>
      </c>
      <c r="D61" t="str">
        <f t="shared" si="0"/>
        <v>IA|Winter Peak</v>
      </c>
    </row>
    <row r="62" spans="1:4" x14ac:dyDescent="0.45">
      <c r="A62" t="s">
        <v>35</v>
      </c>
      <c r="B62" t="s">
        <v>134</v>
      </c>
      <c r="C62">
        <v>55</v>
      </c>
      <c r="D62" t="str">
        <f t="shared" si="0"/>
        <v>ID|Winter</v>
      </c>
    </row>
    <row r="63" spans="1:4" x14ac:dyDescent="0.45">
      <c r="A63" t="s">
        <v>35</v>
      </c>
      <c r="B63" t="s">
        <v>135</v>
      </c>
      <c r="C63">
        <v>73</v>
      </c>
      <c r="D63" t="str">
        <f t="shared" si="0"/>
        <v>ID|Spring</v>
      </c>
    </row>
    <row r="64" spans="1:4" x14ac:dyDescent="0.45">
      <c r="A64" t="s">
        <v>35</v>
      </c>
      <c r="B64" t="s">
        <v>136</v>
      </c>
      <c r="C64">
        <v>79</v>
      </c>
      <c r="D64" t="str">
        <f t="shared" si="0"/>
        <v>ID|Summer</v>
      </c>
    </row>
    <row r="65" spans="1:4" x14ac:dyDescent="0.45">
      <c r="A65" t="s">
        <v>35</v>
      </c>
      <c r="B65" t="s">
        <v>137</v>
      </c>
      <c r="C65">
        <v>124</v>
      </c>
      <c r="D65" t="str">
        <f t="shared" si="0"/>
        <v>ID|Fall</v>
      </c>
    </row>
    <row r="66" spans="1:4" x14ac:dyDescent="0.45">
      <c r="A66" t="s">
        <v>35</v>
      </c>
      <c r="B66" t="s">
        <v>138</v>
      </c>
      <c r="C66">
        <v>12</v>
      </c>
      <c r="D66" t="str">
        <f t="shared" ref="D66:D129" si="1">A66&amp;"|"&amp;B66</f>
        <v>ID|Summer Peak</v>
      </c>
    </row>
    <row r="67" spans="1:4" x14ac:dyDescent="0.45">
      <c r="A67" t="s">
        <v>35</v>
      </c>
      <c r="B67" t="s">
        <v>139</v>
      </c>
      <c r="C67">
        <v>22</v>
      </c>
      <c r="D67" t="str">
        <f t="shared" si="1"/>
        <v>ID|Winter Peak</v>
      </c>
    </row>
    <row r="68" spans="1:4" x14ac:dyDescent="0.45">
      <c r="A68" t="s">
        <v>37</v>
      </c>
      <c r="B68" t="s">
        <v>134</v>
      </c>
      <c r="C68">
        <v>90</v>
      </c>
      <c r="D68" t="str">
        <f t="shared" si="1"/>
        <v>IL|Winter</v>
      </c>
    </row>
    <row r="69" spans="1:4" x14ac:dyDescent="0.45">
      <c r="A69" t="s">
        <v>37</v>
      </c>
      <c r="B69" t="s">
        <v>135</v>
      </c>
      <c r="C69">
        <v>112</v>
      </c>
      <c r="D69" t="str">
        <f t="shared" si="1"/>
        <v>IL|Spring</v>
      </c>
    </row>
    <row r="70" spans="1:4" x14ac:dyDescent="0.45">
      <c r="A70" t="s">
        <v>37</v>
      </c>
      <c r="B70" t="s">
        <v>136</v>
      </c>
      <c r="C70">
        <v>72</v>
      </c>
      <c r="D70" t="str">
        <f t="shared" si="1"/>
        <v>IL|Summer</v>
      </c>
    </row>
    <row r="71" spans="1:4" x14ac:dyDescent="0.45">
      <c r="A71" t="s">
        <v>37</v>
      </c>
      <c r="B71" t="s">
        <v>137</v>
      </c>
      <c r="C71">
        <v>79</v>
      </c>
      <c r="D71" t="str">
        <f t="shared" si="1"/>
        <v>IL|Fall</v>
      </c>
    </row>
    <row r="72" spans="1:4" x14ac:dyDescent="0.45">
      <c r="A72" t="s">
        <v>37</v>
      </c>
      <c r="B72" t="s">
        <v>138</v>
      </c>
      <c r="C72">
        <v>6</v>
      </c>
      <c r="D72" t="str">
        <f t="shared" si="1"/>
        <v>IL|Summer Peak</v>
      </c>
    </row>
    <row r="73" spans="1:4" x14ac:dyDescent="0.45">
      <c r="A73" t="s">
        <v>37</v>
      </c>
      <c r="B73" t="s">
        <v>139</v>
      </c>
      <c r="C73">
        <v>6</v>
      </c>
      <c r="D73" t="str">
        <f t="shared" si="1"/>
        <v>IL|Winter Peak</v>
      </c>
    </row>
    <row r="74" spans="1:4" x14ac:dyDescent="0.45">
      <c r="A74" t="s">
        <v>39</v>
      </c>
      <c r="B74" t="s">
        <v>134</v>
      </c>
      <c r="C74">
        <v>39</v>
      </c>
      <c r="D74" t="str">
        <f t="shared" si="1"/>
        <v>IN|Winter</v>
      </c>
    </row>
    <row r="75" spans="1:4" x14ac:dyDescent="0.45">
      <c r="A75" t="s">
        <v>39</v>
      </c>
      <c r="B75" t="s">
        <v>135</v>
      </c>
      <c r="C75">
        <v>100</v>
      </c>
      <c r="D75" t="str">
        <f t="shared" si="1"/>
        <v>IN|Spring</v>
      </c>
    </row>
    <row r="76" spans="1:4" x14ac:dyDescent="0.45">
      <c r="A76" t="s">
        <v>39</v>
      </c>
      <c r="B76" t="s">
        <v>136</v>
      </c>
      <c r="C76">
        <v>79</v>
      </c>
      <c r="D76" t="str">
        <f t="shared" si="1"/>
        <v>IN|Summer</v>
      </c>
    </row>
    <row r="77" spans="1:4" x14ac:dyDescent="0.45">
      <c r="A77" t="s">
        <v>39</v>
      </c>
      <c r="B77" t="s">
        <v>137</v>
      </c>
      <c r="C77">
        <v>117</v>
      </c>
      <c r="D77" t="str">
        <f t="shared" si="1"/>
        <v>IN|Fall</v>
      </c>
    </row>
    <row r="78" spans="1:4" x14ac:dyDescent="0.45">
      <c r="A78" t="s">
        <v>39</v>
      </c>
      <c r="B78" t="s">
        <v>138</v>
      </c>
      <c r="C78">
        <v>21</v>
      </c>
      <c r="D78" t="str">
        <f t="shared" si="1"/>
        <v>IN|Summer Peak</v>
      </c>
    </row>
    <row r="79" spans="1:4" x14ac:dyDescent="0.45">
      <c r="A79" t="s">
        <v>39</v>
      </c>
      <c r="B79" t="s">
        <v>139</v>
      </c>
      <c r="C79">
        <v>9</v>
      </c>
      <c r="D79" t="str">
        <f t="shared" si="1"/>
        <v>IN|Winter Peak</v>
      </c>
    </row>
    <row r="80" spans="1:4" x14ac:dyDescent="0.45">
      <c r="A80" t="s">
        <v>43</v>
      </c>
      <c r="B80" t="s">
        <v>134</v>
      </c>
      <c r="C80">
        <v>89</v>
      </c>
      <c r="D80" t="str">
        <f t="shared" si="1"/>
        <v>KS|Winter</v>
      </c>
    </row>
    <row r="81" spans="1:4" x14ac:dyDescent="0.45">
      <c r="A81" t="s">
        <v>43</v>
      </c>
      <c r="B81" t="s">
        <v>135</v>
      </c>
      <c r="C81">
        <v>102</v>
      </c>
      <c r="D81" t="str">
        <f t="shared" si="1"/>
        <v>KS|Spring</v>
      </c>
    </row>
    <row r="82" spans="1:4" x14ac:dyDescent="0.45">
      <c r="A82" t="s">
        <v>43</v>
      </c>
      <c r="B82" t="s">
        <v>136</v>
      </c>
      <c r="C82">
        <v>107</v>
      </c>
      <c r="D82" t="str">
        <f t="shared" si="1"/>
        <v>KS|Summer</v>
      </c>
    </row>
    <row r="83" spans="1:4" x14ac:dyDescent="0.45">
      <c r="A83" t="s">
        <v>43</v>
      </c>
      <c r="B83" t="s">
        <v>137</v>
      </c>
      <c r="C83">
        <v>49</v>
      </c>
      <c r="D83" t="str">
        <f t="shared" si="1"/>
        <v>KS|Fall</v>
      </c>
    </row>
    <row r="84" spans="1:4" x14ac:dyDescent="0.45">
      <c r="A84" t="s">
        <v>43</v>
      </c>
      <c r="B84" t="s">
        <v>138</v>
      </c>
      <c r="C84">
        <v>7</v>
      </c>
      <c r="D84" t="str">
        <f t="shared" si="1"/>
        <v>KS|Summer Peak</v>
      </c>
    </row>
    <row r="85" spans="1:4" x14ac:dyDescent="0.45">
      <c r="A85" t="s">
        <v>43</v>
      </c>
      <c r="B85" t="s">
        <v>139</v>
      </c>
      <c r="C85">
        <v>11</v>
      </c>
      <c r="D85" t="str">
        <f t="shared" si="1"/>
        <v>KS|Winter Peak</v>
      </c>
    </row>
    <row r="86" spans="1:4" x14ac:dyDescent="0.45">
      <c r="A86" t="s">
        <v>45</v>
      </c>
      <c r="B86" t="s">
        <v>134</v>
      </c>
      <c r="C86">
        <v>44</v>
      </c>
      <c r="D86" t="str">
        <f t="shared" si="1"/>
        <v>KY|Winter</v>
      </c>
    </row>
    <row r="87" spans="1:4" x14ac:dyDescent="0.45">
      <c r="A87" t="s">
        <v>45</v>
      </c>
      <c r="B87" t="s">
        <v>135</v>
      </c>
      <c r="C87">
        <v>89</v>
      </c>
      <c r="D87" t="str">
        <f t="shared" si="1"/>
        <v>KY|Spring</v>
      </c>
    </row>
    <row r="88" spans="1:4" x14ac:dyDescent="0.45">
      <c r="A88" t="s">
        <v>45</v>
      </c>
      <c r="B88" t="s">
        <v>136</v>
      </c>
      <c r="C88">
        <v>130</v>
      </c>
      <c r="D88" t="str">
        <f t="shared" si="1"/>
        <v>KY|Summer</v>
      </c>
    </row>
    <row r="89" spans="1:4" x14ac:dyDescent="0.45">
      <c r="A89" t="s">
        <v>45</v>
      </c>
      <c r="B89" t="s">
        <v>137</v>
      </c>
      <c r="C89">
        <v>67</v>
      </c>
      <c r="D89" t="str">
        <f t="shared" si="1"/>
        <v>KY|Fall</v>
      </c>
    </row>
    <row r="90" spans="1:4" x14ac:dyDescent="0.45">
      <c r="A90" t="s">
        <v>45</v>
      </c>
      <c r="B90" t="s">
        <v>138</v>
      </c>
      <c r="C90">
        <v>28</v>
      </c>
      <c r="D90" t="str">
        <f t="shared" si="1"/>
        <v>KY|Summer Peak</v>
      </c>
    </row>
    <row r="91" spans="1:4" x14ac:dyDescent="0.45">
      <c r="A91" t="s">
        <v>45</v>
      </c>
      <c r="B91" t="s">
        <v>139</v>
      </c>
      <c r="C91">
        <v>7</v>
      </c>
      <c r="D91" t="str">
        <f t="shared" si="1"/>
        <v>KY|Winter Peak</v>
      </c>
    </row>
    <row r="92" spans="1:4" x14ac:dyDescent="0.45">
      <c r="A92" t="s">
        <v>47</v>
      </c>
      <c r="B92" t="s">
        <v>134</v>
      </c>
      <c r="C92">
        <v>111</v>
      </c>
      <c r="D92" t="str">
        <f t="shared" si="1"/>
        <v>LA|Winter</v>
      </c>
    </row>
    <row r="93" spans="1:4" x14ac:dyDescent="0.45">
      <c r="A93" t="s">
        <v>47</v>
      </c>
      <c r="B93" t="s">
        <v>135</v>
      </c>
      <c r="C93">
        <v>70</v>
      </c>
      <c r="D93" t="str">
        <f t="shared" si="1"/>
        <v>LA|Spring</v>
      </c>
    </row>
    <row r="94" spans="1:4" x14ac:dyDescent="0.45">
      <c r="A94" t="s">
        <v>47</v>
      </c>
      <c r="B94" t="s">
        <v>136</v>
      </c>
      <c r="C94">
        <v>68</v>
      </c>
      <c r="D94" t="str">
        <f t="shared" si="1"/>
        <v>LA|Summer</v>
      </c>
    </row>
    <row r="95" spans="1:4" x14ac:dyDescent="0.45">
      <c r="A95" t="s">
        <v>47</v>
      </c>
      <c r="B95" t="s">
        <v>137</v>
      </c>
      <c r="C95">
        <v>88</v>
      </c>
      <c r="D95" t="str">
        <f t="shared" si="1"/>
        <v>LA|Fall</v>
      </c>
    </row>
    <row r="96" spans="1:4" x14ac:dyDescent="0.45">
      <c r="A96" t="s">
        <v>47</v>
      </c>
      <c r="B96" t="s">
        <v>138</v>
      </c>
      <c r="C96">
        <v>12</v>
      </c>
      <c r="D96" t="str">
        <f t="shared" si="1"/>
        <v>LA|Summer Peak</v>
      </c>
    </row>
    <row r="97" spans="1:4" x14ac:dyDescent="0.45">
      <c r="A97" t="s">
        <v>47</v>
      </c>
      <c r="B97" t="s">
        <v>139</v>
      </c>
      <c r="C97">
        <v>16</v>
      </c>
      <c r="D97" t="str">
        <f t="shared" si="1"/>
        <v>LA|Winter Peak</v>
      </c>
    </row>
    <row r="98" spans="1:4" x14ac:dyDescent="0.45">
      <c r="A98" t="s">
        <v>53</v>
      </c>
      <c r="B98" t="s">
        <v>134</v>
      </c>
      <c r="C98">
        <v>51</v>
      </c>
      <c r="D98" t="str">
        <f t="shared" si="1"/>
        <v>MA|Winter</v>
      </c>
    </row>
    <row r="99" spans="1:4" x14ac:dyDescent="0.45">
      <c r="A99" t="s">
        <v>53</v>
      </c>
      <c r="B99" t="s">
        <v>135</v>
      </c>
      <c r="C99">
        <v>87</v>
      </c>
      <c r="D99" t="str">
        <f t="shared" si="1"/>
        <v>MA|Spring</v>
      </c>
    </row>
    <row r="100" spans="1:4" x14ac:dyDescent="0.45">
      <c r="A100" t="s">
        <v>53</v>
      </c>
      <c r="B100" t="s">
        <v>136</v>
      </c>
      <c r="C100">
        <v>75</v>
      </c>
      <c r="D100" t="str">
        <f t="shared" si="1"/>
        <v>MA|Summer</v>
      </c>
    </row>
    <row r="101" spans="1:4" x14ac:dyDescent="0.45">
      <c r="A101" t="s">
        <v>53</v>
      </c>
      <c r="B101" t="s">
        <v>137</v>
      </c>
      <c r="C101">
        <v>117</v>
      </c>
      <c r="D101" t="str">
        <f t="shared" si="1"/>
        <v>MA|Fall</v>
      </c>
    </row>
    <row r="102" spans="1:4" x14ac:dyDescent="0.45">
      <c r="A102" t="s">
        <v>53</v>
      </c>
      <c r="B102" t="s">
        <v>138</v>
      </c>
      <c r="C102">
        <v>19</v>
      </c>
      <c r="D102" t="str">
        <f t="shared" si="1"/>
        <v>MA|Summer Peak</v>
      </c>
    </row>
    <row r="103" spans="1:4" x14ac:dyDescent="0.45">
      <c r="A103" t="s">
        <v>53</v>
      </c>
      <c r="B103" t="s">
        <v>139</v>
      </c>
      <c r="C103">
        <v>16</v>
      </c>
      <c r="D103" t="str">
        <f t="shared" si="1"/>
        <v>MA|Winter Peak</v>
      </c>
    </row>
    <row r="104" spans="1:4" x14ac:dyDescent="0.45">
      <c r="A104" t="s">
        <v>51</v>
      </c>
      <c r="B104" t="s">
        <v>134</v>
      </c>
      <c r="C104">
        <v>61</v>
      </c>
      <c r="D104" t="str">
        <f t="shared" si="1"/>
        <v>MD|Winter</v>
      </c>
    </row>
    <row r="105" spans="1:4" x14ac:dyDescent="0.45">
      <c r="A105" t="s">
        <v>51</v>
      </c>
      <c r="B105" t="s">
        <v>135</v>
      </c>
      <c r="C105">
        <v>35</v>
      </c>
      <c r="D105" t="str">
        <f t="shared" si="1"/>
        <v>MD|Spring</v>
      </c>
    </row>
    <row r="106" spans="1:4" x14ac:dyDescent="0.45">
      <c r="A106" t="s">
        <v>51</v>
      </c>
      <c r="B106" t="s">
        <v>136</v>
      </c>
      <c r="C106">
        <v>132</v>
      </c>
      <c r="D106" t="str">
        <f t="shared" si="1"/>
        <v>MD|Summer</v>
      </c>
    </row>
    <row r="107" spans="1:4" x14ac:dyDescent="0.45">
      <c r="A107" t="s">
        <v>51</v>
      </c>
      <c r="B107" t="s">
        <v>137</v>
      </c>
      <c r="C107">
        <v>110</v>
      </c>
      <c r="D107" t="str">
        <f t="shared" si="1"/>
        <v>MD|Fall</v>
      </c>
    </row>
    <row r="108" spans="1:4" x14ac:dyDescent="0.45">
      <c r="A108" t="s">
        <v>51</v>
      </c>
      <c r="B108" t="s">
        <v>138</v>
      </c>
      <c r="C108">
        <v>20</v>
      </c>
      <c r="D108" t="str">
        <f t="shared" si="1"/>
        <v>MD|Summer Peak</v>
      </c>
    </row>
    <row r="109" spans="1:4" x14ac:dyDescent="0.45">
      <c r="A109" t="s">
        <v>51</v>
      </c>
      <c r="B109" t="s">
        <v>139</v>
      </c>
      <c r="C109">
        <v>7</v>
      </c>
      <c r="D109" t="str">
        <f t="shared" si="1"/>
        <v>MD|Winter Peak</v>
      </c>
    </row>
    <row r="110" spans="1:4" x14ac:dyDescent="0.45">
      <c r="A110" t="s">
        <v>49</v>
      </c>
      <c r="B110" t="s">
        <v>134</v>
      </c>
      <c r="C110">
        <v>83</v>
      </c>
      <c r="D110" t="str">
        <f t="shared" si="1"/>
        <v>ME|Winter</v>
      </c>
    </row>
    <row r="111" spans="1:4" x14ac:dyDescent="0.45">
      <c r="A111" t="s">
        <v>49</v>
      </c>
      <c r="B111" t="s">
        <v>135</v>
      </c>
      <c r="C111">
        <v>73</v>
      </c>
      <c r="D111" t="str">
        <f t="shared" si="1"/>
        <v>ME|Spring</v>
      </c>
    </row>
    <row r="112" spans="1:4" x14ac:dyDescent="0.45">
      <c r="A112" t="s">
        <v>49</v>
      </c>
      <c r="B112" t="s">
        <v>136</v>
      </c>
      <c r="C112">
        <v>136</v>
      </c>
      <c r="D112" t="str">
        <f t="shared" si="1"/>
        <v>ME|Summer</v>
      </c>
    </row>
    <row r="113" spans="1:4" x14ac:dyDescent="0.45">
      <c r="A113" t="s">
        <v>49</v>
      </c>
      <c r="B113" t="s">
        <v>137</v>
      </c>
      <c r="C113">
        <v>48</v>
      </c>
      <c r="D113" t="str">
        <f t="shared" si="1"/>
        <v>ME|Fall</v>
      </c>
    </row>
    <row r="114" spans="1:4" x14ac:dyDescent="0.45">
      <c r="A114" t="s">
        <v>49</v>
      </c>
      <c r="B114" t="s">
        <v>138</v>
      </c>
      <c r="C114">
        <v>14</v>
      </c>
      <c r="D114" t="str">
        <f t="shared" si="1"/>
        <v>ME|Summer Peak</v>
      </c>
    </row>
    <row r="115" spans="1:4" x14ac:dyDescent="0.45">
      <c r="A115" t="s">
        <v>49</v>
      </c>
      <c r="B115" t="s">
        <v>139</v>
      </c>
      <c r="C115">
        <v>11</v>
      </c>
      <c r="D115" t="str">
        <f t="shared" si="1"/>
        <v>ME|Winter Peak</v>
      </c>
    </row>
    <row r="116" spans="1:4" x14ac:dyDescent="0.45">
      <c r="A116" t="s">
        <v>55</v>
      </c>
      <c r="B116" t="s">
        <v>134</v>
      </c>
      <c r="C116">
        <v>105</v>
      </c>
      <c r="D116" t="str">
        <f t="shared" si="1"/>
        <v>MI|Winter</v>
      </c>
    </row>
    <row r="117" spans="1:4" x14ac:dyDescent="0.45">
      <c r="A117" t="s">
        <v>55</v>
      </c>
      <c r="B117" t="s">
        <v>135</v>
      </c>
      <c r="C117">
        <v>74</v>
      </c>
      <c r="D117" t="str">
        <f t="shared" si="1"/>
        <v>MI|Spring</v>
      </c>
    </row>
    <row r="118" spans="1:4" x14ac:dyDescent="0.45">
      <c r="A118" t="s">
        <v>55</v>
      </c>
      <c r="B118" t="s">
        <v>136</v>
      </c>
      <c r="C118">
        <v>109</v>
      </c>
      <c r="D118" t="str">
        <f t="shared" si="1"/>
        <v>MI|Summer</v>
      </c>
    </row>
    <row r="119" spans="1:4" x14ac:dyDescent="0.45">
      <c r="A119" t="s">
        <v>55</v>
      </c>
      <c r="B119" t="s">
        <v>137</v>
      </c>
      <c r="C119">
        <v>60</v>
      </c>
      <c r="D119" t="str">
        <f t="shared" si="1"/>
        <v>MI|Fall</v>
      </c>
    </row>
    <row r="120" spans="1:4" x14ac:dyDescent="0.45">
      <c r="A120" t="s">
        <v>55</v>
      </c>
      <c r="B120" t="s">
        <v>138</v>
      </c>
      <c r="C120">
        <v>10</v>
      </c>
      <c r="D120" t="str">
        <f t="shared" si="1"/>
        <v>MI|Summer Peak</v>
      </c>
    </row>
    <row r="121" spans="1:4" x14ac:dyDescent="0.45">
      <c r="A121" t="s">
        <v>55</v>
      </c>
      <c r="B121" t="s">
        <v>139</v>
      </c>
      <c r="C121">
        <v>7</v>
      </c>
      <c r="D121" t="str">
        <f t="shared" si="1"/>
        <v>MI|Winter Peak</v>
      </c>
    </row>
    <row r="122" spans="1:4" x14ac:dyDescent="0.45">
      <c r="A122" t="s">
        <v>57</v>
      </c>
      <c r="B122" t="s">
        <v>134</v>
      </c>
      <c r="C122">
        <v>103</v>
      </c>
      <c r="D122" t="str">
        <f t="shared" si="1"/>
        <v>MN|Winter</v>
      </c>
    </row>
    <row r="123" spans="1:4" x14ac:dyDescent="0.45">
      <c r="A123" t="s">
        <v>57</v>
      </c>
      <c r="B123" t="s">
        <v>135</v>
      </c>
      <c r="C123">
        <v>73</v>
      </c>
      <c r="D123" t="str">
        <f t="shared" si="1"/>
        <v>MN|Spring</v>
      </c>
    </row>
    <row r="124" spans="1:4" x14ac:dyDescent="0.45">
      <c r="A124" t="s">
        <v>57</v>
      </c>
      <c r="B124" t="s">
        <v>136</v>
      </c>
      <c r="C124">
        <v>65</v>
      </c>
      <c r="D124" t="str">
        <f t="shared" si="1"/>
        <v>MN|Summer</v>
      </c>
    </row>
    <row r="125" spans="1:4" x14ac:dyDescent="0.45">
      <c r="A125" t="s">
        <v>57</v>
      </c>
      <c r="B125" t="s">
        <v>137</v>
      </c>
      <c r="C125">
        <v>92</v>
      </c>
      <c r="D125" t="str">
        <f t="shared" si="1"/>
        <v>MN|Fall</v>
      </c>
    </row>
    <row r="126" spans="1:4" x14ac:dyDescent="0.45">
      <c r="A126" t="s">
        <v>57</v>
      </c>
      <c r="B126" t="s">
        <v>138</v>
      </c>
      <c r="C126">
        <v>20</v>
      </c>
      <c r="D126" t="str">
        <f t="shared" si="1"/>
        <v>MN|Summer Peak</v>
      </c>
    </row>
    <row r="127" spans="1:4" x14ac:dyDescent="0.45">
      <c r="A127" t="s">
        <v>57</v>
      </c>
      <c r="B127" t="s">
        <v>139</v>
      </c>
      <c r="C127">
        <v>12</v>
      </c>
      <c r="D127" t="str">
        <f t="shared" si="1"/>
        <v>MN|Winter Peak</v>
      </c>
    </row>
    <row r="128" spans="1:4" x14ac:dyDescent="0.45">
      <c r="A128" t="s">
        <v>61</v>
      </c>
      <c r="B128" t="s">
        <v>134</v>
      </c>
      <c r="C128">
        <v>87</v>
      </c>
      <c r="D128" t="str">
        <f t="shared" si="1"/>
        <v>MO|Winter</v>
      </c>
    </row>
    <row r="129" spans="1:4" x14ac:dyDescent="0.45">
      <c r="A129" t="s">
        <v>61</v>
      </c>
      <c r="B129" t="s">
        <v>135</v>
      </c>
      <c r="C129">
        <v>63</v>
      </c>
      <c r="D129" t="str">
        <f t="shared" si="1"/>
        <v>MO|Spring</v>
      </c>
    </row>
    <row r="130" spans="1:4" x14ac:dyDescent="0.45">
      <c r="A130" t="s">
        <v>61</v>
      </c>
      <c r="B130" t="s">
        <v>136</v>
      </c>
      <c r="C130">
        <v>79</v>
      </c>
      <c r="D130" t="str">
        <f t="shared" ref="D130:D193" si="2">A130&amp;"|"&amp;B130</f>
        <v>MO|Summer</v>
      </c>
    </row>
    <row r="131" spans="1:4" x14ac:dyDescent="0.45">
      <c r="A131" t="s">
        <v>61</v>
      </c>
      <c r="B131" t="s">
        <v>137</v>
      </c>
      <c r="C131">
        <v>112</v>
      </c>
      <c r="D131" t="str">
        <f t="shared" si="2"/>
        <v>MO|Fall</v>
      </c>
    </row>
    <row r="132" spans="1:4" x14ac:dyDescent="0.45">
      <c r="A132" t="s">
        <v>61</v>
      </c>
      <c r="B132" t="s">
        <v>138</v>
      </c>
      <c r="C132">
        <v>6</v>
      </c>
      <c r="D132" t="str">
        <f t="shared" si="2"/>
        <v>MO|Summer Peak</v>
      </c>
    </row>
    <row r="133" spans="1:4" x14ac:dyDescent="0.45">
      <c r="A133" t="s">
        <v>61</v>
      </c>
      <c r="B133" t="s">
        <v>139</v>
      </c>
      <c r="C133">
        <v>18</v>
      </c>
      <c r="D133" t="str">
        <f t="shared" si="2"/>
        <v>MO|Winter Peak</v>
      </c>
    </row>
    <row r="134" spans="1:4" x14ac:dyDescent="0.45">
      <c r="A134" t="s">
        <v>59</v>
      </c>
      <c r="B134" t="s">
        <v>134</v>
      </c>
      <c r="C134">
        <v>46</v>
      </c>
      <c r="D134" t="str">
        <f t="shared" si="2"/>
        <v>MS|Winter</v>
      </c>
    </row>
    <row r="135" spans="1:4" x14ac:dyDescent="0.45">
      <c r="A135" t="s">
        <v>59</v>
      </c>
      <c r="B135" t="s">
        <v>135</v>
      </c>
      <c r="C135">
        <v>146</v>
      </c>
      <c r="D135" t="str">
        <f t="shared" si="2"/>
        <v>MS|Spring</v>
      </c>
    </row>
    <row r="136" spans="1:4" x14ac:dyDescent="0.45">
      <c r="A136" t="s">
        <v>59</v>
      </c>
      <c r="B136" t="s">
        <v>136</v>
      </c>
      <c r="C136">
        <v>67</v>
      </c>
      <c r="D136" t="str">
        <f t="shared" si="2"/>
        <v>MS|Summer</v>
      </c>
    </row>
    <row r="137" spans="1:4" x14ac:dyDescent="0.45">
      <c r="A137" t="s">
        <v>59</v>
      </c>
      <c r="B137" t="s">
        <v>137</v>
      </c>
      <c r="C137">
        <v>83</v>
      </c>
      <c r="D137" t="str">
        <f t="shared" si="2"/>
        <v>MS|Fall</v>
      </c>
    </row>
    <row r="138" spans="1:4" x14ac:dyDescent="0.45">
      <c r="A138" t="s">
        <v>59</v>
      </c>
      <c r="B138" t="s">
        <v>138</v>
      </c>
      <c r="C138">
        <v>19</v>
      </c>
      <c r="D138" t="str">
        <f t="shared" si="2"/>
        <v>MS|Summer Peak</v>
      </c>
    </row>
    <row r="139" spans="1:4" x14ac:dyDescent="0.45">
      <c r="A139" t="s">
        <v>59</v>
      </c>
      <c r="B139" t="s">
        <v>139</v>
      </c>
      <c r="C139">
        <v>4</v>
      </c>
      <c r="D139" t="str">
        <f t="shared" si="2"/>
        <v>MS|Winter Peak</v>
      </c>
    </row>
    <row r="140" spans="1:4" x14ac:dyDescent="0.45">
      <c r="A140" t="s">
        <v>63</v>
      </c>
      <c r="B140" t="s">
        <v>134</v>
      </c>
      <c r="C140">
        <v>115</v>
      </c>
      <c r="D140" t="str">
        <f t="shared" si="2"/>
        <v>MT|Winter</v>
      </c>
    </row>
    <row r="141" spans="1:4" x14ac:dyDescent="0.45">
      <c r="A141" t="s">
        <v>63</v>
      </c>
      <c r="B141" t="s">
        <v>135</v>
      </c>
      <c r="C141">
        <v>130</v>
      </c>
      <c r="D141" t="str">
        <f t="shared" si="2"/>
        <v>MT|Spring</v>
      </c>
    </row>
    <row r="142" spans="1:4" x14ac:dyDescent="0.45">
      <c r="A142" t="s">
        <v>63</v>
      </c>
      <c r="B142" t="s">
        <v>136</v>
      </c>
      <c r="C142">
        <v>107</v>
      </c>
      <c r="D142" t="str">
        <f t="shared" si="2"/>
        <v>MT|Summer</v>
      </c>
    </row>
    <row r="143" spans="1:4" x14ac:dyDescent="0.45">
      <c r="A143" t="s">
        <v>63</v>
      </c>
      <c r="B143" t="s">
        <v>137</v>
      </c>
      <c r="C143">
        <v>1</v>
      </c>
      <c r="D143" t="str">
        <f t="shared" si="2"/>
        <v>MT|Fall</v>
      </c>
    </row>
    <row r="144" spans="1:4" x14ac:dyDescent="0.45">
      <c r="A144" t="s">
        <v>63</v>
      </c>
      <c r="B144" t="s">
        <v>138</v>
      </c>
      <c r="C144">
        <v>9</v>
      </c>
      <c r="D144" t="str">
        <f t="shared" si="2"/>
        <v>MT|Summer Peak</v>
      </c>
    </row>
    <row r="145" spans="1:4" x14ac:dyDescent="0.45">
      <c r="A145" t="s">
        <v>63</v>
      </c>
      <c r="B145" t="s">
        <v>139</v>
      </c>
      <c r="C145">
        <v>3</v>
      </c>
      <c r="D145" t="str">
        <f t="shared" si="2"/>
        <v>MT|Winter Peak</v>
      </c>
    </row>
    <row r="146" spans="1:4" x14ac:dyDescent="0.45">
      <c r="A146" t="s">
        <v>76</v>
      </c>
      <c r="B146" t="s">
        <v>134</v>
      </c>
      <c r="C146">
        <v>42</v>
      </c>
      <c r="D146" t="str">
        <f t="shared" si="2"/>
        <v>NC|Winter</v>
      </c>
    </row>
    <row r="147" spans="1:4" x14ac:dyDescent="0.45">
      <c r="A147" t="s">
        <v>76</v>
      </c>
      <c r="B147" t="s">
        <v>135</v>
      </c>
      <c r="C147">
        <v>111</v>
      </c>
      <c r="D147" t="str">
        <f t="shared" si="2"/>
        <v>NC|Spring</v>
      </c>
    </row>
    <row r="148" spans="1:4" x14ac:dyDescent="0.45">
      <c r="A148" t="s">
        <v>76</v>
      </c>
      <c r="B148" t="s">
        <v>136</v>
      </c>
      <c r="C148">
        <v>60</v>
      </c>
      <c r="D148" t="str">
        <f t="shared" si="2"/>
        <v>NC|Summer</v>
      </c>
    </row>
    <row r="149" spans="1:4" x14ac:dyDescent="0.45">
      <c r="A149" t="s">
        <v>76</v>
      </c>
      <c r="B149" t="s">
        <v>137</v>
      </c>
      <c r="C149">
        <v>119</v>
      </c>
      <c r="D149" t="str">
        <f t="shared" si="2"/>
        <v>NC|Fall</v>
      </c>
    </row>
    <row r="150" spans="1:4" x14ac:dyDescent="0.45">
      <c r="A150" t="s">
        <v>76</v>
      </c>
      <c r="B150" t="s">
        <v>138</v>
      </c>
      <c r="C150">
        <v>24</v>
      </c>
      <c r="D150" t="str">
        <f t="shared" si="2"/>
        <v>NC|Summer Peak</v>
      </c>
    </row>
    <row r="151" spans="1:4" x14ac:dyDescent="0.45">
      <c r="A151" t="s">
        <v>76</v>
      </c>
      <c r="B151" t="s">
        <v>139</v>
      </c>
      <c r="C151">
        <v>9</v>
      </c>
      <c r="D151" t="str">
        <f t="shared" si="2"/>
        <v>NC|Winter Peak</v>
      </c>
    </row>
    <row r="152" spans="1:4" x14ac:dyDescent="0.45">
      <c r="A152" t="s">
        <v>78</v>
      </c>
      <c r="B152" t="s">
        <v>134</v>
      </c>
      <c r="C152">
        <v>93</v>
      </c>
      <c r="D152" t="str">
        <f t="shared" si="2"/>
        <v>ND|Winter</v>
      </c>
    </row>
    <row r="153" spans="1:4" x14ac:dyDescent="0.45">
      <c r="A153" t="s">
        <v>78</v>
      </c>
      <c r="B153" t="s">
        <v>135</v>
      </c>
      <c r="C153">
        <v>48</v>
      </c>
      <c r="D153" t="str">
        <f t="shared" si="2"/>
        <v>ND|Spring</v>
      </c>
    </row>
    <row r="154" spans="1:4" x14ac:dyDescent="0.45">
      <c r="A154" t="s">
        <v>78</v>
      </c>
      <c r="B154" t="s">
        <v>136</v>
      </c>
      <c r="C154">
        <v>107</v>
      </c>
      <c r="D154" t="str">
        <f t="shared" si="2"/>
        <v>ND|Summer</v>
      </c>
    </row>
    <row r="155" spans="1:4" x14ac:dyDescent="0.45">
      <c r="A155" t="s">
        <v>78</v>
      </c>
      <c r="B155" t="s">
        <v>137</v>
      </c>
      <c r="C155">
        <v>59</v>
      </c>
      <c r="D155" t="str">
        <f t="shared" si="2"/>
        <v>ND|Fall</v>
      </c>
    </row>
    <row r="156" spans="1:4" x14ac:dyDescent="0.45">
      <c r="A156" t="s">
        <v>78</v>
      </c>
      <c r="B156" t="s">
        <v>138</v>
      </c>
      <c r="C156">
        <v>33</v>
      </c>
      <c r="D156" t="str">
        <f t="shared" si="2"/>
        <v>ND|Summer Peak</v>
      </c>
    </row>
    <row r="157" spans="1:4" x14ac:dyDescent="0.45">
      <c r="A157" t="s">
        <v>78</v>
      </c>
      <c r="B157" t="s">
        <v>139</v>
      </c>
      <c r="C157">
        <v>25</v>
      </c>
      <c r="D157" t="str">
        <f t="shared" si="2"/>
        <v>ND|Winter Peak</v>
      </c>
    </row>
    <row r="158" spans="1:4" x14ac:dyDescent="0.45">
      <c r="A158" t="s">
        <v>65</v>
      </c>
      <c r="B158" t="s">
        <v>134</v>
      </c>
      <c r="C158">
        <v>87</v>
      </c>
      <c r="D158" t="str">
        <f t="shared" si="2"/>
        <v>NE|Winter</v>
      </c>
    </row>
    <row r="159" spans="1:4" x14ac:dyDescent="0.45">
      <c r="A159" t="s">
        <v>65</v>
      </c>
      <c r="B159" t="s">
        <v>135</v>
      </c>
      <c r="C159">
        <v>111</v>
      </c>
      <c r="D159" t="str">
        <f t="shared" si="2"/>
        <v>NE|Spring</v>
      </c>
    </row>
    <row r="160" spans="1:4" x14ac:dyDescent="0.45">
      <c r="A160" t="s">
        <v>65</v>
      </c>
      <c r="B160" t="s">
        <v>136</v>
      </c>
      <c r="C160">
        <v>81</v>
      </c>
      <c r="D160" t="str">
        <f t="shared" si="2"/>
        <v>NE|Summer</v>
      </c>
    </row>
    <row r="161" spans="1:4" x14ac:dyDescent="0.45">
      <c r="A161" t="s">
        <v>65</v>
      </c>
      <c r="B161" t="s">
        <v>137</v>
      </c>
      <c r="C161">
        <v>55</v>
      </c>
      <c r="D161" t="str">
        <f t="shared" si="2"/>
        <v>NE|Fall</v>
      </c>
    </row>
    <row r="162" spans="1:4" x14ac:dyDescent="0.45">
      <c r="A162" t="s">
        <v>65</v>
      </c>
      <c r="B162" t="s">
        <v>138</v>
      </c>
      <c r="C162">
        <v>15</v>
      </c>
      <c r="D162" t="str">
        <f t="shared" si="2"/>
        <v>NE|Summer Peak</v>
      </c>
    </row>
    <row r="163" spans="1:4" x14ac:dyDescent="0.45">
      <c r="A163" t="s">
        <v>65</v>
      </c>
      <c r="B163" t="s">
        <v>139</v>
      </c>
      <c r="C163">
        <v>16</v>
      </c>
      <c r="D163" t="str">
        <f t="shared" si="2"/>
        <v>NE|Winter Peak</v>
      </c>
    </row>
    <row r="164" spans="1:4" x14ac:dyDescent="0.45">
      <c r="A164" t="s">
        <v>69</v>
      </c>
      <c r="B164" t="s">
        <v>134</v>
      </c>
      <c r="C164">
        <v>65</v>
      </c>
      <c r="D164" t="str">
        <f t="shared" si="2"/>
        <v>NH|Winter</v>
      </c>
    </row>
    <row r="165" spans="1:4" x14ac:dyDescent="0.45">
      <c r="A165" t="s">
        <v>69</v>
      </c>
      <c r="B165" t="s">
        <v>135</v>
      </c>
      <c r="C165">
        <v>115</v>
      </c>
      <c r="D165" t="str">
        <f t="shared" si="2"/>
        <v>NH|Spring</v>
      </c>
    </row>
    <row r="166" spans="1:4" x14ac:dyDescent="0.45">
      <c r="A166" t="s">
        <v>69</v>
      </c>
      <c r="B166" t="s">
        <v>136</v>
      </c>
      <c r="C166">
        <v>101</v>
      </c>
      <c r="D166" t="str">
        <f t="shared" si="2"/>
        <v>NH|Summer</v>
      </c>
    </row>
    <row r="167" spans="1:4" x14ac:dyDescent="0.45">
      <c r="A167" t="s">
        <v>69</v>
      </c>
      <c r="B167" t="s">
        <v>137</v>
      </c>
      <c r="C167">
        <v>70</v>
      </c>
      <c r="D167" t="str">
        <f t="shared" si="2"/>
        <v>NH|Fall</v>
      </c>
    </row>
    <row r="168" spans="1:4" x14ac:dyDescent="0.45">
      <c r="A168" t="s">
        <v>69</v>
      </c>
      <c r="B168" t="s">
        <v>138</v>
      </c>
      <c r="C168">
        <v>9</v>
      </c>
      <c r="D168" t="str">
        <f t="shared" si="2"/>
        <v>NH|Summer Peak</v>
      </c>
    </row>
    <row r="169" spans="1:4" x14ac:dyDescent="0.45">
      <c r="A169" t="s">
        <v>69</v>
      </c>
      <c r="B169" t="s">
        <v>139</v>
      </c>
      <c r="C169">
        <v>5</v>
      </c>
      <c r="D169" t="str">
        <f t="shared" si="2"/>
        <v>NH|Winter Peak</v>
      </c>
    </row>
    <row r="170" spans="1:4" x14ac:dyDescent="0.45">
      <c r="A170" t="s">
        <v>71</v>
      </c>
      <c r="B170" t="s">
        <v>134</v>
      </c>
      <c r="C170">
        <v>71</v>
      </c>
      <c r="D170" t="str">
        <f t="shared" si="2"/>
        <v>NJ|Winter</v>
      </c>
    </row>
    <row r="171" spans="1:4" x14ac:dyDescent="0.45">
      <c r="A171" t="s">
        <v>71</v>
      </c>
      <c r="B171" t="s">
        <v>135</v>
      </c>
      <c r="C171">
        <v>58</v>
      </c>
      <c r="D171" t="str">
        <f t="shared" si="2"/>
        <v>NJ|Spring</v>
      </c>
    </row>
    <row r="172" spans="1:4" x14ac:dyDescent="0.45">
      <c r="A172" t="s">
        <v>71</v>
      </c>
      <c r="B172" t="s">
        <v>136</v>
      </c>
      <c r="C172">
        <v>92</v>
      </c>
      <c r="D172" t="str">
        <f t="shared" si="2"/>
        <v>NJ|Summer</v>
      </c>
    </row>
    <row r="173" spans="1:4" x14ac:dyDescent="0.45">
      <c r="A173" t="s">
        <v>71</v>
      </c>
      <c r="B173" t="s">
        <v>137</v>
      </c>
      <c r="C173">
        <v>121</v>
      </c>
      <c r="D173" t="str">
        <f t="shared" si="2"/>
        <v>NJ|Fall</v>
      </c>
    </row>
    <row r="174" spans="1:4" x14ac:dyDescent="0.45">
      <c r="A174" t="s">
        <v>71</v>
      </c>
      <c r="B174" t="s">
        <v>138</v>
      </c>
      <c r="C174">
        <v>6</v>
      </c>
      <c r="D174" t="str">
        <f t="shared" si="2"/>
        <v>NJ|Summer Peak</v>
      </c>
    </row>
    <row r="175" spans="1:4" x14ac:dyDescent="0.45">
      <c r="A175" t="s">
        <v>71</v>
      </c>
      <c r="B175" t="s">
        <v>139</v>
      </c>
      <c r="C175">
        <v>17</v>
      </c>
      <c r="D175" t="str">
        <f t="shared" si="2"/>
        <v>NJ|Winter Peak</v>
      </c>
    </row>
    <row r="176" spans="1:4" x14ac:dyDescent="0.45">
      <c r="A176" t="s">
        <v>73</v>
      </c>
      <c r="B176" t="s">
        <v>134</v>
      </c>
      <c r="C176">
        <v>38</v>
      </c>
      <c r="D176" t="str">
        <f t="shared" si="2"/>
        <v>NM|Winter</v>
      </c>
    </row>
    <row r="177" spans="1:4" x14ac:dyDescent="0.45">
      <c r="A177" t="s">
        <v>73</v>
      </c>
      <c r="B177" t="s">
        <v>135</v>
      </c>
      <c r="C177">
        <v>87</v>
      </c>
      <c r="D177" t="str">
        <f t="shared" si="2"/>
        <v>NM|Spring</v>
      </c>
    </row>
    <row r="178" spans="1:4" x14ac:dyDescent="0.45">
      <c r="A178" t="s">
        <v>73</v>
      </c>
      <c r="B178" t="s">
        <v>136</v>
      </c>
      <c r="C178">
        <v>127</v>
      </c>
      <c r="D178" t="str">
        <f t="shared" si="2"/>
        <v>NM|Summer</v>
      </c>
    </row>
    <row r="179" spans="1:4" x14ac:dyDescent="0.45">
      <c r="A179" t="s">
        <v>73</v>
      </c>
      <c r="B179" t="s">
        <v>137</v>
      </c>
      <c r="C179">
        <v>77</v>
      </c>
      <c r="D179" t="str">
        <f t="shared" si="2"/>
        <v>NM|Fall</v>
      </c>
    </row>
    <row r="180" spans="1:4" x14ac:dyDescent="0.45">
      <c r="A180" t="s">
        <v>73</v>
      </c>
      <c r="B180" t="s">
        <v>138</v>
      </c>
      <c r="C180">
        <v>20</v>
      </c>
      <c r="D180" t="str">
        <f t="shared" si="2"/>
        <v>NM|Summer Peak</v>
      </c>
    </row>
    <row r="181" spans="1:4" x14ac:dyDescent="0.45">
      <c r="A181" t="s">
        <v>73</v>
      </c>
      <c r="B181" t="s">
        <v>139</v>
      </c>
      <c r="C181">
        <v>16</v>
      </c>
      <c r="D181" t="str">
        <f t="shared" si="2"/>
        <v>NM|Winter Peak</v>
      </c>
    </row>
    <row r="182" spans="1:4" x14ac:dyDescent="0.45">
      <c r="A182" t="s">
        <v>67</v>
      </c>
      <c r="B182" t="s">
        <v>134</v>
      </c>
      <c r="C182">
        <v>106</v>
      </c>
      <c r="D182" t="str">
        <f t="shared" si="2"/>
        <v>NV|Winter</v>
      </c>
    </row>
    <row r="183" spans="1:4" x14ac:dyDescent="0.45">
      <c r="A183" t="s">
        <v>67</v>
      </c>
      <c r="B183" t="s">
        <v>135</v>
      </c>
      <c r="C183">
        <v>108</v>
      </c>
      <c r="D183" t="str">
        <f t="shared" si="2"/>
        <v>NV|Spring</v>
      </c>
    </row>
    <row r="184" spans="1:4" x14ac:dyDescent="0.45">
      <c r="A184" t="s">
        <v>67</v>
      </c>
      <c r="B184" t="s">
        <v>136</v>
      </c>
      <c r="C184">
        <v>39</v>
      </c>
      <c r="D184" t="str">
        <f t="shared" si="2"/>
        <v>NV|Summer</v>
      </c>
    </row>
    <row r="185" spans="1:4" x14ac:dyDescent="0.45">
      <c r="A185" t="s">
        <v>67</v>
      </c>
      <c r="B185" t="s">
        <v>137</v>
      </c>
      <c r="C185">
        <v>85</v>
      </c>
      <c r="D185" t="str">
        <f t="shared" si="2"/>
        <v>NV|Fall</v>
      </c>
    </row>
    <row r="186" spans="1:4" x14ac:dyDescent="0.45">
      <c r="A186" t="s">
        <v>67</v>
      </c>
      <c r="B186" t="s">
        <v>138</v>
      </c>
      <c r="C186">
        <v>18</v>
      </c>
      <c r="D186" t="str">
        <f t="shared" si="2"/>
        <v>NV|Summer Peak</v>
      </c>
    </row>
    <row r="187" spans="1:4" x14ac:dyDescent="0.45">
      <c r="A187" t="s">
        <v>67</v>
      </c>
      <c r="B187" t="s">
        <v>139</v>
      </c>
      <c r="C187">
        <v>9</v>
      </c>
      <c r="D187" t="str">
        <f t="shared" si="2"/>
        <v>NV|Winter Peak</v>
      </c>
    </row>
    <row r="188" spans="1:4" x14ac:dyDescent="0.45">
      <c r="A188" t="s">
        <v>74</v>
      </c>
      <c r="B188" t="s">
        <v>134</v>
      </c>
      <c r="C188">
        <v>85</v>
      </c>
      <c r="D188" t="str">
        <f t="shared" si="2"/>
        <v>NY|Winter</v>
      </c>
    </row>
    <row r="189" spans="1:4" x14ac:dyDescent="0.45">
      <c r="A189" t="s">
        <v>74</v>
      </c>
      <c r="B189" t="s">
        <v>135</v>
      </c>
      <c r="C189">
        <v>109</v>
      </c>
      <c r="D189" t="str">
        <f t="shared" si="2"/>
        <v>NY|Spring</v>
      </c>
    </row>
    <row r="190" spans="1:4" x14ac:dyDescent="0.45">
      <c r="A190" t="s">
        <v>74</v>
      </c>
      <c r="B190" t="s">
        <v>136</v>
      </c>
      <c r="C190">
        <v>78</v>
      </c>
      <c r="D190" t="str">
        <f t="shared" si="2"/>
        <v>NY|Summer</v>
      </c>
    </row>
    <row r="191" spans="1:4" x14ac:dyDescent="0.45">
      <c r="A191" t="s">
        <v>74</v>
      </c>
      <c r="B191" t="s">
        <v>137</v>
      </c>
      <c r="C191">
        <v>80</v>
      </c>
      <c r="D191" t="str">
        <f t="shared" si="2"/>
        <v>NY|Fall</v>
      </c>
    </row>
    <row r="192" spans="1:4" x14ac:dyDescent="0.45">
      <c r="A192" t="s">
        <v>74</v>
      </c>
      <c r="B192" t="s">
        <v>138</v>
      </c>
      <c r="C192">
        <v>8</v>
      </c>
      <c r="D192" t="str">
        <f t="shared" si="2"/>
        <v>NY|Summer Peak</v>
      </c>
    </row>
    <row r="193" spans="1:4" x14ac:dyDescent="0.45">
      <c r="A193" t="s">
        <v>74</v>
      </c>
      <c r="B193" t="s">
        <v>139</v>
      </c>
      <c r="C193">
        <v>5</v>
      </c>
      <c r="D193" t="str">
        <f t="shared" si="2"/>
        <v>NY|Winter Peak</v>
      </c>
    </row>
    <row r="194" spans="1:4" x14ac:dyDescent="0.45">
      <c r="A194" t="s">
        <v>80</v>
      </c>
      <c r="B194" t="s">
        <v>134</v>
      </c>
      <c r="C194">
        <v>58</v>
      </c>
      <c r="D194" t="str">
        <f t="shared" ref="D194:D257" si="3">A194&amp;"|"&amp;B194</f>
        <v>OH|Winter</v>
      </c>
    </row>
    <row r="195" spans="1:4" x14ac:dyDescent="0.45">
      <c r="A195" t="s">
        <v>80</v>
      </c>
      <c r="B195" t="s">
        <v>135</v>
      </c>
      <c r="C195">
        <v>101</v>
      </c>
      <c r="D195" t="str">
        <f t="shared" si="3"/>
        <v>OH|Spring</v>
      </c>
    </row>
    <row r="196" spans="1:4" x14ac:dyDescent="0.45">
      <c r="A196" t="s">
        <v>80</v>
      </c>
      <c r="B196" t="s">
        <v>136</v>
      </c>
      <c r="C196">
        <v>94</v>
      </c>
      <c r="D196" t="str">
        <f t="shared" si="3"/>
        <v>OH|Summer</v>
      </c>
    </row>
    <row r="197" spans="1:4" x14ac:dyDescent="0.45">
      <c r="A197" t="s">
        <v>80</v>
      </c>
      <c r="B197" t="s">
        <v>137</v>
      </c>
      <c r="C197">
        <v>92</v>
      </c>
      <c r="D197" t="str">
        <f t="shared" si="3"/>
        <v>OH|Fall</v>
      </c>
    </row>
    <row r="198" spans="1:4" x14ac:dyDescent="0.45">
      <c r="A198" t="s">
        <v>80</v>
      </c>
      <c r="B198" t="s">
        <v>138</v>
      </c>
      <c r="C198">
        <v>15</v>
      </c>
      <c r="D198" t="str">
        <f t="shared" si="3"/>
        <v>OH|Summer Peak</v>
      </c>
    </row>
    <row r="199" spans="1:4" x14ac:dyDescent="0.45">
      <c r="A199" t="s">
        <v>80</v>
      </c>
      <c r="B199" t="s">
        <v>139</v>
      </c>
      <c r="C199">
        <v>5</v>
      </c>
      <c r="D199" t="str">
        <f t="shared" si="3"/>
        <v>OH|Winter Peak</v>
      </c>
    </row>
    <row r="200" spans="1:4" x14ac:dyDescent="0.45">
      <c r="A200" t="s">
        <v>82</v>
      </c>
      <c r="B200" t="s">
        <v>134</v>
      </c>
      <c r="C200">
        <v>84</v>
      </c>
      <c r="D200" t="str">
        <f t="shared" si="3"/>
        <v>OK|Winter</v>
      </c>
    </row>
    <row r="201" spans="1:4" x14ac:dyDescent="0.45">
      <c r="A201" t="s">
        <v>82</v>
      </c>
      <c r="B201" t="s">
        <v>135</v>
      </c>
      <c r="C201">
        <v>106</v>
      </c>
      <c r="D201" t="str">
        <f t="shared" si="3"/>
        <v>OK|Spring</v>
      </c>
    </row>
    <row r="202" spans="1:4" x14ac:dyDescent="0.45">
      <c r="A202" t="s">
        <v>82</v>
      </c>
      <c r="B202" t="s">
        <v>136</v>
      </c>
      <c r="C202">
        <v>53</v>
      </c>
      <c r="D202" t="str">
        <f t="shared" si="3"/>
        <v>OK|Summer</v>
      </c>
    </row>
    <row r="203" spans="1:4" x14ac:dyDescent="0.45">
      <c r="A203" t="s">
        <v>82</v>
      </c>
      <c r="B203" t="s">
        <v>137</v>
      </c>
      <c r="C203">
        <v>92</v>
      </c>
      <c r="D203" t="str">
        <f t="shared" si="3"/>
        <v>OK|Fall</v>
      </c>
    </row>
    <row r="204" spans="1:4" x14ac:dyDescent="0.45">
      <c r="A204" t="s">
        <v>82</v>
      </c>
      <c r="B204" t="s">
        <v>138</v>
      </c>
      <c r="C204">
        <v>10</v>
      </c>
      <c r="D204" t="str">
        <f t="shared" si="3"/>
        <v>OK|Summer Peak</v>
      </c>
    </row>
    <row r="205" spans="1:4" x14ac:dyDescent="0.45">
      <c r="A205" t="s">
        <v>82</v>
      </c>
      <c r="B205" t="s">
        <v>139</v>
      </c>
      <c r="C205">
        <v>20</v>
      </c>
      <c r="D205" t="str">
        <f t="shared" si="3"/>
        <v>OK|Winter Peak</v>
      </c>
    </row>
    <row r="206" spans="1:4" x14ac:dyDescent="0.45">
      <c r="A206" t="s">
        <v>84</v>
      </c>
      <c r="B206" t="s">
        <v>134</v>
      </c>
      <c r="C206">
        <v>120</v>
      </c>
      <c r="D206" t="str">
        <f t="shared" si="3"/>
        <v>OR|Winter</v>
      </c>
    </row>
    <row r="207" spans="1:4" x14ac:dyDescent="0.45">
      <c r="A207" t="s">
        <v>84</v>
      </c>
      <c r="B207" t="s">
        <v>135</v>
      </c>
      <c r="C207">
        <v>70</v>
      </c>
      <c r="D207" t="str">
        <f t="shared" si="3"/>
        <v>OR|Spring</v>
      </c>
    </row>
    <row r="208" spans="1:4" x14ac:dyDescent="0.45">
      <c r="A208" t="s">
        <v>84</v>
      </c>
      <c r="B208" t="s">
        <v>136</v>
      </c>
      <c r="C208">
        <v>90</v>
      </c>
      <c r="D208" t="str">
        <f t="shared" si="3"/>
        <v>OR|Summer</v>
      </c>
    </row>
    <row r="209" spans="1:4" x14ac:dyDescent="0.45">
      <c r="A209" t="s">
        <v>84</v>
      </c>
      <c r="B209" t="s">
        <v>137</v>
      </c>
      <c r="C209">
        <v>70</v>
      </c>
      <c r="D209" t="str">
        <f t="shared" si="3"/>
        <v>OR|Fall</v>
      </c>
    </row>
    <row r="210" spans="1:4" x14ac:dyDescent="0.45">
      <c r="A210" t="s">
        <v>84</v>
      </c>
      <c r="B210" t="s">
        <v>138</v>
      </c>
      <c r="C210">
        <v>5</v>
      </c>
      <c r="D210" t="str">
        <f t="shared" si="3"/>
        <v>OR|Summer Peak</v>
      </c>
    </row>
    <row r="211" spans="1:4" x14ac:dyDescent="0.45">
      <c r="A211" t="s">
        <v>84</v>
      </c>
      <c r="B211" t="s">
        <v>139</v>
      </c>
      <c r="C211">
        <v>10</v>
      </c>
      <c r="D211" t="str">
        <f t="shared" si="3"/>
        <v>OR|Winter Peak</v>
      </c>
    </row>
    <row r="212" spans="1:4" x14ac:dyDescent="0.45">
      <c r="A212" t="s">
        <v>86</v>
      </c>
      <c r="B212" t="s">
        <v>134</v>
      </c>
      <c r="C212">
        <v>51</v>
      </c>
      <c r="D212" t="str">
        <f t="shared" si="3"/>
        <v>PA|Winter</v>
      </c>
    </row>
    <row r="213" spans="1:4" x14ac:dyDescent="0.45">
      <c r="A213" t="s">
        <v>86</v>
      </c>
      <c r="B213" t="s">
        <v>135</v>
      </c>
      <c r="C213">
        <v>119</v>
      </c>
      <c r="D213" t="str">
        <f t="shared" si="3"/>
        <v>PA|Spring</v>
      </c>
    </row>
    <row r="214" spans="1:4" x14ac:dyDescent="0.45">
      <c r="A214" t="s">
        <v>86</v>
      </c>
      <c r="B214" t="s">
        <v>136</v>
      </c>
      <c r="C214">
        <v>93</v>
      </c>
      <c r="D214" t="str">
        <f t="shared" si="3"/>
        <v>PA|Summer</v>
      </c>
    </row>
    <row r="215" spans="1:4" x14ac:dyDescent="0.45">
      <c r="A215" t="s">
        <v>86</v>
      </c>
      <c r="B215" t="s">
        <v>137</v>
      </c>
      <c r="C215">
        <v>88</v>
      </c>
      <c r="D215" t="str">
        <f t="shared" si="3"/>
        <v>PA|Fall</v>
      </c>
    </row>
    <row r="216" spans="1:4" x14ac:dyDescent="0.45">
      <c r="A216" t="s">
        <v>86</v>
      </c>
      <c r="B216" t="s">
        <v>138</v>
      </c>
      <c r="C216">
        <v>6</v>
      </c>
      <c r="D216" t="str">
        <f t="shared" si="3"/>
        <v>PA|Summer Peak</v>
      </c>
    </row>
    <row r="217" spans="1:4" x14ac:dyDescent="0.45">
      <c r="A217" t="s">
        <v>86</v>
      </c>
      <c r="B217" t="s">
        <v>139</v>
      </c>
      <c r="C217">
        <v>8</v>
      </c>
      <c r="D217" t="str">
        <f t="shared" si="3"/>
        <v>PA|Winter Peak</v>
      </c>
    </row>
    <row r="218" spans="1:4" x14ac:dyDescent="0.45">
      <c r="A218" t="s">
        <v>88</v>
      </c>
      <c r="B218" t="s">
        <v>134</v>
      </c>
      <c r="C218">
        <v>31</v>
      </c>
      <c r="D218" t="str">
        <f t="shared" si="3"/>
        <v>RI|Winter</v>
      </c>
    </row>
    <row r="219" spans="1:4" x14ac:dyDescent="0.45">
      <c r="A219" t="s">
        <v>88</v>
      </c>
      <c r="B219" t="s">
        <v>135</v>
      </c>
      <c r="C219">
        <v>103</v>
      </c>
      <c r="D219" t="str">
        <f t="shared" si="3"/>
        <v>RI|Spring</v>
      </c>
    </row>
    <row r="220" spans="1:4" x14ac:dyDescent="0.45">
      <c r="A220" t="s">
        <v>88</v>
      </c>
      <c r="B220" t="s">
        <v>136</v>
      </c>
      <c r="C220">
        <v>116</v>
      </c>
      <c r="D220" t="str">
        <f t="shared" si="3"/>
        <v>RI|Summer</v>
      </c>
    </row>
    <row r="221" spans="1:4" x14ac:dyDescent="0.45">
      <c r="A221" t="s">
        <v>88</v>
      </c>
      <c r="B221" t="s">
        <v>137</v>
      </c>
      <c r="C221">
        <v>89</v>
      </c>
      <c r="D221" t="str">
        <f t="shared" si="3"/>
        <v>RI|Fall</v>
      </c>
    </row>
    <row r="222" spans="1:4" x14ac:dyDescent="0.45">
      <c r="A222" t="s">
        <v>88</v>
      </c>
      <c r="B222" t="s">
        <v>138</v>
      </c>
      <c r="C222">
        <v>15</v>
      </c>
      <c r="D222" t="str">
        <f t="shared" si="3"/>
        <v>RI|Summer Peak</v>
      </c>
    </row>
    <row r="223" spans="1:4" x14ac:dyDescent="0.45">
      <c r="A223" t="s">
        <v>88</v>
      </c>
      <c r="B223" t="s">
        <v>139</v>
      </c>
      <c r="C223">
        <v>11</v>
      </c>
      <c r="D223" t="str">
        <f t="shared" si="3"/>
        <v>RI|Winter Peak</v>
      </c>
    </row>
    <row r="224" spans="1:4" x14ac:dyDescent="0.45">
      <c r="A224" t="s">
        <v>90</v>
      </c>
      <c r="B224" t="s">
        <v>134</v>
      </c>
      <c r="C224">
        <v>29</v>
      </c>
      <c r="D224" t="str">
        <f t="shared" si="3"/>
        <v>SC|Winter</v>
      </c>
    </row>
    <row r="225" spans="1:4" x14ac:dyDescent="0.45">
      <c r="A225" t="s">
        <v>90</v>
      </c>
      <c r="B225" t="s">
        <v>135</v>
      </c>
      <c r="C225">
        <v>140</v>
      </c>
      <c r="D225" t="str">
        <f t="shared" si="3"/>
        <v>SC|Spring</v>
      </c>
    </row>
    <row r="226" spans="1:4" x14ac:dyDescent="0.45">
      <c r="A226" t="s">
        <v>90</v>
      </c>
      <c r="B226" t="s">
        <v>136</v>
      </c>
      <c r="C226">
        <v>95</v>
      </c>
      <c r="D226" t="str">
        <f t="shared" si="3"/>
        <v>SC|Summer</v>
      </c>
    </row>
    <row r="227" spans="1:4" x14ac:dyDescent="0.45">
      <c r="A227" t="s">
        <v>90</v>
      </c>
      <c r="B227" t="s">
        <v>137</v>
      </c>
      <c r="C227">
        <v>65</v>
      </c>
      <c r="D227" t="str">
        <f t="shared" si="3"/>
        <v>SC|Fall</v>
      </c>
    </row>
    <row r="228" spans="1:4" x14ac:dyDescent="0.45">
      <c r="A228" t="s">
        <v>90</v>
      </c>
      <c r="B228" t="s">
        <v>138</v>
      </c>
      <c r="C228">
        <v>23</v>
      </c>
      <c r="D228" t="str">
        <f t="shared" si="3"/>
        <v>SC|Summer Peak</v>
      </c>
    </row>
    <row r="229" spans="1:4" x14ac:dyDescent="0.45">
      <c r="A229" t="s">
        <v>90</v>
      </c>
      <c r="B229" t="s">
        <v>139</v>
      </c>
      <c r="C229">
        <v>13</v>
      </c>
      <c r="D229" t="str">
        <f t="shared" si="3"/>
        <v>SC|Winter Peak</v>
      </c>
    </row>
    <row r="230" spans="1:4" x14ac:dyDescent="0.45">
      <c r="A230" t="s">
        <v>92</v>
      </c>
      <c r="B230" t="s">
        <v>134</v>
      </c>
      <c r="C230">
        <v>86</v>
      </c>
      <c r="D230" t="str">
        <f t="shared" si="3"/>
        <v>SD|Winter</v>
      </c>
    </row>
    <row r="231" spans="1:4" x14ac:dyDescent="0.45">
      <c r="A231" t="s">
        <v>92</v>
      </c>
      <c r="B231" t="s">
        <v>135</v>
      </c>
      <c r="C231">
        <v>40</v>
      </c>
      <c r="D231" t="str">
        <f t="shared" si="3"/>
        <v>SD|Spring</v>
      </c>
    </row>
    <row r="232" spans="1:4" x14ac:dyDescent="0.45">
      <c r="A232" t="s">
        <v>92</v>
      </c>
      <c r="B232" t="s">
        <v>136</v>
      </c>
      <c r="C232">
        <v>120</v>
      </c>
      <c r="D232" t="str">
        <f t="shared" si="3"/>
        <v>SD|Summer</v>
      </c>
    </row>
    <row r="233" spans="1:4" x14ac:dyDescent="0.45">
      <c r="A233" t="s">
        <v>92</v>
      </c>
      <c r="B233" t="s">
        <v>137</v>
      </c>
      <c r="C233">
        <v>77</v>
      </c>
      <c r="D233" t="str">
        <f t="shared" si="3"/>
        <v>SD|Fall</v>
      </c>
    </row>
    <row r="234" spans="1:4" x14ac:dyDescent="0.45">
      <c r="A234" t="s">
        <v>92</v>
      </c>
      <c r="B234" t="s">
        <v>138</v>
      </c>
      <c r="C234">
        <v>32</v>
      </c>
      <c r="D234" t="str">
        <f t="shared" si="3"/>
        <v>SD|Summer Peak</v>
      </c>
    </row>
    <row r="235" spans="1:4" x14ac:dyDescent="0.45">
      <c r="A235" t="s">
        <v>92</v>
      </c>
      <c r="B235" t="s">
        <v>139</v>
      </c>
      <c r="C235">
        <v>10</v>
      </c>
      <c r="D235" t="str">
        <f t="shared" si="3"/>
        <v>SD|Winter Peak</v>
      </c>
    </row>
    <row r="236" spans="1:4" x14ac:dyDescent="0.45">
      <c r="A236" t="s">
        <v>94</v>
      </c>
      <c r="B236" t="s">
        <v>134</v>
      </c>
      <c r="C236">
        <v>35</v>
      </c>
      <c r="D236" t="str">
        <f t="shared" si="3"/>
        <v>TN|Winter</v>
      </c>
    </row>
    <row r="237" spans="1:4" x14ac:dyDescent="0.45">
      <c r="A237" t="s">
        <v>94</v>
      </c>
      <c r="B237" t="s">
        <v>135</v>
      </c>
      <c r="C237">
        <v>47</v>
      </c>
      <c r="D237" t="str">
        <f t="shared" si="3"/>
        <v>TN|Spring</v>
      </c>
    </row>
    <row r="238" spans="1:4" x14ac:dyDescent="0.45">
      <c r="A238" t="s">
        <v>94</v>
      </c>
      <c r="B238" t="s">
        <v>136</v>
      </c>
      <c r="C238">
        <v>107</v>
      </c>
      <c r="D238" t="str">
        <f t="shared" si="3"/>
        <v>TN|Summer</v>
      </c>
    </row>
    <row r="239" spans="1:4" x14ac:dyDescent="0.45">
      <c r="A239" t="s">
        <v>94</v>
      </c>
      <c r="B239" t="s">
        <v>137</v>
      </c>
      <c r="C239">
        <v>152</v>
      </c>
      <c r="D239" t="str">
        <f t="shared" si="3"/>
        <v>TN|Fall</v>
      </c>
    </row>
    <row r="240" spans="1:4" x14ac:dyDescent="0.45">
      <c r="A240" t="s">
        <v>94</v>
      </c>
      <c r="B240" t="s">
        <v>138</v>
      </c>
      <c r="C240">
        <v>18</v>
      </c>
      <c r="D240" t="str">
        <f t="shared" si="3"/>
        <v>TN|Summer Peak</v>
      </c>
    </row>
    <row r="241" spans="1:4" x14ac:dyDescent="0.45">
      <c r="A241" t="s">
        <v>94</v>
      </c>
      <c r="B241" t="s">
        <v>139</v>
      </c>
      <c r="C241">
        <v>6</v>
      </c>
      <c r="D241" t="str">
        <f t="shared" si="3"/>
        <v>TN|Winter Peak</v>
      </c>
    </row>
    <row r="242" spans="1:4" x14ac:dyDescent="0.45">
      <c r="A242" t="s">
        <v>96</v>
      </c>
      <c r="B242" t="s">
        <v>134</v>
      </c>
      <c r="C242">
        <v>107</v>
      </c>
      <c r="D242" t="str">
        <f t="shared" si="3"/>
        <v>TX|Winter</v>
      </c>
    </row>
    <row r="243" spans="1:4" x14ac:dyDescent="0.45">
      <c r="A243" t="s">
        <v>96</v>
      </c>
      <c r="B243" t="s">
        <v>135</v>
      </c>
      <c r="C243">
        <v>110</v>
      </c>
      <c r="D243" t="str">
        <f t="shared" si="3"/>
        <v>TX|Spring</v>
      </c>
    </row>
    <row r="244" spans="1:4" x14ac:dyDescent="0.45">
      <c r="A244" t="s">
        <v>96</v>
      </c>
      <c r="B244" t="s">
        <v>136</v>
      </c>
      <c r="C244">
        <v>63</v>
      </c>
      <c r="D244" t="str">
        <f t="shared" si="3"/>
        <v>TX|Summer</v>
      </c>
    </row>
    <row r="245" spans="1:4" x14ac:dyDescent="0.45">
      <c r="A245" t="s">
        <v>96</v>
      </c>
      <c r="B245" t="s">
        <v>137</v>
      </c>
      <c r="C245">
        <v>60</v>
      </c>
      <c r="D245" t="str">
        <f t="shared" si="3"/>
        <v>TX|Fall</v>
      </c>
    </row>
    <row r="246" spans="1:4" x14ac:dyDescent="0.45">
      <c r="A246" t="s">
        <v>96</v>
      </c>
      <c r="B246" t="s">
        <v>138</v>
      </c>
      <c r="C246">
        <v>6</v>
      </c>
      <c r="D246" t="str">
        <f t="shared" si="3"/>
        <v>TX|Summer Peak</v>
      </c>
    </row>
    <row r="247" spans="1:4" x14ac:dyDescent="0.45">
      <c r="A247" t="s">
        <v>96</v>
      </c>
      <c r="B247" t="s">
        <v>139</v>
      </c>
      <c r="C247">
        <v>19</v>
      </c>
      <c r="D247" t="str">
        <f t="shared" si="3"/>
        <v>TX|Winter Peak</v>
      </c>
    </row>
    <row r="248" spans="1:4" x14ac:dyDescent="0.45">
      <c r="A248" t="s">
        <v>98</v>
      </c>
      <c r="B248" t="s">
        <v>134</v>
      </c>
      <c r="C248">
        <v>72</v>
      </c>
      <c r="D248" t="str">
        <f t="shared" si="3"/>
        <v>UT|Winter</v>
      </c>
    </row>
    <row r="249" spans="1:4" x14ac:dyDescent="0.45">
      <c r="A249" t="s">
        <v>98</v>
      </c>
      <c r="B249" t="s">
        <v>135</v>
      </c>
      <c r="C249">
        <v>66</v>
      </c>
      <c r="D249" t="str">
        <f t="shared" si="3"/>
        <v>UT|Spring</v>
      </c>
    </row>
    <row r="250" spans="1:4" x14ac:dyDescent="0.45">
      <c r="A250" t="s">
        <v>98</v>
      </c>
      <c r="B250" t="s">
        <v>136</v>
      </c>
      <c r="C250">
        <v>148</v>
      </c>
      <c r="D250" t="str">
        <f t="shared" si="3"/>
        <v>UT|Summer</v>
      </c>
    </row>
    <row r="251" spans="1:4" x14ac:dyDescent="0.45">
      <c r="A251" t="s">
        <v>98</v>
      </c>
      <c r="B251" t="s">
        <v>137</v>
      </c>
      <c r="C251">
        <v>38</v>
      </c>
      <c r="D251" t="str">
        <f t="shared" si="3"/>
        <v>UT|Fall</v>
      </c>
    </row>
    <row r="252" spans="1:4" x14ac:dyDescent="0.45">
      <c r="A252" t="s">
        <v>98</v>
      </c>
      <c r="B252" t="s">
        <v>138</v>
      </c>
      <c r="C252">
        <v>21</v>
      </c>
      <c r="D252" t="str">
        <f t="shared" si="3"/>
        <v>UT|Summer Peak</v>
      </c>
    </row>
    <row r="253" spans="1:4" x14ac:dyDescent="0.45">
      <c r="A253" t="s">
        <v>98</v>
      </c>
      <c r="B253" t="s">
        <v>139</v>
      </c>
      <c r="C253">
        <v>20</v>
      </c>
      <c r="D253" t="str">
        <f t="shared" si="3"/>
        <v>UT|Winter Peak</v>
      </c>
    </row>
    <row r="254" spans="1:4" x14ac:dyDescent="0.45">
      <c r="A254" t="s">
        <v>102</v>
      </c>
      <c r="B254" t="s">
        <v>134</v>
      </c>
      <c r="C254">
        <v>39</v>
      </c>
      <c r="D254" t="str">
        <f t="shared" si="3"/>
        <v>VA|Winter</v>
      </c>
    </row>
    <row r="255" spans="1:4" x14ac:dyDescent="0.45">
      <c r="A255" t="s">
        <v>102</v>
      </c>
      <c r="B255" t="s">
        <v>135</v>
      </c>
      <c r="C255">
        <v>102</v>
      </c>
      <c r="D255" t="str">
        <f t="shared" si="3"/>
        <v>VA|Spring</v>
      </c>
    </row>
    <row r="256" spans="1:4" x14ac:dyDescent="0.45">
      <c r="A256" t="s">
        <v>102</v>
      </c>
      <c r="B256" t="s">
        <v>136</v>
      </c>
      <c r="C256">
        <v>72</v>
      </c>
      <c r="D256" t="str">
        <f t="shared" si="3"/>
        <v>VA|Summer</v>
      </c>
    </row>
    <row r="257" spans="1:4" x14ac:dyDescent="0.45">
      <c r="A257" t="s">
        <v>102</v>
      </c>
      <c r="B257" t="s">
        <v>137</v>
      </c>
      <c r="C257">
        <v>138</v>
      </c>
      <c r="D257" t="str">
        <f t="shared" si="3"/>
        <v>VA|Fall</v>
      </c>
    </row>
    <row r="258" spans="1:4" x14ac:dyDescent="0.45">
      <c r="A258" t="s">
        <v>102</v>
      </c>
      <c r="B258" t="s">
        <v>138</v>
      </c>
      <c r="C258">
        <v>5</v>
      </c>
      <c r="D258" t="str">
        <f t="shared" ref="D258:D289" si="4">A258&amp;"|"&amp;B258</f>
        <v>VA|Summer Peak</v>
      </c>
    </row>
    <row r="259" spans="1:4" x14ac:dyDescent="0.45">
      <c r="A259" t="s">
        <v>102</v>
      </c>
      <c r="B259" t="s">
        <v>139</v>
      </c>
      <c r="C259">
        <v>9</v>
      </c>
      <c r="D259" t="str">
        <f t="shared" si="4"/>
        <v>VA|Winter Peak</v>
      </c>
    </row>
    <row r="260" spans="1:4" x14ac:dyDescent="0.45">
      <c r="A260" t="s">
        <v>100</v>
      </c>
      <c r="B260" t="s">
        <v>134</v>
      </c>
      <c r="C260">
        <v>57</v>
      </c>
      <c r="D260" t="str">
        <f t="shared" si="4"/>
        <v>VT|Winter</v>
      </c>
    </row>
    <row r="261" spans="1:4" x14ac:dyDescent="0.45">
      <c r="A261" t="s">
        <v>100</v>
      </c>
      <c r="B261" t="s">
        <v>135</v>
      </c>
      <c r="C261">
        <v>122</v>
      </c>
      <c r="D261" t="str">
        <f t="shared" si="4"/>
        <v>VT|Spring</v>
      </c>
    </row>
    <row r="262" spans="1:4" x14ac:dyDescent="0.45">
      <c r="A262" t="s">
        <v>100</v>
      </c>
      <c r="B262" t="s">
        <v>136</v>
      </c>
      <c r="C262">
        <v>111</v>
      </c>
      <c r="D262" t="str">
        <f t="shared" si="4"/>
        <v>VT|Summer</v>
      </c>
    </row>
    <row r="263" spans="1:4" x14ac:dyDescent="0.45">
      <c r="A263" t="s">
        <v>100</v>
      </c>
      <c r="B263" t="s">
        <v>137</v>
      </c>
      <c r="C263">
        <v>62</v>
      </c>
      <c r="D263" t="str">
        <f t="shared" si="4"/>
        <v>VT|Fall</v>
      </c>
    </row>
    <row r="264" spans="1:4" x14ac:dyDescent="0.45">
      <c r="A264" t="s">
        <v>100</v>
      </c>
      <c r="B264" t="s">
        <v>138</v>
      </c>
      <c r="C264">
        <v>6</v>
      </c>
      <c r="D264" t="str">
        <f t="shared" si="4"/>
        <v>VT|Summer Peak</v>
      </c>
    </row>
    <row r="265" spans="1:4" x14ac:dyDescent="0.45">
      <c r="A265" t="s">
        <v>100</v>
      </c>
      <c r="B265" t="s">
        <v>139</v>
      </c>
      <c r="C265">
        <v>7</v>
      </c>
      <c r="D265" t="str">
        <f t="shared" si="4"/>
        <v>VT|Winter Peak</v>
      </c>
    </row>
    <row r="266" spans="1:4" x14ac:dyDescent="0.45">
      <c r="A266" t="s">
        <v>104</v>
      </c>
      <c r="B266" t="s">
        <v>134</v>
      </c>
      <c r="C266">
        <v>65</v>
      </c>
      <c r="D266" t="str">
        <f t="shared" si="4"/>
        <v>WA|Winter</v>
      </c>
    </row>
    <row r="267" spans="1:4" x14ac:dyDescent="0.45">
      <c r="A267" t="s">
        <v>104</v>
      </c>
      <c r="B267" t="s">
        <v>135</v>
      </c>
      <c r="C267">
        <v>88</v>
      </c>
      <c r="D267" t="str">
        <f t="shared" si="4"/>
        <v>WA|Spring</v>
      </c>
    </row>
    <row r="268" spans="1:4" x14ac:dyDescent="0.45">
      <c r="A268" t="s">
        <v>104</v>
      </c>
      <c r="B268" t="s">
        <v>136</v>
      </c>
      <c r="C268">
        <v>100</v>
      </c>
      <c r="D268" t="str">
        <f t="shared" si="4"/>
        <v>WA|Summer</v>
      </c>
    </row>
    <row r="269" spans="1:4" x14ac:dyDescent="0.45">
      <c r="A269" t="s">
        <v>104</v>
      </c>
      <c r="B269" t="s">
        <v>137</v>
      </c>
      <c r="C269">
        <v>89</v>
      </c>
      <c r="D269" t="str">
        <f t="shared" si="4"/>
        <v>WA|Fall</v>
      </c>
    </row>
    <row r="270" spans="1:4" x14ac:dyDescent="0.45">
      <c r="A270" t="s">
        <v>104</v>
      </c>
      <c r="B270" t="s">
        <v>138</v>
      </c>
      <c r="C270">
        <v>5</v>
      </c>
      <c r="D270" t="str">
        <f t="shared" si="4"/>
        <v>WA|Summer Peak</v>
      </c>
    </row>
    <row r="271" spans="1:4" x14ac:dyDescent="0.45">
      <c r="A271" t="s">
        <v>104</v>
      </c>
      <c r="B271" t="s">
        <v>139</v>
      </c>
      <c r="C271">
        <v>18</v>
      </c>
      <c r="D271" t="str">
        <f t="shared" si="4"/>
        <v>WA|Winter Peak</v>
      </c>
    </row>
    <row r="272" spans="1:4" x14ac:dyDescent="0.45">
      <c r="A272" t="s">
        <v>108</v>
      </c>
      <c r="B272" t="s">
        <v>134</v>
      </c>
      <c r="C272">
        <v>62</v>
      </c>
      <c r="D272" t="str">
        <f t="shared" si="4"/>
        <v>WI|Winter</v>
      </c>
    </row>
    <row r="273" spans="1:4" x14ac:dyDescent="0.45">
      <c r="A273" t="s">
        <v>108</v>
      </c>
      <c r="B273" t="s">
        <v>135</v>
      </c>
      <c r="C273">
        <v>101</v>
      </c>
      <c r="D273" t="str">
        <f t="shared" si="4"/>
        <v>WI|Spring</v>
      </c>
    </row>
    <row r="274" spans="1:4" x14ac:dyDescent="0.45">
      <c r="A274" t="s">
        <v>108</v>
      </c>
      <c r="B274" t="s">
        <v>136</v>
      </c>
      <c r="C274">
        <v>50</v>
      </c>
      <c r="D274" t="str">
        <f t="shared" si="4"/>
        <v>WI|Summer</v>
      </c>
    </row>
    <row r="275" spans="1:4" x14ac:dyDescent="0.45">
      <c r="A275" t="s">
        <v>108</v>
      </c>
      <c r="B275" t="s">
        <v>137</v>
      </c>
      <c r="C275">
        <v>118</v>
      </c>
      <c r="D275" t="str">
        <f t="shared" si="4"/>
        <v>WI|Fall</v>
      </c>
    </row>
    <row r="276" spans="1:4" x14ac:dyDescent="0.45">
      <c r="A276" t="s">
        <v>108</v>
      </c>
      <c r="B276" t="s">
        <v>138</v>
      </c>
      <c r="C276">
        <v>19</v>
      </c>
      <c r="D276" t="str">
        <f t="shared" si="4"/>
        <v>WI|Summer Peak</v>
      </c>
    </row>
    <row r="277" spans="1:4" x14ac:dyDescent="0.45">
      <c r="A277" t="s">
        <v>108</v>
      </c>
      <c r="B277" t="s">
        <v>139</v>
      </c>
      <c r="C277">
        <v>15</v>
      </c>
      <c r="D277" t="str">
        <f t="shared" si="4"/>
        <v>WI|Winter Peak</v>
      </c>
    </row>
    <row r="278" spans="1:4" x14ac:dyDescent="0.45">
      <c r="A278" t="s">
        <v>106</v>
      </c>
      <c r="B278" t="s">
        <v>134</v>
      </c>
      <c r="C278">
        <v>30</v>
      </c>
      <c r="D278" t="str">
        <f t="shared" si="4"/>
        <v>WV|Winter</v>
      </c>
    </row>
    <row r="279" spans="1:4" x14ac:dyDescent="0.45">
      <c r="A279" t="s">
        <v>106</v>
      </c>
      <c r="B279" t="s">
        <v>135</v>
      </c>
      <c r="C279">
        <v>108</v>
      </c>
      <c r="D279" t="str">
        <f t="shared" si="4"/>
        <v>WV|Spring</v>
      </c>
    </row>
    <row r="280" spans="1:4" x14ac:dyDescent="0.45">
      <c r="A280" t="s">
        <v>106</v>
      </c>
      <c r="B280" t="s">
        <v>136</v>
      </c>
      <c r="C280">
        <v>98</v>
      </c>
      <c r="D280" t="str">
        <f t="shared" si="4"/>
        <v>WV|Summer</v>
      </c>
    </row>
    <row r="281" spans="1:4" x14ac:dyDescent="0.45">
      <c r="A281" t="s">
        <v>106</v>
      </c>
      <c r="B281" t="s">
        <v>137</v>
      </c>
      <c r="C281">
        <v>87</v>
      </c>
      <c r="D281" t="str">
        <f t="shared" si="4"/>
        <v>WV|Fall</v>
      </c>
    </row>
    <row r="282" spans="1:4" x14ac:dyDescent="0.45">
      <c r="A282" t="s">
        <v>106</v>
      </c>
      <c r="B282" t="s">
        <v>138</v>
      </c>
      <c r="C282">
        <v>38</v>
      </c>
      <c r="D282" t="str">
        <f t="shared" si="4"/>
        <v>WV|Summer Peak</v>
      </c>
    </row>
    <row r="283" spans="1:4" x14ac:dyDescent="0.45">
      <c r="A283" t="s">
        <v>106</v>
      </c>
      <c r="B283" t="s">
        <v>139</v>
      </c>
      <c r="C283">
        <v>4</v>
      </c>
      <c r="D283" t="str">
        <f t="shared" si="4"/>
        <v>WV|Winter Peak</v>
      </c>
    </row>
    <row r="284" spans="1:4" x14ac:dyDescent="0.45">
      <c r="A284" t="s">
        <v>110</v>
      </c>
      <c r="B284" t="s">
        <v>134</v>
      </c>
      <c r="C284">
        <v>152</v>
      </c>
      <c r="D284" t="str">
        <f t="shared" si="4"/>
        <v>WY|Winter</v>
      </c>
    </row>
    <row r="285" spans="1:4" x14ac:dyDescent="0.45">
      <c r="A285" t="s">
        <v>110</v>
      </c>
      <c r="B285" t="s">
        <v>135</v>
      </c>
      <c r="C285">
        <v>112</v>
      </c>
      <c r="D285" t="str">
        <f t="shared" si="4"/>
        <v>WY|Spring</v>
      </c>
    </row>
    <row r="286" spans="1:4" x14ac:dyDescent="0.45">
      <c r="A286" t="s">
        <v>110</v>
      </c>
      <c r="B286" t="s">
        <v>136</v>
      </c>
      <c r="C286">
        <v>2</v>
      </c>
      <c r="D286" t="str">
        <f t="shared" si="4"/>
        <v>WY|Summer</v>
      </c>
    </row>
    <row r="287" spans="1:4" x14ac:dyDescent="0.45">
      <c r="A287" t="s">
        <v>110</v>
      </c>
      <c r="B287" t="s">
        <v>137</v>
      </c>
      <c r="C287">
        <v>73</v>
      </c>
      <c r="D287" t="str">
        <f t="shared" si="4"/>
        <v>WY|Fall</v>
      </c>
    </row>
    <row r="288" spans="1:4" x14ac:dyDescent="0.45">
      <c r="A288" t="s">
        <v>110</v>
      </c>
      <c r="B288" t="s">
        <v>138</v>
      </c>
      <c r="C288">
        <v>17</v>
      </c>
      <c r="D288" t="str">
        <f t="shared" si="4"/>
        <v>WY|Summer Peak</v>
      </c>
    </row>
    <row r="289" spans="1:4" x14ac:dyDescent="0.45">
      <c r="A289" t="s">
        <v>110</v>
      </c>
      <c r="B289" t="s">
        <v>139</v>
      </c>
      <c r="C289">
        <v>9</v>
      </c>
      <c r="D289" t="str">
        <f t="shared" si="4"/>
        <v>WY|Winter Peak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748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sheetData>
    <row r="1" spans="1:31" ht="42.75" x14ac:dyDescent="0.45">
      <c r="A1" s="6" t="s">
        <v>130</v>
      </c>
      <c r="B1" s="6" t="s">
        <v>140</v>
      </c>
      <c r="C1" s="6" t="s">
        <v>131</v>
      </c>
      <c r="D1" s="6" t="s">
        <v>141</v>
      </c>
      <c r="E1" s="6" t="s">
        <v>142</v>
      </c>
      <c r="F1" s="6" t="s">
        <v>143</v>
      </c>
      <c r="G1" s="6" t="s">
        <v>144</v>
      </c>
      <c r="H1" s="6" t="s">
        <v>145</v>
      </c>
      <c r="I1" s="6" t="s">
        <v>146</v>
      </c>
      <c r="J1" s="6" t="s">
        <v>147</v>
      </c>
      <c r="K1" s="6" t="s">
        <v>148</v>
      </c>
      <c r="L1" s="6" t="s">
        <v>149</v>
      </c>
      <c r="M1" s="6" t="s">
        <v>150</v>
      </c>
      <c r="N1" s="6" t="s">
        <v>151</v>
      </c>
      <c r="O1" s="6" t="s">
        <v>152</v>
      </c>
      <c r="P1" s="6" t="s">
        <v>153</v>
      </c>
      <c r="Q1" s="6" t="s">
        <v>154</v>
      </c>
      <c r="R1" s="6" t="s">
        <v>155</v>
      </c>
      <c r="S1" s="6" t="s">
        <v>156</v>
      </c>
      <c r="T1" s="6" t="s">
        <v>157</v>
      </c>
      <c r="U1" s="6" t="s">
        <v>158</v>
      </c>
      <c r="V1" s="6" t="s">
        <v>159</v>
      </c>
      <c r="W1" s="6" t="s">
        <v>160</v>
      </c>
      <c r="X1" s="6" t="s">
        <v>161</v>
      </c>
      <c r="Y1" s="6" t="s">
        <v>162</v>
      </c>
      <c r="Z1" s="6" t="s">
        <v>163</v>
      </c>
      <c r="AA1" s="6" t="s">
        <v>164</v>
      </c>
      <c r="AB1" s="6" t="s">
        <v>165</v>
      </c>
      <c r="AC1" s="6" t="s">
        <v>132</v>
      </c>
      <c r="AD1" s="6" t="s">
        <v>166</v>
      </c>
      <c r="AE1" s="6" t="s">
        <v>167</v>
      </c>
    </row>
    <row r="2" spans="1:31" x14ac:dyDescent="0.45">
      <c r="A2" t="s">
        <v>4</v>
      </c>
      <c r="B2" t="s">
        <v>168</v>
      </c>
      <c r="C2" t="s">
        <v>134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  <c r="N2">
        <v>0.8</v>
      </c>
      <c r="O2">
        <v>0.8</v>
      </c>
      <c r="P2">
        <v>0.8</v>
      </c>
      <c r="Q2">
        <v>0.8</v>
      </c>
      <c r="R2">
        <v>0.8</v>
      </c>
      <c r="S2">
        <v>0.8</v>
      </c>
      <c r="T2">
        <v>0.8</v>
      </c>
      <c r="U2">
        <v>0.8</v>
      </c>
      <c r="V2">
        <v>0.8</v>
      </c>
      <c r="W2">
        <v>0.8</v>
      </c>
      <c r="X2">
        <v>0.8</v>
      </c>
      <c r="Y2">
        <v>0.8</v>
      </c>
      <c r="Z2">
        <v>0.8</v>
      </c>
      <c r="AA2">
        <v>0.8</v>
      </c>
      <c r="AB2" s="7">
        <f t="shared" ref="AB2:AB65" si="0">SUM(D2:AA2)</f>
        <v>19.200000000000006</v>
      </c>
      <c r="AC2">
        <f>INDEX(SHELF_days!$C$2:$C$289,MATCH(A2&amp;"|"&amp;C2,SHELF_days!$D$2:$D$289,0))</f>
        <v>37</v>
      </c>
      <c r="AD2" s="8">
        <f t="shared" ref="AD2:AD65" si="1">AB2*AC2</f>
        <v>710.4000000000002</v>
      </c>
      <c r="AE2" s="7">
        <f t="shared" ref="AE2:AE65" si="2">MAX(D2:AA2)</f>
        <v>0.8</v>
      </c>
    </row>
    <row r="3" spans="1:31" x14ac:dyDescent="0.45">
      <c r="A3" t="s">
        <v>4</v>
      </c>
      <c r="B3" t="s">
        <v>168</v>
      </c>
      <c r="C3" t="s">
        <v>135</v>
      </c>
      <c r="D3">
        <v>0.8</v>
      </c>
      <c r="E3">
        <v>0.8</v>
      </c>
      <c r="F3">
        <v>0.8</v>
      </c>
      <c r="G3">
        <v>0.8</v>
      </c>
      <c r="H3">
        <v>0.8</v>
      </c>
      <c r="I3">
        <v>0.8</v>
      </c>
      <c r="J3">
        <v>0.8</v>
      </c>
      <c r="K3">
        <v>0.8</v>
      </c>
      <c r="L3">
        <v>0.8</v>
      </c>
      <c r="M3">
        <v>0.8</v>
      </c>
      <c r="N3">
        <v>0.8</v>
      </c>
      <c r="O3">
        <v>0.8</v>
      </c>
      <c r="P3">
        <v>0.8</v>
      </c>
      <c r="Q3">
        <v>0.8</v>
      </c>
      <c r="R3">
        <v>0.8</v>
      </c>
      <c r="S3">
        <v>0.8</v>
      </c>
      <c r="T3">
        <v>0.8</v>
      </c>
      <c r="U3">
        <v>0.8</v>
      </c>
      <c r="V3">
        <v>0.8</v>
      </c>
      <c r="W3">
        <v>0.8</v>
      </c>
      <c r="X3">
        <v>0.8</v>
      </c>
      <c r="Y3">
        <v>0.8</v>
      </c>
      <c r="Z3">
        <v>0.8</v>
      </c>
      <c r="AA3">
        <v>0.8</v>
      </c>
      <c r="AB3" s="7">
        <f t="shared" si="0"/>
        <v>19.200000000000006</v>
      </c>
      <c r="AC3">
        <f>INDEX(SHELF_days!$C$2:$C$289,MATCH(A3&amp;"|"&amp;C3,SHELF_days!$D$2:$D$289,0))</f>
        <v>145</v>
      </c>
      <c r="AD3" s="8">
        <f t="shared" si="1"/>
        <v>2784.0000000000009</v>
      </c>
      <c r="AE3" s="7">
        <f t="shared" si="2"/>
        <v>0.8</v>
      </c>
    </row>
    <row r="4" spans="1:31" x14ac:dyDescent="0.45">
      <c r="A4" t="s">
        <v>4</v>
      </c>
      <c r="B4" t="s">
        <v>168</v>
      </c>
      <c r="C4" t="s">
        <v>136</v>
      </c>
      <c r="D4">
        <v>0.8</v>
      </c>
      <c r="E4">
        <v>0.8</v>
      </c>
      <c r="F4">
        <v>0.8</v>
      </c>
      <c r="G4">
        <v>0.8</v>
      </c>
      <c r="H4">
        <v>0.8</v>
      </c>
      <c r="I4">
        <v>0.8</v>
      </c>
      <c r="J4">
        <v>0.8</v>
      </c>
      <c r="K4">
        <v>0.8</v>
      </c>
      <c r="L4">
        <v>0.8</v>
      </c>
      <c r="M4">
        <v>0.8</v>
      </c>
      <c r="N4">
        <v>0.8</v>
      </c>
      <c r="O4">
        <v>0.8</v>
      </c>
      <c r="P4">
        <v>0.8</v>
      </c>
      <c r="Q4">
        <v>0.8</v>
      </c>
      <c r="R4">
        <v>0.8</v>
      </c>
      <c r="S4">
        <v>0.8</v>
      </c>
      <c r="T4">
        <v>0.8</v>
      </c>
      <c r="U4">
        <v>0.8</v>
      </c>
      <c r="V4">
        <v>0.8</v>
      </c>
      <c r="W4">
        <v>0.8</v>
      </c>
      <c r="X4">
        <v>0.8</v>
      </c>
      <c r="Y4">
        <v>0.8</v>
      </c>
      <c r="Z4">
        <v>0.8</v>
      </c>
      <c r="AA4">
        <v>0.8</v>
      </c>
      <c r="AB4" s="7">
        <f t="shared" si="0"/>
        <v>19.200000000000006</v>
      </c>
      <c r="AC4">
        <f>INDEX(SHELF_days!$C$2:$C$289,MATCH(A4&amp;"|"&amp;C4,SHELF_days!$D$2:$D$289,0))</f>
        <v>70</v>
      </c>
      <c r="AD4" s="8">
        <f t="shared" si="1"/>
        <v>1344.0000000000005</v>
      </c>
      <c r="AE4" s="7">
        <f t="shared" si="2"/>
        <v>0.8</v>
      </c>
    </row>
    <row r="5" spans="1:31" x14ac:dyDescent="0.45">
      <c r="A5" t="s">
        <v>4</v>
      </c>
      <c r="B5" t="s">
        <v>168</v>
      </c>
      <c r="C5" t="s">
        <v>137</v>
      </c>
      <c r="D5">
        <v>0.8</v>
      </c>
      <c r="E5">
        <v>0.8</v>
      </c>
      <c r="F5">
        <v>0.8</v>
      </c>
      <c r="G5">
        <v>0.8</v>
      </c>
      <c r="H5">
        <v>0.8</v>
      </c>
      <c r="I5">
        <v>0.8</v>
      </c>
      <c r="J5">
        <v>0.8</v>
      </c>
      <c r="K5">
        <v>0.8</v>
      </c>
      <c r="L5">
        <v>0.8</v>
      </c>
      <c r="M5">
        <v>0.8</v>
      </c>
      <c r="N5">
        <v>0.8</v>
      </c>
      <c r="O5">
        <v>0.8</v>
      </c>
      <c r="P5">
        <v>0.8</v>
      </c>
      <c r="Q5">
        <v>0.8</v>
      </c>
      <c r="R5">
        <v>0.8</v>
      </c>
      <c r="S5">
        <v>0.8</v>
      </c>
      <c r="T5">
        <v>0.8</v>
      </c>
      <c r="U5">
        <v>0.8</v>
      </c>
      <c r="V5">
        <v>0.8</v>
      </c>
      <c r="W5">
        <v>0.8</v>
      </c>
      <c r="X5">
        <v>0.8</v>
      </c>
      <c r="Y5">
        <v>0.8</v>
      </c>
      <c r="Z5">
        <v>0.8</v>
      </c>
      <c r="AA5">
        <v>0.8</v>
      </c>
      <c r="AB5" s="7">
        <f t="shared" si="0"/>
        <v>19.200000000000006</v>
      </c>
      <c r="AC5">
        <f>INDEX(SHELF_days!$C$2:$C$289,MATCH(A5&amp;"|"&amp;C5,SHELF_days!$D$2:$D$289,0))</f>
        <v>96</v>
      </c>
      <c r="AD5" s="8">
        <f t="shared" si="1"/>
        <v>1843.2000000000007</v>
      </c>
      <c r="AE5" s="7">
        <f t="shared" si="2"/>
        <v>0.8</v>
      </c>
    </row>
    <row r="6" spans="1:31" x14ac:dyDescent="0.45">
      <c r="A6" t="s">
        <v>4</v>
      </c>
      <c r="B6" t="s">
        <v>168</v>
      </c>
      <c r="C6" t="s">
        <v>138</v>
      </c>
      <c r="D6">
        <v>0.8</v>
      </c>
      <c r="E6">
        <v>0.8</v>
      </c>
      <c r="F6">
        <v>0.8</v>
      </c>
      <c r="G6">
        <v>0.8</v>
      </c>
      <c r="H6">
        <v>0.8</v>
      </c>
      <c r="I6">
        <v>0.8</v>
      </c>
      <c r="J6">
        <v>0.8</v>
      </c>
      <c r="K6">
        <v>0.8</v>
      </c>
      <c r="L6">
        <v>0.8</v>
      </c>
      <c r="M6">
        <v>0.8</v>
      </c>
      <c r="N6">
        <v>0.8</v>
      </c>
      <c r="O6">
        <v>0.8</v>
      </c>
      <c r="P6">
        <v>0.8</v>
      </c>
      <c r="Q6">
        <v>0.8</v>
      </c>
      <c r="R6">
        <v>0.8</v>
      </c>
      <c r="S6">
        <v>0.8</v>
      </c>
      <c r="T6">
        <v>0.8</v>
      </c>
      <c r="U6">
        <v>0.8</v>
      </c>
      <c r="V6">
        <v>0.8</v>
      </c>
      <c r="W6">
        <v>0.8</v>
      </c>
      <c r="X6">
        <v>0.8</v>
      </c>
      <c r="Y6">
        <v>0.8</v>
      </c>
      <c r="Z6">
        <v>0.8</v>
      </c>
      <c r="AA6">
        <v>0.8</v>
      </c>
      <c r="AB6" s="7">
        <f t="shared" si="0"/>
        <v>19.200000000000006</v>
      </c>
      <c r="AC6">
        <f>INDEX(SHELF_days!$C$2:$C$289,MATCH(A6&amp;"|"&amp;C6,SHELF_days!$D$2:$D$289,0))</f>
        <v>14</v>
      </c>
      <c r="AD6" s="8">
        <f t="shared" si="1"/>
        <v>268.80000000000007</v>
      </c>
      <c r="AE6" s="7">
        <f t="shared" si="2"/>
        <v>0.8</v>
      </c>
    </row>
    <row r="7" spans="1:31" x14ac:dyDescent="0.45">
      <c r="A7" t="s">
        <v>4</v>
      </c>
      <c r="B7" t="s">
        <v>168</v>
      </c>
      <c r="C7" t="s">
        <v>139</v>
      </c>
      <c r="D7">
        <v>0.8</v>
      </c>
      <c r="E7">
        <v>0.8</v>
      </c>
      <c r="F7">
        <v>0.8</v>
      </c>
      <c r="G7">
        <v>0.8</v>
      </c>
      <c r="H7">
        <v>0.8</v>
      </c>
      <c r="I7">
        <v>0.8</v>
      </c>
      <c r="J7">
        <v>0.8</v>
      </c>
      <c r="K7">
        <v>0.8</v>
      </c>
      <c r="L7">
        <v>0.8</v>
      </c>
      <c r="M7">
        <v>0.8</v>
      </c>
      <c r="N7">
        <v>0.8</v>
      </c>
      <c r="O7">
        <v>0.8</v>
      </c>
      <c r="P7">
        <v>0.8</v>
      </c>
      <c r="Q7">
        <v>0.8</v>
      </c>
      <c r="R7">
        <v>0.8</v>
      </c>
      <c r="S7">
        <v>0.8</v>
      </c>
      <c r="T7">
        <v>0.8</v>
      </c>
      <c r="U7">
        <v>0.8</v>
      </c>
      <c r="V7">
        <v>0.8</v>
      </c>
      <c r="W7">
        <v>0.8</v>
      </c>
      <c r="X7">
        <v>0.8</v>
      </c>
      <c r="Y7">
        <v>0.8</v>
      </c>
      <c r="Z7">
        <v>0.8</v>
      </c>
      <c r="AA7">
        <v>0.8</v>
      </c>
      <c r="AB7" s="7">
        <f t="shared" si="0"/>
        <v>19.200000000000006</v>
      </c>
      <c r="AC7">
        <f>INDEX(SHELF_days!$C$2:$C$289,MATCH(A7&amp;"|"&amp;C7,SHELF_days!$D$2:$D$289,0))</f>
        <v>3</v>
      </c>
      <c r="AD7" s="8">
        <f t="shared" si="1"/>
        <v>57.600000000000023</v>
      </c>
      <c r="AE7" s="7">
        <f t="shared" si="2"/>
        <v>0.8</v>
      </c>
    </row>
    <row r="8" spans="1:31" x14ac:dyDescent="0.45">
      <c r="A8" t="s">
        <v>4</v>
      </c>
      <c r="B8" t="s">
        <v>169</v>
      </c>
      <c r="C8" t="s">
        <v>134</v>
      </c>
      <c r="D8">
        <v>0.5102000000000001</v>
      </c>
      <c r="E8">
        <v>0.5102000000000001</v>
      </c>
      <c r="F8">
        <v>0.5102000000000001</v>
      </c>
      <c r="G8">
        <v>0.5102000000000001</v>
      </c>
      <c r="H8">
        <v>0.5102000000000001</v>
      </c>
      <c r="I8">
        <v>0.5102000000000001</v>
      </c>
      <c r="J8">
        <v>0.5102000000000001</v>
      </c>
      <c r="K8">
        <v>0.5102000000000001</v>
      </c>
      <c r="L8">
        <v>0.5102000000000001</v>
      </c>
      <c r="M8">
        <v>0.5102000000000001</v>
      </c>
      <c r="N8">
        <v>0.5102000000000001</v>
      </c>
      <c r="O8">
        <v>0.5102000000000001</v>
      </c>
      <c r="P8">
        <v>0.5102000000000001</v>
      </c>
      <c r="Q8">
        <v>0.5102000000000001</v>
      </c>
      <c r="R8">
        <v>0.5102000000000001</v>
      </c>
      <c r="S8">
        <v>0.5102000000000001</v>
      </c>
      <c r="T8">
        <v>0.5102000000000001</v>
      </c>
      <c r="U8">
        <v>0.5102000000000001</v>
      </c>
      <c r="V8">
        <v>0.5102000000000001</v>
      </c>
      <c r="W8">
        <v>0.5102000000000001</v>
      </c>
      <c r="X8">
        <v>0.5102000000000001</v>
      </c>
      <c r="Y8">
        <v>0.5102000000000001</v>
      </c>
      <c r="Z8">
        <v>0.5102000000000001</v>
      </c>
      <c r="AA8">
        <v>0.5102000000000001</v>
      </c>
      <c r="AB8" s="7">
        <f t="shared" si="0"/>
        <v>12.244799999999996</v>
      </c>
      <c r="AC8">
        <f>INDEX(SHELF_days!$C$2:$C$289,MATCH(A8&amp;"|"&amp;C8,SHELF_days!$D$2:$D$289,0))</f>
        <v>37</v>
      </c>
      <c r="AD8" s="8">
        <f t="shared" si="1"/>
        <v>453.05759999999987</v>
      </c>
      <c r="AE8" s="7">
        <f t="shared" si="2"/>
        <v>0.5102000000000001</v>
      </c>
    </row>
    <row r="9" spans="1:31" x14ac:dyDescent="0.45">
      <c r="A9" t="s">
        <v>4</v>
      </c>
      <c r="B9" t="s">
        <v>169</v>
      </c>
      <c r="C9" t="s">
        <v>135</v>
      </c>
      <c r="D9">
        <v>0.5102000000000001</v>
      </c>
      <c r="E9">
        <v>0.5102000000000001</v>
      </c>
      <c r="F9">
        <v>0.5102000000000001</v>
      </c>
      <c r="G9">
        <v>0.5102000000000001</v>
      </c>
      <c r="H9">
        <v>0.5102000000000001</v>
      </c>
      <c r="I9">
        <v>0.5102000000000001</v>
      </c>
      <c r="J9">
        <v>0.5102000000000001</v>
      </c>
      <c r="K9">
        <v>0.5102000000000001</v>
      </c>
      <c r="L9">
        <v>0.5102000000000001</v>
      </c>
      <c r="M9">
        <v>0.5102000000000001</v>
      </c>
      <c r="N9">
        <v>0.5102000000000001</v>
      </c>
      <c r="O9">
        <v>0.5102000000000001</v>
      </c>
      <c r="P9">
        <v>0.5102000000000001</v>
      </c>
      <c r="Q9">
        <v>0.5102000000000001</v>
      </c>
      <c r="R9">
        <v>0.5102000000000001</v>
      </c>
      <c r="S9">
        <v>0.5102000000000001</v>
      </c>
      <c r="T9">
        <v>0.5102000000000001</v>
      </c>
      <c r="U9">
        <v>0.5102000000000001</v>
      </c>
      <c r="V9">
        <v>0.5102000000000001</v>
      </c>
      <c r="W9">
        <v>0.5102000000000001</v>
      </c>
      <c r="X9">
        <v>0.5102000000000001</v>
      </c>
      <c r="Y9">
        <v>0.5102000000000001</v>
      </c>
      <c r="Z9">
        <v>0.5102000000000001</v>
      </c>
      <c r="AA9">
        <v>0.5102000000000001</v>
      </c>
      <c r="AB9" s="7">
        <f t="shared" si="0"/>
        <v>12.244799999999996</v>
      </c>
      <c r="AC9">
        <f>INDEX(SHELF_days!$C$2:$C$289,MATCH(A9&amp;"|"&amp;C9,SHELF_days!$D$2:$D$289,0))</f>
        <v>145</v>
      </c>
      <c r="AD9" s="8">
        <f t="shared" si="1"/>
        <v>1775.4959999999994</v>
      </c>
      <c r="AE9" s="7">
        <f t="shared" si="2"/>
        <v>0.5102000000000001</v>
      </c>
    </row>
    <row r="10" spans="1:31" x14ac:dyDescent="0.45">
      <c r="A10" t="s">
        <v>4</v>
      </c>
      <c r="B10" t="s">
        <v>169</v>
      </c>
      <c r="C10" t="s">
        <v>136</v>
      </c>
      <c r="D10">
        <v>0.5102000000000001</v>
      </c>
      <c r="E10">
        <v>0.5102000000000001</v>
      </c>
      <c r="F10">
        <v>0.5102000000000001</v>
      </c>
      <c r="G10">
        <v>0.5102000000000001</v>
      </c>
      <c r="H10">
        <v>0.5102000000000001</v>
      </c>
      <c r="I10">
        <v>0.5102000000000001</v>
      </c>
      <c r="J10">
        <v>0.5102000000000001</v>
      </c>
      <c r="K10">
        <v>0.5102000000000001</v>
      </c>
      <c r="L10">
        <v>0.5102000000000001</v>
      </c>
      <c r="M10">
        <v>0.5102000000000001</v>
      </c>
      <c r="N10">
        <v>0.5102000000000001</v>
      </c>
      <c r="O10">
        <v>0.5102000000000001</v>
      </c>
      <c r="P10">
        <v>0.5102000000000001</v>
      </c>
      <c r="Q10">
        <v>0.5102000000000001</v>
      </c>
      <c r="R10">
        <v>0.5102000000000001</v>
      </c>
      <c r="S10">
        <v>0.5102000000000001</v>
      </c>
      <c r="T10">
        <v>0.5102000000000001</v>
      </c>
      <c r="U10">
        <v>0.5102000000000001</v>
      </c>
      <c r="V10">
        <v>0.5102000000000001</v>
      </c>
      <c r="W10">
        <v>0.5102000000000001</v>
      </c>
      <c r="X10">
        <v>0.5102000000000001</v>
      </c>
      <c r="Y10">
        <v>0.5102000000000001</v>
      </c>
      <c r="Z10">
        <v>0.5102000000000001</v>
      </c>
      <c r="AA10">
        <v>0.5102000000000001</v>
      </c>
      <c r="AB10" s="7">
        <f t="shared" si="0"/>
        <v>12.244799999999996</v>
      </c>
      <c r="AC10">
        <f>INDEX(SHELF_days!$C$2:$C$289,MATCH(A10&amp;"|"&amp;C10,SHELF_days!$D$2:$D$289,0))</f>
        <v>70</v>
      </c>
      <c r="AD10" s="8">
        <f t="shared" si="1"/>
        <v>857.13599999999974</v>
      </c>
      <c r="AE10" s="7">
        <f t="shared" si="2"/>
        <v>0.5102000000000001</v>
      </c>
    </row>
    <row r="11" spans="1:31" x14ac:dyDescent="0.45">
      <c r="A11" t="s">
        <v>4</v>
      </c>
      <c r="B11" t="s">
        <v>169</v>
      </c>
      <c r="C11" t="s">
        <v>137</v>
      </c>
      <c r="D11">
        <v>0.5102000000000001</v>
      </c>
      <c r="E11">
        <v>0.5102000000000001</v>
      </c>
      <c r="F11">
        <v>0.5102000000000001</v>
      </c>
      <c r="G11">
        <v>0.5102000000000001</v>
      </c>
      <c r="H11">
        <v>0.5102000000000001</v>
      </c>
      <c r="I11">
        <v>0.5102000000000001</v>
      </c>
      <c r="J11">
        <v>0.5102000000000001</v>
      </c>
      <c r="K11">
        <v>0.5102000000000001</v>
      </c>
      <c r="L11">
        <v>0.5102000000000001</v>
      </c>
      <c r="M11">
        <v>0.5102000000000001</v>
      </c>
      <c r="N11">
        <v>0.5102000000000001</v>
      </c>
      <c r="O11">
        <v>0.5102000000000001</v>
      </c>
      <c r="P11">
        <v>0.5102000000000001</v>
      </c>
      <c r="Q11">
        <v>0.5102000000000001</v>
      </c>
      <c r="R11">
        <v>0.5102000000000001</v>
      </c>
      <c r="S11">
        <v>0.5102000000000001</v>
      </c>
      <c r="T11">
        <v>0.5102000000000001</v>
      </c>
      <c r="U11">
        <v>0.5102000000000001</v>
      </c>
      <c r="V11">
        <v>0.5102000000000001</v>
      </c>
      <c r="W11">
        <v>0.5102000000000001</v>
      </c>
      <c r="X11">
        <v>0.5102000000000001</v>
      </c>
      <c r="Y11">
        <v>0.5102000000000001</v>
      </c>
      <c r="Z11">
        <v>0.5102000000000001</v>
      </c>
      <c r="AA11">
        <v>0.5102000000000001</v>
      </c>
      <c r="AB11" s="7">
        <f t="shared" si="0"/>
        <v>12.244799999999996</v>
      </c>
      <c r="AC11">
        <f>INDEX(SHELF_days!$C$2:$C$289,MATCH(A11&amp;"|"&amp;C11,SHELF_days!$D$2:$D$289,0))</f>
        <v>96</v>
      </c>
      <c r="AD11" s="8">
        <f t="shared" si="1"/>
        <v>1175.5007999999996</v>
      </c>
      <c r="AE11" s="7">
        <f t="shared" si="2"/>
        <v>0.5102000000000001</v>
      </c>
    </row>
    <row r="12" spans="1:31" x14ac:dyDescent="0.45">
      <c r="A12" t="s">
        <v>4</v>
      </c>
      <c r="B12" t="s">
        <v>169</v>
      </c>
      <c r="C12" t="s">
        <v>138</v>
      </c>
      <c r="D12">
        <v>0.5102000000000001</v>
      </c>
      <c r="E12">
        <v>0.5102000000000001</v>
      </c>
      <c r="F12">
        <v>0.5102000000000001</v>
      </c>
      <c r="G12">
        <v>0.5102000000000001</v>
      </c>
      <c r="H12">
        <v>0.5102000000000001</v>
      </c>
      <c r="I12">
        <v>0.5102000000000001</v>
      </c>
      <c r="J12">
        <v>0.5102000000000001</v>
      </c>
      <c r="K12">
        <v>0.5102000000000001</v>
      </c>
      <c r="L12">
        <v>0.5102000000000001</v>
      </c>
      <c r="M12">
        <v>0.5102000000000001</v>
      </c>
      <c r="N12">
        <v>0.5102000000000001</v>
      </c>
      <c r="O12">
        <v>0.5102000000000001</v>
      </c>
      <c r="P12">
        <v>0.5102000000000001</v>
      </c>
      <c r="Q12">
        <v>0.5102000000000001</v>
      </c>
      <c r="R12">
        <v>0.5102000000000001</v>
      </c>
      <c r="S12">
        <v>0.5102000000000001</v>
      </c>
      <c r="T12">
        <v>0.5102000000000001</v>
      </c>
      <c r="U12">
        <v>0.5102000000000001</v>
      </c>
      <c r="V12">
        <v>0.5102000000000001</v>
      </c>
      <c r="W12">
        <v>0.5102000000000001</v>
      </c>
      <c r="X12">
        <v>0.5102000000000001</v>
      </c>
      <c r="Y12">
        <v>0.5102000000000001</v>
      </c>
      <c r="Z12">
        <v>0.5102000000000001</v>
      </c>
      <c r="AA12">
        <v>0.5102000000000001</v>
      </c>
      <c r="AB12" s="7">
        <f t="shared" si="0"/>
        <v>12.244799999999996</v>
      </c>
      <c r="AC12">
        <f>INDEX(SHELF_days!$C$2:$C$289,MATCH(A12&amp;"|"&amp;C12,SHELF_days!$D$2:$D$289,0))</f>
        <v>14</v>
      </c>
      <c r="AD12" s="8">
        <f t="shared" si="1"/>
        <v>171.42719999999994</v>
      </c>
      <c r="AE12" s="7">
        <f t="shared" si="2"/>
        <v>0.5102000000000001</v>
      </c>
    </row>
    <row r="13" spans="1:31" x14ac:dyDescent="0.45">
      <c r="A13" t="s">
        <v>4</v>
      </c>
      <c r="B13" t="s">
        <v>169</v>
      </c>
      <c r="C13" t="s">
        <v>139</v>
      </c>
      <c r="D13">
        <v>0.5102000000000001</v>
      </c>
      <c r="E13">
        <v>0.5102000000000001</v>
      </c>
      <c r="F13">
        <v>0.5102000000000001</v>
      </c>
      <c r="G13">
        <v>0.5102000000000001</v>
      </c>
      <c r="H13">
        <v>0.5102000000000001</v>
      </c>
      <c r="I13">
        <v>0.5102000000000001</v>
      </c>
      <c r="J13">
        <v>0.5102000000000001</v>
      </c>
      <c r="K13">
        <v>0.5102000000000001</v>
      </c>
      <c r="L13">
        <v>0.5102000000000001</v>
      </c>
      <c r="M13">
        <v>0.5102000000000001</v>
      </c>
      <c r="N13">
        <v>0.5102000000000001</v>
      </c>
      <c r="O13">
        <v>0.5102000000000001</v>
      </c>
      <c r="P13">
        <v>0.5102000000000001</v>
      </c>
      <c r="Q13">
        <v>0.5102000000000001</v>
      </c>
      <c r="R13">
        <v>0.5102000000000001</v>
      </c>
      <c r="S13">
        <v>0.5102000000000001</v>
      </c>
      <c r="T13">
        <v>0.5102000000000001</v>
      </c>
      <c r="U13">
        <v>0.5102000000000001</v>
      </c>
      <c r="V13">
        <v>0.5102000000000001</v>
      </c>
      <c r="W13">
        <v>0.5102000000000001</v>
      </c>
      <c r="X13">
        <v>0.5102000000000001</v>
      </c>
      <c r="Y13">
        <v>0.5102000000000001</v>
      </c>
      <c r="Z13">
        <v>0.5102000000000001</v>
      </c>
      <c r="AA13">
        <v>0.5102000000000001</v>
      </c>
      <c r="AB13" s="7">
        <f t="shared" si="0"/>
        <v>12.244799999999996</v>
      </c>
      <c r="AC13">
        <f>INDEX(SHELF_days!$C$2:$C$289,MATCH(A13&amp;"|"&amp;C13,SHELF_days!$D$2:$D$289,0))</f>
        <v>3</v>
      </c>
      <c r="AD13" s="8">
        <f t="shared" si="1"/>
        <v>36.734399999999987</v>
      </c>
      <c r="AE13" s="7">
        <f t="shared" si="2"/>
        <v>0.5102000000000001</v>
      </c>
    </row>
    <row r="14" spans="1:31" x14ac:dyDescent="0.45">
      <c r="A14" t="s">
        <v>4</v>
      </c>
      <c r="B14" t="s">
        <v>170</v>
      </c>
      <c r="C14" t="s">
        <v>134</v>
      </c>
      <c r="D14">
        <v>0.8</v>
      </c>
      <c r="E14">
        <v>0.8</v>
      </c>
      <c r="F14">
        <v>0.8</v>
      </c>
      <c r="G14">
        <v>0.8</v>
      </c>
      <c r="H14">
        <v>0.8</v>
      </c>
      <c r="I14">
        <v>0.8</v>
      </c>
      <c r="J14">
        <v>0.8</v>
      </c>
      <c r="K14">
        <v>0.8</v>
      </c>
      <c r="L14">
        <v>0.8</v>
      </c>
      <c r="M14">
        <v>0.8</v>
      </c>
      <c r="N14">
        <v>0.8</v>
      </c>
      <c r="O14">
        <v>0.8</v>
      </c>
      <c r="P14">
        <v>0.8</v>
      </c>
      <c r="Q14">
        <v>0.8</v>
      </c>
      <c r="R14">
        <v>0.8</v>
      </c>
      <c r="S14">
        <v>0.8</v>
      </c>
      <c r="T14">
        <v>0.8</v>
      </c>
      <c r="U14">
        <v>0.8</v>
      </c>
      <c r="V14">
        <v>0.8</v>
      </c>
      <c r="W14">
        <v>0.8</v>
      </c>
      <c r="X14">
        <v>0.8</v>
      </c>
      <c r="Y14">
        <v>0.8</v>
      </c>
      <c r="Z14">
        <v>0.8</v>
      </c>
      <c r="AA14">
        <v>0.8</v>
      </c>
      <c r="AB14" s="7">
        <f t="shared" si="0"/>
        <v>19.200000000000006</v>
      </c>
      <c r="AC14">
        <f>INDEX(SHELF_days!$C$2:$C$289,MATCH(A14&amp;"|"&amp;C14,SHELF_days!$D$2:$D$289,0))</f>
        <v>37</v>
      </c>
      <c r="AD14" s="8">
        <f t="shared" si="1"/>
        <v>710.4000000000002</v>
      </c>
      <c r="AE14" s="7">
        <f t="shared" si="2"/>
        <v>0.8</v>
      </c>
    </row>
    <row r="15" spans="1:31" x14ac:dyDescent="0.45">
      <c r="A15" t="s">
        <v>4</v>
      </c>
      <c r="B15" t="s">
        <v>170</v>
      </c>
      <c r="C15" t="s">
        <v>135</v>
      </c>
      <c r="D15">
        <v>0.8</v>
      </c>
      <c r="E15">
        <v>0.8</v>
      </c>
      <c r="F15">
        <v>0.8</v>
      </c>
      <c r="G15">
        <v>0.8</v>
      </c>
      <c r="H15">
        <v>0.8</v>
      </c>
      <c r="I15">
        <v>0.8</v>
      </c>
      <c r="J15">
        <v>0.8</v>
      </c>
      <c r="K15">
        <v>0.8</v>
      </c>
      <c r="L15">
        <v>0.8</v>
      </c>
      <c r="M15">
        <v>0.8</v>
      </c>
      <c r="N15">
        <v>0.8</v>
      </c>
      <c r="O15">
        <v>0.8</v>
      </c>
      <c r="P15">
        <v>0.8</v>
      </c>
      <c r="Q15">
        <v>0.8</v>
      </c>
      <c r="R15">
        <v>0.8</v>
      </c>
      <c r="S15">
        <v>0.8</v>
      </c>
      <c r="T15">
        <v>0.8</v>
      </c>
      <c r="U15">
        <v>0.8</v>
      </c>
      <c r="V15">
        <v>0.8</v>
      </c>
      <c r="W15">
        <v>0.8</v>
      </c>
      <c r="X15">
        <v>0.8</v>
      </c>
      <c r="Y15">
        <v>0.8</v>
      </c>
      <c r="Z15">
        <v>0.8</v>
      </c>
      <c r="AA15">
        <v>0.8</v>
      </c>
      <c r="AB15" s="7">
        <f t="shared" si="0"/>
        <v>19.200000000000006</v>
      </c>
      <c r="AC15">
        <f>INDEX(SHELF_days!$C$2:$C$289,MATCH(A15&amp;"|"&amp;C15,SHELF_days!$D$2:$D$289,0))</f>
        <v>145</v>
      </c>
      <c r="AD15" s="8">
        <f t="shared" si="1"/>
        <v>2784.0000000000009</v>
      </c>
      <c r="AE15" s="7">
        <f t="shared" si="2"/>
        <v>0.8</v>
      </c>
    </row>
    <row r="16" spans="1:31" x14ac:dyDescent="0.45">
      <c r="A16" t="s">
        <v>4</v>
      </c>
      <c r="B16" t="s">
        <v>170</v>
      </c>
      <c r="C16" t="s">
        <v>136</v>
      </c>
      <c r="D16">
        <v>0.8</v>
      </c>
      <c r="E16">
        <v>0.8</v>
      </c>
      <c r="F16">
        <v>0.8</v>
      </c>
      <c r="G16">
        <v>0.8</v>
      </c>
      <c r="H16">
        <v>0.8</v>
      </c>
      <c r="I16">
        <v>0.8</v>
      </c>
      <c r="J16">
        <v>0.8</v>
      </c>
      <c r="K16">
        <v>0.8</v>
      </c>
      <c r="L16">
        <v>0.8</v>
      </c>
      <c r="M16">
        <v>0.8</v>
      </c>
      <c r="N16">
        <v>0.8</v>
      </c>
      <c r="O16">
        <v>0.8</v>
      </c>
      <c r="P16">
        <v>0.8</v>
      </c>
      <c r="Q16">
        <v>0.8</v>
      </c>
      <c r="R16">
        <v>0.8</v>
      </c>
      <c r="S16">
        <v>0.8</v>
      </c>
      <c r="T16">
        <v>0.8</v>
      </c>
      <c r="U16">
        <v>0.8</v>
      </c>
      <c r="V16">
        <v>0.8</v>
      </c>
      <c r="W16">
        <v>0.8</v>
      </c>
      <c r="X16">
        <v>0.8</v>
      </c>
      <c r="Y16">
        <v>0.8</v>
      </c>
      <c r="Z16">
        <v>0.8</v>
      </c>
      <c r="AA16">
        <v>0.8</v>
      </c>
      <c r="AB16" s="7">
        <f t="shared" si="0"/>
        <v>19.200000000000006</v>
      </c>
      <c r="AC16">
        <f>INDEX(SHELF_days!$C$2:$C$289,MATCH(A16&amp;"|"&amp;C16,SHELF_days!$D$2:$D$289,0))</f>
        <v>70</v>
      </c>
      <c r="AD16" s="8">
        <f t="shared" si="1"/>
        <v>1344.0000000000005</v>
      </c>
      <c r="AE16" s="7">
        <f t="shared" si="2"/>
        <v>0.8</v>
      </c>
    </row>
    <row r="17" spans="1:31" x14ac:dyDescent="0.45">
      <c r="A17" t="s">
        <v>4</v>
      </c>
      <c r="B17" t="s">
        <v>170</v>
      </c>
      <c r="C17" t="s">
        <v>137</v>
      </c>
      <c r="D17">
        <v>0.8</v>
      </c>
      <c r="E17">
        <v>0.8</v>
      </c>
      <c r="F17">
        <v>0.8</v>
      </c>
      <c r="G17">
        <v>0.8</v>
      </c>
      <c r="H17">
        <v>0.8</v>
      </c>
      <c r="I17">
        <v>0.8</v>
      </c>
      <c r="J17">
        <v>0.8</v>
      </c>
      <c r="K17">
        <v>0.8</v>
      </c>
      <c r="L17">
        <v>0.8</v>
      </c>
      <c r="M17">
        <v>0.8</v>
      </c>
      <c r="N17">
        <v>0.8</v>
      </c>
      <c r="O17">
        <v>0.8</v>
      </c>
      <c r="P17">
        <v>0.8</v>
      </c>
      <c r="Q17">
        <v>0.8</v>
      </c>
      <c r="R17">
        <v>0.8</v>
      </c>
      <c r="S17">
        <v>0.8</v>
      </c>
      <c r="T17">
        <v>0.8</v>
      </c>
      <c r="U17">
        <v>0.8</v>
      </c>
      <c r="V17">
        <v>0.8</v>
      </c>
      <c r="W17">
        <v>0.8</v>
      </c>
      <c r="X17">
        <v>0.8</v>
      </c>
      <c r="Y17">
        <v>0.8</v>
      </c>
      <c r="Z17">
        <v>0.8</v>
      </c>
      <c r="AA17">
        <v>0.8</v>
      </c>
      <c r="AB17" s="7">
        <f t="shared" si="0"/>
        <v>19.200000000000006</v>
      </c>
      <c r="AC17">
        <f>INDEX(SHELF_days!$C$2:$C$289,MATCH(A17&amp;"|"&amp;C17,SHELF_days!$D$2:$D$289,0))</f>
        <v>96</v>
      </c>
      <c r="AD17" s="8">
        <f t="shared" si="1"/>
        <v>1843.2000000000007</v>
      </c>
      <c r="AE17" s="7">
        <f t="shared" si="2"/>
        <v>0.8</v>
      </c>
    </row>
    <row r="18" spans="1:31" x14ac:dyDescent="0.45">
      <c r="A18" t="s">
        <v>4</v>
      </c>
      <c r="B18" t="s">
        <v>170</v>
      </c>
      <c r="C18" t="s">
        <v>138</v>
      </c>
      <c r="D18">
        <v>0.8</v>
      </c>
      <c r="E18">
        <v>0.8</v>
      </c>
      <c r="F18">
        <v>0.8</v>
      </c>
      <c r="G18">
        <v>0.8</v>
      </c>
      <c r="H18">
        <v>0.8</v>
      </c>
      <c r="I18">
        <v>0.8</v>
      </c>
      <c r="J18">
        <v>0.8</v>
      </c>
      <c r="K18">
        <v>0.8</v>
      </c>
      <c r="L18">
        <v>0.8</v>
      </c>
      <c r="M18">
        <v>0.8</v>
      </c>
      <c r="N18">
        <v>0.8</v>
      </c>
      <c r="O18">
        <v>0.8</v>
      </c>
      <c r="P18">
        <v>0.8</v>
      </c>
      <c r="Q18">
        <v>0.8</v>
      </c>
      <c r="R18">
        <v>0.8</v>
      </c>
      <c r="S18">
        <v>0.8</v>
      </c>
      <c r="T18">
        <v>0.8</v>
      </c>
      <c r="U18">
        <v>0.8</v>
      </c>
      <c r="V18">
        <v>0.8</v>
      </c>
      <c r="W18">
        <v>0.8</v>
      </c>
      <c r="X18">
        <v>0.8</v>
      </c>
      <c r="Y18">
        <v>0.8</v>
      </c>
      <c r="Z18">
        <v>0.8</v>
      </c>
      <c r="AA18">
        <v>0.8</v>
      </c>
      <c r="AB18" s="7">
        <f t="shared" si="0"/>
        <v>19.200000000000006</v>
      </c>
      <c r="AC18">
        <f>INDEX(SHELF_days!$C$2:$C$289,MATCH(A18&amp;"|"&amp;C18,SHELF_days!$D$2:$D$289,0))</f>
        <v>14</v>
      </c>
      <c r="AD18" s="8">
        <f t="shared" si="1"/>
        <v>268.80000000000007</v>
      </c>
      <c r="AE18" s="7">
        <f t="shared" si="2"/>
        <v>0.8</v>
      </c>
    </row>
    <row r="19" spans="1:31" x14ac:dyDescent="0.45">
      <c r="A19" t="s">
        <v>4</v>
      </c>
      <c r="B19" t="s">
        <v>170</v>
      </c>
      <c r="C19" t="s">
        <v>139</v>
      </c>
      <c r="D19">
        <v>0.8</v>
      </c>
      <c r="E19">
        <v>0.8</v>
      </c>
      <c r="F19">
        <v>0.8</v>
      </c>
      <c r="G19">
        <v>0.8</v>
      </c>
      <c r="H19">
        <v>0.8</v>
      </c>
      <c r="I19">
        <v>0.8</v>
      </c>
      <c r="J19">
        <v>0.8</v>
      </c>
      <c r="K19">
        <v>0.8</v>
      </c>
      <c r="L19">
        <v>0.8</v>
      </c>
      <c r="M19">
        <v>0.8</v>
      </c>
      <c r="N19">
        <v>0.8</v>
      </c>
      <c r="O19">
        <v>0.8</v>
      </c>
      <c r="P19">
        <v>0.8</v>
      </c>
      <c r="Q19">
        <v>0.8</v>
      </c>
      <c r="R19">
        <v>0.8</v>
      </c>
      <c r="S19">
        <v>0.8</v>
      </c>
      <c r="T19">
        <v>0.8</v>
      </c>
      <c r="U19">
        <v>0.8</v>
      </c>
      <c r="V19">
        <v>0.8</v>
      </c>
      <c r="W19">
        <v>0.8</v>
      </c>
      <c r="X19">
        <v>0.8</v>
      </c>
      <c r="Y19">
        <v>0.8</v>
      </c>
      <c r="Z19">
        <v>0.8</v>
      </c>
      <c r="AA19">
        <v>0.8</v>
      </c>
      <c r="AB19" s="7">
        <f t="shared" si="0"/>
        <v>19.200000000000006</v>
      </c>
      <c r="AC19">
        <f>INDEX(SHELF_days!$C$2:$C$289,MATCH(A19&amp;"|"&amp;C19,SHELF_days!$D$2:$D$289,0))</f>
        <v>3</v>
      </c>
      <c r="AD19" s="8">
        <f t="shared" si="1"/>
        <v>57.600000000000023</v>
      </c>
      <c r="AE19" s="7">
        <f t="shared" si="2"/>
        <v>0.8</v>
      </c>
    </row>
    <row r="20" spans="1:31" x14ac:dyDescent="0.45">
      <c r="A20" t="s">
        <v>4</v>
      </c>
      <c r="B20" t="s">
        <v>171</v>
      </c>
      <c r="C20" t="s">
        <v>134</v>
      </c>
      <c r="D20">
        <v>0.654708917536306</v>
      </c>
      <c r="E20">
        <v>0.64764069423794124</v>
      </c>
      <c r="F20">
        <v>0.64897349642266255</v>
      </c>
      <c r="G20">
        <v>0.66481239581862894</v>
      </c>
      <c r="H20">
        <v>0.71814142075885767</v>
      </c>
      <c r="I20">
        <v>0.75052991005114444</v>
      </c>
      <c r="J20">
        <v>0.74785125918942486</v>
      </c>
      <c r="K20">
        <v>0.73186427066182258</v>
      </c>
      <c r="L20">
        <v>0.71379602328729086</v>
      </c>
      <c r="M20">
        <v>0.71628630111139657</v>
      </c>
      <c r="N20">
        <v>0.72279054972606682</v>
      </c>
      <c r="O20">
        <v>0.70848335430058884</v>
      </c>
      <c r="P20">
        <v>0.68951009235652461</v>
      </c>
      <c r="Q20">
        <v>0.67873964076726734</v>
      </c>
      <c r="R20">
        <v>0.70468247621721569</v>
      </c>
      <c r="S20">
        <v>0.77190120883005753</v>
      </c>
      <c r="T20">
        <v>0.79055311506961401</v>
      </c>
      <c r="U20">
        <v>0.79657327015505797</v>
      </c>
      <c r="V20">
        <v>0.79304842838196699</v>
      </c>
      <c r="W20">
        <v>0.79071425069352674</v>
      </c>
      <c r="X20">
        <v>0.78609716574243671</v>
      </c>
      <c r="Y20">
        <v>0.76096664610110509</v>
      </c>
      <c r="Z20">
        <v>0.71737739986024884</v>
      </c>
      <c r="AA20">
        <v>0.67852586140258764</v>
      </c>
      <c r="AB20" s="7">
        <f t="shared" si="0"/>
        <v>17.384568148679737</v>
      </c>
      <c r="AC20">
        <f>INDEX(SHELF_days!$C$2:$C$289,MATCH(A20&amp;"|"&amp;C20,SHELF_days!$D$2:$D$289,0))</f>
        <v>37</v>
      </c>
      <c r="AD20" s="8">
        <f t="shared" si="1"/>
        <v>643.22902150115021</v>
      </c>
      <c r="AE20" s="7">
        <f t="shared" si="2"/>
        <v>0.79657327015505797</v>
      </c>
    </row>
    <row r="21" spans="1:31" x14ac:dyDescent="0.45">
      <c r="A21" t="s">
        <v>4</v>
      </c>
      <c r="B21" t="s">
        <v>171</v>
      </c>
      <c r="C21" t="s">
        <v>135</v>
      </c>
      <c r="D21">
        <v>0.46531991728802019</v>
      </c>
      <c r="E21">
        <v>0.45793929166738551</v>
      </c>
      <c r="F21">
        <v>0.46157531670527152</v>
      </c>
      <c r="G21">
        <v>0.48338311496759789</v>
      </c>
      <c r="H21">
        <v>0.51576783001148385</v>
      </c>
      <c r="I21">
        <v>0.53498803766617242</v>
      </c>
      <c r="J21">
        <v>0.51649865615073476</v>
      </c>
      <c r="K21">
        <v>0.49320239755445061</v>
      </c>
      <c r="L21">
        <v>0.49654119776834182</v>
      </c>
      <c r="M21">
        <v>0.51414048175623328</v>
      </c>
      <c r="N21">
        <v>0.53357684760970459</v>
      </c>
      <c r="O21">
        <v>0.54570541931346306</v>
      </c>
      <c r="P21">
        <v>0.55119377001316827</v>
      </c>
      <c r="Q21">
        <v>0.55957540492019486</v>
      </c>
      <c r="R21">
        <v>0.58640542078725655</v>
      </c>
      <c r="S21">
        <v>0.66381610473736918</v>
      </c>
      <c r="T21">
        <v>0.73201901011069515</v>
      </c>
      <c r="U21">
        <v>0.74515081050412946</v>
      </c>
      <c r="V21">
        <v>0.7436188381847374</v>
      </c>
      <c r="W21">
        <v>0.74231365383775094</v>
      </c>
      <c r="X21">
        <v>0.70224886894595173</v>
      </c>
      <c r="Y21">
        <v>0.58306708781616201</v>
      </c>
      <c r="Z21">
        <v>0.51752086657902285</v>
      </c>
      <c r="AA21">
        <v>0.47678704840782471</v>
      </c>
      <c r="AB21" s="7">
        <f t="shared" si="0"/>
        <v>13.622355393303126</v>
      </c>
      <c r="AC21">
        <f>INDEX(SHELF_days!$C$2:$C$289,MATCH(A21&amp;"|"&amp;C21,SHELF_days!$D$2:$D$289,0))</f>
        <v>145</v>
      </c>
      <c r="AD21" s="8">
        <f t="shared" si="1"/>
        <v>1975.2415320289533</v>
      </c>
      <c r="AE21" s="7">
        <f t="shared" si="2"/>
        <v>0.74515081050412946</v>
      </c>
    </row>
    <row r="22" spans="1:31" x14ac:dyDescent="0.45">
      <c r="A22" t="s">
        <v>4</v>
      </c>
      <c r="B22" t="s">
        <v>171</v>
      </c>
      <c r="C22" t="s">
        <v>136</v>
      </c>
      <c r="D22">
        <v>0.45899518112332582</v>
      </c>
      <c r="E22">
        <v>0.44832827421350141</v>
      </c>
      <c r="F22">
        <v>0.45018656556459868</v>
      </c>
      <c r="G22">
        <v>0.46328376913203029</v>
      </c>
      <c r="H22">
        <v>0.49193968641203828</v>
      </c>
      <c r="I22">
        <v>0.50479879640011061</v>
      </c>
      <c r="J22">
        <v>0.48545066851441743</v>
      </c>
      <c r="K22">
        <v>0.47982909521232803</v>
      </c>
      <c r="L22">
        <v>0.48833622235654128</v>
      </c>
      <c r="M22">
        <v>0.5123821010992079</v>
      </c>
      <c r="N22">
        <v>0.53365276204872203</v>
      </c>
      <c r="O22">
        <v>0.55089289068301428</v>
      </c>
      <c r="P22">
        <v>0.553220836137299</v>
      </c>
      <c r="Q22">
        <v>0.55790104453034606</v>
      </c>
      <c r="R22">
        <v>0.57440378476718135</v>
      </c>
      <c r="S22">
        <v>0.64933478616480911</v>
      </c>
      <c r="T22">
        <v>0.69812412880186281</v>
      </c>
      <c r="U22">
        <v>0.70604533765093513</v>
      </c>
      <c r="V22">
        <v>0.71168082394165566</v>
      </c>
      <c r="W22">
        <v>0.70373517662559637</v>
      </c>
      <c r="X22">
        <v>0.68327413063191189</v>
      </c>
      <c r="Y22">
        <v>0.60269010047963711</v>
      </c>
      <c r="Z22">
        <v>0.51500887335279044</v>
      </c>
      <c r="AA22">
        <v>0.47838323323726528</v>
      </c>
      <c r="AB22" s="7">
        <f t="shared" si="0"/>
        <v>13.301878269081124</v>
      </c>
      <c r="AC22">
        <f>INDEX(SHELF_days!$C$2:$C$289,MATCH(A22&amp;"|"&amp;C22,SHELF_days!$D$2:$D$289,0))</f>
        <v>70</v>
      </c>
      <c r="AD22" s="8">
        <f t="shared" si="1"/>
        <v>931.13147883567865</v>
      </c>
      <c r="AE22" s="7">
        <f t="shared" si="2"/>
        <v>0.71168082394165566</v>
      </c>
    </row>
    <row r="23" spans="1:31" x14ac:dyDescent="0.45">
      <c r="A23" t="s">
        <v>4</v>
      </c>
      <c r="B23" t="s">
        <v>171</v>
      </c>
      <c r="C23" t="s">
        <v>137</v>
      </c>
      <c r="D23">
        <v>0.50031453682502747</v>
      </c>
      <c r="E23">
        <v>0.48848030496435041</v>
      </c>
      <c r="F23">
        <v>0.48836677044027521</v>
      </c>
      <c r="G23">
        <v>0.49640452073288588</v>
      </c>
      <c r="H23">
        <v>0.5218440171701173</v>
      </c>
      <c r="I23">
        <v>0.52265075627086943</v>
      </c>
      <c r="J23">
        <v>0.51904711578254548</v>
      </c>
      <c r="K23">
        <v>0.54750202566339712</v>
      </c>
      <c r="L23">
        <v>0.58496868325746143</v>
      </c>
      <c r="M23">
        <v>0.64089991834506521</v>
      </c>
      <c r="N23">
        <v>0.68857683184510488</v>
      </c>
      <c r="O23">
        <v>0.71880965532208108</v>
      </c>
      <c r="P23">
        <v>0.73704919274497871</v>
      </c>
      <c r="Q23">
        <v>0.74690649478084947</v>
      </c>
      <c r="R23">
        <v>0.75961442200006646</v>
      </c>
      <c r="S23">
        <v>0.78315470727271708</v>
      </c>
      <c r="T23">
        <v>0.79387203112304727</v>
      </c>
      <c r="U23">
        <v>0.79564350492099167</v>
      </c>
      <c r="V23">
        <v>0.79368818811747399</v>
      </c>
      <c r="W23">
        <v>0.79296604855719444</v>
      </c>
      <c r="X23">
        <v>0.7786081215413162</v>
      </c>
      <c r="Y23">
        <v>0.71061320370172254</v>
      </c>
      <c r="Z23">
        <v>0.59763788347118585</v>
      </c>
      <c r="AA23">
        <v>0.54410834023901966</v>
      </c>
      <c r="AB23" s="7">
        <f t="shared" si="0"/>
        <v>15.551727275089743</v>
      </c>
      <c r="AC23">
        <f>INDEX(SHELF_days!$C$2:$C$289,MATCH(A23&amp;"|"&amp;C23,SHELF_days!$D$2:$D$289,0))</f>
        <v>96</v>
      </c>
      <c r="AD23" s="8">
        <f t="shared" si="1"/>
        <v>1492.9658184086152</v>
      </c>
      <c r="AE23" s="7">
        <f t="shared" si="2"/>
        <v>0.79564350492099167</v>
      </c>
    </row>
    <row r="24" spans="1:31" x14ac:dyDescent="0.45">
      <c r="A24" t="s">
        <v>4</v>
      </c>
      <c r="B24" t="s">
        <v>171</v>
      </c>
      <c r="C24" t="s">
        <v>138</v>
      </c>
      <c r="D24">
        <v>0.48094056153020132</v>
      </c>
      <c r="E24">
        <v>0.46875520313941182</v>
      </c>
      <c r="F24">
        <v>0.46401147892870032</v>
      </c>
      <c r="G24">
        <v>0.46641177192386768</v>
      </c>
      <c r="H24">
        <v>0.47501665293602918</v>
      </c>
      <c r="I24">
        <v>0.46522372367726772</v>
      </c>
      <c r="J24">
        <v>0.47170415181669018</v>
      </c>
      <c r="K24">
        <v>0.54081480564856677</v>
      </c>
      <c r="L24">
        <v>0.59793064854264688</v>
      </c>
      <c r="M24">
        <v>0.69973985022073693</v>
      </c>
      <c r="N24">
        <v>0.7674483167636017</v>
      </c>
      <c r="O24">
        <v>0.79477221661030373</v>
      </c>
      <c r="P24">
        <v>0.79744169568985857</v>
      </c>
      <c r="Q24">
        <v>0.79744169568985857</v>
      </c>
      <c r="R24">
        <v>0.79744169568985857</v>
      </c>
      <c r="S24">
        <v>0.79744169568985857</v>
      </c>
      <c r="T24">
        <v>0.80010331090627407</v>
      </c>
      <c r="U24">
        <v>0.80542654133910507</v>
      </c>
      <c r="V24">
        <v>0.79810709949396241</v>
      </c>
      <c r="W24">
        <v>0.79684525191636191</v>
      </c>
      <c r="X24">
        <v>0.79677629188575472</v>
      </c>
      <c r="Y24">
        <v>0.76474738223148908</v>
      </c>
      <c r="Z24">
        <v>0.62139823088829227</v>
      </c>
      <c r="AA24">
        <v>0.52241155116470095</v>
      </c>
      <c r="AB24" s="7">
        <f t="shared" si="0"/>
        <v>15.788351824323401</v>
      </c>
      <c r="AC24">
        <f>INDEX(SHELF_days!$C$2:$C$289,MATCH(A24&amp;"|"&amp;C24,SHELF_days!$D$2:$D$289,0))</f>
        <v>14</v>
      </c>
      <c r="AD24" s="8">
        <f t="shared" si="1"/>
        <v>221.03692554052762</v>
      </c>
      <c r="AE24" s="7">
        <f t="shared" si="2"/>
        <v>0.80542654133910507</v>
      </c>
    </row>
    <row r="25" spans="1:31" x14ac:dyDescent="0.45">
      <c r="A25" t="s">
        <v>4</v>
      </c>
      <c r="B25" t="s">
        <v>171</v>
      </c>
      <c r="C25" t="s">
        <v>139</v>
      </c>
      <c r="D25">
        <v>0.62368298558656521</v>
      </c>
      <c r="E25">
        <v>0.61893200242526358</v>
      </c>
      <c r="F25">
        <v>0.63728101641721913</v>
      </c>
      <c r="G25">
        <v>0.70923455759275011</v>
      </c>
      <c r="H25">
        <v>0.76903258272991826</v>
      </c>
      <c r="I25">
        <v>0.79677629188575461</v>
      </c>
      <c r="J25">
        <v>0.79677629188575461</v>
      </c>
      <c r="K25">
        <v>0.78742394060031651</v>
      </c>
      <c r="L25">
        <v>0.7325688575400584</v>
      </c>
      <c r="M25">
        <v>0.712918475017289</v>
      </c>
      <c r="N25">
        <v>0.70273053786390927</v>
      </c>
      <c r="O25">
        <v>0.69369153127894911</v>
      </c>
      <c r="P25">
        <v>0.68549657933761887</v>
      </c>
      <c r="Q25">
        <v>0.66941719723020676</v>
      </c>
      <c r="R25">
        <v>0.71417749966965993</v>
      </c>
      <c r="S25">
        <v>0.7780715893148783</v>
      </c>
      <c r="T25">
        <v>0.79677629188575461</v>
      </c>
      <c r="U25">
        <v>0.79988150963823945</v>
      </c>
      <c r="V25">
        <v>0.79677629188575461</v>
      </c>
      <c r="W25">
        <v>0.79677629188575461</v>
      </c>
      <c r="X25">
        <v>0.79677629188575461</v>
      </c>
      <c r="Y25">
        <v>0.7780715893148783</v>
      </c>
      <c r="Z25">
        <v>0.71827356417771038</v>
      </c>
      <c r="AA25">
        <v>0.70153079464135837</v>
      </c>
      <c r="AB25" s="7">
        <f t="shared" si="0"/>
        <v>17.613074561691313</v>
      </c>
      <c r="AC25">
        <f>INDEX(SHELF_days!$C$2:$C$289,MATCH(A25&amp;"|"&amp;C25,SHELF_days!$D$2:$D$289,0))</f>
        <v>3</v>
      </c>
      <c r="AD25" s="8">
        <f t="shared" si="1"/>
        <v>52.839223685073939</v>
      </c>
      <c r="AE25" s="7">
        <f t="shared" si="2"/>
        <v>0.79988150963823945</v>
      </c>
    </row>
    <row r="26" spans="1:31" x14ac:dyDescent="0.45">
      <c r="A26" t="s">
        <v>4</v>
      </c>
      <c r="B26" t="s">
        <v>172</v>
      </c>
      <c r="C26" t="s">
        <v>134</v>
      </c>
      <c r="D26">
        <v>1E-3</v>
      </c>
      <c r="E26">
        <v>1E-3</v>
      </c>
      <c r="F26">
        <v>1E-3</v>
      </c>
      <c r="G26">
        <v>1E-3</v>
      </c>
      <c r="H26">
        <v>1E-3</v>
      </c>
      <c r="I26">
        <v>1E-3</v>
      </c>
      <c r="J26">
        <v>1E-3</v>
      </c>
      <c r="K26">
        <v>1E-3</v>
      </c>
      <c r="L26">
        <v>1E-3</v>
      </c>
      <c r="M26">
        <v>1E-3</v>
      </c>
      <c r="N26">
        <v>1E-3</v>
      </c>
      <c r="O26">
        <v>1E-3</v>
      </c>
      <c r="P26">
        <v>1E-3</v>
      </c>
      <c r="Q26">
        <v>1E-3</v>
      </c>
      <c r="R26">
        <v>1E-3</v>
      </c>
      <c r="S26">
        <v>1E-3</v>
      </c>
      <c r="T26">
        <v>1E-3</v>
      </c>
      <c r="U26">
        <v>1E-3</v>
      </c>
      <c r="V26">
        <v>1E-3</v>
      </c>
      <c r="W26">
        <v>1E-3</v>
      </c>
      <c r="X26">
        <v>1E-3</v>
      </c>
      <c r="Y26">
        <v>1E-3</v>
      </c>
      <c r="Z26">
        <v>1E-3</v>
      </c>
      <c r="AA26">
        <v>1E-3</v>
      </c>
      <c r="AB26" s="7">
        <f t="shared" si="0"/>
        <v>2.4000000000000014E-2</v>
      </c>
      <c r="AC26">
        <f>INDEX(SHELF_days!$C$2:$C$289,MATCH(A26&amp;"|"&amp;C26,SHELF_days!$D$2:$D$289,0))</f>
        <v>37</v>
      </c>
      <c r="AD26" s="8">
        <f t="shared" si="1"/>
        <v>0.88800000000000057</v>
      </c>
      <c r="AE26" s="7">
        <f t="shared" si="2"/>
        <v>1E-3</v>
      </c>
    </row>
    <row r="27" spans="1:31" x14ac:dyDescent="0.45">
      <c r="A27" t="s">
        <v>4</v>
      </c>
      <c r="B27" t="s">
        <v>172</v>
      </c>
      <c r="C27" t="s">
        <v>135</v>
      </c>
      <c r="D27">
        <v>1E-3</v>
      </c>
      <c r="E27">
        <v>1E-3</v>
      </c>
      <c r="F27">
        <v>1E-3</v>
      </c>
      <c r="G27">
        <v>1E-3</v>
      </c>
      <c r="H27">
        <v>1E-3</v>
      </c>
      <c r="I27">
        <v>1E-3</v>
      </c>
      <c r="J27">
        <v>1E-3</v>
      </c>
      <c r="K27">
        <v>1E-3</v>
      </c>
      <c r="L27">
        <v>1E-3</v>
      </c>
      <c r="M27">
        <v>1E-3</v>
      </c>
      <c r="N27">
        <v>1E-3</v>
      </c>
      <c r="O27">
        <v>1E-3</v>
      </c>
      <c r="P27">
        <v>1E-3</v>
      </c>
      <c r="Q27">
        <v>1E-3</v>
      </c>
      <c r="R27">
        <v>1E-3</v>
      </c>
      <c r="S27">
        <v>1E-3</v>
      </c>
      <c r="T27">
        <v>1E-3</v>
      </c>
      <c r="U27">
        <v>1E-3</v>
      </c>
      <c r="V27">
        <v>1E-3</v>
      </c>
      <c r="W27">
        <v>1E-3</v>
      </c>
      <c r="X27">
        <v>1E-3</v>
      </c>
      <c r="Y27">
        <v>1E-3</v>
      </c>
      <c r="Z27">
        <v>1E-3</v>
      </c>
      <c r="AA27">
        <v>1E-3</v>
      </c>
      <c r="AB27" s="7">
        <f t="shared" si="0"/>
        <v>2.4000000000000014E-2</v>
      </c>
      <c r="AC27">
        <f>INDEX(SHELF_days!$C$2:$C$289,MATCH(A27&amp;"|"&amp;C27,SHELF_days!$D$2:$D$289,0))</f>
        <v>145</v>
      </c>
      <c r="AD27" s="8">
        <f t="shared" si="1"/>
        <v>3.4800000000000022</v>
      </c>
      <c r="AE27" s="7">
        <f t="shared" si="2"/>
        <v>1E-3</v>
      </c>
    </row>
    <row r="28" spans="1:31" x14ac:dyDescent="0.45">
      <c r="A28" t="s">
        <v>4</v>
      </c>
      <c r="B28" t="s">
        <v>172</v>
      </c>
      <c r="C28" t="s">
        <v>136</v>
      </c>
      <c r="D28">
        <v>1E-3</v>
      </c>
      <c r="E28">
        <v>1E-3</v>
      </c>
      <c r="F28">
        <v>1E-3</v>
      </c>
      <c r="G28">
        <v>1E-3</v>
      </c>
      <c r="H28">
        <v>1E-3</v>
      </c>
      <c r="I28">
        <v>1E-3</v>
      </c>
      <c r="J28">
        <v>1E-3</v>
      </c>
      <c r="K28">
        <v>1E-3</v>
      </c>
      <c r="L28">
        <v>1E-3</v>
      </c>
      <c r="M28">
        <v>1E-3</v>
      </c>
      <c r="N28">
        <v>1E-3</v>
      </c>
      <c r="O28">
        <v>1E-3</v>
      </c>
      <c r="P28">
        <v>1E-3</v>
      </c>
      <c r="Q28">
        <v>1E-3</v>
      </c>
      <c r="R28">
        <v>1E-3</v>
      </c>
      <c r="S28">
        <v>1E-3</v>
      </c>
      <c r="T28">
        <v>1E-3</v>
      </c>
      <c r="U28">
        <v>1E-3</v>
      </c>
      <c r="V28">
        <v>1E-3</v>
      </c>
      <c r="W28">
        <v>1E-3</v>
      </c>
      <c r="X28">
        <v>1E-3</v>
      </c>
      <c r="Y28">
        <v>1E-3</v>
      </c>
      <c r="Z28">
        <v>1E-3</v>
      </c>
      <c r="AA28">
        <v>1E-3</v>
      </c>
      <c r="AB28" s="7">
        <f t="shared" si="0"/>
        <v>2.4000000000000014E-2</v>
      </c>
      <c r="AC28">
        <f>INDEX(SHELF_days!$C$2:$C$289,MATCH(A28&amp;"|"&amp;C28,SHELF_days!$D$2:$D$289,0))</f>
        <v>70</v>
      </c>
      <c r="AD28" s="8">
        <f t="shared" si="1"/>
        <v>1.680000000000001</v>
      </c>
      <c r="AE28" s="7">
        <f t="shared" si="2"/>
        <v>1E-3</v>
      </c>
    </row>
    <row r="29" spans="1:31" x14ac:dyDescent="0.45">
      <c r="A29" t="s">
        <v>4</v>
      </c>
      <c r="B29" t="s">
        <v>172</v>
      </c>
      <c r="C29" t="s">
        <v>137</v>
      </c>
      <c r="D29">
        <v>1E-3</v>
      </c>
      <c r="E29">
        <v>1E-3</v>
      </c>
      <c r="F29">
        <v>1E-3</v>
      </c>
      <c r="G29">
        <v>1E-3</v>
      </c>
      <c r="H29">
        <v>1E-3</v>
      </c>
      <c r="I29">
        <v>1E-3</v>
      </c>
      <c r="J29">
        <v>1E-3</v>
      </c>
      <c r="K29">
        <v>1E-3</v>
      </c>
      <c r="L29">
        <v>1E-3</v>
      </c>
      <c r="M29">
        <v>1E-3</v>
      </c>
      <c r="N29">
        <v>1E-3</v>
      </c>
      <c r="O29">
        <v>1E-3</v>
      </c>
      <c r="P29">
        <v>1E-3</v>
      </c>
      <c r="Q29">
        <v>1E-3</v>
      </c>
      <c r="R29">
        <v>1E-3</v>
      </c>
      <c r="S29">
        <v>1E-3</v>
      </c>
      <c r="T29">
        <v>1E-3</v>
      </c>
      <c r="U29">
        <v>1E-3</v>
      </c>
      <c r="V29">
        <v>1E-3</v>
      </c>
      <c r="W29">
        <v>1E-3</v>
      </c>
      <c r="X29">
        <v>1E-3</v>
      </c>
      <c r="Y29">
        <v>1E-3</v>
      </c>
      <c r="Z29">
        <v>1E-3</v>
      </c>
      <c r="AA29">
        <v>1E-3</v>
      </c>
      <c r="AB29" s="7">
        <f t="shared" si="0"/>
        <v>2.4000000000000014E-2</v>
      </c>
      <c r="AC29">
        <f>INDEX(SHELF_days!$C$2:$C$289,MATCH(A29&amp;"|"&amp;C29,SHELF_days!$D$2:$D$289,0))</f>
        <v>96</v>
      </c>
      <c r="AD29" s="8">
        <f t="shared" si="1"/>
        <v>2.3040000000000012</v>
      </c>
      <c r="AE29" s="7">
        <f t="shared" si="2"/>
        <v>1E-3</v>
      </c>
    </row>
    <row r="30" spans="1:31" x14ac:dyDescent="0.45">
      <c r="A30" t="s">
        <v>4</v>
      </c>
      <c r="B30" t="s">
        <v>172</v>
      </c>
      <c r="C30" t="s">
        <v>138</v>
      </c>
      <c r="D30">
        <v>1E-3</v>
      </c>
      <c r="E30">
        <v>1E-3</v>
      </c>
      <c r="F30">
        <v>1E-3</v>
      </c>
      <c r="G30">
        <v>1E-3</v>
      </c>
      <c r="H30">
        <v>1E-3</v>
      </c>
      <c r="I30">
        <v>1E-3</v>
      </c>
      <c r="J30">
        <v>1E-3</v>
      </c>
      <c r="K30">
        <v>1E-3</v>
      </c>
      <c r="L30">
        <v>1E-3</v>
      </c>
      <c r="M30">
        <v>1E-3</v>
      </c>
      <c r="N30">
        <v>1E-3</v>
      </c>
      <c r="O30">
        <v>1E-3</v>
      </c>
      <c r="P30">
        <v>1E-3</v>
      </c>
      <c r="Q30">
        <v>1E-3</v>
      </c>
      <c r="R30">
        <v>1E-3</v>
      </c>
      <c r="S30">
        <v>1E-3</v>
      </c>
      <c r="T30">
        <v>1E-3</v>
      </c>
      <c r="U30">
        <v>1E-3</v>
      </c>
      <c r="V30">
        <v>1E-3</v>
      </c>
      <c r="W30">
        <v>1E-3</v>
      </c>
      <c r="X30">
        <v>1E-3</v>
      </c>
      <c r="Y30">
        <v>1E-3</v>
      </c>
      <c r="Z30">
        <v>1E-3</v>
      </c>
      <c r="AA30">
        <v>1E-3</v>
      </c>
      <c r="AB30" s="7">
        <f t="shared" si="0"/>
        <v>2.4000000000000014E-2</v>
      </c>
      <c r="AC30">
        <f>INDEX(SHELF_days!$C$2:$C$289,MATCH(A30&amp;"|"&amp;C30,SHELF_days!$D$2:$D$289,0))</f>
        <v>14</v>
      </c>
      <c r="AD30" s="8">
        <f t="shared" si="1"/>
        <v>0.33600000000000019</v>
      </c>
      <c r="AE30" s="7">
        <f t="shared" si="2"/>
        <v>1E-3</v>
      </c>
    </row>
    <row r="31" spans="1:31" x14ac:dyDescent="0.45">
      <c r="A31" t="s">
        <v>4</v>
      </c>
      <c r="B31" t="s">
        <v>172</v>
      </c>
      <c r="C31" t="s">
        <v>139</v>
      </c>
      <c r="D31">
        <v>1E-3</v>
      </c>
      <c r="E31">
        <v>1E-3</v>
      </c>
      <c r="F31">
        <v>1E-3</v>
      </c>
      <c r="G31">
        <v>1E-3</v>
      </c>
      <c r="H31">
        <v>1E-3</v>
      </c>
      <c r="I31">
        <v>1E-3</v>
      </c>
      <c r="J31">
        <v>1E-3</v>
      </c>
      <c r="K31">
        <v>1E-3</v>
      </c>
      <c r="L31">
        <v>1E-3</v>
      </c>
      <c r="M31">
        <v>1E-3</v>
      </c>
      <c r="N31">
        <v>1E-3</v>
      </c>
      <c r="O31">
        <v>1E-3</v>
      </c>
      <c r="P31">
        <v>1E-3</v>
      </c>
      <c r="Q31">
        <v>1E-3</v>
      </c>
      <c r="R31">
        <v>1E-3</v>
      </c>
      <c r="S31">
        <v>1E-3</v>
      </c>
      <c r="T31">
        <v>1E-3</v>
      </c>
      <c r="U31">
        <v>1E-3</v>
      </c>
      <c r="V31">
        <v>1E-3</v>
      </c>
      <c r="W31">
        <v>1E-3</v>
      </c>
      <c r="X31">
        <v>1E-3</v>
      </c>
      <c r="Y31">
        <v>1E-3</v>
      </c>
      <c r="Z31">
        <v>1E-3</v>
      </c>
      <c r="AA31">
        <v>1E-3</v>
      </c>
      <c r="AB31" s="7">
        <f t="shared" si="0"/>
        <v>2.4000000000000014E-2</v>
      </c>
      <c r="AC31">
        <f>INDEX(SHELF_days!$C$2:$C$289,MATCH(A31&amp;"|"&amp;C31,SHELF_days!$D$2:$D$289,0))</f>
        <v>3</v>
      </c>
      <c r="AD31" s="8">
        <f t="shared" si="1"/>
        <v>7.2000000000000036E-2</v>
      </c>
      <c r="AE31" s="7">
        <f t="shared" si="2"/>
        <v>1E-3</v>
      </c>
    </row>
    <row r="32" spans="1:31" x14ac:dyDescent="0.45">
      <c r="A32" t="s">
        <v>4</v>
      </c>
      <c r="B32" t="s">
        <v>173</v>
      </c>
      <c r="C32" t="s">
        <v>134</v>
      </c>
      <c r="D32">
        <v>0.65950000000000097</v>
      </c>
      <c r="E32">
        <v>0.65950000000000097</v>
      </c>
      <c r="F32">
        <v>0.65950000000000097</v>
      </c>
      <c r="G32">
        <v>0.65950000000000097</v>
      </c>
      <c r="H32">
        <v>0.65950000000000097</v>
      </c>
      <c r="I32">
        <v>0.65950000000000097</v>
      </c>
      <c r="J32">
        <v>0.65950000000000097</v>
      </c>
      <c r="K32">
        <v>0.65950000000000097</v>
      </c>
      <c r="L32">
        <v>0.65950000000000097</v>
      </c>
      <c r="M32">
        <v>0.65950000000000097</v>
      </c>
      <c r="N32">
        <v>0.65950000000000097</v>
      </c>
      <c r="O32">
        <v>0.65950000000000097</v>
      </c>
      <c r="P32">
        <v>0.65950000000000097</v>
      </c>
      <c r="Q32">
        <v>0.65950000000000097</v>
      </c>
      <c r="R32">
        <v>0.65950000000000097</v>
      </c>
      <c r="S32">
        <v>0.65950000000000097</v>
      </c>
      <c r="T32">
        <v>0.65950000000000097</v>
      </c>
      <c r="U32">
        <v>0.65950000000000097</v>
      </c>
      <c r="V32">
        <v>0.65950000000000097</v>
      </c>
      <c r="W32">
        <v>0.65950000000000097</v>
      </c>
      <c r="X32">
        <v>0.65950000000000097</v>
      </c>
      <c r="Y32">
        <v>0.65950000000000097</v>
      </c>
      <c r="Z32">
        <v>0.65950000000000097</v>
      </c>
      <c r="AA32">
        <v>0.65950000000000097</v>
      </c>
      <c r="AB32" s="7">
        <f t="shared" si="0"/>
        <v>15.828000000000028</v>
      </c>
      <c r="AC32">
        <f>INDEX(SHELF_days!$C$2:$C$289,MATCH(A32&amp;"|"&amp;C32,SHELF_days!$D$2:$D$289,0))</f>
        <v>37</v>
      </c>
      <c r="AD32" s="8">
        <f t="shared" si="1"/>
        <v>585.63600000000099</v>
      </c>
      <c r="AE32" s="7">
        <f t="shared" si="2"/>
        <v>0.65950000000000097</v>
      </c>
    </row>
    <row r="33" spans="1:31" x14ac:dyDescent="0.45">
      <c r="A33" t="s">
        <v>4</v>
      </c>
      <c r="B33" t="s">
        <v>173</v>
      </c>
      <c r="C33" t="s">
        <v>135</v>
      </c>
      <c r="D33">
        <v>0.65950000000000009</v>
      </c>
      <c r="E33">
        <v>0.65950000000000009</v>
      </c>
      <c r="F33">
        <v>0.65950000000000009</v>
      </c>
      <c r="G33">
        <v>0.65950000000000009</v>
      </c>
      <c r="H33">
        <v>0.65950000000000009</v>
      </c>
      <c r="I33">
        <v>0.65950000000000009</v>
      </c>
      <c r="J33">
        <v>0.65950000000000009</v>
      </c>
      <c r="K33">
        <v>0.65950000000000009</v>
      </c>
      <c r="L33">
        <v>0.65950000000000009</v>
      </c>
      <c r="M33">
        <v>0.65950000000000009</v>
      </c>
      <c r="N33">
        <v>0.65950000000000009</v>
      </c>
      <c r="O33">
        <v>0.65950000000000009</v>
      </c>
      <c r="P33">
        <v>0.65950000000000009</v>
      </c>
      <c r="Q33">
        <v>0.65950000000000009</v>
      </c>
      <c r="R33">
        <v>0.65950000000000009</v>
      </c>
      <c r="S33">
        <v>0.65950000000000009</v>
      </c>
      <c r="T33">
        <v>0.65950000000000009</v>
      </c>
      <c r="U33">
        <v>0.65950000000000009</v>
      </c>
      <c r="V33">
        <v>0.65950000000000009</v>
      </c>
      <c r="W33">
        <v>0.65950000000000009</v>
      </c>
      <c r="X33">
        <v>0.65950000000000009</v>
      </c>
      <c r="Y33">
        <v>0.65950000000000009</v>
      </c>
      <c r="Z33">
        <v>0.65950000000000009</v>
      </c>
      <c r="AA33">
        <v>0.65950000000000009</v>
      </c>
      <c r="AB33" s="7">
        <f t="shared" si="0"/>
        <v>15.827999999999998</v>
      </c>
      <c r="AC33">
        <f>INDEX(SHELF_days!$C$2:$C$289,MATCH(A33&amp;"|"&amp;C33,SHELF_days!$D$2:$D$289,0))</f>
        <v>145</v>
      </c>
      <c r="AD33" s="8">
        <f t="shared" si="1"/>
        <v>2295.0599999999995</v>
      </c>
      <c r="AE33" s="7">
        <f t="shared" si="2"/>
        <v>0.65950000000000009</v>
      </c>
    </row>
    <row r="34" spans="1:31" x14ac:dyDescent="0.45">
      <c r="A34" t="s">
        <v>4</v>
      </c>
      <c r="B34" t="s">
        <v>173</v>
      </c>
      <c r="C34" t="s">
        <v>136</v>
      </c>
      <c r="D34">
        <v>0.65949999999999975</v>
      </c>
      <c r="E34">
        <v>0.65949999999999975</v>
      </c>
      <c r="F34">
        <v>0.65949999999999975</v>
      </c>
      <c r="G34">
        <v>0.65949999999999975</v>
      </c>
      <c r="H34">
        <v>0.65949999999999975</v>
      </c>
      <c r="I34">
        <v>0.65949999999999975</v>
      </c>
      <c r="J34">
        <v>0.65949999999999975</v>
      </c>
      <c r="K34">
        <v>0.65949999999999975</v>
      </c>
      <c r="L34">
        <v>0.65949999999999975</v>
      </c>
      <c r="M34">
        <v>0.65949999999999975</v>
      </c>
      <c r="N34">
        <v>0.65949999999999975</v>
      </c>
      <c r="O34">
        <v>0.65949999999999975</v>
      </c>
      <c r="P34">
        <v>0.65949999999999975</v>
      </c>
      <c r="Q34">
        <v>0.65949999999999975</v>
      </c>
      <c r="R34">
        <v>0.65949999999999975</v>
      </c>
      <c r="S34">
        <v>0.65949999999999975</v>
      </c>
      <c r="T34">
        <v>0.65949999999999975</v>
      </c>
      <c r="U34">
        <v>0.65949999999999975</v>
      </c>
      <c r="V34">
        <v>0.65949999999999975</v>
      </c>
      <c r="W34">
        <v>0.65949999999999975</v>
      </c>
      <c r="X34">
        <v>0.65949999999999975</v>
      </c>
      <c r="Y34">
        <v>0.65949999999999975</v>
      </c>
      <c r="Z34">
        <v>0.65949999999999975</v>
      </c>
      <c r="AA34">
        <v>0.65949999999999975</v>
      </c>
      <c r="AB34" s="7">
        <f t="shared" si="0"/>
        <v>15.827999999999991</v>
      </c>
      <c r="AC34">
        <f>INDEX(SHELF_days!$C$2:$C$289,MATCH(A34&amp;"|"&amp;C34,SHELF_days!$D$2:$D$289,0))</f>
        <v>70</v>
      </c>
      <c r="AD34" s="8">
        <f t="shared" si="1"/>
        <v>1107.9599999999994</v>
      </c>
      <c r="AE34" s="7">
        <f t="shared" si="2"/>
        <v>0.65949999999999975</v>
      </c>
    </row>
    <row r="35" spans="1:31" x14ac:dyDescent="0.45">
      <c r="A35" t="s">
        <v>4</v>
      </c>
      <c r="B35" t="s">
        <v>173</v>
      </c>
      <c r="C35" t="s">
        <v>137</v>
      </c>
      <c r="D35">
        <v>0.65949999999999931</v>
      </c>
      <c r="E35">
        <v>0.65949999999999931</v>
      </c>
      <c r="F35">
        <v>0.65949999999999931</v>
      </c>
      <c r="G35">
        <v>0.65949999999999931</v>
      </c>
      <c r="H35">
        <v>0.65949999999999931</v>
      </c>
      <c r="I35">
        <v>0.65949999999999931</v>
      </c>
      <c r="J35">
        <v>0.65949999999999931</v>
      </c>
      <c r="K35">
        <v>0.65949999999999931</v>
      </c>
      <c r="L35">
        <v>0.65949999999999931</v>
      </c>
      <c r="M35">
        <v>0.65949999999999931</v>
      </c>
      <c r="N35">
        <v>0.65949999999999931</v>
      </c>
      <c r="O35">
        <v>0.65949999999999931</v>
      </c>
      <c r="P35">
        <v>0.65949999999999931</v>
      </c>
      <c r="Q35">
        <v>0.65949999999999931</v>
      </c>
      <c r="R35">
        <v>0.65949999999999931</v>
      </c>
      <c r="S35">
        <v>0.65949999999999931</v>
      </c>
      <c r="T35">
        <v>0.65949999999999931</v>
      </c>
      <c r="U35">
        <v>0.65949999999999931</v>
      </c>
      <c r="V35">
        <v>0.65949999999999931</v>
      </c>
      <c r="W35">
        <v>0.65949999999999931</v>
      </c>
      <c r="X35">
        <v>0.65949999999999931</v>
      </c>
      <c r="Y35">
        <v>0.65949999999999931</v>
      </c>
      <c r="Z35">
        <v>0.65949999999999931</v>
      </c>
      <c r="AA35">
        <v>0.65949999999999931</v>
      </c>
      <c r="AB35" s="7">
        <f t="shared" si="0"/>
        <v>15.827999999999987</v>
      </c>
      <c r="AC35">
        <f>INDEX(SHELF_days!$C$2:$C$289,MATCH(A35&amp;"|"&amp;C35,SHELF_days!$D$2:$D$289,0))</f>
        <v>96</v>
      </c>
      <c r="AD35" s="8">
        <f t="shared" si="1"/>
        <v>1519.4879999999987</v>
      </c>
      <c r="AE35" s="7">
        <f t="shared" si="2"/>
        <v>0.65949999999999931</v>
      </c>
    </row>
    <row r="36" spans="1:31" x14ac:dyDescent="0.45">
      <c r="A36" t="s">
        <v>4</v>
      </c>
      <c r="B36" t="s">
        <v>173</v>
      </c>
      <c r="C36" t="s">
        <v>138</v>
      </c>
      <c r="D36">
        <v>0.65950000000000009</v>
      </c>
      <c r="E36">
        <v>0.65950000000000009</v>
      </c>
      <c r="F36">
        <v>0.65950000000000009</v>
      </c>
      <c r="G36">
        <v>0.65950000000000009</v>
      </c>
      <c r="H36">
        <v>0.65950000000000009</v>
      </c>
      <c r="I36">
        <v>0.65950000000000009</v>
      </c>
      <c r="J36">
        <v>0.65950000000000009</v>
      </c>
      <c r="K36">
        <v>0.65950000000000009</v>
      </c>
      <c r="L36">
        <v>0.65950000000000009</v>
      </c>
      <c r="M36">
        <v>0.65950000000000009</v>
      </c>
      <c r="N36">
        <v>0.65950000000000009</v>
      </c>
      <c r="O36">
        <v>0.65950000000000009</v>
      </c>
      <c r="P36">
        <v>0.65950000000000009</v>
      </c>
      <c r="Q36">
        <v>0.65950000000000009</v>
      </c>
      <c r="R36">
        <v>0.65950000000000009</v>
      </c>
      <c r="S36">
        <v>0.65950000000000009</v>
      </c>
      <c r="T36">
        <v>0.65950000000000009</v>
      </c>
      <c r="U36">
        <v>0.65950000000000009</v>
      </c>
      <c r="V36">
        <v>0.65950000000000009</v>
      </c>
      <c r="W36">
        <v>0.65950000000000009</v>
      </c>
      <c r="X36">
        <v>0.65950000000000009</v>
      </c>
      <c r="Y36">
        <v>0.65950000000000009</v>
      </c>
      <c r="Z36">
        <v>0.65950000000000009</v>
      </c>
      <c r="AA36">
        <v>0.65950000000000009</v>
      </c>
      <c r="AB36" s="7">
        <f t="shared" si="0"/>
        <v>15.827999999999998</v>
      </c>
      <c r="AC36">
        <f>INDEX(SHELF_days!$C$2:$C$289,MATCH(A36&amp;"|"&amp;C36,SHELF_days!$D$2:$D$289,0))</f>
        <v>14</v>
      </c>
      <c r="AD36" s="8">
        <f t="shared" si="1"/>
        <v>221.59199999999996</v>
      </c>
      <c r="AE36" s="7">
        <f t="shared" si="2"/>
        <v>0.65950000000000009</v>
      </c>
    </row>
    <row r="37" spans="1:31" x14ac:dyDescent="0.45">
      <c r="A37" t="s">
        <v>4</v>
      </c>
      <c r="B37" t="s">
        <v>173</v>
      </c>
      <c r="C37" t="s">
        <v>139</v>
      </c>
      <c r="D37">
        <v>0.65950000000000009</v>
      </c>
      <c r="E37">
        <v>0.65950000000000009</v>
      </c>
      <c r="F37">
        <v>0.65950000000000009</v>
      </c>
      <c r="G37">
        <v>0.65950000000000009</v>
      </c>
      <c r="H37">
        <v>0.65950000000000009</v>
      </c>
      <c r="I37">
        <v>0.65950000000000009</v>
      </c>
      <c r="J37">
        <v>0.65950000000000009</v>
      </c>
      <c r="K37">
        <v>0.65950000000000009</v>
      </c>
      <c r="L37">
        <v>0.65950000000000009</v>
      </c>
      <c r="M37">
        <v>0.65950000000000009</v>
      </c>
      <c r="N37">
        <v>0.65950000000000009</v>
      </c>
      <c r="O37">
        <v>0.65950000000000009</v>
      </c>
      <c r="P37">
        <v>0.65950000000000009</v>
      </c>
      <c r="Q37">
        <v>0.65950000000000009</v>
      </c>
      <c r="R37">
        <v>0.65950000000000009</v>
      </c>
      <c r="S37">
        <v>0.65950000000000009</v>
      </c>
      <c r="T37">
        <v>0.65950000000000009</v>
      </c>
      <c r="U37">
        <v>0.65950000000000009</v>
      </c>
      <c r="V37">
        <v>0.65950000000000009</v>
      </c>
      <c r="W37">
        <v>0.65950000000000009</v>
      </c>
      <c r="X37">
        <v>0.65950000000000009</v>
      </c>
      <c r="Y37">
        <v>0.65950000000000009</v>
      </c>
      <c r="Z37">
        <v>0.65950000000000009</v>
      </c>
      <c r="AA37">
        <v>0.65950000000000009</v>
      </c>
      <c r="AB37" s="7">
        <f t="shared" si="0"/>
        <v>15.827999999999998</v>
      </c>
      <c r="AC37">
        <f>INDEX(SHELF_days!$C$2:$C$289,MATCH(A37&amp;"|"&amp;C37,SHELF_days!$D$2:$D$289,0))</f>
        <v>3</v>
      </c>
      <c r="AD37" s="8">
        <f t="shared" si="1"/>
        <v>47.483999999999995</v>
      </c>
      <c r="AE37" s="7">
        <f t="shared" si="2"/>
        <v>0.65950000000000009</v>
      </c>
    </row>
    <row r="38" spans="1:31" x14ac:dyDescent="0.45">
      <c r="A38" t="s">
        <v>4</v>
      </c>
      <c r="B38" t="s">
        <v>174</v>
      </c>
      <c r="C38" t="s">
        <v>134</v>
      </c>
      <c r="D38">
        <v>0.8</v>
      </c>
      <c r="E38">
        <v>0.8</v>
      </c>
      <c r="F38">
        <v>0.8</v>
      </c>
      <c r="G38">
        <v>0.8</v>
      </c>
      <c r="H38">
        <v>0.8</v>
      </c>
      <c r="I38">
        <v>0.8</v>
      </c>
      <c r="J38">
        <v>0.8</v>
      </c>
      <c r="K38">
        <v>0.8</v>
      </c>
      <c r="L38">
        <v>0.8</v>
      </c>
      <c r="M38">
        <v>0.8</v>
      </c>
      <c r="N38">
        <v>0.8</v>
      </c>
      <c r="O38">
        <v>0.8</v>
      </c>
      <c r="P38">
        <v>0.8</v>
      </c>
      <c r="Q38">
        <v>0.8</v>
      </c>
      <c r="R38">
        <v>0.8</v>
      </c>
      <c r="S38">
        <v>0.8</v>
      </c>
      <c r="T38">
        <v>0.8</v>
      </c>
      <c r="U38">
        <v>0.8</v>
      </c>
      <c r="V38">
        <v>0.8</v>
      </c>
      <c r="W38">
        <v>0.8</v>
      </c>
      <c r="X38">
        <v>0.8</v>
      </c>
      <c r="Y38">
        <v>0.8</v>
      </c>
      <c r="Z38">
        <v>0.8</v>
      </c>
      <c r="AA38">
        <v>0.8</v>
      </c>
      <c r="AB38" s="7">
        <f t="shared" si="0"/>
        <v>19.200000000000006</v>
      </c>
      <c r="AC38">
        <f>INDEX(SHELF_days!$C$2:$C$289,MATCH(A38&amp;"|"&amp;C38,SHELF_days!$D$2:$D$289,0))</f>
        <v>37</v>
      </c>
      <c r="AD38" s="8">
        <f t="shared" si="1"/>
        <v>710.4000000000002</v>
      </c>
      <c r="AE38" s="7">
        <f t="shared" si="2"/>
        <v>0.8</v>
      </c>
    </row>
    <row r="39" spans="1:31" x14ac:dyDescent="0.45">
      <c r="A39" t="s">
        <v>4</v>
      </c>
      <c r="B39" t="s">
        <v>174</v>
      </c>
      <c r="C39" t="s">
        <v>135</v>
      </c>
      <c r="D39">
        <v>0.8</v>
      </c>
      <c r="E39">
        <v>0.8</v>
      </c>
      <c r="F39">
        <v>0.8</v>
      </c>
      <c r="G39">
        <v>0.8</v>
      </c>
      <c r="H39">
        <v>0.8</v>
      </c>
      <c r="I39">
        <v>0.8</v>
      </c>
      <c r="J39">
        <v>0.8</v>
      </c>
      <c r="K39">
        <v>0.8</v>
      </c>
      <c r="L39">
        <v>0.8</v>
      </c>
      <c r="M39">
        <v>0.8</v>
      </c>
      <c r="N39">
        <v>0.8</v>
      </c>
      <c r="O39">
        <v>0.8</v>
      </c>
      <c r="P39">
        <v>0.8</v>
      </c>
      <c r="Q39">
        <v>0.8</v>
      </c>
      <c r="R39">
        <v>0.8</v>
      </c>
      <c r="S39">
        <v>0.8</v>
      </c>
      <c r="T39">
        <v>0.8</v>
      </c>
      <c r="U39">
        <v>0.8</v>
      </c>
      <c r="V39">
        <v>0.8</v>
      </c>
      <c r="W39">
        <v>0.8</v>
      </c>
      <c r="X39">
        <v>0.8</v>
      </c>
      <c r="Y39">
        <v>0.8</v>
      </c>
      <c r="Z39">
        <v>0.8</v>
      </c>
      <c r="AA39">
        <v>0.8</v>
      </c>
      <c r="AB39" s="7">
        <f t="shared" si="0"/>
        <v>19.200000000000006</v>
      </c>
      <c r="AC39">
        <f>INDEX(SHELF_days!$C$2:$C$289,MATCH(A39&amp;"|"&amp;C39,SHELF_days!$D$2:$D$289,0))</f>
        <v>145</v>
      </c>
      <c r="AD39" s="8">
        <f t="shared" si="1"/>
        <v>2784.0000000000009</v>
      </c>
      <c r="AE39" s="7">
        <f t="shared" si="2"/>
        <v>0.8</v>
      </c>
    </row>
    <row r="40" spans="1:31" x14ac:dyDescent="0.45">
      <c r="A40" t="s">
        <v>4</v>
      </c>
      <c r="B40" t="s">
        <v>174</v>
      </c>
      <c r="C40" t="s">
        <v>136</v>
      </c>
      <c r="D40">
        <v>0.8</v>
      </c>
      <c r="E40">
        <v>0.8</v>
      </c>
      <c r="F40">
        <v>0.8</v>
      </c>
      <c r="G40">
        <v>0.8</v>
      </c>
      <c r="H40">
        <v>0.8</v>
      </c>
      <c r="I40">
        <v>0.8</v>
      </c>
      <c r="J40">
        <v>0.8</v>
      </c>
      <c r="K40">
        <v>0.8</v>
      </c>
      <c r="L40">
        <v>0.8</v>
      </c>
      <c r="M40">
        <v>0.8</v>
      </c>
      <c r="N40">
        <v>0.8</v>
      </c>
      <c r="O40">
        <v>0.8</v>
      </c>
      <c r="P40">
        <v>0.8</v>
      </c>
      <c r="Q40">
        <v>0.8</v>
      </c>
      <c r="R40">
        <v>0.8</v>
      </c>
      <c r="S40">
        <v>0.8</v>
      </c>
      <c r="T40">
        <v>0.8</v>
      </c>
      <c r="U40">
        <v>0.8</v>
      </c>
      <c r="V40">
        <v>0.8</v>
      </c>
      <c r="W40">
        <v>0.8</v>
      </c>
      <c r="X40">
        <v>0.8</v>
      </c>
      <c r="Y40">
        <v>0.8</v>
      </c>
      <c r="Z40">
        <v>0.8</v>
      </c>
      <c r="AA40">
        <v>0.8</v>
      </c>
      <c r="AB40" s="7">
        <f t="shared" si="0"/>
        <v>19.200000000000006</v>
      </c>
      <c r="AC40">
        <f>INDEX(SHELF_days!$C$2:$C$289,MATCH(A40&amp;"|"&amp;C40,SHELF_days!$D$2:$D$289,0))</f>
        <v>70</v>
      </c>
      <c r="AD40" s="8">
        <f t="shared" si="1"/>
        <v>1344.0000000000005</v>
      </c>
      <c r="AE40" s="7">
        <f t="shared" si="2"/>
        <v>0.8</v>
      </c>
    </row>
    <row r="41" spans="1:31" x14ac:dyDescent="0.45">
      <c r="A41" t="s">
        <v>4</v>
      </c>
      <c r="B41" t="s">
        <v>174</v>
      </c>
      <c r="C41" t="s">
        <v>137</v>
      </c>
      <c r="D41">
        <v>0.8</v>
      </c>
      <c r="E41">
        <v>0.8</v>
      </c>
      <c r="F41">
        <v>0.8</v>
      </c>
      <c r="G41">
        <v>0.8</v>
      </c>
      <c r="H41">
        <v>0.8</v>
      </c>
      <c r="I41">
        <v>0.8</v>
      </c>
      <c r="J41">
        <v>0.8</v>
      </c>
      <c r="K41">
        <v>0.8</v>
      </c>
      <c r="L41">
        <v>0.8</v>
      </c>
      <c r="M41">
        <v>0.8</v>
      </c>
      <c r="N41">
        <v>0.8</v>
      </c>
      <c r="O41">
        <v>0.8</v>
      </c>
      <c r="P41">
        <v>0.8</v>
      </c>
      <c r="Q41">
        <v>0.8</v>
      </c>
      <c r="R41">
        <v>0.8</v>
      </c>
      <c r="S41">
        <v>0.8</v>
      </c>
      <c r="T41">
        <v>0.8</v>
      </c>
      <c r="U41">
        <v>0.8</v>
      </c>
      <c r="V41">
        <v>0.8</v>
      </c>
      <c r="W41">
        <v>0.8</v>
      </c>
      <c r="X41">
        <v>0.8</v>
      </c>
      <c r="Y41">
        <v>0.8</v>
      </c>
      <c r="Z41">
        <v>0.8</v>
      </c>
      <c r="AA41">
        <v>0.8</v>
      </c>
      <c r="AB41" s="7">
        <f t="shared" si="0"/>
        <v>19.200000000000006</v>
      </c>
      <c r="AC41">
        <f>INDEX(SHELF_days!$C$2:$C$289,MATCH(A41&amp;"|"&amp;C41,SHELF_days!$D$2:$D$289,0))</f>
        <v>96</v>
      </c>
      <c r="AD41" s="8">
        <f t="shared" si="1"/>
        <v>1843.2000000000007</v>
      </c>
      <c r="AE41" s="7">
        <f t="shared" si="2"/>
        <v>0.8</v>
      </c>
    </row>
    <row r="42" spans="1:31" x14ac:dyDescent="0.45">
      <c r="A42" t="s">
        <v>4</v>
      </c>
      <c r="B42" t="s">
        <v>174</v>
      </c>
      <c r="C42" t="s">
        <v>138</v>
      </c>
      <c r="D42">
        <v>0.8</v>
      </c>
      <c r="E42">
        <v>0.8</v>
      </c>
      <c r="F42">
        <v>0.8</v>
      </c>
      <c r="G42">
        <v>0.8</v>
      </c>
      <c r="H42">
        <v>0.8</v>
      </c>
      <c r="I42">
        <v>0.8</v>
      </c>
      <c r="J42">
        <v>0.8</v>
      </c>
      <c r="K42">
        <v>0.8</v>
      </c>
      <c r="L42">
        <v>0.8</v>
      </c>
      <c r="M42">
        <v>0.8</v>
      </c>
      <c r="N42">
        <v>0.8</v>
      </c>
      <c r="O42">
        <v>0.8</v>
      </c>
      <c r="P42">
        <v>0.8</v>
      </c>
      <c r="Q42">
        <v>0.8</v>
      </c>
      <c r="R42">
        <v>0.8</v>
      </c>
      <c r="S42">
        <v>0.8</v>
      </c>
      <c r="T42">
        <v>0.8</v>
      </c>
      <c r="U42">
        <v>0.8</v>
      </c>
      <c r="V42">
        <v>0.8</v>
      </c>
      <c r="W42">
        <v>0.8</v>
      </c>
      <c r="X42">
        <v>0.8</v>
      </c>
      <c r="Y42">
        <v>0.8</v>
      </c>
      <c r="Z42">
        <v>0.8</v>
      </c>
      <c r="AA42">
        <v>0.8</v>
      </c>
      <c r="AB42" s="7">
        <f t="shared" si="0"/>
        <v>19.200000000000006</v>
      </c>
      <c r="AC42">
        <f>INDEX(SHELF_days!$C$2:$C$289,MATCH(A42&amp;"|"&amp;C42,SHELF_days!$D$2:$D$289,0))</f>
        <v>14</v>
      </c>
      <c r="AD42" s="8">
        <f t="shared" si="1"/>
        <v>268.80000000000007</v>
      </c>
      <c r="AE42" s="7">
        <f t="shared" si="2"/>
        <v>0.8</v>
      </c>
    </row>
    <row r="43" spans="1:31" x14ac:dyDescent="0.45">
      <c r="A43" t="s">
        <v>4</v>
      </c>
      <c r="B43" t="s">
        <v>174</v>
      </c>
      <c r="C43" t="s">
        <v>139</v>
      </c>
      <c r="D43">
        <v>0.8</v>
      </c>
      <c r="E43">
        <v>0.8</v>
      </c>
      <c r="F43">
        <v>0.8</v>
      </c>
      <c r="G43">
        <v>0.8</v>
      </c>
      <c r="H43">
        <v>0.8</v>
      </c>
      <c r="I43">
        <v>0.8</v>
      </c>
      <c r="J43">
        <v>0.8</v>
      </c>
      <c r="K43">
        <v>0.8</v>
      </c>
      <c r="L43">
        <v>0.8</v>
      </c>
      <c r="M43">
        <v>0.8</v>
      </c>
      <c r="N43">
        <v>0.8</v>
      </c>
      <c r="O43">
        <v>0.8</v>
      </c>
      <c r="P43">
        <v>0.8</v>
      </c>
      <c r="Q43">
        <v>0.8</v>
      </c>
      <c r="R43">
        <v>0.8</v>
      </c>
      <c r="S43">
        <v>0.8</v>
      </c>
      <c r="T43">
        <v>0.8</v>
      </c>
      <c r="U43">
        <v>0.8</v>
      </c>
      <c r="V43">
        <v>0.8</v>
      </c>
      <c r="W43">
        <v>0.8</v>
      </c>
      <c r="X43">
        <v>0.8</v>
      </c>
      <c r="Y43">
        <v>0.8</v>
      </c>
      <c r="Z43">
        <v>0.8</v>
      </c>
      <c r="AA43">
        <v>0.8</v>
      </c>
      <c r="AB43" s="7">
        <f t="shared" si="0"/>
        <v>19.200000000000006</v>
      </c>
      <c r="AC43">
        <f>INDEX(SHELF_days!$C$2:$C$289,MATCH(A43&amp;"|"&amp;C43,SHELF_days!$D$2:$D$289,0))</f>
        <v>3</v>
      </c>
      <c r="AD43" s="8">
        <f t="shared" si="1"/>
        <v>57.600000000000023</v>
      </c>
      <c r="AE43" s="7">
        <f t="shared" si="2"/>
        <v>0.8</v>
      </c>
    </row>
    <row r="44" spans="1:31" x14ac:dyDescent="0.45">
      <c r="A44" t="s">
        <v>4</v>
      </c>
      <c r="B44" t="s">
        <v>175</v>
      </c>
      <c r="C44" t="s">
        <v>134</v>
      </c>
      <c r="D44">
        <v>0.49692434348000769</v>
      </c>
      <c r="E44">
        <v>0.48911712208779368</v>
      </c>
      <c r="F44">
        <v>0.49126413729611978</v>
      </c>
      <c r="G44">
        <v>0.5078560956552729</v>
      </c>
      <c r="H44">
        <v>0.53912447285334786</v>
      </c>
      <c r="I44">
        <v>0.57405696943172224</v>
      </c>
      <c r="J44">
        <v>0.58346262429172668</v>
      </c>
      <c r="K44">
        <v>0.57030839270576672</v>
      </c>
      <c r="L44">
        <v>0.55076785636701298</v>
      </c>
      <c r="M44">
        <v>0.54387989062127029</v>
      </c>
      <c r="N44">
        <v>0.54229944344005487</v>
      </c>
      <c r="O44">
        <v>0.53361910513649635</v>
      </c>
      <c r="P44">
        <v>0.5170533441947458</v>
      </c>
      <c r="Q44">
        <v>0.51143419366499643</v>
      </c>
      <c r="R44">
        <v>0.52371960940814088</v>
      </c>
      <c r="S44">
        <v>0.60060003634157633</v>
      </c>
      <c r="T44">
        <v>0.63090458318297249</v>
      </c>
      <c r="U44">
        <v>0.63225042662625397</v>
      </c>
      <c r="V44">
        <v>0.63225042662625397</v>
      </c>
      <c r="W44">
        <v>0.63090458318297249</v>
      </c>
      <c r="X44">
        <v>0.61845494482327423</v>
      </c>
      <c r="Y44">
        <v>0.58170583330083081</v>
      </c>
      <c r="Z44">
        <v>0.53464549648995774</v>
      </c>
      <c r="AA44">
        <v>0.50984670837164303</v>
      </c>
      <c r="AB44" s="7">
        <f t="shared" si="0"/>
        <v>13.34645063958021</v>
      </c>
      <c r="AC44">
        <f>INDEX(SHELF_days!$C$2:$C$289,MATCH(A44&amp;"|"&amp;C44,SHELF_days!$D$2:$D$289,0))</f>
        <v>37</v>
      </c>
      <c r="AD44" s="8">
        <f t="shared" si="1"/>
        <v>493.81867366446778</v>
      </c>
      <c r="AE44" s="7">
        <f t="shared" si="2"/>
        <v>0.63225042662625397</v>
      </c>
    </row>
    <row r="45" spans="1:31" x14ac:dyDescent="0.45">
      <c r="A45" t="s">
        <v>4</v>
      </c>
      <c r="B45" t="s">
        <v>175</v>
      </c>
      <c r="C45" t="s">
        <v>135</v>
      </c>
      <c r="D45">
        <v>0.3598589891185594</v>
      </c>
      <c r="E45">
        <v>0.35667599885924772</v>
      </c>
      <c r="F45">
        <v>0.35609920534507672</v>
      </c>
      <c r="G45">
        <v>0.37334304659410777</v>
      </c>
      <c r="H45">
        <v>0.44733864034979348</v>
      </c>
      <c r="I45">
        <v>0.46817614165649768</v>
      </c>
      <c r="J45">
        <v>0.44414088353796533</v>
      </c>
      <c r="K45">
        <v>0.42264247923214882</v>
      </c>
      <c r="L45">
        <v>0.43398658388086131</v>
      </c>
      <c r="M45">
        <v>0.4576830094835444</v>
      </c>
      <c r="N45">
        <v>0.48117918866122472</v>
      </c>
      <c r="O45">
        <v>0.49683811986483017</v>
      </c>
      <c r="P45">
        <v>0.49778297967787272</v>
      </c>
      <c r="Q45">
        <v>0.50277686810051303</v>
      </c>
      <c r="R45">
        <v>0.52763625948786608</v>
      </c>
      <c r="S45">
        <v>0.57808249452201166</v>
      </c>
      <c r="T45">
        <v>0.61547789080375892</v>
      </c>
      <c r="U45">
        <v>0.6188974452253434</v>
      </c>
      <c r="V45">
        <v>0.62018901970051088</v>
      </c>
      <c r="W45">
        <v>0.61905598611688772</v>
      </c>
      <c r="X45">
        <v>0.59813028459109907</v>
      </c>
      <c r="Y45">
        <v>0.54413089774469692</v>
      </c>
      <c r="Z45">
        <v>0.445752533016326</v>
      </c>
      <c r="AA45">
        <v>0.37720250459707622</v>
      </c>
      <c r="AB45" s="7">
        <f t="shared" si="0"/>
        <v>11.643077450167821</v>
      </c>
      <c r="AC45">
        <f>INDEX(SHELF_days!$C$2:$C$289,MATCH(A45&amp;"|"&amp;C45,SHELF_days!$D$2:$D$289,0))</f>
        <v>145</v>
      </c>
      <c r="AD45" s="8">
        <f t="shared" si="1"/>
        <v>1688.246230274334</v>
      </c>
      <c r="AE45" s="7">
        <f t="shared" si="2"/>
        <v>0.62018901970051088</v>
      </c>
    </row>
    <row r="46" spans="1:31" x14ac:dyDescent="0.45">
      <c r="A46" t="s">
        <v>4</v>
      </c>
      <c r="B46" t="s">
        <v>175</v>
      </c>
      <c r="C46" t="s">
        <v>136</v>
      </c>
      <c r="D46">
        <v>0.3734597750514756</v>
      </c>
      <c r="E46">
        <v>0.36219868950038059</v>
      </c>
      <c r="F46">
        <v>0.36727462066074718</v>
      </c>
      <c r="G46">
        <v>0.39633163978246599</v>
      </c>
      <c r="H46">
        <v>0.4460468306930464</v>
      </c>
      <c r="I46">
        <v>0.4619601642254057</v>
      </c>
      <c r="J46">
        <v>0.43937785077925551</v>
      </c>
      <c r="K46">
        <v>0.43892295971720457</v>
      </c>
      <c r="L46">
        <v>0.45693011485321511</v>
      </c>
      <c r="M46">
        <v>0.47969244198180339</v>
      </c>
      <c r="N46">
        <v>0.5020430730651374</v>
      </c>
      <c r="O46">
        <v>0.50998020907013397</v>
      </c>
      <c r="P46">
        <v>0.51311815136687033</v>
      </c>
      <c r="Q46">
        <v>0.5141475981547281</v>
      </c>
      <c r="R46">
        <v>0.53309181647807979</v>
      </c>
      <c r="S46">
        <v>0.5781280983683208</v>
      </c>
      <c r="T46">
        <v>0.61373897958394774</v>
      </c>
      <c r="U46">
        <v>0.61695566494958065</v>
      </c>
      <c r="V46">
        <v>0.61751492674599573</v>
      </c>
      <c r="W46">
        <v>0.61619406860080417</v>
      </c>
      <c r="X46">
        <v>0.6032012555581493</v>
      </c>
      <c r="Y46">
        <v>0.56243880023408188</v>
      </c>
      <c r="Z46">
        <v>0.49274808413979831</v>
      </c>
      <c r="AA46">
        <v>0.40704379727322171</v>
      </c>
      <c r="AB46" s="7">
        <f t="shared" si="0"/>
        <v>11.902539610833848</v>
      </c>
      <c r="AC46">
        <f>INDEX(SHELF_days!$C$2:$C$289,MATCH(A46&amp;"|"&amp;C46,SHELF_days!$D$2:$D$289,0))</f>
        <v>70</v>
      </c>
      <c r="AD46" s="8">
        <f t="shared" si="1"/>
        <v>833.17777275836943</v>
      </c>
      <c r="AE46" s="7">
        <f t="shared" si="2"/>
        <v>0.61751492674599573</v>
      </c>
    </row>
    <row r="47" spans="1:31" x14ac:dyDescent="0.45">
      <c r="A47" t="s">
        <v>4</v>
      </c>
      <c r="B47" t="s">
        <v>175</v>
      </c>
      <c r="C47" t="s">
        <v>137</v>
      </c>
      <c r="D47">
        <v>0.41684506606897098</v>
      </c>
      <c r="E47">
        <v>0.40559061563758131</v>
      </c>
      <c r="F47">
        <v>0.39584663449120139</v>
      </c>
      <c r="G47">
        <v>0.40240556442150999</v>
      </c>
      <c r="H47">
        <v>0.43666667886527388</v>
      </c>
      <c r="I47">
        <v>0.44036652236684792</v>
      </c>
      <c r="J47">
        <v>0.4468662270722728</v>
      </c>
      <c r="K47">
        <v>0.49068987947982129</v>
      </c>
      <c r="L47">
        <v>0.52271324490501669</v>
      </c>
      <c r="M47">
        <v>0.56238917246657849</v>
      </c>
      <c r="N47">
        <v>0.59166707950263797</v>
      </c>
      <c r="O47">
        <v>0.60474274327427957</v>
      </c>
      <c r="P47">
        <v>0.6130517559948524</v>
      </c>
      <c r="Q47">
        <v>0.61767855715103048</v>
      </c>
      <c r="R47">
        <v>0.62666979021014868</v>
      </c>
      <c r="S47">
        <v>0.64128757033353168</v>
      </c>
      <c r="T47">
        <v>0.64734376400375915</v>
      </c>
      <c r="U47">
        <v>0.64597239111205118</v>
      </c>
      <c r="V47">
        <v>0.64820411211790885</v>
      </c>
      <c r="W47">
        <v>0.64747140717291052</v>
      </c>
      <c r="X47">
        <v>0.6427052082227952</v>
      </c>
      <c r="Y47">
        <v>0.59991611349673835</v>
      </c>
      <c r="Z47">
        <v>0.54396409951505131</v>
      </c>
      <c r="AA47">
        <v>0.45715936017660702</v>
      </c>
      <c r="AB47" s="7">
        <f t="shared" si="0"/>
        <v>13.048213558059377</v>
      </c>
      <c r="AC47">
        <f>INDEX(SHELF_days!$C$2:$C$289,MATCH(A47&amp;"|"&amp;C47,SHELF_days!$D$2:$D$289,0))</f>
        <v>96</v>
      </c>
      <c r="AD47" s="8">
        <f t="shared" si="1"/>
        <v>1252.6285015737003</v>
      </c>
      <c r="AE47" s="7">
        <f t="shared" si="2"/>
        <v>0.64820411211790885</v>
      </c>
    </row>
    <row r="48" spans="1:31" x14ac:dyDescent="0.45">
      <c r="A48" t="s">
        <v>4</v>
      </c>
      <c r="B48" t="s">
        <v>175</v>
      </c>
      <c r="C48" t="s">
        <v>138</v>
      </c>
      <c r="D48">
        <v>0.5000897902721152</v>
      </c>
      <c r="E48">
        <v>0.47123386565442882</v>
      </c>
      <c r="F48">
        <v>0.4432222072741242</v>
      </c>
      <c r="G48">
        <v>0.46160799049994711</v>
      </c>
      <c r="H48">
        <v>0.46948126401599599</v>
      </c>
      <c r="I48">
        <v>0.44270655384394852</v>
      </c>
      <c r="J48">
        <v>0.46829081762007951</v>
      </c>
      <c r="K48">
        <v>0.54790915396225404</v>
      </c>
      <c r="L48">
        <v>0.59274206792652595</v>
      </c>
      <c r="M48">
        <v>0.62561058226239297</v>
      </c>
      <c r="N48">
        <v>0.65153585932902092</v>
      </c>
      <c r="O48">
        <v>0.65469074895292134</v>
      </c>
      <c r="P48">
        <v>0.65649811939255498</v>
      </c>
      <c r="Q48">
        <v>0.65844912876364048</v>
      </c>
      <c r="R48">
        <v>0.65844912876364048</v>
      </c>
      <c r="S48">
        <v>0.65917869053058253</v>
      </c>
      <c r="T48">
        <v>0.65933783006614766</v>
      </c>
      <c r="U48">
        <v>0.65970881119126401</v>
      </c>
      <c r="V48">
        <v>0.66261155765491841</v>
      </c>
      <c r="W48">
        <v>0.66094989289395145</v>
      </c>
      <c r="X48">
        <v>0.65699207197697174</v>
      </c>
      <c r="Y48">
        <v>0.64776404566140322</v>
      </c>
      <c r="Z48">
        <v>0.59320708604993078</v>
      </c>
      <c r="AA48">
        <v>0.55313492429571787</v>
      </c>
      <c r="AB48" s="7">
        <f t="shared" si="0"/>
        <v>14.05540218885448</v>
      </c>
      <c r="AC48">
        <f>INDEX(SHELF_days!$C$2:$C$289,MATCH(A48&amp;"|"&amp;C48,SHELF_days!$D$2:$D$289,0))</f>
        <v>14</v>
      </c>
      <c r="AD48" s="8">
        <f t="shared" si="1"/>
        <v>196.7756306439627</v>
      </c>
      <c r="AE48" s="7">
        <f t="shared" si="2"/>
        <v>0.66261155765491841</v>
      </c>
    </row>
    <row r="49" spans="1:31" x14ac:dyDescent="0.45">
      <c r="A49" t="s">
        <v>4</v>
      </c>
      <c r="B49" t="s">
        <v>175</v>
      </c>
      <c r="C49" t="s">
        <v>139</v>
      </c>
      <c r="D49">
        <v>0.50269285838957511</v>
      </c>
      <c r="E49">
        <v>0.50269285838957511</v>
      </c>
      <c r="F49">
        <v>0.50269285838957511</v>
      </c>
      <c r="G49">
        <v>0.50269285838957511</v>
      </c>
      <c r="H49">
        <v>0.56116940409454719</v>
      </c>
      <c r="I49">
        <v>0.62754988006592616</v>
      </c>
      <c r="J49">
        <v>0.63584924796616171</v>
      </c>
      <c r="K49">
        <v>0.61095596667562357</v>
      </c>
      <c r="L49">
        <v>0.55115808058444316</v>
      </c>
      <c r="M49">
        <v>0.54167722219288983</v>
      </c>
      <c r="N49">
        <v>0.54167722219288983</v>
      </c>
      <c r="O49">
        <v>0.54167722219288983</v>
      </c>
      <c r="P49">
        <v>0.52218504029123247</v>
      </c>
      <c r="Q49">
        <v>0.50269285838957511</v>
      </c>
      <c r="R49">
        <v>0.52218504029123247</v>
      </c>
      <c r="S49">
        <v>0.58606268538508532</v>
      </c>
      <c r="T49">
        <v>0.63584924796616171</v>
      </c>
      <c r="U49">
        <v>0.63584924796616171</v>
      </c>
      <c r="V49">
        <v>0.63584924796616171</v>
      </c>
      <c r="W49">
        <v>0.63584924796616171</v>
      </c>
      <c r="X49">
        <v>0.63584924796616171</v>
      </c>
      <c r="Y49">
        <v>0.56116940409454719</v>
      </c>
      <c r="Z49">
        <v>0.54167722219288983</v>
      </c>
      <c r="AA49">
        <v>0.50269285838957511</v>
      </c>
      <c r="AB49" s="7">
        <f t="shared" si="0"/>
        <v>13.540397028388618</v>
      </c>
      <c r="AC49">
        <f>INDEX(SHELF_days!$C$2:$C$289,MATCH(A49&amp;"|"&amp;C49,SHELF_days!$D$2:$D$289,0))</f>
        <v>3</v>
      </c>
      <c r="AD49" s="8">
        <f t="shared" si="1"/>
        <v>40.621191085165854</v>
      </c>
      <c r="AE49" s="7">
        <f t="shared" si="2"/>
        <v>0.63584924796616171</v>
      </c>
    </row>
    <row r="50" spans="1:31" x14ac:dyDescent="0.45">
      <c r="A50" t="s">
        <v>4</v>
      </c>
      <c r="B50" t="s">
        <v>176</v>
      </c>
      <c r="C50" t="s">
        <v>134</v>
      </c>
      <c r="D50">
        <v>0</v>
      </c>
      <c r="E50">
        <v>0</v>
      </c>
      <c r="F50">
        <v>0</v>
      </c>
      <c r="G50">
        <v>0</v>
      </c>
      <c r="H50">
        <v>0</v>
      </c>
      <c r="I50">
        <v>3.958030735451994E-3</v>
      </c>
      <c r="J50">
        <v>3.958030735451994E-3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7.916061470903988E-3</v>
      </c>
      <c r="U50">
        <v>3.9580307354519943E-2</v>
      </c>
      <c r="V50">
        <v>3.9580307354519943E-2</v>
      </c>
      <c r="W50">
        <v>3.958030735451994E-3</v>
      </c>
      <c r="X50">
        <v>0</v>
      </c>
      <c r="Y50">
        <v>0</v>
      </c>
      <c r="Z50">
        <v>0</v>
      </c>
      <c r="AA50">
        <v>0</v>
      </c>
      <c r="AB50" s="7">
        <f t="shared" si="0"/>
        <v>9.8950768386299862E-2</v>
      </c>
      <c r="AC50">
        <f>INDEX(SHELF_days!$C$2:$C$289,MATCH(A50&amp;"|"&amp;C50,SHELF_days!$D$2:$D$289,0))</f>
        <v>37</v>
      </c>
      <c r="AD50" s="8">
        <f t="shared" si="1"/>
        <v>3.661178430293095</v>
      </c>
      <c r="AE50" s="7">
        <f t="shared" si="2"/>
        <v>3.9580307354519943E-2</v>
      </c>
    </row>
    <row r="51" spans="1:31" x14ac:dyDescent="0.45">
      <c r="A51" t="s">
        <v>4</v>
      </c>
      <c r="B51" t="s">
        <v>176</v>
      </c>
      <c r="C51" t="s">
        <v>135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4.9475384193149929E-3</v>
      </c>
      <c r="U51">
        <v>1.9790153677259972E-2</v>
      </c>
      <c r="V51">
        <v>1.9790153677259972E-2</v>
      </c>
      <c r="W51">
        <v>0</v>
      </c>
      <c r="X51">
        <v>0</v>
      </c>
      <c r="Y51">
        <v>0</v>
      </c>
      <c r="Z51">
        <v>0</v>
      </c>
      <c r="AA51">
        <v>0</v>
      </c>
      <c r="AB51" s="7">
        <f t="shared" si="0"/>
        <v>4.4527845773834937E-2</v>
      </c>
      <c r="AC51">
        <f>INDEX(SHELF_days!$C$2:$C$289,MATCH(A51&amp;"|"&amp;C51,SHELF_days!$D$2:$D$289,0))</f>
        <v>145</v>
      </c>
      <c r="AD51" s="8">
        <f t="shared" si="1"/>
        <v>6.4565376372060657</v>
      </c>
      <c r="AE51" s="7">
        <f t="shared" si="2"/>
        <v>1.9790153677259972E-2</v>
      </c>
    </row>
    <row r="52" spans="1:31" x14ac:dyDescent="0.45">
      <c r="A52" t="s">
        <v>4</v>
      </c>
      <c r="B52" t="s">
        <v>176</v>
      </c>
      <c r="C52" t="s">
        <v>136</v>
      </c>
      <c r="D52">
        <v>7.5986824327300889E-2</v>
      </c>
      <c r="E52">
        <v>7.5986824327300889E-2</v>
      </c>
      <c r="F52">
        <v>7.5986824327300889E-2</v>
      </c>
      <c r="G52">
        <v>7.5986824327300889E-2</v>
      </c>
      <c r="H52">
        <v>7.5986824327300889E-2</v>
      </c>
      <c r="I52">
        <v>7.5986824327300889E-2</v>
      </c>
      <c r="J52">
        <v>7.5986824327300889E-2</v>
      </c>
      <c r="K52">
        <v>7.5986824327300889E-2</v>
      </c>
      <c r="L52">
        <v>7.5986824327300889E-2</v>
      </c>
      <c r="M52">
        <v>7.5986824327300889E-2</v>
      </c>
      <c r="N52">
        <v>0.11004386985366819</v>
      </c>
      <c r="O52">
        <v>0.1692928314015511</v>
      </c>
      <c r="P52">
        <v>0.22774870642230191</v>
      </c>
      <c r="Q52">
        <v>0.28079000117404729</v>
      </c>
      <c r="R52">
        <v>0.31394184846525869</v>
      </c>
      <c r="S52">
        <v>0.36253604546538998</v>
      </c>
      <c r="T52">
        <v>0.44914026377110122</v>
      </c>
      <c r="U52">
        <v>0.47934398836983277</v>
      </c>
      <c r="V52">
        <v>0.44874164436479408</v>
      </c>
      <c r="W52">
        <v>0.29144476572179878</v>
      </c>
      <c r="X52">
        <v>0.16096334672392451</v>
      </c>
      <c r="Y52">
        <v>7.2187483110935841E-2</v>
      </c>
      <c r="Z52">
        <v>7.2187483110935841E-2</v>
      </c>
      <c r="AA52">
        <v>7.2187483110935841E-2</v>
      </c>
      <c r="AB52" s="7">
        <f t="shared" si="0"/>
        <v>4.2704180043394846</v>
      </c>
      <c r="AC52">
        <f>INDEX(SHELF_days!$C$2:$C$289,MATCH(A52&amp;"|"&amp;C52,SHELF_days!$D$2:$D$289,0))</f>
        <v>70</v>
      </c>
      <c r="AD52" s="8">
        <f t="shared" si="1"/>
        <v>298.9292603037639</v>
      </c>
      <c r="AE52" s="7">
        <f t="shared" si="2"/>
        <v>0.47934398836983277</v>
      </c>
    </row>
    <row r="53" spans="1:31" x14ac:dyDescent="0.45">
      <c r="A53" t="s">
        <v>4</v>
      </c>
      <c r="B53" t="s">
        <v>176</v>
      </c>
      <c r="C53" t="s">
        <v>137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1.4923722445146861E-2</v>
      </c>
      <c r="S53">
        <v>2.9847444890293728E-2</v>
      </c>
      <c r="T53">
        <v>2.9847444890293728E-2</v>
      </c>
      <c r="U53">
        <v>2.9847444890293728E-2</v>
      </c>
      <c r="V53">
        <v>2.23855836677203E-2</v>
      </c>
      <c r="W53">
        <v>7.4618612225734321E-3</v>
      </c>
      <c r="X53">
        <v>0</v>
      </c>
      <c r="Y53">
        <v>0</v>
      </c>
      <c r="Z53">
        <v>0</v>
      </c>
      <c r="AA53">
        <v>0</v>
      </c>
      <c r="AB53" s="7">
        <f t="shared" si="0"/>
        <v>0.13431350200632181</v>
      </c>
      <c r="AC53">
        <f>INDEX(SHELF_days!$C$2:$C$289,MATCH(A53&amp;"|"&amp;C53,SHELF_days!$D$2:$D$289,0))</f>
        <v>96</v>
      </c>
      <c r="AD53" s="8">
        <f t="shared" si="1"/>
        <v>12.894096192606893</v>
      </c>
      <c r="AE53" s="7">
        <f t="shared" si="2"/>
        <v>2.9847444890293728E-2</v>
      </c>
    </row>
    <row r="54" spans="1:31" x14ac:dyDescent="0.45">
      <c r="A54" t="s">
        <v>4</v>
      </c>
      <c r="B54" t="s">
        <v>176</v>
      </c>
      <c r="C54" t="s">
        <v>138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0.33054268582375879</v>
      </c>
      <c r="Q54">
        <v>0.78535497156377232</v>
      </c>
      <c r="R54">
        <v>0.78535497156377232</v>
      </c>
      <c r="S54">
        <v>0.78535497156377232</v>
      </c>
      <c r="T54">
        <v>0.95</v>
      </c>
      <c r="U54">
        <v>0.95</v>
      </c>
      <c r="V54">
        <v>0.95</v>
      </c>
      <c r="W54">
        <v>0.78535497156377232</v>
      </c>
      <c r="X54">
        <v>0.33054268582375879</v>
      </c>
      <c r="Y54">
        <v>0.33054268582375879</v>
      </c>
      <c r="Z54">
        <v>0.33054268582375879</v>
      </c>
      <c r="AA54">
        <v>0.33054268582375879</v>
      </c>
      <c r="AB54" s="7">
        <f t="shared" si="0"/>
        <v>7.6441333153738844</v>
      </c>
      <c r="AC54">
        <f>INDEX(SHELF_days!$C$2:$C$289,MATCH(A54&amp;"|"&amp;C54,SHELF_days!$D$2:$D$289,0))</f>
        <v>14</v>
      </c>
      <c r="AD54" s="8">
        <f t="shared" si="1"/>
        <v>107.01786641523438</v>
      </c>
      <c r="AE54" s="7">
        <f t="shared" si="2"/>
        <v>0.95</v>
      </c>
    </row>
    <row r="55" spans="1:31" x14ac:dyDescent="0.45">
      <c r="A55" t="s">
        <v>4</v>
      </c>
      <c r="B55" t="s">
        <v>176</v>
      </c>
      <c r="C55" t="s">
        <v>139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 s="7">
        <f t="shared" si="0"/>
        <v>0</v>
      </c>
      <c r="AC55">
        <f>INDEX(SHELF_days!$C$2:$C$289,MATCH(A55&amp;"|"&amp;C55,SHELF_days!$D$2:$D$289,0))</f>
        <v>3</v>
      </c>
      <c r="AD55" s="8">
        <f t="shared" si="1"/>
        <v>0</v>
      </c>
      <c r="AE55" s="7">
        <f t="shared" si="2"/>
        <v>0</v>
      </c>
    </row>
    <row r="56" spans="1:31" x14ac:dyDescent="0.45">
      <c r="A56" t="s">
        <v>4</v>
      </c>
      <c r="B56" t="s">
        <v>177</v>
      </c>
      <c r="C56" t="s">
        <v>134</v>
      </c>
      <c r="D56">
        <v>0.30787802488501209</v>
      </c>
      <c r="E56">
        <v>0.30486262045263701</v>
      </c>
      <c r="F56">
        <v>0.30936601623314858</v>
      </c>
      <c r="G56">
        <v>0.3179463362854334</v>
      </c>
      <c r="H56">
        <v>0.33701212138198111</v>
      </c>
      <c r="I56">
        <v>0.39394355914264623</v>
      </c>
      <c r="J56">
        <v>0.42668725314887151</v>
      </c>
      <c r="K56">
        <v>0.34122379631533878</v>
      </c>
      <c r="L56">
        <v>0.32404882103400512</v>
      </c>
      <c r="M56">
        <v>0.3327237532529343</v>
      </c>
      <c r="N56">
        <v>0.32854433246729631</v>
      </c>
      <c r="O56">
        <v>0.31678733724403801</v>
      </c>
      <c r="P56">
        <v>0.30969644205756619</v>
      </c>
      <c r="Q56">
        <v>0.30969644205756619</v>
      </c>
      <c r="R56">
        <v>0.30969644205756619</v>
      </c>
      <c r="S56">
        <v>0.38529944755376028</v>
      </c>
      <c r="T56">
        <v>0.57765673372464832</v>
      </c>
      <c r="U56">
        <v>0.62491766124010206</v>
      </c>
      <c r="V56">
        <v>0.62297954534156585</v>
      </c>
      <c r="W56">
        <v>0.56033195584612749</v>
      </c>
      <c r="X56">
        <v>0.43192389322087832</v>
      </c>
      <c r="Y56">
        <v>0.35788485550967158</v>
      </c>
      <c r="Z56">
        <v>0.31068843628965731</v>
      </c>
      <c r="AA56">
        <v>0.30473073682640522</v>
      </c>
      <c r="AB56" s="7">
        <f t="shared" si="0"/>
        <v>9.1465265635688588</v>
      </c>
      <c r="AC56">
        <f>INDEX(SHELF_days!$C$2:$C$289,MATCH(A56&amp;"|"&amp;C56,SHELF_days!$D$2:$D$289,0))</f>
        <v>37</v>
      </c>
      <c r="AD56" s="8">
        <f t="shared" si="1"/>
        <v>338.4214828520478</v>
      </c>
      <c r="AE56" s="7">
        <f t="shared" si="2"/>
        <v>0.62491766124010206</v>
      </c>
    </row>
    <row r="57" spans="1:31" x14ac:dyDescent="0.45">
      <c r="A57" t="s">
        <v>4</v>
      </c>
      <c r="B57" t="s">
        <v>177</v>
      </c>
      <c r="C57" t="s">
        <v>135</v>
      </c>
      <c r="D57">
        <v>0.23480638421983471</v>
      </c>
      <c r="E57">
        <v>0.23480638421983471</v>
      </c>
      <c r="F57">
        <v>0.23480638421983471</v>
      </c>
      <c r="G57">
        <v>0.23700517294991921</v>
      </c>
      <c r="H57">
        <v>0.26093725624151398</v>
      </c>
      <c r="I57">
        <v>0.28712446056471269</v>
      </c>
      <c r="J57">
        <v>0.27552055514296853</v>
      </c>
      <c r="K57">
        <v>0.25142916849220681</v>
      </c>
      <c r="L57">
        <v>0.24485968817313311</v>
      </c>
      <c r="M57">
        <v>0.24242313323533701</v>
      </c>
      <c r="N57">
        <v>0.244082009776833</v>
      </c>
      <c r="O57">
        <v>0.24185340882224321</v>
      </c>
      <c r="P57">
        <v>0.243491252199211</v>
      </c>
      <c r="Q57">
        <v>0.2513232710812337</v>
      </c>
      <c r="R57">
        <v>0.26789063753750059</v>
      </c>
      <c r="S57">
        <v>0.34727839663035331</v>
      </c>
      <c r="T57">
        <v>0.48747266858047378</v>
      </c>
      <c r="U57">
        <v>0.48809653053009261</v>
      </c>
      <c r="V57">
        <v>0.52518696155061739</v>
      </c>
      <c r="W57">
        <v>0.47147191728689197</v>
      </c>
      <c r="X57">
        <v>0.3477096679517257</v>
      </c>
      <c r="Y57">
        <v>0.27604693294742549</v>
      </c>
      <c r="Z57">
        <v>0.24649149594636671</v>
      </c>
      <c r="AA57">
        <v>0.23868709452385509</v>
      </c>
      <c r="AB57" s="7">
        <f t="shared" si="0"/>
        <v>7.1808008328241186</v>
      </c>
      <c r="AC57">
        <f>INDEX(SHELF_days!$C$2:$C$289,MATCH(A57&amp;"|"&amp;C57,SHELF_days!$D$2:$D$289,0))</f>
        <v>145</v>
      </c>
      <c r="AD57" s="8">
        <f t="shared" si="1"/>
        <v>1041.2161207594972</v>
      </c>
      <c r="AE57" s="7">
        <f t="shared" si="2"/>
        <v>0.52518696155061739</v>
      </c>
    </row>
    <row r="58" spans="1:31" x14ac:dyDescent="0.45">
      <c r="A58" t="s">
        <v>4</v>
      </c>
      <c r="B58" t="s">
        <v>177</v>
      </c>
      <c r="C58" t="s">
        <v>136</v>
      </c>
      <c r="D58">
        <v>0.2320078628909909</v>
      </c>
      <c r="E58">
        <v>0.2320078628909909</v>
      </c>
      <c r="F58">
        <v>0.2320078628909909</v>
      </c>
      <c r="G58">
        <v>0.23418819207978439</v>
      </c>
      <c r="H58">
        <v>0.24498034799150811</v>
      </c>
      <c r="I58">
        <v>0.27064837281686782</v>
      </c>
      <c r="J58">
        <v>0.27574401618598537</v>
      </c>
      <c r="K58">
        <v>0.25102616783421289</v>
      </c>
      <c r="L58">
        <v>0.23967216514803549</v>
      </c>
      <c r="M58">
        <v>0.23461213445376519</v>
      </c>
      <c r="N58">
        <v>0.23418819207978439</v>
      </c>
      <c r="O58">
        <v>0.2427136391232976</v>
      </c>
      <c r="P58">
        <v>0.2486166294083699</v>
      </c>
      <c r="Q58">
        <v>0.26302801811601778</v>
      </c>
      <c r="R58">
        <v>0.2783975393203571</v>
      </c>
      <c r="S58">
        <v>0.31127750966055118</v>
      </c>
      <c r="T58">
        <v>0.44647989314384229</v>
      </c>
      <c r="U58">
        <v>0.47978532129098939</v>
      </c>
      <c r="V58">
        <v>0.51327335911129013</v>
      </c>
      <c r="W58">
        <v>0.45642833174827779</v>
      </c>
      <c r="X58">
        <v>0.33332668054822973</v>
      </c>
      <c r="Y58">
        <v>0.26302422953358717</v>
      </c>
      <c r="Z58">
        <v>0.23729748168055381</v>
      </c>
      <c r="AA58">
        <v>0.2320078628909909</v>
      </c>
      <c r="AB58" s="7">
        <f t="shared" si="0"/>
        <v>6.9867396728392714</v>
      </c>
      <c r="AC58">
        <f>INDEX(SHELF_days!$C$2:$C$289,MATCH(A58&amp;"|"&amp;C58,SHELF_days!$D$2:$D$289,0))</f>
        <v>70</v>
      </c>
      <c r="AD58" s="8">
        <f t="shared" si="1"/>
        <v>489.07177709874901</v>
      </c>
      <c r="AE58" s="7">
        <f t="shared" si="2"/>
        <v>0.51327335911129013</v>
      </c>
    </row>
    <row r="59" spans="1:31" x14ac:dyDescent="0.45">
      <c r="A59" t="s">
        <v>4</v>
      </c>
      <c r="B59" t="s">
        <v>177</v>
      </c>
      <c r="C59" t="s">
        <v>137</v>
      </c>
      <c r="D59">
        <v>0.19755164493767791</v>
      </c>
      <c r="E59">
        <v>0.19755164493767791</v>
      </c>
      <c r="F59">
        <v>0.1992174372751194</v>
      </c>
      <c r="G59">
        <v>0.20058404999374679</v>
      </c>
      <c r="H59">
        <v>0.2110462203757679</v>
      </c>
      <c r="I59">
        <v>0.23057687584256409</v>
      </c>
      <c r="J59">
        <v>0.2346833440176998</v>
      </c>
      <c r="K59">
        <v>0.21558805981521681</v>
      </c>
      <c r="L59">
        <v>0.2039286184563347</v>
      </c>
      <c r="M59">
        <v>0.20620161005707591</v>
      </c>
      <c r="N59">
        <v>0.20729556323390319</v>
      </c>
      <c r="O59">
        <v>0.2261369729491377</v>
      </c>
      <c r="P59">
        <v>0.24741380973682409</v>
      </c>
      <c r="Q59">
        <v>0.26525353404317592</v>
      </c>
      <c r="R59">
        <v>0.29360846888557668</v>
      </c>
      <c r="S59">
        <v>0.37109212264720542</v>
      </c>
      <c r="T59">
        <v>0.44146480450865461</v>
      </c>
      <c r="U59">
        <v>0.38729257469312972</v>
      </c>
      <c r="V59">
        <v>0.47882441050051572</v>
      </c>
      <c r="W59">
        <v>0.40834841083903278</v>
      </c>
      <c r="X59">
        <v>0.28070230765623472</v>
      </c>
      <c r="Y59">
        <v>0.21750441163028009</v>
      </c>
      <c r="Z59">
        <v>0.20284903032122331</v>
      </c>
      <c r="AA59">
        <v>0.19644940423678359</v>
      </c>
      <c r="AB59" s="7">
        <f t="shared" si="0"/>
        <v>6.3211653315905592</v>
      </c>
      <c r="AC59">
        <f>INDEX(SHELF_days!$C$2:$C$289,MATCH(A59&amp;"|"&amp;C59,SHELF_days!$D$2:$D$289,0))</f>
        <v>96</v>
      </c>
      <c r="AD59" s="8">
        <f t="shared" si="1"/>
        <v>606.83187183269365</v>
      </c>
      <c r="AE59" s="7">
        <f t="shared" si="2"/>
        <v>0.47882441050051572</v>
      </c>
    </row>
    <row r="60" spans="1:31" x14ac:dyDescent="0.45">
      <c r="A60" t="s">
        <v>4</v>
      </c>
      <c r="B60" t="s">
        <v>177</v>
      </c>
      <c r="C60" t="s">
        <v>138</v>
      </c>
      <c r="D60">
        <v>0.15723753661597639</v>
      </c>
      <c r="E60">
        <v>0.15723753661597639</v>
      </c>
      <c r="F60">
        <v>0.15723753661597639</v>
      </c>
      <c r="G60">
        <v>0.15723753661597639</v>
      </c>
      <c r="H60">
        <v>0.15723753661597639</v>
      </c>
      <c r="I60">
        <v>0.15723753661597639</v>
      </c>
      <c r="J60">
        <v>0.15723753661597639</v>
      </c>
      <c r="K60">
        <v>0.15723753661597639</v>
      </c>
      <c r="L60">
        <v>0.15723753661597639</v>
      </c>
      <c r="M60">
        <v>0.15723753661597639</v>
      </c>
      <c r="N60">
        <v>0.16706133085844629</v>
      </c>
      <c r="O60">
        <v>0.18267407905482819</v>
      </c>
      <c r="P60">
        <v>0.23788887939796591</v>
      </c>
      <c r="Q60">
        <v>0.24639803553702769</v>
      </c>
      <c r="R60">
        <v>0.27952350601872278</v>
      </c>
      <c r="S60">
        <v>0.31358475636076871</v>
      </c>
      <c r="T60">
        <v>0.35090608188432088</v>
      </c>
      <c r="U60">
        <v>0.28615920814586743</v>
      </c>
      <c r="V60">
        <v>0.40800001911302158</v>
      </c>
      <c r="W60">
        <v>0.30578595942743902</v>
      </c>
      <c r="X60">
        <v>0.19827546150391839</v>
      </c>
      <c r="Y60">
        <v>0.15723753661597639</v>
      </c>
      <c r="Z60">
        <v>0.15723753661597639</v>
      </c>
      <c r="AA60">
        <v>0.15723753661597639</v>
      </c>
      <c r="AB60" s="7">
        <f t="shared" si="0"/>
        <v>5.0203452933100206</v>
      </c>
      <c r="AC60">
        <f>INDEX(SHELF_days!$C$2:$C$289,MATCH(A60&amp;"|"&amp;C60,SHELF_days!$D$2:$D$289,0))</f>
        <v>14</v>
      </c>
      <c r="AD60" s="8">
        <f t="shared" si="1"/>
        <v>70.284834106340284</v>
      </c>
      <c r="AE60" s="7">
        <f t="shared" si="2"/>
        <v>0.40800001911302158</v>
      </c>
    </row>
    <row r="61" spans="1:31" x14ac:dyDescent="0.45">
      <c r="A61" t="s">
        <v>4</v>
      </c>
      <c r="B61" t="s">
        <v>177</v>
      </c>
      <c r="C61" t="s">
        <v>139</v>
      </c>
      <c r="D61">
        <v>0.30121503472495542</v>
      </c>
      <c r="E61">
        <v>0.30121503472495542</v>
      </c>
      <c r="F61">
        <v>0.30121503472495542</v>
      </c>
      <c r="G61">
        <v>0.30121503472495542</v>
      </c>
      <c r="H61">
        <v>0.30121503472495542</v>
      </c>
      <c r="I61">
        <v>0.45383807794049658</v>
      </c>
      <c r="J61">
        <v>0.58937335153335391</v>
      </c>
      <c r="K61">
        <v>0.40296373020198289</v>
      </c>
      <c r="L61">
        <v>0.30121503472495542</v>
      </c>
      <c r="M61">
        <v>0.30121503472495542</v>
      </c>
      <c r="N61">
        <v>0.30121503472495542</v>
      </c>
      <c r="O61">
        <v>0.30121503472495542</v>
      </c>
      <c r="P61">
        <v>0.30121503472495542</v>
      </c>
      <c r="Q61">
        <v>0.30121503472495542</v>
      </c>
      <c r="R61">
        <v>0.30121503472495542</v>
      </c>
      <c r="S61">
        <v>0.35731383763522617</v>
      </c>
      <c r="T61">
        <v>0.60064438426430189</v>
      </c>
      <c r="U61">
        <v>0.5970641738674124</v>
      </c>
      <c r="V61">
        <v>0.65714098832978241</v>
      </c>
      <c r="W61">
        <v>0.58937335153335391</v>
      </c>
      <c r="X61">
        <v>0.50868159720543826</v>
      </c>
      <c r="Y61">
        <v>0.31390047156331641</v>
      </c>
      <c r="Z61">
        <v>0.30121503472495542</v>
      </c>
      <c r="AA61">
        <v>0.30121503472495542</v>
      </c>
      <c r="AB61" s="7">
        <f t="shared" si="0"/>
        <v>9.2873044502240436</v>
      </c>
      <c r="AC61">
        <f>INDEX(SHELF_days!$C$2:$C$289,MATCH(A61&amp;"|"&amp;C61,SHELF_days!$D$2:$D$289,0))</f>
        <v>3</v>
      </c>
      <c r="AD61" s="8">
        <f t="shared" si="1"/>
        <v>27.861913350672133</v>
      </c>
      <c r="AE61" s="7">
        <f t="shared" si="2"/>
        <v>0.65714098832978241</v>
      </c>
    </row>
    <row r="62" spans="1:31" x14ac:dyDescent="0.45">
      <c r="A62" t="s">
        <v>4</v>
      </c>
      <c r="B62" t="s">
        <v>178</v>
      </c>
      <c r="C62" t="s">
        <v>134</v>
      </c>
      <c r="D62">
        <v>0.5595028996859438</v>
      </c>
      <c r="E62">
        <v>0.55591513965725492</v>
      </c>
      <c r="F62">
        <v>0.55978273553177915</v>
      </c>
      <c r="G62">
        <v>0.58671695230682308</v>
      </c>
      <c r="H62">
        <v>0.64232414266201243</v>
      </c>
      <c r="I62">
        <v>0.67690224402576882</v>
      </c>
      <c r="J62">
        <v>0.66816433485145044</v>
      </c>
      <c r="K62">
        <v>0.63292362526664858</v>
      </c>
      <c r="L62">
        <v>0.60912667999051007</v>
      </c>
      <c r="M62">
        <v>0.60456417947578156</v>
      </c>
      <c r="N62">
        <v>0.60091122852693901</v>
      </c>
      <c r="O62">
        <v>0.58788287961985619</v>
      </c>
      <c r="P62">
        <v>0.56896388980030821</v>
      </c>
      <c r="Q62">
        <v>0.56206076279258155</v>
      </c>
      <c r="R62">
        <v>0.59233041551494681</v>
      </c>
      <c r="S62">
        <v>0.68224238383471858</v>
      </c>
      <c r="T62">
        <v>0.71008355848769289</v>
      </c>
      <c r="U62">
        <v>0.71446171688977667</v>
      </c>
      <c r="V62">
        <v>0.71267870202879113</v>
      </c>
      <c r="W62">
        <v>0.70939735926088288</v>
      </c>
      <c r="X62">
        <v>0.70153623805853105</v>
      </c>
      <c r="Y62">
        <v>0.67172252305601221</v>
      </c>
      <c r="Z62">
        <v>0.62344203455570113</v>
      </c>
      <c r="AA62">
        <v>0.57751539680232367</v>
      </c>
      <c r="AB62" s="7">
        <f t="shared" si="0"/>
        <v>15.111152022683035</v>
      </c>
      <c r="AC62">
        <f>INDEX(SHELF_days!$C$2:$C$289,MATCH(A62&amp;"|"&amp;C62,SHELF_days!$D$2:$D$289,0))</f>
        <v>37</v>
      </c>
      <c r="AD62" s="8">
        <f t="shared" si="1"/>
        <v>559.11262483927226</v>
      </c>
      <c r="AE62" s="7">
        <f t="shared" si="2"/>
        <v>0.71446171688977667</v>
      </c>
    </row>
    <row r="63" spans="1:31" x14ac:dyDescent="0.45">
      <c r="A63" t="s">
        <v>4</v>
      </c>
      <c r="B63" t="s">
        <v>178</v>
      </c>
      <c r="C63" t="s">
        <v>135</v>
      </c>
      <c r="D63">
        <v>0.34340380447223978</v>
      </c>
      <c r="E63">
        <v>0.33698422662913441</v>
      </c>
      <c r="F63">
        <v>0.33886884894874791</v>
      </c>
      <c r="G63">
        <v>0.35208163964878192</v>
      </c>
      <c r="H63">
        <v>0.37513586696458318</v>
      </c>
      <c r="I63">
        <v>0.37846510611954592</v>
      </c>
      <c r="J63">
        <v>0.36069202448490051</v>
      </c>
      <c r="K63">
        <v>0.35519041919354272</v>
      </c>
      <c r="L63">
        <v>0.36190006672723751</v>
      </c>
      <c r="M63">
        <v>0.37498277462788332</v>
      </c>
      <c r="N63">
        <v>0.3972056681912739</v>
      </c>
      <c r="O63">
        <v>0.42540456223587209</v>
      </c>
      <c r="P63">
        <v>0.44709225562272609</v>
      </c>
      <c r="Q63">
        <v>0.45982732845604191</v>
      </c>
      <c r="R63">
        <v>0.47297756976403271</v>
      </c>
      <c r="S63">
        <v>0.51278116197140355</v>
      </c>
      <c r="T63">
        <v>0.60527568088694261</v>
      </c>
      <c r="U63">
        <v>0.62464780076438375</v>
      </c>
      <c r="V63">
        <v>0.62687416039988675</v>
      </c>
      <c r="W63">
        <v>0.63235175935087229</v>
      </c>
      <c r="X63">
        <v>0.59407867517589219</v>
      </c>
      <c r="Y63">
        <v>0.45542876881798749</v>
      </c>
      <c r="Z63">
        <v>0.38024174144094453</v>
      </c>
      <c r="AA63">
        <v>0.35788577466898452</v>
      </c>
      <c r="AB63" s="7">
        <f t="shared" si="0"/>
        <v>10.569777685563841</v>
      </c>
      <c r="AC63">
        <f>INDEX(SHELF_days!$C$2:$C$289,MATCH(A63&amp;"|"&amp;C63,SHELF_days!$D$2:$D$289,0))</f>
        <v>145</v>
      </c>
      <c r="AD63" s="8">
        <f t="shared" si="1"/>
        <v>1532.6177644067568</v>
      </c>
      <c r="AE63" s="7">
        <f t="shared" si="2"/>
        <v>0.63235175935087229</v>
      </c>
    </row>
    <row r="64" spans="1:31" x14ac:dyDescent="0.45">
      <c r="A64" t="s">
        <v>4</v>
      </c>
      <c r="B64" t="s">
        <v>178</v>
      </c>
      <c r="C64" t="s">
        <v>136</v>
      </c>
      <c r="D64">
        <v>0.43311458088847599</v>
      </c>
      <c r="E64">
        <v>0.41559401410267999</v>
      </c>
      <c r="F64">
        <v>0.41384852792212812</v>
      </c>
      <c r="G64">
        <v>0.41651186348623331</v>
      </c>
      <c r="H64">
        <v>0.4272262551561461</v>
      </c>
      <c r="I64">
        <v>0.41753600033787919</v>
      </c>
      <c r="J64">
        <v>0.42065830451420261</v>
      </c>
      <c r="K64">
        <v>0.46117412110139028</v>
      </c>
      <c r="L64">
        <v>0.51726078824149468</v>
      </c>
      <c r="M64">
        <v>0.59750281972108943</v>
      </c>
      <c r="N64">
        <v>0.65676467124891602</v>
      </c>
      <c r="O64">
        <v>0.68347058345909772</v>
      </c>
      <c r="P64">
        <v>0.69529651365896394</v>
      </c>
      <c r="Q64">
        <v>0.70201809800478665</v>
      </c>
      <c r="R64">
        <v>0.70722029860218161</v>
      </c>
      <c r="S64">
        <v>0.71148479777652818</v>
      </c>
      <c r="T64">
        <v>0.71571011991718114</v>
      </c>
      <c r="U64">
        <v>0.7190521141411903</v>
      </c>
      <c r="V64">
        <v>0.71628960622049254</v>
      </c>
      <c r="W64">
        <v>0.71536007399953727</v>
      </c>
      <c r="X64">
        <v>0.70921077300464297</v>
      </c>
      <c r="Y64">
        <v>0.66150157869053638</v>
      </c>
      <c r="Z64">
        <v>0.53689146871201832</v>
      </c>
      <c r="AA64">
        <v>0.46985306383688819</v>
      </c>
      <c r="AB64" s="7">
        <f t="shared" si="0"/>
        <v>13.920551036744682</v>
      </c>
      <c r="AC64">
        <f>INDEX(SHELF_days!$C$2:$C$289,MATCH(A64&amp;"|"&amp;C64,SHELF_days!$D$2:$D$289,0))</f>
        <v>70</v>
      </c>
      <c r="AD64" s="8">
        <f t="shared" si="1"/>
        <v>974.43857257212767</v>
      </c>
      <c r="AE64" s="7">
        <f t="shared" si="2"/>
        <v>0.7190521141411903</v>
      </c>
    </row>
    <row r="65" spans="1:31" x14ac:dyDescent="0.45">
      <c r="A65" t="s">
        <v>4</v>
      </c>
      <c r="B65" t="s">
        <v>178</v>
      </c>
      <c r="C65" t="s">
        <v>137</v>
      </c>
      <c r="D65">
        <v>0.38340863514883022</v>
      </c>
      <c r="E65">
        <v>0.37788473387863558</v>
      </c>
      <c r="F65">
        <v>0.3799492437450861</v>
      </c>
      <c r="G65">
        <v>0.38937227363798488</v>
      </c>
      <c r="H65">
        <v>0.4022691022794086</v>
      </c>
      <c r="I65">
        <v>0.41920011274069852</v>
      </c>
      <c r="J65">
        <v>0.39248225561048128</v>
      </c>
      <c r="K65">
        <v>0.3912784279931063</v>
      </c>
      <c r="L65">
        <v>0.40569115986798188</v>
      </c>
      <c r="M65">
        <v>0.44007334857777558</v>
      </c>
      <c r="N65">
        <v>0.4766058648164096</v>
      </c>
      <c r="O65">
        <v>0.50597016326096034</v>
      </c>
      <c r="P65">
        <v>0.5246514781912216</v>
      </c>
      <c r="Q65">
        <v>0.54083142750502833</v>
      </c>
      <c r="R65">
        <v>0.56273873485358583</v>
      </c>
      <c r="S65">
        <v>0.63831979085460688</v>
      </c>
      <c r="T65">
        <v>0.6634530906214603</v>
      </c>
      <c r="U65">
        <v>0.66422432205163617</v>
      </c>
      <c r="V65">
        <v>0.66449543069603212</v>
      </c>
      <c r="W65">
        <v>0.65076447943243299</v>
      </c>
      <c r="X65">
        <v>0.60237208753281202</v>
      </c>
      <c r="Y65">
        <v>0.47885566566486631</v>
      </c>
      <c r="Z65">
        <v>0.41337152744870592</v>
      </c>
      <c r="AA65">
        <v>0.39329270007471268</v>
      </c>
      <c r="AB65" s="7">
        <f t="shared" si="0"/>
        <v>11.76155605648446</v>
      </c>
      <c r="AC65">
        <f>INDEX(SHELF_days!$C$2:$C$289,MATCH(A65&amp;"|"&amp;C65,SHELF_days!$D$2:$D$289,0))</f>
        <v>96</v>
      </c>
      <c r="AD65" s="8">
        <f t="shared" si="1"/>
        <v>1129.1093814225082</v>
      </c>
      <c r="AE65" s="7">
        <f t="shared" si="2"/>
        <v>0.66449543069603212</v>
      </c>
    </row>
    <row r="66" spans="1:31" x14ac:dyDescent="0.45">
      <c r="A66" t="s">
        <v>4</v>
      </c>
      <c r="B66" t="s">
        <v>178</v>
      </c>
      <c r="C66" t="s">
        <v>138</v>
      </c>
      <c r="D66">
        <v>0.40246654554353412</v>
      </c>
      <c r="E66">
        <v>0.35950234003225978</v>
      </c>
      <c r="F66">
        <v>0.35950234003225978</v>
      </c>
      <c r="G66">
        <v>0.35950234003225978</v>
      </c>
      <c r="H66">
        <v>0.35950234003225978</v>
      </c>
      <c r="I66">
        <v>0.35950234003225978</v>
      </c>
      <c r="J66">
        <v>0.37024721248847681</v>
      </c>
      <c r="K66">
        <v>0.42705900611544462</v>
      </c>
      <c r="L66">
        <v>0.42705900611544462</v>
      </c>
      <c r="M66">
        <v>0.61782252407567739</v>
      </c>
      <c r="N66">
        <v>0.71900468006451956</v>
      </c>
      <c r="O66">
        <v>0.71900468006451956</v>
      </c>
      <c r="P66">
        <v>0.71900468006451956</v>
      </c>
      <c r="Q66">
        <v>0.71900468006451956</v>
      </c>
      <c r="R66">
        <v>0.71900468006451956</v>
      </c>
      <c r="S66">
        <v>0.72709008195547098</v>
      </c>
      <c r="T66">
        <v>0.72741105254093408</v>
      </c>
      <c r="U66">
        <v>0.72741105254093408</v>
      </c>
      <c r="V66">
        <v>0.72741105254093408</v>
      </c>
      <c r="W66">
        <v>0.71900468006451956</v>
      </c>
      <c r="X66">
        <v>0.71900468006451956</v>
      </c>
      <c r="Y66">
        <v>0.71900468006451956</v>
      </c>
      <c r="Z66">
        <v>0.69368621459691893</v>
      </c>
      <c r="AA66">
        <v>0.57345980387059947</v>
      </c>
      <c r="AB66" s="7">
        <f t="shared" ref="AB66:AB129" si="3">SUM(D66:AA66)</f>
        <v>13.970672693061823</v>
      </c>
      <c r="AC66">
        <f>INDEX(SHELF_days!$C$2:$C$289,MATCH(A66&amp;"|"&amp;C66,SHELF_days!$D$2:$D$289,0))</f>
        <v>14</v>
      </c>
      <c r="AD66" s="8">
        <f t="shared" ref="AD66:AD129" si="4">AB66*AC66</f>
        <v>195.58941770286552</v>
      </c>
      <c r="AE66" s="7">
        <f t="shared" ref="AE66:AE129" si="5">MAX(D66:AA66)</f>
        <v>0.72741105254093408</v>
      </c>
    </row>
    <row r="67" spans="1:31" x14ac:dyDescent="0.45">
      <c r="A67" t="s">
        <v>4</v>
      </c>
      <c r="B67" t="s">
        <v>178</v>
      </c>
      <c r="C67" t="s">
        <v>139</v>
      </c>
      <c r="D67">
        <v>0.69368621459691893</v>
      </c>
      <c r="E67">
        <v>0.69368621459691893</v>
      </c>
      <c r="F67">
        <v>0.71900468006451956</v>
      </c>
      <c r="G67">
        <v>0.71900468006451956</v>
      </c>
      <c r="H67">
        <v>0.71900468006451956</v>
      </c>
      <c r="I67">
        <v>0.71900468006451956</v>
      </c>
      <c r="J67">
        <v>0.71900468006451956</v>
      </c>
      <c r="K67">
        <v>0.71900468006451956</v>
      </c>
      <c r="L67">
        <v>0.70379678803900636</v>
      </c>
      <c r="M67">
        <v>0.66447789131977719</v>
      </c>
      <c r="N67">
        <v>0.64000770525661466</v>
      </c>
      <c r="O67">
        <v>0.58454857338266974</v>
      </c>
      <c r="P67">
        <v>0.57345980387059947</v>
      </c>
      <c r="Q67">
        <v>0.5212256621648792</v>
      </c>
      <c r="R67">
        <v>0.57345980387059947</v>
      </c>
      <c r="S67">
        <v>0.68979635678737805</v>
      </c>
      <c r="T67">
        <v>0.71900468006451956</v>
      </c>
      <c r="U67">
        <v>0.71900468006451956</v>
      </c>
      <c r="V67">
        <v>0.71900468006451956</v>
      </c>
      <c r="W67">
        <v>0.71900468006451956</v>
      </c>
      <c r="X67">
        <v>0.71900468006451956</v>
      </c>
      <c r="Y67">
        <v>0.71900468006451956</v>
      </c>
      <c r="Z67">
        <v>0.71900468006451956</v>
      </c>
      <c r="AA67">
        <v>0.69368621459691893</v>
      </c>
      <c r="AB67" s="7">
        <f t="shared" si="3"/>
        <v>16.378892069321036</v>
      </c>
      <c r="AC67">
        <f>INDEX(SHELF_days!$C$2:$C$289,MATCH(A67&amp;"|"&amp;C67,SHELF_days!$D$2:$D$289,0))</f>
        <v>3</v>
      </c>
      <c r="AD67" s="8">
        <f t="shared" si="4"/>
        <v>49.136676207963106</v>
      </c>
      <c r="AE67" s="7">
        <f t="shared" si="5"/>
        <v>0.71900468006451956</v>
      </c>
    </row>
    <row r="68" spans="1:31" x14ac:dyDescent="0.45">
      <c r="A68" t="s">
        <v>4</v>
      </c>
      <c r="B68" t="s">
        <v>179</v>
      </c>
      <c r="C68" t="s">
        <v>134</v>
      </c>
      <c r="D68">
        <v>2.0840780665773561E-2</v>
      </c>
      <c r="E68">
        <v>2.0840780665773561E-2</v>
      </c>
      <c r="F68">
        <v>2.0840780665773561E-2</v>
      </c>
      <c r="G68">
        <v>2.0840780665773561E-2</v>
      </c>
      <c r="H68">
        <v>2.9405193930532321E-2</v>
      </c>
      <c r="I68">
        <v>5.8810387861064628E-2</v>
      </c>
      <c r="J68">
        <v>5.8810387861064628E-2</v>
      </c>
      <c r="K68">
        <v>7.7001796681495129E-3</v>
      </c>
      <c r="L68">
        <v>7.7001796681495129E-3</v>
      </c>
      <c r="M68">
        <v>7.7001796681495129E-3</v>
      </c>
      <c r="N68">
        <v>7.7001796681495129E-3</v>
      </c>
      <c r="O68">
        <v>7.7001796681495129E-3</v>
      </c>
      <c r="P68">
        <v>7.7001796681495129E-3</v>
      </c>
      <c r="Q68">
        <v>7.7001796681495129E-3</v>
      </c>
      <c r="R68">
        <v>7.7001796681495129E-3</v>
      </c>
      <c r="S68">
        <v>7.7001796681495129E-3</v>
      </c>
      <c r="T68">
        <v>4.0675650096149499E-2</v>
      </c>
      <c r="U68">
        <v>6.2656935754169682E-2</v>
      </c>
      <c r="V68">
        <v>4.4245926593617167E-2</v>
      </c>
      <c r="W68">
        <v>2.9405193930532321E-2</v>
      </c>
      <c r="X68">
        <v>2.9405193930532321E-2</v>
      </c>
      <c r="Y68">
        <v>2.0840780665773561E-2</v>
      </c>
      <c r="Z68">
        <v>2.0840780665773561E-2</v>
      </c>
      <c r="AA68">
        <v>2.0840780665773561E-2</v>
      </c>
      <c r="AB68" s="7">
        <f t="shared" si="3"/>
        <v>0.56860195163142302</v>
      </c>
      <c r="AC68">
        <f>INDEX(SHELF_days!$C$2:$C$289,MATCH(A68&amp;"|"&amp;C68,SHELF_days!$D$2:$D$289,0))</f>
        <v>37</v>
      </c>
      <c r="AD68" s="8">
        <f t="shared" si="4"/>
        <v>21.038272210362653</v>
      </c>
      <c r="AE68" s="7">
        <f t="shared" si="5"/>
        <v>6.2656935754169682E-2</v>
      </c>
    </row>
    <row r="69" spans="1:31" x14ac:dyDescent="0.45">
      <c r="A69" t="s">
        <v>4</v>
      </c>
      <c r="B69" t="s">
        <v>179</v>
      </c>
      <c r="C69" t="s">
        <v>135</v>
      </c>
      <c r="D69">
        <v>0</v>
      </c>
      <c r="E69">
        <v>0</v>
      </c>
      <c r="F69">
        <v>0</v>
      </c>
      <c r="G69">
        <v>0</v>
      </c>
      <c r="H69">
        <v>0</v>
      </c>
      <c r="I69">
        <v>9.1103607176761165E-4</v>
      </c>
      <c r="J69">
        <v>9.1103607176761165E-4</v>
      </c>
      <c r="K69">
        <v>0</v>
      </c>
      <c r="L69">
        <v>0</v>
      </c>
      <c r="M69">
        <v>0</v>
      </c>
      <c r="N69">
        <v>0</v>
      </c>
      <c r="O69">
        <v>5.3179923078180823E-3</v>
      </c>
      <c r="P69">
        <v>1.052210510666521E-2</v>
      </c>
      <c r="Q69">
        <v>2.0324780934434579E-2</v>
      </c>
      <c r="R69">
        <v>2.4265373467080201E-2</v>
      </c>
      <c r="S69">
        <v>3.3637837816514853E-2</v>
      </c>
      <c r="T69">
        <v>4.82812965811764E-2</v>
      </c>
      <c r="U69">
        <v>6.0119342680394823E-2</v>
      </c>
      <c r="V69">
        <v>5.8393073933295472E-2</v>
      </c>
      <c r="W69">
        <v>2.4955880965919931E-2</v>
      </c>
      <c r="X69">
        <v>0</v>
      </c>
      <c r="Y69">
        <v>0</v>
      </c>
      <c r="Z69">
        <v>0</v>
      </c>
      <c r="AA69">
        <v>0</v>
      </c>
      <c r="AB69" s="7">
        <f t="shared" si="3"/>
        <v>0.28763975593683477</v>
      </c>
      <c r="AC69">
        <f>INDEX(SHELF_days!$C$2:$C$289,MATCH(A69&amp;"|"&amp;C69,SHELF_days!$D$2:$D$289,0))</f>
        <v>145</v>
      </c>
      <c r="AD69" s="8">
        <f t="shared" si="4"/>
        <v>41.707764610841039</v>
      </c>
      <c r="AE69" s="7">
        <f t="shared" si="5"/>
        <v>6.0119342680394823E-2</v>
      </c>
    </row>
    <row r="70" spans="1:31" x14ac:dyDescent="0.45">
      <c r="A70" t="s">
        <v>4</v>
      </c>
      <c r="B70" t="s">
        <v>179</v>
      </c>
      <c r="C70" t="s">
        <v>136</v>
      </c>
      <c r="D70">
        <v>0</v>
      </c>
      <c r="E70">
        <v>0</v>
      </c>
      <c r="F70">
        <v>0</v>
      </c>
      <c r="G70">
        <v>0</v>
      </c>
      <c r="H70">
        <v>0</v>
      </c>
      <c r="I70">
        <v>1.554274536328137E-2</v>
      </c>
      <c r="J70">
        <v>1.554274536328137E-2</v>
      </c>
      <c r="K70">
        <v>0</v>
      </c>
      <c r="L70">
        <v>0</v>
      </c>
      <c r="M70">
        <v>0</v>
      </c>
      <c r="N70">
        <v>0</v>
      </c>
      <c r="O70">
        <v>1.654248350156037E-2</v>
      </c>
      <c r="P70">
        <v>3.2538293714024349E-2</v>
      </c>
      <c r="Q70">
        <v>3.6608388681474813E-2</v>
      </c>
      <c r="R70">
        <v>3.7866486113915791E-2</v>
      </c>
      <c r="S70">
        <v>5.2637897932307741E-2</v>
      </c>
      <c r="T70">
        <v>8.0507002663433525E-2</v>
      </c>
      <c r="U70">
        <v>8.5479482991652672E-2</v>
      </c>
      <c r="V70">
        <v>5.2622920581921542E-2</v>
      </c>
      <c r="W70">
        <v>2.9269486992235711E-2</v>
      </c>
      <c r="X70">
        <v>5.5228979549120727E-3</v>
      </c>
      <c r="Y70">
        <v>0</v>
      </c>
      <c r="Z70">
        <v>0</v>
      </c>
      <c r="AA70">
        <v>0</v>
      </c>
      <c r="AB70" s="7">
        <f t="shared" si="3"/>
        <v>0.46068083185400133</v>
      </c>
      <c r="AC70">
        <f>INDEX(SHELF_days!$C$2:$C$289,MATCH(A70&amp;"|"&amp;C70,SHELF_days!$D$2:$D$289,0))</f>
        <v>70</v>
      </c>
      <c r="AD70" s="8">
        <f t="shared" si="4"/>
        <v>32.247658229780093</v>
      </c>
      <c r="AE70" s="7">
        <f t="shared" si="5"/>
        <v>8.5479482991652672E-2</v>
      </c>
    </row>
    <row r="71" spans="1:31" x14ac:dyDescent="0.45">
      <c r="A71" t="s">
        <v>4</v>
      </c>
      <c r="B71" t="s">
        <v>179</v>
      </c>
      <c r="C71" t="s">
        <v>137</v>
      </c>
      <c r="D71">
        <v>0</v>
      </c>
      <c r="E71">
        <v>0</v>
      </c>
      <c r="F71">
        <v>0</v>
      </c>
      <c r="G71">
        <v>0</v>
      </c>
      <c r="H71">
        <v>2.9677775804326251E-3</v>
      </c>
      <c r="I71">
        <v>1.133325182739266E-2</v>
      </c>
      <c r="J71">
        <v>8.0323842149335606E-3</v>
      </c>
      <c r="K71">
        <v>8.0323842149335606E-3</v>
      </c>
      <c r="L71">
        <v>8.0323842149335606E-3</v>
      </c>
      <c r="M71">
        <v>8.0323842149335606E-3</v>
      </c>
      <c r="N71">
        <v>1.068618348648877E-2</v>
      </c>
      <c r="O71">
        <v>4.7268751839954042E-2</v>
      </c>
      <c r="P71">
        <v>0.1036237629142041</v>
      </c>
      <c r="Q71">
        <v>0.17287099637557721</v>
      </c>
      <c r="R71">
        <v>0.2012737472212448</v>
      </c>
      <c r="S71">
        <v>0.25714550472444009</v>
      </c>
      <c r="T71">
        <v>0.37634259175896417</v>
      </c>
      <c r="U71">
        <v>0.40573915220838291</v>
      </c>
      <c r="V71">
        <v>0.37475904898375623</v>
      </c>
      <c r="W71">
        <v>0.17381839179453781</v>
      </c>
      <c r="X71">
        <v>1.830630053063546E-2</v>
      </c>
      <c r="Y71">
        <v>0</v>
      </c>
      <c r="Z71">
        <v>0</v>
      </c>
      <c r="AA71">
        <v>0</v>
      </c>
      <c r="AB71" s="7">
        <f t="shared" si="3"/>
        <v>2.1882649981057449</v>
      </c>
      <c r="AC71">
        <f>INDEX(SHELF_days!$C$2:$C$289,MATCH(A71&amp;"|"&amp;C71,SHELF_days!$D$2:$D$289,0))</f>
        <v>96</v>
      </c>
      <c r="AD71" s="8">
        <f t="shared" si="4"/>
        <v>210.07343981815151</v>
      </c>
      <c r="AE71" s="7">
        <f t="shared" si="5"/>
        <v>0.40573915220838291</v>
      </c>
    </row>
    <row r="72" spans="1:31" x14ac:dyDescent="0.45">
      <c r="A72" t="s">
        <v>4</v>
      </c>
      <c r="B72" t="s">
        <v>179</v>
      </c>
      <c r="C72" t="s">
        <v>138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0.1619426010508116</v>
      </c>
      <c r="P72">
        <v>0.16269146857012179</v>
      </c>
      <c r="Q72">
        <v>0.17360621266406659</v>
      </c>
      <c r="R72">
        <v>0.389111563033534</v>
      </c>
      <c r="S72">
        <v>0.54186181528481403</v>
      </c>
      <c r="T72">
        <v>0.7040852416553669</v>
      </c>
      <c r="U72">
        <v>0.73387144723592668</v>
      </c>
      <c r="V72">
        <v>0.73701669081702903</v>
      </c>
      <c r="W72">
        <v>0.25618757835598921</v>
      </c>
      <c r="X72">
        <v>0</v>
      </c>
      <c r="Y72">
        <v>0</v>
      </c>
      <c r="Z72">
        <v>0</v>
      </c>
      <c r="AA72">
        <v>0</v>
      </c>
      <c r="AB72" s="7">
        <f t="shared" si="3"/>
        <v>3.8603746186676595</v>
      </c>
      <c r="AC72">
        <f>INDEX(SHELF_days!$C$2:$C$289,MATCH(A72&amp;"|"&amp;C72,SHELF_days!$D$2:$D$289,0))</f>
        <v>14</v>
      </c>
      <c r="AD72" s="8">
        <f t="shared" si="4"/>
        <v>54.045244661347233</v>
      </c>
      <c r="AE72" s="7">
        <f t="shared" si="5"/>
        <v>0.73701669081702903</v>
      </c>
    </row>
    <row r="73" spans="1:31" x14ac:dyDescent="0.45">
      <c r="A73" t="s">
        <v>4</v>
      </c>
      <c r="B73" t="s">
        <v>179</v>
      </c>
      <c r="C73" t="s">
        <v>139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0.1390022927092785</v>
      </c>
      <c r="V73">
        <v>9.4968882573843991E-2</v>
      </c>
      <c r="W73">
        <v>0</v>
      </c>
      <c r="X73">
        <v>0</v>
      </c>
      <c r="Y73">
        <v>0</v>
      </c>
      <c r="Z73">
        <v>0</v>
      </c>
      <c r="AA73">
        <v>0</v>
      </c>
      <c r="AB73" s="7">
        <f t="shared" si="3"/>
        <v>0.2339711752831225</v>
      </c>
      <c r="AC73">
        <f>INDEX(SHELF_days!$C$2:$C$289,MATCH(A73&amp;"|"&amp;C73,SHELF_days!$D$2:$D$289,0))</f>
        <v>3</v>
      </c>
      <c r="AD73" s="8">
        <f t="shared" si="4"/>
        <v>0.7019135258493675</v>
      </c>
      <c r="AE73" s="7">
        <f t="shared" si="5"/>
        <v>0.1390022927092785</v>
      </c>
    </row>
    <row r="74" spans="1:31" x14ac:dyDescent="0.45">
      <c r="A74" t="s">
        <v>4</v>
      </c>
      <c r="B74" t="s">
        <v>180</v>
      </c>
      <c r="C74" t="s">
        <v>134</v>
      </c>
      <c r="D74">
        <v>0.8</v>
      </c>
      <c r="E74">
        <v>0.8</v>
      </c>
      <c r="F74">
        <v>0.8</v>
      </c>
      <c r="G74">
        <v>0.8</v>
      </c>
      <c r="H74">
        <v>0.8</v>
      </c>
      <c r="I74">
        <v>0.8</v>
      </c>
      <c r="J74">
        <v>0.8</v>
      </c>
      <c r="K74">
        <v>0.8</v>
      </c>
      <c r="L74">
        <v>0.8</v>
      </c>
      <c r="M74">
        <v>0.8</v>
      </c>
      <c r="N74">
        <v>0.8</v>
      </c>
      <c r="O74">
        <v>0.8</v>
      </c>
      <c r="P74">
        <v>0.8</v>
      </c>
      <c r="Q74">
        <v>0.8</v>
      </c>
      <c r="R74">
        <v>0.8</v>
      </c>
      <c r="S74">
        <v>0.8</v>
      </c>
      <c r="T74">
        <v>0.8</v>
      </c>
      <c r="U74">
        <v>0.8</v>
      </c>
      <c r="V74">
        <v>0.8</v>
      </c>
      <c r="W74">
        <v>0.8</v>
      </c>
      <c r="X74">
        <v>0.8</v>
      </c>
      <c r="Y74">
        <v>0.8</v>
      </c>
      <c r="Z74">
        <v>0.8</v>
      </c>
      <c r="AA74">
        <v>0.8</v>
      </c>
      <c r="AB74" s="7">
        <f t="shared" si="3"/>
        <v>19.200000000000006</v>
      </c>
      <c r="AC74">
        <f>INDEX(SHELF_days!$C$2:$C$289,MATCH(A74&amp;"|"&amp;C74,SHELF_days!$D$2:$D$289,0))</f>
        <v>37</v>
      </c>
      <c r="AD74" s="8">
        <f t="shared" si="4"/>
        <v>710.4000000000002</v>
      </c>
      <c r="AE74" s="7">
        <f t="shared" si="5"/>
        <v>0.8</v>
      </c>
    </row>
    <row r="75" spans="1:31" x14ac:dyDescent="0.45">
      <c r="A75" t="s">
        <v>4</v>
      </c>
      <c r="B75" t="s">
        <v>180</v>
      </c>
      <c r="C75" t="s">
        <v>135</v>
      </c>
      <c r="D75">
        <v>0.8</v>
      </c>
      <c r="E75">
        <v>0.8</v>
      </c>
      <c r="F75">
        <v>0.8</v>
      </c>
      <c r="G75">
        <v>0.8</v>
      </c>
      <c r="H75">
        <v>0.8</v>
      </c>
      <c r="I75">
        <v>0.8</v>
      </c>
      <c r="J75">
        <v>0.8</v>
      </c>
      <c r="K75">
        <v>0.8</v>
      </c>
      <c r="L75">
        <v>0.8</v>
      </c>
      <c r="M75">
        <v>0.8</v>
      </c>
      <c r="N75">
        <v>0.8</v>
      </c>
      <c r="O75">
        <v>0.8</v>
      </c>
      <c r="P75">
        <v>0.8</v>
      </c>
      <c r="Q75">
        <v>0.8</v>
      </c>
      <c r="R75">
        <v>0.8</v>
      </c>
      <c r="S75">
        <v>0.8</v>
      </c>
      <c r="T75">
        <v>0.8</v>
      </c>
      <c r="U75">
        <v>0.8</v>
      </c>
      <c r="V75">
        <v>0.8</v>
      </c>
      <c r="W75">
        <v>0.8</v>
      </c>
      <c r="X75">
        <v>0.8</v>
      </c>
      <c r="Y75">
        <v>0.8</v>
      </c>
      <c r="Z75">
        <v>0.8</v>
      </c>
      <c r="AA75">
        <v>0.8</v>
      </c>
      <c r="AB75" s="7">
        <f t="shared" si="3"/>
        <v>19.200000000000006</v>
      </c>
      <c r="AC75">
        <f>INDEX(SHELF_days!$C$2:$C$289,MATCH(A75&amp;"|"&amp;C75,SHELF_days!$D$2:$D$289,0))</f>
        <v>145</v>
      </c>
      <c r="AD75" s="8">
        <f t="shared" si="4"/>
        <v>2784.0000000000009</v>
      </c>
      <c r="AE75" s="7">
        <f t="shared" si="5"/>
        <v>0.8</v>
      </c>
    </row>
    <row r="76" spans="1:31" x14ac:dyDescent="0.45">
      <c r="A76" t="s">
        <v>4</v>
      </c>
      <c r="B76" t="s">
        <v>180</v>
      </c>
      <c r="C76" t="s">
        <v>136</v>
      </c>
      <c r="D76">
        <v>0.8</v>
      </c>
      <c r="E76">
        <v>0.8</v>
      </c>
      <c r="F76">
        <v>0.8</v>
      </c>
      <c r="G76">
        <v>0.8</v>
      </c>
      <c r="H76">
        <v>0.8</v>
      </c>
      <c r="I76">
        <v>0.8</v>
      </c>
      <c r="J76">
        <v>0.8</v>
      </c>
      <c r="K76">
        <v>0.8</v>
      </c>
      <c r="L76">
        <v>0.8</v>
      </c>
      <c r="M76">
        <v>0.8</v>
      </c>
      <c r="N76">
        <v>0.8</v>
      </c>
      <c r="O76">
        <v>0.8</v>
      </c>
      <c r="P76">
        <v>0.8</v>
      </c>
      <c r="Q76">
        <v>0.8</v>
      </c>
      <c r="R76">
        <v>0.8</v>
      </c>
      <c r="S76">
        <v>0.8</v>
      </c>
      <c r="T76">
        <v>0.8</v>
      </c>
      <c r="U76">
        <v>0.8</v>
      </c>
      <c r="V76">
        <v>0.8</v>
      </c>
      <c r="W76">
        <v>0.8</v>
      </c>
      <c r="X76">
        <v>0.8</v>
      </c>
      <c r="Y76">
        <v>0.8</v>
      </c>
      <c r="Z76">
        <v>0.8</v>
      </c>
      <c r="AA76">
        <v>0.8</v>
      </c>
      <c r="AB76" s="7">
        <f t="shared" si="3"/>
        <v>19.200000000000006</v>
      </c>
      <c r="AC76">
        <f>INDEX(SHELF_days!$C$2:$C$289,MATCH(A76&amp;"|"&amp;C76,SHELF_days!$D$2:$D$289,0))</f>
        <v>70</v>
      </c>
      <c r="AD76" s="8">
        <f t="shared" si="4"/>
        <v>1344.0000000000005</v>
      </c>
      <c r="AE76" s="7">
        <f t="shared" si="5"/>
        <v>0.8</v>
      </c>
    </row>
    <row r="77" spans="1:31" x14ac:dyDescent="0.45">
      <c r="A77" t="s">
        <v>4</v>
      </c>
      <c r="B77" t="s">
        <v>180</v>
      </c>
      <c r="C77" t="s">
        <v>137</v>
      </c>
      <c r="D77">
        <v>0.8</v>
      </c>
      <c r="E77">
        <v>0.8</v>
      </c>
      <c r="F77">
        <v>0.8</v>
      </c>
      <c r="G77">
        <v>0.8</v>
      </c>
      <c r="H77">
        <v>0.8</v>
      </c>
      <c r="I77">
        <v>0.8</v>
      </c>
      <c r="J77">
        <v>0.8</v>
      </c>
      <c r="K77">
        <v>0.8</v>
      </c>
      <c r="L77">
        <v>0.8</v>
      </c>
      <c r="M77">
        <v>0.8</v>
      </c>
      <c r="N77">
        <v>0.8</v>
      </c>
      <c r="O77">
        <v>0.8</v>
      </c>
      <c r="P77">
        <v>0.8</v>
      </c>
      <c r="Q77">
        <v>0.8</v>
      </c>
      <c r="R77">
        <v>0.8</v>
      </c>
      <c r="S77">
        <v>0.8</v>
      </c>
      <c r="T77">
        <v>0.8</v>
      </c>
      <c r="U77">
        <v>0.8</v>
      </c>
      <c r="V77">
        <v>0.8</v>
      </c>
      <c r="W77">
        <v>0.8</v>
      </c>
      <c r="X77">
        <v>0.8</v>
      </c>
      <c r="Y77">
        <v>0.8</v>
      </c>
      <c r="Z77">
        <v>0.8</v>
      </c>
      <c r="AA77">
        <v>0.8</v>
      </c>
      <c r="AB77" s="7">
        <f t="shared" si="3"/>
        <v>19.200000000000006</v>
      </c>
      <c r="AC77">
        <f>INDEX(SHELF_days!$C$2:$C$289,MATCH(A77&amp;"|"&amp;C77,SHELF_days!$D$2:$D$289,0))</f>
        <v>96</v>
      </c>
      <c r="AD77" s="8">
        <f t="shared" si="4"/>
        <v>1843.2000000000007</v>
      </c>
      <c r="AE77" s="7">
        <f t="shared" si="5"/>
        <v>0.8</v>
      </c>
    </row>
    <row r="78" spans="1:31" x14ac:dyDescent="0.45">
      <c r="A78" t="s">
        <v>4</v>
      </c>
      <c r="B78" t="s">
        <v>180</v>
      </c>
      <c r="C78" t="s">
        <v>138</v>
      </c>
      <c r="D78">
        <v>0.8</v>
      </c>
      <c r="E78">
        <v>0.8</v>
      </c>
      <c r="F78">
        <v>0.8</v>
      </c>
      <c r="G78">
        <v>0.8</v>
      </c>
      <c r="H78">
        <v>0.8</v>
      </c>
      <c r="I78">
        <v>0.8</v>
      </c>
      <c r="J78">
        <v>0.8</v>
      </c>
      <c r="K78">
        <v>0.8</v>
      </c>
      <c r="L78">
        <v>0.8</v>
      </c>
      <c r="M78">
        <v>0.8</v>
      </c>
      <c r="N78">
        <v>0.8</v>
      </c>
      <c r="O78">
        <v>0.8</v>
      </c>
      <c r="P78">
        <v>0.8</v>
      </c>
      <c r="Q78">
        <v>0.8</v>
      </c>
      <c r="R78">
        <v>0.8</v>
      </c>
      <c r="S78">
        <v>0.8</v>
      </c>
      <c r="T78">
        <v>0.8</v>
      </c>
      <c r="U78">
        <v>0.8</v>
      </c>
      <c r="V78">
        <v>0.8</v>
      </c>
      <c r="W78">
        <v>0.8</v>
      </c>
      <c r="X78">
        <v>0.8</v>
      </c>
      <c r="Y78">
        <v>0.8</v>
      </c>
      <c r="Z78">
        <v>0.8</v>
      </c>
      <c r="AA78">
        <v>0.8</v>
      </c>
      <c r="AB78" s="7">
        <f t="shared" si="3"/>
        <v>19.200000000000006</v>
      </c>
      <c r="AC78">
        <f>INDEX(SHELF_days!$C$2:$C$289,MATCH(A78&amp;"|"&amp;C78,SHELF_days!$D$2:$D$289,0))</f>
        <v>14</v>
      </c>
      <c r="AD78" s="8">
        <f t="shared" si="4"/>
        <v>268.80000000000007</v>
      </c>
      <c r="AE78" s="7">
        <f t="shared" si="5"/>
        <v>0.8</v>
      </c>
    </row>
    <row r="79" spans="1:31" x14ac:dyDescent="0.45">
      <c r="A79" t="s">
        <v>4</v>
      </c>
      <c r="B79" t="s">
        <v>180</v>
      </c>
      <c r="C79" t="s">
        <v>139</v>
      </c>
      <c r="D79">
        <v>0.8</v>
      </c>
      <c r="E79">
        <v>0.8</v>
      </c>
      <c r="F79">
        <v>0.8</v>
      </c>
      <c r="G79">
        <v>0.8</v>
      </c>
      <c r="H79">
        <v>0.8</v>
      </c>
      <c r="I79">
        <v>0.8</v>
      </c>
      <c r="J79">
        <v>0.8</v>
      </c>
      <c r="K79">
        <v>0.8</v>
      </c>
      <c r="L79">
        <v>0.8</v>
      </c>
      <c r="M79">
        <v>0.8</v>
      </c>
      <c r="N79">
        <v>0.8</v>
      </c>
      <c r="O79">
        <v>0.8</v>
      </c>
      <c r="P79">
        <v>0.8</v>
      </c>
      <c r="Q79">
        <v>0.8</v>
      </c>
      <c r="R79">
        <v>0.8</v>
      </c>
      <c r="S79">
        <v>0.8</v>
      </c>
      <c r="T79">
        <v>0.8</v>
      </c>
      <c r="U79">
        <v>0.8</v>
      </c>
      <c r="V79">
        <v>0.8</v>
      </c>
      <c r="W79">
        <v>0.8</v>
      </c>
      <c r="X79">
        <v>0.8</v>
      </c>
      <c r="Y79">
        <v>0.8</v>
      </c>
      <c r="Z79">
        <v>0.8</v>
      </c>
      <c r="AA79">
        <v>0.8</v>
      </c>
      <c r="AB79" s="7">
        <f t="shared" si="3"/>
        <v>19.200000000000006</v>
      </c>
      <c r="AC79">
        <f>INDEX(SHELF_days!$C$2:$C$289,MATCH(A79&amp;"|"&amp;C79,SHELF_days!$D$2:$D$289,0))</f>
        <v>3</v>
      </c>
      <c r="AD79" s="8">
        <f t="shared" si="4"/>
        <v>57.600000000000023</v>
      </c>
      <c r="AE79" s="7">
        <f t="shared" si="5"/>
        <v>0.8</v>
      </c>
    </row>
    <row r="80" spans="1:31" x14ac:dyDescent="0.45">
      <c r="A80" t="s">
        <v>4</v>
      </c>
      <c r="B80" t="s">
        <v>181</v>
      </c>
      <c r="C80" t="s">
        <v>134</v>
      </c>
      <c r="D80">
        <v>0.63800000000000001</v>
      </c>
      <c r="E80">
        <v>0.63800000000000001</v>
      </c>
      <c r="F80">
        <v>0.63800000000000001</v>
      </c>
      <c r="G80">
        <v>0.63800000000000001</v>
      </c>
      <c r="H80">
        <v>0.63800000000000001</v>
      </c>
      <c r="I80">
        <v>0.63800000000000001</v>
      </c>
      <c r="J80">
        <v>0.63800000000000001</v>
      </c>
      <c r="K80">
        <v>0.63800000000000001</v>
      </c>
      <c r="L80">
        <v>0.63800000000000001</v>
      </c>
      <c r="M80">
        <v>0.63800000000000001</v>
      </c>
      <c r="N80">
        <v>0.63800000000000001</v>
      </c>
      <c r="O80">
        <v>0.63800000000000001</v>
      </c>
      <c r="P80">
        <v>0.63800000000000001</v>
      </c>
      <c r="Q80">
        <v>0.63800000000000001</v>
      </c>
      <c r="R80">
        <v>0.63800000000000001</v>
      </c>
      <c r="S80">
        <v>0.63800000000000001</v>
      </c>
      <c r="T80">
        <v>0.63800000000000001</v>
      </c>
      <c r="U80">
        <v>0.63800000000000001</v>
      </c>
      <c r="V80">
        <v>0.63800000000000001</v>
      </c>
      <c r="W80">
        <v>0.63800000000000001</v>
      </c>
      <c r="X80">
        <v>0.63800000000000001</v>
      </c>
      <c r="Y80">
        <v>0.63800000000000001</v>
      </c>
      <c r="Z80">
        <v>0.63800000000000001</v>
      </c>
      <c r="AA80">
        <v>0.63800000000000001</v>
      </c>
      <c r="AB80" s="7">
        <f t="shared" si="3"/>
        <v>15.311999999999999</v>
      </c>
      <c r="AC80">
        <f>INDEX(SHELF_days!$C$2:$C$289,MATCH(A80&amp;"|"&amp;C80,SHELF_days!$D$2:$D$289,0))</f>
        <v>37</v>
      </c>
      <c r="AD80" s="8">
        <f t="shared" si="4"/>
        <v>566.54399999999998</v>
      </c>
      <c r="AE80" s="7">
        <f t="shared" si="5"/>
        <v>0.63800000000000001</v>
      </c>
    </row>
    <row r="81" spans="1:31" x14ac:dyDescent="0.45">
      <c r="A81" t="s">
        <v>4</v>
      </c>
      <c r="B81" t="s">
        <v>181</v>
      </c>
      <c r="C81" t="s">
        <v>135</v>
      </c>
      <c r="D81">
        <v>0.63800000000000001</v>
      </c>
      <c r="E81">
        <v>0.63800000000000001</v>
      </c>
      <c r="F81">
        <v>0.63800000000000001</v>
      </c>
      <c r="G81">
        <v>0.63800000000000001</v>
      </c>
      <c r="H81">
        <v>0.63800000000000001</v>
      </c>
      <c r="I81">
        <v>0.63800000000000001</v>
      </c>
      <c r="J81">
        <v>0.63800000000000001</v>
      </c>
      <c r="K81">
        <v>0.63800000000000001</v>
      </c>
      <c r="L81">
        <v>0.63800000000000001</v>
      </c>
      <c r="M81">
        <v>0.63800000000000001</v>
      </c>
      <c r="N81">
        <v>0.63800000000000001</v>
      </c>
      <c r="O81">
        <v>0.63800000000000001</v>
      </c>
      <c r="P81">
        <v>0.63800000000000001</v>
      </c>
      <c r="Q81">
        <v>0.63800000000000001</v>
      </c>
      <c r="R81">
        <v>0.63800000000000001</v>
      </c>
      <c r="S81">
        <v>0.63800000000000001</v>
      </c>
      <c r="T81">
        <v>0.63800000000000001</v>
      </c>
      <c r="U81">
        <v>0.63800000000000001</v>
      </c>
      <c r="V81">
        <v>0.63800000000000001</v>
      </c>
      <c r="W81">
        <v>0.63800000000000001</v>
      </c>
      <c r="X81">
        <v>0.63800000000000001</v>
      </c>
      <c r="Y81">
        <v>0.63800000000000001</v>
      </c>
      <c r="Z81">
        <v>0.63800000000000001</v>
      </c>
      <c r="AA81">
        <v>0.63800000000000001</v>
      </c>
      <c r="AB81" s="7">
        <f t="shared" si="3"/>
        <v>15.311999999999999</v>
      </c>
      <c r="AC81">
        <f>INDEX(SHELF_days!$C$2:$C$289,MATCH(A81&amp;"|"&amp;C81,SHELF_days!$D$2:$D$289,0))</f>
        <v>145</v>
      </c>
      <c r="AD81" s="8">
        <f t="shared" si="4"/>
        <v>2220.2399999999998</v>
      </c>
      <c r="AE81" s="7">
        <f t="shared" si="5"/>
        <v>0.63800000000000001</v>
      </c>
    </row>
    <row r="82" spans="1:31" x14ac:dyDescent="0.45">
      <c r="A82" t="s">
        <v>4</v>
      </c>
      <c r="B82" t="s">
        <v>181</v>
      </c>
      <c r="C82" t="s">
        <v>136</v>
      </c>
      <c r="D82">
        <v>0.63800000000000001</v>
      </c>
      <c r="E82">
        <v>0.63800000000000001</v>
      </c>
      <c r="F82">
        <v>0.63800000000000001</v>
      </c>
      <c r="G82">
        <v>0.63800000000000001</v>
      </c>
      <c r="H82">
        <v>0.63800000000000001</v>
      </c>
      <c r="I82">
        <v>0.63800000000000001</v>
      </c>
      <c r="J82">
        <v>0.63800000000000001</v>
      </c>
      <c r="K82">
        <v>0.63800000000000001</v>
      </c>
      <c r="L82">
        <v>0.63800000000000001</v>
      </c>
      <c r="M82">
        <v>0.63800000000000001</v>
      </c>
      <c r="N82">
        <v>0.63800000000000001</v>
      </c>
      <c r="O82">
        <v>0.63800000000000001</v>
      </c>
      <c r="P82">
        <v>0.63800000000000001</v>
      </c>
      <c r="Q82">
        <v>0.63800000000000001</v>
      </c>
      <c r="R82">
        <v>0.63800000000000001</v>
      </c>
      <c r="S82">
        <v>0.63800000000000001</v>
      </c>
      <c r="T82">
        <v>0.63800000000000001</v>
      </c>
      <c r="U82">
        <v>0.63800000000000001</v>
      </c>
      <c r="V82">
        <v>0.63800000000000001</v>
      </c>
      <c r="W82">
        <v>0.63800000000000001</v>
      </c>
      <c r="X82">
        <v>0.63800000000000001</v>
      </c>
      <c r="Y82">
        <v>0.63800000000000001</v>
      </c>
      <c r="Z82">
        <v>0.63800000000000001</v>
      </c>
      <c r="AA82">
        <v>0.63800000000000001</v>
      </c>
      <c r="AB82" s="7">
        <f t="shared" si="3"/>
        <v>15.311999999999999</v>
      </c>
      <c r="AC82">
        <f>INDEX(SHELF_days!$C$2:$C$289,MATCH(A82&amp;"|"&amp;C82,SHELF_days!$D$2:$D$289,0))</f>
        <v>70</v>
      </c>
      <c r="AD82" s="8">
        <f t="shared" si="4"/>
        <v>1071.8399999999999</v>
      </c>
      <c r="AE82" s="7">
        <f t="shared" si="5"/>
        <v>0.63800000000000001</v>
      </c>
    </row>
    <row r="83" spans="1:31" x14ac:dyDescent="0.45">
      <c r="A83" t="s">
        <v>4</v>
      </c>
      <c r="B83" t="s">
        <v>181</v>
      </c>
      <c r="C83" t="s">
        <v>137</v>
      </c>
      <c r="D83">
        <v>0.63800000000000001</v>
      </c>
      <c r="E83">
        <v>0.63800000000000001</v>
      </c>
      <c r="F83">
        <v>0.63800000000000001</v>
      </c>
      <c r="G83">
        <v>0.63800000000000001</v>
      </c>
      <c r="H83">
        <v>0.63800000000000001</v>
      </c>
      <c r="I83">
        <v>0.63800000000000001</v>
      </c>
      <c r="J83">
        <v>0.63800000000000001</v>
      </c>
      <c r="K83">
        <v>0.63800000000000001</v>
      </c>
      <c r="L83">
        <v>0.63800000000000001</v>
      </c>
      <c r="M83">
        <v>0.63800000000000001</v>
      </c>
      <c r="N83">
        <v>0.63800000000000001</v>
      </c>
      <c r="O83">
        <v>0.63800000000000001</v>
      </c>
      <c r="P83">
        <v>0.63800000000000001</v>
      </c>
      <c r="Q83">
        <v>0.63800000000000001</v>
      </c>
      <c r="R83">
        <v>0.63800000000000001</v>
      </c>
      <c r="S83">
        <v>0.63800000000000001</v>
      </c>
      <c r="T83">
        <v>0.63800000000000001</v>
      </c>
      <c r="U83">
        <v>0.63800000000000001</v>
      </c>
      <c r="V83">
        <v>0.63800000000000001</v>
      </c>
      <c r="W83">
        <v>0.63800000000000001</v>
      </c>
      <c r="X83">
        <v>0.63800000000000001</v>
      </c>
      <c r="Y83">
        <v>0.63800000000000001</v>
      </c>
      <c r="Z83">
        <v>0.63800000000000001</v>
      </c>
      <c r="AA83">
        <v>0.63800000000000001</v>
      </c>
      <c r="AB83" s="7">
        <f t="shared" si="3"/>
        <v>15.311999999999999</v>
      </c>
      <c r="AC83">
        <f>INDEX(SHELF_days!$C$2:$C$289,MATCH(A83&amp;"|"&amp;C83,SHELF_days!$D$2:$D$289,0))</f>
        <v>96</v>
      </c>
      <c r="AD83" s="8">
        <f t="shared" si="4"/>
        <v>1469.952</v>
      </c>
      <c r="AE83" s="7">
        <f t="shared" si="5"/>
        <v>0.63800000000000001</v>
      </c>
    </row>
    <row r="84" spans="1:31" x14ac:dyDescent="0.45">
      <c r="A84" t="s">
        <v>4</v>
      </c>
      <c r="B84" t="s">
        <v>181</v>
      </c>
      <c r="C84" t="s">
        <v>138</v>
      </c>
      <c r="D84">
        <v>0.63800000000000001</v>
      </c>
      <c r="E84">
        <v>0.63800000000000001</v>
      </c>
      <c r="F84">
        <v>0.63800000000000001</v>
      </c>
      <c r="G84">
        <v>0.63800000000000001</v>
      </c>
      <c r="H84">
        <v>0.63800000000000001</v>
      </c>
      <c r="I84">
        <v>0.63800000000000001</v>
      </c>
      <c r="J84">
        <v>0.63800000000000001</v>
      </c>
      <c r="K84">
        <v>0.63800000000000001</v>
      </c>
      <c r="L84">
        <v>0.63800000000000001</v>
      </c>
      <c r="M84">
        <v>0.63800000000000001</v>
      </c>
      <c r="N84">
        <v>0.63800000000000001</v>
      </c>
      <c r="O84">
        <v>0.63800000000000001</v>
      </c>
      <c r="P84">
        <v>0.63800000000000001</v>
      </c>
      <c r="Q84">
        <v>0.63800000000000001</v>
      </c>
      <c r="R84">
        <v>0.63800000000000001</v>
      </c>
      <c r="S84">
        <v>0.63800000000000001</v>
      </c>
      <c r="T84">
        <v>0.63800000000000001</v>
      </c>
      <c r="U84">
        <v>0.63800000000000001</v>
      </c>
      <c r="V84">
        <v>0.63800000000000001</v>
      </c>
      <c r="W84">
        <v>0.63800000000000001</v>
      </c>
      <c r="X84">
        <v>0.63800000000000001</v>
      </c>
      <c r="Y84">
        <v>0.63800000000000001</v>
      </c>
      <c r="Z84">
        <v>0.63800000000000001</v>
      </c>
      <c r="AA84">
        <v>0.63800000000000001</v>
      </c>
      <c r="AB84" s="7">
        <f t="shared" si="3"/>
        <v>15.311999999999999</v>
      </c>
      <c r="AC84">
        <f>INDEX(SHELF_days!$C$2:$C$289,MATCH(A84&amp;"|"&amp;C84,SHELF_days!$D$2:$D$289,0))</f>
        <v>14</v>
      </c>
      <c r="AD84" s="8">
        <f t="shared" si="4"/>
        <v>214.36799999999999</v>
      </c>
      <c r="AE84" s="7">
        <f t="shared" si="5"/>
        <v>0.63800000000000001</v>
      </c>
    </row>
    <row r="85" spans="1:31" x14ac:dyDescent="0.45">
      <c r="A85" t="s">
        <v>4</v>
      </c>
      <c r="B85" t="s">
        <v>181</v>
      </c>
      <c r="C85" t="s">
        <v>139</v>
      </c>
      <c r="D85">
        <v>0.63800000000000001</v>
      </c>
      <c r="E85">
        <v>0.63800000000000001</v>
      </c>
      <c r="F85">
        <v>0.63800000000000001</v>
      </c>
      <c r="G85">
        <v>0.63800000000000001</v>
      </c>
      <c r="H85">
        <v>0.63800000000000001</v>
      </c>
      <c r="I85">
        <v>0.63800000000000001</v>
      </c>
      <c r="J85">
        <v>0.63800000000000001</v>
      </c>
      <c r="K85">
        <v>0.63800000000000001</v>
      </c>
      <c r="L85">
        <v>0.63800000000000001</v>
      </c>
      <c r="M85">
        <v>0.63800000000000001</v>
      </c>
      <c r="N85">
        <v>0.63800000000000001</v>
      </c>
      <c r="O85">
        <v>0.63800000000000001</v>
      </c>
      <c r="P85">
        <v>0.63800000000000001</v>
      </c>
      <c r="Q85">
        <v>0.63800000000000001</v>
      </c>
      <c r="R85">
        <v>0.63800000000000001</v>
      </c>
      <c r="S85">
        <v>0.63800000000000001</v>
      </c>
      <c r="T85">
        <v>0.63800000000000001</v>
      </c>
      <c r="U85">
        <v>0.63800000000000001</v>
      </c>
      <c r="V85">
        <v>0.63800000000000001</v>
      </c>
      <c r="W85">
        <v>0.63800000000000001</v>
      </c>
      <c r="X85">
        <v>0.63800000000000001</v>
      </c>
      <c r="Y85">
        <v>0.63800000000000001</v>
      </c>
      <c r="Z85">
        <v>0.63800000000000001</v>
      </c>
      <c r="AA85">
        <v>0.63800000000000001</v>
      </c>
      <c r="AB85" s="7">
        <f t="shared" si="3"/>
        <v>15.311999999999999</v>
      </c>
      <c r="AC85">
        <f>INDEX(SHELF_days!$C$2:$C$289,MATCH(A85&amp;"|"&amp;C85,SHELF_days!$D$2:$D$289,0))</f>
        <v>3</v>
      </c>
      <c r="AD85" s="8">
        <f t="shared" si="4"/>
        <v>45.936</v>
      </c>
      <c r="AE85" s="7">
        <f t="shared" si="5"/>
        <v>0.63800000000000001</v>
      </c>
    </row>
    <row r="86" spans="1:31" x14ac:dyDescent="0.45">
      <c r="A86" t="s">
        <v>4</v>
      </c>
      <c r="B86" t="s">
        <v>182</v>
      </c>
      <c r="C86" t="s">
        <v>134</v>
      </c>
      <c r="D86">
        <v>0.7342000000000003</v>
      </c>
      <c r="E86">
        <v>0.7342000000000003</v>
      </c>
      <c r="F86">
        <v>0.7342000000000003</v>
      </c>
      <c r="G86">
        <v>0.7342000000000003</v>
      </c>
      <c r="H86">
        <v>0.7342000000000003</v>
      </c>
      <c r="I86">
        <v>0.7342000000000003</v>
      </c>
      <c r="J86">
        <v>0.7342000000000003</v>
      </c>
      <c r="K86">
        <v>0.7342000000000003</v>
      </c>
      <c r="L86">
        <v>0.7342000000000003</v>
      </c>
      <c r="M86">
        <v>0.7342000000000003</v>
      </c>
      <c r="N86">
        <v>0.7342000000000003</v>
      </c>
      <c r="O86">
        <v>0.7342000000000003</v>
      </c>
      <c r="P86">
        <v>0.7342000000000003</v>
      </c>
      <c r="Q86">
        <v>0.7342000000000003</v>
      </c>
      <c r="R86">
        <v>0.7342000000000003</v>
      </c>
      <c r="S86">
        <v>0.7342000000000003</v>
      </c>
      <c r="T86">
        <v>0.7342000000000003</v>
      </c>
      <c r="U86">
        <v>0.7342000000000003</v>
      </c>
      <c r="V86">
        <v>0.7342000000000003</v>
      </c>
      <c r="W86">
        <v>0.7342000000000003</v>
      </c>
      <c r="X86">
        <v>0.7342000000000003</v>
      </c>
      <c r="Y86">
        <v>0.7342000000000003</v>
      </c>
      <c r="Z86">
        <v>0.7342000000000003</v>
      </c>
      <c r="AA86">
        <v>0.7342000000000003</v>
      </c>
      <c r="AB86" s="7">
        <f t="shared" si="3"/>
        <v>17.620800000000003</v>
      </c>
      <c r="AC86">
        <f>INDEX(SHELF_days!$C$2:$C$289,MATCH(A86&amp;"|"&amp;C86,SHELF_days!$D$2:$D$289,0))</f>
        <v>37</v>
      </c>
      <c r="AD86" s="8">
        <f t="shared" si="4"/>
        <v>651.96960000000013</v>
      </c>
      <c r="AE86" s="7">
        <f t="shared" si="5"/>
        <v>0.7342000000000003</v>
      </c>
    </row>
    <row r="87" spans="1:31" x14ac:dyDescent="0.45">
      <c r="A87" t="s">
        <v>4</v>
      </c>
      <c r="B87" t="s">
        <v>182</v>
      </c>
      <c r="C87" t="s">
        <v>135</v>
      </c>
      <c r="D87">
        <v>0.73420000000000019</v>
      </c>
      <c r="E87">
        <v>0.73420000000000019</v>
      </c>
      <c r="F87">
        <v>0.73420000000000019</v>
      </c>
      <c r="G87">
        <v>0.73420000000000019</v>
      </c>
      <c r="H87">
        <v>0.73420000000000019</v>
      </c>
      <c r="I87">
        <v>0.73420000000000019</v>
      </c>
      <c r="J87">
        <v>0.73420000000000019</v>
      </c>
      <c r="K87">
        <v>0.73420000000000019</v>
      </c>
      <c r="L87">
        <v>0.73420000000000019</v>
      </c>
      <c r="M87">
        <v>0.73420000000000019</v>
      </c>
      <c r="N87">
        <v>0.73420000000000019</v>
      </c>
      <c r="O87">
        <v>0.73420000000000019</v>
      </c>
      <c r="P87">
        <v>0.73420000000000019</v>
      </c>
      <c r="Q87">
        <v>0.73420000000000019</v>
      </c>
      <c r="R87">
        <v>0.73420000000000019</v>
      </c>
      <c r="S87">
        <v>0.73420000000000019</v>
      </c>
      <c r="T87">
        <v>0.73420000000000019</v>
      </c>
      <c r="U87">
        <v>0.73420000000000019</v>
      </c>
      <c r="V87">
        <v>0.73420000000000019</v>
      </c>
      <c r="W87">
        <v>0.73420000000000019</v>
      </c>
      <c r="X87">
        <v>0.73420000000000019</v>
      </c>
      <c r="Y87">
        <v>0.73420000000000019</v>
      </c>
      <c r="Z87">
        <v>0.73420000000000019</v>
      </c>
      <c r="AA87">
        <v>0.73420000000000019</v>
      </c>
      <c r="AB87" s="7">
        <f t="shared" si="3"/>
        <v>17.620800000000003</v>
      </c>
      <c r="AC87">
        <f>INDEX(SHELF_days!$C$2:$C$289,MATCH(A87&amp;"|"&amp;C87,SHELF_days!$D$2:$D$289,0))</f>
        <v>145</v>
      </c>
      <c r="AD87" s="8">
        <f t="shared" si="4"/>
        <v>2555.0160000000005</v>
      </c>
      <c r="AE87" s="7">
        <f t="shared" si="5"/>
        <v>0.73420000000000019</v>
      </c>
    </row>
    <row r="88" spans="1:31" x14ac:dyDescent="0.45">
      <c r="A88" t="s">
        <v>4</v>
      </c>
      <c r="B88" t="s">
        <v>182</v>
      </c>
      <c r="C88" t="s">
        <v>136</v>
      </c>
      <c r="D88">
        <v>0.73420000000000019</v>
      </c>
      <c r="E88">
        <v>0.73420000000000019</v>
      </c>
      <c r="F88">
        <v>0.73420000000000019</v>
      </c>
      <c r="G88">
        <v>0.73420000000000019</v>
      </c>
      <c r="H88">
        <v>0.73420000000000019</v>
      </c>
      <c r="I88">
        <v>0.73420000000000019</v>
      </c>
      <c r="J88">
        <v>0.73420000000000019</v>
      </c>
      <c r="K88">
        <v>0.73420000000000019</v>
      </c>
      <c r="L88">
        <v>0.73420000000000019</v>
      </c>
      <c r="M88">
        <v>0.73420000000000019</v>
      </c>
      <c r="N88">
        <v>0.73420000000000019</v>
      </c>
      <c r="O88">
        <v>0.73420000000000019</v>
      </c>
      <c r="P88">
        <v>0.73420000000000019</v>
      </c>
      <c r="Q88">
        <v>0.73420000000000019</v>
      </c>
      <c r="R88">
        <v>0.73420000000000019</v>
      </c>
      <c r="S88">
        <v>0.73420000000000019</v>
      </c>
      <c r="T88">
        <v>0.73420000000000019</v>
      </c>
      <c r="U88">
        <v>0.73420000000000019</v>
      </c>
      <c r="V88">
        <v>0.73420000000000019</v>
      </c>
      <c r="W88">
        <v>0.73420000000000019</v>
      </c>
      <c r="X88">
        <v>0.73420000000000019</v>
      </c>
      <c r="Y88">
        <v>0.73420000000000019</v>
      </c>
      <c r="Z88">
        <v>0.73420000000000019</v>
      </c>
      <c r="AA88">
        <v>0.73420000000000019</v>
      </c>
      <c r="AB88" s="7">
        <f t="shared" si="3"/>
        <v>17.620800000000003</v>
      </c>
      <c r="AC88">
        <f>INDEX(SHELF_days!$C$2:$C$289,MATCH(A88&amp;"|"&amp;C88,SHELF_days!$D$2:$D$289,0))</f>
        <v>70</v>
      </c>
      <c r="AD88" s="8">
        <f t="shared" si="4"/>
        <v>1233.4560000000001</v>
      </c>
      <c r="AE88" s="7">
        <f t="shared" si="5"/>
        <v>0.73420000000000019</v>
      </c>
    </row>
    <row r="89" spans="1:31" x14ac:dyDescent="0.45">
      <c r="A89" t="s">
        <v>4</v>
      </c>
      <c r="B89" t="s">
        <v>182</v>
      </c>
      <c r="C89" t="s">
        <v>137</v>
      </c>
      <c r="D89">
        <v>0.73419999999999952</v>
      </c>
      <c r="E89">
        <v>0.73419999999999952</v>
      </c>
      <c r="F89">
        <v>0.73419999999999952</v>
      </c>
      <c r="G89">
        <v>0.73419999999999952</v>
      </c>
      <c r="H89">
        <v>0.73419999999999952</v>
      </c>
      <c r="I89">
        <v>0.73419999999999952</v>
      </c>
      <c r="J89">
        <v>0.73419999999999952</v>
      </c>
      <c r="K89">
        <v>0.73419999999999952</v>
      </c>
      <c r="L89">
        <v>0.73419999999999952</v>
      </c>
      <c r="M89">
        <v>0.73419999999999952</v>
      </c>
      <c r="N89">
        <v>0.73419999999999952</v>
      </c>
      <c r="O89">
        <v>0.73419999999999952</v>
      </c>
      <c r="P89">
        <v>0.73419999999999952</v>
      </c>
      <c r="Q89">
        <v>0.73419999999999952</v>
      </c>
      <c r="R89">
        <v>0.73419999999999952</v>
      </c>
      <c r="S89">
        <v>0.73419999999999952</v>
      </c>
      <c r="T89">
        <v>0.73419999999999952</v>
      </c>
      <c r="U89">
        <v>0.73419999999999952</v>
      </c>
      <c r="V89">
        <v>0.73419999999999952</v>
      </c>
      <c r="W89">
        <v>0.73419999999999952</v>
      </c>
      <c r="X89">
        <v>0.73419999999999952</v>
      </c>
      <c r="Y89">
        <v>0.73419999999999952</v>
      </c>
      <c r="Z89">
        <v>0.73419999999999952</v>
      </c>
      <c r="AA89">
        <v>0.73419999999999952</v>
      </c>
      <c r="AB89" s="7">
        <f t="shared" si="3"/>
        <v>17.620799999999988</v>
      </c>
      <c r="AC89">
        <f>INDEX(SHELF_days!$C$2:$C$289,MATCH(A89&amp;"|"&amp;C89,SHELF_days!$D$2:$D$289,0))</f>
        <v>96</v>
      </c>
      <c r="AD89" s="8">
        <f t="shared" si="4"/>
        <v>1691.5967999999989</v>
      </c>
      <c r="AE89" s="7">
        <f t="shared" si="5"/>
        <v>0.73419999999999952</v>
      </c>
    </row>
    <row r="90" spans="1:31" x14ac:dyDescent="0.45">
      <c r="A90" t="s">
        <v>4</v>
      </c>
      <c r="B90" t="s">
        <v>182</v>
      </c>
      <c r="C90" t="s">
        <v>138</v>
      </c>
      <c r="D90">
        <v>0.73419999999999874</v>
      </c>
      <c r="E90">
        <v>0.73419999999999874</v>
      </c>
      <c r="F90">
        <v>0.73419999999999874</v>
      </c>
      <c r="G90">
        <v>0.73419999999999874</v>
      </c>
      <c r="H90">
        <v>0.73419999999999874</v>
      </c>
      <c r="I90">
        <v>0.73419999999999874</v>
      </c>
      <c r="J90">
        <v>0.73419999999999874</v>
      </c>
      <c r="K90">
        <v>0.73419999999999874</v>
      </c>
      <c r="L90">
        <v>0.73419999999999874</v>
      </c>
      <c r="M90">
        <v>0.73419999999999874</v>
      </c>
      <c r="N90">
        <v>0.73419999999999874</v>
      </c>
      <c r="O90">
        <v>0.73419999999999874</v>
      </c>
      <c r="P90">
        <v>0.73419999999999874</v>
      </c>
      <c r="Q90">
        <v>0.73419999999999874</v>
      </c>
      <c r="R90">
        <v>0.73419999999999874</v>
      </c>
      <c r="S90">
        <v>0.73419999999999874</v>
      </c>
      <c r="T90">
        <v>0.73419999999999874</v>
      </c>
      <c r="U90">
        <v>0.73419999999999874</v>
      </c>
      <c r="V90">
        <v>0.73419999999999874</v>
      </c>
      <c r="W90">
        <v>0.73419999999999874</v>
      </c>
      <c r="X90">
        <v>0.73419999999999874</v>
      </c>
      <c r="Y90">
        <v>0.73419999999999874</v>
      </c>
      <c r="Z90">
        <v>0.73419999999999874</v>
      </c>
      <c r="AA90">
        <v>0.73419999999999874</v>
      </c>
      <c r="AB90" s="7">
        <f t="shared" si="3"/>
        <v>17.620799999999974</v>
      </c>
      <c r="AC90">
        <f>INDEX(SHELF_days!$C$2:$C$289,MATCH(A90&amp;"|"&amp;C90,SHELF_days!$D$2:$D$289,0))</f>
        <v>14</v>
      </c>
      <c r="AD90" s="8">
        <f t="shared" si="4"/>
        <v>246.69119999999964</v>
      </c>
      <c r="AE90" s="7">
        <f t="shared" si="5"/>
        <v>0.73419999999999874</v>
      </c>
    </row>
    <row r="91" spans="1:31" x14ac:dyDescent="0.45">
      <c r="A91" t="s">
        <v>4</v>
      </c>
      <c r="B91" t="s">
        <v>182</v>
      </c>
      <c r="C91" t="s">
        <v>139</v>
      </c>
      <c r="D91">
        <v>0.73419999999999874</v>
      </c>
      <c r="E91">
        <v>0.73419999999999874</v>
      </c>
      <c r="F91">
        <v>0.73419999999999874</v>
      </c>
      <c r="G91">
        <v>0.73419999999999874</v>
      </c>
      <c r="H91">
        <v>0.73419999999999874</v>
      </c>
      <c r="I91">
        <v>0.73419999999999874</v>
      </c>
      <c r="J91">
        <v>0.73419999999999874</v>
      </c>
      <c r="K91">
        <v>0.73419999999999874</v>
      </c>
      <c r="L91">
        <v>0.73419999999999874</v>
      </c>
      <c r="M91">
        <v>0.73419999999999874</v>
      </c>
      <c r="N91">
        <v>0.73419999999999874</v>
      </c>
      <c r="O91">
        <v>0.73419999999999874</v>
      </c>
      <c r="P91">
        <v>0.73419999999999874</v>
      </c>
      <c r="Q91">
        <v>0.73419999999999874</v>
      </c>
      <c r="R91">
        <v>0.73419999999999874</v>
      </c>
      <c r="S91">
        <v>0.73419999999999874</v>
      </c>
      <c r="T91">
        <v>0.73419999999999874</v>
      </c>
      <c r="U91">
        <v>0.73419999999999874</v>
      </c>
      <c r="V91">
        <v>0.73419999999999874</v>
      </c>
      <c r="W91">
        <v>0.73419999999999874</v>
      </c>
      <c r="X91">
        <v>0.73419999999999874</v>
      </c>
      <c r="Y91">
        <v>0.73419999999999874</v>
      </c>
      <c r="Z91">
        <v>0.73419999999999874</v>
      </c>
      <c r="AA91">
        <v>0.73419999999999874</v>
      </c>
      <c r="AB91" s="7">
        <f t="shared" si="3"/>
        <v>17.620799999999974</v>
      </c>
      <c r="AC91">
        <f>INDEX(SHELF_days!$C$2:$C$289,MATCH(A91&amp;"|"&amp;C91,SHELF_days!$D$2:$D$289,0))</f>
        <v>3</v>
      </c>
      <c r="AD91" s="8">
        <f t="shared" si="4"/>
        <v>52.862399999999923</v>
      </c>
      <c r="AE91" s="7">
        <f t="shared" si="5"/>
        <v>0.73419999999999874</v>
      </c>
    </row>
    <row r="92" spans="1:31" x14ac:dyDescent="0.45">
      <c r="A92" t="s">
        <v>4</v>
      </c>
      <c r="B92" t="s">
        <v>183</v>
      </c>
      <c r="C92" t="s">
        <v>134</v>
      </c>
      <c r="D92">
        <v>2.0840780665773561E-2</v>
      </c>
      <c r="E92">
        <v>2.0840780665773561E-2</v>
      </c>
      <c r="F92">
        <v>2.0840780665773561E-2</v>
      </c>
      <c r="G92">
        <v>2.0840780665773561E-2</v>
      </c>
      <c r="H92">
        <v>2.9405193930532321E-2</v>
      </c>
      <c r="I92">
        <v>5.8810387861064628E-2</v>
      </c>
      <c r="J92">
        <v>5.8810387861064628E-2</v>
      </c>
      <c r="K92">
        <v>7.7001796681495129E-3</v>
      </c>
      <c r="L92">
        <v>7.7001796681495129E-3</v>
      </c>
      <c r="M92">
        <v>7.7001796681495129E-3</v>
      </c>
      <c r="N92">
        <v>7.7001796681495129E-3</v>
      </c>
      <c r="O92">
        <v>7.7001796681495129E-3</v>
      </c>
      <c r="P92">
        <v>7.7001796681495129E-3</v>
      </c>
      <c r="Q92">
        <v>7.7001796681495129E-3</v>
      </c>
      <c r="R92">
        <v>7.7001796681495129E-3</v>
      </c>
      <c r="S92">
        <v>7.7001796681495129E-3</v>
      </c>
      <c r="T92">
        <v>4.0675650096149499E-2</v>
      </c>
      <c r="U92">
        <v>6.2656935754169682E-2</v>
      </c>
      <c r="V92">
        <v>4.4245926593617167E-2</v>
      </c>
      <c r="W92">
        <v>2.9405193930532321E-2</v>
      </c>
      <c r="X92">
        <v>2.9405193930532321E-2</v>
      </c>
      <c r="Y92">
        <v>2.0840780665773561E-2</v>
      </c>
      <c r="Z92">
        <v>2.0840780665773561E-2</v>
      </c>
      <c r="AA92">
        <v>2.0840780665773561E-2</v>
      </c>
      <c r="AB92" s="7">
        <f t="shared" si="3"/>
        <v>0.56860195163142302</v>
      </c>
      <c r="AC92">
        <f>INDEX(SHELF_days!$C$2:$C$289,MATCH(A92&amp;"|"&amp;C92,SHELF_days!$D$2:$D$289,0))</f>
        <v>37</v>
      </c>
      <c r="AD92" s="8">
        <f t="shared" si="4"/>
        <v>21.038272210362653</v>
      </c>
      <c r="AE92" s="7">
        <f t="shared" si="5"/>
        <v>6.2656935754169682E-2</v>
      </c>
    </row>
    <row r="93" spans="1:31" x14ac:dyDescent="0.45">
      <c r="A93" t="s">
        <v>4</v>
      </c>
      <c r="B93" t="s">
        <v>183</v>
      </c>
      <c r="C93" t="s">
        <v>135</v>
      </c>
      <c r="D93">
        <v>0</v>
      </c>
      <c r="E93">
        <v>0</v>
      </c>
      <c r="F93">
        <v>0</v>
      </c>
      <c r="G93">
        <v>0</v>
      </c>
      <c r="H93">
        <v>0</v>
      </c>
      <c r="I93">
        <v>9.1103607176761165E-4</v>
      </c>
      <c r="J93">
        <v>9.1103607176761165E-4</v>
      </c>
      <c r="K93">
        <v>0</v>
      </c>
      <c r="L93">
        <v>0</v>
      </c>
      <c r="M93">
        <v>0</v>
      </c>
      <c r="N93">
        <v>0</v>
      </c>
      <c r="O93">
        <v>5.3179923078180823E-3</v>
      </c>
      <c r="P93">
        <v>1.052210510666521E-2</v>
      </c>
      <c r="Q93">
        <v>2.0324780934434579E-2</v>
      </c>
      <c r="R93">
        <v>2.4265373467080201E-2</v>
      </c>
      <c r="S93">
        <v>3.3637837816514853E-2</v>
      </c>
      <c r="T93">
        <v>4.82812965811764E-2</v>
      </c>
      <c r="U93">
        <v>6.0119342680394823E-2</v>
      </c>
      <c r="V93">
        <v>5.8393073933295472E-2</v>
      </c>
      <c r="W93">
        <v>2.4955880965919931E-2</v>
      </c>
      <c r="X93">
        <v>0</v>
      </c>
      <c r="Y93">
        <v>0</v>
      </c>
      <c r="Z93">
        <v>0</v>
      </c>
      <c r="AA93">
        <v>0</v>
      </c>
      <c r="AB93" s="7">
        <f t="shared" si="3"/>
        <v>0.28763975593683477</v>
      </c>
      <c r="AC93">
        <f>INDEX(SHELF_days!$C$2:$C$289,MATCH(A93&amp;"|"&amp;C93,SHELF_days!$D$2:$D$289,0))</f>
        <v>145</v>
      </c>
      <c r="AD93" s="8">
        <f t="shared" si="4"/>
        <v>41.707764610841039</v>
      </c>
      <c r="AE93" s="7">
        <f t="shared" si="5"/>
        <v>6.0119342680394823E-2</v>
      </c>
    </row>
    <row r="94" spans="1:31" x14ac:dyDescent="0.45">
      <c r="A94" t="s">
        <v>4</v>
      </c>
      <c r="B94" t="s">
        <v>183</v>
      </c>
      <c r="C94" t="s">
        <v>136</v>
      </c>
      <c r="D94">
        <v>0</v>
      </c>
      <c r="E94">
        <v>0</v>
      </c>
      <c r="F94">
        <v>0</v>
      </c>
      <c r="G94">
        <v>0</v>
      </c>
      <c r="H94">
        <v>0</v>
      </c>
      <c r="I94">
        <v>1.554274536328137E-2</v>
      </c>
      <c r="J94">
        <v>1.554274536328137E-2</v>
      </c>
      <c r="K94">
        <v>0</v>
      </c>
      <c r="L94">
        <v>0</v>
      </c>
      <c r="M94">
        <v>0</v>
      </c>
      <c r="N94">
        <v>0</v>
      </c>
      <c r="O94">
        <v>1.654248350156037E-2</v>
      </c>
      <c r="P94">
        <v>3.2538293714024349E-2</v>
      </c>
      <c r="Q94">
        <v>3.6608388681474813E-2</v>
      </c>
      <c r="R94">
        <v>3.7866486113915791E-2</v>
      </c>
      <c r="S94">
        <v>5.2637897932307741E-2</v>
      </c>
      <c r="T94">
        <v>8.0507002663433525E-2</v>
      </c>
      <c r="U94">
        <v>8.5479482991652672E-2</v>
      </c>
      <c r="V94">
        <v>5.2622920581921542E-2</v>
      </c>
      <c r="W94">
        <v>2.9269486992235711E-2</v>
      </c>
      <c r="X94">
        <v>5.5228979549120727E-3</v>
      </c>
      <c r="Y94">
        <v>0</v>
      </c>
      <c r="Z94">
        <v>0</v>
      </c>
      <c r="AA94">
        <v>0</v>
      </c>
      <c r="AB94" s="7">
        <f t="shared" si="3"/>
        <v>0.46068083185400133</v>
      </c>
      <c r="AC94">
        <f>INDEX(SHELF_days!$C$2:$C$289,MATCH(A94&amp;"|"&amp;C94,SHELF_days!$D$2:$D$289,0))</f>
        <v>70</v>
      </c>
      <c r="AD94" s="8">
        <f t="shared" si="4"/>
        <v>32.247658229780093</v>
      </c>
      <c r="AE94" s="7">
        <f t="shared" si="5"/>
        <v>8.5479482991652672E-2</v>
      </c>
    </row>
    <row r="95" spans="1:31" x14ac:dyDescent="0.45">
      <c r="A95" t="s">
        <v>4</v>
      </c>
      <c r="B95" t="s">
        <v>183</v>
      </c>
      <c r="C95" t="s">
        <v>137</v>
      </c>
      <c r="D95">
        <v>0</v>
      </c>
      <c r="E95">
        <v>0</v>
      </c>
      <c r="F95">
        <v>0</v>
      </c>
      <c r="G95">
        <v>0</v>
      </c>
      <c r="H95">
        <v>2.9677775804326251E-3</v>
      </c>
      <c r="I95">
        <v>1.133325182739266E-2</v>
      </c>
      <c r="J95">
        <v>8.0323842149335606E-3</v>
      </c>
      <c r="K95">
        <v>8.0323842149335606E-3</v>
      </c>
      <c r="L95">
        <v>8.0323842149335606E-3</v>
      </c>
      <c r="M95">
        <v>8.0323842149335606E-3</v>
      </c>
      <c r="N95">
        <v>1.068618348648877E-2</v>
      </c>
      <c r="O95">
        <v>4.7268751839954042E-2</v>
      </c>
      <c r="P95">
        <v>0.1036237629142041</v>
      </c>
      <c r="Q95">
        <v>0.17287099637557721</v>
      </c>
      <c r="R95">
        <v>0.2012737472212448</v>
      </c>
      <c r="S95">
        <v>0.25714550472444009</v>
      </c>
      <c r="T95">
        <v>0.37634259175896417</v>
      </c>
      <c r="U95">
        <v>0.40573915220838291</v>
      </c>
      <c r="V95">
        <v>0.37475904898375623</v>
      </c>
      <c r="W95">
        <v>0.17381839179453781</v>
      </c>
      <c r="X95">
        <v>1.830630053063546E-2</v>
      </c>
      <c r="Y95">
        <v>0</v>
      </c>
      <c r="Z95">
        <v>0</v>
      </c>
      <c r="AA95">
        <v>0</v>
      </c>
      <c r="AB95" s="7">
        <f t="shared" si="3"/>
        <v>2.1882649981057449</v>
      </c>
      <c r="AC95">
        <f>INDEX(SHELF_days!$C$2:$C$289,MATCH(A95&amp;"|"&amp;C95,SHELF_days!$D$2:$D$289,0))</f>
        <v>96</v>
      </c>
      <c r="AD95" s="8">
        <f t="shared" si="4"/>
        <v>210.07343981815151</v>
      </c>
      <c r="AE95" s="7">
        <f t="shared" si="5"/>
        <v>0.40573915220838291</v>
      </c>
    </row>
    <row r="96" spans="1:31" x14ac:dyDescent="0.45">
      <c r="A96" t="s">
        <v>4</v>
      </c>
      <c r="B96" t="s">
        <v>183</v>
      </c>
      <c r="C96" t="s">
        <v>138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0.1619426010508116</v>
      </c>
      <c r="P96">
        <v>0.16269146857012179</v>
      </c>
      <c r="Q96">
        <v>0.17360621266406659</v>
      </c>
      <c r="R96">
        <v>0.389111563033534</v>
      </c>
      <c r="S96">
        <v>0.54186181528481403</v>
      </c>
      <c r="T96">
        <v>0.7040852416553669</v>
      </c>
      <c r="U96">
        <v>0.73387144723592668</v>
      </c>
      <c r="V96">
        <v>0.73701669081702903</v>
      </c>
      <c r="W96">
        <v>0.25618757835598921</v>
      </c>
      <c r="X96">
        <v>0</v>
      </c>
      <c r="Y96">
        <v>0</v>
      </c>
      <c r="Z96">
        <v>0</v>
      </c>
      <c r="AA96">
        <v>0</v>
      </c>
      <c r="AB96" s="7">
        <f t="shared" si="3"/>
        <v>3.8603746186676595</v>
      </c>
      <c r="AC96">
        <f>INDEX(SHELF_days!$C$2:$C$289,MATCH(A96&amp;"|"&amp;C96,SHELF_days!$D$2:$D$289,0))</f>
        <v>14</v>
      </c>
      <c r="AD96" s="8">
        <f t="shared" si="4"/>
        <v>54.045244661347233</v>
      </c>
      <c r="AE96" s="7">
        <f t="shared" si="5"/>
        <v>0.73701669081702903</v>
      </c>
    </row>
    <row r="97" spans="1:31" x14ac:dyDescent="0.45">
      <c r="A97" t="s">
        <v>4</v>
      </c>
      <c r="B97" t="s">
        <v>183</v>
      </c>
      <c r="C97" t="s">
        <v>139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0.1390022927092785</v>
      </c>
      <c r="V97">
        <v>9.4968882573843991E-2</v>
      </c>
      <c r="W97">
        <v>0</v>
      </c>
      <c r="X97">
        <v>0</v>
      </c>
      <c r="Y97">
        <v>0</v>
      </c>
      <c r="Z97">
        <v>0</v>
      </c>
      <c r="AA97">
        <v>0</v>
      </c>
      <c r="AB97" s="7">
        <f t="shared" si="3"/>
        <v>0.2339711752831225</v>
      </c>
      <c r="AC97">
        <f>INDEX(SHELF_days!$C$2:$C$289,MATCH(A97&amp;"|"&amp;C97,SHELF_days!$D$2:$D$289,0))</f>
        <v>3</v>
      </c>
      <c r="AD97" s="8">
        <f t="shared" si="4"/>
        <v>0.7019135258493675</v>
      </c>
      <c r="AE97" s="7">
        <f t="shared" si="5"/>
        <v>0.1390022927092785</v>
      </c>
    </row>
    <row r="98" spans="1:31" x14ac:dyDescent="0.45">
      <c r="A98" t="s">
        <v>4</v>
      </c>
      <c r="B98" t="s">
        <v>184</v>
      </c>
      <c r="C98" t="s">
        <v>134</v>
      </c>
      <c r="D98">
        <v>0.91246672357465985</v>
      </c>
      <c r="E98">
        <v>0.91246672357465985</v>
      </c>
      <c r="F98">
        <v>0.91246672357465985</v>
      </c>
      <c r="G98">
        <v>0.91246672357465985</v>
      </c>
      <c r="H98">
        <v>0.91246672357465985</v>
      </c>
      <c r="I98">
        <v>0.91246672357465985</v>
      </c>
      <c r="J98">
        <v>0.91246672357465985</v>
      </c>
      <c r="K98">
        <v>0.91246672357465985</v>
      </c>
      <c r="L98">
        <v>0.91246672357465985</v>
      </c>
      <c r="M98">
        <v>0.91246672357465985</v>
      </c>
      <c r="N98">
        <v>0.91246672357465985</v>
      </c>
      <c r="O98">
        <v>0.91246672357465985</v>
      </c>
      <c r="P98">
        <v>0.91246672357465985</v>
      </c>
      <c r="Q98">
        <v>0.91246672357465985</v>
      </c>
      <c r="R98">
        <v>0.91246672357465985</v>
      </c>
      <c r="S98">
        <v>0.91246672357465985</v>
      </c>
      <c r="T98">
        <v>0.91246672357465985</v>
      </c>
      <c r="U98">
        <v>0.91246672357465985</v>
      </c>
      <c r="V98">
        <v>0.91246672357465985</v>
      </c>
      <c r="W98">
        <v>0.91246672357465985</v>
      </c>
      <c r="X98">
        <v>0.91246672357465985</v>
      </c>
      <c r="Y98">
        <v>0.91246672357465985</v>
      </c>
      <c r="Z98">
        <v>0.91246672357465985</v>
      </c>
      <c r="AA98">
        <v>0.91246672357465985</v>
      </c>
      <c r="AB98" s="7">
        <f t="shared" si="3"/>
        <v>21.899201365791836</v>
      </c>
      <c r="AC98">
        <f>INDEX(SHELF_days!$C$2:$C$289,MATCH(A98&amp;"|"&amp;C98,SHELF_days!$D$2:$D$289,0))</f>
        <v>37</v>
      </c>
      <c r="AD98" s="8">
        <f t="shared" si="4"/>
        <v>810.27045053429788</v>
      </c>
      <c r="AE98" s="7">
        <f t="shared" si="5"/>
        <v>0.91246672357465985</v>
      </c>
    </row>
    <row r="99" spans="1:31" x14ac:dyDescent="0.45">
      <c r="A99" t="s">
        <v>4</v>
      </c>
      <c r="B99" t="s">
        <v>184</v>
      </c>
      <c r="C99" t="s">
        <v>135</v>
      </c>
      <c r="D99">
        <v>0.91246672357465974</v>
      </c>
      <c r="E99">
        <v>0.91246672357465974</v>
      </c>
      <c r="F99">
        <v>0.91246672357465974</v>
      </c>
      <c r="G99">
        <v>0.91246672357465974</v>
      </c>
      <c r="H99">
        <v>0.91246672357465974</v>
      </c>
      <c r="I99">
        <v>0.91246672357465974</v>
      </c>
      <c r="J99">
        <v>0.91246672357465974</v>
      </c>
      <c r="K99">
        <v>0.91246672357465974</v>
      </c>
      <c r="L99">
        <v>0.91246672357465974</v>
      </c>
      <c r="M99">
        <v>0.91246672357465974</v>
      </c>
      <c r="N99">
        <v>0.91246672357465974</v>
      </c>
      <c r="O99">
        <v>0.91246672357465974</v>
      </c>
      <c r="P99">
        <v>0.91246672357465974</v>
      </c>
      <c r="Q99">
        <v>0.91246672357465974</v>
      </c>
      <c r="R99">
        <v>0.91246672357465974</v>
      </c>
      <c r="S99">
        <v>0.91246672357465974</v>
      </c>
      <c r="T99">
        <v>0.91246672357465974</v>
      </c>
      <c r="U99">
        <v>0.91246672357465974</v>
      </c>
      <c r="V99">
        <v>0.91246672357465974</v>
      </c>
      <c r="W99">
        <v>0.91246672357465974</v>
      </c>
      <c r="X99">
        <v>0.91246672357465974</v>
      </c>
      <c r="Y99">
        <v>0.91246672357465974</v>
      </c>
      <c r="Z99">
        <v>0.91246672357465974</v>
      </c>
      <c r="AA99">
        <v>0.91246672357465974</v>
      </c>
      <c r="AB99" s="7">
        <f t="shared" si="3"/>
        <v>21.899201365791836</v>
      </c>
      <c r="AC99">
        <f>INDEX(SHELF_days!$C$2:$C$289,MATCH(A99&amp;"|"&amp;C99,SHELF_days!$D$2:$D$289,0))</f>
        <v>145</v>
      </c>
      <c r="AD99" s="8">
        <f t="shared" si="4"/>
        <v>3175.3841980398161</v>
      </c>
      <c r="AE99" s="7">
        <f t="shared" si="5"/>
        <v>0.91246672357465974</v>
      </c>
    </row>
    <row r="100" spans="1:31" x14ac:dyDescent="0.45">
      <c r="A100" t="s">
        <v>4</v>
      </c>
      <c r="B100" t="s">
        <v>184</v>
      </c>
      <c r="C100" t="s">
        <v>136</v>
      </c>
      <c r="D100">
        <v>0.91246672357465974</v>
      </c>
      <c r="E100">
        <v>0.91246672357465974</v>
      </c>
      <c r="F100">
        <v>0.91246672357465974</v>
      </c>
      <c r="G100">
        <v>0.91246672357465974</v>
      </c>
      <c r="H100">
        <v>0.91246672357465974</v>
      </c>
      <c r="I100">
        <v>0.91246672357465974</v>
      </c>
      <c r="J100">
        <v>0.91228855425242517</v>
      </c>
      <c r="K100">
        <v>0.91246672357465974</v>
      </c>
      <c r="L100">
        <v>0.91246672357465974</v>
      </c>
      <c r="M100">
        <v>0.91246672357465974</v>
      </c>
      <c r="N100">
        <v>0.91246672357465974</v>
      </c>
      <c r="O100">
        <v>0.91246672357465974</v>
      </c>
      <c r="P100">
        <v>0.91246672357465974</v>
      </c>
      <c r="Q100">
        <v>0.91246672357465974</v>
      </c>
      <c r="R100">
        <v>0.91246672357465974</v>
      </c>
      <c r="S100">
        <v>0.91246672357465974</v>
      </c>
      <c r="T100">
        <v>0.91246672357465974</v>
      </c>
      <c r="U100">
        <v>0.91246672357465974</v>
      </c>
      <c r="V100">
        <v>0.91246672357465974</v>
      </c>
      <c r="W100">
        <v>0.91246672357465974</v>
      </c>
      <c r="X100">
        <v>0.91246672357465974</v>
      </c>
      <c r="Y100">
        <v>0.91246672357465974</v>
      </c>
      <c r="Z100">
        <v>0.91246672357465974</v>
      </c>
      <c r="AA100">
        <v>0.91246672357465974</v>
      </c>
      <c r="AB100" s="7">
        <f t="shared" si="3"/>
        <v>21.899023196469603</v>
      </c>
      <c r="AC100">
        <f>INDEX(SHELF_days!$C$2:$C$289,MATCH(A100&amp;"|"&amp;C100,SHELF_days!$D$2:$D$289,0))</f>
        <v>70</v>
      </c>
      <c r="AD100" s="8">
        <f t="shared" si="4"/>
        <v>1532.9316237528722</v>
      </c>
      <c r="AE100" s="7">
        <f t="shared" si="5"/>
        <v>0.91246672357465974</v>
      </c>
    </row>
    <row r="101" spans="1:31" x14ac:dyDescent="0.45">
      <c r="A101" t="s">
        <v>4</v>
      </c>
      <c r="B101" t="s">
        <v>184</v>
      </c>
      <c r="C101" t="s">
        <v>137</v>
      </c>
      <c r="D101">
        <v>0.91246672357465974</v>
      </c>
      <c r="E101">
        <v>0.91246672357465974</v>
      </c>
      <c r="F101">
        <v>0.91246672357465974</v>
      </c>
      <c r="G101">
        <v>0.91246672357465974</v>
      </c>
      <c r="H101">
        <v>0.91246672357465974</v>
      </c>
      <c r="I101">
        <v>0.90806540199443297</v>
      </c>
      <c r="J101">
        <v>0.91090943409798231</v>
      </c>
      <c r="K101">
        <v>0.91246672357465974</v>
      </c>
      <c r="L101">
        <v>0.91246672357465974</v>
      </c>
      <c r="M101">
        <v>0.91246672357465974</v>
      </c>
      <c r="N101">
        <v>0.91246672357465974</v>
      </c>
      <c r="O101">
        <v>0.91246672357465974</v>
      </c>
      <c r="P101">
        <v>0.91246672357465974</v>
      </c>
      <c r="Q101">
        <v>0.91246672357465974</v>
      </c>
      <c r="R101">
        <v>0.91246672357465974</v>
      </c>
      <c r="S101">
        <v>0.91246672357465974</v>
      </c>
      <c r="T101">
        <v>0.91246672357465974</v>
      </c>
      <c r="U101">
        <v>0.91246672357465974</v>
      </c>
      <c r="V101">
        <v>0.91246672357465974</v>
      </c>
      <c r="W101">
        <v>0.91246672357465974</v>
      </c>
      <c r="X101">
        <v>0.91246672357465974</v>
      </c>
      <c r="Y101">
        <v>0.91246672357465974</v>
      </c>
      <c r="Z101">
        <v>0.91246672357465974</v>
      </c>
      <c r="AA101">
        <v>0.91246672357465974</v>
      </c>
      <c r="AB101" s="7">
        <f t="shared" si="3"/>
        <v>21.893242754734931</v>
      </c>
      <c r="AC101">
        <f>INDEX(SHELF_days!$C$2:$C$289,MATCH(A101&amp;"|"&amp;C101,SHELF_days!$D$2:$D$289,0))</f>
        <v>96</v>
      </c>
      <c r="AD101" s="8">
        <f t="shared" si="4"/>
        <v>2101.7513044545535</v>
      </c>
      <c r="AE101" s="7">
        <f t="shared" si="5"/>
        <v>0.91246672357465974</v>
      </c>
    </row>
    <row r="102" spans="1:31" x14ac:dyDescent="0.45">
      <c r="A102" t="s">
        <v>4</v>
      </c>
      <c r="B102" t="s">
        <v>184</v>
      </c>
      <c r="C102" t="s">
        <v>138</v>
      </c>
      <c r="D102">
        <v>0.91246672357465974</v>
      </c>
      <c r="E102">
        <v>0.91246672357465974</v>
      </c>
      <c r="F102">
        <v>0.91246672357465974</v>
      </c>
      <c r="G102">
        <v>0.91246672357465974</v>
      </c>
      <c r="H102">
        <v>0.91246672357465974</v>
      </c>
      <c r="I102">
        <v>0.91246672357465974</v>
      </c>
      <c r="J102">
        <v>0.91246672357465974</v>
      </c>
      <c r="K102">
        <v>0.91246672357465974</v>
      </c>
      <c r="L102">
        <v>0.91246672357465974</v>
      </c>
      <c r="M102">
        <v>0.91246672357465974</v>
      </c>
      <c r="N102">
        <v>0.91246672357465974</v>
      </c>
      <c r="O102">
        <v>0.91246672357465974</v>
      </c>
      <c r="P102">
        <v>0.91246672357465974</v>
      </c>
      <c r="Q102">
        <v>0.91246672357465974</v>
      </c>
      <c r="R102">
        <v>0.91246672357465974</v>
      </c>
      <c r="S102">
        <v>0.91246672357465974</v>
      </c>
      <c r="T102">
        <v>0.91246672357465974</v>
      </c>
      <c r="U102">
        <v>0.91246672357465974</v>
      </c>
      <c r="V102">
        <v>0.91246672357465974</v>
      </c>
      <c r="W102">
        <v>0.91246672357465974</v>
      </c>
      <c r="X102">
        <v>0.91246672357465974</v>
      </c>
      <c r="Y102">
        <v>0.91246672357465974</v>
      </c>
      <c r="Z102">
        <v>0.91246672357465974</v>
      </c>
      <c r="AA102">
        <v>0.91246672357465974</v>
      </c>
      <c r="AB102" s="7">
        <f t="shared" si="3"/>
        <v>21.899201365791836</v>
      </c>
      <c r="AC102">
        <f>INDEX(SHELF_days!$C$2:$C$289,MATCH(A102&amp;"|"&amp;C102,SHELF_days!$D$2:$D$289,0))</f>
        <v>14</v>
      </c>
      <c r="AD102" s="8">
        <f t="shared" si="4"/>
        <v>306.58881912108569</v>
      </c>
      <c r="AE102" s="7">
        <f t="shared" si="5"/>
        <v>0.91246672357465974</v>
      </c>
    </row>
    <row r="103" spans="1:31" x14ac:dyDescent="0.45">
      <c r="A103" t="s">
        <v>4</v>
      </c>
      <c r="B103" t="s">
        <v>184</v>
      </c>
      <c r="C103" t="s">
        <v>139</v>
      </c>
      <c r="D103">
        <v>0.91246672357465974</v>
      </c>
      <c r="E103">
        <v>0.91246672357465974</v>
      </c>
      <c r="F103">
        <v>0.91246672357465974</v>
      </c>
      <c r="G103">
        <v>0.91246672357465974</v>
      </c>
      <c r="H103">
        <v>0.91246672357465974</v>
      </c>
      <c r="I103">
        <v>0.91246672357465974</v>
      </c>
      <c r="J103">
        <v>0.91246672357465974</v>
      </c>
      <c r="K103">
        <v>0.91246672357465974</v>
      </c>
      <c r="L103">
        <v>0.91246672357465974</v>
      </c>
      <c r="M103">
        <v>0.91246672357465974</v>
      </c>
      <c r="N103">
        <v>0.91246672357465974</v>
      </c>
      <c r="O103">
        <v>0.91246672357465974</v>
      </c>
      <c r="P103">
        <v>0.91246672357465974</v>
      </c>
      <c r="Q103">
        <v>0.91246672357465974</v>
      </c>
      <c r="R103">
        <v>0.91246672357465974</v>
      </c>
      <c r="S103">
        <v>0.91246672357465974</v>
      </c>
      <c r="T103">
        <v>0.91246672357465974</v>
      </c>
      <c r="U103">
        <v>0.91246672357465974</v>
      </c>
      <c r="V103">
        <v>0.91246672357465974</v>
      </c>
      <c r="W103">
        <v>0.91246672357465974</v>
      </c>
      <c r="X103">
        <v>0.91246672357465974</v>
      </c>
      <c r="Y103">
        <v>0.91246672357465974</v>
      </c>
      <c r="Z103">
        <v>0.91246672357465974</v>
      </c>
      <c r="AA103">
        <v>0.91246672357465974</v>
      </c>
      <c r="AB103" s="7">
        <f t="shared" si="3"/>
        <v>21.899201365791836</v>
      </c>
      <c r="AC103">
        <f>INDEX(SHELF_days!$C$2:$C$289,MATCH(A103&amp;"|"&amp;C103,SHELF_days!$D$2:$D$289,0))</f>
        <v>3</v>
      </c>
      <c r="AD103" s="8">
        <f t="shared" si="4"/>
        <v>65.697604097375503</v>
      </c>
      <c r="AE103" s="7">
        <f t="shared" si="5"/>
        <v>0.91246672357465974</v>
      </c>
    </row>
    <row r="104" spans="1:31" x14ac:dyDescent="0.45">
      <c r="A104" t="s">
        <v>4</v>
      </c>
      <c r="B104" t="s">
        <v>185</v>
      </c>
      <c r="C104" t="s">
        <v>134</v>
      </c>
      <c r="D104">
        <v>0.32478229355641269</v>
      </c>
      <c r="E104">
        <v>0.32383247353822908</v>
      </c>
      <c r="F104">
        <v>0.32346443135210068</v>
      </c>
      <c r="G104">
        <v>0.32175308224190707</v>
      </c>
      <c r="H104">
        <v>0.32085310598981542</v>
      </c>
      <c r="I104">
        <v>0.31725044737479041</v>
      </c>
      <c r="J104">
        <v>0.31008364578217479</v>
      </c>
      <c r="K104">
        <v>0.3077498421441015</v>
      </c>
      <c r="L104">
        <v>0.30203300616383161</v>
      </c>
      <c r="M104">
        <v>0.2907497368960793</v>
      </c>
      <c r="N104">
        <v>0.28237950462648009</v>
      </c>
      <c r="O104">
        <v>0.2768063790291449</v>
      </c>
      <c r="P104">
        <v>0.28025288374760249</v>
      </c>
      <c r="Q104">
        <v>0.29043380410177422</v>
      </c>
      <c r="R104">
        <v>0.29890428159604482</v>
      </c>
      <c r="S104">
        <v>0.31255105162684249</v>
      </c>
      <c r="T104">
        <v>0.32975952473059689</v>
      </c>
      <c r="U104">
        <v>0.34170589036627302</v>
      </c>
      <c r="V104">
        <v>0.34940929669943671</v>
      </c>
      <c r="W104">
        <v>0.3553032697561252</v>
      </c>
      <c r="X104">
        <v>0.35618111258760971</v>
      </c>
      <c r="Y104">
        <v>0.35379342191290852</v>
      </c>
      <c r="Z104">
        <v>0.3535420768798398</v>
      </c>
      <c r="AA104">
        <v>0.34893870880712491</v>
      </c>
      <c r="AB104" s="7">
        <f t="shared" si="3"/>
        <v>7.6725132715072464</v>
      </c>
      <c r="AC104">
        <f>INDEX(SHELF_days!$C$2:$C$289,MATCH(A104&amp;"|"&amp;C104,SHELF_days!$D$2:$D$289,0))</f>
        <v>37</v>
      </c>
      <c r="AD104" s="8">
        <f t="shared" si="4"/>
        <v>283.88299104576811</v>
      </c>
      <c r="AE104" s="7">
        <f t="shared" si="5"/>
        <v>0.35618111258760971</v>
      </c>
    </row>
    <row r="105" spans="1:31" x14ac:dyDescent="0.45">
      <c r="A105" t="s">
        <v>4</v>
      </c>
      <c r="B105" t="s">
        <v>185</v>
      </c>
      <c r="C105" t="s">
        <v>135</v>
      </c>
      <c r="D105">
        <v>0.32152122735936162</v>
      </c>
      <c r="E105">
        <v>0.31587464308446428</v>
      </c>
      <c r="F105">
        <v>0.31110174827432607</v>
      </c>
      <c r="G105">
        <v>0.30749765360114523</v>
      </c>
      <c r="H105">
        <v>0.30464079017881968</v>
      </c>
      <c r="I105">
        <v>0.30117897656118903</v>
      </c>
      <c r="J105">
        <v>0.29476265862432521</v>
      </c>
      <c r="K105">
        <v>0.28752476253760328</v>
      </c>
      <c r="L105">
        <v>0.27803192029019003</v>
      </c>
      <c r="M105">
        <v>0.27039320556445012</v>
      </c>
      <c r="N105">
        <v>0.26490892326502841</v>
      </c>
      <c r="O105">
        <v>0.26224219187524012</v>
      </c>
      <c r="P105">
        <v>0.26514386444664723</v>
      </c>
      <c r="Q105">
        <v>0.27051600824832722</v>
      </c>
      <c r="R105">
        <v>0.27721486041102128</v>
      </c>
      <c r="S105">
        <v>0.28530581134045568</v>
      </c>
      <c r="T105">
        <v>0.29427794067937463</v>
      </c>
      <c r="U105">
        <v>0.30149050598868787</v>
      </c>
      <c r="V105">
        <v>0.30613924619143562</v>
      </c>
      <c r="W105">
        <v>0.3103900494868651</v>
      </c>
      <c r="X105">
        <v>0.31147947748281268</v>
      </c>
      <c r="Y105">
        <v>0.30989051374866922</v>
      </c>
      <c r="Z105">
        <v>0.30666467304375961</v>
      </c>
      <c r="AA105">
        <v>0.3034831523050816</v>
      </c>
      <c r="AB105" s="7">
        <f t="shared" si="3"/>
        <v>7.0616748045892814</v>
      </c>
      <c r="AC105">
        <f>INDEX(SHELF_days!$C$2:$C$289,MATCH(A105&amp;"|"&amp;C105,SHELF_days!$D$2:$D$289,0))</f>
        <v>145</v>
      </c>
      <c r="AD105" s="8">
        <f t="shared" si="4"/>
        <v>1023.9428466654458</v>
      </c>
      <c r="AE105" s="7">
        <f t="shared" si="5"/>
        <v>0.32152122735936162</v>
      </c>
    </row>
    <row r="106" spans="1:31" x14ac:dyDescent="0.45">
      <c r="A106" t="s">
        <v>4</v>
      </c>
      <c r="B106" t="s">
        <v>185</v>
      </c>
      <c r="C106" t="s">
        <v>136</v>
      </c>
      <c r="D106">
        <v>0.29116000735820358</v>
      </c>
      <c r="E106">
        <v>0.28600173874576462</v>
      </c>
      <c r="F106">
        <v>0.28108209479827662</v>
      </c>
      <c r="G106">
        <v>0.27638992913508048</v>
      </c>
      <c r="H106">
        <v>0.27544648473708722</v>
      </c>
      <c r="I106">
        <v>0.27507598272873601</v>
      </c>
      <c r="J106">
        <v>0.27386762294645223</v>
      </c>
      <c r="K106">
        <v>0.26710563887807409</v>
      </c>
      <c r="L106">
        <v>0.25976968068895162</v>
      </c>
      <c r="M106">
        <v>0.25394566915897071</v>
      </c>
      <c r="N106">
        <v>0.24968005061150539</v>
      </c>
      <c r="O106">
        <v>0.24958835550978661</v>
      </c>
      <c r="P106">
        <v>0.25613758188585051</v>
      </c>
      <c r="Q106">
        <v>0.26777311362996647</v>
      </c>
      <c r="R106">
        <v>0.28061951078904329</v>
      </c>
      <c r="S106">
        <v>0.29481062204983738</v>
      </c>
      <c r="T106">
        <v>0.30707856811213652</v>
      </c>
      <c r="U106">
        <v>0.31539656849674103</v>
      </c>
      <c r="V106">
        <v>0.32277460657582252</v>
      </c>
      <c r="W106">
        <v>0.32878943308842368</v>
      </c>
      <c r="X106">
        <v>0.33290806680134771</v>
      </c>
      <c r="Y106">
        <v>0.33466939760693593</v>
      </c>
      <c r="Z106">
        <v>0.3326521974879722</v>
      </c>
      <c r="AA106">
        <v>0.32812404022250569</v>
      </c>
      <c r="AB106" s="7">
        <f t="shared" si="3"/>
        <v>6.9408469620434712</v>
      </c>
      <c r="AC106">
        <f>INDEX(SHELF_days!$C$2:$C$289,MATCH(A106&amp;"|"&amp;C106,SHELF_days!$D$2:$D$289,0))</f>
        <v>70</v>
      </c>
      <c r="AD106" s="8">
        <f t="shared" si="4"/>
        <v>485.85928734304298</v>
      </c>
      <c r="AE106" s="7">
        <f t="shared" si="5"/>
        <v>0.33466939760693593</v>
      </c>
    </row>
    <row r="107" spans="1:31" x14ac:dyDescent="0.45">
      <c r="A107" t="s">
        <v>4</v>
      </c>
      <c r="B107" t="s">
        <v>185</v>
      </c>
      <c r="C107" t="s">
        <v>137</v>
      </c>
      <c r="D107">
        <v>0.29281659826547951</v>
      </c>
      <c r="E107">
        <v>0.28779639354476932</v>
      </c>
      <c r="F107">
        <v>0.2839206043077111</v>
      </c>
      <c r="G107">
        <v>0.276284880638626</v>
      </c>
      <c r="H107">
        <v>0.27110995655456388</v>
      </c>
      <c r="I107">
        <v>0.26632670070342052</v>
      </c>
      <c r="J107">
        <v>0.26164540890262339</v>
      </c>
      <c r="K107">
        <v>0.25410141257685409</v>
      </c>
      <c r="L107">
        <v>0.24950573564995149</v>
      </c>
      <c r="M107">
        <v>0.2434880162216814</v>
      </c>
      <c r="N107">
        <v>0.2425240462089456</v>
      </c>
      <c r="O107">
        <v>0.24440132662521341</v>
      </c>
      <c r="P107">
        <v>0.25039606048165969</v>
      </c>
      <c r="Q107">
        <v>0.25766467326750109</v>
      </c>
      <c r="R107">
        <v>0.26725598413144019</v>
      </c>
      <c r="S107">
        <v>0.27647698682043842</v>
      </c>
      <c r="T107">
        <v>0.28497381637399782</v>
      </c>
      <c r="U107">
        <v>0.29037236280088841</v>
      </c>
      <c r="V107">
        <v>0.29513690509180363</v>
      </c>
      <c r="W107">
        <v>0.29972535452739052</v>
      </c>
      <c r="X107">
        <v>0.30104230285670791</v>
      </c>
      <c r="Y107">
        <v>0.30147949891131609</v>
      </c>
      <c r="Z107">
        <v>0.30140050699879478</v>
      </c>
      <c r="AA107">
        <v>0.29852747172880051</v>
      </c>
      <c r="AB107" s="7">
        <f t="shared" si="3"/>
        <v>6.5983730041905782</v>
      </c>
      <c r="AC107">
        <f>INDEX(SHELF_days!$C$2:$C$289,MATCH(A107&amp;"|"&amp;C107,SHELF_days!$D$2:$D$289,0))</f>
        <v>96</v>
      </c>
      <c r="AD107" s="8">
        <f t="shared" si="4"/>
        <v>633.44380840229553</v>
      </c>
      <c r="AE107" s="7">
        <f t="shared" si="5"/>
        <v>0.30147949891131609</v>
      </c>
    </row>
    <row r="108" spans="1:31" x14ac:dyDescent="0.45">
      <c r="A108" t="s">
        <v>4</v>
      </c>
      <c r="B108" t="s">
        <v>185</v>
      </c>
      <c r="C108" t="s">
        <v>138</v>
      </c>
      <c r="D108">
        <v>0.26065617721485079</v>
      </c>
      <c r="E108">
        <v>0.2525323080914097</v>
      </c>
      <c r="F108">
        <v>0.2480812174545326</v>
      </c>
      <c r="G108">
        <v>0.24101993924763321</v>
      </c>
      <c r="H108">
        <v>0.23387096389703649</v>
      </c>
      <c r="I108">
        <v>0.22187220753359471</v>
      </c>
      <c r="J108">
        <v>0.2137896076542464</v>
      </c>
      <c r="K108">
        <v>0.20751557712595689</v>
      </c>
      <c r="L108">
        <v>0.19890725497866729</v>
      </c>
      <c r="M108">
        <v>0.1940781085878685</v>
      </c>
      <c r="N108">
        <v>0.19319266221684131</v>
      </c>
      <c r="O108">
        <v>0.2009173803700722</v>
      </c>
      <c r="P108">
        <v>0.21631744097378</v>
      </c>
      <c r="Q108">
        <v>0.23391508882543041</v>
      </c>
      <c r="R108">
        <v>0.2493801853361238</v>
      </c>
      <c r="S108">
        <v>0.25911926634778698</v>
      </c>
      <c r="T108">
        <v>0.26353719419923233</v>
      </c>
      <c r="U108">
        <v>0.26764099677756042</v>
      </c>
      <c r="V108">
        <v>0.27499604199207589</v>
      </c>
      <c r="W108">
        <v>0.27579802868643322</v>
      </c>
      <c r="X108">
        <v>0.27677844959018288</v>
      </c>
      <c r="Y108">
        <v>0.27883721373355441</v>
      </c>
      <c r="Z108">
        <v>0.2741312302430951</v>
      </c>
      <c r="AA108">
        <v>0.27008122507224508</v>
      </c>
      <c r="AB108" s="7">
        <f t="shared" si="3"/>
        <v>5.8069657661502099</v>
      </c>
      <c r="AC108">
        <f>INDEX(SHELF_days!$C$2:$C$289,MATCH(A108&amp;"|"&amp;C108,SHELF_days!$D$2:$D$289,0))</f>
        <v>14</v>
      </c>
      <c r="AD108" s="8">
        <f t="shared" si="4"/>
        <v>81.297520726102931</v>
      </c>
      <c r="AE108" s="7">
        <f t="shared" si="5"/>
        <v>0.27883721373355441</v>
      </c>
    </row>
    <row r="109" spans="1:31" x14ac:dyDescent="0.45">
      <c r="A109" t="s">
        <v>4</v>
      </c>
      <c r="B109" t="s">
        <v>185</v>
      </c>
      <c r="C109" t="s">
        <v>139</v>
      </c>
      <c r="D109">
        <v>0.35631736383352092</v>
      </c>
      <c r="E109">
        <v>0.35251543472147001</v>
      </c>
      <c r="F109">
        <v>0.34595448468663031</v>
      </c>
      <c r="G109">
        <v>0.33246632007562732</v>
      </c>
      <c r="H109">
        <v>0.33273929892978299</v>
      </c>
      <c r="I109">
        <v>0.3196745739586907</v>
      </c>
      <c r="J109">
        <v>0.31364539532950542</v>
      </c>
      <c r="K109">
        <v>0.31803928016151273</v>
      </c>
      <c r="L109">
        <v>0.31224095136647168</v>
      </c>
      <c r="M109">
        <v>0.29974496816553348</v>
      </c>
      <c r="N109">
        <v>0.29008151672842442</v>
      </c>
      <c r="O109">
        <v>0.29298326045370071</v>
      </c>
      <c r="P109">
        <v>0.28376130395079291</v>
      </c>
      <c r="Q109">
        <v>0.28323297164881289</v>
      </c>
      <c r="R109">
        <v>0.27682162262380983</v>
      </c>
      <c r="S109">
        <v>0.27377027788869701</v>
      </c>
      <c r="T109">
        <v>0.27734780548599319</v>
      </c>
      <c r="U109">
        <v>0.28936446361231161</v>
      </c>
      <c r="V109">
        <v>0.3073522654933098</v>
      </c>
      <c r="W109">
        <v>0.33024637865380108</v>
      </c>
      <c r="X109">
        <v>0.33480233124646458</v>
      </c>
      <c r="Y109">
        <v>0.32822160636549719</v>
      </c>
      <c r="Z109">
        <v>0.3037584021535602</v>
      </c>
      <c r="AA109">
        <v>0.29076632824758958</v>
      </c>
      <c r="AB109" s="7">
        <f t="shared" si="3"/>
        <v>7.445848605781511</v>
      </c>
      <c r="AC109">
        <f>INDEX(SHELF_days!$C$2:$C$289,MATCH(A109&amp;"|"&amp;C109,SHELF_days!$D$2:$D$289,0))</f>
        <v>3</v>
      </c>
      <c r="AD109" s="8">
        <f t="shared" si="4"/>
        <v>22.337545817344534</v>
      </c>
      <c r="AE109" s="7">
        <f t="shared" si="5"/>
        <v>0.35631736383352092</v>
      </c>
    </row>
    <row r="110" spans="1:31" x14ac:dyDescent="0.45">
      <c r="A110" t="s">
        <v>4</v>
      </c>
      <c r="B110" t="s">
        <v>186</v>
      </c>
      <c r="C110" t="s">
        <v>134</v>
      </c>
      <c r="D110">
        <v>0.31245127525145228</v>
      </c>
      <c r="E110">
        <v>0.31208289599052802</v>
      </c>
      <c r="F110">
        <v>0.32111452142134578</v>
      </c>
      <c r="G110">
        <v>0.32471054928737297</v>
      </c>
      <c r="H110">
        <v>0.32848236515159612</v>
      </c>
      <c r="I110">
        <v>0.33128230604638348</v>
      </c>
      <c r="J110">
        <v>0.33115602305062092</v>
      </c>
      <c r="K110">
        <v>0.33448630082525849</v>
      </c>
      <c r="L110">
        <v>0.33413291524653321</v>
      </c>
      <c r="M110">
        <v>0.31922971216422308</v>
      </c>
      <c r="N110">
        <v>0.27112907487857357</v>
      </c>
      <c r="O110">
        <v>0.22967025103945049</v>
      </c>
      <c r="P110">
        <v>0.216002475667988</v>
      </c>
      <c r="Q110">
        <v>0.21386897809577099</v>
      </c>
      <c r="R110">
        <v>0.21251670306847589</v>
      </c>
      <c r="S110">
        <v>0.2117759376143154</v>
      </c>
      <c r="T110">
        <v>0.20922365098757389</v>
      </c>
      <c r="U110">
        <v>0.22060708717366201</v>
      </c>
      <c r="V110">
        <v>0.26094771838602843</v>
      </c>
      <c r="W110">
        <v>0.2944424411157282</v>
      </c>
      <c r="X110">
        <v>0.31488645604998422</v>
      </c>
      <c r="Y110">
        <v>0.32261544071182108</v>
      </c>
      <c r="Z110">
        <v>0.32351105471145092</v>
      </c>
      <c r="AA110">
        <v>0.32250828758645028</v>
      </c>
      <c r="AB110" s="7">
        <f t="shared" si="3"/>
        <v>6.8728344215225885</v>
      </c>
      <c r="AC110">
        <f>INDEX(SHELF_days!$C$2:$C$289,MATCH(A110&amp;"|"&amp;C110,SHELF_days!$D$2:$D$289,0))</f>
        <v>37</v>
      </c>
      <c r="AD110" s="8">
        <f t="shared" si="4"/>
        <v>254.29487359633578</v>
      </c>
      <c r="AE110" s="7">
        <f t="shared" si="5"/>
        <v>0.33448630082525849</v>
      </c>
    </row>
    <row r="111" spans="1:31" x14ac:dyDescent="0.45">
      <c r="A111" t="s">
        <v>4</v>
      </c>
      <c r="B111" t="s">
        <v>186</v>
      </c>
      <c r="C111" t="s">
        <v>135</v>
      </c>
      <c r="D111">
        <v>0.38860909886379552</v>
      </c>
      <c r="E111">
        <v>0.38927282781286449</v>
      </c>
      <c r="F111">
        <v>0.37760247588486878</v>
      </c>
      <c r="G111">
        <v>0.36699751555623072</v>
      </c>
      <c r="H111">
        <v>0.35513780376253162</v>
      </c>
      <c r="I111">
        <v>0.3484379867393948</v>
      </c>
      <c r="J111">
        <v>0.34205387720566421</v>
      </c>
      <c r="K111">
        <v>0.3224368737121836</v>
      </c>
      <c r="L111">
        <v>0.26940964852122379</v>
      </c>
      <c r="M111">
        <v>0.22315833975335519</v>
      </c>
      <c r="N111">
        <v>0.2063421496318589</v>
      </c>
      <c r="O111">
        <v>0.2034762236098076</v>
      </c>
      <c r="P111">
        <v>0.20152623707467751</v>
      </c>
      <c r="Q111">
        <v>0.20008875010781599</v>
      </c>
      <c r="R111">
        <v>0.20220709242798249</v>
      </c>
      <c r="S111">
        <v>0.20693010232067641</v>
      </c>
      <c r="T111">
        <v>0.21388132203240909</v>
      </c>
      <c r="U111">
        <v>0.22215192114971569</v>
      </c>
      <c r="V111">
        <v>0.22926018675689491</v>
      </c>
      <c r="W111">
        <v>0.25532285789744502</v>
      </c>
      <c r="X111">
        <v>0.29660993298465482</v>
      </c>
      <c r="Y111">
        <v>0.34459213956931423</v>
      </c>
      <c r="Z111">
        <v>0.37783465176116182</v>
      </c>
      <c r="AA111">
        <v>0.38713768222816458</v>
      </c>
      <c r="AB111" s="7">
        <f t="shared" si="3"/>
        <v>6.930477697364692</v>
      </c>
      <c r="AC111">
        <f>INDEX(SHELF_days!$C$2:$C$289,MATCH(A111&amp;"|"&amp;C111,SHELF_days!$D$2:$D$289,0))</f>
        <v>145</v>
      </c>
      <c r="AD111" s="8">
        <f t="shared" si="4"/>
        <v>1004.9192661178803</v>
      </c>
      <c r="AE111" s="7">
        <f t="shared" si="5"/>
        <v>0.38927282781286449</v>
      </c>
    </row>
    <row r="112" spans="1:31" x14ac:dyDescent="0.45">
      <c r="A112" t="s">
        <v>4</v>
      </c>
      <c r="B112" t="s">
        <v>186</v>
      </c>
      <c r="C112" t="s">
        <v>136</v>
      </c>
      <c r="D112">
        <v>0.35627911276362018</v>
      </c>
      <c r="E112">
        <v>0.35648379762257371</v>
      </c>
      <c r="F112">
        <v>0.34858275704039349</v>
      </c>
      <c r="G112">
        <v>0.34353124406892188</v>
      </c>
      <c r="H112">
        <v>0.33070221902363628</v>
      </c>
      <c r="I112">
        <v>0.31817782929013277</v>
      </c>
      <c r="J112">
        <v>0.30324352308288849</v>
      </c>
      <c r="K112">
        <v>0.2490129702105692</v>
      </c>
      <c r="L112">
        <v>0.1664638057922318</v>
      </c>
      <c r="M112">
        <v>0.14516222860116021</v>
      </c>
      <c r="N112">
        <v>0.14490936249827921</v>
      </c>
      <c r="O112">
        <v>0.1423767717935466</v>
      </c>
      <c r="P112">
        <v>0.14250030030191341</v>
      </c>
      <c r="Q112">
        <v>0.14976849220499169</v>
      </c>
      <c r="R112">
        <v>0.1632002953657932</v>
      </c>
      <c r="S112">
        <v>0.18607323035970011</v>
      </c>
      <c r="T112">
        <v>0.20823660256626589</v>
      </c>
      <c r="U112">
        <v>0.23998377092749501</v>
      </c>
      <c r="V112">
        <v>0.27020349134294303</v>
      </c>
      <c r="W112">
        <v>0.28625502150068621</v>
      </c>
      <c r="X112">
        <v>0.32349280140393039</v>
      </c>
      <c r="Y112">
        <v>0.35660032105646888</v>
      </c>
      <c r="Z112">
        <v>0.3582186641149071</v>
      </c>
      <c r="AA112">
        <v>0.35493550530885271</v>
      </c>
      <c r="AB112" s="7">
        <f t="shared" si="3"/>
        <v>6.2443941182419014</v>
      </c>
      <c r="AC112">
        <f>INDEX(SHELF_days!$C$2:$C$289,MATCH(A112&amp;"|"&amp;C112,SHELF_days!$D$2:$D$289,0))</f>
        <v>70</v>
      </c>
      <c r="AD112" s="8">
        <f t="shared" si="4"/>
        <v>437.10758827693309</v>
      </c>
      <c r="AE112" s="7">
        <f t="shared" si="5"/>
        <v>0.3582186641149071</v>
      </c>
    </row>
    <row r="113" spans="1:31" x14ac:dyDescent="0.45">
      <c r="A113" t="s">
        <v>4</v>
      </c>
      <c r="B113" t="s">
        <v>186</v>
      </c>
      <c r="C113" t="s">
        <v>137</v>
      </c>
      <c r="D113">
        <v>0.30256466666557269</v>
      </c>
      <c r="E113">
        <v>0.30631415728450878</v>
      </c>
      <c r="F113">
        <v>0.3057878103853795</v>
      </c>
      <c r="G113">
        <v>0.30731592214669418</v>
      </c>
      <c r="H113">
        <v>0.30743776170667769</v>
      </c>
      <c r="I113">
        <v>0.30931214149746578</v>
      </c>
      <c r="J113">
        <v>0.30246524558462601</v>
      </c>
      <c r="K113">
        <v>0.29360312334965732</v>
      </c>
      <c r="L113">
        <v>0.2642787780527987</v>
      </c>
      <c r="M113">
        <v>0.1965201435591061</v>
      </c>
      <c r="N113">
        <v>0.15730218231245721</v>
      </c>
      <c r="O113">
        <v>0.14262417052123011</v>
      </c>
      <c r="P113">
        <v>0.13576874583919149</v>
      </c>
      <c r="Q113">
        <v>0.13122510496828221</v>
      </c>
      <c r="R113">
        <v>0.13031837496288409</v>
      </c>
      <c r="S113">
        <v>0.1362726742592838</v>
      </c>
      <c r="T113">
        <v>0.14344366340167999</v>
      </c>
      <c r="U113">
        <v>0.14721240467109339</v>
      </c>
      <c r="V113">
        <v>0.16447414617133321</v>
      </c>
      <c r="W113">
        <v>0.21427557895639951</v>
      </c>
      <c r="X113">
        <v>0.26067452018936321</v>
      </c>
      <c r="Y113">
        <v>0.28130999910554938</v>
      </c>
      <c r="Z113">
        <v>0.2940670883940748</v>
      </c>
      <c r="AA113">
        <v>0.29586056671703381</v>
      </c>
      <c r="AB113" s="7">
        <f t="shared" si="3"/>
        <v>5.530428970702344</v>
      </c>
      <c r="AC113">
        <f>INDEX(SHELF_days!$C$2:$C$289,MATCH(A113&amp;"|"&amp;C113,SHELF_days!$D$2:$D$289,0))</f>
        <v>96</v>
      </c>
      <c r="AD113" s="8">
        <f t="shared" si="4"/>
        <v>530.92118118742496</v>
      </c>
      <c r="AE113" s="7">
        <f t="shared" si="5"/>
        <v>0.30931214149746578</v>
      </c>
    </row>
    <row r="114" spans="1:31" x14ac:dyDescent="0.45">
      <c r="A114" t="s">
        <v>4</v>
      </c>
      <c r="B114" t="s">
        <v>186</v>
      </c>
      <c r="C114" t="s">
        <v>138</v>
      </c>
      <c r="D114">
        <v>0.30195595622389459</v>
      </c>
      <c r="E114">
        <v>0.29152410183392069</v>
      </c>
      <c r="F114">
        <v>0.27214386280050951</v>
      </c>
      <c r="G114">
        <v>0.26939988970220641</v>
      </c>
      <c r="H114">
        <v>0.25440465643260579</v>
      </c>
      <c r="I114">
        <v>0.24484088453960329</v>
      </c>
      <c r="J114">
        <v>0.24723405717680161</v>
      </c>
      <c r="K114">
        <v>0.1746451176954702</v>
      </c>
      <c r="L114">
        <v>0.1086173359909049</v>
      </c>
      <c r="M114">
        <v>9.0045721749193092E-2</v>
      </c>
      <c r="N114">
        <v>9.166594421785533E-2</v>
      </c>
      <c r="O114">
        <v>9.9532198625342017E-2</v>
      </c>
      <c r="P114">
        <v>0.1122502017830246</v>
      </c>
      <c r="Q114">
        <v>0.12818486679592289</v>
      </c>
      <c r="R114">
        <v>0.13954128850287639</v>
      </c>
      <c r="S114">
        <v>0.17650614387048411</v>
      </c>
      <c r="T114">
        <v>0.23336554742210569</v>
      </c>
      <c r="U114">
        <v>0.27391570241761543</v>
      </c>
      <c r="V114">
        <v>0.33591522459000223</v>
      </c>
      <c r="W114">
        <v>0.36637540700085208</v>
      </c>
      <c r="X114">
        <v>0.38481621429096541</v>
      </c>
      <c r="Y114">
        <v>0.35892238364500578</v>
      </c>
      <c r="Z114">
        <v>0.34505090100504632</v>
      </c>
      <c r="AA114">
        <v>0.32661009371493283</v>
      </c>
      <c r="AB114" s="7">
        <f t="shared" si="3"/>
        <v>5.627463702027141</v>
      </c>
      <c r="AC114">
        <f>INDEX(SHELF_days!$C$2:$C$289,MATCH(A114&amp;"|"&amp;C114,SHELF_days!$D$2:$D$289,0))</f>
        <v>14</v>
      </c>
      <c r="AD114" s="8">
        <f t="shared" si="4"/>
        <v>78.78449182837997</v>
      </c>
      <c r="AE114" s="7">
        <f t="shared" si="5"/>
        <v>0.38481621429096541</v>
      </c>
    </row>
    <row r="115" spans="1:31" x14ac:dyDescent="0.45">
      <c r="A115" t="s">
        <v>4</v>
      </c>
      <c r="B115" t="s">
        <v>186</v>
      </c>
      <c r="C115" t="s">
        <v>139</v>
      </c>
      <c r="D115">
        <v>0.37459246186944362</v>
      </c>
      <c r="E115">
        <v>0.38407596586032883</v>
      </c>
      <c r="F115">
        <v>0.40895306974613732</v>
      </c>
      <c r="G115">
        <v>0.4168758089736323</v>
      </c>
      <c r="H115">
        <v>0.40594153697411001</v>
      </c>
      <c r="I115">
        <v>0.39003660081384772</v>
      </c>
      <c r="J115">
        <v>0.36666377687142132</v>
      </c>
      <c r="K115">
        <v>0.35352956977683447</v>
      </c>
      <c r="L115">
        <v>0.34832999345079751</v>
      </c>
      <c r="M115">
        <v>0.34965887316362682</v>
      </c>
      <c r="N115">
        <v>0.32713629440659009</v>
      </c>
      <c r="O115">
        <v>0.28757611020385943</v>
      </c>
      <c r="P115">
        <v>0.24278959370771899</v>
      </c>
      <c r="Q115">
        <v>0.22582333750835151</v>
      </c>
      <c r="R115">
        <v>0.21737439758919899</v>
      </c>
      <c r="S115">
        <v>0.2093862548859047</v>
      </c>
      <c r="T115">
        <v>0.22356394470801511</v>
      </c>
      <c r="U115">
        <v>0.26876369225579583</v>
      </c>
      <c r="V115">
        <v>0.31166539949481359</v>
      </c>
      <c r="W115">
        <v>0.32929163622270041</v>
      </c>
      <c r="X115">
        <v>0.3276238475898206</v>
      </c>
      <c r="Y115">
        <v>0.32186239594896299</v>
      </c>
      <c r="Z115">
        <v>0.31608607988178739</v>
      </c>
      <c r="AA115">
        <v>0.34459902244497898</v>
      </c>
      <c r="AB115" s="7">
        <f t="shared" si="3"/>
        <v>7.7521996643486792</v>
      </c>
      <c r="AC115">
        <f>INDEX(SHELF_days!$C$2:$C$289,MATCH(A115&amp;"|"&amp;C115,SHELF_days!$D$2:$D$289,0))</f>
        <v>3</v>
      </c>
      <c r="AD115" s="8">
        <f t="shared" si="4"/>
        <v>23.256598993046037</v>
      </c>
      <c r="AE115" s="7">
        <f t="shared" si="5"/>
        <v>0.4168758089736323</v>
      </c>
    </row>
    <row r="116" spans="1:31" x14ac:dyDescent="0.45">
      <c r="A116" t="s">
        <v>4</v>
      </c>
      <c r="B116" t="s">
        <v>187</v>
      </c>
      <c r="C116" t="s">
        <v>134</v>
      </c>
      <c r="D116">
        <v>2.0840780665773561E-2</v>
      </c>
      <c r="E116">
        <v>2.0840780665773561E-2</v>
      </c>
      <c r="F116">
        <v>2.0840780665773561E-2</v>
      </c>
      <c r="G116">
        <v>2.0840780665773561E-2</v>
      </c>
      <c r="H116">
        <v>2.9405193930532321E-2</v>
      </c>
      <c r="I116">
        <v>5.8810387861064628E-2</v>
      </c>
      <c r="J116">
        <v>5.8810387861064628E-2</v>
      </c>
      <c r="K116">
        <v>7.7001796681495129E-3</v>
      </c>
      <c r="L116">
        <v>7.7001796681495129E-3</v>
      </c>
      <c r="M116">
        <v>7.7001796681495129E-3</v>
      </c>
      <c r="N116">
        <v>7.7001796681495129E-3</v>
      </c>
      <c r="O116">
        <v>7.7001796681495129E-3</v>
      </c>
      <c r="P116">
        <v>7.7001796681495129E-3</v>
      </c>
      <c r="Q116">
        <v>7.7001796681495129E-3</v>
      </c>
      <c r="R116">
        <v>7.7001796681495129E-3</v>
      </c>
      <c r="S116">
        <v>7.7001796681495129E-3</v>
      </c>
      <c r="T116">
        <v>4.0675650096149499E-2</v>
      </c>
      <c r="U116">
        <v>6.2656935754169682E-2</v>
      </c>
      <c r="V116">
        <v>4.4245926593617167E-2</v>
      </c>
      <c r="W116">
        <v>2.9405193930532321E-2</v>
      </c>
      <c r="X116">
        <v>2.9405193930532321E-2</v>
      </c>
      <c r="Y116">
        <v>2.0840780665773561E-2</v>
      </c>
      <c r="Z116">
        <v>2.0840780665773561E-2</v>
      </c>
      <c r="AA116">
        <v>2.0840780665773561E-2</v>
      </c>
      <c r="AB116" s="7">
        <f t="shared" si="3"/>
        <v>0.56860195163142302</v>
      </c>
      <c r="AC116">
        <f>INDEX(SHELF_days!$C$2:$C$289,MATCH(A116&amp;"|"&amp;C116,SHELF_days!$D$2:$D$289,0))</f>
        <v>37</v>
      </c>
      <c r="AD116" s="8">
        <f t="shared" si="4"/>
        <v>21.038272210362653</v>
      </c>
      <c r="AE116" s="7">
        <f t="shared" si="5"/>
        <v>6.2656935754169682E-2</v>
      </c>
    </row>
    <row r="117" spans="1:31" x14ac:dyDescent="0.45">
      <c r="A117" t="s">
        <v>4</v>
      </c>
      <c r="B117" t="s">
        <v>187</v>
      </c>
      <c r="C117" t="s">
        <v>135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9.1103607176761165E-4</v>
      </c>
      <c r="J117">
        <v>9.1103607176761165E-4</v>
      </c>
      <c r="K117">
        <v>0</v>
      </c>
      <c r="L117">
        <v>0</v>
      </c>
      <c r="M117">
        <v>0</v>
      </c>
      <c r="N117">
        <v>0</v>
      </c>
      <c r="O117">
        <v>5.3179923078180823E-3</v>
      </c>
      <c r="P117">
        <v>1.052210510666521E-2</v>
      </c>
      <c r="Q117">
        <v>2.0324780934434579E-2</v>
      </c>
      <c r="R117">
        <v>2.4265373467080201E-2</v>
      </c>
      <c r="S117">
        <v>3.3637837816514853E-2</v>
      </c>
      <c r="T117">
        <v>4.82812965811764E-2</v>
      </c>
      <c r="U117">
        <v>6.0119342680394823E-2</v>
      </c>
      <c r="V117">
        <v>5.8393073933295472E-2</v>
      </c>
      <c r="W117">
        <v>2.4955880965919931E-2</v>
      </c>
      <c r="X117">
        <v>0</v>
      </c>
      <c r="Y117">
        <v>0</v>
      </c>
      <c r="Z117">
        <v>0</v>
      </c>
      <c r="AA117">
        <v>0</v>
      </c>
      <c r="AB117" s="7">
        <f t="shared" si="3"/>
        <v>0.28763975593683477</v>
      </c>
      <c r="AC117">
        <f>INDEX(SHELF_days!$C$2:$C$289,MATCH(A117&amp;"|"&amp;C117,SHELF_days!$D$2:$D$289,0))</f>
        <v>145</v>
      </c>
      <c r="AD117" s="8">
        <f t="shared" si="4"/>
        <v>41.707764610841039</v>
      </c>
      <c r="AE117" s="7">
        <f t="shared" si="5"/>
        <v>6.0119342680394823E-2</v>
      </c>
    </row>
    <row r="118" spans="1:31" x14ac:dyDescent="0.45">
      <c r="A118" t="s">
        <v>4</v>
      </c>
      <c r="B118" t="s">
        <v>187</v>
      </c>
      <c r="C118" t="s">
        <v>136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1.554274536328137E-2</v>
      </c>
      <c r="J118">
        <v>1.554274536328137E-2</v>
      </c>
      <c r="K118">
        <v>0</v>
      </c>
      <c r="L118">
        <v>0</v>
      </c>
      <c r="M118">
        <v>0</v>
      </c>
      <c r="N118">
        <v>0</v>
      </c>
      <c r="O118">
        <v>1.654248350156037E-2</v>
      </c>
      <c r="P118">
        <v>3.2538293714024349E-2</v>
      </c>
      <c r="Q118">
        <v>3.6608388681474813E-2</v>
      </c>
      <c r="R118">
        <v>3.7866486113915791E-2</v>
      </c>
      <c r="S118">
        <v>5.2637897932307741E-2</v>
      </c>
      <c r="T118">
        <v>8.0507002663433525E-2</v>
      </c>
      <c r="U118">
        <v>8.5479482991652672E-2</v>
      </c>
      <c r="V118">
        <v>5.2622920581921542E-2</v>
      </c>
      <c r="W118">
        <v>2.9269486992235711E-2</v>
      </c>
      <c r="X118">
        <v>5.5228979549120727E-3</v>
      </c>
      <c r="Y118">
        <v>0</v>
      </c>
      <c r="Z118">
        <v>0</v>
      </c>
      <c r="AA118">
        <v>0</v>
      </c>
      <c r="AB118" s="7">
        <f t="shared" si="3"/>
        <v>0.46068083185400133</v>
      </c>
      <c r="AC118">
        <f>INDEX(SHELF_days!$C$2:$C$289,MATCH(A118&amp;"|"&amp;C118,SHELF_days!$D$2:$D$289,0))</f>
        <v>70</v>
      </c>
      <c r="AD118" s="8">
        <f t="shared" si="4"/>
        <v>32.247658229780093</v>
      </c>
      <c r="AE118" s="7">
        <f t="shared" si="5"/>
        <v>8.5479482991652672E-2</v>
      </c>
    </row>
    <row r="119" spans="1:31" x14ac:dyDescent="0.45">
      <c r="A119" t="s">
        <v>4</v>
      </c>
      <c r="B119" t="s">
        <v>187</v>
      </c>
      <c r="C119" t="s">
        <v>137</v>
      </c>
      <c r="D119">
        <v>0</v>
      </c>
      <c r="E119">
        <v>0</v>
      </c>
      <c r="F119">
        <v>0</v>
      </c>
      <c r="G119">
        <v>0</v>
      </c>
      <c r="H119">
        <v>2.9677775804326251E-3</v>
      </c>
      <c r="I119">
        <v>1.133325182739266E-2</v>
      </c>
      <c r="J119">
        <v>8.0323842149335606E-3</v>
      </c>
      <c r="K119">
        <v>8.0323842149335606E-3</v>
      </c>
      <c r="L119">
        <v>8.0323842149335606E-3</v>
      </c>
      <c r="M119">
        <v>8.0323842149335606E-3</v>
      </c>
      <c r="N119">
        <v>1.068618348648877E-2</v>
      </c>
      <c r="O119">
        <v>4.7268751839954042E-2</v>
      </c>
      <c r="P119">
        <v>0.1036237629142041</v>
      </c>
      <c r="Q119">
        <v>0.17287099637557721</v>
      </c>
      <c r="R119">
        <v>0.2012737472212448</v>
      </c>
      <c r="S119">
        <v>0.25714550472444009</v>
      </c>
      <c r="T119">
        <v>0.37634259175896417</v>
      </c>
      <c r="U119">
        <v>0.40573915220838291</v>
      </c>
      <c r="V119">
        <v>0.37475904898375623</v>
      </c>
      <c r="W119">
        <v>0.17381839179453781</v>
      </c>
      <c r="X119">
        <v>1.830630053063546E-2</v>
      </c>
      <c r="Y119">
        <v>0</v>
      </c>
      <c r="Z119">
        <v>0</v>
      </c>
      <c r="AA119">
        <v>0</v>
      </c>
      <c r="AB119" s="7">
        <f t="shared" si="3"/>
        <v>2.1882649981057449</v>
      </c>
      <c r="AC119">
        <f>INDEX(SHELF_days!$C$2:$C$289,MATCH(A119&amp;"|"&amp;C119,SHELF_days!$D$2:$D$289,0))</f>
        <v>96</v>
      </c>
      <c r="AD119" s="8">
        <f t="shared" si="4"/>
        <v>210.07343981815151</v>
      </c>
      <c r="AE119" s="7">
        <f t="shared" si="5"/>
        <v>0.40573915220838291</v>
      </c>
    </row>
    <row r="120" spans="1:31" x14ac:dyDescent="0.45">
      <c r="A120" t="s">
        <v>4</v>
      </c>
      <c r="B120" t="s">
        <v>187</v>
      </c>
      <c r="C120" t="s">
        <v>138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0.1619426010508116</v>
      </c>
      <c r="P120">
        <v>0.16269146857012179</v>
      </c>
      <c r="Q120">
        <v>0.17360621266406659</v>
      </c>
      <c r="R120">
        <v>0.389111563033534</v>
      </c>
      <c r="S120">
        <v>0.54186181528481403</v>
      </c>
      <c r="T120">
        <v>0.7040852416553669</v>
      </c>
      <c r="U120">
        <v>0.73387144723592668</v>
      </c>
      <c r="V120">
        <v>0.73701669081702903</v>
      </c>
      <c r="W120">
        <v>0.25618757835598921</v>
      </c>
      <c r="X120">
        <v>0</v>
      </c>
      <c r="Y120">
        <v>0</v>
      </c>
      <c r="Z120">
        <v>0</v>
      </c>
      <c r="AA120">
        <v>0</v>
      </c>
      <c r="AB120" s="7">
        <f t="shared" si="3"/>
        <v>3.8603746186676595</v>
      </c>
      <c r="AC120">
        <f>INDEX(SHELF_days!$C$2:$C$289,MATCH(A120&amp;"|"&amp;C120,SHELF_days!$D$2:$D$289,0))</f>
        <v>14</v>
      </c>
      <c r="AD120" s="8">
        <f t="shared" si="4"/>
        <v>54.045244661347233</v>
      </c>
      <c r="AE120" s="7">
        <f t="shared" si="5"/>
        <v>0.73701669081702903</v>
      </c>
    </row>
    <row r="121" spans="1:31" x14ac:dyDescent="0.45">
      <c r="A121" t="s">
        <v>4</v>
      </c>
      <c r="B121" t="s">
        <v>187</v>
      </c>
      <c r="C121" t="s">
        <v>139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0.1390022927092785</v>
      </c>
      <c r="V121">
        <v>9.4968882573843991E-2</v>
      </c>
      <c r="W121">
        <v>0</v>
      </c>
      <c r="X121">
        <v>0</v>
      </c>
      <c r="Y121">
        <v>0</v>
      </c>
      <c r="Z121">
        <v>0</v>
      </c>
      <c r="AA121">
        <v>0</v>
      </c>
      <c r="AB121" s="7">
        <f t="shared" si="3"/>
        <v>0.2339711752831225</v>
      </c>
      <c r="AC121">
        <f>INDEX(SHELF_days!$C$2:$C$289,MATCH(A121&amp;"|"&amp;C121,SHELF_days!$D$2:$D$289,0))</f>
        <v>3</v>
      </c>
      <c r="AD121" s="8">
        <f t="shared" si="4"/>
        <v>0.7019135258493675</v>
      </c>
      <c r="AE121" s="7">
        <f t="shared" si="5"/>
        <v>0.1390022927092785</v>
      </c>
    </row>
    <row r="122" spans="1:31" x14ac:dyDescent="0.45">
      <c r="A122" t="s">
        <v>4</v>
      </c>
      <c r="B122" t="s">
        <v>188</v>
      </c>
      <c r="C122" t="s">
        <v>134</v>
      </c>
      <c r="D122">
        <v>5.0786458E-2</v>
      </c>
      <c r="E122">
        <v>3.1782423999999997E-2</v>
      </c>
      <c r="F122">
        <v>1.1014965999999999E-2</v>
      </c>
      <c r="G122">
        <v>3.6034550000000002E-3</v>
      </c>
      <c r="H122">
        <v>1.585094E-3</v>
      </c>
      <c r="I122">
        <v>5.5560130000000003E-3</v>
      </c>
      <c r="J122">
        <v>4.0083993999999998E-2</v>
      </c>
      <c r="K122">
        <v>3.3930512000000003E-2</v>
      </c>
      <c r="L122">
        <v>1.515099E-2</v>
      </c>
      <c r="M122">
        <v>8.9085060000000001E-3</v>
      </c>
      <c r="N122">
        <v>1.765122E-3</v>
      </c>
      <c r="O122">
        <v>2.506374E-3</v>
      </c>
      <c r="P122">
        <v>1.728191E-3</v>
      </c>
      <c r="Q122">
        <v>1.112944E-3</v>
      </c>
      <c r="R122">
        <v>6.2059500000000004E-4</v>
      </c>
      <c r="S122">
        <v>6.7935200000000004E-4</v>
      </c>
      <c r="T122">
        <v>5.7153359999999997E-3</v>
      </c>
      <c r="U122">
        <v>0.12696126699999999</v>
      </c>
      <c r="V122">
        <v>0.27549256599999999</v>
      </c>
      <c r="W122">
        <v>0.269406478</v>
      </c>
      <c r="X122">
        <v>0.193224695</v>
      </c>
      <c r="Y122">
        <v>0.12360631699999999</v>
      </c>
      <c r="Z122">
        <v>8.7957514000000001E-2</v>
      </c>
      <c r="AA122">
        <v>5.9442808999999999E-2</v>
      </c>
      <c r="AB122" s="7">
        <f t="shared" si="3"/>
        <v>1.3526219720000001</v>
      </c>
      <c r="AC122">
        <f>INDEX(SHELF_days!$C$2:$C$289,MATCH(A122&amp;"|"&amp;C122,SHELF_days!$D$2:$D$289,0))</f>
        <v>37</v>
      </c>
      <c r="AD122" s="8">
        <f t="shared" si="4"/>
        <v>50.047012964000004</v>
      </c>
      <c r="AE122" s="7">
        <f t="shared" si="5"/>
        <v>0.27549256599999999</v>
      </c>
    </row>
    <row r="123" spans="1:31" x14ac:dyDescent="0.45">
      <c r="A123" t="s">
        <v>4</v>
      </c>
      <c r="B123" t="s">
        <v>188</v>
      </c>
      <c r="C123" t="s">
        <v>135</v>
      </c>
      <c r="D123">
        <v>0.13406067299999999</v>
      </c>
      <c r="E123">
        <v>8.9046283000000004E-2</v>
      </c>
      <c r="F123">
        <v>4.3600997000000002E-2</v>
      </c>
      <c r="G123">
        <v>2.7674377E-2</v>
      </c>
      <c r="H123">
        <v>2.2308314999999999E-2</v>
      </c>
      <c r="I123">
        <v>2.1573643999999999E-2</v>
      </c>
      <c r="J123">
        <v>3.0020308999999998E-2</v>
      </c>
      <c r="K123">
        <v>2.1768824999999999E-2</v>
      </c>
      <c r="L123">
        <v>1.6239916E-2</v>
      </c>
      <c r="M123">
        <v>1.941714E-3</v>
      </c>
      <c r="N123">
        <v>1.93389E-3</v>
      </c>
      <c r="O123">
        <v>1.626768E-3</v>
      </c>
      <c r="P123">
        <v>1.735835E-3</v>
      </c>
      <c r="Q123">
        <v>3.3851799999999998E-3</v>
      </c>
      <c r="R123">
        <v>6.7275149999999999E-3</v>
      </c>
      <c r="S123">
        <v>1.0700968E-2</v>
      </c>
      <c r="T123">
        <v>4.1978611999999998E-2</v>
      </c>
      <c r="U123">
        <v>0.146987383</v>
      </c>
      <c r="V123">
        <v>0.34077980800000002</v>
      </c>
      <c r="W123">
        <v>0.376937142</v>
      </c>
      <c r="X123">
        <v>0.35940015800000003</v>
      </c>
      <c r="Y123">
        <v>0.20445417799999999</v>
      </c>
      <c r="Z123">
        <v>0.15712647199999999</v>
      </c>
      <c r="AA123">
        <v>0.142499985</v>
      </c>
      <c r="AB123" s="7">
        <f t="shared" si="3"/>
        <v>2.2045089470000003</v>
      </c>
      <c r="AC123">
        <f>INDEX(SHELF_days!$C$2:$C$289,MATCH(A123&amp;"|"&amp;C123,SHELF_days!$D$2:$D$289,0))</f>
        <v>145</v>
      </c>
      <c r="AD123" s="8">
        <f t="shared" si="4"/>
        <v>319.65379731500002</v>
      </c>
      <c r="AE123" s="7">
        <f t="shared" si="5"/>
        <v>0.376937142</v>
      </c>
    </row>
    <row r="124" spans="1:31" x14ac:dyDescent="0.45">
      <c r="A124" t="s">
        <v>4</v>
      </c>
      <c r="B124" t="s">
        <v>188</v>
      </c>
      <c r="C124" t="s">
        <v>136</v>
      </c>
      <c r="D124">
        <v>8.8022871000000003E-2</v>
      </c>
      <c r="E124">
        <v>3.9338896999999998E-2</v>
      </c>
      <c r="F124">
        <v>1.6513903999999999E-2</v>
      </c>
      <c r="G124">
        <v>9.3123670000000002E-3</v>
      </c>
      <c r="H124">
        <v>5.4294089999999996E-3</v>
      </c>
      <c r="I124">
        <v>3.8308270000000002E-3</v>
      </c>
      <c r="J124">
        <v>3.1176020000000001E-3</v>
      </c>
      <c r="K124">
        <v>1.2654420000000001E-3</v>
      </c>
      <c r="L124">
        <v>1.5247700000000001E-4</v>
      </c>
      <c r="M124">
        <v>2.3472499999999999E-5</v>
      </c>
      <c r="N124">
        <v>8.3549000000000004E-4</v>
      </c>
      <c r="O124">
        <v>2.2594698999999999E-2</v>
      </c>
      <c r="P124">
        <v>0.103146099</v>
      </c>
      <c r="Q124">
        <v>0.18901916199999999</v>
      </c>
      <c r="R124">
        <v>0.26780427899999998</v>
      </c>
      <c r="S124">
        <v>0.35551079000000002</v>
      </c>
      <c r="T124">
        <v>0.45477053899999997</v>
      </c>
      <c r="U124">
        <v>0.53128117900000005</v>
      </c>
      <c r="V124">
        <v>0.58424511599999995</v>
      </c>
      <c r="W124">
        <v>0.58311645599999995</v>
      </c>
      <c r="X124">
        <v>0.54844255600000003</v>
      </c>
      <c r="Y124">
        <v>0.32976280899999999</v>
      </c>
      <c r="Z124">
        <v>0.16117156899999999</v>
      </c>
      <c r="AA124">
        <v>0.126893638</v>
      </c>
      <c r="AB124" s="7">
        <f t="shared" si="3"/>
        <v>4.4256016495000008</v>
      </c>
      <c r="AC124">
        <f>INDEX(SHELF_days!$C$2:$C$289,MATCH(A124&amp;"|"&amp;C124,SHELF_days!$D$2:$D$289,0))</f>
        <v>70</v>
      </c>
      <c r="AD124" s="8">
        <f t="shared" si="4"/>
        <v>309.79211546500005</v>
      </c>
      <c r="AE124" s="7">
        <f t="shared" si="5"/>
        <v>0.58424511599999995</v>
      </c>
    </row>
    <row r="125" spans="1:31" x14ac:dyDescent="0.45">
      <c r="A125" t="s">
        <v>4</v>
      </c>
      <c r="B125" t="s">
        <v>188</v>
      </c>
      <c r="C125" t="s">
        <v>137</v>
      </c>
      <c r="D125">
        <v>8.7977237E-2</v>
      </c>
      <c r="E125">
        <v>6.2358662000000002E-2</v>
      </c>
      <c r="F125">
        <v>2.4154757999999998E-2</v>
      </c>
      <c r="G125">
        <v>6.2008200000000001E-3</v>
      </c>
      <c r="H125">
        <v>2.5892609999999998E-3</v>
      </c>
      <c r="I125">
        <v>1.7163879999999999E-3</v>
      </c>
      <c r="J125">
        <v>2.3703859999999999E-3</v>
      </c>
      <c r="K125">
        <v>6.3496050000000004E-3</v>
      </c>
      <c r="L125">
        <v>7.8345350000000001E-3</v>
      </c>
      <c r="M125">
        <v>3.3794599999999999E-4</v>
      </c>
      <c r="N125">
        <v>7.16554E-4</v>
      </c>
      <c r="O125">
        <v>8.97185E-4</v>
      </c>
      <c r="P125">
        <v>4.6130989999999998E-3</v>
      </c>
      <c r="Q125">
        <v>1.2083172999999999E-2</v>
      </c>
      <c r="R125">
        <v>2.1130801000000001E-2</v>
      </c>
      <c r="S125">
        <v>3.5839560999999999E-2</v>
      </c>
      <c r="T125">
        <v>9.8139007E-2</v>
      </c>
      <c r="U125">
        <v>0.31040896699999998</v>
      </c>
      <c r="V125">
        <v>0.39753657599999997</v>
      </c>
      <c r="W125">
        <v>0.41951473099999997</v>
      </c>
      <c r="X125">
        <v>0.24537431800000001</v>
      </c>
      <c r="Y125">
        <v>0.15513012700000001</v>
      </c>
      <c r="Z125">
        <v>0.13819642600000001</v>
      </c>
      <c r="AA125">
        <v>0.115732038</v>
      </c>
      <c r="AB125" s="7">
        <f t="shared" si="3"/>
        <v>2.1572021610000003</v>
      </c>
      <c r="AC125">
        <f>INDEX(SHELF_days!$C$2:$C$289,MATCH(A125&amp;"|"&amp;C125,SHELF_days!$D$2:$D$289,0))</f>
        <v>96</v>
      </c>
      <c r="AD125" s="8">
        <f t="shared" si="4"/>
        <v>207.09140745600001</v>
      </c>
      <c r="AE125" s="7">
        <f t="shared" si="5"/>
        <v>0.41951473099999997</v>
      </c>
    </row>
    <row r="126" spans="1:31" x14ac:dyDescent="0.45">
      <c r="A126" t="s">
        <v>4</v>
      </c>
      <c r="B126" t="s">
        <v>188</v>
      </c>
      <c r="C126" t="s">
        <v>138</v>
      </c>
      <c r="D126">
        <v>0.13153521900000001</v>
      </c>
      <c r="E126">
        <v>4.0447157999999997E-2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4.31894E-4</v>
      </c>
      <c r="N126">
        <v>1.847259E-3</v>
      </c>
      <c r="O126">
        <v>8.3516036000000002E-2</v>
      </c>
      <c r="P126">
        <v>0.34411565700000002</v>
      </c>
      <c r="Q126">
        <v>0.453107384</v>
      </c>
      <c r="R126">
        <v>0.54916916699999996</v>
      </c>
      <c r="S126">
        <v>0.60615492699999995</v>
      </c>
      <c r="T126">
        <v>0.634718055</v>
      </c>
      <c r="U126">
        <v>0.642339514</v>
      </c>
      <c r="V126">
        <v>0.63900057200000004</v>
      </c>
      <c r="W126">
        <v>0.63262102600000003</v>
      </c>
      <c r="X126">
        <v>0.72696997600000002</v>
      </c>
      <c r="Y126">
        <v>0.67088182699999999</v>
      </c>
      <c r="Z126">
        <v>0.19429257799999999</v>
      </c>
      <c r="AA126">
        <v>0.149928018</v>
      </c>
      <c r="AB126" s="7">
        <f t="shared" si="3"/>
        <v>6.5010762669999993</v>
      </c>
      <c r="AC126">
        <f>INDEX(SHELF_days!$C$2:$C$289,MATCH(A126&amp;"|"&amp;C126,SHELF_days!$D$2:$D$289,0))</f>
        <v>14</v>
      </c>
      <c r="AD126" s="8">
        <f t="shared" si="4"/>
        <v>91.015067737999985</v>
      </c>
      <c r="AE126" s="7">
        <f t="shared" si="5"/>
        <v>0.72696997600000002</v>
      </c>
    </row>
    <row r="127" spans="1:31" x14ac:dyDescent="0.45">
      <c r="A127" t="s">
        <v>4</v>
      </c>
      <c r="B127" t="s">
        <v>188</v>
      </c>
      <c r="C127" t="s">
        <v>139</v>
      </c>
      <c r="D127">
        <v>4.7638460000000004E-3</v>
      </c>
      <c r="E127">
        <v>2.657277E-3</v>
      </c>
      <c r="F127">
        <v>1.847259E-3</v>
      </c>
      <c r="G127">
        <v>1.847259E-3</v>
      </c>
      <c r="H127">
        <v>0</v>
      </c>
      <c r="I127">
        <v>9.4888384000000006E-2</v>
      </c>
      <c r="J127">
        <v>0.19155291099999999</v>
      </c>
      <c r="K127">
        <v>0.146151111</v>
      </c>
      <c r="L127">
        <v>4.3146060000000003E-3</v>
      </c>
      <c r="M127">
        <v>1.2963766E-2</v>
      </c>
      <c r="N127">
        <v>3.3450120000000001E-3</v>
      </c>
      <c r="O127">
        <v>5.2486429999999999E-3</v>
      </c>
      <c r="P127">
        <v>3.694517E-3</v>
      </c>
      <c r="Q127">
        <v>0</v>
      </c>
      <c r="R127">
        <v>0</v>
      </c>
      <c r="S127">
        <v>0</v>
      </c>
      <c r="T127">
        <v>4.8895980000000002E-3</v>
      </c>
      <c r="U127">
        <v>0.20752172499999999</v>
      </c>
      <c r="V127">
        <v>0.37460496399999998</v>
      </c>
      <c r="W127">
        <v>0.38503980700000001</v>
      </c>
      <c r="X127">
        <v>0.33367387599999998</v>
      </c>
      <c r="Y127">
        <v>0.19894107899999999</v>
      </c>
      <c r="Z127">
        <v>6.9298214999999996E-2</v>
      </c>
      <c r="AA127">
        <v>2.0110836E-2</v>
      </c>
      <c r="AB127" s="7">
        <f t="shared" si="3"/>
        <v>2.0673546910000002</v>
      </c>
      <c r="AC127">
        <f>INDEX(SHELF_days!$C$2:$C$289,MATCH(A127&amp;"|"&amp;C127,SHELF_days!$D$2:$D$289,0))</f>
        <v>3</v>
      </c>
      <c r="AD127" s="8">
        <f t="shared" si="4"/>
        <v>6.2020640730000007</v>
      </c>
      <c r="AE127" s="7">
        <f t="shared" si="5"/>
        <v>0.38503980700000001</v>
      </c>
    </row>
    <row r="128" spans="1:31" x14ac:dyDescent="0.45">
      <c r="A128" t="s">
        <v>4</v>
      </c>
      <c r="B128" t="s">
        <v>189</v>
      </c>
      <c r="C128" t="s">
        <v>134</v>
      </c>
      <c r="D128">
        <v>0.96379902864091527</v>
      </c>
      <c r="E128">
        <v>0.96379902864091527</v>
      </c>
      <c r="F128">
        <v>0.96379902864091527</v>
      </c>
      <c r="G128">
        <v>0.96379902864091527</v>
      </c>
      <c r="H128">
        <v>0.96379902864091527</v>
      </c>
      <c r="I128">
        <v>0.96379902864091527</v>
      </c>
      <c r="J128">
        <v>0.96379902864091527</v>
      </c>
      <c r="K128">
        <v>0.96379902864091527</v>
      </c>
      <c r="L128">
        <v>0.96379902864091527</v>
      </c>
      <c r="M128">
        <v>0.96379902864091527</v>
      </c>
      <c r="N128">
        <v>0.96379902864091527</v>
      </c>
      <c r="O128">
        <v>0.96379902864091527</v>
      </c>
      <c r="P128">
        <v>0.96379902864091527</v>
      </c>
      <c r="Q128">
        <v>0.96379902864091527</v>
      </c>
      <c r="R128">
        <v>0.96379902864091527</v>
      </c>
      <c r="S128">
        <v>0.96379902864091527</v>
      </c>
      <c r="T128">
        <v>0.96379902864091527</v>
      </c>
      <c r="U128">
        <v>0.96379902864091527</v>
      </c>
      <c r="V128">
        <v>0.96379902864091527</v>
      </c>
      <c r="W128">
        <v>0.96379902864091527</v>
      </c>
      <c r="X128">
        <v>0.96379902864091527</v>
      </c>
      <c r="Y128">
        <v>0.96379902864091527</v>
      </c>
      <c r="Z128">
        <v>0.96379902864091527</v>
      </c>
      <c r="AA128">
        <v>0.96379902864091527</v>
      </c>
      <c r="AB128" s="7">
        <f t="shared" si="3"/>
        <v>23.131176687381952</v>
      </c>
      <c r="AC128">
        <f>INDEX(SHELF_days!$C$2:$C$289,MATCH(A128&amp;"|"&amp;C128,SHELF_days!$D$2:$D$289,0))</f>
        <v>37</v>
      </c>
      <c r="AD128" s="8">
        <f t="shared" si="4"/>
        <v>855.85353743313226</v>
      </c>
      <c r="AE128" s="7">
        <f t="shared" si="5"/>
        <v>0.96379902864091527</v>
      </c>
    </row>
    <row r="129" spans="1:31" x14ac:dyDescent="0.45">
      <c r="A129" t="s">
        <v>4</v>
      </c>
      <c r="B129" t="s">
        <v>189</v>
      </c>
      <c r="C129" t="s">
        <v>135</v>
      </c>
      <c r="D129">
        <v>0.96379902864091527</v>
      </c>
      <c r="E129">
        <v>0.96379902864091527</v>
      </c>
      <c r="F129">
        <v>0.96379902864091527</v>
      </c>
      <c r="G129">
        <v>0.96379902864091527</v>
      </c>
      <c r="H129">
        <v>0.96379902864091527</v>
      </c>
      <c r="I129">
        <v>0.96379902864091527</v>
      </c>
      <c r="J129">
        <v>0.96379902864091527</v>
      </c>
      <c r="K129">
        <v>0.96379902864091527</v>
      </c>
      <c r="L129">
        <v>0.96379902864091527</v>
      </c>
      <c r="M129">
        <v>0.96379902864091527</v>
      </c>
      <c r="N129">
        <v>0.96379902864091527</v>
      </c>
      <c r="O129">
        <v>0.96379902864091527</v>
      </c>
      <c r="P129">
        <v>0.96379902864091527</v>
      </c>
      <c r="Q129">
        <v>0.96379902864091527</v>
      </c>
      <c r="R129">
        <v>0.96379902864091527</v>
      </c>
      <c r="S129">
        <v>0.96379902864091527</v>
      </c>
      <c r="T129">
        <v>0.96379902864091527</v>
      </c>
      <c r="U129">
        <v>0.96379902864091527</v>
      </c>
      <c r="V129">
        <v>0.96379902864091527</v>
      </c>
      <c r="W129">
        <v>0.96379902864091527</v>
      </c>
      <c r="X129">
        <v>0.96379902864091527</v>
      </c>
      <c r="Y129">
        <v>0.96379902864091527</v>
      </c>
      <c r="Z129">
        <v>0.96379902864091527</v>
      </c>
      <c r="AA129">
        <v>0.96379902864091527</v>
      </c>
      <c r="AB129" s="7">
        <f t="shared" si="3"/>
        <v>23.131176687381952</v>
      </c>
      <c r="AC129">
        <f>INDEX(SHELF_days!$C$2:$C$289,MATCH(A129&amp;"|"&amp;C129,SHELF_days!$D$2:$D$289,0))</f>
        <v>145</v>
      </c>
      <c r="AD129" s="8">
        <f t="shared" si="4"/>
        <v>3354.020619670383</v>
      </c>
      <c r="AE129" s="7">
        <f t="shared" si="5"/>
        <v>0.96379902864091527</v>
      </c>
    </row>
    <row r="130" spans="1:31" x14ac:dyDescent="0.45">
      <c r="A130" t="s">
        <v>4</v>
      </c>
      <c r="B130" t="s">
        <v>189</v>
      </c>
      <c r="C130" t="s">
        <v>136</v>
      </c>
      <c r="D130">
        <v>0.96379902864091527</v>
      </c>
      <c r="E130">
        <v>0.96379902864091527</v>
      </c>
      <c r="F130">
        <v>0.96379902864091527</v>
      </c>
      <c r="G130">
        <v>0.96379902864091527</v>
      </c>
      <c r="H130">
        <v>0.96379902864091527</v>
      </c>
      <c r="I130">
        <v>0.96379902864091527</v>
      </c>
      <c r="J130">
        <v>0.96379902864091527</v>
      </c>
      <c r="K130">
        <v>0.96379902864091527</v>
      </c>
      <c r="L130">
        <v>0.96379902864091527</v>
      </c>
      <c r="M130">
        <v>0.96379902864091527</v>
      </c>
      <c r="N130">
        <v>0.96379902864091527</v>
      </c>
      <c r="O130">
        <v>0.96379902864091527</v>
      </c>
      <c r="P130">
        <v>0.96379902864091527</v>
      </c>
      <c r="Q130">
        <v>0.96379902864091527</v>
      </c>
      <c r="R130">
        <v>0.96379902864091527</v>
      </c>
      <c r="S130">
        <v>0.96379902864091527</v>
      </c>
      <c r="T130">
        <v>0.96379902864091527</v>
      </c>
      <c r="U130">
        <v>0.96379902864091527</v>
      </c>
      <c r="V130">
        <v>0.96379902864091527</v>
      </c>
      <c r="W130">
        <v>0.96379902864091527</v>
      </c>
      <c r="X130">
        <v>0.96379902864091527</v>
      </c>
      <c r="Y130">
        <v>0.96379902864091527</v>
      </c>
      <c r="Z130">
        <v>0.96379902864091527</v>
      </c>
      <c r="AA130">
        <v>0.96379902864091527</v>
      </c>
      <c r="AB130" s="7">
        <f t="shared" ref="AB130:AB193" si="6">SUM(D130:AA130)</f>
        <v>23.131176687381952</v>
      </c>
      <c r="AC130">
        <f>INDEX(SHELF_days!$C$2:$C$289,MATCH(A130&amp;"|"&amp;C130,SHELF_days!$D$2:$D$289,0))</f>
        <v>70</v>
      </c>
      <c r="AD130" s="8">
        <f t="shared" ref="AD130:AD193" si="7">AB130*AC130</f>
        <v>1619.1823681167366</v>
      </c>
      <c r="AE130" s="7">
        <f t="shared" ref="AE130:AE193" si="8">MAX(D130:AA130)</f>
        <v>0.96379902864091527</v>
      </c>
    </row>
    <row r="131" spans="1:31" x14ac:dyDescent="0.45">
      <c r="A131" t="s">
        <v>4</v>
      </c>
      <c r="B131" t="s">
        <v>189</v>
      </c>
      <c r="C131" t="s">
        <v>137</v>
      </c>
      <c r="D131">
        <v>0.96379902864091527</v>
      </c>
      <c r="E131">
        <v>0.96379902864091527</v>
      </c>
      <c r="F131">
        <v>0.96379902864091527</v>
      </c>
      <c r="G131">
        <v>0.96379902864091527</v>
      </c>
      <c r="H131">
        <v>0.96379902864091527</v>
      </c>
      <c r="I131">
        <v>0.96379902864091527</v>
      </c>
      <c r="J131">
        <v>0.96379902864091527</v>
      </c>
      <c r="K131">
        <v>0.96379902864091527</v>
      </c>
      <c r="L131">
        <v>0.96379902864091527</v>
      </c>
      <c r="M131">
        <v>0.96379902864091527</v>
      </c>
      <c r="N131">
        <v>0.96379902864091527</v>
      </c>
      <c r="O131">
        <v>0.96379902864091527</v>
      </c>
      <c r="P131">
        <v>0.96379902864091527</v>
      </c>
      <c r="Q131">
        <v>0.96379902864091527</v>
      </c>
      <c r="R131">
        <v>0.96379902864091527</v>
      </c>
      <c r="S131">
        <v>0.96379902864091527</v>
      </c>
      <c r="T131">
        <v>0.96379902864091527</v>
      </c>
      <c r="U131">
        <v>0.96379902864091527</v>
      </c>
      <c r="V131">
        <v>0.96379902864091527</v>
      </c>
      <c r="W131">
        <v>0.96379902864091527</v>
      </c>
      <c r="X131">
        <v>0.96379902864091527</v>
      </c>
      <c r="Y131">
        <v>0.96379902864091527</v>
      </c>
      <c r="Z131">
        <v>0.96379902864091527</v>
      </c>
      <c r="AA131">
        <v>0.96379902864091527</v>
      </c>
      <c r="AB131" s="7">
        <f t="shared" si="6"/>
        <v>23.131176687381952</v>
      </c>
      <c r="AC131">
        <f>INDEX(SHELF_days!$C$2:$C$289,MATCH(A131&amp;"|"&amp;C131,SHELF_days!$D$2:$D$289,0))</f>
        <v>96</v>
      </c>
      <c r="AD131" s="8">
        <f t="shared" si="7"/>
        <v>2220.5929619886674</v>
      </c>
      <c r="AE131" s="7">
        <f t="shared" si="8"/>
        <v>0.96379902864091527</v>
      </c>
    </row>
    <row r="132" spans="1:31" x14ac:dyDescent="0.45">
      <c r="A132" t="s">
        <v>4</v>
      </c>
      <c r="B132" t="s">
        <v>189</v>
      </c>
      <c r="C132" t="s">
        <v>138</v>
      </c>
      <c r="D132">
        <v>0.96379902864091527</v>
      </c>
      <c r="E132">
        <v>0.96379902864091527</v>
      </c>
      <c r="F132">
        <v>0.96379902864091527</v>
      </c>
      <c r="G132">
        <v>0.96379902864091527</v>
      </c>
      <c r="H132">
        <v>0.96379902864091527</v>
      </c>
      <c r="I132">
        <v>0.96379902864091527</v>
      </c>
      <c r="J132">
        <v>0.96379902864091527</v>
      </c>
      <c r="K132">
        <v>0.96379902864091527</v>
      </c>
      <c r="L132">
        <v>0.96379902864091527</v>
      </c>
      <c r="M132">
        <v>0.96379902864091527</v>
      </c>
      <c r="N132">
        <v>0.96379902864091527</v>
      </c>
      <c r="O132">
        <v>0.96379902864091527</v>
      </c>
      <c r="P132">
        <v>0.96379902864091527</v>
      </c>
      <c r="Q132">
        <v>0.96379902864091527</v>
      </c>
      <c r="R132">
        <v>0.96379902864091527</v>
      </c>
      <c r="S132">
        <v>0.96379902864091527</v>
      </c>
      <c r="T132">
        <v>0.96379902864091527</v>
      </c>
      <c r="U132">
        <v>0.96379902864091527</v>
      </c>
      <c r="V132">
        <v>0.96379902864091527</v>
      </c>
      <c r="W132">
        <v>0.96379902864091527</v>
      </c>
      <c r="X132">
        <v>0.96379902864091527</v>
      </c>
      <c r="Y132">
        <v>0.96379902864091527</v>
      </c>
      <c r="Z132">
        <v>0.96379902864091527</v>
      </c>
      <c r="AA132">
        <v>0.96379902864091527</v>
      </c>
      <c r="AB132" s="7">
        <f t="shared" si="6"/>
        <v>23.131176687381952</v>
      </c>
      <c r="AC132">
        <f>INDEX(SHELF_days!$C$2:$C$289,MATCH(A132&amp;"|"&amp;C132,SHELF_days!$D$2:$D$289,0))</f>
        <v>14</v>
      </c>
      <c r="AD132" s="8">
        <f t="shared" si="7"/>
        <v>323.83647362334733</v>
      </c>
      <c r="AE132" s="7">
        <f t="shared" si="8"/>
        <v>0.96379902864091527</v>
      </c>
    </row>
    <row r="133" spans="1:31" x14ac:dyDescent="0.45">
      <c r="A133" t="s">
        <v>4</v>
      </c>
      <c r="B133" t="s">
        <v>189</v>
      </c>
      <c r="C133" t="s">
        <v>139</v>
      </c>
      <c r="D133">
        <v>0.96379902864091527</v>
      </c>
      <c r="E133">
        <v>0.96379902864091527</v>
      </c>
      <c r="F133">
        <v>0.96379902864091527</v>
      </c>
      <c r="G133">
        <v>0.96379902864091527</v>
      </c>
      <c r="H133">
        <v>0.96379902864091527</v>
      </c>
      <c r="I133">
        <v>0.96379902864091527</v>
      </c>
      <c r="J133">
        <v>0.96379902864091527</v>
      </c>
      <c r="K133">
        <v>0.96379902864091527</v>
      </c>
      <c r="L133">
        <v>0.96379902864091527</v>
      </c>
      <c r="M133">
        <v>0.96379902864091527</v>
      </c>
      <c r="N133">
        <v>0.96379902864091527</v>
      </c>
      <c r="O133">
        <v>0.96379902864091527</v>
      </c>
      <c r="P133">
        <v>0.96379902864091527</v>
      </c>
      <c r="Q133">
        <v>0.96379902864091527</v>
      </c>
      <c r="R133">
        <v>0.96379902864091527</v>
      </c>
      <c r="S133">
        <v>0.96379902864091527</v>
      </c>
      <c r="T133">
        <v>0.96379902864091527</v>
      </c>
      <c r="U133">
        <v>0.96379902864091527</v>
      </c>
      <c r="V133">
        <v>0.96379902864091527</v>
      </c>
      <c r="W133">
        <v>0.96379902864091527</v>
      </c>
      <c r="X133">
        <v>0.96379902864091527</v>
      </c>
      <c r="Y133">
        <v>0.96379902864091527</v>
      </c>
      <c r="Z133">
        <v>0.96379902864091527</v>
      </c>
      <c r="AA133">
        <v>0.96379902864091527</v>
      </c>
      <c r="AB133" s="7">
        <f t="shared" si="6"/>
        <v>23.131176687381952</v>
      </c>
      <c r="AC133">
        <f>INDEX(SHELF_days!$C$2:$C$289,MATCH(A133&amp;"|"&amp;C133,SHELF_days!$D$2:$D$289,0))</f>
        <v>3</v>
      </c>
      <c r="AD133" s="8">
        <f t="shared" si="7"/>
        <v>69.393530062145857</v>
      </c>
      <c r="AE133" s="7">
        <f t="shared" si="8"/>
        <v>0.96379902864091527</v>
      </c>
    </row>
    <row r="134" spans="1:31" x14ac:dyDescent="0.45">
      <c r="A134" t="s">
        <v>4</v>
      </c>
      <c r="B134" t="s">
        <v>190</v>
      </c>
      <c r="C134" t="s">
        <v>134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5.3840570428248163E-2</v>
      </c>
      <c r="K134">
        <v>0.21796678194782459</v>
      </c>
      <c r="L134">
        <v>0.2990905597540669</v>
      </c>
      <c r="M134">
        <v>0.31044788864694078</v>
      </c>
      <c r="N134">
        <v>0.3089535032662995</v>
      </c>
      <c r="O134">
        <v>0.32449511122496899</v>
      </c>
      <c r="P134">
        <v>0.34054907988557281</v>
      </c>
      <c r="Q134">
        <v>0.44400324495111232</v>
      </c>
      <c r="R134">
        <v>0.36565475428034672</v>
      </c>
      <c r="S134">
        <v>0.18632850860339009</v>
      </c>
      <c r="T134">
        <v>1.2083173220613979E-2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 s="7">
        <f t="shared" si="6"/>
        <v>2.8634131762093848</v>
      </c>
      <c r="AC134">
        <f>INDEX(SHELF_days!$C$2:$C$289,MATCH(A134&amp;"|"&amp;C134,SHELF_days!$D$2:$D$289,0))</f>
        <v>37</v>
      </c>
      <c r="AD134" s="8">
        <f t="shared" si="7"/>
        <v>105.94628751974724</v>
      </c>
      <c r="AE134" s="7">
        <f t="shared" si="8"/>
        <v>0.44400324495111232</v>
      </c>
    </row>
    <row r="135" spans="1:31" x14ac:dyDescent="0.45">
      <c r="A135" t="s">
        <v>4</v>
      </c>
      <c r="B135" t="s">
        <v>190</v>
      </c>
      <c r="C135" t="s">
        <v>135</v>
      </c>
      <c r="D135">
        <v>0</v>
      </c>
      <c r="E135">
        <v>0</v>
      </c>
      <c r="F135">
        <v>0</v>
      </c>
      <c r="G135">
        <v>0</v>
      </c>
      <c r="H135">
        <v>8.9339216647600379E-4</v>
      </c>
      <c r="I135">
        <v>8.1930598681701806E-3</v>
      </c>
      <c r="J135">
        <v>0.2453450999618674</v>
      </c>
      <c r="K135">
        <v>0.3682518930108406</v>
      </c>
      <c r="L135">
        <v>0.41853243994116679</v>
      </c>
      <c r="M135">
        <v>0.42991774255052573</v>
      </c>
      <c r="N135">
        <v>0.42557062700877052</v>
      </c>
      <c r="O135">
        <v>0.43127962085308058</v>
      </c>
      <c r="P135">
        <v>0.43003758784115048</v>
      </c>
      <c r="Q135">
        <v>0.51900637359045598</v>
      </c>
      <c r="R135">
        <v>0.45885493272321187</v>
      </c>
      <c r="S135">
        <v>0.30600860707087219</v>
      </c>
      <c r="T135">
        <v>0.11230593234188591</v>
      </c>
      <c r="U135">
        <v>3.39380072996677E-2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 s="7">
        <f t="shared" si="6"/>
        <v>4.1881353162281414</v>
      </c>
      <c r="AC135">
        <f>INDEX(SHELF_days!$C$2:$C$289,MATCH(A135&amp;"|"&amp;C135,SHELF_days!$D$2:$D$289,0))</f>
        <v>145</v>
      </c>
      <c r="AD135" s="8">
        <f t="shared" si="7"/>
        <v>607.27962085308047</v>
      </c>
      <c r="AE135" s="7">
        <f t="shared" si="8"/>
        <v>0.51900637359045598</v>
      </c>
    </row>
    <row r="136" spans="1:31" x14ac:dyDescent="0.45">
      <c r="A136" t="s">
        <v>4</v>
      </c>
      <c r="B136" t="s">
        <v>190</v>
      </c>
      <c r="C136" t="s">
        <v>136</v>
      </c>
      <c r="D136">
        <v>0</v>
      </c>
      <c r="E136">
        <v>0</v>
      </c>
      <c r="F136">
        <v>0</v>
      </c>
      <c r="G136">
        <v>0</v>
      </c>
      <c r="H136">
        <v>9.4786729857819908E-4</v>
      </c>
      <c r="I136">
        <v>7.7183480027081929E-3</v>
      </c>
      <c r="J136">
        <v>0.23762130444594901</v>
      </c>
      <c r="K136">
        <v>0.36576393590611611</v>
      </c>
      <c r="L136">
        <v>0.41694877002933878</v>
      </c>
      <c r="M136">
        <v>0.43123448431505312</v>
      </c>
      <c r="N136">
        <v>0.42468968630106069</v>
      </c>
      <c r="O136">
        <v>0.42586323628977663</v>
      </c>
      <c r="P136">
        <v>0.43218235161363128</v>
      </c>
      <c r="Q136">
        <v>0.5123222748815166</v>
      </c>
      <c r="R136">
        <v>0.45653351387948538</v>
      </c>
      <c r="S136">
        <v>0.29909726923944929</v>
      </c>
      <c r="T136">
        <v>0.11746784021665541</v>
      </c>
      <c r="U136">
        <v>4.2541187090950117E-2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s="7">
        <f t="shared" si="6"/>
        <v>4.1709320695102692</v>
      </c>
      <c r="AC136">
        <f>INDEX(SHELF_days!$C$2:$C$289,MATCH(A136&amp;"|"&amp;C136,SHELF_days!$D$2:$D$289,0))</f>
        <v>70</v>
      </c>
      <c r="AD136" s="8">
        <f t="shared" si="7"/>
        <v>291.96524486571883</v>
      </c>
      <c r="AE136" s="7">
        <f t="shared" si="8"/>
        <v>0.5123222748815166</v>
      </c>
    </row>
    <row r="137" spans="1:31" x14ac:dyDescent="0.45">
      <c r="A137" t="s">
        <v>4</v>
      </c>
      <c r="B137" t="s">
        <v>190</v>
      </c>
      <c r="C137" t="s">
        <v>137</v>
      </c>
      <c r="D137">
        <v>0</v>
      </c>
      <c r="E137">
        <v>0</v>
      </c>
      <c r="F137">
        <v>0</v>
      </c>
      <c r="G137">
        <v>0</v>
      </c>
      <c r="H137">
        <v>2.9127172195892578E-3</v>
      </c>
      <c r="I137">
        <v>1.7163638757240651E-2</v>
      </c>
      <c r="J137">
        <v>0.28564375987361768</v>
      </c>
      <c r="K137">
        <v>0.37416074249605052</v>
      </c>
      <c r="L137">
        <v>0.4115652975250132</v>
      </c>
      <c r="M137">
        <v>0.42742890995260668</v>
      </c>
      <c r="N137">
        <v>0.43225052659294372</v>
      </c>
      <c r="O137">
        <v>0.43828988941548191</v>
      </c>
      <c r="P137">
        <v>0.42660610847814651</v>
      </c>
      <c r="Q137">
        <v>0.48298446550816232</v>
      </c>
      <c r="R137">
        <v>0.43141126908899419</v>
      </c>
      <c r="S137">
        <v>0.33631187467087947</v>
      </c>
      <c r="T137">
        <v>0.19121906266456029</v>
      </c>
      <c r="U137">
        <v>8.6476434965771454E-2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 s="7">
        <f t="shared" si="6"/>
        <v>4.3444246972090568</v>
      </c>
      <c r="AC137">
        <f>INDEX(SHELF_days!$C$2:$C$289,MATCH(A137&amp;"|"&amp;C137,SHELF_days!$D$2:$D$289,0))</f>
        <v>96</v>
      </c>
      <c r="AD137" s="8">
        <f t="shared" si="7"/>
        <v>417.06477093206945</v>
      </c>
      <c r="AE137" s="7">
        <f t="shared" si="8"/>
        <v>0.48298446550816232</v>
      </c>
    </row>
    <row r="138" spans="1:31" x14ac:dyDescent="0.45">
      <c r="A138" t="s">
        <v>4</v>
      </c>
      <c r="B138" t="s">
        <v>190</v>
      </c>
      <c r="C138" t="s">
        <v>138</v>
      </c>
      <c r="D138">
        <v>0</v>
      </c>
      <c r="E138">
        <v>0</v>
      </c>
      <c r="F138">
        <v>0</v>
      </c>
      <c r="G138">
        <v>0</v>
      </c>
      <c r="H138">
        <v>3.4980816971338299E-3</v>
      </c>
      <c r="I138">
        <v>2.3245317084179651E-2</v>
      </c>
      <c r="J138">
        <v>0.36041525614985342</v>
      </c>
      <c r="K138">
        <v>0.40261791920559692</v>
      </c>
      <c r="L138">
        <v>0.45802301963439412</v>
      </c>
      <c r="M138">
        <v>0.46693748589483192</v>
      </c>
      <c r="N138">
        <v>0.47517490408485669</v>
      </c>
      <c r="O138">
        <v>0.4738208079440307</v>
      </c>
      <c r="P138">
        <v>0.42089821710674791</v>
      </c>
      <c r="Q138">
        <v>0.43285939968404419</v>
      </c>
      <c r="R138">
        <v>0.38591740013540959</v>
      </c>
      <c r="S138">
        <v>0.34100654479801401</v>
      </c>
      <c r="T138">
        <v>0.21654254118709099</v>
      </c>
      <c r="U138">
        <v>8.7339201083276932E-2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 s="7">
        <f t="shared" si="6"/>
        <v>4.5482960956894614</v>
      </c>
      <c r="AC138">
        <f>INDEX(SHELF_days!$C$2:$C$289,MATCH(A138&amp;"|"&amp;C138,SHELF_days!$D$2:$D$289,0))</f>
        <v>14</v>
      </c>
      <c r="AD138" s="8">
        <f t="shared" si="7"/>
        <v>63.676145339652457</v>
      </c>
      <c r="AE138" s="7">
        <f t="shared" si="8"/>
        <v>0.47517490408485669</v>
      </c>
    </row>
    <row r="139" spans="1:31" x14ac:dyDescent="0.45">
      <c r="A139" t="s">
        <v>4</v>
      </c>
      <c r="B139" t="s">
        <v>190</v>
      </c>
      <c r="C139" t="s">
        <v>139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5.2659294365455514E-3</v>
      </c>
      <c r="K139">
        <v>8.8467614533965247E-2</v>
      </c>
      <c r="L139">
        <v>0.1521853607161664</v>
      </c>
      <c r="M139">
        <v>0.18799368088467619</v>
      </c>
      <c r="N139">
        <v>0.17272248551869401</v>
      </c>
      <c r="O139">
        <v>0.15534491837809369</v>
      </c>
      <c r="P139">
        <v>0.171669299631385</v>
      </c>
      <c r="Q139">
        <v>0.20168509741969459</v>
      </c>
      <c r="R139">
        <v>0.21642969984202221</v>
      </c>
      <c r="S139">
        <v>0.1142706687730384</v>
      </c>
      <c r="T139">
        <v>7.3723012111637717E-3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 s="7">
        <f t="shared" si="6"/>
        <v>1.4734070563454449</v>
      </c>
      <c r="AC139">
        <f>INDEX(SHELF_days!$C$2:$C$289,MATCH(A139&amp;"|"&amp;C139,SHELF_days!$D$2:$D$289,0))</f>
        <v>3</v>
      </c>
      <c r="AD139" s="8">
        <f t="shared" si="7"/>
        <v>4.4202211690363349</v>
      </c>
      <c r="AE139" s="7">
        <f t="shared" si="8"/>
        <v>0.21642969984202221</v>
      </c>
    </row>
    <row r="140" spans="1:31" x14ac:dyDescent="0.45">
      <c r="A140" t="s">
        <v>4</v>
      </c>
      <c r="B140" t="s">
        <v>191</v>
      </c>
      <c r="C140" t="s">
        <v>134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2.5376924981566629E-2</v>
      </c>
      <c r="K140">
        <v>0.24382951085538121</v>
      </c>
      <c r="L140">
        <v>0.35501685547238032</v>
      </c>
      <c r="M140">
        <v>0.37891892772091629</v>
      </c>
      <c r="N140">
        <v>0.38436317368132228</v>
      </c>
      <c r="O140">
        <v>0.3894409231709951</v>
      </c>
      <c r="P140">
        <v>0.39910283416153108</v>
      </c>
      <c r="Q140">
        <v>0.40371064059598982</v>
      </c>
      <c r="R140">
        <v>0.37082349358109429</v>
      </c>
      <c r="S140">
        <v>0.2085660480141196</v>
      </c>
      <c r="T140">
        <v>1.241654575443297E-2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s="7">
        <f t="shared" si="6"/>
        <v>3.17156587798973</v>
      </c>
      <c r="AC140">
        <f>INDEX(SHELF_days!$C$2:$C$289,MATCH(A140&amp;"|"&amp;C140,SHELF_days!$D$2:$D$289,0))</f>
        <v>37</v>
      </c>
      <c r="AD140" s="8">
        <f t="shared" si="7"/>
        <v>117.34793748562001</v>
      </c>
      <c r="AE140" s="7">
        <f t="shared" si="8"/>
        <v>0.40371064059598982</v>
      </c>
    </row>
    <row r="141" spans="1:31" x14ac:dyDescent="0.45">
      <c r="A141" t="s">
        <v>4</v>
      </c>
      <c r="B141" t="s">
        <v>191</v>
      </c>
      <c r="C141" t="s">
        <v>135</v>
      </c>
      <c r="D141">
        <v>0</v>
      </c>
      <c r="E141">
        <v>0</v>
      </c>
      <c r="F141">
        <v>0</v>
      </c>
      <c r="G141">
        <v>0</v>
      </c>
      <c r="H141">
        <v>4.1933066718136878E-4</v>
      </c>
      <c r="I141">
        <v>6.5819076718678496E-2</v>
      </c>
      <c r="J141">
        <v>0.28472929397538671</v>
      </c>
      <c r="K141">
        <v>0.46407988625787838</v>
      </c>
      <c r="L141">
        <v>0.53328377598790577</v>
      </c>
      <c r="M141">
        <v>0.55668106967130082</v>
      </c>
      <c r="N141">
        <v>0.55114228474363891</v>
      </c>
      <c r="O141">
        <v>0.54950418005098078</v>
      </c>
      <c r="P141">
        <v>0.54817152305653938</v>
      </c>
      <c r="Q141">
        <v>0.53990407202480872</v>
      </c>
      <c r="R141">
        <v>0.49905251641591308</v>
      </c>
      <c r="S141">
        <v>0.37882377724675698</v>
      </c>
      <c r="T141">
        <v>0.1562051986761446</v>
      </c>
      <c r="U141">
        <v>1.8430940367946569E-2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 s="7">
        <f t="shared" si="6"/>
        <v>5.1462469258610612</v>
      </c>
      <c r="AC141">
        <f>INDEX(SHELF_days!$C$2:$C$289,MATCH(A141&amp;"|"&amp;C141,SHELF_days!$D$2:$D$289,0))</f>
        <v>145</v>
      </c>
      <c r="AD141" s="8">
        <f t="shared" si="7"/>
        <v>746.20580424985383</v>
      </c>
      <c r="AE141" s="7">
        <f t="shared" si="8"/>
        <v>0.55668106967130082</v>
      </c>
    </row>
    <row r="142" spans="1:31" x14ac:dyDescent="0.45">
      <c r="A142" t="s">
        <v>4</v>
      </c>
      <c r="B142" t="s">
        <v>191</v>
      </c>
      <c r="C142" t="s">
        <v>136</v>
      </c>
      <c r="D142">
        <v>0</v>
      </c>
      <c r="E142">
        <v>0</v>
      </c>
      <c r="F142">
        <v>0</v>
      </c>
      <c r="G142">
        <v>0</v>
      </c>
      <c r="H142">
        <v>6.0303025288132618E-4</v>
      </c>
      <c r="I142">
        <v>7.7639363931200162E-2</v>
      </c>
      <c r="J142">
        <v>0.28169636533171882</v>
      </c>
      <c r="K142">
        <v>0.46893882110591167</v>
      </c>
      <c r="L142">
        <v>0.53319747489221914</v>
      </c>
      <c r="M142">
        <v>0.54844976597740158</v>
      </c>
      <c r="N142">
        <v>0.55225541803962663</v>
      </c>
      <c r="O142">
        <v>0.54634540911048146</v>
      </c>
      <c r="P142">
        <v>0.54562677202155552</v>
      </c>
      <c r="Q142">
        <v>0.54424261449810252</v>
      </c>
      <c r="R142">
        <v>0.51439886599864149</v>
      </c>
      <c r="S142">
        <v>0.38168378047397428</v>
      </c>
      <c r="T142">
        <v>0.1658051989606241</v>
      </c>
      <c r="U142">
        <v>2.1937178266734671E-2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s="7">
        <f t="shared" si="6"/>
        <v>5.1828200588610738</v>
      </c>
      <c r="AC142">
        <f>INDEX(SHELF_days!$C$2:$C$289,MATCH(A142&amp;"|"&amp;C142,SHELF_days!$D$2:$D$289,0))</f>
        <v>70</v>
      </c>
      <c r="AD142" s="8">
        <f t="shared" si="7"/>
        <v>362.79740412027519</v>
      </c>
      <c r="AE142" s="7">
        <f t="shared" si="8"/>
        <v>0.55225541803962663</v>
      </c>
    </row>
    <row r="143" spans="1:31" x14ac:dyDescent="0.45">
      <c r="A143" t="s">
        <v>4</v>
      </c>
      <c r="B143" t="s">
        <v>191</v>
      </c>
      <c r="C143" t="s">
        <v>137</v>
      </c>
      <c r="D143">
        <v>0</v>
      </c>
      <c r="E143">
        <v>0</v>
      </c>
      <c r="F143">
        <v>0</v>
      </c>
      <c r="G143">
        <v>0</v>
      </c>
      <c r="H143">
        <v>1.9729972975856E-3</v>
      </c>
      <c r="I143">
        <v>0.1538561974617805</v>
      </c>
      <c r="J143">
        <v>0.34072022962035109</v>
      </c>
      <c r="K143">
        <v>0.46593493109298911</v>
      </c>
      <c r="L143">
        <v>0.52692355829589643</v>
      </c>
      <c r="M143">
        <v>0.5436655567269677</v>
      </c>
      <c r="N143">
        <v>0.54417247577859917</v>
      </c>
      <c r="O143">
        <v>0.54298890522883503</v>
      </c>
      <c r="P143">
        <v>0.54297523550159998</v>
      </c>
      <c r="Q143">
        <v>0.52490043866511582</v>
      </c>
      <c r="R143">
        <v>0.48753423926823197</v>
      </c>
      <c r="S143">
        <v>0.40069274043212311</v>
      </c>
      <c r="T143">
        <v>0.25691910595009437</v>
      </c>
      <c r="U143">
        <v>6.5742274848879984E-2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 s="7">
        <f t="shared" si="6"/>
        <v>5.3989988861690499</v>
      </c>
      <c r="AC143">
        <f>INDEX(SHELF_days!$C$2:$C$289,MATCH(A143&amp;"|"&amp;C143,SHELF_days!$D$2:$D$289,0))</f>
        <v>96</v>
      </c>
      <c r="AD143" s="8">
        <f t="shared" si="7"/>
        <v>518.30389307222879</v>
      </c>
      <c r="AE143" s="7">
        <f t="shared" si="8"/>
        <v>0.54417247577859917</v>
      </c>
    </row>
    <row r="144" spans="1:31" x14ac:dyDescent="0.45">
      <c r="A144" t="s">
        <v>4</v>
      </c>
      <c r="B144" t="s">
        <v>191</v>
      </c>
      <c r="C144" t="s">
        <v>138</v>
      </c>
      <c r="D144">
        <v>0</v>
      </c>
      <c r="E144">
        <v>0</v>
      </c>
      <c r="F144">
        <v>0</v>
      </c>
      <c r="G144">
        <v>0</v>
      </c>
      <c r="H144">
        <v>2.257457811952115E-3</v>
      </c>
      <c r="I144">
        <v>0.1952349500066822</v>
      </c>
      <c r="J144">
        <v>0.43475200498207223</v>
      </c>
      <c r="K144">
        <v>0.53201016144095015</v>
      </c>
      <c r="L144">
        <v>0.62870590626501677</v>
      </c>
      <c r="M144">
        <v>0.64319581713412133</v>
      </c>
      <c r="N144">
        <v>0.6277685535403309</v>
      </c>
      <c r="O144">
        <v>0.61276309867264911</v>
      </c>
      <c r="P144">
        <v>0.60288183869991752</v>
      </c>
      <c r="Q144">
        <v>0.57032445406249044</v>
      </c>
      <c r="R144">
        <v>0.50217109970511264</v>
      </c>
      <c r="S144">
        <v>0.43309601516846019</v>
      </c>
      <c r="T144">
        <v>0.30756105151488777</v>
      </c>
      <c r="U144">
        <v>8.1752780138030556E-2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 s="7">
        <f t="shared" si="6"/>
        <v>6.1744751891426732</v>
      </c>
      <c r="AC144">
        <f>INDEX(SHELF_days!$C$2:$C$289,MATCH(A144&amp;"|"&amp;C144,SHELF_days!$D$2:$D$289,0))</f>
        <v>14</v>
      </c>
      <c r="AD144" s="8">
        <f t="shared" si="7"/>
        <v>86.44265264799742</v>
      </c>
      <c r="AE144" s="7">
        <f t="shared" si="8"/>
        <v>0.64319581713412133</v>
      </c>
    </row>
    <row r="145" spans="1:31" x14ac:dyDescent="0.45">
      <c r="A145" t="s">
        <v>4</v>
      </c>
      <c r="B145" t="s">
        <v>191</v>
      </c>
      <c r="C145" t="s">
        <v>139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2.504294029452761E-2</v>
      </c>
      <c r="K145">
        <v>0.118398064158116</v>
      </c>
      <c r="L145">
        <v>0.14927342140624539</v>
      </c>
      <c r="M145">
        <v>0.14522718214468411</v>
      </c>
      <c r="N145">
        <v>0.18404920749209591</v>
      </c>
      <c r="O145">
        <v>0.20708725445882301</v>
      </c>
      <c r="P145">
        <v>0.236869033528152</v>
      </c>
      <c r="Q145">
        <v>0.2287765550050295</v>
      </c>
      <c r="R145">
        <v>0.22108505514746721</v>
      </c>
      <c r="S145">
        <v>0.14278485754536341</v>
      </c>
      <c r="T145">
        <v>7.5092368277622831E-3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 s="7">
        <f t="shared" si="6"/>
        <v>1.6661028080082665</v>
      </c>
      <c r="AC145">
        <f>INDEX(SHELF_days!$C$2:$C$289,MATCH(A145&amp;"|"&amp;C145,SHELF_days!$D$2:$D$289,0))</f>
        <v>3</v>
      </c>
      <c r="AD145" s="8">
        <f t="shared" si="7"/>
        <v>4.998308424024799</v>
      </c>
      <c r="AE145" s="7">
        <f t="shared" si="8"/>
        <v>0.236869033528152</v>
      </c>
    </row>
    <row r="146" spans="1:31" x14ac:dyDescent="0.45">
      <c r="A146" t="s">
        <v>4</v>
      </c>
      <c r="B146" t="s">
        <v>192</v>
      </c>
      <c r="C146" t="s">
        <v>134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8.5970261053544508E-2</v>
      </c>
      <c r="N146">
        <v>0.37963217273031902</v>
      </c>
      <c r="O146">
        <v>0.49887312653179228</v>
      </c>
      <c r="P146">
        <v>0.49723308211392259</v>
      </c>
      <c r="Q146">
        <v>0.48343923096635172</v>
      </c>
      <c r="R146">
        <v>0.47115795283558137</v>
      </c>
      <c r="S146">
        <v>0.48278741844130069</v>
      </c>
      <c r="T146">
        <v>0.49201858191351688</v>
      </c>
      <c r="U146">
        <v>0.44649223672884741</v>
      </c>
      <c r="V146">
        <v>0.212818103567228</v>
      </c>
      <c r="W146">
        <v>1.524334553291587E-2</v>
      </c>
      <c r="X146">
        <v>0</v>
      </c>
      <c r="Y146">
        <v>0</v>
      </c>
      <c r="Z146">
        <v>0</v>
      </c>
      <c r="AA146">
        <v>0</v>
      </c>
      <c r="AB146" s="7">
        <f t="shared" si="6"/>
        <v>4.06566551241532</v>
      </c>
      <c r="AC146">
        <f>INDEX(SHELF_days!$C$2:$C$289,MATCH(A146&amp;"|"&amp;C146,SHELF_days!$D$2:$D$289,0))</f>
        <v>37</v>
      </c>
      <c r="AD146" s="8">
        <f t="shared" si="7"/>
        <v>150.42962395936684</v>
      </c>
      <c r="AE146" s="7">
        <f t="shared" si="8"/>
        <v>0.49887312653179228</v>
      </c>
    </row>
    <row r="147" spans="1:31" x14ac:dyDescent="0.45">
      <c r="A147" t="s">
        <v>4</v>
      </c>
      <c r="B147" t="s">
        <v>192</v>
      </c>
      <c r="C147" t="s">
        <v>135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7.6376066915914862E-3</v>
      </c>
      <c r="L147">
        <v>0.18687044568995531</v>
      </c>
      <c r="M147">
        <v>0.48014337247274769</v>
      </c>
      <c r="N147">
        <v>0.63047092140796768</v>
      </c>
      <c r="O147">
        <v>0.67382433915277506</v>
      </c>
      <c r="P147">
        <v>0.67705711901492183</v>
      </c>
      <c r="Q147">
        <v>0.67418244180010656</v>
      </c>
      <c r="R147">
        <v>0.66674031315912219</v>
      </c>
      <c r="S147">
        <v>0.6665004829457718</v>
      </c>
      <c r="T147">
        <v>0.66682983882095515</v>
      </c>
      <c r="U147">
        <v>0.64842040593727601</v>
      </c>
      <c r="V147">
        <v>0.56803293230217289</v>
      </c>
      <c r="W147">
        <v>0.3065637915514059</v>
      </c>
      <c r="X147">
        <v>3.9289445499405343E-2</v>
      </c>
      <c r="Y147">
        <v>0</v>
      </c>
      <c r="Z147">
        <v>0</v>
      </c>
      <c r="AA147">
        <v>0</v>
      </c>
      <c r="AB147" s="7">
        <f t="shared" si="6"/>
        <v>6.8925634564461751</v>
      </c>
      <c r="AC147">
        <f>INDEX(SHELF_days!$C$2:$C$289,MATCH(A147&amp;"|"&amp;C147,SHELF_days!$D$2:$D$289,0))</f>
        <v>145</v>
      </c>
      <c r="AD147" s="8">
        <f t="shared" si="7"/>
        <v>999.42170118469539</v>
      </c>
      <c r="AE147" s="7">
        <f t="shared" si="8"/>
        <v>0.67705711901492183</v>
      </c>
    </row>
    <row r="148" spans="1:31" x14ac:dyDescent="0.45">
      <c r="A148" t="s">
        <v>4</v>
      </c>
      <c r="B148" t="s">
        <v>192</v>
      </c>
      <c r="C148" t="s">
        <v>136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2.4164508345796872E-2</v>
      </c>
      <c r="L148">
        <v>0.27575697567568042</v>
      </c>
      <c r="M148">
        <v>0.51488676849424775</v>
      </c>
      <c r="N148">
        <v>0.59949294659002661</v>
      </c>
      <c r="O148">
        <v>0.63012112653058361</v>
      </c>
      <c r="P148">
        <v>0.63916783485240902</v>
      </c>
      <c r="Q148">
        <v>0.63841567957142775</v>
      </c>
      <c r="R148">
        <v>0.63266768459506084</v>
      </c>
      <c r="S148">
        <v>0.62353064815635084</v>
      </c>
      <c r="T148">
        <v>0.61337915748186045</v>
      </c>
      <c r="U148">
        <v>0.59439288214438957</v>
      </c>
      <c r="V148">
        <v>0.5420651092014821</v>
      </c>
      <c r="W148">
        <v>0.4000606240630627</v>
      </c>
      <c r="X148">
        <v>0.11961874586358021</v>
      </c>
      <c r="Y148">
        <v>2.6056187562860548E-6</v>
      </c>
      <c r="Z148">
        <v>0</v>
      </c>
      <c r="AA148">
        <v>0</v>
      </c>
      <c r="AB148" s="7">
        <f t="shared" si="6"/>
        <v>6.8477232971847135</v>
      </c>
      <c r="AC148">
        <f>INDEX(SHELF_days!$C$2:$C$289,MATCH(A148&amp;"|"&amp;C148,SHELF_days!$D$2:$D$289,0))</f>
        <v>70</v>
      </c>
      <c r="AD148" s="8">
        <f t="shared" si="7"/>
        <v>479.34063080292992</v>
      </c>
      <c r="AE148" s="7">
        <f t="shared" si="8"/>
        <v>0.63916783485240902</v>
      </c>
    </row>
    <row r="149" spans="1:31" x14ac:dyDescent="0.45">
      <c r="A149" t="s">
        <v>4</v>
      </c>
      <c r="B149" t="s">
        <v>192</v>
      </c>
      <c r="C149" t="s">
        <v>137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5.499371960449613E-2</v>
      </c>
      <c r="M149">
        <v>0.36422206091116532</v>
      </c>
      <c r="N149">
        <v>0.55216568352257089</v>
      </c>
      <c r="O149">
        <v>0.58568961715600898</v>
      </c>
      <c r="P149">
        <v>0.57825967391492872</v>
      </c>
      <c r="Q149">
        <v>0.5681218520601431</v>
      </c>
      <c r="R149">
        <v>0.56341217480062511</v>
      </c>
      <c r="S149">
        <v>0.56827173921122187</v>
      </c>
      <c r="T149">
        <v>0.569548876837356</v>
      </c>
      <c r="U149">
        <v>0.52877833300713251</v>
      </c>
      <c r="V149">
        <v>0.35578626340003522</v>
      </c>
      <c r="W149">
        <v>7.7412377953458192E-2</v>
      </c>
      <c r="X149">
        <v>3.2207156430158789E-5</v>
      </c>
      <c r="Y149">
        <v>0</v>
      </c>
      <c r="Z149">
        <v>0</v>
      </c>
      <c r="AA149">
        <v>0</v>
      </c>
      <c r="AB149" s="7">
        <f t="shared" si="6"/>
        <v>5.3666945795355723</v>
      </c>
      <c r="AC149">
        <f>INDEX(SHELF_days!$C$2:$C$289,MATCH(A149&amp;"|"&amp;C149,SHELF_days!$D$2:$D$289,0))</f>
        <v>96</v>
      </c>
      <c r="AD149" s="8">
        <f t="shared" si="7"/>
        <v>515.20267963541494</v>
      </c>
      <c r="AE149" s="7">
        <f t="shared" si="8"/>
        <v>0.58568961715600898</v>
      </c>
    </row>
    <row r="150" spans="1:31" x14ac:dyDescent="0.45">
      <c r="A150" t="s">
        <v>4</v>
      </c>
      <c r="B150" t="s">
        <v>192</v>
      </c>
      <c r="C150" t="s">
        <v>138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2.7731600423152491E-2</v>
      </c>
      <c r="L150">
        <v>0.38083723741876979</v>
      </c>
      <c r="M150">
        <v>0.62248753211425112</v>
      </c>
      <c r="N150">
        <v>0.69230769230769229</v>
      </c>
      <c r="O150">
        <v>0.718074656188605</v>
      </c>
      <c r="P150">
        <v>0.72479975819857945</v>
      </c>
      <c r="Q150">
        <v>0.72464863231071475</v>
      </c>
      <c r="R150">
        <v>0.72328849931993344</v>
      </c>
      <c r="S150">
        <v>0.72570651352576687</v>
      </c>
      <c r="T150">
        <v>0.7238930028713918</v>
      </c>
      <c r="U150">
        <v>0.71218074656188601</v>
      </c>
      <c r="V150">
        <v>0.67311470454888911</v>
      </c>
      <c r="W150">
        <v>0.55977028865044576</v>
      </c>
      <c r="X150">
        <v>0.22117273688982919</v>
      </c>
      <c r="Y150">
        <v>0</v>
      </c>
      <c r="Z150">
        <v>0</v>
      </c>
      <c r="AA150">
        <v>0</v>
      </c>
      <c r="AB150" s="7">
        <f t="shared" si="6"/>
        <v>8.2300136013299063</v>
      </c>
      <c r="AC150">
        <f>INDEX(SHELF_days!$C$2:$C$289,MATCH(A150&amp;"|"&amp;C150,SHELF_days!$D$2:$D$289,0))</f>
        <v>14</v>
      </c>
      <c r="AD150" s="8">
        <f t="shared" si="7"/>
        <v>115.22019041861869</v>
      </c>
      <c r="AE150" s="7">
        <f t="shared" si="8"/>
        <v>0.72570651352576687</v>
      </c>
    </row>
    <row r="151" spans="1:31" x14ac:dyDescent="0.45">
      <c r="A151" t="s">
        <v>4</v>
      </c>
      <c r="B151" t="s">
        <v>192</v>
      </c>
      <c r="C151" t="s">
        <v>139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2.6447030376303459E-3</v>
      </c>
      <c r="N151">
        <v>0.27588030829681132</v>
      </c>
      <c r="O151">
        <v>0.35612815475290921</v>
      </c>
      <c r="P151">
        <v>0.39020704246637439</v>
      </c>
      <c r="Q151">
        <v>0.4112135408795527</v>
      </c>
      <c r="R151">
        <v>0.42511712256309497</v>
      </c>
      <c r="S151">
        <v>0.48556747770893149</v>
      </c>
      <c r="T151">
        <v>0.52765603747922007</v>
      </c>
      <c r="U151">
        <v>0.49304820915822878</v>
      </c>
      <c r="V151">
        <v>0.19344113646667671</v>
      </c>
      <c r="W151">
        <v>0</v>
      </c>
      <c r="X151">
        <v>0</v>
      </c>
      <c r="Y151">
        <v>0</v>
      </c>
      <c r="Z151">
        <v>0</v>
      </c>
      <c r="AA151">
        <v>0</v>
      </c>
      <c r="AB151" s="7">
        <f t="shared" si="6"/>
        <v>3.5609037328094302</v>
      </c>
      <c r="AC151">
        <f>INDEX(SHELF_days!$C$2:$C$289,MATCH(A151&amp;"|"&amp;C151,SHELF_days!$D$2:$D$289,0))</f>
        <v>3</v>
      </c>
      <c r="AD151" s="8">
        <f t="shared" si="7"/>
        <v>10.68271119842829</v>
      </c>
      <c r="AE151" s="7">
        <f t="shared" si="8"/>
        <v>0.52765603747922007</v>
      </c>
    </row>
    <row r="152" spans="1:31" x14ac:dyDescent="0.45">
      <c r="A152" t="s">
        <v>4</v>
      </c>
      <c r="B152" t="s">
        <v>193</v>
      </c>
      <c r="C152" t="s">
        <v>134</v>
      </c>
      <c r="D152">
        <v>0.2213</v>
      </c>
      <c r="E152">
        <v>0.2213</v>
      </c>
      <c r="F152">
        <v>0.2213</v>
      </c>
      <c r="G152">
        <v>0.2213</v>
      </c>
      <c r="H152">
        <v>0.2213</v>
      </c>
      <c r="I152">
        <v>0.2213</v>
      </c>
      <c r="J152">
        <v>0.2213</v>
      </c>
      <c r="K152">
        <v>0.2213</v>
      </c>
      <c r="L152">
        <v>0.2213</v>
      </c>
      <c r="M152">
        <v>0.2213</v>
      </c>
      <c r="N152">
        <v>0.2213</v>
      </c>
      <c r="O152">
        <v>0.2213</v>
      </c>
      <c r="P152">
        <v>0.2213</v>
      </c>
      <c r="Q152">
        <v>0.2213</v>
      </c>
      <c r="R152">
        <v>0.2213</v>
      </c>
      <c r="S152">
        <v>0.2213</v>
      </c>
      <c r="T152">
        <v>0.2213</v>
      </c>
      <c r="U152">
        <v>0.2213</v>
      </c>
      <c r="V152">
        <v>0.2213</v>
      </c>
      <c r="W152">
        <v>0.2213</v>
      </c>
      <c r="X152">
        <v>0.2213</v>
      </c>
      <c r="Y152">
        <v>0.2213</v>
      </c>
      <c r="Z152">
        <v>0.2213</v>
      </c>
      <c r="AA152">
        <v>0.2213</v>
      </c>
      <c r="AB152" s="7">
        <f t="shared" si="6"/>
        <v>5.3112000000000004</v>
      </c>
      <c r="AC152">
        <f>INDEX(SHELF_days!$C$2:$C$289,MATCH(A152&amp;"|"&amp;C152,SHELF_days!$D$2:$D$289,0))</f>
        <v>37</v>
      </c>
      <c r="AD152" s="8">
        <f t="shared" si="7"/>
        <v>196.51440000000002</v>
      </c>
      <c r="AE152" s="7">
        <f t="shared" si="8"/>
        <v>0.2213</v>
      </c>
    </row>
    <row r="153" spans="1:31" x14ac:dyDescent="0.45">
      <c r="A153" t="s">
        <v>4</v>
      </c>
      <c r="B153" t="s">
        <v>193</v>
      </c>
      <c r="C153" t="s">
        <v>135</v>
      </c>
      <c r="D153">
        <v>0.2213</v>
      </c>
      <c r="E153">
        <v>0.2213</v>
      </c>
      <c r="F153">
        <v>0.2213</v>
      </c>
      <c r="G153">
        <v>0.2213</v>
      </c>
      <c r="H153">
        <v>0.2213</v>
      </c>
      <c r="I153">
        <v>0.2213</v>
      </c>
      <c r="J153">
        <v>0.2213</v>
      </c>
      <c r="K153">
        <v>0.2213</v>
      </c>
      <c r="L153">
        <v>0.2213</v>
      </c>
      <c r="M153">
        <v>0.2213</v>
      </c>
      <c r="N153">
        <v>0.2213</v>
      </c>
      <c r="O153">
        <v>0.2213</v>
      </c>
      <c r="P153">
        <v>0.2213</v>
      </c>
      <c r="Q153">
        <v>0.2213</v>
      </c>
      <c r="R153">
        <v>0.2213</v>
      </c>
      <c r="S153">
        <v>0.2213</v>
      </c>
      <c r="T153">
        <v>0.2213</v>
      </c>
      <c r="U153">
        <v>0.2213</v>
      </c>
      <c r="V153">
        <v>0.2213</v>
      </c>
      <c r="W153">
        <v>0.2213</v>
      </c>
      <c r="X153">
        <v>0.2213</v>
      </c>
      <c r="Y153">
        <v>0.2213</v>
      </c>
      <c r="Z153">
        <v>0.2213</v>
      </c>
      <c r="AA153">
        <v>0.2213</v>
      </c>
      <c r="AB153" s="7">
        <f t="shared" si="6"/>
        <v>5.3112000000000004</v>
      </c>
      <c r="AC153">
        <f>INDEX(SHELF_days!$C$2:$C$289,MATCH(A153&amp;"|"&amp;C153,SHELF_days!$D$2:$D$289,0))</f>
        <v>145</v>
      </c>
      <c r="AD153" s="8">
        <f t="shared" si="7"/>
        <v>770.12400000000002</v>
      </c>
      <c r="AE153" s="7">
        <f t="shared" si="8"/>
        <v>0.2213</v>
      </c>
    </row>
    <row r="154" spans="1:31" x14ac:dyDescent="0.45">
      <c r="A154" t="s">
        <v>4</v>
      </c>
      <c r="B154" t="s">
        <v>193</v>
      </c>
      <c r="C154" t="s">
        <v>136</v>
      </c>
      <c r="D154">
        <v>0.2213</v>
      </c>
      <c r="E154">
        <v>0.2213</v>
      </c>
      <c r="F154">
        <v>0.2213</v>
      </c>
      <c r="G154">
        <v>0.2213</v>
      </c>
      <c r="H154">
        <v>0.2213</v>
      </c>
      <c r="I154">
        <v>0.2213</v>
      </c>
      <c r="J154">
        <v>0.2213</v>
      </c>
      <c r="K154">
        <v>0.2213</v>
      </c>
      <c r="L154">
        <v>0.2213</v>
      </c>
      <c r="M154">
        <v>0.2213</v>
      </c>
      <c r="N154">
        <v>0.2213</v>
      </c>
      <c r="O154">
        <v>0.2213</v>
      </c>
      <c r="P154">
        <v>0.2213</v>
      </c>
      <c r="Q154">
        <v>0.2213</v>
      </c>
      <c r="R154">
        <v>0.2213</v>
      </c>
      <c r="S154">
        <v>0.2213</v>
      </c>
      <c r="T154">
        <v>0.2213</v>
      </c>
      <c r="U154">
        <v>0.2213</v>
      </c>
      <c r="V154">
        <v>0.2213</v>
      </c>
      <c r="W154">
        <v>0.2213</v>
      </c>
      <c r="X154">
        <v>0.2213</v>
      </c>
      <c r="Y154">
        <v>0.2213</v>
      </c>
      <c r="Z154">
        <v>0.2213</v>
      </c>
      <c r="AA154">
        <v>0.2213</v>
      </c>
      <c r="AB154" s="7">
        <f t="shared" si="6"/>
        <v>5.3112000000000004</v>
      </c>
      <c r="AC154">
        <f>INDEX(SHELF_days!$C$2:$C$289,MATCH(A154&amp;"|"&amp;C154,SHELF_days!$D$2:$D$289,0))</f>
        <v>70</v>
      </c>
      <c r="AD154" s="8">
        <f t="shared" si="7"/>
        <v>371.78400000000005</v>
      </c>
      <c r="AE154" s="7">
        <f t="shared" si="8"/>
        <v>0.2213</v>
      </c>
    </row>
    <row r="155" spans="1:31" x14ac:dyDescent="0.45">
      <c r="A155" t="s">
        <v>4</v>
      </c>
      <c r="B155" t="s">
        <v>193</v>
      </c>
      <c r="C155" t="s">
        <v>137</v>
      </c>
      <c r="D155">
        <v>0.2213</v>
      </c>
      <c r="E155">
        <v>0.2213</v>
      </c>
      <c r="F155">
        <v>0.2213</v>
      </c>
      <c r="G155">
        <v>0.2213</v>
      </c>
      <c r="H155">
        <v>0.2213</v>
      </c>
      <c r="I155">
        <v>0.2213</v>
      </c>
      <c r="J155">
        <v>0.2213</v>
      </c>
      <c r="K155">
        <v>0.2213</v>
      </c>
      <c r="L155">
        <v>0.2213</v>
      </c>
      <c r="M155">
        <v>0.2213</v>
      </c>
      <c r="N155">
        <v>0.2213</v>
      </c>
      <c r="O155">
        <v>0.2213</v>
      </c>
      <c r="P155">
        <v>0.2213</v>
      </c>
      <c r="Q155">
        <v>0.2213</v>
      </c>
      <c r="R155">
        <v>0.2213</v>
      </c>
      <c r="S155">
        <v>0.2213</v>
      </c>
      <c r="T155">
        <v>0.2213</v>
      </c>
      <c r="U155">
        <v>0.2213</v>
      </c>
      <c r="V155">
        <v>0.2213</v>
      </c>
      <c r="W155">
        <v>0.2213</v>
      </c>
      <c r="X155">
        <v>0.2213</v>
      </c>
      <c r="Y155">
        <v>0.2213</v>
      </c>
      <c r="Z155">
        <v>0.2213</v>
      </c>
      <c r="AA155">
        <v>0.2213</v>
      </c>
      <c r="AB155" s="7">
        <f t="shared" si="6"/>
        <v>5.3112000000000004</v>
      </c>
      <c r="AC155">
        <f>INDEX(SHELF_days!$C$2:$C$289,MATCH(A155&amp;"|"&amp;C155,SHELF_days!$D$2:$D$289,0))</f>
        <v>96</v>
      </c>
      <c r="AD155" s="8">
        <f t="shared" si="7"/>
        <v>509.87520000000006</v>
      </c>
      <c r="AE155" s="7">
        <f t="shared" si="8"/>
        <v>0.2213</v>
      </c>
    </row>
    <row r="156" spans="1:31" x14ac:dyDescent="0.45">
      <c r="A156" t="s">
        <v>4</v>
      </c>
      <c r="B156" t="s">
        <v>193</v>
      </c>
      <c r="C156" t="s">
        <v>138</v>
      </c>
      <c r="D156">
        <v>0.2213</v>
      </c>
      <c r="E156">
        <v>0.2213</v>
      </c>
      <c r="F156">
        <v>0.2213</v>
      </c>
      <c r="G156">
        <v>0.2213</v>
      </c>
      <c r="H156">
        <v>0.2213</v>
      </c>
      <c r="I156">
        <v>0.2213</v>
      </c>
      <c r="J156">
        <v>0.2213</v>
      </c>
      <c r="K156">
        <v>0.2213</v>
      </c>
      <c r="L156">
        <v>0.2213</v>
      </c>
      <c r="M156">
        <v>0.2213</v>
      </c>
      <c r="N156">
        <v>0.2213</v>
      </c>
      <c r="O156">
        <v>0.2213</v>
      </c>
      <c r="P156">
        <v>0.2213</v>
      </c>
      <c r="Q156">
        <v>0.2213</v>
      </c>
      <c r="R156">
        <v>0.2213</v>
      </c>
      <c r="S156">
        <v>0.2213</v>
      </c>
      <c r="T156">
        <v>0.2213</v>
      </c>
      <c r="U156">
        <v>0.2213</v>
      </c>
      <c r="V156">
        <v>0.2213</v>
      </c>
      <c r="W156">
        <v>0.2213</v>
      </c>
      <c r="X156">
        <v>0.2213</v>
      </c>
      <c r="Y156">
        <v>0.2213</v>
      </c>
      <c r="Z156">
        <v>0.2213</v>
      </c>
      <c r="AA156">
        <v>0.2213</v>
      </c>
      <c r="AB156" s="7">
        <f t="shared" si="6"/>
        <v>5.3112000000000004</v>
      </c>
      <c r="AC156">
        <f>INDEX(SHELF_days!$C$2:$C$289,MATCH(A156&amp;"|"&amp;C156,SHELF_days!$D$2:$D$289,0))</f>
        <v>14</v>
      </c>
      <c r="AD156" s="8">
        <f t="shared" si="7"/>
        <v>74.356800000000007</v>
      </c>
      <c r="AE156" s="7">
        <f t="shared" si="8"/>
        <v>0.2213</v>
      </c>
    </row>
    <row r="157" spans="1:31" x14ac:dyDescent="0.45">
      <c r="A157" t="s">
        <v>4</v>
      </c>
      <c r="B157" t="s">
        <v>193</v>
      </c>
      <c r="C157" t="s">
        <v>139</v>
      </c>
      <c r="D157">
        <v>0.2213</v>
      </c>
      <c r="E157">
        <v>0.2213</v>
      </c>
      <c r="F157">
        <v>0.2213</v>
      </c>
      <c r="G157">
        <v>0.2213</v>
      </c>
      <c r="H157">
        <v>0.2213</v>
      </c>
      <c r="I157">
        <v>0.2213</v>
      </c>
      <c r="J157">
        <v>0.2213</v>
      </c>
      <c r="K157">
        <v>0.2213</v>
      </c>
      <c r="L157">
        <v>0.2213</v>
      </c>
      <c r="M157">
        <v>0.2213</v>
      </c>
      <c r="N157">
        <v>0.2213</v>
      </c>
      <c r="O157">
        <v>0.2213</v>
      </c>
      <c r="P157">
        <v>0.2213</v>
      </c>
      <c r="Q157">
        <v>0.2213</v>
      </c>
      <c r="R157">
        <v>0.2213</v>
      </c>
      <c r="S157">
        <v>0.2213</v>
      </c>
      <c r="T157">
        <v>0.2213</v>
      </c>
      <c r="U157">
        <v>0.2213</v>
      </c>
      <c r="V157">
        <v>0.2213</v>
      </c>
      <c r="W157">
        <v>0.2213</v>
      </c>
      <c r="X157">
        <v>0.2213</v>
      </c>
      <c r="Y157">
        <v>0.2213</v>
      </c>
      <c r="Z157">
        <v>0.2213</v>
      </c>
      <c r="AA157">
        <v>0.2213</v>
      </c>
      <c r="AB157" s="7">
        <f t="shared" si="6"/>
        <v>5.3112000000000004</v>
      </c>
      <c r="AC157">
        <f>INDEX(SHELF_days!$C$2:$C$289,MATCH(A157&amp;"|"&amp;C157,SHELF_days!$D$2:$D$289,0))</f>
        <v>3</v>
      </c>
      <c r="AD157" s="8">
        <f t="shared" si="7"/>
        <v>15.933600000000002</v>
      </c>
      <c r="AE157" s="7">
        <f t="shared" si="8"/>
        <v>0.2213</v>
      </c>
    </row>
    <row r="158" spans="1:31" x14ac:dyDescent="0.45">
      <c r="A158" t="s">
        <v>9</v>
      </c>
      <c r="B158" t="s">
        <v>168</v>
      </c>
      <c r="C158" t="s">
        <v>134</v>
      </c>
      <c r="D158">
        <v>0.8</v>
      </c>
      <c r="E158">
        <v>0.8</v>
      </c>
      <c r="F158">
        <v>0.8</v>
      </c>
      <c r="G158">
        <v>0.8</v>
      </c>
      <c r="H158">
        <v>0.8</v>
      </c>
      <c r="I158">
        <v>0.8</v>
      </c>
      <c r="J158">
        <v>0.8</v>
      </c>
      <c r="K158">
        <v>0.8</v>
      </c>
      <c r="L158">
        <v>0.8</v>
      </c>
      <c r="M158">
        <v>0.8</v>
      </c>
      <c r="N158">
        <v>0.8</v>
      </c>
      <c r="O158">
        <v>0.8</v>
      </c>
      <c r="P158">
        <v>0.8</v>
      </c>
      <c r="Q158">
        <v>0.8</v>
      </c>
      <c r="R158">
        <v>0.8</v>
      </c>
      <c r="S158">
        <v>0.8</v>
      </c>
      <c r="T158">
        <v>0.8</v>
      </c>
      <c r="U158">
        <v>0.8</v>
      </c>
      <c r="V158">
        <v>0.8</v>
      </c>
      <c r="W158">
        <v>0.8</v>
      </c>
      <c r="X158">
        <v>0.8</v>
      </c>
      <c r="Y158">
        <v>0.8</v>
      </c>
      <c r="Z158">
        <v>0.8</v>
      </c>
      <c r="AA158">
        <v>0.8</v>
      </c>
      <c r="AB158" s="7">
        <f t="shared" si="6"/>
        <v>19.200000000000006</v>
      </c>
      <c r="AC158">
        <f>INDEX(SHELF_days!$C$2:$C$289,MATCH(A158&amp;"|"&amp;C158,SHELF_days!$D$2:$D$289,0))</f>
        <v>35</v>
      </c>
      <c r="AD158" s="8">
        <f t="shared" si="7"/>
        <v>672.00000000000023</v>
      </c>
      <c r="AE158" s="7">
        <f t="shared" si="8"/>
        <v>0.8</v>
      </c>
    </row>
    <row r="159" spans="1:31" x14ac:dyDescent="0.45">
      <c r="A159" t="s">
        <v>9</v>
      </c>
      <c r="B159" t="s">
        <v>168</v>
      </c>
      <c r="C159" t="s">
        <v>135</v>
      </c>
      <c r="D159">
        <v>0.8</v>
      </c>
      <c r="E159">
        <v>0.8</v>
      </c>
      <c r="F159">
        <v>0.8</v>
      </c>
      <c r="G159">
        <v>0.8</v>
      </c>
      <c r="H159">
        <v>0.8</v>
      </c>
      <c r="I159">
        <v>0.8</v>
      </c>
      <c r="J159">
        <v>0.8</v>
      </c>
      <c r="K159">
        <v>0.8</v>
      </c>
      <c r="L159">
        <v>0.8</v>
      </c>
      <c r="M159">
        <v>0.8</v>
      </c>
      <c r="N159">
        <v>0.8</v>
      </c>
      <c r="O159">
        <v>0.8</v>
      </c>
      <c r="P159">
        <v>0.8</v>
      </c>
      <c r="Q159">
        <v>0.8</v>
      </c>
      <c r="R159">
        <v>0.8</v>
      </c>
      <c r="S159">
        <v>0.8</v>
      </c>
      <c r="T159">
        <v>0.8</v>
      </c>
      <c r="U159">
        <v>0.8</v>
      </c>
      <c r="V159">
        <v>0.8</v>
      </c>
      <c r="W159">
        <v>0.8</v>
      </c>
      <c r="X159">
        <v>0.8</v>
      </c>
      <c r="Y159">
        <v>0.8</v>
      </c>
      <c r="Z159">
        <v>0.8</v>
      </c>
      <c r="AA159">
        <v>0.8</v>
      </c>
      <c r="AB159" s="7">
        <f t="shared" si="6"/>
        <v>19.200000000000006</v>
      </c>
      <c r="AC159">
        <f>INDEX(SHELF_days!$C$2:$C$289,MATCH(A159&amp;"|"&amp;C159,SHELF_days!$D$2:$D$289,0))</f>
        <v>92</v>
      </c>
      <c r="AD159" s="8">
        <f t="shared" si="7"/>
        <v>1766.4000000000005</v>
      </c>
      <c r="AE159" s="7">
        <f t="shared" si="8"/>
        <v>0.8</v>
      </c>
    </row>
    <row r="160" spans="1:31" x14ac:dyDescent="0.45">
      <c r="A160" t="s">
        <v>9</v>
      </c>
      <c r="B160" t="s">
        <v>168</v>
      </c>
      <c r="C160" t="s">
        <v>136</v>
      </c>
      <c r="D160">
        <v>0.8</v>
      </c>
      <c r="E160">
        <v>0.8</v>
      </c>
      <c r="F160">
        <v>0.8</v>
      </c>
      <c r="G160">
        <v>0.8</v>
      </c>
      <c r="H160">
        <v>0.8</v>
      </c>
      <c r="I160">
        <v>0.8</v>
      </c>
      <c r="J160">
        <v>0.8</v>
      </c>
      <c r="K160">
        <v>0.8</v>
      </c>
      <c r="L160">
        <v>0.8</v>
      </c>
      <c r="M160">
        <v>0.8</v>
      </c>
      <c r="N160">
        <v>0.8</v>
      </c>
      <c r="O160">
        <v>0.8</v>
      </c>
      <c r="P160">
        <v>0.8</v>
      </c>
      <c r="Q160">
        <v>0.8</v>
      </c>
      <c r="R160">
        <v>0.8</v>
      </c>
      <c r="S160">
        <v>0.8</v>
      </c>
      <c r="T160">
        <v>0.8</v>
      </c>
      <c r="U160">
        <v>0.8</v>
      </c>
      <c r="V160">
        <v>0.8</v>
      </c>
      <c r="W160">
        <v>0.8</v>
      </c>
      <c r="X160">
        <v>0.8</v>
      </c>
      <c r="Y160">
        <v>0.8</v>
      </c>
      <c r="Z160">
        <v>0.8</v>
      </c>
      <c r="AA160">
        <v>0.8</v>
      </c>
      <c r="AB160" s="7">
        <f t="shared" si="6"/>
        <v>19.200000000000006</v>
      </c>
      <c r="AC160">
        <f>INDEX(SHELF_days!$C$2:$C$289,MATCH(A160&amp;"|"&amp;C160,SHELF_days!$D$2:$D$289,0))</f>
        <v>56</v>
      </c>
      <c r="AD160" s="8">
        <f t="shared" si="7"/>
        <v>1075.2000000000003</v>
      </c>
      <c r="AE160" s="7">
        <f t="shared" si="8"/>
        <v>0.8</v>
      </c>
    </row>
    <row r="161" spans="1:31" x14ac:dyDescent="0.45">
      <c r="A161" t="s">
        <v>9</v>
      </c>
      <c r="B161" t="s">
        <v>168</v>
      </c>
      <c r="C161" t="s">
        <v>137</v>
      </c>
      <c r="D161">
        <v>0.8</v>
      </c>
      <c r="E161">
        <v>0.8</v>
      </c>
      <c r="F161">
        <v>0.8</v>
      </c>
      <c r="G161">
        <v>0.8</v>
      </c>
      <c r="H161">
        <v>0.8</v>
      </c>
      <c r="I161">
        <v>0.8</v>
      </c>
      <c r="J161">
        <v>0.8</v>
      </c>
      <c r="K161">
        <v>0.8</v>
      </c>
      <c r="L161">
        <v>0.8</v>
      </c>
      <c r="M161">
        <v>0.8</v>
      </c>
      <c r="N161">
        <v>0.8</v>
      </c>
      <c r="O161">
        <v>0.8</v>
      </c>
      <c r="P161">
        <v>0.8</v>
      </c>
      <c r="Q161">
        <v>0.8</v>
      </c>
      <c r="R161">
        <v>0.8</v>
      </c>
      <c r="S161">
        <v>0.8</v>
      </c>
      <c r="T161">
        <v>0.8</v>
      </c>
      <c r="U161">
        <v>0.8</v>
      </c>
      <c r="V161">
        <v>0.8</v>
      </c>
      <c r="W161">
        <v>0.8</v>
      </c>
      <c r="X161">
        <v>0.8</v>
      </c>
      <c r="Y161">
        <v>0.8</v>
      </c>
      <c r="Z161">
        <v>0.8</v>
      </c>
      <c r="AA161">
        <v>0.8</v>
      </c>
      <c r="AB161" s="7">
        <f t="shared" si="6"/>
        <v>19.200000000000006</v>
      </c>
      <c r="AC161">
        <f>INDEX(SHELF_days!$C$2:$C$289,MATCH(A161&amp;"|"&amp;C161,SHELF_days!$D$2:$D$289,0))</f>
        <v>146</v>
      </c>
      <c r="AD161" s="8">
        <f t="shared" si="7"/>
        <v>2803.2000000000007</v>
      </c>
      <c r="AE161" s="7">
        <f t="shared" si="8"/>
        <v>0.8</v>
      </c>
    </row>
    <row r="162" spans="1:31" x14ac:dyDescent="0.45">
      <c r="A162" t="s">
        <v>9</v>
      </c>
      <c r="B162" t="s">
        <v>168</v>
      </c>
      <c r="C162" t="s">
        <v>138</v>
      </c>
      <c r="D162">
        <v>0.8</v>
      </c>
      <c r="E162">
        <v>0.8</v>
      </c>
      <c r="F162">
        <v>0.8</v>
      </c>
      <c r="G162">
        <v>0.8</v>
      </c>
      <c r="H162">
        <v>0.8</v>
      </c>
      <c r="I162">
        <v>0.8</v>
      </c>
      <c r="J162">
        <v>0.8</v>
      </c>
      <c r="K162">
        <v>0.8</v>
      </c>
      <c r="L162">
        <v>0.8</v>
      </c>
      <c r="M162">
        <v>0.8</v>
      </c>
      <c r="N162">
        <v>0.8</v>
      </c>
      <c r="O162">
        <v>0.8</v>
      </c>
      <c r="P162">
        <v>0.8</v>
      </c>
      <c r="Q162">
        <v>0.8</v>
      </c>
      <c r="R162">
        <v>0.8</v>
      </c>
      <c r="S162">
        <v>0.8</v>
      </c>
      <c r="T162">
        <v>0.8</v>
      </c>
      <c r="U162">
        <v>0.8</v>
      </c>
      <c r="V162">
        <v>0.8</v>
      </c>
      <c r="W162">
        <v>0.8</v>
      </c>
      <c r="X162">
        <v>0.8</v>
      </c>
      <c r="Y162">
        <v>0.8</v>
      </c>
      <c r="Z162">
        <v>0.8</v>
      </c>
      <c r="AA162">
        <v>0.8</v>
      </c>
      <c r="AB162" s="7">
        <f t="shared" si="6"/>
        <v>19.200000000000006</v>
      </c>
      <c r="AC162">
        <f>INDEX(SHELF_days!$C$2:$C$289,MATCH(A162&amp;"|"&amp;C162,SHELF_days!$D$2:$D$289,0))</f>
        <v>20</v>
      </c>
      <c r="AD162" s="8">
        <f t="shared" si="7"/>
        <v>384.00000000000011</v>
      </c>
      <c r="AE162" s="7">
        <f t="shared" si="8"/>
        <v>0.8</v>
      </c>
    </row>
    <row r="163" spans="1:31" x14ac:dyDescent="0.45">
      <c r="A163" t="s">
        <v>9</v>
      </c>
      <c r="B163" t="s">
        <v>168</v>
      </c>
      <c r="C163" t="s">
        <v>139</v>
      </c>
      <c r="D163">
        <v>0.8</v>
      </c>
      <c r="E163">
        <v>0.8</v>
      </c>
      <c r="F163">
        <v>0.8</v>
      </c>
      <c r="G163">
        <v>0.8</v>
      </c>
      <c r="H163">
        <v>0.8</v>
      </c>
      <c r="I163">
        <v>0.8</v>
      </c>
      <c r="J163">
        <v>0.8</v>
      </c>
      <c r="K163">
        <v>0.8</v>
      </c>
      <c r="L163">
        <v>0.8</v>
      </c>
      <c r="M163">
        <v>0.8</v>
      </c>
      <c r="N163">
        <v>0.8</v>
      </c>
      <c r="O163">
        <v>0.8</v>
      </c>
      <c r="P163">
        <v>0.8</v>
      </c>
      <c r="Q163">
        <v>0.8</v>
      </c>
      <c r="R163">
        <v>0.8</v>
      </c>
      <c r="S163">
        <v>0.8</v>
      </c>
      <c r="T163">
        <v>0.8</v>
      </c>
      <c r="U163">
        <v>0.8</v>
      </c>
      <c r="V163">
        <v>0.8</v>
      </c>
      <c r="W163">
        <v>0.8</v>
      </c>
      <c r="X163">
        <v>0.8</v>
      </c>
      <c r="Y163">
        <v>0.8</v>
      </c>
      <c r="Z163">
        <v>0.8</v>
      </c>
      <c r="AA163">
        <v>0.8</v>
      </c>
      <c r="AB163" s="7">
        <f t="shared" si="6"/>
        <v>19.200000000000006</v>
      </c>
      <c r="AC163">
        <f>INDEX(SHELF_days!$C$2:$C$289,MATCH(A163&amp;"|"&amp;C163,SHELF_days!$D$2:$D$289,0))</f>
        <v>16</v>
      </c>
      <c r="AD163" s="8">
        <f t="shared" si="7"/>
        <v>307.2000000000001</v>
      </c>
      <c r="AE163" s="7">
        <f t="shared" si="8"/>
        <v>0.8</v>
      </c>
    </row>
    <row r="164" spans="1:31" x14ac:dyDescent="0.45">
      <c r="A164" t="s">
        <v>9</v>
      </c>
      <c r="B164" t="s">
        <v>169</v>
      </c>
      <c r="C164" t="s">
        <v>134</v>
      </c>
      <c r="D164">
        <v>0.49123792105908298</v>
      </c>
      <c r="E164">
        <v>0.49123792105908298</v>
      </c>
      <c r="F164">
        <v>0.49123792105908298</v>
      </c>
      <c r="G164">
        <v>0.49397716597205188</v>
      </c>
      <c r="H164">
        <v>0.49671641088502072</v>
      </c>
      <c r="I164">
        <v>0.49945565579798962</v>
      </c>
      <c r="J164">
        <v>0.51041263544986504</v>
      </c>
      <c r="K164">
        <v>0.51041263544986504</v>
      </c>
      <c r="L164">
        <v>0.51041263544986504</v>
      </c>
      <c r="M164">
        <v>0.51315188036283399</v>
      </c>
      <c r="N164">
        <v>0.51315188036283399</v>
      </c>
      <c r="O164">
        <v>0.51315188036283399</v>
      </c>
      <c r="P164">
        <v>0.51315188036283399</v>
      </c>
      <c r="Q164">
        <v>0.51589112527580283</v>
      </c>
      <c r="R164">
        <v>0.51589112527580283</v>
      </c>
      <c r="S164">
        <v>0.51589112527580283</v>
      </c>
      <c r="T164">
        <v>0.51589112527580283</v>
      </c>
      <c r="U164">
        <v>0.51589112527580283</v>
      </c>
      <c r="V164">
        <v>0.51589112527580283</v>
      </c>
      <c r="W164">
        <v>0.51589112527580283</v>
      </c>
      <c r="X164">
        <v>0.5076733905368962</v>
      </c>
      <c r="Y164">
        <v>0.50493414562392724</v>
      </c>
      <c r="Z164">
        <v>0.5021949007109584</v>
      </c>
      <c r="AA164">
        <v>0.49397716597205188</v>
      </c>
      <c r="AB164" s="7">
        <f t="shared" si="6"/>
        <v>12.167725903407691</v>
      </c>
      <c r="AC164">
        <f>INDEX(SHELF_days!$C$2:$C$289,MATCH(A164&amp;"|"&amp;C164,SHELF_days!$D$2:$D$289,0))</f>
        <v>35</v>
      </c>
      <c r="AD164" s="8">
        <f t="shared" si="7"/>
        <v>425.8704066192692</v>
      </c>
      <c r="AE164" s="7">
        <f t="shared" si="8"/>
        <v>0.51589112527580283</v>
      </c>
    </row>
    <row r="165" spans="1:31" x14ac:dyDescent="0.45">
      <c r="A165" t="s">
        <v>9</v>
      </c>
      <c r="B165" t="s">
        <v>169</v>
      </c>
      <c r="C165" t="s">
        <v>135</v>
      </c>
      <c r="D165">
        <v>0.50651218888900729</v>
      </c>
      <c r="E165">
        <v>0.50651218888900729</v>
      </c>
      <c r="F165">
        <v>0.50651218888900729</v>
      </c>
      <c r="G165">
        <v>0.50651218888900729</v>
      </c>
      <c r="H165">
        <v>0.50755429293198462</v>
      </c>
      <c r="I165">
        <v>0.50859639697496184</v>
      </c>
      <c r="J165">
        <v>0.51172270910389361</v>
      </c>
      <c r="K165">
        <v>0.51172270910389361</v>
      </c>
      <c r="L165">
        <v>0.51380691718984828</v>
      </c>
      <c r="M165">
        <v>0.5148490212328255</v>
      </c>
      <c r="N165">
        <v>0.51589112527580283</v>
      </c>
      <c r="O165">
        <v>0.51589112527580283</v>
      </c>
      <c r="P165">
        <v>0.51589112527580283</v>
      </c>
      <c r="Q165">
        <v>0.51589112527580283</v>
      </c>
      <c r="R165">
        <v>0.51589112527580283</v>
      </c>
      <c r="S165">
        <v>0.51589112527580283</v>
      </c>
      <c r="T165">
        <v>0.51589112527580283</v>
      </c>
      <c r="U165">
        <v>0.51589112527580283</v>
      </c>
      <c r="V165">
        <v>0.51589112527580283</v>
      </c>
      <c r="W165">
        <v>0.51589112527580283</v>
      </c>
      <c r="X165">
        <v>0.5148490212328255</v>
      </c>
      <c r="Y165">
        <v>0.5148490212328255</v>
      </c>
      <c r="Z165">
        <v>0.50755429293198462</v>
      </c>
      <c r="AA165">
        <v>0.50755429293198462</v>
      </c>
      <c r="AB165" s="7">
        <f t="shared" si="6"/>
        <v>12.298018683181082</v>
      </c>
      <c r="AC165">
        <f>INDEX(SHELF_days!$C$2:$C$289,MATCH(A165&amp;"|"&amp;C165,SHELF_days!$D$2:$D$289,0))</f>
        <v>92</v>
      </c>
      <c r="AD165" s="8">
        <f t="shared" si="7"/>
        <v>1131.4177188526596</v>
      </c>
      <c r="AE165" s="7">
        <f t="shared" si="8"/>
        <v>0.51589112527580283</v>
      </c>
    </row>
    <row r="166" spans="1:31" x14ac:dyDescent="0.45">
      <c r="A166" t="s">
        <v>9</v>
      </c>
      <c r="B166" t="s">
        <v>169</v>
      </c>
      <c r="C166" t="s">
        <v>136</v>
      </c>
      <c r="D166">
        <v>0.49705881649914191</v>
      </c>
      <c r="E166">
        <v>0.49705881649914191</v>
      </c>
      <c r="F166">
        <v>0.49705881649914191</v>
      </c>
      <c r="G166">
        <v>0.49705881649914191</v>
      </c>
      <c r="H166">
        <v>0.50219490071095851</v>
      </c>
      <c r="I166">
        <v>0.50561895685216962</v>
      </c>
      <c r="J166">
        <v>0.50904301299338062</v>
      </c>
      <c r="K166">
        <v>0.51417909720519728</v>
      </c>
      <c r="L166">
        <v>0.51589112527580283</v>
      </c>
      <c r="M166">
        <v>0.51589112527580283</v>
      </c>
      <c r="N166">
        <v>0.51589112527580283</v>
      </c>
      <c r="O166">
        <v>0.51589112527580283</v>
      </c>
      <c r="P166">
        <v>0.51589112527580283</v>
      </c>
      <c r="Q166">
        <v>0.51589112527580283</v>
      </c>
      <c r="R166">
        <v>0.51589112527580283</v>
      </c>
      <c r="S166">
        <v>0.51589112527580283</v>
      </c>
      <c r="T166">
        <v>0.51589112527580283</v>
      </c>
      <c r="U166">
        <v>0.51589112527580283</v>
      </c>
      <c r="V166">
        <v>0.51417909720519728</v>
      </c>
      <c r="W166">
        <v>0.51417909720519728</v>
      </c>
      <c r="X166">
        <v>0.51246706913459172</v>
      </c>
      <c r="Y166">
        <v>0.50904301299338062</v>
      </c>
      <c r="Z166">
        <v>0.50219490071095851</v>
      </c>
      <c r="AA166">
        <v>0.49877084456974752</v>
      </c>
      <c r="AB166" s="7">
        <f t="shared" si="6"/>
        <v>12.229016508335373</v>
      </c>
      <c r="AC166">
        <f>INDEX(SHELF_days!$C$2:$C$289,MATCH(A166&amp;"|"&amp;C166,SHELF_days!$D$2:$D$289,0))</f>
        <v>56</v>
      </c>
      <c r="AD166" s="8">
        <f t="shared" si="7"/>
        <v>684.82492446678089</v>
      </c>
      <c r="AE166" s="7">
        <f t="shared" si="8"/>
        <v>0.51589112527580283</v>
      </c>
    </row>
    <row r="167" spans="1:31" x14ac:dyDescent="0.45">
      <c r="A167" t="s">
        <v>9</v>
      </c>
      <c r="B167" t="s">
        <v>169</v>
      </c>
      <c r="C167" t="s">
        <v>137</v>
      </c>
      <c r="D167">
        <v>0.49947441774944829</v>
      </c>
      <c r="E167">
        <v>0.49947441774944829</v>
      </c>
      <c r="F167">
        <v>0.49881774944839408</v>
      </c>
      <c r="G167">
        <v>0.49881774944839408</v>
      </c>
      <c r="H167">
        <v>0.49881774944839408</v>
      </c>
      <c r="I167">
        <v>0.50210109095366506</v>
      </c>
      <c r="J167">
        <v>0.50866777396420682</v>
      </c>
      <c r="K167">
        <v>0.50998111056631523</v>
      </c>
      <c r="L167">
        <v>0.51392112037264026</v>
      </c>
      <c r="M167">
        <v>0.51589112527580283</v>
      </c>
      <c r="N167">
        <v>0.51589112527580283</v>
      </c>
      <c r="O167">
        <v>0.51589112527580283</v>
      </c>
      <c r="P167">
        <v>0.51589112527580283</v>
      </c>
      <c r="Q167">
        <v>0.51589112527580283</v>
      </c>
      <c r="R167">
        <v>0.51589112527580283</v>
      </c>
      <c r="S167">
        <v>0.51589112527580283</v>
      </c>
      <c r="T167">
        <v>0.51589112527580283</v>
      </c>
      <c r="U167">
        <v>0.51589112527580283</v>
      </c>
      <c r="V167">
        <v>0.51589112527580283</v>
      </c>
      <c r="W167">
        <v>0.51589112527580283</v>
      </c>
      <c r="X167">
        <v>0.5119511154694778</v>
      </c>
      <c r="Y167">
        <v>0.50998111056631523</v>
      </c>
      <c r="Z167">
        <v>0.5014444226526108</v>
      </c>
      <c r="AA167">
        <v>0.49881774944839408</v>
      </c>
      <c r="AB167" s="7">
        <f t="shared" si="6"/>
        <v>12.227069955871531</v>
      </c>
      <c r="AC167">
        <f>INDEX(SHELF_days!$C$2:$C$289,MATCH(A167&amp;"|"&amp;C167,SHELF_days!$D$2:$D$289,0))</f>
        <v>146</v>
      </c>
      <c r="AD167" s="8">
        <f t="shared" si="7"/>
        <v>1785.1522135572436</v>
      </c>
      <c r="AE167" s="7">
        <f t="shared" si="8"/>
        <v>0.51589112527580283</v>
      </c>
    </row>
    <row r="168" spans="1:31" x14ac:dyDescent="0.45">
      <c r="A168" t="s">
        <v>9</v>
      </c>
      <c r="B168" t="s">
        <v>169</v>
      </c>
      <c r="C168" t="s">
        <v>138</v>
      </c>
      <c r="D168">
        <v>0.50630376808041178</v>
      </c>
      <c r="E168">
        <v>0.50630376808041178</v>
      </c>
      <c r="F168">
        <v>0.50630376808041178</v>
      </c>
      <c r="G168">
        <v>0.50630376808041178</v>
      </c>
      <c r="H168">
        <v>0.50630376808041178</v>
      </c>
      <c r="I168">
        <v>0.50630376808041178</v>
      </c>
      <c r="J168">
        <v>0.51109744667810719</v>
      </c>
      <c r="K168">
        <v>0.51589112527580283</v>
      </c>
      <c r="L168">
        <v>0.51589112527580283</v>
      </c>
      <c r="M168">
        <v>0.51589112527580283</v>
      </c>
      <c r="N168">
        <v>0.51589112527580283</v>
      </c>
      <c r="O168">
        <v>0.51589112527580283</v>
      </c>
      <c r="P168">
        <v>0.51589112527580283</v>
      </c>
      <c r="Q168">
        <v>0.51589112527580283</v>
      </c>
      <c r="R168">
        <v>0.51589112527580283</v>
      </c>
      <c r="S168">
        <v>0.51589112527580283</v>
      </c>
      <c r="T168">
        <v>0.51589112527580283</v>
      </c>
      <c r="U168">
        <v>0.51589112527580283</v>
      </c>
      <c r="V168">
        <v>0.51589112527580283</v>
      </c>
      <c r="W168">
        <v>0.51589112527580283</v>
      </c>
      <c r="X168">
        <v>0.51589112527580283</v>
      </c>
      <c r="Y168">
        <v>0.51589112527580283</v>
      </c>
      <c r="Z168">
        <v>0.51589112527580283</v>
      </c>
      <c r="AA168">
        <v>0.51109744667810719</v>
      </c>
      <c r="AB168" s="7">
        <f t="shared" si="6"/>
        <v>12.314275506251525</v>
      </c>
      <c r="AC168">
        <f>INDEX(SHELF_days!$C$2:$C$289,MATCH(A168&amp;"|"&amp;C168,SHELF_days!$D$2:$D$289,0))</f>
        <v>20</v>
      </c>
      <c r="AD168" s="8">
        <f t="shared" si="7"/>
        <v>246.2855101250305</v>
      </c>
      <c r="AE168" s="7">
        <f t="shared" si="8"/>
        <v>0.51589112527580283</v>
      </c>
    </row>
    <row r="169" spans="1:31" x14ac:dyDescent="0.45">
      <c r="A169" t="s">
        <v>9</v>
      </c>
      <c r="B169" t="s">
        <v>169</v>
      </c>
      <c r="C169" t="s">
        <v>139</v>
      </c>
      <c r="D169">
        <v>0.49192273228732519</v>
      </c>
      <c r="E169">
        <v>0.49192273228732519</v>
      </c>
      <c r="F169">
        <v>0.49192273228732519</v>
      </c>
      <c r="G169">
        <v>0.49791483053444457</v>
      </c>
      <c r="H169">
        <v>0.49791483053444457</v>
      </c>
      <c r="I169">
        <v>0.49791483053444457</v>
      </c>
      <c r="J169">
        <v>0.51589112527580283</v>
      </c>
      <c r="K169">
        <v>0.51589112527580283</v>
      </c>
      <c r="L169">
        <v>0.51589112527580283</v>
      </c>
      <c r="M169">
        <v>0.51589112527580283</v>
      </c>
      <c r="N169">
        <v>0.51589112527580283</v>
      </c>
      <c r="O169">
        <v>0.51589112527580283</v>
      </c>
      <c r="P169">
        <v>0.51589112527580283</v>
      </c>
      <c r="Q169">
        <v>0.51589112527580283</v>
      </c>
      <c r="R169">
        <v>0.51589112527580283</v>
      </c>
      <c r="S169">
        <v>0.51589112527580283</v>
      </c>
      <c r="T169">
        <v>0.51589112527580283</v>
      </c>
      <c r="U169">
        <v>0.51589112527580283</v>
      </c>
      <c r="V169">
        <v>0.51589112527580283</v>
      </c>
      <c r="W169">
        <v>0.51589112527580283</v>
      </c>
      <c r="X169">
        <v>0.51589112527580283</v>
      </c>
      <c r="Y169">
        <v>0.51589112527580283</v>
      </c>
      <c r="Z169">
        <v>0.50989902702868339</v>
      </c>
      <c r="AA169">
        <v>0.50390692878156407</v>
      </c>
      <c r="AB169" s="7">
        <f t="shared" si="6"/>
        <v>12.237576648688398</v>
      </c>
      <c r="AC169">
        <f>INDEX(SHELF_days!$C$2:$C$289,MATCH(A169&amp;"|"&amp;C169,SHELF_days!$D$2:$D$289,0))</f>
        <v>16</v>
      </c>
      <c r="AD169" s="8">
        <f t="shared" si="7"/>
        <v>195.80122637901437</v>
      </c>
      <c r="AE169" s="7">
        <f t="shared" si="8"/>
        <v>0.51589112527580283</v>
      </c>
    </row>
    <row r="170" spans="1:31" x14ac:dyDescent="0.45">
      <c r="A170" t="s">
        <v>9</v>
      </c>
      <c r="B170" t="s">
        <v>170</v>
      </c>
      <c r="C170" t="s">
        <v>134</v>
      </c>
      <c r="D170">
        <v>0.8</v>
      </c>
      <c r="E170">
        <v>0.8</v>
      </c>
      <c r="F170">
        <v>0.8</v>
      </c>
      <c r="G170">
        <v>0.8</v>
      </c>
      <c r="H170">
        <v>0.8</v>
      </c>
      <c r="I170">
        <v>0.8</v>
      </c>
      <c r="J170">
        <v>0.8</v>
      </c>
      <c r="K170">
        <v>0.8</v>
      </c>
      <c r="L170">
        <v>0.8</v>
      </c>
      <c r="M170">
        <v>0.8</v>
      </c>
      <c r="N170">
        <v>0.8</v>
      </c>
      <c r="O170">
        <v>0.8</v>
      </c>
      <c r="P170">
        <v>0.8</v>
      </c>
      <c r="Q170">
        <v>0.8</v>
      </c>
      <c r="R170">
        <v>0.8</v>
      </c>
      <c r="S170">
        <v>0.8</v>
      </c>
      <c r="T170">
        <v>0.8</v>
      </c>
      <c r="U170">
        <v>0.8</v>
      </c>
      <c r="V170">
        <v>0.8</v>
      </c>
      <c r="W170">
        <v>0.8</v>
      </c>
      <c r="X170">
        <v>0.8</v>
      </c>
      <c r="Y170">
        <v>0.8</v>
      </c>
      <c r="Z170">
        <v>0.8</v>
      </c>
      <c r="AA170">
        <v>0.8</v>
      </c>
      <c r="AB170" s="7">
        <f t="shared" si="6"/>
        <v>19.200000000000006</v>
      </c>
      <c r="AC170">
        <f>INDEX(SHELF_days!$C$2:$C$289,MATCH(A170&amp;"|"&amp;C170,SHELF_days!$D$2:$D$289,0))</f>
        <v>35</v>
      </c>
      <c r="AD170" s="8">
        <f t="shared" si="7"/>
        <v>672.00000000000023</v>
      </c>
      <c r="AE170" s="7">
        <f t="shared" si="8"/>
        <v>0.8</v>
      </c>
    </row>
    <row r="171" spans="1:31" x14ac:dyDescent="0.45">
      <c r="A171" t="s">
        <v>9</v>
      </c>
      <c r="B171" t="s">
        <v>170</v>
      </c>
      <c r="C171" t="s">
        <v>135</v>
      </c>
      <c r="D171">
        <v>0.8</v>
      </c>
      <c r="E171">
        <v>0.8</v>
      </c>
      <c r="F171">
        <v>0.8</v>
      </c>
      <c r="G171">
        <v>0.8</v>
      </c>
      <c r="H171">
        <v>0.8</v>
      </c>
      <c r="I171">
        <v>0.8</v>
      </c>
      <c r="J171">
        <v>0.8</v>
      </c>
      <c r="K171">
        <v>0.8</v>
      </c>
      <c r="L171">
        <v>0.8</v>
      </c>
      <c r="M171">
        <v>0.8</v>
      </c>
      <c r="N171">
        <v>0.8</v>
      </c>
      <c r="O171">
        <v>0.8</v>
      </c>
      <c r="P171">
        <v>0.8</v>
      </c>
      <c r="Q171">
        <v>0.8</v>
      </c>
      <c r="R171">
        <v>0.8</v>
      </c>
      <c r="S171">
        <v>0.8</v>
      </c>
      <c r="T171">
        <v>0.8</v>
      </c>
      <c r="U171">
        <v>0.8</v>
      </c>
      <c r="V171">
        <v>0.8</v>
      </c>
      <c r="W171">
        <v>0.8</v>
      </c>
      <c r="X171">
        <v>0.8</v>
      </c>
      <c r="Y171">
        <v>0.8</v>
      </c>
      <c r="Z171">
        <v>0.8</v>
      </c>
      <c r="AA171">
        <v>0.8</v>
      </c>
      <c r="AB171" s="7">
        <f t="shared" si="6"/>
        <v>19.200000000000006</v>
      </c>
      <c r="AC171">
        <f>INDEX(SHELF_days!$C$2:$C$289,MATCH(A171&amp;"|"&amp;C171,SHELF_days!$D$2:$D$289,0))</f>
        <v>92</v>
      </c>
      <c r="AD171" s="8">
        <f t="shared" si="7"/>
        <v>1766.4000000000005</v>
      </c>
      <c r="AE171" s="7">
        <f t="shared" si="8"/>
        <v>0.8</v>
      </c>
    </row>
    <row r="172" spans="1:31" x14ac:dyDescent="0.45">
      <c r="A172" t="s">
        <v>9</v>
      </c>
      <c r="B172" t="s">
        <v>170</v>
      </c>
      <c r="C172" t="s">
        <v>136</v>
      </c>
      <c r="D172">
        <v>0.8</v>
      </c>
      <c r="E172">
        <v>0.8</v>
      </c>
      <c r="F172">
        <v>0.8</v>
      </c>
      <c r="G172">
        <v>0.8</v>
      </c>
      <c r="H172">
        <v>0.8</v>
      </c>
      <c r="I172">
        <v>0.8</v>
      </c>
      <c r="J172">
        <v>0.8</v>
      </c>
      <c r="K172">
        <v>0.8</v>
      </c>
      <c r="L172">
        <v>0.8</v>
      </c>
      <c r="M172">
        <v>0.8</v>
      </c>
      <c r="N172">
        <v>0.8</v>
      </c>
      <c r="O172">
        <v>0.8</v>
      </c>
      <c r="P172">
        <v>0.8</v>
      </c>
      <c r="Q172">
        <v>0.8</v>
      </c>
      <c r="R172">
        <v>0.8</v>
      </c>
      <c r="S172">
        <v>0.8</v>
      </c>
      <c r="T172">
        <v>0.8</v>
      </c>
      <c r="U172">
        <v>0.8</v>
      </c>
      <c r="V172">
        <v>0.8</v>
      </c>
      <c r="W172">
        <v>0.8</v>
      </c>
      <c r="X172">
        <v>0.8</v>
      </c>
      <c r="Y172">
        <v>0.8</v>
      </c>
      <c r="Z172">
        <v>0.8</v>
      </c>
      <c r="AA172">
        <v>0.8</v>
      </c>
      <c r="AB172" s="7">
        <f t="shared" si="6"/>
        <v>19.200000000000006</v>
      </c>
      <c r="AC172">
        <f>INDEX(SHELF_days!$C$2:$C$289,MATCH(A172&amp;"|"&amp;C172,SHELF_days!$D$2:$D$289,0))</f>
        <v>56</v>
      </c>
      <c r="AD172" s="8">
        <f t="shared" si="7"/>
        <v>1075.2000000000003</v>
      </c>
      <c r="AE172" s="7">
        <f t="shared" si="8"/>
        <v>0.8</v>
      </c>
    </row>
    <row r="173" spans="1:31" x14ac:dyDescent="0.45">
      <c r="A173" t="s">
        <v>9</v>
      </c>
      <c r="B173" t="s">
        <v>170</v>
      </c>
      <c r="C173" t="s">
        <v>137</v>
      </c>
      <c r="D173">
        <v>0.8</v>
      </c>
      <c r="E173">
        <v>0.8</v>
      </c>
      <c r="F173">
        <v>0.8</v>
      </c>
      <c r="G173">
        <v>0.8</v>
      </c>
      <c r="H173">
        <v>0.8</v>
      </c>
      <c r="I173">
        <v>0.8</v>
      </c>
      <c r="J173">
        <v>0.8</v>
      </c>
      <c r="K173">
        <v>0.8</v>
      </c>
      <c r="L173">
        <v>0.8</v>
      </c>
      <c r="M173">
        <v>0.8</v>
      </c>
      <c r="N173">
        <v>0.8</v>
      </c>
      <c r="O173">
        <v>0.8</v>
      </c>
      <c r="P173">
        <v>0.8</v>
      </c>
      <c r="Q173">
        <v>0.8</v>
      </c>
      <c r="R173">
        <v>0.8</v>
      </c>
      <c r="S173">
        <v>0.8</v>
      </c>
      <c r="T173">
        <v>0.8</v>
      </c>
      <c r="U173">
        <v>0.8</v>
      </c>
      <c r="V173">
        <v>0.8</v>
      </c>
      <c r="W173">
        <v>0.8</v>
      </c>
      <c r="X173">
        <v>0.8</v>
      </c>
      <c r="Y173">
        <v>0.8</v>
      </c>
      <c r="Z173">
        <v>0.8</v>
      </c>
      <c r="AA173">
        <v>0.8</v>
      </c>
      <c r="AB173" s="7">
        <f t="shared" si="6"/>
        <v>19.200000000000006</v>
      </c>
      <c r="AC173">
        <f>INDEX(SHELF_days!$C$2:$C$289,MATCH(A173&amp;"|"&amp;C173,SHELF_days!$D$2:$D$289,0))</f>
        <v>146</v>
      </c>
      <c r="AD173" s="8">
        <f t="shared" si="7"/>
        <v>2803.2000000000007</v>
      </c>
      <c r="AE173" s="7">
        <f t="shared" si="8"/>
        <v>0.8</v>
      </c>
    </row>
    <row r="174" spans="1:31" x14ac:dyDescent="0.45">
      <c r="A174" t="s">
        <v>9</v>
      </c>
      <c r="B174" t="s">
        <v>170</v>
      </c>
      <c r="C174" t="s">
        <v>138</v>
      </c>
      <c r="D174">
        <v>0.8</v>
      </c>
      <c r="E174">
        <v>0.8</v>
      </c>
      <c r="F174">
        <v>0.8</v>
      </c>
      <c r="G174">
        <v>0.8</v>
      </c>
      <c r="H174">
        <v>0.8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 s="7">
        <f t="shared" si="6"/>
        <v>19.200000000000006</v>
      </c>
      <c r="AC174">
        <f>INDEX(SHELF_days!$C$2:$C$289,MATCH(A174&amp;"|"&amp;C174,SHELF_days!$D$2:$D$289,0))</f>
        <v>20</v>
      </c>
      <c r="AD174" s="8">
        <f t="shared" si="7"/>
        <v>384.00000000000011</v>
      </c>
      <c r="AE174" s="7">
        <f t="shared" si="8"/>
        <v>0.8</v>
      </c>
    </row>
    <row r="175" spans="1:31" x14ac:dyDescent="0.45">
      <c r="A175" t="s">
        <v>9</v>
      </c>
      <c r="B175" t="s">
        <v>170</v>
      </c>
      <c r="C175" t="s">
        <v>139</v>
      </c>
      <c r="D175">
        <v>0.8</v>
      </c>
      <c r="E175">
        <v>0.8</v>
      </c>
      <c r="F175">
        <v>0.8</v>
      </c>
      <c r="G175">
        <v>0.8</v>
      </c>
      <c r="H175">
        <v>0.8</v>
      </c>
      <c r="I175">
        <v>0.8</v>
      </c>
      <c r="J175">
        <v>0.8</v>
      </c>
      <c r="K175">
        <v>0.8</v>
      </c>
      <c r="L175">
        <v>0.8</v>
      </c>
      <c r="M175">
        <v>0.8</v>
      </c>
      <c r="N175">
        <v>0.8</v>
      </c>
      <c r="O175">
        <v>0.8</v>
      </c>
      <c r="P175">
        <v>0.8</v>
      </c>
      <c r="Q175">
        <v>0.8</v>
      </c>
      <c r="R175">
        <v>0.8</v>
      </c>
      <c r="S175">
        <v>0.8</v>
      </c>
      <c r="T175">
        <v>0.8</v>
      </c>
      <c r="U175">
        <v>0.8</v>
      </c>
      <c r="V175">
        <v>0.8</v>
      </c>
      <c r="W175">
        <v>0.8</v>
      </c>
      <c r="X175">
        <v>0.8</v>
      </c>
      <c r="Y175">
        <v>0.8</v>
      </c>
      <c r="Z175">
        <v>0.8</v>
      </c>
      <c r="AA175">
        <v>0.8</v>
      </c>
      <c r="AB175" s="7">
        <f t="shared" si="6"/>
        <v>19.200000000000006</v>
      </c>
      <c r="AC175">
        <f>INDEX(SHELF_days!$C$2:$C$289,MATCH(A175&amp;"|"&amp;C175,SHELF_days!$D$2:$D$289,0))</f>
        <v>16</v>
      </c>
      <c r="AD175" s="8">
        <f t="shared" si="7"/>
        <v>307.2000000000001</v>
      </c>
      <c r="AE175" s="7">
        <f t="shared" si="8"/>
        <v>0.8</v>
      </c>
    </row>
    <row r="176" spans="1:31" x14ac:dyDescent="0.45">
      <c r="A176" t="s">
        <v>9</v>
      </c>
      <c r="B176" t="s">
        <v>171</v>
      </c>
      <c r="C176" t="s">
        <v>134</v>
      </c>
      <c r="D176">
        <v>0.45251015371415942</v>
      </c>
      <c r="E176">
        <v>0.44986333733621009</v>
      </c>
      <c r="F176">
        <v>0.45146904813193139</v>
      </c>
      <c r="G176">
        <v>0.45366139035233538</v>
      </c>
      <c r="H176">
        <v>0.4938210470072773</v>
      </c>
      <c r="I176">
        <v>0.56338202456512521</v>
      </c>
      <c r="J176">
        <v>0.56227043510709052</v>
      </c>
      <c r="K176">
        <v>0.54477942080143604</v>
      </c>
      <c r="L176">
        <v>0.52499474370390564</v>
      </c>
      <c r="M176">
        <v>0.51999332534978915</v>
      </c>
      <c r="N176">
        <v>0.51302716895756106</v>
      </c>
      <c r="O176">
        <v>0.50524971378651651</v>
      </c>
      <c r="P176">
        <v>0.49890983599911248</v>
      </c>
      <c r="Q176">
        <v>0.48980052925813727</v>
      </c>
      <c r="R176">
        <v>0.50120129616986964</v>
      </c>
      <c r="S176">
        <v>0.57371305182008314</v>
      </c>
      <c r="T176">
        <v>0.62376761674842907</v>
      </c>
      <c r="U176">
        <v>0.6347557593038764</v>
      </c>
      <c r="V176">
        <v>0.64199210388669681</v>
      </c>
      <c r="W176">
        <v>0.63811328809620982</v>
      </c>
      <c r="X176">
        <v>0.62276542413930269</v>
      </c>
      <c r="Y176">
        <v>0.55765888069102976</v>
      </c>
      <c r="Z176">
        <v>0.50175121724256977</v>
      </c>
      <c r="AA176">
        <v>0.44533474831563019</v>
      </c>
      <c r="AB176" s="7">
        <f t="shared" si="6"/>
        <v>12.764785560484286</v>
      </c>
      <c r="AC176">
        <f>INDEX(SHELF_days!$C$2:$C$289,MATCH(A176&amp;"|"&amp;C176,SHELF_days!$D$2:$D$289,0))</f>
        <v>35</v>
      </c>
      <c r="AD176" s="8">
        <f t="shared" si="7"/>
        <v>446.76749461695005</v>
      </c>
      <c r="AE176" s="7">
        <f t="shared" si="8"/>
        <v>0.64199210388669681</v>
      </c>
    </row>
    <row r="177" spans="1:31" x14ac:dyDescent="0.45">
      <c r="A177" t="s">
        <v>9</v>
      </c>
      <c r="B177" t="s">
        <v>171</v>
      </c>
      <c r="C177" t="s">
        <v>135</v>
      </c>
      <c r="D177">
        <v>0.49226483134264232</v>
      </c>
      <c r="E177">
        <v>0.48898843242819062</v>
      </c>
      <c r="F177">
        <v>0.48981297885576608</v>
      </c>
      <c r="G177">
        <v>0.49208439198213622</v>
      </c>
      <c r="H177">
        <v>0.51122325418317882</v>
      </c>
      <c r="I177">
        <v>0.53088751334569484</v>
      </c>
      <c r="J177">
        <v>0.53304859590333453</v>
      </c>
      <c r="K177">
        <v>0.530819918414979</v>
      </c>
      <c r="L177">
        <v>0.53744869071146384</v>
      </c>
      <c r="M177">
        <v>0.58664020324520894</v>
      </c>
      <c r="N177">
        <v>0.6299618502045975</v>
      </c>
      <c r="O177">
        <v>0.67839613192358739</v>
      </c>
      <c r="P177">
        <v>0.70943672965274485</v>
      </c>
      <c r="Q177">
        <v>0.72287694814938475</v>
      </c>
      <c r="R177">
        <v>0.74593994746459025</v>
      </c>
      <c r="S177">
        <v>0.77865114552685388</v>
      </c>
      <c r="T177">
        <v>0.813516443199369</v>
      </c>
      <c r="U177">
        <v>0.83573478519852151</v>
      </c>
      <c r="V177">
        <v>0.83419267109735473</v>
      </c>
      <c r="W177">
        <v>0.81524821415159421</v>
      </c>
      <c r="X177">
        <v>0.75330667764103942</v>
      </c>
      <c r="Y177">
        <v>0.62762563532646676</v>
      </c>
      <c r="Z177">
        <v>0.5354697234217034</v>
      </c>
      <c r="AA177">
        <v>0.5080200365573535</v>
      </c>
      <c r="AB177" s="7">
        <f t="shared" si="6"/>
        <v>15.181595749927757</v>
      </c>
      <c r="AC177">
        <f>INDEX(SHELF_days!$C$2:$C$289,MATCH(A177&amp;"|"&amp;C177,SHELF_days!$D$2:$D$289,0))</f>
        <v>92</v>
      </c>
      <c r="AD177" s="8">
        <f t="shared" si="7"/>
        <v>1396.7068089933537</v>
      </c>
      <c r="AE177" s="7">
        <f t="shared" si="8"/>
        <v>0.83573478519852151</v>
      </c>
    </row>
    <row r="178" spans="1:31" x14ac:dyDescent="0.45">
      <c r="A178" t="s">
        <v>9</v>
      </c>
      <c r="B178" t="s">
        <v>171</v>
      </c>
      <c r="C178" t="s">
        <v>136</v>
      </c>
      <c r="D178">
        <v>0.39139430085404059</v>
      </c>
      <c r="E178">
        <v>0.39044579713468891</v>
      </c>
      <c r="F178">
        <v>0.39305360876365653</v>
      </c>
      <c r="G178">
        <v>0.39601246313345823</v>
      </c>
      <c r="H178">
        <v>0.42191391085421809</v>
      </c>
      <c r="I178">
        <v>0.45174749615171977</v>
      </c>
      <c r="J178">
        <v>0.44500931104530411</v>
      </c>
      <c r="K178">
        <v>0.42210388692572842</v>
      </c>
      <c r="L178">
        <v>0.43105845953309668</v>
      </c>
      <c r="M178">
        <v>0.44185267965419572</v>
      </c>
      <c r="N178">
        <v>0.45290754327437149</v>
      </c>
      <c r="O178">
        <v>0.45950209912865531</v>
      </c>
      <c r="P178">
        <v>0.45479445536627988</v>
      </c>
      <c r="Q178">
        <v>0.45998254586022819</v>
      </c>
      <c r="R178">
        <v>0.48305087216672687</v>
      </c>
      <c r="S178">
        <v>0.51412618512004171</v>
      </c>
      <c r="T178">
        <v>0.53325411402060263</v>
      </c>
      <c r="U178">
        <v>0.55040840262269608</v>
      </c>
      <c r="V178">
        <v>0.54431356643477624</v>
      </c>
      <c r="W178">
        <v>0.53532962554582175</v>
      </c>
      <c r="X178">
        <v>0.50688506819146362</v>
      </c>
      <c r="Y178">
        <v>0.4778820546075695</v>
      </c>
      <c r="Z178">
        <v>0.4292256952103628</v>
      </c>
      <c r="AA178">
        <v>0.4040694676348508</v>
      </c>
      <c r="AB178" s="7">
        <f t="shared" si="6"/>
        <v>10.990323609234554</v>
      </c>
      <c r="AC178">
        <f>INDEX(SHELF_days!$C$2:$C$289,MATCH(A178&amp;"|"&amp;C178,SHELF_days!$D$2:$D$289,0))</f>
        <v>56</v>
      </c>
      <c r="AD178" s="8">
        <f t="shared" si="7"/>
        <v>615.45812211713508</v>
      </c>
      <c r="AE178" s="7">
        <f t="shared" si="8"/>
        <v>0.55040840262269608</v>
      </c>
    </row>
    <row r="179" spans="1:31" x14ac:dyDescent="0.45">
      <c r="A179" t="s">
        <v>9</v>
      </c>
      <c r="B179" t="s">
        <v>171</v>
      </c>
      <c r="C179" t="s">
        <v>137</v>
      </c>
      <c r="D179">
        <v>0.43820915836185997</v>
      </c>
      <c r="E179">
        <v>0.4378981512771522</v>
      </c>
      <c r="F179">
        <v>0.43930322742724992</v>
      </c>
      <c r="G179">
        <v>0.4485779972793601</v>
      </c>
      <c r="H179">
        <v>0.4710131014442539</v>
      </c>
      <c r="I179">
        <v>0.50653268024252607</v>
      </c>
      <c r="J179">
        <v>0.49583188922442678</v>
      </c>
      <c r="K179">
        <v>0.48304222889036108</v>
      </c>
      <c r="L179">
        <v>0.48573885568425379</v>
      </c>
      <c r="M179">
        <v>0.50685583191628025</v>
      </c>
      <c r="N179">
        <v>0.52906441309417973</v>
      </c>
      <c r="O179">
        <v>0.55339090499663457</v>
      </c>
      <c r="P179">
        <v>0.56057152527667153</v>
      </c>
      <c r="Q179">
        <v>0.56862549991682154</v>
      </c>
      <c r="R179">
        <v>0.58122190287736752</v>
      </c>
      <c r="S179">
        <v>0.61160273643221608</v>
      </c>
      <c r="T179">
        <v>0.6446231700150008</v>
      </c>
      <c r="U179">
        <v>0.65849229070589343</v>
      </c>
      <c r="V179">
        <v>0.66472017677567352</v>
      </c>
      <c r="W179">
        <v>0.65381627190598801</v>
      </c>
      <c r="X179">
        <v>0.61563720411510958</v>
      </c>
      <c r="Y179">
        <v>0.55307479366435663</v>
      </c>
      <c r="Z179">
        <v>0.47388098454455352</v>
      </c>
      <c r="AA179">
        <v>0.45109914356196051</v>
      </c>
      <c r="AB179" s="7">
        <f t="shared" si="6"/>
        <v>12.832824139630153</v>
      </c>
      <c r="AC179">
        <f>INDEX(SHELF_days!$C$2:$C$289,MATCH(A179&amp;"|"&amp;C179,SHELF_days!$D$2:$D$289,0))</f>
        <v>146</v>
      </c>
      <c r="AD179" s="8">
        <f t="shared" si="7"/>
        <v>1873.5923243860025</v>
      </c>
      <c r="AE179" s="7">
        <f t="shared" si="8"/>
        <v>0.66472017677567352</v>
      </c>
    </row>
    <row r="180" spans="1:31" x14ac:dyDescent="0.45">
      <c r="A180" t="s">
        <v>9</v>
      </c>
      <c r="B180" t="s">
        <v>171</v>
      </c>
      <c r="C180" t="s">
        <v>138</v>
      </c>
      <c r="D180">
        <v>0.46876659888263722</v>
      </c>
      <c r="E180">
        <v>0.46876659888263722</v>
      </c>
      <c r="F180">
        <v>0.46876659888263722</v>
      </c>
      <c r="G180">
        <v>0.46876659888263722</v>
      </c>
      <c r="H180">
        <v>0.46876659888263722</v>
      </c>
      <c r="I180">
        <v>0.47305418444245101</v>
      </c>
      <c r="J180">
        <v>0.46876659888263722</v>
      </c>
      <c r="K180">
        <v>0.47933973090892068</v>
      </c>
      <c r="L180">
        <v>0.49641298140901252</v>
      </c>
      <c r="M180">
        <v>0.56389138069888445</v>
      </c>
      <c r="N180">
        <v>0.67003899635320274</v>
      </c>
      <c r="O180">
        <v>0.78554426427965907</v>
      </c>
      <c r="P180">
        <v>0.87482549226730777</v>
      </c>
      <c r="Q180">
        <v>0.89033763504933727</v>
      </c>
      <c r="R180">
        <v>0.89685702645793652</v>
      </c>
      <c r="S180">
        <v>0.90379399812033823</v>
      </c>
      <c r="T180">
        <v>0.92284722145461451</v>
      </c>
      <c r="U180">
        <v>0.92179491921503176</v>
      </c>
      <c r="V180">
        <v>0.92864580510203421</v>
      </c>
      <c r="W180">
        <v>0.91384162145799019</v>
      </c>
      <c r="X180">
        <v>0.87551674819514103</v>
      </c>
      <c r="Y180">
        <v>0.61558524639501577</v>
      </c>
      <c r="Z180">
        <v>0.49786616069224582</v>
      </c>
      <c r="AA180">
        <v>0.4837686513238677</v>
      </c>
      <c r="AB180" s="7">
        <f t="shared" si="6"/>
        <v>16.006561657118812</v>
      </c>
      <c r="AC180">
        <f>INDEX(SHELF_days!$C$2:$C$289,MATCH(A180&amp;"|"&amp;C180,SHELF_days!$D$2:$D$289,0))</f>
        <v>20</v>
      </c>
      <c r="AD180" s="8">
        <f t="shared" si="7"/>
        <v>320.13123314237623</v>
      </c>
      <c r="AE180" s="7">
        <f t="shared" si="8"/>
        <v>0.92864580510203421</v>
      </c>
    </row>
    <row r="181" spans="1:31" x14ac:dyDescent="0.45">
      <c r="A181" t="s">
        <v>9</v>
      </c>
      <c r="B181" t="s">
        <v>171</v>
      </c>
      <c r="C181" t="s">
        <v>139</v>
      </c>
      <c r="D181">
        <v>0.61615251310902763</v>
      </c>
      <c r="E181">
        <v>0.6123798361237105</v>
      </c>
      <c r="F181">
        <v>0.62556091744278153</v>
      </c>
      <c r="G181">
        <v>0.64407257130943363</v>
      </c>
      <c r="H181">
        <v>0.71830870396815216</v>
      </c>
      <c r="I181">
        <v>0.8157783595172915</v>
      </c>
      <c r="J181">
        <v>0.84380441885904722</v>
      </c>
      <c r="K181">
        <v>0.80559421955820421</v>
      </c>
      <c r="L181">
        <v>0.70348139280235911</v>
      </c>
      <c r="M181">
        <v>0.7071223713999385</v>
      </c>
      <c r="N181">
        <v>0.7037704868242225</v>
      </c>
      <c r="O181">
        <v>0.68589323372777067</v>
      </c>
      <c r="P181">
        <v>0.6569035276464702</v>
      </c>
      <c r="Q181">
        <v>0.63551538826227749</v>
      </c>
      <c r="R181">
        <v>0.65657106952132727</v>
      </c>
      <c r="S181">
        <v>0.77199667598398114</v>
      </c>
      <c r="T181">
        <v>0.88265223108588919</v>
      </c>
      <c r="U181">
        <v>0.88942987982068633</v>
      </c>
      <c r="V181">
        <v>0.90256920311437716</v>
      </c>
      <c r="W181">
        <v>0.88921627146008719</v>
      </c>
      <c r="X181">
        <v>0.88386963813351382</v>
      </c>
      <c r="Y181">
        <v>0.81774259278806327</v>
      </c>
      <c r="Z181">
        <v>0.74135270966646249</v>
      </c>
      <c r="AA181">
        <v>0.67976283438636764</v>
      </c>
      <c r="AB181" s="7">
        <f t="shared" si="6"/>
        <v>17.889501046511441</v>
      </c>
      <c r="AC181">
        <f>INDEX(SHELF_days!$C$2:$C$289,MATCH(A181&amp;"|"&amp;C181,SHELF_days!$D$2:$D$289,0))</f>
        <v>16</v>
      </c>
      <c r="AD181" s="8">
        <f t="shared" si="7"/>
        <v>286.23201674418306</v>
      </c>
      <c r="AE181" s="7">
        <f t="shared" si="8"/>
        <v>0.90256920311437716</v>
      </c>
    </row>
    <row r="182" spans="1:31" x14ac:dyDescent="0.45">
      <c r="A182" t="s">
        <v>9</v>
      </c>
      <c r="B182" t="s">
        <v>172</v>
      </c>
      <c r="C182" t="s">
        <v>134</v>
      </c>
      <c r="D182">
        <v>8.3000000000000018E-2</v>
      </c>
      <c r="E182">
        <v>8.3000000000000018E-2</v>
      </c>
      <c r="F182">
        <v>8.3000000000000018E-2</v>
      </c>
      <c r="G182">
        <v>8.3000000000000018E-2</v>
      </c>
      <c r="H182">
        <v>8.3000000000000018E-2</v>
      </c>
      <c r="I182">
        <v>8.3000000000000018E-2</v>
      </c>
      <c r="J182">
        <v>8.3000000000000018E-2</v>
      </c>
      <c r="K182">
        <v>8.3000000000000018E-2</v>
      </c>
      <c r="L182">
        <v>8.3000000000000018E-2</v>
      </c>
      <c r="M182">
        <v>8.3000000000000018E-2</v>
      </c>
      <c r="N182">
        <v>8.3000000000000018E-2</v>
      </c>
      <c r="O182">
        <v>8.3000000000000018E-2</v>
      </c>
      <c r="P182">
        <v>8.3000000000000018E-2</v>
      </c>
      <c r="Q182">
        <v>8.3000000000000018E-2</v>
      </c>
      <c r="R182">
        <v>8.3000000000000018E-2</v>
      </c>
      <c r="S182">
        <v>8.3000000000000018E-2</v>
      </c>
      <c r="T182">
        <v>8.3000000000000018E-2</v>
      </c>
      <c r="U182">
        <v>8.3000000000000018E-2</v>
      </c>
      <c r="V182">
        <v>8.3000000000000018E-2</v>
      </c>
      <c r="W182">
        <v>8.3000000000000018E-2</v>
      </c>
      <c r="X182">
        <v>8.3000000000000018E-2</v>
      </c>
      <c r="Y182">
        <v>8.3000000000000018E-2</v>
      </c>
      <c r="Z182">
        <v>8.3000000000000018E-2</v>
      </c>
      <c r="AA182">
        <v>8.3000000000000018E-2</v>
      </c>
      <c r="AB182" s="7">
        <f t="shared" si="6"/>
        <v>1.9919999999999995</v>
      </c>
      <c r="AC182">
        <f>INDEX(SHELF_days!$C$2:$C$289,MATCH(A182&amp;"|"&amp;C182,SHELF_days!$D$2:$D$289,0))</f>
        <v>35</v>
      </c>
      <c r="AD182" s="8">
        <f t="shared" si="7"/>
        <v>69.719999999999985</v>
      </c>
      <c r="AE182" s="7">
        <f t="shared" si="8"/>
        <v>8.3000000000000018E-2</v>
      </c>
    </row>
    <row r="183" spans="1:31" x14ac:dyDescent="0.45">
      <c r="A183" t="s">
        <v>9</v>
      </c>
      <c r="B183" t="s">
        <v>172</v>
      </c>
      <c r="C183" t="s">
        <v>135</v>
      </c>
      <c r="D183">
        <v>8.3000000000000018E-2</v>
      </c>
      <c r="E183">
        <v>8.3000000000000018E-2</v>
      </c>
      <c r="F183">
        <v>8.3000000000000018E-2</v>
      </c>
      <c r="G183">
        <v>8.3000000000000018E-2</v>
      </c>
      <c r="H183">
        <v>8.3000000000000018E-2</v>
      </c>
      <c r="I183">
        <v>8.3000000000000018E-2</v>
      </c>
      <c r="J183">
        <v>8.3000000000000018E-2</v>
      </c>
      <c r="K183">
        <v>8.3000000000000018E-2</v>
      </c>
      <c r="L183">
        <v>8.3000000000000018E-2</v>
      </c>
      <c r="M183">
        <v>8.3000000000000018E-2</v>
      </c>
      <c r="N183">
        <v>8.3000000000000018E-2</v>
      </c>
      <c r="O183">
        <v>8.3000000000000018E-2</v>
      </c>
      <c r="P183">
        <v>8.3000000000000018E-2</v>
      </c>
      <c r="Q183">
        <v>8.3000000000000018E-2</v>
      </c>
      <c r="R183">
        <v>8.3000000000000018E-2</v>
      </c>
      <c r="S183">
        <v>8.3000000000000018E-2</v>
      </c>
      <c r="T183">
        <v>8.3000000000000018E-2</v>
      </c>
      <c r="U183">
        <v>8.3000000000000018E-2</v>
      </c>
      <c r="V183">
        <v>8.3000000000000018E-2</v>
      </c>
      <c r="W183">
        <v>8.3000000000000018E-2</v>
      </c>
      <c r="X183">
        <v>8.3000000000000018E-2</v>
      </c>
      <c r="Y183">
        <v>8.3000000000000018E-2</v>
      </c>
      <c r="Z183">
        <v>8.3000000000000018E-2</v>
      </c>
      <c r="AA183">
        <v>8.3000000000000018E-2</v>
      </c>
      <c r="AB183" s="7">
        <f t="shared" si="6"/>
        <v>1.9919999999999995</v>
      </c>
      <c r="AC183">
        <f>INDEX(SHELF_days!$C$2:$C$289,MATCH(A183&amp;"|"&amp;C183,SHELF_days!$D$2:$D$289,0))</f>
        <v>92</v>
      </c>
      <c r="AD183" s="8">
        <f t="shared" si="7"/>
        <v>183.26399999999995</v>
      </c>
      <c r="AE183" s="7">
        <f t="shared" si="8"/>
        <v>8.3000000000000018E-2</v>
      </c>
    </row>
    <row r="184" spans="1:31" x14ac:dyDescent="0.45">
      <c r="A184" t="s">
        <v>9</v>
      </c>
      <c r="B184" t="s">
        <v>172</v>
      </c>
      <c r="C184" t="s">
        <v>136</v>
      </c>
      <c r="D184">
        <v>8.3000000000000018E-2</v>
      </c>
      <c r="E184">
        <v>8.3000000000000018E-2</v>
      </c>
      <c r="F184">
        <v>8.3000000000000018E-2</v>
      </c>
      <c r="G184">
        <v>8.3000000000000018E-2</v>
      </c>
      <c r="H184">
        <v>8.3000000000000018E-2</v>
      </c>
      <c r="I184">
        <v>8.3000000000000018E-2</v>
      </c>
      <c r="J184">
        <v>8.3000000000000018E-2</v>
      </c>
      <c r="K184">
        <v>8.3000000000000018E-2</v>
      </c>
      <c r="L184">
        <v>8.3000000000000018E-2</v>
      </c>
      <c r="M184">
        <v>8.3000000000000018E-2</v>
      </c>
      <c r="N184">
        <v>8.3000000000000018E-2</v>
      </c>
      <c r="O184">
        <v>8.3000000000000018E-2</v>
      </c>
      <c r="P184">
        <v>8.3000000000000018E-2</v>
      </c>
      <c r="Q184">
        <v>8.3000000000000018E-2</v>
      </c>
      <c r="R184">
        <v>8.3000000000000018E-2</v>
      </c>
      <c r="S184">
        <v>8.3000000000000018E-2</v>
      </c>
      <c r="T184">
        <v>8.3000000000000018E-2</v>
      </c>
      <c r="U184">
        <v>8.3000000000000018E-2</v>
      </c>
      <c r="V184">
        <v>8.3000000000000018E-2</v>
      </c>
      <c r="W184">
        <v>8.3000000000000018E-2</v>
      </c>
      <c r="X184">
        <v>8.3000000000000018E-2</v>
      </c>
      <c r="Y184">
        <v>8.3000000000000018E-2</v>
      </c>
      <c r="Z184">
        <v>8.3000000000000018E-2</v>
      </c>
      <c r="AA184">
        <v>8.3000000000000018E-2</v>
      </c>
      <c r="AB184" s="7">
        <f t="shared" si="6"/>
        <v>1.9919999999999995</v>
      </c>
      <c r="AC184">
        <f>INDEX(SHELF_days!$C$2:$C$289,MATCH(A184&amp;"|"&amp;C184,SHELF_days!$D$2:$D$289,0))</f>
        <v>56</v>
      </c>
      <c r="AD184" s="8">
        <f t="shared" si="7"/>
        <v>111.55199999999998</v>
      </c>
      <c r="AE184" s="7">
        <f t="shared" si="8"/>
        <v>8.3000000000000018E-2</v>
      </c>
    </row>
    <row r="185" spans="1:31" x14ac:dyDescent="0.45">
      <c r="A185" t="s">
        <v>9</v>
      </c>
      <c r="B185" t="s">
        <v>172</v>
      </c>
      <c r="C185" t="s">
        <v>137</v>
      </c>
      <c r="D185">
        <v>8.3000000000000018E-2</v>
      </c>
      <c r="E185">
        <v>8.3000000000000018E-2</v>
      </c>
      <c r="F185">
        <v>8.3000000000000018E-2</v>
      </c>
      <c r="G185">
        <v>8.3000000000000018E-2</v>
      </c>
      <c r="H185">
        <v>8.3000000000000018E-2</v>
      </c>
      <c r="I185">
        <v>8.3000000000000018E-2</v>
      </c>
      <c r="J185">
        <v>8.3000000000000018E-2</v>
      </c>
      <c r="K185">
        <v>8.3000000000000018E-2</v>
      </c>
      <c r="L185">
        <v>8.3000000000000018E-2</v>
      </c>
      <c r="M185">
        <v>8.3000000000000018E-2</v>
      </c>
      <c r="N185">
        <v>8.3000000000000018E-2</v>
      </c>
      <c r="O185">
        <v>8.3000000000000018E-2</v>
      </c>
      <c r="P185">
        <v>8.3000000000000018E-2</v>
      </c>
      <c r="Q185">
        <v>8.3000000000000018E-2</v>
      </c>
      <c r="R185">
        <v>8.3000000000000018E-2</v>
      </c>
      <c r="S185">
        <v>8.3000000000000018E-2</v>
      </c>
      <c r="T185">
        <v>8.3000000000000018E-2</v>
      </c>
      <c r="U185">
        <v>8.3000000000000018E-2</v>
      </c>
      <c r="V185">
        <v>8.3000000000000018E-2</v>
      </c>
      <c r="W185">
        <v>8.3000000000000018E-2</v>
      </c>
      <c r="X185">
        <v>8.3000000000000018E-2</v>
      </c>
      <c r="Y185">
        <v>8.3000000000000018E-2</v>
      </c>
      <c r="Z185">
        <v>8.3000000000000018E-2</v>
      </c>
      <c r="AA185">
        <v>8.3000000000000018E-2</v>
      </c>
      <c r="AB185" s="7">
        <f t="shared" si="6"/>
        <v>1.9919999999999995</v>
      </c>
      <c r="AC185">
        <f>INDEX(SHELF_days!$C$2:$C$289,MATCH(A185&amp;"|"&amp;C185,SHELF_days!$D$2:$D$289,0))</f>
        <v>146</v>
      </c>
      <c r="AD185" s="8">
        <f t="shared" si="7"/>
        <v>290.83199999999994</v>
      </c>
      <c r="AE185" s="7">
        <f t="shared" si="8"/>
        <v>8.3000000000000018E-2</v>
      </c>
    </row>
    <row r="186" spans="1:31" x14ac:dyDescent="0.45">
      <c r="A186" t="s">
        <v>9</v>
      </c>
      <c r="B186" t="s">
        <v>172</v>
      </c>
      <c r="C186" t="s">
        <v>138</v>
      </c>
      <c r="D186">
        <v>8.3000000000000018E-2</v>
      </c>
      <c r="E186">
        <v>8.3000000000000018E-2</v>
      </c>
      <c r="F186">
        <v>8.3000000000000018E-2</v>
      </c>
      <c r="G186">
        <v>8.3000000000000018E-2</v>
      </c>
      <c r="H186">
        <v>8.3000000000000018E-2</v>
      </c>
      <c r="I186">
        <v>8.3000000000000018E-2</v>
      </c>
      <c r="J186">
        <v>8.3000000000000018E-2</v>
      </c>
      <c r="K186">
        <v>8.3000000000000018E-2</v>
      </c>
      <c r="L186">
        <v>8.3000000000000018E-2</v>
      </c>
      <c r="M186">
        <v>8.3000000000000018E-2</v>
      </c>
      <c r="N186">
        <v>8.3000000000000018E-2</v>
      </c>
      <c r="O186">
        <v>8.3000000000000018E-2</v>
      </c>
      <c r="P186">
        <v>8.3000000000000018E-2</v>
      </c>
      <c r="Q186">
        <v>8.3000000000000018E-2</v>
      </c>
      <c r="R186">
        <v>8.3000000000000018E-2</v>
      </c>
      <c r="S186">
        <v>8.3000000000000018E-2</v>
      </c>
      <c r="T186">
        <v>8.3000000000000018E-2</v>
      </c>
      <c r="U186">
        <v>8.3000000000000018E-2</v>
      </c>
      <c r="V186">
        <v>8.3000000000000018E-2</v>
      </c>
      <c r="W186">
        <v>8.3000000000000018E-2</v>
      </c>
      <c r="X186">
        <v>8.3000000000000018E-2</v>
      </c>
      <c r="Y186">
        <v>8.3000000000000018E-2</v>
      </c>
      <c r="Z186">
        <v>8.3000000000000018E-2</v>
      </c>
      <c r="AA186">
        <v>8.3000000000000018E-2</v>
      </c>
      <c r="AB186" s="7">
        <f t="shared" si="6"/>
        <v>1.9919999999999995</v>
      </c>
      <c r="AC186">
        <f>INDEX(SHELF_days!$C$2:$C$289,MATCH(A186&amp;"|"&amp;C186,SHELF_days!$D$2:$D$289,0))</f>
        <v>20</v>
      </c>
      <c r="AD186" s="8">
        <f t="shared" si="7"/>
        <v>39.839999999999989</v>
      </c>
      <c r="AE186" s="7">
        <f t="shared" si="8"/>
        <v>8.3000000000000018E-2</v>
      </c>
    </row>
    <row r="187" spans="1:31" x14ac:dyDescent="0.45">
      <c r="A187" t="s">
        <v>9</v>
      </c>
      <c r="B187" t="s">
        <v>172</v>
      </c>
      <c r="C187" t="s">
        <v>139</v>
      </c>
      <c r="D187">
        <v>8.3000000000000018E-2</v>
      </c>
      <c r="E187">
        <v>8.3000000000000018E-2</v>
      </c>
      <c r="F187">
        <v>8.3000000000000018E-2</v>
      </c>
      <c r="G187">
        <v>8.3000000000000018E-2</v>
      </c>
      <c r="H187">
        <v>8.3000000000000018E-2</v>
      </c>
      <c r="I187">
        <v>8.3000000000000018E-2</v>
      </c>
      <c r="J187">
        <v>8.3000000000000018E-2</v>
      </c>
      <c r="K187">
        <v>8.3000000000000018E-2</v>
      </c>
      <c r="L187">
        <v>8.3000000000000018E-2</v>
      </c>
      <c r="M187">
        <v>8.3000000000000018E-2</v>
      </c>
      <c r="N187">
        <v>8.3000000000000018E-2</v>
      </c>
      <c r="O187">
        <v>8.3000000000000018E-2</v>
      </c>
      <c r="P187">
        <v>8.3000000000000018E-2</v>
      </c>
      <c r="Q187">
        <v>8.3000000000000018E-2</v>
      </c>
      <c r="R187">
        <v>8.3000000000000018E-2</v>
      </c>
      <c r="S187">
        <v>8.3000000000000018E-2</v>
      </c>
      <c r="T187">
        <v>8.3000000000000018E-2</v>
      </c>
      <c r="U187">
        <v>8.3000000000000018E-2</v>
      </c>
      <c r="V187">
        <v>8.3000000000000018E-2</v>
      </c>
      <c r="W187">
        <v>8.3000000000000018E-2</v>
      </c>
      <c r="X187">
        <v>8.3000000000000018E-2</v>
      </c>
      <c r="Y187">
        <v>8.3000000000000018E-2</v>
      </c>
      <c r="Z187">
        <v>8.3000000000000018E-2</v>
      </c>
      <c r="AA187">
        <v>8.3000000000000018E-2</v>
      </c>
      <c r="AB187" s="7">
        <f t="shared" si="6"/>
        <v>1.9919999999999995</v>
      </c>
      <c r="AC187">
        <f>INDEX(SHELF_days!$C$2:$C$289,MATCH(A187&amp;"|"&amp;C187,SHELF_days!$D$2:$D$289,0))</f>
        <v>16</v>
      </c>
      <c r="AD187" s="8">
        <f t="shared" si="7"/>
        <v>31.871999999999993</v>
      </c>
      <c r="AE187" s="7">
        <f t="shared" si="8"/>
        <v>8.3000000000000018E-2</v>
      </c>
    </row>
    <row r="188" spans="1:31" x14ac:dyDescent="0.45">
      <c r="A188" t="s">
        <v>9</v>
      </c>
      <c r="B188" t="s">
        <v>173</v>
      </c>
      <c r="C188" t="s">
        <v>134</v>
      </c>
      <c r="D188">
        <v>0.65950000000000097</v>
      </c>
      <c r="E188">
        <v>0.65950000000000097</v>
      </c>
      <c r="F188">
        <v>0.65950000000000097</v>
      </c>
      <c r="G188">
        <v>0.65950000000000097</v>
      </c>
      <c r="H188">
        <v>0.65950000000000097</v>
      </c>
      <c r="I188">
        <v>0.65950000000000097</v>
      </c>
      <c r="J188">
        <v>0.65950000000000097</v>
      </c>
      <c r="K188">
        <v>0.65950000000000097</v>
      </c>
      <c r="L188">
        <v>0.65950000000000097</v>
      </c>
      <c r="M188">
        <v>0.65950000000000097</v>
      </c>
      <c r="N188">
        <v>0.65950000000000097</v>
      </c>
      <c r="O188">
        <v>0.65950000000000097</v>
      </c>
      <c r="P188">
        <v>0.65950000000000097</v>
      </c>
      <c r="Q188">
        <v>0.65950000000000097</v>
      </c>
      <c r="R188">
        <v>0.65950000000000097</v>
      </c>
      <c r="S188">
        <v>0.65950000000000097</v>
      </c>
      <c r="T188">
        <v>0.65950000000000097</v>
      </c>
      <c r="U188">
        <v>0.65950000000000097</v>
      </c>
      <c r="V188">
        <v>0.65950000000000097</v>
      </c>
      <c r="W188">
        <v>0.65950000000000097</v>
      </c>
      <c r="X188">
        <v>0.65950000000000097</v>
      </c>
      <c r="Y188">
        <v>0.65950000000000097</v>
      </c>
      <c r="Z188">
        <v>0.65950000000000097</v>
      </c>
      <c r="AA188">
        <v>0.65950000000000097</v>
      </c>
      <c r="AB188" s="7">
        <f t="shared" si="6"/>
        <v>15.828000000000028</v>
      </c>
      <c r="AC188">
        <f>INDEX(SHELF_days!$C$2:$C$289,MATCH(A188&amp;"|"&amp;C188,SHELF_days!$D$2:$D$289,0))</f>
        <v>35</v>
      </c>
      <c r="AD188" s="8">
        <f t="shared" si="7"/>
        <v>553.98000000000093</v>
      </c>
      <c r="AE188" s="7">
        <f t="shared" si="8"/>
        <v>0.65950000000000097</v>
      </c>
    </row>
    <row r="189" spans="1:31" x14ac:dyDescent="0.45">
      <c r="A189" t="s">
        <v>9</v>
      </c>
      <c r="B189" t="s">
        <v>173</v>
      </c>
      <c r="C189" t="s">
        <v>135</v>
      </c>
      <c r="D189">
        <v>0.65950000000000009</v>
      </c>
      <c r="E189">
        <v>0.65950000000000009</v>
      </c>
      <c r="F189">
        <v>0.65950000000000009</v>
      </c>
      <c r="G189">
        <v>0.65950000000000009</v>
      </c>
      <c r="H189">
        <v>0.65950000000000009</v>
      </c>
      <c r="I189">
        <v>0.65950000000000009</v>
      </c>
      <c r="J189">
        <v>0.65950000000000009</v>
      </c>
      <c r="K189">
        <v>0.65950000000000009</v>
      </c>
      <c r="L189">
        <v>0.65950000000000009</v>
      </c>
      <c r="M189">
        <v>0.65950000000000009</v>
      </c>
      <c r="N189">
        <v>0.65950000000000009</v>
      </c>
      <c r="O189">
        <v>0.65950000000000009</v>
      </c>
      <c r="P189">
        <v>0.65950000000000009</v>
      </c>
      <c r="Q189">
        <v>0.65950000000000009</v>
      </c>
      <c r="R189">
        <v>0.65950000000000009</v>
      </c>
      <c r="S189">
        <v>0.65950000000000009</v>
      </c>
      <c r="T189">
        <v>0.65950000000000009</v>
      </c>
      <c r="U189">
        <v>0.65950000000000009</v>
      </c>
      <c r="V189">
        <v>0.65950000000000009</v>
      </c>
      <c r="W189">
        <v>0.65950000000000009</v>
      </c>
      <c r="X189">
        <v>0.65950000000000009</v>
      </c>
      <c r="Y189">
        <v>0.65950000000000009</v>
      </c>
      <c r="Z189">
        <v>0.65950000000000009</v>
      </c>
      <c r="AA189">
        <v>0.65950000000000009</v>
      </c>
      <c r="AB189" s="7">
        <f t="shared" si="6"/>
        <v>15.827999999999998</v>
      </c>
      <c r="AC189">
        <f>INDEX(SHELF_days!$C$2:$C$289,MATCH(A189&amp;"|"&amp;C189,SHELF_days!$D$2:$D$289,0))</f>
        <v>92</v>
      </c>
      <c r="AD189" s="8">
        <f t="shared" si="7"/>
        <v>1456.1759999999997</v>
      </c>
      <c r="AE189" s="7">
        <f t="shared" si="8"/>
        <v>0.65950000000000009</v>
      </c>
    </row>
    <row r="190" spans="1:31" x14ac:dyDescent="0.45">
      <c r="A190" t="s">
        <v>9</v>
      </c>
      <c r="B190" t="s">
        <v>173</v>
      </c>
      <c r="C190" t="s">
        <v>136</v>
      </c>
      <c r="D190">
        <v>0.65949999999999975</v>
      </c>
      <c r="E190">
        <v>0.65949999999999975</v>
      </c>
      <c r="F190">
        <v>0.65949999999999975</v>
      </c>
      <c r="G190">
        <v>0.65949999999999975</v>
      </c>
      <c r="H190">
        <v>0.65949999999999975</v>
      </c>
      <c r="I190">
        <v>0.65949999999999975</v>
      </c>
      <c r="J190">
        <v>0.65949999999999975</v>
      </c>
      <c r="K190">
        <v>0.65949999999999975</v>
      </c>
      <c r="L190">
        <v>0.65949999999999975</v>
      </c>
      <c r="M190">
        <v>0.65949999999999975</v>
      </c>
      <c r="N190">
        <v>0.65949999999999975</v>
      </c>
      <c r="O190">
        <v>0.65949999999999975</v>
      </c>
      <c r="P190">
        <v>0.65949999999999975</v>
      </c>
      <c r="Q190">
        <v>0.65949999999999975</v>
      </c>
      <c r="R190">
        <v>0.65949999999999975</v>
      </c>
      <c r="S190">
        <v>0.65949999999999975</v>
      </c>
      <c r="T190">
        <v>0.65949999999999975</v>
      </c>
      <c r="U190">
        <v>0.65949999999999975</v>
      </c>
      <c r="V190">
        <v>0.65949999999999975</v>
      </c>
      <c r="W190">
        <v>0.65949999999999975</v>
      </c>
      <c r="X190">
        <v>0.65949999999999975</v>
      </c>
      <c r="Y190">
        <v>0.65949999999999975</v>
      </c>
      <c r="Z190">
        <v>0.65949999999999975</v>
      </c>
      <c r="AA190">
        <v>0.65949999999999975</v>
      </c>
      <c r="AB190" s="7">
        <f t="shared" si="6"/>
        <v>15.827999999999991</v>
      </c>
      <c r="AC190">
        <f>INDEX(SHELF_days!$C$2:$C$289,MATCH(A190&amp;"|"&amp;C190,SHELF_days!$D$2:$D$289,0))</f>
        <v>56</v>
      </c>
      <c r="AD190" s="8">
        <f t="shared" si="7"/>
        <v>886.36799999999948</v>
      </c>
      <c r="AE190" s="7">
        <f t="shared" si="8"/>
        <v>0.65949999999999975</v>
      </c>
    </row>
    <row r="191" spans="1:31" x14ac:dyDescent="0.45">
      <c r="A191" t="s">
        <v>9</v>
      </c>
      <c r="B191" t="s">
        <v>173</v>
      </c>
      <c r="C191" t="s">
        <v>137</v>
      </c>
      <c r="D191">
        <v>0.65949999999999931</v>
      </c>
      <c r="E191">
        <v>0.65949999999999931</v>
      </c>
      <c r="F191">
        <v>0.65949999999999931</v>
      </c>
      <c r="G191">
        <v>0.65949999999999931</v>
      </c>
      <c r="H191">
        <v>0.65949999999999931</v>
      </c>
      <c r="I191">
        <v>0.65949999999999931</v>
      </c>
      <c r="J191">
        <v>0.65949999999999931</v>
      </c>
      <c r="K191">
        <v>0.65949999999999931</v>
      </c>
      <c r="L191">
        <v>0.65949999999999931</v>
      </c>
      <c r="M191">
        <v>0.65949999999999931</v>
      </c>
      <c r="N191">
        <v>0.65949999999999931</v>
      </c>
      <c r="O191">
        <v>0.65949999999999931</v>
      </c>
      <c r="P191">
        <v>0.65949999999999931</v>
      </c>
      <c r="Q191">
        <v>0.65949999999999931</v>
      </c>
      <c r="R191">
        <v>0.65949999999999931</v>
      </c>
      <c r="S191">
        <v>0.65949999999999931</v>
      </c>
      <c r="T191">
        <v>0.65949999999999931</v>
      </c>
      <c r="U191">
        <v>0.65949999999999931</v>
      </c>
      <c r="V191">
        <v>0.65949999999999931</v>
      </c>
      <c r="W191">
        <v>0.65949999999999931</v>
      </c>
      <c r="X191">
        <v>0.65949999999999931</v>
      </c>
      <c r="Y191">
        <v>0.65949999999999931</v>
      </c>
      <c r="Z191">
        <v>0.65949999999999931</v>
      </c>
      <c r="AA191">
        <v>0.65949999999999931</v>
      </c>
      <c r="AB191" s="7">
        <f t="shared" si="6"/>
        <v>15.827999999999987</v>
      </c>
      <c r="AC191">
        <f>INDEX(SHELF_days!$C$2:$C$289,MATCH(A191&amp;"|"&amp;C191,SHELF_days!$D$2:$D$289,0))</f>
        <v>146</v>
      </c>
      <c r="AD191" s="8">
        <f t="shared" si="7"/>
        <v>2310.8879999999981</v>
      </c>
      <c r="AE191" s="7">
        <f t="shared" si="8"/>
        <v>0.65949999999999931</v>
      </c>
    </row>
    <row r="192" spans="1:31" x14ac:dyDescent="0.45">
      <c r="A192" t="s">
        <v>9</v>
      </c>
      <c r="B192" t="s">
        <v>173</v>
      </c>
      <c r="C192" t="s">
        <v>138</v>
      </c>
      <c r="D192">
        <v>0.65950000000000009</v>
      </c>
      <c r="E192">
        <v>0.65950000000000009</v>
      </c>
      <c r="F192">
        <v>0.65950000000000009</v>
      </c>
      <c r="G192">
        <v>0.65950000000000009</v>
      </c>
      <c r="H192">
        <v>0.65950000000000009</v>
      </c>
      <c r="I192">
        <v>0.65950000000000009</v>
      </c>
      <c r="J192">
        <v>0.65950000000000009</v>
      </c>
      <c r="K192">
        <v>0.65950000000000009</v>
      </c>
      <c r="L192">
        <v>0.65950000000000009</v>
      </c>
      <c r="M192">
        <v>0.65950000000000009</v>
      </c>
      <c r="N192">
        <v>0.65950000000000009</v>
      </c>
      <c r="O192">
        <v>0.65950000000000009</v>
      </c>
      <c r="P192">
        <v>0.65950000000000009</v>
      </c>
      <c r="Q192">
        <v>0.65950000000000009</v>
      </c>
      <c r="R192">
        <v>0.65950000000000009</v>
      </c>
      <c r="S192">
        <v>0.65950000000000009</v>
      </c>
      <c r="T192">
        <v>0.65950000000000009</v>
      </c>
      <c r="U192">
        <v>0.65950000000000009</v>
      </c>
      <c r="V192">
        <v>0.65950000000000009</v>
      </c>
      <c r="W192">
        <v>0.65950000000000009</v>
      </c>
      <c r="X192">
        <v>0.65950000000000009</v>
      </c>
      <c r="Y192">
        <v>0.65950000000000009</v>
      </c>
      <c r="Z192">
        <v>0.65950000000000009</v>
      </c>
      <c r="AA192">
        <v>0.65950000000000009</v>
      </c>
      <c r="AB192" s="7">
        <f t="shared" si="6"/>
        <v>15.827999999999998</v>
      </c>
      <c r="AC192">
        <f>INDEX(SHELF_days!$C$2:$C$289,MATCH(A192&amp;"|"&amp;C192,SHELF_days!$D$2:$D$289,0))</f>
        <v>20</v>
      </c>
      <c r="AD192" s="8">
        <f t="shared" si="7"/>
        <v>316.55999999999995</v>
      </c>
      <c r="AE192" s="7">
        <f t="shared" si="8"/>
        <v>0.65950000000000009</v>
      </c>
    </row>
    <row r="193" spans="1:31" x14ac:dyDescent="0.45">
      <c r="A193" t="s">
        <v>9</v>
      </c>
      <c r="B193" t="s">
        <v>173</v>
      </c>
      <c r="C193" t="s">
        <v>139</v>
      </c>
      <c r="D193">
        <v>0.65950000000000009</v>
      </c>
      <c r="E193">
        <v>0.65950000000000009</v>
      </c>
      <c r="F193">
        <v>0.65950000000000009</v>
      </c>
      <c r="G193">
        <v>0.65950000000000009</v>
      </c>
      <c r="H193">
        <v>0.65950000000000009</v>
      </c>
      <c r="I193">
        <v>0.65950000000000009</v>
      </c>
      <c r="J193">
        <v>0.65950000000000009</v>
      </c>
      <c r="K193">
        <v>0.65950000000000009</v>
      </c>
      <c r="L193">
        <v>0.65950000000000009</v>
      </c>
      <c r="M193">
        <v>0.65950000000000009</v>
      </c>
      <c r="N193">
        <v>0.65950000000000009</v>
      </c>
      <c r="O193">
        <v>0.65950000000000009</v>
      </c>
      <c r="P193">
        <v>0.65950000000000009</v>
      </c>
      <c r="Q193">
        <v>0.65950000000000009</v>
      </c>
      <c r="R193">
        <v>0.65950000000000009</v>
      </c>
      <c r="S193">
        <v>0.65950000000000009</v>
      </c>
      <c r="T193">
        <v>0.65950000000000009</v>
      </c>
      <c r="U193">
        <v>0.65950000000000009</v>
      </c>
      <c r="V193">
        <v>0.65950000000000009</v>
      </c>
      <c r="W193">
        <v>0.65950000000000009</v>
      </c>
      <c r="X193">
        <v>0.65950000000000009</v>
      </c>
      <c r="Y193">
        <v>0.65950000000000009</v>
      </c>
      <c r="Z193">
        <v>0.65950000000000009</v>
      </c>
      <c r="AA193">
        <v>0.65950000000000009</v>
      </c>
      <c r="AB193" s="7">
        <f t="shared" si="6"/>
        <v>15.827999999999998</v>
      </c>
      <c r="AC193">
        <f>INDEX(SHELF_days!$C$2:$C$289,MATCH(A193&amp;"|"&amp;C193,SHELF_days!$D$2:$D$289,0))</f>
        <v>16</v>
      </c>
      <c r="AD193" s="8">
        <f t="shared" si="7"/>
        <v>253.24799999999996</v>
      </c>
      <c r="AE193" s="7">
        <f t="shared" si="8"/>
        <v>0.65950000000000009</v>
      </c>
    </row>
    <row r="194" spans="1:31" x14ac:dyDescent="0.45">
      <c r="A194" t="s">
        <v>9</v>
      </c>
      <c r="B194" t="s">
        <v>174</v>
      </c>
      <c r="C194" t="s">
        <v>134</v>
      </c>
      <c r="D194">
        <v>0.8</v>
      </c>
      <c r="E194">
        <v>0.8</v>
      </c>
      <c r="F194">
        <v>0.8</v>
      </c>
      <c r="G194">
        <v>0.8</v>
      </c>
      <c r="H194">
        <v>0.8</v>
      </c>
      <c r="I194">
        <v>0.8</v>
      </c>
      <c r="J194">
        <v>0.8</v>
      </c>
      <c r="K194">
        <v>0.8</v>
      </c>
      <c r="L194">
        <v>0.8</v>
      </c>
      <c r="M194">
        <v>0.8</v>
      </c>
      <c r="N194">
        <v>0.8</v>
      </c>
      <c r="O194">
        <v>0.8</v>
      </c>
      <c r="P194">
        <v>0.8</v>
      </c>
      <c r="Q194">
        <v>0.8</v>
      </c>
      <c r="R194">
        <v>0.8</v>
      </c>
      <c r="S194">
        <v>0.8</v>
      </c>
      <c r="T194">
        <v>0.8</v>
      </c>
      <c r="U194">
        <v>0.8</v>
      </c>
      <c r="V194">
        <v>0.8</v>
      </c>
      <c r="W194">
        <v>0.8</v>
      </c>
      <c r="X194">
        <v>0.8</v>
      </c>
      <c r="Y194">
        <v>0.8</v>
      </c>
      <c r="Z194">
        <v>0.8</v>
      </c>
      <c r="AA194">
        <v>0.8</v>
      </c>
      <c r="AB194" s="7">
        <f t="shared" ref="AB194:AB257" si="9">SUM(D194:AA194)</f>
        <v>19.200000000000006</v>
      </c>
      <c r="AC194">
        <f>INDEX(SHELF_days!$C$2:$C$289,MATCH(A194&amp;"|"&amp;C194,SHELF_days!$D$2:$D$289,0))</f>
        <v>35</v>
      </c>
      <c r="AD194" s="8">
        <f t="shared" ref="AD194:AD257" si="10">AB194*AC194</f>
        <v>672.00000000000023</v>
      </c>
      <c r="AE194" s="7">
        <f t="shared" ref="AE194:AE257" si="11">MAX(D194:AA194)</f>
        <v>0.8</v>
      </c>
    </row>
    <row r="195" spans="1:31" x14ac:dyDescent="0.45">
      <c r="A195" t="s">
        <v>9</v>
      </c>
      <c r="B195" t="s">
        <v>174</v>
      </c>
      <c r="C195" t="s">
        <v>135</v>
      </c>
      <c r="D195">
        <v>0.8</v>
      </c>
      <c r="E195">
        <v>0.8</v>
      </c>
      <c r="F195">
        <v>0.8</v>
      </c>
      <c r="G195">
        <v>0.8</v>
      </c>
      <c r="H195">
        <v>0.8</v>
      </c>
      <c r="I195">
        <v>0.8</v>
      </c>
      <c r="J195">
        <v>0.8</v>
      </c>
      <c r="K195">
        <v>0.8</v>
      </c>
      <c r="L195">
        <v>0.8</v>
      </c>
      <c r="M195">
        <v>0.8</v>
      </c>
      <c r="N195">
        <v>0.8</v>
      </c>
      <c r="O195">
        <v>0.8</v>
      </c>
      <c r="P195">
        <v>0.8</v>
      </c>
      <c r="Q195">
        <v>0.8</v>
      </c>
      <c r="R195">
        <v>0.8</v>
      </c>
      <c r="S195">
        <v>0.8</v>
      </c>
      <c r="T195">
        <v>0.8</v>
      </c>
      <c r="U195">
        <v>0.8</v>
      </c>
      <c r="V195">
        <v>0.8</v>
      </c>
      <c r="W195">
        <v>0.8</v>
      </c>
      <c r="X195">
        <v>0.8</v>
      </c>
      <c r="Y195">
        <v>0.8</v>
      </c>
      <c r="Z195">
        <v>0.8</v>
      </c>
      <c r="AA195">
        <v>0.8</v>
      </c>
      <c r="AB195" s="7">
        <f t="shared" si="9"/>
        <v>19.200000000000006</v>
      </c>
      <c r="AC195">
        <f>INDEX(SHELF_days!$C$2:$C$289,MATCH(A195&amp;"|"&amp;C195,SHELF_days!$D$2:$D$289,0))</f>
        <v>92</v>
      </c>
      <c r="AD195" s="8">
        <f t="shared" si="10"/>
        <v>1766.4000000000005</v>
      </c>
      <c r="AE195" s="7">
        <f t="shared" si="11"/>
        <v>0.8</v>
      </c>
    </row>
    <row r="196" spans="1:31" x14ac:dyDescent="0.45">
      <c r="A196" t="s">
        <v>9</v>
      </c>
      <c r="B196" t="s">
        <v>174</v>
      </c>
      <c r="C196" t="s">
        <v>136</v>
      </c>
      <c r="D196">
        <v>0.8</v>
      </c>
      <c r="E196">
        <v>0.8</v>
      </c>
      <c r="F196">
        <v>0.8</v>
      </c>
      <c r="G196">
        <v>0.8</v>
      </c>
      <c r="H196">
        <v>0.8</v>
      </c>
      <c r="I196">
        <v>0.8</v>
      </c>
      <c r="J196">
        <v>0.8</v>
      </c>
      <c r="K196">
        <v>0.8</v>
      </c>
      <c r="L196">
        <v>0.8</v>
      </c>
      <c r="M196">
        <v>0.8</v>
      </c>
      <c r="N196">
        <v>0.8</v>
      </c>
      <c r="O196">
        <v>0.8</v>
      </c>
      <c r="P196">
        <v>0.8</v>
      </c>
      <c r="Q196">
        <v>0.8</v>
      </c>
      <c r="R196">
        <v>0.8</v>
      </c>
      <c r="S196">
        <v>0.8</v>
      </c>
      <c r="T196">
        <v>0.8</v>
      </c>
      <c r="U196">
        <v>0.8</v>
      </c>
      <c r="V196">
        <v>0.8</v>
      </c>
      <c r="W196">
        <v>0.8</v>
      </c>
      <c r="X196">
        <v>0.8</v>
      </c>
      <c r="Y196">
        <v>0.8</v>
      </c>
      <c r="Z196">
        <v>0.8</v>
      </c>
      <c r="AA196">
        <v>0.8</v>
      </c>
      <c r="AB196" s="7">
        <f t="shared" si="9"/>
        <v>19.200000000000006</v>
      </c>
      <c r="AC196">
        <f>INDEX(SHELF_days!$C$2:$C$289,MATCH(A196&amp;"|"&amp;C196,SHELF_days!$D$2:$D$289,0))</f>
        <v>56</v>
      </c>
      <c r="AD196" s="8">
        <f t="shared" si="10"/>
        <v>1075.2000000000003</v>
      </c>
      <c r="AE196" s="7">
        <f t="shared" si="11"/>
        <v>0.8</v>
      </c>
    </row>
    <row r="197" spans="1:31" x14ac:dyDescent="0.45">
      <c r="A197" t="s">
        <v>9</v>
      </c>
      <c r="B197" t="s">
        <v>174</v>
      </c>
      <c r="C197" t="s">
        <v>137</v>
      </c>
      <c r="D197">
        <v>0.8</v>
      </c>
      <c r="E197">
        <v>0.8</v>
      </c>
      <c r="F197">
        <v>0.8</v>
      </c>
      <c r="G197">
        <v>0.8</v>
      </c>
      <c r="H197">
        <v>0.8</v>
      </c>
      <c r="I197">
        <v>0.8</v>
      </c>
      <c r="J197">
        <v>0.8</v>
      </c>
      <c r="K197">
        <v>0.8</v>
      </c>
      <c r="L197">
        <v>0.8</v>
      </c>
      <c r="M197">
        <v>0.8</v>
      </c>
      <c r="N197">
        <v>0.8</v>
      </c>
      <c r="O197">
        <v>0.8</v>
      </c>
      <c r="P197">
        <v>0.8</v>
      </c>
      <c r="Q197">
        <v>0.8</v>
      </c>
      <c r="R197">
        <v>0.8</v>
      </c>
      <c r="S197">
        <v>0.8</v>
      </c>
      <c r="T197">
        <v>0.8</v>
      </c>
      <c r="U197">
        <v>0.8</v>
      </c>
      <c r="V197">
        <v>0.8</v>
      </c>
      <c r="W197">
        <v>0.8</v>
      </c>
      <c r="X197">
        <v>0.8</v>
      </c>
      <c r="Y197">
        <v>0.8</v>
      </c>
      <c r="Z197">
        <v>0.8</v>
      </c>
      <c r="AA197">
        <v>0.8</v>
      </c>
      <c r="AB197" s="7">
        <f t="shared" si="9"/>
        <v>19.200000000000006</v>
      </c>
      <c r="AC197">
        <f>INDEX(SHELF_days!$C$2:$C$289,MATCH(A197&amp;"|"&amp;C197,SHELF_days!$D$2:$D$289,0))</f>
        <v>146</v>
      </c>
      <c r="AD197" s="8">
        <f t="shared" si="10"/>
        <v>2803.2000000000007</v>
      </c>
      <c r="AE197" s="7">
        <f t="shared" si="11"/>
        <v>0.8</v>
      </c>
    </row>
    <row r="198" spans="1:31" x14ac:dyDescent="0.45">
      <c r="A198" t="s">
        <v>9</v>
      </c>
      <c r="B198" t="s">
        <v>174</v>
      </c>
      <c r="C198" t="s">
        <v>138</v>
      </c>
      <c r="D198">
        <v>0.8</v>
      </c>
      <c r="E198">
        <v>0.8</v>
      </c>
      <c r="F198">
        <v>0.8</v>
      </c>
      <c r="G198">
        <v>0.8</v>
      </c>
      <c r="H198">
        <v>0.8</v>
      </c>
      <c r="I198">
        <v>0.8</v>
      </c>
      <c r="J198">
        <v>0.8</v>
      </c>
      <c r="K198">
        <v>0.8</v>
      </c>
      <c r="L198">
        <v>0.8</v>
      </c>
      <c r="M198">
        <v>0.8</v>
      </c>
      <c r="N198">
        <v>0.8</v>
      </c>
      <c r="O198">
        <v>0.8</v>
      </c>
      <c r="P198">
        <v>0.8</v>
      </c>
      <c r="Q198">
        <v>0.8</v>
      </c>
      <c r="R198">
        <v>0.8</v>
      </c>
      <c r="S198">
        <v>0.8</v>
      </c>
      <c r="T198">
        <v>0.8</v>
      </c>
      <c r="U198">
        <v>0.8</v>
      </c>
      <c r="V198">
        <v>0.8</v>
      </c>
      <c r="W198">
        <v>0.8</v>
      </c>
      <c r="X198">
        <v>0.8</v>
      </c>
      <c r="Y198">
        <v>0.8</v>
      </c>
      <c r="Z198">
        <v>0.8</v>
      </c>
      <c r="AA198">
        <v>0.8</v>
      </c>
      <c r="AB198" s="7">
        <f t="shared" si="9"/>
        <v>19.200000000000006</v>
      </c>
      <c r="AC198">
        <f>INDEX(SHELF_days!$C$2:$C$289,MATCH(A198&amp;"|"&amp;C198,SHELF_days!$D$2:$D$289,0))</f>
        <v>20</v>
      </c>
      <c r="AD198" s="8">
        <f t="shared" si="10"/>
        <v>384.00000000000011</v>
      </c>
      <c r="AE198" s="7">
        <f t="shared" si="11"/>
        <v>0.8</v>
      </c>
    </row>
    <row r="199" spans="1:31" x14ac:dyDescent="0.45">
      <c r="A199" t="s">
        <v>9</v>
      </c>
      <c r="B199" t="s">
        <v>174</v>
      </c>
      <c r="C199" t="s">
        <v>139</v>
      </c>
      <c r="D199">
        <v>0.8</v>
      </c>
      <c r="E199">
        <v>0.8</v>
      </c>
      <c r="F199">
        <v>0.8</v>
      </c>
      <c r="G199">
        <v>0.8</v>
      </c>
      <c r="H199">
        <v>0.8</v>
      </c>
      <c r="I199">
        <v>0.8</v>
      </c>
      <c r="J199">
        <v>0.8</v>
      </c>
      <c r="K199">
        <v>0.8</v>
      </c>
      <c r="L199">
        <v>0.8</v>
      </c>
      <c r="M199">
        <v>0.8</v>
      </c>
      <c r="N199">
        <v>0.8</v>
      </c>
      <c r="O199">
        <v>0.8</v>
      </c>
      <c r="P199">
        <v>0.8</v>
      </c>
      <c r="Q199">
        <v>0.8</v>
      </c>
      <c r="R199">
        <v>0.8</v>
      </c>
      <c r="S199">
        <v>0.8</v>
      </c>
      <c r="T199">
        <v>0.8</v>
      </c>
      <c r="U199">
        <v>0.8</v>
      </c>
      <c r="V199">
        <v>0.8</v>
      </c>
      <c r="W199">
        <v>0.8</v>
      </c>
      <c r="X199">
        <v>0.8</v>
      </c>
      <c r="Y199">
        <v>0.8</v>
      </c>
      <c r="Z199">
        <v>0.8</v>
      </c>
      <c r="AA199">
        <v>0.8</v>
      </c>
      <c r="AB199" s="7">
        <f t="shared" si="9"/>
        <v>19.200000000000006</v>
      </c>
      <c r="AC199">
        <f>INDEX(SHELF_days!$C$2:$C$289,MATCH(A199&amp;"|"&amp;C199,SHELF_days!$D$2:$D$289,0))</f>
        <v>16</v>
      </c>
      <c r="AD199" s="8">
        <f t="shared" si="10"/>
        <v>307.2000000000001</v>
      </c>
      <c r="AE199" s="7">
        <f t="shared" si="11"/>
        <v>0.8</v>
      </c>
    </row>
    <row r="200" spans="1:31" x14ac:dyDescent="0.45">
      <c r="A200" t="s">
        <v>9</v>
      </c>
      <c r="B200" t="s">
        <v>175</v>
      </c>
      <c r="C200" t="s">
        <v>134</v>
      </c>
      <c r="D200">
        <v>0.43340000000000001</v>
      </c>
      <c r="E200">
        <v>0.43340000000000001</v>
      </c>
      <c r="F200">
        <v>0.43340000000000001</v>
      </c>
      <c r="G200">
        <v>0.43340000000000001</v>
      </c>
      <c r="H200">
        <v>0.43340000000000001</v>
      </c>
      <c r="I200">
        <v>0.43340000000000001</v>
      </c>
      <c r="J200">
        <v>0.43340000000000001</v>
      </c>
      <c r="K200">
        <v>0.43340000000000001</v>
      </c>
      <c r="L200">
        <v>0.43340000000000001</v>
      </c>
      <c r="M200">
        <v>0.43340000000000001</v>
      </c>
      <c r="N200">
        <v>0.43340000000000001</v>
      </c>
      <c r="O200">
        <v>0.43340000000000001</v>
      </c>
      <c r="P200">
        <v>0.43340000000000001</v>
      </c>
      <c r="Q200">
        <v>0.43340000000000001</v>
      </c>
      <c r="R200">
        <v>0.43340000000000001</v>
      </c>
      <c r="S200">
        <v>0.43340000000000001</v>
      </c>
      <c r="T200">
        <v>0.43340000000000001</v>
      </c>
      <c r="U200">
        <v>0.43340000000000001</v>
      </c>
      <c r="V200">
        <v>0.43340000000000001</v>
      </c>
      <c r="W200">
        <v>0.43340000000000001</v>
      </c>
      <c r="X200">
        <v>0.43340000000000001</v>
      </c>
      <c r="Y200">
        <v>0.43340000000000001</v>
      </c>
      <c r="Z200">
        <v>0.43340000000000001</v>
      </c>
      <c r="AA200">
        <v>0.43340000000000001</v>
      </c>
      <c r="AB200" s="7">
        <f t="shared" si="9"/>
        <v>10.4016</v>
      </c>
      <c r="AC200">
        <f>INDEX(SHELF_days!$C$2:$C$289,MATCH(A200&amp;"|"&amp;C200,SHELF_days!$D$2:$D$289,0))</f>
        <v>35</v>
      </c>
      <c r="AD200" s="8">
        <f t="shared" si="10"/>
        <v>364.05599999999998</v>
      </c>
      <c r="AE200" s="7">
        <f t="shared" si="11"/>
        <v>0.43340000000000001</v>
      </c>
    </row>
    <row r="201" spans="1:31" x14ac:dyDescent="0.45">
      <c r="A201" t="s">
        <v>9</v>
      </c>
      <c r="B201" t="s">
        <v>175</v>
      </c>
      <c r="C201" t="s">
        <v>135</v>
      </c>
      <c r="D201">
        <v>0.43340000000000001</v>
      </c>
      <c r="E201">
        <v>0.43340000000000001</v>
      </c>
      <c r="F201">
        <v>0.43340000000000001</v>
      </c>
      <c r="G201">
        <v>0.43340000000000001</v>
      </c>
      <c r="H201">
        <v>0.43340000000000001</v>
      </c>
      <c r="I201">
        <v>0.43340000000000001</v>
      </c>
      <c r="J201">
        <v>0.43340000000000001</v>
      </c>
      <c r="K201">
        <v>0.43340000000000001</v>
      </c>
      <c r="L201">
        <v>0.43340000000000001</v>
      </c>
      <c r="M201">
        <v>0.43340000000000001</v>
      </c>
      <c r="N201">
        <v>0.43340000000000001</v>
      </c>
      <c r="O201">
        <v>0.43340000000000001</v>
      </c>
      <c r="P201">
        <v>0.43340000000000001</v>
      </c>
      <c r="Q201">
        <v>0.43340000000000001</v>
      </c>
      <c r="R201">
        <v>0.43340000000000001</v>
      </c>
      <c r="S201">
        <v>0.43340000000000001</v>
      </c>
      <c r="T201">
        <v>0.43340000000000001</v>
      </c>
      <c r="U201">
        <v>0.43340000000000001</v>
      </c>
      <c r="V201">
        <v>0.43340000000000001</v>
      </c>
      <c r="W201">
        <v>0.43340000000000001</v>
      </c>
      <c r="X201">
        <v>0.43340000000000001</v>
      </c>
      <c r="Y201">
        <v>0.43340000000000001</v>
      </c>
      <c r="Z201">
        <v>0.43340000000000001</v>
      </c>
      <c r="AA201">
        <v>0.43340000000000001</v>
      </c>
      <c r="AB201" s="7">
        <f t="shared" si="9"/>
        <v>10.4016</v>
      </c>
      <c r="AC201">
        <f>INDEX(SHELF_days!$C$2:$C$289,MATCH(A201&amp;"|"&amp;C201,SHELF_days!$D$2:$D$289,0))</f>
        <v>92</v>
      </c>
      <c r="AD201" s="8">
        <f t="shared" si="10"/>
        <v>956.94720000000007</v>
      </c>
      <c r="AE201" s="7">
        <f t="shared" si="11"/>
        <v>0.43340000000000001</v>
      </c>
    </row>
    <row r="202" spans="1:31" x14ac:dyDescent="0.45">
      <c r="A202" t="s">
        <v>9</v>
      </c>
      <c r="B202" t="s">
        <v>175</v>
      </c>
      <c r="C202" t="s">
        <v>136</v>
      </c>
      <c r="D202">
        <v>0.43340000000000001</v>
      </c>
      <c r="E202">
        <v>0.43340000000000001</v>
      </c>
      <c r="F202">
        <v>0.43340000000000001</v>
      </c>
      <c r="G202">
        <v>0.43340000000000001</v>
      </c>
      <c r="H202">
        <v>0.43340000000000001</v>
      </c>
      <c r="I202">
        <v>0.43340000000000001</v>
      </c>
      <c r="J202">
        <v>0.43340000000000001</v>
      </c>
      <c r="K202">
        <v>0.43340000000000001</v>
      </c>
      <c r="L202">
        <v>0.43340000000000001</v>
      </c>
      <c r="M202">
        <v>0.43340000000000001</v>
      </c>
      <c r="N202">
        <v>0.43340000000000001</v>
      </c>
      <c r="O202">
        <v>0.43340000000000001</v>
      </c>
      <c r="P202">
        <v>0.43340000000000001</v>
      </c>
      <c r="Q202">
        <v>0.43340000000000001</v>
      </c>
      <c r="R202">
        <v>0.43340000000000001</v>
      </c>
      <c r="S202">
        <v>0.43340000000000001</v>
      </c>
      <c r="T202">
        <v>0.43340000000000001</v>
      </c>
      <c r="U202">
        <v>0.43340000000000001</v>
      </c>
      <c r="V202">
        <v>0.43340000000000001</v>
      </c>
      <c r="W202">
        <v>0.43340000000000001</v>
      </c>
      <c r="X202">
        <v>0.43340000000000001</v>
      </c>
      <c r="Y202">
        <v>0.43340000000000001</v>
      </c>
      <c r="Z202">
        <v>0.43340000000000001</v>
      </c>
      <c r="AA202">
        <v>0.43340000000000001</v>
      </c>
      <c r="AB202" s="7">
        <f t="shared" si="9"/>
        <v>10.4016</v>
      </c>
      <c r="AC202">
        <f>INDEX(SHELF_days!$C$2:$C$289,MATCH(A202&amp;"|"&amp;C202,SHELF_days!$D$2:$D$289,0))</f>
        <v>56</v>
      </c>
      <c r="AD202" s="8">
        <f t="shared" si="10"/>
        <v>582.4896</v>
      </c>
      <c r="AE202" s="7">
        <f t="shared" si="11"/>
        <v>0.43340000000000001</v>
      </c>
    </row>
    <row r="203" spans="1:31" x14ac:dyDescent="0.45">
      <c r="A203" t="s">
        <v>9</v>
      </c>
      <c r="B203" t="s">
        <v>175</v>
      </c>
      <c r="C203" t="s">
        <v>137</v>
      </c>
      <c r="D203">
        <v>0.43340000000000001</v>
      </c>
      <c r="E203">
        <v>0.43340000000000001</v>
      </c>
      <c r="F203">
        <v>0.43340000000000001</v>
      </c>
      <c r="G203">
        <v>0.43340000000000001</v>
      </c>
      <c r="H203">
        <v>0.43340000000000001</v>
      </c>
      <c r="I203">
        <v>0.43340000000000001</v>
      </c>
      <c r="J203">
        <v>0.43340000000000001</v>
      </c>
      <c r="K203">
        <v>0.43340000000000001</v>
      </c>
      <c r="L203">
        <v>0.43340000000000001</v>
      </c>
      <c r="M203">
        <v>0.43340000000000001</v>
      </c>
      <c r="N203">
        <v>0.43340000000000001</v>
      </c>
      <c r="O203">
        <v>0.43340000000000001</v>
      </c>
      <c r="P203">
        <v>0.43340000000000001</v>
      </c>
      <c r="Q203">
        <v>0.43340000000000001</v>
      </c>
      <c r="R203">
        <v>0.43340000000000001</v>
      </c>
      <c r="S203">
        <v>0.43340000000000001</v>
      </c>
      <c r="T203">
        <v>0.43340000000000001</v>
      </c>
      <c r="U203">
        <v>0.43340000000000001</v>
      </c>
      <c r="V203">
        <v>0.43340000000000001</v>
      </c>
      <c r="W203">
        <v>0.43340000000000001</v>
      </c>
      <c r="X203">
        <v>0.43340000000000001</v>
      </c>
      <c r="Y203">
        <v>0.43340000000000001</v>
      </c>
      <c r="Z203">
        <v>0.43340000000000001</v>
      </c>
      <c r="AA203">
        <v>0.43340000000000001</v>
      </c>
      <c r="AB203" s="7">
        <f t="shared" si="9"/>
        <v>10.4016</v>
      </c>
      <c r="AC203">
        <f>INDEX(SHELF_days!$C$2:$C$289,MATCH(A203&amp;"|"&amp;C203,SHELF_days!$D$2:$D$289,0))</f>
        <v>146</v>
      </c>
      <c r="AD203" s="8">
        <f t="shared" si="10"/>
        <v>1518.6336000000001</v>
      </c>
      <c r="AE203" s="7">
        <f t="shared" si="11"/>
        <v>0.43340000000000001</v>
      </c>
    </row>
    <row r="204" spans="1:31" x14ac:dyDescent="0.45">
      <c r="A204" t="s">
        <v>9</v>
      </c>
      <c r="B204" t="s">
        <v>175</v>
      </c>
      <c r="C204" t="s">
        <v>138</v>
      </c>
      <c r="D204">
        <v>0.43340000000000001</v>
      </c>
      <c r="E204">
        <v>0.43340000000000001</v>
      </c>
      <c r="F204">
        <v>0.43340000000000001</v>
      </c>
      <c r="G204">
        <v>0.43340000000000001</v>
      </c>
      <c r="H204">
        <v>0.43340000000000001</v>
      </c>
      <c r="I204">
        <v>0.43340000000000001</v>
      </c>
      <c r="J204">
        <v>0.43340000000000001</v>
      </c>
      <c r="K204">
        <v>0.43340000000000001</v>
      </c>
      <c r="L204">
        <v>0.43340000000000001</v>
      </c>
      <c r="M204">
        <v>0.43340000000000001</v>
      </c>
      <c r="N204">
        <v>0.43340000000000001</v>
      </c>
      <c r="O204">
        <v>0.43340000000000001</v>
      </c>
      <c r="P204">
        <v>0.43340000000000001</v>
      </c>
      <c r="Q204">
        <v>0.43340000000000001</v>
      </c>
      <c r="R204">
        <v>0.43340000000000001</v>
      </c>
      <c r="S204">
        <v>0.43340000000000001</v>
      </c>
      <c r="T204">
        <v>0.43340000000000001</v>
      </c>
      <c r="U204">
        <v>0.43340000000000001</v>
      </c>
      <c r="V204">
        <v>0.43340000000000001</v>
      </c>
      <c r="W204">
        <v>0.43340000000000001</v>
      </c>
      <c r="X204">
        <v>0.43340000000000001</v>
      </c>
      <c r="Y204">
        <v>0.43340000000000001</v>
      </c>
      <c r="Z204">
        <v>0.43340000000000001</v>
      </c>
      <c r="AA204">
        <v>0.43340000000000001</v>
      </c>
      <c r="AB204" s="7">
        <f t="shared" si="9"/>
        <v>10.4016</v>
      </c>
      <c r="AC204">
        <f>INDEX(SHELF_days!$C$2:$C$289,MATCH(A204&amp;"|"&amp;C204,SHELF_days!$D$2:$D$289,0))</f>
        <v>20</v>
      </c>
      <c r="AD204" s="8">
        <f t="shared" si="10"/>
        <v>208.03200000000001</v>
      </c>
      <c r="AE204" s="7">
        <f t="shared" si="11"/>
        <v>0.43340000000000001</v>
      </c>
    </row>
    <row r="205" spans="1:31" x14ac:dyDescent="0.45">
      <c r="A205" t="s">
        <v>9</v>
      </c>
      <c r="B205" t="s">
        <v>175</v>
      </c>
      <c r="C205" t="s">
        <v>139</v>
      </c>
      <c r="D205">
        <v>0.43340000000000001</v>
      </c>
      <c r="E205">
        <v>0.43340000000000001</v>
      </c>
      <c r="F205">
        <v>0.43340000000000001</v>
      </c>
      <c r="G205">
        <v>0.43340000000000001</v>
      </c>
      <c r="H205">
        <v>0.43340000000000001</v>
      </c>
      <c r="I205">
        <v>0.43340000000000001</v>
      </c>
      <c r="J205">
        <v>0.43340000000000001</v>
      </c>
      <c r="K205">
        <v>0.43340000000000001</v>
      </c>
      <c r="L205">
        <v>0.43340000000000001</v>
      </c>
      <c r="M205">
        <v>0.43340000000000001</v>
      </c>
      <c r="N205">
        <v>0.43340000000000001</v>
      </c>
      <c r="O205">
        <v>0.43340000000000001</v>
      </c>
      <c r="P205">
        <v>0.43340000000000001</v>
      </c>
      <c r="Q205">
        <v>0.43340000000000001</v>
      </c>
      <c r="R205">
        <v>0.43340000000000001</v>
      </c>
      <c r="S205">
        <v>0.43340000000000001</v>
      </c>
      <c r="T205">
        <v>0.43340000000000001</v>
      </c>
      <c r="U205">
        <v>0.43340000000000001</v>
      </c>
      <c r="V205">
        <v>0.43340000000000001</v>
      </c>
      <c r="W205">
        <v>0.43340000000000001</v>
      </c>
      <c r="X205">
        <v>0.43340000000000001</v>
      </c>
      <c r="Y205">
        <v>0.43340000000000001</v>
      </c>
      <c r="Z205">
        <v>0.43340000000000001</v>
      </c>
      <c r="AA205">
        <v>0.43340000000000001</v>
      </c>
      <c r="AB205" s="7">
        <f t="shared" si="9"/>
        <v>10.4016</v>
      </c>
      <c r="AC205">
        <f>INDEX(SHELF_days!$C$2:$C$289,MATCH(A205&amp;"|"&amp;C205,SHELF_days!$D$2:$D$289,0))</f>
        <v>16</v>
      </c>
      <c r="AD205" s="8">
        <f t="shared" si="10"/>
        <v>166.4256</v>
      </c>
      <c r="AE205" s="7">
        <f t="shared" si="11"/>
        <v>0.43340000000000001</v>
      </c>
    </row>
    <row r="206" spans="1:31" x14ac:dyDescent="0.45">
      <c r="A206" t="s">
        <v>9</v>
      </c>
      <c r="B206" t="s">
        <v>176</v>
      </c>
      <c r="C206" t="s">
        <v>134</v>
      </c>
      <c r="D206">
        <v>8.9568325436440735E-2</v>
      </c>
      <c r="E206">
        <v>8.9568325436440735E-2</v>
      </c>
      <c r="F206">
        <v>8.9568325436440735E-2</v>
      </c>
      <c r="G206">
        <v>8.9568325436440735E-2</v>
      </c>
      <c r="H206">
        <v>9.1645191517221711E-2</v>
      </c>
      <c r="I206">
        <v>0.11482866365891591</v>
      </c>
      <c r="J206">
        <v>0.1281111954422833</v>
      </c>
      <c r="K206">
        <v>0.1068634223769093</v>
      </c>
      <c r="L206">
        <v>9.6425619622829806E-2</v>
      </c>
      <c r="M206">
        <v>9.6979593170638534E-2</v>
      </c>
      <c r="N206">
        <v>9.7741039437124672E-2</v>
      </c>
      <c r="O206">
        <v>9.6425619622829806E-2</v>
      </c>
      <c r="P206">
        <v>9.6425619622829806E-2</v>
      </c>
      <c r="Q206">
        <v>9.6425619622829806E-2</v>
      </c>
      <c r="R206">
        <v>9.8141012616430587E-2</v>
      </c>
      <c r="S206">
        <v>0.1228922940652436</v>
      </c>
      <c r="T206">
        <v>0.19035514993951</v>
      </c>
      <c r="U206">
        <v>0.2157416829083971</v>
      </c>
      <c r="V206">
        <v>0.22040233294961409</v>
      </c>
      <c r="W206">
        <v>0.20237573425875721</v>
      </c>
      <c r="X206">
        <v>0.154986398640031</v>
      </c>
      <c r="Y206">
        <v>0.1057255307651941</v>
      </c>
      <c r="Z206">
        <v>9.2999111423642256E-2</v>
      </c>
      <c r="AA206">
        <v>8.8738434561731139E-2</v>
      </c>
      <c r="AB206" s="7">
        <f t="shared" si="9"/>
        <v>2.8725025679687266</v>
      </c>
      <c r="AC206">
        <f>INDEX(SHELF_days!$C$2:$C$289,MATCH(A206&amp;"|"&amp;C206,SHELF_days!$D$2:$D$289,0))</f>
        <v>35</v>
      </c>
      <c r="AD206" s="8">
        <f t="shared" si="10"/>
        <v>100.53758987890544</v>
      </c>
      <c r="AE206" s="7">
        <f t="shared" si="11"/>
        <v>0.22040233294961409</v>
      </c>
    </row>
    <row r="207" spans="1:31" x14ac:dyDescent="0.45">
      <c r="A207" t="s">
        <v>9</v>
      </c>
      <c r="B207" t="s">
        <v>176</v>
      </c>
      <c r="C207" t="s">
        <v>135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2.1415676244922232E-3</v>
      </c>
      <c r="U207">
        <v>4.2831352489844463E-3</v>
      </c>
      <c r="V207">
        <v>4.2831352489844463E-3</v>
      </c>
      <c r="W207">
        <v>0</v>
      </c>
      <c r="X207">
        <v>0</v>
      </c>
      <c r="Y207">
        <v>0</v>
      </c>
      <c r="Z207">
        <v>0</v>
      </c>
      <c r="AA207">
        <v>0</v>
      </c>
      <c r="AB207" s="7">
        <f t="shared" si="9"/>
        <v>1.0707838122461115E-2</v>
      </c>
      <c r="AC207">
        <f>INDEX(SHELF_days!$C$2:$C$289,MATCH(A207&amp;"|"&amp;C207,SHELF_days!$D$2:$D$289,0))</f>
        <v>92</v>
      </c>
      <c r="AD207" s="8">
        <f t="shared" si="10"/>
        <v>0.98512110726642255</v>
      </c>
      <c r="AE207" s="7">
        <f t="shared" si="11"/>
        <v>4.2831352489844463E-3</v>
      </c>
    </row>
    <row r="208" spans="1:31" x14ac:dyDescent="0.45">
      <c r="A208" t="s">
        <v>9</v>
      </c>
      <c r="B208" t="s">
        <v>176</v>
      </c>
      <c r="C208" t="s">
        <v>136</v>
      </c>
      <c r="D208">
        <v>3.4210011617442888E-4</v>
      </c>
      <c r="E208">
        <v>3.4210011617442888E-4</v>
      </c>
      <c r="F208">
        <v>3.4210011617442888E-4</v>
      </c>
      <c r="G208">
        <v>3.4210011617442888E-4</v>
      </c>
      <c r="H208">
        <v>3.4210011617442888E-4</v>
      </c>
      <c r="I208">
        <v>3.4210011617442888E-4</v>
      </c>
      <c r="J208">
        <v>3.4210011617442888E-4</v>
      </c>
      <c r="K208">
        <v>3.4210011617442888E-4</v>
      </c>
      <c r="L208">
        <v>3.4210011617442888E-4</v>
      </c>
      <c r="M208">
        <v>3.4210011617442888E-4</v>
      </c>
      <c r="N208">
        <v>1.851864265241743E-3</v>
      </c>
      <c r="O208">
        <v>2.300269872062111E-2</v>
      </c>
      <c r="P208">
        <v>5.3568354555015747E-2</v>
      </c>
      <c r="Q208">
        <v>6.8677305140438433E-2</v>
      </c>
      <c r="R208">
        <v>7.9251308731284428E-2</v>
      </c>
      <c r="S208">
        <v>0.1079566184793751</v>
      </c>
      <c r="T208">
        <v>0.1238147965919567</v>
      </c>
      <c r="U208">
        <v>0.12851089818671479</v>
      </c>
      <c r="V208">
        <v>0.1277560161121811</v>
      </c>
      <c r="W208">
        <v>7.0941951364039413E-2</v>
      </c>
      <c r="X208">
        <v>1.504109601692531E-2</v>
      </c>
      <c r="Y208">
        <v>6.8420023234885775E-4</v>
      </c>
      <c r="Z208">
        <v>6.8420023234885775E-4</v>
      </c>
      <c r="AA208">
        <v>6.8420023234885775E-4</v>
      </c>
      <c r="AB208" s="7">
        <f t="shared" si="9"/>
        <v>0.80584651002258478</v>
      </c>
      <c r="AC208">
        <f>INDEX(SHELF_days!$C$2:$C$289,MATCH(A208&amp;"|"&amp;C208,SHELF_days!$D$2:$D$289,0))</f>
        <v>56</v>
      </c>
      <c r="AD208" s="8">
        <f t="shared" si="10"/>
        <v>45.127404561264747</v>
      </c>
      <c r="AE208" s="7">
        <f t="shared" si="11"/>
        <v>0.12851089818671479</v>
      </c>
    </row>
    <row r="209" spans="1:31" x14ac:dyDescent="0.45">
      <c r="A209" t="s">
        <v>9</v>
      </c>
      <c r="B209" t="s">
        <v>176</v>
      </c>
      <c r="C209" t="s">
        <v>137</v>
      </c>
      <c r="D209">
        <v>8.6171130604299762E-3</v>
      </c>
      <c r="E209">
        <v>8.6171130604299762E-3</v>
      </c>
      <c r="F209">
        <v>8.6171130604299762E-3</v>
      </c>
      <c r="G209">
        <v>8.6171130604299762E-3</v>
      </c>
      <c r="H209">
        <v>8.6171130604299762E-3</v>
      </c>
      <c r="I209">
        <v>1.2209929034619539E-2</v>
      </c>
      <c r="J209">
        <v>1.2209929034619539E-2</v>
      </c>
      <c r="K209">
        <v>8.6171130604299762E-3</v>
      </c>
      <c r="L209">
        <v>8.6171130604299762E-3</v>
      </c>
      <c r="M209">
        <v>8.6171130604299762E-3</v>
      </c>
      <c r="N209">
        <v>8.6171130604299762E-3</v>
      </c>
      <c r="O209">
        <v>8.6171130604299762E-3</v>
      </c>
      <c r="P209">
        <v>9.6937481503386342E-3</v>
      </c>
      <c r="Q209">
        <v>1.7238258462020661E-2</v>
      </c>
      <c r="R209">
        <v>2.2625466252724651E-2</v>
      </c>
      <c r="S209">
        <v>2.2625466252724651E-2</v>
      </c>
      <c r="T209">
        <v>6.5356185532732369E-2</v>
      </c>
      <c r="U209">
        <v>7.9009692702884854E-2</v>
      </c>
      <c r="V209">
        <v>7.2545849822272204E-2</v>
      </c>
      <c r="W209">
        <v>4.7771145730890939E-2</v>
      </c>
      <c r="X209">
        <v>1.6875347757557061E-2</v>
      </c>
      <c r="Y209">
        <v>1.400432085113397E-2</v>
      </c>
      <c r="Z209">
        <v>1.400432085113397E-2</v>
      </c>
      <c r="AA209">
        <v>1.400432085113397E-2</v>
      </c>
      <c r="AB209" s="7">
        <f t="shared" si="9"/>
        <v>0.50634511189108677</v>
      </c>
      <c r="AC209">
        <f>INDEX(SHELF_days!$C$2:$C$289,MATCH(A209&amp;"|"&amp;C209,SHELF_days!$D$2:$D$289,0))</f>
        <v>146</v>
      </c>
      <c r="AD209" s="8">
        <f t="shared" si="10"/>
        <v>73.926386336098673</v>
      </c>
      <c r="AE209" s="7">
        <f t="shared" si="11"/>
        <v>7.9009692702884854E-2</v>
      </c>
    </row>
    <row r="210" spans="1:31" x14ac:dyDescent="0.45">
      <c r="A210" t="s">
        <v>9</v>
      </c>
      <c r="B210" t="s">
        <v>176</v>
      </c>
      <c r="C210" t="s">
        <v>138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0.328619675232944</v>
      </c>
      <c r="P210">
        <v>0.328619675232944</v>
      </c>
      <c r="Q210">
        <v>0.328619675232944</v>
      </c>
      <c r="R210">
        <v>0.328619675232944</v>
      </c>
      <c r="S210">
        <v>0.328619675232944</v>
      </c>
      <c r="T210">
        <v>0.328619675232944</v>
      </c>
      <c r="U210">
        <v>0.328619675232944</v>
      </c>
      <c r="V210">
        <v>0.328619675232944</v>
      </c>
      <c r="W210">
        <v>0.328619675232944</v>
      </c>
      <c r="X210">
        <v>0</v>
      </c>
      <c r="Y210">
        <v>0</v>
      </c>
      <c r="Z210">
        <v>0</v>
      </c>
      <c r="AA210">
        <v>0</v>
      </c>
      <c r="AB210" s="7">
        <f t="shared" si="9"/>
        <v>2.957577077096496</v>
      </c>
      <c r="AC210">
        <f>INDEX(SHELF_days!$C$2:$C$289,MATCH(A210&amp;"|"&amp;C210,SHELF_days!$D$2:$D$289,0))</f>
        <v>20</v>
      </c>
      <c r="AD210" s="8">
        <f t="shared" si="10"/>
        <v>59.151541541929916</v>
      </c>
      <c r="AE210" s="7">
        <f t="shared" si="11"/>
        <v>0.328619675232944</v>
      </c>
    </row>
    <row r="211" spans="1:31" x14ac:dyDescent="0.45">
      <c r="A211" t="s">
        <v>9</v>
      </c>
      <c r="B211" t="s">
        <v>176</v>
      </c>
      <c r="C211" t="s">
        <v>139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0.2267869315604599</v>
      </c>
      <c r="L211">
        <v>0.26294493474851582</v>
      </c>
      <c r="M211">
        <v>0.26294493474851582</v>
      </c>
      <c r="N211">
        <v>0.26294493474851582</v>
      </c>
      <c r="O211">
        <v>0.26294493474851582</v>
      </c>
      <c r="P211">
        <v>0.26294493474851582</v>
      </c>
      <c r="Q211">
        <v>0.26294493474851582</v>
      </c>
      <c r="R211">
        <v>0.26294493474851582</v>
      </c>
      <c r="S211">
        <v>0.26294493474851582</v>
      </c>
      <c r="T211">
        <v>0.328619675232944</v>
      </c>
      <c r="U211">
        <v>0.328619675232944</v>
      </c>
      <c r="V211">
        <v>0.328619675232944</v>
      </c>
      <c r="W211">
        <v>0.328619675232944</v>
      </c>
      <c r="X211">
        <v>0.328619675232944</v>
      </c>
      <c r="Y211">
        <v>0</v>
      </c>
      <c r="Z211">
        <v>0</v>
      </c>
      <c r="AA211">
        <v>0</v>
      </c>
      <c r="AB211" s="7">
        <f t="shared" si="9"/>
        <v>3.9734447857133066</v>
      </c>
      <c r="AC211">
        <f>INDEX(SHELF_days!$C$2:$C$289,MATCH(A211&amp;"|"&amp;C211,SHELF_days!$D$2:$D$289,0))</f>
        <v>16</v>
      </c>
      <c r="AD211" s="8">
        <f t="shared" si="10"/>
        <v>63.575116571412906</v>
      </c>
      <c r="AE211" s="7">
        <f t="shared" si="11"/>
        <v>0.328619675232944</v>
      </c>
    </row>
    <row r="212" spans="1:31" x14ac:dyDescent="0.45">
      <c r="A212" t="s">
        <v>9</v>
      </c>
      <c r="B212" t="s">
        <v>177</v>
      </c>
      <c r="C212" t="s">
        <v>134</v>
      </c>
      <c r="D212">
        <v>0.19651863722279689</v>
      </c>
      <c r="E212">
        <v>0.19624276403627169</v>
      </c>
      <c r="F212">
        <v>0.19796013675599139</v>
      </c>
      <c r="G212">
        <v>0.19790794453151361</v>
      </c>
      <c r="H212">
        <v>0.23502655751127199</v>
      </c>
      <c r="I212">
        <v>0.3101212271586371</v>
      </c>
      <c r="J212">
        <v>0.27185189989634589</v>
      </c>
      <c r="K212">
        <v>0.23763616873515861</v>
      </c>
      <c r="L212">
        <v>0.20971829932761751</v>
      </c>
      <c r="M212">
        <v>0.206919801958002</v>
      </c>
      <c r="N212">
        <v>0.21056331629535219</v>
      </c>
      <c r="O212">
        <v>0.2057218661390369</v>
      </c>
      <c r="P212">
        <v>0.20114386244913299</v>
      </c>
      <c r="Q212">
        <v>0.20088041598272161</v>
      </c>
      <c r="R212">
        <v>0.20853527557278889</v>
      </c>
      <c r="S212">
        <v>0.239959965396429</v>
      </c>
      <c r="T212">
        <v>0.37802579654818902</v>
      </c>
      <c r="U212">
        <v>0.48932695791896352</v>
      </c>
      <c r="V212">
        <v>0.54222502009915607</v>
      </c>
      <c r="W212">
        <v>0.48202004649208102</v>
      </c>
      <c r="X212">
        <v>0.42157150917077663</v>
      </c>
      <c r="Y212">
        <v>0.2457831264417302</v>
      </c>
      <c r="Z212">
        <v>0.198449749528473</v>
      </c>
      <c r="AA212">
        <v>0.19724187233341689</v>
      </c>
      <c r="AB212" s="7">
        <f t="shared" si="9"/>
        <v>6.4813522175018559</v>
      </c>
      <c r="AC212">
        <f>INDEX(SHELF_days!$C$2:$C$289,MATCH(A212&amp;"|"&amp;C212,SHELF_days!$D$2:$D$289,0))</f>
        <v>35</v>
      </c>
      <c r="AD212" s="8">
        <f t="shared" si="10"/>
        <v>226.84732761256495</v>
      </c>
      <c r="AE212" s="7">
        <f t="shared" si="11"/>
        <v>0.54222502009915607</v>
      </c>
    </row>
    <row r="213" spans="1:31" x14ac:dyDescent="0.45">
      <c r="A213" t="s">
        <v>9</v>
      </c>
      <c r="B213" t="s">
        <v>177</v>
      </c>
      <c r="C213" t="s">
        <v>135</v>
      </c>
      <c r="D213">
        <v>0.21823913922195931</v>
      </c>
      <c r="E213">
        <v>0.21648616124765291</v>
      </c>
      <c r="F213">
        <v>0.2148069331557606</v>
      </c>
      <c r="G213">
        <v>0.21540071426032609</v>
      </c>
      <c r="H213">
        <v>0.22381198290079529</v>
      </c>
      <c r="I213">
        <v>0.25022673245214311</v>
      </c>
      <c r="J213">
        <v>0.25386695100720219</v>
      </c>
      <c r="K213">
        <v>0.2458149766656739</v>
      </c>
      <c r="L213">
        <v>0.2281868637460574</v>
      </c>
      <c r="M213">
        <v>0.23897798436135359</v>
      </c>
      <c r="N213">
        <v>0.25372701533287789</v>
      </c>
      <c r="O213">
        <v>0.28158083310261528</v>
      </c>
      <c r="P213">
        <v>0.33646776482240393</v>
      </c>
      <c r="Q213">
        <v>0.35487403355262143</v>
      </c>
      <c r="R213">
        <v>0.40104335096652799</v>
      </c>
      <c r="S213">
        <v>0.42020413772452148</v>
      </c>
      <c r="T213">
        <v>0.52454982071615208</v>
      </c>
      <c r="U213">
        <v>0.57222533765167138</v>
      </c>
      <c r="V213">
        <v>0.54546263993713884</v>
      </c>
      <c r="W213">
        <v>0.49037336879636773</v>
      </c>
      <c r="X213">
        <v>0.3607021652859681</v>
      </c>
      <c r="Y213">
        <v>0.25778042233171911</v>
      </c>
      <c r="Z213">
        <v>0.22705319568176749</v>
      </c>
      <c r="AA213">
        <v>0.218938817593581</v>
      </c>
      <c r="AB213" s="7">
        <f t="shared" si="9"/>
        <v>7.5508013425148572</v>
      </c>
      <c r="AC213">
        <f>INDEX(SHELF_days!$C$2:$C$289,MATCH(A213&amp;"|"&amp;C213,SHELF_days!$D$2:$D$289,0))</f>
        <v>92</v>
      </c>
      <c r="AD213" s="8">
        <f t="shared" si="10"/>
        <v>694.67372351136692</v>
      </c>
      <c r="AE213" s="7">
        <f t="shared" si="11"/>
        <v>0.57222533765167138</v>
      </c>
    </row>
    <row r="214" spans="1:31" x14ac:dyDescent="0.45">
      <c r="A214" t="s">
        <v>9</v>
      </c>
      <c r="B214" t="s">
        <v>177</v>
      </c>
      <c r="C214" t="s">
        <v>136</v>
      </c>
      <c r="D214">
        <v>0.20295785291773699</v>
      </c>
      <c r="E214">
        <v>0.20222933645106869</v>
      </c>
      <c r="F214">
        <v>0.20178663454701651</v>
      </c>
      <c r="G214">
        <v>0.20228681003159471</v>
      </c>
      <c r="H214">
        <v>0.21427548826133089</v>
      </c>
      <c r="I214">
        <v>0.23538382571454219</v>
      </c>
      <c r="J214">
        <v>0.23828235818107329</v>
      </c>
      <c r="K214">
        <v>0.22532439578246499</v>
      </c>
      <c r="L214">
        <v>0.20882792483146759</v>
      </c>
      <c r="M214">
        <v>0.20946634757731131</v>
      </c>
      <c r="N214">
        <v>0.20935606043630181</v>
      </c>
      <c r="O214">
        <v>0.2219225811513271</v>
      </c>
      <c r="P214">
        <v>0.22884737093471191</v>
      </c>
      <c r="Q214">
        <v>0.22696161615745111</v>
      </c>
      <c r="R214">
        <v>0.22177812053000481</v>
      </c>
      <c r="S214">
        <v>0.25704204553278659</v>
      </c>
      <c r="T214">
        <v>0.37047159339104302</v>
      </c>
      <c r="U214">
        <v>0.49026517528755131</v>
      </c>
      <c r="V214">
        <v>0.44320829289682478</v>
      </c>
      <c r="W214">
        <v>0.35205830086250028</v>
      </c>
      <c r="X214">
        <v>0.29055224965951609</v>
      </c>
      <c r="Y214">
        <v>0.22679385543591549</v>
      </c>
      <c r="Z214">
        <v>0.21891686822381501</v>
      </c>
      <c r="AA214">
        <v>0.21189732469956279</v>
      </c>
      <c r="AB214" s="7">
        <f t="shared" si="9"/>
        <v>6.1108924294949194</v>
      </c>
      <c r="AC214">
        <f>INDEX(SHELF_days!$C$2:$C$289,MATCH(A214&amp;"|"&amp;C214,SHELF_days!$D$2:$D$289,0))</f>
        <v>56</v>
      </c>
      <c r="AD214" s="8">
        <f t="shared" si="10"/>
        <v>342.2099760517155</v>
      </c>
      <c r="AE214" s="7">
        <f t="shared" si="11"/>
        <v>0.49026517528755131</v>
      </c>
    </row>
    <row r="215" spans="1:31" x14ac:dyDescent="0.45">
      <c r="A215" t="s">
        <v>9</v>
      </c>
      <c r="B215" t="s">
        <v>177</v>
      </c>
      <c r="C215" t="s">
        <v>137</v>
      </c>
      <c r="D215">
        <v>0.20535793346874681</v>
      </c>
      <c r="E215">
        <v>0.20474604517492681</v>
      </c>
      <c r="F215">
        <v>0.20471327608421591</v>
      </c>
      <c r="G215">
        <v>0.20510650517274681</v>
      </c>
      <c r="H215">
        <v>0.2127285956721032</v>
      </c>
      <c r="I215">
        <v>0.23735605684547131</v>
      </c>
      <c r="J215">
        <v>0.26347242634041312</v>
      </c>
      <c r="K215">
        <v>0.2297947381143424</v>
      </c>
      <c r="L215">
        <v>0.2167008052679141</v>
      </c>
      <c r="M215">
        <v>0.2169409133325777</v>
      </c>
      <c r="N215">
        <v>0.22132065125650241</v>
      </c>
      <c r="O215">
        <v>0.22942534109178311</v>
      </c>
      <c r="P215">
        <v>0.2408099190064007</v>
      </c>
      <c r="Q215">
        <v>0.24939244176441119</v>
      </c>
      <c r="R215">
        <v>0.26345038167938939</v>
      </c>
      <c r="S215">
        <v>0.33364654039534147</v>
      </c>
      <c r="T215">
        <v>0.4693421534258993</v>
      </c>
      <c r="U215">
        <v>0.55836326105279221</v>
      </c>
      <c r="V215">
        <v>0.56500168302917231</v>
      </c>
      <c r="W215">
        <v>0.48195348693640327</v>
      </c>
      <c r="X215">
        <v>0.34668983010158022</v>
      </c>
      <c r="Y215">
        <v>0.23890931174516819</v>
      </c>
      <c r="Z215">
        <v>0.21380520925236879</v>
      </c>
      <c r="AA215">
        <v>0.20985981073077581</v>
      </c>
      <c r="AB215" s="7">
        <f t="shared" si="9"/>
        <v>6.8188873169414475</v>
      </c>
      <c r="AC215">
        <f>INDEX(SHELF_days!$C$2:$C$289,MATCH(A215&amp;"|"&amp;C215,SHELF_days!$D$2:$D$289,0))</f>
        <v>146</v>
      </c>
      <c r="AD215" s="8">
        <f t="shared" si="10"/>
        <v>995.55754827345129</v>
      </c>
      <c r="AE215" s="7">
        <f t="shared" si="11"/>
        <v>0.56500168302917231</v>
      </c>
    </row>
    <row r="216" spans="1:31" x14ac:dyDescent="0.45">
      <c r="A216" t="s">
        <v>9</v>
      </c>
      <c r="B216" t="s">
        <v>177</v>
      </c>
      <c r="C216" t="s">
        <v>138</v>
      </c>
      <c r="D216">
        <v>0.24649517750424779</v>
      </c>
      <c r="E216">
        <v>0.24299829846423979</v>
      </c>
      <c r="F216">
        <v>0.24299829846423979</v>
      </c>
      <c r="G216">
        <v>0.24649517750424779</v>
      </c>
      <c r="H216">
        <v>0.24824361702425179</v>
      </c>
      <c r="I216">
        <v>0.2499920565442558</v>
      </c>
      <c r="J216">
        <v>0.25174049606425991</v>
      </c>
      <c r="K216">
        <v>0.25174049606425991</v>
      </c>
      <c r="L216">
        <v>0.25174049606425991</v>
      </c>
      <c r="M216">
        <v>0.25174049606425991</v>
      </c>
      <c r="N216">
        <v>0.31510185658022632</v>
      </c>
      <c r="O216">
        <v>0.34327695909412193</v>
      </c>
      <c r="P216">
        <v>0.3850829309007851</v>
      </c>
      <c r="Q216">
        <v>0.44122001767862551</v>
      </c>
      <c r="R216">
        <v>0.53114287110171765</v>
      </c>
      <c r="S216">
        <v>0.55960068149820097</v>
      </c>
      <c r="T216">
        <v>0.59164235797548848</v>
      </c>
      <c r="U216">
        <v>0.54439534676702173</v>
      </c>
      <c r="V216">
        <v>0.54225981491547448</v>
      </c>
      <c r="W216">
        <v>0.4681729522693342</v>
      </c>
      <c r="X216">
        <v>0.32747141378144867</v>
      </c>
      <c r="Y216">
        <v>0.25174049606425991</v>
      </c>
      <c r="Z216">
        <v>0.25174049606425991</v>
      </c>
      <c r="AA216">
        <v>0.25042264239619721</v>
      </c>
      <c r="AB216" s="7">
        <f t="shared" si="9"/>
        <v>8.2874554468496839</v>
      </c>
      <c r="AC216">
        <f>INDEX(SHELF_days!$C$2:$C$289,MATCH(A216&amp;"|"&amp;C216,SHELF_days!$D$2:$D$289,0))</f>
        <v>20</v>
      </c>
      <c r="AD216" s="8">
        <f t="shared" si="10"/>
        <v>165.74910893699368</v>
      </c>
      <c r="AE216" s="7">
        <f t="shared" si="11"/>
        <v>0.59164235797548848</v>
      </c>
    </row>
    <row r="217" spans="1:31" x14ac:dyDescent="0.45">
      <c r="A217" t="s">
        <v>9</v>
      </c>
      <c r="B217" t="s">
        <v>177</v>
      </c>
      <c r="C217" t="s">
        <v>139</v>
      </c>
      <c r="D217">
        <v>0.18310228418599281</v>
      </c>
      <c r="E217">
        <v>0.18192795913524379</v>
      </c>
      <c r="F217">
        <v>0.18324363812728661</v>
      </c>
      <c r="G217">
        <v>0.18498337894321101</v>
      </c>
      <c r="H217">
        <v>0.20545795367062131</v>
      </c>
      <c r="I217">
        <v>0.2618255561065716</v>
      </c>
      <c r="J217">
        <v>0.28487712191756981</v>
      </c>
      <c r="K217">
        <v>0.22734063112092029</v>
      </c>
      <c r="L217">
        <v>0.1908495675069061</v>
      </c>
      <c r="M217">
        <v>0.2011412217711088</v>
      </c>
      <c r="N217">
        <v>0.19570453172134511</v>
      </c>
      <c r="O217">
        <v>0.19570453172134511</v>
      </c>
      <c r="P217">
        <v>0.19314385070790641</v>
      </c>
      <c r="Q217">
        <v>0.1908495675069061</v>
      </c>
      <c r="R217">
        <v>0.18930011084272341</v>
      </c>
      <c r="S217">
        <v>0.19186079185616209</v>
      </c>
      <c r="T217">
        <v>0.34166334948735211</v>
      </c>
      <c r="U217">
        <v>0.4298573354746193</v>
      </c>
      <c r="V217">
        <v>0.43059128863133739</v>
      </c>
      <c r="W217">
        <v>0.43188522086318121</v>
      </c>
      <c r="X217">
        <v>0.36095272578391369</v>
      </c>
      <c r="Y217">
        <v>0.25263211323242107</v>
      </c>
      <c r="Z217">
        <v>0.20010281397160401</v>
      </c>
      <c r="AA217">
        <v>0.18714718158301699</v>
      </c>
      <c r="AB217" s="7">
        <f t="shared" si="9"/>
        <v>5.8961447258692656</v>
      </c>
      <c r="AC217">
        <f>INDEX(SHELF_days!$C$2:$C$289,MATCH(A217&amp;"|"&amp;C217,SHELF_days!$D$2:$D$289,0))</f>
        <v>16</v>
      </c>
      <c r="AD217" s="8">
        <f t="shared" si="10"/>
        <v>94.33831561390825</v>
      </c>
      <c r="AE217" s="7">
        <f t="shared" si="11"/>
        <v>0.43188522086318121</v>
      </c>
    </row>
    <row r="218" spans="1:31" x14ac:dyDescent="0.45">
      <c r="A218" t="s">
        <v>9</v>
      </c>
      <c r="B218" t="s">
        <v>178</v>
      </c>
      <c r="C218" t="s">
        <v>134</v>
      </c>
      <c r="D218">
        <v>0.78551961003143278</v>
      </c>
      <c r="E218">
        <v>0.78108102256184897</v>
      </c>
      <c r="F218">
        <v>0.78683839595016059</v>
      </c>
      <c r="G218">
        <v>0.80314506901862948</v>
      </c>
      <c r="H218">
        <v>0.86620654247181184</v>
      </c>
      <c r="I218">
        <v>0.93996941673339363</v>
      </c>
      <c r="J218">
        <v>0.94477714573986193</v>
      </c>
      <c r="K218">
        <v>0.91202997036346423</v>
      </c>
      <c r="L218">
        <v>0.87221108019351512</v>
      </c>
      <c r="M218">
        <v>0.86967425066177806</v>
      </c>
      <c r="N218">
        <v>0.86355489634164562</v>
      </c>
      <c r="O218">
        <v>0.84357977122402183</v>
      </c>
      <c r="P218">
        <v>0.81950952076243655</v>
      </c>
      <c r="Q218">
        <v>0.80325963869964212</v>
      </c>
      <c r="R218">
        <v>0.8216559738595155</v>
      </c>
      <c r="S218">
        <v>0.89914952335907794</v>
      </c>
      <c r="T218">
        <v>0.98126437921604726</v>
      </c>
      <c r="U218">
        <v>0.99692486940690761</v>
      </c>
      <c r="V218">
        <v>1</v>
      </c>
      <c r="W218">
        <v>0.99563892350450456</v>
      </c>
      <c r="X218">
        <v>0.98690792367559366</v>
      </c>
      <c r="Y218">
        <v>0.93876520049567791</v>
      </c>
      <c r="Z218">
        <v>0.87158168770019251</v>
      </c>
      <c r="AA218">
        <v>0.80758340957079755</v>
      </c>
      <c r="AB218" s="7">
        <f t="shared" si="9"/>
        <v>21.190828221541953</v>
      </c>
      <c r="AC218">
        <f>INDEX(SHELF_days!$C$2:$C$289,MATCH(A218&amp;"|"&amp;C218,SHELF_days!$D$2:$D$289,0))</f>
        <v>35</v>
      </c>
      <c r="AD218" s="8">
        <f t="shared" si="10"/>
        <v>741.67898775396839</v>
      </c>
      <c r="AE218" s="7">
        <f t="shared" si="11"/>
        <v>1</v>
      </c>
    </row>
    <row r="219" spans="1:31" x14ac:dyDescent="0.45">
      <c r="A219" t="s">
        <v>9</v>
      </c>
      <c r="B219" t="s">
        <v>178</v>
      </c>
      <c r="C219" t="s">
        <v>135</v>
      </c>
      <c r="D219">
        <v>0.120560823464737</v>
      </c>
      <c r="E219">
        <v>0.120560823464737</v>
      </c>
      <c r="F219">
        <v>0.120560823464737</v>
      </c>
      <c r="G219">
        <v>0.120560823464737</v>
      </c>
      <c r="H219">
        <v>0.120560823464737</v>
      </c>
      <c r="I219">
        <v>0.12169386575729681</v>
      </c>
      <c r="J219">
        <v>0.1222537509980223</v>
      </c>
      <c r="K219">
        <v>0.1231003690880499</v>
      </c>
      <c r="L219">
        <v>0.1231003690880499</v>
      </c>
      <c r="M219">
        <v>0.12563929741782279</v>
      </c>
      <c r="N219">
        <v>0.134103317790709</v>
      </c>
      <c r="O219">
        <v>0.14853409752065469</v>
      </c>
      <c r="P219">
        <v>0.15921728816962491</v>
      </c>
      <c r="Q219">
        <v>0.16829767614214119</v>
      </c>
      <c r="R219">
        <v>0.1789811754378815</v>
      </c>
      <c r="S219">
        <v>0.18548868393592829</v>
      </c>
      <c r="T219">
        <v>0.20163831752783659</v>
      </c>
      <c r="U219">
        <v>0.23555736296045551</v>
      </c>
      <c r="V219">
        <v>0.24299019447487219</v>
      </c>
      <c r="W219">
        <v>0.22207320287400781</v>
      </c>
      <c r="X219">
        <v>0.18170590912317641</v>
      </c>
      <c r="Y219">
        <v>0.14478187873812981</v>
      </c>
      <c r="Z219">
        <v>0.1235435858497267</v>
      </c>
      <c r="AA219">
        <v>0.120560823464737</v>
      </c>
      <c r="AB219" s="7">
        <f t="shared" si="9"/>
        <v>3.6660652836828076</v>
      </c>
      <c r="AC219">
        <f>INDEX(SHELF_days!$C$2:$C$289,MATCH(A219&amp;"|"&amp;C219,SHELF_days!$D$2:$D$289,0))</f>
        <v>92</v>
      </c>
      <c r="AD219" s="8">
        <f t="shared" si="10"/>
        <v>337.27800609881831</v>
      </c>
      <c r="AE219" s="7">
        <f t="shared" si="11"/>
        <v>0.24299019447487219</v>
      </c>
    </row>
    <row r="220" spans="1:31" x14ac:dyDescent="0.45">
      <c r="A220" t="s">
        <v>9</v>
      </c>
      <c r="B220" t="s">
        <v>178</v>
      </c>
      <c r="C220" t="s">
        <v>136</v>
      </c>
      <c r="D220">
        <v>0.48514304090580762</v>
      </c>
      <c r="E220">
        <v>0.48514304090580762</v>
      </c>
      <c r="F220">
        <v>0.48514304090580762</v>
      </c>
      <c r="G220">
        <v>0.48514304090580762</v>
      </c>
      <c r="H220">
        <v>0.48603831520790569</v>
      </c>
      <c r="I220">
        <v>0.48712746225351328</v>
      </c>
      <c r="J220">
        <v>0.48693326312491392</v>
      </c>
      <c r="K220">
        <v>0.49230490893750278</v>
      </c>
      <c r="L220">
        <v>0.50553035917276334</v>
      </c>
      <c r="M220">
        <v>0.57603378163690122</v>
      </c>
      <c r="N220">
        <v>0.665320013265146</v>
      </c>
      <c r="O220">
        <v>0.77440737553855687</v>
      </c>
      <c r="P220">
        <v>0.83251371312606459</v>
      </c>
      <c r="Q220">
        <v>0.86556444650315778</v>
      </c>
      <c r="R220">
        <v>0.8823895978969456</v>
      </c>
      <c r="S220">
        <v>0.89242267556610222</v>
      </c>
      <c r="T220">
        <v>0.9107834688087314</v>
      </c>
      <c r="U220">
        <v>0.91522916012075417</v>
      </c>
      <c r="V220">
        <v>0.92054956347420047</v>
      </c>
      <c r="W220">
        <v>0.89957540481527554</v>
      </c>
      <c r="X220">
        <v>0.83302809602803585</v>
      </c>
      <c r="Y220">
        <v>0.62870352277889396</v>
      </c>
      <c r="Z220">
        <v>0.51084586674985799</v>
      </c>
      <c r="AA220">
        <v>0.49564317563887361</v>
      </c>
      <c r="AB220" s="7">
        <f t="shared" si="9"/>
        <v>16.001516334267325</v>
      </c>
      <c r="AC220">
        <f>INDEX(SHELF_days!$C$2:$C$289,MATCH(A220&amp;"|"&amp;C220,SHELF_days!$D$2:$D$289,0))</f>
        <v>56</v>
      </c>
      <c r="AD220" s="8">
        <f t="shared" si="10"/>
        <v>896.08491471897025</v>
      </c>
      <c r="AE220" s="7">
        <f t="shared" si="11"/>
        <v>0.92054956347420047</v>
      </c>
    </row>
    <row r="221" spans="1:31" x14ac:dyDescent="0.45">
      <c r="A221" t="s">
        <v>9</v>
      </c>
      <c r="B221" t="s">
        <v>178</v>
      </c>
      <c r="C221" t="s">
        <v>137</v>
      </c>
      <c r="D221">
        <v>0.52756982271399477</v>
      </c>
      <c r="E221">
        <v>0.5265694631140404</v>
      </c>
      <c r="F221">
        <v>0.5282894857859024</v>
      </c>
      <c r="G221">
        <v>0.53408123736460589</v>
      </c>
      <c r="H221">
        <v>0.5760409460571575</v>
      </c>
      <c r="I221">
        <v>0.66427834187370716</v>
      </c>
      <c r="J221">
        <v>0.62845718229450975</v>
      </c>
      <c r="K221">
        <v>0.5987759683288072</v>
      </c>
      <c r="L221">
        <v>0.6407733825251265</v>
      </c>
      <c r="M221">
        <v>0.68846339679024215</v>
      </c>
      <c r="N221">
        <v>0.72739409668013966</v>
      </c>
      <c r="O221">
        <v>0.7708257165197625</v>
      </c>
      <c r="P221">
        <v>0.80369839880435245</v>
      </c>
      <c r="Q221">
        <v>0.81910365734362334</v>
      </c>
      <c r="R221">
        <v>0.85175476160607244</v>
      </c>
      <c r="S221">
        <v>0.92688786561326075</v>
      </c>
      <c r="T221">
        <v>0.95548632647077625</v>
      </c>
      <c r="U221">
        <v>0.96677609909883377</v>
      </c>
      <c r="V221">
        <v>0.96251165317273657</v>
      </c>
      <c r="W221">
        <v>0.95220408564281978</v>
      </c>
      <c r="X221">
        <v>0.86655626658501739</v>
      </c>
      <c r="Y221">
        <v>0.75224342016304702</v>
      </c>
      <c r="Z221">
        <v>0.59488531894005947</v>
      </c>
      <c r="AA221">
        <v>0.55924896287932779</v>
      </c>
      <c r="AB221" s="7">
        <f t="shared" si="9"/>
        <v>17.422875856367916</v>
      </c>
      <c r="AC221">
        <f>INDEX(SHELF_days!$C$2:$C$289,MATCH(A221&amp;"|"&amp;C221,SHELF_days!$D$2:$D$289,0))</f>
        <v>146</v>
      </c>
      <c r="AD221" s="8">
        <f t="shared" si="10"/>
        <v>2543.7398750297157</v>
      </c>
      <c r="AE221" s="7">
        <f t="shared" si="11"/>
        <v>0.96677609909883377</v>
      </c>
    </row>
    <row r="222" spans="1:31" x14ac:dyDescent="0.45">
      <c r="A222" t="s">
        <v>9</v>
      </c>
      <c r="B222" t="s">
        <v>178</v>
      </c>
      <c r="C222" t="s">
        <v>138</v>
      </c>
      <c r="D222">
        <v>0.53837873379400492</v>
      </c>
      <c r="E222">
        <v>0.53837873379400492</v>
      </c>
      <c r="F222">
        <v>0.53837873379400492</v>
      </c>
      <c r="G222">
        <v>0.53837873379400492</v>
      </c>
      <c r="H222">
        <v>0.53837873379400492</v>
      </c>
      <c r="I222">
        <v>0.53837873379400492</v>
      </c>
      <c r="J222">
        <v>0.53837873379400492</v>
      </c>
      <c r="K222">
        <v>0.53837873379400492</v>
      </c>
      <c r="L222">
        <v>0.61623920257370746</v>
      </c>
      <c r="M222">
        <v>0.95229997865240201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0.92901566632586807</v>
      </c>
      <c r="Z222">
        <v>0.61260457821054126</v>
      </c>
      <c r="AA222">
        <v>0.53471571392800143</v>
      </c>
      <c r="AB222" s="7">
        <f t="shared" si="9"/>
        <v>18.951905010042555</v>
      </c>
      <c r="AC222">
        <f>INDEX(SHELF_days!$C$2:$C$289,MATCH(A222&amp;"|"&amp;C222,SHELF_days!$D$2:$D$289,0))</f>
        <v>20</v>
      </c>
      <c r="AD222" s="8">
        <f t="shared" si="10"/>
        <v>379.03810020085109</v>
      </c>
      <c r="AE222" s="7">
        <f t="shared" si="11"/>
        <v>1</v>
      </c>
    </row>
    <row r="223" spans="1:31" x14ac:dyDescent="0.45">
      <c r="A223" t="s">
        <v>9</v>
      </c>
      <c r="B223" t="s">
        <v>178</v>
      </c>
      <c r="C223" t="s">
        <v>139</v>
      </c>
      <c r="D223">
        <v>0.93265029068903427</v>
      </c>
      <c r="E223">
        <v>0.89309535523676387</v>
      </c>
      <c r="F223">
        <v>0.89309535523676387</v>
      </c>
      <c r="G223">
        <v>0.93265029068903427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0.93265029068903427</v>
      </c>
      <c r="N223">
        <v>0.93265029068903427</v>
      </c>
      <c r="O223">
        <v>0.93265029068903427</v>
      </c>
      <c r="P223">
        <v>0.89309535523676387</v>
      </c>
      <c r="Q223">
        <v>0.6953490734782487</v>
      </c>
      <c r="R223">
        <v>0.89309535523676387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0.90933758285966326</v>
      </c>
      <c r="AB223" s="7">
        <f t="shared" si="9"/>
        <v>22.840319530730138</v>
      </c>
      <c r="AC223">
        <f>INDEX(SHELF_days!$C$2:$C$289,MATCH(A223&amp;"|"&amp;C223,SHELF_days!$D$2:$D$289,0))</f>
        <v>16</v>
      </c>
      <c r="AD223" s="8">
        <f t="shared" si="10"/>
        <v>365.44511249168221</v>
      </c>
      <c r="AE223" s="7">
        <f t="shared" si="11"/>
        <v>1</v>
      </c>
    </row>
    <row r="224" spans="1:31" x14ac:dyDescent="0.45">
      <c r="A224" t="s">
        <v>9</v>
      </c>
      <c r="B224" t="s">
        <v>179</v>
      </c>
      <c r="C224" t="s">
        <v>134</v>
      </c>
      <c r="D224">
        <v>2.5144770122151942E-2</v>
      </c>
      <c r="E224">
        <v>2.5144770122151942E-2</v>
      </c>
      <c r="F224">
        <v>2.5144770122151942E-2</v>
      </c>
      <c r="G224">
        <v>2.5144770122151942E-2</v>
      </c>
      <c r="H224">
        <v>2.5144770122151942E-2</v>
      </c>
      <c r="I224">
        <v>2.5144770122151942E-2</v>
      </c>
      <c r="J224">
        <v>2.5144770122151942E-2</v>
      </c>
      <c r="K224">
        <v>2.5144770122151942E-2</v>
      </c>
      <c r="L224">
        <v>2.5144770122151942E-2</v>
      </c>
      <c r="M224">
        <v>2.5144770122151942E-2</v>
      </c>
      <c r="N224">
        <v>2.5144770122151942E-2</v>
      </c>
      <c r="O224">
        <v>2.5144770122151942E-2</v>
      </c>
      <c r="P224">
        <v>2.5144770122151942E-2</v>
      </c>
      <c r="Q224">
        <v>2.5144770122151942E-2</v>
      </c>
      <c r="R224">
        <v>2.5144770122151942E-2</v>
      </c>
      <c r="S224">
        <v>3.7717155183227907E-2</v>
      </c>
      <c r="T224">
        <v>0.1127165717268163</v>
      </c>
      <c r="U224">
        <v>0.20159305480008299</v>
      </c>
      <c r="V224">
        <v>0.18482987471864831</v>
      </c>
      <c r="W224">
        <v>0.163875899616855</v>
      </c>
      <c r="X224">
        <v>5.0289540244303883E-2</v>
      </c>
      <c r="Y224">
        <v>3.7717155183227907E-2</v>
      </c>
      <c r="Z224">
        <v>2.5144770122151942E-2</v>
      </c>
      <c r="AA224">
        <v>2.5144770122151942E-2</v>
      </c>
      <c r="AB224" s="7">
        <f t="shared" si="9"/>
        <v>1.2162003435497453</v>
      </c>
      <c r="AC224">
        <f>INDEX(SHELF_days!$C$2:$C$289,MATCH(A224&amp;"|"&amp;C224,SHELF_days!$D$2:$D$289,0))</f>
        <v>35</v>
      </c>
      <c r="AD224" s="8">
        <f t="shared" si="10"/>
        <v>42.567012024241087</v>
      </c>
      <c r="AE224" s="7">
        <f t="shared" si="11"/>
        <v>0.20159305480008299</v>
      </c>
    </row>
    <row r="225" spans="1:31" x14ac:dyDescent="0.45">
      <c r="A225" t="s">
        <v>9</v>
      </c>
      <c r="B225" t="s">
        <v>179</v>
      </c>
      <c r="C225" t="s">
        <v>135</v>
      </c>
      <c r="D225">
        <v>1.392777549321412E-2</v>
      </c>
      <c r="E225">
        <v>1.392777549321412E-2</v>
      </c>
      <c r="F225">
        <v>1.392777549321412E-2</v>
      </c>
      <c r="G225">
        <v>1.392777549321412E-2</v>
      </c>
      <c r="H225">
        <v>1.392777549321412E-2</v>
      </c>
      <c r="I225">
        <v>1.392777549321412E-2</v>
      </c>
      <c r="J225">
        <v>1.392777549321412E-2</v>
      </c>
      <c r="K225">
        <v>1.392777549321412E-2</v>
      </c>
      <c r="L225">
        <v>1.392777549321412E-2</v>
      </c>
      <c r="M225">
        <v>1.8710748070797371E-2</v>
      </c>
      <c r="N225">
        <v>2.8276693225963871E-2</v>
      </c>
      <c r="O225">
        <v>4.4219935151241369E-2</v>
      </c>
      <c r="P225">
        <v>0.1581238701513607</v>
      </c>
      <c r="Q225">
        <v>0.2626724311160813</v>
      </c>
      <c r="R225">
        <v>0.38916551091946222</v>
      </c>
      <c r="S225">
        <v>0.52996238607278545</v>
      </c>
      <c r="T225">
        <v>0.71570115450226834</v>
      </c>
      <c r="U225">
        <v>0.73347937332837976</v>
      </c>
      <c r="V225">
        <v>0.68501793419324386</v>
      </c>
      <c r="W225">
        <v>0.26735011813378051</v>
      </c>
      <c r="X225">
        <v>7.5685276762260709E-2</v>
      </c>
      <c r="Y225">
        <v>3.1044199371483731E-2</v>
      </c>
      <c r="Z225">
        <v>3.1044199371483731E-2</v>
      </c>
      <c r="AA225">
        <v>3.1044199371483731E-2</v>
      </c>
      <c r="AB225" s="7">
        <f t="shared" si="9"/>
        <v>4.1268480091810034</v>
      </c>
      <c r="AC225">
        <f>INDEX(SHELF_days!$C$2:$C$289,MATCH(A225&amp;"|"&amp;C225,SHELF_days!$D$2:$D$289,0))</f>
        <v>92</v>
      </c>
      <c r="AD225" s="8">
        <f t="shared" si="10"/>
        <v>379.67001684465231</v>
      </c>
      <c r="AE225" s="7">
        <f t="shared" si="11"/>
        <v>0.73347937332837976</v>
      </c>
    </row>
    <row r="226" spans="1:31" x14ac:dyDescent="0.45">
      <c r="A226" t="s">
        <v>9</v>
      </c>
      <c r="B226" t="s">
        <v>179</v>
      </c>
      <c r="C226" t="s">
        <v>136</v>
      </c>
      <c r="D226">
        <v>7.8577406631724824E-3</v>
      </c>
      <c r="E226">
        <v>7.8577406631724824E-3</v>
      </c>
      <c r="F226">
        <v>7.8577406631724824E-3</v>
      </c>
      <c r="G226">
        <v>7.8577406631724824E-3</v>
      </c>
      <c r="H226">
        <v>7.8577406631724824E-3</v>
      </c>
      <c r="I226">
        <v>7.230109805170655E-2</v>
      </c>
      <c r="J226">
        <v>7.0546696834457343E-2</v>
      </c>
      <c r="K226">
        <v>7.8577406631724824E-3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1.8779505987456251E-2</v>
      </c>
      <c r="U226">
        <v>2.8391647867877928E-2</v>
      </c>
      <c r="V226">
        <v>3.1875740426077048E-2</v>
      </c>
      <c r="W226">
        <v>3.143096265268993E-2</v>
      </c>
      <c r="X226">
        <v>7.8577406631724807E-3</v>
      </c>
      <c r="Y226">
        <v>2.6192468877241611E-3</v>
      </c>
      <c r="Z226">
        <v>2.6192468877241611E-3</v>
      </c>
      <c r="AA226">
        <v>2.6192468877241611E-3</v>
      </c>
      <c r="AB226" s="7">
        <f t="shared" si="9"/>
        <v>0.31618757712564483</v>
      </c>
      <c r="AC226">
        <f>INDEX(SHELF_days!$C$2:$C$289,MATCH(A226&amp;"|"&amp;C226,SHELF_days!$D$2:$D$289,0))</f>
        <v>56</v>
      </c>
      <c r="AD226" s="8">
        <f t="shared" si="10"/>
        <v>17.70650431903611</v>
      </c>
      <c r="AE226" s="7">
        <f t="shared" si="11"/>
        <v>7.230109805170655E-2</v>
      </c>
    </row>
    <row r="227" spans="1:31" x14ac:dyDescent="0.45">
      <c r="A227" t="s">
        <v>9</v>
      </c>
      <c r="B227" t="s">
        <v>179</v>
      </c>
      <c r="C227" t="s">
        <v>137</v>
      </c>
      <c r="D227">
        <v>3.5901757805579658E-2</v>
      </c>
      <c r="E227">
        <v>3.5901757805579658E-2</v>
      </c>
      <c r="F227">
        <v>3.5901757805579658E-2</v>
      </c>
      <c r="G227">
        <v>3.5901757805579658E-2</v>
      </c>
      <c r="H227">
        <v>3.5901757805579658E-2</v>
      </c>
      <c r="I227">
        <v>3.8915685731180052E-2</v>
      </c>
      <c r="J227">
        <v>4.1929613656780447E-2</v>
      </c>
      <c r="K227">
        <v>4.1929613656780447E-2</v>
      </c>
      <c r="L227">
        <v>3.8915685731180052E-2</v>
      </c>
      <c r="M227">
        <v>3.8915685731180052E-2</v>
      </c>
      <c r="N227">
        <v>4.1929613656780447E-2</v>
      </c>
      <c r="O227">
        <v>4.896211214984806E-2</v>
      </c>
      <c r="P227">
        <v>8.2930406757872763E-2</v>
      </c>
      <c r="Q227">
        <v>0.1136857404640782</v>
      </c>
      <c r="R227">
        <v>0.12913449052297329</v>
      </c>
      <c r="S227">
        <v>0.1321484184485737</v>
      </c>
      <c r="T227">
        <v>0.26979393814509772</v>
      </c>
      <c r="U227">
        <v>0.35108469228935762</v>
      </c>
      <c r="V227">
        <v>0.31162877419415491</v>
      </c>
      <c r="W227">
        <v>0.1803143986935461</v>
      </c>
      <c r="X227">
        <v>4.8222846809606437E-2</v>
      </c>
      <c r="Y227">
        <v>2.4111423404803229E-2</v>
      </c>
      <c r="Z227">
        <v>2.4111423404803229E-2</v>
      </c>
      <c r="AA227">
        <v>2.4111423404803229E-2</v>
      </c>
      <c r="AB227" s="7">
        <f t="shared" si="9"/>
        <v>2.1622847758812984</v>
      </c>
      <c r="AC227">
        <f>INDEX(SHELF_days!$C$2:$C$289,MATCH(A227&amp;"|"&amp;C227,SHELF_days!$D$2:$D$289,0))</f>
        <v>146</v>
      </c>
      <c r="AD227" s="8">
        <f t="shared" si="10"/>
        <v>315.69357727866958</v>
      </c>
      <c r="AE227" s="7">
        <f t="shared" si="11"/>
        <v>0.35108469228935762</v>
      </c>
    </row>
    <row r="228" spans="1:31" x14ac:dyDescent="0.45">
      <c r="A228" t="s">
        <v>9</v>
      </c>
      <c r="B228" t="s">
        <v>179</v>
      </c>
      <c r="C228" t="s">
        <v>138</v>
      </c>
      <c r="D228">
        <v>3.4732202126274342E-2</v>
      </c>
      <c r="E228">
        <v>3.4732202126274342E-2</v>
      </c>
      <c r="F228">
        <v>3.4732202126274342E-2</v>
      </c>
      <c r="G228">
        <v>3.4732202126274342E-2</v>
      </c>
      <c r="H228">
        <v>3.4732202126274342E-2</v>
      </c>
      <c r="I228">
        <v>3.4732202126274342E-2</v>
      </c>
      <c r="J228">
        <v>3.4732202126274342E-2</v>
      </c>
      <c r="K228">
        <v>3.4732202126274342E-2</v>
      </c>
      <c r="L228">
        <v>3.4732202126274342E-2</v>
      </c>
      <c r="M228">
        <v>3.4732202126274342E-2</v>
      </c>
      <c r="N228">
        <v>3.4732202126274342E-2</v>
      </c>
      <c r="O228">
        <v>0.1007372236969232</v>
      </c>
      <c r="P228">
        <v>0.35603966562113087</v>
      </c>
      <c r="Q228">
        <v>0.54748190323746793</v>
      </c>
      <c r="R228">
        <v>0.74874878767040032</v>
      </c>
      <c r="S228">
        <v>0.76341657024165543</v>
      </c>
      <c r="T228">
        <v>0.81752131538656891</v>
      </c>
      <c r="U228">
        <v>0.94282015612498082</v>
      </c>
      <c r="V228">
        <v>0.82208770052667679</v>
      </c>
      <c r="W228">
        <v>0.54983428346115981</v>
      </c>
      <c r="X228">
        <v>0.1007372236969232</v>
      </c>
      <c r="Y228">
        <v>3.4732202126274342E-2</v>
      </c>
      <c r="Z228">
        <v>3.4732202126274342E-2</v>
      </c>
      <c r="AA228">
        <v>3.4732202126274342E-2</v>
      </c>
      <c r="AB228" s="7">
        <f t="shared" si="9"/>
        <v>6.2356756594317266</v>
      </c>
      <c r="AC228">
        <f>INDEX(SHELF_days!$C$2:$C$289,MATCH(A228&amp;"|"&amp;C228,SHELF_days!$D$2:$D$289,0))</f>
        <v>20</v>
      </c>
      <c r="AD228" s="8">
        <f t="shared" si="10"/>
        <v>124.71351318863454</v>
      </c>
      <c r="AE228" s="7">
        <f t="shared" si="11"/>
        <v>0.94282015612498082</v>
      </c>
    </row>
    <row r="229" spans="1:31" x14ac:dyDescent="0.45">
      <c r="A229" t="s">
        <v>9</v>
      </c>
      <c r="B229" t="s">
        <v>179</v>
      </c>
      <c r="C229" t="s">
        <v>139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2.7502092321103691E-2</v>
      </c>
      <c r="U229">
        <v>0.11000836928441481</v>
      </c>
      <c r="V229">
        <v>0.11000836928441481</v>
      </c>
      <c r="W229">
        <v>0.11000836928441481</v>
      </c>
      <c r="X229">
        <v>5.5004184642207382E-2</v>
      </c>
      <c r="Y229">
        <v>2.7502092321103691E-2</v>
      </c>
      <c r="Z229">
        <v>2.7502092321103691E-2</v>
      </c>
      <c r="AA229">
        <v>2.7502092321103691E-2</v>
      </c>
      <c r="AB229" s="7">
        <f t="shared" si="9"/>
        <v>0.49503766177986652</v>
      </c>
      <c r="AC229">
        <f>INDEX(SHELF_days!$C$2:$C$289,MATCH(A229&amp;"|"&amp;C229,SHELF_days!$D$2:$D$289,0))</f>
        <v>16</v>
      </c>
      <c r="AD229" s="8">
        <f t="shared" si="10"/>
        <v>7.9206025884778644</v>
      </c>
      <c r="AE229" s="7">
        <f t="shared" si="11"/>
        <v>0.11000836928441481</v>
      </c>
    </row>
    <row r="230" spans="1:31" x14ac:dyDescent="0.45">
      <c r="A230" t="s">
        <v>9</v>
      </c>
      <c r="B230" t="s">
        <v>180</v>
      </c>
      <c r="C230" t="s">
        <v>134</v>
      </c>
      <c r="D230">
        <v>0.8</v>
      </c>
      <c r="E230">
        <v>0.8</v>
      </c>
      <c r="F230">
        <v>0.8</v>
      </c>
      <c r="G230">
        <v>0.8</v>
      </c>
      <c r="H230">
        <v>0.8</v>
      </c>
      <c r="I230">
        <v>0.8</v>
      </c>
      <c r="J230">
        <v>0.8</v>
      </c>
      <c r="K230">
        <v>0.8</v>
      </c>
      <c r="L230">
        <v>0.8</v>
      </c>
      <c r="M230">
        <v>0.8</v>
      </c>
      <c r="N230">
        <v>0.8</v>
      </c>
      <c r="O230">
        <v>0.8</v>
      </c>
      <c r="P230">
        <v>0.8</v>
      </c>
      <c r="Q230">
        <v>0.8</v>
      </c>
      <c r="R230">
        <v>0.8</v>
      </c>
      <c r="S230">
        <v>0.8</v>
      </c>
      <c r="T230">
        <v>0.8</v>
      </c>
      <c r="U230">
        <v>0.8</v>
      </c>
      <c r="V230">
        <v>0.8</v>
      </c>
      <c r="W230">
        <v>0.8</v>
      </c>
      <c r="X230">
        <v>0.8</v>
      </c>
      <c r="Y230">
        <v>0.8</v>
      </c>
      <c r="Z230">
        <v>0.8</v>
      </c>
      <c r="AA230">
        <v>0.8</v>
      </c>
      <c r="AB230" s="7">
        <f t="shared" si="9"/>
        <v>19.200000000000006</v>
      </c>
      <c r="AC230">
        <f>INDEX(SHELF_days!$C$2:$C$289,MATCH(A230&amp;"|"&amp;C230,SHELF_days!$D$2:$D$289,0))</f>
        <v>35</v>
      </c>
      <c r="AD230" s="8">
        <f t="shared" si="10"/>
        <v>672.00000000000023</v>
      </c>
      <c r="AE230" s="7">
        <f t="shared" si="11"/>
        <v>0.8</v>
      </c>
    </row>
    <row r="231" spans="1:31" x14ac:dyDescent="0.45">
      <c r="A231" t="s">
        <v>9</v>
      </c>
      <c r="B231" t="s">
        <v>180</v>
      </c>
      <c r="C231" t="s">
        <v>135</v>
      </c>
      <c r="D231">
        <v>0.8</v>
      </c>
      <c r="E231">
        <v>0.8</v>
      </c>
      <c r="F231">
        <v>0.8</v>
      </c>
      <c r="G231">
        <v>0.8</v>
      </c>
      <c r="H231">
        <v>0.8</v>
      </c>
      <c r="I231">
        <v>0.8</v>
      </c>
      <c r="J231">
        <v>0.8</v>
      </c>
      <c r="K231">
        <v>0.8</v>
      </c>
      <c r="L231">
        <v>0.8</v>
      </c>
      <c r="M231">
        <v>0.8</v>
      </c>
      <c r="N231">
        <v>0.8</v>
      </c>
      <c r="O231">
        <v>0.8</v>
      </c>
      <c r="P231">
        <v>0.8</v>
      </c>
      <c r="Q231">
        <v>0.8</v>
      </c>
      <c r="R231">
        <v>0.8</v>
      </c>
      <c r="S231">
        <v>0.8</v>
      </c>
      <c r="T231">
        <v>0.8</v>
      </c>
      <c r="U231">
        <v>0.8</v>
      </c>
      <c r="V231">
        <v>0.8</v>
      </c>
      <c r="W231">
        <v>0.8</v>
      </c>
      <c r="X231">
        <v>0.8</v>
      </c>
      <c r="Y231">
        <v>0.8</v>
      </c>
      <c r="Z231">
        <v>0.8</v>
      </c>
      <c r="AA231">
        <v>0.8</v>
      </c>
      <c r="AB231" s="7">
        <f t="shared" si="9"/>
        <v>19.200000000000006</v>
      </c>
      <c r="AC231">
        <f>INDEX(SHELF_days!$C$2:$C$289,MATCH(A231&amp;"|"&amp;C231,SHELF_days!$D$2:$D$289,0))</f>
        <v>92</v>
      </c>
      <c r="AD231" s="8">
        <f t="shared" si="10"/>
        <v>1766.4000000000005</v>
      </c>
      <c r="AE231" s="7">
        <f t="shared" si="11"/>
        <v>0.8</v>
      </c>
    </row>
    <row r="232" spans="1:31" x14ac:dyDescent="0.45">
      <c r="A232" t="s">
        <v>9</v>
      </c>
      <c r="B232" t="s">
        <v>180</v>
      </c>
      <c r="C232" t="s">
        <v>136</v>
      </c>
      <c r="D232">
        <v>0.8</v>
      </c>
      <c r="E232">
        <v>0.8</v>
      </c>
      <c r="F232">
        <v>0.8</v>
      </c>
      <c r="G232">
        <v>0.8</v>
      </c>
      <c r="H232">
        <v>0.8</v>
      </c>
      <c r="I232">
        <v>0.8</v>
      </c>
      <c r="J232">
        <v>0.8</v>
      </c>
      <c r="K232">
        <v>0.8</v>
      </c>
      <c r="L232">
        <v>0.8</v>
      </c>
      <c r="M232">
        <v>0.8</v>
      </c>
      <c r="N232">
        <v>0.8</v>
      </c>
      <c r="O232">
        <v>0.8</v>
      </c>
      <c r="P232">
        <v>0.8</v>
      </c>
      <c r="Q232">
        <v>0.8</v>
      </c>
      <c r="R232">
        <v>0.8</v>
      </c>
      <c r="S232">
        <v>0.8</v>
      </c>
      <c r="T232">
        <v>0.8</v>
      </c>
      <c r="U232">
        <v>0.8</v>
      </c>
      <c r="V232">
        <v>0.8</v>
      </c>
      <c r="W232">
        <v>0.8</v>
      </c>
      <c r="X232">
        <v>0.8</v>
      </c>
      <c r="Y232">
        <v>0.8</v>
      </c>
      <c r="Z232">
        <v>0.8</v>
      </c>
      <c r="AA232">
        <v>0.8</v>
      </c>
      <c r="AB232" s="7">
        <f t="shared" si="9"/>
        <v>19.200000000000006</v>
      </c>
      <c r="AC232">
        <f>INDEX(SHELF_days!$C$2:$C$289,MATCH(A232&amp;"|"&amp;C232,SHELF_days!$D$2:$D$289,0))</f>
        <v>56</v>
      </c>
      <c r="AD232" s="8">
        <f t="shared" si="10"/>
        <v>1075.2000000000003</v>
      </c>
      <c r="AE232" s="7">
        <f t="shared" si="11"/>
        <v>0.8</v>
      </c>
    </row>
    <row r="233" spans="1:31" x14ac:dyDescent="0.45">
      <c r="A233" t="s">
        <v>9</v>
      </c>
      <c r="B233" t="s">
        <v>180</v>
      </c>
      <c r="C233" t="s">
        <v>137</v>
      </c>
      <c r="D233">
        <v>0.8</v>
      </c>
      <c r="E233">
        <v>0.8</v>
      </c>
      <c r="F233">
        <v>0.8</v>
      </c>
      <c r="G233">
        <v>0.8</v>
      </c>
      <c r="H233">
        <v>0.8</v>
      </c>
      <c r="I233">
        <v>0.8</v>
      </c>
      <c r="J233">
        <v>0.8</v>
      </c>
      <c r="K233">
        <v>0.8</v>
      </c>
      <c r="L233">
        <v>0.8</v>
      </c>
      <c r="M233">
        <v>0.8</v>
      </c>
      <c r="N233">
        <v>0.8</v>
      </c>
      <c r="O233">
        <v>0.8</v>
      </c>
      <c r="P233">
        <v>0.8</v>
      </c>
      <c r="Q233">
        <v>0.8</v>
      </c>
      <c r="R233">
        <v>0.8</v>
      </c>
      <c r="S233">
        <v>0.8</v>
      </c>
      <c r="T233">
        <v>0.8</v>
      </c>
      <c r="U233">
        <v>0.8</v>
      </c>
      <c r="V233">
        <v>0.8</v>
      </c>
      <c r="W233">
        <v>0.8</v>
      </c>
      <c r="X233">
        <v>0.8</v>
      </c>
      <c r="Y233">
        <v>0.8</v>
      </c>
      <c r="Z233">
        <v>0.8</v>
      </c>
      <c r="AA233">
        <v>0.8</v>
      </c>
      <c r="AB233" s="7">
        <f t="shared" si="9"/>
        <v>19.200000000000006</v>
      </c>
      <c r="AC233">
        <f>INDEX(SHELF_days!$C$2:$C$289,MATCH(A233&amp;"|"&amp;C233,SHELF_days!$D$2:$D$289,0))</f>
        <v>146</v>
      </c>
      <c r="AD233" s="8">
        <f t="shared" si="10"/>
        <v>2803.2000000000007</v>
      </c>
      <c r="AE233" s="7">
        <f t="shared" si="11"/>
        <v>0.8</v>
      </c>
    </row>
    <row r="234" spans="1:31" x14ac:dyDescent="0.45">
      <c r="A234" t="s">
        <v>9</v>
      </c>
      <c r="B234" t="s">
        <v>180</v>
      </c>
      <c r="C234" t="s">
        <v>138</v>
      </c>
      <c r="D234">
        <v>0.8</v>
      </c>
      <c r="E234">
        <v>0.8</v>
      </c>
      <c r="F234">
        <v>0.8</v>
      </c>
      <c r="G234">
        <v>0.8</v>
      </c>
      <c r="H234">
        <v>0.8</v>
      </c>
      <c r="I234">
        <v>0.8</v>
      </c>
      <c r="J234">
        <v>0.8</v>
      </c>
      <c r="K234">
        <v>0.8</v>
      </c>
      <c r="L234">
        <v>0.8</v>
      </c>
      <c r="M234">
        <v>0.8</v>
      </c>
      <c r="N234">
        <v>0.8</v>
      </c>
      <c r="O234">
        <v>0.8</v>
      </c>
      <c r="P234">
        <v>0.8</v>
      </c>
      <c r="Q234">
        <v>0.8</v>
      </c>
      <c r="R234">
        <v>0.8</v>
      </c>
      <c r="S234">
        <v>0.8</v>
      </c>
      <c r="T234">
        <v>0.8</v>
      </c>
      <c r="U234">
        <v>0.8</v>
      </c>
      <c r="V234">
        <v>0.8</v>
      </c>
      <c r="W234">
        <v>0.8</v>
      </c>
      <c r="X234">
        <v>0.8</v>
      </c>
      <c r="Y234">
        <v>0.8</v>
      </c>
      <c r="Z234">
        <v>0.8</v>
      </c>
      <c r="AA234">
        <v>0.8</v>
      </c>
      <c r="AB234" s="7">
        <f t="shared" si="9"/>
        <v>19.200000000000006</v>
      </c>
      <c r="AC234">
        <f>INDEX(SHELF_days!$C$2:$C$289,MATCH(A234&amp;"|"&amp;C234,SHELF_days!$D$2:$D$289,0))</f>
        <v>20</v>
      </c>
      <c r="AD234" s="8">
        <f t="shared" si="10"/>
        <v>384.00000000000011</v>
      </c>
      <c r="AE234" s="7">
        <f t="shared" si="11"/>
        <v>0.8</v>
      </c>
    </row>
    <row r="235" spans="1:31" x14ac:dyDescent="0.45">
      <c r="A235" t="s">
        <v>9</v>
      </c>
      <c r="B235" t="s">
        <v>180</v>
      </c>
      <c r="C235" t="s">
        <v>139</v>
      </c>
      <c r="D235">
        <v>0.8</v>
      </c>
      <c r="E235">
        <v>0.8</v>
      </c>
      <c r="F235">
        <v>0.8</v>
      </c>
      <c r="G235">
        <v>0.8</v>
      </c>
      <c r="H235">
        <v>0.8</v>
      </c>
      <c r="I235">
        <v>0.8</v>
      </c>
      <c r="J235">
        <v>0.8</v>
      </c>
      <c r="K235">
        <v>0.8</v>
      </c>
      <c r="L235">
        <v>0.8</v>
      </c>
      <c r="M235">
        <v>0.8</v>
      </c>
      <c r="N235">
        <v>0.8</v>
      </c>
      <c r="O235">
        <v>0.8</v>
      </c>
      <c r="P235">
        <v>0.8</v>
      </c>
      <c r="Q235">
        <v>0.8</v>
      </c>
      <c r="R235">
        <v>0.8</v>
      </c>
      <c r="S235">
        <v>0.8</v>
      </c>
      <c r="T235">
        <v>0.8</v>
      </c>
      <c r="U235">
        <v>0.8</v>
      </c>
      <c r="V235">
        <v>0.8</v>
      </c>
      <c r="W235">
        <v>0.8</v>
      </c>
      <c r="X235">
        <v>0.8</v>
      </c>
      <c r="Y235">
        <v>0.8</v>
      </c>
      <c r="Z235">
        <v>0.8</v>
      </c>
      <c r="AA235">
        <v>0.8</v>
      </c>
      <c r="AB235" s="7">
        <f t="shared" si="9"/>
        <v>19.200000000000006</v>
      </c>
      <c r="AC235">
        <f>INDEX(SHELF_days!$C$2:$C$289,MATCH(A235&amp;"|"&amp;C235,SHELF_days!$D$2:$D$289,0))</f>
        <v>16</v>
      </c>
      <c r="AD235" s="8">
        <f t="shared" si="10"/>
        <v>307.2000000000001</v>
      </c>
      <c r="AE235" s="7">
        <f t="shared" si="11"/>
        <v>0.8</v>
      </c>
    </row>
    <row r="236" spans="1:31" x14ac:dyDescent="0.45">
      <c r="A236" t="s">
        <v>9</v>
      </c>
      <c r="B236" t="s">
        <v>181</v>
      </c>
      <c r="C236" t="s">
        <v>134</v>
      </c>
      <c r="D236">
        <v>0.63800000000000001</v>
      </c>
      <c r="E236">
        <v>0.63800000000000001</v>
      </c>
      <c r="F236">
        <v>0.63800000000000001</v>
      </c>
      <c r="G236">
        <v>0.63800000000000001</v>
      </c>
      <c r="H236">
        <v>0.63800000000000001</v>
      </c>
      <c r="I236">
        <v>0.63800000000000001</v>
      </c>
      <c r="J236">
        <v>0.63800000000000001</v>
      </c>
      <c r="K236">
        <v>0.63800000000000001</v>
      </c>
      <c r="L236">
        <v>0.63800000000000001</v>
      </c>
      <c r="M236">
        <v>0.63800000000000001</v>
      </c>
      <c r="N236">
        <v>0.63800000000000001</v>
      </c>
      <c r="O236">
        <v>0.63800000000000001</v>
      </c>
      <c r="P236">
        <v>0.63800000000000001</v>
      </c>
      <c r="Q236">
        <v>0.63800000000000001</v>
      </c>
      <c r="R236">
        <v>0.63800000000000001</v>
      </c>
      <c r="S236">
        <v>0.63800000000000001</v>
      </c>
      <c r="T236">
        <v>0.63800000000000001</v>
      </c>
      <c r="U236">
        <v>0.63800000000000001</v>
      </c>
      <c r="V236">
        <v>0.63800000000000001</v>
      </c>
      <c r="W236">
        <v>0.63800000000000001</v>
      </c>
      <c r="X236">
        <v>0.63800000000000001</v>
      </c>
      <c r="Y236">
        <v>0.63800000000000001</v>
      </c>
      <c r="Z236">
        <v>0.63800000000000001</v>
      </c>
      <c r="AA236">
        <v>0.63800000000000001</v>
      </c>
      <c r="AB236" s="7">
        <f t="shared" si="9"/>
        <v>15.311999999999999</v>
      </c>
      <c r="AC236">
        <f>INDEX(SHELF_days!$C$2:$C$289,MATCH(A236&amp;"|"&amp;C236,SHELF_days!$D$2:$D$289,0))</f>
        <v>35</v>
      </c>
      <c r="AD236" s="8">
        <f t="shared" si="10"/>
        <v>535.91999999999996</v>
      </c>
      <c r="AE236" s="7">
        <f t="shared" si="11"/>
        <v>0.63800000000000001</v>
      </c>
    </row>
    <row r="237" spans="1:31" x14ac:dyDescent="0.45">
      <c r="A237" t="s">
        <v>9</v>
      </c>
      <c r="B237" t="s">
        <v>181</v>
      </c>
      <c r="C237" t="s">
        <v>135</v>
      </c>
      <c r="D237">
        <v>0.63800000000000001</v>
      </c>
      <c r="E237">
        <v>0.63800000000000001</v>
      </c>
      <c r="F237">
        <v>0.63800000000000001</v>
      </c>
      <c r="G237">
        <v>0.63800000000000001</v>
      </c>
      <c r="H237">
        <v>0.63800000000000001</v>
      </c>
      <c r="I237">
        <v>0.63800000000000001</v>
      </c>
      <c r="J237">
        <v>0.63800000000000001</v>
      </c>
      <c r="K237">
        <v>0.63800000000000001</v>
      </c>
      <c r="L237">
        <v>0.63800000000000001</v>
      </c>
      <c r="M237">
        <v>0.63800000000000001</v>
      </c>
      <c r="N237">
        <v>0.63800000000000001</v>
      </c>
      <c r="O237">
        <v>0.63800000000000001</v>
      </c>
      <c r="P237">
        <v>0.63800000000000001</v>
      </c>
      <c r="Q237">
        <v>0.63800000000000001</v>
      </c>
      <c r="R237">
        <v>0.63800000000000001</v>
      </c>
      <c r="S237">
        <v>0.63800000000000001</v>
      </c>
      <c r="T237">
        <v>0.63800000000000001</v>
      </c>
      <c r="U237">
        <v>0.63800000000000001</v>
      </c>
      <c r="V237">
        <v>0.63800000000000001</v>
      </c>
      <c r="W237">
        <v>0.63800000000000001</v>
      </c>
      <c r="X237">
        <v>0.63800000000000001</v>
      </c>
      <c r="Y237">
        <v>0.63800000000000001</v>
      </c>
      <c r="Z237">
        <v>0.63800000000000001</v>
      </c>
      <c r="AA237">
        <v>0.63800000000000001</v>
      </c>
      <c r="AB237" s="7">
        <f t="shared" si="9"/>
        <v>15.311999999999999</v>
      </c>
      <c r="AC237">
        <f>INDEX(SHELF_days!$C$2:$C$289,MATCH(A237&amp;"|"&amp;C237,SHELF_days!$D$2:$D$289,0))</f>
        <v>92</v>
      </c>
      <c r="AD237" s="8">
        <f t="shared" si="10"/>
        <v>1408.704</v>
      </c>
      <c r="AE237" s="7">
        <f t="shared" si="11"/>
        <v>0.63800000000000001</v>
      </c>
    </row>
    <row r="238" spans="1:31" x14ac:dyDescent="0.45">
      <c r="A238" t="s">
        <v>9</v>
      </c>
      <c r="B238" t="s">
        <v>181</v>
      </c>
      <c r="C238" t="s">
        <v>136</v>
      </c>
      <c r="D238">
        <v>0.63800000000000001</v>
      </c>
      <c r="E238">
        <v>0.63800000000000001</v>
      </c>
      <c r="F238">
        <v>0.63800000000000001</v>
      </c>
      <c r="G238">
        <v>0.63800000000000001</v>
      </c>
      <c r="H238">
        <v>0.63800000000000001</v>
      </c>
      <c r="I238">
        <v>0.63800000000000001</v>
      </c>
      <c r="J238">
        <v>0.63800000000000001</v>
      </c>
      <c r="K238">
        <v>0.63800000000000001</v>
      </c>
      <c r="L238">
        <v>0.63800000000000001</v>
      </c>
      <c r="M238">
        <v>0.63800000000000001</v>
      </c>
      <c r="N238">
        <v>0.63800000000000001</v>
      </c>
      <c r="O238">
        <v>0.63800000000000001</v>
      </c>
      <c r="P238">
        <v>0.63800000000000001</v>
      </c>
      <c r="Q238">
        <v>0.63800000000000001</v>
      </c>
      <c r="R238">
        <v>0.63800000000000001</v>
      </c>
      <c r="S238">
        <v>0.63800000000000001</v>
      </c>
      <c r="T238">
        <v>0.63800000000000001</v>
      </c>
      <c r="U238">
        <v>0.63800000000000001</v>
      </c>
      <c r="V238">
        <v>0.63800000000000001</v>
      </c>
      <c r="W238">
        <v>0.63800000000000001</v>
      </c>
      <c r="X238">
        <v>0.63800000000000001</v>
      </c>
      <c r="Y238">
        <v>0.63800000000000001</v>
      </c>
      <c r="Z238">
        <v>0.63800000000000001</v>
      </c>
      <c r="AA238">
        <v>0.63800000000000001</v>
      </c>
      <c r="AB238" s="7">
        <f t="shared" si="9"/>
        <v>15.311999999999999</v>
      </c>
      <c r="AC238">
        <f>INDEX(SHELF_days!$C$2:$C$289,MATCH(A238&amp;"|"&amp;C238,SHELF_days!$D$2:$D$289,0))</f>
        <v>56</v>
      </c>
      <c r="AD238" s="8">
        <f t="shared" si="10"/>
        <v>857.47199999999998</v>
      </c>
      <c r="AE238" s="7">
        <f t="shared" si="11"/>
        <v>0.63800000000000001</v>
      </c>
    </row>
    <row r="239" spans="1:31" x14ac:dyDescent="0.45">
      <c r="A239" t="s">
        <v>9</v>
      </c>
      <c r="B239" t="s">
        <v>181</v>
      </c>
      <c r="C239" t="s">
        <v>137</v>
      </c>
      <c r="D239">
        <v>0.63800000000000001</v>
      </c>
      <c r="E239">
        <v>0.63800000000000001</v>
      </c>
      <c r="F239">
        <v>0.63800000000000001</v>
      </c>
      <c r="G239">
        <v>0.63800000000000001</v>
      </c>
      <c r="H239">
        <v>0.63800000000000001</v>
      </c>
      <c r="I239">
        <v>0.63800000000000001</v>
      </c>
      <c r="J239">
        <v>0.63800000000000001</v>
      </c>
      <c r="K239">
        <v>0.63800000000000001</v>
      </c>
      <c r="L239">
        <v>0.63800000000000001</v>
      </c>
      <c r="M239">
        <v>0.63800000000000001</v>
      </c>
      <c r="N239">
        <v>0.63800000000000001</v>
      </c>
      <c r="O239">
        <v>0.63800000000000001</v>
      </c>
      <c r="P239">
        <v>0.63800000000000001</v>
      </c>
      <c r="Q239">
        <v>0.63800000000000001</v>
      </c>
      <c r="R239">
        <v>0.63800000000000001</v>
      </c>
      <c r="S239">
        <v>0.63800000000000001</v>
      </c>
      <c r="T239">
        <v>0.63800000000000001</v>
      </c>
      <c r="U239">
        <v>0.63800000000000001</v>
      </c>
      <c r="V239">
        <v>0.63800000000000001</v>
      </c>
      <c r="W239">
        <v>0.63800000000000001</v>
      </c>
      <c r="X239">
        <v>0.63800000000000001</v>
      </c>
      <c r="Y239">
        <v>0.63800000000000001</v>
      </c>
      <c r="Z239">
        <v>0.63800000000000001</v>
      </c>
      <c r="AA239">
        <v>0.63800000000000001</v>
      </c>
      <c r="AB239" s="7">
        <f t="shared" si="9"/>
        <v>15.311999999999999</v>
      </c>
      <c r="AC239">
        <f>INDEX(SHELF_days!$C$2:$C$289,MATCH(A239&amp;"|"&amp;C239,SHELF_days!$D$2:$D$289,0))</f>
        <v>146</v>
      </c>
      <c r="AD239" s="8">
        <f t="shared" si="10"/>
        <v>2235.5520000000001</v>
      </c>
      <c r="AE239" s="7">
        <f t="shared" si="11"/>
        <v>0.63800000000000001</v>
      </c>
    </row>
    <row r="240" spans="1:31" x14ac:dyDescent="0.45">
      <c r="A240" t="s">
        <v>9</v>
      </c>
      <c r="B240" t="s">
        <v>181</v>
      </c>
      <c r="C240" t="s">
        <v>138</v>
      </c>
      <c r="D240">
        <v>0.63800000000000001</v>
      </c>
      <c r="E240">
        <v>0.63800000000000001</v>
      </c>
      <c r="F240">
        <v>0.63800000000000001</v>
      </c>
      <c r="G240">
        <v>0.63800000000000001</v>
      </c>
      <c r="H240">
        <v>0.63800000000000001</v>
      </c>
      <c r="I240">
        <v>0.63800000000000001</v>
      </c>
      <c r="J240">
        <v>0.63800000000000001</v>
      </c>
      <c r="K240">
        <v>0.63800000000000001</v>
      </c>
      <c r="L240">
        <v>0.63800000000000001</v>
      </c>
      <c r="M240">
        <v>0.63800000000000001</v>
      </c>
      <c r="N240">
        <v>0.63800000000000001</v>
      </c>
      <c r="O240">
        <v>0.63800000000000001</v>
      </c>
      <c r="P240">
        <v>0.63800000000000001</v>
      </c>
      <c r="Q240">
        <v>0.63800000000000001</v>
      </c>
      <c r="R240">
        <v>0.63800000000000001</v>
      </c>
      <c r="S240">
        <v>0.63800000000000001</v>
      </c>
      <c r="T240">
        <v>0.63800000000000001</v>
      </c>
      <c r="U240">
        <v>0.63800000000000001</v>
      </c>
      <c r="V240">
        <v>0.63800000000000001</v>
      </c>
      <c r="W240">
        <v>0.63800000000000001</v>
      </c>
      <c r="X240">
        <v>0.63800000000000001</v>
      </c>
      <c r="Y240">
        <v>0.63800000000000001</v>
      </c>
      <c r="Z240">
        <v>0.63800000000000001</v>
      </c>
      <c r="AA240">
        <v>0.63800000000000001</v>
      </c>
      <c r="AB240" s="7">
        <f t="shared" si="9"/>
        <v>15.311999999999999</v>
      </c>
      <c r="AC240">
        <f>INDEX(SHELF_days!$C$2:$C$289,MATCH(A240&amp;"|"&amp;C240,SHELF_days!$D$2:$D$289,0))</f>
        <v>20</v>
      </c>
      <c r="AD240" s="8">
        <f t="shared" si="10"/>
        <v>306.24</v>
      </c>
      <c r="AE240" s="7">
        <f t="shared" si="11"/>
        <v>0.63800000000000001</v>
      </c>
    </row>
    <row r="241" spans="1:31" x14ac:dyDescent="0.45">
      <c r="A241" t="s">
        <v>9</v>
      </c>
      <c r="B241" t="s">
        <v>181</v>
      </c>
      <c r="C241" t="s">
        <v>139</v>
      </c>
      <c r="D241">
        <v>0.63800000000000001</v>
      </c>
      <c r="E241">
        <v>0.63800000000000001</v>
      </c>
      <c r="F241">
        <v>0.63800000000000001</v>
      </c>
      <c r="G241">
        <v>0.63800000000000001</v>
      </c>
      <c r="H241">
        <v>0.63800000000000001</v>
      </c>
      <c r="I241">
        <v>0.63800000000000001</v>
      </c>
      <c r="J241">
        <v>0.63800000000000001</v>
      </c>
      <c r="K241">
        <v>0.63800000000000001</v>
      </c>
      <c r="L241">
        <v>0.63800000000000001</v>
      </c>
      <c r="M241">
        <v>0.63800000000000001</v>
      </c>
      <c r="N241">
        <v>0.63800000000000001</v>
      </c>
      <c r="O241">
        <v>0.63800000000000001</v>
      </c>
      <c r="P241">
        <v>0.63800000000000001</v>
      </c>
      <c r="Q241">
        <v>0.63800000000000001</v>
      </c>
      <c r="R241">
        <v>0.63800000000000001</v>
      </c>
      <c r="S241">
        <v>0.63800000000000001</v>
      </c>
      <c r="T241">
        <v>0.63800000000000001</v>
      </c>
      <c r="U241">
        <v>0.63800000000000001</v>
      </c>
      <c r="V241">
        <v>0.63800000000000001</v>
      </c>
      <c r="W241">
        <v>0.63800000000000001</v>
      </c>
      <c r="X241">
        <v>0.63800000000000001</v>
      </c>
      <c r="Y241">
        <v>0.63800000000000001</v>
      </c>
      <c r="Z241">
        <v>0.63800000000000001</v>
      </c>
      <c r="AA241">
        <v>0.63800000000000001</v>
      </c>
      <c r="AB241" s="7">
        <f t="shared" si="9"/>
        <v>15.311999999999999</v>
      </c>
      <c r="AC241">
        <f>INDEX(SHELF_days!$C$2:$C$289,MATCH(A241&amp;"|"&amp;C241,SHELF_days!$D$2:$D$289,0))</f>
        <v>16</v>
      </c>
      <c r="AD241" s="8">
        <f t="shared" si="10"/>
        <v>244.99199999999999</v>
      </c>
      <c r="AE241" s="7">
        <f t="shared" si="11"/>
        <v>0.63800000000000001</v>
      </c>
    </row>
    <row r="242" spans="1:31" x14ac:dyDescent="0.45">
      <c r="A242" t="s">
        <v>9</v>
      </c>
      <c r="B242" t="s">
        <v>182</v>
      </c>
      <c r="C242" t="s">
        <v>134</v>
      </c>
      <c r="D242">
        <v>0.71735369362654067</v>
      </c>
      <c r="E242">
        <v>0.71735369362654067</v>
      </c>
      <c r="F242">
        <v>0.71735369362654067</v>
      </c>
      <c r="G242">
        <v>0.71975363429344474</v>
      </c>
      <c r="H242">
        <v>0.72095360462689684</v>
      </c>
      <c r="I242">
        <v>0.72455351562725301</v>
      </c>
      <c r="J242">
        <v>0.7377531892952256</v>
      </c>
      <c r="K242">
        <v>0.7377531892952256</v>
      </c>
      <c r="L242">
        <v>0.73895315962867758</v>
      </c>
      <c r="M242">
        <v>0.74135310029558166</v>
      </c>
      <c r="N242">
        <v>0.74255307062903364</v>
      </c>
      <c r="O242">
        <v>0.74255307062903364</v>
      </c>
      <c r="P242">
        <v>0.74255307062903364</v>
      </c>
      <c r="Q242">
        <v>0.74255307062903364</v>
      </c>
      <c r="R242">
        <v>0.74255307062903364</v>
      </c>
      <c r="S242">
        <v>0.74255307062903364</v>
      </c>
      <c r="T242">
        <v>0.74255307062903364</v>
      </c>
      <c r="U242">
        <v>0.74255307062903364</v>
      </c>
      <c r="V242">
        <v>0.74135310029558166</v>
      </c>
      <c r="W242">
        <v>0.74135310029558166</v>
      </c>
      <c r="X242">
        <v>0.73775318929522549</v>
      </c>
      <c r="Y242">
        <v>0.73535324862832141</v>
      </c>
      <c r="Z242">
        <v>0.72815342662760918</v>
      </c>
      <c r="AA242">
        <v>0.71855366395999287</v>
      </c>
      <c r="AB242" s="7">
        <f t="shared" si="9"/>
        <v>17.616078768076516</v>
      </c>
      <c r="AC242">
        <f>INDEX(SHELF_days!$C$2:$C$289,MATCH(A242&amp;"|"&amp;C242,SHELF_days!$D$2:$D$289,0))</f>
        <v>35</v>
      </c>
      <c r="AD242" s="8">
        <f t="shared" si="10"/>
        <v>616.56275688267806</v>
      </c>
      <c r="AE242" s="7">
        <f t="shared" si="11"/>
        <v>0.74255307062903364</v>
      </c>
    </row>
    <row r="243" spans="1:31" x14ac:dyDescent="0.45">
      <c r="A243" t="s">
        <v>9</v>
      </c>
      <c r="B243" t="s">
        <v>182</v>
      </c>
      <c r="C243" t="s">
        <v>135</v>
      </c>
      <c r="D243">
        <v>0.71105384937591742</v>
      </c>
      <c r="E243">
        <v>0.71105384937591742</v>
      </c>
      <c r="F243">
        <v>0.70955388645910222</v>
      </c>
      <c r="G243">
        <v>0.70955388645910222</v>
      </c>
      <c r="H243">
        <v>0.71255381229273251</v>
      </c>
      <c r="I243">
        <v>0.71555373812636269</v>
      </c>
      <c r="J243">
        <v>0.72755344146088308</v>
      </c>
      <c r="K243">
        <v>0.73355329312814344</v>
      </c>
      <c r="L243">
        <v>0.7380531818785887</v>
      </c>
      <c r="M243">
        <v>0.74105310771221888</v>
      </c>
      <c r="N243">
        <v>0.74105310771221888</v>
      </c>
      <c r="O243">
        <v>0.74105310771221888</v>
      </c>
      <c r="P243">
        <v>0.74105310771221888</v>
      </c>
      <c r="Q243">
        <v>0.74255307062903397</v>
      </c>
      <c r="R243">
        <v>0.74255307062903397</v>
      </c>
      <c r="S243">
        <v>0.74255307062903397</v>
      </c>
      <c r="T243">
        <v>0.74255307062903397</v>
      </c>
      <c r="U243">
        <v>0.74255307062903397</v>
      </c>
      <c r="V243">
        <v>0.74255307062903397</v>
      </c>
      <c r="W243">
        <v>0.74255307062903397</v>
      </c>
      <c r="X243">
        <v>0.73505325604495864</v>
      </c>
      <c r="Y243">
        <v>0.73355329312814344</v>
      </c>
      <c r="Z243">
        <v>0.71555373812636269</v>
      </c>
      <c r="AA243">
        <v>0.7125538122927324</v>
      </c>
      <c r="AB243" s="7">
        <f t="shared" si="9"/>
        <v>17.527280963401061</v>
      </c>
      <c r="AC243">
        <f>INDEX(SHELF_days!$C$2:$C$289,MATCH(A243&amp;"|"&amp;C243,SHELF_days!$D$2:$D$289,0))</f>
        <v>92</v>
      </c>
      <c r="AD243" s="8">
        <f t="shared" si="10"/>
        <v>1612.5098486328977</v>
      </c>
      <c r="AE243" s="7">
        <f t="shared" si="11"/>
        <v>0.74255307062903397</v>
      </c>
    </row>
    <row r="244" spans="1:31" x14ac:dyDescent="0.45">
      <c r="A244" t="s">
        <v>9</v>
      </c>
      <c r="B244" t="s">
        <v>182</v>
      </c>
      <c r="C244" t="s">
        <v>136</v>
      </c>
      <c r="D244">
        <v>0.73303606453613834</v>
      </c>
      <c r="E244">
        <v>0.73303606453613834</v>
      </c>
      <c r="F244">
        <v>0.73303606453613834</v>
      </c>
      <c r="G244">
        <v>0.73303606453613834</v>
      </c>
      <c r="H244">
        <v>0.73303606453613834</v>
      </c>
      <c r="I244">
        <v>0.73303606453613834</v>
      </c>
      <c r="J244">
        <v>0.73779456758258621</v>
      </c>
      <c r="K244">
        <v>0.74096690294688494</v>
      </c>
      <c r="L244">
        <v>0.74096690294688494</v>
      </c>
      <c r="M244">
        <v>0.74255307062903397</v>
      </c>
      <c r="N244">
        <v>0.74255307062903397</v>
      </c>
      <c r="O244">
        <v>0.74255307062903397</v>
      </c>
      <c r="P244">
        <v>0.74255307062903397</v>
      </c>
      <c r="Q244">
        <v>0.74255307062903397</v>
      </c>
      <c r="R244">
        <v>0.74255307062903397</v>
      </c>
      <c r="S244">
        <v>0.74255307062903397</v>
      </c>
      <c r="T244">
        <v>0.74255307062903397</v>
      </c>
      <c r="U244">
        <v>0.74255307062903397</v>
      </c>
      <c r="V244">
        <v>0.74255307062903397</v>
      </c>
      <c r="W244">
        <v>0.74255307062903397</v>
      </c>
      <c r="X244">
        <v>0.74255307062903397</v>
      </c>
      <c r="Y244">
        <v>0.74255307062903397</v>
      </c>
      <c r="Z244">
        <v>0.73779456758258621</v>
      </c>
      <c r="AA244">
        <v>0.73620839990043696</v>
      </c>
      <c r="AB244" s="7">
        <f t="shared" si="9"/>
        <v>17.745137646353651</v>
      </c>
      <c r="AC244">
        <f>INDEX(SHELF_days!$C$2:$C$289,MATCH(A244&amp;"|"&amp;C244,SHELF_days!$D$2:$D$289,0))</f>
        <v>56</v>
      </c>
      <c r="AD244" s="8">
        <f t="shared" si="10"/>
        <v>993.72770819580444</v>
      </c>
      <c r="AE244" s="7">
        <f t="shared" si="11"/>
        <v>0.74255307062903397</v>
      </c>
    </row>
    <row r="245" spans="1:31" x14ac:dyDescent="0.45">
      <c r="A245" t="s">
        <v>9</v>
      </c>
      <c r="B245" t="s">
        <v>182</v>
      </c>
      <c r="C245" t="s">
        <v>137</v>
      </c>
      <c r="D245">
        <v>0.7154062007902835</v>
      </c>
      <c r="E245">
        <v>0.7154062007902835</v>
      </c>
      <c r="F245">
        <v>0.7154062007902835</v>
      </c>
      <c r="G245">
        <v>0.7154062007902835</v>
      </c>
      <c r="H245">
        <v>0.71993067909674202</v>
      </c>
      <c r="I245">
        <v>0.72897963570965929</v>
      </c>
      <c r="J245">
        <v>0.7312418748628885</v>
      </c>
      <c r="K245">
        <v>0.7312418748628885</v>
      </c>
      <c r="L245">
        <v>0.74255307062903486</v>
      </c>
      <c r="M245">
        <v>0.74255307062903486</v>
      </c>
      <c r="N245">
        <v>0.74255307062903486</v>
      </c>
      <c r="O245">
        <v>0.74255307062903486</v>
      </c>
      <c r="P245">
        <v>0.74255307062903486</v>
      </c>
      <c r="Q245">
        <v>0.74255307062903486</v>
      </c>
      <c r="R245">
        <v>0.74255307062903486</v>
      </c>
      <c r="S245">
        <v>0.74255307062903486</v>
      </c>
      <c r="T245">
        <v>0.74255307062903486</v>
      </c>
      <c r="U245">
        <v>0.74255307062903486</v>
      </c>
      <c r="V245">
        <v>0.74255307062903486</v>
      </c>
      <c r="W245">
        <v>0.74255307062903486</v>
      </c>
      <c r="X245">
        <v>0.73576635316934691</v>
      </c>
      <c r="Y245">
        <v>0.72897963570965929</v>
      </c>
      <c r="Z245">
        <v>0.7176684399435127</v>
      </c>
      <c r="AA245">
        <v>0.7176684399435127</v>
      </c>
      <c r="AB245" s="7">
        <f t="shared" si="9"/>
        <v>17.583738584007754</v>
      </c>
      <c r="AC245">
        <f>INDEX(SHELF_days!$C$2:$C$289,MATCH(A245&amp;"|"&amp;C245,SHELF_days!$D$2:$D$289,0))</f>
        <v>146</v>
      </c>
      <c r="AD245" s="8">
        <f t="shared" si="10"/>
        <v>2567.2258332651322</v>
      </c>
      <c r="AE245" s="7">
        <f t="shared" si="11"/>
        <v>0.74255307062903486</v>
      </c>
    </row>
    <row r="246" spans="1:31" x14ac:dyDescent="0.45">
      <c r="A246" t="s">
        <v>9</v>
      </c>
      <c r="B246" t="s">
        <v>182</v>
      </c>
      <c r="C246" t="s">
        <v>138</v>
      </c>
      <c r="D246">
        <v>0.74255307062903531</v>
      </c>
      <c r="E246">
        <v>0.74255307062903531</v>
      </c>
      <c r="F246">
        <v>0.74255307062903531</v>
      </c>
      <c r="G246">
        <v>0.74255307062903531</v>
      </c>
      <c r="H246">
        <v>0.74255307062903531</v>
      </c>
      <c r="I246">
        <v>0.74255307062903531</v>
      </c>
      <c r="J246">
        <v>0.74255307062903531</v>
      </c>
      <c r="K246">
        <v>0.74255307062903531</v>
      </c>
      <c r="L246">
        <v>0.74255307062903531</v>
      </c>
      <c r="M246">
        <v>0.74255307062903531</v>
      </c>
      <c r="N246">
        <v>0.74255307062903531</v>
      </c>
      <c r="O246">
        <v>0.74255307062903531</v>
      </c>
      <c r="P246">
        <v>0.74255307062903531</v>
      </c>
      <c r="Q246">
        <v>0.74255307062903531</v>
      </c>
      <c r="R246">
        <v>0.74255307062903531</v>
      </c>
      <c r="S246">
        <v>0.74255307062903531</v>
      </c>
      <c r="T246">
        <v>0.74255307062903531</v>
      </c>
      <c r="U246">
        <v>0.74255307062903531</v>
      </c>
      <c r="V246">
        <v>0.74255307062903531</v>
      </c>
      <c r="W246">
        <v>0.74255307062903531</v>
      </c>
      <c r="X246">
        <v>0.74255307062903531</v>
      </c>
      <c r="Y246">
        <v>0.74255307062903531</v>
      </c>
      <c r="Z246">
        <v>0.74255307062903531</v>
      </c>
      <c r="AA246">
        <v>0.74255307062903531</v>
      </c>
      <c r="AB246" s="7">
        <f t="shared" si="9"/>
        <v>17.821273695096853</v>
      </c>
      <c r="AC246">
        <f>INDEX(SHELF_days!$C$2:$C$289,MATCH(A246&amp;"|"&amp;C246,SHELF_days!$D$2:$D$289,0))</f>
        <v>20</v>
      </c>
      <c r="AD246" s="8">
        <f t="shared" si="10"/>
        <v>356.42547390193704</v>
      </c>
      <c r="AE246" s="7">
        <f t="shared" si="11"/>
        <v>0.74255307062903531</v>
      </c>
    </row>
    <row r="247" spans="1:31" x14ac:dyDescent="0.45">
      <c r="A247" t="s">
        <v>9</v>
      </c>
      <c r="B247" t="s">
        <v>182</v>
      </c>
      <c r="C247" t="s">
        <v>139</v>
      </c>
      <c r="D247">
        <v>0.74255307062903531</v>
      </c>
      <c r="E247">
        <v>0.74255307062903531</v>
      </c>
      <c r="F247">
        <v>0.74255307062903531</v>
      </c>
      <c r="G247">
        <v>0.74255307062903531</v>
      </c>
      <c r="H247">
        <v>0.74255307062903531</v>
      </c>
      <c r="I247">
        <v>0.74255307062903531</v>
      </c>
      <c r="J247">
        <v>0.74255307062903531</v>
      </c>
      <c r="K247">
        <v>0.74255307062903531</v>
      </c>
      <c r="L247">
        <v>0.74255307062903531</v>
      </c>
      <c r="M247">
        <v>0.74255307062903531</v>
      </c>
      <c r="N247">
        <v>0.74255307062903531</v>
      </c>
      <c r="O247">
        <v>0.74255307062903531</v>
      </c>
      <c r="P247">
        <v>0.74255307062903531</v>
      </c>
      <c r="Q247">
        <v>0.74255307062903531</v>
      </c>
      <c r="R247">
        <v>0.74255307062903531</v>
      </c>
      <c r="S247">
        <v>0.74255307062903531</v>
      </c>
      <c r="T247">
        <v>0.74255307062903531</v>
      </c>
      <c r="U247">
        <v>0.74255307062903531</v>
      </c>
      <c r="V247">
        <v>0.74255307062903531</v>
      </c>
      <c r="W247">
        <v>0.74255307062903531</v>
      </c>
      <c r="X247">
        <v>0.74255307062903531</v>
      </c>
      <c r="Y247">
        <v>0.74255307062903531</v>
      </c>
      <c r="Z247">
        <v>0.74255307062903531</v>
      </c>
      <c r="AA247">
        <v>0.74255307062903531</v>
      </c>
      <c r="AB247" s="7">
        <f t="shared" si="9"/>
        <v>17.821273695096853</v>
      </c>
      <c r="AC247">
        <f>INDEX(SHELF_days!$C$2:$C$289,MATCH(A247&amp;"|"&amp;C247,SHELF_days!$D$2:$D$289,0))</f>
        <v>16</v>
      </c>
      <c r="AD247" s="8">
        <f t="shared" si="10"/>
        <v>285.14037912154964</v>
      </c>
      <c r="AE247" s="7">
        <f t="shared" si="11"/>
        <v>0.74255307062903531</v>
      </c>
    </row>
    <row r="248" spans="1:31" x14ac:dyDescent="0.45">
      <c r="A248" t="s">
        <v>9</v>
      </c>
      <c r="B248" t="s">
        <v>183</v>
      </c>
      <c r="C248" t="s">
        <v>134</v>
      </c>
      <c r="D248">
        <v>2.5144770122151942E-2</v>
      </c>
      <c r="E248">
        <v>2.5144770122151942E-2</v>
      </c>
      <c r="F248">
        <v>2.5144770122151942E-2</v>
      </c>
      <c r="G248">
        <v>2.5144770122151942E-2</v>
      </c>
      <c r="H248">
        <v>2.5144770122151942E-2</v>
      </c>
      <c r="I248">
        <v>2.5144770122151942E-2</v>
      </c>
      <c r="J248">
        <v>2.5144770122151942E-2</v>
      </c>
      <c r="K248">
        <v>2.5144770122151942E-2</v>
      </c>
      <c r="L248">
        <v>2.5144770122151942E-2</v>
      </c>
      <c r="M248">
        <v>2.5144770122151942E-2</v>
      </c>
      <c r="N248">
        <v>2.5144770122151942E-2</v>
      </c>
      <c r="O248">
        <v>2.5144770122151942E-2</v>
      </c>
      <c r="P248">
        <v>2.5144770122151942E-2</v>
      </c>
      <c r="Q248">
        <v>2.5144770122151942E-2</v>
      </c>
      <c r="R248">
        <v>2.5144770122151942E-2</v>
      </c>
      <c r="S248">
        <v>3.7717155183227907E-2</v>
      </c>
      <c r="T248">
        <v>0.1127165717268163</v>
      </c>
      <c r="U248">
        <v>0.20159305480008299</v>
      </c>
      <c r="V248">
        <v>0.18482987471864831</v>
      </c>
      <c r="W248">
        <v>0.163875899616855</v>
      </c>
      <c r="X248">
        <v>5.0289540244303883E-2</v>
      </c>
      <c r="Y248">
        <v>3.7717155183227907E-2</v>
      </c>
      <c r="Z248">
        <v>2.5144770122151942E-2</v>
      </c>
      <c r="AA248">
        <v>2.5144770122151942E-2</v>
      </c>
      <c r="AB248" s="7">
        <f t="shared" si="9"/>
        <v>1.2162003435497453</v>
      </c>
      <c r="AC248">
        <f>INDEX(SHELF_days!$C$2:$C$289,MATCH(A248&amp;"|"&amp;C248,SHELF_days!$D$2:$D$289,0))</f>
        <v>35</v>
      </c>
      <c r="AD248" s="8">
        <f t="shared" si="10"/>
        <v>42.567012024241087</v>
      </c>
      <c r="AE248" s="7">
        <f t="shared" si="11"/>
        <v>0.20159305480008299</v>
      </c>
    </row>
    <row r="249" spans="1:31" x14ac:dyDescent="0.45">
      <c r="A249" t="s">
        <v>9</v>
      </c>
      <c r="B249" t="s">
        <v>183</v>
      </c>
      <c r="C249" t="s">
        <v>135</v>
      </c>
      <c r="D249">
        <v>1.392777549321412E-2</v>
      </c>
      <c r="E249">
        <v>1.392777549321412E-2</v>
      </c>
      <c r="F249">
        <v>1.392777549321412E-2</v>
      </c>
      <c r="G249">
        <v>1.392777549321412E-2</v>
      </c>
      <c r="H249">
        <v>1.392777549321412E-2</v>
      </c>
      <c r="I249">
        <v>1.392777549321412E-2</v>
      </c>
      <c r="J249">
        <v>1.392777549321412E-2</v>
      </c>
      <c r="K249">
        <v>1.392777549321412E-2</v>
      </c>
      <c r="L249">
        <v>1.392777549321412E-2</v>
      </c>
      <c r="M249">
        <v>1.8710748070797371E-2</v>
      </c>
      <c r="N249">
        <v>2.8276693225963871E-2</v>
      </c>
      <c r="O249">
        <v>4.4219935151241369E-2</v>
      </c>
      <c r="P249">
        <v>0.1581238701513607</v>
      </c>
      <c r="Q249">
        <v>0.2626724311160813</v>
      </c>
      <c r="R249">
        <v>0.38916551091946222</v>
      </c>
      <c r="S249">
        <v>0.52996238607278545</v>
      </c>
      <c r="T249">
        <v>0.71570115450226834</v>
      </c>
      <c r="U249">
        <v>0.73347937332837976</v>
      </c>
      <c r="V249">
        <v>0.68501793419324386</v>
      </c>
      <c r="W249">
        <v>0.26735011813378051</v>
      </c>
      <c r="X249">
        <v>7.5685276762260709E-2</v>
      </c>
      <c r="Y249">
        <v>3.1044199371483731E-2</v>
      </c>
      <c r="Z249">
        <v>3.1044199371483731E-2</v>
      </c>
      <c r="AA249">
        <v>3.1044199371483731E-2</v>
      </c>
      <c r="AB249" s="7">
        <f t="shared" si="9"/>
        <v>4.1268480091810034</v>
      </c>
      <c r="AC249">
        <f>INDEX(SHELF_days!$C$2:$C$289,MATCH(A249&amp;"|"&amp;C249,SHELF_days!$D$2:$D$289,0))</f>
        <v>92</v>
      </c>
      <c r="AD249" s="8">
        <f t="shared" si="10"/>
        <v>379.67001684465231</v>
      </c>
      <c r="AE249" s="7">
        <f t="shared" si="11"/>
        <v>0.73347937332837976</v>
      </c>
    </row>
    <row r="250" spans="1:31" x14ac:dyDescent="0.45">
      <c r="A250" t="s">
        <v>9</v>
      </c>
      <c r="B250" t="s">
        <v>183</v>
      </c>
      <c r="C250" t="s">
        <v>136</v>
      </c>
      <c r="D250">
        <v>7.8577406631724824E-3</v>
      </c>
      <c r="E250">
        <v>7.8577406631724824E-3</v>
      </c>
      <c r="F250">
        <v>7.8577406631724824E-3</v>
      </c>
      <c r="G250">
        <v>7.8577406631724824E-3</v>
      </c>
      <c r="H250">
        <v>7.8577406631724824E-3</v>
      </c>
      <c r="I250">
        <v>7.230109805170655E-2</v>
      </c>
      <c r="J250">
        <v>7.0546696834457343E-2</v>
      </c>
      <c r="K250">
        <v>7.8577406631724824E-3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1.8779505987456251E-2</v>
      </c>
      <c r="U250">
        <v>2.8391647867877928E-2</v>
      </c>
      <c r="V250">
        <v>3.1875740426077048E-2</v>
      </c>
      <c r="W250">
        <v>3.143096265268993E-2</v>
      </c>
      <c r="X250">
        <v>7.8577406631724807E-3</v>
      </c>
      <c r="Y250">
        <v>2.6192468877241611E-3</v>
      </c>
      <c r="Z250">
        <v>2.6192468877241611E-3</v>
      </c>
      <c r="AA250">
        <v>2.6192468877241611E-3</v>
      </c>
      <c r="AB250" s="7">
        <f t="shared" si="9"/>
        <v>0.31618757712564483</v>
      </c>
      <c r="AC250">
        <f>INDEX(SHELF_days!$C$2:$C$289,MATCH(A250&amp;"|"&amp;C250,SHELF_days!$D$2:$D$289,0))</f>
        <v>56</v>
      </c>
      <c r="AD250" s="8">
        <f t="shared" si="10"/>
        <v>17.70650431903611</v>
      </c>
      <c r="AE250" s="7">
        <f t="shared" si="11"/>
        <v>7.230109805170655E-2</v>
      </c>
    </row>
    <row r="251" spans="1:31" x14ac:dyDescent="0.45">
      <c r="A251" t="s">
        <v>9</v>
      </c>
      <c r="B251" t="s">
        <v>183</v>
      </c>
      <c r="C251" t="s">
        <v>137</v>
      </c>
      <c r="D251">
        <v>3.5901757805579658E-2</v>
      </c>
      <c r="E251">
        <v>3.5901757805579658E-2</v>
      </c>
      <c r="F251">
        <v>3.5901757805579658E-2</v>
      </c>
      <c r="G251">
        <v>3.5901757805579658E-2</v>
      </c>
      <c r="H251">
        <v>3.5901757805579658E-2</v>
      </c>
      <c r="I251">
        <v>3.8915685731180052E-2</v>
      </c>
      <c r="J251">
        <v>4.1929613656780447E-2</v>
      </c>
      <c r="K251">
        <v>4.1929613656780447E-2</v>
      </c>
      <c r="L251">
        <v>3.8915685731180052E-2</v>
      </c>
      <c r="M251">
        <v>3.8915685731180052E-2</v>
      </c>
      <c r="N251">
        <v>4.1929613656780447E-2</v>
      </c>
      <c r="O251">
        <v>4.896211214984806E-2</v>
      </c>
      <c r="P251">
        <v>8.2930406757872763E-2</v>
      </c>
      <c r="Q251">
        <v>0.1136857404640782</v>
      </c>
      <c r="R251">
        <v>0.12913449052297329</v>
      </c>
      <c r="S251">
        <v>0.1321484184485737</v>
      </c>
      <c r="T251">
        <v>0.26979393814509772</v>
      </c>
      <c r="U251">
        <v>0.35108469228935762</v>
      </c>
      <c r="V251">
        <v>0.31162877419415491</v>
      </c>
      <c r="W251">
        <v>0.1803143986935461</v>
      </c>
      <c r="X251">
        <v>4.8222846809606437E-2</v>
      </c>
      <c r="Y251">
        <v>2.4111423404803229E-2</v>
      </c>
      <c r="Z251">
        <v>2.4111423404803229E-2</v>
      </c>
      <c r="AA251">
        <v>2.4111423404803229E-2</v>
      </c>
      <c r="AB251" s="7">
        <f t="shared" si="9"/>
        <v>2.1622847758812984</v>
      </c>
      <c r="AC251">
        <f>INDEX(SHELF_days!$C$2:$C$289,MATCH(A251&amp;"|"&amp;C251,SHELF_days!$D$2:$D$289,0))</f>
        <v>146</v>
      </c>
      <c r="AD251" s="8">
        <f t="shared" si="10"/>
        <v>315.69357727866958</v>
      </c>
      <c r="AE251" s="7">
        <f t="shared" si="11"/>
        <v>0.35108469228935762</v>
      </c>
    </row>
    <row r="252" spans="1:31" x14ac:dyDescent="0.45">
      <c r="A252" t="s">
        <v>9</v>
      </c>
      <c r="B252" t="s">
        <v>183</v>
      </c>
      <c r="C252" t="s">
        <v>138</v>
      </c>
      <c r="D252">
        <v>3.4732202126274342E-2</v>
      </c>
      <c r="E252">
        <v>3.4732202126274342E-2</v>
      </c>
      <c r="F252">
        <v>3.4732202126274342E-2</v>
      </c>
      <c r="G252">
        <v>3.4732202126274342E-2</v>
      </c>
      <c r="H252">
        <v>3.4732202126274342E-2</v>
      </c>
      <c r="I252">
        <v>3.4732202126274342E-2</v>
      </c>
      <c r="J252">
        <v>3.4732202126274342E-2</v>
      </c>
      <c r="K252">
        <v>3.4732202126274342E-2</v>
      </c>
      <c r="L252">
        <v>3.4732202126274342E-2</v>
      </c>
      <c r="M252">
        <v>3.4732202126274342E-2</v>
      </c>
      <c r="N252">
        <v>3.4732202126274342E-2</v>
      </c>
      <c r="O252">
        <v>0.1007372236969232</v>
      </c>
      <c r="P252">
        <v>0.35603966562113087</v>
      </c>
      <c r="Q252">
        <v>0.54748190323746793</v>
      </c>
      <c r="R252">
        <v>0.74874878767040032</v>
      </c>
      <c r="S252">
        <v>0.76341657024165543</v>
      </c>
      <c r="T252">
        <v>0.81752131538656891</v>
      </c>
      <c r="U252">
        <v>0.94282015612498082</v>
      </c>
      <c r="V252">
        <v>0.82208770052667679</v>
      </c>
      <c r="W252">
        <v>0.54983428346115981</v>
      </c>
      <c r="X252">
        <v>0.1007372236969232</v>
      </c>
      <c r="Y252">
        <v>3.4732202126274342E-2</v>
      </c>
      <c r="Z252">
        <v>3.4732202126274342E-2</v>
      </c>
      <c r="AA252">
        <v>3.4732202126274342E-2</v>
      </c>
      <c r="AB252" s="7">
        <f t="shared" si="9"/>
        <v>6.2356756594317266</v>
      </c>
      <c r="AC252">
        <f>INDEX(SHELF_days!$C$2:$C$289,MATCH(A252&amp;"|"&amp;C252,SHELF_days!$D$2:$D$289,0))</f>
        <v>20</v>
      </c>
      <c r="AD252" s="8">
        <f t="shared" si="10"/>
        <v>124.71351318863454</v>
      </c>
      <c r="AE252" s="7">
        <f t="shared" si="11"/>
        <v>0.94282015612498082</v>
      </c>
    </row>
    <row r="253" spans="1:31" x14ac:dyDescent="0.45">
      <c r="A253" t="s">
        <v>9</v>
      </c>
      <c r="B253" t="s">
        <v>183</v>
      </c>
      <c r="C253" t="s">
        <v>139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2.7502092321103691E-2</v>
      </c>
      <c r="U253">
        <v>0.11000836928441481</v>
      </c>
      <c r="V253">
        <v>0.11000836928441481</v>
      </c>
      <c r="W253">
        <v>0.11000836928441481</v>
      </c>
      <c r="X253">
        <v>5.5004184642207382E-2</v>
      </c>
      <c r="Y253">
        <v>2.7502092321103691E-2</v>
      </c>
      <c r="Z253">
        <v>2.7502092321103691E-2</v>
      </c>
      <c r="AA253">
        <v>2.7502092321103691E-2</v>
      </c>
      <c r="AB253" s="7">
        <f t="shared" si="9"/>
        <v>0.49503766177986652</v>
      </c>
      <c r="AC253">
        <f>INDEX(SHELF_days!$C$2:$C$289,MATCH(A253&amp;"|"&amp;C253,SHELF_days!$D$2:$D$289,0))</f>
        <v>16</v>
      </c>
      <c r="AD253" s="8">
        <f t="shared" si="10"/>
        <v>7.9206025884778644</v>
      </c>
      <c r="AE253" s="7">
        <f t="shared" si="11"/>
        <v>0.11000836928441481</v>
      </c>
    </row>
    <row r="254" spans="1:31" x14ac:dyDescent="0.45">
      <c r="A254" t="s">
        <v>9</v>
      </c>
      <c r="B254" t="s">
        <v>184</v>
      </c>
      <c r="C254" t="s">
        <v>134</v>
      </c>
      <c r="D254">
        <v>0.94288092197968865</v>
      </c>
      <c r="E254">
        <v>0.94288092197968865</v>
      </c>
      <c r="F254">
        <v>0.94288092197968865</v>
      </c>
      <c r="G254">
        <v>0.94288092197968865</v>
      </c>
      <c r="H254">
        <v>0.94288092197968865</v>
      </c>
      <c r="I254">
        <v>0.94288092197968865</v>
      </c>
      <c r="J254">
        <v>0.94288092197968865</v>
      </c>
      <c r="K254">
        <v>0.94288092197968865</v>
      </c>
      <c r="L254">
        <v>0.94288092197968865</v>
      </c>
      <c r="M254">
        <v>0.94288092197968865</v>
      </c>
      <c r="N254">
        <v>0.94288092197968865</v>
      </c>
      <c r="O254">
        <v>0.94288092197968865</v>
      </c>
      <c r="P254">
        <v>0.94288092197968865</v>
      </c>
      <c r="Q254">
        <v>0.94288092197968865</v>
      </c>
      <c r="R254">
        <v>0.94288092197968865</v>
      </c>
      <c r="S254">
        <v>0.94288092197968865</v>
      </c>
      <c r="T254">
        <v>0.94288092197968865</v>
      </c>
      <c r="U254">
        <v>0.94288092197968865</v>
      </c>
      <c r="V254">
        <v>0.94288092197968865</v>
      </c>
      <c r="W254">
        <v>0.94288092197968865</v>
      </c>
      <c r="X254">
        <v>0.94288092197968865</v>
      </c>
      <c r="Y254">
        <v>0.94288092197968865</v>
      </c>
      <c r="Z254">
        <v>0.94288092197968865</v>
      </c>
      <c r="AA254">
        <v>0.94288092197968865</v>
      </c>
      <c r="AB254" s="7">
        <f t="shared" si="9"/>
        <v>22.62914212751253</v>
      </c>
      <c r="AC254">
        <f>INDEX(SHELF_days!$C$2:$C$289,MATCH(A254&amp;"|"&amp;C254,SHELF_days!$D$2:$D$289,0))</f>
        <v>35</v>
      </c>
      <c r="AD254" s="8">
        <f t="shared" si="10"/>
        <v>792.01997446293853</v>
      </c>
      <c r="AE254" s="7">
        <f t="shared" si="11"/>
        <v>0.94288092197968865</v>
      </c>
    </row>
    <row r="255" spans="1:31" x14ac:dyDescent="0.45">
      <c r="A255" t="s">
        <v>9</v>
      </c>
      <c r="B255" t="s">
        <v>184</v>
      </c>
      <c r="C255" t="s">
        <v>135</v>
      </c>
      <c r="D255">
        <v>0.94288092197968865</v>
      </c>
      <c r="E255">
        <v>0.94288092197968865</v>
      </c>
      <c r="F255">
        <v>0.94288092197968865</v>
      </c>
      <c r="G255">
        <v>0.94288092197968865</v>
      </c>
      <c r="H255">
        <v>0.94288092197968865</v>
      </c>
      <c r="I255">
        <v>0.93673108025235574</v>
      </c>
      <c r="J255">
        <v>0.93673108025235574</v>
      </c>
      <c r="K255">
        <v>0.94288092197968865</v>
      </c>
      <c r="L255">
        <v>0.94288092197968865</v>
      </c>
      <c r="M255">
        <v>0.94288092197968865</v>
      </c>
      <c r="N255">
        <v>0.94288092197968865</v>
      </c>
      <c r="O255">
        <v>0.94288092197968865</v>
      </c>
      <c r="P255">
        <v>0.94288092197968865</v>
      </c>
      <c r="Q255">
        <v>0.94288092197968865</v>
      </c>
      <c r="R255">
        <v>0.94288092197968865</v>
      </c>
      <c r="S255">
        <v>0.94288092197968865</v>
      </c>
      <c r="T255">
        <v>0.94288092197968865</v>
      </c>
      <c r="U255">
        <v>0.94288092197968865</v>
      </c>
      <c r="V255">
        <v>0.94288092197968865</v>
      </c>
      <c r="W255">
        <v>0.94288092197968865</v>
      </c>
      <c r="X255">
        <v>0.94288092197968865</v>
      </c>
      <c r="Y255">
        <v>0.94288092197968865</v>
      </c>
      <c r="Z255">
        <v>0.94288092197968865</v>
      </c>
      <c r="AA255">
        <v>0.94288092197968865</v>
      </c>
      <c r="AB255" s="7">
        <f t="shared" si="9"/>
        <v>22.616842444057863</v>
      </c>
      <c r="AC255">
        <f>INDEX(SHELF_days!$C$2:$C$289,MATCH(A255&amp;"|"&amp;C255,SHELF_days!$D$2:$D$289,0))</f>
        <v>92</v>
      </c>
      <c r="AD255" s="8">
        <f t="shared" si="10"/>
        <v>2080.7495048533233</v>
      </c>
      <c r="AE255" s="7">
        <f t="shared" si="11"/>
        <v>0.94288092197968865</v>
      </c>
    </row>
    <row r="256" spans="1:31" x14ac:dyDescent="0.45">
      <c r="A256" t="s">
        <v>9</v>
      </c>
      <c r="B256" t="s">
        <v>184</v>
      </c>
      <c r="C256" t="s">
        <v>136</v>
      </c>
      <c r="D256">
        <v>0.94288092197968865</v>
      </c>
      <c r="E256">
        <v>0.94288092197968865</v>
      </c>
      <c r="F256">
        <v>0.94288092197968865</v>
      </c>
      <c r="G256">
        <v>0.94288092197968865</v>
      </c>
      <c r="H256">
        <v>0.94288092197968865</v>
      </c>
      <c r="I256">
        <v>0.93782926627509378</v>
      </c>
      <c r="J256">
        <v>0.93782926627509378</v>
      </c>
      <c r="K256">
        <v>0.94288092197968865</v>
      </c>
      <c r="L256">
        <v>0.94288092197968865</v>
      </c>
      <c r="M256">
        <v>0.94288092197968865</v>
      </c>
      <c r="N256">
        <v>0.94288092197968865</v>
      </c>
      <c r="O256">
        <v>0.94288092197968865</v>
      </c>
      <c r="P256">
        <v>0.94288092197968865</v>
      </c>
      <c r="Q256">
        <v>0.94288092197968865</v>
      </c>
      <c r="R256">
        <v>0.94288092197968865</v>
      </c>
      <c r="S256">
        <v>0.94288092197968865</v>
      </c>
      <c r="T256">
        <v>0.94288092197968865</v>
      </c>
      <c r="U256">
        <v>0.94288092197968865</v>
      </c>
      <c r="V256">
        <v>0.94288092197968865</v>
      </c>
      <c r="W256">
        <v>0.94288092197968865</v>
      </c>
      <c r="X256">
        <v>0.94288092197968865</v>
      </c>
      <c r="Y256">
        <v>0.94288092197968865</v>
      </c>
      <c r="Z256">
        <v>0.94288092197968865</v>
      </c>
      <c r="AA256">
        <v>0.94288092197968865</v>
      </c>
      <c r="AB256" s="7">
        <f t="shared" si="9"/>
        <v>22.619038816103338</v>
      </c>
      <c r="AC256">
        <f>INDEX(SHELF_days!$C$2:$C$289,MATCH(A256&amp;"|"&amp;C256,SHELF_days!$D$2:$D$289,0))</f>
        <v>56</v>
      </c>
      <c r="AD256" s="8">
        <f t="shared" si="10"/>
        <v>1266.6661737017869</v>
      </c>
      <c r="AE256" s="7">
        <f t="shared" si="11"/>
        <v>0.94288092197968865</v>
      </c>
    </row>
    <row r="257" spans="1:31" x14ac:dyDescent="0.45">
      <c r="A257" t="s">
        <v>9</v>
      </c>
      <c r="B257" t="s">
        <v>184</v>
      </c>
      <c r="C257" t="s">
        <v>137</v>
      </c>
      <c r="D257">
        <v>0.94288092197968876</v>
      </c>
      <c r="E257">
        <v>0.94288092197968876</v>
      </c>
      <c r="F257">
        <v>0.94288092197968876</v>
      </c>
      <c r="G257">
        <v>0.94288092197968876</v>
      </c>
      <c r="H257">
        <v>0.94288092197968876</v>
      </c>
      <c r="I257">
        <v>0.93900567924739653</v>
      </c>
      <c r="J257">
        <v>0.94152657412754237</v>
      </c>
      <c r="K257">
        <v>0.94288092197968876</v>
      </c>
      <c r="L257">
        <v>0.94288092197968876</v>
      </c>
      <c r="M257">
        <v>0.94288092197968876</v>
      </c>
      <c r="N257">
        <v>0.94288092197968876</v>
      </c>
      <c r="O257">
        <v>0.94288092197968876</v>
      </c>
      <c r="P257">
        <v>0.94288092197968876</v>
      </c>
      <c r="Q257">
        <v>0.94288092197968876</v>
      </c>
      <c r="R257">
        <v>0.94288092197968876</v>
      </c>
      <c r="S257">
        <v>0.94288092197968876</v>
      </c>
      <c r="T257">
        <v>0.94288092197968876</v>
      </c>
      <c r="U257">
        <v>0.94288092197968876</v>
      </c>
      <c r="V257">
        <v>0.94288092197968876</v>
      </c>
      <c r="W257">
        <v>0.94288092197968876</v>
      </c>
      <c r="X257">
        <v>0.94288092197968876</v>
      </c>
      <c r="Y257">
        <v>0.94288092197968876</v>
      </c>
      <c r="Z257">
        <v>0.94288092197968876</v>
      </c>
      <c r="AA257">
        <v>0.94288092197968876</v>
      </c>
      <c r="AB257" s="7">
        <f t="shared" si="9"/>
        <v>22.623912536928106</v>
      </c>
      <c r="AC257">
        <f>INDEX(SHELF_days!$C$2:$C$289,MATCH(A257&amp;"|"&amp;C257,SHELF_days!$D$2:$D$289,0))</f>
        <v>146</v>
      </c>
      <c r="AD257" s="8">
        <f t="shared" si="10"/>
        <v>3303.0912303915034</v>
      </c>
      <c r="AE257" s="7">
        <f t="shared" si="11"/>
        <v>0.94288092197968876</v>
      </c>
    </row>
    <row r="258" spans="1:31" x14ac:dyDescent="0.45">
      <c r="A258" t="s">
        <v>9</v>
      </c>
      <c r="B258" t="s">
        <v>184</v>
      </c>
      <c r="C258" t="s">
        <v>138</v>
      </c>
      <c r="D258">
        <v>0.94288092197968865</v>
      </c>
      <c r="E258">
        <v>0.94288092197968865</v>
      </c>
      <c r="F258">
        <v>0.94288092197968865</v>
      </c>
      <c r="G258">
        <v>0.94288092197968865</v>
      </c>
      <c r="H258">
        <v>0.94288092197968865</v>
      </c>
      <c r="I258">
        <v>0.94288092197968865</v>
      </c>
      <c r="J258">
        <v>0.94288092197968865</v>
      </c>
      <c r="K258">
        <v>0.94288092197968865</v>
      </c>
      <c r="L258">
        <v>0.94288092197968865</v>
      </c>
      <c r="M258">
        <v>0.94288092197968865</v>
      </c>
      <c r="N258">
        <v>0.94288092197968865</v>
      </c>
      <c r="O258">
        <v>0.94288092197968865</v>
      </c>
      <c r="P258">
        <v>0.94288092197968865</v>
      </c>
      <c r="Q258">
        <v>0.94288092197968865</v>
      </c>
      <c r="R258">
        <v>0.94288092197968865</v>
      </c>
      <c r="S258">
        <v>0.94288092197968865</v>
      </c>
      <c r="T258">
        <v>0.94288092197968865</v>
      </c>
      <c r="U258">
        <v>0.94288092197968865</v>
      </c>
      <c r="V258">
        <v>0.94288092197968865</v>
      </c>
      <c r="W258">
        <v>0.94288092197968865</v>
      </c>
      <c r="X258">
        <v>0.94288092197968865</v>
      </c>
      <c r="Y258">
        <v>0.94288092197968865</v>
      </c>
      <c r="Z258">
        <v>0.94288092197968865</v>
      </c>
      <c r="AA258">
        <v>0.94288092197968865</v>
      </c>
      <c r="AB258" s="7">
        <f t="shared" ref="AB258:AB321" si="12">SUM(D258:AA258)</f>
        <v>22.62914212751253</v>
      </c>
      <c r="AC258">
        <f>INDEX(SHELF_days!$C$2:$C$289,MATCH(A258&amp;"|"&amp;C258,SHELF_days!$D$2:$D$289,0))</f>
        <v>20</v>
      </c>
      <c r="AD258" s="8">
        <f t="shared" ref="AD258:AD321" si="13">AB258*AC258</f>
        <v>452.58284255025058</v>
      </c>
      <c r="AE258" s="7">
        <f t="shared" ref="AE258:AE321" si="14">MAX(D258:AA258)</f>
        <v>0.94288092197968865</v>
      </c>
    </row>
    <row r="259" spans="1:31" x14ac:dyDescent="0.45">
      <c r="A259" t="s">
        <v>9</v>
      </c>
      <c r="B259" t="s">
        <v>184</v>
      </c>
      <c r="C259" t="s">
        <v>139</v>
      </c>
      <c r="D259">
        <v>0.94288092197968865</v>
      </c>
      <c r="E259">
        <v>0.94288092197968865</v>
      </c>
      <c r="F259">
        <v>0.94288092197968865</v>
      </c>
      <c r="G259">
        <v>0.94288092197968865</v>
      </c>
      <c r="H259">
        <v>0.94288092197968865</v>
      </c>
      <c r="I259">
        <v>0.94288092197968865</v>
      </c>
      <c r="J259">
        <v>0.94288092197968865</v>
      </c>
      <c r="K259">
        <v>0.94288092197968865</v>
      </c>
      <c r="L259">
        <v>0.94288092197968865</v>
      </c>
      <c r="M259">
        <v>0.94288092197968865</v>
      </c>
      <c r="N259">
        <v>0.94288092197968865</v>
      </c>
      <c r="O259">
        <v>0.94288092197968865</v>
      </c>
      <c r="P259">
        <v>0.94288092197968865</v>
      </c>
      <c r="Q259">
        <v>0.94288092197968865</v>
      </c>
      <c r="R259">
        <v>0.94288092197968865</v>
      </c>
      <c r="S259">
        <v>0.94288092197968865</v>
      </c>
      <c r="T259">
        <v>0.94288092197968865</v>
      </c>
      <c r="U259">
        <v>0.94288092197968865</v>
      </c>
      <c r="V259">
        <v>0.94288092197968865</v>
      </c>
      <c r="W259">
        <v>0.94288092197968865</v>
      </c>
      <c r="X259">
        <v>0.94288092197968865</v>
      </c>
      <c r="Y259">
        <v>0.94288092197968865</v>
      </c>
      <c r="Z259">
        <v>0.94288092197968865</v>
      </c>
      <c r="AA259">
        <v>0.94288092197968865</v>
      </c>
      <c r="AB259" s="7">
        <f t="shared" si="12"/>
        <v>22.62914212751253</v>
      </c>
      <c r="AC259">
        <f>INDEX(SHELF_days!$C$2:$C$289,MATCH(A259&amp;"|"&amp;C259,SHELF_days!$D$2:$D$289,0))</f>
        <v>16</v>
      </c>
      <c r="AD259" s="8">
        <f t="shared" si="13"/>
        <v>362.06627404020048</v>
      </c>
      <c r="AE259" s="7">
        <f t="shared" si="14"/>
        <v>0.94288092197968865</v>
      </c>
    </row>
    <row r="260" spans="1:31" x14ac:dyDescent="0.45">
      <c r="A260" t="s">
        <v>9</v>
      </c>
      <c r="B260" t="s">
        <v>185</v>
      </c>
      <c r="C260" t="s">
        <v>134</v>
      </c>
      <c r="D260">
        <v>0.45258799171842651</v>
      </c>
      <c r="E260">
        <v>0.44786749482401639</v>
      </c>
      <c r="F260">
        <v>0.44517598343685322</v>
      </c>
      <c r="G260">
        <v>0.44451345755693578</v>
      </c>
      <c r="H260">
        <v>0.44621118012422373</v>
      </c>
      <c r="I260">
        <v>0.45283643892339559</v>
      </c>
      <c r="J260">
        <v>0.46215320910973101</v>
      </c>
      <c r="K260">
        <v>0.46906832298136658</v>
      </c>
      <c r="L260">
        <v>0.47130434782608699</v>
      </c>
      <c r="M260">
        <v>0.4561076604554864</v>
      </c>
      <c r="N260">
        <v>0.43614906832298128</v>
      </c>
      <c r="O260">
        <v>0.41896480331262959</v>
      </c>
      <c r="P260">
        <v>0.40836438923395463</v>
      </c>
      <c r="Q260">
        <v>0.40753623188405808</v>
      </c>
      <c r="R260">
        <v>0.41060041407867509</v>
      </c>
      <c r="S260">
        <v>0.41937888198757778</v>
      </c>
      <c r="T260">
        <v>0.43913043478260883</v>
      </c>
      <c r="U260">
        <v>0.46314699792960662</v>
      </c>
      <c r="V260">
        <v>0.47548654244306432</v>
      </c>
      <c r="W260">
        <v>0.48484472049689459</v>
      </c>
      <c r="X260">
        <v>0.48637681159420287</v>
      </c>
      <c r="Y260">
        <v>0.48629399585921318</v>
      </c>
      <c r="Z260">
        <v>0.48227743271221551</v>
      </c>
      <c r="AA260">
        <v>0.46964803312629427</v>
      </c>
      <c r="AB260" s="7">
        <f t="shared" si="12"/>
        <v>10.8360248447205</v>
      </c>
      <c r="AC260">
        <f>INDEX(SHELF_days!$C$2:$C$289,MATCH(A260&amp;"|"&amp;C260,SHELF_days!$D$2:$D$289,0))</f>
        <v>35</v>
      </c>
      <c r="AD260" s="8">
        <f t="shared" si="13"/>
        <v>379.26086956521749</v>
      </c>
      <c r="AE260" s="7">
        <f t="shared" si="14"/>
        <v>0.48637681159420287</v>
      </c>
    </row>
    <row r="261" spans="1:31" x14ac:dyDescent="0.45">
      <c r="A261" t="s">
        <v>9</v>
      </c>
      <c r="B261" t="s">
        <v>185</v>
      </c>
      <c r="C261" t="s">
        <v>135</v>
      </c>
      <c r="D261">
        <v>0.44472049689441001</v>
      </c>
      <c r="E261">
        <v>0.43504140786749479</v>
      </c>
      <c r="F261">
        <v>0.43017598343685298</v>
      </c>
      <c r="G261">
        <v>0.42313664596273282</v>
      </c>
      <c r="H261">
        <v>0.411904761904762</v>
      </c>
      <c r="I261">
        <v>0.39668737060041409</v>
      </c>
      <c r="J261">
        <v>0.38664596273291929</v>
      </c>
      <c r="K261">
        <v>0.37127329192546588</v>
      </c>
      <c r="L261">
        <v>0.34560041407867492</v>
      </c>
      <c r="M261">
        <v>0.32681159420289851</v>
      </c>
      <c r="N261">
        <v>0.31325051759834388</v>
      </c>
      <c r="O261">
        <v>0.30346790890269149</v>
      </c>
      <c r="P261">
        <v>0.30781573498964809</v>
      </c>
      <c r="Q261">
        <v>0.31904761904761902</v>
      </c>
      <c r="R261">
        <v>0.32489648033126312</v>
      </c>
      <c r="S261">
        <v>0.33607660455486538</v>
      </c>
      <c r="T261">
        <v>0.35786749482401642</v>
      </c>
      <c r="U261">
        <v>0.38535196687370599</v>
      </c>
      <c r="V261">
        <v>0.40885093167701858</v>
      </c>
      <c r="W261">
        <v>0.43555900621117999</v>
      </c>
      <c r="X261">
        <v>0.45429606625258789</v>
      </c>
      <c r="Y261">
        <v>0.45486542443064182</v>
      </c>
      <c r="Z261">
        <v>0.45931677018633538</v>
      </c>
      <c r="AA261">
        <v>0.45564182194616992</v>
      </c>
      <c r="AB261" s="7">
        <f t="shared" si="12"/>
        <v>9.2883022774327113</v>
      </c>
      <c r="AC261">
        <f>INDEX(SHELF_days!$C$2:$C$289,MATCH(A261&amp;"|"&amp;C261,SHELF_days!$D$2:$D$289,0))</f>
        <v>92</v>
      </c>
      <c r="AD261" s="8">
        <f t="shared" si="13"/>
        <v>854.5238095238094</v>
      </c>
      <c r="AE261" s="7">
        <f t="shared" si="14"/>
        <v>0.45931677018633538</v>
      </c>
    </row>
    <row r="262" spans="1:31" x14ac:dyDescent="0.45">
      <c r="A262" t="s">
        <v>9</v>
      </c>
      <c r="B262" t="s">
        <v>185</v>
      </c>
      <c r="C262" t="s">
        <v>136</v>
      </c>
      <c r="D262">
        <v>0.29293924466338278</v>
      </c>
      <c r="E262">
        <v>0.29228243021346467</v>
      </c>
      <c r="F262">
        <v>0.2972085385878489</v>
      </c>
      <c r="G262">
        <v>0.29507389162561581</v>
      </c>
      <c r="H262">
        <v>0.28806787082649149</v>
      </c>
      <c r="I262">
        <v>0.27640941434044891</v>
      </c>
      <c r="J262">
        <v>0.25790914066776138</v>
      </c>
      <c r="K262">
        <v>0.235303776683087</v>
      </c>
      <c r="L262">
        <v>0.21543513957307051</v>
      </c>
      <c r="M262">
        <v>0.1964969896004379</v>
      </c>
      <c r="N262">
        <v>0.1872468527640942</v>
      </c>
      <c r="O262">
        <v>0.18314176245210731</v>
      </c>
      <c r="P262">
        <v>0.1769567597153805</v>
      </c>
      <c r="Q262">
        <v>0.17766830870279141</v>
      </c>
      <c r="R262">
        <v>0.18544061302681999</v>
      </c>
      <c r="S262">
        <v>0.19928845101258899</v>
      </c>
      <c r="T262">
        <v>0.2207991242474002</v>
      </c>
      <c r="U262">
        <v>0.23437328954570341</v>
      </c>
      <c r="V262">
        <v>0.24816639299397919</v>
      </c>
      <c r="W262">
        <v>0.27274220032840718</v>
      </c>
      <c r="X262">
        <v>0.26891078270388608</v>
      </c>
      <c r="Y262">
        <v>0.26436781609195409</v>
      </c>
      <c r="Z262">
        <v>0.26748768472906398</v>
      </c>
      <c r="AA262">
        <v>0.27651888341543512</v>
      </c>
      <c r="AB262" s="7">
        <f t="shared" si="12"/>
        <v>5.8102353585112203</v>
      </c>
      <c r="AC262">
        <f>INDEX(SHELF_days!$C$2:$C$289,MATCH(A262&amp;"|"&amp;C262,SHELF_days!$D$2:$D$289,0))</f>
        <v>56</v>
      </c>
      <c r="AD262" s="8">
        <f t="shared" si="13"/>
        <v>325.37318007662833</v>
      </c>
      <c r="AE262" s="7">
        <f t="shared" si="14"/>
        <v>0.2972085385878489</v>
      </c>
    </row>
    <row r="263" spans="1:31" x14ac:dyDescent="0.45">
      <c r="A263" t="s">
        <v>9</v>
      </c>
      <c r="B263" t="s">
        <v>185</v>
      </c>
      <c r="C263" t="s">
        <v>137</v>
      </c>
      <c r="D263">
        <v>0.39945355191256843</v>
      </c>
      <c r="E263">
        <v>0.40031225604996101</v>
      </c>
      <c r="F263">
        <v>0.39867291178766612</v>
      </c>
      <c r="G263">
        <v>0.39313036690085879</v>
      </c>
      <c r="H263">
        <v>0.39476971116315368</v>
      </c>
      <c r="I263">
        <v>0.39570647931303682</v>
      </c>
      <c r="J263">
        <v>0.40202966432474629</v>
      </c>
      <c r="K263">
        <v>0.40655737704918038</v>
      </c>
      <c r="L263">
        <v>0.40312256049960971</v>
      </c>
      <c r="M263">
        <v>0.39164715066354427</v>
      </c>
      <c r="N263">
        <v>0.37298985167837628</v>
      </c>
      <c r="O263">
        <v>0.36042154566744727</v>
      </c>
      <c r="P263">
        <v>0.35175644028103048</v>
      </c>
      <c r="Q263">
        <v>0.34652615144418419</v>
      </c>
      <c r="R263">
        <v>0.34980483996877437</v>
      </c>
      <c r="S263">
        <v>0.36120218579234969</v>
      </c>
      <c r="T263">
        <v>0.37400468384074942</v>
      </c>
      <c r="U263">
        <v>0.39328649492583923</v>
      </c>
      <c r="V263">
        <v>0.40897736143637792</v>
      </c>
      <c r="W263">
        <v>0.43052302888368471</v>
      </c>
      <c r="X263">
        <v>0.4565183450429352</v>
      </c>
      <c r="Y263">
        <v>0.45589383294301328</v>
      </c>
      <c r="Z263">
        <v>0.44863387978142077</v>
      </c>
      <c r="AA263">
        <v>0.43021077283372378</v>
      </c>
      <c r="AB263" s="7">
        <f t="shared" si="12"/>
        <v>9.5261514441842312</v>
      </c>
      <c r="AC263">
        <f>INDEX(SHELF_days!$C$2:$C$289,MATCH(A263&amp;"|"&amp;C263,SHELF_days!$D$2:$D$289,0))</f>
        <v>146</v>
      </c>
      <c r="AD263" s="8">
        <f t="shared" si="13"/>
        <v>1390.8181108508977</v>
      </c>
      <c r="AE263" s="7">
        <f t="shared" si="14"/>
        <v>0.4565183450429352</v>
      </c>
    </row>
    <row r="264" spans="1:31" x14ac:dyDescent="0.45">
      <c r="A264" t="s">
        <v>9</v>
      </c>
      <c r="B264" t="s">
        <v>185</v>
      </c>
      <c r="C264" t="s">
        <v>138</v>
      </c>
      <c r="D264">
        <v>0.21619047619047621</v>
      </c>
      <c r="E264">
        <v>0.27333333333333332</v>
      </c>
      <c r="F264">
        <v>0.27523809523809523</v>
      </c>
      <c r="G264">
        <v>0.22</v>
      </c>
      <c r="H264">
        <v>0.1876190476190476</v>
      </c>
      <c r="I264">
        <v>0.19047619047619049</v>
      </c>
      <c r="J264">
        <v>0.19428571428571431</v>
      </c>
      <c r="K264">
        <v>0.20095238095238091</v>
      </c>
      <c r="L264">
        <v>0.18476190476190479</v>
      </c>
      <c r="M264">
        <v>0.16190476190476191</v>
      </c>
      <c r="N264">
        <v>0.19142857142857139</v>
      </c>
      <c r="O264">
        <v>0.25714285714285717</v>
      </c>
      <c r="P264">
        <v>0.22285714285714289</v>
      </c>
      <c r="Q264">
        <v>0.1704761904761905</v>
      </c>
      <c r="R264">
        <v>0.13714285714285709</v>
      </c>
      <c r="S264">
        <v>0.1276190476190476</v>
      </c>
      <c r="T264">
        <v>0.13142857142857139</v>
      </c>
      <c r="U264">
        <v>0.13714285714285709</v>
      </c>
      <c r="V264">
        <v>0.1333333333333333</v>
      </c>
      <c r="W264">
        <v>0.13523809523809521</v>
      </c>
      <c r="X264">
        <v>0.15523809523809531</v>
      </c>
      <c r="Y264">
        <v>0.22285714285714281</v>
      </c>
      <c r="Z264">
        <v>0.26571428571428568</v>
      </c>
      <c r="AA264">
        <v>0.26190476190476192</v>
      </c>
      <c r="AB264" s="7">
        <f t="shared" si="12"/>
        <v>4.6542857142857139</v>
      </c>
      <c r="AC264">
        <f>INDEX(SHELF_days!$C$2:$C$289,MATCH(A264&amp;"|"&amp;C264,SHELF_days!$D$2:$D$289,0))</f>
        <v>20</v>
      </c>
      <c r="AD264" s="8">
        <f t="shared" si="13"/>
        <v>93.085714285714275</v>
      </c>
      <c r="AE264" s="7">
        <f t="shared" si="14"/>
        <v>0.27523809523809523</v>
      </c>
    </row>
    <row r="265" spans="1:31" x14ac:dyDescent="0.45">
      <c r="A265" t="s">
        <v>9</v>
      </c>
      <c r="B265" t="s">
        <v>185</v>
      </c>
      <c r="C265" t="s">
        <v>139</v>
      </c>
      <c r="D265">
        <v>0.74952380952380948</v>
      </c>
      <c r="E265">
        <v>0.76857142857142857</v>
      </c>
      <c r="F265">
        <v>0.79142857142857148</v>
      </c>
      <c r="G265">
        <v>0.77333333333333343</v>
      </c>
      <c r="H265">
        <v>0.7466666666666667</v>
      </c>
      <c r="I265">
        <v>0.6657142857142857</v>
      </c>
      <c r="J265">
        <v>0.63809523809523816</v>
      </c>
      <c r="K265">
        <v>0.6133333333333334</v>
      </c>
      <c r="L265">
        <v>0.59238095238095245</v>
      </c>
      <c r="M265">
        <v>0.56952380952380943</v>
      </c>
      <c r="N265">
        <v>0.54095238095238107</v>
      </c>
      <c r="O265">
        <v>0.51238095238095238</v>
      </c>
      <c r="P265">
        <v>0.48761904761904762</v>
      </c>
      <c r="Q265">
        <v>0.47619047619047622</v>
      </c>
      <c r="R265">
        <v>0.46952380952380951</v>
      </c>
      <c r="S265">
        <v>0.47142857142857142</v>
      </c>
      <c r="T265">
        <v>0.49619047619047618</v>
      </c>
      <c r="U265">
        <v>0.48952380952380958</v>
      </c>
      <c r="V265">
        <v>0.43619047619047618</v>
      </c>
      <c r="W265">
        <v>0.38952380952380961</v>
      </c>
      <c r="X265">
        <v>0.33809523809523812</v>
      </c>
      <c r="Y265">
        <v>0.29714285714285721</v>
      </c>
      <c r="Z265">
        <v>0.2857142857142857</v>
      </c>
      <c r="AA265">
        <v>0.29142857142857143</v>
      </c>
      <c r="AB265" s="7">
        <f t="shared" si="12"/>
        <v>12.890476190476193</v>
      </c>
      <c r="AC265">
        <f>INDEX(SHELF_days!$C$2:$C$289,MATCH(A265&amp;"|"&amp;C265,SHELF_days!$D$2:$D$289,0))</f>
        <v>16</v>
      </c>
      <c r="AD265" s="8">
        <f t="shared" si="13"/>
        <v>206.24761904761908</v>
      </c>
      <c r="AE265" s="7">
        <f t="shared" si="14"/>
        <v>0.79142857142857148</v>
      </c>
    </row>
    <row r="266" spans="1:31" x14ac:dyDescent="0.45">
      <c r="A266" t="s">
        <v>9</v>
      </c>
      <c r="B266" t="s">
        <v>186</v>
      </c>
      <c r="C266" t="s">
        <v>134</v>
      </c>
      <c r="D266">
        <v>0.43727180099358182</v>
      </c>
      <c r="E266">
        <v>0.4391942054225827</v>
      </c>
      <c r="F266">
        <v>0.44364936681216971</v>
      </c>
      <c r="G266">
        <v>0.44350834012070101</v>
      </c>
      <c r="H266">
        <v>0.44290783198478662</v>
      </c>
      <c r="I266">
        <v>0.44236959537497572</v>
      </c>
      <c r="J266">
        <v>0.44123703199397463</v>
      </c>
      <c r="K266">
        <v>0.43888948703565878</v>
      </c>
      <c r="L266">
        <v>0.43474110448790421</v>
      </c>
      <c r="M266">
        <v>0.42859247810351908</v>
      </c>
      <c r="N266">
        <v>0.41697013878677991</v>
      </c>
      <c r="O266">
        <v>0.41113218321460832</v>
      </c>
      <c r="P266">
        <v>0.41537717820359649</v>
      </c>
      <c r="Q266">
        <v>0.42403269139250221</v>
      </c>
      <c r="R266">
        <v>0.43214103933366282</v>
      </c>
      <c r="S266">
        <v>0.43857057440381458</v>
      </c>
      <c r="T266">
        <v>0.44033730001755739</v>
      </c>
      <c r="U266">
        <v>0.43691488441565979</v>
      </c>
      <c r="V266">
        <v>0.4417162022297611</v>
      </c>
      <c r="W266">
        <v>0.44507863569989792</v>
      </c>
      <c r="X266">
        <v>0.44606055693319319</v>
      </c>
      <c r="Y266">
        <v>0.44642548639131252</v>
      </c>
      <c r="Z266">
        <v>0.4465674288405187</v>
      </c>
      <c r="AA266">
        <v>0.4464165577533788</v>
      </c>
      <c r="AB266" s="7">
        <f t="shared" si="12"/>
        <v>10.4801020999461</v>
      </c>
      <c r="AC266">
        <f>INDEX(SHELF_days!$C$2:$C$289,MATCH(A266&amp;"|"&amp;C266,SHELF_days!$D$2:$D$289,0))</f>
        <v>35</v>
      </c>
      <c r="AD266" s="8">
        <f t="shared" si="13"/>
        <v>366.80357349811351</v>
      </c>
      <c r="AE266" s="7">
        <f t="shared" si="14"/>
        <v>0.4465674288405187</v>
      </c>
    </row>
    <row r="267" spans="1:31" x14ac:dyDescent="0.45">
      <c r="A267" t="s">
        <v>9</v>
      </c>
      <c r="B267" t="s">
        <v>186</v>
      </c>
      <c r="C267" t="s">
        <v>135</v>
      </c>
      <c r="D267">
        <v>0.3483551016058668</v>
      </c>
      <c r="E267">
        <v>0.34525926810685942</v>
      </c>
      <c r="F267">
        <v>0.34435180942453791</v>
      </c>
      <c r="G267">
        <v>0.34285855196495041</v>
      </c>
      <c r="H267">
        <v>0.34243673105743161</v>
      </c>
      <c r="I267">
        <v>0.33959616502756013</v>
      </c>
      <c r="J267">
        <v>0.33767679404606238</v>
      </c>
      <c r="K267">
        <v>0.33541601713330971</v>
      </c>
      <c r="L267">
        <v>0.31824727661385588</v>
      </c>
      <c r="M267">
        <v>0.3060353610191856</v>
      </c>
      <c r="N267">
        <v>0.31110179069809368</v>
      </c>
      <c r="O267">
        <v>0.3258606574982702</v>
      </c>
      <c r="P267">
        <v>0.34095864083535971</v>
      </c>
      <c r="Q267">
        <v>0.35055292017421369</v>
      </c>
      <c r="R267">
        <v>0.35926320712275228</v>
      </c>
      <c r="S267">
        <v>0.36673607642942452</v>
      </c>
      <c r="T267">
        <v>0.36663734629842448</v>
      </c>
      <c r="U267">
        <v>0.36749472447951431</v>
      </c>
      <c r="V267">
        <v>0.36725176250496627</v>
      </c>
      <c r="W267">
        <v>0.35888173679051188</v>
      </c>
      <c r="X267">
        <v>0.35040325101910369</v>
      </c>
      <c r="Y267">
        <v>0.34702124322734279</v>
      </c>
      <c r="Z267">
        <v>0.34487464985739869</v>
      </c>
      <c r="AA267">
        <v>0.34307718912461399</v>
      </c>
      <c r="AB267" s="7">
        <f t="shared" si="12"/>
        <v>8.2603482720596109</v>
      </c>
      <c r="AC267">
        <f>INDEX(SHELF_days!$C$2:$C$289,MATCH(A267&amp;"|"&amp;C267,SHELF_days!$D$2:$D$289,0))</f>
        <v>92</v>
      </c>
      <c r="AD267" s="8">
        <f t="shared" si="13"/>
        <v>759.95204102948423</v>
      </c>
      <c r="AE267" s="7">
        <f t="shared" si="14"/>
        <v>0.36749472447951431</v>
      </c>
    </row>
    <row r="268" spans="1:31" x14ac:dyDescent="0.45">
      <c r="A268" t="s">
        <v>9</v>
      </c>
      <c r="B268" t="s">
        <v>186</v>
      </c>
      <c r="C268" t="s">
        <v>136</v>
      </c>
      <c r="D268">
        <v>0.27127862477331488</v>
      </c>
      <c r="E268">
        <v>0.26361837709208269</v>
      </c>
      <c r="F268">
        <v>0.25744369634749059</v>
      </c>
      <c r="G268">
        <v>0.25103781308923118</v>
      </c>
      <c r="H268">
        <v>0.24197673237689149</v>
      </c>
      <c r="I268">
        <v>0.23446234806161181</v>
      </c>
      <c r="J268">
        <v>0.22926150198846129</v>
      </c>
      <c r="K268">
        <v>0.21022239865748379</v>
      </c>
      <c r="L268">
        <v>0.16908802159562461</v>
      </c>
      <c r="M268">
        <v>0.15795126281882921</v>
      </c>
      <c r="N268">
        <v>0.160149502425216</v>
      </c>
      <c r="O268">
        <v>0.16182390492275711</v>
      </c>
      <c r="P268">
        <v>0.16613867644090999</v>
      </c>
      <c r="Q268">
        <v>0.17839785684492049</v>
      </c>
      <c r="R268">
        <v>0.2005436682980303</v>
      </c>
      <c r="S268">
        <v>0.2253159282015573</v>
      </c>
      <c r="T268">
        <v>0.23643120088087841</v>
      </c>
      <c r="U268">
        <v>0.237817508099609</v>
      </c>
      <c r="V268">
        <v>0.24793503904128431</v>
      </c>
      <c r="W268">
        <v>0.25541583241544219</v>
      </c>
      <c r="X268">
        <v>0.26357237868622208</v>
      </c>
      <c r="Y268">
        <v>0.27682566937478381</v>
      </c>
      <c r="Z268">
        <v>0.27967817578031817</v>
      </c>
      <c r="AA268">
        <v>0.27769721811740411</v>
      </c>
      <c r="AB268" s="7">
        <f t="shared" si="12"/>
        <v>5.4540833363303545</v>
      </c>
      <c r="AC268">
        <f>INDEX(SHELF_days!$C$2:$C$289,MATCH(A268&amp;"|"&amp;C268,SHELF_days!$D$2:$D$289,0))</f>
        <v>56</v>
      </c>
      <c r="AD268" s="8">
        <f t="shared" si="13"/>
        <v>305.42866683449984</v>
      </c>
      <c r="AE268" s="7">
        <f t="shared" si="14"/>
        <v>0.27967817578031817</v>
      </c>
    </row>
    <row r="269" spans="1:31" x14ac:dyDescent="0.45">
      <c r="A269" t="s">
        <v>9</v>
      </c>
      <c r="B269" t="s">
        <v>186</v>
      </c>
      <c r="C269" t="s">
        <v>137</v>
      </c>
      <c r="D269">
        <v>0.29963720754049422</v>
      </c>
      <c r="E269">
        <v>0.2951161228531739</v>
      </c>
      <c r="F269">
        <v>0.29545018677183599</v>
      </c>
      <c r="G269">
        <v>0.29628491496136128</v>
      </c>
      <c r="H269">
        <v>0.29644029352818102</v>
      </c>
      <c r="I269">
        <v>0.29670832155594468</v>
      </c>
      <c r="J269">
        <v>0.29783179491547662</v>
      </c>
      <c r="K269">
        <v>0.29698498172630949</v>
      </c>
      <c r="L269">
        <v>0.2884145589448181</v>
      </c>
      <c r="M269">
        <v>0.26030571299289068</v>
      </c>
      <c r="N269">
        <v>0.24175480693601961</v>
      </c>
      <c r="O269">
        <v>0.2431739311796387</v>
      </c>
      <c r="P269">
        <v>0.251718457533327</v>
      </c>
      <c r="Q269">
        <v>0.26509050963667458</v>
      </c>
      <c r="R269">
        <v>0.27659327125975619</v>
      </c>
      <c r="S269">
        <v>0.2860057595519841</v>
      </c>
      <c r="T269">
        <v>0.29202408937346352</v>
      </c>
      <c r="U269">
        <v>0.29445619555132058</v>
      </c>
      <c r="V269">
        <v>0.29040210977871878</v>
      </c>
      <c r="W269">
        <v>0.28991698336453781</v>
      </c>
      <c r="X269">
        <v>0.2928471641704774</v>
      </c>
      <c r="Y269">
        <v>0.29477817447034133</v>
      </c>
      <c r="Z269">
        <v>0.29625945014068811</v>
      </c>
      <c r="AA269">
        <v>0.29926904665855802</v>
      </c>
      <c r="AB269" s="7">
        <f t="shared" si="12"/>
        <v>6.8374640453959916</v>
      </c>
      <c r="AC269">
        <f>INDEX(SHELF_days!$C$2:$C$289,MATCH(A269&amp;"|"&amp;C269,SHELF_days!$D$2:$D$289,0))</f>
        <v>146</v>
      </c>
      <c r="AD269" s="8">
        <f t="shared" si="13"/>
        <v>998.2697506278148</v>
      </c>
      <c r="AE269" s="7">
        <f t="shared" si="14"/>
        <v>0.29963720754049422</v>
      </c>
    </row>
    <row r="270" spans="1:31" x14ac:dyDescent="0.45">
      <c r="A270" t="s">
        <v>9</v>
      </c>
      <c r="B270" t="s">
        <v>186</v>
      </c>
      <c r="C270" t="s">
        <v>138</v>
      </c>
      <c r="D270">
        <v>0.2416702982599549</v>
      </c>
      <c r="E270">
        <v>0.24381340030352741</v>
      </c>
      <c r="F270">
        <v>0.27119982224116967</v>
      </c>
      <c r="G270">
        <v>0.27228980288740923</v>
      </c>
      <c r="H270">
        <v>0.28354240501791111</v>
      </c>
      <c r="I270">
        <v>0.30398875694712962</v>
      </c>
      <c r="J270">
        <v>0.3245088273741612</v>
      </c>
      <c r="K270">
        <v>0.31875878454472362</v>
      </c>
      <c r="L270">
        <v>0.25360742929872332</v>
      </c>
      <c r="M270">
        <v>0.2484787280937121</v>
      </c>
      <c r="N270">
        <v>0.25900467646005448</v>
      </c>
      <c r="O270">
        <v>0.26319083401445281</v>
      </c>
      <c r="P270">
        <v>0.27791347114916692</v>
      </c>
      <c r="Q270">
        <v>0.28551174203092378</v>
      </c>
      <c r="R270">
        <v>0.3015665777332639</v>
      </c>
      <c r="S270">
        <v>0.31833227037880368</v>
      </c>
      <c r="T270">
        <v>0.31216624459741937</v>
      </c>
      <c r="U270">
        <v>0.31900100246611002</v>
      </c>
      <c r="V270">
        <v>0.2976805597771055</v>
      </c>
      <c r="W270">
        <v>0.30018172309577101</v>
      </c>
      <c r="X270">
        <v>0.29668009444963922</v>
      </c>
      <c r="Y270">
        <v>0.28958732183860197</v>
      </c>
      <c r="Z270">
        <v>0.27553868239818108</v>
      </c>
      <c r="AA270">
        <v>0.26174279209312012</v>
      </c>
      <c r="AB270" s="7">
        <f t="shared" si="12"/>
        <v>6.819956247451036</v>
      </c>
      <c r="AC270">
        <f>INDEX(SHELF_days!$C$2:$C$289,MATCH(A270&amp;"|"&amp;C270,SHELF_days!$D$2:$D$289,0))</f>
        <v>20</v>
      </c>
      <c r="AD270" s="8">
        <f t="shared" si="13"/>
        <v>136.39912494902072</v>
      </c>
      <c r="AE270" s="7">
        <f t="shared" si="14"/>
        <v>0.3245088273741612</v>
      </c>
    </row>
    <row r="271" spans="1:31" x14ac:dyDescent="0.45">
      <c r="A271" t="s">
        <v>9</v>
      </c>
      <c r="B271" t="s">
        <v>186</v>
      </c>
      <c r="C271" t="s">
        <v>139</v>
      </c>
      <c r="D271">
        <v>0.36661262083953072</v>
      </c>
      <c r="E271">
        <v>0.35939873926780019</v>
      </c>
      <c r="F271">
        <v>0.35051039467431072</v>
      </c>
      <c r="G271">
        <v>0.3479881689276984</v>
      </c>
      <c r="H271">
        <v>0.34993117790577749</v>
      </c>
      <c r="I271">
        <v>0.34850946401937799</v>
      </c>
      <c r="J271">
        <v>0.34463924288417958</v>
      </c>
      <c r="K271">
        <v>0.3417694870764475</v>
      </c>
      <c r="L271">
        <v>0.33497158845666358</v>
      </c>
      <c r="M271">
        <v>0.33053268176690531</v>
      </c>
      <c r="N271">
        <v>0.31526242150557832</v>
      </c>
      <c r="O271">
        <v>0.30486284770691591</v>
      </c>
      <c r="P271">
        <v>0.30036075373331772</v>
      </c>
      <c r="Q271">
        <v>0.30012906702590442</v>
      </c>
      <c r="R271">
        <v>0.29905488320062479</v>
      </c>
      <c r="S271">
        <v>0.2990601488076115</v>
      </c>
      <c r="T271">
        <v>0.30327263439694319</v>
      </c>
      <c r="U271">
        <v>0.31055496885950018</v>
      </c>
      <c r="V271">
        <v>0.32501432564488092</v>
      </c>
      <c r="W271">
        <v>0.33215448871879799</v>
      </c>
      <c r="X271">
        <v>0.32674671034349367</v>
      </c>
      <c r="Y271">
        <v>0.32498273200296102</v>
      </c>
      <c r="Z271">
        <v>0.32656241409896031</v>
      </c>
      <c r="AA271">
        <v>0.33029572945250552</v>
      </c>
      <c r="AB271" s="7">
        <f t="shared" si="12"/>
        <v>7.8731776913166875</v>
      </c>
      <c r="AC271">
        <f>INDEX(SHELF_days!$C$2:$C$289,MATCH(A271&amp;"|"&amp;C271,SHELF_days!$D$2:$D$289,0))</f>
        <v>16</v>
      </c>
      <c r="AD271" s="8">
        <f t="shared" si="13"/>
        <v>125.970843061067</v>
      </c>
      <c r="AE271" s="7">
        <f t="shared" si="14"/>
        <v>0.36661262083953072</v>
      </c>
    </row>
    <row r="272" spans="1:31" x14ac:dyDescent="0.45">
      <c r="A272" t="s">
        <v>9</v>
      </c>
      <c r="B272" t="s">
        <v>187</v>
      </c>
      <c r="C272" t="s">
        <v>134</v>
      </c>
      <c r="D272">
        <v>2.5144770122151942E-2</v>
      </c>
      <c r="E272">
        <v>2.5144770122151942E-2</v>
      </c>
      <c r="F272">
        <v>2.5144770122151942E-2</v>
      </c>
      <c r="G272">
        <v>2.5144770122151942E-2</v>
      </c>
      <c r="H272">
        <v>2.5144770122151942E-2</v>
      </c>
      <c r="I272">
        <v>2.5144770122151942E-2</v>
      </c>
      <c r="J272">
        <v>2.5144770122151942E-2</v>
      </c>
      <c r="K272">
        <v>2.5144770122151942E-2</v>
      </c>
      <c r="L272">
        <v>2.5144770122151942E-2</v>
      </c>
      <c r="M272">
        <v>2.5144770122151942E-2</v>
      </c>
      <c r="N272">
        <v>2.5144770122151942E-2</v>
      </c>
      <c r="O272">
        <v>2.5144770122151942E-2</v>
      </c>
      <c r="P272">
        <v>2.5144770122151942E-2</v>
      </c>
      <c r="Q272">
        <v>2.5144770122151942E-2</v>
      </c>
      <c r="R272">
        <v>2.5144770122151942E-2</v>
      </c>
      <c r="S272">
        <v>3.7717155183227907E-2</v>
      </c>
      <c r="T272">
        <v>0.1127165717268163</v>
      </c>
      <c r="U272">
        <v>0.20159305480008299</v>
      </c>
      <c r="V272">
        <v>0.18482987471864831</v>
      </c>
      <c r="W272">
        <v>0.163875899616855</v>
      </c>
      <c r="X272">
        <v>5.0289540244303883E-2</v>
      </c>
      <c r="Y272">
        <v>3.7717155183227907E-2</v>
      </c>
      <c r="Z272">
        <v>2.5144770122151942E-2</v>
      </c>
      <c r="AA272">
        <v>2.5144770122151942E-2</v>
      </c>
      <c r="AB272" s="7">
        <f t="shared" si="12"/>
        <v>1.2162003435497453</v>
      </c>
      <c r="AC272">
        <f>INDEX(SHELF_days!$C$2:$C$289,MATCH(A272&amp;"|"&amp;C272,SHELF_days!$D$2:$D$289,0))</f>
        <v>35</v>
      </c>
      <c r="AD272" s="8">
        <f t="shared" si="13"/>
        <v>42.567012024241087</v>
      </c>
      <c r="AE272" s="7">
        <f t="shared" si="14"/>
        <v>0.20159305480008299</v>
      </c>
    </row>
    <row r="273" spans="1:31" x14ac:dyDescent="0.45">
      <c r="A273" t="s">
        <v>9</v>
      </c>
      <c r="B273" t="s">
        <v>187</v>
      </c>
      <c r="C273" t="s">
        <v>135</v>
      </c>
      <c r="D273">
        <v>1.392777549321412E-2</v>
      </c>
      <c r="E273">
        <v>1.392777549321412E-2</v>
      </c>
      <c r="F273">
        <v>1.392777549321412E-2</v>
      </c>
      <c r="G273">
        <v>1.392777549321412E-2</v>
      </c>
      <c r="H273">
        <v>1.392777549321412E-2</v>
      </c>
      <c r="I273">
        <v>1.392777549321412E-2</v>
      </c>
      <c r="J273">
        <v>1.392777549321412E-2</v>
      </c>
      <c r="K273">
        <v>1.392777549321412E-2</v>
      </c>
      <c r="L273">
        <v>1.392777549321412E-2</v>
      </c>
      <c r="M273">
        <v>1.8710748070797371E-2</v>
      </c>
      <c r="N273">
        <v>2.8276693225963871E-2</v>
      </c>
      <c r="O273">
        <v>4.4219935151241369E-2</v>
      </c>
      <c r="P273">
        <v>0.1581238701513607</v>
      </c>
      <c r="Q273">
        <v>0.2626724311160813</v>
      </c>
      <c r="R273">
        <v>0.38916551091946222</v>
      </c>
      <c r="S273">
        <v>0.52996238607278545</v>
      </c>
      <c r="T273">
        <v>0.71570115450226834</v>
      </c>
      <c r="U273">
        <v>0.73347937332837976</v>
      </c>
      <c r="V273">
        <v>0.68501793419324386</v>
      </c>
      <c r="W273">
        <v>0.26735011813378051</v>
      </c>
      <c r="X273">
        <v>7.5685276762260709E-2</v>
      </c>
      <c r="Y273">
        <v>3.1044199371483731E-2</v>
      </c>
      <c r="Z273">
        <v>3.1044199371483731E-2</v>
      </c>
      <c r="AA273">
        <v>3.1044199371483731E-2</v>
      </c>
      <c r="AB273" s="7">
        <f t="shared" si="12"/>
        <v>4.1268480091810034</v>
      </c>
      <c r="AC273">
        <f>INDEX(SHELF_days!$C$2:$C$289,MATCH(A273&amp;"|"&amp;C273,SHELF_days!$D$2:$D$289,0))</f>
        <v>92</v>
      </c>
      <c r="AD273" s="8">
        <f t="shared" si="13"/>
        <v>379.67001684465231</v>
      </c>
      <c r="AE273" s="7">
        <f t="shared" si="14"/>
        <v>0.73347937332837976</v>
      </c>
    </row>
    <row r="274" spans="1:31" x14ac:dyDescent="0.45">
      <c r="A274" t="s">
        <v>9</v>
      </c>
      <c r="B274" t="s">
        <v>187</v>
      </c>
      <c r="C274" t="s">
        <v>136</v>
      </c>
      <c r="D274">
        <v>7.8577406631724824E-3</v>
      </c>
      <c r="E274">
        <v>7.8577406631724824E-3</v>
      </c>
      <c r="F274">
        <v>7.8577406631724824E-3</v>
      </c>
      <c r="G274">
        <v>7.8577406631724824E-3</v>
      </c>
      <c r="H274">
        <v>7.8577406631724824E-3</v>
      </c>
      <c r="I274">
        <v>7.230109805170655E-2</v>
      </c>
      <c r="J274">
        <v>7.0546696834457343E-2</v>
      </c>
      <c r="K274">
        <v>7.8577406631724824E-3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1.8779505987456251E-2</v>
      </c>
      <c r="U274">
        <v>2.8391647867877928E-2</v>
      </c>
      <c r="V274">
        <v>3.1875740426077048E-2</v>
      </c>
      <c r="W274">
        <v>3.143096265268993E-2</v>
      </c>
      <c r="X274">
        <v>7.8577406631724807E-3</v>
      </c>
      <c r="Y274">
        <v>2.6192468877241611E-3</v>
      </c>
      <c r="Z274">
        <v>2.6192468877241611E-3</v>
      </c>
      <c r="AA274">
        <v>2.6192468877241611E-3</v>
      </c>
      <c r="AB274" s="7">
        <f t="shared" si="12"/>
        <v>0.31618757712564483</v>
      </c>
      <c r="AC274">
        <f>INDEX(SHELF_days!$C$2:$C$289,MATCH(A274&amp;"|"&amp;C274,SHELF_days!$D$2:$D$289,0))</f>
        <v>56</v>
      </c>
      <c r="AD274" s="8">
        <f t="shared" si="13"/>
        <v>17.70650431903611</v>
      </c>
      <c r="AE274" s="7">
        <f t="shared" si="14"/>
        <v>7.230109805170655E-2</v>
      </c>
    </row>
    <row r="275" spans="1:31" x14ac:dyDescent="0.45">
      <c r="A275" t="s">
        <v>9</v>
      </c>
      <c r="B275" t="s">
        <v>187</v>
      </c>
      <c r="C275" t="s">
        <v>137</v>
      </c>
      <c r="D275">
        <v>3.5901757805579658E-2</v>
      </c>
      <c r="E275">
        <v>3.5901757805579658E-2</v>
      </c>
      <c r="F275">
        <v>3.5901757805579658E-2</v>
      </c>
      <c r="G275">
        <v>3.5901757805579658E-2</v>
      </c>
      <c r="H275">
        <v>3.5901757805579658E-2</v>
      </c>
      <c r="I275">
        <v>3.8915685731180052E-2</v>
      </c>
      <c r="J275">
        <v>4.1929613656780447E-2</v>
      </c>
      <c r="K275">
        <v>4.1929613656780447E-2</v>
      </c>
      <c r="L275">
        <v>3.8915685731180052E-2</v>
      </c>
      <c r="M275">
        <v>3.8915685731180052E-2</v>
      </c>
      <c r="N275">
        <v>4.1929613656780447E-2</v>
      </c>
      <c r="O275">
        <v>4.896211214984806E-2</v>
      </c>
      <c r="P275">
        <v>8.2930406757872763E-2</v>
      </c>
      <c r="Q275">
        <v>0.1136857404640782</v>
      </c>
      <c r="R275">
        <v>0.12913449052297329</v>
      </c>
      <c r="S275">
        <v>0.1321484184485737</v>
      </c>
      <c r="T275">
        <v>0.26979393814509772</v>
      </c>
      <c r="U275">
        <v>0.35108469228935762</v>
      </c>
      <c r="V275">
        <v>0.31162877419415491</v>
      </c>
      <c r="W275">
        <v>0.1803143986935461</v>
      </c>
      <c r="X275">
        <v>4.8222846809606437E-2</v>
      </c>
      <c r="Y275">
        <v>2.4111423404803229E-2</v>
      </c>
      <c r="Z275">
        <v>2.4111423404803229E-2</v>
      </c>
      <c r="AA275">
        <v>2.4111423404803229E-2</v>
      </c>
      <c r="AB275" s="7">
        <f t="shared" si="12"/>
        <v>2.1622847758812984</v>
      </c>
      <c r="AC275">
        <f>INDEX(SHELF_days!$C$2:$C$289,MATCH(A275&amp;"|"&amp;C275,SHELF_days!$D$2:$D$289,0))</f>
        <v>146</v>
      </c>
      <c r="AD275" s="8">
        <f t="shared" si="13"/>
        <v>315.69357727866958</v>
      </c>
      <c r="AE275" s="7">
        <f t="shared" si="14"/>
        <v>0.35108469228935762</v>
      </c>
    </row>
    <row r="276" spans="1:31" x14ac:dyDescent="0.45">
      <c r="A276" t="s">
        <v>9</v>
      </c>
      <c r="B276" t="s">
        <v>187</v>
      </c>
      <c r="C276" t="s">
        <v>138</v>
      </c>
      <c r="D276">
        <v>3.4732202126274342E-2</v>
      </c>
      <c r="E276">
        <v>3.4732202126274342E-2</v>
      </c>
      <c r="F276">
        <v>3.4732202126274342E-2</v>
      </c>
      <c r="G276">
        <v>3.4732202126274342E-2</v>
      </c>
      <c r="H276">
        <v>3.4732202126274342E-2</v>
      </c>
      <c r="I276">
        <v>3.4732202126274342E-2</v>
      </c>
      <c r="J276">
        <v>3.4732202126274342E-2</v>
      </c>
      <c r="K276">
        <v>3.4732202126274342E-2</v>
      </c>
      <c r="L276">
        <v>3.4732202126274342E-2</v>
      </c>
      <c r="M276">
        <v>3.4732202126274342E-2</v>
      </c>
      <c r="N276">
        <v>3.4732202126274342E-2</v>
      </c>
      <c r="O276">
        <v>0.1007372236969232</v>
      </c>
      <c r="P276">
        <v>0.35603966562113087</v>
      </c>
      <c r="Q276">
        <v>0.54748190323746793</v>
      </c>
      <c r="R276">
        <v>0.74874878767040032</v>
      </c>
      <c r="S276">
        <v>0.76341657024165543</v>
      </c>
      <c r="T276">
        <v>0.81752131538656891</v>
      </c>
      <c r="U276">
        <v>0.94282015612498082</v>
      </c>
      <c r="V276">
        <v>0.82208770052667679</v>
      </c>
      <c r="W276">
        <v>0.54983428346115981</v>
      </c>
      <c r="X276">
        <v>0.1007372236969232</v>
      </c>
      <c r="Y276">
        <v>3.4732202126274342E-2</v>
      </c>
      <c r="Z276">
        <v>3.4732202126274342E-2</v>
      </c>
      <c r="AA276">
        <v>3.4732202126274342E-2</v>
      </c>
      <c r="AB276" s="7">
        <f t="shared" si="12"/>
        <v>6.2356756594317266</v>
      </c>
      <c r="AC276">
        <f>INDEX(SHELF_days!$C$2:$C$289,MATCH(A276&amp;"|"&amp;C276,SHELF_days!$D$2:$D$289,0))</f>
        <v>20</v>
      </c>
      <c r="AD276" s="8">
        <f t="shared" si="13"/>
        <v>124.71351318863454</v>
      </c>
      <c r="AE276" s="7">
        <f t="shared" si="14"/>
        <v>0.94282015612498082</v>
      </c>
    </row>
    <row r="277" spans="1:31" x14ac:dyDescent="0.45">
      <c r="A277" t="s">
        <v>9</v>
      </c>
      <c r="B277" t="s">
        <v>187</v>
      </c>
      <c r="C277" t="s">
        <v>139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2.7502092321103691E-2</v>
      </c>
      <c r="U277">
        <v>0.11000836928441481</v>
      </c>
      <c r="V277">
        <v>0.11000836928441481</v>
      </c>
      <c r="W277">
        <v>0.11000836928441481</v>
      </c>
      <c r="X277">
        <v>5.5004184642207382E-2</v>
      </c>
      <c r="Y277">
        <v>2.7502092321103691E-2</v>
      </c>
      <c r="Z277">
        <v>2.7502092321103691E-2</v>
      </c>
      <c r="AA277">
        <v>2.7502092321103691E-2</v>
      </c>
      <c r="AB277" s="7">
        <f t="shared" si="12"/>
        <v>0.49503766177986652</v>
      </c>
      <c r="AC277">
        <f>INDEX(SHELF_days!$C$2:$C$289,MATCH(A277&amp;"|"&amp;C277,SHELF_days!$D$2:$D$289,0))</f>
        <v>16</v>
      </c>
      <c r="AD277" s="8">
        <f t="shared" si="13"/>
        <v>7.9206025884778644</v>
      </c>
      <c r="AE277" s="7">
        <f t="shared" si="14"/>
        <v>0.11000836928441481</v>
      </c>
    </row>
    <row r="278" spans="1:31" x14ac:dyDescent="0.45">
      <c r="A278" t="s">
        <v>9</v>
      </c>
      <c r="B278" t="s">
        <v>188</v>
      </c>
      <c r="C278" t="s">
        <v>134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6.295238095238094E-2</v>
      </c>
      <c r="J278">
        <v>2.3619047619047619E-2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2.666666666666667E-3</v>
      </c>
      <c r="S278">
        <v>2.3619047619047619E-2</v>
      </c>
      <c r="T278">
        <v>0.12076190476190481</v>
      </c>
      <c r="U278">
        <v>0.14695238095238089</v>
      </c>
      <c r="V278">
        <v>0.22047619047619049</v>
      </c>
      <c r="W278">
        <v>0.16552380952380949</v>
      </c>
      <c r="X278">
        <v>2.3619047619047619E-2</v>
      </c>
      <c r="Y278">
        <v>0</v>
      </c>
      <c r="Z278">
        <v>0</v>
      </c>
      <c r="AA278">
        <v>0</v>
      </c>
      <c r="AB278" s="7">
        <f t="shared" si="12"/>
        <v>0.79019047619047622</v>
      </c>
      <c r="AC278">
        <f>INDEX(SHELF_days!$C$2:$C$289,MATCH(A278&amp;"|"&amp;C278,SHELF_days!$D$2:$D$289,0))</f>
        <v>35</v>
      </c>
      <c r="AD278" s="8">
        <f t="shared" si="13"/>
        <v>27.656666666666666</v>
      </c>
      <c r="AE278" s="7">
        <f t="shared" si="14"/>
        <v>0.22047619047619049</v>
      </c>
    </row>
    <row r="279" spans="1:31" x14ac:dyDescent="0.45">
      <c r="A279" t="s">
        <v>9</v>
      </c>
      <c r="B279" t="s">
        <v>188</v>
      </c>
      <c r="C279" t="s">
        <v>135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1.27536231884058E-2</v>
      </c>
      <c r="J279">
        <v>1.797101449275362E-2</v>
      </c>
      <c r="K279">
        <v>0</v>
      </c>
      <c r="L279">
        <v>0</v>
      </c>
      <c r="M279">
        <v>0</v>
      </c>
      <c r="N279">
        <v>2.1340579710144931E-2</v>
      </c>
      <c r="O279">
        <v>5.1195652173913038E-2</v>
      </c>
      <c r="P279">
        <v>0.14583333333333329</v>
      </c>
      <c r="Q279">
        <v>0.2093840579710145</v>
      </c>
      <c r="R279">
        <v>0.29246376811594199</v>
      </c>
      <c r="S279">
        <v>0.30637681159420288</v>
      </c>
      <c r="T279">
        <v>0.41097826086956518</v>
      </c>
      <c r="U279">
        <v>0.42594202898550731</v>
      </c>
      <c r="V279">
        <v>0.57170289855072465</v>
      </c>
      <c r="W279">
        <v>0.43326086956521742</v>
      </c>
      <c r="X279">
        <v>0.1552536231884058</v>
      </c>
      <c r="Y279">
        <v>3.5869565217391312E-3</v>
      </c>
      <c r="Z279">
        <v>0</v>
      </c>
      <c r="AA279">
        <v>0</v>
      </c>
      <c r="AB279" s="7">
        <f t="shared" si="12"/>
        <v>3.0580434782608696</v>
      </c>
      <c r="AC279">
        <f>INDEX(SHELF_days!$C$2:$C$289,MATCH(A279&amp;"|"&amp;C279,SHELF_days!$D$2:$D$289,0))</f>
        <v>92</v>
      </c>
      <c r="AD279" s="8">
        <f t="shared" si="13"/>
        <v>281.34000000000003</v>
      </c>
      <c r="AE279" s="7">
        <f t="shared" si="14"/>
        <v>0.57170289855072465</v>
      </c>
    </row>
    <row r="280" spans="1:31" x14ac:dyDescent="0.45">
      <c r="A280" t="s">
        <v>9</v>
      </c>
      <c r="B280" t="s">
        <v>188</v>
      </c>
      <c r="C280" t="s">
        <v>136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1.4761904761904761E-2</v>
      </c>
      <c r="P280">
        <v>1.7678571428571429E-2</v>
      </c>
      <c r="Q280">
        <v>2.9523809523809529E-2</v>
      </c>
      <c r="R280">
        <v>2.9523809523809529E-2</v>
      </c>
      <c r="S280">
        <v>8.8571428571428565E-2</v>
      </c>
      <c r="T280">
        <v>0.15928571428571431</v>
      </c>
      <c r="U280">
        <v>0.25785714285714278</v>
      </c>
      <c r="V280">
        <v>0.2242261904761905</v>
      </c>
      <c r="W280">
        <v>0.17922619047619051</v>
      </c>
      <c r="X280">
        <v>3.5416666666666673E-2</v>
      </c>
      <c r="Y280">
        <v>1.4761904761904761E-2</v>
      </c>
      <c r="Z280">
        <v>1.4761904761904761E-2</v>
      </c>
      <c r="AA280">
        <v>0</v>
      </c>
      <c r="AB280" s="7">
        <f t="shared" si="12"/>
        <v>1.065595238095238</v>
      </c>
      <c r="AC280">
        <f>INDEX(SHELF_days!$C$2:$C$289,MATCH(A280&amp;"|"&amp;C280,SHELF_days!$D$2:$D$289,0))</f>
        <v>56</v>
      </c>
      <c r="AD280" s="8">
        <f t="shared" si="13"/>
        <v>59.673333333333332</v>
      </c>
      <c r="AE280" s="7">
        <f t="shared" si="14"/>
        <v>0.25785714285714278</v>
      </c>
    </row>
    <row r="281" spans="1:31" x14ac:dyDescent="0.45">
      <c r="A281" t="s">
        <v>9</v>
      </c>
      <c r="B281" t="s">
        <v>188</v>
      </c>
      <c r="C281" t="s">
        <v>137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7.6712328767123304E-3</v>
      </c>
      <c r="J281">
        <v>3.9041095890410969E-3</v>
      </c>
      <c r="K281">
        <v>0</v>
      </c>
      <c r="L281">
        <v>0</v>
      </c>
      <c r="M281">
        <v>0</v>
      </c>
      <c r="N281">
        <v>2.054794520547945E-3</v>
      </c>
      <c r="O281">
        <v>1.063926940639269E-2</v>
      </c>
      <c r="P281">
        <v>3.7191780821917812E-2</v>
      </c>
      <c r="Q281">
        <v>7.7853881278538817E-2</v>
      </c>
      <c r="R281">
        <v>0.10767123287671231</v>
      </c>
      <c r="S281">
        <v>0.15296803652968041</v>
      </c>
      <c r="T281">
        <v>0.22175799086757991</v>
      </c>
      <c r="U281">
        <v>0.29413242009132418</v>
      </c>
      <c r="V281">
        <v>0.37212328767123293</v>
      </c>
      <c r="W281">
        <v>0.28598173515981729</v>
      </c>
      <c r="X281">
        <v>7.3835616438356164E-2</v>
      </c>
      <c r="Y281">
        <v>5.6621004566210047E-3</v>
      </c>
      <c r="Z281">
        <v>0</v>
      </c>
      <c r="AA281">
        <v>0</v>
      </c>
      <c r="AB281" s="7">
        <f t="shared" si="12"/>
        <v>1.653447488584475</v>
      </c>
      <c r="AC281">
        <f>INDEX(SHELF_days!$C$2:$C$289,MATCH(A281&amp;"|"&amp;C281,SHELF_days!$D$2:$D$289,0))</f>
        <v>146</v>
      </c>
      <c r="AD281" s="8">
        <f t="shared" si="13"/>
        <v>241.40333333333334</v>
      </c>
      <c r="AE281" s="7">
        <f t="shared" si="14"/>
        <v>0.37212328767123293</v>
      </c>
    </row>
    <row r="282" spans="1:31" x14ac:dyDescent="0.45">
      <c r="A282" t="s">
        <v>9</v>
      </c>
      <c r="B282" t="s">
        <v>188</v>
      </c>
      <c r="C282" t="s">
        <v>138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4.1333333333333333E-2</v>
      </c>
      <c r="O282">
        <v>0.124</v>
      </c>
      <c r="P282">
        <v>0.32866666666666672</v>
      </c>
      <c r="Q282">
        <v>0.46500000000000002</v>
      </c>
      <c r="R282">
        <v>0.55800000000000005</v>
      </c>
      <c r="S282">
        <v>0.68166666666666664</v>
      </c>
      <c r="T282">
        <v>0.68466666666666665</v>
      </c>
      <c r="U282">
        <v>0.57716666666666661</v>
      </c>
      <c r="V282">
        <v>0.73783333333333334</v>
      </c>
      <c r="W282">
        <v>0.52666666666666662</v>
      </c>
      <c r="X282">
        <v>0.20216666666666669</v>
      </c>
      <c r="Y282">
        <v>0</v>
      </c>
      <c r="Z282">
        <v>0</v>
      </c>
      <c r="AA282">
        <v>0</v>
      </c>
      <c r="AB282" s="7">
        <f t="shared" si="12"/>
        <v>4.9271666666666674</v>
      </c>
      <c r="AC282">
        <f>INDEX(SHELF_days!$C$2:$C$289,MATCH(A282&amp;"|"&amp;C282,SHELF_days!$D$2:$D$289,0))</f>
        <v>20</v>
      </c>
      <c r="AD282" s="8">
        <f t="shared" si="13"/>
        <v>98.543333333333351</v>
      </c>
      <c r="AE282" s="7">
        <f t="shared" si="14"/>
        <v>0.73783333333333334</v>
      </c>
    </row>
    <row r="283" spans="1:31" x14ac:dyDescent="0.45">
      <c r="A283" t="s">
        <v>9</v>
      </c>
      <c r="B283" t="s">
        <v>188</v>
      </c>
      <c r="C283" t="s">
        <v>139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0.1033333333333333</v>
      </c>
      <c r="J283">
        <v>5.1666666666666673E-2</v>
      </c>
      <c r="K283">
        <v>5.1666666666666673E-2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4.1666666666666657E-2</v>
      </c>
      <c r="U283">
        <v>1.6458333333333339E-2</v>
      </c>
      <c r="V283">
        <v>5.1666666666666673E-2</v>
      </c>
      <c r="W283">
        <v>0</v>
      </c>
      <c r="X283">
        <v>8.7500000000000008E-3</v>
      </c>
      <c r="Y283">
        <v>0</v>
      </c>
      <c r="Z283">
        <v>0</v>
      </c>
      <c r="AA283">
        <v>0</v>
      </c>
      <c r="AB283" s="7">
        <f t="shared" si="12"/>
        <v>0.32520833333333332</v>
      </c>
      <c r="AC283">
        <f>INDEX(SHELF_days!$C$2:$C$289,MATCH(A283&amp;"|"&amp;C283,SHELF_days!$D$2:$D$289,0))</f>
        <v>16</v>
      </c>
      <c r="AD283" s="8">
        <f t="shared" si="13"/>
        <v>5.2033333333333331</v>
      </c>
      <c r="AE283" s="7">
        <f t="shared" si="14"/>
        <v>0.1033333333333333</v>
      </c>
    </row>
    <row r="284" spans="1:31" x14ac:dyDescent="0.45">
      <c r="A284" t="s">
        <v>9</v>
      </c>
      <c r="B284" t="s">
        <v>189</v>
      </c>
      <c r="C284" t="s">
        <v>134</v>
      </c>
      <c r="D284">
        <v>0.85127764958495167</v>
      </c>
      <c r="E284">
        <v>0.85127764958495167</v>
      </c>
      <c r="F284">
        <v>0.85127764958495167</v>
      </c>
      <c r="G284">
        <v>0.85127764958495167</v>
      </c>
      <c r="H284">
        <v>0.85127764958495167</v>
      </c>
      <c r="I284">
        <v>0.85127764958495167</v>
      </c>
      <c r="J284">
        <v>0.85127764958495167</v>
      </c>
      <c r="K284">
        <v>0.85127764958495167</v>
      </c>
      <c r="L284">
        <v>0.85127764958495167</v>
      </c>
      <c r="M284">
        <v>0.85127764958495167</v>
      </c>
      <c r="N284">
        <v>0.85127764958495167</v>
      </c>
      <c r="O284">
        <v>0.85127764958495167</v>
      </c>
      <c r="P284">
        <v>0.85127764958495167</v>
      </c>
      <c r="Q284">
        <v>0.85127764958495167</v>
      </c>
      <c r="R284">
        <v>0.85127764958495167</v>
      </c>
      <c r="S284">
        <v>0.85127764958495167</v>
      </c>
      <c r="T284">
        <v>0.85127764958495167</v>
      </c>
      <c r="U284">
        <v>0.85127764958495167</v>
      </c>
      <c r="V284">
        <v>0.85127764958495167</v>
      </c>
      <c r="W284">
        <v>0.85127764958495167</v>
      </c>
      <c r="X284">
        <v>0.85127764958495167</v>
      </c>
      <c r="Y284">
        <v>0.85127764958495167</v>
      </c>
      <c r="Z284">
        <v>0.85127764958495167</v>
      </c>
      <c r="AA284">
        <v>0.85127764958495167</v>
      </c>
      <c r="AB284" s="7">
        <f t="shared" si="12"/>
        <v>20.430663590038829</v>
      </c>
      <c r="AC284">
        <f>INDEX(SHELF_days!$C$2:$C$289,MATCH(A284&amp;"|"&amp;C284,SHELF_days!$D$2:$D$289,0))</f>
        <v>35</v>
      </c>
      <c r="AD284" s="8">
        <f t="shared" si="13"/>
        <v>715.07322565135905</v>
      </c>
      <c r="AE284" s="7">
        <f t="shared" si="14"/>
        <v>0.85127764958495167</v>
      </c>
    </row>
    <row r="285" spans="1:31" x14ac:dyDescent="0.45">
      <c r="A285" t="s">
        <v>9</v>
      </c>
      <c r="B285" t="s">
        <v>189</v>
      </c>
      <c r="C285" t="s">
        <v>135</v>
      </c>
      <c r="D285">
        <v>0.85127764958495167</v>
      </c>
      <c r="E285">
        <v>0.85127764958495167</v>
      </c>
      <c r="F285">
        <v>0.85127764958495167</v>
      </c>
      <c r="G285">
        <v>0.85127764958495167</v>
      </c>
      <c r="H285">
        <v>0.85127764958495167</v>
      </c>
      <c r="I285">
        <v>0.85127764958495167</v>
      </c>
      <c r="J285">
        <v>0.85127764958495167</v>
      </c>
      <c r="K285">
        <v>0.85127764958495167</v>
      </c>
      <c r="L285">
        <v>0.85127764958495167</v>
      </c>
      <c r="M285">
        <v>0.85127764958495167</v>
      </c>
      <c r="N285">
        <v>0.85127764958495167</v>
      </c>
      <c r="O285">
        <v>0.85127764958495167</v>
      </c>
      <c r="P285">
        <v>0.85127764958495167</v>
      </c>
      <c r="Q285">
        <v>0.85127764958495167</v>
      </c>
      <c r="R285">
        <v>0.85127764958495167</v>
      </c>
      <c r="S285">
        <v>0.85127764958495167</v>
      </c>
      <c r="T285">
        <v>0.85127764958495167</v>
      </c>
      <c r="U285">
        <v>0.85127764958495167</v>
      </c>
      <c r="V285">
        <v>0.85127764958495167</v>
      </c>
      <c r="W285">
        <v>0.85127764958495167</v>
      </c>
      <c r="X285">
        <v>0.85127764958495167</v>
      </c>
      <c r="Y285">
        <v>0.85127764958495167</v>
      </c>
      <c r="Z285">
        <v>0.85127764958495167</v>
      </c>
      <c r="AA285">
        <v>0.85127764958495167</v>
      </c>
      <c r="AB285" s="7">
        <f t="shared" si="12"/>
        <v>20.430663590038829</v>
      </c>
      <c r="AC285">
        <f>INDEX(SHELF_days!$C$2:$C$289,MATCH(A285&amp;"|"&amp;C285,SHELF_days!$D$2:$D$289,0))</f>
        <v>92</v>
      </c>
      <c r="AD285" s="8">
        <f t="shared" si="13"/>
        <v>1879.6210502835722</v>
      </c>
      <c r="AE285" s="7">
        <f t="shared" si="14"/>
        <v>0.85127764958495167</v>
      </c>
    </row>
    <row r="286" spans="1:31" x14ac:dyDescent="0.45">
      <c r="A286" t="s">
        <v>9</v>
      </c>
      <c r="B286" t="s">
        <v>189</v>
      </c>
      <c r="C286" t="s">
        <v>136</v>
      </c>
      <c r="D286">
        <v>0.85127764958495167</v>
      </c>
      <c r="E286">
        <v>0.85127764958495167</v>
      </c>
      <c r="F286">
        <v>0.85127764958495167</v>
      </c>
      <c r="G286">
        <v>0.85127764958495167</v>
      </c>
      <c r="H286">
        <v>0.85127764958495167</v>
      </c>
      <c r="I286">
        <v>0.85127764958495167</v>
      </c>
      <c r="J286">
        <v>0.85127764958495167</v>
      </c>
      <c r="K286">
        <v>0.85127764958495167</v>
      </c>
      <c r="L286">
        <v>0.85127764958495167</v>
      </c>
      <c r="M286">
        <v>0.85127764958495167</v>
      </c>
      <c r="N286">
        <v>0.85127764958495167</v>
      </c>
      <c r="O286">
        <v>0.85127764958495167</v>
      </c>
      <c r="P286">
        <v>0.85127764958495167</v>
      </c>
      <c r="Q286">
        <v>0.85127764958495167</v>
      </c>
      <c r="R286">
        <v>0.85127764958495167</v>
      </c>
      <c r="S286">
        <v>0.85127764958495167</v>
      </c>
      <c r="T286">
        <v>0.85127764958495167</v>
      </c>
      <c r="U286">
        <v>0.85127764958495167</v>
      </c>
      <c r="V286">
        <v>0.85127764958495167</v>
      </c>
      <c r="W286">
        <v>0.85127764958495167</v>
      </c>
      <c r="X286">
        <v>0.85127764958495167</v>
      </c>
      <c r="Y286">
        <v>0.85127764958495167</v>
      </c>
      <c r="Z286">
        <v>0.85127764958495167</v>
      </c>
      <c r="AA286">
        <v>0.85127764958495167</v>
      </c>
      <c r="AB286" s="7">
        <f t="shared" si="12"/>
        <v>20.430663590038829</v>
      </c>
      <c r="AC286">
        <f>INDEX(SHELF_days!$C$2:$C$289,MATCH(A286&amp;"|"&amp;C286,SHELF_days!$D$2:$D$289,0))</f>
        <v>56</v>
      </c>
      <c r="AD286" s="8">
        <f t="shared" si="13"/>
        <v>1144.1171610421745</v>
      </c>
      <c r="AE286" s="7">
        <f t="shared" si="14"/>
        <v>0.85127764958495167</v>
      </c>
    </row>
    <row r="287" spans="1:31" x14ac:dyDescent="0.45">
      <c r="A287" t="s">
        <v>9</v>
      </c>
      <c r="B287" t="s">
        <v>189</v>
      </c>
      <c r="C287" t="s">
        <v>137</v>
      </c>
      <c r="D287">
        <v>0.85127764958495167</v>
      </c>
      <c r="E287">
        <v>0.85127764958495167</v>
      </c>
      <c r="F287">
        <v>0.85127764958495167</v>
      </c>
      <c r="G287">
        <v>0.85127764958495167</v>
      </c>
      <c r="H287">
        <v>0.85127764958495167</v>
      </c>
      <c r="I287">
        <v>0.85127764958495167</v>
      </c>
      <c r="J287">
        <v>0.85127764958495167</v>
      </c>
      <c r="K287">
        <v>0.85127764958495167</v>
      </c>
      <c r="L287">
        <v>0.85127764958495167</v>
      </c>
      <c r="M287">
        <v>0.85127764958495167</v>
      </c>
      <c r="N287">
        <v>0.85127764958495167</v>
      </c>
      <c r="O287">
        <v>0.85127764958495167</v>
      </c>
      <c r="P287">
        <v>0.85127764958495167</v>
      </c>
      <c r="Q287">
        <v>0.85127764958495167</v>
      </c>
      <c r="R287">
        <v>0.85127764958495167</v>
      </c>
      <c r="S287">
        <v>0.85127764958495167</v>
      </c>
      <c r="T287">
        <v>0.85127764958495167</v>
      </c>
      <c r="U287">
        <v>0.85127764958495167</v>
      </c>
      <c r="V287">
        <v>0.85127764958495167</v>
      </c>
      <c r="W287">
        <v>0.85127764958495167</v>
      </c>
      <c r="X287">
        <v>0.85127764958495167</v>
      </c>
      <c r="Y287">
        <v>0.85127764958495167</v>
      </c>
      <c r="Z287">
        <v>0.85127764958495167</v>
      </c>
      <c r="AA287">
        <v>0.85127764958495167</v>
      </c>
      <c r="AB287" s="7">
        <f t="shared" si="12"/>
        <v>20.430663590038829</v>
      </c>
      <c r="AC287">
        <f>INDEX(SHELF_days!$C$2:$C$289,MATCH(A287&amp;"|"&amp;C287,SHELF_days!$D$2:$D$289,0))</f>
        <v>146</v>
      </c>
      <c r="AD287" s="8">
        <f t="shared" si="13"/>
        <v>2982.876884145669</v>
      </c>
      <c r="AE287" s="7">
        <f t="shared" si="14"/>
        <v>0.85127764958495167</v>
      </c>
    </row>
    <row r="288" spans="1:31" x14ac:dyDescent="0.45">
      <c r="A288" t="s">
        <v>9</v>
      </c>
      <c r="B288" t="s">
        <v>189</v>
      </c>
      <c r="C288" t="s">
        <v>138</v>
      </c>
      <c r="D288">
        <v>0.85127764958495167</v>
      </c>
      <c r="E288">
        <v>0.85127764958495167</v>
      </c>
      <c r="F288">
        <v>0.85127764958495167</v>
      </c>
      <c r="G288">
        <v>0.85127764958495167</v>
      </c>
      <c r="H288">
        <v>0.85127764958495167</v>
      </c>
      <c r="I288">
        <v>0.85127764958495167</v>
      </c>
      <c r="J288">
        <v>0.85127764958495167</v>
      </c>
      <c r="K288">
        <v>0.85127764958495167</v>
      </c>
      <c r="L288">
        <v>0.85127764958495167</v>
      </c>
      <c r="M288">
        <v>0.85127764958495167</v>
      </c>
      <c r="N288">
        <v>0.85127764958495167</v>
      </c>
      <c r="O288">
        <v>0.85127764958495167</v>
      </c>
      <c r="P288">
        <v>0.85127764958495167</v>
      </c>
      <c r="Q288">
        <v>0.85127764958495167</v>
      </c>
      <c r="R288">
        <v>0.85127764958495167</v>
      </c>
      <c r="S288">
        <v>0.85127764958495167</v>
      </c>
      <c r="T288">
        <v>0.85127764958495167</v>
      </c>
      <c r="U288">
        <v>0.85127764958495167</v>
      </c>
      <c r="V288">
        <v>0.85127764958495167</v>
      </c>
      <c r="W288">
        <v>0.85127764958495167</v>
      </c>
      <c r="X288">
        <v>0.85127764958495167</v>
      </c>
      <c r="Y288">
        <v>0.85127764958495167</v>
      </c>
      <c r="Z288">
        <v>0.85127764958495167</v>
      </c>
      <c r="AA288">
        <v>0.85127764958495167</v>
      </c>
      <c r="AB288" s="7">
        <f t="shared" si="12"/>
        <v>20.430663590038829</v>
      </c>
      <c r="AC288">
        <f>INDEX(SHELF_days!$C$2:$C$289,MATCH(A288&amp;"|"&amp;C288,SHELF_days!$D$2:$D$289,0))</f>
        <v>20</v>
      </c>
      <c r="AD288" s="8">
        <f t="shared" si="13"/>
        <v>408.6132718007766</v>
      </c>
      <c r="AE288" s="7">
        <f t="shared" si="14"/>
        <v>0.85127764958495167</v>
      </c>
    </row>
    <row r="289" spans="1:31" x14ac:dyDescent="0.45">
      <c r="A289" t="s">
        <v>9</v>
      </c>
      <c r="B289" t="s">
        <v>189</v>
      </c>
      <c r="C289" t="s">
        <v>139</v>
      </c>
      <c r="D289">
        <v>0.85127764958495167</v>
      </c>
      <c r="E289">
        <v>0.85127764958495167</v>
      </c>
      <c r="F289">
        <v>0.85127764958495167</v>
      </c>
      <c r="G289">
        <v>0.85127764958495167</v>
      </c>
      <c r="H289">
        <v>0.85127764958495167</v>
      </c>
      <c r="I289">
        <v>0.85127764958495167</v>
      </c>
      <c r="J289">
        <v>0.85127764958495167</v>
      </c>
      <c r="K289">
        <v>0.85127764958495167</v>
      </c>
      <c r="L289">
        <v>0.85127764958495167</v>
      </c>
      <c r="M289">
        <v>0.85127764958495167</v>
      </c>
      <c r="N289">
        <v>0.85127764958495167</v>
      </c>
      <c r="O289">
        <v>0.85127764958495167</v>
      </c>
      <c r="P289">
        <v>0.85127764958495167</v>
      </c>
      <c r="Q289">
        <v>0.85127764958495167</v>
      </c>
      <c r="R289">
        <v>0.85127764958495167</v>
      </c>
      <c r="S289">
        <v>0.85127764958495167</v>
      </c>
      <c r="T289">
        <v>0.85127764958495167</v>
      </c>
      <c r="U289">
        <v>0.85127764958495167</v>
      </c>
      <c r="V289">
        <v>0.85127764958495167</v>
      </c>
      <c r="W289">
        <v>0.85127764958495167</v>
      </c>
      <c r="X289">
        <v>0.85127764958495167</v>
      </c>
      <c r="Y289">
        <v>0.85127764958495167</v>
      </c>
      <c r="Z289">
        <v>0.85127764958495167</v>
      </c>
      <c r="AA289">
        <v>0.85127764958495167</v>
      </c>
      <c r="AB289" s="7">
        <f t="shared" si="12"/>
        <v>20.430663590038829</v>
      </c>
      <c r="AC289">
        <f>INDEX(SHELF_days!$C$2:$C$289,MATCH(A289&amp;"|"&amp;C289,SHELF_days!$D$2:$D$289,0))</f>
        <v>16</v>
      </c>
      <c r="AD289" s="8">
        <f t="shared" si="13"/>
        <v>326.89061744062127</v>
      </c>
      <c r="AE289" s="7">
        <f t="shared" si="14"/>
        <v>0.85127764958495167</v>
      </c>
    </row>
    <row r="290" spans="1:31" x14ac:dyDescent="0.45">
      <c r="A290" t="s">
        <v>9</v>
      </c>
      <c r="B290" t="s">
        <v>190</v>
      </c>
      <c r="C290" t="s">
        <v>134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6.5432162092844318E-2</v>
      </c>
      <c r="K290">
        <v>0.21493716337522439</v>
      </c>
      <c r="L290">
        <v>0.31565016670941259</v>
      </c>
      <c r="M290">
        <v>0.34081559374198511</v>
      </c>
      <c r="N290">
        <v>0.33322390356501658</v>
      </c>
      <c r="O290">
        <v>0.33269043344447302</v>
      </c>
      <c r="P290">
        <v>0.35375224416517048</v>
      </c>
      <c r="Q290">
        <v>0.45695819440882279</v>
      </c>
      <c r="R290">
        <v>0.42355475763016148</v>
      </c>
      <c r="S290">
        <v>0.31695306488843289</v>
      </c>
      <c r="T290">
        <v>0.11073608617594249</v>
      </c>
      <c r="U290">
        <v>2.352398050782252E-2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 s="7">
        <f t="shared" si="12"/>
        <v>3.288227750705309</v>
      </c>
      <c r="AC290">
        <f>INDEX(SHELF_days!$C$2:$C$289,MATCH(A290&amp;"|"&amp;C290,SHELF_days!$D$2:$D$289,0))</f>
        <v>35</v>
      </c>
      <c r="AD290" s="8">
        <f t="shared" si="13"/>
        <v>115.08797127468581</v>
      </c>
      <c r="AE290" s="7">
        <f t="shared" si="14"/>
        <v>0.45695819440882279</v>
      </c>
    </row>
    <row r="291" spans="1:31" x14ac:dyDescent="0.45">
      <c r="A291" t="s">
        <v>9</v>
      </c>
      <c r="B291" t="s">
        <v>190</v>
      </c>
      <c r="C291" t="s">
        <v>135</v>
      </c>
      <c r="D291">
        <v>0</v>
      </c>
      <c r="E291">
        <v>0</v>
      </c>
      <c r="F291">
        <v>0</v>
      </c>
      <c r="G291">
        <v>0</v>
      </c>
      <c r="H291">
        <v>7.1422995862930304E-4</v>
      </c>
      <c r="I291">
        <v>5.967527905706033E-3</v>
      </c>
      <c r="J291">
        <v>0.2330770431660292</v>
      </c>
      <c r="K291">
        <v>0.32503707751151362</v>
      </c>
      <c r="L291">
        <v>0.38860744672547032</v>
      </c>
      <c r="M291">
        <v>0.39838810397314811</v>
      </c>
      <c r="N291">
        <v>0.40446101006947149</v>
      </c>
      <c r="O291">
        <v>0.40914838810397308</v>
      </c>
      <c r="P291">
        <v>0.40537038482554061</v>
      </c>
      <c r="Q291">
        <v>0.52278900944500817</v>
      </c>
      <c r="R291">
        <v>0.49631566622433848</v>
      </c>
      <c r="S291">
        <v>0.4256498321754742</v>
      </c>
      <c r="T291">
        <v>0.28128171102958388</v>
      </c>
      <c r="U291">
        <v>0.15951916321910861</v>
      </c>
      <c r="V291">
        <v>1.0994457887752711E-2</v>
      </c>
      <c r="W291">
        <v>0</v>
      </c>
      <c r="X291">
        <v>0</v>
      </c>
      <c r="Y291">
        <v>0</v>
      </c>
      <c r="Z291">
        <v>0</v>
      </c>
      <c r="AA291">
        <v>0</v>
      </c>
      <c r="AB291" s="7">
        <f t="shared" si="12"/>
        <v>4.4673210522207478</v>
      </c>
      <c r="AC291">
        <f>INDEX(SHELF_days!$C$2:$C$289,MATCH(A291&amp;"|"&amp;C291,SHELF_days!$D$2:$D$289,0))</f>
        <v>92</v>
      </c>
      <c r="AD291" s="8">
        <f t="shared" si="13"/>
        <v>410.9935368043088</v>
      </c>
      <c r="AE291" s="7">
        <f t="shared" si="14"/>
        <v>0.52278900944500817</v>
      </c>
    </row>
    <row r="292" spans="1:31" x14ac:dyDescent="0.45">
      <c r="A292" t="s">
        <v>9</v>
      </c>
      <c r="B292" t="s">
        <v>190</v>
      </c>
      <c r="C292" t="s">
        <v>136</v>
      </c>
      <c r="D292">
        <v>0</v>
      </c>
      <c r="E292">
        <v>0</v>
      </c>
      <c r="F292">
        <v>0</v>
      </c>
      <c r="G292">
        <v>0</v>
      </c>
      <c r="H292">
        <v>2.757117209540908E-4</v>
      </c>
      <c r="I292">
        <v>3.2315978456014362E-3</v>
      </c>
      <c r="J292">
        <v>0.1702744293408566</v>
      </c>
      <c r="K292">
        <v>0.32887919979481922</v>
      </c>
      <c r="L292">
        <v>0.39406258014875611</v>
      </c>
      <c r="M292">
        <v>0.40821364452423697</v>
      </c>
      <c r="N292">
        <v>0.40623877917414719</v>
      </c>
      <c r="O292">
        <v>0.41260579635804051</v>
      </c>
      <c r="P292">
        <v>0.41090023082841748</v>
      </c>
      <c r="Q292">
        <v>0.54195306488843298</v>
      </c>
      <c r="R292">
        <v>0.49303026417029999</v>
      </c>
      <c r="S292">
        <v>0.36845986150294951</v>
      </c>
      <c r="T292">
        <v>0.19122210823288019</v>
      </c>
      <c r="U292">
        <v>7.9879456270838686E-2</v>
      </c>
      <c r="V292">
        <v>1.4426776096434981E-3</v>
      </c>
      <c r="W292">
        <v>0</v>
      </c>
      <c r="X292">
        <v>0</v>
      </c>
      <c r="Y292">
        <v>0</v>
      </c>
      <c r="Z292">
        <v>0</v>
      </c>
      <c r="AA292">
        <v>0</v>
      </c>
      <c r="AB292" s="7">
        <f t="shared" si="12"/>
        <v>4.2106694024108755</v>
      </c>
      <c r="AC292">
        <f>INDEX(SHELF_days!$C$2:$C$289,MATCH(A292&amp;"|"&amp;C292,SHELF_days!$D$2:$D$289,0))</f>
        <v>56</v>
      </c>
      <c r="AD292" s="8">
        <f t="shared" si="13"/>
        <v>235.79748653500903</v>
      </c>
      <c r="AE292" s="7">
        <f t="shared" si="14"/>
        <v>0.54195306488843298</v>
      </c>
    </row>
    <row r="293" spans="1:31" x14ac:dyDescent="0.45">
      <c r="A293" t="s">
        <v>9</v>
      </c>
      <c r="B293" t="s">
        <v>190</v>
      </c>
      <c r="C293" t="s">
        <v>137</v>
      </c>
      <c r="D293">
        <v>0</v>
      </c>
      <c r="E293">
        <v>0</v>
      </c>
      <c r="F293">
        <v>0</v>
      </c>
      <c r="G293">
        <v>0</v>
      </c>
      <c r="H293">
        <v>2.3117975455596269E-4</v>
      </c>
      <c r="I293">
        <v>3.7677381274439882E-3</v>
      </c>
      <c r="J293">
        <v>0.1760433830943656</v>
      </c>
      <c r="K293">
        <v>0.32436732987383488</v>
      </c>
      <c r="L293">
        <v>0.39727994884533091</v>
      </c>
      <c r="M293">
        <v>0.41588008165072182</v>
      </c>
      <c r="N293">
        <v>0.41400850938245493</v>
      </c>
      <c r="O293">
        <v>0.41680234130985472</v>
      </c>
      <c r="P293">
        <v>0.42216128476918918</v>
      </c>
      <c r="Q293">
        <v>0.56277760015739897</v>
      </c>
      <c r="R293">
        <v>0.53728880253805866</v>
      </c>
      <c r="S293">
        <v>0.40734610560487933</v>
      </c>
      <c r="T293">
        <v>0.20963085020043781</v>
      </c>
      <c r="U293">
        <v>9.1697203708713509E-2</v>
      </c>
      <c r="V293">
        <v>2.9217186001328048E-3</v>
      </c>
      <c r="W293">
        <v>0</v>
      </c>
      <c r="X293">
        <v>0</v>
      </c>
      <c r="Y293">
        <v>0</v>
      </c>
      <c r="Z293">
        <v>0</v>
      </c>
      <c r="AA293">
        <v>0</v>
      </c>
      <c r="AB293" s="7">
        <f t="shared" si="12"/>
        <v>4.3822040776173727</v>
      </c>
      <c r="AC293">
        <f>INDEX(SHELF_days!$C$2:$C$289,MATCH(A293&amp;"|"&amp;C293,SHELF_days!$D$2:$D$289,0))</f>
        <v>146</v>
      </c>
      <c r="AD293" s="8">
        <f t="shared" si="13"/>
        <v>639.80179533213641</v>
      </c>
      <c r="AE293" s="7">
        <f t="shared" si="14"/>
        <v>0.56277760015739897</v>
      </c>
    </row>
    <row r="294" spans="1:31" x14ac:dyDescent="0.45">
      <c r="A294" t="s">
        <v>9</v>
      </c>
      <c r="B294" t="s">
        <v>190</v>
      </c>
      <c r="C294" t="s">
        <v>138</v>
      </c>
      <c r="D294">
        <v>0</v>
      </c>
      <c r="E294">
        <v>0</v>
      </c>
      <c r="F294">
        <v>0</v>
      </c>
      <c r="G294">
        <v>0</v>
      </c>
      <c r="H294">
        <v>3.2315978456014358E-4</v>
      </c>
      <c r="I294">
        <v>6.5709156193895866E-3</v>
      </c>
      <c r="J294">
        <v>0.28732495511669659</v>
      </c>
      <c r="K294">
        <v>0.38355475763016161</v>
      </c>
      <c r="L294">
        <v>0.41868940754039502</v>
      </c>
      <c r="M294">
        <v>0.43157989228007188</v>
      </c>
      <c r="N294">
        <v>0.45491921005385988</v>
      </c>
      <c r="O294">
        <v>0.43043087971274679</v>
      </c>
      <c r="P294">
        <v>0.4340574506283662</v>
      </c>
      <c r="Q294">
        <v>0.53017953321364453</v>
      </c>
      <c r="R294">
        <v>0.50669658886894076</v>
      </c>
      <c r="S294">
        <v>0.43718132854578101</v>
      </c>
      <c r="T294">
        <v>0.33411131059245958</v>
      </c>
      <c r="U294">
        <v>0.1706463195691203</v>
      </c>
      <c r="V294">
        <v>1.1113105924596051E-2</v>
      </c>
      <c r="W294">
        <v>0</v>
      </c>
      <c r="X294">
        <v>0</v>
      </c>
      <c r="Y294">
        <v>0</v>
      </c>
      <c r="Z294">
        <v>0</v>
      </c>
      <c r="AA294">
        <v>0</v>
      </c>
      <c r="AB294" s="7">
        <f t="shared" si="12"/>
        <v>4.8373788150807897</v>
      </c>
      <c r="AC294">
        <f>INDEX(SHELF_days!$C$2:$C$289,MATCH(A294&amp;"|"&amp;C294,SHELF_days!$D$2:$D$289,0))</f>
        <v>20</v>
      </c>
      <c r="AD294" s="8">
        <f t="shared" si="13"/>
        <v>96.747576301615794</v>
      </c>
      <c r="AE294" s="7">
        <f t="shared" si="14"/>
        <v>0.53017953321364453</v>
      </c>
    </row>
    <row r="295" spans="1:31" x14ac:dyDescent="0.45">
      <c r="A295" t="s">
        <v>9</v>
      </c>
      <c r="B295" t="s">
        <v>190</v>
      </c>
      <c r="C295" t="s">
        <v>139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5.1391382405745062E-3</v>
      </c>
      <c r="K295">
        <v>0.1154398563734291</v>
      </c>
      <c r="L295">
        <v>0.23610861759425489</v>
      </c>
      <c r="M295">
        <v>0.29380610412926389</v>
      </c>
      <c r="N295">
        <v>0.32724416517055649</v>
      </c>
      <c r="O295">
        <v>0.30311938958707357</v>
      </c>
      <c r="P295">
        <v>0.28316876122082579</v>
      </c>
      <c r="Q295">
        <v>0.39921454219030522</v>
      </c>
      <c r="R295">
        <v>0.3668761220825853</v>
      </c>
      <c r="S295">
        <v>0.23830789946140041</v>
      </c>
      <c r="T295">
        <v>3.6220825852782773E-2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 s="7">
        <f t="shared" si="12"/>
        <v>2.6046454219030517</v>
      </c>
      <c r="AC295">
        <f>INDEX(SHELF_days!$C$2:$C$289,MATCH(A295&amp;"|"&amp;C295,SHELF_days!$D$2:$D$289,0))</f>
        <v>16</v>
      </c>
      <c r="AD295" s="8">
        <f t="shared" si="13"/>
        <v>41.674326750448827</v>
      </c>
      <c r="AE295" s="7">
        <f t="shared" si="14"/>
        <v>0.39921454219030522</v>
      </c>
    </row>
    <row r="296" spans="1:31" x14ac:dyDescent="0.45">
      <c r="A296" t="s">
        <v>9</v>
      </c>
      <c r="B296" t="s">
        <v>191</v>
      </c>
      <c r="C296" t="s">
        <v>134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2.6082601491693631E-4</v>
      </c>
      <c r="J296">
        <v>4.3511129565374042E-2</v>
      </c>
      <c r="K296">
        <v>0.2039993828977259</v>
      </c>
      <c r="L296">
        <v>0.32613952419075182</v>
      </c>
      <c r="M296">
        <v>0.3505836032810441</v>
      </c>
      <c r="N296">
        <v>0.35506446046038642</v>
      </c>
      <c r="O296">
        <v>0.35798036155022689</v>
      </c>
      <c r="P296">
        <v>0.36252809719493251</v>
      </c>
      <c r="Q296">
        <v>0.36092301402621291</v>
      </c>
      <c r="R296">
        <v>0.3511587580831686</v>
      </c>
      <c r="S296">
        <v>0.28733663858695518</v>
      </c>
      <c r="T296">
        <v>0.11327874463238639</v>
      </c>
      <c r="U296">
        <v>2.6149479957056948E-3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 s="7">
        <f t="shared" si="12"/>
        <v>3.1153794884797872</v>
      </c>
      <c r="AC296">
        <f>INDEX(SHELF_days!$C$2:$C$289,MATCH(A296&amp;"|"&amp;C296,SHELF_days!$D$2:$D$289,0))</f>
        <v>35</v>
      </c>
      <c r="AD296" s="8">
        <f t="shared" si="13"/>
        <v>109.03828209679256</v>
      </c>
      <c r="AE296" s="7">
        <f t="shared" si="14"/>
        <v>0.36252809719493251</v>
      </c>
    </row>
    <row r="297" spans="1:31" x14ac:dyDescent="0.45">
      <c r="A297" t="s">
        <v>9</v>
      </c>
      <c r="B297" t="s">
        <v>191</v>
      </c>
      <c r="C297" t="s">
        <v>135</v>
      </c>
      <c r="D297">
        <v>0</v>
      </c>
      <c r="E297">
        <v>0</v>
      </c>
      <c r="F297">
        <v>0</v>
      </c>
      <c r="G297">
        <v>0</v>
      </c>
      <c r="H297">
        <v>2.6969468097598492E-4</v>
      </c>
      <c r="I297">
        <v>7.3344231778252056E-2</v>
      </c>
      <c r="J297">
        <v>0.2356190124636135</v>
      </c>
      <c r="K297">
        <v>0.361215316536241</v>
      </c>
      <c r="L297">
        <v>0.43915199075941441</v>
      </c>
      <c r="M297">
        <v>0.46068685660640252</v>
      </c>
      <c r="N297">
        <v>0.46398425572475033</v>
      </c>
      <c r="O297">
        <v>0.46416998885410171</v>
      </c>
      <c r="P297">
        <v>0.46627920480248941</v>
      </c>
      <c r="Q297">
        <v>0.46181397682972658</v>
      </c>
      <c r="R297">
        <v>0.44670598611618512</v>
      </c>
      <c r="S297">
        <v>0.39540802236299821</v>
      </c>
      <c r="T297">
        <v>0.27874471852533939</v>
      </c>
      <c r="U297">
        <v>0.120370333556357</v>
      </c>
      <c r="V297">
        <v>4.432152210001563E-3</v>
      </c>
      <c r="W297">
        <v>0</v>
      </c>
      <c r="X297">
        <v>0</v>
      </c>
      <c r="Y297">
        <v>0</v>
      </c>
      <c r="Z297">
        <v>0</v>
      </c>
      <c r="AA297">
        <v>0</v>
      </c>
      <c r="AB297" s="7">
        <f t="shared" si="12"/>
        <v>4.6721957418068483</v>
      </c>
      <c r="AC297">
        <f>INDEX(SHELF_days!$C$2:$C$289,MATCH(A297&amp;"|"&amp;C297,SHELF_days!$D$2:$D$289,0))</f>
        <v>92</v>
      </c>
      <c r="AD297" s="8">
        <f t="shared" si="13"/>
        <v>429.84200824623002</v>
      </c>
      <c r="AE297" s="7">
        <f t="shared" si="14"/>
        <v>0.46627920480248941</v>
      </c>
    </row>
    <row r="298" spans="1:31" x14ac:dyDescent="0.45">
      <c r="A298" t="s">
        <v>9</v>
      </c>
      <c r="B298" t="s">
        <v>191</v>
      </c>
      <c r="C298" t="s">
        <v>136</v>
      </c>
      <c r="D298">
        <v>0</v>
      </c>
      <c r="E298">
        <v>0</v>
      </c>
      <c r="F298">
        <v>0</v>
      </c>
      <c r="G298">
        <v>0</v>
      </c>
      <c r="H298">
        <v>8.7777985789353586E-5</v>
      </c>
      <c r="I298">
        <v>3.0137108454344731E-2</v>
      </c>
      <c r="J298">
        <v>0.1479895041367649</v>
      </c>
      <c r="K298">
        <v>0.34222964697634878</v>
      </c>
      <c r="L298">
        <v>0.4361479118668718</v>
      </c>
      <c r="M298">
        <v>0.45741944375649191</v>
      </c>
      <c r="N298">
        <v>0.46016146083638793</v>
      </c>
      <c r="O298">
        <v>0.45755738059130369</v>
      </c>
      <c r="P298">
        <v>0.46141125215786488</v>
      </c>
      <c r="Q298">
        <v>0.45856891737992389</v>
      </c>
      <c r="R298">
        <v>0.44054517096451012</v>
      </c>
      <c r="S298">
        <v>0.35621142614136719</v>
      </c>
      <c r="T298">
        <v>0.19130585017176829</v>
      </c>
      <c r="U298">
        <v>5.0994829839529222E-2</v>
      </c>
      <c r="V298">
        <v>3.5529184724262158E-4</v>
      </c>
      <c r="W298">
        <v>0</v>
      </c>
      <c r="X298">
        <v>0</v>
      </c>
      <c r="Y298">
        <v>0</v>
      </c>
      <c r="Z298">
        <v>0</v>
      </c>
      <c r="AA298">
        <v>0</v>
      </c>
      <c r="AB298" s="7">
        <f t="shared" si="12"/>
        <v>4.2911229731065097</v>
      </c>
      <c r="AC298">
        <f>INDEX(SHELF_days!$C$2:$C$289,MATCH(A298&amp;"|"&amp;C298,SHELF_days!$D$2:$D$289,0))</f>
        <v>56</v>
      </c>
      <c r="AD298" s="8">
        <f t="shared" si="13"/>
        <v>240.30288649396454</v>
      </c>
      <c r="AE298" s="7">
        <f t="shared" si="14"/>
        <v>0.46141125215786488</v>
      </c>
    </row>
    <row r="299" spans="1:31" x14ac:dyDescent="0.45">
      <c r="A299" t="s">
        <v>9</v>
      </c>
      <c r="B299" t="s">
        <v>191</v>
      </c>
      <c r="C299" t="s">
        <v>137</v>
      </c>
      <c r="D299">
        <v>0</v>
      </c>
      <c r="E299">
        <v>0</v>
      </c>
      <c r="F299">
        <v>0</v>
      </c>
      <c r="G299">
        <v>0</v>
      </c>
      <c r="H299">
        <v>9.7798303801836865E-5</v>
      </c>
      <c r="I299">
        <v>3.5285948661879139E-2</v>
      </c>
      <c r="J299">
        <v>0.1599723730056932</v>
      </c>
      <c r="K299">
        <v>0.33435155843701431</v>
      </c>
      <c r="L299">
        <v>0.42834534789587148</v>
      </c>
      <c r="M299">
        <v>0.45398613925165482</v>
      </c>
      <c r="N299">
        <v>0.46067169542958353</v>
      </c>
      <c r="O299">
        <v>0.46286975238880179</v>
      </c>
      <c r="P299">
        <v>0.47073209471411681</v>
      </c>
      <c r="Q299">
        <v>0.47327324736208248</v>
      </c>
      <c r="R299">
        <v>0.46177473203639768</v>
      </c>
      <c r="S299">
        <v>0.38442909973620082</v>
      </c>
      <c r="T299">
        <v>0.2155442550774844</v>
      </c>
      <c r="U299">
        <v>6.6201435419433574E-2</v>
      </c>
      <c r="V299">
        <v>1.196025157970005E-3</v>
      </c>
      <c r="W299">
        <v>0</v>
      </c>
      <c r="X299">
        <v>0</v>
      </c>
      <c r="Y299">
        <v>0</v>
      </c>
      <c r="Z299">
        <v>0</v>
      </c>
      <c r="AA299">
        <v>0</v>
      </c>
      <c r="AB299" s="7">
        <f t="shared" si="12"/>
        <v>4.4087315028779859</v>
      </c>
      <c r="AC299">
        <f>INDEX(SHELF_days!$C$2:$C$289,MATCH(A299&amp;"|"&amp;C299,SHELF_days!$D$2:$D$289,0))</f>
        <v>146</v>
      </c>
      <c r="AD299" s="8">
        <f t="shared" si="13"/>
        <v>643.67479942018599</v>
      </c>
      <c r="AE299" s="7">
        <f t="shared" si="14"/>
        <v>0.47327324736208248</v>
      </c>
    </row>
    <row r="300" spans="1:31" x14ac:dyDescent="0.45">
      <c r="A300" t="s">
        <v>9</v>
      </c>
      <c r="B300" t="s">
        <v>191</v>
      </c>
      <c r="C300" t="s">
        <v>138</v>
      </c>
      <c r="D300">
        <v>0</v>
      </c>
      <c r="E300">
        <v>0</v>
      </c>
      <c r="F300">
        <v>0</v>
      </c>
      <c r="G300">
        <v>0</v>
      </c>
      <c r="H300">
        <v>1.1703731438580479E-4</v>
      </c>
      <c r="I300">
        <v>7.5149659567125243E-2</v>
      </c>
      <c r="J300">
        <v>0.29132928296914518</v>
      </c>
      <c r="K300">
        <v>0.42786501393162513</v>
      </c>
      <c r="L300">
        <v>0.49248131520402783</v>
      </c>
      <c r="M300">
        <v>0.51528018404638265</v>
      </c>
      <c r="N300">
        <v>0.51669633555045091</v>
      </c>
      <c r="O300">
        <v>0.51151158252315976</v>
      </c>
      <c r="P300">
        <v>0.50876120563509331</v>
      </c>
      <c r="Q300">
        <v>0.49733836375103879</v>
      </c>
      <c r="R300">
        <v>0.47611949865289238</v>
      </c>
      <c r="S300">
        <v>0.43510962369210637</v>
      </c>
      <c r="T300">
        <v>0.34552926326121142</v>
      </c>
      <c r="U300">
        <v>0.14942153927635701</v>
      </c>
      <c r="V300">
        <v>3.9207500319244594E-3</v>
      </c>
      <c r="W300">
        <v>0</v>
      </c>
      <c r="X300">
        <v>0</v>
      </c>
      <c r="Y300">
        <v>0</v>
      </c>
      <c r="Z300">
        <v>0</v>
      </c>
      <c r="AA300">
        <v>0</v>
      </c>
      <c r="AB300" s="7">
        <f t="shared" si="12"/>
        <v>5.2466306554069257</v>
      </c>
      <c r="AC300">
        <f>INDEX(SHELF_days!$C$2:$C$289,MATCH(A300&amp;"|"&amp;C300,SHELF_days!$D$2:$D$289,0))</f>
        <v>20</v>
      </c>
      <c r="AD300" s="8">
        <f t="shared" si="13"/>
        <v>104.93261310813851</v>
      </c>
      <c r="AE300" s="7">
        <f t="shared" si="14"/>
        <v>0.51669633555045091</v>
      </c>
    </row>
    <row r="301" spans="1:31" x14ac:dyDescent="0.45">
      <c r="A301" t="s">
        <v>9</v>
      </c>
      <c r="B301" t="s">
        <v>191</v>
      </c>
      <c r="C301" t="s">
        <v>139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4.3888992894676793E-5</v>
      </c>
      <c r="K301">
        <v>0.10028634876433649</v>
      </c>
      <c r="L301">
        <v>0.24457872773773551</v>
      </c>
      <c r="M301">
        <v>0.28475178590066302</v>
      </c>
      <c r="N301">
        <v>0.29685051827529563</v>
      </c>
      <c r="O301">
        <v>0.2954753298312624</v>
      </c>
      <c r="P301">
        <v>0.29736255652573351</v>
      </c>
      <c r="Q301">
        <v>0.30078589797151822</v>
      </c>
      <c r="R301">
        <v>0.28975513109065609</v>
      </c>
      <c r="S301">
        <v>0.20987716402234441</v>
      </c>
      <c r="T301">
        <v>3.1570815555570828E-2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 s="7">
        <f t="shared" si="12"/>
        <v>2.3513381646680109</v>
      </c>
      <c r="AC301">
        <f>INDEX(SHELF_days!$C$2:$C$289,MATCH(A301&amp;"|"&amp;C301,SHELF_days!$D$2:$D$289,0))</f>
        <v>16</v>
      </c>
      <c r="AD301" s="8">
        <f t="shared" si="13"/>
        <v>37.621410634688175</v>
      </c>
      <c r="AE301" s="7">
        <f t="shared" si="14"/>
        <v>0.30078589797151822</v>
      </c>
    </row>
    <row r="302" spans="1:31" x14ac:dyDescent="0.45">
      <c r="A302" t="s">
        <v>9</v>
      </c>
      <c r="B302" t="s">
        <v>192</v>
      </c>
      <c r="C302" t="s">
        <v>134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8.5970261053544508E-2</v>
      </c>
      <c r="N302">
        <v>0.37963217273031902</v>
      </c>
      <c r="O302">
        <v>0.49887312653179228</v>
      </c>
      <c r="P302">
        <v>0.49723308211392259</v>
      </c>
      <c r="Q302">
        <v>0.48343923096635172</v>
      </c>
      <c r="R302">
        <v>0.47115795283558137</v>
      </c>
      <c r="S302">
        <v>0.48278741844130069</v>
      </c>
      <c r="T302">
        <v>0.49201858191351688</v>
      </c>
      <c r="U302">
        <v>0.44649223672884741</v>
      </c>
      <c r="V302">
        <v>0.212818103567228</v>
      </c>
      <c r="W302">
        <v>1.524334553291587E-2</v>
      </c>
      <c r="X302">
        <v>0</v>
      </c>
      <c r="Y302">
        <v>0</v>
      </c>
      <c r="Z302">
        <v>0</v>
      </c>
      <c r="AA302">
        <v>0</v>
      </c>
      <c r="AB302" s="7">
        <f t="shared" si="12"/>
        <v>4.06566551241532</v>
      </c>
      <c r="AC302">
        <f>INDEX(SHELF_days!$C$2:$C$289,MATCH(A302&amp;"|"&amp;C302,SHELF_days!$D$2:$D$289,0))</f>
        <v>35</v>
      </c>
      <c r="AD302" s="8">
        <f t="shared" si="13"/>
        <v>142.29829293453619</v>
      </c>
      <c r="AE302" s="7">
        <f t="shared" si="14"/>
        <v>0.49887312653179228</v>
      </c>
    </row>
    <row r="303" spans="1:31" x14ac:dyDescent="0.45">
      <c r="A303" t="s">
        <v>9</v>
      </c>
      <c r="B303" t="s">
        <v>192</v>
      </c>
      <c r="C303" t="s">
        <v>135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7.6376066915914862E-3</v>
      </c>
      <c r="L303">
        <v>0.18687044568995531</v>
      </c>
      <c r="M303">
        <v>0.48014337247274769</v>
      </c>
      <c r="N303">
        <v>0.63047092140796768</v>
      </c>
      <c r="O303">
        <v>0.67382433915277506</v>
      </c>
      <c r="P303">
        <v>0.67705711901492183</v>
      </c>
      <c r="Q303">
        <v>0.67418244180010656</v>
      </c>
      <c r="R303">
        <v>0.66674031315912219</v>
      </c>
      <c r="S303">
        <v>0.6665004829457718</v>
      </c>
      <c r="T303">
        <v>0.66682983882095515</v>
      </c>
      <c r="U303">
        <v>0.64842040593727601</v>
      </c>
      <c r="V303">
        <v>0.56803293230217289</v>
      </c>
      <c r="W303">
        <v>0.3065637915514059</v>
      </c>
      <c r="X303">
        <v>3.9289445499405343E-2</v>
      </c>
      <c r="Y303">
        <v>0</v>
      </c>
      <c r="Z303">
        <v>0</v>
      </c>
      <c r="AA303">
        <v>0</v>
      </c>
      <c r="AB303" s="7">
        <f t="shared" si="12"/>
        <v>6.8925634564461751</v>
      </c>
      <c r="AC303">
        <f>INDEX(SHELF_days!$C$2:$C$289,MATCH(A303&amp;"|"&amp;C303,SHELF_days!$D$2:$D$289,0))</f>
        <v>92</v>
      </c>
      <c r="AD303" s="8">
        <f t="shared" si="13"/>
        <v>634.1158379930481</v>
      </c>
      <c r="AE303" s="7">
        <f t="shared" si="14"/>
        <v>0.67705711901492183</v>
      </c>
    </row>
    <row r="304" spans="1:31" x14ac:dyDescent="0.45">
      <c r="A304" t="s">
        <v>9</v>
      </c>
      <c r="B304" t="s">
        <v>192</v>
      </c>
      <c r="C304" t="s">
        <v>136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2.4164508345796872E-2</v>
      </c>
      <c r="L304">
        <v>0.27575697567568042</v>
      </c>
      <c r="M304">
        <v>0.51488676849424775</v>
      </c>
      <c r="N304">
        <v>0.59949294659002661</v>
      </c>
      <c r="O304">
        <v>0.63012112653058361</v>
      </c>
      <c r="P304">
        <v>0.63916783485240902</v>
      </c>
      <c r="Q304">
        <v>0.63841567957142775</v>
      </c>
      <c r="R304">
        <v>0.63266768459506084</v>
      </c>
      <c r="S304">
        <v>0.62353064815635084</v>
      </c>
      <c r="T304">
        <v>0.61337915748186045</v>
      </c>
      <c r="U304">
        <v>0.59439288214438957</v>
      </c>
      <c r="V304">
        <v>0.5420651092014821</v>
      </c>
      <c r="W304">
        <v>0.4000606240630627</v>
      </c>
      <c r="X304">
        <v>0.11961874586358021</v>
      </c>
      <c r="Y304">
        <v>2.6056187562860548E-6</v>
      </c>
      <c r="Z304">
        <v>0</v>
      </c>
      <c r="AA304">
        <v>0</v>
      </c>
      <c r="AB304" s="7">
        <f t="shared" si="12"/>
        <v>6.8477232971847135</v>
      </c>
      <c r="AC304">
        <f>INDEX(SHELF_days!$C$2:$C$289,MATCH(A304&amp;"|"&amp;C304,SHELF_days!$D$2:$D$289,0))</f>
        <v>56</v>
      </c>
      <c r="AD304" s="8">
        <f t="shared" si="13"/>
        <v>383.47250464234395</v>
      </c>
      <c r="AE304" s="7">
        <f t="shared" si="14"/>
        <v>0.63916783485240902</v>
      </c>
    </row>
    <row r="305" spans="1:31" x14ac:dyDescent="0.45">
      <c r="A305" t="s">
        <v>9</v>
      </c>
      <c r="B305" t="s">
        <v>192</v>
      </c>
      <c r="C305" t="s">
        <v>137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5.499371960449613E-2</v>
      </c>
      <c r="M305">
        <v>0.36422206091116532</v>
      </c>
      <c r="N305">
        <v>0.55216568352257089</v>
      </c>
      <c r="O305">
        <v>0.58568961715600898</v>
      </c>
      <c r="P305">
        <v>0.57825967391492872</v>
      </c>
      <c r="Q305">
        <v>0.5681218520601431</v>
      </c>
      <c r="R305">
        <v>0.56341217480062511</v>
      </c>
      <c r="S305">
        <v>0.56827173921122187</v>
      </c>
      <c r="T305">
        <v>0.569548876837356</v>
      </c>
      <c r="U305">
        <v>0.52877833300713251</v>
      </c>
      <c r="V305">
        <v>0.35578626340003522</v>
      </c>
      <c r="W305">
        <v>7.7412377953458192E-2</v>
      </c>
      <c r="X305">
        <v>3.2207156430158789E-5</v>
      </c>
      <c r="Y305">
        <v>0</v>
      </c>
      <c r="Z305">
        <v>0</v>
      </c>
      <c r="AA305">
        <v>0</v>
      </c>
      <c r="AB305" s="7">
        <f t="shared" si="12"/>
        <v>5.3666945795355723</v>
      </c>
      <c r="AC305">
        <f>INDEX(SHELF_days!$C$2:$C$289,MATCH(A305&amp;"|"&amp;C305,SHELF_days!$D$2:$D$289,0))</f>
        <v>146</v>
      </c>
      <c r="AD305" s="8">
        <f t="shared" si="13"/>
        <v>783.53740861219353</v>
      </c>
      <c r="AE305" s="7">
        <f t="shared" si="14"/>
        <v>0.58568961715600898</v>
      </c>
    </row>
    <row r="306" spans="1:31" x14ac:dyDescent="0.45">
      <c r="A306" t="s">
        <v>9</v>
      </c>
      <c r="B306" t="s">
        <v>192</v>
      </c>
      <c r="C306" t="s">
        <v>138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2.7731600423152491E-2</v>
      </c>
      <c r="L306">
        <v>0.38083723741876979</v>
      </c>
      <c r="M306">
        <v>0.62248753211425112</v>
      </c>
      <c r="N306">
        <v>0.69230769230769229</v>
      </c>
      <c r="O306">
        <v>0.718074656188605</v>
      </c>
      <c r="P306">
        <v>0.72479975819857945</v>
      </c>
      <c r="Q306">
        <v>0.72464863231071475</v>
      </c>
      <c r="R306">
        <v>0.72328849931993344</v>
      </c>
      <c r="S306">
        <v>0.72570651352576687</v>
      </c>
      <c r="T306">
        <v>0.7238930028713918</v>
      </c>
      <c r="U306">
        <v>0.71218074656188601</v>
      </c>
      <c r="V306">
        <v>0.67311470454888911</v>
      </c>
      <c r="W306">
        <v>0.55977028865044576</v>
      </c>
      <c r="X306">
        <v>0.22117273688982919</v>
      </c>
      <c r="Y306">
        <v>0</v>
      </c>
      <c r="Z306">
        <v>0</v>
      </c>
      <c r="AA306">
        <v>0</v>
      </c>
      <c r="AB306" s="7">
        <f t="shared" si="12"/>
        <v>8.2300136013299063</v>
      </c>
      <c r="AC306">
        <f>INDEX(SHELF_days!$C$2:$C$289,MATCH(A306&amp;"|"&amp;C306,SHELF_days!$D$2:$D$289,0))</f>
        <v>20</v>
      </c>
      <c r="AD306" s="8">
        <f t="shared" si="13"/>
        <v>164.60027202659813</v>
      </c>
      <c r="AE306" s="7">
        <f t="shared" si="14"/>
        <v>0.72570651352576687</v>
      </c>
    </row>
    <row r="307" spans="1:31" x14ac:dyDescent="0.45">
      <c r="A307" t="s">
        <v>9</v>
      </c>
      <c r="B307" t="s">
        <v>192</v>
      </c>
      <c r="C307" t="s">
        <v>139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2.6447030376303459E-3</v>
      </c>
      <c r="N307">
        <v>0.27588030829681132</v>
      </c>
      <c r="O307">
        <v>0.35612815475290921</v>
      </c>
      <c r="P307">
        <v>0.39020704246637439</v>
      </c>
      <c r="Q307">
        <v>0.4112135408795527</v>
      </c>
      <c r="R307">
        <v>0.42511712256309497</v>
      </c>
      <c r="S307">
        <v>0.48556747770893149</v>
      </c>
      <c r="T307">
        <v>0.52765603747922007</v>
      </c>
      <c r="U307">
        <v>0.49304820915822878</v>
      </c>
      <c r="V307">
        <v>0.19344113646667671</v>
      </c>
      <c r="W307">
        <v>0</v>
      </c>
      <c r="X307">
        <v>0</v>
      </c>
      <c r="Y307">
        <v>0</v>
      </c>
      <c r="Z307">
        <v>0</v>
      </c>
      <c r="AA307">
        <v>0</v>
      </c>
      <c r="AB307" s="7">
        <f t="shared" si="12"/>
        <v>3.5609037328094302</v>
      </c>
      <c r="AC307">
        <f>INDEX(SHELF_days!$C$2:$C$289,MATCH(A307&amp;"|"&amp;C307,SHELF_days!$D$2:$D$289,0))</f>
        <v>16</v>
      </c>
      <c r="AD307" s="8">
        <f t="shared" si="13"/>
        <v>56.974459724950883</v>
      </c>
      <c r="AE307" s="7">
        <f t="shared" si="14"/>
        <v>0.52765603747922007</v>
      </c>
    </row>
    <row r="308" spans="1:31" x14ac:dyDescent="0.45">
      <c r="A308" t="s">
        <v>9</v>
      </c>
      <c r="B308" t="s">
        <v>193</v>
      </c>
      <c r="C308" t="s">
        <v>134</v>
      </c>
      <c r="D308">
        <v>0.14512909437748139</v>
      </c>
      <c r="E308">
        <v>0.14512909437748139</v>
      </c>
      <c r="F308">
        <v>0.14512909437748139</v>
      </c>
      <c r="G308">
        <v>0.14512909437748139</v>
      </c>
      <c r="H308">
        <v>0.14849427611978089</v>
      </c>
      <c r="I308">
        <v>0.1860588537766136</v>
      </c>
      <c r="J308">
        <v>0.2075807679060471</v>
      </c>
      <c r="K308">
        <v>0.17315263667226399</v>
      </c>
      <c r="L308">
        <v>0.15624008579438381</v>
      </c>
      <c r="M308">
        <v>0.15713769863810731</v>
      </c>
      <c r="N308">
        <v>0.15837148308739529</v>
      </c>
      <c r="O308">
        <v>0.15624008579438381</v>
      </c>
      <c r="P308">
        <v>0.15624008579438381</v>
      </c>
      <c r="Q308">
        <v>0.15624008579438381</v>
      </c>
      <c r="R308">
        <v>0.1590195664919371</v>
      </c>
      <c r="S308">
        <v>0.19912449246710709</v>
      </c>
      <c r="T308">
        <v>0.30843571526202879</v>
      </c>
      <c r="U308">
        <v>0.34956995017382381</v>
      </c>
      <c r="V308">
        <v>0.3571216813957297</v>
      </c>
      <c r="W308">
        <v>0.3279128742648334</v>
      </c>
      <c r="X308">
        <v>0.25112712072993337</v>
      </c>
      <c r="Y308">
        <v>0.17130889137164271</v>
      </c>
      <c r="Z308">
        <v>0.1506880557725879</v>
      </c>
      <c r="AA308">
        <v>0.14378440795522371</v>
      </c>
      <c r="AB308" s="7">
        <f t="shared" si="12"/>
        <v>4.6543651927725174</v>
      </c>
      <c r="AC308">
        <f>INDEX(SHELF_days!$C$2:$C$289,MATCH(A308&amp;"|"&amp;C308,SHELF_days!$D$2:$D$289,0))</f>
        <v>35</v>
      </c>
      <c r="AD308" s="8">
        <f t="shared" si="13"/>
        <v>162.90278174703812</v>
      </c>
      <c r="AE308" s="7">
        <f t="shared" si="14"/>
        <v>0.3571216813957297</v>
      </c>
    </row>
    <row r="309" spans="1:31" x14ac:dyDescent="0.45">
      <c r="A309" t="s">
        <v>9</v>
      </c>
      <c r="B309" t="s">
        <v>193</v>
      </c>
      <c r="C309" t="s">
        <v>135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3.4700187636224401E-3</v>
      </c>
      <c r="U309">
        <v>6.9400375272448793E-3</v>
      </c>
      <c r="V309">
        <v>6.9400375272448793E-3</v>
      </c>
      <c r="W309">
        <v>0</v>
      </c>
      <c r="X309">
        <v>0</v>
      </c>
      <c r="Y309">
        <v>0</v>
      </c>
      <c r="Z309">
        <v>0</v>
      </c>
      <c r="AA309">
        <v>0</v>
      </c>
      <c r="AB309" s="7">
        <f t="shared" si="12"/>
        <v>1.73500938181122E-2</v>
      </c>
      <c r="AC309">
        <f>INDEX(SHELF_days!$C$2:$C$289,MATCH(A309&amp;"|"&amp;C309,SHELF_days!$D$2:$D$289,0))</f>
        <v>92</v>
      </c>
      <c r="AD309" s="8">
        <f t="shared" si="13"/>
        <v>1.5962086312663224</v>
      </c>
      <c r="AE309" s="7">
        <f t="shared" si="14"/>
        <v>6.9400375272448793E-3</v>
      </c>
    </row>
    <row r="310" spans="1:31" x14ac:dyDescent="0.45">
      <c r="A310" t="s">
        <v>9</v>
      </c>
      <c r="B310" t="s">
        <v>193</v>
      </c>
      <c r="C310" t="s">
        <v>136</v>
      </c>
      <c r="D310">
        <v>5.5431068745454676E-4</v>
      </c>
      <c r="E310">
        <v>5.5431068745454676E-4</v>
      </c>
      <c r="F310">
        <v>5.5431068745454676E-4</v>
      </c>
      <c r="G310">
        <v>5.5431068745454676E-4</v>
      </c>
      <c r="H310">
        <v>5.5431068745454676E-4</v>
      </c>
      <c r="I310">
        <v>5.5431068745454676E-4</v>
      </c>
      <c r="J310">
        <v>5.5431068745454676E-4</v>
      </c>
      <c r="K310">
        <v>5.5431068745454676E-4</v>
      </c>
      <c r="L310">
        <v>5.5431068745454676E-4</v>
      </c>
      <c r="M310">
        <v>5.5431068745454676E-4</v>
      </c>
      <c r="N310">
        <v>3.0006074403531248E-3</v>
      </c>
      <c r="O310">
        <v>3.7271667381241269E-2</v>
      </c>
      <c r="P310">
        <v>8.6797723927283466E-2</v>
      </c>
      <c r="Q310">
        <v>0.1112790157765156</v>
      </c>
      <c r="R310">
        <v>0.12841225520692889</v>
      </c>
      <c r="S310">
        <v>0.1749239610724331</v>
      </c>
      <c r="T310">
        <v>0.2006192391379914</v>
      </c>
      <c r="U310">
        <v>0.208228413120322</v>
      </c>
      <c r="V310">
        <v>0.20700526474387279</v>
      </c>
      <c r="W310">
        <v>0.1149484609058635</v>
      </c>
      <c r="X310">
        <v>2.437134592775363E-2</v>
      </c>
      <c r="Y310">
        <v>1.108621374909094E-3</v>
      </c>
      <c r="Z310">
        <v>1.108621374909094E-3</v>
      </c>
      <c r="AA310">
        <v>1.108621374909094E-3</v>
      </c>
      <c r="AB310" s="7">
        <f t="shared" si="12"/>
        <v>1.3057269256398318</v>
      </c>
      <c r="AC310">
        <f>INDEX(SHELF_days!$C$2:$C$289,MATCH(A310&amp;"|"&amp;C310,SHELF_days!$D$2:$D$289,0))</f>
        <v>56</v>
      </c>
      <c r="AD310" s="8">
        <f t="shared" si="13"/>
        <v>73.120707835830586</v>
      </c>
      <c r="AE310" s="7">
        <f t="shared" si="14"/>
        <v>0.208228413120322</v>
      </c>
    </row>
    <row r="311" spans="1:31" x14ac:dyDescent="0.45">
      <c r="A311" t="s">
        <v>9</v>
      </c>
      <c r="B311" t="s">
        <v>193</v>
      </c>
      <c r="C311" t="s">
        <v>137</v>
      </c>
      <c r="D311">
        <v>1.3962456130722381E-2</v>
      </c>
      <c r="E311">
        <v>1.3962456130722381E-2</v>
      </c>
      <c r="F311">
        <v>1.3962456130722381E-2</v>
      </c>
      <c r="G311">
        <v>1.3962456130722381E-2</v>
      </c>
      <c r="H311">
        <v>1.3962456130722381E-2</v>
      </c>
      <c r="I311">
        <v>1.9783957493601949E-2</v>
      </c>
      <c r="J311">
        <v>1.9783957493601949E-2</v>
      </c>
      <c r="K311">
        <v>1.3962456130722381E-2</v>
      </c>
      <c r="L311">
        <v>1.3962456130722381E-2</v>
      </c>
      <c r="M311">
        <v>1.3962456130722381E-2</v>
      </c>
      <c r="N311">
        <v>1.3962456130722381E-2</v>
      </c>
      <c r="O311">
        <v>1.3962456130722381E-2</v>
      </c>
      <c r="P311">
        <v>1.5706946438117261E-2</v>
      </c>
      <c r="Q311">
        <v>2.7931445933008031E-2</v>
      </c>
      <c r="R311">
        <v>3.6660431141545761E-2</v>
      </c>
      <c r="S311">
        <v>3.6660431141545761E-2</v>
      </c>
      <c r="T311">
        <v>0.10589774869758931</v>
      </c>
      <c r="U311">
        <v>0.1280207606108443</v>
      </c>
      <c r="V311">
        <v>0.1175472850949117</v>
      </c>
      <c r="W311">
        <v>7.7404407010139495E-2</v>
      </c>
      <c r="X311">
        <v>2.7343415492313131E-2</v>
      </c>
      <c r="Y311">
        <v>2.2691441339260099E-2</v>
      </c>
      <c r="Z311">
        <v>2.2691441339260099E-2</v>
      </c>
      <c r="AA311">
        <v>2.2691441339260099E-2</v>
      </c>
      <c r="AB311" s="7">
        <f t="shared" si="12"/>
        <v>0.82043967187222266</v>
      </c>
      <c r="AC311">
        <f>INDEX(SHELF_days!$C$2:$C$289,MATCH(A311&amp;"|"&amp;C311,SHELF_days!$D$2:$D$289,0))</f>
        <v>146</v>
      </c>
      <c r="AD311" s="8">
        <f t="shared" si="13"/>
        <v>119.78419209334452</v>
      </c>
      <c r="AE311" s="7">
        <f t="shared" si="14"/>
        <v>0.1280207606108443</v>
      </c>
    </row>
    <row r="312" spans="1:31" x14ac:dyDescent="0.45">
      <c r="A312" t="s">
        <v>9</v>
      </c>
      <c r="B312" t="s">
        <v>193</v>
      </c>
      <c r="C312" t="s">
        <v>138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0.53246809772080073</v>
      </c>
      <c r="P312">
        <v>0.53246809772080073</v>
      </c>
      <c r="Q312">
        <v>0.53246809772080073</v>
      </c>
      <c r="R312">
        <v>0.53246809772080073</v>
      </c>
      <c r="S312">
        <v>0.53246809772080073</v>
      </c>
      <c r="T312">
        <v>0.53246809772080073</v>
      </c>
      <c r="U312">
        <v>0.53246809772080073</v>
      </c>
      <c r="V312">
        <v>0.53246809772080073</v>
      </c>
      <c r="W312">
        <v>0.53246809772080073</v>
      </c>
      <c r="X312">
        <v>0</v>
      </c>
      <c r="Y312">
        <v>0</v>
      </c>
      <c r="Z312">
        <v>0</v>
      </c>
      <c r="AA312">
        <v>0</v>
      </c>
      <c r="AB312" s="7">
        <f t="shared" si="12"/>
        <v>4.7922128794872076</v>
      </c>
      <c r="AC312">
        <f>INDEX(SHELF_days!$C$2:$C$289,MATCH(A312&amp;"|"&amp;C312,SHELF_days!$D$2:$D$289,0))</f>
        <v>20</v>
      </c>
      <c r="AD312" s="8">
        <f t="shared" si="13"/>
        <v>95.84425758974416</v>
      </c>
      <c r="AE312" s="7">
        <f t="shared" si="14"/>
        <v>0.53246809772080073</v>
      </c>
    </row>
    <row r="313" spans="1:31" x14ac:dyDescent="0.45">
      <c r="A313" t="s">
        <v>9</v>
      </c>
      <c r="B313" t="s">
        <v>193</v>
      </c>
      <c r="C313" t="s">
        <v>139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0.36746675606181012</v>
      </c>
      <c r="L313">
        <v>0.42605418896971259</v>
      </c>
      <c r="M313">
        <v>0.42605418896971259</v>
      </c>
      <c r="N313">
        <v>0.42605418896971259</v>
      </c>
      <c r="O313">
        <v>0.42605418896971259</v>
      </c>
      <c r="P313">
        <v>0.42605418896971259</v>
      </c>
      <c r="Q313">
        <v>0.42605418896971259</v>
      </c>
      <c r="R313">
        <v>0.42605418896971259</v>
      </c>
      <c r="S313">
        <v>0.42605418896971259</v>
      </c>
      <c r="T313">
        <v>0.53246809772080073</v>
      </c>
      <c r="U313">
        <v>0.53246809772080073</v>
      </c>
      <c r="V313">
        <v>0.53246809772080073</v>
      </c>
      <c r="W313">
        <v>0.53246809772080073</v>
      </c>
      <c r="X313">
        <v>0.53246809772080073</v>
      </c>
      <c r="Y313">
        <v>0</v>
      </c>
      <c r="Z313">
        <v>0</v>
      </c>
      <c r="AA313">
        <v>0</v>
      </c>
      <c r="AB313" s="7">
        <f t="shared" si="12"/>
        <v>6.4382407564235145</v>
      </c>
      <c r="AC313">
        <f>INDEX(SHELF_days!$C$2:$C$289,MATCH(A313&amp;"|"&amp;C313,SHELF_days!$D$2:$D$289,0))</f>
        <v>16</v>
      </c>
      <c r="AD313" s="8">
        <f t="shared" si="13"/>
        <v>103.01185210277623</v>
      </c>
      <c r="AE313" s="7">
        <f t="shared" si="14"/>
        <v>0.53246809772080073</v>
      </c>
    </row>
    <row r="314" spans="1:31" x14ac:dyDescent="0.45">
      <c r="A314" t="s">
        <v>7</v>
      </c>
      <c r="B314" t="s">
        <v>168</v>
      </c>
      <c r="C314" t="s">
        <v>134</v>
      </c>
      <c r="D314">
        <v>0.8</v>
      </c>
      <c r="E314">
        <v>0.8</v>
      </c>
      <c r="F314">
        <v>0.8</v>
      </c>
      <c r="G314">
        <v>0.8</v>
      </c>
      <c r="H314">
        <v>0.8</v>
      </c>
      <c r="I314">
        <v>0.8</v>
      </c>
      <c r="J314">
        <v>0.8</v>
      </c>
      <c r="K314">
        <v>0.8</v>
      </c>
      <c r="L314">
        <v>0.8</v>
      </c>
      <c r="M314">
        <v>0.8</v>
      </c>
      <c r="N314">
        <v>0.8</v>
      </c>
      <c r="O314">
        <v>0.8</v>
      </c>
      <c r="P314">
        <v>0.8</v>
      </c>
      <c r="Q314">
        <v>0.8</v>
      </c>
      <c r="R314">
        <v>0.8</v>
      </c>
      <c r="S314">
        <v>0.8</v>
      </c>
      <c r="T314">
        <v>0.8</v>
      </c>
      <c r="U314">
        <v>0.8</v>
      </c>
      <c r="V314">
        <v>0.8</v>
      </c>
      <c r="W314">
        <v>0.8</v>
      </c>
      <c r="X314">
        <v>0.8</v>
      </c>
      <c r="Y314">
        <v>0.8</v>
      </c>
      <c r="Z314">
        <v>0.8</v>
      </c>
      <c r="AA314">
        <v>0.8</v>
      </c>
      <c r="AB314" s="7">
        <f t="shared" si="12"/>
        <v>19.200000000000006</v>
      </c>
      <c r="AC314">
        <f>INDEX(SHELF_days!$C$2:$C$289,MATCH(A314&amp;"|"&amp;C314,SHELF_days!$D$2:$D$289,0))</f>
        <v>118</v>
      </c>
      <c r="AD314" s="8">
        <f t="shared" si="13"/>
        <v>2265.6000000000008</v>
      </c>
      <c r="AE314" s="7">
        <f t="shared" si="14"/>
        <v>0.8</v>
      </c>
    </row>
    <row r="315" spans="1:31" x14ac:dyDescent="0.45">
      <c r="A315" t="s">
        <v>7</v>
      </c>
      <c r="B315" t="s">
        <v>168</v>
      </c>
      <c r="C315" t="s">
        <v>135</v>
      </c>
      <c r="D315">
        <v>0.8</v>
      </c>
      <c r="E315">
        <v>0.8</v>
      </c>
      <c r="F315">
        <v>0.8</v>
      </c>
      <c r="G315">
        <v>0.8</v>
      </c>
      <c r="H315">
        <v>0.8</v>
      </c>
      <c r="I315">
        <v>0.8</v>
      </c>
      <c r="J315">
        <v>0.8</v>
      </c>
      <c r="K315">
        <v>0.8</v>
      </c>
      <c r="L315">
        <v>0.8</v>
      </c>
      <c r="M315">
        <v>0.8</v>
      </c>
      <c r="N315">
        <v>0.8</v>
      </c>
      <c r="O315">
        <v>0.8</v>
      </c>
      <c r="P315">
        <v>0.8</v>
      </c>
      <c r="Q315">
        <v>0.8</v>
      </c>
      <c r="R315">
        <v>0.8</v>
      </c>
      <c r="S315">
        <v>0.8</v>
      </c>
      <c r="T315">
        <v>0.8</v>
      </c>
      <c r="U315">
        <v>0.8</v>
      </c>
      <c r="V315">
        <v>0.8</v>
      </c>
      <c r="W315">
        <v>0.8</v>
      </c>
      <c r="X315">
        <v>0.8</v>
      </c>
      <c r="Y315">
        <v>0.8</v>
      </c>
      <c r="Z315">
        <v>0.8</v>
      </c>
      <c r="AA315">
        <v>0.8</v>
      </c>
      <c r="AB315" s="7">
        <f t="shared" si="12"/>
        <v>19.200000000000006</v>
      </c>
      <c r="AC315">
        <f>INDEX(SHELF_days!$C$2:$C$289,MATCH(A315&amp;"|"&amp;C315,SHELF_days!$D$2:$D$289,0))</f>
        <v>84</v>
      </c>
      <c r="AD315" s="8">
        <f t="shared" si="13"/>
        <v>1612.8000000000006</v>
      </c>
      <c r="AE315" s="7">
        <f t="shared" si="14"/>
        <v>0.8</v>
      </c>
    </row>
    <row r="316" spans="1:31" x14ac:dyDescent="0.45">
      <c r="A316" t="s">
        <v>7</v>
      </c>
      <c r="B316" t="s">
        <v>168</v>
      </c>
      <c r="C316" t="s">
        <v>136</v>
      </c>
      <c r="D316">
        <v>0.8</v>
      </c>
      <c r="E316">
        <v>0.8</v>
      </c>
      <c r="F316">
        <v>0.8</v>
      </c>
      <c r="G316">
        <v>0.8</v>
      </c>
      <c r="H316">
        <v>0.8</v>
      </c>
      <c r="I316">
        <v>0.8</v>
      </c>
      <c r="J316">
        <v>0.8</v>
      </c>
      <c r="K316">
        <v>0.8</v>
      </c>
      <c r="L316">
        <v>0.8</v>
      </c>
      <c r="M316">
        <v>0.8</v>
      </c>
      <c r="N316">
        <v>0.8</v>
      </c>
      <c r="O316">
        <v>0.8</v>
      </c>
      <c r="P316">
        <v>0.8</v>
      </c>
      <c r="Q316">
        <v>0.8</v>
      </c>
      <c r="R316">
        <v>0.8</v>
      </c>
      <c r="S316">
        <v>0.8</v>
      </c>
      <c r="T316">
        <v>0.8</v>
      </c>
      <c r="U316">
        <v>0.8</v>
      </c>
      <c r="V316">
        <v>0.8</v>
      </c>
      <c r="W316">
        <v>0.8</v>
      </c>
      <c r="X316">
        <v>0.8</v>
      </c>
      <c r="Y316">
        <v>0.8</v>
      </c>
      <c r="Z316">
        <v>0.8</v>
      </c>
      <c r="AA316">
        <v>0.8</v>
      </c>
      <c r="AB316" s="7">
        <f t="shared" si="12"/>
        <v>19.200000000000006</v>
      </c>
      <c r="AC316">
        <f>INDEX(SHELF_days!$C$2:$C$289,MATCH(A316&amp;"|"&amp;C316,SHELF_days!$D$2:$D$289,0))</f>
        <v>30</v>
      </c>
      <c r="AD316" s="8">
        <f t="shared" si="13"/>
        <v>576.00000000000023</v>
      </c>
      <c r="AE316" s="7">
        <f t="shared" si="14"/>
        <v>0.8</v>
      </c>
    </row>
    <row r="317" spans="1:31" x14ac:dyDescent="0.45">
      <c r="A317" t="s">
        <v>7</v>
      </c>
      <c r="B317" t="s">
        <v>168</v>
      </c>
      <c r="C317" t="s">
        <v>137</v>
      </c>
      <c r="D317">
        <v>0.8</v>
      </c>
      <c r="E317">
        <v>0.8</v>
      </c>
      <c r="F317">
        <v>0.8</v>
      </c>
      <c r="G317">
        <v>0.8</v>
      </c>
      <c r="H317">
        <v>0.8</v>
      </c>
      <c r="I317">
        <v>0.8</v>
      </c>
      <c r="J317">
        <v>0.8</v>
      </c>
      <c r="K317">
        <v>0.8</v>
      </c>
      <c r="L317">
        <v>0.8</v>
      </c>
      <c r="M317">
        <v>0.8</v>
      </c>
      <c r="N317">
        <v>0.8</v>
      </c>
      <c r="O317">
        <v>0.8</v>
      </c>
      <c r="P317">
        <v>0.8</v>
      </c>
      <c r="Q317">
        <v>0.8</v>
      </c>
      <c r="R317">
        <v>0.8</v>
      </c>
      <c r="S317">
        <v>0.8</v>
      </c>
      <c r="T317">
        <v>0.8</v>
      </c>
      <c r="U317">
        <v>0.8</v>
      </c>
      <c r="V317">
        <v>0.8</v>
      </c>
      <c r="W317">
        <v>0.8</v>
      </c>
      <c r="X317">
        <v>0.8</v>
      </c>
      <c r="Y317">
        <v>0.8</v>
      </c>
      <c r="Z317">
        <v>0.8</v>
      </c>
      <c r="AA317">
        <v>0.8</v>
      </c>
      <c r="AB317" s="7">
        <f t="shared" si="12"/>
        <v>19.200000000000006</v>
      </c>
      <c r="AC317">
        <f>INDEX(SHELF_days!$C$2:$C$289,MATCH(A317&amp;"|"&amp;C317,SHELF_days!$D$2:$D$289,0))</f>
        <v>83</v>
      </c>
      <c r="AD317" s="8">
        <f t="shared" si="13"/>
        <v>1593.6000000000006</v>
      </c>
      <c r="AE317" s="7">
        <f t="shared" si="14"/>
        <v>0.8</v>
      </c>
    </row>
    <row r="318" spans="1:31" x14ac:dyDescent="0.45">
      <c r="A318" t="s">
        <v>7</v>
      </c>
      <c r="B318" t="s">
        <v>168</v>
      </c>
      <c r="C318" t="s">
        <v>138</v>
      </c>
      <c r="D318">
        <v>0.8</v>
      </c>
      <c r="E318">
        <v>0.8</v>
      </c>
      <c r="F318">
        <v>0.8</v>
      </c>
      <c r="G318">
        <v>0.8</v>
      </c>
      <c r="H318">
        <v>0.8</v>
      </c>
      <c r="I318">
        <v>0.8</v>
      </c>
      <c r="J318">
        <v>0.8</v>
      </c>
      <c r="K318">
        <v>0.8</v>
      </c>
      <c r="L318">
        <v>0.8</v>
      </c>
      <c r="M318">
        <v>0.8</v>
      </c>
      <c r="N318">
        <v>0.8</v>
      </c>
      <c r="O318">
        <v>0.8</v>
      </c>
      <c r="P318">
        <v>0.8</v>
      </c>
      <c r="Q318">
        <v>0.8</v>
      </c>
      <c r="R318">
        <v>0.8</v>
      </c>
      <c r="S318">
        <v>0.8</v>
      </c>
      <c r="T318">
        <v>0.8</v>
      </c>
      <c r="U318">
        <v>0.8</v>
      </c>
      <c r="V318">
        <v>0.8</v>
      </c>
      <c r="W318">
        <v>0.8</v>
      </c>
      <c r="X318">
        <v>0.8</v>
      </c>
      <c r="Y318">
        <v>0.8</v>
      </c>
      <c r="Z318">
        <v>0.8</v>
      </c>
      <c r="AA318">
        <v>0.8</v>
      </c>
      <c r="AB318" s="7">
        <f t="shared" si="12"/>
        <v>19.200000000000006</v>
      </c>
      <c r="AC318">
        <f>INDEX(SHELF_days!$C$2:$C$289,MATCH(A318&amp;"|"&amp;C318,SHELF_days!$D$2:$D$289,0))</f>
        <v>18</v>
      </c>
      <c r="AD318" s="8">
        <f t="shared" si="13"/>
        <v>345.60000000000014</v>
      </c>
      <c r="AE318" s="7">
        <f t="shared" si="14"/>
        <v>0.8</v>
      </c>
    </row>
    <row r="319" spans="1:31" x14ac:dyDescent="0.45">
      <c r="A319" t="s">
        <v>7</v>
      </c>
      <c r="B319" t="s">
        <v>168</v>
      </c>
      <c r="C319" t="s">
        <v>139</v>
      </c>
      <c r="D319">
        <v>0.8</v>
      </c>
      <c r="E319">
        <v>0.8</v>
      </c>
      <c r="F319">
        <v>0.8</v>
      </c>
      <c r="G319">
        <v>0.8</v>
      </c>
      <c r="H319">
        <v>0.8</v>
      </c>
      <c r="I319">
        <v>0.8</v>
      </c>
      <c r="J319">
        <v>0.8</v>
      </c>
      <c r="K319">
        <v>0.8</v>
      </c>
      <c r="L319">
        <v>0.8</v>
      </c>
      <c r="M319">
        <v>0.8</v>
      </c>
      <c r="N319">
        <v>0.8</v>
      </c>
      <c r="O319">
        <v>0.8</v>
      </c>
      <c r="P319">
        <v>0.8</v>
      </c>
      <c r="Q319">
        <v>0.8</v>
      </c>
      <c r="R319">
        <v>0.8</v>
      </c>
      <c r="S319">
        <v>0.8</v>
      </c>
      <c r="T319">
        <v>0.8</v>
      </c>
      <c r="U319">
        <v>0.8</v>
      </c>
      <c r="V319">
        <v>0.8</v>
      </c>
      <c r="W319">
        <v>0.8</v>
      </c>
      <c r="X319">
        <v>0.8</v>
      </c>
      <c r="Y319">
        <v>0.8</v>
      </c>
      <c r="Z319">
        <v>0.8</v>
      </c>
      <c r="AA319">
        <v>0.8</v>
      </c>
      <c r="AB319" s="7">
        <f t="shared" si="12"/>
        <v>19.200000000000006</v>
      </c>
      <c r="AC319">
        <f>INDEX(SHELF_days!$C$2:$C$289,MATCH(A319&amp;"|"&amp;C319,SHELF_days!$D$2:$D$289,0))</f>
        <v>32</v>
      </c>
      <c r="AD319" s="8">
        <f t="shared" si="13"/>
        <v>614.4000000000002</v>
      </c>
      <c r="AE319" s="7">
        <f t="shared" si="14"/>
        <v>0.8</v>
      </c>
    </row>
    <row r="320" spans="1:31" x14ac:dyDescent="0.45">
      <c r="A320" t="s">
        <v>7</v>
      </c>
      <c r="B320" t="s">
        <v>169</v>
      </c>
      <c r="C320" t="s">
        <v>134</v>
      </c>
      <c r="D320">
        <v>0.8379235661701927</v>
      </c>
      <c r="E320">
        <v>0.8379235661701927</v>
      </c>
      <c r="F320">
        <v>0.8379235661701927</v>
      </c>
      <c r="G320">
        <v>0.8379235661701927</v>
      </c>
      <c r="H320">
        <v>0.8379235661701927</v>
      </c>
      <c r="I320">
        <v>0.8379235661701927</v>
      </c>
      <c r="J320">
        <v>0.8379235661701927</v>
      </c>
      <c r="K320">
        <v>0.82226560860081144</v>
      </c>
      <c r="L320">
        <v>0.81397610165231549</v>
      </c>
      <c r="M320">
        <v>0.81121293266948336</v>
      </c>
      <c r="N320">
        <v>0.81121293266948336</v>
      </c>
      <c r="O320">
        <v>0.81121293266948336</v>
      </c>
      <c r="P320">
        <v>0.81121293266948336</v>
      </c>
      <c r="Q320">
        <v>0.81121293266948336</v>
      </c>
      <c r="R320">
        <v>0.81581821430753676</v>
      </c>
      <c r="S320">
        <v>0.81858138329036878</v>
      </c>
      <c r="T320">
        <v>0.82963405922169675</v>
      </c>
      <c r="U320">
        <v>0.8379235661701927</v>
      </c>
      <c r="V320">
        <v>0.8379235661701927</v>
      </c>
      <c r="W320">
        <v>0.8379235661701927</v>
      </c>
      <c r="X320">
        <v>0.8379235661701927</v>
      </c>
      <c r="Y320">
        <v>0.8379235661701927</v>
      </c>
      <c r="Z320">
        <v>0.8379235661701927</v>
      </c>
      <c r="AA320">
        <v>0.8379235661701927</v>
      </c>
      <c r="AB320" s="7">
        <f t="shared" si="12"/>
        <v>19.88726995680285</v>
      </c>
      <c r="AC320">
        <f>INDEX(SHELF_days!$C$2:$C$289,MATCH(A320&amp;"|"&amp;C320,SHELF_days!$D$2:$D$289,0))</f>
        <v>118</v>
      </c>
      <c r="AD320" s="8">
        <f t="shared" si="13"/>
        <v>2346.6978549027363</v>
      </c>
      <c r="AE320" s="7">
        <f t="shared" si="14"/>
        <v>0.8379235661701927</v>
      </c>
    </row>
    <row r="321" spans="1:31" x14ac:dyDescent="0.45">
      <c r="A321" t="s">
        <v>7</v>
      </c>
      <c r="B321" t="s">
        <v>169</v>
      </c>
      <c r="C321" t="s">
        <v>135</v>
      </c>
      <c r="D321">
        <v>0.8379235661701927</v>
      </c>
      <c r="E321">
        <v>0.8379235661701927</v>
      </c>
      <c r="F321">
        <v>0.8379235661701927</v>
      </c>
      <c r="G321">
        <v>0.8379235661701927</v>
      </c>
      <c r="H321">
        <v>0.8379235661701927</v>
      </c>
      <c r="I321">
        <v>0.8379235661701927</v>
      </c>
      <c r="J321">
        <v>0.8379235661701927</v>
      </c>
      <c r="K321">
        <v>0.8379235661701927</v>
      </c>
      <c r="L321">
        <v>0.8379235661701927</v>
      </c>
      <c r="M321">
        <v>0.8379235661701927</v>
      </c>
      <c r="N321">
        <v>0.8379235661701927</v>
      </c>
      <c r="O321">
        <v>0.8379235661701927</v>
      </c>
      <c r="P321">
        <v>0.8379235661701927</v>
      </c>
      <c r="Q321">
        <v>0.8379235661701927</v>
      </c>
      <c r="R321">
        <v>0.8379235661701927</v>
      </c>
      <c r="S321">
        <v>0.8379235661701927</v>
      </c>
      <c r="T321">
        <v>0.8379235661701927</v>
      </c>
      <c r="U321">
        <v>0.8379235661701927</v>
      </c>
      <c r="V321">
        <v>0.8379235661701927</v>
      </c>
      <c r="W321">
        <v>0.8379235661701927</v>
      </c>
      <c r="X321">
        <v>0.8379235661701927</v>
      </c>
      <c r="Y321">
        <v>0.8379235661701927</v>
      </c>
      <c r="Z321">
        <v>0.8379235661701927</v>
      </c>
      <c r="AA321">
        <v>0.8379235661701927</v>
      </c>
      <c r="AB321" s="7">
        <f t="shared" si="12"/>
        <v>20.110165588084634</v>
      </c>
      <c r="AC321">
        <f>INDEX(SHELF_days!$C$2:$C$289,MATCH(A321&amp;"|"&amp;C321,SHELF_days!$D$2:$D$289,0))</f>
        <v>84</v>
      </c>
      <c r="AD321" s="8">
        <f t="shared" si="13"/>
        <v>1689.2539093991093</v>
      </c>
      <c r="AE321" s="7">
        <f t="shared" si="14"/>
        <v>0.8379235661701927</v>
      </c>
    </row>
    <row r="322" spans="1:31" x14ac:dyDescent="0.45">
      <c r="A322" t="s">
        <v>7</v>
      </c>
      <c r="B322" t="s">
        <v>169</v>
      </c>
      <c r="C322" t="s">
        <v>136</v>
      </c>
      <c r="D322">
        <v>0.8379235661701927</v>
      </c>
      <c r="E322">
        <v>0.8379235661701927</v>
      </c>
      <c r="F322">
        <v>0.8379235661701927</v>
      </c>
      <c r="G322">
        <v>0.8379235661701927</v>
      </c>
      <c r="H322">
        <v>0.8379235661701927</v>
      </c>
      <c r="I322">
        <v>0.8379235661701927</v>
      </c>
      <c r="J322">
        <v>0.8379235661701927</v>
      </c>
      <c r="K322">
        <v>0.8379235661701927</v>
      </c>
      <c r="L322">
        <v>0.8379235661701927</v>
      </c>
      <c r="M322">
        <v>0.8379235661701927</v>
      </c>
      <c r="N322">
        <v>0.8379235661701927</v>
      </c>
      <c r="O322">
        <v>0.8379235661701927</v>
      </c>
      <c r="P322">
        <v>0.8379235661701927</v>
      </c>
      <c r="Q322">
        <v>0.8379235661701927</v>
      </c>
      <c r="R322">
        <v>0.8379235661701927</v>
      </c>
      <c r="S322">
        <v>0.8379235661701927</v>
      </c>
      <c r="T322">
        <v>0.8379235661701927</v>
      </c>
      <c r="U322">
        <v>0.8379235661701927</v>
      </c>
      <c r="V322">
        <v>0.8379235661701927</v>
      </c>
      <c r="W322">
        <v>0.8379235661701927</v>
      </c>
      <c r="X322">
        <v>0.8379235661701927</v>
      </c>
      <c r="Y322">
        <v>0.8379235661701927</v>
      </c>
      <c r="Z322">
        <v>0.8379235661701927</v>
      </c>
      <c r="AA322">
        <v>0.8379235661701927</v>
      </c>
      <c r="AB322" s="7">
        <f t="shared" ref="AB322:AB385" si="15">SUM(D322:AA322)</f>
        <v>20.110165588084634</v>
      </c>
      <c r="AC322">
        <f>INDEX(SHELF_days!$C$2:$C$289,MATCH(A322&amp;"|"&amp;C322,SHELF_days!$D$2:$D$289,0))</f>
        <v>30</v>
      </c>
      <c r="AD322" s="8">
        <f t="shared" ref="AD322:AD385" si="16">AB322*AC322</f>
        <v>603.30496764253905</v>
      </c>
      <c r="AE322" s="7">
        <f t="shared" ref="AE322:AE385" si="17">MAX(D322:AA322)</f>
        <v>0.8379235661701927</v>
      </c>
    </row>
    <row r="323" spans="1:31" x14ac:dyDescent="0.45">
      <c r="A323" t="s">
        <v>7</v>
      </c>
      <c r="B323" t="s">
        <v>169</v>
      </c>
      <c r="C323" t="s">
        <v>137</v>
      </c>
      <c r="D323">
        <v>0.83792356617019281</v>
      </c>
      <c r="E323">
        <v>0.83792356617019281</v>
      </c>
      <c r="F323">
        <v>0.83792356617019281</v>
      </c>
      <c r="G323">
        <v>0.83792356617019281</v>
      </c>
      <c r="H323">
        <v>0.83792356617019281</v>
      </c>
      <c r="I323">
        <v>0.83792356617019281</v>
      </c>
      <c r="J323">
        <v>0.83530465902180573</v>
      </c>
      <c r="K323">
        <v>0.8339952054476123</v>
      </c>
      <c r="L323">
        <v>0.8339952054476123</v>
      </c>
      <c r="M323">
        <v>0.8339952054476123</v>
      </c>
      <c r="N323">
        <v>0.8339952054476123</v>
      </c>
      <c r="O323">
        <v>0.8339952054476123</v>
      </c>
      <c r="P323">
        <v>0.8339952054476123</v>
      </c>
      <c r="Q323">
        <v>0.83530465902180573</v>
      </c>
      <c r="R323">
        <v>0.83530465902180573</v>
      </c>
      <c r="S323">
        <v>0.83661411259599916</v>
      </c>
      <c r="T323">
        <v>0.83792356617019281</v>
      </c>
      <c r="U323">
        <v>0.83792356617019281</v>
      </c>
      <c r="V323">
        <v>0.83792356617019281</v>
      </c>
      <c r="W323">
        <v>0.83792356617019281</v>
      </c>
      <c r="X323">
        <v>0.83792356617019281</v>
      </c>
      <c r="Y323">
        <v>0.83792356617019281</v>
      </c>
      <c r="Z323">
        <v>0.83792356617019281</v>
      </c>
      <c r="AA323">
        <v>0.83792356617019281</v>
      </c>
      <c r="AB323" s="7">
        <f t="shared" si="15"/>
        <v>20.077429248729793</v>
      </c>
      <c r="AC323">
        <f>INDEX(SHELF_days!$C$2:$C$289,MATCH(A323&amp;"|"&amp;C323,SHELF_days!$D$2:$D$289,0))</f>
        <v>83</v>
      </c>
      <c r="AD323" s="8">
        <f t="shared" si="16"/>
        <v>1666.4266276445728</v>
      </c>
      <c r="AE323" s="7">
        <f t="shared" si="17"/>
        <v>0.83792356617019281</v>
      </c>
    </row>
    <row r="324" spans="1:31" x14ac:dyDescent="0.45">
      <c r="A324" t="s">
        <v>7</v>
      </c>
      <c r="B324" t="s">
        <v>169</v>
      </c>
      <c r="C324" t="s">
        <v>138</v>
      </c>
      <c r="D324">
        <v>0.8379235661701927</v>
      </c>
      <c r="E324">
        <v>0.8379235661701927</v>
      </c>
      <c r="F324">
        <v>0.8379235661701927</v>
      </c>
      <c r="G324">
        <v>0.8379235661701927</v>
      </c>
      <c r="H324">
        <v>0.8379235661701927</v>
      </c>
      <c r="I324">
        <v>0.8379235661701927</v>
      </c>
      <c r="J324">
        <v>0.8379235661701927</v>
      </c>
      <c r="K324">
        <v>0.8379235661701927</v>
      </c>
      <c r="L324">
        <v>0.8379235661701927</v>
      </c>
      <c r="M324">
        <v>0.8379235661701927</v>
      </c>
      <c r="N324">
        <v>0.8379235661701927</v>
      </c>
      <c r="O324">
        <v>0.8379235661701927</v>
      </c>
      <c r="P324">
        <v>0.8379235661701927</v>
      </c>
      <c r="Q324">
        <v>0.8379235661701927</v>
      </c>
      <c r="R324">
        <v>0.8379235661701927</v>
      </c>
      <c r="S324">
        <v>0.8379235661701927</v>
      </c>
      <c r="T324">
        <v>0.8379235661701927</v>
      </c>
      <c r="U324">
        <v>0.8379235661701927</v>
      </c>
      <c r="V324">
        <v>0.8379235661701927</v>
      </c>
      <c r="W324">
        <v>0.8379235661701927</v>
      </c>
      <c r="X324">
        <v>0.8379235661701927</v>
      </c>
      <c r="Y324">
        <v>0.8379235661701927</v>
      </c>
      <c r="Z324">
        <v>0.8379235661701927</v>
      </c>
      <c r="AA324">
        <v>0.8379235661701927</v>
      </c>
      <c r="AB324" s="7">
        <f t="shared" si="15"/>
        <v>20.110165588084634</v>
      </c>
      <c r="AC324">
        <f>INDEX(SHELF_days!$C$2:$C$289,MATCH(A324&amp;"|"&amp;C324,SHELF_days!$D$2:$D$289,0))</f>
        <v>18</v>
      </c>
      <c r="AD324" s="8">
        <f t="shared" si="16"/>
        <v>361.98298058552342</v>
      </c>
      <c r="AE324" s="7">
        <f t="shared" si="17"/>
        <v>0.8379235661701927</v>
      </c>
    </row>
    <row r="325" spans="1:31" x14ac:dyDescent="0.45">
      <c r="A325" t="s">
        <v>7</v>
      </c>
      <c r="B325" t="s">
        <v>169</v>
      </c>
      <c r="C325" t="s">
        <v>139</v>
      </c>
      <c r="D325">
        <v>0.8379235661701927</v>
      </c>
      <c r="E325">
        <v>0.8379235661701927</v>
      </c>
      <c r="F325">
        <v>0.8379235661701927</v>
      </c>
      <c r="G325">
        <v>0.8379235661701927</v>
      </c>
      <c r="H325">
        <v>0.8379235661701927</v>
      </c>
      <c r="I325">
        <v>0.8379235661701927</v>
      </c>
      <c r="J325">
        <v>0.8379235661701927</v>
      </c>
      <c r="K325">
        <v>0.8379235661701927</v>
      </c>
      <c r="L325">
        <v>0.83113077575406413</v>
      </c>
      <c r="M325">
        <v>0.83113077575406413</v>
      </c>
      <c r="N325">
        <v>0.83113077575406413</v>
      </c>
      <c r="O325">
        <v>0.83113077575406413</v>
      </c>
      <c r="P325">
        <v>0.83113077575406413</v>
      </c>
      <c r="Q325">
        <v>0.83113077575406413</v>
      </c>
      <c r="R325">
        <v>0.83113077575406413</v>
      </c>
      <c r="S325">
        <v>0.83113077575406413</v>
      </c>
      <c r="T325">
        <v>0.83452717096212836</v>
      </c>
      <c r="U325">
        <v>0.8379235661701927</v>
      </c>
      <c r="V325">
        <v>0.8379235661701927</v>
      </c>
      <c r="W325">
        <v>0.8379235661701927</v>
      </c>
      <c r="X325">
        <v>0.8379235661701927</v>
      </c>
      <c r="Y325">
        <v>0.8379235661701927</v>
      </c>
      <c r="Z325">
        <v>0.8379235661701927</v>
      </c>
      <c r="AA325">
        <v>0.8379235661701927</v>
      </c>
      <c r="AB325" s="7">
        <f t="shared" si="15"/>
        <v>20.052426869547531</v>
      </c>
      <c r="AC325">
        <f>INDEX(SHELF_days!$C$2:$C$289,MATCH(A325&amp;"|"&amp;C325,SHELF_days!$D$2:$D$289,0))</f>
        <v>32</v>
      </c>
      <c r="AD325" s="8">
        <f t="shared" si="16"/>
        <v>641.677659825521</v>
      </c>
      <c r="AE325" s="7">
        <f t="shared" si="17"/>
        <v>0.8379235661701927</v>
      </c>
    </row>
    <row r="326" spans="1:31" x14ac:dyDescent="0.45">
      <c r="A326" t="s">
        <v>7</v>
      </c>
      <c r="B326" t="s">
        <v>170</v>
      </c>
      <c r="C326" t="s">
        <v>134</v>
      </c>
      <c r="D326">
        <v>0.8</v>
      </c>
      <c r="E326">
        <v>0.8</v>
      </c>
      <c r="F326">
        <v>0.8</v>
      </c>
      <c r="G326">
        <v>0.8</v>
      </c>
      <c r="H326">
        <v>0.8</v>
      </c>
      <c r="I326">
        <v>0.8</v>
      </c>
      <c r="J326">
        <v>0.8</v>
      </c>
      <c r="K326">
        <v>0.8</v>
      </c>
      <c r="L326">
        <v>0.8</v>
      </c>
      <c r="M326">
        <v>0.8</v>
      </c>
      <c r="N326">
        <v>0.8</v>
      </c>
      <c r="O326">
        <v>0.8</v>
      </c>
      <c r="P326">
        <v>0.8</v>
      </c>
      <c r="Q326">
        <v>0.8</v>
      </c>
      <c r="R326">
        <v>0.8</v>
      </c>
      <c r="S326">
        <v>0.8</v>
      </c>
      <c r="T326">
        <v>0.8</v>
      </c>
      <c r="U326">
        <v>0.8</v>
      </c>
      <c r="V326">
        <v>0.8</v>
      </c>
      <c r="W326">
        <v>0.8</v>
      </c>
      <c r="X326">
        <v>0.8</v>
      </c>
      <c r="Y326">
        <v>0.8</v>
      </c>
      <c r="Z326">
        <v>0.8</v>
      </c>
      <c r="AA326">
        <v>0.8</v>
      </c>
      <c r="AB326" s="7">
        <f t="shared" si="15"/>
        <v>19.200000000000006</v>
      </c>
      <c r="AC326">
        <f>INDEX(SHELF_days!$C$2:$C$289,MATCH(A326&amp;"|"&amp;C326,SHELF_days!$D$2:$D$289,0))</f>
        <v>118</v>
      </c>
      <c r="AD326" s="8">
        <f t="shared" si="16"/>
        <v>2265.6000000000008</v>
      </c>
      <c r="AE326" s="7">
        <f t="shared" si="17"/>
        <v>0.8</v>
      </c>
    </row>
    <row r="327" spans="1:31" x14ac:dyDescent="0.45">
      <c r="A327" t="s">
        <v>7</v>
      </c>
      <c r="B327" t="s">
        <v>170</v>
      </c>
      <c r="C327" t="s">
        <v>135</v>
      </c>
      <c r="D327">
        <v>0.8</v>
      </c>
      <c r="E327">
        <v>0.8</v>
      </c>
      <c r="F327">
        <v>0.8</v>
      </c>
      <c r="G327">
        <v>0.8</v>
      </c>
      <c r="H327">
        <v>0.8</v>
      </c>
      <c r="I327">
        <v>0.8</v>
      </c>
      <c r="J327">
        <v>0.8</v>
      </c>
      <c r="K327">
        <v>0.8</v>
      </c>
      <c r="L327">
        <v>0.8</v>
      </c>
      <c r="M327">
        <v>0.8</v>
      </c>
      <c r="N327">
        <v>0.8</v>
      </c>
      <c r="O327">
        <v>0.8</v>
      </c>
      <c r="P327">
        <v>0.8</v>
      </c>
      <c r="Q327">
        <v>0.8</v>
      </c>
      <c r="R327">
        <v>0.8</v>
      </c>
      <c r="S327">
        <v>0.8</v>
      </c>
      <c r="T327">
        <v>0.8</v>
      </c>
      <c r="U327">
        <v>0.8</v>
      </c>
      <c r="V327">
        <v>0.8</v>
      </c>
      <c r="W327">
        <v>0.8</v>
      </c>
      <c r="X327">
        <v>0.8</v>
      </c>
      <c r="Y327">
        <v>0.8</v>
      </c>
      <c r="Z327">
        <v>0.8</v>
      </c>
      <c r="AA327">
        <v>0.8</v>
      </c>
      <c r="AB327" s="7">
        <f t="shared" si="15"/>
        <v>19.200000000000006</v>
      </c>
      <c r="AC327">
        <f>INDEX(SHELF_days!$C$2:$C$289,MATCH(A327&amp;"|"&amp;C327,SHELF_days!$D$2:$D$289,0))</f>
        <v>84</v>
      </c>
      <c r="AD327" s="8">
        <f t="shared" si="16"/>
        <v>1612.8000000000006</v>
      </c>
      <c r="AE327" s="7">
        <f t="shared" si="17"/>
        <v>0.8</v>
      </c>
    </row>
    <row r="328" spans="1:31" x14ac:dyDescent="0.45">
      <c r="A328" t="s">
        <v>7</v>
      </c>
      <c r="B328" t="s">
        <v>170</v>
      </c>
      <c r="C328" t="s">
        <v>136</v>
      </c>
      <c r="D328">
        <v>0.8</v>
      </c>
      <c r="E328">
        <v>0.8</v>
      </c>
      <c r="F328">
        <v>0.8</v>
      </c>
      <c r="G328">
        <v>0.8</v>
      </c>
      <c r="H328">
        <v>0.8</v>
      </c>
      <c r="I328">
        <v>0.8</v>
      </c>
      <c r="J328">
        <v>0.8</v>
      </c>
      <c r="K328">
        <v>0.8</v>
      </c>
      <c r="L328">
        <v>0.8</v>
      </c>
      <c r="M328">
        <v>0.8</v>
      </c>
      <c r="N328">
        <v>0.8</v>
      </c>
      <c r="O328">
        <v>0.8</v>
      </c>
      <c r="P328">
        <v>0.8</v>
      </c>
      <c r="Q328">
        <v>0.8</v>
      </c>
      <c r="R328">
        <v>0.8</v>
      </c>
      <c r="S328">
        <v>0.8</v>
      </c>
      <c r="T328">
        <v>0.8</v>
      </c>
      <c r="U328">
        <v>0.8</v>
      </c>
      <c r="V328">
        <v>0.8</v>
      </c>
      <c r="W328">
        <v>0.8</v>
      </c>
      <c r="X328">
        <v>0.8</v>
      </c>
      <c r="Y328">
        <v>0.8</v>
      </c>
      <c r="Z328">
        <v>0.8</v>
      </c>
      <c r="AA328">
        <v>0.8</v>
      </c>
      <c r="AB328" s="7">
        <f t="shared" si="15"/>
        <v>19.200000000000006</v>
      </c>
      <c r="AC328">
        <f>INDEX(SHELF_days!$C$2:$C$289,MATCH(A328&amp;"|"&amp;C328,SHELF_days!$D$2:$D$289,0))</f>
        <v>30</v>
      </c>
      <c r="AD328" s="8">
        <f t="shared" si="16"/>
        <v>576.00000000000023</v>
      </c>
      <c r="AE328" s="7">
        <f t="shared" si="17"/>
        <v>0.8</v>
      </c>
    </row>
    <row r="329" spans="1:31" x14ac:dyDescent="0.45">
      <c r="A329" t="s">
        <v>7</v>
      </c>
      <c r="B329" t="s">
        <v>170</v>
      </c>
      <c r="C329" t="s">
        <v>137</v>
      </c>
      <c r="D329">
        <v>0.8</v>
      </c>
      <c r="E329">
        <v>0.8</v>
      </c>
      <c r="F329">
        <v>0.8</v>
      </c>
      <c r="G329">
        <v>0.8</v>
      </c>
      <c r="H329">
        <v>0.8</v>
      </c>
      <c r="I329">
        <v>0.8</v>
      </c>
      <c r="J329">
        <v>0.8</v>
      </c>
      <c r="K329">
        <v>0.8</v>
      </c>
      <c r="L329">
        <v>0.8</v>
      </c>
      <c r="M329">
        <v>0.8</v>
      </c>
      <c r="N329">
        <v>0.8</v>
      </c>
      <c r="O329">
        <v>0.8</v>
      </c>
      <c r="P329">
        <v>0.8</v>
      </c>
      <c r="Q329">
        <v>0.8</v>
      </c>
      <c r="R329">
        <v>0.8</v>
      </c>
      <c r="S329">
        <v>0.8</v>
      </c>
      <c r="T329">
        <v>0.8</v>
      </c>
      <c r="U329">
        <v>0.8</v>
      </c>
      <c r="V329">
        <v>0.8</v>
      </c>
      <c r="W329">
        <v>0.8</v>
      </c>
      <c r="X329">
        <v>0.8</v>
      </c>
      <c r="Y329">
        <v>0.8</v>
      </c>
      <c r="Z329">
        <v>0.8</v>
      </c>
      <c r="AA329">
        <v>0.8</v>
      </c>
      <c r="AB329" s="7">
        <f t="shared" si="15"/>
        <v>19.200000000000006</v>
      </c>
      <c r="AC329">
        <f>INDEX(SHELF_days!$C$2:$C$289,MATCH(A329&amp;"|"&amp;C329,SHELF_days!$D$2:$D$289,0))</f>
        <v>83</v>
      </c>
      <c r="AD329" s="8">
        <f t="shared" si="16"/>
        <v>1593.6000000000006</v>
      </c>
      <c r="AE329" s="7">
        <f t="shared" si="17"/>
        <v>0.8</v>
      </c>
    </row>
    <row r="330" spans="1:31" x14ac:dyDescent="0.45">
      <c r="A330" t="s">
        <v>7</v>
      </c>
      <c r="B330" t="s">
        <v>170</v>
      </c>
      <c r="C330" t="s">
        <v>138</v>
      </c>
      <c r="D330">
        <v>0.8</v>
      </c>
      <c r="E330">
        <v>0.8</v>
      </c>
      <c r="F330">
        <v>0.8</v>
      </c>
      <c r="G330">
        <v>0.8</v>
      </c>
      <c r="H330">
        <v>0.8</v>
      </c>
      <c r="I330">
        <v>0.8</v>
      </c>
      <c r="J330">
        <v>0.8</v>
      </c>
      <c r="K330">
        <v>0.8</v>
      </c>
      <c r="L330">
        <v>0.8</v>
      </c>
      <c r="M330">
        <v>0.8</v>
      </c>
      <c r="N330">
        <v>0.8</v>
      </c>
      <c r="O330">
        <v>0.8</v>
      </c>
      <c r="P330">
        <v>0.8</v>
      </c>
      <c r="Q330">
        <v>0.8</v>
      </c>
      <c r="R330">
        <v>0.8</v>
      </c>
      <c r="S330">
        <v>0.8</v>
      </c>
      <c r="T330">
        <v>0.8</v>
      </c>
      <c r="U330">
        <v>0.8</v>
      </c>
      <c r="V330">
        <v>0.8</v>
      </c>
      <c r="W330">
        <v>0.8</v>
      </c>
      <c r="X330">
        <v>0.8</v>
      </c>
      <c r="Y330">
        <v>0.8</v>
      </c>
      <c r="Z330">
        <v>0.8</v>
      </c>
      <c r="AA330">
        <v>0.8</v>
      </c>
      <c r="AB330" s="7">
        <f t="shared" si="15"/>
        <v>19.200000000000006</v>
      </c>
      <c r="AC330">
        <f>INDEX(SHELF_days!$C$2:$C$289,MATCH(A330&amp;"|"&amp;C330,SHELF_days!$D$2:$D$289,0))</f>
        <v>18</v>
      </c>
      <c r="AD330" s="8">
        <f t="shared" si="16"/>
        <v>345.60000000000014</v>
      </c>
      <c r="AE330" s="7">
        <f t="shared" si="17"/>
        <v>0.8</v>
      </c>
    </row>
    <row r="331" spans="1:31" x14ac:dyDescent="0.45">
      <c r="A331" t="s">
        <v>7</v>
      </c>
      <c r="B331" t="s">
        <v>170</v>
      </c>
      <c r="C331" t="s">
        <v>139</v>
      </c>
      <c r="D331">
        <v>0.8</v>
      </c>
      <c r="E331">
        <v>0.8</v>
      </c>
      <c r="F331">
        <v>0.8</v>
      </c>
      <c r="G331">
        <v>0.8</v>
      </c>
      <c r="H331">
        <v>0.8</v>
      </c>
      <c r="I331">
        <v>0.8</v>
      </c>
      <c r="J331">
        <v>0.8</v>
      </c>
      <c r="K331">
        <v>0.8</v>
      </c>
      <c r="L331">
        <v>0.8</v>
      </c>
      <c r="M331">
        <v>0.8</v>
      </c>
      <c r="N331">
        <v>0.8</v>
      </c>
      <c r="O331">
        <v>0.8</v>
      </c>
      <c r="P331">
        <v>0.8</v>
      </c>
      <c r="Q331">
        <v>0.8</v>
      </c>
      <c r="R331">
        <v>0.8</v>
      </c>
      <c r="S331">
        <v>0.8</v>
      </c>
      <c r="T331">
        <v>0.8</v>
      </c>
      <c r="U331">
        <v>0.8</v>
      </c>
      <c r="V331">
        <v>0.8</v>
      </c>
      <c r="W331">
        <v>0.8</v>
      </c>
      <c r="X331">
        <v>0.8</v>
      </c>
      <c r="Y331">
        <v>0.8</v>
      </c>
      <c r="Z331">
        <v>0.8</v>
      </c>
      <c r="AA331">
        <v>0.8</v>
      </c>
      <c r="AB331" s="7">
        <f t="shared" si="15"/>
        <v>19.200000000000006</v>
      </c>
      <c r="AC331">
        <f>INDEX(SHELF_days!$C$2:$C$289,MATCH(A331&amp;"|"&amp;C331,SHELF_days!$D$2:$D$289,0))</f>
        <v>32</v>
      </c>
      <c r="AD331" s="8">
        <f t="shared" si="16"/>
        <v>614.4000000000002</v>
      </c>
      <c r="AE331" s="7">
        <f t="shared" si="17"/>
        <v>0.8</v>
      </c>
    </row>
    <row r="332" spans="1:31" x14ac:dyDescent="0.45">
      <c r="A332" t="s">
        <v>7</v>
      </c>
      <c r="B332" t="s">
        <v>171</v>
      </c>
      <c r="C332" t="s">
        <v>134</v>
      </c>
      <c r="D332">
        <v>0.54</v>
      </c>
      <c r="E332">
        <v>0.54</v>
      </c>
      <c r="F332">
        <v>0.54</v>
      </c>
      <c r="G332">
        <v>0.54</v>
      </c>
      <c r="H332">
        <v>0.54</v>
      </c>
      <c r="I332">
        <v>0.54</v>
      </c>
      <c r="J332">
        <v>0.54</v>
      </c>
      <c r="K332">
        <v>0.54</v>
      </c>
      <c r="L332">
        <v>0.54</v>
      </c>
      <c r="M332">
        <v>0.54</v>
      </c>
      <c r="N332">
        <v>0.54</v>
      </c>
      <c r="O332">
        <v>0.54</v>
      </c>
      <c r="P332">
        <v>0.54</v>
      </c>
      <c r="Q332">
        <v>0.54</v>
      </c>
      <c r="R332">
        <v>0.54</v>
      </c>
      <c r="S332">
        <v>0.54</v>
      </c>
      <c r="T332">
        <v>0.54</v>
      </c>
      <c r="U332">
        <v>0.54</v>
      </c>
      <c r="V332">
        <v>0.54</v>
      </c>
      <c r="W332">
        <v>0.54</v>
      </c>
      <c r="X332">
        <v>0.54</v>
      </c>
      <c r="Y332">
        <v>0.54</v>
      </c>
      <c r="Z332">
        <v>0.54</v>
      </c>
      <c r="AA332">
        <v>0.54</v>
      </c>
      <c r="AB332" s="7">
        <f t="shared" si="15"/>
        <v>12.959999999999994</v>
      </c>
      <c r="AC332">
        <f>INDEX(SHELF_days!$C$2:$C$289,MATCH(A332&amp;"|"&amp;C332,SHELF_days!$D$2:$D$289,0))</f>
        <v>118</v>
      </c>
      <c r="AD332" s="8">
        <f t="shared" si="16"/>
        <v>1529.2799999999993</v>
      </c>
      <c r="AE332" s="7">
        <f t="shared" si="17"/>
        <v>0.54</v>
      </c>
    </row>
    <row r="333" spans="1:31" x14ac:dyDescent="0.45">
      <c r="A333" t="s">
        <v>7</v>
      </c>
      <c r="B333" t="s">
        <v>171</v>
      </c>
      <c r="C333" t="s">
        <v>135</v>
      </c>
      <c r="D333">
        <v>0.54</v>
      </c>
      <c r="E333">
        <v>0.54</v>
      </c>
      <c r="F333">
        <v>0.54</v>
      </c>
      <c r="G333">
        <v>0.54</v>
      </c>
      <c r="H333">
        <v>0.54</v>
      </c>
      <c r="I333">
        <v>0.54</v>
      </c>
      <c r="J333">
        <v>0.54</v>
      </c>
      <c r="K333">
        <v>0.54</v>
      </c>
      <c r="L333">
        <v>0.54</v>
      </c>
      <c r="M333">
        <v>0.54</v>
      </c>
      <c r="N333">
        <v>0.54</v>
      </c>
      <c r="O333">
        <v>0.54</v>
      </c>
      <c r="P333">
        <v>0.54</v>
      </c>
      <c r="Q333">
        <v>0.54</v>
      </c>
      <c r="R333">
        <v>0.54</v>
      </c>
      <c r="S333">
        <v>0.54</v>
      </c>
      <c r="T333">
        <v>0.54</v>
      </c>
      <c r="U333">
        <v>0.54</v>
      </c>
      <c r="V333">
        <v>0.54</v>
      </c>
      <c r="W333">
        <v>0.54</v>
      </c>
      <c r="X333">
        <v>0.54</v>
      </c>
      <c r="Y333">
        <v>0.54</v>
      </c>
      <c r="Z333">
        <v>0.54</v>
      </c>
      <c r="AA333">
        <v>0.54</v>
      </c>
      <c r="AB333" s="7">
        <f t="shared" si="15"/>
        <v>12.959999999999994</v>
      </c>
      <c r="AC333">
        <f>INDEX(SHELF_days!$C$2:$C$289,MATCH(A333&amp;"|"&amp;C333,SHELF_days!$D$2:$D$289,0))</f>
        <v>84</v>
      </c>
      <c r="AD333" s="8">
        <f t="shared" si="16"/>
        <v>1088.6399999999994</v>
      </c>
      <c r="AE333" s="7">
        <f t="shared" si="17"/>
        <v>0.54</v>
      </c>
    </row>
    <row r="334" spans="1:31" x14ac:dyDescent="0.45">
      <c r="A334" t="s">
        <v>7</v>
      </c>
      <c r="B334" t="s">
        <v>171</v>
      </c>
      <c r="C334" t="s">
        <v>136</v>
      </c>
      <c r="D334">
        <v>0.54</v>
      </c>
      <c r="E334">
        <v>0.54</v>
      </c>
      <c r="F334">
        <v>0.54</v>
      </c>
      <c r="G334">
        <v>0.54</v>
      </c>
      <c r="H334">
        <v>0.54</v>
      </c>
      <c r="I334">
        <v>0.54</v>
      </c>
      <c r="J334">
        <v>0.54</v>
      </c>
      <c r="K334">
        <v>0.54</v>
      </c>
      <c r="L334">
        <v>0.54</v>
      </c>
      <c r="M334">
        <v>0.54</v>
      </c>
      <c r="N334">
        <v>0.54</v>
      </c>
      <c r="O334">
        <v>0.54</v>
      </c>
      <c r="P334">
        <v>0.54</v>
      </c>
      <c r="Q334">
        <v>0.54</v>
      </c>
      <c r="R334">
        <v>0.54</v>
      </c>
      <c r="S334">
        <v>0.54</v>
      </c>
      <c r="T334">
        <v>0.54</v>
      </c>
      <c r="U334">
        <v>0.54</v>
      </c>
      <c r="V334">
        <v>0.54</v>
      </c>
      <c r="W334">
        <v>0.54</v>
      </c>
      <c r="X334">
        <v>0.54</v>
      </c>
      <c r="Y334">
        <v>0.54</v>
      </c>
      <c r="Z334">
        <v>0.54</v>
      </c>
      <c r="AA334">
        <v>0.54</v>
      </c>
      <c r="AB334" s="7">
        <f t="shared" si="15"/>
        <v>12.959999999999994</v>
      </c>
      <c r="AC334">
        <f>INDEX(SHELF_days!$C$2:$C$289,MATCH(A334&amp;"|"&amp;C334,SHELF_days!$D$2:$D$289,0))</f>
        <v>30</v>
      </c>
      <c r="AD334" s="8">
        <f t="shared" si="16"/>
        <v>388.79999999999984</v>
      </c>
      <c r="AE334" s="7">
        <f t="shared" si="17"/>
        <v>0.54</v>
      </c>
    </row>
    <row r="335" spans="1:31" x14ac:dyDescent="0.45">
      <c r="A335" t="s">
        <v>7</v>
      </c>
      <c r="B335" t="s">
        <v>171</v>
      </c>
      <c r="C335" t="s">
        <v>137</v>
      </c>
      <c r="D335">
        <v>0.54</v>
      </c>
      <c r="E335">
        <v>0.54</v>
      </c>
      <c r="F335">
        <v>0.54</v>
      </c>
      <c r="G335">
        <v>0.54</v>
      </c>
      <c r="H335">
        <v>0.54</v>
      </c>
      <c r="I335">
        <v>0.54</v>
      </c>
      <c r="J335">
        <v>0.54</v>
      </c>
      <c r="K335">
        <v>0.54</v>
      </c>
      <c r="L335">
        <v>0.54</v>
      </c>
      <c r="M335">
        <v>0.54</v>
      </c>
      <c r="N335">
        <v>0.54</v>
      </c>
      <c r="O335">
        <v>0.54</v>
      </c>
      <c r="P335">
        <v>0.54</v>
      </c>
      <c r="Q335">
        <v>0.54</v>
      </c>
      <c r="R335">
        <v>0.54</v>
      </c>
      <c r="S335">
        <v>0.54</v>
      </c>
      <c r="T335">
        <v>0.54</v>
      </c>
      <c r="U335">
        <v>0.54</v>
      </c>
      <c r="V335">
        <v>0.54</v>
      </c>
      <c r="W335">
        <v>0.54</v>
      </c>
      <c r="X335">
        <v>0.54</v>
      </c>
      <c r="Y335">
        <v>0.54</v>
      </c>
      <c r="Z335">
        <v>0.54</v>
      </c>
      <c r="AA335">
        <v>0.54</v>
      </c>
      <c r="AB335" s="7">
        <f t="shared" si="15"/>
        <v>12.959999999999994</v>
      </c>
      <c r="AC335">
        <f>INDEX(SHELF_days!$C$2:$C$289,MATCH(A335&amp;"|"&amp;C335,SHELF_days!$D$2:$D$289,0))</f>
        <v>83</v>
      </c>
      <c r="AD335" s="8">
        <f t="shared" si="16"/>
        <v>1075.6799999999994</v>
      </c>
      <c r="AE335" s="7">
        <f t="shared" si="17"/>
        <v>0.54</v>
      </c>
    </row>
    <row r="336" spans="1:31" x14ac:dyDescent="0.45">
      <c r="A336" t="s">
        <v>7</v>
      </c>
      <c r="B336" t="s">
        <v>171</v>
      </c>
      <c r="C336" t="s">
        <v>138</v>
      </c>
      <c r="D336">
        <v>0.54</v>
      </c>
      <c r="E336">
        <v>0.54</v>
      </c>
      <c r="F336">
        <v>0.54</v>
      </c>
      <c r="G336">
        <v>0.54</v>
      </c>
      <c r="H336">
        <v>0.54</v>
      </c>
      <c r="I336">
        <v>0.54</v>
      </c>
      <c r="J336">
        <v>0.54</v>
      </c>
      <c r="K336">
        <v>0.54</v>
      </c>
      <c r="L336">
        <v>0.54</v>
      </c>
      <c r="M336">
        <v>0.54</v>
      </c>
      <c r="N336">
        <v>0.54</v>
      </c>
      <c r="O336">
        <v>0.54</v>
      </c>
      <c r="P336">
        <v>0.54</v>
      </c>
      <c r="Q336">
        <v>0.54</v>
      </c>
      <c r="R336">
        <v>0.54</v>
      </c>
      <c r="S336">
        <v>0.54</v>
      </c>
      <c r="T336">
        <v>0.54</v>
      </c>
      <c r="U336">
        <v>0.54</v>
      </c>
      <c r="V336">
        <v>0.54</v>
      </c>
      <c r="W336">
        <v>0.54</v>
      </c>
      <c r="X336">
        <v>0.54</v>
      </c>
      <c r="Y336">
        <v>0.54</v>
      </c>
      <c r="Z336">
        <v>0.54</v>
      </c>
      <c r="AA336">
        <v>0.54</v>
      </c>
      <c r="AB336" s="7">
        <f t="shared" si="15"/>
        <v>12.959999999999994</v>
      </c>
      <c r="AC336">
        <f>INDEX(SHELF_days!$C$2:$C$289,MATCH(A336&amp;"|"&amp;C336,SHELF_days!$D$2:$D$289,0))</f>
        <v>18</v>
      </c>
      <c r="AD336" s="8">
        <f t="shared" si="16"/>
        <v>233.27999999999989</v>
      </c>
      <c r="AE336" s="7">
        <f t="shared" si="17"/>
        <v>0.54</v>
      </c>
    </row>
    <row r="337" spans="1:31" x14ac:dyDescent="0.45">
      <c r="A337" t="s">
        <v>7</v>
      </c>
      <c r="B337" t="s">
        <v>171</v>
      </c>
      <c r="C337" t="s">
        <v>139</v>
      </c>
      <c r="D337">
        <v>0.54</v>
      </c>
      <c r="E337">
        <v>0.54</v>
      </c>
      <c r="F337">
        <v>0.54</v>
      </c>
      <c r="G337">
        <v>0.54</v>
      </c>
      <c r="H337">
        <v>0.54</v>
      </c>
      <c r="I337">
        <v>0.54</v>
      </c>
      <c r="J337">
        <v>0.54</v>
      </c>
      <c r="K337">
        <v>0.54</v>
      </c>
      <c r="L337">
        <v>0.54</v>
      </c>
      <c r="M337">
        <v>0.54</v>
      </c>
      <c r="N337">
        <v>0.54</v>
      </c>
      <c r="O337">
        <v>0.54</v>
      </c>
      <c r="P337">
        <v>0.54</v>
      </c>
      <c r="Q337">
        <v>0.54</v>
      </c>
      <c r="R337">
        <v>0.54</v>
      </c>
      <c r="S337">
        <v>0.54</v>
      </c>
      <c r="T337">
        <v>0.54</v>
      </c>
      <c r="U337">
        <v>0.54</v>
      </c>
      <c r="V337">
        <v>0.54</v>
      </c>
      <c r="W337">
        <v>0.54</v>
      </c>
      <c r="X337">
        <v>0.54</v>
      </c>
      <c r="Y337">
        <v>0.54</v>
      </c>
      <c r="Z337">
        <v>0.54</v>
      </c>
      <c r="AA337">
        <v>0.54</v>
      </c>
      <c r="AB337" s="7">
        <f t="shared" si="15"/>
        <v>12.959999999999994</v>
      </c>
      <c r="AC337">
        <f>INDEX(SHELF_days!$C$2:$C$289,MATCH(A337&amp;"|"&amp;C337,SHELF_days!$D$2:$D$289,0))</f>
        <v>32</v>
      </c>
      <c r="AD337" s="8">
        <f t="shared" si="16"/>
        <v>414.7199999999998</v>
      </c>
      <c r="AE337" s="7">
        <f t="shared" si="17"/>
        <v>0.54</v>
      </c>
    </row>
    <row r="338" spans="1:31" x14ac:dyDescent="0.45">
      <c r="A338" t="s">
        <v>7</v>
      </c>
      <c r="B338" t="s">
        <v>172</v>
      </c>
      <c r="C338" t="s">
        <v>134</v>
      </c>
      <c r="D338">
        <v>1E-3</v>
      </c>
      <c r="E338">
        <v>1E-3</v>
      </c>
      <c r="F338">
        <v>1E-3</v>
      </c>
      <c r="G338">
        <v>1E-3</v>
      </c>
      <c r="H338">
        <v>1E-3</v>
      </c>
      <c r="I338">
        <v>1E-3</v>
      </c>
      <c r="J338">
        <v>1E-3</v>
      </c>
      <c r="K338">
        <v>1E-3</v>
      </c>
      <c r="L338">
        <v>1E-3</v>
      </c>
      <c r="M338">
        <v>1E-3</v>
      </c>
      <c r="N338">
        <v>1E-3</v>
      </c>
      <c r="O338">
        <v>1E-3</v>
      </c>
      <c r="P338">
        <v>1E-3</v>
      </c>
      <c r="Q338">
        <v>1E-3</v>
      </c>
      <c r="R338">
        <v>1E-3</v>
      </c>
      <c r="S338">
        <v>1E-3</v>
      </c>
      <c r="T338">
        <v>1E-3</v>
      </c>
      <c r="U338">
        <v>1E-3</v>
      </c>
      <c r="V338">
        <v>1E-3</v>
      </c>
      <c r="W338">
        <v>1E-3</v>
      </c>
      <c r="X338">
        <v>1E-3</v>
      </c>
      <c r="Y338">
        <v>1E-3</v>
      </c>
      <c r="Z338">
        <v>1E-3</v>
      </c>
      <c r="AA338">
        <v>1E-3</v>
      </c>
      <c r="AB338" s="7">
        <f t="shared" si="15"/>
        <v>2.4000000000000014E-2</v>
      </c>
      <c r="AC338">
        <f>INDEX(SHELF_days!$C$2:$C$289,MATCH(A338&amp;"|"&amp;C338,SHELF_days!$D$2:$D$289,0))</f>
        <v>118</v>
      </c>
      <c r="AD338" s="8">
        <f t="shared" si="16"/>
        <v>2.8320000000000016</v>
      </c>
      <c r="AE338" s="7">
        <f t="shared" si="17"/>
        <v>1E-3</v>
      </c>
    </row>
    <row r="339" spans="1:31" x14ac:dyDescent="0.45">
      <c r="A339" t="s">
        <v>7</v>
      </c>
      <c r="B339" t="s">
        <v>172</v>
      </c>
      <c r="C339" t="s">
        <v>135</v>
      </c>
      <c r="D339">
        <v>1E-3</v>
      </c>
      <c r="E339">
        <v>1E-3</v>
      </c>
      <c r="F339">
        <v>1E-3</v>
      </c>
      <c r="G339">
        <v>1E-3</v>
      </c>
      <c r="H339">
        <v>1E-3</v>
      </c>
      <c r="I339">
        <v>1E-3</v>
      </c>
      <c r="J339">
        <v>1E-3</v>
      </c>
      <c r="K339">
        <v>1E-3</v>
      </c>
      <c r="L339">
        <v>1E-3</v>
      </c>
      <c r="M339">
        <v>1E-3</v>
      </c>
      <c r="N339">
        <v>1E-3</v>
      </c>
      <c r="O339">
        <v>1E-3</v>
      </c>
      <c r="P339">
        <v>1E-3</v>
      </c>
      <c r="Q339">
        <v>1E-3</v>
      </c>
      <c r="R339">
        <v>1E-3</v>
      </c>
      <c r="S339">
        <v>1E-3</v>
      </c>
      <c r="T339">
        <v>1E-3</v>
      </c>
      <c r="U339">
        <v>1E-3</v>
      </c>
      <c r="V339">
        <v>1E-3</v>
      </c>
      <c r="W339">
        <v>1E-3</v>
      </c>
      <c r="X339">
        <v>1E-3</v>
      </c>
      <c r="Y339">
        <v>1E-3</v>
      </c>
      <c r="Z339">
        <v>1E-3</v>
      </c>
      <c r="AA339">
        <v>1E-3</v>
      </c>
      <c r="AB339" s="7">
        <f t="shared" si="15"/>
        <v>2.4000000000000014E-2</v>
      </c>
      <c r="AC339">
        <f>INDEX(SHELF_days!$C$2:$C$289,MATCH(A339&amp;"|"&amp;C339,SHELF_days!$D$2:$D$289,0))</f>
        <v>84</v>
      </c>
      <c r="AD339" s="8">
        <f t="shared" si="16"/>
        <v>2.0160000000000013</v>
      </c>
      <c r="AE339" s="7">
        <f t="shared" si="17"/>
        <v>1E-3</v>
      </c>
    </row>
    <row r="340" spans="1:31" x14ac:dyDescent="0.45">
      <c r="A340" t="s">
        <v>7</v>
      </c>
      <c r="B340" t="s">
        <v>172</v>
      </c>
      <c r="C340" t="s">
        <v>136</v>
      </c>
      <c r="D340">
        <v>1E-3</v>
      </c>
      <c r="E340">
        <v>1E-3</v>
      </c>
      <c r="F340">
        <v>1E-3</v>
      </c>
      <c r="G340">
        <v>1E-3</v>
      </c>
      <c r="H340">
        <v>1E-3</v>
      </c>
      <c r="I340">
        <v>1E-3</v>
      </c>
      <c r="J340">
        <v>1E-3</v>
      </c>
      <c r="K340">
        <v>1E-3</v>
      </c>
      <c r="L340">
        <v>1E-3</v>
      </c>
      <c r="M340">
        <v>1E-3</v>
      </c>
      <c r="N340">
        <v>1E-3</v>
      </c>
      <c r="O340">
        <v>1E-3</v>
      </c>
      <c r="P340">
        <v>1E-3</v>
      </c>
      <c r="Q340">
        <v>1E-3</v>
      </c>
      <c r="R340">
        <v>1E-3</v>
      </c>
      <c r="S340">
        <v>1E-3</v>
      </c>
      <c r="T340">
        <v>1E-3</v>
      </c>
      <c r="U340">
        <v>1E-3</v>
      </c>
      <c r="V340">
        <v>1E-3</v>
      </c>
      <c r="W340">
        <v>1E-3</v>
      </c>
      <c r="X340">
        <v>1E-3</v>
      </c>
      <c r="Y340">
        <v>1E-3</v>
      </c>
      <c r="Z340">
        <v>1E-3</v>
      </c>
      <c r="AA340">
        <v>1E-3</v>
      </c>
      <c r="AB340" s="7">
        <f t="shared" si="15"/>
        <v>2.4000000000000014E-2</v>
      </c>
      <c r="AC340">
        <f>INDEX(SHELF_days!$C$2:$C$289,MATCH(A340&amp;"|"&amp;C340,SHELF_days!$D$2:$D$289,0))</f>
        <v>30</v>
      </c>
      <c r="AD340" s="8">
        <f t="shared" si="16"/>
        <v>0.72000000000000042</v>
      </c>
      <c r="AE340" s="7">
        <f t="shared" si="17"/>
        <v>1E-3</v>
      </c>
    </row>
    <row r="341" spans="1:31" x14ac:dyDescent="0.45">
      <c r="A341" t="s">
        <v>7</v>
      </c>
      <c r="B341" t="s">
        <v>172</v>
      </c>
      <c r="C341" t="s">
        <v>137</v>
      </c>
      <c r="D341">
        <v>1E-3</v>
      </c>
      <c r="E341">
        <v>1E-3</v>
      </c>
      <c r="F341">
        <v>1E-3</v>
      </c>
      <c r="G341">
        <v>1E-3</v>
      </c>
      <c r="H341">
        <v>1E-3</v>
      </c>
      <c r="I341">
        <v>1E-3</v>
      </c>
      <c r="J341">
        <v>1E-3</v>
      </c>
      <c r="K341">
        <v>1E-3</v>
      </c>
      <c r="L341">
        <v>1E-3</v>
      </c>
      <c r="M341">
        <v>1E-3</v>
      </c>
      <c r="N341">
        <v>1E-3</v>
      </c>
      <c r="O341">
        <v>1E-3</v>
      </c>
      <c r="P341">
        <v>1E-3</v>
      </c>
      <c r="Q341">
        <v>1E-3</v>
      </c>
      <c r="R341">
        <v>1E-3</v>
      </c>
      <c r="S341">
        <v>1E-3</v>
      </c>
      <c r="T341">
        <v>1E-3</v>
      </c>
      <c r="U341">
        <v>1E-3</v>
      </c>
      <c r="V341">
        <v>1E-3</v>
      </c>
      <c r="W341">
        <v>1E-3</v>
      </c>
      <c r="X341">
        <v>1E-3</v>
      </c>
      <c r="Y341">
        <v>1E-3</v>
      </c>
      <c r="Z341">
        <v>1E-3</v>
      </c>
      <c r="AA341">
        <v>1E-3</v>
      </c>
      <c r="AB341" s="7">
        <f t="shared" si="15"/>
        <v>2.4000000000000014E-2</v>
      </c>
      <c r="AC341">
        <f>INDEX(SHELF_days!$C$2:$C$289,MATCH(A341&amp;"|"&amp;C341,SHELF_days!$D$2:$D$289,0))</f>
        <v>83</v>
      </c>
      <c r="AD341" s="8">
        <f t="shared" si="16"/>
        <v>1.9920000000000011</v>
      </c>
      <c r="AE341" s="7">
        <f t="shared" si="17"/>
        <v>1E-3</v>
      </c>
    </row>
    <row r="342" spans="1:31" x14ac:dyDescent="0.45">
      <c r="A342" t="s">
        <v>7</v>
      </c>
      <c r="B342" t="s">
        <v>172</v>
      </c>
      <c r="C342" t="s">
        <v>138</v>
      </c>
      <c r="D342">
        <v>1E-3</v>
      </c>
      <c r="E342">
        <v>1E-3</v>
      </c>
      <c r="F342">
        <v>1E-3</v>
      </c>
      <c r="G342">
        <v>1E-3</v>
      </c>
      <c r="H342">
        <v>1E-3</v>
      </c>
      <c r="I342">
        <v>1E-3</v>
      </c>
      <c r="J342">
        <v>1E-3</v>
      </c>
      <c r="K342">
        <v>1E-3</v>
      </c>
      <c r="L342">
        <v>1E-3</v>
      </c>
      <c r="M342">
        <v>1E-3</v>
      </c>
      <c r="N342">
        <v>1E-3</v>
      </c>
      <c r="O342">
        <v>1E-3</v>
      </c>
      <c r="P342">
        <v>1E-3</v>
      </c>
      <c r="Q342">
        <v>1E-3</v>
      </c>
      <c r="R342">
        <v>1E-3</v>
      </c>
      <c r="S342">
        <v>1E-3</v>
      </c>
      <c r="T342">
        <v>1E-3</v>
      </c>
      <c r="U342">
        <v>1E-3</v>
      </c>
      <c r="V342">
        <v>1E-3</v>
      </c>
      <c r="W342">
        <v>1E-3</v>
      </c>
      <c r="X342">
        <v>1E-3</v>
      </c>
      <c r="Y342">
        <v>1E-3</v>
      </c>
      <c r="Z342">
        <v>1E-3</v>
      </c>
      <c r="AA342">
        <v>1E-3</v>
      </c>
      <c r="AB342" s="7">
        <f t="shared" si="15"/>
        <v>2.4000000000000014E-2</v>
      </c>
      <c r="AC342">
        <f>INDEX(SHELF_days!$C$2:$C$289,MATCH(A342&amp;"|"&amp;C342,SHELF_days!$D$2:$D$289,0))</f>
        <v>18</v>
      </c>
      <c r="AD342" s="8">
        <f t="shared" si="16"/>
        <v>0.43200000000000027</v>
      </c>
      <c r="AE342" s="7">
        <f t="shared" si="17"/>
        <v>1E-3</v>
      </c>
    </row>
    <row r="343" spans="1:31" x14ac:dyDescent="0.45">
      <c r="A343" t="s">
        <v>7</v>
      </c>
      <c r="B343" t="s">
        <v>172</v>
      </c>
      <c r="C343" t="s">
        <v>139</v>
      </c>
      <c r="D343">
        <v>1E-3</v>
      </c>
      <c r="E343">
        <v>1E-3</v>
      </c>
      <c r="F343">
        <v>1E-3</v>
      </c>
      <c r="G343">
        <v>1E-3</v>
      </c>
      <c r="H343">
        <v>1E-3</v>
      </c>
      <c r="I343">
        <v>1E-3</v>
      </c>
      <c r="J343">
        <v>1E-3</v>
      </c>
      <c r="K343">
        <v>1E-3</v>
      </c>
      <c r="L343">
        <v>1E-3</v>
      </c>
      <c r="M343">
        <v>1E-3</v>
      </c>
      <c r="N343">
        <v>1E-3</v>
      </c>
      <c r="O343">
        <v>1E-3</v>
      </c>
      <c r="P343">
        <v>1E-3</v>
      </c>
      <c r="Q343">
        <v>1E-3</v>
      </c>
      <c r="R343">
        <v>1E-3</v>
      </c>
      <c r="S343">
        <v>1E-3</v>
      </c>
      <c r="T343">
        <v>1E-3</v>
      </c>
      <c r="U343">
        <v>1E-3</v>
      </c>
      <c r="V343">
        <v>1E-3</v>
      </c>
      <c r="W343">
        <v>1E-3</v>
      </c>
      <c r="X343">
        <v>1E-3</v>
      </c>
      <c r="Y343">
        <v>1E-3</v>
      </c>
      <c r="Z343">
        <v>1E-3</v>
      </c>
      <c r="AA343">
        <v>1E-3</v>
      </c>
      <c r="AB343" s="7">
        <f t="shared" si="15"/>
        <v>2.4000000000000014E-2</v>
      </c>
      <c r="AC343">
        <f>INDEX(SHELF_days!$C$2:$C$289,MATCH(A343&amp;"|"&amp;C343,SHELF_days!$D$2:$D$289,0))</f>
        <v>32</v>
      </c>
      <c r="AD343" s="8">
        <f t="shared" si="16"/>
        <v>0.76800000000000046</v>
      </c>
      <c r="AE343" s="7">
        <f t="shared" si="17"/>
        <v>1E-3</v>
      </c>
    </row>
    <row r="344" spans="1:31" x14ac:dyDescent="0.45">
      <c r="A344" t="s">
        <v>7</v>
      </c>
      <c r="B344" t="s">
        <v>173</v>
      </c>
      <c r="C344" t="s">
        <v>134</v>
      </c>
      <c r="D344">
        <v>0.65950000000000086</v>
      </c>
      <c r="E344">
        <v>0.65950000000000086</v>
      </c>
      <c r="F344">
        <v>0.65950000000000086</v>
      </c>
      <c r="G344">
        <v>0.65950000000000086</v>
      </c>
      <c r="H344">
        <v>0.65950000000000086</v>
      </c>
      <c r="I344">
        <v>0.65950000000000086</v>
      </c>
      <c r="J344">
        <v>0.65950000000000086</v>
      </c>
      <c r="K344">
        <v>0.65950000000000086</v>
      </c>
      <c r="L344">
        <v>0.65950000000000086</v>
      </c>
      <c r="M344">
        <v>0.65950000000000086</v>
      </c>
      <c r="N344">
        <v>0.65950000000000086</v>
      </c>
      <c r="O344">
        <v>0.65950000000000086</v>
      </c>
      <c r="P344">
        <v>0.65950000000000086</v>
      </c>
      <c r="Q344">
        <v>0.65950000000000086</v>
      </c>
      <c r="R344">
        <v>0.65950000000000086</v>
      </c>
      <c r="S344">
        <v>0.65950000000000086</v>
      </c>
      <c r="T344">
        <v>0.65950000000000086</v>
      </c>
      <c r="U344">
        <v>0.65950000000000086</v>
      </c>
      <c r="V344">
        <v>0.65950000000000086</v>
      </c>
      <c r="W344">
        <v>0.65950000000000086</v>
      </c>
      <c r="X344">
        <v>0.65950000000000086</v>
      </c>
      <c r="Y344">
        <v>0.65950000000000086</v>
      </c>
      <c r="Z344">
        <v>0.65950000000000086</v>
      </c>
      <c r="AA344">
        <v>0.65950000000000086</v>
      </c>
      <c r="AB344" s="7">
        <f t="shared" si="15"/>
        <v>15.828000000000028</v>
      </c>
      <c r="AC344">
        <f>INDEX(SHELF_days!$C$2:$C$289,MATCH(A344&amp;"|"&amp;C344,SHELF_days!$D$2:$D$289,0))</f>
        <v>118</v>
      </c>
      <c r="AD344" s="8">
        <f t="shared" si="16"/>
        <v>1867.7040000000034</v>
      </c>
      <c r="AE344" s="7">
        <f t="shared" si="17"/>
        <v>0.65950000000000086</v>
      </c>
    </row>
    <row r="345" spans="1:31" x14ac:dyDescent="0.45">
      <c r="A345" t="s">
        <v>7</v>
      </c>
      <c r="B345" t="s">
        <v>173</v>
      </c>
      <c r="C345" t="s">
        <v>135</v>
      </c>
      <c r="D345">
        <v>0.65949999999999998</v>
      </c>
      <c r="E345">
        <v>0.65949999999999998</v>
      </c>
      <c r="F345">
        <v>0.65949999999999998</v>
      </c>
      <c r="G345">
        <v>0.65949999999999998</v>
      </c>
      <c r="H345">
        <v>0.65949999999999998</v>
      </c>
      <c r="I345">
        <v>0.65949999999999998</v>
      </c>
      <c r="J345">
        <v>0.65949999999999998</v>
      </c>
      <c r="K345">
        <v>0.65949999999999998</v>
      </c>
      <c r="L345">
        <v>0.65949999999999998</v>
      </c>
      <c r="M345">
        <v>0.65949999999999998</v>
      </c>
      <c r="N345">
        <v>0.65949999999999998</v>
      </c>
      <c r="O345">
        <v>0.65949999999999998</v>
      </c>
      <c r="P345">
        <v>0.65949999999999998</v>
      </c>
      <c r="Q345">
        <v>0.65949999999999998</v>
      </c>
      <c r="R345">
        <v>0.65949999999999998</v>
      </c>
      <c r="S345">
        <v>0.65949999999999998</v>
      </c>
      <c r="T345">
        <v>0.65949999999999998</v>
      </c>
      <c r="U345">
        <v>0.65949999999999998</v>
      </c>
      <c r="V345">
        <v>0.65949999999999998</v>
      </c>
      <c r="W345">
        <v>0.65949999999999998</v>
      </c>
      <c r="X345">
        <v>0.65949999999999998</v>
      </c>
      <c r="Y345">
        <v>0.65949999999999998</v>
      </c>
      <c r="Z345">
        <v>0.65949999999999998</v>
      </c>
      <c r="AA345">
        <v>0.65949999999999998</v>
      </c>
      <c r="AB345" s="7">
        <f t="shared" si="15"/>
        <v>15.827999999999992</v>
      </c>
      <c r="AC345">
        <f>INDEX(SHELF_days!$C$2:$C$289,MATCH(A345&amp;"|"&amp;C345,SHELF_days!$D$2:$D$289,0))</f>
        <v>84</v>
      </c>
      <c r="AD345" s="8">
        <f t="shared" si="16"/>
        <v>1329.5519999999995</v>
      </c>
      <c r="AE345" s="7">
        <f t="shared" si="17"/>
        <v>0.65949999999999998</v>
      </c>
    </row>
    <row r="346" spans="1:31" x14ac:dyDescent="0.45">
      <c r="A346" t="s">
        <v>7</v>
      </c>
      <c r="B346" t="s">
        <v>173</v>
      </c>
      <c r="C346" t="s">
        <v>136</v>
      </c>
      <c r="D346">
        <v>0.65949999999999964</v>
      </c>
      <c r="E346">
        <v>0.65949999999999964</v>
      </c>
      <c r="F346">
        <v>0.65949999999999964</v>
      </c>
      <c r="G346">
        <v>0.65949999999999964</v>
      </c>
      <c r="H346">
        <v>0.65949999999999964</v>
      </c>
      <c r="I346">
        <v>0.65949999999999964</v>
      </c>
      <c r="J346">
        <v>0.65949999999999964</v>
      </c>
      <c r="K346">
        <v>0.65949999999999964</v>
      </c>
      <c r="L346">
        <v>0.65949999999999964</v>
      </c>
      <c r="M346">
        <v>0.65949999999999964</v>
      </c>
      <c r="N346">
        <v>0.65949999999999964</v>
      </c>
      <c r="O346">
        <v>0.65949999999999964</v>
      </c>
      <c r="P346">
        <v>0.65949999999999964</v>
      </c>
      <c r="Q346">
        <v>0.65949999999999964</v>
      </c>
      <c r="R346">
        <v>0.65949999999999964</v>
      </c>
      <c r="S346">
        <v>0.65949999999999964</v>
      </c>
      <c r="T346">
        <v>0.65949999999999964</v>
      </c>
      <c r="U346">
        <v>0.65949999999999964</v>
      </c>
      <c r="V346">
        <v>0.65949999999999964</v>
      </c>
      <c r="W346">
        <v>0.65949999999999964</v>
      </c>
      <c r="X346">
        <v>0.65949999999999964</v>
      </c>
      <c r="Y346">
        <v>0.65949999999999964</v>
      </c>
      <c r="Z346">
        <v>0.65949999999999964</v>
      </c>
      <c r="AA346">
        <v>0.65949999999999964</v>
      </c>
      <c r="AB346" s="7">
        <f t="shared" si="15"/>
        <v>15.827999999999991</v>
      </c>
      <c r="AC346">
        <f>INDEX(SHELF_days!$C$2:$C$289,MATCH(A346&amp;"|"&amp;C346,SHELF_days!$D$2:$D$289,0))</f>
        <v>30</v>
      </c>
      <c r="AD346" s="8">
        <f t="shared" si="16"/>
        <v>474.83999999999969</v>
      </c>
      <c r="AE346" s="7">
        <f t="shared" si="17"/>
        <v>0.65949999999999964</v>
      </c>
    </row>
    <row r="347" spans="1:31" x14ac:dyDescent="0.45">
      <c r="A347" t="s">
        <v>7</v>
      </c>
      <c r="B347" t="s">
        <v>173</v>
      </c>
      <c r="C347" t="s">
        <v>137</v>
      </c>
      <c r="D347">
        <v>0.65949999999999931</v>
      </c>
      <c r="E347">
        <v>0.65949999999999931</v>
      </c>
      <c r="F347">
        <v>0.65949999999999931</v>
      </c>
      <c r="G347">
        <v>0.65949999999999931</v>
      </c>
      <c r="H347">
        <v>0.65949999999999931</v>
      </c>
      <c r="I347">
        <v>0.65949999999999931</v>
      </c>
      <c r="J347">
        <v>0.65949999999999931</v>
      </c>
      <c r="K347">
        <v>0.65949999999999931</v>
      </c>
      <c r="L347">
        <v>0.65949999999999931</v>
      </c>
      <c r="M347">
        <v>0.65949999999999931</v>
      </c>
      <c r="N347">
        <v>0.65949999999999931</v>
      </c>
      <c r="O347">
        <v>0.65949999999999931</v>
      </c>
      <c r="P347">
        <v>0.65949999999999931</v>
      </c>
      <c r="Q347">
        <v>0.65949999999999931</v>
      </c>
      <c r="R347">
        <v>0.65949999999999931</v>
      </c>
      <c r="S347">
        <v>0.65949999999999931</v>
      </c>
      <c r="T347">
        <v>0.65949999999999931</v>
      </c>
      <c r="U347">
        <v>0.65949999999999931</v>
      </c>
      <c r="V347">
        <v>0.65949999999999931</v>
      </c>
      <c r="W347">
        <v>0.65949999999999931</v>
      </c>
      <c r="X347">
        <v>0.65949999999999931</v>
      </c>
      <c r="Y347">
        <v>0.65949999999999931</v>
      </c>
      <c r="Z347">
        <v>0.65949999999999931</v>
      </c>
      <c r="AA347">
        <v>0.65949999999999931</v>
      </c>
      <c r="AB347" s="7">
        <f t="shared" si="15"/>
        <v>15.827999999999987</v>
      </c>
      <c r="AC347">
        <f>INDEX(SHELF_days!$C$2:$C$289,MATCH(A347&amp;"|"&amp;C347,SHELF_days!$D$2:$D$289,0))</f>
        <v>83</v>
      </c>
      <c r="AD347" s="8">
        <f t="shared" si="16"/>
        <v>1313.723999999999</v>
      </c>
      <c r="AE347" s="7">
        <f t="shared" si="17"/>
        <v>0.65949999999999931</v>
      </c>
    </row>
    <row r="348" spans="1:31" x14ac:dyDescent="0.45">
      <c r="A348" t="s">
        <v>7</v>
      </c>
      <c r="B348" t="s">
        <v>173</v>
      </c>
      <c r="C348" t="s">
        <v>138</v>
      </c>
      <c r="D348">
        <v>0.65949999999999998</v>
      </c>
      <c r="E348">
        <v>0.65949999999999998</v>
      </c>
      <c r="F348">
        <v>0.65949999999999998</v>
      </c>
      <c r="G348">
        <v>0.65949999999999998</v>
      </c>
      <c r="H348">
        <v>0.65949999999999998</v>
      </c>
      <c r="I348">
        <v>0.65949999999999998</v>
      </c>
      <c r="J348">
        <v>0.65949999999999998</v>
      </c>
      <c r="K348">
        <v>0.65949999999999998</v>
      </c>
      <c r="L348">
        <v>0.65949999999999998</v>
      </c>
      <c r="M348">
        <v>0.65949999999999998</v>
      </c>
      <c r="N348">
        <v>0.65949999999999998</v>
      </c>
      <c r="O348">
        <v>0.65949999999999998</v>
      </c>
      <c r="P348">
        <v>0.65949999999999998</v>
      </c>
      <c r="Q348">
        <v>0.65949999999999998</v>
      </c>
      <c r="R348">
        <v>0.65949999999999998</v>
      </c>
      <c r="S348">
        <v>0.65949999999999998</v>
      </c>
      <c r="T348">
        <v>0.65949999999999998</v>
      </c>
      <c r="U348">
        <v>0.65949999999999998</v>
      </c>
      <c r="V348">
        <v>0.65949999999999998</v>
      </c>
      <c r="W348">
        <v>0.65949999999999998</v>
      </c>
      <c r="X348">
        <v>0.65949999999999998</v>
      </c>
      <c r="Y348">
        <v>0.65949999999999998</v>
      </c>
      <c r="Z348">
        <v>0.65949999999999998</v>
      </c>
      <c r="AA348">
        <v>0.65949999999999998</v>
      </c>
      <c r="AB348" s="7">
        <f t="shared" si="15"/>
        <v>15.827999999999992</v>
      </c>
      <c r="AC348">
        <f>INDEX(SHELF_days!$C$2:$C$289,MATCH(A348&amp;"|"&amp;C348,SHELF_days!$D$2:$D$289,0))</f>
        <v>18</v>
      </c>
      <c r="AD348" s="8">
        <f t="shared" si="16"/>
        <v>284.90399999999988</v>
      </c>
      <c r="AE348" s="7">
        <f t="shared" si="17"/>
        <v>0.65949999999999998</v>
      </c>
    </row>
    <row r="349" spans="1:31" x14ac:dyDescent="0.45">
      <c r="A349" t="s">
        <v>7</v>
      </c>
      <c r="B349" t="s">
        <v>173</v>
      </c>
      <c r="C349" t="s">
        <v>139</v>
      </c>
      <c r="D349">
        <v>0.65949999999999998</v>
      </c>
      <c r="E349">
        <v>0.65949999999999998</v>
      </c>
      <c r="F349">
        <v>0.65949999999999998</v>
      </c>
      <c r="G349">
        <v>0.65949999999999998</v>
      </c>
      <c r="H349">
        <v>0.65949999999999998</v>
      </c>
      <c r="I349">
        <v>0.65949999999999998</v>
      </c>
      <c r="J349">
        <v>0.65949999999999998</v>
      </c>
      <c r="K349">
        <v>0.65949999999999998</v>
      </c>
      <c r="L349">
        <v>0.65949999999999998</v>
      </c>
      <c r="M349">
        <v>0.65949999999999998</v>
      </c>
      <c r="N349">
        <v>0.65949999999999998</v>
      </c>
      <c r="O349">
        <v>0.65949999999999998</v>
      </c>
      <c r="P349">
        <v>0.65949999999999998</v>
      </c>
      <c r="Q349">
        <v>0.65949999999999998</v>
      </c>
      <c r="R349">
        <v>0.65949999999999998</v>
      </c>
      <c r="S349">
        <v>0.65949999999999998</v>
      </c>
      <c r="T349">
        <v>0.65949999999999998</v>
      </c>
      <c r="U349">
        <v>0.65949999999999998</v>
      </c>
      <c r="V349">
        <v>0.65949999999999998</v>
      </c>
      <c r="W349">
        <v>0.65949999999999998</v>
      </c>
      <c r="X349">
        <v>0.65949999999999998</v>
      </c>
      <c r="Y349">
        <v>0.65949999999999998</v>
      </c>
      <c r="Z349">
        <v>0.65949999999999998</v>
      </c>
      <c r="AA349">
        <v>0.65949999999999998</v>
      </c>
      <c r="AB349" s="7">
        <f t="shared" si="15"/>
        <v>15.827999999999992</v>
      </c>
      <c r="AC349">
        <f>INDEX(SHELF_days!$C$2:$C$289,MATCH(A349&amp;"|"&amp;C349,SHELF_days!$D$2:$D$289,0))</f>
        <v>32</v>
      </c>
      <c r="AD349" s="8">
        <f t="shared" si="16"/>
        <v>506.49599999999975</v>
      </c>
      <c r="AE349" s="7">
        <f t="shared" si="17"/>
        <v>0.65949999999999998</v>
      </c>
    </row>
    <row r="350" spans="1:31" x14ac:dyDescent="0.45">
      <c r="A350" t="s">
        <v>7</v>
      </c>
      <c r="B350" t="s">
        <v>174</v>
      </c>
      <c r="C350" t="s">
        <v>134</v>
      </c>
      <c r="D350">
        <v>0.8</v>
      </c>
      <c r="E350">
        <v>0.8</v>
      </c>
      <c r="F350">
        <v>0.8</v>
      </c>
      <c r="G350">
        <v>0.8</v>
      </c>
      <c r="H350">
        <v>0.8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 s="7">
        <f t="shared" si="15"/>
        <v>19.200000000000006</v>
      </c>
      <c r="AC350">
        <f>INDEX(SHELF_days!$C$2:$C$289,MATCH(A350&amp;"|"&amp;C350,SHELF_days!$D$2:$D$289,0))</f>
        <v>118</v>
      </c>
      <c r="AD350" s="8">
        <f t="shared" si="16"/>
        <v>2265.6000000000008</v>
      </c>
      <c r="AE350" s="7">
        <f t="shared" si="17"/>
        <v>0.8</v>
      </c>
    </row>
    <row r="351" spans="1:31" x14ac:dyDescent="0.45">
      <c r="A351" t="s">
        <v>7</v>
      </c>
      <c r="B351" t="s">
        <v>174</v>
      </c>
      <c r="C351" t="s">
        <v>135</v>
      </c>
      <c r="D351">
        <v>0.8</v>
      </c>
      <c r="E351">
        <v>0.8</v>
      </c>
      <c r="F351">
        <v>0.8</v>
      </c>
      <c r="G351">
        <v>0.8</v>
      </c>
      <c r="H351">
        <v>0.8</v>
      </c>
      <c r="I351">
        <v>0.8</v>
      </c>
      <c r="J351">
        <v>0.8</v>
      </c>
      <c r="K351">
        <v>0.8</v>
      </c>
      <c r="L351">
        <v>0.8</v>
      </c>
      <c r="M351">
        <v>0.8</v>
      </c>
      <c r="N351">
        <v>0.8</v>
      </c>
      <c r="O351">
        <v>0.8</v>
      </c>
      <c r="P351">
        <v>0.8</v>
      </c>
      <c r="Q351">
        <v>0.8</v>
      </c>
      <c r="R351">
        <v>0.8</v>
      </c>
      <c r="S351">
        <v>0.8</v>
      </c>
      <c r="T351">
        <v>0.8</v>
      </c>
      <c r="U351">
        <v>0.8</v>
      </c>
      <c r="V351">
        <v>0.8</v>
      </c>
      <c r="W351">
        <v>0.8</v>
      </c>
      <c r="X351">
        <v>0.8</v>
      </c>
      <c r="Y351">
        <v>0.8</v>
      </c>
      <c r="Z351">
        <v>0.8</v>
      </c>
      <c r="AA351">
        <v>0.8</v>
      </c>
      <c r="AB351" s="7">
        <f t="shared" si="15"/>
        <v>19.200000000000006</v>
      </c>
      <c r="AC351">
        <f>INDEX(SHELF_days!$C$2:$C$289,MATCH(A351&amp;"|"&amp;C351,SHELF_days!$D$2:$D$289,0))</f>
        <v>84</v>
      </c>
      <c r="AD351" s="8">
        <f t="shared" si="16"/>
        <v>1612.8000000000006</v>
      </c>
      <c r="AE351" s="7">
        <f t="shared" si="17"/>
        <v>0.8</v>
      </c>
    </row>
    <row r="352" spans="1:31" x14ac:dyDescent="0.45">
      <c r="A352" t="s">
        <v>7</v>
      </c>
      <c r="B352" t="s">
        <v>174</v>
      </c>
      <c r="C352" t="s">
        <v>136</v>
      </c>
      <c r="D352">
        <v>0.8</v>
      </c>
      <c r="E352">
        <v>0.8</v>
      </c>
      <c r="F352">
        <v>0.8</v>
      </c>
      <c r="G352">
        <v>0.8</v>
      </c>
      <c r="H352">
        <v>0.8</v>
      </c>
      <c r="I352">
        <v>0.8</v>
      </c>
      <c r="J352">
        <v>0.8</v>
      </c>
      <c r="K352">
        <v>0.8</v>
      </c>
      <c r="L352">
        <v>0.8</v>
      </c>
      <c r="M352">
        <v>0.8</v>
      </c>
      <c r="N352">
        <v>0.8</v>
      </c>
      <c r="O352">
        <v>0.8</v>
      </c>
      <c r="P352">
        <v>0.8</v>
      </c>
      <c r="Q352">
        <v>0.8</v>
      </c>
      <c r="R352">
        <v>0.8</v>
      </c>
      <c r="S352">
        <v>0.8</v>
      </c>
      <c r="T352">
        <v>0.8</v>
      </c>
      <c r="U352">
        <v>0.8</v>
      </c>
      <c r="V352">
        <v>0.8</v>
      </c>
      <c r="W352">
        <v>0.8</v>
      </c>
      <c r="X352">
        <v>0.8</v>
      </c>
      <c r="Y352">
        <v>0.8</v>
      </c>
      <c r="Z352">
        <v>0.8</v>
      </c>
      <c r="AA352">
        <v>0.8</v>
      </c>
      <c r="AB352" s="7">
        <f t="shared" si="15"/>
        <v>19.200000000000006</v>
      </c>
      <c r="AC352">
        <f>INDEX(SHELF_days!$C$2:$C$289,MATCH(A352&amp;"|"&amp;C352,SHELF_days!$D$2:$D$289,0))</f>
        <v>30</v>
      </c>
      <c r="AD352" s="8">
        <f t="shared" si="16"/>
        <v>576.00000000000023</v>
      </c>
      <c r="AE352" s="7">
        <f t="shared" si="17"/>
        <v>0.8</v>
      </c>
    </row>
    <row r="353" spans="1:31" x14ac:dyDescent="0.45">
      <c r="A353" t="s">
        <v>7</v>
      </c>
      <c r="B353" t="s">
        <v>174</v>
      </c>
      <c r="C353" t="s">
        <v>137</v>
      </c>
      <c r="D353">
        <v>0.8</v>
      </c>
      <c r="E353">
        <v>0.8</v>
      </c>
      <c r="F353">
        <v>0.8</v>
      </c>
      <c r="G353">
        <v>0.8</v>
      </c>
      <c r="H353">
        <v>0.8</v>
      </c>
      <c r="I353">
        <v>0.8</v>
      </c>
      <c r="J353">
        <v>0.8</v>
      </c>
      <c r="K353">
        <v>0.8</v>
      </c>
      <c r="L353">
        <v>0.8</v>
      </c>
      <c r="M353">
        <v>0.8</v>
      </c>
      <c r="N353">
        <v>0.8</v>
      </c>
      <c r="O353">
        <v>0.8</v>
      </c>
      <c r="P353">
        <v>0.8</v>
      </c>
      <c r="Q353">
        <v>0.8</v>
      </c>
      <c r="R353">
        <v>0.8</v>
      </c>
      <c r="S353">
        <v>0.8</v>
      </c>
      <c r="T353">
        <v>0.8</v>
      </c>
      <c r="U353">
        <v>0.8</v>
      </c>
      <c r="V353">
        <v>0.8</v>
      </c>
      <c r="W353">
        <v>0.8</v>
      </c>
      <c r="X353">
        <v>0.8</v>
      </c>
      <c r="Y353">
        <v>0.8</v>
      </c>
      <c r="Z353">
        <v>0.8</v>
      </c>
      <c r="AA353">
        <v>0.8</v>
      </c>
      <c r="AB353" s="7">
        <f t="shared" si="15"/>
        <v>19.200000000000006</v>
      </c>
      <c r="AC353">
        <f>INDEX(SHELF_days!$C$2:$C$289,MATCH(A353&amp;"|"&amp;C353,SHELF_days!$D$2:$D$289,0))</f>
        <v>83</v>
      </c>
      <c r="AD353" s="8">
        <f t="shared" si="16"/>
        <v>1593.6000000000006</v>
      </c>
      <c r="AE353" s="7">
        <f t="shared" si="17"/>
        <v>0.8</v>
      </c>
    </row>
    <row r="354" spans="1:31" x14ac:dyDescent="0.45">
      <c r="A354" t="s">
        <v>7</v>
      </c>
      <c r="B354" t="s">
        <v>174</v>
      </c>
      <c r="C354" t="s">
        <v>138</v>
      </c>
      <c r="D354">
        <v>0.8</v>
      </c>
      <c r="E354">
        <v>0.8</v>
      </c>
      <c r="F354">
        <v>0.8</v>
      </c>
      <c r="G354">
        <v>0.8</v>
      </c>
      <c r="H354">
        <v>0.8</v>
      </c>
      <c r="I354">
        <v>0.8</v>
      </c>
      <c r="J354">
        <v>0.8</v>
      </c>
      <c r="K354">
        <v>0.8</v>
      </c>
      <c r="L354">
        <v>0.8</v>
      </c>
      <c r="M354">
        <v>0.8</v>
      </c>
      <c r="N354">
        <v>0.8</v>
      </c>
      <c r="O354">
        <v>0.8</v>
      </c>
      <c r="P354">
        <v>0.8</v>
      </c>
      <c r="Q354">
        <v>0.8</v>
      </c>
      <c r="R354">
        <v>0.8</v>
      </c>
      <c r="S354">
        <v>0.8</v>
      </c>
      <c r="T354">
        <v>0.8</v>
      </c>
      <c r="U354">
        <v>0.8</v>
      </c>
      <c r="V354">
        <v>0.8</v>
      </c>
      <c r="W354">
        <v>0.8</v>
      </c>
      <c r="X354">
        <v>0.8</v>
      </c>
      <c r="Y354">
        <v>0.8</v>
      </c>
      <c r="Z354">
        <v>0.8</v>
      </c>
      <c r="AA354">
        <v>0.8</v>
      </c>
      <c r="AB354" s="7">
        <f t="shared" si="15"/>
        <v>19.200000000000006</v>
      </c>
      <c r="AC354">
        <f>INDEX(SHELF_days!$C$2:$C$289,MATCH(A354&amp;"|"&amp;C354,SHELF_days!$D$2:$D$289,0))</f>
        <v>18</v>
      </c>
      <c r="AD354" s="8">
        <f t="shared" si="16"/>
        <v>345.60000000000014</v>
      </c>
      <c r="AE354" s="7">
        <f t="shared" si="17"/>
        <v>0.8</v>
      </c>
    </row>
    <row r="355" spans="1:31" x14ac:dyDescent="0.45">
      <c r="A355" t="s">
        <v>7</v>
      </c>
      <c r="B355" t="s">
        <v>174</v>
      </c>
      <c r="C355" t="s">
        <v>139</v>
      </c>
      <c r="D355">
        <v>0.8</v>
      </c>
      <c r="E355">
        <v>0.8</v>
      </c>
      <c r="F355">
        <v>0.8</v>
      </c>
      <c r="G355">
        <v>0.8</v>
      </c>
      <c r="H355">
        <v>0.8</v>
      </c>
      <c r="I355">
        <v>0.8</v>
      </c>
      <c r="J355">
        <v>0.8</v>
      </c>
      <c r="K355">
        <v>0.8</v>
      </c>
      <c r="L355">
        <v>0.8</v>
      </c>
      <c r="M355">
        <v>0.8</v>
      </c>
      <c r="N355">
        <v>0.8</v>
      </c>
      <c r="O355">
        <v>0.8</v>
      </c>
      <c r="P355">
        <v>0.8</v>
      </c>
      <c r="Q355">
        <v>0.8</v>
      </c>
      <c r="R355">
        <v>0.8</v>
      </c>
      <c r="S355">
        <v>0.8</v>
      </c>
      <c r="T355">
        <v>0.8</v>
      </c>
      <c r="U355">
        <v>0.8</v>
      </c>
      <c r="V355">
        <v>0.8</v>
      </c>
      <c r="W355">
        <v>0.8</v>
      </c>
      <c r="X355">
        <v>0.8</v>
      </c>
      <c r="Y355">
        <v>0.8</v>
      </c>
      <c r="Z355">
        <v>0.8</v>
      </c>
      <c r="AA355">
        <v>0.8</v>
      </c>
      <c r="AB355" s="7">
        <f t="shared" si="15"/>
        <v>19.200000000000006</v>
      </c>
      <c r="AC355">
        <f>INDEX(SHELF_days!$C$2:$C$289,MATCH(A355&amp;"|"&amp;C355,SHELF_days!$D$2:$D$289,0))</f>
        <v>32</v>
      </c>
      <c r="AD355" s="8">
        <f t="shared" si="16"/>
        <v>614.4000000000002</v>
      </c>
      <c r="AE355" s="7">
        <f t="shared" si="17"/>
        <v>0.8</v>
      </c>
    </row>
    <row r="356" spans="1:31" x14ac:dyDescent="0.45">
      <c r="A356" t="s">
        <v>7</v>
      </c>
      <c r="B356" t="s">
        <v>175</v>
      </c>
      <c r="C356" t="s">
        <v>134</v>
      </c>
      <c r="D356">
        <v>0.27818538601259402</v>
      </c>
      <c r="E356">
        <v>0.27599652225885862</v>
      </c>
      <c r="F356">
        <v>0.27475425301996198</v>
      </c>
      <c r="G356">
        <v>0.2739172996009252</v>
      </c>
      <c r="H356">
        <v>0.27632861207610709</v>
      </c>
      <c r="I356">
        <v>0.27434141669172579</v>
      </c>
      <c r="J356">
        <v>0.24974697940382329</v>
      </c>
      <c r="K356">
        <v>0.1611672652178491</v>
      </c>
      <c r="L356">
        <v>0.13995487971001741</v>
      </c>
      <c r="M356">
        <v>0.14047953412332231</v>
      </c>
      <c r="N356">
        <v>0.1434529056455755</v>
      </c>
      <c r="O356">
        <v>0.15098390315198529</v>
      </c>
      <c r="P356">
        <v>0.15357946808238671</v>
      </c>
      <c r="Q356">
        <v>0.15863028108953681</v>
      </c>
      <c r="R356">
        <v>0.16025372135824309</v>
      </c>
      <c r="S356">
        <v>0.18094897296114609</v>
      </c>
      <c r="T356">
        <v>0.21375560748785949</v>
      </c>
      <c r="U356">
        <v>0.277363671518425</v>
      </c>
      <c r="V356">
        <v>0.32577635046654912</v>
      </c>
      <c r="W356">
        <v>0.34250789833890849</v>
      </c>
      <c r="X356">
        <v>0.34087416684821359</v>
      </c>
      <c r="Y356">
        <v>0.33836211914241232</v>
      </c>
      <c r="Z356">
        <v>0.30539062715576559</v>
      </c>
      <c r="AA356">
        <v>0.2786215754984197</v>
      </c>
      <c r="AB356" s="7">
        <f t="shared" si="15"/>
        <v>5.7153734168606123</v>
      </c>
      <c r="AC356">
        <f>INDEX(SHELF_days!$C$2:$C$289,MATCH(A356&amp;"|"&amp;C356,SHELF_days!$D$2:$D$289,0))</f>
        <v>118</v>
      </c>
      <c r="AD356" s="8">
        <f t="shared" si="16"/>
        <v>674.41406318955228</v>
      </c>
      <c r="AE356" s="7">
        <f t="shared" si="17"/>
        <v>0.34250789833890849</v>
      </c>
    </row>
    <row r="357" spans="1:31" x14ac:dyDescent="0.45">
      <c r="A357" t="s">
        <v>7</v>
      </c>
      <c r="B357" t="s">
        <v>175</v>
      </c>
      <c r="C357" t="s">
        <v>135</v>
      </c>
      <c r="D357">
        <v>0.53228991100823897</v>
      </c>
      <c r="E357">
        <v>0.53199855256593098</v>
      </c>
      <c r="F357">
        <v>0.53129545571421599</v>
      </c>
      <c r="G357">
        <v>0.53157291346748281</v>
      </c>
      <c r="H357">
        <v>0.53172943522608906</v>
      </c>
      <c r="I357">
        <v>0.53228991100823897</v>
      </c>
      <c r="J357">
        <v>0.53188317684688713</v>
      </c>
      <c r="K357">
        <v>0.51638474260704903</v>
      </c>
      <c r="L357">
        <v>0.42139716418032969</v>
      </c>
      <c r="M357">
        <v>0.36911305851640708</v>
      </c>
      <c r="N357">
        <v>0.37600502014314202</v>
      </c>
      <c r="O357">
        <v>0.37672757795951489</v>
      </c>
      <c r="P357">
        <v>0.37698724283080859</v>
      </c>
      <c r="Q357">
        <v>0.36414050403251119</v>
      </c>
      <c r="R357">
        <v>0.33722765799320331</v>
      </c>
      <c r="S357">
        <v>0.39052289977799859</v>
      </c>
      <c r="T357">
        <v>0.50619970774640222</v>
      </c>
      <c r="U357">
        <v>0.5315426099653725</v>
      </c>
      <c r="V357">
        <v>0.53685378523431737</v>
      </c>
      <c r="W357">
        <v>0.53685378523431737</v>
      </c>
      <c r="X357">
        <v>0.53685378523431737</v>
      </c>
      <c r="Y357">
        <v>0.53685378523431737</v>
      </c>
      <c r="Z357">
        <v>0.53475950742333722</v>
      </c>
      <c r="AA357">
        <v>0.53424629398392809</v>
      </c>
      <c r="AB357" s="7">
        <f t="shared" si="15"/>
        <v>11.505728483934359</v>
      </c>
      <c r="AC357">
        <f>INDEX(SHELF_days!$C$2:$C$289,MATCH(A357&amp;"|"&amp;C357,SHELF_days!$D$2:$D$289,0))</f>
        <v>84</v>
      </c>
      <c r="AD357" s="8">
        <f t="shared" si="16"/>
        <v>966.48119265048615</v>
      </c>
      <c r="AE357" s="7">
        <f t="shared" si="17"/>
        <v>0.53685378523431737</v>
      </c>
    </row>
    <row r="358" spans="1:31" x14ac:dyDescent="0.45">
      <c r="A358" t="s">
        <v>7</v>
      </c>
      <c r="B358" t="s">
        <v>175</v>
      </c>
      <c r="C358" t="s">
        <v>136</v>
      </c>
      <c r="D358">
        <v>0.53505820542945937</v>
      </c>
      <c r="E358">
        <v>0.53505820542945937</v>
      </c>
      <c r="F358">
        <v>0.53505820542945937</v>
      </c>
      <c r="G358">
        <v>0.53505820542945937</v>
      </c>
      <c r="H358">
        <v>0.53493910432575242</v>
      </c>
      <c r="I358">
        <v>0.53505820542945937</v>
      </c>
      <c r="J358">
        <v>0.53191954104941952</v>
      </c>
      <c r="K358">
        <v>0.48657627183490149</v>
      </c>
      <c r="L358">
        <v>0.45968277555473919</v>
      </c>
      <c r="M358">
        <v>0.44627261402821511</v>
      </c>
      <c r="N358">
        <v>0.45304269441343481</v>
      </c>
      <c r="O358">
        <v>0.46016852123260249</v>
      </c>
      <c r="P358">
        <v>0.46591962550833022</v>
      </c>
      <c r="Q358">
        <v>0.47457274883385647</v>
      </c>
      <c r="R358">
        <v>0.48235713469705033</v>
      </c>
      <c r="S358">
        <v>0.49670998535160732</v>
      </c>
      <c r="T358">
        <v>0.52423713064103339</v>
      </c>
      <c r="U358">
        <v>0.53794699102329058</v>
      </c>
      <c r="V358">
        <v>0.53951632321331044</v>
      </c>
      <c r="W358">
        <v>0.53951632321331044</v>
      </c>
      <c r="X358">
        <v>0.53951632321331044</v>
      </c>
      <c r="Y358">
        <v>0.53951632321331044</v>
      </c>
      <c r="Z358">
        <v>0.53807932558296478</v>
      </c>
      <c r="AA358">
        <v>0.53256408819889201</v>
      </c>
      <c r="AB358" s="7">
        <f t="shared" si="15"/>
        <v>12.258344872276632</v>
      </c>
      <c r="AC358">
        <f>INDEX(SHELF_days!$C$2:$C$289,MATCH(A358&amp;"|"&amp;C358,SHELF_days!$D$2:$D$289,0))</f>
        <v>30</v>
      </c>
      <c r="AD358" s="8">
        <f t="shared" si="16"/>
        <v>367.75034616829896</v>
      </c>
      <c r="AE358" s="7">
        <f t="shared" si="17"/>
        <v>0.53951632321331044</v>
      </c>
    </row>
    <row r="359" spans="1:31" x14ac:dyDescent="0.45">
      <c r="A359" t="s">
        <v>7</v>
      </c>
      <c r="B359" t="s">
        <v>175</v>
      </c>
      <c r="C359" t="s">
        <v>137</v>
      </c>
      <c r="D359">
        <v>0.54057692234022525</v>
      </c>
      <c r="E359">
        <v>0.53584945542672957</v>
      </c>
      <c r="F359">
        <v>0.53475016883995252</v>
      </c>
      <c r="G359">
        <v>0.53370659219537697</v>
      </c>
      <c r="H359">
        <v>0.53309490828453665</v>
      </c>
      <c r="I359">
        <v>0.52309863138281787</v>
      </c>
      <c r="J359">
        <v>0.39759510477292809</v>
      </c>
      <c r="K359">
        <v>0.27604923496611128</v>
      </c>
      <c r="L359">
        <v>0.2490234416413874</v>
      </c>
      <c r="M359">
        <v>0.26527048660346941</v>
      </c>
      <c r="N359">
        <v>0.30341941702444553</v>
      </c>
      <c r="O359">
        <v>0.33947106507587049</v>
      </c>
      <c r="P359">
        <v>0.34622744306621539</v>
      </c>
      <c r="Q359">
        <v>0.36007839778693729</v>
      </c>
      <c r="R359">
        <v>0.36303215017700269</v>
      </c>
      <c r="S359">
        <v>0.39009030028633879</v>
      </c>
      <c r="T359">
        <v>0.44026835777270512</v>
      </c>
      <c r="U359">
        <v>0.50594390827153124</v>
      </c>
      <c r="V359">
        <v>0.55253542720615778</v>
      </c>
      <c r="W359">
        <v>0.5544501047651591</v>
      </c>
      <c r="X359">
        <v>0.5544501047651591</v>
      </c>
      <c r="Y359">
        <v>0.55487496341528264</v>
      </c>
      <c r="Z359">
        <v>0.55473400037971188</v>
      </c>
      <c r="AA359">
        <v>0.54756317418298805</v>
      </c>
      <c r="AB359" s="7">
        <f t="shared" si="15"/>
        <v>10.756153760629042</v>
      </c>
      <c r="AC359">
        <f>INDEX(SHELF_days!$C$2:$C$289,MATCH(A359&amp;"|"&amp;C359,SHELF_days!$D$2:$D$289,0))</f>
        <v>83</v>
      </c>
      <c r="AD359" s="8">
        <f t="shared" si="16"/>
        <v>892.76076213221052</v>
      </c>
      <c r="AE359" s="7">
        <f t="shared" si="17"/>
        <v>0.55487496341528264</v>
      </c>
    </row>
    <row r="360" spans="1:31" x14ac:dyDescent="0.45">
      <c r="A360" t="s">
        <v>7</v>
      </c>
      <c r="B360" t="s">
        <v>175</v>
      </c>
      <c r="C360" t="s">
        <v>138</v>
      </c>
      <c r="D360">
        <v>0.55643568588696235</v>
      </c>
      <c r="E360">
        <v>0.55643568588696235</v>
      </c>
      <c r="F360">
        <v>0.55643568588696235</v>
      </c>
      <c r="G360">
        <v>0.55643568588696235</v>
      </c>
      <c r="H360">
        <v>0.55643568588696235</v>
      </c>
      <c r="I360">
        <v>0.55643568588696235</v>
      </c>
      <c r="J360">
        <v>0.49045782610581867</v>
      </c>
      <c r="K360">
        <v>0.37937853203097349</v>
      </c>
      <c r="L360">
        <v>0.39327366079677462</v>
      </c>
      <c r="M360">
        <v>0.41788269930561822</v>
      </c>
      <c r="N360">
        <v>0.45223908631282439</v>
      </c>
      <c r="O360">
        <v>0.48967160313363622</v>
      </c>
      <c r="P360">
        <v>0.50164788078415989</v>
      </c>
      <c r="Q360">
        <v>0.51811055948717111</v>
      </c>
      <c r="R360">
        <v>0.52117501272198186</v>
      </c>
      <c r="S360">
        <v>0.53747162452657826</v>
      </c>
      <c r="T360">
        <v>0.55120457858689598</v>
      </c>
      <c r="U360">
        <v>0.55643568588696235</v>
      </c>
      <c r="V360">
        <v>0.55643568588696235</v>
      </c>
      <c r="W360">
        <v>0.55643568588696235</v>
      </c>
      <c r="X360">
        <v>0.55643568588696235</v>
      </c>
      <c r="Y360">
        <v>0.55643568588696235</v>
      </c>
      <c r="Z360">
        <v>0.55643568588696235</v>
      </c>
      <c r="AA360">
        <v>0.55643568588696235</v>
      </c>
      <c r="AB360" s="7">
        <f t="shared" si="15"/>
        <v>12.48617698032294</v>
      </c>
      <c r="AC360">
        <f>INDEX(SHELF_days!$C$2:$C$289,MATCH(A360&amp;"|"&amp;C360,SHELF_days!$D$2:$D$289,0))</f>
        <v>18</v>
      </c>
      <c r="AD360" s="8">
        <f t="shared" si="16"/>
        <v>224.75118564581291</v>
      </c>
      <c r="AE360" s="7">
        <f t="shared" si="17"/>
        <v>0.55643568588696235</v>
      </c>
    </row>
    <row r="361" spans="1:31" x14ac:dyDescent="0.45">
      <c r="A361" t="s">
        <v>7</v>
      </c>
      <c r="B361" t="s">
        <v>175</v>
      </c>
      <c r="C361" t="s">
        <v>139</v>
      </c>
      <c r="D361">
        <v>0.55349318803067504</v>
      </c>
      <c r="E361">
        <v>0.54609680515034975</v>
      </c>
      <c r="F361">
        <v>0.55202193910253139</v>
      </c>
      <c r="G361">
        <v>0.55202193910253139</v>
      </c>
      <c r="H361">
        <v>0.55300277172129386</v>
      </c>
      <c r="I361">
        <v>0.553988712843279</v>
      </c>
      <c r="J361">
        <v>0.5549644369588187</v>
      </c>
      <c r="K361">
        <v>0.51735490644697213</v>
      </c>
      <c r="L361">
        <v>0.28787729275147189</v>
      </c>
      <c r="M361">
        <v>0.26022131587600977</v>
      </c>
      <c r="N361">
        <v>0.2660727414245494</v>
      </c>
      <c r="O361">
        <v>0.2690072116329153</v>
      </c>
      <c r="P361">
        <v>0.26759799452961891</v>
      </c>
      <c r="Q361">
        <v>0.2666324874205247</v>
      </c>
      <c r="R361">
        <v>0.26367831298544259</v>
      </c>
      <c r="S361">
        <v>0.3150187703737885</v>
      </c>
      <c r="T361">
        <v>0.43638294100832042</v>
      </c>
      <c r="U361">
        <v>0.55643568588696235</v>
      </c>
      <c r="V361">
        <v>0.5549644369588187</v>
      </c>
      <c r="W361">
        <v>0.5549644369588187</v>
      </c>
      <c r="X361">
        <v>0.5549644369588187</v>
      </c>
      <c r="Y361">
        <v>0.5557058997122879</v>
      </c>
      <c r="Z361">
        <v>0.55643568588696235</v>
      </c>
      <c r="AA361">
        <v>0.5552972194544703</v>
      </c>
      <c r="AB361" s="7">
        <f t="shared" si="15"/>
        <v>10.904201569176232</v>
      </c>
      <c r="AC361">
        <f>INDEX(SHELF_days!$C$2:$C$289,MATCH(A361&amp;"|"&amp;C361,SHELF_days!$D$2:$D$289,0))</f>
        <v>32</v>
      </c>
      <c r="AD361" s="8">
        <f t="shared" si="16"/>
        <v>348.93445021363942</v>
      </c>
      <c r="AE361" s="7">
        <f t="shared" si="17"/>
        <v>0.55643568588696235</v>
      </c>
    </row>
    <row r="362" spans="1:31" x14ac:dyDescent="0.45">
      <c r="A362" t="s">
        <v>7</v>
      </c>
      <c r="B362" t="s">
        <v>176</v>
      </c>
      <c r="C362" t="s">
        <v>134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 s="7">
        <f t="shared" si="15"/>
        <v>0</v>
      </c>
      <c r="AC362">
        <f>INDEX(SHELF_days!$C$2:$C$289,MATCH(A362&amp;"|"&amp;C362,SHELF_days!$D$2:$D$289,0))</f>
        <v>118</v>
      </c>
      <c r="AD362" s="8">
        <f t="shared" si="16"/>
        <v>0</v>
      </c>
      <c r="AE362" s="7">
        <f t="shared" si="17"/>
        <v>0</v>
      </c>
    </row>
    <row r="363" spans="1:31" x14ac:dyDescent="0.45">
      <c r="A363" t="s">
        <v>7</v>
      </c>
      <c r="B363" t="s">
        <v>176</v>
      </c>
      <c r="C363" t="s">
        <v>135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7.7399394582023436E-3</v>
      </c>
      <c r="V363">
        <v>3.0959757832809381E-2</v>
      </c>
      <c r="W363">
        <v>3.0959757832809381E-2</v>
      </c>
      <c r="X363">
        <v>1.5479878916404691E-2</v>
      </c>
      <c r="Y363">
        <v>7.7399394582023436E-3</v>
      </c>
      <c r="Z363">
        <v>0</v>
      </c>
      <c r="AA363">
        <v>0</v>
      </c>
      <c r="AB363" s="7">
        <f t="shared" si="15"/>
        <v>9.287927349842813E-2</v>
      </c>
      <c r="AC363">
        <f>INDEX(SHELF_days!$C$2:$C$289,MATCH(A363&amp;"|"&amp;C363,SHELF_days!$D$2:$D$289,0))</f>
        <v>84</v>
      </c>
      <c r="AD363" s="8">
        <f t="shared" si="16"/>
        <v>7.8018589738679633</v>
      </c>
      <c r="AE363" s="7">
        <f t="shared" si="17"/>
        <v>3.0959757832809381E-2</v>
      </c>
    </row>
    <row r="364" spans="1:31" x14ac:dyDescent="0.45">
      <c r="A364" t="s">
        <v>7</v>
      </c>
      <c r="B364" t="s">
        <v>176</v>
      </c>
      <c r="C364" t="s">
        <v>136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6.0656077272370372E-2</v>
      </c>
      <c r="V364">
        <v>0.95</v>
      </c>
      <c r="W364">
        <v>0.95</v>
      </c>
      <c r="X364">
        <v>0.55274119370038988</v>
      </c>
      <c r="Y364">
        <v>0.23133060432537911</v>
      </c>
      <c r="Z364">
        <v>7.2917360674970358E-2</v>
      </c>
      <c r="AA364">
        <v>0</v>
      </c>
      <c r="AB364" s="7">
        <f t="shared" si="15"/>
        <v>2.8176452359731092</v>
      </c>
      <c r="AC364">
        <f>INDEX(SHELF_days!$C$2:$C$289,MATCH(A364&amp;"|"&amp;C364,SHELF_days!$D$2:$D$289,0))</f>
        <v>30</v>
      </c>
      <c r="AD364" s="8">
        <f t="shared" si="16"/>
        <v>84.529357079193275</v>
      </c>
      <c r="AE364" s="7">
        <f t="shared" si="17"/>
        <v>0.95</v>
      </c>
    </row>
    <row r="365" spans="1:31" x14ac:dyDescent="0.45">
      <c r="A365" t="s">
        <v>7</v>
      </c>
      <c r="B365" t="s">
        <v>176</v>
      </c>
      <c r="C365" t="s">
        <v>137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4.0834106825170968E-2</v>
      </c>
      <c r="V365">
        <v>0.2709982081211762</v>
      </c>
      <c r="W365">
        <v>0.1392205503612754</v>
      </c>
      <c r="X365">
        <v>2.9160755511160871E-2</v>
      </c>
      <c r="Y365">
        <v>0</v>
      </c>
      <c r="Z365">
        <v>0</v>
      </c>
      <c r="AA365">
        <v>0</v>
      </c>
      <c r="AB365" s="7">
        <f t="shared" si="15"/>
        <v>0.48021362081878344</v>
      </c>
      <c r="AC365">
        <f>INDEX(SHELF_days!$C$2:$C$289,MATCH(A365&amp;"|"&amp;C365,SHELF_days!$D$2:$D$289,0))</f>
        <v>83</v>
      </c>
      <c r="AD365" s="8">
        <f t="shared" si="16"/>
        <v>39.857730527959028</v>
      </c>
      <c r="AE365" s="7">
        <f t="shared" si="17"/>
        <v>0.2709982081211762</v>
      </c>
    </row>
    <row r="366" spans="1:31" x14ac:dyDescent="0.45">
      <c r="A366" t="s">
        <v>7</v>
      </c>
      <c r="B366" t="s">
        <v>176</v>
      </c>
      <c r="C366" t="s">
        <v>138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0.95</v>
      </c>
      <c r="W366">
        <v>0.95</v>
      </c>
      <c r="X366">
        <v>0.95</v>
      </c>
      <c r="Y366">
        <v>0</v>
      </c>
      <c r="Z366">
        <v>0</v>
      </c>
      <c r="AA366">
        <v>0</v>
      </c>
      <c r="AB366" s="7">
        <f t="shared" si="15"/>
        <v>2.8499999999999996</v>
      </c>
      <c r="AC366">
        <f>INDEX(SHELF_days!$C$2:$C$289,MATCH(A366&amp;"|"&amp;C366,SHELF_days!$D$2:$D$289,0))</f>
        <v>18</v>
      </c>
      <c r="AD366" s="8">
        <f t="shared" si="16"/>
        <v>51.3</v>
      </c>
      <c r="AE366" s="7">
        <f t="shared" si="17"/>
        <v>0.95</v>
      </c>
    </row>
    <row r="367" spans="1:31" x14ac:dyDescent="0.45">
      <c r="A367" t="s">
        <v>7</v>
      </c>
      <c r="B367" t="s">
        <v>176</v>
      </c>
      <c r="C367" t="s">
        <v>139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 s="7">
        <f t="shared" si="15"/>
        <v>0</v>
      </c>
      <c r="AC367">
        <f>INDEX(SHELF_days!$C$2:$C$289,MATCH(A367&amp;"|"&amp;C367,SHELF_days!$D$2:$D$289,0))</f>
        <v>32</v>
      </c>
      <c r="AD367" s="8">
        <f t="shared" si="16"/>
        <v>0</v>
      </c>
      <c r="AE367" s="7">
        <f t="shared" si="17"/>
        <v>0</v>
      </c>
    </row>
    <row r="368" spans="1:31" x14ac:dyDescent="0.45">
      <c r="A368" t="s">
        <v>7</v>
      </c>
      <c r="B368" t="s">
        <v>177</v>
      </c>
      <c r="C368" t="s">
        <v>134</v>
      </c>
      <c r="D368">
        <v>0.26545803134391849</v>
      </c>
      <c r="E368">
        <v>0.17678734226620041</v>
      </c>
      <c r="F368">
        <v>0.14831176314627581</v>
      </c>
      <c r="G368">
        <v>0.1410108109582911</v>
      </c>
      <c r="H368">
        <v>0.19159250883019399</v>
      </c>
      <c r="I368">
        <v>0.19238711864314231</v>
      </c>
      <c r="J368">
        <v>7.1476703714874731E-2</v>
      </c>
      <c r="K368">
        <v>7.684265193575626E-3</v>
      </c>
      <c r="L368">
        <v>7.4480298437801856E-3</v>
      </c>
      <c r="M368">
        <v>7.5200501708068959E-3</v>
      </c>
      <c r="N368">
        <v>7.6966301292398509E-3</v>
      </c>
      <c r="O368">
        <v>7.7842693223687384E-3</v>
      </c>
      <c r="P368">
        <v>7.7842693223687384E-3</v>
      </c>
      <c r="Q368">
        <v>7.82808891893318E-3</v>
      </c>
      <c r="R368">
        <v>7.6747203309576297E-3</v>
      </c>
      <c r="S368">
        <v>7.82808891893318E-3</v>
      </c>
      <c r="T368">
        <v>1.8729189743469842E-2</v>
      </c>
      <c r="U368">
        <v>0.22456979224667969</v>
      </c>
      <c r="V368">
        <v>0.65045527132955061</v>
      </c>
      <c r="W368">
        <v>0.69284183692911927</v>
      </c>
      <c r="X368">
        <v>0.694370316520174</v>
      </c>
      <c r="Y368">
        <v>0.67720214567213843</v>
      </c>
      <c r="Z368">
        <v>0.58430373324073515</v>
      </c>
      <c r="AA368">
        <v>0.40313139431634831</v>
      </c>
      <c r="AB368" s="7">
        <f t="shared" si="15"/>
        <v>5.2018763710520766</v>
      </c>
      <c r="AC368">
        <f>INDEX(SHELF_days!$C$2:$C$289,MATCH(A368&amp;"|"&amp;C368,SHELF_days!$D$2:$D$289,0))</f>
        <v>118</v>
      </c>
      <c r="AD368" s="8">
        <f t="shared" si="16"/>
        <v>613.82141178414508</v>
      </c>
      <c r="AE368" s="7">
        <f t="shared" si="17"/>
        <v>0.694370316520174</v>
      </c>
    </row>
    <row r="369" spans="1:31" x14ac:dyDescent="0.45">
      <c r="A369" t="s">
        <v>7</v>
      </c>
      <c r="B369" t="s">
        <v>177</v>
      </c>
      <c r="C369" t="s">
        <v>135</v>
      </c>
      <c r="D369">
        <v>0.13422612324161701</v>
      </c>
      <c r="E369">
        <v>7.6538610873596605E-2</v>
      </c>
      <c r="F369">
        <v>6.546948327920675E-2</v>
      </c>
      <c r="G369">
        <v>6.1506123696213832E-2</v>
      </c>
      <c r="H369">
        <v>9.4526095581064104E-2</v>
      </c>
      <c r="I369">
        <v>0.15392316102155801</v>
      </c>
      <c r="J369">
        <v>0.25289592299006108</v>
      </c>
      <c r="K369">
        <v>0.10979901722799799</v>
      </c>
      <c r="L369">
        <v>7.7450981978585132E-3</v>
      </c>
      <c r="M369">
        <v>7.7450981978585132E-3</v>
      </c>
      <c r="N369">
        <v>7.7694768512984206E-3</v>
      </c>
      <c r="O369">
        <v>7.7694768512984206E-3</v>
      </c>
      <c r="P369">
        <v>7.7694768512984206E-3</v>
      </c>
      <c r="Q369">
        <v>7.7694768512984206E-3</v>
      </c>
      <c r="R369">
        <v>7.7386988013305388E-3</v>
      </c>
      <c r="S369">
        <v>7.7694768512984206E-3</v>
      </c>
      <c r="T369">
        <v>0.1032789463654948</v>
      </c>
      <c r="U369">
        <v>0.51105915878898234</v>
      </c>
      <c r="V369">
        <v>0.599673430910869</v>
      </c>
      <c r="W369">
        <v>0.61794157486606338</v>
      </c>
      <c r="X369">
        <v>0.58683136574506189</v>
      </c>
      <c r="Y369">
        <v>0.5332803013994577</v>
      </c>
      <c r="Z369">
        <v>0.41597113524612839</v>
      </c>
      <c r="AA369">
        <v>0.23343535814848729</v>
      </c>
      <c r="AB369" s="7">
        <f t="shared" si="15"/>
        <v>4.6124320888353996</v>
      </c>
      <c r="AC369">
        <f>INDEX(SHELF_days!$C$2:$C$289,MATCH(A369&amp;"|"&amp;C369,SHELF_days!$D$2:$D$289,0))</f>
        <v>84</v>
      </c>
      <c r="AD369" s="8">
        <f t="shared" si="16"/>
        <v>387.44429546217356</v>
      </c>
      <c r="AE369" s="7">
        <f t="shared" si="17"/>
        <v>0.61794157486606338</v>
      </c>
    </row>
    <row r="370" spans="1:31" x14ac:dyDescent="0.45">
      <c r="A370" t="s">
        <v>7</v>
      </c>
      <c r="B370" t="s">
        <v>177</v>
      </c>
      <c r="C370" t="s">
        <v>136</v>
      </c>
      <c r="D370">
        <v>0.21017239378325739</v>
      </c>
      <c r="E370">
        <v>0.13876110130114211</v>
      </c>
      <c r="F370">
        <v>9.126478027050694E-2</v>
      </c>
      <c r="G370">
        <v>7.8832885948826273E-2</v>
      </c>
      <c r="H370">
        <v>0.1049671681162084</v>
      </c>
      <c r="I370">
        <v>0.13455797766156771</v>
      </c>
      <c r="J370">
        <v>0.18385210249012879</v>
      </c>
      <c r="K370">
        <v>0.1485726560578344</v>
      </c>
      <c r="L370">
        <v>2.6729852670919031E-2</v>
      </c>
      <c r="M370">
        <v>8.0342290276558138E-3</v>
      </c>
      <c r="N370">
        <v>8.0342290276558138E-3</v>
      </c>
      <c r="O370">
        <v>8.0342290276558138E-3</v>
      </c>
      <c r="P370">
        <v>1.6418291732174291E-2</v>
      </c>
      <c r="Q370">
        <v>2.0844967623792642E-2</v>
      </c>
      <c r="R370">
        <v>2.0844967623792642E-2</v>
      </c>
      <c r="S370">
        <v>5.4773714762249071E-2</v>
      </c>
      <c r="T370">
        <v>0.19710141306164961</v>
      </c>
      <c r="U370">
        <v>0.47105275240132349</v>
      </c>
      <c r="V370">
        <v>0.64427503063204961</v>
      </c>
      <c r="W370">
        <v>0.66292201886170021</v>
      </c>
      <c r="X370">
        <v>0.65817878615516467</v>
      </c>
      <c r="Y370">
        <v>0.61332669576988896</v>
      </c>
      <c r="Z370">
        <v>0.52773775359326114</v>
      </c>
      <c r="AA370">
        <v>0.35138745033966062</v>
      </c>
      <c r="AB370" s="7">
        <f t="shared" si="15"/>
        <v>5.380677447940065</v>
      </c>
      <c r="AC370">
        <f>INDEX(SHELF_days!$C$2:$C$289,MATCH(A370&amp;"|"&amp;C370,SHELF_days!$D$2:$D$289,0))</f>
        <v>30</v>
      </c>
      <c r="AD370" s="8">
        <f t="shared" si="16"/>
        <v>161.42032343820196</v>
      </c>
      <c r="AE370" s="7">
        <f t="shared" si="17"/>
        <v>0.66292201886170021</v>
      </c>
    </row>
    <row r="371" spans="1:31" x14ac:dyDescent="0.45">
      <c r="A371" t="s">
        <v>7</v>
      </c>
      <c r="B371" t="s">
        <v>177</v>
      </c>
      <c r="C371" t="s">
        <v>137</v>
      </c>
      <c r="D371">
        <v>0.37673046897168799</v>
      </c>
      <c r="E371">
        <v>0.27094119685493001</v>
      </c>
      <c r="F371">
        <v>0.1986690339075147</v>
      </c>
      <c r="G371">
        <v>0.1221618582795133</v>
      </c>
      <c r="H371">
        <v>0.11475552056291891</v>
      </c>
      <c r="I371">
        <v>9.3470665103893971E-2</v>
      </c>
      <c r="J371">
        <v>1.425878067828557E-2</v>
      </c>
      <c r="K371">
        <v>8.010194025113793E-3</v>
      </c>
      <c r="L371">
        <v>8.0937716857924138E-3</v>
      </c>
      <c r="M371">
        <v>8.59338722195244E-3</v>
      </c>
      <c r="N371">
        <v>8.8123545248373885E-3</v>
      </c>
      <c r="O371">
        <v>8.8462790365519579E-3</v>
      </c>
      <c r="P371">
        <v>8.8462790365519579E-3</v>
      </c>
      <c r="Q371">
        <v>8.8462790365519579E-3</v>
      </c>
      <c r="R371">
        <v>8.8462790365519579E-3</v>
      </c>
      <c r="S371">
        <v>1.8718928754795621E-2</v>
      </c>
      <c r="T371">
        <v>5.0625240427000319E-2</v>
      </c>
      <c r="U371">
        <v>0.27340380800075581</v>
      </c>
      <c r="V371">
        <v>0.65515387108759238</v>
      </c>
      <c r="W371">
        <v>0.70312683150781707</v>
      </c>
      <c r="X371">
        <v>0.69830677520248075</v>
      </c>
      <c r="Y371">
        <v>0.67847697289135889</v>
      </c>
      <c r="Z371">
        <v>0.6453358089927439</v>
      </c>
      <c r="AA371">
        <v>0.53460990361221206</v>
      </c>
      <c r="AB371" s="7">
        <f t="shared" si="15"/>
        <v>5.5176404884394064</v>
      </c>
      <c r="AC371">
        <f>INDEX(SHELF_days!$C$2:$C$289,MATCH(A371&amp;"|"&amp;C371,SHELF_days!$D$2:$D$289,0))</f>
        <v>83</v>
      </c>
      <c r="AD371" s="8">
        <f t="shared" si="16"/>
        <v>457.96416054047074</v>
      </c>
      <c r="AE371" s="7">
        <f t="shared" si="17"/>
        <v>0.70312683150781707</v>
      </c>
    </row>
    <row r="372" spans="1:31" x14ac:dyDescent="0.45">
      <c r="A372" t="s">
        <v>7</v>
      </c>
      <c r="B372" t="s">
        <v>177</v>
      </c>
      <c r="C372" t="s">
        <v>138</v>
      </c>
      <c r="D372">
        <v>0.46642499324991488</v>
      </c>
      <c r="E372">
        <v>0.32299745200057289</v>
      </c>
      <c r="F372">
        <v>0.15439895107452681</v>
      </c>
      <c r="G372">
        <v>0.1013223562714969</v>
      </c>
      <c r="H372">
        <v>0.1084967908234163</v>
      </c>
      <c r="I372">
        <v>9.5791855583208629E-2</v>
      </c>
      <c r="J372">
        <v>9.6758875502991615E-3</v>
      </c>
      <c r="K372">
        <v>9.5194578573930891E-3</v>
      </c>
      <c r="L372">
        <v>9.5194578573930891E-3</v>
      </c>
      <c r="M372">
        <v>9.6758875502991615E-3</v>
      </c>
      <c r="N372">
        <v>9.6758875502991615E-3</v>
      </c>
      <c r="O372">
        <v>9.6758875502991615E-3</v>
      </c>
      <c r="P372">
        <v>9.6758875502991615E-3</v>
      </c>
      <c r="Q372">
        <v>3.102711854386055E-2</v>
      </c>
      <c r="R372">
        <v>3.102711854386055E-2</v>
      </c>
      <c r="S372">
        <v>4.2575896144680582E-2</v>
      </c>
      <c r="T372">
        <v>0.17176406907521799</v>
      </c>
      <c r="U372">
        <v>0.51182942265996068</v>
      </c>
      <c r="V372">
        <v>0.69588744350947862</v>
      </c>
      <c r="W372">
        <v>0.72389973524460405</v>
      </c>
      <c r="X372">
        <v>0.72389973524460405</v>
      </c>
      <c r="Y372">
        <v>0.72124896299390473</v>
      </c>
      <c r="Z372">
        <v>0.70809322582050416</v>
      </c>
      <c r="AA372">
        <v>0.55029975040991563</v>
      </c>
      <c r="AB372" s="7">
        <f t="shared" si="15"/>
        <v>6.2284032306600103</v>
      </c>
      <c r="AC372">
        <f>INDEX(SHELF_days!$C$2:$C$289,MATCH(A372&amp;"|"&amp;C372,SHELF_days!$D$2:$D$289,0))</f>
        <v>18</v>
      </c>
      <c r="AD372" s="8">
        <f t="shared" si="16"/>
        <v>112.11125815188018</v>
      </c>
      <c r="AE372" s="7">
        <f t="shared" si="17"/>
        <v>0.72389973524460405</v>
      </c>
    </row>
    <row r="373" spans="1:31" x14ac:dyDescent="0.45">
      <c r="A373" t="s">
        <v>7</v>
      </c>
      <c r="B373" t="s">
        <v>177</v>
      </c>
      <c r="C373" t="s">
        <v>139</v>
      </c>
      <c r="D373">
        <v>6.7489635633163056E-2</v>
      </c>
      <c r="E373">
        <v>4.7728299154774292E-2</v>
      </c>
      <c r="F373">
        <v>3.6866923397667638E-2</v>
      </c>
      <c r="G373">
        <v>3.0606713744175479E-2</v>
      </c>
      <c r="H373">
        <v>4.1732864532627117E-2</v>
      </c>
      <c r="I373">
        <v>8.8874818980525641E-2</v>
      </c>
      <c r="J373">
        <v>0.14966028682606819</v>
      </c>
      <c r="K373">
        <v>4.8519424550545281E-2</v>
      </c>
      <c r="L373">
        <v>7.5216906940693638E-3</v>
      </c>
      <c r="M373">
        <v>7.592883980443093E-3</v>
      </c>
      <c r="N373">
        <v>7.592883980443093E-3</v>
      </c>
      <c r="O373">
        <v>7.592883980443093E-3</v>
      </c>
      <c r="P373">
        <v>7.592883980443093E-3</v>
      </c>
      <c r="Q373">
        <v>7.592883980443093E-3</v>
      </c>
      <c r="R373">
        <v>7.4504974076956346E-3</v>
      </c>
      <c r="S373">
        <v>7.5216906940693638E-3</v>
      </c>
      <c r="T373">
        <v>0.11629783295203321</v>
      </c>
      <c r="U373">
        <v>0.42540708351827439</v>
      </c>
      <c r="V373">
        <v>0.51561457682575096</v>
      </c>
      <c r="W373">
        <v>0.59972664494033079</v>
      </c>
      <c r="X373">
        <v>0.5325633785300945</v>
      </c>
      <c r="Y373">
        <v>0.47141954447898521</v>
      </c>
      <c r="Z373">
        <v>0.43092976272191741</v>
      </c>
      <c r="AA373">
        <v>0.19493361748779789</v>
      </c>
      <c r="AB373" s="7">
        <f t="shared" si="15"/>
        <v>3.8588297069727813</v>
      </c>
      <c r="AC373">
        <f>INDEX(SHELF_days!$C$2:$C$289,MATCH(A373&amp;"|"&amp;C373,SHELF_days!$D$2:$D$289,0))</f>
        <v>32</v>
      </c>
      <c r="AD373" s="8">
        <f t="shared" si="16"/>
        <v>123.482550623129</v>
      </c>
      <c r="AE373" s="7">
        <f t="shared" si="17"/>
        <v>0.59972664494033079</v>
      </c>
    </row>
    <row r="374" spans="1:31" x14ac:dyDescent="0.45">
      <c r="A374" t="s">
        <v>7</v>
      </c>
      <c r="B374" t="s">
        <v>178</v>
      </c>
      <c r="C374" t="s">
        <v>134</v>
      </c>
      <c r="D374">
        <v>0.26945718431943438</v>
      </c>
      <c r="E374">
        <v>0.25867410497707233</v>
      </c>
      <c r="F374">
        <v>0.25085286455995759</v>
      </c>
      <c r="G374">
        <v>0.24988787092445999</v>
      </c>
      <c r="H374">
        <v>0.25309045610608011</v>
      </c>
      <c r="I374">
        <v>0.266132647816052</v>
      </c>
      <c r="J374">
        <v>0.2783358144322996</v>
      </c>
      <c r="K374">
        <v>0.26055588560793569</v>
      </c>
      <c r="L374">
        <v>0.19187031869285459</v>
      </c>
      <c r="M374">
        <v>0.17110703012175621</v>
      </c>
      <c r="N374">
        <v>0.16996398755648581</v>
      </c>
      <c r="O374">
        <v>0.16972768893655349</v>
      </c>
      <c r="P374">
        <v>0.17067446160985841</v>
      </c>
      <c r="Q374">
        <v>0.17124992837643291</v>
      </c>
      <c r="R374">
        <v>0.1695974162304828</v>
      </c>
      <c r="S374">
        <v>0.1807008688687213</v>
      </c>
      <c r="T374">
        <v>0.26005086366369667</v>
      </c>
      <c r="U374">
        <v>0.30940025941658428</v>
      </c>
      <c r="V374">
        <v>0.31241016150981987</v>
      </c>
      <c r="W374">
        <v>0.3108080080861505</v>
      </c>
      <c r="X374">
        <v>0.31079724767540678</v>
      </c>
      <c r="Y374">
        <v>0.30708748846739897</v>
      </c>
      <c r="Z374">
        <v>0.29202549592475752</v>
      </c>
      <c r="AA374">
        <v>0.2837084157805716</v>
      </c>
      <c r="AB374" s="7">
        <f t="shared" si="15"/>
        <v>5.8681664696608227</v>
      </c>
      <c r="AC374">
        <f>INDEX(SHELF_days!$C$2:$C$289,MATCH(A374&amp;"|"&amp;C374,SHELF_days!$D$2:$D$289,0))</f>
        <v>118</v>
      </c>
      <c r="AD374" s="8">
        <f t="shared" si="16"/>
        <v>692.44364341997709</v>
      </c>
      <c r="AE374" s="7">
        <f t="shared" si="17"/>
        <v>0.31241016150981987</v>
      </c>
    </row>
    <row r="375" spans="1:31" x14ac:dyDescent="0.45">
      <c r="A375" t="s">
        <v>7</v>
      </c>
      <c r="B375" t="s">
        <v>178</v>
      </c>
      <c r="C375" t="s">
        <v>135</v>
      </c>
      <c r="D375">
        <v>0.2329661207249443</v>
      </c>
      <c r="E375">
        <v>0.2312781709596114</v>
      </c>
      <c r="F375">
        <v>0.23053390921650349</v>
      </c>
      <c r="G375">
        <v>0.229560092044196</v>
      </c>
      <c r="H375">
        <v>0.23078283338504171</v>
      </c>
      <c r="I375">
        <v>0.22633950110859821</v>
      </c>
      <c r="J375">
        <v>0.18260201823892319</v>
      </c>
      <c r="K375">
        <v>0.1350375952882413</v>
      </c>
      <c r="L375">
        <v>0.12901606943605079</v>
      </c>
      <c r="M375">
        <v>0.1268978825811479</v>
      </c>
      <c r="N375">
        <v>0.12712026440318491</v>
      </c>
      <c r="O375">
        <v>0.12712026440318491</v>
      </c>
      <c r="P375">
        <v>0.12782381592564571</v>
      </c>
      <c r="Q375">
        <v>0.12869648523696209</v>
      </c>
      <c r="R375">
        <v>0.1287936876140138</v>
      </c>
      <c r="S375">
        <v>0.13209085680607119</v>
      </c>
      <c r="T375">
        <v>0.14584768326156999</v>
      </c>
      <c r="U375">
        <v>0.21057047784402219</v>
      </c>
      <c r="V375">
        <v>0.28651351138931819</v>
      </c>
      <c r="W375">
        <v>0.3010187244120433</v>
      </c>
      <c r="X375">
        <v>0.29329884706413439</v>
      </c>
      <c r="Y375">
        <v>0.28092473338920482</v>
      </c>
      <c r="Z375">
        <v>0.26583038787826058</v>
      </c>
      <c r="AA375">
        <v>0.24783916045492571</v>
      </c>
      <c r="AB375" s="7">
        <f t="shared" si="15"/>
        <v>4.7585030930657997</v>
      </c>
      <c r="AC375">
        <f>INDEX(SHELF_days!$C$2:$C$289,MATCH(A375&amp;"|"&amp;C375,SHELF_days!$D$2:$D$289,0))</f>
        <v>84</v>
      </c>
      <c r="AD375" s="8">
        <f t="shared" si="16"/>
        <v>399.71425981752719</v>
      </c>
      <c r="AE375" s="7">
        <f t="shared" si="17"/>
        <v>0.3010187244120433</v>
      </c>
    </row>
    <row r="376" spans="1:31" x14ac:dyDescent="0.45">
      <c r="A376" t="s">
        <v>7</v>
      </c>
      <c r="B376" t="s">
        <v>178</v>
      </c>
      <c r="C376" t="s">
        <v>136</v>
      </c>
      <c r="D376">
        <v>0.90485972732999209</v>
      </c>
      <c r="E376">
        <v>0.88429667309950755</v>
      </c>
      <c r="F376">
        <v>0.87357687156873898</v>
      </c>
      <c r="G376">
        <v>0.86710023393800406</v>
      </c>
      <c r="H376">
        <v>0.86602000413669045</v>
      </c>
      <c r="I376">
        <v>0.84775509329320009</v>
      </c>
      <c r="J376">
        <v>0.66144977868913513</v>
      </c>
      <c r="K376">
        <v>0.58925663285067165</v>
      </c>
      <c r="L376">
        <v>0.58236277163094641</v>
      </c>
      <c r="M376">
        <v>0.59097104250725085</v>
      </c>
      <c r="N376">
        <v>0.60599848794726074</v>
      </c>
      <c r="O376">
        <v>0.62114142846258702</v>
      </c>
      <c r="P376">
        <v>0.62859569682116057</v>
      </c>
      <c r="Q376">
        <v>0.65004610976659394</v>
      </c>
      <c r="R376">
        <v>0.67304157752089389</v>
      </c>
      <c r="S376">
        <v>0.70378886991155198</v>
      </c>
      <c r="T376">
        <v>0.76636861531841571</v>
      </c>
      <c r="U376">
        <v>0.87262996366881573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0.97013170276835992</v>
      </c>
      <c r="AB376" s="7">
        <f t="shared" si="15"/>
        <v>19.159391281229777</v>
      </c>
      <c r="AC376">
        <f>INDEX(SHELF_days!$C$2:$C$289,MATCH(A376&amp;"|"&amp;C376,SHELF_days!$D$2:$D$289,0))</f>
        <v>30</v>
      </c>
      <c r="AD376" s="8">
        <f t="shared" si="16"/>
        <v>574.78173843689331</v>
      </c>
      <c r="AE376" s="7">
        <f t="shared" si="17"/>
        <v>1</v>
      </c>
    </row>
    <row r="377" spans="1:31" x14ac:dyDescent="0.45">
      <c r="A377" t="s">
        <v>7</v>
      </c>
      <c r="B377" t="s">
        <v>178</v>
      </c>
      <c r="C377" t="s">
        <v>137</v>
      </c>
      <c r="D377">
        <v>0.83047423630672079</v>
      </c>
      <c r="E377">
        <v>0.8105869039702206</v>
      </c>
      <c r="F377">
        <v>0.7864376140183702</v>
      </c>
      <c r="G377">
        <v>0.76179334517230812</v>
      </c>
      <c r="H377">
        <v>0.76648401401570476</v>
      </c>
      <c r="I377">
        <v>0.8007373649359516</v>
      </c>
      <c r="J377">
        <v>0.67280398392090979</v>
      </c>
      <c r="K377">
        <v>0.48393707814681208</v>
      </c>
      <c r="L377">
        <v>0.45460186997708329</v>
      </c>
      <c r="M377">
        <v>0.4554855290193725</v>
      </c>
      <c r="N377">
        <v>0.47041928568997682</v>
      </c>
      <c r="O377">
        <v>0.48073323934794021</v>
      </c>
      <c r="P377">
        <v>0.48586262718937567</v>
      </c>
      <c r="Q377">
        <v>0.49729691012593169</v>
      </c>
      <c r="R377">
        <v>0.49903609826242351</v>
      </c>
      <c r="S377">
        <v>0.55302477160739627</v>
      </c>
      <c r="T377">
        <v>0.75968359906583294</v>
      </c>
      <c r="U377">
        <v>0.86596232965979603</v>
      </c>
      <c r="V377">
        <v>0.86915129204381447</v>
      </c>
      <c r="W377">
        <v>0.86645541519211711</v>
      </c>
      <c r="X377">
        <v>0.86162058036477784</v>
      </c>
      <c r="Y377">
        <v>0.85173101025053966</v>
      </c>
      <c r="Z377">
        <v>0.82097091201812988</v>
      </c>
      <c r="AA377">
        <v>0.81700891702227729</v>
      </c>
      <c r="AB377" s="7">
        <f t="shared" si="15"/>
        <v>16.522298927323785</v>
      </c>
      <c r="AC377">
        <f>INDEX(SHELF_days!$C$2:$C$289,MATCH(A377&amp;"|"&amp;C377,SHELF_days!$D$2:$D$289,0))</f>
        <v>83</v>
      </c>
      <c r="AD377" s="8">
        <f t="shared" si="16"/>
        <v>1371.3508109678742</v>
      </c>
      <c r="AE377" s="7">
        <f t="shared" si="17"/>
        <v>0.86915129204381447</v>
      </c>
    </row>
    <row r="378" spans="1:31" x14ac:dyDescent="0.45">
      <c r="A378" t="s">
        <v>7</v>
      </c>
      <c r="B378" t="s">
        <v>178</v>
      </c>
      <c r="C378" t="s">
        <v>138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0.87632713360852998</v>
      </c>
      <c r="K378">
        <v>0.73426819096982676</v>
      </c>
      <c r="L378">
        <v>0.73426819096982676</v>
      </c>
      <c r="M378">
        <v>0.73426819096982676</v>
      </c>
      <c r="N378">
        <v>0.79491960480721024</v>
      </c>
      <c r="O378">
        <v>0.83613484739855537</v>
      </c>
      <c r="P378">
        <v>0.83613484739855537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 s="7">
        <f t="shared" si="15"/>
        <v>22.546321006122334</v>
      </c>
      <c r="AC378">
        <f>INDEX(SHELF_days!$C$2:$C$289,MATCH(A378&amp;"|"&amp;C378,SHELF_days!$D$2:$D$289,0))</f>
        <v>18</v>
      </c>
      <c r="AD378" s="8">
        <f t="shared" si="16"/>
        <v>405.83377811020199</v>
      </c>
      <c r="AE378" s="7">
        <f t="shared" si="17"/>
        <v>1</v>
      </c>
    </row>
    <row r="379" spans="1:31" x14ac:dyDescent="0.45">
      <c r="A379" t="s">
        <v>7</v>
      </c>
      <c r="B379" t="s">
        <v>178</v>
      </c>
      <c r="C379" t="s">
        <v>139</v>
      </c>
      <c r="D379">
        <v>0.64654143161907351</v>
      </c>
      <c r="E379">
        <v>0.64654143161907351</v>
      </c>
      <c r="F379">
        <v>0.64654143161907351</v>
      </c>
      <c r="G379">
        <v>0.64654143161907351</v>
      </c>
      <c r="H379">
        <v>0.64654143161907351</v>
      </c>
      <c r="I379">
        <v>0.64654143161907351</v>
      </c>
      <c r="J379">
        <v>0.64654143161907351</v>
      </c>
      <c r="K379">
        <v>0.64654143161907351</v>
      </c>
      <c r="L379">
        <v>0.53277878243279497</v>
      </c>
      <c r="M379">
        <v>0.53277878243279497</v>
      </c>
      <c r="N379">
        <v>0.53277878243279497</v>
      </c>
      <c r="O379">
        <v>0.53277878243279497</v>
      </c>
      <c r="P379">
        <v>0.53277878243279497</v>
      </c>
      <c r="Q379">
        <v>0.4721108692989377</v>
      </c>
      <c r="R379">
        <v>0.4721108692989377</v>
      </c>
      <c r="S379">
        <v>0.51205566606180652</v>
      </c>
      <c r="T379">
        <v>0.64654143161907351</v>
      </c>
      <c r="U379">
        <v>0.85446556578085497</v>
      </c>
      <c r="V379">
        <v>0.92133721438882987</v>
      </c>
      <c r="W379">
        <v>0.84954877543168728</v>
      </c>
      <c r="X379">
        <v>0.80094184802011703</v>
      </c>
      <c r="Y379">
        <v>0.78394757265218851</v>
      </c>
      <c r="Z379">
        <v>0.2262548525440809</v>
      </c>
      <c r="AA379">
        <v>0.2262548525440809</v>
      </c>
      <c r="AB379" s="7">
        <f t="shared" si="15"/>
        <v>14.601794882757154</v>
      </c>
      <c r="AC379">
        <f>INDEX(SHELF_days!$C$2:$C$289,MATCH(A379&amp;"|"&amp;C379,SHELF_days!$D$2:$D$289,0))</f>
        <v>32</v>
      </c>
      <c r="AD379" s="8">
        <f t="shared" si="16"/>
        <v>467.25743624822894</v>
      </c>
      <c r="AE379" s="7">
        <f t="shared" si="17"/>
        <v>0.92133721438882987</v>
      </c>
    </row>
    <row r="380" spans="1:31" x14ac:dyDescent="0.45">
      <c r="A380" t="s">
        <v>7</v>
      </c>
      <c r="B380" t="s">
        <v>179</v>
      </c>
      <c r="C380" t="s">
        <v>134</v>
      </c>
      <c r="D380">
        <v>1.0518406697830881E-2</v>
      </c>
      <c r="E380">
        <v>1.0518406697830881E-2</v>
      </c>
      <c r="F380">
        <v>1.0518406697830881E-2</v>
      </c>
      <c r="G380">
        <v>1.0518406697830881E-2</v>
      </c>
      <c r="H380">
        <v>1.0518406697830881E-2</v>
      </c>
      <c r="I380">
        <v>1.0518406697830881E-2</v>
      </c>
      <c r="J380">
        <v>1.0518406697830881E-2</v>
      </c>
      <c r="K380">
        <v>1.0518406697830881E-2</v>
      </c>
      <c r="L380">
        <v>1.0518406697830881E-2</v>
      </c>
      <c r="M380">
        <v>1.0518406697830881E-2</v>
      </c>
      <c r="N380">
        <v>1.0518406697830881E-2</v>
      </c>
      <c r="O380">
        <v>1.0518406697830881E-2</v>
      </c>
      <c r="P380">
        <v>1.0518406697830881E-2</v>
      </c>
      <c r="Q380">
        <v>1.0518406697830881E-2</v>
      </c>
      <c r="R380">
        <v>1.0518406697830881E-2</v>
      </c>
      <c r="S380">
        <v>1.0518406697830881E-2</v>
      </c>
      <c r="T380">
        <v>1.0518406697830881E-2</v>
      </c>
      <c r="U380">
        <v>7.1329506475004301E-2</v>
      </c>
      <c r="V380">
        <v>0.21526615086059189</v>
      </c>
      <c r="W380">
        <v>0.29410213850500022</v>
      </c>
      <c r="X380">
        <v>0.19356410931803009</v>
      </c>
      <c r="Y380">
        <v>5.8780706943591013E-2</v>
      </c>
      <c r="Z380">
        <v>2.299065581815931E-2</v>
      </c>
      <c r="AA380">
        <v>1.0518406697830881E-2</v>
      </c>
      <c r="AB380" s="7">
        <f t="shared" si="15"/>
        <v>1.0453645884813327</v>
      </c>
      <c r="AC380">
        <f>INDEX(SHELF_days!$C$2:$C$289,MATCH(A380&amp;"|"&amp;C380,SHELF_days!$D$2:$D$289,0))</f>
        <v>118</v>
      </c>
      <c r="AD380" s="8">
        <f t="shared" si="16"/>
        <v>123.35302144079726</v>
      </c>
      <c r="AE380" s="7">
        <f t="shared" si="17"/>
        <v>0.29410213850500022</v>
      </c>
    </row>
    <row r="381" spans="1:31" x14ac:dyDescent="0.45">
      <c r="A381" t="s">
        <v>7</v>
      </c>
      <c r="B381" t="s">
        <v>179</v>
      </c>
      <c r="C381" t="s">
        <v>135</v>
      </c>
      <c r="D381">
        <v>9.2700341978437685E-7</v>
      </c>
      <c r="E381">
        <v>9.2700341978437685E-7</v>
      </c>
      <c r="F381">
        <v>9.2700341978437685E-7</v>
      </c>
      <c r="G381">
        <v>9.2700341978437685E-7</v>
      </c>
      <c r="H381">
        <v>9.2700341978437685E-7</v>
      </c>
      <c r="I381">
        <v>9.2700341978437685E-7</v>
      </c>
      <c r="J381">
        <v>9.2700341978437685E-7</v>
      </c>
      <c r="K381">
        <v>9.2700341978437685E-7</v>
      </c>
      <c r="L381">
        <v>9.2700341978437685E-7</v>
      </c>
      <c r="M381">
        <v>9.2700341978437685E-7</v>
      </c>
      <c r="N381">
        <v>9.2700341978437685E-7</v>
      </c>
      <c r="O381">
        <v>9.2700341978437685E-7</v>
      </c>
      <c r="P381">
        <v>9.2700341978437685E-7</v>
      </c>
      <c r="Q381">
        <v>9.2700341978437685E-7</v>
      </c>
      <c r="R381">
        <v>9.2700341978437685E-7</v>
      </c>
      <c r="S381">
        <v>9.2700341978437685E-7</v>
      </c>
      <c r="T381">
        <v>9.2700341978437685E-7</v>
      </c>
      <c r="U381">
        <v>9.2700341978437685E-7</v>
      </c>
      <c r="V381">
        <v>8.2350433304540036E-3</v>
      </c>
      <c r="W381">
        <v>2.3009598139269592E-2</v>
      </c>
      <c r="X381">
        <v>1.477548181223538E-2</v>
      </c>
      <c r="Y381">
        <v>9.2700341978437685E-7</v>
      </c>
      <c r="Z381">
        <v>9.2700341978437685E-7</v>
      </c>
      <c r="AA381">
        <v>9.2700341978437685E-7</v>
      </c>
      <c r="AB381" s="7">
        <f t="shared" si="15"/>
        <v>4.6039590353774439E-2</v>
      </c>
      <c r="AC381">
        <f>INDEX(SHELF_days!$C$2:$C$289,MATCH(A381&amp;"|"&amp;C381,SHELF_days!$D$2:$D$289,0))</f>
        <v>84</v>
      </c>
      <c r="AD381" s="8">
        <f t="shared" si="16"/>
        <v>3.8673255897170526</v>
      </c>
      <c r="AE381" s="7">
        <f t="shared" si="17"/>
        <v>2.3009598139269592E-2</v>
      </c>
    </row>
    <row r="382" spans="1:31" x14ac:dyDescent="0.45">
      <c r="A382" t="s">
        <v>7</v>
      </c>
      <c r="B382" t="s">
        <v>179</v>
      </c>
      <c r="C382" t="s">
        <v>136</v>
      </c>
      <c r="D382">
        <v>0.1621208457020345</v>
      </c>
      <c r="E382">
        <v>0.1621208457020345</v>
      </c>
      <c r="F382">
        <v>0.1621208457020345</v>
      </c>
      <c r="G382">
        <v>0.1621208457020345</v>
      </c>
      <c r="H382">
        <v>0.1621208457020345</v>
      </c>
      <c r="I382">
        <v>0.1621208457020345</v>
      </c>
      <c r="J382">
        <v>0.1621208457020345</v>
      </c>
      <c r="K382">
        <v>0.1621208457020345</v>
      </c>
      <c r="L382">
        <v>0.1621208457020345</v>
      </c>
      <c r="M382">
        <v>0.1621208457020345</v>
      </c>
      <c r="N382">
        <v>0.1621208457020345</v>
      </c>
      <c r="O382">
        <v>0.1621208457020345</v>
      </c>
      <c r="P382">
        <v>0.1621208457020345</v>
      </c>
      <c r="Q382">
        <v>0.1621208457020345</v>
      </c>
      <c r="R382">
        <v>0.1621208457020345</v>
      </c>
      <c r="S382">
        <v>0.1621208457020345</v>
      </c>
      <c r="T382">
        <v>0.1621208457020345</v>
      </c>
      <c r="U382">
        <v>0.30166914664074002</v>
      </c>
      <c r="V382">
        <v>0.53578381565026112</v>
      </c>
      <c r="W382">
        <v>0.46453105753822738</v>
      </c>
      <c r="X382">
        <v>0.25003079100325343</v>
      </c>
      <c r="Y382">
        <v>9.8180474477441562E-2</v>
      </c>
      <c r="Z382">
        <v>4.4144086081279517E-2</v>
      </c>
      <c r="AA382">
        <v>4.4144086081279517E-2</v>
      </c>
      <c r="AB382" s="7">
        <f t="shared" si="15"/>
        <v>4.4945378344070681</v>
      </c>
      <c r="AC382">
        <f>INDEX(SHELF_days!$C$2:$C$289,MATCH(A382&amp;"|"&amp;C382,SHELF_days!$D$2:$D$289,0))</f>
        <v>30</v>
      </c>
      <c r="AD382" s="8">
        <f t="shared" si="16"/>
        <v>134.83613503221204</v>
      </c>
      <c r="AE382" s="7">
        <f t="shared" si="17"/>
        <v>0.53578381565026112</v>
      </c>
    </row>
    <row r="383" spans="1:31" x14ac:dyDescent="0.45">
      <c r="A383" t="s">
        <v>7</v>
      </c>
      <c r="B383" t="s">
        <v>179</v>
      </c>
      <c r="C383" t="s">
        <v>137</v>
      </c>
      <c r="D383">
        <v>4.7867003111942398E-2</v>
      </c>
      <c r="E383">
        <v>4.7867003111942398E-2</v>
      </c>
      <c r="F383">
        <v>4.7867003111942398E-2</v>
      </c>
      <c r="G383">
        <v>4.7867003111942398E-2</v>
      </c>
      <c r="H383">
        <v>4.7867003111942398E-2</v>
      </c>
      <c r="I383">
        <v>4.7867003111942398E-2</v>
      </c>
      <c r="J383">
        <v>4.7867003111942398E-2</v>
      </c>
      <c r="K383">
        <v>4.7867003111942398E-2</v>
      </c>
      <c r="L383">
        <v>4.7867003111942398E-2</v>
      </c>
      <c r="M383">
        <v>4.7867003111942398E-2</v>
      </c>
      <c r="N383">
        <v>4.7867003111942398E-2</v>
      </c>
      <c r="O383">
        <v>4.7867003111942398E-2</v>
      </c>
      <c r="P383">
        <v>4.7867003111942398E-2</v>
      </c>
      <c r="Q383">
        <v>4.7867003111942398E-2</v>
      </c>
      <c r="R383">
        <v>4.7867003111942398E-2</v>
      </c>
      <c r="S383">
        <v>4.7867003111942398E-2</v>
      </c>
      <c r="T383">
        <v>4.7867003111942398E-2</v>
      </c>
      <c r="U383">
        <v>0.1443182153436102</v>
      </c>
      <c r="V383">
        <v>0.7743935814538957</v>
      </c>
      <c r="W383">
        <v>1</v>
      </c>
      <c r="X383">
        <v>0.78053085584897164</v>
      </c>
      <c r="Y383">
        <v>0.32512488431772751</v>
      </c>
      <c r="Z383">
        <v>0.13394820388948611</v>
      </c>
      <c r="AA383">
        <v>6.7989023088704206E-2</v>
      </c>
      <c r="AB383" s="7">
        <f t="shared" si="15"/>
        <v>4.040043816845416</v>
      </c>
      <c r="AC383">
        <f>INDEX(SHELF_days!$C$2:$C$289,MATCH(A383&amp;"|"&amp;C383,SHELF_days!$D$2:$D$289,0))</f>
        <v>83</v>
      </c>
      <c r="AD383" s="8">
        <f t="shared" si="16"/>
        <v>335.3236367981695</v>
      </c>
      <c r="AE383" s="7">
        <f t="shared" si="17"/>
        <v>1</v>
      </c>
    </row>
    <row r="384" spans="1:31" x14ac:dyDescent="0.45">
      <c r="A384" t="s">
        <v>7</v>
      </c>
      <c r="B384" t="s">
        <v>179</v>
      </c>
      <c r="C384" t="s">
        <v>138</v>
      </c>
      <c r="D384">
        <v>0.2399296604891317</v>
      </c>
      <c r="E384">
        <v>0.2399296604891317</v>
      </c>
      <c r="F384">
        <v>0.2399296604891317</v>
      </c>
      <c r="G384">
        <v>0.2399296604891317</v>
      </c>
      <c r="H384">
        <v>0.2399296604891317</v>
      </c>
      <c r="I384">
        <v>0.2399296604891317</v>
      </c>
      <c r="J384">
        <v>0.2399296604891317</v>
      </c>
      <c r="K384">
        <v>0.2399296604891317</v>
      </c>
      <c r="L384">
        <v>0.2399296604891317</v>
      </c>
      <c r="M384">
        <v>0.2399296604891317</v>
      </c>
      <c r="N384">
        <v>0.2399296604891317</v>
      </c>
      <c r="O384">
        <v>0.2399296604891317</v>
      </c>
      <c r="P384">
        <v>0.2399296604891317</v>
      </c>
      <c r="Q384">
        <v>0.2399296604891317</v>
      </c>
      <c r="R384">
        <v>0.2399296604891317</v>
      </c>
      <c r="S384">
        <v>0.2399296604891317</v>
      </c>
      <c r="T384">
        <v>0.2399296604891317</v>
      </c>
      <c r="U384">
        <v>0.67356495642450165</v>
      </c>
      <c r="V384">
        <v>1</v>
      </c>
      <c r="W384">
        <v>1</v>
      </c>
      <c r="X384">
        <v>1</v>
      </c>
      <c r="Y384">
        <v>0.83042282416685997</v>
      </c>
      <c r="Z384">
        <v>0.7058075642933892</v>
      </c>
      <c r="AA384">
        <v>0.34377272329754388</v>
      </c>
      <c r="AB384" s="7">
        <f t="shared" si="15"/>
        <v>9.6323722964975342</v>
      </c>
      <c r="AC384">
        <f>INDEX(SHELF_days!$C$2:$C$289,MATCH(A384&amp;"|"&amp;C384,SHELF_days!$D$2:$D$289,0))</f>
        <v>18</v>
      </c>
      <c r="AD384" s="8">
        <f t="shared" si="16"/>
        <v>173.38270133695562</v>
      </c>
      <c r="AE384" s="7">
        <f t="shared" si="17"/>
        <v>1</v>
      </c>
    </row>
    <row r="385" spans="1:31" x14ac:dyDescent="0.45">
      <c r="A385" t="s">
        <v>7</v>
      </c>
      <c r="B385" t="s">
        <v>179</v>
      </c>
      <c r="C385" t="s">
        <v>139</v>
      </c>
      <c r="D385">
        <v>9.2700341978437685E-7</v>
      </c>
      <c r="E385">
        <v>9.2700341978437685E-7</v>
      </c>
      <c r="F385">
        <v>9.2700341978437685E-7</v>
      </c>
      <c r="G385">
        <v>9.2700341978437685E-7</v>
      </c>
      <c r="H385">
        <v>9.2700341978437685E-7</v>
      </c>
      <c r="I385">
        <v>9.2700341978437685E-7</v>
      </c>
      <c r="J385">
        <v>9.2700341978437685E-7</v>
      </c>
      <c r="K385">
        <v>9.2700341978437685E-7</v>
      </c>
      <c r="L385">
        <v>9.2700341978437685E-7</v>
      </c>
      <c r="M385">
        <v>9.2700341978437685E-7</v>
      </c>
      <c r="N385">
        <v>9.2700341978437685E-7</v>
      </c>
      <c r="O385">
        <v>9.2700341978437685E-7</v>
      </c>
      <c r="P385">
        <v>9.2700341978437685E-7</v>
      </c>
      <c r="Q385">
        <v>9.2700341978437685E-7</v>
      </c>
      <c r="R385">
        <v>9.2700341978437685E-7</v>
      </c>
      <c r="S385">
        <v>9.2700341978437685E-7</v>
      </c>
      <c r="T385">
        <v>9.2700341978437685E-7</v>
      </c>
      <c r="U385">
        <v>9.2700341978437685E-7</v>
      </c>
      <c r="V385">
        <v>9.2700341978437685E-7</v>
      </c>
      <c r="W385">
        <v>9.2700341978437685E-7</v>
      </c>
      <c r="X385">
        <v>9.2700341978437685E-7</v>
      </c>
      <c r="Y385">
        <v>9.2700341978437685E-7</v>
      </c>
      <c r="Z385">
        <v>9.2700341978437685E-7</v>
      </c>
      <c r="AA385">
        <v>9.2700341978437685E-7</v>
      </c>
      <c r="AB385" s="7">
        <f t="shared" si="15"/>
        <v>2.2248082074825043E-5</v>
      </c>
      <c r="AC385">
        <f>INDEX(SHELF_days!$C$2:$C$289,MATCH(A385&amp;"|"&amp;C385,SHELF_days!$D$2:$D$289,0))</f>
        <v>32</v>
      </c>
      <c r="AD385" s="8">
        <f t="shared" si="16"/>
        <v>7.1193862639440137E-4</v>
      </c>
      <c r="AE385" s="7">
        <f t="shared" si="17"/>
        <v>9.2700341978437685E-7</v>
      </c>
    </row>
    <row r="386" spans="1:31" x14ac:dyDescent="0.45">
      <c r="A386" t="s">
        <v>7</v>
      </c>
      <c r="B386" t="s">
        <v>180</v>
      </c>
      <c r="C386" t="s">
        <v>134</v>
      </c>
      <c r="D386">
        <v>0.8</v>
      </c>
      <c r="E386">
        <v>0.8</v>
      </c>
      <c r="F386">
        <v>0.8</v>
      </c>
      <c r="G386">
        <v>0.8</v>
      </c>
      <c r="H386">
        <v>0.8</v>
      </c>
      <c r="I386">
        <v>0.8</v>
      </c>
      <c r="J386">
        <v>0.8</v>
      </c>
      <c r="K386">
        <v>0.8</v>
      </c>
      <c r="L386">
        <v>0.8</v>
      </c>
      <c r="M386">
        <v>0.8</v>
      </c>
      <c r="N386">
        <v>0.8</v>
      </c>
      <c r="O386">
        <v>0.8</v>
      </c>
      <c r="P386">
        <v>0.8</v>
      </c>
      <c r="Q386">
        <v>0.8</v>
      </c>
      <c r="R386">
        <v>0.8</v>
      </c>
      <c r="S386">
        <v>0.8</v>
      </c>
      <c r="T386">
        <v>0.8</v>
      </c>
      <c r="U386">
        <v>0.8</v>
      </c>
      <c r="V386">
        <v>0.8</v>
      </c>
      <c r="W386">
        <v>0.8</v>
      </c>
      <c r="X386">
        <v>0.8</v>
      </c>
      <c r="Y386">
        <v>0.8</v>
      </c>
      <c r="Z386">
        <v>0.8</v>
      </c>
      <c r="AA386">
        <v>0.8</v>
      </c>
      <c r="AB386" s="7">
        <f t="shared" ref="AB386:AB449" si="18">SUM(D386:AA386)</f>
        <v>19.200000000000006</v>
      </c>
      <c r="AC386">
        <f>INDEX(SHELF_days!$C$2:$C$289,MATCH(A386&amp;"|"&amp;C386,SHELF_days!$D$2:$D$289,0))</f>
        <v>118</v>
      </c>
      <c r="AD386" s="8">
        <f t="shared" ref="AD386:AD449" si="19">AB386*AC386</f>
        <v>2265.6000000000008</v>
      </c>
      <c r="AE386" s="7">
        <f t="shared" ref="AE386:AE449" si="20">MAX(D386:AA386)</f>
        <v>0.8</v>
      </c>
    </row>
    <row r="387" spans="1:31" x14ac:dyDescent="0.45">
      <c r="A387" t="s">
        <v>7</v>
      </c>
      <c r="B387" t="s">
        <v>180</v>
      </c>
      <c r="C387" t="s">
        <v>135</v>
      </c>
      <c r="D387">
        <v>0.8</v>
      </c>
      <c r="E387">
        <v>0.8</v>
      </c>
      <c r="F387">
        <v>0.8</v>
      </c>
      <c r="G387">
        <v>0.8</v>
      </c>
      <c r="H387">
        <v>0.8</v>
      </c>
      <c r="I387">
        <v>0.8</v>
      </c>
      <c r="J387">
        <v>0.8</v>
      </c>
      <c r="K387">
        <v>0.8</v>
      </c>
      <c r="L387">
        <v>0.8</v>
      </c>
      <c r="M387">
        <v>0.8</v>
      </c>
      <c r="N387">
        <v>0.8</v>
      </c>
      <c r="O387">
        <v>0.8</v>
      </c>
      <c r="P387">
        <v>0.8</v>
      </c>
      <c r="Q387">
        <v>0.8</v>
      </c>
      <c r="R387">
        <v>0.8</v>
      </c>
      <c r="S387">
        <v>0.8</v>
      </c>
      <c r="T387">
        <v>0.8</v>
      </c>
      <c r="U387">
        <v>0.8</v>
      </c>
      <c r="V387">
        <v>0.8</v>
      </c>
      <c r="W387">
        <v>0.8</v>
      </c>
      <c r="X387">
        <v>0.8</v>
      </c>
      <c r="Y387">
        <v>0.8</v>
      </c>
      <c r="Z387">
        <v>0.8</v>
      </c>
      <c r="AA387">
        <v>0.8</v>
      </c>
      <c r="AB387" s="7">
        <f t="shared" si="18"/>
        <v>19.200000000000006</v>
      </c>
      <c r="AC387">
        <f>INDEX(SHELF_days!$C$2:$C$289,MATCH(A387&amp;"|"&amp;C387,SHELF_days!$D$2:$D$289,0))</f>
        <v>84</v>
      </c>
      <c r="AD387" s="8">
        <f t="shared" si="19"/>
        <v>1612.8000000000006</v>
      </c>
      <c r="AE387" s="7">
        <f t="shared" si="20"/>
        <v>0.8</v>
      </c>
    </row>
    <row r="388" spans="1:31" x14ac:dyDescent="0.45">
      <c r="A388" t="s">
        <v>7</v>
      </c>
      <c r="B388" t="s">
        <v>180</v>
      </c>
      <c r="C388" t="s">
        <v>136</v>
      </c>
      <c r="D388">
        <v>0.8</v>
      </c>
      <c r="E388">
        <v>0.8</v>
      </c>
      <c r="F388">
        <v>0.8</v>
      </c>
      <c r="G388">
        <v>0.8</v>
      </c>
      <c r="H388">
        <v>0.8</v>
      </c>
      <c r="I388">
        <v>0.8</v>
      </c>
      <c r="J388">
        <v>0.8</v>
      </c>
      <c r="K388">
        <v>0.8</v>
      </c>
      <c r="L388">
        <v>0.8</v>
      </c>
      <c r="M388">
        <v>0.8</v>
      </c>
      <c r="N388">
        <v>0.8</v>
      </c>
      <c r="O388">
        <v>0.8</v>
      </c>
      <c r="P388">
        <v>0.8</v>
      </c>
      <c r="Q388">
        <v>0.8</v>
      </c>
      <c r="R388">
        <v>0.8</v>
      </c>
      <c r="S388">
        <v>0.8</v>
      </c>
      <c r="T388">
        <v>0.8</v>
      </c>
      <c r="U388">
        <v>0.8</v>
      </c>
      <c r="V388">
        <v>0.8</v>
      </c>
      <c r="W388">
        <v>0.8</v>
      </c>
      <c r="X388">
        <v>0.8</v>
      </c>
      <c r="Y388">
        <v>0.8</v>
      </c>
      <c r="Z388">
        <v>0.8</v>
      </c>
      <c r="AA388">
        <v>0.8</v>
      </c>
      <c r="AB388" s="7">
        <f t="shared" si="18"/>
        <v>19.200000000000006</v>
      </c>
      <c r="AC388">
        <f>INDEX(SHELF_days!$C$2:$C$289,MATCH(A388&amp;"|"&amp;C388,SHELF_days!$D$2:$D$289,0))</f>
        <v>30</v>
      </c>
      <c r="AD388" s="8">
        <f t="shared" si="19"/>
        <v>576.00000000000023</v>
      </c>
      <c r="AE388" s="7">
        <f t="shared" si="20"/>
        <v>0.8</v>
      </c>
    </row>
    <row r="389" spans="1:31" x14ac:dyDescent="0.45">
      <c r="A389" t="s">
        <v>7</v>
      </c>
      <c r="B389" t="s">
        <v>180</v>
      </c>
      <c r="C389" t="s">
        <v>137</v>
      </c>
      <c r="D389">
        <v>0.8</v>
      </c>
      <c r="E389">
        <v>0.8</v>
      </c>
      <c r="F389">
        <v>0.8</v>
      </c>
      <c r="G389">
        <v>0.8</v>
      </c>
      <c r="H389">
        <v>0.8</v>
      </c>
      <c r="I389">
        <v>0.8</v>
      </c>
      <c r="J389">
        <v>0.8</v>
      </c>
      <c r="K389">
        <v>0.8</v>
      </c>
      <c r="L389">
        <v>0.8</v>
      </c>
      <c r="M389">
        <v>0.8</v>
      </c>
      <c r="N389">
        <v>0.8</v>
      </c>
      <c r="O389">
        <v>0.8</v>
      </c>
      <c r="P389">
        <v>0.8</v>
      </c>
      <c r="Q389">
        <v>0.8</v>
      </c>
      <c r="R389">
        <v>0.8</v>
      </c>
      <c r="S389">
        <v>0.8</v>
      </c>
      <c r="T389">
        <v>0.8</v>
      </c>
      <c r="U389">
        <v>0.8</v>
      </c>
      <c r="V389">
        <v>0.8</v>
      </c>
      <c r="W389">
        <v>0.8</v>
      </c>
      <c r="X389">
        <v>0.8</v>
      </c>
      <c r="Y389">
        <v>0.8</v>
      </c>
      <c r="Z389">
        <v>0.8</v>
      </c>
      <c r="AA389">
        <v>0.8</v>
      </c>
      <c r="AB389" s="7">
        <f t="shared" si="18"/>
        <v>19.200000000000006</v>
      </c>
      <c r="AC389">
        <f>INDEX(SHELF_days!$C$2:$C$289,MATCH(A389&amp;"|"&amp;C389,SHELF_days!$D$2:$D$289,0))</f>
        <v>83</v>
      </c>
      <c r="AD389" s="8">
        <f t="shared" si="19"/>
        <v>1593.6000000000006</v>
      </c>
      <c r="AE389" s="7">
        <f t="shared" si="20"/>
        <v>0.8</v>
      </c>
    </row>
    <row r="390" spans="1:31" x14ac:dyDescent="0.45">
      <c r="A390" t="s">
        <v>7</v>
      </c>
      <c r="B390" t="s">
        <v>180</v>
      </c>
      <c r="C390" t="s">
        <v>138</v>
      </c>
      <c r="D390">
        <v>0.8</v>
      </c>
      <c r="E390">
        <v>0.8</v>
      </c>
      <c r="F390">
        <v>0.8</v>
      </c>
      <c r="G390">
        <v>0.8</v>
      </c>
      <c r="H390">
        <v>0.8</v>
      </c>
      <c r="I390">
        <v>0.8</v>
      </c>
      <c r="J390">
        <v>0.8</v>
      </c>
      <c r="K390">
        <v>0.8</v>
      </c>
      <c r="L390">
        <v>0.8</v>
      </c>
      <c r="M390">
        <v>0.8</v>
      </c>
      <c r="N390">
        <v>0.8</v>
      </c>
      <c r="O390">
        <v>0.8</v>
      </c>
      <c r="P390">
        <v>0.8</v>
      </c>
      <c r="Q390">
        <v>0.8</v>
      </c>
      <c r="R390">
        <v>0.8</v>
      </c>
      <c r="S390">
        <v>0.8</v>
      </c>
      <c r="T390">
        <v>0.8</v>
      </c>
      <c r="U390">
        <v>0.8</v>
      </c>
      <c r="V390">
        <v>0.8</v>
      </c>
      <c r="W390">
        <v>0.8</v>
      </c>
      <c r="X390">
        <v>0.8</v>
      </c>
      <c r="Y390">
        <v>0.8</v>
      </c>
      <c r="Z390">
        <v>0.8</v>
      </c>
      <c r="AA390">
        <v>0.8</v>
      </c>
      <c r="AB390" s="7">
        <f t="shared" si="18"/>
        <v>19.200000000000006</v>
      </c>
      <c r="AC390">
        <f>INDEX(SHELF_days!$C$2:$C$289,MATCH(A390&amp;"|"&amp;C390,SHELF_days!$D$2:$D$289,0))</f>
        <v>18</v>
      </c>
      <c r="AD390" s="8">
        <f t="shared" si="19"/>
        <v>345.60000000000014</v>
      </c>
      <c r="AE390" s="7">
        <f t="shared" si="20"/>
        <v>0.8</v>
      </c>
    </row>
    <row r="391" spans="1:31" x14ac:dyDescent="0.45">
      <c r="A391" t="s">
        <v>7</v>
      </c>
      <c r="B391" t="s">
        <v>180</v>
      </c>
      <c r="C391" t="s">
        <v>139</v>
      </c>
      <c r="D391">
        <v>0.8</v>
      </c>
      <c r="E391">
        <v>0.8</v>
      </c>
      <c r="F391">
        <v>0.8</v>
      </c>
      <c r="G391">
        <v>0.8</v>
      </c>
      <c r="H391">
        <v>0.8</v>
      </c>
      <c r="I391">
        <v>0.8</v>
      </c>
      <c r="J391">
        <v>0.8</v>
      </c>
      <c r="K391">
        <v>0.8</v>
      </c>
      <c r="L391">
        <v>0.8</v>
      </c>
      <c r="M391">
        <v>0.8</v>
      </c>
      <c r="N391">
        <v>0.8</v>
      </c>
      <c r="O391">
        <v>0.8</v>
      </c>
      <c r="P391">
        <v>0.8</v>
      </c>
      <c r="Q391">
        <v>0.8</v>
      </c>
      <c r="R391">
        <v>0.8</v>
      </c>
      <c r="S391">
        <v>0.8</v>
      </c>
      <c r="T391">
        <v>0.8</v>
      </c>
      <c r="U391">
        <v>0.8</v>
      </c>
      <c r="V391">
        <v>0.8</v>
      </c>
      <c r="W391">
        <v>0.8</v>
      </c>
      <c r="X391">
        <v>0.8</v>
      </c>
      <c r="Y391">
        <v>0.8</v>
      </c>
      <c r="Z391">
        <v>0.8</v>
      </c>
      <c r="AA391">
        <v>0.8</v>
      </c>
      <c r="AB391" s="7">
        <f t="shared" si="18"/>
        <v>19.200000000000006</v>
      </c>
      <c r="AC391">
        <f>INDEX(SHELF_days!$C$2:$C$289,MATCH(A391&amp;"|"&amp;C391,SHELF_days!$D$2:$D$289,0))</f>
        <v>32</v>
      </c>
      <c r="AD391" s="8">
        <f t="shared" si="19"/>
        <v>614.4000000000002</v>
      </c>
      <c r="AE391" s="7">
        <f t="shared" si="20"/>
        <v>0.8</v>
      </c>
    </row>
    <row r="392" spans="1:31" x14ac:dyDescent="0.45">
      <c r="A392" t="s">
        <v>7</v>
      </c>
      <c r="B392" t="s">
        <v>181</v>
      </c>
      <c r="C392" t="s">
        <v>134</v>
      </c>
      <c r="D392">
        <v>0.63800000000000001</v>
      </c>
      <c r="E392">
        <v>0.63800000000000001</v>
      </c>
      <c r="F392">
        <v>0.63800000000000001</v>
      </c>
      <c r="G392">
        <v>0.63800000000000001</v>
      </c>
      <c r="H392">
        <v>0.63800000000000001</v>
      </c>
      <c r="I392">
        <v>0.63800000000000001</v>
      </c>
      <c r="J392">
        <v>0.63800000000000001</v>
      </c>
      <c r="K392">
        <v>0.63800000000000001</v>
      </c>
      <c r="L392">
        <v>0.63800000000000001</v>
      </c>
      <c r="M392">
        <v>0.63800000000000001</v>
      </c>
      <c r="N392">
        <v>0.63800000000000001</v>
      </c>
      <c r="O392">
        <v>0.63800000000000001</v>
      </c>
      <c r="P392">
        <v>0.63800000000000001</v>
      </c>
      <c r="Q392">
        <v>0.63800000000000001</v>
      </c>
      <c r="R392">
        <v>0.63800000000000001</v>
      </c>
      <c r="S392">
        <v>0.63800000000000001</v>
      </c>
      <c r="T392">
        <v>0.63800000000000001</v>
      </c>
      <c r="U392">
        <v>0.63800000000000001</v>
      </c>
      <c r="V392">
        <v>0.63800000000000001</v>
      </c>
      <c r="W392">
        <v>0.63800000000000001</v>
      </c>
      <c r="X392">
        <v>0.63800000000000001</v>
      </c>
      <c r="Y392">
        <v>0.63800000000000001</v>
      </c>
      <c r="Z392">
        <v>0.63800000000000001</v>
      </c>
      <c r="AA392">
        <v>0.63800000000000001</v>
      </c>
      <c r="AB392" s="7">
        <f t="shared" si="18"/>
        <v>15.311999999999999</v>
      </c>
      <c r="AC392">
        <f>INDEX(SHELF_days!$C$2:$C$289,MATCH(A392&amp;"|"&amp;C392,SHELF_days!$D$2:$D$289,0))</f>
        <v>118</v>
      </c>
      <c r="AD392" s="8">
        <f t="shared" si="19"/>
        <v>1806.816</v>
      </c>
      <c r="AE392" s="7">
        <f t="shared" si="20"/>
        <v>0.63800000000000001</v>
      </c>
    </row>
    <row r="393" spans="1:31" x14ac:dyDescent="0.45">
      <c r="A393" t="s">
        <v>7</v>
      </c>
      <c r="B393" t="s">
        <v>181</v>
      </c>
      <c r="C393" t="s">
        <v>135</v>
      </c>
      <c r="D393">
        <v>0.63800000000000001</v>
      </c>
      <c r="E393">
        <v>0.63800000000000001</v>
      </c>
      <c r="F393">
        <v>0.63800000000000001</v>
      </c>
      <c r="G393">
        <v>0.63800000000000001</v>
      </c>
      <c r="H393">
        <v>0.63800000000000001</v>
      </c>
      <c r="I393">
        <v>0.63800000000000001</v>
      </c>
      <c r="J393">
        <v>0.63800000000000001</v>
      </c>
      <c r="K393">
        <v>0.63800000000000001</v>
      </c>
      <c r="L393">
        <v>0.63800000000000001</v>
      </c>
      <c r="M393">
        <v>0.63800000000000001</v>
      </c>
      <c r="N393">
        <v>0.63800000000000001</v>
      </c>
      <c r="O393">
        <v>0.63800000000000001</v>
      </c>
      <c r="P393">
        <v>0.63800000000000001</v>
      </c>
      <c r="Q393">
        <v>0.63800000000000001</v>
      </c>
      <c r="R393">
        <v>0.63800000000000001</v>
      </c>
      <c r="S393">
        <v>0.63800000000000001</v>
      </c>
      <c r="T393">
        <v>0.63800000000000001</v>
      </c>
      <c r="U393">
        <v>0.63800000000000001</v>
      </c>
      <c r="V393">
        <v>0.63800000000000001</v>
      </c>
      <c r="W393">
        <v>0.63800000000000001</v>
      </c>
      <c r="X393">
        <v>0.63800000000000001</v>
      </c>
      <c r="Y393">
        <v>0.63800000000000001</v>
      </c>
      <c r="Z393">
        <v>0.63800000000000001</v>
      </c>
      <c r="AA393">
        <v>0.63800000000000001</v>
      </c>
      <c r="AB393" s="7">
        <f t="shared" si="18"/>
        <v>15.311999999999999</v>
      </c>
      <c r="AC393">
        <f>INDEX(SHELF_days!$C$2:$C$289,MATCH(A393&amp;"|"&amp;C393,SHELF_days!$D$2:$D$289,0))</f>
        <v>84</v>
      </c>
      <c r="AD393" s="8">
        <f t="shared" si="19"/>
        <v>1286.2079999999999</v>
      </c>
      <c r="AE393" s="7">
        <f t="shared" si="20"/>
        <v>0.63800000000000001</v>
      </c>
    </row>
    <row r="394" spans="1:31" x14ac:dyDescent="0.45">
      <c r="A394" t="s">
        <v>7</v>
      </c>
      <c r="B394" t="s">
        <v>181</v>
      </c>
      <c r="C394" t="s">
        <v>136</v>
      </c>
      <c r="D394">
        <v>0.63800000000000001</v>
      </c>
      <c r="E394">
        <v>0.63800000000000001</v>
      </c>
      <c r="F394">
        <v>0.63800000000000001</v>
      </c>
      <c r="G394">
        <v>0.63800000000000001</v>
      </c>
      <c r="H394">
        <v>0.63800000000000001</v>
      </c>
      <c r="I394">
        <v>0.63800000000000001</v>
      </c>
      <c r="J394">
        <v>0.63800000000000001</v>
      </c>
      <c r="K394">
        <v>0.63800000000000001</v>
      </c>
      <c r="L394">
        <v>0.63800000000000001</v>
      </c>
      <c r="M394">
        <v>0.63800000000000001</v>
      </c>
      <c r="N394">
        <v>0.63800000000000001</v>
      </c>
      <c r="O394">
        <v>0.63800000000000001</v>
      </c>
      <c r="P394">
        <v>0.63800000000000001</v>
      </c>
      <c r="Q394">
        <v>0.63800000000000001</v>
      </c>
      <c r="R394">
        <v>0.63800000000000001</v>
      </c>
      <c r="S394">
        <v>0.63800000000000001</v>
      </c>
      <c r="T394">
        <v>0.63800000000000001</v>
      </c>
      <c r="U394">
        <v>0.63800000000000001</v>
      </c>
      <c r="V394">
        <v>0.63800000000000001</v>
      </c>
      <c r="W394">
        <v>0.63800000000000001</v>
      </c>
      <c r="X394">
        <v>0.63800000000000001</v>
      </c>
      <c r="Y394">
        <v>0.63800000000000001</v>
      </c>
      <c r="Z394">
        <v>0.63800000000000001</v>
      </c>
      <c r="AA394">
        <v>0.63800000000000001</v>
      </c>
      <c r="AB394" s="7">
        <f t="shared" si="18"/>
        <v>15.311999999999999</v>
      </c>
      <c r="AC394">
        <f>INDEX(SHELF_days!$C$2:$C$289,MATCH(A394&amp;"|"&amp;C394,SHELF_days!$D$2:$D$289,0))</f>
        <v>30</v>
      </c>
      <c r="AD394" s="8">
        <f t="shared" si="19"/>
        <v>459.35999999999996</v>
      </c>
      <c r="AE394" s="7">
        <f t="shared" si="20"/>
        <v>0.63800000000000001</v>
      </c>
    </row>
    <row r="395" spans="1:31" x14ac:dyDescent="0.45">
      <c r="A395" t="s">
        <v>7</v>
      </c>
      <c r="B395" t="s">
        <v>181</v>
      </c>
      <c r="C395" t="s">
        <v>137</v>
      </c>
      <c r="D395">
        <v>0.63800000000000001</v>
      </c>
      <c r="E395">
        <v>0.63800000000000001</v>
      </c>
      <c r="F395">
        <v>0.63800000000000001</v>
      </c>
      <c r="G395">
        <v>0.63800000000000001</v>
      </c>
      <c r="H395">
        <v>0.63800000000000001</v>
      </c>
      <c r="I395">
        <v>0.63800000000000001</v>
      </c>
      <c r="J395">
        <v>0.63800000000000001</v>
      </c>
      <c r="K395">
        <v>0.63800000000000001</v>
      </c>
      <c r="L395">
        <v>0.63800000000000001</v>
      </c>
      <c r="M395">
        <v>0.63800000000000001</v>
      </c>
      <c r="N395">
        <v>0.63800000000000001</v>
      </c>
      <c r="O395">
        <v>0.63800000000000001</v>
      </c>
      <c r="P395">
        <v>0.63800000000000001</v>
      </c>
      <c r="Q395">
        <v>0.63800000000000001</v>
      </c>
      <c r="R395">
        <v>0.63800000000000001</v>
      </c>
      <c r="S395">
        <v>0.63800000000000001</v>
      </c>
      <c r="T395">
        <v>0.63800000000000001</v>
      </c>
      <c r="U395">
        <v>0.63800000000000001</v>
      </c>
      <c r="V395">
        <v>0.63800000000000001</v>
      </c>
      <c r="W395">
        <v>0.63800000000000001</v>
      </c>
      <c r="X395">
        <v>0.63800000000000001</v>
      </c>
      <c r="Y395">
        <v>0.63800000000000001</v>
      </c>
      <c r="Z395">
        <v>0.63800000000000001</v>
      </c>
      <c r="AA395">
        <v>0.63800000000000001</v>
      </c>
      <c r="AB395" s="7">
        <f t="shared" si="18"/>
        <v>15.311999999999999</v>
      </c>
      <c r="AC395">
        <f>INDEX(SHELF_days!$C$2:$C$289,MATCH(A395&amp;"|"&amp;C395,SHELF_days!$D$2:$D$289,0))</f>
        <v>83</v>
      </c>
      <c r="AD395" s="8">
        <f t="shared" si="19"/>
        <v>1270.896</v>
      </c>
      <c r="AE395" s="7">
        <f t="shared" si="20"/>
        <v>0.63800000000000001</v>
      </c>
    </row>
    <row r="396" spans="1:31" x14ac:dyDescent="0.45">
      <c r="A396" t="s">
        <v>7</v>
      </c>
      <c r="B396" t="s">
        <v>181</v>
      </c>
      <c r="C396" t="s">
        <v>138</v>
      </c>
      <c r="D396">
        <v>0.63800000000000001</v>
      </c>
      <c r="E396">
        <v>0.63800000000000001</v>
      </c>
      <c r="F396">
        <v>0.63800000000000001</v>
      </c>
      <c r="G396">
        <v>0.63800000000000001</v>
      </c>
      <c r="H396">
        <v>0.63800000000000001</v>
      </c>
      <c r="I396">
        <v>0.63800000000000001</v>
      </c>
      <c r="J396">
        <v>0.63800000000000001</v>
      </c>
      <c r="K396">
        <v>0.63800000000000001</v>
      </c>
      <c r="L396">
        <v>0.63800000000000001</v>
      </c>
      <c r="M396">
        <v>0.63800000000000001</v>
      </c>
      <c r="N396">
        <v>0.63800000000000001</v>
      </c>
      <c r="O396">
        <v>0.63800000000000001</v>
      </c>
      <c r="P396">
        <v>0.63800000000000001</v>
      </c>
      <c r="Q396">
        <v>0.63800000000000001</v>
      </c>
      <c r="R396">
        <v>0.63800000000000001</v>
      </c>
      <c r="S396">
        <v>0.63800000000000001</v>
      </c>
      <c r="T396">
        <v>0.63800000000000001</v>
      </c>
      <c r="U396">
        <v>0.63800000000000001</v>
      </c>
      <c r="V396">
        <v>0.63800000000000001</v>
      </c>
      <c r="W396">
        <v>0.63800000000000001</v>
      </c>
      <c r="X396">
        <v>0.63800000000000001</v>
      </c>
      <c r="Y396">
        <v>0.63800000000000001</v>
      </c>
      <c r="Z396">
        <v>0.63800000000000001</v>
      </c>
      <c r="AA396">
        <v>0.63800000000000001</v>
      </c>
      <c r="AB396" s="7">
        <f t="shared" si="18"/>
        <v>15.311999999999999</v>
      </c>
      <c r="AC396">
        <f>INDEX(SHELF_days!$C$2:$C$289,MATCH(A396&amp;"|"&amp;C396,SHELF_days!$D$2:$D$289,0))</f>
        <v>18</v>
      </c>
      <c r="AD396" s="8">
        <f t="shared" si="19"/>
        <v>275.61599999999999</v>
      </c>
      <c r="AE396" s="7">
        <f t="shared" si="20"/>
        <v>0.63800000000000001</v>
      </c>
    </row>
    <row r="397" spans="1:31" x14ac:dyDescent="0.45">
      <c r="A397" t="s">
        <v>7</v>
      </c>
      <c r="B397" t="s">
        <v>181</v>
      </c>
      <c r="C397" t="s">
        <v>139</v>
      </c>
      <c r="D397">
        <v>0.63800000000000001</v>
      </c>
      <c r="E397">
        <v>0.63800000000000001</v>
      </c>
      <c r="F397">
        <v>0.63800000000000001</v>
      </c>
      <c r="G397">
        <v>0.63800000000000001</v>
      </c>
      <c r="H397">
        <v>0.63800000000000001</v>
      </c>
      <c r="I397">
        <v>0.63800000000000001</v>
      </c>
      <c r="J397">
        <v>0.63800000000000001</v>
      </c>
      <c r="K397">
        <v>0.63800000000000001</v>
      </c>
      <c r="L397">
        <v>0.63800000000000001</v>
      </c>
      <c r="M397">
        <v>0.63800000000000001</v>
      </c>
      <c r="N397">
        <v>0.63800000000000001</v>
      </c>
      <c r="O397">
        <v>0.63800000000000001</v>
      </c>
      <c r="P397">
        <v>0.63800000000000001</v>
      </c>
      <c r="Q397">
        <v>0.63800000000000001</v>
      </c>
      <c r="R397">
        <v>0.63800000000000001</v>
      </c>
      <c r="S397">
        <v>0.63800000000000001</v>
      </c>
      <c r="T397">
        <v>0.63800000000000001</v>
      </c>
      <c r="U397">
        <v>0.63800000000000001</v>
      </c>
      <c r="V397">
        <v>0.63800000000000001</v>
      </c>
      <c r="W397">
        <v>0.63800000000000001</v>
      </c>
      <c r="X397">
        <v>0.63800000000000001</v>
      </c>
      <c r="Y397">
        <v>0.63800000000000001</v>
      </c>
      <c r="Z397">
        <v>0.63800000000000001</v>
      </c>
      <c r="AA397">
        <v>0.63800000000000001</v>
      </c>
      <c r="AB397" s="7">
        <f t="shared" si="18"/>
        <v>15.311999999999999</v>
      </c>
      <c r="AC397">
        <f>INDEX(SHELF_days!$C$2:$C$289,MATCH(A397&amp;"|"&amp;C397,SHELF_days!$D$2:$D$289,0))</f>
        <v>32</v>
      </c>
      <c r="AD397" s="8">
        <f t="shared" si="19"/>
        <v>489.98399999999998</v>
      </c>
      <c r="AE397" s="7">
        <f t="shared" si="20"/>
        <v>0.63800000000000001</v>
      </c>
    </row>
    <row r="398" spans="1:31" x14ac:dyDescent="0.45">
      <c r="A398" t="s">
        <v>7</v>
      </c>
      <c r="B398" t="s">
        <v>182</v>
      </c>
      <c r="C398" t="s">
        <v>134</v>
      </c>
      <c r="D398">
        <v>0.7369344650258205</v>
      </c>
      <c r="E398">
        <v>0.7369344650258205</v>
      </c>
      <c r="F398">
        <v>0.7369344650258205</v>
      </c>
      <c r="G398">
        <v>0.7369344650258205</v>
      </c>
      <c r="H398">
        <v>0.7369344650258205</v>
      </c>
      <c r="I398">
        <v>0.7369344650258205</v>
      </c>
      <c r="J398">
        <v>0.7369344650258205</v>
      </c>
      <c r="K398">
        <v>0.7369344650258205</v>
      </c>
      <c r="L398">
        <v>0.73527210603613158</v>
      </c>
      <c r="M398">
        <v>0.73527210603613158</v>
      </c>
      <c r="N398">
        <v>0.73527210603613158</v>
      </c>
      <c r="O398">
        <v>0.73527210603613158</v>
      </c>
      <c r="P398">
        <v>0.73527210603613158</v>
      </c>
      <c r="Q398">
        <v>0.73527210603613158</v>
      </c>
      <c r="R398">
        <v>0.73527210603613158</v>
      </c>
      <c r="S398">
        <v>0.73527210603613158</v>
      </c>
      <c r="T398">
        <v>0.73610328553097593</v>
      </c>
      <c r="U398">
        <v>0.7369344650258205</v>
      </c>
      <c r="V398">
        <v>0.7369344650258205</v>
      </c>
      <c r="W398">
        <v>0.7369344650258205</v>
      </c>
      <c r="X398">
        <v>0.7369344650258205</v>
      </c>
      <c r="Y398">
        <v>0.7369344650258205</v>
      </c>
      <c r="Z398">
        <v>0.7369344650258205</v>
      </c>
      <c r="AA398">
        <v>0.7369344650258205</v>
      </c>
      <c r="AB398" s="7">
        <f t="shared" si="18"/>
        <v>17.672297109207335</v>
      </c>
      <c r="AC398">
        <f>INDEX(SHELF_days!$C$2:$C$289,MATCH(A398&amp;"|"&amp;C398,SHELF_days!$D$2:$D$289,0))</f>
        <v>118</v>
      </c>
      <c r="AD398" s="8">
        <f t="shared" si="19"/>
        <v>2085.3310588864656</v>
      </c>
      <c r="AE398" s="7">
        <f t="shared" si="20"/>
        <v>0.7369344650258205</v>
      </c>
    </row>
    <row r="399" spans="1:31" x14ac:dyDescent="0.45">
      <c r="A399" t="s">
        <v>7</v>
      </c>
      <c r="B399" t="s">
        <v>182</v>
      </c>
      <c r="C399" t="s">
        <v>135</v>
      </c>
      <c r="D399">
        <v>0.73693446502582027</v>
      </c>
      <c r="E399">
        <v>0.73693446502582027</v>
      </c>
      <c r="F399">
        <v>0.73693446502582027</v>
      </c>
      <c r="G399">
        <v>0.73693446502582027</v>
      </c>
      <c r="H399">
        <v>0.73693446502582027</v>
      </c>
      <c r="I399">
        <v>0.73693446502582027</v>
      </c>
      <c r="J399">
        <v>0.73693446502582027</v>
      </c>
      <c r="K399">
        <v>0.71927190076037473</v>
      </c>
      <c r="L399">
        <v>0.7109601058119297</v>
      </c>
      <c r="M399">
        <v>0.70784318270626267</v>
      </c>
      <c r="N399">
        <v>0.70784318270626267</v>
      </c>
      <c r="O399">
        <v>0.70784318270626267</v>
      </c>
      <c r="P399">
        <v>0.70784318270626267</v>
      </c>
      <c r="Q399">
        <v>0.70784318270626267</v>
      </c>
      <c r="R399">
        <v>0.71303805454904101</v>
      </c>
      <c r="S399">
        <v>0.71615497765470792</v>
      </c>
      <c r="T399">
        <v>0.72758369570881987</v>
      </c>
      <c r="U399">
        <v>0.73693446502582027</v>
      </c>
      <c r="V399">
        <v>0.73693446502582027</v>
      </c>
      <c r="W399">
        <v>0.73693446502582027</v>
      </c>
      <c r="X399">
        <v>0.73693446502582027</v>
      </c>
      <c r="Y399">
        <v>0.73693446502582027</v>
      </c>
      <c r="Z399">
        <v>0.73693446502582027</v>
      </c>
      <c r="AA399">
        <v>0.73693446502582027</v>
      </c>
      <c r="AB399" s="7">
        <f t="shared" si="18"/>
        <v>17.443307158377671</v>
      </c>
      <c r="AC399">
        <f>INDEX(SHELF_days!$C$2:$C$289,MATCH(A399&amp;"|"&amp;C399,SHELF_days!$D$2:$D$289,0))</f>
        <v>84</v>
      </c>
      <c r="AD399" s="8">
        <f t="shared" si="19"/>
        <v>1465.2378013037244</v>
      </c>
      <c r="AE399" s="7">
        <f t="shared" si="20"/>
        <v>0.73693446502582027</v>
      </c>
    </row>
    <row r="400" spans="1:31" x14ac:dyDescent="0.45">
      <c r="A400" t="s">
        <v>7</v>
      </c>
      <c r="B400" t="s">
        <v>182</v>
      </c>
      <c r="C400" t="s">
        <v>136</v>
      </c>
      <c r="D400">
        <v>0.73693446502582016</v>
      </c>
      <c r="E400">
        <v>0.73693446502582016</v>
      </c>
      <c r="F400">
        <v>0.73693446502582016</v>
      </c>
      <c r="G400">
        <v>0.73693446502582016</v>
      </c>
      <c r="H400">
        <v>0.73693446502582016</v>
      </c>
      <c r="I400">
        <v>0.73693446502582016</v>
      </c>
      <c r="J400">
        <v>0.73473709394749553</v>
      </c>
      <c r="K400">
        <v>0.73363840840833339</v>
      </c>
      <c r="L400">
        <v>0.73363840840833339</v>
      </c>
      <c r="M400">
        <v>0.73363840840833339</v>
      </c>
      <c r="N400">
        <v>0.73363840840833339</v>
      </c>
      <c r="O400">
        <v>0.73363840840833339</v>
      </c>
      <c r="P400">
        <v>0.73363840840833339</v>
      </c>
      <c r="Q400">
        <v>0.73473709394749553</v>
      </c>
      <c r="R400">
        <v>0.73473709394749553</v>
      </c>
      <c r="S400">
        <v>0.73583577948665801</v>
      </c>
      <c r="T400">
        <v>0.73693446502582016</v>
      </c>
      <c r="U400">
        <v>0.73693446502582016</v>
      </c>
      <c r="V400">
        <v>0.73693446502582016</v>
      </c>
      <c r="W400">
        <v>0.73693446502582016</v>
      </c>
      <c r="X400">
        <v>0.73693446502582016</v>
      </c>
      <c r="Y400">
        <v>0.73693446502582016</v>
      </c>
      <c r="Z400">
        <v>0.73693446502582016</v>
      </c>
      <c r="AA400">
        <v>0.73693446502582016</v>
      </c>
      <c r="AB400" s="7">
        <f t="shared" si="18"/>
        <v>17.658960022140626</v>
      </c>
      <c r="AC400">
        <f>INDEX(SHELF_days!$C$2:$C$289,MATCH(A400&amp;"|"&amp;C400,SHELF_days!$D$2:$D$289,0))</f>
        <v>30</v>
      </c>
      <c r="AD400" s="8">
        <f t="shared" si="19"/>
        <v>529.76880066421882</v>
      </c>
      <c r="AE400" s="7">
        <f t="shared" si="20"/>
        <v>0.73693446502582016</v>
      </c>
    </row>
    <row r="401" spans="1:31" x14ac:dyDescent="0.45">
      <c r="A401" t="s">
        <v>7</v>
      </c>
      <c r="B401" t="s">
        <v>182</v>
      </c>
      <c r="C401" t="s">
        <v>137</v>
      </c>
      <c r="D401">
        <v>0.7369344650258195</v>
      </c>
      <c r="E401">
        <v>0.7369344650258195</v>
      </c>
      <c r="F401">
        <v>0.7369344650258195</v>
      </c>
      <c r="G401">
        <v>0.7369344650258195</v>
      </c>
      <c r="H401">
        <v>0.7369344650258195</v>
      </c>
      <c r="I401">
        <v>0.7369344650258195</v>
      </c>
      <c r="J401">
        <v>0.7369344650258195</v>
      </c>
      <c r="K401">
        <v>0.7369344650258195</v>
      </c>
      <c r="L401">
        <v>0.73536748728963741</v>
      </c>
      <c r="M401">
        <v>0.73536748728963741</v>
      </c>
      <c r="N401">
        <v>0.73536748728963741</v>
      </c>
      <c r="O401">
        <v>0.73536748728963741</v>
      </c>
      <c r="P401">
        <v>0.73536748728963741</v>
      </c>
      <c r="Q401">
        <v>0.73536748728963741</v>
      </c>
      <c r="R401">
        <v>0.73536748728963741</v>
      </c>
      <c r="S401">
        <v>0.73536748728963741</v>
      </c>
      <c r="T401">
        <v>0.7369344650258195</v>
      </c>
      <c r="U401">
        <v>0.7369344650258195</v>
      </c>
      <c r="V401">
        <v>0.7369344650258195</v>
      </c>
      <c r="W401">
        <v>0.7369344650258195</v>
      </c>
      <c r="X401">
        <v>0.7369344650258195</v>
      </c>
      <c r="Y401">
        <v>0.7369344650258195</v>
      </c>
      <c r="Z401">
        <v>0.7369344650258195</v>
      </c>
      <c r="AA401">
        <v>0.7369344650258195</v>
      </c>
      <c r="AB401" s="7">
        <f t="shared" si="18"/>
        <v>17.673891338730215</v>
      </c>
      <c r="AC401">
        <f>INDEX(SHELF_days!$C$2:$C$289,MATCH(A401&amp;"|"&amp;C401,SHELF_days!$D$2:$D$289,0))</f>
        <v>83</v>
      </c>
      <c r="AD401" s="8">
        <f t="shared" si="19"/>
        <v>1466.9329811146079</v>
      </c>
      <c r="AE401" s="7">
        <f t="shared" si="20"/>
        <v>0.7369344650258195</v>
      </c>
    </row>
    <row r="402" spans="1:31" x14ac:dyDescent="0.45">
      <c r="A402" t="s">
        <v>7</v>
      </c>
      <c r="B402" t="s">
        <v>182</v>
      </c>
      <c r="C402" t="s">
        <v>138</v>
      </c>
      <c r="D402">
        <v>0.73693446502581894</v>
      </c>
      <c r="E402">
        <v>0.73693446502581894</v>
      </c>
      <c r="F402">
        <v>0.73693446502581894</v>
      </c>
      <c r="G402">
        <v>0.73693446502581894</v>
      </c>
      <c r="H402">
        <v>0.73693446502581894</v>
      </c>
      <c r="I402">
        <v>0.73693446502581894</v>
      </c>
      <c r="J402">
        <v>0.73693446502581894</v>
      </c>
      <c r="K402">
        <v>0.73693446502581894</v>
      </c>
      <c r="L402">
        <v>0.73693446502581894</v>
      </c>
      <c r="M402">
        <v>0.73693446502581894</v>
      </c>
      <c r="N402">
        <v>0.73693446502581894</v>
      </c>
      <c r="O402">
        <v>0.73693446502581894</v>
      </c>
      <c r="P402">
        <v>0.73693446502581894</v>
      </c>
      <c r="Q402">
        <v>0.73693446502581894</v>
      </c>
      <c r="R402">
        <v>0.73693446502581894</v>
      </c>
      <c r="S402">
        <v>0.73693446502581894</v>
      </c>
      <c r="T402">
        <v>0.73693446502581894</v>
      </c>
      <c r="U402">
        <v>0.73693446502581894</v>
      </c>
      <c r="V402">
        <v>0.73693446502581894</v>
      </c>
      <c r="W402">
        <v>0.73693446502581894</v>
      </c>
      <c r="X402">
        <v>0.73693446502581894</v>
      </c>
      <c r="Y402">
        <v>0.73693446502581894</v>
      </c>
      <c r="Z402">
        <v>0.73693446502581894</v>
      </c>
      <c r="AA402">
        <v>0.73693446502581894</v>
      </c>
      <c r="AB402" s="7">
        <f t="shared" si="18"/>
        <v>17.686427160619647</v>
      </c>
      <c r="AC402">
        <f>INDEX(SHELF_days!$C$2:$C$289,MATCH(A402&amp;"|"&amp;C402,SHELF_days!$D$2:$D$289,0))</f>
        <v>18</v>
      </c>
      <c r="AD402" s="8">
        <f t="shared" si="19"/>
        <v>318.35568889115365</v>
      </c>
      <c r="AE402" s="7">
        <f t="shared" si="20"/>
        <v>0.73693446502581894</v>
      </c>
    </row>
    <row r="403" spans="1:31" x14ac:dyDescent="0.45">
      <c r="A403" t="s">
        <v>7</v>
      </c>
      <c r="B403" t="s">
        <v>182</v>
      </c>
      <c r="C403" t="s">
        <v>139</v>
      </c>
      <c r="D403">
        <v>0.73693446502581894</v>
      </c>
      <c r="E403">
        <v>0.73693446502581894</v>
      </c>
      <c r="F403">
        <v>0.73693446502581894</v>
      </c>
      <c r="G403">
        <v>0.73693446502581894</v>
      </c>
      <c r="H403">
        <v>0.73693446502581894</v>
      </c>
      <c r="I403">
        <v>0.73693446502581894</v>
      </c>
      <c r="J403">
        <v>0.73693446502581894</v>
      </c>
      <c r="K403">
        <v>0.73693446502581894</v>
      </c>
      <c r="L403">
        <v>0.73693446502581894</v>
      </c>
      <c r="M403">
        <v>0.73693446502581894</v>
      </c>
      <c r="N403">
        <v>0.73693446502581894</v>
      </c>
      <c r="O403">
        <v>0.73693446502581894</v>
      </c>
      <c r="P403">
        <v>0.73693446502581894</v>
      </c>
      <c r="Q403">
        <v>0.73693446502581894</v>
      </c>
      <c r="R403">
        <v>0.73693446502581894</v>
      </c>
      <c r="S403">
        <v>0.73693446502581894</v>
      </c>
      <c r="T403">
        <v>0.73693446502581894</v>
      </c>
      <c r="U403">
        <v>0.73693446502581894</v>
      </c>
      <c r="V403">
        <v>0.73693446502581894</v>
      </c>
      <c r="W403">
        <v>0.73693446502581894</v>
      </c>
      <c r="X403">
        <v>0.73693446502581894</v>
      </c>
      <c r="Y403">
        <v>0.73693446502581894</v>
      </c>
      <c r="Z403">
        <v>0.73693446502581894</v>
      </c>
      <c r="AA403">
        <v>0.73693446502581894</v>
      </c>
      <c r="AB403" s="7">
        <f t="shared" si="18"/>
        <v>17.686427160619647</v>
      </c>
      <c r="AC403">
        <f>INDEX(SHELF_days!$C$2:$C$289,MATCH(A403&amp;"|"&amp;C403,SHELF_days!$D$2:$D$289,0))</f>
        <v>32</v>
      </c>
      <c r="AD403" s="8">
        <f t="shared" si="19"/>
        <v>565.96566913982872</v>
      </c>
      <c r="AE403" s="7">
        <f t="shared" si="20"/>
        <v>0.73693446502581894</v>
      </c>
    </row>
    <row r="404" spans="1:31" x14ac:dyDescent="0.45">
      <c r="A404" t="s">
        <v>7</v>
      </c>
      <c r="B404" t="s">
        <v>183</v>
      </c>
      <c r="C404" t="s">
        <v>134</v>
      </c>
      <c r="D404">
        <v>1.0518406697830881E-2</v>
      </c>
      <c r="E404">
        <v>1.0518406697830881E-2</v>
      </c>
      <c r="F404">
        <v>1.0518406697830881E-2</v>
      </c>
      <c r="G404">
        <v>1.0518406697830881E-2</v>
      </c>
      <c r="H404">
        <v>1.0518406697830881E-2</v>
      </c>
      <c r="I404">
        <v>1.0518406697830881E-2</v>
      </c>
      <c r="J404">
        <v>1.0518406697830881E-2</v>
      </c>
      <c r="K404">
        <v>1.0518406697830881E-2</v>
      </c>
      <c r="L404">
        <v>1.0518406697830881E-2</v>
      </c>
      <c r="M404">
        <v>1.0518406697830881E-2</v>
      </c>
      <c r="N404">
        <v>1.0518406697830881E-2</v>
      </c>
      <c r="O404">
        <v>1.0518406697830881E-2</v>
      </c>
      <c r="P404">
        <v>1.0518406697830881E-2</v>
      </c>
      <c r="Q404">
        <v>1.0518406697830881E-2</v>
      </c>
      <c r="R404">
        <v>1.0518406697830881E-2</v>
      </c>
      <c r="S404">
        <v>1.0518406697830881E-2</v>
      </c>
      <c r="T404">
        <v>1.0518406697830881E-2</v>
      </c>
      <c r="U404">
        <v>7.1329506475004301E-2</v>
      </c>
      <c r="V404">
        <v>0.21526615086059189</v>
      </c>
      <c r="W404">
        <v>0.29410213850500022</v>
      </c>
      <c r="X404">
        <v>0.19356410931803009</v>
      </c>
      <c r="Y404">
        <v>5.8780706943591013E-2</v>
      </c>
      <c r="Z404">
        <v>2.299065581815931E-2</v>
      </c>
      <c r="AA404">
        <v>1.0518406697830881E-2</v>
      </c>
      <c r="AB404" s="7">
        <f t="shared" si="18"/>
        <v>1.0453645884813327</v>
      </c>
      <c r="AC404">
        <f>INDEX(SHELF_days!$C$2:$C$289,MATCH(A404&amp;"|"&amp;C404,SHELF_days!$D$2:$D$289,0))</f>
        <v>118</v>
      </c>
      <c r="AD404" s="8">
        <f t="shared" si="19"/>
        <v>123.35302144079726</v>
      </c>
      <c r="AE404" s="7">
        <f t="shared" si="20"/>
        <v>0.29410213850500022</v>
      </c>
    </row>
    <row r="405" spans="1:31" x14ac:dyDescent="0.45">
      <c r="A405" t="s">
        <v>7</v>
      </c>
      <c r="B405" t="s">
        <v>183</v>
      </c>
      <c r="C405" t="s">
        <v>135</v>
      </c>
      <c r="D405">
        <v>9.2700341978437685E-7</v>
      </c>
      <c r="E405">
        <v>9.2700341978437685E-7</v>
      </c>
      <c r="F405">
        <v>9.2700341978437685E-7</v>
      </c>
      <c r="G405">
        <v>9.2700341978437685E-7</v>
      </c>
      <c r="H405">
        <v>9.2700341978437685E-7</v>
      </c>
      <c r="I405">
        <v>9.2700341978437685E-7</v>
      </c>
      <c r="J405">
        <v>9.2700341978437685E-7</v>
      </c>
      <c r="K405">
        <v>9.2700341978437685E-7</v>
      </c>
      <c r="L405">
        <v>9.2700341978437685E-7</v>
      </c>
      <c r="M405">
        <v>9.2700341978437685E-7</v>
      </c>
      <c r="N405">
        <v>9.2700341978437685E-7</v>
      </c>
      <c r="O405">
        <v>9.2700341978437685E-7</v>
      </c>
      <c r="P405">
        <v>9.2700341978437685E-7</v>
      </c>
      <c r="Q405">
        <v>9.2700341978437685E-7</v>
      </c>
      <c r="R405">
        <v>9.2700341978437685E-7</v>
      </c>
      <c r="S405">
        <v>9.2700341978437685E-7</v>
      </c>
      <c r="T405">
        <v>9.2700341978437685E-7</v>
      </c>
      <c r="U405">
        <v>9.2700341978437685E-7</v>
      </c>
      <c r="V405">
        <v>8.2350433304540036E-3</v>
      </c>
      <c r="W405">
        <v>2.3009598139269592E-2</v>
      </c>
      <c r="X405">
        <v>1.477548181223538E-2</v>
      </c>
      <c r="Y405">
        <v>9.2700341978437685E-7</v>
      </c>
      <c r="Z405">
        <v>9.2700341978437685E-7</v>
      </c>
      <c r="AA405">
        <v>9.2700341978437685E-7</v>
      </c>
      <c r="AB405" s="7">
        <f t="shared" si="18"/>
        <v>4.6039590353774439E-2</v>
      </c>
      <c r="AC405">
        <f>INDEX(SHELF_days!$C$2:$C$289,MATCH(A405&amp;"|"&amp;C405,SHELF_days!$D$2:$D$289,0))</f>
        <v>84</v>
      </c>
      <c r="AD405" s="8">
        <f t="shared" si="19"/>
        <v>3.8673255897170526</v>
      </c>
      <c r="AE405" s="7">
        <f t="shared" si="20"/>
        <v>2.3009598139269592E-2</v>
      </c>
    </row>
    <row r="406" spans="1:31" x14ac:dyDescent="0.45">
      <c r="A406" t="s">
        <v>7</v>
      </c>
      <c r="B406" t="s">
        <v>183</v>
      </c>
      <c r="C406" t="s">
        <v>136</v>
      </c>
      <c r="D406">
        <v>0.1621208457020345</v>
      </c>
      <c r="E406">
        <v>0.1621208457020345</v>
      </c>
      <c r="F406">
        <v>0.1621208457020345</v>
      </c>
      <c r="G406">
        <v>0.1621208457020345</v>
      </c>
      <c r="H406">
        <v>0.1621208457020345</v>
      </c>
      <c r="I406">
        <v>0.1621208457020345</v>
      </c>
      <c r="J406">
        <v>0.1621208457020345</v>
      </c>
      <c r="K406">
        <v>0.1621208457020345</v>
      </c>
      <c r="L406">
        <v>0.1621208457020345</v>
      </c>
      <c r="M406">
        <v>0.1621208457020345</v>
      </c>
      <c r="N406">
        <v>0.1621208457020345</v>
      </c>
      <c r="O406">
        <v>0.1621208457020345</v>
      </c>
      <c r="P406">
        <v>0.1621208457020345</v>
      </c>
      <c r="Q406">
        <v>0.1621208457020345</v>
      </c>
      <c r="R406">
        <v>0.1621208457020345</v>
      </c>
      <c r="S406">
        <v>0.1621208457020345</v>
      </c>
      <c r="T406">
        <v>0.1621208457020345</v>
      </c>
      <c r="U406">
        <v>0.30166914664074002</v>
      </c>
      <c r="V406">
        <v>0.53578381565026112</v>
      </c>
      <c r="W406">
        <v>0.46453105753822738</v>
      </c>
      <c r="X406">
        <v>0.25003079100325343</v>
      </c>
      <c r="Y406">
        <v>9.8180474477441562E-2</v>
      </c>
      <c r="Z406">
        <v>4.4144086081279517E-2</v>
      </c>
      <c r="AA406">
        <v>4.4144086081279517E-2</v>
      </c>
      <c r="AB406" s="7">
        <f t="shared" si="18"/>
        <v>4.4945378344070681</v>
      </c>
      <c r="AC406">
        <f>INDEX(SHELF_days!$C$2:$C$289,MATCH(A406&amp;"|"&amp;C406,SHELF_days!$D$2:$D$289,0))</f>
        <v>30</v>
      </c>
      <c r="AD406" s="8">
        <f t="shared" si="19"/>
        <v>134.83613503221204</v>
      </c>
      <c r="AE406" s="7">
        <f t="shared" si="20"/>
        <v>0.53578381565026112</v>
      </c>
    </row>
    <row r="407" spans="1:31" x14ac:dyDescent="0.45">
      <c r="A407" t="s">
        <v>7</v>
      </c>
      <c r="B407" t="s">
        <v>183</v>
      </c>
      <c r="C407" t="s">
        <v>137</v>
      </c>
      <c r="D407">
        <v>4.7867003111942398E-2</v>
      </c>
      <c r="E407">
        <v>4.7867003111942398E-2</v>
      </c>
      <c r="F407">
        <v>4.7867003111942398E-2</v>
      </c>
      <c r="G407">
        <v>4.7867003111942398E-2</v>
      </c>
      <c r="H407">
        <v>4.7867003111942398E-2</v>
      </c>
      <c r="I407">
        <v>4.7867003111942398E-2</v>
      </c>
      <c r="J407">
        <v>4.7867003111942398E-2</v>
      </c>
      <c r="K407">
        <v>4.7867003111942398E-2</v>
      </c>
      <c r="L407">
        <v>4.7867003111942398E-2</v>
      </c>
      <c r="M407">
        <v>4.7867003111942398E-2</v>
      </c>
      <c r="N407">
        <v>4.7867003111942398E-2</v>
      </c>
      <c r="O407">
        <v>4.7867003111942398E-2</v>
      </c>
      <c r="P407">
        <v>4.7867003111942398E-2</v>
      </c>
      <c r="Q407">
        <v>4.7867003111942398E-2</v>
      </c>
      <c r="R407">
        <v>4.7867003111942398E-2</v>
      </c>
      <c r="S407">
        <v>4.7867003111942398E-2</v>
      </c>
      <c r="T407">
        <v>4.7867003111942398E-2</v>
      </c>
      <c r="U407">
        <v>0.1443182153436102</v>
      </c>
      <c r="V407">
        <v>0.7743935814538957</v>
      </c>
      <c r="W407">
        <v>1</v>
      </c>
      <c r="X407">
        <v>0.78053085584897164</v>
      </c>
      <c r="Y407">
        <v>0.32512488431772751</v>
      </c>
      <c r="Z407">
        <v>0.13394820388948611</v>
      </c>
      <c r="AA407">
        <v>6.7989023088704206E-2</v>
      </c>
      <c r="AB407" s="7">
        <f t="shared" si="18"/>
        <v>4.040043816845416</v>
      </c>
      <c r="AC407">
        <f>INDEX(SHELF_days!$C$2:$C$289,MATCH(A407&amp;"|"&amp;C407,SHELF_days!$D$2:$D$289,0))</f>
        <v>83</v>
      </c>
      <c r="AD407" s="8">
        <f t="shared" si="19"/>
        <v>335.3236367981695</v>
      </c>
      <c r="AE407" s="7">
        <f t="shared" si="20"/>
        <v>1</v>
      </c>
    </row>
    <row r="408" spans="1:31" x14ac:dyDescent="0.45">
      <c r="A408" t="s">
        <v>7</v>
      </c>
      <c r="B408" t="s">
        <v>183</v>
      </c>
      <c r="C408" t="s">
        <v>138</v>
      </c>
      <c r="D408">
        <v>0.2399296604891317</v>
      </c>
      <c r="E408">
        <v>0.2399296604891317</v>
      </c>
      <c r="F408">
        <v>0.2399296604891317</v>
      </c>
      <c r="G408">
        <v>0.2399296604891317</v>
      </c>
      <c r="H408">
        <v>0.2399296604891317</v>
      </c>
      <c r="I408">
        <v>0.2399296604891317</v>
      </c>
      <c r="J408">
        <v>0.2399296604891317</v>
      </c>
      <c r="K408">
        <v>0.2399296604891317</v>
      </c>
      <c r="L408">
        <v>0.2399296604891317</v>
      </c>
      <c r="M408">
        <v>0.2399296604891317</v>
      </c>
      <c r="N408">
        <v>0.2399296604891317</v>
      </c>
      <c r="O408">
        <v>0.2399296604891317</v>
      </c>
      <c r="P408">
        <v>0.2399296604891317</v>
      </c>
      <c r="Q408">
        <v>0.2399296604891317</v>
      </c>
      <c r="R408">
        <v>0.2399296604891317</v>
      </c>
      <c r="S408">
        <v>0.2399296604891317</v>
      </c>
      <c r="T408">
        <v>0.2399296604891317</v>
      </c>
      <c r="U408">
        <v>0.67356495642450165</v>
      </c>
      <c r="V408">
        <v>1</v>
      </c>
      <c r="W408">
        <v>1</v>
      </c>
      <c r="X408">
        <v>1</v>
      </c>
      <c r="Y408">
        <v>0.83042282416685997</v>
      </c>
      <c r="Z408">
        <v>0.7058075642933892</v>
      </c>
      <c r="AA408">
        <v>0.34377272329754388</v>
      </c>
      <c r="AB408" s="7">
        <f t="shared" si="18"/>
        <v>9.6323722964975342</v>
      </c>
      <c r="AC408">
        <f>INDEX(SHELF_days!$C$2:$C$289,MATCH(A408&amp;"|"&amp;C408,SHELF_days!$D$2:$D$289,0))</f>
        <v>18</v>
      </c>
      <c r="AD408" s="8">
        <f t="shared" si="19"/>
        <v>173.38270133695562</v>
      </c>
      <c r="AE408" s="7">
        <f t="shared" si="20"/>
        <v>1</v>
      </c>
    </row>
    <row r="409" spans="1:31" x14ac:dyDescent="0.45">
      <c r="A409" t="s">
        <v>7</v>
      </c>
      <c r="B409" t="s">
        <v>183</v>
      </c>
      <c r="C409" t="s">
        <v>139</v>
      </c>
      <c r="D409">
        <v>9.2700341978437685E-7</v>
      </c>
      <c r="E409">
        <v>9.2700341978437685E-7</v>
      </c>
      <c r="F409">
        <v>9.2700341978437685E-7</v>
      </c>
      <c r="G409">
        <v>9.2700341978437685E-7</v>
      </c>
      <c r="H409">
        <v>9.2700341978437685E-7</v>
      </c>
      <c r="I409">
        <v>9.2700341978437685E-7</v>
      </c>
      <c r="J409">
        <v>9.2700341978437685E-7</v>
      </c>
      <c r="K409">
        <v>9.2700341978437685E-7</v>
      </c>
      <c r="L409">
        <v>9.2700341978437685E-7</v>
      </c>
      <c r="M409">
        <v>9.2700341978437685E-7</v>
      </c>
      <c r="N409">
        <v>9.2700341978437685E-7</v>
      </c>
      <c r="O409">
        <v>9.2700341978437685E-7</v>
      </c>
      <c r="P409">
        <v>9.2700341978437685E-7</v>
      </c>
      <c r="Q409">
        <v>9.2700341978437685E-7</v>
      </c>
      <c r="R409">
        <v>9.2700341978437685E-7</v>
      </c>
      <c r="S409">
        <v>9.2700341978437685E-7</v>
      </c>
      <c r="T409">
        <v>9.2700341978437685E-7</v>
      </c>
      <c r="U409">
        <v>9.2700341978437685E-7</v>
      </c>
      <c r="V409">
        <v>9.2700341978437685E-7</v>
      </c>
      <c r="W409">
        <v>9.2700341978437685E-7</v>
      </c>
      <c r="X409">
        <v>9.2700341978437685E-7</v>
      </c>
      <c r="Y409">
        <v>9.2700341978437685E-7</v>
      </c>
      <c r="Z409">
        <v>9.2700341978437685E-7</v>
      </c>
      <c r="AA409">
        <v>9.2700341978437685E-7</v>
      </c>
      <c r="AB409" s="7">
        <f t="shared" si="18"/>
        <v>2.2248082074825043E-5</v>
      </c>
      <c r="AC409">
        <f>INDEX(SHELF_days!$C$2:$C$289,MATCH(A409&amp;"|"&amp;C409,SHELF_days!$D$2:$D$289,0))</f>
        <v>32</v>
      </c>
      <c r="AD409" s="8">
        <f t="shared" si="19"/>
        <v>7.1193862639440137E-4</v>
      </c>
      <c r="AE409" s="7">
        <f t="shared" si="20"/>
        <v>9.2700341978437685E-7</v>
      </c>
    </row>
    <row r="410" spans="1:31" x14ac:dyDescent="0.45">
      <c r="A410" t="s">
        <v>7</v>
      </c>
      <c r="B410" t="s">
        <v>184</v>
      </c>
      <c r="C410" t="s">
        <v>134</v>
      </c>
      <c r="D410">
        <v>0.94109616292236142</v>
      </c>
      <c r="E410">
        <v>0.94109616292236142</v>
      </c>
      <c r="F410">
        <v>0.94109616292236142</v>
      </c>
      <c r="G410">
        <v>0.94109616292236142</v>
      </c>
      <c r="H410">
        <v>0.94109616292236142</v>
      </c>
      <c r="I410">
        <v>0.94109616292236142</v>
      </c>
      <c r="J410">
        <v>0.93870341225812692</v>
      </c>
      <c r="K410">
        <v>0.85257416374300987</v>
      </c>
      <c r="L410">
        <v>0.81602772999037032</v>
      </c>
      <c r="M410">
        <v>0.8154067700918991</v>
      </c>
      <c r="N410">
        <v>0.83800815521940608</v>
      </c>
      <c r="O410">
        <v>0.84987815359347529</v>
      </c>
      <c r="P410">
        <v>0.85062241679915651</v>
      </c>
      <c r="Q410">
        <v>0.85366278753639424</v>
      </c>
      <c r="R410">
        <v>0.84273522633202624</v>
      </c>
      <c r="S410">
        <v>0.85320401036632509</v>
      </c>
      <c r="T410">
        <v>0.91062269475995916</v>
      </c>
      <c r="U410">
        <v>0.94076135556386553</v>
      </c>
      <c r="V410">
        <v>0.94109616292236142</v>
      </c>
      <c r="W410">
        <v>0.94109616292236142</v>
      </c>
      <c r="X410">
        <v>0.94109616292236142</v>
      </c>
      <c r="Y410">
        <v>0.94109616292236142</v>
      </c>
      <c r="Z410">
        <v>0.94109616292236142</v>
      </c>
      <c r="AA410">
        <v>0.94109616292236142</v>
      </c>
      <c r="AB410" s="7">
        <f t="shared" si="18"/>
        <v>21.655360831322344</v>
      </c>
      <c r="AC410">
        <f>INDEX(SHELF_days!$C$2:$C$289,MATCH(A410&amp;"|"&amp;C410,SHELF_days!$D$2:$D$289,0))</f>
        <v>118</v>
      </c>
      <c r="AD410" s="8">
        <f t="shared" si="19"/>
        <v>2555.3325780960367</v>
      </c>
      <c r="AE410" s="7">
        <f t="shared" si="20"/>
        <v>0.94109616292236142</v>
      </c>
    </row>
    <row r="411" spans="1:31" x14ac:dyDescent="0.45">
      <c r="A411" t="s">
        <v>7</v>
      </c>
      <c r="B411" t="s">
        <v>184</v>
      </c>
      <c r="C411" t="s">
        <v>135</v>
      </c>
      <c r="D411">
        <v>0.94109616292236142</v>
      </c>
      <c r="E411">
        <v>0.94109616292236142</v>
      </c>
      <c r="F411">
        <v>0.94109616292236142</v>
      </c>
      <c r="G411">
        <v>0.94109616292236142</v>
      </c>
      <c r="H411">
        <v>0.94109616292236142</v>
      </c>
      <c r="I411">
        <v>0.94109616292236142</v>
      </c>
      <c r="J411">
        <v>0.94109616292236142</v>
      </c>
      <c r="K411">
        <v>0.94109616292236142</v>
      </c>
      <c r="L411">
        <v>0.93532087616581117</v>
      </c>
      <c r="M411">
        <v>0.93666849509122507</v>
      </c>
      <c r="N411">
        <v>0.93952196425172974</v>
      </c>
      <c r="O411">
        <v>0.94030063706759526</v>
      </c>
      <c r="P411">
        <v>0.93997574792879146</v>
      </c>
      <c r="Q411">
        <v>0.93997574792879146</v>
      </c>
      <c r="R411">
        <v>0.93437367296094054</v>
      </c>
      <c r="S411">
        <v>0.9376284941219275</v>
      </c>
      <c r="T411">
        <v>0.94109616292236142</v>
      </c>
      <c r="U411">
        <v>0.94109616292236142</v>
      </c>
      <c r="V411">
        <v>0.94109616292236142</v>
      </c>
      <c r="W411">
        <v>0.94109616292236142</v>
      </c>
      <c r="X411">
        <v>0.94109616292236142</v>
      </c>
      <c r="Y411">
        <v>0.94109616292236142</v>
      </c>
      <c r="Z411">
        <v>0.94109616292236142</v>
      </c>
      <c r="AA411">
        <v>0.94109616292236142</v>
      </c>
      <c r="AB411" s="7">
        <f t="shared" si="18"/>
        <v>22.561304242274588</v>
      </c>
      <c r="AC411">
        <f>INDEX(SHELF_days!$C$2:$C$289,MATCH(A411&amp;"|"&amp;C411,SHELF_days!$D$2:$D$289,0))</f>
        <v>84</v>
      </c>
      <c r="AD411" s="8">
        <f t="shared" si="19"/>
        <v>1895.1495563510653</v>
      </c>
      <c r="AE411" s="7">
        <f t="shared" si="20"/>
        <v>0.94109616292236142</v>
      </c>
    </row>
    <row r="412" spans="1:31" x14ac:dyDescent="0.45">
      <c r="A412" t="s">
        <v>7</v>
      </c>
      <c r="B412" t="s">
        <v>184</v>
      </c>
      <c r="C412" t="s">
        <v>136</v>
      </c>
      <c r="D412">
        <v>0.94109616292236142</v>
      </c>
      <c r="E412">
        <v>0.94109616292236142</v>
      </c>
      <c r="F412">
        <v>0.94109616292236142</v>
      </c>
      <c r="G412">
        <v>0.94109616292236142</v>
      </c>
      <c r="H412">
        <v>0.94109616292236142</v>
      </c>
      <c r="I412">
        <v>0.94109616292236142</v>
      </c>
      <c r="J412">
        <v>0.94109616292236142</v>
      </c>
      <c r="K412">
        <v>0.94109616292236142</v>
      </c>
      <c r="L412">
        <v>0.94109616292236142</v>
      </c>
      <c r="M412">
        <v>0.94109616292236142</v>
      </c>
      <c r="N412">
        <v>0.94109616292236142</v>
      </c>
      <c r="O412">
        <v>0.94109616292236142</v>
      </c>
      <c r="P412">
        <v>0.94109616292236142</v>
      </c>
      <c r="Q412">
        <v>0.94109616292236142</v>
      </c>
      <c r="R412">
        <v>0.94109616292236142</v>
      </c>
      <c r="S412">
        <v>0.94109616292236142</v>
      </c>
      <c r="T412">
        <v>0.94109616292236142</v>
      </c>
      <c r="U412">
        <v>0.94109616292236142</v>
      </c>
      <c r="V412">
        <v>0.94109616292236142</v>
      </c>
      <c r="W412">
        <v>0.94109616292236142</v>
      </c>
      <c r="X412">
        <v>0.94109616292236142</v>
      </c>
      <c r="Y412">
        <v>0.94109616292236142</v>
      </c>
      <c r="Z412">
        <v>0.94109616292236142</v>
      </c>
      <c r="AA412">
        <v>0.94109616292236142</v>
      </c>
      <c r="AB412" s="7">
        <f t="shared" si="18"/>
        <v>22.586307910136668</v>
      </c>
      <c r="AC412">
        <f>INDEX(SHELF_days!$C$2:$C$289,MATCH(A412&amp;"|"&amp;C412,SHELF_days!$D$2:$D$289,0))</f>
        <v>30</v>
      </c>
      <c r="AD412" s="8">
        <f t="shared" si="19"/>
        <v>677.58923730410004</v>
      </c>
      <c r="AE412" s="7">
        <f t="shared" si="20"/>
        <v>0.94109616292236142</v>
      </c>
    </row>
    <row r="413" spans="1:31" x14ac:dyDescent="0.45">
      <c r="A413" t="s">
        <v>7</v>
      </c>
      <c r="B413" t="s">
        <v>184</v>
      </c>
      <c r="C413" t="s">
        <v>137</v>
      </c>
      <c r="D413">
        <v>0.94109616292236131</v>
      </c>
      <c r="E413">
        <v>0.94109616292236131</v>
      </c>
      <c r="F413">
        <v>0.94109616292236131</v>
      </c>
      <c r="G413">
        <v>0.94109616292236131</v>
      </c>
      <c r="H413">
        <v>0.94109616292236131</v>
      </c>
      <c r="I413">
        <v>0.94109616292236131</v>
      </c>
      <c r="J413">
        <v>0.93751185770656509</v>
      </c>
      <c r="K413">
        <v>0.83200669029002194</v>
      </c>
      <c r="L413">
        <v>0.81924810508673651</v>
      </c>
      <c r="M413">
        <v>0.88157831366798967</v>
      </c>
      <c r="N413">
        <v>0.92068571147322775</v>
      </c>
      <c r="O413">
        <v>0.92748919528960572</v>
      </c>
      <c r="P413">
        <v>0.92762753911094153</v>
      </c>
      <c r="Q413">
        <v>0.93089093719779459</v>
      </c>
      <c r="R413">
        <v>0.93089093719779459</v>
      </c>
      <c r="S413">
        <v>0.93429267910598357</v>
      </c>
      <c r="T413">
        <v>0.93769442101417244</v>
      </c>
      <c r="U413">
        <v>0.94109616292236131</v>
      </c>
      <c r="V413">
        <v>0.94109616292236131</v>
      </c>
      <c r="W413">
        <v>0.94109616292236131</v>
      </c>
      <c r="X413">
        <v>0.94109616292236131</v>
      </c>
      <c r="Y413">
        <v>0.94109616292236131</v>
      </c>
      <c r="Z413">
        <v>0.94109616292236131</v>
      </c>
      <c r="AA413">
        <v>0.94109616292236131</v>
      </c>
      <c r="AB413" s="7">
        <f t="shared" si="18"/>
        <v>22.214166505131523</v>
      </c>
      <c r="AC413">
        <f>INDEX(SHELF_days!$C$2:$C$289,MATCH(A413&amp;"|"&amp;C413,SHELF_days!$D$2:$D$289,0))</f>
        <v>83</v>
      </c>
      <c r="AD413" s="8">
        <f t="shared" si="19"/>
        <v>1843.7758199259165</v>
      </c>
      <c r="AE413" s="7">
        <f t="shared" si="20"/>
        <v>0.94109616292236131</v>
      </c>
    </row>
    <row r="414" spans="1:31" x14ac:dyDescent="0.45">
      <c r="A414" t="s">
        <v>7</v>
      </c>
      <c r="B414" t="s">
        <v>184</v>
      </c>
      <c r="C414" t="s">
        <v>138</v>
      </c>
      <c r="D414">
        <v>0.94109616292236142</v>
      </c>
      <c r="E414">
        <v>0.94109616292236142</v>
      </c>
      <c r="F414">
        <v>0.94109616292236142</v>
      </c>
      <c r="G414">
        <v>0.94109616292236142</v>
      </c>
      <c r="H414">
        <v>0.94109616292236142</v>
      </c>
      <c r="I414">
        <v>0.94109616292236142</v>
      </c>
      <c r="J414">
        <v>0.94109616292236142</v>
      </c>
      <c r="K414">
        <v>0.9047726625365714</v>
      </c>
      <c r="L414">
        <v>0.91387101485854538</v>
      </c>
      <c r="M414">
        <v>0.94086458968413611</v>
      </c>
      <c r="N414">
        <v>0.94109616292236142</v>
      </c>
      <c r="O414">
        <v>0.94109616292236142</v>
      </c>
      <c r="P414">
        <v>0.94109616292236142</v>
      </c>
      <c r="Q414">
        <v>0.94109616292236142</v>
      </c>
      <c r="R414">
        <v>0.94109616292236142</v>
      </c>
      <c r="S414">
        <v>0.94109616292236142</v>
      </c>
      <c r="T414">
        <v>0.94109616292236142</v>
      </c>
      <c r="U414">
        <v>0.94109616292236142</v>
      </c>
      <c r="V414">
        <v>0.94109616292236142</v>
      </c>
      <c r="W414">
        <v>0.94109616292236142</v>
      </c>
      <c r="X414">
        <v>0.94109616292236142</v>
      </c>
      <c r="Y414">
        <v>0.94109616292236142</v>
      </c>
      <c r="Z414">
        <v>0.94109616292236142</v>
      </c>
      <c r="AA414">
        <v>0.94109616292236142</v>
      </c>
      <c r="AB414" s="7">
        <f t="shared" si="18"/>
        <v>22.522527688448836</v>
      </c>
      <c r="AC414">
        <f>INDEX(SHELF_days!$C$2:$C$289,MATCH(A414&amp;"|"&amp;C414,SHELF_days!$D$2:$D$289,0))</f>
        <v>18</v>
      </c>
      <c r="AD414" s="8">
        <f t="shared" si="19"/>
        <v>405.40549839207904</v>
      </c>
      <c r="AE414" s="7">
        <f t="shared" si="20"/>
        <v>0.94109616292236142</v>
      </c>
    </row>
    <row r="415" spans="1:31" x14ac:dyDescent="0.45">
      <c r="A415" t="s">
        <v>7</v>
      </c>
      <c r="B415" t="s">
        <v>184</v>
      </c>
      <c r="C415" t="s">
        <v>139</v>
      </c>
      <c r="D415">
        <v>0.94109616292236142</v>
      </c>
      <c r="E415">
        <v>0.94109616292236142</v>
      </c>
      <c r="F415">
        <v>0.94109616292236142</v>
      </c>
      <c r="G415">
        <v>0.94109616292236142</v>
      </c>
      <c r="H415">
        <v>0.94109616292236142</v>
      </c>
      <c r="I415">
        <v>0.94109616292236142</v>
      </c>
      <c r="J415">
        <v>0.94109616292236142</v>
      </c>
      <c r="K415">
        <v>0.94109616292236142</v>
      </c>
      <c r="L415">
        <v>0.91129940497131856</v>
      </c>
      <c r="M415">
        <v>0.90268504435832431</v>
      </c>
      <c r="N415">
        <v>0.91462635869926623</v>
      </c>
      <c r="O415">
        <v>0.91462635869926623</v>
      </c>
      <c r="P415">
        <v>0.91462635869926623</v>
      </c>
      <c r="Q415">
        <v>0.91462635869926623</v>
      </c>
      <c r="R415">
        <v>0.88789685382811412</v>
      </c>
      <c r="S415">
        <v>0.91462635869926623</v>
      </c>
      <c r="T415">
        <v>0.93227289484799636</v>
      </c>
      <c r="U415">
        <v>0.94109616292236142</v>
      </c>
      <c r="V415">
        <v>0.94109616292236142</v>
      </c>
      <c r="W415">
        <v>0.94109616292236142</v>
      </c>
      <c r="X415">
        <v>0.94109616292236142</v>
      </c>
      <c r="Y415">
        <v>0.94109616292236142</v>
      </c>
      <c r="Z415">
        <v>0.94109616292236142</v>
      </c>
      <c r="AA415">
        <v>0.94109616292236142</v>
      </c>
      <c r="AB415" s="7">
        <f t="shared" si="18"/>
        <v>22.323728435337497</v>
      </c>
      <c r="AC415">
        <f>INDEX(SHELF_days!$C$2:$C$289,MATCH(A415&amp;"|"&amp;C415,SHELF_days!$D$2:$D$289,0))</f>
        <v>32</v>
      </c>
      <c r="AD415" s="8">
        <f t="shared" si="19"/>
        <v>714.3593099307999</v>
      </c>
      <c r="AE415" s="7">
        <f t="shared" si="20"/>
        <v>0.94109616292236142</v>
      </c>
    </row>
    <row r="416" spans="1:31" x14ac:dyDescent="0.45">
      <c r="A416" t="s">
        <v>7</v>
      </c>
      <c r="B416" t="s">
        <v>185</v>
      </c>
      <c r="C416" t="s">
        <v>134</v>
      </c>
      <c r="D416">
        <v>0.47287784679089029</v>
      </c>
      <c r="E416">
        <v>0.46890269151138719</v>
      </c>
      <c r="F416">
        <v>0.46658385093167709</v>
      </c>
      <c r="G416">
        <v>0.46434782608695652</v>
      </c>
      <c r="H416">
        <v>0.46409937888198771</v>
      </c>
      <c r="I416">
        <v>0.46621118012422402</v>
      </c>
      <c r="J416">
        <v>0.47333333333333361</v>
      </c>
      <c r="K416">
        <v>0.47966873706004132</v>
      </c>
      <c r="L416">
        <v>0.48194616977225668</v>
      </c>
      <c r="M416">
        <v>0.46587991718426491</v>
      </c>
      <c r="N416">
        <v>0.44405797101449268</v>
      </c>
      <c r="O416">
        <v>0.42463768115942052</v>
      </c>
      <c r="P416">
        <v>0.41267080745341628</v>
      </c>
      <c r="Q416">
        <v>0.4108902691511388</v>
      </c>
      <c r="R416">
        <v>0.41345755693581793</v>
      </c>
      <c r="S416">
        <v>0.42231884057971031</v>
      </c>
      <c r="T416">
        <v>0.44310559006211181</v>
      </c>
      <c r="U416">
        <v>0.46687370600414091</v>
      </c>
      <c r="V416">
        <v>0.47672877846790901</v>
      </c>
      <c r="W416">
        <v>0.48376811594202929</v>
      </c>
      <c r="X416">
        <v>0.48289855072463761</v>
      </c>
      <c r="Y416">
        <v>0.48120082815734988</v>
      </c>
      <c r="Z416">
        <v>0.47639751552795062</v>
      </c>
      <c r="AA416">
        <v>0.46306418219461731</v>
      </c>
      <c r="AB416" s="7">
        <f t="shared" si="18"/>
        <v>11.005921325051762</v>
      </c>
      <c r="AC416">
        <f>INDEX(SHELF_days!$C$2:$C$289,MATCH(A416&amp;"|"&amp;C416,SHELF_days!$D$2:$D$289,0))</f>
        <v>118</v>
      </c>
      <c r="AD416" s="8">
        <f t="shared" si="19"/>
        <v>1298.698716356108</v>
      </c>
      <c r="AE416" s="7">
        <f t="shared" si="20"/>
        <v>0.48376811594202929</v>
      </c>
    </row>
    <row r="417" spans="1:31" x14ac:dyDescent="0.45">
      <c r="A417" t="s">
        <v>7</v>
      </c>
      <c r="B417" t="s">
        <v>185</v>
      </c>
      <c r="C417" t="s">
        <v>135</v>
      </c>
      <c r="D417">
        <v>0.44472049689441001</v>
      </c>
      <c r="E417">
        <v>0.43504140786749479</v>
      </c>
      <c r="F417">
        <v>0.43017598343685298</v>
      </c>
      <c r="G417">
        <v>0.42313664596273282</v>
      </c>
      <c r="H417">
        <v>0.411904761904762</v>
      </c>
      <c r="I417">
        <v>0.39668737060041409</v>
      </c>
      <c r="J417">
        <v>0.38664596273291929</v>
      </c>
      <c r="K417">
        <v>0.37127329192546588</v>
      </c>
      <c r="L417">
        <v>0.34560041407867492</v>
      </c>
      <c r="M417">
        <v>0.32681159420289851</v>
      </c>
      <c r="N417">
        <v>0.31325051759834388</v>
      </c>
      <c r="O417">
        <v>0.30346790890269149</v>
      </c>
      <c r="P417">
        <v>0.30781573498964809</v>
      </c>
      <c r="Q417">
        <v>0.31904761904761902</v>
      </c>
      <c r="R417">
        <v>0.32489648033126312</v>
      </c>
      <c r="S417">
        <v>0.33607660455486538</v>
      </c>
      <c r="T417">
        <v>0.35786749482401642</v>
      </c>
      <c r="U417">
        <v>0.38535196687370599</v>
      </c>
      <c r="V417">
        <v>0.40885093167701858</v>
      </c>
      <c r="W417">
        <v>0.43555900621117999</v>
      </c>
      <c r="X417">
        <v>0.45429606625258789</v>
      </c>
      <c r="Y417">
        <v>0.45486542443064182</v>
      </c>
      <c r="Z417">
        <v>0.45931677018633538</v>
      </c>
      <c r="AA417">
        <v>0.45564182194616992</v>
      </c>
      <c r="AB417" s="7">
        <f t="shared" si="18"/>
        <v>9.2883022774327113</v>
      </c>
      <c r="AC417">
        <f>INDEX(SHELF_days!$C$2:$C$289,MATCH(A417&amp;"|"&amp;C417,SHELF_days!$D$2:$D$289,0))</f>
        <v>84</v>
      </c>
      <c r="AD417" s="8">
        <f t="shared" si="19"/>
        <v>780.21739130434776</v>
      </c>
      <c r="AE417" s="7">
        <f t="shared" si="20"/>
        <v>0.45931677018633538</v>
      </c>
    </row>
    <row r="418" spans="1:31" x14ac:dyDescent="0.45">
      <c r="A418" t="s">
        <v>7</v>
      </c>
      <c r="B418" t="s">
        <v>185</v>
      </c>
      <c r="C418" t="s">
        <v>136</v>
      </c>
      <c r="D418">
        <v>0.2963875205254517</v>
      </c>
      <c r="E418">
        <v>0.29792008757526012</v>
      </c>
      <c r="F418">
        <v>0.30158730158730152</v>
      </c>
      <c r="G418">
        <v>0.29540229885057478</v>
      </c>
      <c r="H418">
        <v>0.284783798576902</v>
      </c>
      <c r="I418">
        <v>0.27318007662835248</v>
      </c>
      <c r="J418">
        <v>0.25528188286808978</v>
      </c>
      <c r="K418">
        <v>0.23322386425834701</v>
      </c>
      <c r="L418">
        <v>0.2126436781609195</v>
      </c>
      <c r="M418">
        <v>0.19343185550082101</v>
      </c>
      <c r="N418">
        <v>0.18653530377668309</v>
      </c>
      <c r="O418">
        <v>0.18680897646414901</v>
      </c>
      <c r="P418">
        <v>0.17854406130268211</v>
      </c>
      <c r="Q418">
        <v>0.17542419266557191</v>
      </c>
      <c r="R418">
        <v>0.17980295566502469</v>
      </c>
      <c r="S418">
        <v>0.1936507936507936</v>
      </c>
      <c r="T418">
        <v>0.2154351395730707</v>
      </c>
      <c r="U418">
        <v>0.2308155446086482</v>
      </c>
      <c r="V418">
        <v>0.24592227695675969</v>
      </c>
      <c r="W418">
        <v>0.27192118226600992</v>
      </c>
      <c r="X418">
        <v>0.26940339354132459</v>
      </c>
      <c r="Y418">
        <v>0.26940339354132459</v>
      </c>
      <c r="Z418">
        <v>0.27558839627805137</v>
      </c>
      <c r="AA418">
        <v>0.28390804597701141</v>
      </c>
      <c r="AB418" s="7">
        <f t="shared" si="18"/>
        <v>5.8070060207991254</v>
      </c>
      <c r="AC418">
        <f>INDEX(SHELF_days!$C$2:$C$289,MATCH(A418&amp;"|"&amp;C418,SHELF_days!$D$2:$D$289,0))</f>
        <v>30</v>
      </c>
      <c r="AD418" s="8">
        <f t="shared" si="19"/>
        <v>174.21018062397377</v>
      </c>
      <c r="AE418" s="7">
        <f t="shared" si="20"/>
        <v>0.30158730158730152</v>
      </c>
    </row>
    <row r="419" spans="1:31" x14ac:dyDescent="0.45">
      <c r="A419" t="s">
        <v>7</v>
      </c>
      <c r="B419" t="s">
        <v>185</v>
      </c>
      <c r="C419" t="s">
        <v>137</v>
      </c>
      <c r="D419">
        <v>0.39945355191256843</v>
      </c>
      <c r="E419">
        <v>0.40031225604996101</v>
      </c>
      <c r="F419">
        <v>0.39867291178766612</v>
      </c>
      <c r="G419">
        <v>0.39313036690085879</v>
      </c>
      <c r="H419">
        <v>0.39476971116315368</v>
      </c>
      <c r="I419">
        <v>0.39570647931303682</v>
      </c>
      <c r="J419">
        <v>0.40202966432474629</v>
      </c>
      <c r="K419">
        <v>0.40655737704918038</v>
      </c>
      <c r="L419">
        <v>0.40312256049960971</v>
      </c>
      <c r="M419">
        <v>0.39164715066354427</v>
      </c>
      <c r="N419">
        <v>0.37298985167837628</v>
      </c>
      <c r="O419">
        <v>0.36042154566744727</v>
      </c>
      <c r="P419">
        <v>0.35175644028103048</v>
      </c>
      <c r="Q419">
        <v>0.34652615144418419</v>
      </c>
      <c r="R419">
        <v>0.34980483996877437</v>
      </c>
      <c r="S419">
        <v>0.36120218579234969</v>
      </c>
      <c r="T419">
        <v>0.37400468384074942</v>
      </c>
      <c r="U419">
        <v>0.39328649492583923</v>
      </c>
      <c r="V419">
        <v>0.40897736143637792</v>
      </c>
      <c r="W419">
        <v>0.43052302888368471</v>
      </c>
      <c r="X419">
        <v>0.4565183450429352</v>
      </c>
      <c r="Y419">
        <v>0.45589383294301328</v>
      </c>
      <c r="Z419">
        <v>0.44863387978142077</v>
      </c>
      <c r="AA419">
        <v>0.43021077283372378</v>
      </c>
      <c r="AB419" s="7">
        <f t="shared" si="18"/>
        <v>9.5261514441842312</v>
      </c>
      <c r="AC419">
        <f>INDEX(SHELF_days!$C$2:$C$289,MATCH(A419&amp;"|"&amp;C419,SHELF_days!$D$2:$D$289,0))</f>
        <v>83</v>
      </c>
      <c r="AD419" s="8">
        <f t="shared" si="19"/>
        <v>790.67056986729119</v>
      </c>
      <c r="AE419" s="7">
        <f t="shared" si="20"/>
        <v>0.4565183450429352</v>
      </c>
    </row>
    <row r="420" spans="1:31" x14ac:dyDescent="0.45">
      <c r="A420" t="s">
        <v>7</v>
      </c>
      <c r="B420" t="s">
        <v>185</v>
      </c>
      <c r="C420" t="s">
        <v>138</v>
      </c>
      <c r="D420">
        <v>0.15619047619047621</v>
      </c>
      <c r="E420">
        <v>0.17523809523809519</v>
      </c>
      <c r="F420">
        <v>0.199047619047619</v>
      </c>
      <c r="G420">
        <v>0.2142857142857143</v>
      </c>
      <c r="H420">
        <v>0.24476190476190471</v>
      </c>
      <c r="I420">
        <v>0.2466666666666667</v>
      </c>
      <c r="J420">
        <v>0.24</v>
      </c>
      <c r="K420">
        <v>0.2371428571428571</v>
      </c>
      <c r="L420">
        <v>0.23333333333333331</v>
      </c>
      <c r="M420">
        <v>0.2152380952380952</v>
      </c>
      <c r="N420">
        <v>0.2038095238095238</v>
      </c>
      <c r="O420">
        <v>0.19333333333333341</v>
      </c>
      <c r="P420">
        <v>0.19523809523809521</v>
      </c>
      <c r="Q420">
        <v>0.2095238095238095</v>
      </c>
      <c r="R420">
        <v>0.23523809523809519</v>
      </c>
      <c r="S420">
        <v>0.2257142857142857</v>
      </c>
      <c r="T420">
        <v>0.2247619047619048</v>
      </c>
      <c r="U420">
        <v>0.19904761904761911</v>
      </c>
      <c r="V420">
        <v>0.17238095238095241</v>
      </c>
      <c r="W420">
        <v>0.1495238095238095</v>
      </c>
      <c r="X420">
        <v>0.1466666666666667</v>
      </c>
      <c r="Y420">
        <v>0.13523809523809521</v>
      </c>
      <c r="Z420">
        <v>0.1247619047619048</v>
      </c>
      <c r="AA420">
        <v>0.1333333333333333</v>
      </c>
      <c r="AB420" s="7">
        <f t="shared" si="18"/>
        <v>4.7104761904761894</v>
      </c>
      <c r="AC420">
        <f>INDEX(SHELF_days!$C$2:$C$289,MATCH(A420&amp;"|"&amp;C420,SHELF_days!$D$2:$D$289,0))</f>
        <v>18</v>
      </c>
      <c r="AD420" s="8">
        <f t="shared" si="19"/>
        <v>84.788571428571402</v>
      </c>
      <c r="AE420" s="7">
        <f t="shared" si="20"/>
        <v>0.2466666666666667</v>
      </c>
    </row>
    <row r="421" spans="1:31" x14ac:dyDescent="0.45">
      <c r="A421" t="s">
        <v>7</v>
      </c>
      <c r="B421" t="s">
        <v>185</v>
      </c>
      <c r="C421" t="s">
        <v>139</v>
      </c>
      <c r="D421">
        <v>0.28285714285714292</v>
      </c>
      <c r="E421">
        <v>0.28476190476190483</v>
      </c>
      <c r="F421">
        <v>0.29904761904761901</v>
      </c>
      <c r="G421">
        <v>0.31714285714285712</v>
      </c>
      <c r="H421">
        <v>0.33523809523809522</v>
      </c>
      <c r="I421">
        <v>0.35809523809523808</v>
      </c>
      <c r="J421">
        <v>0.38095238095238088</v>
      </c>
      <c r="K421">
        <v>0.36952380952380948</v>
      </c>
      <c r="L421">
        <v>0.34761904761904749</v>
      </c>
      <c r="M421">
        <v>0.34476190476190482</v>
      </c>
      <c r="N421">
        <v>0.35904761904761912</v>
      </c>
      <c r="O421">
        <v>0.38190476190476202</v>
      </c>
      <c r="P421">
        <v>0.38857142857142862</v>
      </c>
      <c r="Q421">
        <v>0.39904761904761898</v>
      </c>
      <c r="R421">
        <v>0.40380952380952378</v>
      </c>
      <c r="S421">
        <v>0.40380952380952378</v>
      </c>
      <c r="T421">
        <v>0.40476190476190482</v>
      </c>
      <c r="U421">
        <v>0.40380952380952378</v>
      </c>
      <c r="V421">
        <v>0.40761904761904749</v>
      </c>
      <c r="W421">
        <v>0.41428571428571431</v>
      </c>
      <c r="X421">
        <v>0.41809523809523808</v>
      </c>
      <c r="Y421">
        <v>0.41428571428571431</v>
      </c>
      <c r="Z421">
        <v>0.42095238095238102</v>
      </c>
      <c r="AA421">
        <v>0.44285714285714289</v>
      </c>
      <c r="AB421" s="7">
        <f t="shared" si="18"/>
        <v>8.9828571428571422</v>
      </c>
      <c r="AC421">
        <f>INDEX(SHELF_days!$C$2:$C$289,MATCH(A421&amp;"|"&amp;C421,SHELF_days!$D$2:$D$289,0))</f>
        <v>32</v>
      </c>
      <c r="AD421" s="8">
        <f t="shared" si="19"/>
        <v>287.45142857142855</v>
      </c>
      <c r="AE421" s="7">
        <f t="shared" si="20"/>
        <v>0.44285714285714289</v>
      </c>
    </row>
    <row r="422" spans="1:31" x14ac:dyDescent="0.45">
      <c r="A422" t="s">
        <v>7</v>
      </c>
      <c r="B422" t="s">
        <v>186</v>
      </c>
      <c r="C422" t="s">
        <v>134</v>
      </c>
      <c r="D422">
        <v>0.32838389181272398</v>
      </c>
      <c r="E422">
        <v>0.33067770854156409</v>
      </c>
      <c r="F422">
        <v>0.33295258767099178</v>
      </c>
      <c r="G422">
        <v>0.33559319918907349</v>
      </c>
      <c r="H422">
        <v>0.32983261816778092</v>
      </c>
      <c r="I422">
        <v>0.32694345065740998</v>
      </c>
      <c r="J422">
        <v>0.31515361142315979</v>
      </c>
      <c r="K422">
        <v>0.24722325873052639</v>
      </c>
      <c r="L422">
        <v>0.20578779121595661</v>
      </c>
      <c r="M422">
        <v>0.21581525010488009</v>
      </c>
      <c r="N422">
        <v>0.22466502703033819</v>
      </c>
      <c r="O422">
        <v>0.22154505752712739</v>
      </c>
      <c r="P422">
        <v>0.23314552076725251</v>
      </c>
      <c r="Q422">
        <v>0.23956063256824001</v>
      </c>
      <c r="R422">
        <v>0.2389522621871131</v>
      </c>
      <c r="S422">
        <v>0.24372690443899189</v>
      </c>
      <c r="T422">
        <v>0.27999832531376329</v>
      </c>
      <c r="U422">
        <v>0.33022320615566392</v>
      </c>
      <c r="V422">
        <v>0.35123447270384273</v>
      </c>
      <c r="W422">
        <v>0.37194037046149492</v>
      </c>
      <c r="X422">
        <v>0.36739889740238252</v>
      </c>
      <c r="Y422">
        <v>0.35337560503741949</v>
      </c>
      <c r="Z422">
        <v>0.34675809764271093</v>
      </c>
      <c r="AA422">
        <v>0.3420118617899508</v>
      </c>
      <c r="AB422" s="7">
        <f t="shared" si="18"/>
        <v>7.11289960854036</v>
      </c>
      <c r="AC422">
        <f>INDEX(SHELF_days!$C$2:$C$289,MATCH(A422&amp;"|"&amp;C422,SHELF_days!$D$2:$D$289,0))</f>
        <v>118</v>
      </c>
      <c r="AD422" s="8">
        <f t="shared" si="19"/>
        <v>839.32215380776245</v>
      </c>
      <c r="AE422" s="7">
        <f t="shared" si="20"/>
        <v>0.37194037046149492</v>
      </c>
    </row>
    <row r="423" spans="1:31" x14ac:dyDescent="0.45">
      <c r="A423" t="s">
        <v>7</v>
      </c>
      <c r="B423" t="s">
        <v>186</v>
      </c>
      <c r="C423" t="s">
        <v>135</v>
      </c>
      <c r="D423">
        <v>0.30577611799978699</v>
      </c>
      <c r="E423">
        <v>0.30320894604133181</v>
      </c>
      <c r="F423">
        <v>0.30545688418111899</v>
      </c>
      <c r="G423">
        <v>0.30579773278959271</v>
      </c>
      <c r="H423">
        <v>0.30737561244540479</v>
      </c>
      <c r="I423">
        <v>0.30581269687484269</v>
      </c>
      <c r="J423">
        <v>0.30629653563126141</v>
      </c>
      <c r="K423">
        <v>0.30369112212161159</v>
      </c>
      <c r="L423">
        <v>0.27678070881358158</v>
      </c>
      <c r="M423">
        <v>0.2429136585404113</v>
      </c>
      <c r="N423">
        <v>0.2426592690911602</v>
      </c>
      <c r="O423">
        <v>0.24708531297290109</v>
      </c>
      <c r="P423">
        <v>0.25313080341392652</v>
      </c>
      <c r="Q423">
        <v>0.25355478582934499</v>
      </c>
      <c r="R423">
        <v>0.2522080181568393</v>
      </c>
      <c r="S423">
        <v>0.25742882123297239</v>
      </c>
      <c r="T423">
        <v>0.27919491456725842</v>
      </c>
      <c r="U423">
        <v>0.30452744821947619</v>
      </c>
      <c r="V423">
        <v>0.31806828269464432</v>
      </c>
      <c r="W423">
        <v>0.31921552923048252</v>
      </c>
      <c r="X423">
        <v>0.32049412718129339</v>
      </c>
      <c r="Y423">
        <v>0.32349193225972273</v>
      </c>
      <c r="Z423">
        <v>0.32204540401888332</v>
      </c>
      <c r="AA423">
        <v>0.32613392464442831</v>
      </c>
      <c r="AB423" s="7">
        <f t="shared" si="18"/>
        <v>6.9823485889522763</v>
      </c>
      <c r="AC423">
        <f>INDEX(SHELF_days!$C$2:$C$289,MATCH(A423&amp;"|"&amp;C423,SHELF_days!$D$2:$D$289,0))</f>
        <v>84</v>
      </c>
      <c r="AD423" s="8">
        <f t="shared" si="19"/>
        <v>586.51728147199117</v>
      </c>
      <c r="AE423" s="7">
        <f t="shared" si="20"/>
        <v>0.32613392464442831</v>
      </c>
    </row>
    <row r="424" spans="1:31" x14ac:dyDescent="0.45">
      <c r="A424" t="s">
        <v>7</v>
      </c>
      <c r="B424" t="s">
        <v>186</v>
      </c>
      <c r="C424" t="s">
        <v>136</v>
      </c>
      <c r="D424">
        <v>0.36006049872337098</v>
      </c>
      <c r="E424">
        <v>0.35111729630747779</v>
      </c>
      <c r="F424">
        <v>0.36046552663080611</v>
      </c>
      <c r="G424">
        <v>0.36387334764508711</v>
      </c>
      <c r="H424">
        <v>0.34987893511922818</v>
      </c>
      <c r="I424">
        <v>0.34135472709033682</v>
      </c>
      <c r="J424">
        <v>0.33246739059271041</v>
      </c>
      <c r="K424">
        <v>0.30882679617943309</v>
      </c>
      <c r="L424">
        <v>0.28367782197294961</v>
      </c>
      <c r="M424">
        <v>0.27292828819975978</v>
      </c>
      <c r="N424">
        <v>0.26971134240622407</v>
      </c>
      <c r="O424">
        <v>0.28658284972282849</v>
      </c>
      <c r="P424">
        <v>0.30874299730203281</v>
      </c>
      <c r="Q424">
        <v>0.32295621800777041</v>
      </c>
      <c r="R424">
        <v>0.31131282954231032</v>
      </c>
      <c r="S424">
        <v>0.30597297885463232</v>
      </c>
      <c r="T424">
        <v>0.30758377949799459</v>
      </c>
      <c r="U424">
        <v>0.30364057676698908</v>
      </c>
      <c r="V424">
        <v>0.30466012977536011</v>
      </c>
      <c r="W424">
        <v>0.31079141430515261</v>
      </c>
      <c r="X424">
        <v>0.28919458140180609</v>
      </c>
      <c r="Y424">
        <v>0.28380352028905009</v>
      </c>
      <c r="Z424">
        <v>0.27521413535551392</v>
      </c>
      <c r="AA424">
        <v>0.2803537998360689</v>
      </c>
      <c r="AB424" s="7">
        <f t="shared" si="18"/>
        <v>7.4851717815248957</v>
      </c>
      <c r="AC424">
        <f>INDEX(SHELF_days!$C$2:$C$289,MATCH(A424&amp;"|"&amp;C424,SHELF_days!$D$2:$D$289,0))</f>
        <v>30</v>
      </c>
      <c r="AD424" s="8">
        <f t="shared" si="19"/>
        <v>224.55515344574687</v>
      </c>
      <c r="AE424" s="7">
        <f t="shared" si="20"/>
        <v>0.36387334764508711</v>
      </c>
    </row>
    <row r="425" spans="1:31" x14ac:dyDescent="0.45">
      <c r="A425" t="s">
        <v>7</v>
      </c>
      <c r="B425" t="s">
        <v>186</v>
      </c>
      <c r="C425" t="s">
        <v>137</v>
      </c>
      <c r="D425">
        <v>0.22114658362623599</v>
      </c>
      <c r="E425">
        <v>0.21541864429549709</v>
      </c>
      <c r="F425">
        <v>0.20777410011819181</v>
      </c>
      <c r="G425">
        <v>0.20088509200419491</v>
      </c>
      <c r="H425">
        <v>0.19726053815037239</v>
      </c>
      <c r="I425">
        <v>0.18892271811987549</v>
      </c>
      <c r="J425">
        <v>0.16218953006245779</v>
      </c>
      <c r="K425">
        <v>0.1085902199854811</v>
      </c>
      <c r="L425">
        <v>9.0886445103370503E-2</v>
      </c>
      <c r="M425">
        <v>9.8862482831837795E-2</v>
      </c>
      <c r="N425">
        <v>0.1087971931164097</v>
      </c>
      <c r="O425">
        <v>0.13659553557933801</v>
      </c>
      <c r="P425">
        <v>0.1604024937612695</v>
      </c>
      <c r="Q425">
        <v>0.171961017634021</v>
      </c>
      <c r="R425">
        <v>0.19138788589882161</v>
      </c>
      <c r="S425">
        <v>0.19098908401239831</v>
      </c>
      <c r="T425">
        <v>0.20606783381931709</v>
      </c>
      <c r="U425">
        <v>0.22995219658679919</v>
      </c>
      <c r="V425">
        <v>0.2408746566913311</v>
      </c>
      <c r="W425">
        <v>0.27843439047553342</v>
      </c>
      <c r="X425">
        <v>0.28208081953831582</v>
      </c>
      <c r="Y425">
        <v>0.25748803654220831</v>
      </c>
      <c r="Z425">
        <v>0.2434037673887755</v>
      </c>
      <c r="AA425">
        <v>0.23034595034807789</v>
      </c>
      <c r="AB425" s="7">
        <f t="shared" si="18"/>
        <v>4.6207172156901324</v>
      </c>
      <c r="AC425">
        <f>INDEX(SHELF_days!$C$2:$C$289,MATCH(A425&amp;"|"&amp;C425,SHELF_days!$D$2:$D$289,0))</f>
        <v>83</v>
      </c>
      <c r="AD425" s="8">
        <f t="shared" si="19"/>
        <v>383.51952890228097</v>
      </c>
      <c r="AE425" s="7">
        <f t="shared" si="20"/>
        <v>0.28208081953831582</v>
      </c>
    </row>
    <row r="426" spans="1:31" x14ac:dyDescent="0.45">
      <c r="A426" t="s">
        <v>7</v>
      </c>
      <c r="B426" t="s">
        <v>186</v>
      </c>
      <c r="C426" t="s">
        <v>138</v>
      </c>
      <c r="D426">
        <v>0.15344505550642359</v>
      </c>
      <c r="E426">
        <v>0.15882215013961301</v>
      </c>
      <c r="F426">
        <v>0.16229049256534969</v>
      </c>
      <c r="G426">
        <v>0.16330694191159481</v>
      </c>
      <c r="H426">
        <v>0.18815951638505121</v>
      </c>
      <c r="I426">
        <v>0.1874534332514001</v>
      </c>
      <c r="J426">
        <v>0.1615223361891798</v>
      </c>
      <c r="K426">
        <v>0.12046088626300699</v>
      </c>
      <c r="L426">
        <v>0.10574176863074131</v>
      </c>
      <c r="M426">
        <v>8.4567033776522596E-2</v>
      </c>
      <c r="N426">
        <v>7.8538170096886128E-2</v>
      </c>
      <c r="O426">
        <v>0.10000775285306911</v>
      </c>
      <c r="P426">
        <v>0.13076504452112439</v>
      </c>
      <c r="Q426">
        <v>0.15685132468964169</v>
      </c>
      <c r="R426">
        <v>0.17332401142306289</v>
      </c>
      <c r="S426">
        <v>0.16722531534559279</v>
      </c>
      <c r="T426">
        <v>0.1951660336343585</v>
      </c>
      <c r="U426">
        <v>0.2175124009411192</v>
      </c>
      <c r="V426">
        <v>0.19304002507809029</v>
      </c>
      <c r="W426">
        <v>0.2210428166093748</v>
      </c>
      <c r="X426">
        <v>0.22495343088805789</v>
      </c>
      <c r="Y426">
        <v>0.18179700902687629</v>
      </c>
      <c r="Z426">
        <v>0.16430787294721011</v>
      </c>
      <c r="AA426">
        <v>0.17744412289524689</v>
      </c>
      <c r="AB426" s="7">
        <f t="shared" si="18"/>
        <v>3.8677449455685937</v>
      </c>
      <c r="AC426">
        <f>INDEX(SHELF_days!$C$2:$C$289,MATCH(A426&amp;"|"&amp;C426,SHELF_days!$D$2:$D$289,0))</f>
        <v>18</v>
      </c>
      <c r="AD426" s="8">
        <f t="shared" si="19"/>
        <v>69.619409020234684</v>
      </c>
      <c r="AE426" s="7">
        <f t="shared" si="20"/>
        <v>0.22495343088805789</v>
      </c>
    </row>
    <row r="427" spans="1:31" x14ac:dyDescent="0.45">
      <c r="A427" t="s">
        <v>7</v>
      </c>
      <c r="B427" t="s">
        <v>186</v>
      </c>
      <c r="C427" t="s">
        <v>139</v>
      </c>
      <c r="D427">
        <v>0.28210979367326028</v>
      </c>
      <c r="E427">
        <v>0.28317473774022311</v>
      </c>
      <c r="F427">
        <v>0.28533954207306561</v>
      </c>
      <c r="G427">
        <v>0.28511258678010631</v>
      </c>
      <c r="H427">
        <v>0.28881806839015323</v>
      </c>
      <c r="I427">
        <v>0.29403367560335208</v>
      </c>
      <c r="J427">
        <v>0.30120895448075741</v>
      </c>
      <c r="K427">
        <v>0.2932655192271823</v>
      </c>
      <c r="L427">
        <v>0.23162097003954779</v>
      </c>
      <c r="M427">
        <v>0.21870197644032671</v>
      </c>
      <c r="N427">
        <v>0.21712638296420561</v>
      </c>
      <c r="O427">
        <v>0.22901534869538059</v>
      </c>
      <c r="P427">
        <v>0.23797135371754319</v>
      </c>
      <c r="Q427">
        <v>0.21951814259000729</v>
      </c>
      <c r="R427">
        <v>0.2188678283851816</v>
      </c>
      <c r="S427">
        <v>0.23628664711980699</v>
      </c>
      <c r="T427">
        <v>0.24692735873970589</v>
      </c>
      <c r="U427">
        <v>0.27597327171363029</v>
      </c>
      <c r="V427">
        <v>0.28188283838030098</v>
      </c>
      <c r="W427">
        <v>0.27511346031530381</v>
      </c>
      <c r="X427">
        <v>0.28212288724785411</v>
      </c>
      <c r="Y427">
        <v>0.27782383025622143</v>
      </c>
      <c r="Z427">
        <v>0.26743189655360472</v>
      </c>
      <c r="AA427">
        <v>0.2587552211227766</v>
      </c>
      <c r="AB427" s="7">
        <f t="shared" si="18"/>
        <v>6.2882022922494984</v>
      </c>
      <c r="AC427">
        <f>INDEX(SHELF_days!$C$2:$C$289,MATCH(A427&amp;"|"&amp;C427,SHELF_days!$D$2:$D$289,0))</f>
        <v>32</v>
      </c>
      <c r="AD427" s="8">
        <f t="shared" si="19"/>
        <v>201.22247335198395</v>
      </c>
      <c r="AE427" s="7">
        <f t="shared" si="20"/>
        <v>0.30120895448075741</v>
      </c>
    </row>
    <row r="428" spans="1:31" x14ac:dyDescent="0.45">
      <c r="A428" t="s">
        <v>7</v>
      </c>
      <c r="B428" t="s">
        <v>187</v>
      </c>
      <c r="C428" t="s">
        <v>134</v>
      </c>
      <c r="D428">
        <v>1.0518406697830881E-2</v>
      </c>
      <c r="E428">
        <v>1.0518406697830881E-2</v>
      </c>
      <c r="F428">
        <v>1.0518406697830881E-2</v>
      </c>
      <c r="G428">
        <v>1.0518406697830881E-2</v>
      </c>
      <c r="H428">
        <v>1.0518406697830881E-2</v>
      </c>
      <c r="I428">
        <v>1.0518406697830881E-2</v>
      </c>
      <c r="J428">
        <v>1.0518406697830881E-2</v>
      </c>
      <c r="K428">
        <v>1.0518406697830881E-2</v>
      </c>
      <c r="L428">
        <v>1.0518406697830881E-2</v>
      </c>
      <c r="M428">
        <v>1.0518406697830881E-2</v>
      </c>
      <c r="N428">
        <v>1.0518406697830881E-2</v>
      </c>
      <c r="O428">
        <v>1.0518406697830881E-2</v>
      </c>
      <c r="P428">
        <v>1.0518406697830881E-2</v>
      </c>
      <c r="Q428">
        <v>1.0518406697830881E-2</v>
      </c>
      <c r="R428">
        <v>1.0518406697830881E-2</v>
      </c>
      <c r="S428">
        <v>1.0518406697830881E-2</v>
      </c>
      <c r="T428">
        <v>1.0518406697830881E-2</v>
      </c>
      <c r="U428">
        <v>7.1329506475004301E-2</v>
      </c>
      <c r="V428">
        <v>0.21526615086059189</v>
      </c>
      <c r="W428">
        <v>0.29410213850500022</v>
      </c>
      <c r="X428">
        <v>0.19356410931803009</v>
      </c>
      <c r="Y428">
        <v>5.8780706943591013E-2</v>
      </c>
      <c r="Z428">
        <v>2.299065581815931E-2</v>
      </c>
      <c r="AA428">
        <v>1.0518406697830881E-2</v>
      </c>
      <c r="AB428" s="7">
        <f t="shared" si="18"/>
        <v>1.0453645884813327</v>
      </c>
      <c r="AC428">
        <f>INDEX(SHELF_days!$C$2:$C$289,MATCH(A428&amp;"|"&amp;C428,SHELF_days!$D$2:$D$289,0))</f>
        <v>118</v>
      </c>
      <c r="AD428" s="8">
        <f t="shared" si="19"/>
        <v>123.35302144079726</v>
      </c>
      <c r="AE428" s="7">
        <f t="shared" si="20"/>
        <v>0.29410213850500022</v>
      </c>
    </row>
    <row r="429" spans="1:31" x14ac:dyDescent="0.45">
      <c r="A429" t="s">
        <v>7</v>
      </c>
      <c r="B429" t="s">
        <v>187</v>
      </c>
      <c r="C429" t="s">
        <v>135</v>
      </c>
      <c r="D429">
        <v>9.2700341978437685E-7</v>
      </c>
      <c r="E429">
        <v>9.2700341978437685E-7</v>
      </c>
      <c r="F429">
        <v>9.2700341978437685E-7</v>
      </c>
      <c r="G429">
        <v>9.2700341978437685E-7</v>
      </c>
      <c r="H429">
        <v>9.2700341978437685E-7</v>
      </c>
      <c r="I429">
        <v>9.2700341978437685E-7</v>
      </c>
      <c r="J429">
        <v>9.2700341978437685E-7</v>
      </c>
      <c r="K429">
        <v>9.2700341978437685E-7</v>
      </c>
      <c r="L429">
        <v>9.2700341978437685E-7</v>
      </c>
      <c r="M429">
        <v>9.2700341978437685E-7</v>
      </c>
      <c r="N429">
        <v>9.2700341978437685E-7</v>
      </c>
      <c r="O429">
        <v>9.2700341978437685E-7</v>
      </c>
      <c r="P429">
        <v>9.2700341978437685E-7</v>
      </c>
      <c r="Q429">
        <v>9.2700341978437685E-7</v>
      </c>
      <c r="R429">
        <v>9.2700341978437685E-7</v>
      </c>
      <c r="S429">
        <v>9.2700341978437685E-7</v>
      </c>
      <c r="T429">
        <v>9.2700341978437685E-7</v>
      </c>
      <c r="U429">
        <v>9.2700341978437685E-7</v>
      </c>
      <c r="V429">
        <v>8.2350433304540036E-3</v>
      </c>
      <c r="W429">
        <v>2.3009598139269592E-2</v>
      </c>
      <c r="X429">
        <v>1.477548181223538E-2</v>
      </c>
      <c r="Y429">
        <v>9.2700341978437685E-7</v>
      </c>
      <c r="Z429">
        <v>9.2700341978437685E-7</v>
      </c>
      <c r="AA429">
        <v>9.2700341978437685E-7</v>
      </c>
      <c r="AB429" s="7">
        <f t="shared" si="18"/>
        <v>4.6039590353774439E-2</v>
      </c>
      <c r="AC429">
        <f>INDEX(SHELF_days!$C$2:$C$289,MATCH(A429&amp;"|"&amp;C429,SHELF_days!$D$2:$D$289,0))</f>
        <v>84</v>
      </c>
      <c r="AD429" s="8">
        <f t="shared" si="19"/>
        <v>3.8673255897170526</v>
      </c>
      <c r="AE429" s="7">
        <f t="shared" si="20"/>
        <v>2.3009598139269592E-2</v>
      </c>
    </row>
    <row r="430" spans="1:31" x14ac:dyDescent="0.45">
      <c r="A430" t="s">
        <v>7</v>
      </c>
      <c r="B430" t="s">
        <v>187</v>
      </c>
      <c r="C430" t="s">
        <v>136</v>
      </c>
      <c r="D430">
        <v>0.1621208457020345</v>
      </c>
      <c r="E430">
        <v>0.1621208457020345</v>
      </c>
      <c r="F430">
        <v>0.1621208457020345</v>
      </c>
      <c r="G430">
        <v>0.1621208457020345</v>
      </c>
      <c r="H430">
        <v>0.1621208457020345</v>
      </c>
      <c r="I430">
        <v>0.1621208457020345</v>
      </c>
      <c r="J430">
        <v>0.1621208457020345</v>
      </c>
      <c r="K430">
        <v>0.1621208457020345</v>
      </c>
      <c r="L430">
        <v>0.1621208457020345</v>
      </c>
      <c r="M430">
        <v>0.1621208457020345</v>
      </c>
      <c r="N430">
        <v>0.1621208457020345</v>
      </c>
      <c r="O430">
        <v>0.1621208457020345</v>
      </c>
      <c r="P430">
        <v>0.1621208457020345</v>
      </c>
      <c r="Q430">
        <v>0.1621208457020345</v>
      </c>
      <c r="R430">
        <v>0.1621208457020345</v>
      </c>
      <c r="S430">
        <v>0.1621208457020345</v>
      </c>
      <c r="T430">
        <v>0.1621208457020345</v>
      </c>
      <c r="U430">
        <v>0.30166914664074002</v>
      </c>
      <c r="V430">
        <v>0.53578381565026112</v>
      </c>
      <c r="W430">
        <v>0.46453105753822738</v>
      </c>
      <c r="X430">
        <v>0.25003079100325343</v>
      </c>
      <c r="Y430">
        <v>9.8180474477441562E-2</v>
      </c>
      <c r="Z430">
        <v>4.4144086081279517E-2</v>
      </c>
      <c r="AA430">
        <v>4.4144086081279517E-2</v>
      </c>
      <c r="AB430" s="7">
        <f t="shared" si="18"/>
        <v>4.4945378344070681</v>
      </c>
      <c r="AC430">
        <f>INDEX(SHELF_days!$C$2:$C$289,MATCH(A430&amp;"|"&amp;C430,SHELF_days!$D$2:$D$289,0))</f>
        <v>30</v>
      </c>
      <c r="AD430" s="8">
        <f t="shared" si="19"/>
        <v>134.83613503221204</v>
      </c>
      <c r="AE430" s="7">
        <f t="shared" si="20"/>
        <v>0.53578381565026112</v>
      </c>
    </row>
    <row r="431" spans="1:31" x14ac:dyDescent="0.45">
      <c r="A431" t="s">
        <v>7</v>
      </c>
      <c r="B431" t="s">
        <v>187</v>
      </c>
      <c r="C431" t="s">
        <v>137</v>
      </c>
      <c r="D431">
        <v>4.7867003111942398E-2</v>
      </c>
      <c r="E431">
        <v>4.7867003111942398E-2</v>
      </c>
      <c r="F431">
        <v>4.7867003111942398E-2</v>
      </c>
      <c r="G431">
        <v>4.7867003111942398E-2</v>
      </c>
      <c r="H431">
        <v>4.7867003111942398E-2</v>
      </c>
      <c r="I431">
        <v>4.7867003111942398E-2</v>
      </c>
      <c r="J431">
        <v>4.7867003111942398E-2</v>
      </c>
      <c r="K431">
        <v>4.7867003111942398E-2</v>
      </c>
      <c r="L431">
        <v>4.7867003111942398E-2</v>
      </c>
      <c r="M431">
        <v>4.7867003111942398E-2</v>
      </c>
      <c r="N431">
        <v>4.7867003111942398E-2</v>
      </c>
      <c r="O431">
        <v>4.7867003111942398E-2</v>
      </c>
      <c r="P431">
        <v>4.7867003111942398E-2</v>
      </c>
      <c r="Q431">
        <v>4.7867003111942398E-2</v>
      </c>
      <c r="R431">
        <v>4.7867003111942398E-2</v>
      </c>
      <c r="S431">
        <v>4.7867003111942398E-2</v>
      </c>
      <c r="T431">
        <v>4.7867003111942398E-2</v>
      </c>
      <c r="U431">
        <v>0.1443182153436102</v>
      </c>
      <c r="V431">
        <v>0.7743935814538957</v>
      </c>
      <c r="W431">
        <v>1</v>
      </c>
      <c r="X431">
        <v>0.78053085584897164</v>
      </c>
      <c r="Y431">
        <v>0.32512488431772751</v>
      </c>
      <c r="Z431">
        <v>0.13394820388948611</v>
      </c>
      <c r="AA431">
        <v>6.7989023088704206E-2</v>
      </c>
      <c r="AB431" s="7">
        <f t="shared" si="18"/>
        <v>4.040043816845416</v>
      </c>
      <c r="AC431">
        <f>INDEX(SHELF_days!$C$2:$C$289,MATCH(A431&amp;"|"&amp;C431,SHELF_days!$D$2:$D$289,0))</f>
        <v>83</v>
      </c>
      <c r="AD431" s="8">
        <f t="shared" si="19"/>
        <v>335.3236367981695</v>
      </c>
      <c r="AE431" s="7">
        <f t="shared" si="20"/>
        <v>1</v>
      </c>
    </row>
    <row r="432" spans="1:31" x14ac:dyDescent="0.45">
      <c r="A432" t="s">
        <v>7</v>
      </c>
      <c r="B432" t="s">
        <v>187</v>
      </c>
      <c r="C432" t="s">
        <v>138</v>
      </c>
      <c r="D432">
        <v>0.2399296604891317</v>
      </c>
      <c r="E432">
        <v>0.2399296604891317</v>
      </c>
      <c r="F432">
        <v>0.2399296604891317</v>
      </c>
      <c r="G432">
        <v>0.2399296604891317</v>
      </c>
      <c r="H432">
        <v>0.2399296604891317</v>
      </c>
      <c r="I432">
        <v>0.2399296604891317</v>
      </c>
      <c r="J432">
        <v>0.2399296604891317</v>
      </c>
      <c r="K432">
        <v>0.2399296604891317</v>
      </c>
      <c r="L432">
        <v>0.2399296604891317</v>
      </c>
      <c r="M432">
        <v>0.2399296604891317</v>
      </c>
      <c r="N432">
        <v>0.2399296604891317</v>
      </c>
      <c r="O432">
        <v>0.2399296604891317</v>
      </c>
      <c r="P432">
        <v>0.2399296604891317</v>
      </c>
      <c r="Q432">
        <v>0.2399296604891317</v>
      </c>
      <c r="R432">
        <v>0.2399296604891317</v>
      </c>
      <c r="S432">
        <v>0.2399296604891317</v>
      </c>
      <c r="T432">
        <v>0.2399296604891317</v>
      </c>
      <c r="U432">
        <v>0.67356495642450165</v>
      </c>
      <c r="V432">
        <v>1</v>
      </c>
      <c r="W432">
        <v>1</v>
      </c>
      <c r="X432">
        <v>1</v>
      </c>
      <c r="Y432">
        <v>0.83042282416685997</v>
      </c>
      <c r="Z432">
        <v>0.7058075642933892</v>
      </c>
      <c r="AA432">
        <v>0.34377272329754388</v>
      </c>
      <c r="AB432" s="7">
        <f t="shared" si="18"/>
        <v>9.6323722964975342</v>
      </c>
      <c r="AC432">
        <f>INDEX(SHELF_days!$C$2:$C$289,MATCH(A432&amp;"|"&amp;C432,SHELF_days!$D$2:$D$289,0))</f>
        <v>18</v>
      </c>
      <c r="AD432" s="8">
        <f t="shared" si="19"/>
        <v>173.38270133695562</v>
      </c>
      <c r="AE432" s="7">
        <f t="shared" si="20"/>
        <v>1</v>
      </c>
    </row>
    <row r="433" spans="1:31" x14ac:dyDescent="0.45">
      <c r="A433" t="s">
        <v>7</v>
      </c>
      <c r="B433" t="s">
        <v>187</v>
      </c>
      <c r="C433" t="s">
        <v>139</v>
      </c>
      <c r="D433">
        <v>9.2700341978437685E-7</v>
      </c>
      <c r="E433">
        <v>9.2700341978437685E-7</v>
      </c>
      <c r="F433">
        <v>9.2700341978437685E-7</v>
      </c>
      <c r="G433">
        <v>9.2700341978437685E-7</v>
      </c>
      <c r="H433">
        <v>9.2700341978437685E-7</v>
      </c>
      <c r="I433">
        <v>9.2700341978437685E-7</v>
      </c>
      <c r="J433">
        <v>9.2700341978437685E-7</v>
      </c>
      <c r="K433">
        <v>9.2700341978437685E-7</v>
      </c>
      <c r="L433">
        <v>9.2700341978437685E-7</v>
      </c>
      <c r="M433">
        <v>9.2700341978437685E-7</v>
      </c>
      <c r="N433">
        <v>9.2700341978437685E-7</v>
      </c>
      <c r="O433">
        <v>9.2700341978437685E-7</v>
      </c>
      <c r="P433">
        <v>9.2700341978437685E-7</v>
      </c>
      <c r="Q433">
        <v>9.2700341978437685E-7</v>
      </c>
      <c r="R433">
        <v>9.2700341978437685E-7</v>
      </c>
      <c r="S433">
        <v>9.2700341978437685E-7</v>
      </c>
      <c r="T433">
        <v>9.2700341978437685E-7</v>
      </c>
      <c r="U433">
        <v>9.2700341978437685E-7</v>
      </c>
      <c r="V433">
        <v>9.2700341978437685E-7</v>
      </c>
      <c r="W433">
        <v>9.2700341978437685E-7</v>
      </c>
      <c r="X433">
        <v>9.2700341978437685E-7</v>
      </c>
      <c r="Y433">
        <v>9.2700341978437685E-7</v>
      </c>
      <c r="Z433">
        <v>9.2700341978437685E-7</v>
      </c>
      <c r="AA433">
        <v>9.2700341978437685E-7</v>
      </c>
      <c r="AB433" s="7">
        <f t="shared" si="18"/>
        <v>2.2248082074825043E-5</v>
      </c>
      <c r="AC433">
        <f>INDEX(SHELF_days!$C$2:$C$289,MATCH(A433&amp;"|"&amp;C433,SHELF_days!$D$2:$D$289,0))</f>
        <v>32</v>
      </c>
      <c r="AD433" s="8">
        <f t="shared" si="19"/>
        <v>7.1193862639440137E-4</v>
      </c>
      <c r="AE433" s="7">
        <f t="shared" si="20"/>
        <v>9.2700341978437685E-7</v>
      </c>
    </row>
    <row r="434" spans="1:31" x14ac:dyDescent="0.45">
      <c r="A434" t="s">
        <v>7</v>
      </c>
      <c r="B434" t="s">
        <v>188</v>
      </c>
      <c r="C434" t="s">
        <v>134</v>
      </c>
      <c r="D434">
        <v>0.14818166858647361</v>
      </c>
      <c r="E434">
        <v>9.6358635604974249E-2</v>
      </c>
      <c r="F434">
        <v>5.5302193281459362E-2</v>
      </c>
      <c r="G434">
        <v>5.8467915716558128E-2</v>
      </c>
      <c r="H434">
        <v>9.5238095238095233E-2</v>
      </c>
      <c r="I434">
        <v>0.17082755432269989</v>
      </c>
      <c r="J434">
        <v>7.57383420704138E-2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1.227109240931851E-2</v>
      </c>
      <c r="U434">
        <v>0.24607223175595719</v>
      </c>
      <c r="V434">
        <v>0.7485288010218073</v>
      </c>
      <c r="W434">
        <v>0.77740426432215137</v>
      </c>
      <c r="X434">
        <v>0.75787708534129461</v>
      </c>
      <c r="Y434">
        <v>0.72688983442644772</v>
      </c>
      <c r="Z434">
        <v>0.61671642492771339</v>
      </c>
      <c r="AA434">
        <v>0.30945328600421568</v>
      </c>
      <c r="AB434" s="7">
        <f t="shared" si="18"/>
        <v>4.8953274250295804</v>
      </c>
      <c r="AC434">
        <f>INDEX(SHELF_days!$C$2:$C$289,MATCH(A434&amp;"|"&amp;C434,SHELF_days!$D$2:$D$289,0))</f>
        <v>118</v>
      </c>
      <c r="AD434" s="8">
        <f t="shared" si="19"/>
        <v>577.64863615349054</v>
      </c>
      <c r="AE434" s="7">
        <f t="shared" si="20"/>
        <v>0.77740426432215137</v>
      </c>
    </row>
    <row r="435" spans="1:31" x14ac:dyDescent="0.45">
      <c r="A435" t="s">
        <v>7</v>
      </c>
      <c r="B435" t="s">
        <v>188</v>
      </c>
      <c r="C435" t="s">
        <v>135</v>
      </c>
      <c r="D435">
        <v>3.4250269687162889E-2</v>
      </c>
      <c r="E435">
        <v>1.9356933711996122E-2</v>
      </c>
      <c r="F435">
        <v>9.8298218963960987E-3</v>
      </c>
      <c r="G435">
        <v>9.8298218963960987E-3</v>
      </c>
      <c r="H435">
        <v>1.5939061708825929E-2</v>
      </c>
      <c r="I435">
        <v>3.2384474825528919E-2</v>
      </c>
      <c r="J435">
        <v>9.2425643396517182E-2</v>
      </c>
      <c r="K435">
        <v>3.1481848402791543E-2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9.8298218963960987E-3</v>
      </c>
      <c r="U435">
        <v>0.29753098650463422</v>
      </c>
      <c r="V435">
        <v>0.39839948924553642</v>
      </c>
      <c r="W435">
        <v>0.3648482046540299</v>
      </c>
      <c r="X435">
        <v>0.36717081654668338</v>
      </c>
      <c r="Y435">
        <v>0.31314532285406071</v>
      </c>
      <c r="Z435">
        <v>0.26605464192149347</v>
      </c>
      <c r="AA435">
        <v>0.1077372696651476</v>
      </c>
      <c r="AB435" s="7">
        <f t="shared" si="18"/>
        <v>2.3702144288135969</v>
      </c>
      <c r="AC435">
        <f>INDEX(SHELF_days!$C$2:$C$289,MATCH(A435&amp;"|"&amp;C435,SHELF_days!$D$2:$D$289,0))</f>
        <v>84</v>
      </c>
      <c r="AD435" s="8">
        <f t="shared" si="19"/>
        <v>199.09801202034214</v>
      </c>
      <c r="AE435" s="7">
        <f t="shared" si="20"/>
        <v>0.39839948924553642</v>
      </c>
    </row>
    <row r="436" spans="1:31" x14ac:dyDescent="0.45">
      <c r="A436" t="s">
        <v>7</v>
      </c>
      <c r="B436" t="s">
        <v>188</v>
      </c>
      <c r="C436" t="s">
        <v>136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2.5889967637540451E-2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2.7523501309909069E-2</v>
      </c>
      <c r="U436">
        <v>0.33154569271074119</v>
      </c>
      <c r="V436">
        <v>0.40343658498998303</v>
      </c>
      <c r="W436">
        <v>0.48785637232239171</v>
      </c>
      <c r="X436">
        <v>0.42311604253351831</v>
      </c>
      <c r="Y436">
        <v>0.38532901833872713</v>
      </c>
      <c r="Z436">
        <v>0.18016643550624131</v>
      </c>
      <c r="AA436">
        <v>9.2988133764832795E-2</v>
      </c>
      <c r="AB436" s="7">
        <f t="shared" si="18"/>
        <v>2.3578517491138844</v>
      </c>
      <c r="AC436">
        <f>INDEX(SHELF_days!$C$2:$C$289,MATCH(A436&amp;"|"&amp;C436,SHELF_days!$D$2:$D$289,0))</f>
        <v>30</v>
      </c>
      <c r="AD436" s="8">
        <f t="shared" si="19"/>
        <v>70.735552473416533</v>
      </c>
      <c r="AE436" s="7">
        <f t="shared" si="20"/>
        <v>0.48785637232239171</v>
      </c>
    </row>
    <row r="437" spans="1:31" x14ac:dyDescent="0.45">
      <c r="A437" t="s">
        <v>7</v>
      </c>
      <c r="B437" t="s">
        <v>188</v>
      </c>
      <c r="C437" t="s">
        <v>137</v>
      </c>
      <c r="D437">
        <v>6.1544374446468257E-2</v>
      </c>
      <c r="E437">
        <v>3.8901793025082287E-2</v>
      </c>
      <c r="F437">
        <v>1.9896506971018611E-2</v>
      </c>
      <c r="G437">
        <v>0</v>
      </c>
      <c r="H437">
        <v>1.368024107525804E-2</v>
      </c>
      <c r="I437">
        <v>9.9482534855093036E-3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8.6281325022698283E-3</v>
      </c>
      <c r="U437">
        <v>0.16786145970845931</v>
      </c>
      <c r="V437">
        <v>0.6021478424098613</v>
      </c>
      <c r="W437">
        <v>0.7579388288243124</v>
      </c>
      <c r="X437">
        <v>0.7436681538915717</v>
      </c>
      <c r="Y437">
        <v>0.69236167972862317</v>
      </c>
      <c r="Z437">
        <v>0.4361022453196976</v>
      </c>
      <c r="AA437">
        <v>0.13915300592104901</v>
      </c>
      <c r="AB437" s="7">
        <f t="shared" si="18"/>
        <v>3.6918325173091802</v>
      </c>
      <c r="AC437">
        <f>INDEX(SHELF_days!$C$2:$C$289,MATCH(A437&amp;"|"&amp;C437,SHELF_days!$D$2:$D$289,0))</f>
        <v>83</v>
      </c>
      <c r="AD437" s="8">
        <f t="shared" si="19"/>
        <v>306.42209893666194</v>
      </c>
      <c r="AE437" s="7">
        <f t="shared" si="20"/>
        <v>0.7579388288243124</v>
      </c>
    </row>
    <row r="438" spans="1:31" x14ac:dyDescent="0.45">
      <c r="A438" t="s">
        <v>7</v>
      </c>
      <c r="B438" t="s">
        <v>188</v>
      </c>
      <c r="C438" t="s">
        <v>138</v>
      </c>
      <c r="D438">
        <v>1.4640160271228229E-3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6.38259618842143E-2</v>
      </c>
      <c r="V438">
        <v>0.44441875995274049</v>
      </c>
      <c r="W438">
        <v>0.7481378743514665</v>
      </c>
      <c r="X438">
        <v>0.6333281964349925</v>
      </c>
      <c r="Y438">
        <v>0.60384239995890476</v>
      </c>
      <c r="Z438">
        <v>0.54137771613499774</v>
      </c>
      <c r="AA438">
        <v>0.11406482765706071</v>
      </c>
      <c r="AB438" s="7">
        <f t="shared" si="18"/>
        <v>3.1504597524014999</v>
      </c>
      <c r="AC438">
        <f>INDEX(SHELF_days!$C$2:$C$289,MATCH(A438&amp;"|"&amp;C438,SHELF_days!$D$2:$D$289,0))</f>
        <v>18</v>
      </c>
      <c r="AD438" s="8">
        <f t="shared" si="19"/>
        <v>56.708275543226996</v>
      </c>
      <c r="AE438" s="7">
        <f t="shared" si="20"/>
        <v>0.7481378743514665</v>
      </c>
    </row>
    <row r="439" spans="1:31" x14ac:dyDescent="0.45">
      <c r="A439" t="s">
        <v>7</v>
      </c>
      <c r="B439" t="s">
        <v>188</v>
      </c>
      <c r="C439" t="s">
        <v>139</v>
      </c>
      <c r="D439">
        <v>6.0390661118816446E-3</v>
      </c>
      <c r="E439">
        <v>0</v>
      </c>
      <c r="F439">
        <v>0</v>
      </c>
      <c r="G439">
        <v>0</v>
      </c>
      <c r="H439">
        <v>0</v>
      </c>
      <c r="I439">
        <v>2.5803282478039761E-2</v>
      </c>
      <c r="J439">
        <v>0.15151121128062869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7.1341886269070731E-2</v>
      </c>
      <c r="U439">
        <v>0.4982085067036523</v>
      </c>
      <c r="V439">
        <v>0.67240233472029587</v>
      </c>
      <c r="W439">
        <v>0.70550161812297729</v>
      </c>
      <c r="X439">
        <v>0.64508206195099393</v>
      </c>
      <c r="Y439">
        <v>0.61849861303744791</v>
      </c>
      <c r="Z439">
        <v>0.51103791030975487</v>
      </c>
      <c r="AA439">
        <v>0.17218562182154409</v>
      </c>
      <c r="AB439" s="7">
        <f t="shared" si="18"/>
        <v>4.0776121128062872</v>
      </c>
      <c r="AC439">
        <f>INDEX(SHELF_days!$C$2:$C$289,MATCH(A439&amp;"|"&amp;C439,SHELF_days!$D$2:$D$289,0))</f>
        <v>32</v>
      </c>
      <c r="AD439" s="8">
        <f t="shared" si="19"/>
        <v>130.48358760980119</v>
      </c>
      <c r="AE439" s="7">
        <f t="shared" si="20"/>
        <v>0.70550161812297729</v>
      </c>
    </row>
    <row r="440" spans="1:31" x14ac:dyDescent="0.45">
      <c r="A440" t="s">
        <v>7</v>
      </c>
      <c r="B440" t="s">
        <v>189</v>
      </c>
      <c r="C440" t="s">
        <v>134</v>
      </c>
      <c r="D440">
        <v>0.9171234036532</v>
      </c>
      <c r="E440">
        <v>0.9171234036532</v>
      </c>
      <c r="F440">
        <v>0.9171234036532</v>
      </c>
      <c r="G440">
        <v>0.9171234036532</v>
      </c>
      <c r="H440">
        <v>0.9171234036532</v>
      </c>
      <c r="I440">
        <v>0.9171234036532</v>
      </c>
      <c r="J440">
        <v>0.9171234036532</v>
      </c>
      <c r="K440">
        <v>0.9171234036532</v>
      </c>
      <c r="L440">
        <v>0.9171234036532</v>
      </c>
      <c r="M440">
        <v>0.9171234036532</v>
      </c>
      <c r="N440">
        <v>0.9171234036532</v>
      </c>
      <c r="O440">
        <v>0.9171234036532</v>
      </c>
      <c r="P440">
        <v>0.9171234036532</v>
      </c>
      <c r="Q440">
        <v>0.9171234036532</v>
      </c>
      <c r="R440">
        <v>0.9171234036532</v>
      </c>
      <c r="S440">
        <v>0.9171234036532</v>
      </c>
      <c r="T440">
        <v>0.9171234036532</v>
      </c>
      <c r="U440">
        <v>0.9171234036532</v>
      </c>
      <c r="V440">
        <v>0.9171234036532</v>
      </c>
      <c r="W440">
        <v>0.9171234036532</v>
      </c>
      <c r="X440">
        <v>0.9171234036532</v>
      </c>
      <c r="Y440">
        <v>0.9171234036532</v>
      </c>
      <c r="Z440">
        <v>0.9171234036532</v>
      </c>
      <c r="AA440">
        <v>0.9171234036532</v>
      </c>
      <c r="AB440" s="7">
        <f t="shared" si="18"/>
        <v>22.010961687676801</v>
      </c>
      <c r="AC440">
        <f>INDEX(SHELF_days!$C$2:$C$289,MATCH(A440&amp;"|"&amp;C440,SHELF_days!$D$2:$D$289,0))</f>
        <v>118</v>
      </c>
      <c r="AD440" s="8">
        <f t="shared" si="19"/>
        <v>2597.2934791458624</v>
      </c>
      <c r="AE440" s="7">
        <f t="shared" si="20"/>
        <v>0.9171234036532</v>
      </c>
    </row>
    <row r="441" spans="1:31" x14ac:dyDescent="0.45">
      <c r="A441" t="s">
        <v>7</v>
      </c>
      <c r="B441" t="s">
        <v>189</v>
      </c>
      <c r="C441" t="s">
        <v>135</v>
      </c>
      <c r="D441">
        <v>0.9171234036532</v>
      </c>
      <c r="E441">
        <v>0.9171234036532</v>
      </c>
      <c r="F441">
        <v>0.9171234036532</v>
      </c>
      <c r="G441">
        <v>0.9171234036532</v>
      </c>
      <c r="H441">
        <v>0.9171234036532</v>
      </c>
      <c r="I441">
        <v>0.9171234036532</v>
      </c>
      <c r="J441">
        <v>0.9171234036532</v>
      </c>
      <c r="K441">
        <v>0.9171234036532</v>
      </c>
      <c r="L441">
        <v>0.9171234036532</v>
      </c>
      <c r="M441">
        <v>0.9171234036532</v>
      </c>
      <c r="N441">
        <v>0.9171234036532</v>
      </c>
      <c r="O441">
        <v>0.9171234036532</v>
      </c>
      <c r="P441">
        <v>0.9171234036532</v>
      </c>
      <c r="Q441">
        <v>0.9171234036532</v>
      </c>
      <c r="R441">
        <v>0.9171234036532</v>
      </c>
      <c r="S441">
        <v>0.9171234036532</v>
      </c>
      <c r="T441">
        <v>0.9171234036532</v>
      </c>
      <c r="U441">
        <v>0.9171234036532</v>
      </c>
      <c r="V441">
        <v>0.9171234036532</v>
      </c>
      <c r="W441">
        <v>0.9171234036532</v>
      </c>
      <c r="X441">
        <v>0.9171234036532</v>
      </c>
      <c r="Y441">
        <v>0.9171234036532</v>
      </c>
      <c r="Z441">
        <v>0.9171234036532</v>
      </c>
      <c r="AA441">
        <v>0.9171234036532</v>
      </c>
      <c r="AB441" s="7">
        <f t="shared" si="18"/>
        <v>22.010961687676801</v>
      </c>
      <c r="AC441">
        <f>INDEX(SHELF_days!$C$2:$C$289,MATCH(A441&amp;"|"&amp;C441,SHELF_days!$D$2:$D$289,0))</f>
        <v>84</v>
      </c>
      <c r="AD441" s="8">
        <f t="shared" si="19"/>
        <v>1848.9207817648512</v>
      </c>
      <c r="AE441" s="7">
        <f t="shared" si="20"/>
        <v>0.9171234036532</v>
      </c>
    </row>
    <row r="442" spans="1:31" x14ac:dyDescent="0.45">
      <c r="A442" t="s">
        <v>7</v>
      </c>
      <c r="B442" t="s">
        <v>189</v>
      </c>
      <c r="C442" t="s">
        <v>136</v>
      </c>
      <c r="D442">
        <v>0.9171234036532</v>
      </c>
      <c r="E442">
        <v>0.9171234036532</v>
      </c>
      <c r="F442">
        <v>0.9171234036532</v>
      </c>
      <c r="G442">
        <v>0.9171234036532</v>
      </c>
      <c r="H442">
        <v>0.9171234036532</v>
      </c>
      <c r="I442">
        <v>0.9171234036532</v>
      </c>
      <c r="J442">
        <v>0.9171234036532</v>
      </c>
      <c r="K442">
        <v>0.9171234036532</v>
      </c>
      <c r="L442">
        <v>0.9171234036532</v>
      </c>
      <c r="M442">
        <v>0.9171234036532</v>
      </c>
      <c r="N442">
        <v>0.9171234036532</v>
      </c>
      <c r="O442">
        <v>0.9171234036532</v>
      </c>
      <c r="P442">
        <v>0.9171234036532</v>
      </c>
      <c r="Q442">
        <v>0.9171234036532</v>
      </c>
      <c r="R442">
        <v>0.9171234036532</v>
      </c>
      <c r="S442">
        <v>0.9171234036532</v>
      </c>
      <c r="T442">
        <v>0.9171234036532</v>
      </c>
      <c r="U442">
        <v>0.9171234036532</v>
      </c>
      <c r="V442">
        <v>0.9171234036532</v>
      </c>
      <c r="W442">
        <v>0.9171234036532</v>
      </c>
      <c r="X442">
        <v>0.9171234036532</v>
      </c>
      <c r="Y442">
        <v>0.9171234036532</v>
      </c>
      <c r="Z442">
        <v>0.9171234036532</v>
      </c>
      <c r="AA442">
        <v>0.9171234036532</v>
      </c>
      <c r="AB442" s="7">
        <f t="shared" si="18"/>
        <v>22.010961687676801</v>
      </c>
      <c r="AC442">
        <f>INDEX(SHELF_days!$C$2:$C$289,MATCH(A442&amp;"|"&amp;C442,SHELF_days!$D$2:$D$289,0))</f>
        <v>30</v>
      </c>
      <c r="AD442" s="8">
        <f t="shared" si="19"/>
        <v>660.32885063030403</v>
      </c>
      <c r="AE442" s="7">
        <f t="shared" si="20"/>
        <v>0.9171234036532</v>
      </c>
    </row>
    <row r="443" spans="1:31" x14ac:dyDescent="0.45">
      <c r="A443" t="s">
        <v>7</v>
      </c>
      <c r="B443" t="s">
        <v>189</v>
      </c>
      <c r="C443" t="s">
        <v>137</v>
      </c>
      <c r="D443">
        <v>0.9171234036532</v>
      </c>
      <c r="E443">
        <v>0.9171234036532</v>
      </c>
      <c r="F443">
        <v>0.9171234036532</v>
      </c>
      <c r="G443">
        <v>0.9171234036532</v>
      </c>
      <c r="H443">
        <v>0.9171234036532</v>
      </c>
      <c r="I443">
        <v>0.9171234036532</v>
      </c>
      <c r="J443">
        <v>0.9171234036532</v>
      </c>
      <c r="K443">
        <v>0.9171234036532</v>
      </c>
      <c r="L443">
        <v>0.9171234036532</v>
      </c>
      <c r="M443">
        <v>0.9171234036532</v>
      </c>
      <c r="N443">
        <v>0.9171234036532</v>
      </c>
      <c r="O443">
        <v>0.9171234036532</v>
      </c>
      <c r="P443">
        <v>0.9171234036532</v>
      </c>
      <c r="Q443">
        <v>0.9171234036532</v>
      </c>
      <c r="R443">
        <v>0.9171234036532</v>
      </c>
      <c r="S443">
        <v>0.9171234036532</v>
      </c>
      <c r="T443">
        <v>0.9171234036532</v>
      </c>
      <c r="U443">
        <v>0.9171234036532</v>
      </c>
      <c r="V443">
        <v>0.9171234036532</v>
      </c>
      <c r="W443">
        <v>0.9171234036532</v>
      </c>
      <c r="X443">
        <v>0.9171234036532</v>
      </c>
      <c r="Y443">
        <v>0.9171234036532</v>
      </c>
      <c r="Z443">
        <v>0.9171234036532</v>
      </c>
      <c r="AA443">
        <v>0.9171234036532</v>
      </c>
      <c r="AB443" s="7">
        <f t="shared" si="18"/>
        <v>22.010961687676801</v>
      </c>
      <c r="AC443">
        <f>INDEX(SHELF_days!$C$2:$C$289,MATCH(A443&amp;"|"&amp;C443,SHELF_days!$D$2:$D$289,0))</f>
        <v>83</v>
      </c>
      <c r="AD443" s="8">
        <f t="shared" si="19"/>
        <v>1826.9098200771746</v>
      </c>
      <c r="AE443" s="7">
        <f t="shared" si="20"/>
        <v>0.9171234036532</v>
      </c>
    </row>
    <row r="444" spans="1:31" x14ac:dyDescent="0.45">
      <c r="A444" t="s">
        <v>7</v>
      </c>
      <c r="B444" t="s">
        <v>189</v>
      </c>
      <c r="C444" t="s">
        <v>138</v>
      </c>
      <c r="D444">
        <v>0.9171234036532</v>
      </c>
      <c r="E444">
        <v>0.9171234036532</v>
      </c>
      <c r="F444">
        <v>0.9171234036532</v>
      </c>
      <c r="G444">
        <v>0.9171234036532</v>
      </c>
      <c r="H444">
        <v>0.9171234036532</v>
      </c>
      <c r="I444">
        <v>0.9171234036532</v>
      </c>
      <c r="J444">
        <v>0.9171234036532</v>
      </c>
      <c r="K444">
        <v>0.9171234036532</v>
      </c>
      <c r="L444">
        <v>0.9171234036532</v>
      </c>
      <c r="M444">
        <v>0.9171234036532</v>
      </c>
      <c r="N444">
        <v>0.9171234036532</v>
      </c>
      <c r="O444">
        <v>0.9171234036532</v>
      </c>
      <c r="P444">
        <v>0.9171234036532</v>
      </c>
      <c r="Q444">
        <v>0.9171234036532</v>
      </c>
      <c r="R444">
        <v>0.9171234036532</v>
      </c>
      <c r="S444">
        <v>0.9171234036532</v>
      </c>
      <c r="T444">
        <v>0.9171234036532</v>
      </c>
      <c r="U444">
        <v>0.9171234036532</v>
      </c>
      <c r="V444">
        <v>0.9171234036532</v>
      </c>
      <c r="W444">
        <v>0.9171234036532</v>
      </c>
      <c r="X444">
        <v>0.9171234036532</v>
      </c>
      <c r="Y444">
        <v>0.9171234036532</v>
      </c>
      <c r="Z444">
        <v>0.9171234036532</v>
      </c>
      <c r="AA444">
        <v>0.9171234036532</v>
      </c>
      <c r="AB444" s="7">
        <f t="shared" si="18"/>
        <v>22.010961687676801</v>
      </c>
      <c r="AC444">
        <f>INDEX(SHELF_days!$C$2:$C$289,MATCH(A444&amp;"|"&amp;C444,SHELF_days!$D$2:$D$289,0))</f>
        <v>18</v>
      </c>
      <c r="AD444" s="8">
        <f t="shared" si="19"/>
        <v>396.19731037818241</v>
      </c>
      <c r="AE444" s="7">
        <f t="shared" si="20"/>
        <v>0.9171234036532</v>
      </c>
    </row>
    <row r="445" spans="1:31" x14ac:dyDescent="0.45">
      <c r="A445" t="s">
        <v>7</v>
      </c>
      <c r="B445" t="s">
        <v>189</v>
      </c>
      <c r="C445" t="s">
        <v>139</v>
      </c>
      <c r="D445">
        <v>0.9171234036532</v>
      </c>
      <c r="E445">
        <v>0.9171234036532</v>
      </c>
      <c r="F445">
        <v>0.9171234036532</v>
      </c>
      <c r="G445">
        <v>0.9171234036532</v>
      </c>
      <c r="H445">
        <v>0.9171234036532</v>
      </c>
      <c r="I445">
        <v>0.9171234036532</v>
      </c>
      <c r="J445">
        <v>0.9171234036532</v>
      </c>
      <c r="K445">
        <v>0.9171234036532</v>
      </c>
      <c r="L445">
        <v>0.9171234036532</v>
      </c>
      <c r="M445">
        <v>0.9171234036532</v>
      </c>
      <c r="N445">
        <v>0.9171234036532</v>
      </c>
      <c r="O445">
        <v>0.9171234036532</v>
      </c>
      <c r="P445">
        <v>0.9171234036532</v>
      </c>
      <c r="Q445">
        <v>0.9171234036532</v>
      </c>
      <c r="R445">
        <v>0.9171234036532</v>
      </c>
      <c r="S445">
        <v>0.9171234036532</v>
      </c>
      <c r="T445">
        <v>0.9171234036532</v>
      </c>
      <c r="U445">
        <v>0.9171234036532</v>
      </c>
      <c r="V445">
        <v>0.9171234036532</v>
      </c>
      <c r="W445">
        <v>0.9171234036532</v>
      </c>
      <c r="X445">
        <v>0.9171234036532</v>
      </c>
      <c r="Y445">
        <v>0.9171234036532</v>
      </c>
      <c r="Z445">
        <v>0.9171234036532</v>
      </c>
      <c r="AA445">
        <v>0.9171234036532</v>
      </c>
      <c r="AB445" s="7">
        <f t="shared" si="18"/>
        <v>22.010961687676801</v>
      </c>
      <c r="AC445">
        <f>INDEX(SHELF_days!$C$2:$C$289,MATCH(A445&amp;"|"&amp;C445,SHELF_days!$D$2:$D$289,0))</f>
        <v>32</v>
      </c>
      <c r="AD445" s="8">
        <f t="shared" si="19"/>
        <v>704.35077400565763</v>
      </c>
      <c r="AE445" s="7">
        <f t="shared" si="20"/>
        <v>0.9171234036532</v>
      </c>
    </row>
    <row r="446" spans="1:31" x14ac:dyDescent="0.45">
      <c r="A446" t="s">
        <v>7</v>
      </c>
      <c r="B446" t="s">
        <v>190</v>
      </c>
      <c r="C446" t="s">
        <v>134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5.0685516350811076E-4</v>
      </c>
      <c r="J446">
        <v>0.22172862848357769</v>
      </c>
      <c r="K446">
        <v>0.41982487207690738</v>
      </c>
      <c r="L446">
        <v>0.48767353479949782</v>
      </c>
      <c r="M446">
        <v>0.5035259032432422</v>
      </c>
      <c r="N446">
        <v>0.49921079916968292</v>
      </c>
      <c r="O446">
        <v>0.4917872638444018</v>
      </c>
      <c r="P446">
        <v>0.49385201511732341</v>
      </c>
      <c r="Q446">
        <v>0.59281706314237581</v>
      </c>
      <c r="R446">
        <v>0.58729686359707334</v>
      </c>
      <c r="S446">
        <v>0.54567059461892276</v>
      </c>
      <c r="T446">
        <v>0.40425222038314879</v>
      </c>
      <c r="U446">
        <v>0.1683127191202172</v>
      </c>
      <c r="V446">
        <v>1.354207633953828E-2</v>
      </c>
      <c r="W446">
        <v>0</v>
      </c>
      <c r="X446">
        <v>0</v>
      </c>
      <c r="Y446">
        <v>0</v>
      </c>
      <c r="Z446">
        <v>0</v>
      </c>
      <c r="AA446">
        <v>0</v>
      </c>
      <c r="AB446" s="7">
        <f t="shared" si="18"/>
        <v>5.4300014090994173</v>
      </c>
      <c r="AC446">
        <f>INDEX(SHELF_days!$C$2:$C$289,MATCH(A446&amp;"|"&amp;C446,SHELF_days!$D$2:$D$289,0))</f>
        <v>118</v>
      </c>
      <c r="AD446" s="8">
        <f t="shared" si="19"/>
        <v>640.74016627373123</v>
      </c>
      <c r="AE446" s="7">
        <f t="shared" si="20"/>
        <v>0.59281706314237581</v>
      </c>
    </row>
    <row r="447" spans="1:31" x14ac:dyDescent="0.45">
      <c r="A447" t="s">
        <v>7</v>
      </c>
      <c r="B447" t="s">
        <v>190</v>
      </c>
      <c r="C447" t="s">
        <v>135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1.4033408375138119E-5</v>
      </c>
      <c r="J447">
        <v>2.0111351402454521E-2</v>
      </c>
      <c r="K447">
        <v>0.1885462275243886</v>
      </c>
      <c r="L447">
        <v>0.39022033928349847</v>
      </c>
      <c r="M447">
        <v>0.43810454446079222</v>
      </c>
      <c r="N447">
        <v>0.42853893015203348</v>
      </c>
      <c r="O447">
        <v>0.41000744509244319</v>
      </c>
      <c r="P447">
        <v>0.41230818546552511</v>
      </c>
      <c r="Q447">
        <v>0.52475862537594764</v>
      </c>
      <c r="R447">
        <v>0.5127334715993358</v>
      </c>
      <c r="S447">
        <v>0.40490371604653769</v>
      </c>
      <c r="T447">
        <v>0.14168129095539439</v>
      </c>
      <c r="U447">
        <v>1.7354155956960281E-2</v>
      </c>
      <c r="V447">
        <v>3.3458599968092472E-4</v>
      </c>
      <c r="W447">
        <v>0</v>
      </c>
      <c r="X447">
        <v>0</v>
      </c>
      <c r="Y447">
        <v>0</v>
      </c>
      <c r="Z447">
        <v>0</v>
      </c>
      <c r="AA447">
        <v>0</v>
      </c>
      <c r="AB447" s="7">
        <f t="shared" si="18"/>
        <v>3.8896169027233678</v>
      </c>
      <c r="AC447">
        <f>INDEX(SHELF_days!$C$2:$C$289,MATCH(A447&amp;"|"&amp;C447,SHELF_days!$D$2:$D$289,0))</f>
        <v>84</v>
      </c>
      <c r="AD447" s="8">
        <f t="shared" si="19"/>
        <v>326.7278198287629</v>
      </c>
      <c r="AE447" s="7">
        <f t="shared" si="20"/>
        <v>0.52475862537594764</v>
      </c>
    </row>
    <row r="448" spans="1:31" x14ac:dyDescent="0.45">
      <c r="A448" t="s">
        <v>7</v>
      </c>
      <c r="B448" t="s">
        <v>190</v>
      </c>
      <c r="C448" t="s">
        <v>136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6.204243702692642E-5</v>
      </c>
      <c r="J448">
        <v>4.0602638871654877E-2</v>
      </c>
      <c r="K448">
        <v>0.1099743557926955</v>
      </c>
      <c r="L448">
        <v>0.24234189518964311</v>
      </c>
      <c r="M448">
        <v>0.32402076353559173</v>
      </c>
      <c r="N448">
        <v>0.35340199363030977</v>
      </c>
      <c r="O448">
        <v>0.34813252264548949</v>
      </c>
      <c r="P448">
        <v>0.32111304132026308</v>
      </c>
      <c r="Q448">
        <v>0.3703788724821111</v>
      </c>
      <c r="R448">
        <v>0.34872813004094799</v>
      </c>
      <c r="S448">
        <v>0.2483186499565703</v>
      </c>
      <c r="T448">
        <v>0.12789014352483771</v>
      </c>
      <c r="U448">
        <v>2.8980022335277331E-2</v>
      </c>
      <c r="V448">
        <v>3.9128096951648256E-3</v>
      </c>
      <c r="W448">
        <v>0</v>
      </c>
      <c r="X448">
        <v>0</v>
      </c>
      <c r="Y448">
        <v>0</v>
      </c>
      <c r="Z448">
        <v>0</v>
      </c>
      <c r="AA448">
        <v>0</v>
      </c>
      <c r="AB448" s="7">
        <f t="shared" si="18"/>
        <v>2.8678578814575837</v>
      </c>
      <c r="AC448">
        <f>INDEX(SHELF_days!$C$2:$C$289,MATCH(A448&amp;"|"&amp;C448,SHELF_days!$D$2:$D$289,0))</f>
        <v>30</v>
      </c>
      <c r="AD448" s="8">
        <f t="shared" si="19"/>
        <v>86.035736443727515</v>
      </c>
      <c r="AE448" s="7">
        <f t="shared" si="20"/>
        <v>0.3703788724821111</v>
      </c>
    </row>
    <row r="449" spans="1:31" x14ac:dyDescent="0.45">
      <c r="A449" t="s">
        <v>7</v>
      </c>
      <c r="B449" t="s">
        <v>190</v>
      </c>
      <c r="C449" t="s">
        <v>137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6.2565686495828212E-4</v>
      </c>
      <c r="J449">
        <v>0.2537206774735124</v>
      </c>
      <c r="K449">
        <v>0.40810767577070911</v>
      </c>
      <c r="L449">
        <v>0.4573207833194049</v>
      </c>
      <c r="M449">
        <v>0.47012768782039688</v>
      </c>
      <c r="N449">
        <v>0.46799806248196663</v>
      </c>
      <c r="O449">
        <v>0.46843385453963771</v>
      </c>
      <c r="P449">
        <v>0.46436895366551201</v>
      </c>
      <c r="Q449">
        <v>0.55594359071725541</v>
      </c>
      <c r="R449">
        <v>0.54868836308131153</v>
      </c>
      <c r="S449">
        <v>0.51160417822175908</v>
      </c>
      <c r="T449">
        <v>0.40240874155512729</v>
      </c>
      <c r="U449">
        <v>0.18315151660121071</v>
      </c>
      <c r="V449">
        <v>3.115875837386025E-2</v>
      </c>
      <c r="W449">
        <v>0</v>
      </c>
      <c r="X449">
        <v>0</v>
      </c>
      <c r="Y449">
        <v>0</v>
      </c>
      <c r="Z449">
        <v>0</v>
      </c>
      <c r="AA449">
        <v>0</v>
      </c>
      <c r="AB449" s="7">
        <f t="shared" si="18"/>
        <v>5.2236585004866214</v>
      </c>
      <c r="AC449">
        <f>INDEX(SHELF_days!$C$2:$C$289,MATCH(A449&amp;"|"&amp;C449,SHELF_days!$D$2:$D$289,0))</f>
        <v>83</v>
      </c>
      <c r="AD449" s="8">
        <f t="shared" si="19"/>
        <v>433.56365554038956</v>
      </c>
      <c r="AE449" s="7">
        <f t="shared" si="20"/>
        <v>0.55594359071725541</v>
      </c>
    </row>
    <row r="450" spans="1:31" x14ac:dyDescent="0.45">
      <c r="A450" t="s">
        <v>7</v>
      </c>
      <c r="B450" t="s">
        <v>190</v>
      </c>
      <c r="C450" t="s">
        <v>138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4.4463746535963939E-4</v>
      </c>
      <c r="J450">
        <v>0.19755001309784781</v>
      </c>
      <c r="K450">
        <v>0.3465552660241828</v>
      </c>
      <c r="L450">
        <v>0.405037156526175</v>
      </c>
      <c r="M450">
        <v>0.41111731535481377</v>
      </c>
      <c r="N450">
        <v>0.40425473245922428</v>
      </c>
      <c r="O450">
        <v>0.38520770429195789</v>
      </c>
      <c r="P450">
        <v>0.38322234630709628</v>
      </c>
      <c r="Q450">
        <v>0.46086156264218059</v>
      </c>
      <c r="R450">
        <v>0.43274255146075469</v>
      </c>
      <c r="S450">
        <v>0.42320525016889332</v>
      </c>
      <c r="T450">
        <v>0.34548331058443982</v>
      </c>
      <c r="U450">
        <v>0.13739987040024271</v>
      </c>
      <c r="V450">
        <v>1.9484772028511951E-2</v>
      </c>
      <c r="W450">
        <v>0</v>
      </c>
      <c r="X450">
        <v>0</v>
      </c>
      <c r="Y450">
        <v>0</v>
      </c>
      <c r="Z450">
        <v>0</v>
      </c>
      <c r="AA450">
        <v>0</v>
      </c>
      <c r="AB450" s="7">
        <f t="shared" ref="AB450:AB513" si="21">SUM(D450:AA450)</f>
        <v>4.3525664888116804</v>
      </c>
      <c r="AC450">
        <f>INDEX(SHELF_days!$C$2:$C$289,MATCH(A450&amp;"|"&amp;C450,SHELF_days!$D$2:$D$289,0))</f>
        <v>18</v>
      </c>
      <c r="AD450" s="8">
        <f t="shared" ref="AD450:AD513" si="22">AB450*AC450</f>
        <v>78.346196798610251</v>
      </c>
      <c r="AE450" s="7">
        <f t="shared" ref="AE450:AE513" si="23">MAX(D450:AA450)</f>
        <v>0.46086156264218059</v>
      </c>
    </row>
    <row r="451" spans="1:31" x14ac:dyDescent="0.45">
      <c r="A451" t="s">
        <v>7</v>
      </c>
      <c r="B451" t="s">
        <v>190</v>
      </c>
      <c r="C451" t="s">
        <v>139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3.61028818711999E-2</v>
      </c>
      <c r="K451">
        <v>0.28545919158704552</v>
      </c>
      <c r="L451">
        <v>0.47621835835711629</v>
      </c>
      <c r="M451">
        <v>0.49367748790172478</v>
      </c>
      <c r="N451">
        <v>0.48635648033254752</v>
      </c>
      <c r="O451">
        <v>0.47250938391860031</v>
      </c>
      <c r="P451">
        <v>0.47372502791909671</v>
      </c>
      <c r="Q451">
        <v>0.59529912209951608</v>
      </c>
      <c r="R451">
        <v>0.58976377342101993</v>
      </c>
      <c r="S451">
        <v>0.50397265479588038</v>
      </c>
      <c r="T451">
        <v>0.22053372006452421</v>
      </c>
      <c r="U451">
        <v>8.2285720933118256E-2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 s="7">
        <f t="shared" si="21"/>
        <v>4.7159038032013898</v>
      </c>
      <c r="AC451">
        <f>INDEX(SHELF_days!$C$2:$C$289,MATCH(A451&amp;"|"&amp;C451,SHELF_days!$D$2:$D$289,0))</f>
        <v>32</v>
      </c>
      <c r="AD451" s="8">
        <f t="shared" si="22"/>
        <v>150.90892170244447</v>
      </c>
      <c r="AE451" s="7">
        <f t="shared" si="23"/>
        <v>0.59529912209951608</v>
      </c>
    </row>
    <row r="452" spans="1:31" x14ac:dyDescent="0.45">
      <c r="A452" t="s">
        <v>7</v>
      </c>
      <c r="B452" t="s">
        <v>191</v>
      </c>
      <c r="C452" t="s">
        <v>134</v>
      </c>
      <c r="D452">
        <v>0</v>
      </c>
      <c r="E452">
        <v>0</v>
      </c>
      <c r="F452">
        <v>0</v>
      </c>
      <c r="G452">
        <v>0</v>
      </c>
      <c r="H452">
        <v>4.1361207906988157E-7</v>
      </c>
      <c r="I452">
        <v>2.283014592842025E-2</v>
      </c>
      <c r="J452">
        <v>0.22720542487576539</v>
      </c>
      <c r="K452">
        <v>0.55179720500916407</v>
      </c>
      <c r="L452">
        <v>0.67737731483330144</v>
      </c>
      <c r="M452">
        <v>0.69913485183739921</v>
      </c>
      <c r="N452">
        <v>0.69716105739497969</v>
      </c>
      <c r="O452">
        <v>0.69441042426587063</v>
      </c>
      <c r="P452">
        <v>0.69279681074212474</v>
      </c>
      <c r="Q452">
        <v>0.69190904881604831</v>
      </c>
      <c r="R452">
        <v>0.69007569447502204</v>
      </c>
      <c r="S452">
        <v>0.67242803269515128</v>
      </c>
      <c r="T452">
        <v>0.56984990581773853</v>
      </c>
      <c r="U452">
        <v>0.27532825024809371</v>
      </c>
      <c r="V452">
        <v>3.4650953541648877E-2</v>
      </c>
      <c r="W452">
        <v>0</v>
      </c>
      <c r="X452">
        <v>0</v>
      </c>
      <c r="Y452">
        <v>0</v>
      </c>
      <c r="Z452">
        <v>0</v>
      </c>
      <c r="AA452">
        <v>0</v>
      </c>
      <c r="AB452" s="7">
        <f t="shared" si="21"/>
        <v>7.1969555340928073</v>
      </c>
      <c r="AC452">
        <f>INDEX(SHELF_days!$C$2:$C$289,MATCH(A452&amp;"|"&amp;C452,SHELF_days!$D$2:$D$289,0))</f>
        <v>118</v>
      </c>
      <c r="AD452" s="8">
        <f t="shared" si="22"/>
        <v>849.24075302295125</v>
      </c>
      <c r="AE452" s="7">
        <f t="shared" si="23"/>
        <v>0.69913485183739921</v>
      </c>
    </row>
    <row r="453" spans="1:31" x14ac:dyDescent="0.45">
      <c r="A453" t="s">
        <v>7</v>
      </c>
      <c r="B453" t="s">
        <v>191</v>
      </c>
      <c r="C453" t="s">
        <v>135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3.3356202701353212E-4</v>
      </c>
      <c r="J453">
        <v>6.839843864138764E-3</v>
      </c>
      <c r="K453">
        <v>0.1242025470416037</v>
      </c>
      <c r="L453">
        <v>0.43780995867473999</v>
      </c>
      <c r="M453">
        <v>0.54577603732019764</v>
      </c>
      <c r="N453">
        <v>0.53933166121476828</v>
      </c>
      <c r="O453">
        <v>0.51846826758025255</v>
      </c>
      <c r="P453">
        <v>0.51029628843166708</v>
      </c>
      <c r="Q453">
        <v>0.52811124734487924</v>
      </c>
      <c r="R453">
        <v>0.53684117038758095</v>
      </c>
      <c r="S453">
        <v>0.4706779406610202</v>
      </c>
      <c r="T453">
        <v>0.19312824081421051</v>
      </c>
      <c r="U453">
        <v>1.5959107477088601E-2</v>
      </c>
      <c r="V453">
        <v>5.8784034816050646E-4</v>
      </c>
      <c r="W453">
        <v>0</v>
      </c>
      <c r="X453">
        <v>0</v>
      </c>
      <c r="Y453">
        <v>0</v>
      </c>
      <c r="Z453">
        <v>0</v>
      </c>
      <c r="AA453">
        <v>0</v>
      </c>
      <c r="AB453" s="7">
        <f t="shared" si="21"/>
        <v>4.4283637131873208</v>
      </c>
      <c r="AC453">
        <f>INDEX(SHELF_days!$C$2:$C$289,MATCH(A453&amp;"|"&amp;C453,SHELF_days!$D$2:$D$289,0))</f>
        <v>84</v>
      </c>
      <c r="AD453" s="8">
        <f t="shared" si="22"/>
        <v>371.98255190773494</v>
      </c>
      <c r="AE453" s="7">
        <f t="shared" si="23"/>
        <v>0.54577603732019764</v>
      </c>
    </row>
    <row r="454" spans="1:31" x14ac:dyDescent="0.45">
      <c r="A454" t="s">
        <v>7</v>
      </c>
      <c r="B454" t="s">
        <v>191</v>
      </c>
      <c r="C454" t="s">
        <v>136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1.440375237852321E-3</v>
      </c>
      <c r="J454">
        <v>3.841730262691935E-2</v>
      </c>
      <c r="K454">
        <v>0.1248861088632961</v>
      </c>
      <c r="L454">
        <v>0.26613738877278131</v>
      </c>
      <c r="M454">
        <v>0.36862927878507767</v>
      </c>
      <c r="N454">
        <v>0.41269272219444397</v>
      </c>
      <c r="O454">
        <v>0.43463762797710032</v>
      </c>
      <c r="P454">
        <v>0.4136845238522156</v>
      </c>
      <c r="Q454">
        <v>0.39116311302005241</v>
      </c>
      <c r="R454">
        <v>0.37239608409700509</v>
      </c>
      <c r="S454">
        <v>0.321412213731115</v>
      </c>
      <c r="T454">
        <v>0.19442270445373791</v>
      </c>
      <c r="U454">
        <v>5.4518180568062492E-2</v>
      </c>
      <c r="V454">
        <v>7.4745994605009197E-3</v>
      </c>
      <c r="W454">
        <v>0</v>
      </c>
      <c r="X454">
        <v>0</v>
      </c>
      <c r="Y454">
        <v>0</v>
      </c>
      <c r="Z454">
        <v>0</v>
      </c>
      <c r="AA454">
        <v>0</v>
      </c>
      <c r="AB454" s="7">
        <f t="shared" si="21"/>
        <v>3.4019122236401609</v>
      </c>
      <c r="AC454">
        <f>INDEX(SHELF_days!$C$2:$C$289,MATCH(A454&amp;"|"&amp;C454,SHELF_days!$D$2:$D$289,0))</f>
        <v>30</v>
      </c>
      <c r="AD454" s="8">
        <f t="shared" si="22"/>
        <v>102.05736670920483</v>
      </c>
      <c r="AE454" s="7">
        <f t="shared" si="23"/>
        <v>0.43463762797710032</v>
      </c>
    </row>
    <row r="455" spans="1:31" x14ac:dyDescent="0.45">
      <c r="A455" t="s">
        <v>7</v>
      </c>
      <c r="B455" t="s">
        <v>191</v>
      </c>
      <c r="C455" t="s">
        <v>137</v>
      </c>
      <c r="D455">
        <v>0</v>
      </c>
      <c r="E455">
        <v>0</v>
      </c>
      <c r="F455">
        <v>0</v>
      </c>
      <c r="G455">
        <v>0</v>
      </c>
      <c r="H455">
        <v>1.069139656741424E-6</v>
      </c>
      <c r="I455">
        <v>4.3023836953742872E-2</v>
      </c>
      <c r="J455">
        <v>0.3138888187366804</v>
      </c>
      <c r="K455">
        <v>0.59046177677601197</v>
      </c>
      <c r="L455">
        <v>0.67202403562458757</v>
      </c>
      <c r="M455">
        <v>0.69398485911483332</v>
      </c>
      <c r="N455">
        <v>0.69416602482966816</v>
      </c>
      <c r="O455">
        <v>0.69442892627126074</v>
      </c>
      <c r="P455">
        <v>0.68689469911020407</v>
      </c>
      <c r="Q455">
        <v>0.6842232398499043</v>
      </c>
      <c r="R455">
        <v>0.67872716707347647</v>
      </c>
      <c r="S455">
        <v>0.65737120934403215</v>
      </c>
      <c r="T455">
        <v>0.57064853411426275</v>
      </c>
      <c r="U455">
        <v>0.36217880998366891</v>
      </c>
      <c r="V455">
        <v>9.3106080464309779E-2</v>
      </c>
      <c r="W455">
        <v>0</v>
      </c>
      <c r="X455">
        <v>0</v>
      </c>
      <c r="Y455">
        <v>0</v>
      </c>
      <c r="Z455">
        <v>0</v>
      </c>
      <c r="AA455">
        <v>0</v>
      </c>
      <c r="AB455" s="7">
        <f t="shared" si="21"/>
        <v>7.4351290873862999</v>
      </c>
      <c r="AC455">
        <f>INDEX(SHELF_days!$C$2:$C$289,MATCH(A455&amp;"|"&amp;C455,SHELF_days!$D$2:$D$289,0))</f>
        <v>83</v>
      </c>
      <c r="AD455" s="8">
        <f t="shared" si="22"/>
        <v>617.11571425306283</v>
      </c>
      <c r="AE455" s="7">
        <f t="shared" si="23"/>
        <v>0.69442892627126074</v>
      </c>
    </row>
    <row r="456" spans="1:31" x14ac:dyDescent="0.45">
      <c r="A456" t="s">
        <v>7</v>
      </c>
      <c r="B456" t="s">
        <v>191</v>
      </c>
      <c r="C456" t="s">
        <v>138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1.054559561655851E-2</v>
      </c>
      <c r="J456">
        <v>0.21770879544862581</v>
      </c>
      <c r="K456">
        <v>0.43833709055791542</v>
      </c>
      <c r="L456">
        <v>0.52285788751378781</v>
      </c>
      <c r="M456">
        <v>0.55495512905496291</v>
      </c>
      <c r="N456">
        <v>0.57467580204143243</v>
      </c>
      <c r="O456">
        <v>0.57867594054981242</v>
      </c>
      <c r="P456">
        <v>0.57399547283985941</v>
      </c>
      <c r="Q456">
        <v>0.5560552410935935</v>
      </c>
      <c r="R456">
        <v>0.5187120698176797</v>
      </c>
      <c r="S456">
        <v>0.48215053763531229</v>
      </c>
      <c r="T456">
        <v>0.40691524829656289</v>
      </c>
      <c r="U456">
        <v>0.25904249188550621</v>
      </c>
      <c r="V456">
        <v>5.1138571310421717E-2</v>
      </c>
      <c r="W456">
        <v>0</v>
      </c>
      <c r="X456">
        <v>0</v>
      </c>
      <c r="Y456">
        <v>0</v>
      </c>
      <c r="Z456">
        <v>0</v>
      </c>
      <c r="AA456">
        <v>0</v>
      </c>
      <c r="AB456" s="7">
        <f t="shared" si="21"/>
        <v>5.7457658736620303</v>
      </c>
      <c r="AC456">
        <f>INDEX(SHELF_days!$C$2:$C$289,MATCH(A456&amp;"|"&amp;C456,SHELF_days!$D$2:$D$289,0))</f>
        <v>18</v>
      </c>
      <c r="AD456" s="8">
        <f t="shared" si="22"/>
        <v>103.42378572591655</v>
      </c>
      <c r="AE456" s="7">
        <f t="shared" si="23"/>
        <v>0.57867594054981242</v>
      </c>
    </row>
    <row r="457" spans="1:31" x14ac:dyDescent="0.45">
      <c r="A457" t="s">
        <v>7</v>
      </c>
      <c r="B457" t="s">
        <v>191</v>
      </c>
      <c r="C457" t="s">
        <v>139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3.5647956057972298E-4</v>
      </c>
      <c r="K457">
        <v>0.22792174459506731</v>
      </c>
      <c r="L457">
        <v>0.58833408862725367</v>
      </c>
      <c r="M457">
        <v>0.64496012502617928</v>
      </c>
      <c r="N457">
        <v>0.62461971465765165</v>
      </c>
      <c r="O457">
        <v>0.60440007196600642</v>
      </c>
      <c r="P457">
        <v>0.59922342303786791</v>
      </c>
      <c r="Q457">
        <v>0.61343587904646513</v>
      </c>
      <c r="R457">
        <v>0.61848455028716087</v>
      </c>
      <c r="S457">
        <v>0.57163487224565102</v>
      </c>
      <c r="T457">
        <v>0.29633531633554272</v>
      </c>
      <c r="U457">
        <v>2.7038371524857829E-2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 s="7">
        <f t="shared" si="21"/>
        <v>5.4167446369102841</v>
      </c>
      <c r="AC457">
        <f>INDEX(SHELF_days!$C$2:$C$289,MATCH(A457&amp;"|"&amp;C457,SHELF_days!$D$2:$D$289,0))</f>
        <v>32</v>
      </c>
      <c r="AD457" s="8">
        <f t="shared" si="22"/>
        <v>173.33582838112909</v>
      </c>
      <c r="AE457" s="7">
        <f t="shared" si="23"/>
        <v>0.64496012502617928</v>
      </c>
    </row>
    <row r="458" spans="1:31" x14ac:dyDescent="0.45">
      <c r="A458" t="s">
        <v>7</v>
      </c>
      <c r="B458" t="s">
        <v>192</v>
      </c>
      <c r="C458" t="s">
        <v>134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1.7421204491349741E-2</v>
      </c>
      <c r="J458">
        <v>0.25997434794398522</v>
      </c>
      <c r="K458">
        <v>0.689269130609377</v>
      </c>
      <c r="L458">
        <v>0.88647370792778624</v>
      </c>
      <c r="M458">
        <v>0.9371932227628863</v>
      </c>
      <c r="N458">
        <v>0.9260702119566141</v>
      </c>
      <c r="O458">
        <v>0.91724173958582855</v>
      </c>
      <c r="P458">
        <v>0.91325772935708971</v>
      </c>
      <c r="Q458">
        <v>0.91690384522717805</v>
      </c>
      <c r="R458">
        <v>0.91686455518547472</v>
      </c>
      <c r="S458">
        <v>0.87869427967048519</v>
      </c>
      <c r="T458">
        <v>0.72373435519172247</v>
      </c>
      <c r="U458">
        <v>0.337226427941486</v>
      </c>
      <c r="V458">
        <v>3.5156729316327823E-2</v>
      </c>
      <c r="W458">
        <v>0</v>
      </c>
      <c r="X458">
        <v>0</v>
      </c>
      <c r="Y458">
        <v>0</v>
      </c>
      <c r="Z458">
        <v>0</v>
      </c>
      <c r="AA458">
        <v>0</v>
      </c>
      <c r="AB458" s="7">
        <f t="shared" si="21"/>
        <v>9.3554814871675909</v>
      </c>
      <c r="AC458">
        <f>INDEX(SHELF_days!$C$2:$C$289,MATCH(A458&amp;"|"&amp;C458,SHELF_days!$D$2:$D$289,0))</f>
        <v>118</v>
      </c>
      <c r="AD458" s="8">
        <f t="shared" si="22"/>
        <v>1103.9468154857757</v>
      </c>
      <c r="AE458" s="7">
        <f t="shared" si="23"/>
        <v>0.9371932227628863</v>
      </c>
    </row>
    <row r="459" spans="1:31" x14ac:dyDescent="0.45">
      <c r="A459" t="s">
        <v>7</v>
      </c>
      <c r="B459" t="s">
        <v>192</v>
      </c>
      <c r="C459" t="s">
        <v>135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8.676363780761788E-3</v>
      </c>
      <c r="K459">
        <v>0.1584540253065459</v>
      </c>
      <c r="L459">
        <v>0.5566947073912063</v>
      </c>
      <c r="M459">
        <v>0.69052706677791864</v>
      </c>
      <c r="N459">
        <v>0.68342370788107365</v>
      </c>
      <c r="O459">
        <v>0.65574434123952119</v>
      </c>
      <c r="P459">
        <v>0.65249346447942669</v>
      </c>
      <c r="Q459">
        <v>0.68363344186559583</v>
      </c>
      <c r="R459">
        <v>0.68914171861699547</v>
      </c>
      <c r="S459">
        <v>0.61630331351857737</v>
      </c>
      <c r="T459">
        <v>0.26963511436485732</v>
      </c>
      <c r="U459">
        <v>2.372201751254082E-2</v>
      </c>
      <c r="V459">
        <v>5.0777701515908682E-4</v>
      </c>
      <c r="W459">
        <v>0</v>
      </c>
      <c r="X459">
        <v>0</v>
      </c>
      <c r="Y459">
        <v>0</v>
      </c>
      <c r="Z459">
        <v>0</v>
      </c>
      <c r="AA459">
        <v>0</v>
      </c>
      <c r="AB459" s="7">
        <f t="shared" si="21"/>
        <v>5.6889570597501802</v>
      </c>
      <c r="AC459">
        <f>INDEX(SHELF_days!$C$2:$C$289,MATCH(A459&amp;"|"&amp;C459,SHELF_days!$D$2:$D$289,0))</f>
        <v>84</v>
      </c>
      <c r="AD459" s="8">
        <f t="shared" si="22"/>
        <v>477.87239301901513</v>
      </c>
      <c r="AE459" s="7">
        <f t="shared" si="23"/>
        <v>0.69052706677791864</v>
      </c>
    </row>
    <row r="460" spans="1:31" x14ac:dyDescent="0.45">
      <c r="A460" t="s">
        <v>7</v>
      </c>
      <c r="B460" t="s">
        <v>192</v>
      </c>
      <c r="C460" t="s">
        <v>136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3.0908166140118328E-4</v>
      </c>
      <c r="J460">
        <v>2.8420058765838811E-2</v>
      </c>
      <c r="K460">
        <v>0.11491656170896</v>
      </c>
      <c r="L460">
        <v>0.30232822709956753</v>
      </c>
      <c r="M460">
        <v>0.45271190945431322</v>
      </c>
      <c r="N460">
        <v>0.53653485602631401</v>
      </c>
      <c r="O460">
        <v>0.57949720696107865</v>
      </c>
      <c r="P460">
        <v>0.5488517602331513</v>
      </c>
      <c r="Q460">
        <v>0.52458884981315845</v>
      </c>
      <c r="R460">
        <v>0.51666090519821806</v>
      </c>
      <c r="S460">
        <v>0.43572787216031822</v>
      </c>
      <c r="T460">
        <v>0.25550235539728822</v>
      </c>
      <c r="U460">
        <v>7.1413317866743403E-2</v>
      </c>
      <c r="V460">
        <v>1.091058264746177E-2</v>
      </c>
      <c r="W460">
        <v>0</v>
      </c>
      <c r="X460">
        <v>0</v>
      </c>
      <c r="Y460">
        <v>0</v>
      </c>
      <c r="Z460">
        <v>0</v>
      </c>
      <c r="AA460">
        <v>0</v>
      </c>
      <c r="AB460" s="7">
        <f t="shared" si="21"/>
        <v>4.3783735449938126</v>
      </c>
      <c r="AC460">
        <f>INDEX(SHELF_days!$C$2:$C$289,MATCH(A460&amp;"|"&amp;C460,SHELF_days!$D$2:$D$289,0))</f>
        <v>30</v>
      </c>
      <c r="AD460" s="8">
        <f t="shared" si="22"/>
        <v>131.35120634981439</v>
      </c>
      <c r="AE460" s="7">
        <f t="shared" si="23"/>
        <v>0.57949720696107865</v>
      </c>
    </row>
    <row r="461" spans="1:31" x14ac:dyDescent="0.45">
      <c r="A461" t="s">
        <v>7</v>
      </c>
      <c r="B461" t="s">
        <v>192</v>
      </c>
      <c r="C461" t="s">
        <v>137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3.5084492444472877E-2</v>
      </c>
      <c r="J461">
        <v>0.35262679884208381</v>
      </c>
      <c r="K461">
        <v>0.71456514821830808</v>
      </c>
      <c r="L461">
        <v>0.84758570275941247</v>
      </c>
      <c r="M461">
        <v>0.88259757963283325</v>
      </c>
      <c r="N461">
        <v>0.87677157650919291</v>
      </c>
      <c r="O461">
        <v>0.87825181699602384</v>
      </c>
      <c r="P461">
        <v>0.87582198827235791</v>
      </c>
      <c r="Q461">
        <v>0.87732457201182035</v>
      </c>
      <c r="R461">
        <v>0.86675062770400513</v>
      </c>
      <c r="S461">
        <v>0.83011327920164912</v>
      </c>
      <c r="T461">
        <v>0.70411409179996542</v>
      </c>
      <c r="U461">
        <v>0.43050420588886629</v>
      </c>
      <c r="V461">
        <v>0.10056139428082229</v>
      </c>
      <c r="W461">
        <v>0</v>
      </c>
      <c r="X461">
        <v>0</v>
      </c>
      <c r="Y461">
        <v>0</v>
      </c>
      <c r="Z461">
        <v>0</v>
      </c>
      <c r="AA461">
        <v>0</v>
      </c>
      <c r="AB461" s="7">
        <f t="shared" si="21"/>
        <v>9.2726732745618126</v>
      </c>
      <c r="AC461">
        <f>INDEX(SHELF_days!$C$2:$C$289,MATCH(A461&amp;"|"&amp;C461,SHELF_days!$D$2:$D$289,0))</f>
        <v>83</v>
      </c>
      <c r="AD461" s="8">
        <f t="shared" si="22"/>
        <v>769.63188178863049</v>
      </c>
      <c r="AE461" s="7">
        <f t="shared" si="23"/>
        <v>0.88259757963283325</v>
      </c>
    </row>
    <row r="462" spans="1:31" x14ac:dyDescent="0.45">
      <c r="A462" t="s">
        <v>7</v>
      </c>
      <c r="B462" t="s">
        <v>192</v>
      </c>
      <c r="C462" t="s">
        <v>138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2.369626070742406E-3</v>
      </c>
      <c r="J462">
        <v>0.24662140899302751</v>
      </c>
      <c r="K462">
        <v>0.53017807652349647</v>
      </c>
      <c r="L462">
        <v>0.63923238938788063</v>
      </c>
      <c r="M462">
        <v>0.67155717980942098</v>
      </c>
      <c r="N462">
        <v>0.69306411208192009</v>
      </c>
      <c r="O462">
        <v>0.70859546556732944</v>
      </c>
      <c r="P462">
        <v>0.72258141074573301</v>
      </c>
      <c r="Q462">
        <v>0.69952907016622812</v>
      </c>
      <c r="R462">
        <v>0.66269683884925379</v>
      </c>
      <c r="S462">
        <v>0.61955419027867198</v>
      </c>
      <c r="T462">
        <v>0.53406735409612804</v>
      </c>
      <c r="U462">
        <v>0.37311307892146178</v>
      </c>
      <c r="V462">
        <v>7.3767489854415752E-2</v>
      </c>
      <c r="W462">
        <v>0</v>
      </c>
      <c r="X462">
        <v>0</v>
      </c>
      <c r="Y462">
        <v>0</v>
      </c>
      <c r="Z462">
        <v>0</v>
      </c>
      <c r="AA462">
        <v>0</v>
      </c>
      <c r="AB462" s="7">
        <f t="shared" si="21"/>
        <v>7.1769276913457096</v>
      </c>
      <c r="AC462">
        <f>INDEX(SHELF_days!$C$2:$C$289,MATCH(A462&amp;"|"&amp;C462,SHELF_days!$D$2:$D$289,0))</f>
        <v>18</v>
      </c>
      <c r="AD462" s="8">
        <f t="shared" si="22"/>
        <v>129.18469844422276</v>
      </c>
      <c r="AE462" s="7">
        <f t="shared" si="23"/>
        <v>0.72258141074573301</v>
      </c>
    </row>
    <row r="463" spans="1:31" x14ac:dyDescent="0.45">
      <c r="A463" t="s">
        <v>7</v>
      </c>
      <c r="B463" t="s">
        <v>192</v>
      </c>
      <c r="C463" t="s">
        <v>139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0.28464972194761168</v>
      </c>
      <c r="L463">
        <v>0.73970968614838195</v>
      </c>
      <c r="M463">
        <v>0.8205973228172635</v>
      </c>
      <c r="N463">
        <v>0.78983886810688642</v>
      </c>
      <c r="O463">
        <v>0.76326750402830335</v>
      </c>
      <c r="P463">
        <v>0.75848639707850385</v>
      </c>
      <c r="Q463">
        <v>0.77723413160286936</v>
      </c>
      <c r="R463">
        <v>0.78592705332977775</v>
      </c>
      <c r="S463">
        <v>0.72740920190480673</v>
      </c>
      <c r="T463">
        <v>0.39293455025913249</v>
      </c>
      <c r="U463">
        <v>3.8726966293376387E-2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 s="7">
        <f t="shared" si="21"/>
        <v>6.8787814035169141</v>
      </c>
      <c r="AC463">
        <f>INDEX(SHELF_days!$C$2:$C$289,MATCH(A463&amp;"|"&amp;C463,SHELF_days!$D$2:$D$289,0))</f>
        <v>32</v>
      </c>
      <c r="AD463" s="8">
        <f t="shared" si="22"/>
        <v>220.12100491254125</v>
      </c>
      <c r="AE463" s="7">
        <f t="shared" si="23"/>
        <v>0.8205973228172635</v>
      </c>
    </row>
    <row r="464" spans="1:31" x14ac:dyDescent="0.45">
      <c r="A464" t="s">
        <v>7</v>
      </c>
      <c r="B464" t="s">
        <v>193</v>
      </c>
      <c r="C464" t="s">
        <v>134</v>
      </c>
      <c r="D464">
        <v>0.30680000000000002</v>
      </c>
      <c r="E464">
        <v>0.30680000000000002</v>
      </c>
      <c r="F464">
        <v>0.30680000000000002</v>
      </c>
      <c r="G464">
        <v>0.30680000000000002</v>
      </c>
      <c r="H464">
        <v>0.30680000000000002</v>
      </c>
      <c r="I464">
        <v>0.30680000000000002</v>
      </c>
      <c r="J464">
        <v>0.30680000000000002</v>
      </c>
      <c r="K464">
        <v>0.30680000000000002</v>
      </c>
      <c r="L464">
        <v>0.30680000000000002</v>
      </c>
      <c r="M464">
        <v>0.30680000000000002</v>
      </c>
      <c r="N464">
        <v>0.30680000000000002</v>
      </c>
      <c r="O464">
        <v>0.30680000000000002</v>
      </c>
      <c r="P464">
        <v>0.30680000000000002</v>
      </c>
      <c r="Q464">
        <v>0.30680000000000002</v>
      </c>
      <c r="R464">
        <v>0.30680000000000002</v>
      </c>
      <c r="S464">
        <v>0.30680000000000002</v>
      </c>
      <c r="T464">
        <v>0.30680000000000002</v>
      </c>
      <c r="U464">
        <v>0.30680000000000002</v>
      </c>
      <c r="V464">
        <v>0.30680000000000002</v>
      </c>
      <c r="W464">
        <v>0.30680000000000002</v>
      </c>
      <c r="X464">
        <v>0.30680000000000002</v>
      </c>
      <c r="Y464">
        <v>0.30680000000000002</v>
      </c>
      <c r="Z464">
        <v>0.30680000000000002</v>
      </c>
      <c r="AA464">
        <v>0.30680000000000002</v>
      </c>
      <c r="AB464" s="7">
        <f t="shared" si="21"/>
        <v>7.3632</v>
      </c>
      <c r="AC464">
        <f>INDEX(SHELF_days!$C$2:$C$289,MATCH(A464&amp;"|"&amp;C464,SHELF_days!$D$2:$D$289,0))</f>
        <v>118</v>
      </c>
      <c r="AD464" s="8">
        <f t="shared" si="22"/>
        <v>868.85760000000005</v>
      </c>
      <c r="AE464" s="7">
        <f t="shared" si="23"/>
        <v>0.30680000000000002</v>
      </c>
    </row>
    <row r="465" spans="1:31" x14ac:dyDescent="0.45">
      <c r="A465" t="s">
        <v>7</v>
      </c>
      <c r="B465" t="s">
        <v>193</v>
      </c>
      <c r="C465" t="s">
        <v>135</v>
      </c>
      <c r="D465">
        <v>0.30680000000000002</v>
      </c>
      <c r="E465">
        <v>0.30680000000000002</v>
      </c>
      <c r="F465">
        <v>0.30680000000000002</v>
      </c>
      <c r="G465">
        <v>0.30680000000000002</v>
      </c>
      <c r="H465">
        <v>0.30680000000000002</v>
      </c>
      <c r="I465">
        <v>0.30680000000000002</v>
      </c>
      <c r="J465">
        <v>0.30680000000000002</v>
      </c>
      <c r="K465">
        <v>0.30680000000000002</v>
      </c>
      <c r="L465">
        <v>0.30680000000000002</v>
      </c>
      <c r="M465">
        <v>0.30680000000000002</v>
      </c>
      <c r="N465">
        <v>0.30680000000000002</v>
      </c>
      <c r="O465">
        <v>0.30680000000000002</v>
      </c>
      <c r="P465">
        <v>0.30680000000000002</v>
      </c>
      <c r="Q465">
        <v>0.30680000000000002</v>
      </c>
      <c r="R465">
        <v>0.30680000000000002</v>
      </c>
      <c r="S465">
        <v>0.30680000000000002</v>
      </c>
      <c r="T465">
        <v>0.30680000000000002</v>
      </c>
      <c r="U465">
        <v>0.30680000000000002</v>
      </c>
      <c r="V465">
        <v>0.30680000000000002</v>
      </c>
      <c r="W465">
        <v>0.30680000000000002</v>
      </c>
      <c r="X465">
        <v>0.30680000000000002</v>
      </c>
      <c r="Y465">
        <v>0.30680000000000002</v>
      </c>
      <c r="Z465">
        <v>0.30680000000000002</v>
      </c>
      <c r="AA465">
        <v>0.30680000000000002</v>
      </c>
      <c r="AB465" s="7">
        <f t="shared" si="21"/>
        <v>7.3632</v>
      </c>
      <c r="AC465">
        <f>INDEX(SHELF_days!$C$2:$C$289,MATCH(A465&amp;"|"&amp;C465,SHELF_days!$D$2:$D$289,0))</f>
        <v>84</v>
      </c>
      <c r="AD465" s="8">
        <f t="shared" si="22"/>
        <v>618.50879999999995</v>
      </c>
      <c r="AE465" s="7">
        <f t="shared" si="23"/>
        <v>0.30680000000000002</v>
      </c>
    </row>
    <row r="466" spans="1:31" x14ac:dyDescent="0.45">
      <c r="A466" t="s">
        <v>7</v>
      </c>
      <c r="B466" t="s">
        <v>193</v>
      </c>
      <c r="C466" t="s">
        <v>136</v>
      </c>
      <c r="D466">
        <v>0.30680000000000002</v>
      </c>
      <c r="E466">
        <v>0.30680000000000002</v>
      </c>
      <c r="F466">
        <v>0.30680000000000002</v>
      </c>
      <c r="G466">
        <v>0.30680000000000002</v>
      </c>
      <c r="H466">
        <v>0.30680000000000002</v>
      </c>
      <c r="I466">
        <v>0.30680000000000002</v>
      </c>
      <c r="J466">
        <v>0.30680000000000002</v>
      </c>
      <c r="K466">
        <v>0.30680000000000002</v>
      </c>
      <c r="L466">
        <v>0.30680000000000002</v>
      </c>
      <c r="M466">
        <v>0.30680000000000002</v>
      </c>
      <c r="N466">
        <v>0.30680000000000002</v>
      </c>
      <c r="O466">
        <v>0.30680000000000002</v>
      </c>
      <c r="P466">
        <v>0.30680000000000002</v>
      </c>
      <c r="Q466">
        <v>0.30680000000000002</v>
      </c>
      <c r="R466">
        <v>0.30680000000000002</v>
      </c>
      <c r="S466">
        <v>0.30680000000000002</v>
      </c>
      <c r="T466">
        <v>0.30680000000000002</v>
      </c>
      <c r="U466">
        <v>0.30680000000000002</v>
      </c>
      <c r="V466">
        <v>0.30680000000000002</v>
      </c>
      <c r="W466">
        <v>0.30680000000000002</v>
      </c>
      <c r="X466">
        <v>0.30680000000000002</v>
      </c>
      <c r="Y466">
        <v>0.30680000000000002</v>
      </c>
      <c r="Z466">
        <v>0.30680000000000002</v>
      </c>
      <c r="AA466">
        <v>0.30680000000000002</v>
      </c>
      <c r="AB466" s="7">
        <f t="shared" si="21"/>
        <v>7.3632</v>
      </c>
      <c r="AC466">
        <f>INDEX(SHELF_days!$C$2:$C$289,MATCH(A466&amp;"|"&amp;C466,SHELF_days!$D$2:$D$289,0))</f>
        <v>30</v>
      </c>
      <c r="AD466" s="8">
        <f t="shared" si="22"/>
        <v>220.89599999999999</v>
      </c>
      <c r="AE466" s="7">
        <f t="shared" si="23"/>
        <v>0.30680000000000002</v>
      </c>
    </row>
    <row r="467" spans="1:31" x14ac:dyDescent="0.45">
      <c r="A467" t="s">
        <v>7</v>
      </c>
      <c r="B467" t="s">
        <v>193</v>
      </c>
      <c r="C467" t="s">
        <v>137</v>
      </c>
      <c r="D467">
        <v>0.30680000000000002</v>
      </c>
      <c r="E467">
        <v>0.30680000000000002</v>
      </c>
      <c r="F467">
        <v>0.30680000000000002</v>
      </c>
      <c r="G467">
        <v>0.30680000000000002</v>
      </c>
      <c r="H467">
        <v>0.30680000000000002</v>
      </c>
      <c r="I467">
        <v>0.30680000000000002</v>
      </c>
      <c r="J467">
        <v>0.30680000000000002</v>
      </c>
      <c r="K467">
        <v>0.30680000000000002</v>
      </c>
      <c r="L467">
        <v>0.30680000000000002</v>
      </c>
      <c r="M467">
        <v>0.30680000000000002</v>
      </c>
      <c r="N467">
        <v>0.30680000000000002</v>
      </c>
      <c r="O467">
        <v>0.30680000000000002</v>
      </c>
      <c r="P467">
        <v>0.30680000000000002</v>
      </c>
      <c r="Q467">
        <v>0.30680000000000002</v>
      </c>
      <c r="R467">
        <v>0.30680000000000002</v>
      </c>
      <c r="S467">
        <v>0.30680000000000002</v>
      </c>
      <c r="T467">
        <v>0.30680000000000002</v>
      </c>
      <c r="U467">
        <v>0.30680000000000002</v>
      </c>
      <c r="V467">
        <v>0.30680000000000002</v>
      </c>
      <c r="W467">
        <v>0.30680000000000002</v>
      </c>
      <c r="X467">
        <v>0.30680000000000002</v>
      </c>
      <c r="Y467">
        <v>0.30680000000000002</v>
      </c>
      <c r="Z467">
        <v>0.30680000000000002</v>
      </c>
      <c r="AA467">
        <v>0.30680000000000002</v>
      </c>
      <c r="AB467" s="7">
        <f t="shared" si="21"/>
        <v>7.3632</v>
      </c>
      <c r="AC467">
        <f>INDEX(SHELF_days!$C$2:$C$289,MATCH(A467&amp;"|"&amp;C467,SHELF_days!$D$2:$D$289,0))</f>
        <v>83</v>
      </c>
      <c r="AD467" s="8">
        <f t="shared" si="22"/>
        <v>611.14559999999994</v>
      </c>
      <c r="AE467" s="7">
        <f t="shared" si="23"/>
        <v>0.30680000000000002</v>
      </c>
    </row>
    <row r="468" spans="1:31" x14ac:dyDescent="0.45">
      <c r="A468" t="s">
        <v>7</v>
      </c>
      <c r="B468" t="s">
        <v>193</v>
      </c>
      <c r="C468" t="s">
        <v>138</v>
      </c>
      <c r="D468">
        <v>0.30680000000000002</v>
      </c>
      <c r="E468">
        <v>0.30680000000000002</v>
      </c>
      <c r="F468">
        <v>0.30680000000000002</v>
      </c>
      <c r="G468">
        <v>0.30680000000000002</v>
      </c>
      <c r="H468">
        <v>0.30680000000000002</v>
      </c>
      <c r="I468">
        <v>0.30680000000000002</v>
      </c>
      <c r="J468">
        <v>0.30680000000000002</v>
      </c>
      <c r="K468">
        <v>0.30680000000000002</v>
      </c>
      <c r="L468">
        <v>0.30680000000000002</v>
      </c>
      <c r="M468">
        <v>0.30680000000000002</v>
      </c>
      <c r="N468">
        <v>0.30680000000000002</v>
      </c>
      <c r="O468">
        <v>0.30680000000000002</v>
      </c>
      <c r="P468">
        <v>0.30680000000000002</v>
      </c>
      <c r="Q468">
        <v>0.30680000000000002</v>
      </c>
      <c r="R468">
        <v>0.30680000000000002</v>
      </c>
      <c r="S468">
        <v>0.30680000000000002</v>
      </c>
      <c r="T468">
        <v>0.30680000000000002</v>
      </c>
      <c r="U468">
        <v>0.30680000000000002</v>
      </c>
      <c r="V468">
        <v>0.30680000000000002</v>
      </c>
      <c r="W468">
        <v>0.30680000000000002</v>
      </c>
      <c r="X468">
        <v>0.30680000000000002</v>
      </c>
      <c r="Y468">
        <v>0.30680000000000002</v>
      </c>
      <c r="Z468">
        <v>0.30680000000000002</v>
      </c>
      <c r="AA468">
        <v>0.30680000000000002</v>
      </c>
      <c r="AB468" s="7">
        <f t="shared" si="21"/>
        <v>7.3632</v>
      </c>
      <c r="AC468">
        <f>INDEX(SHELF_days!$C$2:$C$289,MATCH(A468&amp;"|"&amp;C468,SHELF_days!$D$2:$D$289,0))</f>
        <v>18</v>
      </c>
      <c r="AD468" s="8">
        <f t="shared" si="22"/>
        <v>132.5376</v>
      </c>
      <c r="AE468" s="7">
        <f t="shared" si="23"/>
        <v>0.30680000000000002</v>
      </c>
    </row>
    <row r="469" spans="1:31" x14ac:dyDescent="0.45">
      <c r="A469" t="s">
        <v>7</v>
      </c>
      <c r="B469" t="s">
        <v>193</v>
      </c>
      <c r="C469" t="s">
        <v>139</v>
      </c>
      <c r="D469">
        <v>0.30680000000000002</v>
      </c>
      <c r="E469">
        <v>0.30680000000000002</v>
      </c>
      <c r="F469">
        <v>0.30680000000000002</v>
      </c>
      <c r="G469">
        <v>0.30680000000000002</v>
      </c>
      <c r="H469">
        <v>0.30680000000000002</v>
      </c>
      <c r="I469">
        <v>0.30680000000000002</v>
      </c>
      <c r="J469">
        <v>0.30680000000000002</v>
      </c>
      <c r="K469">
        <v>0.30680000000000002</v>
      </c>
      <c r="L469">
        <v>0.30680000000000002</v>
      </c>
      <c r="M469">
        <v>0.30680000000000002</v>
      </c>
      <c r="N469">
        <v>0.30680000000000002</v>
      </c>
      <c r="O469">
        <v>0.30680000000000002</v>
      </c>
      <c r="P469">
        <v>0.30680000000000002</v>
      </c>
      <c r="Q469">
        <v>0.30680000000000002</v>
      </c>
      <c r="R469">
        <v>0.30680000000000002</v>
      </c>
      <c r="S469">
        <v>0.30680000000000002</v>
      </c>
      <c r="T469">
        <v>0.30680000000000002</v>
      </c>
      <c r="U469">
        <v>0.30680000000000002</v>
      </c>
      <c r="V469">
        <v>0.30680000000000002</v>
      </c>
      <c r="W469">
        <v>0.30680000000000002</v>
      </c>
      <c r="X469">
        <v>0.30680000000000002</v>
      </c>
      <c r="Y469">
        <v>0.30680000000000002</v>
      </c>
      <c r="Z469">
        <v>0.30680000000000002</v>
      </c>
      <c r="AA469">
        <v>0.30680000000000002</v>
      </c>
      <c r="AB469" s="7">
        <f t="shared" si="21"/>
        <v>7.3632</v>
      </c>
      <c r="AC469">
        <f>INDEX(SHELF_days!$C$2:$C$289,MATCH(A469&amp;"|"&amp;C469,SHELF_days!$D$2:$D$289,0))</f>
        <v>32</v>
      </c>
      <c r="AD469" s="8">
        <f t="shared" si="22"/>
        <v>235.6224</v>
      </c>
      <c r="AE469" s="7">
        <f t="shared" si="23"/>
        <v>0.30680000000000002</v>
      </c>
    </row>
    <row r="470" spans="1:31" x14ac:dyDescent="0.45">
      <c r="A470" t="s">
        <v>13</v>
      </c>
      <c r="B470" t="s">
        <v>168</v>
      </c>
      <c r="C470" t="s">
        <v>134</v>
      </c>
      <c r="D470">
        <v>0.8</v>
      </c>
      <c r="E470">
        <v>0.8</v>
      </c>
      <c r="F470">
        <v>0.8</v>
      </c>
      <c r="G470">
        <v>0.8</v>
      </c>
      <c r="H470">
        <v>0.8</v>
      </c>
      <c r="I470">
        <v>0.8</v>
      </c>
      <c r="J470">
        <v>0.8</v>
      </c>
      <c r="K470">
        <v>0.8</v>
      </c>
      <c r="L470">
        <v>0.8</v>
      </c>
      <c r="M470">
        <v>0.8</v>
      </c>
      <c r="N470">
        <v>0.8</v>
      </c>
      <c r="O470">
        <v>0.8</v>
      </c>
      <c r="P470">
        <v>0.8</v>
      </c>
      <c r="Q470">
        <v>0.8</v>
      </c>
      <c r="R470">
        <v>0.8</v>
      </c>
      <c r="S470">
        <v>0.8</v>
      </c>
      <c r="T470">
        <v>0.8</v>
      </c>
      <c r="U470">
        <v>0.8</v>
      </c>
      <c r="V470">
        <v>0.8</v>
      </c>
      <c r="W470">
        <v>0.8</v>
      </c>
      <c r="X470">
        <v>0.8</v>
      </c>
      <c r="Y470">
        <v>0.8</v>
      </c>
      <c r="Z470">
        <v>0.8</v>
      </c>
      <c r="AA470">
        <v>0.8</v>
      </c>
      <c r="AB470" s="7">
        <f t="shared" si="21"/>
        <v>19.200000000000006</v>
      </c>
      <c r="AC470">
        <f>INDEX(SHELF_days!$C$2:$C$289,MATCH(A470&amp;"|"&amp;C470,SHELF_days!$D$2:$D$289,0))</f>
        <v>118</v>
      </c>
      <c r="AD470" s="8">
        <f t="shared" si="22"/>
        <v>2265.6000000000008</v>
      </c>
      <c r="AE470" s="7">
        <f t="shared" si="23"/>
        <v>0.8</v>
      </c>
    </row>
    <row r="471" spans="1:31" x14ac:dyDescent="0.45">
      <c r="A471" t="s">
        <v>13</v>
      </c>
      <c r="B471" t="s">
        <v>168</v>
      </c>
      <c r="C471" t="s">
        <v>135</v>
      </c>
      <c r="D471">
        <v>0.8</v>
      </c>
      <c r="E471">
        <v>0.8</v>
      </c>
      <c r="F471">
        <v>0.8</v>
      </c>
      <c r="G471">
        <v>0.8</v>
      </c>
      <c r="H471">
        <v>0.8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 s="7">
        <f t="shared" si="21"/>
        <v>19.200000000000006</v>
      </c>
      <c r="AC471">
        <f>INDEX(SHELF_days!$C$2:$C$289,MATCH(A471&amp;"|"&amp;C471,SHELF_days!$D$2:$D$289,0))</f>
        <v>82</v>
      </c>
      <c r="AD471" s="8">
        <f t="shared" si="22"/>
        <v>1574.4000000000005</v>
      </c>
      <c r="AE471" s="7">
        <f t="shared" si="23"/>
        <v>0.8</v>
      </c>
    </row>
    <row r="472" spans="1:31" x14ac:dyDescent="0.45">
      <c r="A472" t="s">
        <v>13</v>
      </c>
      <c r="B472" t="s">
        <v>168</v>
      </c>
      <c r="C472" t="s">
        <v>136</v>
      </c>
      <c r="D472">
        <v>0.8</v>
      </c>
      <c r="E472">
        <v>0.8</v>
      </c>
      <c r="F472">
        <v>0.8</v>
      </c>
      <c r="G472">
        <v>0.8</v>
      </c>
      <c r="H472">
        <v>0.8</v>
      </c>
      <c r="I472">
        <v>0.8</v>
      </c>
      <c r="J472">
        <v>0.8</v>
      </c>
      <c r="K472">
        <v>0.8</v>
      </c>
      <c r="L472">
        <v>0.8</v>
      </c>
      <c r="M472">
        <v>0.8</v>
      </c>
      <c r="N472">
        <v>0.8</v>
      </c>
      <c r="O472">
        <v>0.8</v>
      </c>
      <c r="P472">
        <v>0.8</v>
      </c>
      <c r="Q472">
        <v>0.8</v>
      </c>
      <c r="R472">
        <v>0.8</v>
      </c>
      <c r="S472">
        <v>0.8</v>
      </c>
      <c r="T472">
        <v>0.8</v>
      </c>
      <c r="U472">
        <v>0.8</v>
      </c>
      <c r="V472">
        <v>0.8</v>
      </c>
      <c r="W472">
        <v>0.8</v>
      </c>
      <c r="X472">
        <v>0.8</v>
      </c>
      <c r="Y472">
        <v>0.8</v>
      </c>
      <c r="Z472">
        <v>0.8</v>
      </c>
      <c r="AA472">
        <v>0.8</v>
      </c>
      <c r="AB472" s="7">
        <f t="shared" si="21"/>
        <v>19.200000000000006</v>
      </c>
      <c r="AC472">
        <f>INDEX(SHELF_days!$C$2:$C$289,MATCH(A472&amp;"|"&amp;C472,SHELF_days!$D$2:$D$289,0))</f>
        <v>96</v>
      </c>
      <c r="AD472" s="8">
        <f t="shared" si="22"/>
        <v>1843.2000000000007</v>
      </c>
      <c r="AE472" s="7">
        <f t="shared" si="23"/>
        <v>0.8</v>
      </c>
    </row>
    <row r="473" spans="1:31" x14ac:dyDescent="0.45">
      <c r="A473" t="s">
        <v>13</v>
      </c>
      <c r="B473" t="s">
        <v>168</v>
      </c>
      <c r="C473" t="s">
        <v>137</v>
      </c>
      <c r="D473">
        <v>0.8</v>
      </c>
      <c r="E473">
        <v>0.8</v>
      </c>
      <c r="F473">
        <v>0.8</v>
      </c>
      <c r="G473">
        <v>0.8</v>
      </c>
      <c r="H473">
        <v>0.8</v>
      </c>
      <c r="I473">
        <v>0.8</v>
      </c>
      <c r="J473">
        <v>0.8</v>
      </c>
      <c r="K473">
        <v>0.8</v>
      </c>
      <c r="L473">
        <v>0.8</v>
      </c>
      <c r="M473">
        <v>0.8</v>
      </c>
      <c r="N473">
        <v>0.8</v>
      </c>
      <c r="O473">
        <v>0.8</v>
      </c>
      <c r="P473">
        <v>0.8</v>
      </c>
      <c r="Q473">
        <v>0.8</v>
      </c>
      <c r="R473">
        <v>0.8</v>
      </c>
      <c r="S473">
        <v>0.8</v>
      </c>
      <c r="T473">
        <v>0.8</v>
      </c>
      <c r="U473">
        <v>0.8</v>
      </c>
      <c r="V473">
        <v>0.8</v>
      </c>
      <c r="W473">
        <v>0.8</v>
      </c>
      <c r="X473">
        <v>0.8</v>
      </c>
      <c r="Y473">
        <v>0.8</v>
      </c>
      <c r="Z473">
        <v>0.8</v>
      </c>
      <c r="AA473">
        <v>0.8</v>
      </c>
      <c r="AB473" s="7">
        <f t="shared" si="21"/>
        <v>19.200000000000006</v>
      </c>
      <c r="AC473">
        <f>INDEX(SHELF_days!$C$2:$C$289,MATCH(A473&amp;"|"&amp;C473,SHELF_days!$D$2:$D$289,0))</f>
        <v>35</v>
      </c>
      <c r="AD473" s="8">
        <f t="shared" si="22"/>
        <v>672.00000000000023</v>
      </c>
      <c r="AE473" s="7">
        <f t="shared" si="23"/>
        <v>0.8</v>
      </c>
    </row>
    <row r="474" spans="1:31" x14ac:dyDescent="0.45">
      <c r="A474" t="s">
        <v>13</v>
      </c>
      <c r="B474" t="s">
        <v>168</v>
      </c>
      <c r="C474" t="s">
        <v>138</v>
      </c>
      <c r="D474">
        <v>0.8</v>
      </c>
      <c r="E474">
        <v>0.8</v>
      </c>
      <c r="F474">
        <v>0.8</v>
      </c>
      <c r="G474">
        <v>0.8</v>
      </c>
      <c r="H474">
        <v>0.8</v>
      </c>
      <c r="I474">
        <v>0.8</v>
      </c>
      <c r="J474">
        <v>0.8</v>
      </c>
      <c r="K474">
        <v>0.8</v>
      </c>
      <c r="L474">
        <v>0.8</v>
      </c>
      <c r="M474">
        <v>0.8</v>
      </c>
      <c r="N474">
        <v>0.8</v>
      </c>
      <c r="O474">
        <v>0.8</v>
      </c>
      <c r="P474">
        <v>0.8</v>
      </c>
      <c r="Q474">
        <v>0.8</v>
      </c>
      <c r="R474">
        <v>0.8</v>
      </c>
      <c r="S474">
        <v>0.8</v>
      </c>
      <c r="T474">
        <v>0.8</v>
      </c>
      <c r="U474">
        <v>0.8</v>
      </c>
      <c r="V474">
        <v>0.8</v>
      </c>
      <c r="W474">
        <v>0.8</v>
      </c>
      <c r="X474">
        <v>0.8</v>
      </c>
      <c r="Y474">
        <v>0.8</v>
      </c>
      <c r="Z474">
        <v>0.8</v>
      </c>
      <c r="AA474">
        <v>0.8</v>
      </c>
      <c r="AB474" s="7">
        <f t="shared" si="21"/>
        <v>19.200000000000006</v>
      </c>
      <c r="AC474">
        <f>INDEX(SHELF_days!$C$2:$C$289,MATCH(A474&amp;"|"&amp;C474,SHELF_days!$D$2:$D$289,0))</f>
        <v>18</v>
      </c>
      <c r="AD474" s="8">
        <f t="shared" si="22"/>
        <v>345.60000000000014</v>
      </c>
      <c r="AE474" s="7">
        <f t="shared" si="23"/>
        <v>0.8</v>
      </c>
    </row>
    <row r="475" spans="1:31" x14ac:dyDescent="0.45">
      <c r="A475" t="s">
        <v>13</v>
      </c>
      <c r="B475" t="s">
        <v>168</v>
      </c>
      <c r="C475" t="s">
        <v>139</v>
      </c>
      <c r="D475">
        <v>0.8</v>
      </c>
      <c r="E475">
        <v>0.8</v>
      </c>
      <c r="F475">
        <v>0.8</v>
      </c>
      <c r="G475">
        <v>0.8</v>
      </c>
      <c r="H475">
        <v>0.8</v>
      </c>
      <c r="I475">
        <v>0.8</v>
      </c>
      <c r="J475">
        <v>0.8</v>
      </c>
      <c r="K475">
        <v>0.8</v>
      </c>
      <c r="L475">
        <v>0.8</v>
      </c>
      <c r="M475">
        <v>0.8</v>
      </c>
      <c r="N475">
        <v>0.8</v>
      </c>
      <c r="O475">
        <v>0.8</v>
      </c>
      <c r="P475">
        <v>0.8</v>
      </c>
      <c r="Q475">
        <v>0.8</v>
      </c>
      <c r="R475">
        <v>0.8</v>
      </c>
      <c r="S475">
        <v>0.8</v>
      </c>
      <c r="T475">
        <v>0.8</v>
      </c>
      <c r="U475">
        <v>0.8</v>
      </c>
      <c r="V475">
        <v>0.8</v>
      </c>
      <c r="W475">
        <v>0.8</v>
      </c>
      <c r="X475">
        <v>0.8</v>
      </c>
      <c r="Y475">
        <v>0.8</v>
      </c>
      <c r="Z475">
        <v>0.8</v>
      </c>
      <c r="AA475">
        <v>0.8</v>
      </c>
      <c r="AB475" s="7">
        <f t="shared" si="21"/>
        <v>19.200000000000006</v>
      </c>
      <c r="AC475">
        <f>INDEX(SHELF_days!$C$2:$C$289,MATCH(A475&amp;"|"&amp;C475,SHELF_days!$D$2:$D$289,0))</f>
        <v>16</v>
      </c>
      <c r="AD475" s="8">
        <f t="shared" si="22"/>
        <v>307.2000000000001</v>
      </c>
      <c r="AE475" s="7">
        <f t="shared" si="23"/>
        <v>0.8</v>
      </c>
    </row>
    <row r="476" spans="1:31" x14ac:dyDescent="0.45">
      <c r="A476" t="s">
        <v>13</v>
      </c>
      <c r="B476" t="s">
        <v>169</v>
      </c>
      <c r="C476" t="s">
        <v>134</v>
      </c>
      <c r="D476">
        <v>0.62236435907633003</v>
      </c>
      <c r="E476">
        <v>0.62236435907633003</v>
      </c>
      <c r="F476">
        <v>0.62236435907633003</v>
      </c>
      <c r="G476">
        <v>0.62236435907633003</v>
      </c>
      <c r="H476">
        <v>0.62236435907633003</v>
      </c>
      <c r="I476">
        <v>0.6203521514763809</v>
      </c>
      <c r="J476">
        <v>0.59677660373421149</v>
      </c>
      <c r="K476">
        <v>0.58838749757767517</v>
      </c>
      <c r="L476">
        <v>0.58430827834964805</v>
      </c>
      <c r="M476">
        <v>0.58424038679241386</v>
      </c>
      <c r="N476">
        <v>0.58424038679241386</v>
      </c>
      <c r="O476">
        <v>0.58424038679241386</v>
      </c>
      <c r="P476">
        <v>0.58448414202200127</v>
      </c>
      <c r="Q476">
        <v>0.58822962925784161</v>
      </c>
      <c r="R476">
        <v>0.59047577644054927</v>
      </c>
      <c r="S476">
        <v>0.60625361074763084</v>
      </c>
      <c r="T476">
        <v>0.62221058060934209</v>
      </c>
      <c r="U476">
        <v>0.62236435907633003</v>
      </c>
      <c r="V476">
        <v>0.62236435907633003</v>
      </c>
      <c r="W476">
        <v>0.62236435907633003</v>
      </c>
      <c r="X476">
        <v>0.62236435907633003</v>
      </c>
      <c r="Y476">
        <v>0.62236435907633003</v>
      </c>
      <c r="Z476">
        <v>0.62236435907633003</v>
      </c>
      <c r="AA476">
        <v>0.62236435907633003</v>
      </c>
      <c r="AB476" s="7">
        <f t="shared" si="21"/>
        <v>14.602571739508486</v>
      </c>
      <c r="AC476">
        <f>INDEX(SHELF_days!$C$2:$C$289,MATCH(A476&amp;"|"&amp;C476,SHELF_days!$D$2:$D$289,0))</f>
        <v>118</v>
      </c>
      <c r="AD476" s="8">
        <f t="shared" si="22"/>
        <v>1723.1034652620012</v>
      </c>
      <c r="AE476" s="7">
        <f t="shared" si="23"/>
        <v>0.62236435907633003</v>
      </c>
    </row>
    <row r="477" spans="1:31" x14ac:dyDescent="0.45">
      <c r="A477" t="s">
        <v>13</v>
      </c>
      <c r="B477" t="s">
        <v>169</v>
      </c>
      <c r="C477" t="s">
        <v>135</v>
      </c>
      <c r="D477">
        <v>0.62236435907633003</v>
      </c>
      <c r="E477">
        <v>0.62236435907633003</v>
      </c>
      <c r="F477">
        <v>0.62236435907633003</v>
      </c>
      <c r="G477">
        <v>0.62236435907633003</v>
      </c>
      <c r="H477">
        <v>0.62236435907633003</v>
      </c>
      <c r="I477">
        <v>0.62225371359398496</v>
      </c>
      <c r="J477">
        <v>0.62179229839101435</v>
      </c>
      <c r="K477">
        <v>0.61416717674600341</v>
      </c>
      <c r="L477">
        <v>0.61368692826944216</v>
      </c>
      <c r="M477">
        <v>0.61368692826944216</v>
      </c>
      <c r="N477">
        <v>0.61368692826944216</v>
      </c>
      <c r="O477">
        <v>0.61368692826944216</v>
      </c>
      <c r="P477">
        <v>0.61368692826944216</v>
      </c>
      <c r="Q477">
        <v>0.61379757375178712</v>
      </c>
      <c r="R477">
        <v>0.6140376979900678</v>
      </c>
      <c r="S477">
        <v>0.61717108388371067</v>
      </c>
      <c r="T477">
        <v>0.62236435907633003</v>
      </c>
      <c r="U477">
        <v>0.62236435907633003</v>
      </c>
      <c r="V477">
        <v>0.62236435907633003</v>
      </c>
      <c r="W477">
        <v>0.62236435907633003</v>
      </c>
      <c r="X477">
        <v>0.62236435907633003</v>
      </c>
      <c r="Y477">
        <v>0.62236435907633003</v>
      </c>
      <c r="Z477">
        <v>0.62236435907633003</v>
      </c>
      <c r="AA477">
        <v>0.62236435907633003</v>
      </c>
      <c r="AB477" s="7">
        <f t="shared" si="21"/>
        <v>14.862390853696075</v>
      </c>
      <c r="AC477">
        <f>INDEX(SHELF_days!$C$2:$C$289,MATCH(A477&amp;"|"&amp;C477,SHELF_days!$D$2:$D$289,0))</f>
        <v>82</v>
      </c>
      <c r="AD477" s="8">
        <f t="shared" si="22"/>
        <v>1218.7160500030782</v>
      </c>
      <c r="AE477" s="7">
        <f t="shared" si="23"/>
        <v>0.62236435907633003</v>
      </c>
    </row>
    <row r="478" spans="1:31" x14ac:dyDescent="0.45">
      <c r="A478" t="s">
        <v>13</v>
      </c>
      <c r="B478" t="s">
        <v>169</v>
      </c>
      <c r="C478" t="s">
        <v>136</v>
      </c>
      <c r="D478">
        <v>0.62236435907633003</v>
      </c>
      <c r="E478">
        <v>0.62236435907633003</v>
      </c>
      <c r="F478">
        <v>0.62236435907633003</v>
      </c>
      <c r="G478">
        <v>0.62236435907633003</v>
      </c>
      <c r="H478">
        <v>0.62236435907633003</v>
      </c>
      <c r="I478">
        <v>0.61726385246963966</v>
      </c>
      <c r="J478">
        <v>0.61008815452918042</v>
      </c>
      <c r="K478">
        <v>0.60520682995289776</v>
      </c>
      <c r="L478">
        <v>0.60520682995289776</v>
      </c>
      <c r="M478">
        <v>0.60520682995289776</v>
      </c>
      <c r="N478">
        <v>0.60520682995289776</v>
      </c>
      <c r="O478">
        <v>0.60520682995289776</v>
      </c>
      <c r="P478">
        <v>0.60726995622077262</v>
      </c>
      <c r="Q478">
        <v>0.60943563554874636</v>
      </c>
      <c r="R478">
        <v>0.61496344657251611</v>
      </c>
      <c r="S478">
        <v>0.61979952715169628</v>
      </c>
      <c r="T478">
        <v>0.62197023359045933</v>
      </c>
      <c r="U478">
        <v>0.62236435907633003</v>
      </c>
      <c r="V478">
        <v>0.62236435907633003</v>
      </c>
      <c r="W478">
        <v>0.62236435907633003</v>
      </c>
      <c r="X478">
        <v>0.62236435907633003</v>
      </c>
      <c r="Y478">
        <v>0.62236435907633003</v>
      </c>
      <c r="Z478">
        <v>0.62236435907633003</v>
      </c>
      <c r="AA478">
        <v>0.62236435907633003</v>
      </c>
      <c r="AB478" s="7">
        <f t="shared" si="21"/>
        <v>14.795197264763463</v>
      </c>
      <c r="AC478">
        <f>INDEX(SHELF_days!$C$2:$C$289,MATCH(A478&amp;"|"&amp;C478,SHELF_days!$D$2:$D$289,0))</f>
        <v>96</v>
      </c>
      <c r="AD478" s="8">
        <f t="shared" si="22"/>
        <v>1420.3389374172925</v>
      </c>
      <c r="AE478" s="7">
        <f t="shared" si="23"/>
        <v>0.62236435907633003</v>
      </c>
    </row>
    <row r="479" spans="1:31" x14ac:dyDescent="0.45">
      <c r="A479" t="s">
        <v>13</v>
      </c>
      <c r="B479" t="s">
        <v>169</v>
      </c>
      <c r="C479" t="s">
        <v>137</v>
      </c>
      <c r="D479">
        <v>0.62236435907633003</v>
      </c>
      <c r="E479">
        <v>0.62236435907633003</v>
      </c>
      <c r="F479">
        <v>0.62236435907633003</v>
      </c>
      <c r="G479">
        <v>0.62236435907633003</v>
      </c>
      <c r="H479">
        <v>0.62236435907633003</v>
      </c>
      <c r="I479">
        <v>0.62236435907633003</v>
      </c>
      <c r="J479">
        <v>0.62236435907633003</v>
      </c>
      <c r="K479">
        <v>0.62236435907633003</v>
      </c>
      <c r="L479">
        <v>0.62236435907633003</v>
      </c>
      <c r="M479">
        <v>0.62236435907633003</v>
      </c>
      <c r="N479">
        <v>0.62236435907633003</v>
      </c>
      <c r="O479">
        <v>0.62236435907633003</v>
      </c>
      <c r="P479">
        <v>0.62236435907633003</v>
      </c>
      <c r="Q479">
        <v>0.62236435907633003</v>
      </c>
      <c r="R479">
        <v>0.62236435907633003</v>
      </c>
      <c r="S479">
        <v>0.62236435907633003</v>
      </c>
      <c r="T479">
        <v>0.62236435907633003</v>
      </c>
      <c r="U479">
        <v>0.62236435907633003</v>
      </c>
      <c r="V479">
        <v>0.62236435907633003</v>
      </c>
      <c r="W479">
        <v>0.62236435907633003</v>
      </c>
      <c r="X479">
        <v>0.62236435907633003</v>
      </c>
      <c r="Y479">
        <v>0.62236435907633003</v>
      </c>
      <c r="Z479">
        <v>0.62236435907633003</v>
      </c>
      <c r="AA479">
        <v>0.62236435907633003</v>
      </c>
      <c r="AB479" s="7">
        <f t="shared" si="21"/>
        <v>14.936744617831925</v>
      </c>
      <c r="AC479">
        <f>INDEX(SHELF_days!$C$2:$C$289,MATCH(A479&amp;"|"&amp;C479,SHELF_days!$D$2:$D$289,0))</f>
        <v>35</v>
      </c>
      <c r="AD479" s="8">
        <f t="shared" si="22"/>
        <v>522.78606162411734</v>
      </c>
      <c r="AE479" s="7">
        <f t="shared" si="23"/>
        <v>0.62236435907633003</v>
      </c>
    </row>
    <row r="480" spans="1:31" x14ac:dyDescent="0.45">
      <c r="A480" t="s">
        <v>13</v>
      </c>
      <c r="B480" t="s">
        <v>169</v>
      </c>
      <c r="C480" t="s">
        <v>138</v>
      </c>
      <c r="D480">
        <v>0.62236435907633003</v>
      </c>
      <c r="E480">
        <v>0.62236435907633003</v>
      </c>
      <c r="F480">
        <v>0.62236435907633003</v>
      </c>
      <c r="G480">
        <v>0.62236435907633003</v>
      </c>
      <c r="H480">
        <v>0.62236435907633003</v>
      </c>
      <c r="I480">
        <v>0.62236435907633003</v>
      </c>
      <c r="J480">
        <v>0.62127045976860695</v>
      </c>
      <c r="K480">
        <v>0.62127045976860695</v>
      </c>
      <c r="L480">
        <v>0.62127045976860695</v>
      </c>
      <c r="M480">
        <v>0.62127045976860695</v>
      </c>
      <c r="N480">
        <v>0.62127045976860695</v>
      </c>
      <c r="O480">
        <v>0.62127045976860695</v>
      </c>
      <c r="P480">
        <v>0.62127045976860695</v>
      </c>
      <c r="Q480">
        <v>0.62236435907633003</v>
      </c>
      <c r="R480">
        <v>0.62236435907633003</v>
      </c>
      <c r="S480">
        <v>0.62236435907633003</v>
      </c>
      <c r="T480">
        <v>0.62236435907633003</v>
      </c>
      <c r="U480">
        <v>0.62236435907633003</v>
      </c>
      <c r="V480">
        <v>0.62236435907633003</v>
      </c>
      <c r="W480">
        <v>0.62236435907633003</v>
      </c>
      <c r="X480">
        <v>0.62236435907633003</v>
      </c>
      <c r="Y480">
        <v>0.62236435907633003</v>
      </c>
      <c r="Z480">
        <v>0.62236435907633003</v>
      </c>
      <c r="AA480">
        <v>0.62236435907633003</v>
      </c>
      <c r="AB480" s="7">
        <f t="shared" si="21"/>
        <v>14.929087322677866</v>
      </c>
      <c r="AC480">
        <f>INDEX(SHELF_days!$C$2:$C$289,MATCH(A480&amp;"|"&amp;C480,SHELF_days!$D$2:$D$289,0))</f>
        <v>18</v>
      </c>
      <c r="AD480" s="8">
        <f t="shared" si="22"/>
        <v>268.7235718082016</v>
      </c>
      <c r="AE480" s="7">
        <f t="shared" si="23"/>
        <v>0.62236435907633003</v>
      </c>
    </row>
    <row r="481" spans="1:31" x14ac:dyDescent="0.45">
      <c r="A481" t="s">
        <v>13</v>
      </c>
      <c r="B481" t="s">
        <v>169</v>
      </c>
      <c r="C481" t="s">
        <v>139</v>
      </c>
      <c r="D481">
        <v>0.62236435907633003</v>
      </c>
      <c r="E481">
        <v>0.62236435907633003</v>
      </c>
      <c r="F481">
        <v>0.62236435907633003</v>
      </c>
      <c r="G481">
        <v>0.62236435907633003</v>
      </c>
      <c r="H481">
        <v>0.62236435907633003</v>
      </c>
      <c r="I481">
        <v>0.62236435907633003</v>
      </c>
      <c r="J481">
        <v>0.62236435907633003</v>
      </c>
      <c r="K481">
        <v>0.62236435907633003</v>
      </c>
      <c r="L481">
        <v>0.62236435907633003</v>
      </c>
      <c r="M481">
        <v>0.62236435907633003</v>
      </c>
      <c r="N481">
        <v>0.62236435907633003</v>
      </c>
      <c r="O481">
        <v>0.62236435907633003</v>
      </c>
      <c r="P481">
        <v>0.62236435907633003</v>
      </c>
      <c r="Q481">
        <v>0.62236435907633003</v>
      </c>
      <c r="R481">
        <v>0.62236435907633003</v>
      </c>
      <c r="S481">
        <v>0.62236435907633003</v>
      </c>
      <c r="T481">
        <v>0.62236435907633003</v>
      </c>
      <c r="U481">
        <v>0.62236435907633003</v>
      </c>
      <c r="V481">
        <v>0.62236435907633003</v>
      </c>
      <c r="W481">
        <v>0.62236435907633003</v>
      </c>
      <c r="X481">
        <v>0.62236435907633003</v>
      </c>
      <c r="Y481">
        <v>0.62236435907633003</v>
      </c>
      <c r="Z481">
        <v>0.62236435907633003</v>
      </c>
      <c r="AA481">
        <v>0.62236435907633003</v>
      </c>
      <c r="AB481" s="7">
        <f t="shared" si="21"/>
        <v>14.936744617831925</v>
      </c>
      <c r="AC481">
        <f>INDEX(SHELF_days!$C$2:$C$289,MATCH(A481&amp;"|"&amp;C481,SHELF_days!$D$2:$D$289,0))</f>
        <v>16</v>
      </c>
      <c r="AD481" s="8">
        <f t="shared" si="22"/>
        <v>238.9879138853108</v>
      </c>
      <c r="AE481" s="7">
        <f t="shared" si="23"/>
        <v>0.62236435907633003</v>
      </c>
    </row>
    <row r="482" spans="1:31" x14ac:dyDescent="0.45">
      <c r="A482" t="s">
        <v>13</v>
      </c>
      <c r="B482" t="s">
        <v>170</v>
      </c>
      <c r="C482" t="s">
        <v>134</v>
      </c>
      <c r="D482">
        <v>0.8</v>
      </c>
      <c r="E482">
        <v>0.8</v>
      </c>
      <c r="F482">
        <v>0.8</v>
      </c>
      <c r="G482">
        <v>0.8</v>
      </c>
      <c r="H482">
        <v>0.8</v>
      </c>
      <c r="I482">
        <v>0.8</v>
      </c>
      <c r="J482">
        <v>0.8</v>
      </c>
      <c r="K482">
        <v>0.8</v>
      </c>
      <c r="L482">
        <v>0.8</v>
      </c>
      <c r="M482">
        <v>0.8</v>
      </c>
      <c r="N482">
        <v>0.8</v>
      </c>
      <c r="O482">
        <v>0.8</v>
      </c>
      <c r="P482">
        <v>0.8</v>
      </c>
      <c r="Q482">
        <v>0.8</v>
      </c>
      <c r="R482">
        <v>0.8</v>
      </c>
      <c r="S482">
        <v>0.8</v>
      </c>
      <c r="T482">
        <v>0.8</v>
      </c>
      <c r="U482">
        <v>0.8</v>
      </c>
      <c r="V482">
        <v>0.8</v>
      </c>
      <c r="W482">
        <v>0.8</v>
      </c>
      <c r="X482">
        <v>0.8</v>
      </c>
      <c r="Y482">
        <v>0.8</v>
      </c>
      <c r="Z482">
        <v>0.8</v>
      </c>
      <c r="AA482">
        <v>0.8</v>
      </c>
      <c r="AB482" s="7">
        <f t="shared" si="21"/>
        <v>19.200000000000006</v>
      </c>
      <c r="AC482">
        <f>INDEX(SHELF_days!$C$2:$C$289,MATCH(A482&amp;"|"&amp;C482,SHELF_days!$D$2:$D$289,0))</f>
        <v>118</v>
      </c>
      <c r="AD482" s="8">
        <f t="shared" si="22"/>
        <v>2265.6000000000008</v>
      </c>
      <c r="AE482" s="7">
        <f t="shared" si="23"/>
        <v>0.8</v>
      </c>
    </row>
    <row r="483" spans="1:31" x14ac:dyDescent="0.45">
      <c r="A483" t="s">
        <v>13</v>
      </c>
      <c r="B483" t="s">
        <v>170</v>
      </c>
      <c r="C483" t="s">
        <v>135</v>
      </c>
      <c r="D483">
        <v>0.8</v>
      </c>
      <c r="E483">
        <v>0.8</v>
      </c>
      <c r="F483">
        <v>0.8</v>
      </c>
      <c r="G483">
        <v>0.8</v>
      </c>
      <c r="H483">
        <v>0.8</v>
      </c>
      <c r="I483">
        <v>0.8</v>
      </c>
      <c r="J483">
        <v>0.8</v>
      </c>
      <c r="K483">
        <v>0.8</v>
      </c>
      <c r="L483">
        <v>0.8</v>
      </c>
      <c r="M483">
        <v>0.8</v>
      </c>
      <c r="N483">
        <v>0.8</v>
      </c>
      <c r="O483">
        <v>0.8</v>
      </c>
      <c r="P483">
        <v>0.8</v>
      </c>
      <c r="Q483">
        <v>0.8</v>
      </c>
      <c r="R483">
        <v>0.8</v>
      </c>
      <c r="S483">
        <v>0.8</v>
      </c>
      <c r="T483">
        <v>0.8</v>
      </c>
      <c r="U483">
        <v>0.8</v>
      </c>
      <c r="V483">
        <v>0.8</v>
      </c>
      <c r="W483">
        <v>0.8</v>
      </c>
      <c r="X483">
        <v>0.8</v>
      </c>
      <c r="Y483">
        <v>0.8</v>
      </c>
      <c r="Z483">
        <v>0.8</v>
      </c>
      <c r="AA483">
        <v>0.8</v>
      </c>
      <c r="AB483" s="7">
        <f t="shared" si="21"/>
        <v>19.200000000000006</v>
      </c>
      <c r="AC483">
        <f>INDEX(SHELF_days!$C$2:$C$289,MATCH(A483&amp;"|"&amp;C483,SHELF_days!$D$2:$D$289,0))</f>
        <v>82</v>
      </c>
      <c r="AD483" s="8">
        <f t="shared" si="22"/>
        <v>1574.4000000000005</v>
      </c>
      <c r="AE483" s="7">
        <f t="shared" si="23"/>
        <v>0.8</v>
      </c>
    </row>
    <row r="484" spans="1:31" x14ac:dyDescent="0.45">
      <c r="A484" t="s">
        <v>13</v>
      </c>
      <c r="B484" t="s">
        <v>170</v>
      </c>
      <c r="C484" t="s">
        <v>136</v>
      </c>
      <c r="D484">
        <v>0.8</v>
      </c>
      <c r="E484">
        <v>0.8</v>
      </c>
      <c r="F484">
        <v>0.8</v>
      </c>
      <c r="G484">
        <v>0.8</v>
      </c>
      <c r="H484">
        <v>0.8</v>
      </c>
      <c r="I484">
        <v>0.8</v>
      </c>
      <c r="J484">
        <v>0.8</v>
      </c>
      <c r="K484">
        <v>0.8</v>
      </c>
      <c r="L484">
        <v>0.8</v>
      </c>
      <c r="M484">
        <v>0.8</v>
      </c>
      <c r="N484">
        <v>0.8</v>
      </c>
      <c r="O484">
        <v>0.8</v>
      </c>
      <c r="P484">
        <v>0.8</v>
      </c>
      <c r="Q484">
        <v>0.8</v>
      </c>
      <c r="R484">
        <v>0.8</v>
      </c>
      <c r="S484">
        <v>0.8</v>
      </c>
      <c r="T484">
        <v>0.8</v>
      </c>
      <c r="U484">
        <v>0.8</v>
      </c>
      <c r="V484">
        <v>0.8</v>
      </c>
      <c r="W484">
        <v>0.8</v>
      </c>
      <c r="X484">
        <v>0.8</v>
      </c>
      <c r="Y484">
        <v>0.8</v>
      </c>
      <c r="Z484">
        <v>0.8</v>
      </c>
      <c r="AA484">
        <v>0.8</v>
      </c>
      <c r="AB484" s="7">
        <f t="shared" si="21"/>
        <v>19.200000000000006</v>
      </c>
      <c r="AC484">
        <f>INDEX(SHELF_days!$C$2:$C$289,MATCH(A484&amp;"|"&amp;C484,SHELF_days!$D$2:$D$289,0))</f>
        <v>96</v>
      </c>
      <c r="AD484" s="8">
        <f t="shared" si="22"/>
        <v>1843.2000000000007</v>
      </c>
      <c r="AE484" s="7">
        <f t="shared" si="23"/>
        <v>0.8</v>
      </c>
    </row>
    <row r="485" spans="1:31" x14ac:dyDescent="0.45">
      <c r="A485" t="s">
        <v>13</v>
      </c>
      <c r="B485" t="s">
        <v>170</v>
      </c>
      <c r="C485" t="s">
        <v>137</v>
      </c>
      <c r="D485">
        <v>0.8</v>
      </c>
      <c r="E485">
        <v>0.8</v>
      </c>
      <c r="F485">
        <v>0.8</v>
      </c>
      <c r="G485">
        <v>0.8</v>
      </c>
      <c r="H485">
        <v>0.8</v>
      </c>
      <c r="I485">
        <v>0.8</v>
      </c>
      <c r="J485">
        <v>0.8</v>
      </c>
      <c r="K485">
        <v>0.8</v>
      </c>
      <c r="L485">
        <v>0.8</v>
      </c>
      <c r="M485">
        <v>0.8</v>
      </c>
      <c r="N485">
        <v>0.8</v>
      </c>
      <c r="O485">
        <v>0.8</v>
      </c>
      <c r="P485">
        <v>0.8</v>
      </c>
      <c r="Q485">
        <v>0.8</v>
      </c>
      <c r="R485">
        <v>0.8</v>
      </c>
      <c r="S485">
        <v>0.8</v>
      </c>
      <c r="T485">
        <v>0.8</v>
      </c>
      <c r="U485">
        <v>0.8</v>
      </c>
      <c r="V485">
        <v>0.8</v>
      </c>
      <c r="W485">
        <v>0.8</v>
      </c>
      <c r="X485">
        <v>0.8</v>
      </c>
      <c r="Y485">
        <v>0.8</v>
      </c>
      <c r="Z485">
        <v>0.8</v>
      </c>
      <c r="AA485">
        <v>0.8</v>
      </c>
      <c r="AB485" s="7">
        <f t="shared" si="21"/>
        <v>19.200000000000006</v>
      </c>
      <c r="AC485">
        <f>INDEX(SHELF_days!$C$2:$C$289,MATCH(A485&amp;"|"&amp;C485,SHELF_days!$D$2:$D$289,0))</f>
        <v>35</v>
      </c>
      <c r="AD485" s="8">
        <f t="shared" si="22"/>
        <v>672.00000000000023</v>
      </c>
      <c r="AE485" s="7">
        <f t="shared" si="23"/>
        <v>0.8</v>
      </c>
    </row>
    <row r="486" spans="1:31" x14ac:dyDescent="0.45">
      <c r="A486" t="s">
        <v>13</v>
      </c>
      <c r="B486" t="s">
        <v>170</v>
      </c>
      <c r="C486" t="s">
        <v>138</v>
      </c>
      <c r="D486">
        <v>0.8</v>
      </c>
      <c r="E486">
        <v>0.8</v>
      </c>
      <c r="F486">
        <v>0.8</v>
      </c>
      <c r="G486">
        <v>0.8</v>
      </c>
      <c r="H486">
        <v>0.8</v>
      </c>
      <c r="I486">
        <v>0.8</v>
      </c>
      <c r="J486">
        <v>0.8</v>
      </c>
      <c r="K486">
        <v>0.8</v>
      </c>
      <c r="L486">
        <v>0.8</v>
      </c>
      <c r="M486">
        <v>0.8</v>
      </c>
      <c r="N486">
        <v>0.8</v>
      </c>
      <c r="O486">
        <v>0.8</v>
      </c>
      <c r="P486">
        <v>0.8</v>
      </c>
      <c r="Q486">
        <v>0.8</v>
      </c>
      <c r="R486">
        <v>0.8</v>
      </c>
      <c r="S486">
        <v>0.8</v>
      </c>
      <c r="T486">
        <v>0.8</v>
      </c>
      <c r="U486">
        <v>0.8</v>
      </c>
      <c r="V486">
        <v>0.8</v>
      </c>
      <c r="W486">
        <v>0.8</v>
      </c>
      <c r="X486">
        <v>0.8</v>
      </c>
      <c r="Y486">
        <v>0.8</v>
      </c>
      <c r="Z486">
        <v>0.8</v>
      </c>
      <c r="AA486">
        <v>0.8</v>
      </c>
      <c r="AB486" s="7">
        <f t="shared" si="21"/>
        <v>19.200000000000006</v>
      </c>
      <c r="AC486">
        <f>INDEX(SHELF_days!$C$2:$C$289,MATCH(A486&amp;"|"&amp;C486,SHELF_days!$D$2:$D$289,0))</f>
        <v>18</v>
      </c>
      <c r="AD486" s="8">
        <f t="shared" si="22"/>
        <v>345.60000000000014</v>
      </c>
      <c r="AE486" s="7">
        <f t="shared" si="23"/>
        <v>0.8</v>
      </c>
    </row>
    <row r="487" spans="1:31" x14ac:dyDescent="0.45">
      <c r="A487" t="s">
        <v>13</v>
      </c>
      <c r="B487" t="s">
        <v>170</v>
      </c>
      <c r="C487" t="s">
        <v>139</v>
      </c>
      <c r="D487">
        <v>0.8</v>
      </c>
      <c r="E487">
        <v>0.8</v>
      </c>
      <c r="F487">
        <v>0.8</v>
      </c>
      <c r="G487">
        <v>0.8</v>
      </c>
      <c r="H487">
        <v>0.8</v>
      </c>
      <c r="I487">
        <v>0.8</v>
      </c>
      <c r="J487">
        <v>0.8</v>
      </c>
      <c r="K487">
        <v>0.8</v>
      </c>
      <c r="L487">
        <v>0.8</v>
      </c>
      <c r="M487">
        <v>0.8</v>
      </c>
      <c r="N487">
        <v>0.8</v>
      </c>
      <c r="O487">
        <v>0.8</v>
      </c>
      <c r="P487">
        <v>0.8</v>
      </c>
      <c r="Q487">
        <v>0.8</v>
      </c>
      <c r="R487">
        <v>0.8</v>
      </c>
      <c r="S487">
        <v>0.8</v>
      </c>
      <c r="T487">
        <v>0.8</v>
      </c>
      <c r="U487">
        <v>0.8</v>
      </c>
      <c r="V487">
        <v>0.8</v>
      </c>
      <c r="W487">
        <v>0.8</v>
      </c>
      <c r="X487">
        <v>0.8</v>
      </c>
      <c r="Y487">
        <v>0.8</v>
      </c>
      <c r="Z487">
        <v>0.8</v>
      </c>
      <c r="AA487">
        <v>0.8</v>
      </c>
      <c r="AB487" s="7">
        <f t="shared" si="21"/>
        <v>19.200000000000006</v>
      </c>
      <c r="AC487">
        <f>INDEX(SHELF_days!$C$2:$C$289,MATCH(A487&amp;"|"&amp;C487,SHELF_days!$D$2:$D$289,0))</f>
        <v>16</v>
      </c>
      <c r="AD487" s="8">
        <f t="shared" si="22"/>
        <v>307.2000000000001</v>
      </c>
      <c r="AE487" s="7">
        <f t="shared" si="23"/>
        <v>0.8</v>
      </c>
    </row>
    <row r="488" spans="1:31" x14ac:dyDescent="0.45">
      <c r="A488" t="s">
        <v>13</v>
      </c>
      <c r="B488" t="s">
        <v>171</v>
      </c>
      <c r="C488" t="s">
        <v>134</v>
      </c>
      <c r="D488">
        <v>0.41932308907514809</v>
      </c>
      <c r="E488">
        <v>0.41647221736069467</v>
      </c>
      <c r="F488">
        <v>0.41549975051303328</v>
      </c>
      <c r="G488">
        <v>0.4157054646538848</v>
      </c>
      <c r="H488">
        <v>0.41440305938147681</v>
      </c>
      <c r="I488">
        <v>0.35677321767619141</v>
      </c>
      <c r="J488">
        <v>0.27996536681776912</v>
      </c>
      <c r="K488">
        <v>0.24215085020256799</v>
      </c>
      <c r="L488">
        <v>0.23662088007077059</v>
      </c>
      <c r="M488">
        <v>0.2380639826743296</v>
      </c>
      <c r="N488">
        <v>0.24084884282985211</v>
      </c>
      <c r="O488">
        <v>0.2412260517380285</v>
      </c>
      <c r="P488">
        <v>0.2426552278523616</v>
      </c>
      <c r="Q488">
        <v>0.23980017819114041</v>
      </c>
      <c r="R488">
        <v>0.24625220127960129</v>
      </c>
      <c r="S488">
        <v>0.28959099806100169</v>
      </c>
      <c r="T488">
        <v>0.39096231103616258</v>
      </c>
      <c r="U488">
        <v>0.4315683725217147</v>
      </c>
      <c r="V488">
        <v>0.4415395000676578</v>
      </c>
      <c r="W488">
        <v>0.43801088580753272</v>
      </c>
      <c r="X488">
        <v>0.4338023803433983</v>
      </c>
      <c r="Y488">
        <v>0.42615729481793752</v>
      </c>
      <c r="Z488">
        <v>0.41885834223469459</v>
      </c>
      <c r="AA488">
        <v>0.41309432750396319</v>
      </c>
      <c r="AB488" s="7">
        <f t="shared" si="21"/>
        <v>8.3293447927109145</v>
      </c>
      <c r="AC488">
        <f>INDEX(SHELF_days!$C$2:$C$289,MATCH(A488&amp;"|"&amp;C488,SHELF_days!$D$2:$D$289,0))</f>
        <v>118</v>
      </c>
      <c r="AD488" s="8">
        <f t="shared" si="22"/>
        <v>982.86268553988793</v>
      </c>
      <c r="AE488" s="7">
        <f t="shared" si="23"/>
        <v>0.4415395000676578</v>
      </c>
    </row>
    <row r="489" spans="1:31" x14ac:dyDescent="0.45">
      <c r="A489" t="s">
        <v>13</v>
      </c>
      <c r="B489" t="s">
        <v>171</v>
      </c>
      <c r="C489" t="s">
        <v>135</v>
      </c>
      <c r="D489">
        <v>0.40759740148586998</v>
      </c>
      <c r="E489">
        <v>0.4062221039013178</v>
      </c>
      <c r="F489">
        <v>0.40408681111131323</v>
      </c>
      <c r="G489">
        <v>0.40531586988363572</v>
      </c>
      <c r="H489">
        <v>0.40865434049720473</v>
      </c>
      <c r="I489">
        <v>0.40506908473065578</v>
      </c>
      <c r="J489">
        <v>0.34877813569955041</v>
      </c>
      <c r="K489">
        <v>0.26509443549884848</v>
      </c>
      <c r="L489">
        <v>0.2394356506372996</v>
      </c>
      <c r="M489">
        <v>0.24046178444856409</v>
      </c>
      <c r="N489">
        <v>0.24228541793748551</v>
      </c>
      <c r="O489">
        <v>0.2434413573036931</v>
      </c>
      <c r="P489">
        <v>0.2445928304884778</v>
      </c>
      <c r="Q489">
        <v>0.23982667054674239</v>
      </c>
      <c r="R489">
        <v>0.24863976344492819</v>
      </c>
      <c r="S489">
        <v>0.35383957894381868</v>
      </c>
      <c r="T489">
        <v>0.42454942292233833</v>
      </c>
      <c r="U489">
        <v>0.43454530953400489</v>
      </c>
      <c r="V489">
        <v>0.43474336750248671</v>
      </c>
      <c r="W489">
        <v>0.43026189799708903</v>
      </c>
      <c r="X489">
        <v>0.42586362543537559</v>
      </c>
      <c r="Y489">
        <v>0.42219385577420998</v>
      </c>
      <c r="Z489">
        <v>0.41691059218594101</v>
      </c>
      <c r="AA489">
        <v>0.41249983721973799</v>
      </c>
      <c r="AB489" s="7">
        <f t="shared" si="21"/>
        <v>8.5049091451305898</v>
      </c>
      <c r="AC489">
        <f>INDEX(SHELF_days!$C$2:$C$289,MATCH(A489&amp;"|"&amp;C489,SHELF_days!$D$2:$D$289,0))</f>
        <v>82</v>
      </c>
      <c r="AD489" s="8">
        <f t="shared" si="22"/>
        <v>697.40254990070832</v>
      </c>
      <c r="AE489" s="7">
        <f t="shared" si="23"/>
        <v>0.43474336750248671</v>
      </c>
    </row>
    <row r="490" spans="1:31" x14ac:dyDescent="0.45">
      <c r="A490" t="s">
        <v>13</v>
      </c>
      <c r="B490" t="s">
        <v>171</v>
      </c>
      <c r="C490" t="s">
        <v>136</v>
      </c>
      <c r="D490">
        <v>0.48695869217874921</v>
      </c>
      <c r="E490">
        <v>0.4790239721515277</v>
      </c>
      <c r="F490">
        <v>0.47427906474404158</v>
      </c>
      <c r="G490">
        <v>0.47263974951269699</v>
      </c>
      <c r="H490">
        <v>0.47640619339257778</v>
      </c>
      <c r="I490">
        <v>0.39767861495537388</v>
      </c>
      <c r="J490">
        <v>0.31214981997569219</v>
      </c>
      <c r="K490">
        <v>0.29714200103320682</v>
      </c>
      <c r="L490">
        <v>0.29954321293720138</v>
      </c>
      <c r="M490">
        <v>0.31130424085299052</v>
      </c>
      <c r="N490">
        <v>0.32594622418683411</v>
      </c>
      <c r="O490">
        <v>0.33143860025834071</v>
      </c>
      <c r="P490">
        <v>0.34092499147804489</v>
      </c>
      <c r="Q490">
        <v>0.34645390220191191</v>
      </c>
      <c r="R490">
        <v>0.36604166016846768</v>
      </c>
      <c r="S490">
        <v>0.4321691363981901</v>
      </c>
      <c r="T490">
        <v>0.49973481609151171</v>
      </c>
      <c r="U490">
        <v>0.54408719933792837</v>
      </c>
      <c r="V490">
        <v>0.5739542042797624</v>
      </c>
      <c r="W490">
        <v>0.56179784892752249</v>
      </c>
      <c r="X490">
        <v>0.55110953122621753</v>
      </c>
      <c r="Y490">
        <v>0.54580442581587263</v>
      </c>
      <c r="Z490">
        <v>0.52243237236553841</v>
      </c>
      <c r="AA490">
        <v>0.50616848522771363</v>
      </c>
      <c r="AB490" s="7">
        <f t="shared" si="21"/>
        <v>10.455188959697912</v>
      </c>
      <c r="AC490">
        <f>INDEX(SHELF_days!$C$2:$C$289,MATCH(A490&amp;"|"&amp;C490,SHELF_days!$D$2:$D$289,0))</f>
        <v>96</v>
      </c>
      <c r="AD490" s="8">
        <f t="shared" si="22"/>
        <v>1003.6981401309995</v>
      </c>
      <c r="AE490" s="7">
        <f t="shared" si="23"/>
        <v>0.5739542042797624</v>
      </c>
    </row>
    <row r="491" spans="1:31" x14ac:dyDescent="0.45">
      <c r="A491" t="s">
        <v>13</v>
      </c>
      <c r="B491" t="s">
        <v>171</v>
      </c>
      <c r="C491" t="s">
        <v>137</v>
      </c>
      <c r="D491">
        <v>0.36400603933059578</v>
      </c>
      <c r="E491">
        <v>0.35747338357480118</v>
      </c>
      <c r="F491">
        <v>0.35401582624170369</v>
      </c>
      <c r="G491">
        <v>0.35534001140640481</v>
      </c>
      <c r="H491">
        <v>0.36364101979527502</v>
      </c>
      <c r="I491">
        <v>0.36781198171816892</v>
      </c>
      <c r="J491">
        <v>0.35645277768552502</v>
      </c>
      <c r="K491">
        <v>0.29255517569179718</v>
      </c>
      <c r="L491">
        <v>0.26398317430650808</v>
      </c>
      <c r="M491">
        <v>0.26121970410158041</v>
      </c>
      <c r="N491">
        <v>0.26235500741926499</v>
      </c>
      <c r="O491">
        <v>0.26400168687390041</v>
      </c>
      <c r="P491">
        <v>0.26844872751920901</v>
      </c>
      <c r="Q491">
        <v>0.27050925675938808</v>
      </c>
      <c r="R491">
        <v>0.28711717609484783</v>
      </c>
      <c r="S491">
        <v>0.37122312348374681</v>
      </c>
      <c r="T491">
        <v>0.39630456687232613</v>
      </c>
      <c r="U491">
        <v>0.39788739138436219</v>
      </c>
      <c r="V491">
        <v>0.39819942204924857</v>
      </c>
      <c r="W491">
        <v>0.39439079668089411</v>
      </c>
      <c r="X491">
        <v>0.39280260620729501</v>
      </c>
      <c r="Y491">
        <v>0.38504812100361291</v>
      </c>
      <c r="Z491">
        <v>0.37654173043592021</v>
      </c>
      <c r="AA491">
        <v>0.36634975719226048</v>
      </c>
      <c r="AB491" s="7">
        <f t="shared" si="21"/>
        <v>8.1676784638286346</v>
      </c>
      <c r="AC491">
        <f>INDEX(SHELF_days!$C$2:$C$289,MATCH(A491&amp;"|"&amp;C491,SHELF_days!$D$2:$D$289,0))</f>
        <v>35</v>
      </c>
      <c r="AD491" s="8">
        <f t="shared" si="22"/>
        <v>285.86874623400223</v>
      </c>
      <c r="AE491" s="7">
        <f t="shared" si="23"/>
        <v>0.39819942204924857</v>
      </c>
    </row>
    <row r="492" spans="1:31" x14ac:dyDescent="0.45">
      <c r="A492" t="s">
        <v>13</v>
      </c>
      <c r="B492" t="s">
        <v>171</v>
      </c>
      <c r="C492" t="s">
        <v>138</v>
      </c>
      <c r="D492">
        <v>0.55621098162661808</v>
      </c>
      <c r="E492">
        <v>0.55389154474102575</v>
      </c>
      <c r="F492">
        <v>0.54702557333947832</v>
      </c>
      <c r="G492">
        <v>0.54523617421271675</v>
      </c>
      <c r="H492">
        <v>0.54395646690719313</v>
      </c>
      <c r="I492">
        <v>0.46170227559005189</v>
      </c>
      <c r="J492">
        <v>0.36101309974160728</v>
      </c>
      <c r="K492">
        <v>0.35969348309695909</v>
      </c>
      <c r="L492">
        <v>0.37310797710453392</v>
      </c>
      <c r="M492">
        <v>0.40167289094892522</v>
      </c>
      <c r="N492">
        <v>0.42828407309368921</v>
      </c>
      <c r="O492">
        <v>0.44040007893026989</v>
      </c>
      <c r="P492">
        <v>0.46824688551577293</v>
      </c>
      <c r="Q492">
        <v>0.4846125838557353</v>
      </c>
      <c r="R492">
        <v>0.51130462806016352</v>
      </c>
      <c r="S492">
        <v>0.55324621333583501</v>
      </c>
      <c r="T492">
        <v>0.63484776957788036</v>
      </c>
      <c r="U492">
        <v>0.67792377129703385</v>
      </c>
      <c r="V492">
        <v>0.70037499174010798</v>
      </c>
      <c r="W492">
        <v>0.67385249701562089</v>
      </c>
      <c r="X492">
        <v>0.65923863607147914</v>
      </c>
      <c r="Y492">
        <v>0.64869891870764163</v>
      </c>
      <c r="Z492">
        <v>0.60798982772846399</v>
      </c>
      <c r="AA492">
        <v>0.57944421644025057</v>
      </c>
      <c r="AB492" s="7">
        <f t="shared" si="21"/>
        <v>12.771975558679054</v>
      </c>
      <c r="AC492">
        <f>INDEX(SHELF_days!$C$2:$C$289,MATCH(A492&amp;"|"&amp;C492,SHELF_days!$D$2:$D$289,0))</f>
        <v>18</v>
      </c>
      <c r="AD492" s="8">
        <f t="shared" si="22"/>
        <v>229.89556005622299</v>
      </c>
      <c r="AE492" s="7">
        <f t="shared" si="23"/>
        <v>0.70037499174010798</v>
      </c>
    </row>
    <row r="493" spans="1:31" x14ac:dyDescent="0.45">
      <c r="A493" t="s">
        <v>13</v>
      </c>
      <c r="B493" t="s">
        <v>171</v>
      </c>
      <c r="C493" t="s">
        <v>139</v>
      </c>
      <c r="D493">
        <v>0.32187674321722809</v>
      </c>
      <c r="E493">
        <v>0.31947367279008793</v>
      </c>
      <c r="F493">
        <v>0.31930024323550987</v>
      </c>
      <c r="G493">
        <v>0.32027185957257931</v>
      </c>
      <c r="H493">
        <v>0.32617169238948629</v>
      </c>
      <c r="I493">
        <v>0.33258389069250721</v>
      </c>
      <c r="J493">
        <v>0.32977380369650111</v>
      </c>
      <c r="K493">
        <v>0.2314283885628865</v>
      </c>
      <c r="L493">
        <v>0.197322043417648</v>
      </c>
      <c r="M493">
        <v>0.19799639386844389</v>
      </c>
      <c r="N493">
        <v>0.19808325537124441</v>
      </c>
      <c r="O493">
        <v>0.19808325537124441</v>
      </c>
      <c r="P493">
        <v>0.19808325537124441</v>
      </c>
      <c r="Q493">
        <v>0.1894367209792939</v>
      </c>
      <c r="R493">
        <v>0.21345774136693671</v>
      </c>
      <c r="S493">
        <v>0.33480032626903539</v>
      </c>
      <c r="T493">
        <v>0.35468310033068851</v>
      </c>
      <c r="U493">
        <v>0.36257399833847909</v>
      </c>
      <c r="V493">
        <v>0.36394030630144952</v>
      </c>
      <c r="W493">
        <v>0.35876383025617509</v>
      </c>
      <c r="X493">
        <v>0.35639186563747027</v>
      </c>
      <c r="Y493">
        <v>0.35940179278012219</v>
      </c>
      <c r="Z493">
        <v>0.35246431714597648</v>
      </c>
      <c r="AA493">
        <v>0.34515738667390572</v>
      </c>
      <c r="AB493" s="7">
        <f t="shared" si="21"/>
        <v>7.0815198836361448</v>
      </c>
      <c r="AC493">
        <f>INDEX(SHELF_days!$C$2:$C$289,MATCH(A493&amp;"|"&amp;C493,SHELF_days!$D$2:$D$289,0))</f>
        <v>16</v>
      </c>
      <c r="AD493" s="8">
        <f t="shared" si="22"/>
        <v>113.30431813817832</v>
      </c>
      <c r="AE493" s="7">
        <f t="shared" si="23"/>
        <v>0.36394030630144952</v>
      </c>
    </row>
    <row r="494" spans="1:31" x14ac:dyDescent="0.45">
      <c r="A494" t="s">
        <v>13</v>
      </c>
      <c r="B494" t="s">
        <v>172</v>
      </c>
      <c r="C494" t="s">
        <v>134</v>
      </c>
      <c r="D494">
        <v>3.9900000000000012E-2</v>
      </c>
      <c r="E494">
        <v>3.9900000000000012E-2</v>
      </c>
      <c r="F494">
        <v>3.9900000000000012E-2</v>
      </c>
      <c r="G494">
        <v>3.9900000000000012E-2</v>
      </c>
      <c r="H494">
        <v>3.9900000000000012E-2</v>
      </c>
      <c r="I494">
        <v>3.9900000000000012E-2</v>
      </c>
      <c r="J494">
        <v>3.9900000000000012E-2</v>
      </c>
      <c r="K494">
        <v>3.9900000000000012E-2</v>
      </c>
      <c r="L494">
        <v>3.9900000000000012E-2</v>
      </c>
      <c r="M494">
        <v>3.9900000000000012E-2</v>
      </c>
      <c r="N494">
        <v>3.9900000000000012E-2</v>
      </c>
      <c r="O494">
        <v>3.9900000000000012E-2</v>
      </c>
      <c r="P494">
        <v>3.9900000000000012E-2</v>
      </c>
      <c r="Q494">
        <v>3.9900000000000012E-2</v>
      </c>
      <c r="R494">
        <v>3.9900000000000012E-2</v>
      </c>
      <c r="S494">
        <v>3.9900000000000012E-2</v>
      </c>
      <c r="T494">
        <v>3.9900000000000012E-2</v>
      </c>
      <c r="U494">
        <v>3.9900000000000012E-2</v>
      </c>
      <c r="V494">
        <v>3.9900000000000012E-2</v>
      </c>
      <c r="W494">
        <v>3.9900000000000012E-2</v>
      </c>
      <c r="X494">
        <v>3.9900000000000012E-2</v>
      </c>
      <c r="Y494">
        <v>3.9900000000000012E-2</v>
      </c>
      <c r="Z494">
        <v>3.9900000000000012E-2</v>
      </c>
      <c r="AA494">
        <v>3.9900000000000012E-2</v>
      </c>
      <c r="AB494" s="7">
        <f t="shared" si="21"/>
        <v>0.95760000000000056</v>
      </c>
      <c r="AC494">
        <f>INDEX(SHELF_days!$C$2:$C$289,MATCH(A494&amp;"|"&amp;C494,SHELF_days!$D$2:$D$289,0))</f>
        <v>118</v>
      </c>
      <c r="AD494" s="8">
        <f t="shared" si="22"/>
        <v>112.99680000000006</v>
      </c>
      <c r="AE494" s="7">
        <f t="shared" si="23"/>
        <v>3.9900000000000012E-2</v>
      </c>
    </row>
    <row r="495" spans="1:31" x14ac:dyDescent="0.45">
      <c r="A495" t="s">
        <v>13</v>
      </c>
      <c r="B495" t="s">
        <v>172</v>
      </c>
      <c r="C495" t="s">
        <v>135</v>
      </c>
      <c r="D495">
        <v>3.9900000000000012E-2</v>
      </c>
      <c r="E495">
        <v>3.9900000000000012E-2</v>
      </c>
      <c r="F495">
        <v>3.9900000000000012E-2</v>
      </c>
      <c r="G495">
        <v>3.9900000000000012E-2</v>
      </c>
      <c r="H495">
        <v>3.9900000000000012E-2</v>
      </c>
      <c r="I495">
        <v>3.9900000000000012E-2</v>
      </c>
      <c r="J495">
        <v>3.9900000000000012E-2</v>
      </c>
      <c r="K495">
        <v>3.9900000000000012E-2</v>
      </c>
      <c r="L495">
        <v>3.9900000000000012E-2</v>
      </c>
      <c r="M495">
        <v>3.9900000000000012E-2</v>
      </c>
      <c r="N495">
        <v>3.9900000000000012E-2</v>
      </c>
      <c r="O495">
        <v>3.9900000000000012E-2</v>
      </c>
      <c r="P495">
        <v>3.9900000000000012E-2</v>
      </c>
      <c r="Q495">
        <v>3.9900000000000012E-2</v>
      </c>
      <c r="R495">
        <v>3.9900000000000012E-2</v>
      </c>
      <c r="S495">
        <v>3.9900000000000012E-2</v>
      </c>
      <c r="T495">
        <v>3.9900000000000012E-2</v>
      </c>
      <c r="U495">
        <v>3.9900000000000012E-2</v>
      </c>
      <c r="V495">
        <v>3.9900000000000012E-2</v>
      </c>
      <c r="W495">
        <v>3.9900000000000012E-2</v>
      </c>
      <c r="X495">
        <v>3.9900000000000012E-2</v>
      </c>
      <c r="Y495">
        <v>3.9900000000000012E-2</v>
      </c>
      <c r="Z495">
        <v>3.9900000000000012E-2</v>
      </c>
      <c r="AA495">
        <v>3.9900000000000012E-2</v>
      </c>
      <c r="AB495" s="7">
        <f t="shared" si="21"/>
        <v>0.95760000000000056</v>
      </c>
      <c r="AC495">
        <f>INDEX(SHELF_days!$C$2:$C$289,MATCH(A495&amp;"|"&amp;C495,SHELF_days!$D$2:$D$289,0))</f>
        <v>82</v>
      </c>
      <c r="AD495" s="8">
        <f t="shared" si="22"/>
        <v>78.523200000000045</v>
      </c>
      <c r="AE495" s="7">
        <f t="shared" si="23"/>
        <v>3.9900000000000012E-2</v>
      </c>
    </row>
    <row r="496" spans="1:31" x14ac:dyDescent="0.45">
      <c r="A496" t="s">
        <v>13</v>
      </c>
      <c r="B496" t="s">
        <v>172</v>
      </c>
      <c r="C496" t="s">
        <v>136</v>
      </c>
      <c r="D496">
        <v>3.9900000000000012E-2</v>
      </c>
      <c r="E496">
        <v>3.9900000000000012E-2</v>
      </c>
      <c r="F496">
        <v>3.9900000000000012E-2</v>
      </c>
      <c r="G496">
        <v>3.9900000000000012E-2</v>
      </c>
      <c r="H496">
        <v>3.9900000000000012E-2</v>
      </c>
      <c r="I496">
        <v>3.9900000000000012E-2</v>
      </c>
      <c r="J496">
        <v>3.9900000000000012E-2</v>
      </c>
      <c r="K496">
        <v>3.9900000000000012E-2</v>
      </c>
      <c r="L496">
        <v>3.9900000000000012E-2</v>
      </c>
      <c r="M496">
        <v>3.9900000000000012E-2</v>
      </c>
      <c r="N496">
        <v>3.9900000000000012E-2</v>
      </c>
      <c r="O496">
        <v>3.9900000000000012E-2</v>
      </c>
      <c r="P496">
        <v>3.9900000000000012E-2</v>
      </c>
      <c r="Q496">
        <v>3.9900000000000012E-2</v>
      </c>
      <c r="R496">
        <v>3.9900000000000012E-2</v>
      </c>
      <c r="S496">
        <v>3.9900000000000012E-2</v>
      </c>
      <c r="T496">
        <v>3.9900000000000012E-2</v>
      </c>
      <c r="U496">
        <v>3.9900000000000012E-2</v>
      </c>
      <c r="V496">
        <v>3.9900000000000012E-2</v>
      </c>
      <c r="W496">
        <v>3.9900000000000012E-2</v>
      </c>
      <c r="X496">
        <v>3.9900000000000012E-2</v>
      </c>
      <c r="Y496">
        <v>3.9900000000000012E-2</v>
      </c>
      <c r="Z496">
        <v>3.9900000000000012E-2</v>
      </c>
      <c r="AA496">
        <v>3.9900000000000012E-2</v>
      </c>
      <c r="AB496" s="7">
        <f t="shared" si="21"/>
        <v>0.95760000000000056</v>
      </c>
      <c r="AC496">
        <f>INDEX(SHELF_days!$C$2:$C$289,MATCH(A496&amp;"|"&amp;C496,SHELF_days!$D$2:$D$289,0))</f>
        <v>96</v>
      </c>
      <c r="AD496" s="8">
        <f t="shared" si="22"/>
        <v>91.92960000000005</v>
      </c>
      <c r="AE496" s="7">
        <f t="shared" si="23"/>
        <v>3.9900000000000012E-2</v>
      </c>
    </row>
    <row r="497" spans="1:31" x14ac:dyDescent="0.45">
      <c r="A497" t="s">
        <v>13</v>
      </c>
      <c r="B497" t="s">
        <v>172</v>
      </c>
      <c r="C497" t="s">
        <v>137</v>
      </c>
      <c r="D497">
        <v>3.9900000000000012E-2</v>
      </c>
      <c r="E497">
        <v>3.9900000000000012E-2</v>
      </c>
      <c r="F497">
        <v>3.9900000000000012E-2</v>
      </c>
      <c r="G497">
        <v>3.9900000000000012E-2</v>
      </c>
      <c r="H497">
        <v>3.9900000000000012E-2</v>
      </c>
      <c r="I497">
        <v>3.9900000000000012E-2</v>
      </c>
      <c r="J497">
        <v>3.9900000000000012E-2</v>
      </c>
      <c r="K497">
        <v>3.9900000000000012E-2</v>
      </c>
      <c r="L497">
        <v>3.9900000000000012E-2</v>
      </c>
      <c r="M497">
        <v>3.9900000000000012E-2</v>
      </c>
      <c r="N497">
        <v>3.9900000000000012E-2</v>
      </c>
      <c r="O497">
        <v>3.9900000000000012E-2</v>
      </c>
      <c r="P497">
        <v>3.9900000000000012E-2</v>
      </c>
      <c r="Q497">
        <v>3.9900000000000012E-2</v>
      </c>
      <c r="R497">
        <v>3.9900000000000012E-2</v>
      </c>
      <c r="S497">
        <v>3.9900000000000012E-2</v>
      </c>
      <c r="T497">
        <v>3.9900000000000012E-2</v>
      </c>
      <c r="U497">
        <v>3.9900000000000012E-2</v>
      </c>
      <c r="V497">
        <v>3.9900000000000012E-2</v>
      </c>
      <c r="W497">
        <v>3.9900000000000012E-2</v>
      </c>
      <c r="X497">
        <v>3.9900000000000012E-2</v>
      </c>
      <c r="Y497">
        <v>3.9900000000000012E-2</v>
      </c>
      <c r="Z497">
        <v>3.9900000000000012E-2</v>
      </c>
      <c r="AA497">
        <v>3.9900000000000012E-2</v>
      </c>
      <c r="AB497" s="7">
        <f t="shared" si="21"/>
        <v>0.95760000000000056</v>
      </c>
      <c r="AC497">
        <f>INDEX(SHELF_days!$C$2:$C$289,MATCH(A497&amp;"|"&amp;C497,SHELF_days!$D$2:$D$289,0))</f>
        <v>35</v>
      </c>
      <c r="AD497" s="8">
        <f t="shared" si="22"/>
        <v>33.51600000000002</v>
      </c>
      <c r="AE497" s="7">
        <f t="shared" si="23"/>
        <v>3.9900000000000012E-2</v>
      </c>
    </row>
    <row r="498" spans="1:31" x14ac:dyDescent="0.45">
      <c r="A498" t="s">
        <v>13</v>
      </c>
      <c r="B498" t="s">
        <v>172</v>
      </c>
      <c r="C498" t="s">
        <v>138</v>
      </c>
      <c r="D498">
        <v>3.9900000000000012E-2</v>
      </c>
      <c r="E498">
        <v>3.9900000000000012E-2</v>
      </c>
      <c r="F498">
        <v>3.9900000000000012E-2</v>
      </c>
      <c r="G498">
        <v>3.9900000000000012E-2</v>
      </c>
      <c r="H498">
        <v>3.9900000000000012E-2</v>
      </c>
      <c r="I498">
        <v>3.9900000000000012E-2</v>
      </c>
      <c r="J498">
        <v>3.9900000000000012E-2</v>
      </c>
      <c r="K498">
        <v>3.9900000000000012E-2</v>
      </c>
      <c r="L498">
        <v>3.9900000000000012E-2</v>
      </c>
      <c r="M498">
        <v>3.9900000000000012E-2</v>
      </c>
      <c r="N498">
        <v>3.9900000000000012E-2</v>
      </c>
      <c r="O498">
        <v>3.9900000000000012E-2</v>
      </c>
      <c r="P498">
        <v>3.9900000000000012E-2</v>
      </c>
      <c r="Q498">
        <v>3.9900000000000012E-2</v>
      </c>
      <c r="R498">
        <v>3.9900000000000012E-2</v>
      </c>
      <c r="S498">
        <v>3.9900000000000012E-2</v>
      </c>
      <c r="T498">
        <v>3.9900000000000012E-2</v>
      </c>
      <c r="U498">
        <v>3.9900000000000012E-2</v>
      </c>
      <c r="V498">
        <v>3.9900000000000012E-2</v>
      </c>
      <c r="W498">
        <v>3.9900000000000012E-2</v>
      </c>
      <c r="X498">
        <v>3.9900000000000012E-2</v>
      </c>
      <c r="Y498">
        <v>3.9900000000000012E-2</v>
      </c>
      <c r="Z498">
        <v>3.9900000000000012E-2</v>
      </c>
      <c r="AA498">
        <v>3.9900000000000012E-2</v>
      </c>
      <c r="AB498" s="7">
        <f t="shared" si="21"/>
        <v>0.95760000000000056</v>
      </c>
      <c r="AC498">
        <f>INDEX(SHELF_days!$C$2:$C$289,MATCH(A498&amp;"|"&amp;C498,SHELF_days!$D$2:$D$289,0))</f>
        <v>18</v>
      </c>
      <c r="AD498" s="8">
        <f t="shared" si="22"/>
        <v>17.236800000000009</v>
      </c>
      <c r="AE498" s="7">
        <f t="shared" si="23"/>
        <v>3.9900000000000012E-2</v>
      </c>
    </row>
    <row r="499" spans="1:31" x14ac:dyDescent="0.45">
      <c r="A499" t="s">
        <v>13</v>
      </c>
      <c r="B499" t="s">
        <v>172</v>
      </c>
      <c r="C499" t="s">
        <v>139</v>
      </c>
      <c r="D499">
        <v>3.9900000000000012E-2</v>
      </c>
      <c r="E499">
        <v>3.9900000000000012E-2</v>
      </c>
      <c r="F499">
        <v>3.9900000000000012E-2</v>
      </c>
      <c r="G499">
        <v>3.9900000000000012E-2</v>
      </c>
      <c r="H499">
        <v>3.9900000000000012E-2</v>
      </c>
      <c r="I499">
        <v>3.9900000000000012E-2</v>
      </c>
      <c r="J499">
        <v>3.9900000000000012E-2</v>
      </c>
      <c r="K499">
        <v>3.9900000000000012E-2</v>
      </c>
      <c r="L499">
        <v>3.9900000000000012E-2</v>
      </c>
      <c r="M499">
        <v>3.9900000000000012E-2</v>
      </c>
      <c r="N499">
        <v>3.9900000000000012E-2</v>
      </c>
      <c r="O499">
        <v>3.9900000000000012E-2</v>
      </c>
      <c r="P499">
        <v>3.9900000000000012E-2</v>
      </c>
      <c r="Q499">
        <v>3.9900000000000012E-2</v>
      </c>
      <c r="R499">
        <v>3.9900000000000012E-2</v>
      </c>
      <c r="S499">
        <v>3.9900000000000012E-2</v>
      </c>
      <c r="T499">
        <v>3.9900000000000012E-2</v>
      </c>
      <c r="U499">
        <v>3.9900000000000012E-2</v>
      </c>
      <c r="V499">
        <v>3.9900000000000012E-2</v>
      </c>
      <c r="W499">
        <v>3.9900000000000012E-2</v>
      </c>
      <c r="X499">
        <v>3.9900000000000012E-2</v>
      </c>
      <c r="Y499">
        <v>3.9900000000000012E-2</v>
      </c>
      <c r="Z499">
        <v>3.9900000000000012E-2</v>
      </c>
      <c r="AA499">
        <v>3.9900000000000012E-2</v>
      </c>
      <c r="AB499" s="7">
        <f t="shared" si="21"/>
        <v>0.95760000000000056</v>
      </c>
      <c r="AC499">
        <f>INDEX(SHELF_days!$C$2:$C$289,MATCH(A499&amp;"|"&amp;C499,SHELF_days!$D$2:$D$289,0))</f>
        <v>16</v>
      </c>
      <c r="AD499" s="8">
        <f t="shared" si="22"/>
        <v>15.321600000000009</v>
      </c>
      <c r="AE499" s="7">
        <f t="shared" si="23"/>
        <v>3.9900000000000012E-2</v>
      </c>
    </row>
    <row r="500" spans="1:31" x14ac:dyDescent="0.45">
      <c r="A500" t="s">
        <v>13</v>
      </c>
      <c r="B500" t="s">
        <v>173</v>
      </c>
      <c r="C500" t="s">
        <v>134</v>
      </c>
      <c r="D500">
        <v>0.65099999999999991</v>
      </c>
      <c r="E500">
        <v>0.65099999999999991</v>
      </c>
      <c r="F500">
        <v>0.65099999999999991</v>
      </c>
      <c r="G500">
        <v>0.65099999999999991</v>
      </c>
      <c r="H500">
        <v>0.65099999999999991</v>
      </c>
      <c r="I500">
        <v>0.65099999999999991</v>
      </c>
      <c r="J500">
        <v>0.65099999999999991</v>
      </c>
      <c r="K500">
        <v>0.65099999999999991</v>
      </c>
      <c r="L500">
        <v>0.65099999999999991</v>
      </c>
      <c r="M500">
        <v>0.65099999999999991</v>
      </c>
      <c r="N500">
        <v>0.65099999999999991</v>
      </c>
      <c r="O500">
        <v>0.65099999999999991</v>
      </c>
      <c r="P500">
        <v>0.65099999999999991</v>
      </c>
      <c r="Q500">
        <v>0.65099999999999991</v>
      </c>
      <c r="R500">
        <v>0.65099999999999991</v>
      </c>
      <c r="S500">
        <v>0.65099999999999991</v>
      </c>
      <c r="T500">
        <v>0.65099999999999991</v>
      </c>
      <c r="U500">
        <v>0.65099999999999991</v>
      </c>
      <c r="V500">
        <v>0.65099999999999991</v>
      </c>
      <c r="W500">
        <v>0.65099999999999991</v>
      </c>
      <c r="X500">
        <v>0.65099999999999991</v>
      </c>
      <c r="Y500">
        <v>0.65099999999999991</v>
      </c>
      <c r="Z500">
        <v>0.65099999999999991</v>
      </c>
      <c r="AA500">
        <v>0.65099999999999991</v>
      </c>
      <c r="AB500" s="7">
        <f t="shared" si="21"/>
        <v>15.623999999999997</v>
      </c>
      <c r="AC500">
        <f>INDEX(SHELF_days!$C$2:$C$289,MATCH(A500&amp;"|"&amp;C500,SHELF_days!$D$2:$D$289,0))</f>
        <v>118</v>
      </c>
      <c r="AD500" s="8">
        <f t="shared" si="22"/>
        <v>1843.6319999999996</v>
      </c>
      <c r="AE500" s="7">
        <f t="shared" si="23"/>
        <v>0.65099999999999991</v>
      </c>
    </row>
    <row r="501" spans="1:31" x14ac:dyDescent="0.45">
      <c r="A501" t="s">
        <v>13</v>
      </c>
      <c r="B501" t="s">
        <v>173</v>
      </c>
      <c r="C501" t="s">
        <v>135</v>
      </c>
      <c r="D501">
        <v>0.6509999999999998</v>
      </c>
      <c r="E501">
        <v>0.6509999999999998</v>
      </c>
      <c r="F501">
        <v>0.6509999999999998</v>
      </c>
      <c r="G501">
        <v>0.6509999999999998</v>
      </c>
      <c r="H501">
        <v>0.6509999999999998</v>
      </c>
      <c r="I501">
        <v>0.6509999999999998</v>
      </c>
      <c r="J501">
        <v>0.6509999999999998</v>
      </c>
      <c r="K501">
        <v>0.6509999999999998</v>
      </c>
      <c r="L501">
        <v>0.6509999999999998</v>
      </c>
      <c r="M501">
        <v>0.6509999999999998</v>
      </c>
      <c r="N501">
        <v>0.6509999999999998</v>
      </c>
      <c r="O501">
        <v>0.6509999999999998</v>
      </c>
      <c r="P501">
        <v>0.6509999999999998</v>
      </c>
      <c r="Q501">
        <v>0.6509999999999998</v>
      </c>
      <c r="R501">
        <v>0.6509999999999998</v>
      </c>
      <c r="S501">
        <v>0.6509999999999998</v>
      </c>
      <c r="T501">
        <v>0.6509999999999998</v>
      </c>
      <c r="U501">
        <v>0.6509999999999998</v>
      </c>
      <c r="V501">
        <v>0.6509999999999998</v>
      </c>
      <c r="W501">
        <v>0.6509999999999998</v>
      </c>
      <c r="X501">
        <v>0.6509999999999998</v>
      </c>
      <c r="Y501">
        <v>0.6509999999999998</v>
      </c>
      <c r="Z501">
        <v>0.6509999999999998</v>
      </c>
      <c r="AA501">
        <v>0.6509999999999998</v>
      </c>
      <c r="AB501" s="7">
        <f t="shared" si="21"/>
        <v>15.623999999999995</v>
      </c>
      <c r="AC501">
        <f>INDEX(SHELF_days!$C$2:$C$289,MATCH(A501&amp;"|"&amp;C501,SHELF_days!$D$2:$D$289,0))</f>
        <v>82</v>
      </c>
      <c r="AD501" s="8">
        <f t="shared" si="22"/>
        <v>1281.1679999999997</v>
      </c>
      <c r="AE501" s="7">
        <f t="shared" si="23"/>
        <v>0.6509999999999998</v>
      </c>
    </row>
    <row r="502" spans="1:31" x14ac:dyDescent="0.45">
      <c r="A502" t="s">
        <v>13</v>
      </c>
      <c r="B502" t="s">
        <v>173</v>
      </c>
      <c r="C502" t="s">
        <v>136</v>
      </c>
      <c r="D502">
        <v>0.65099999999999991</v>
      </c>
      <c r="E502">
        <v>0.65099999999999991</v>
      </c>
      <c r="F502">
        <v>0.65099999999999991</v>
      </c>
      <c r="G502">
        <v>0.65099999999999991</v>
      </c>
      <c r="H502">
        <v>0.65099999999999991</v>
      </c>
      <c r="I502">
        <v>0.65099999999999991</v>
      </c>
      <c r="J502">
        <v>0.65099999999999991</v>
      </c>
      <c r="K502">
        <v>0.65099999999999991</v>
      </c>
      <c r="L502">
        <v>0.65099999999999991</v>
      </c>
      <c r="M502">
        <v>0.65099999999999991</v>
      </c>
      <c r="N502">
        <v>0.65099999999999991</v>
      </c>
      <c r="O502">
        <v>0.65099999999999991</v>
      </c>
      <c r="P502">
        <v>0.65099999999999991</v>
      </c>
      <c r="Q502">
        <v>0.65099999999999991</v>
      </c>
      <c r="R502">
        <v>0.65099999999999991</v>
      </c>
      <c r="S502">
        <v>0.65099999999999991</v>
      </c>
      <c r="T502">
        <v>0.65099999999999991</v>
      </c>
      <c r="U502">
        <v>0.65099999999999991</v>
      </c>
      <c r="V502">
        <v>0.65099999999999991</v>
      </c>
      <c r="W502">
        <v>0.65099999999999991</v>
      </c>
      <c r="X502">
        <v>0.65099999999999991</v>
      </c>
      <c r="Y502">
        <v>0.65099999999999991</v>
      </c>
      <c r="Z502">
        <v>0.65099999999999991</v>
      </c>
      <c r="AA502">
        <v>0.65099999999999991</v>
      </c>
      <c r="AB502" s="7">
        <f t="shared" si="21"/>
        <v>15.623999999999997</v>
      </c>
      <c r="AC502">
        <f>INDEX(SHELF_days!$C$2:$C$289,MATCH(A502&amp;"|"&amp;C502,SHELF_days!$D$2:$D$289,0))</f>
        <v>96</v>
      </c>
      <c r="AD502" s="8">
        <f t="shared" si="22"/>
        <v>1499.9039999999998</v>
      </c>
      <c r="AE502" s="7">
        <f t="shared" si="23"/>
        <v>0.65099999999999991</v>
      </c>
    </row>
    <row r="503" spans="1:31" x14ac:dyDescent="0.45">
      <c r="A503" t="s">
        <v>13</v>
      </c>
      <c r="B503" t="s">
        <v>173</v>
      </c>
      <c r="C503" t="s">
        <v>137</v>
      </c>
      <c r="D503">
        <v>0.65099999999999991</v>
      </c>
      <c r="E503">
        <v>0.65099999999999991</v>
      </c>
      <c r="F503">
        <v>0.65099999999999991</v>
      </c>
      <c r="G503">
        <v>0.65099999999999991</v>
      </c>
      <c r="H503">
        <v>0.65099999999999991</v>
      </c>
      <c r="I503">
        <v>0.65099999999999991</v>
      </c>
      <c r="J503">
        <v>0.65099999999999991</v>
      </c>
      <c r="K503">
        <v>0.65099999999999991</v>
      </c>
      <c r="L503">
        <v>0.65099999999999991</v>
      </c>
      <c r="M503">
        <v>0.65099999999999991</v>
      </c>
      <c r="N503">
        <v>0.65099999999999991</v>
      </c>
      <c r="O503">
        <v>0.65099999999999991</v>
      </c>
      <c r="P503">
        <v>0.65099999999999991</v>
      </c>
      <c r="Q503">
        <v>0.65099999999999991</v>
      </c>
      <c r="R503">
        <v>0.65099999999999991</v>
      </c>
      <c r="S503">
        <v>0.65099999999999991</v>
      </c>
      <c r="T503">
        <v>0.65099999999999991</v>
      </c>
      <c r="U503">
        <v>0.65099999999999991</v>
      </c>
      <c r="V503">
        <v>0.65099999999999991</v>
      </c>
      <c r="W503">
        <v>0.65099999999999991</v>
      </c>
      <c r="X503">
        <v>0.65099999999999991</v>
      </c>
      <c r="Y503">
        <v>0.65099999999999991</v>
      </c>
      <c r="Z503">
        <v>0.65099999999999991</v>
      </c>
      <c r="AA503">
        <v>0.65099999999999991</v>
      </c>
      <c r="AB503" s="7">
        <f t="shared" si="21"/>
        <v>15.623999999999997</v>
      </c>
      <c r="AC503">
        <f>INDEX(SHELF_days!$C$2:$C$289,MATCH(A503&amp;"|"&amp;C503,SHELF_days!$D$2:$D$289,0))</f>
        <v>35</v>
      </c>
      <c r="AD503" s="8">
        <f t="shared" si="22"/>
        <v>546.83999999999992</v>
      </c>
      <c r="AE503" s="7">
        <f t="shared" si="23"/>
        <v>0.65099999999999991</v>
      </c>
    </row>
    <row r="504" spans="1:31" x14ac:dyDescent="0.45">
      <c r="A504" t="s">
        <v>13</v>
      </c>
      <c r="B504" t="s">
        <v>173</v>
      </c>
      <c r="C504" t="s">
        <v>138</v>
      </c>
      <c r="D504">
        <v>0.65099999999999991</v>
      </c>
      <c r="E504">
        <v>0.65099999999999991</v>
      </c>
      <c r="F504">
        <v>0.65099999999999991</v>
      </c>
      <c r="G504">
        <v>0.65099999999999991</v>
      </c>
      <c r="H504">
        <v>0.65099999999999991</v>
      </c>
      <c r="I504">
        <v>0.65099999999999991</v>
      </c>
      <c r="J504">
        <v>0.65099999999999991</v>
      </c>
      <c r="K504">
        <v>0.65099999999999991</v>
      </c>
      <c r="L504">
        <v>0.65099999999999991</v>
      </c>
      <c r="M504">
        <v>0.65099999999999991</v>
      </c>
      <c r="N504">
        <v>0.65099999999999991</v>
      </c>
      <c r="O504">
        <v>0.65099999999999991</v>
      </c>
      <c r="P504">
        <v>0.65099999999999991</v>
      </c>
      <c r="Q504">
        <v>0.65099999999999991</v>
      </c>
      <c r="R504">
        <v>0.65099999999999991</v>
      </c>
      <c r="S504">
        <v>0.65099999999999991</v>
      </c>
      <c r="T504">
        <v>0.65099999999999991</v>
      </c>
      <c r="U504">
        <v>0.65099999999999991</v>
      </c>
      <c r="V504">
        <v>0.65099999999999991</v>
      </c>
      <c r="W504">
        <v>0.65099999999999991</v>
      </c>
      <c r="X504">
        <v>0.65099999999999991</v>
      </c>
      <c r="Y504">
        <v>0.65099999999999991</v>
      </c>
      <c r="Z504">
        <v>0.65099999999999991</v>
      </c>
      <c r="AA504">
        <v>0.65099999999999991</v>
      </c>
      <c r="AB504" s="7">
        <f t="shared" si="21"/>
        <v>15.623999999999997</v>
      </c>
      <c r="AC504">
        <f>INDEX(SHELF_days!$C$2:$C$289,MATCH(A504&amp;"|"&amp;C504,SHELF_days!$D$2:$D$289,0))</f>
        <v>18</v>
      </c>
      <c r="AD504" s="8">
        <f t="shared" si="22"/>
        <v>281.23199999999997</v>
      </c>
      <c r="AE504" s="7">
        <f t="shared" si="23"/>
        <v>0.65099999999999991</v>
      </c>
    </row>
    <row r="505" spans="1:31" x14ac:dyDescent="0.45">
      <c r="A505" t="s">
        <v>13</v>
      </c>
      <c r="B505" t="s">
        <v>173</v>
      </c>
      <c r="C505" t="s">
        <v>139</v>
      </c>
      <c r="D505">
        <v>0.65099999999999991</v>
      </c>
      <c r="E505">
        <v>0.65099999999999991</v>
      </c>
      <c r="F505">
        <v>0.65099999999999991</v>
      </c>
      <c r="G505">
        <v>0.65099999999999991</v>
      </c>
      <c r="H505">
        <v>0.65099999999999991</v>
      </c>
      <c r="I505">
        <v>0.65099999999999991</v>
      </c>
      <c r="J505">
        <v>0.65099999999999991</v>
      </c>
      <c r="K505">
        <v>0.65099999999999991</v>
      </c>
      <c r="L505">
        <v>0.65099999999999991</v>
      </c>
      <c r="M505">
        <v>0.65099999999999991</v>
      </c>
      <c r="N505">
        <v>0.65099999999999991</v>
      </c>
      <c r="O505">
        <v>0.65099999999999991</v>
      </c>
      <c r="P505">
        <v>0.65099999999999991</v>
      </c>
      <c r="Q505">
        <v>0.65099999999999991</v>
      </c>
      <c r="R505">
        <v>0.65099999999999991</v>
      </c>
      <c r="S505">
        <v>0.65099999999999991</v>
      </c>
      <c r="T505">
        <v>0.65099999999999991</v>
      </c>
      <c r="U505">
        <v>0.65099999999999991</v>
      </c>
      <c r="V505">
        <v>0.65099999999999991</v>
      </c>
      <c r="W505">
        <v>0.65099999999999991</v>
      </c>
      <c r="X505">
        <v>0.65099999999999991</v>
      </c>
      <c r="Y505">
        <v>0.65099999999999991</v>
      </c>
      <c r="Z505">
        <v>0.65099999999999991</v>
      </c>
      <c r="AA505">
        <v>0.65099999999999991</v>
      </c>
      <c r="AB505" s="7">
        <f t="shared" si="21"/>
        <v>15.623999999999997</v>
      </c>
      <c r="AC505">
        <f>INDEX(SHELF_days!$C$2:$C$289,MATCH(A505&amp;"|"&amp;C505,SHELF_days!$D$2:$D$289,0))</f>
        <v>16</v>
      </c>
      <c r="AD505" s="8">
        <f t="shared" si="22"/>
        <v>249.98399999999995</v>
      </c>
      <c r="AE505" s="7">
        <f t="shared" si="23"/>
        <v>0.65099999999999991</v>
      </c>
    </row>
    <row r="506" spans="1:31" x14ac:dyDescent="0.45">
      <c r="A506" t="s">
        <v>13</v>
      </c>
      <c r="B506" t="s">
        <v>174</v>
      </c>
      <c r="C506" t="s">
        <v>134</v>
      </c>
      <c r="D506">
        <v>0.8</v>
      </c>
      <c r="E506">
        <v>0.8</v>
      </c>
      <c r="F506">
        <v>0.8</v>
      </c>
      <c r="G506">
        <v>0.8</v>
      </c>
      <c r="H506">
        <v>0.8</v>
      </c>
      <c r="I506">
        <v>0.8</v>
      </c>
      <c r="J506">
        <v>0.8</v>
      </c>
      <c r="K506">
        <v>0.8</v>
      </c>
      <c r="L506">
        <v>0.8</v>
      </c>
      <c r="M506">
        <v>0.8</v>
      </c>
      <c r="N506">
        <v>0.8</v>
      </c>
      <c r="O506">
        <v>0.8</v>
      </c>
      <c r="P506">
        <v>0.8</v>
      </c>
      <c r="Q506">
        <v>0.8</v>
      </c>
      <c r="R506">
        <v>0.8</v>
      </c>
      <c r="S506">
        <v>0.8</v>
      </c>
      <c r="T506">
        <v>0.8</v>
      </c>
      <c r="U506">
        <v>0.8</v>
      </c>
      <c r="V506">
        <v>0.8</v>
      </c>
      <c r="W506">
        <v>0.8</v>
      </c>
      <c r="X506">
        <v>0.8</v>
      </c>
      <c r="Y506">
        <v>0.8</v>
      </c>
      <c r="Z506">
        <v>0.8</v>
      </c>
      <c r="AA506">
        <v>0.8</v>
      </c>
      <c r="AB506" s="7">
        <f t="shared" si="21"/>
        <v>19.200000000000006</v>
      </c>
      <c r="AC506">
        <f>INDEX(SHELF_days!$C$2:$C$289,MATCH(A506&amp;"|"&amp;C506,SHELF_days!$D$2:$D$289,0))</f>
        <v>118</v>
      </c>
      <c r="AD506" s="8">
        <f t="shared" si="22"/>
        <v>2265.6000000000008</v>
      </c>
      <c r="AE506" s="7">
        <f t="shared" si="23"/>
        <v>0.8</v>
      </c>
    </row>
    <row r="507" spans="1:31" x14ac:dyDescent="0.45">
      <c r="A507" t="s">
        <v>13</v>
      </c>
      <c r="B507" t="s">
        <v>174</v>
      </c>
      <c r="C507" t="s">
        <v>135</v>
      </c>
      <c r="D507">
        <v>0.8</v>
      </c>
      <c r="E507">
        <v>0.8</v>
      </c>
      <c r="F507">
        <v>0.8</v>
      </c>
      <c r="G507">
        <v>0.8</v>
      </c>
      <c r="H507">
        <v>0.8</v>
      </c>
      <c r="I507">
        <v>0.8</v>
      </c>
      <c r="J507">
        <v>0.8</v>
      </c>
      <c r="K507">
        <v>0.8</v>
      </c>
      <c r="L507">
        <v>0.8</v>
      </c>
      <c r="M507">
        <v>0.8</v>
      </c>
      <c r="N507">
        <v>0.8</v>
      </c>
      <c r="O507">
        <v>0.8</v>
      </c>
      <c r="P507">
        <v>0.8</v>
      </c>
      <c r="Q507">
        <v>0.8</v>
      </c>
      <c r="R507">
        <v>0.8</v>
      </c>
      <c r="S507">
        <v>0.8</v>
      </c>
      <c r="T507">
        <v>0.8</v>
      </c>
      <c r="U507">
        <v>0.8</v>
      </c>
      <c r="V507">
        <v>0.8</v>
      </c>
      <c r="W507">
        <v>0.8</v>
      </c>
      <c r="X507">
        <v>0.8</v>
      </c>
      <c r="Y507">
        <v>0.8</v>
      </c>
      <c r="Z507">
        <v>0.8</v>
      </c>
      <c r="AA507">
        <v>0.8</v>
      </c>
      <c r="AB507" s="7">
        <f t="shared" si="21"/>
        <v>19.200000000000006</v>
      </c>
      <c r="AC507">
        <f>INDEX(SHELF_days!$C$2:$C$289,MATCH(A507&amp;"|"&amp;C507,SHELF_days!$D$2:$D$289,0))</f>
        <v>82</v>
      </c>
      <c r="AD507" s="8">
        <f t="shared" si="22"/>
        <v>1574.4000000000005</v>
      </c>
      <c r="AE507" s="7">
        <f t="shared" si="23"/>
        <v>0.8</v>
      </c>
    </row>
    <row r="508" spans="1:31" x14ac:dyDescent="0.45">
      <c r="A508" t="s">
        <v>13</v>
      </c>
      <c r="B508" t="s">
        <v>174</v>
      </c>
      <c r="C508" t="s">
        <v>136</v>
      </c>
      <c r="D508">
        <v>0.8</v>
      </c>
      <c r="E508">
        <v>0.8</v>
      </c>
      <c r="F508">
        <v>0.8</v>
      </c>
      <c r="G508">
        <v>0.8</v>
      </c>
      <c r="H508">
        <v>0.8</v>
      </c>
      <c r="I508">
        <v>0.8</v>
      </c>
      <c r="J508">
        <v>0.8</v>
      </c>
      <c r="K508">
        <v>0.8</v>
      </c>
      <c r="L508">
        <v>0.8</v>
      </c>
      <c r="M508">
        <v>0.8</v>
      </c>
      <c r="N508">
        <v>0.8</v>
      </c>
      <c r="O508">
        <v>0.8</v>
      </c>
      <c r="P508">
        <v>0.8</v>
      </c>
      <c r="Q508">
        <v>0.8</v>
      </c>
      <c r="R508">
        <v>0.8</v>
      </c>
      <c r="S508">
        <v>0.8</v>
      </c>
      <c r="T508">
        <v>0.8</v>
      </c>
      <c r="U508">
        <v>0.8</v>
      </c>
      <c r="V508">
        <v>0.8</v>
      </c>
      <c r="W508">
        <v>0.8</v>
      </c>
      <c r="X508">
        <v>0.8</v>
      </c>
      <c r="Y508">
        <v>0.8</v>
      </c>
      <c r="Z508">
        <v>0.8</v>
      </c>
      <c r="AA508">
        <v>0.8</v>
      </c>
      <c r="AB508" s="7">
        <f t="shared" si="21"/>
        <v>19.200000000000006</v>
      </c>
      <c r="AC508">
        <f>INDEX(SHELF_days!$C$2:$C$289,MATCH(A508&amp;"|"&amp;C508,SHELF_days!$D$2:$D$289,0))</f>
        <v>96</v>
      </c>
      <c r="AD508" s="8">
        <f t="shared" si="22"/>
        <v>1843.2000000000007</v>
      </c>
      <c r="AE508" s="7">
        <f t="shared" si="23"/>
        <v>0.8</v>
      </c>
    </row>
    <row r="509" spans="1:31" x14ac:dyDescent="0.45">
      <c r="A509" t="s">
        <v>13</v>
      </c>
      <c r="B509" t="s">
        <v>174</v>
      </c>
      <c r="C509" t="s">
        <v>137</v>
      </c>
      <c r="D509">
        <v>0.8</v>
      </c>
      <c r="E509">
        <v>0.8</v>
      </c>
      <c r="F509">
        <v>0.8</v>
      </c>
      <c r="G509">
        <v>0.8</v>
      </c>
      <c r="H509">
        <v>0.8</v>
      </c>
      <c r="I509">
        <v>0.8</v>
      </c>
      <c r="J509">
        <v>0.8</v>
      </c>
      <c r="K509">
        <v>0.8</v>
      </c>
      <c r="L509">
        <v>0.8</v>
      </c>
      <c r="M509">
        <v>0.8</v>
      </c>
      <c r="N509">
        <v>0.8</v>
      </c>
      <c r="O509">
        <v>0.8</v>
      </c>
      <c r="P509">
        <v>0.8</v>
      </c>
      <c r="Q509">
        <v>0.8</v>
      </c>
      <c r="R509">
        <v>0.8</v>
      </c>
      <c r="S509">
        <v>0.8</v>
      </c>
      <c r="T509">
        <v>0.8</v>
      </c>
      <c r="U509">
        <v>0.8</v>
      </c>
      <c r="V509">
        <v>0.8</v>
      </c>
      <c r="W509">
        <v>0.8</v>
      </c>
      <c r="X509">
        <v>0.8</v>
      </c>
      <c r="Y509">
        <v>0.8</v>
      </c>
      <c r="Z509">
        <v>0.8</v>
      </c>
      <c r="AA509">
        <v>0.8</v>
      </c>
      <c r="AB509" s="7">
        <f t="shared" si="21"/>
        <v>19.200000000000006</v>
      </c>
      <c r="AC509">
        <f>INDEX(SHELF_days!$C$2:$C$289,MATCH(A509&amp;"|"&amp;C509,SHELF_days!$D$2:$D$289,0))</f>
        <v>35</v>
      </c>
      <c r="AD509" s="8">
        <f t="shared" si="22"/>
        <v>672.00000000000023</v>
      </c>
      <c r="AE509" s="7">
        <f t="shared" si="23"/>
        <v>0.8</v>
      </c>
    </row>
    <row r="510" spans="1:31" x14ac:dyDescent="0.45">
      <c r="A510" t="s">
        <v>13</v>
      </c>
      <c r="B510" t="s">
        <v>174</v>
      </c>
      <c r="C510" t="s">
        <v>138</v>
      </c>
      <c r="D510">
        <v>0.8</v>
      </c>
      <c r="E510">
        <v>0.8</v>
      </c>
      <c r="F510">
        <v>0.8</v>
      </c>
      <c r="G510">
        <v>0.8</v>
      </c>
      <c r="H510">
        <v>0.8</v>
      </c>
      <c r="I510">
        <v>0.8</v>
      </c>
      <c r="J510">
        <v>0.8</v>
      </c>
      <c r="K510">
        <v>0.8</v>
      </c>
      <c r="L510">
        <v>0.8</v>
      </c>
      <c r="M510">
        <v>0.8</v>
      </c>
      <c r="N510">
        <v>0.8</v>
      </c>
      <c r="O510">
        <v>0.8</v>
      </c>
      <c r="P510">
        <v>0.8</v>
      </c>
      <c r="Q510">
        <v>0.8</v>
      </c>
      <c r="R510">
        <v>0.8</v>
      </c>
      <c r="S510">
        <v>0.8</v>
      </c>
      <c r="T510">
        <v>0.8</v>
      </c>
      <c r="U510">
        <v>0.8</v>
      </c>
      <c r="V510">
        <v>0.8</v>
      </c>
      <c r="W510">
        <v>0.8</v>
      </c>
      <c r="X510">
        <v>0.8</v>
      </c>
      <c r="Y510">
        <v>0.8</v>
      </c>
      <c r="Z510">
        <v>0.8</v>
      </c>
      <c r="AA510">
        <v>0.8</v>
      </c>
      <c r="AB510" s="7">
        <f t="shared" si="21"/>
        <v>19.200000000000006</v>
      </c>
      <c r="AC510">
        <f>INDEX(SHELF_days!$C$2:$C$289,MATCH(A510&amp;"|"&amp;C510,SHELF_days!$D$2:$D$289,0))</f>
        <v>18</v>
      </c>
      <c r="AD510" s="8">
        <f t="shared" si="22"/>
        <v>345.60000000000014</v>
      </c>
      <c r="AE510" s="7">
        <f t="shared" si="23"/>
        <v>0.8</v>
      </c>
    </row>
    <row r="511" spans="1:31" x14ac:dyDescent="0.45">
      <c r="A511" t="s">
        <v>13</v>
      </c>
      <c r="B511" t="s">
        <v>174</v>
      </c>
      <c r="C511" t="s">
        <v>139</v>
      </c>
      <c r="D511">
        <v>0.8</v>
      </c>
      <c r="E511">
        <v>0.8</v>
      </c>
      <c r="F511">
        <v>0.8</v>
      </c>
      <c r="G511">
        <v>0.8</v>
      </c>
      <c r="H511">
        <v>0.8</v>
      </c>
      <c r="I511">
        <v>0.8</v>
      </c>
      <c r="J511">
        <v>0.8</v>
      </c>
      <c r="K511">
        <v>0.8</v>
      </c>
      <c r="L511">
        <v>0.8</v>
      </c>
      <c r="M511">
        <v>0.8</v>
      </c>
      <c r="N511">
        <v>0.8</v>
      </c>
      <c r="O511">
        <v>0.8</v>
      </c>
      <c r="P511">
        <v>0.8</v>
      </c>
      <c r="Q511">
        <v>0.8</v>
      </c>
      <c r="R511">
        <v>0.8</v>
      </c>
      <c r="S511">
        <v>0.8</v>
      </c>
      <c r="T511">
        <v>0.8</v>
      </c>
      <c r="U511">
        <v>0.8</v>
      </c>
      <c r="V511">
        <v>0.8</v>
      </c>
      <c r="W511">
        <v>0.8</v>
      </c>
      <c r="X511">
        <v>0.8</v>
      </c>
      <c r="Y511">
        <v>0.8</v>
      </c>
      <c r="Z511">
        <v>0.8</v>
      </c>
      <c r="AA511">
        <v>0.8</v>
      </c>
      <c r="AB511" s="7">
        <f t="shared" si="21"/>
        <v>19.200000000000006</v>
      </c>
      <c r="AC511">
        <f>INDEX(SHELF_days!$C$2:$C$289,MATCH(A511&amp;"|"&amp;C511,SHELF_days!$D$2:$D$289,0))</f>
        <v>16</v>
      </c>
      <c r="AD511" s="8">
        <f t="shared" si="22"/>
        <v>307.2000000000001</v>
      </c>
      <c r="AE511" s="7">
        <f t="shared" si="23"/>
        <v>0.8</v>
      </c>
    </row>
    <row r="512" spans="1:31" x14ac:dyDescent="0.45">
      <c r="A512" t="s">
        <v>13</v>
      </c>
      <c r="B512" t="s">
        <v>175</v>
      </c>
      <c r="C512" t="s">
        <v>134</v>
      </c>
      <c r="D512">
        <v>0.39148608349237318</v>
      </c>
      <c r="E512">
        <v>0.37397208515055708</v>
      </c>
      <c r="F512">
        <v>0.36977923798658158</v>
      </c>
      <c r="G512">
        <v>0.37078795682245091</v>
      </c>
      <c r="H512">
        <v>0.38535860522772808</v>
      </c>
      <c r="I512">
        <v>0.42789267760685129</v>
      </c>
      <c r="J512">
        <v>0.48160489919511568</v>
      </c>
      <c r="K512">
        <v>0.49166237900648369</v>
      </c>
      <c r="L512">
        <v>0.45713886802316001</v>
      </c>
      <c r="M512">
        <v>0.43171663167358593</v>
      </c>
      <c r="N512">
        <v>0.42181258246953057</v>
      </c>
      <c r="O512">
        <v>0.41770736041580581</v>
      </c>
      <c r="P512">
        <v>0.41031440401320141</v>
      </c>
      <c r="Q512">
        <v>0.39647475722000342</v>
      </c>
      <c r="R512">
        <v>0.38906370034390719</v>
      </c>
      <c r="S512">
        <v>0.40315433706802722</v>
      </c>
      <c r="T512">
        <v>0.46364353440367773</v>
      </c>
      <c r="U512">
        <v>0.53085547539773659</v>
      </c>
      <c r="V512">
        <v>0.55565323303121406</v>
      </c>
      <c r="W512">
        <v>0.55774844083584396</v>
      </c>
      <c r="X512">
        <v>0.55132238647070553</v>
      </c>
      <c r="Y512">
        <v>0.52713681606900087</v>
      </c>
      <c r="Z512">
        <v>0.47810723401947969</v>
      </c>
      <c r="AA512">
        <v>0.4272250598416189</v>
      </c>
      <c r="AB512" s="7">
        <f t="shared" si="21"/>
        <v>10.711618745784641</v>
      </c>
      <c r="AC512">
        <f>INDEX(SHELF_days!$C$2:$C$289,MATCH(A512&amp;"|"&amp;C512,SHELF_days!$D$2:$D$289,0))</f>
        <v>118</v>
      </c>
      <c r="AD512" s="8">
        <f t="shared" si="22"/>
        <v>1263.9710120025877</v>
      </c>
      <c r="AE512" s="7">
        <f t="shared" si="23"/>
        <v>0.55774844083584396</v>
      </c>
    </row>
    <row r="513" spans="1:31" x14ac:dyDescent="0.45">
      <c r="A513" t="s">
        <v>13</v>
      </c>
      <c r="B513" t="s">
        <v>175</v>
      </c>
      <c r="C513" t="s">
        <v>135</v>
      </c>
      <c r="D513">
        <v>0.20744388112637641</v>
      </c>
      <c r="E513">
        <v>0.19487794930083199</v>
      </c>
      <c r="F513">
        <v>0.19138913255775711</v>
      </c>
      <c r="G513">
        <v>0.19209113255618659</v>
      </c>
      <c r="H513">
        <v>0.19716698445351141</v>
      </c>
      <c r="I513">
        <v>0.21548910208136909</v>
      </c>
      <c r="J513">
        <v>0.23091555870144551</v>
      </c>
      <c r="K513">
        <v>0.22774939961220811</v>
      </c>
      <c r="L513">
        <v>0.22208077577895899</v>
      </c>
      <c r="M513">
        <v>0.22127984220756469</v>
      </c>
      <c r="N513">
        <v>0.2308266658152128</v>
      </c>
      <c r="O513">
        <v>0.24274871229524889</v>
      </c>
      <c r="P513">
        <v>0.25318289242587161</v>
      </c>
      <c r="Q513">
        <v>0.25884050369334027</v>
      </c>
      <c r="R513">
        <v>0.26594028442399892</v>
      </c>
      <c r="S513">
        <v>0.27428827355905028</v>
      </c>
      <c r="T513">
        <v>0.29932803155176468</v>
      </c>
      <c r="U513">
        <v>0.34253450556955167</v>
      </c>
      <c r="V513">
        <v>0.36304413103622379</v>
      </c>
      <c r="W513">
        <v>0.37925673257134301</v>
      </c>
      <c r="X513">
        <v>0.37838630036250193</v>
      </c>
      <c r="Y513">
        <v>0.36226438071390271</v>
      </c>
      <c r="Z513">
        <v>0.30052643270249252</v>
      </c>
      <c r="AA513">
        <v>0.23900043479774791</v>
      </c>
      <c r="AB513" s="7">
        <f t="shared" si="21"/>
        <v>6.2906520398944608</v>
      </c>
      <c r="AC513">
        <f>INDEX(SHELF_days!$C$2:$C$289,MATCH(A513&amp;"|"&amp;C513,SHELF_days!$D$2:$D$289,0))</f>
        <v>82</v>
      </c>
      <c r="AD513" s="8">
        <f t="shared" si="22"/>
        <v>515.83346727134574</v>
      </c>
      <c r="AE513" s="7">
        <f t="shared" si="23"/>
        <v>0.37925673257134301</v>
      </c>
    </row>
    <row r="514" spans="1:31" x14ac:dyDescent="0.45">
      <c r="A514" t="s">
        <v>13</v>
      </c>
      <c r="B514" t="s">
        <v>175</v>
      </c>
      <c r="C514" t="s">
        <v>136</v>
      </c>
      <c r="D514">
        <v>0.49728052730270927</v>
      </c>
      <c r="E514">
        <v>0.46162116292487099</v>
      </c>
      <c r="F514">
        <v>0.44097160075003261</v>
      </c>
      <c r="G514">
        <v>0.43318110737967352</v>
      </c>
      <c r="H514">
        <v>0.43686353126644317</v>
      </c>
      <c r="I514">
        <v>0.44782296111287512</v>
      </c>
      <c r="J514">
        <v>0.44861846663412058</v>
      </c>
      <c r="K514">
        <v>0.46438600349123071</v>
      </c>
      <c r="L514">
        <v>0.48883215314431527</v>
      </c>
      <c r="M514">
        <v>0.51354413245830777</v>
      </c>
      <c r="N514">
        <v>0.56442156904065843</v>
      </c>
      <c r="O514">
        <v>0.61716729541594295</v>
      </c>
      <c r="P514">
        <v>0.65964352232823587</v>
      </c>
      <c r="Q514">
        <v>0.68637389299207408</v>
      </c>
      <c r="R514">
        <v>0.70202906642901952</v>
      </c>
      <c r="S514">
        <v>0.71351055904766358</v>
      </c>
      <c r="T514">
        <v>0.7223523524633807</v>
      </c>
      <c r="U514">
        <v>0.7310291127194235</v>
      </c>
      <c r="V514">
        <v>0.74495757492745052</v>
      </c>
      <c r="W514">
        <v>0.75568718508526245</v>
      </c>
      <c r="X514">
        <v>0.75130398396464704</v>
      </c>
      <c r="Y514">
        <v>0.72649709307308519</v>
      </c>
      <c r="Z514">
        <v>0.65074058854873584</v>
      </c>
      <c r="AA514">
        <v>0.55872426250157914</v>
      </c>
      <c r="AB514" s="7">
        <f t="shared" ref="AB514:AB577" si="24">SUM(D514:AA514)</f>
        <v>14.217559705001737</v>
      </c>
      <c r="AC514">
        <f>INDEX(SHELF_days!$C$2:$C$289,MATCH(A514&amp;"|"&amp;C514,SHELF_days!$D$2:$D$289,0))</f>
        <v>96</v>
      </c>
      <c r="AD514" s="8">
        <f t="shared" ref="AD514:AD577" si="25">AB514*AC514</f>
        <v>1364.8857316801668</v>
      </c>
      <c r="AE514" s="7">
        <f t="shared" ref="AE514:AE577" si="26">MAX(D514:AA514)</f>
        <v>0.75568718508526245</v>
      </c>
    </row>
    <row r="515" spans="1:31" x14ac:dyDescent="0.45">
      <c r="A515" t="s">
        <v>13</v>
      </c>
      <c r="B515" t="s">
        <v>175</v>
      </c>
      <c r="C515" t="s">
        <v>137</v>
      </c>
      <c r="D515">
        <v>0.32132197642031879</v>
      </c>
      <c r="E515">
        <v>0.30775421488655158</v>
      </c>
      <c r="F515">
        <v>0.30347171454420241</v>
      </c>
      <c r="G515">
        <v>0.30299297242508483</v>
      </c>
      <c r="H515">
        <v>0.30750795370483691</v>
      </c>
      <c r="I515">
        <v>0.33347159583334007</v>
      </c>
      <c r="J515">
        <v>0.36469197170116419</v>
      </c>
      <c r="K515">
        <v>0.35457621738474188</v>
      </c>
      <c r="L515">
        <v>0.35054564530289939</v>
      </c>
      <c r="M515">
        <v>0.35406769275928651</v>
      </c>
      <c r="N515">
        <v>0.36489818988297829</v>
      </c>
      <c r="O515">
        <v>0.38674974548987889</v>
      </c>
      <c r="P515">
        <v>0.41024173835103689</v>
      </c>
      <c r="Q515">
        <v>0.42713938015374631</v>
      </c>
      <c r="R515">
        <v>0.43535929588570021</v>
      </c>
      <c r="S515">
        <v>0.45384582973342202</v>
      </c>
      <c r="T515">
        <v>0.49734493544691449</v>
      </c>
      <c r="U515">
        <v>0.52933959112605689</v>
      </c>
      <c r="V515">
        <v>0.54517102853808519</v>
      </c>
      <c r="W515">
        <v>0.54495314009516693</v>
      </c>
      <c r="X515">
        <v>0.53332714195736464</v>
      </c>
      <c r="Y515">
        <v>0.48514249176403129</v>
      </c>
      <c r="Z515">
        <v>0.4122588356164813</v>
      </c>
      <c r="AA515">
        <v>0.34864176824258258</v>
      </c>
      <c r="AB515" s="7">
        <f t="shared" si="24"/>
        <v>9.6748150672458735</v>
      </c>
      <c r="AC515">
        <f>INDEX(SHELF_days!$C$2:$C$289,MATCH(A515&amp;"|"&amp;C515,SHELF_days!$D$2:$D$289,0))</f>
        <v>35</v>
      </c>
      <c r="AD515" s="8">
        <f t="shared" si="25"/>
        <v>338.6185273536056</v>
      </c>
      <c r="AE515" s="7">
        <f t="shared" si="26"/>
        <v>0.54517102853808519</v>
      </c>
    </row>
    <row r="516" spans="1:31" x14ac:dyDescent="0.45">
      <c r="A516" t="s">
        <v>13</v>
      </c>
      <c r="B516" t="s">
        <v>175</v>
      </c>
      <c r="C516" t="s">
        <v>138</v>
      </c>
      <c r="D516">
        <v>0.64553815892204092</v>
      </c>
      <c r="E516">
        <v>0.57221504742235407</v>
      </c>
      <c r="F516">
        <v>0.52221047135898235</v>
      </c>
      <c r="G516">
        <v>0.49596523049814117</v>
      </c>
      <c r="H516">
        <v>0.49303396900368007</v>
      </c>
      <c r="I516">
        <v>0.49660364979778981</v>
      </c>
      <c r="J516">
        <v>0.488839537119727</v>
      </c>
      <c r="K516">
        <v>0.55034762026035189</v>
      </c>
      <c r="L516">
        <v>0.60467818472705115</v>
      </c>
      <c r="M516">
        <v>0.67495271593144923</v>
      </c>
      <c r="N516">
        <v>0.72718634921054304</v>
      </c>
      <c r="O516">
        <v>0.76837492994959811</v>
      </c>
      <c r="P516">
        <v>0.78835443563226515</v>
      </c>
      <c r="Q516">
        <v>0.7994182819607859</v>
      </c>
      <c r="R516">
        <v>0.80476938609949922</v>
      </c>
      <c r="S516">
        <v>0.80704115647086228</v>
      </c>
      <c r="T516">
        <v>0.80890060251310369</v>
      </c>
      <c r="U516">
        <v>0.8142010203737895</v>
      </c>
      <c r="V516">
        <v>0.82246345320099812</v>
      </c>
      <c r="W516">
        <v>0.82580874755080691</v>
      </c>
      <c r="X516">
        <v>0.83247143032207183</v>
      </c>
      <c r="Y516">
        <v>0.8311968697577421</v>
      </c>
      <c r="Z516">
        <v>0.82172138331032729</v>
      </c>
      <c r="AA516">
        <v>0.75762032686791858</v>
      </c>
      <c r="AB516" s="7">
        <f t="shared" si="24"/>
        <v>16.753912958261878</v>
      </c>
      <c r="AC516">
        <f>INDEX(SHELF_days!$C$2:$C$289,MATCH(A516&amp;"|"&amp;C516,SHELF_days!$D$2:$D$289,0))</f>
        <v>18</v>
      </c>
      <c r="AD516" s="8">
        <f t="shared" si="25"/>
        <v>301.57043324871381</v>
      </c>
      <c r="AE516" s="7">
        <f t="shared" si="26"/>
        <v>0.83247143032207183</v>
      </c>
    </row>
    <row r="517" spans="1:31" x14ac:dyDescent="0.45">
      <c r="A517" t="s">
        <v>13</v>
      </c>
      <c r="B517" t="s">
        <v>175</v>
      </c>
      <c r="C517" t="s">
        <v>139</v>
      </c>
      <c r="D517">
        <v>0.5563177804014896</v>
      </c>
      <c r="E517">
        <v>0.5374733056413914</v>
      </c>
      <c r="F517">
        <v>0.52118535562359658</v>
      </c>
      <c r="G517">
        <v>0.51976158376889425</v>
      </c>
      <c r="H517">
        <v>0.53947171181665154</v>
      </c>
      <c r="I517">
        <v>0.58720793456111164</v>
      </c>
      <c r="J517">
        <v>0.65498630894984544</v>
      </c>
      <c r="K517">
        <v>0.67362633007160866</v>
      </c>
      <c r="L517">
        <v>0.59307672214619467</v>
      </c>
      <c r="M517">
        <v>0.55368721952274158</v>
      </c>
      <c r="N517">
        <v>0.54358356493303184</v>
      </c>
      <c r="O517">
        <v>0.53878488427394311</v>
      </c>
      <c r="P517">
        <v>0.52373162920854621</v>
      </c>
      <c r="Q517">
        <v>0.49366612370716789</v>
      </c>
      <c r="R517">
        <v>0.47838107858382539</v>
      </c>
      <c r="S517">
        <v>0.50796648821579826</v>
      </c>
      <c r="T517">
        <v>0.61652054950572344</v>
      </c>
      <c r="U517">
        <v>0.62898253979556207</v>
      </c>
      <c r="V517">
        <v>0.67379262662423778</v>
      </c>
      <c r="W517">
        <v>0.67327038710793308</v>
      </c>
      <c r="X517">
        <v>0.67595562082590155</v>
      </c>
      <c r="Y517">
        <v>0.66157951165460116</v>
      </c>
      <c r="Z517">
        <v>0.63758952541160852</v>
      </c>
      <c r="AA517">
        <v>0.59045299537234919</v>
      </c>
      <c r="AB517" s="7">
        <f t="shared" si="24"/>
        <v>13.981051777723753</v>
      </c>
      <c r="AC517">
        <f>INDEX(SHELF_days!$C$2:$C$289,MATCH(A517&amp;"|"&amp;C517,SHELF_days!$D$2:$D$289,0))</f>
        <v>16</v>
      </c>
      <c r="AD517" s="8">
        <f t="shared" si="25"/>
        <v>223.69682844358005</v>
      </c>
      <c r="AE517" s="7">
        <f t="shared" si="26"/>
        <v>0.67595562082590155</v>
      </c>
    </row>
    <row r="518" spans="1:31" x14ac:dyDescent="0.45">
      <c r="A518" t="s">
        <v>13</v>
      </c>
      <c r="B518" t="s">
        <v>176</v>
      </c>
      <c r="C518" t="s">
        <v>134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4.4634451689492529E-3</v>
      </c>
      <c r="V518">
        <v>1.115861292237313E-3</v>
      </c>
      <c r="W518">
        <v>0</v>
      </c>
      <c r="X518">
        <v>0</v>
      </c>
      <c r="Y518">
        <v>0</v>
      </c>
      <c r="Z518">
        <v>0</v>
      </c>
      <c r="AA518">
        <v>0</v>
      </c>
      <c r="AB518" s="7">
        <f t="shared" si="24"/>
        <v>5.5793064611865655E-3</v>
      </c>
      <c r="AC518">
        <f>INDEX(SHELF_days!$C$2:$C$289,MATCH(A518&amp;"|"&amp;C518,SHELF_days!$D$2:$D$289,0))</f>
        <v>118</v>
      </c>
      <c r="AD518" s="8">
        <f t="shared" si="25"/>
        <v>0.65835816242001477</v>
      </c>
      <c r="AE518" s="7">
        <f t="shared" si="26"/>
        <v>4.4634451689492529E-3</v>
      </c>
    </row>
    <row r="519" spans="1:31" x14ac:dyDescent="0.45">
      <c r="A519" t="s">
        <v>13</v>
      </c>
      <c r="B519" t="s">
        <v>176</v>
      </c>
      <c r="C519" t="s">
        <v>135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1.394826615296642E-3</v>
      </c>
      <c r="V519">
        <v>2.210263713470063E-2</v>
      </c>
      <c r="W519">
        <v>9.0127258219167613E-3</v>
      </c>
      <c r="X519">
        <v>0</v>
      </c>
      <c r="Y519">
        <v>0</v>
      </c>
      <c r="Z519">
        <v>0</v>
      </c>
      <c r="AA519">
        <v>0</v>
      </c>
      <c r="AB519" s="7">
        <f t="shared" si="24"/>
        <v>3.2510189571914032E-2</v>
      </c>
      <c r="AC519">
        <f>INDEX(SHELF_days!$C$2:$C$289,MATCH(A519&amp;"|"&amp;C519,SHELF_days!$D$2:$D$289,0))</f>
        <v>82</v>
      </c>
      <c r="AD519" s="8">
        <f t="shared" si="25"/>
        <v>2.6658355448969506</v>
      </c>
      <c r="AE519" s="7">
        <f t="shared" si="26"/>
        <v>2.210263713470063E-2</v>
      </c>
    </row>
    <row r="520" spans="1:31" x14ac:dyDescent="0.45">
      <c r="A520" t="s">
        <v>13</v>
      </c>
      <c r="B520" t="s">
        <v>176</v>
      </c>
      <c r="C520" t="s">
        <v>136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0.95</v>
      </c>
      <c r="V520">
        <v>0.95</v>
      </c>
      <c r="W520">
        <v>0.15010850248226881</v>
      </c>
      <c r="X520">
        <v>0</v>
      </c>
      <c r="Y520">
        <v>1.474989064451621E-3</v>
      </c>
      <c r="Z520">
        <v>0</v>
      </c>
      <c r="AA520">
        <v>0</v>
      </c>
      <c r="AB520" s="7">
        <f t="shared" si="24"/>
        <v>2.0515834915467206</v>
      </c>
      <c r="AC520">
        <f>INDEX(SHELF_days!$C$2:$C$289,MATCH(A520&amp;"|"&amp;C520,SHELF_days!$D$2:$D$289,0))</f>
        <v>96</v>
      </c>
      <c r="AD520" s="8">
        <f t="shared" si="25"/>
        <v>196.95201518848518</v>
      </c>
      <c r="AE520" s="7">
        <f t="shared" si="26"/>
        <v>0.95</v>
      </c>
    </row>
    <row r="521" spans="1:31" x14ac:dyDescent="0.45">
      <c r="A521" t="s">
        <v>13</v>
      </c>
      <c r="B521" t="s">
        <v>176</v>
      </c>
      <c r="C521" t="s">
        <v>137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9.6283491704083429E-2</v>
      </c>
      <c r="U521">
        <v>0.87852617892683882</v>
      </c>
      <c r="V521">
        <v>7.9454108280176405E-2</v>
      </c>
      <c r="W521">
        <v>0</v>
      </c>
      <c r="X521">
        <v>0</v>
      </c>
      <c r="Y521">
        <v>0</v>
      </c>
      <c r="Z521">
        <v>0</v>
      </c>
      <c r="AA521">
        <v>0</v>
      </c>
      <c r="AB521" s="7">
        <f t="shared" si="24"/>
        <v>1.0542637789110987</v>
      </c>
      <c r="AC521">
        <f>INDEX(SHELF_days!$C$2:$C$289,MATCH(A521&amp;"|"&amp;C521,SHELF_days!$D$2:$D$289,0))</f>
        <v>35</v>
      </c>
      <c r="AD521" s="8">
        <f t="shared" si="25"/>
        <v>36.899232261888457</v>
      </c>
      <c r="AE521" s="7">
        <f t="shared" si="26"/>
        <v>0.87852617892683882</v>
      </c>
    </row>
    <row r="522" spans="1:31" x14ac:dyDescent="0.45">
      <c r="A522" t="s">
        <v>13</v>
      </c>
      <c r="B522" t="s">
        <v>176</v>
      </c>
      <c r="C522" t="s">
        <v>138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0.12832404860729099</v>
      </c>
      <c r="W522">
        <v>0</v>
      </c>
      <c r="X522">
        <v>0</v>
      </c>
      <c r="Y522">
        <v>0</v>
      </c>
      <c r="Z522">
        <v>0</v>
      </c>
      <c r="AA522">
        <v>0</v>
      </c>
      <c r="AB522" s="7">
        <f t="shared" si="24"/>
        <v>0.12832404860729099</v>
      </c>
      <c r="AC522">
        <f>INDEX(SHELF_days!$C$2:$C$289,MATCH(A522&amp;"|"&amp;C522,SHELF_days!$D$2:$D$289,0))</f>
        <v>18</v>
      </c>
      <c r="AD522" s="8">
        <f t="shared" si="25"/>
        <v>2.3098328749312378</v>
      </c>
      <c r="AE522" s="7">
        <f t="shared" si="26"/>
        <v>0.12832404860729099</v>
      </c>
    </row>
    <row r="523" spans="1:31" x14ac:dyDescent="0.45">
      <c r="A523" t="s">
        <v>13</v>
      </c>
      <c r="B523" t="s">
        <v>176</v>
      </c>
      <c r="C523" t="s">
        <v>139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 s="7">
        <f t="shared" si="24"/>
        <v>0</v>
      </c>
      <c r="AC523">
        <f>INDEX(SHELF_days!$C$2:$C$289,MATCH(A523&amp;"|"&amp;C523,SHELF_days!$D$2:$D$289,0))</f>
        <v>16</v>
      </c>
      <c r="AD523" s="8">
        <f t="shared" si="25"/>
        <v>0</v>
      </c>
      <c r="AE523" s="7">
        <f t="shared" si="26"/>
        <v>0</v>
      </c>
    </row>
    <row r="524" spans="1:31" x14ac:dyDescent="0.45">
      <c r="A524" t="s">
        <v>13</v>
      </c>
      <c r="B524" t="s">
        <v>177</v>
      </c>
      <c r="C524" t="s">
        <v>134</v>
      </c>
      <c r="D524">
        <v>0.36687479261642719</v>
      </c>
      <c r="E524">
        <v>0.33274538723679548</v>
      </c>
      <c r="F524">
        <v>0.30708606557420443</v>
      </c>
      <c r="G524">
        <v>0.31391931589952221</v>
      </c>
      <c r="H524">
        <v>0.32357834453268541</v>
      </c>
      <c r="I524">
        <v>0.28984952615372711</v>
      </c>
      <c r="J524">
        <v>0.21378318959181841</v>
      </c>
      <c r="K524">
        <v>0.1919812568355235</v>
      </c>
      <c r="L524">
        <v>0.203782848355261</v>
      </c>
      <c r="M524">
        <v>0.21702169645539859</v>
      </c>
      <c r="N524">
        <v>0.22325056715099051</v>
      </c>
      <c r="O524">
        <v>0.2236562131329396</v>
      </c>
      <c r="P524">
        <v>0.2232453395370057</v>
      </c>
      <c r="Q524">
        <v>0.21369803007367899</v>
      </c>
      <c r="R524">
        <v>0.21773003815033831</v>
      </c>
      <c r="S524">
        <v>0.25261432785264532</v>
      </c>
      <c r="T524">
        <v>0.3446761514117701</v>
      </c>
      <c r="U524">
        <v>0.54976708369219418</v>
      </c>
      <c r="V524">
        <v>0.56672293396822992</v>
      </c>
      <c r="W524">
        <v>0.55932729355777366</v>
      </c>
      <c r="X524">
        <v>0.55010957672455274</v>
      </c>
      <c r="Y524">
        <v>0.53599358558757948</v>
      </c>
      <c r="Z524">
        <v>0.50353448719244409</v>
      </c>
      <c r="AA524">
        <v>0.44028499537593269</v>
      </c>
      <c r="AB524" s="7">
        <f t="shared" si="24"/>
        <v>8.1652330466594378</v>
      </c>
      <c r="AC524">
        <f>INDEX(SHELF_days!$C$2:$C$289,MATCH(A524&amp;"|"&amp;C524,SHELF_days!$D$2:$D$289,0))</f>
        <v>118</v>
      </c>
      <c r="AD524" s="8">
        <f t="shared" si="25"/>
        <v>963.49749950581372</v>
      </c>
      <c r="AE524" s="7">
        <f t="shared" si="26"/>
        <v>0.56672293396822992</v>
      </c>
    </row>
    <row r="525" spans="1:31" x14ac:dyDescent="0.45">
      <c r="A525" t="s">
        <v>13</v>
      </c>
      <c r="B525" t="s">
        <v>177</v>
      </c>
      <c r="C525" t="s">
        <v>135</v>
      </c>
      <c r="D525">
        <v>0.22950653013086081</v>
      </c>
      <c r="E525">
        <v>0.1999804378251526</v>
      </c>
      <c r="F525">
        <v>0.20930550788623911</v>
      </c>
      <c r="G525">
        <v>0.19929466206579721</v>
      </c>
      <c r="H525">
        <v>0.21579683894170881</v>
      </c>
      <c r="I525">
        <v>0.23643720903215959</v>
      </c>
      <c r="J525">
        <v>0.23241064244511631</v>
      </c>
      <c r="K525">
        <v>0.1807165939183337</v>
      </c>
      <c r="L525">
        <v>0.18039275536530469</v>
      </c>
      <c r="M525">
        <v>0.18092929117702969</v>
      </c>
      <c r="N525">
        <v>0.1808896151909524</v>
      </c>
      <c r="O525">
        <v>0.1808896151909524</v>
      </c>
      <c r="P525">
        <v>0.18091363918252221</v>
      </c>
      <c r="Q525">
        <v>0.17984869688955291</v>
      </c>
      <c r="R525">
        <v>0.18129996438029061</v>
      </c>
      <c r="S525">
        <v>0.21069186206642221</v>
      </c>
      <c r="T525">
        <v>0.38621102314191291</v>
      </c>
      <c r="U525">
        <v>0.47915329452767441</v>
      </c>
      <c r="V525">
        <v>0.490243763969267</v>
      </c>
      <c r="W525">
        <v>0.47551001980613061</v>
      </c>
      <c r="X525">
        <v>0.43132698731033492</v>
      </c>
      <c r="Y525">
        <v>0.39167466122467548</v>
      </c>
      <c r="Z525">
        <v>0.3035598774782407</v>
      </c>
      <c r="AA525">
        <v>0.25128549182177012</v>
      </c>
      <c r="AB525" s="7">
        <f t="shared" si="24"/>
        <v>6.3882689809684017</v>
      </c>
      <c r="AC525">
        <f>INDEX(SHELF_days!$C$2:$C$289,MATCH(A525&amp;"|"&amp;C525,SHELF_days!$D$2:$D$289,0))</f>
        <v>82</v>
      </c>
      <c r="AD525" s="8">
        <f t="shared" si="25"/>
        <v>523.83805643940889</v>
      </c>
      <c r="AE525" s="7">
        <f t="shared" si="26"/>
        <v>0.490243763969267</v>
      </c>
    </row>
    <row r="526" spans="1:31" x14ac:dyDescent="0.45">
      <c r="A526" t="s">
        <v>13</v>
      </c>
      <c r="B526" t="s">
        <v>177</v>
      </c>
      <c r="C526" t="s">
        <v>136</v>
      </c>
      <c r="D526">
        <v>0.40004773259204868</v>
      </c>
      <c r="E526">
        <v>0.35794196142287971</v>
      </c>
      <c r="F526">
        <v>0.33117743503700342</v>
      </c>
      <c r="G526">
        <v>0.33832395575145019</v>
      </c>
      <c r="H526">
        <v>0.3157493408952981</v>
      </c>
      <c r="I526">
        <v>0.26138786086009558</v>
      </c>
      <c r="J526">
        <v>0.1932416879676154</v>
      </c>
      <c r="K526">
        <v>0.18867556740323951</v>
      </c>
      <c r="L526">
        <v>0.21371181228447361</v>
      </c>
      <c r="M526">
        <v>0.23812104210795479</v>
      </c>
      <c r="N526">
        <v>0.2414242196155082</v>
      </c>
      <c r="O526">
        <v>0.2448633712975693</v>
      </c>
      <c r="P526">
        <v>0.24576813848007881</v>
      </c>
      <c r="Q526">
        <v>0.25044909089304812</v>
      </c>
      <c r="R526">
        <v>0.25892571264075109</v>
      </c>
      <c r="S526">
        <v>0.31050687317936931</v>
      </c>
      <c r="T526">
        <v>0.44585071618605632</v>
      </c>
      <c r="U526">
        <v>0.57511831690828208</v>
      </c>
      <c r="V526">
        <v>0.5792316393259932</v>
      </c>
      <c r="W526">
        <v>0.57542187510731657</v>
      </c>
      <c r="X526">
        <v>0.56940595063502253</v>
      </c>
      <c r="Y526">
        <v>0.54988039082004203</v>
      </c>
      <c r="Z526">
        <v>0.51589524194016612</v>
      </c>
      <c r="AA526">
        <v>0.46879096891390298</v>
      </c>
      <c r="AB526" s="7">
        <f t="shared" si="24"/>
        <v>8.6699109022651637</v>
      </c>
      <c r="AC526">
        <f>INDEX(SHELF_days!$C$2:$C$289,MATCH(A526&amp;"|"&amp;C526,SHELF_days!$D$2:$D$289,0))</f>
        <v>96</v>
      </c>
      <c r="AD526" s="8">
        <f t="shared" si="25"/>
        <v>832.31144661745566</v>
      </c>
      <c r="AE526" s="7">
        <f t="shared" si="26"/>
        <v>0.5792316393259932</v>
      </c>
    </row>
    <row r="527" spans="1:31" x14ac:dyDescent="0.45">
      <c r="A527" t="s">
        <v>13</v>
      </c>
      <c r="B527" t="s">
        <v>177</v>
      </c>
      <c r="C527" t="s">
        <v>137</v>
      </c>
      <c r="D527">
        <v>0.2096133339115536</v>
      </c>
      <c r="E527">
        <v>0.1950839011433893</v>
      </c>
      <c r="F527">
        <v>0.18281040785026309</v>
      </c>
      <c r="G527">
        <v>0.19234186583892629</v>
      </c>
      <c r="H527">
        <v>0.1950938504732313</v>
      </c>
      <c r="I527">
        <v>0.216957644934372</v>
      </c>
      <c r="J527">
        <v>0.2256141304300705</v>
      </c>
      <c r="K527">
        <v>0.1971476764191929</v>
      </c>
      <c r="L527">
        <v>0.17846738324093431</v>
      </c>
      <c r="M527">
        <v>0.17954276366357411</v>
      </c>
      <c r="N527">
        <v>0.17444330571968419</v>
      </c>
      <c r="O527">
        <v>0.17444330571968419</v>
      </c>
      <c r="P527">
        <v>0.17871270528818201</v>
      </c>
      <c r="Q527">
        <v>0.18957396227687401</v>
      </c>
      <c r="R527">
        <v>0.20527428903416159</v>
      </c>
      <c r="S527">
        <v>0.27226255832740448</v>
      </c>
      <c r="T527">
        <v>0.38395998899848671</v>
      </c>
      <c r="U527">
        <v>0.45716658944299737</v>
      </c>
      <c r="V527">
        <v>0.45368062853291752</v>
      </c>
      <c r="W527">
        <v>0.43503984840746018</v>
      </c>
      <c r="X527">
        <v>0.39104988144391611</v>
      </c>
      <c r="Y527">
        <v>0.31696745570674012</v>
      </c>
      <c r="Z527">
        <v>0.25172429886778891</v>
      </c>
      <c r="AA527">
        <v>0.22470277181654069</v>
      </c>
      <c r="AB527" s="7">
        <f t="shared" si="24"/>
        <v>6.0816745474883449</v>
      </c>
      <c r="AC527">
        <f>INDEX(SHELF_days!$C$2:$C$289,MATCH(A527&amp;"|"&amp;C527,SHELF_days!$D$2:$D$289,0))</f>
        <v>35</v>
      </c>
      <c r="AD527" s="8">
        <f t="shared" si="25"/>
        <v>212.85860916209208</v>
      </c>
      <c r="AE527" s="7">
        <f t="shared" si="26"/>
        <v>0.45716658944299737</v>
      </c>
    </row>
    <row r="528" spans="1:31" x14ac:dyDescent="0.45">
      <c r="A528" t="s">
        <v>13</v>
      </c>
      <c r="B528" t="s">
        <v>177</v>
      </c>
      <c r="C528" t="s">
        <v>138</v>
      </c>
      <c r="D528">
        <v>0.43883232763960972</v>
      </c>
      <c r="E528">
        <v>0.38039106962862879</v>
      </c>
      <c r="F528">
        <v>0.38398996332870922</v>
      </c>
      <c r="G528">
        <v>0.36883879220094029</v>
      </c>
      <c r="H528">
        <v>0.3937718127850634</v>
      </c>
      <c r="I528">
        <v>0.30758629576903967</v>
      </c>
      <c r="J528">
        <v>0.29054972663620648</v>
      </c>
      <c r="K528">
        <v>0.27748957299690402</v>
      </c>
      <c r="L528">
        <v>0.2965812314826628</v>
      </c>
      <c r="M528">
        <v>0.30510614893564081</v>
      </c>
      <c r="N528">
        <v>0.30510614893564081</v>
      </c>
      <c r="O528">
        <v>0.30510614893564081</v>
      </c>
      <c r="P528">
        <v>0.34123216559204561</v>
      </c>
      <c r="Q528">
        <v>0.34913911911372431</v>
      </c>
      <c r="R528">
        <v>0.4258926714395051</v>
      </c>
      <c r="S528">
        <v>0.55788877223205458</v>
      </c>
      <c r="T528">
        <v>0.6229966339777413</v>
      </c>
      <c r="U528">
        <v>0.64987861772980826</v>
      </c>
      <c r="V528">
        <v>0.64987861772980826</v>
      </c>
      <c r="W528">
        <v>0.64975756755006353</v>
      </c>
      <c r="X528">
        <v>0.64371611337376522</v>
      </c>
      <c r="Y528">
        <v>0.6476427822180858</v>
      </c>
      <c r="Z528">
        <v>0.62499534379489541</v>
      </c>
      <c r="AA528">
        <v>0.57344952410498695</v>
      </c>
      <c r="AB528" s="7">
        <f t="shared" si="24"/>
        <v>10.789817168131171</v>
      </c>
      <c r="AC528">
        <f>INDEX(SHELF_days!$C$2:$C$289,MATCH(A528&amp;"|"&amp;C528,SHELF_days!$D$2:$D$289,0))</f>
        <v>18</v>
      </c>
      <c r="AD528" s="8">
        <f t="shared" si="25"/>
        <v>194.21670902636106</v>
      </c>
      <c r="AE528" s="7">
        <f t="shared" si="26"/>
        <v>0.64987861772980826</v>
      </c>
    </row>
    <row r="529" spans="1:31" x14ac:dyDescent="0.45">
      <c r="A529" t="s">
        <v>13</v>
      </c>
      <c r="B529" t="s">
        <v>177</v>
      </c>
      <c r="C529" t="s">
        <v>139</v>
      </c>
      <c r="D529">
        <v>0.1743178553303725</v>
      </c>
      <c r="E529">
        <v>0.1596966932943967</v>
      </c>
      <c r="F529">
        <v>0.1596966932943967</v>
      </c>
      <c r="G529">
        <v>0.1596966932943967</v>
      </c>
      <c r="H529">
        <v>0.16493501545622469</v>
      </c>
      <c r="I529">
        <v>0.16649332924273241</v>
      </c>
      <c r="J529">
        <v>0.23462136533602129</v>
      </c>
      <c r="K529">
        <v>0.1617132980867528</v>
      </c>
      <c r="L529">
        <v>0.1596966932943967</v>
      </c>
      <c r="M529">
        <v>0.1596966932943967</v>
      </c>
      <c r="N529">
        <v>0.1596966932943967</v>
      </c>
      <c r="O529">
        <v>0.1596966932943967</v>
      </c>
      <c r="P529">
        <v>0.1596966932943967</v>
      </c>
      <c r="Q529">
        <v>0.1596966932943967</v>
      </c>
      <c r="R529">
        <v>0.1596966932943967</v>
      </c>
      <c r="S529">
        <v>0.19780511392182579</v>
      </c>
      <c r="T529">
        <v>0.44476116092950169</v>
      </c>
      <c r="U529">
        <v>0.47715493522891572</v>
      </c>
      <c r="V529">
        <v>0.48662545357229642</v>
      </c>
      <c r="W529">
        <v>0.47257389066977668</v>
      </c>
      <c r="X529">
        <v>0.43179594047910858</v>
      </c>
      <c r="Y529">
        <v>0.3268970467890282</v>
      </c>
      <c r="Z529">
        <v>0.21829638056459821</v>
      </c>
      <c r="AA529">
        <v>0.21039723450314279</v>
      </c>
      <c r="AB529" s="7">
        <f t="shared" si="24"/>
        <v>5.765354953054266</v>
      </c>
      <c r="AC529">
        <f>INDEX(SHELF_days!$C$2:$C$289,MATCH(A529&amp;"|"&amp;C529,SHELF_days!$D$2:$D$289,0))</f>
        <v>16</v>
      </c>
      <c r="AD529" s="8">
        <f t="shared" si="25"/>
        <v>92.245679248868257</v>
      </c>
      <c r="AE529" s="7">
        <f t="shared" si="26"/>
        <v>0.48662545357229642</v>
      </c>
    </row>
    <row r="530" spans="1:31" x14ac:dyDescent="0.45">
      <c r="A530" t="s">
        <v>13</v>
      </c>
      <c r="B530" t="s">
        <v>178</v>
      </c>
      <c r="C530" t="s">
        <v>134</v>
      </c>
      <c r="D530">
        <v>0.36513815585267528</v>
      </c>
      <c r="E530">
        <v>0.36322190171230412</v>
      </c>
      <c r="F530">
        <v>0.36129843282139379</v>
      </c>
      <c r="G530">
        <v>0.36256593331384829</v>
      </c>
      <c r="H530">
        <v>0.3677899046190366</v>
      </c>
      <c r="I530">
        <v>0.37082698665283248</v>
      </c>
      <c r="J530">
        <v>0.35283954774319293</v>
      </c>
      <c r="K530">
        <v>0.25921643552747969</v>
      </c>
      <c r="L530">
        <v>0.22676686519041539</v>
      </c>
      <c r="M530">
        <v>0.22577459103387101</v>
      </c>
      <c r="N530">
        <v>0.22544074484983001</v>
      </c>
      <c r="O530">
        <v>0.22614582274343331</v>
      </c>
      <c r="P530">
        <v>0.22516765014476109</v>
      </c>
      <c r="Q530">
        <v>0.218680728559106</v>
      </c>
      <c r="R530">
        <v>0.23030836486844311</v>
      </c>
      <c r="S530">
        <v>0.34399373067442651</v>
      </c>
      <c r="T530">
        <v>0.3900546247829999</v>
      </c>
      <c r="U530">
        <v>0.39579281103570918</v>
      </c>
      <c r="V530">
        <v>0.39593189994809291</v>
      </c>
      <c r="W530">
        <v>0.39137730171991891</v>
      </c>
      <c r="X530">
        <v>0.38792221507675839</v>
      </c>
      <c r="Y530">
        <v>0.38382509762141082</v>
      </c>
      <c r="Z530">
        <v>0.37976110242990219</v>
      </c>
      <c r="AA530">
        <v>0.37328426509784168</v>
      </c>
      <c r="AB530" s="7">
        <f t="shared" si="24"/>
        <v>7.8231251140196818</v>
      </c>
      <c r="AC530">
        <f>INDEX(SHELF_days!$C$2:$C$289,MATCH(A530&amp;"|"&amp;C530,SHELF_days!$D$2:$D$289,0))</f>
        <v>118</v>
      </c>
      <c r="AD530" s="8">
        <f t="shared" si="25"/>
        <v>923.12876345432244</v>
      </c>
      <c r="AE530" s="7">
        <f t="shared" si="26"/>
        <v>0.39593189994809291</v>
      </c>
    </row>
    <row r="531" spans="1:31" x14ac:dyDescent="0.45">
      <c r="A531" t="s">
        <v>13</v>
      </c>
      <c r="B531" t="s">
        <v>178</v>
      </c>
      <c r="C531" t="s">
        <v>135</v>
      </c>
      <c r="D531">
        <v>0.39771384084902273</v>
      </c>
      <c r="E531">
        <v>0.39785695731390891</v>
      </c>
      <c r="F531">
        <v>0.39747531340754572</v>
      </c>
      <c r="G531">
        <v>0.39741387529748551</v>
      </c>
      <c r="H531">
        <v>0.39688173620409362</v>
      </c>
      <c r="I531">
        <v>0.33809320228635992</v>
      </c>
      <c r="J531">
        <v>0.25013878310829041</v>
      </c>
      <c r="K531">
        <v>0.21952958905223341</v>
      </c>
      <c r="L531">
        <v>0.21683358844946829</v>
      </c>
      <c r="M531">
        <v>0.21576705565314119</v>
      </c>
      <c r="N531">
        <v>0.21641469224451129</v>
      </c>
      <c r="O531">
        <v>0.216461372910287</v>
      </c>
      <c r="P531">
        <v>0.21760133424015571</v>
      </c>
      <c r="Q531">
        <v>0.2178769602568485</v>
      </c>
      <c r="R531">
        <v>0.21908420118514041</v>
      </c>
      <c r="S531">
        <v>0.23897477650689819</v>
      </c>
      <c r="T531">
        <v>0.37002385374053731</v>
      </c>
      <c r="U531">
        <v>0.41273230742953082</v>
      </c>
      <c r="V531">
        <v>0.42233689284371129</v>
      </c>
      <c r="W531">
        <v>0.41968326865213867</v>
      </c>
      <c r="X531">
        <v>0.41700248666379208</v>
      </c>
      <c r="Y531">
        <v>0.4117060501582307</v>
      </c>
      <c r="Z531">
        <v>0.40339315104797119</v>
      </c>
      <c r="AA531">
        <v>0.39859646924417669</v>
      </c>
      <c r="AB531" s="7">
        <f t="shared" si="24"/>
        <v>7.80959175874548</v>
      </c>
      <c r="AC531">
        <f>INDEX(SHELF_days!$C$2:$C$289,MATCH(A531&amp;"|"&amp;C531,SHELF_days!$D$2:$D$289,0))</f>
        <v>82</v>
      </c>
      <c r="AD531" s="8">
        <f t="shared" si="25"/>
        <v>640.38652421712936</v>
      </c>
      <c r="AE531" s="7">
        <f t="shared" si="26"/>
        <v>0.42233689284371129</v>
      </c>
    </row>
    <row r="532" spans="1:31" x14ac:dyDescent="0.45">
      <c r="A532" t="s">
        <v>13</v>
      </c>
      <c r="B532" t="s">
        <v>178</v>
      </c>
      <c r="C532" t="s">
        <v>136</v>
      </c>
      <c r="D532">
        <v>0.46656573022761139</v>
      </c>
      <c r="E532">
        <v>0.46357498713428891</v>
      </c>
      <c r="F532">
        <v>0.46080445601928399</v>
      </c>
      <c r="G532">
        <v>0.45964514615803781</v>
      </c>
      <c r="H532">
        <v>0.45438753098968648</v>
      </c>
      <c r="I532">
        <v>0.35158901407102072</v>
      </c>
      <c r="J532">
        <v>0.30361726510541132</v>
      </c>
      <c r="K532">
        <v>0.30171029656384352</v>
      </c>
      <c r="L532">
        <v>0.30685547574424971</v>
      </c>
      <c r="M532">
        <v>0.31773868333113803</v>
      </c>
      <c r="N532">
        <v>0.32951926556687439</v>
      </c>
      <c r="O532">
        <v>0.33551310616568869</v>
      </c>
      <c r="P532">
        <v>0.34716857288520081</v>
      </c>
      <c r="Q532">
        <v>0.35264412421910168</v>
      </c>
      <c r="R532">
        <v>0.36717302130234519</v>
      </c>
      <c r="S532">
        <v>0.39799760478109247</v>
      </c>
      <c r="T532">
        <v>0.45971146984442091</v>
      </c>
      <c r="U532">
        <v>0.52592022768269564</v>
      </c>
      <c r="V532">
        <v>0.56681425312569966</v>
      </c>
      <c r="W532">
        <v>0.54898792008563035</v>
      </c>
      <c r="X532">
        <v>0.53428205146666197</v>
      </c>
      <c r="Y532">
        <v>0.52516644598230811</v>
      </c>
      <c r="Z532">
        <v>0.49414993562678872</v>
      </c>
      <c r="AA532">
        <v>0.473739254630548</v>
      </c>
      <c r="AB532" s="7">
        <f t="shared" si="24"/>
        <v>10.145275838709626</v>
      </c>
      <c r="AC532">
        <f>INDEX(SHELF_days!$C$2:$C$289,MATCH(A532&amp;"|"&amp;C532,SHELF_days!$D$2:$D$289,0))</f>
        <v>96</v>
      </c>
      <c r="AD532" s="8">
        <f t="shared" si="25"/>
        <v>973.9464805161241</v>
      </c>
      <c r="AE532" s="7">
        <f t="shared" si="26"/>
        <v>0.56681425312569966</v>
      </c>
    </row>
    <row r="533" spans="1:31" x14ac:dyDescent="0.45">
      <c r="A533" t="s">
        <v>13</v>
      </c>
      <c r="B533" t="s">
        <v>178</v>
      </c>
      <c r="C533" t="s">
        <v>137</v>
      </c>
      <c r="D533">
        <v>0.54887734152332868</v>
      </c>
      <c r="E533">
        <v>0.53281750909951997</v>
      </c>
      <c r="F533">
        <v>0.5247288201561251</v>
      </c>
      <c r="G533">
        <v>0.52350104581662571</v>
      </c>
      <c r="H533">
        <v>0.53519129374181029</v>
      </c>
      <c r="I533">
        <v>0.51139054001656259</v>
      </c>
      <c r="J533">
        <v>0.35783342858430078</v>
      </c>
      <c r="K533">
        <v>0.31711014683810002</v>
      </c>
      <c r="L533">
        <v>0.31680202470732738</v>
      </c>
      <c r="M533">
        <v>0.33181639031771948</v>
      </c>
      <c r="N533">
        <v>0.35204904803650361</v>
      </c>
      <c r="O533">
        <v>0.35683873584660969</v>
      </c>
      <c r="P533">
        <v>0.36871523266448608</v>
      </c>
      <c r="Q533">
        <v>0.37350437950270488</v>
      </c>
      <c r="R533">
        <v>0.40473128617257309</v>
      </c>
      <c r="S533">
        <v>0.53224778842029852</v>
      </c>
      <c r="T533">
        <v>0.58456139285589559</v>
      </c>
      <c r="U533">
        <v>0.58767082198346909</v>
      </c>
      <c r="V533">
        <v>0.58477592685013313</v>
      </c>
      <c r="W533">
        <v>0.58265153024797389</v>
      </c>
      <c r="X533">
        <v>0.58031847306064144</v>
      </c>
      <c r="Y533">
        <v>0.57503773734009389</v>
      </c>
      <c r="Z533">
        <v>0.56854816129610886</v>
      </c>
      <c r="AA533">
        <v>0.56012731561379736</v>
      </c>
      <c r="AB533" s="7">
        <f t="shared" si="24"/>
        <v>11.511846370692711</v>
      </c>
      <c r="AC533">
        <f>INDEX(SHELF_days!$C$2:$C$289,MATCH(A533&amp;"|"&amp;C533,SHELF_days!$D$2:$D$289,0))</f>
        <v>35</v>
      </c>
      <c r="AD533" s="8">
        <f t="shared" si="25"/>
        <v>402.91462297424488</v>
      </c>
      <c r="AE533" s="7">
        <f t="shared" si="26"/>
        <v>0.58767082198346909</v>
      </c>
    </row>
    <row r="534" spans="1:31" x14ac:dyDescent="0.45">
      <c r="A534" t="s">
        <v>13</v>
      </c>
      <c r="B534" t="s">
        <v>178</v>
      </c>
      <c r="C534" t="s">
        <v>138</v>
      </c>
      <c r="D534">
        <v>0.49402286941390627</v>
      </c>
      <c r="E534">
        <v>0.50067458246074081</v>
      </c>
      <c r="F534">
        <v>0.49402286941390627</v>
      </c>
      <c r="G534">
        <v>0.49820906444267232</v>
      </c>
      <c r="H534">
        <v>0.49402286941390627</v>
      </c>
      <c r="I534">
        <v>0.41412688591443703</v>
      </c>
      <c r="J534">
        <v>0.36796088600823551</v>
      </c>
      <c r="K534">
        <v>0.36796088600823551</v>
      </c>
      <c r="L534">
        <v>0.37097796350644541</v>
      </c>
      <c r="M534">
        <v>0.39030140204576108</v>
      </c>
      <c r="N534">
        <v>0.39697197182695948</v>
      </c>
      <c r="O534">
        <v>0.39697197182695948</v>
      </c>
      <c r="P534">
        <v>0.40442038190066498</v>
      </c>
      <c r="Q534">
        <v>0.40442038190066498</v>
      </c>
      <c r="R534">
        <v>0.44411380773648818</v>
      </c>
      <c r="S534">
        <v>0.47773065092357309</v>
      </c>
      <c r="T534">
        <v>0.56806383689341211</v>
      </c>
      <c r="U534">
        <v>0.59001778987647957</v>
      </c>
      <c r="V534">
        <v>0.69569564343487011</v>
      </c>
      <c r="W534">
        <v>0.64523502227731055</v>
      </c>
      <c r="X534">
        <v>0.59001778987647957</v>
      </c>
      <c r="Y534">
        <v>0.59001778987647957</v>
      </c>
      <c r="Z534">
        <v>0.56856825453764392</v>
      </c>
      <c r="AA534">
        <v>0.56191654149080961</v>
      </c>
      <c r="AB534" s="7">
        <f t="shared" si="24"/>
        <v>11.726442113007041</v>
      </c>
      <c r="AC534">
        <f>INDEX(SHELF_days!$C$2:$C$289,MATCH(A534&amp;"|"&amp;C534,SHELF_days!$D$2:$D$289,0))</f>
        <v>18</v>
      </c>
      <c r="AD534" s="8">
        <f t="shared" si="25"/>
        <v>211.07595803412673</v>
      </c>
      <c r="AE534" s="7">
        <f t="shared" si="26"/>
        <v>0.69569564343487011</v>
      </c>
    </row>
    <row r="535" spans="1:31" x14ac:dyDescent="0.45">
      <c r="A535" t="s">
        <v>13</v>
      </c>
      <c r="B535" t="s">
        <v>178</v>
      </c>
      <c r="C535" t="s">
        <v>139</v>
      </c>
      <c r="D535">
        <v>0.47953146905531713</v>
      </c>
      <c r="E535">
        <v>0.47953146905531713</v>
      </c>
      <c r="F535">
        <v>0.47953146905531713</v>
      </c>
      <c r="G535">
        <v>0.47969646548100048</v>
      </c>
      <c r="H535">
        <v>0.47953146905531713</v>
      </c>
      <c r="I535">
        <v>0.4799133179261843</v>
      </c>
      <c r="J535">
        <v>0.47953146905531713</v>
      </c>
      <c r="K535">
        <v>0.35917364779469929</v>
      </c>
      <c r="L535">
        <v>0.31540716733629293</v>
      </c>
      <c r="M535">
        <v>0.31540716733629293</v>
      </c>
      <c r="N535">
        <v>0.31540716733629293</v>
      </c>
      <c r="O535">
        <v>0.31540716733629293</v>
      </c>
      <c r="P535">
        <v>0.31540716733629293</v>
      </c>
      <c r="Q535">
        <v>0.27816983115135607</v>
      </c>
      <c r="R535">
        <v>0.27816983115135607</v>
      </c>
      <c r="S535">
        <v>0.31540716733629293</v>
      </c>
      <c r="T535">
        <v>0.47953146905531713</v>
      </c>
      <c r="U535">
        <v>0.47953146905531713</v>
      </c>
      <c r="V535">
        <v>0.47953146905531713</v>
      </c>
      <c r="W535">
        <v>0.47953146905531713</v>
      </c>
      <c r="X535">
        <v>0.47256861989147969</v>
      </c>
      <c r="Y535">
        <v>0.45863820738021399</v>
      </c>
      <c r="Z535">
        <v>0.45863820738021399</v>
      </c>
      <c r="AA535">
        <v>0.45863820738021399</v>
      </c>
      <c r="AB535" s="7">
        <f t="shared" si="24"/>
        <v>9.9318325610523281</v>
      </c>
      <c r="AC535">
        <f>INDEX(SHELF_days!$C$2:$C$289,MATCH(A535&amp;"|"&amp;C535,SHELF_days!$D$2:$D$289,0))</f>
        <v>16</v>
      </c>
      <c r="AD535" s="8">
        <f t="shared" si="25"/>
        <v>158.90932097683725</v>
      </c>
      <c r="AE535" s="7">
        <f t="shared" si="26"/>
        <v>0.4799133179261843</v>
      </c>
    </row>
    <row r="536" spans="1:31" x14ac:dyDescent="0.45">
      <c r="A536" t="s">
        <v>13</v>
      </c>
      <c r="B536" t="s">
        <v>179</v>
      </c>
      <c r="C536" t="s">
        <v>134</v>
      </c>
      <c r="D536">
        <v>3.825952936784102E-5</v>
      </c>
      <c r="E536">
        <v>3.825952936784102E-5</v>
      </c>
      <c r="F536">
        <v>3.825952936784102E-5</v>
      </c>
      <c r="G536">
        <v>3.825952936784102E-5</v>
      </c>
      <c r="H536">
        <v>3.825952936784102E-5</v>
      </c>
      <c r="I536">
        <v>3.825952936784102E-5</v>
      </c>
      <c r="J536">
        <v>3.825952936784102E-5</v>
      </c>
      <c r="K536">
        <v>3.825952936784102E-5</v>
      </c>
      <c r="L536">
        <v>3.825952936784102E-5</v>
      </c>
      <c r="M536">
        <v>3.825952936784102E-5</v>
      </c>
      <c r="N536">
        <v>3.825952936784102E-5</v>
      </c>
      <c r="O536">
        <v>3.825952936784102E-5</v>
      </c>
      <c r="P536">
        <v>3.825952936784102E-5</v>
      </c>
      <c r="Q536">
        <v>3.825952936784102E-5</v>
      </c>
      <c r="R536">
        <v>3.825952936784102E-5</v>
      </c>
      <c r="S536">
        <v>3.825952936784102E-5</v>
      </c>
      <c r="T536">
        <v>3.6262645268429661E-3</v>
      </c>
      <c r="U536">
        <v>0.16471937484832999</v>
      </c>
      <c r="V536">
        <v>0.44408815998878332</v>
      </c>
      <c r="W536">
        <v>0.12872055251434841</v>
      </c>
      <c r="X536">
        <v>4.5102652118781582E-2</v>
      </c>
      <c r="Y536">
        <v>3.825952936784102E-5</v>
      </c>
      <c r="Z536">
        <v>3.825952936784102E-5</v>
      </c>
      <c r="AA536">
        <v>3.825952936784102E-5</v>
      </c>
      <c r="AB536" s="7">
        <f t="shared" si="24"/>
        <v>0.78698393505507536</v>
      </c>
      <c r="AC536">
        <f>INDEX(SHELF_days!$C$2:$C$289,MATCH(A536&amp;"|"&amp;C536,SHELF_days!$D$2:$D$289,0))</f>
        <v>118</v>
      </c>
      <c r="AD536" s="8">
        <f t="shared" si="25"/>
        <v>92.864104336498897</v>
      </c>
      <c r="AE536" s="7">
        <f t="shared" si="26"/>
        <v>0.44408815998878332</v>
      </c>
    </row>
    <row r="537" spans="1:31" x14ac:dyDescent="0.45">
      <c r="A537" t="s">
        <v>13</v>
      </c>
      <c r="B537" t="s">
        <v>179</v>
      </c>
      <c r="C537" t="s">
        <v>135</v>
      </c>
      <c r="D537">
        <v>3.825952936784102E-5</v>
      </c>
      <c r="E537">
        <v>3.825952936784102E-5</v>
      </c>
      <c r="F537">
        <v>3.825952936784102E-5</v>
      </c>
      <c r="G537">
        <v>3.825952936784102E-5</v>
      </c>
      <c r="H537">
        <v>3.825952936784102E-5</v>
      </c>
      <c r="I537">
        <v>3.825952936784102E-5</v>
      </c>
      <c r="J537">
        <v>3.825952936784102E-5</v>
      </c>
      <c r="K537">
        <v>3.825952936784102E-5</v>
      </c>
      <c r="L537">
        <v>3.825952936784102E-5</v>
      </c>
      <c r="M537">
        <v>3.825952936784102E-5</v>
      </c>
      <c r="N537">
        <v>3.825952936784102E-5</v>
      </c>
      <c r="O537">
        <v>3.825952936784102E-5</v>
      </c>
      <c r="P537">
        <v>3.825952936784102E-5</v>
      </c>
      <c r="Q537">
        <v>3.825952936784102E-5</v>
      </c>
      <c r="R537">
        <v>3.825952936784102E-5</v>
      </c>
      <c r="S537">
        <v>3.825952936784102E-5</v>
      </c>
      <c r="T537">
        <v>3.825952936784102E-5</v>
      </c>
      <c r="U537">
        <v>0.1091232712533579</v>
      </c>
      <c r="V537">
        <v>0.1143470955620503</v>
      </c>
      <c r="W537">
        <v>8.1074349058083028E-2</v>
      </c>
      <c r="X537">
        <v>1.033363724185906E-2</v>
      </c>
      <c r="Y537">
        <v>3.825952936784102E-5</v>
      </c>
      <c r="Z537">
        <v>3.825952936784102E-5</v>
      </c>
      <c r="AA537">
        <v>3.825952936784102E-5</v>
      </c>
      <c r="AB537" s="7">
        <f t="shared" si="24"/>
        <v>0.31564354370270714</v>
      </c>
      <c r="AC537">
        <f>INDEX(SHELF_days!$C$2:$C$289,MATCH(A537&amp;"|"&amp;C537,SHELF_days!$D$2:$D$289,0))</f>
        <v>82</v>
      </c>
      <c r="AD537" s="8">
        <f t="shared" si="25"/>
        <v>25.882770583621987</v>
      </c>
      <c r="AE537" s="7">
        <f t="shared" si="26"/>
        <v>0.1143470955620503</v>
      </c>
    </row>
    <row r="538" spans="1:31" x14ac:dyDescent="0.45">
      <c r="A538" t="s">
        <v>13</v>
      </c>
      <c r="B538" t="s">
        <v>179</v>
      </c>
      <c r="C538" t="s">
        <v>136</v>
      </c>
      <c r="D538">
        <v>3.825952936784102E-5</v>
      </c>
      <c r="E538">
        <v>3.825952936784102E-5</v>
      </c>
      <c r="F538">
        <v>3.825952936784102E-5</v>
      </c>
      <c r="G538">
        <v>3.825952936784102E-5</v>
      </c>
      <c r="H538">
        <v>3.825952936784102E-5</v>
      </c>
      <c r="I538">
        <v>3.825952936784102E-5</v>
      </c>
      <c r="J538">
        <v>3.825952936784102E-5</v>
      </c>
      <c r="K538">
        <v>3.825952936784102E-5</v>
      </c>
      <c r="L538">
        <v>3.825952936784102E-5</v>
      </c>
      <c r="M538">
        <v>3.825952936784102E-5</v>
      </c>
      <c r="N538">
        <v>3.825952936784102E-5</v>
      </c>
      <c r="O538">
        <v>3.825952936784102E-5</v>
      </c>
      <c r="P538">
        <v>3.825952936784102E-5</v>
      </c>
      <c r="Q538">
        <v>3.825952936784102E-5</v>
      </c>
      <c r="R538">
        <v>3.825952936784102E-5</v>
      </c>
      <c r="S538">
        <v>3.825952936784102E-5</v>
      </c>
      <c r="T538">
        <v>8.9124637297829434E-2</v>
      </c>
      <c r="U538">
        <v>0.80398694414293603</v>
      </c>
      <c r="V538">
        <v>1</v>
      </c>
      <c r="W538">
        <v>0.32523061308341361</v>
      </c>
      <c r="X538">
        <v>5.0013641730539127E-2</v>
      </c>
      <c r="Y538">
        <v>3.073884487201806E-2</v>
      </c>
      <c r="Z538">
        <v>3.825952936784102E-5</v>
      </c>
      <c r="AA538">
        <v>3.825952936784102E-5</v>
      </c>
      <c r="AB538" s="7">
        <f t="shared" si="24"/>
        <v>2.2997833526553575</v>
      </c>
      <c r="AC538">
        <f>INDEX(SHELF_days!$C$2:$C$289,MATCH(A538&amp;"|"&amp;C538,SHELF_days!$D$2:$D$289,0))</f>
        <v>96</v>
      </c>
      <c r="AD538" s="8">
        <f t="shared" si="25"/>
        <v>220.77920185491433</v>
      </c>
      <c r="AE538" s="7">
        <f t="shared" si="26"/>
        <v>1</v>
      </c>
    </row>
    <row r="539" spans="1:31" x14ac:dyDescent="0.45">
      <c r="A539" t="s">
        <v>13</v>
      </c>
      <c r="B539" t="s">
        <v>179</v>
      </c>
      <c r="C539" t="s">
        <v>137</v>
      </c>
      <c r="D539">
        <v>3.825952936784102E-5</v>
      </c>
      <c r="E539">
        <v>3.825952936784102E-5</v>
      </c>
      <c r="F539">
        <v>3.825952936784102E-5</v>
      </c>
      <c r="G539">
        <v>3.825952936784102E-5</v>
      </c>
      <c r="H539">
        <v>3.825952936784102E-5</v>
      </c>
      <c r="I539">
        <v>3.825952936784102E-5</v>
      </c>
      <c r="J539">
        <v>3.825952936784102E-5</v>
      </c>
      <c r="K539">
        <v>3.825952936784102E-5</v>
      </c>
      <c r="L539">
        <v>3.825952936784102E-5</v>
      </c>
      <c r="M539">
        <v>3.825952936784102E-5</v>
      </c>
      <c r="N539">
        <v>3.825952936784102E-5</v>
      </c>
      <c r="O539">
        <v>3.825952936784102E-5</v>
      </c>
      <c r="P539">
        <v>3.825952936784102E-5</v>
      </c>
      <c r="Q539">
        <v>3.825952936784102E-5</v>
      </c>
      <c r="R539">
        <v>3.825952936784102E-5</v>
      </c>
      <c r="S539">
        <v>3.825952936784102E-5</v>
      </c>
      <c r="T539">
        <v>3.7296685870459222E-2</v>
      </c>
      <c r="U539">
        <v>0.34639419252625497</v>
      </c>
      <c r="V539">
        <v>0.1590609362547451</v>
      </c>
      <c r="W539">
        <v>3.825952936784102E-5</v>
      </c>
      <c r="X539">
        <v>3.825952936784102E-5</v>
      </c>
      <c r="Y539">
        <v>3.825952936784102E-5</v>
      </c>
      <c r="Z539">
        <v>3.825952936784102E-5</v>
      </c>
      <c r="AA539">
        <v>3.825952936784102E-5</v>
      </c>
      <c r="AB539" s="7">
        <f t="shared" si="24"/>
        <v>0.54355526476818417</v>
      </c>
      <c r="AC539">
        <f>INDEX(SHELF_days!$C$2:$C$289,MATCH(A539&amp;"|"&amp;C539,SHELF_days!$D$2:$D$289,0))</f>
        <v>35</v>
      </c>
      <c r="AD539" s="8">
        <f t="shared" si="25"/>
        <v>19.024434266886445</v>
      </c>
      <c r="AE539" s="7">
        <f t="shared" si="26"/>
        <v>0.34639419252625497</v>
      </c>
    </row>
    <row r="540" spans="1:31" x14ac:dyDescent="0.45">
      <c r="A540" t="s">
        <v>13</v>
      </c>
      <c r="B540" t="s">
        <v>179</v>
      </c>
      <c r="C540" t="s">
        <v>138</v>
      </c>
      <c r="D540">
        <v>3.825952936784102E-5</v>
      </c>
      <c r="E540">
        <v>3.825952936784102E-5</v>
      </c>
      <c r="F540">
        <v>3.825952936784102E-5</v>
      </c>
      <c r="G540">
        <v>3.825952936784102E-5</v>
      </c>
      <c r="H540">
        <v>3.825952936784102E-5</v>
      </c>
      <c r="I540">
        <v>3.825952936784102E-5</v>
      </c>
      <c r="J540">
        <v>3.825952936784102E-5</v>
      </c>
      <c r="K540">
        <v>3.825952936784102E-5</v>
      </c>
      <c r="L540">
        <v>3.825952936784102E-5</v>
      </c>
      <c r="M540">
        <v>3.825952936784102E-5</v>
      </c>
      <c r="N540">
        <v>3.825952936784102E-5</v>
      </c>
      <c r="O540">
        <v>3.825952936784102E-5</v>
      </c>
      <c r="P540">
        <v>3.825952936784102E-5</v>
      </c>
      <c r="Q540">
        <v>3.825952936784102E-5</v>
      </c>
      <c r="R540">
        <v>3.825952936784102E-5</v>
      </c>
      <c r="S540">
        <v>3.825952936784102E-5</v>
      </c>
      <c r="T540">
        <v>7.0000697831691855E-2</v>
      </c>
      <c r="U540">
        <v>1</v>
      </c>
      <c r="V540">
        <v>1</v>
      </c>
      <c r="W540">
        <v>1</v>
      </c>
      <c r="X540">
        <v>0.42929788199053098</v>
      </c>
      <c r="Y540">
        <v>0.15699365278267949</v>
      </c>
      <c r="Z540">
        <v>3.825952936784102E-5</v>
      </c>
      <c r="AA540">
        <v>3.825952936784102E-5</v>
      </c>
      <c r="AB540" s="7">
        <f t="shared" si="24"/>
        <v>3.6569809041335231</v>
      </c>
      <c r="AC540">
        <f>INDEX(SHELF_days!$C$2:$C$289,MATCH(A540&amp;"|"&amp;C540,SHELF_days!$D$2:$D$289,0))</f>
        <v>18</v>
      </c>
      <c r="AD540" s="8">
        <f t="shared" si="25"/>
        <v>65.825656274403414</v>
      </c>
      <c r="AE540" s="7">
        <f t="shared" si="26"/>
        <v>1</v>
      </c>
    </row>
    <row r="541" spans="1:31" x14ac:dyDescent="0.45">
      <c r="A541" t="s">
        <v>13</v>
      </c>
      <c r="B541" t="s">
        <v>179</v>
      </c>
      <c r="C541" t="s">
        <v>139</v>
      </c>
      <c r="D541">
        <v>3.825952936784102E-5</v>
      </c>
      <c r="E541">
        <v>3.825952936784102E-5</v>
      </c>
      <c r="F541">
        <v>3.825952936784102E-5</v>
      </c>
      <c r="G541">
        <v>3.825952936784102E-5</v>
      </c>
      <c r="H541">
        <v>3.825952936784102E-5</v>
      </c>
      <c r="I541">
        <v>3.825952936784102E-5</v>
      </c>
      <c r="J541">
        <v>3.825952936784102E-5</v>
      </c>
      <c r="K541">
        <v>3.825952936784102E-5</v>
      </c>
      <c r="L541">
        <v>3.825952936784102E-5</v>
      </c>
      <c r="M541">
        <v>3.825952936784102E-5</v>
      </c>
      <c r="N541">
        <v>3.825952936784102E-5</v>
      </c>
      <c r="O541">
        <v>3.825952936784102E-5</v>
      </c>
      <c r="P541">
        <v>3.825952936784102E-5</v>
      </c>
      <c r="Q541">
        <v>3.825952936784102E-5</v>
      </c>
      <c r="R541">
        <v>3.825952936784102E-5</v>
      </c>
      <c r="S541">
        <v>3.825952936784102E-5</v>
      </c>
      <c r="T541">
        <v>3.825952936784102E-5</v>
      </c>
      <c r="U541">
        <v>0.26293358838175962</v>
      </c>
      <c r="V541">
        <v>7.8395624159752986E-2</v>
      </c>
      <c r="W541">
        <v>3.825952936784102E-5</v>
      </c>
      <c r="X541">
        <v>3.825952936784102E-5</v>
      </c>
      <c r="Y541">
        <v>3.825952936784102E-5</v>
      </c>
      <c r="Z541">
        <v>3.825952936784102E-5</v>
      </c>
      <c r="AA541">
        <v>3.825952936784102E-5</v>
      </c>
      <c r="AB541" s="7">
        <f t="shared" si="24"/>
        <v>0.34217092218760525</v>
      </c>
      <c r="AC541">
        <f>INDEX(SHELF_days!$C$2:$C$289,MATCH(A541&amp;"|"&amp;C541,SHELF_days!$D$2:$D$289,0))</f>
        <v>16</v>
      </c>
      <c r="AD541" s="8">
        <f t="shared" si="25"/>
        <v>5.4747347550016841</v>
      </c>
      <c r="AE541" s="7">
        <f t="shared" si="26"/>
        <v>0.26293358838175962</v>
      </c>
    </row>
    <row r="542" spans="1:31" x14ac:dyDescent="0.45">
      <c r="A542" t="s">
        <v>13</v>
      </c>
      <c r="B542" t="s">
        <v>180</v>
      </c>
      <c r="C542" t="s">
        <v>134</v>
      </c>
      <c r="D542">
        <v>0.8</v>
      </c>
      <c r="E542">
        <v>0.8</v>
      </c>
      <c r="F542">
        <v>0.8</v>
      </c>
      <c r="G542">
        <v>0.8</v>
      </c>
      <c r="H542">
        <v>0.8</v>
      </c>
      <c r="I542">
        <v>0.8</v>
      </c>
      <c r="J542">
        <v>0.8</v>
      </c>
      <c r="K542">
        <v>0.8</v>
      </c>
      <c r="L542">
        <v>0.8</v>
      </c>
      <c r="M542">
        <v>0.8</v>
      </c>
      <c r="N542">
        <v>0.8</v>
      </c>
      <c r="O542">
        <v>0.8</v>
      </c>
      <c r="P542">
        <v>0.8</v>
      </c>
      <c r="Q542">
        <v>0.8</v>
      </c>
      <c r="R542">
        <v>0.8</v>
      </c>
      <c r="S542">
        <v>0.8</v>
      </c>
      <c r="T542">
        <v>0.8</v>
      </c>
      <c r="U542">
        <v>0.8</v>
      </c>
      <c r="V542">
        <v>0.8</v>
      </c>
      <c r="W542">
        <v>0.8</v>
      </c>
      <c r="X542">
        <v>0.8</v>
      </c>
      <c r="Y542">
        <v>0.8</v>
      </c>
      <c r="Z542">
        <v>0.8</v>
      </c>
      <c r="AA542">
        <v>0.8</v>
      </c>
      <c r="AB542" s="7">
        <f t="shared" si="24"/>
        <v>19.200000000000006</v>
      </c>
      <c r="AC542">
        <f>INDEX(SHELF_days!$C$2:$C$289,MATCH(A542&amp;"|"&amp;C542,SHELF_days!$D$2:$D$289,0))</f>
        <v>118</v>
      </c>
      <c r="AD542" s="8">
        <f t="shared" si="25"/>
        <v>2265.6000000000008</v>
      </c>
      <c r="AE542" s="7">
        <f t="shared" si="26"/>
        <v>0.8</v>
      </c>
    </row>
    <row r="543" spans="1:31" x14ac:dyDescent="0.45">
      <c r="A543" t="s">
        <v>13</v>
      </c>
      <c r="B543" t="s">
        <v>180</v>
      </c>
      <c r="C543" t="s">
        <v>135</v>
      </c>
      <c r="D543">
        <v>0.8</v>
      </c>
      <c r="E543">
        <v>0.8</v>
      </c>
      <c r="F543">
        <v>0.8</v>
      </c>
      <c r="G543">
        <v>0.8</v>
      </c>
      <c r="H543">
        <v>0.8</v>
      </c>
      <c r="I543">
        <v>0.8</v>
      </c>
      <c r="J543">
        <v>0.8</v>
      </c>
      <c r="K543">
        <v>0.8</v>
      </c>
      <c r="L543">
        <v>0.8</v>
      </c>
      <c r="M543">
        <v>0.8</v>
      </c>
      <c r="N543">
        <v>0.8</v>
      </c>
      <c r="O543">
        <v>0.8</v>
      </c>
      <c r="P543">
        <v>0.8</v>
      </c>
      <c r="Q543">
        <v>0.8</v>
      </c>
      <c r="R543">
        <v>0.8</v>
      </c>
      <c r="S543">
        <v>0.8</v>
      </c>
      <c r="T543">
        <v>0.8</v>
      </c>
      <c r="U543">
        <v>0.8</v>
      </c>
      <c r="V543">
        <v>0.8</v>
      </c>
      <c r="W543">
        <v>0.8</v>
      </c>
      <c r="X543">
        <v>0.8</v>
      </c>
      <c r="Y543">
        <v>0.8</v>
      </c>
      <c r="Z543">
        <v>0.8</v>
      </c>
      <c r="AA543">
        <v>0.8</v>
      </c>
      <c r="AB543" s="7">
        <f t="shared" si="24"/>
        <v>19.200000000000006</v>
      </c>
      <c r="AC543">
        <f>INDEX(SHELF_days!$C$2:$C$289,MATCH(A543&amp;"|"&amp;C543,SHELF_days!$D$2:$D$289,0))</f>
        <v>82</v>
      </c>
      <c r="AD543" s="8">
        <f t="shared" si="25"/>
        <v>1574.4000000000005</v>
      </c>
      <c r="AE543" s="7">
        <f t="shared" si="26"/>
        <v>0.8</v>
      </c>
    </row>
    <row r="544" spans="1:31" x14ac:dyDescent="0.45">
      <c r="A544" t="s">
        <v>13</v>
      </c>
      <c r="B544" t="s">
        <v>180</v>
      </c>
      <c r="C544" t="s">
        <v>136</v>
      </c>
      <c r="D544">
        <v>0.8</v>
      </c>
      <c r="E544">
        <v>0.8</v>
      </c>
      <c r="F544">
        <v>0.8</v>
      </c>
      <c r="G544">
        <v>0.8</v>
      </c>
      <c r="H544">
        <v>0.8</v>
      </c>
      <c r="I544">
        <v>0.8</v>
      </c>
      <c r="J544">
        <v>0.8</v>
      </c>
      <c r="K544">
        <v>0.8</v>
      </c>
      <c r="L544">
        <v>0.8</v>
      </c>
      <c r="M544">
        <v>0.8</v>
      </c>
      <c r="N544">
        <v>0.8</v>
      </c>
      <c r="O544">
        <v>0.8</v>
      </c>
      <c r="P544">
        <v>0.8</v>
      </c>
      <c r="Q544">
        <v>0.8</v>
      </c>
      <c r="R544">
        <v>0.8</v>
      </c>
      <c r="S544">
        <v>0.8</v>
      </c>
      <c r="T544">
        <v>0.8</v>
      </c>
      <c r="U544">
        <v>0.8</v>
      </c>
      <c r="V544">
        <v>0.8</v>
      </c>
      <c r="W544">
        <v>0.8</v>
      </c>
      <c r="X544">
        <v>0.8</v>
      </c>
      <c r="Y544">
        <v>0.8</v>
      </c>
      <c r="Z544">
        <v>0.8</v>
      </c>
      <c r="AA544">
        <v>0.8</v>
      </c>
      <c r="AB544" s="7">
        <f t="shared" si="24"/>
        <v>19.200000000000006</v>
      </c>
      <c r="AC544">
        <f>INDEX(SHELF_days!$C$2:$C$289,MATCH(A544&amp;"|"&amp;C544,SHELF_days!$D$2:$D$289,0))</f>
        <v>96</v>
      </c>
      <c r="AD544" s="8">
        <f t="shared" si="25"/>
        <v>1843.2000000000007</v>
      </c>
      <c r="AE544" s="7">
        <f t="shared" si="26"/>
        <v>0.8</v>
      </c>
    </row>
    <row r="545" spans="1:31" x14ac:dyDescent="0.45">
      <c r="A545" t="s">
        <v>13</v>
      </c>
      <c r="B545" t="s">
        <v>180</v>
      </c>
      <c r="C545" t="s">
        <v>137</v>
      </c>
      <c r="D545">
        <v>0.8</v>
      </c>
      <c r="E545">
        <v>0.8</v>
      </c>
      <c r="F545">
        <v>0.8</v>
      </c>
      <c r="G545">
        <v>0.8</v>
      </c>
      <c r="H545">
        <v>0.8</v>
      </c>
      <c r="I545">
        <v>0.8</v>
      </c>
      <c r="J545">
        <v>0.8</v>
      </c>
      <c r="K545">
        <v>0.8</v>
      </c>
      <c r="L545">
        <v>0.8</v>
      </c>
      <c r="M545">
        <v>0.8</v>
      </c>
      <c r="N545">
        <v>0.8</v>
      </c>
      <c r="O545">
        <v>0.8</v>
      </c>
      <c r="P545">
        <v>0.8</v>
      </c>
      <c r="Q545">
        <v>0.8</v>
      </c>
      <c r="R545">
        <v>0.8</v>
      </c>
      <c r="S545">
        <v>0.8</v>
      </c>
      <c r="T545">
        <v>0.8</v>
      </c>
      <c r="U545">
        <v>0.8</v>
      </c>
      <c r="V545">
        <v>0.8</v>
      </c>
      <c r="W545">
        <v>0.8</v>
      </c>
      <c r="X545">
        <v>0.8</v>
      </c>
      <c r="Y545">
        <v>0.8</v>
      </c>
      <c r="Z545">
        <v>0.8</v>
      </c>
      <c r="AA545">
        <v>0.8</v>
      </c>
      <c r="AB545" s="7">
        <f t="shared" si="24"/>
        <v>19.200000000000006</v>
      </c>
      <c r="AC545">
        <f>INDEX(SHELF_days!$C$2:$C$289,MATCH(A545&amp;"|"&amp;C545,SHELF_days!$D$2:$D$289,0))</f>
        <v>35</v>
      </c>
      <c r="AD545" s="8">
        <f t="shared" si="25"/>
        <v>672.00000000000023</v>
      </c>
      <c r="AE545" s="7">
        <f t="shared" si="26"/>
        <v>0.8</v>
      </c>
    </row>
    <row r="546" spans="1:31" x14ac:dyDescent="0.45">
      <c r="A546" t="s">
        <v>13</v>
      </c>
      <c r="B546" t="s">
        <v>180</v>
      </c>
      <c r="C546" t="s">
        <v>138</v>
      </c>
      <c r="D546">
        <v>0.8</v>
      </c>
      <c r="E546">
        <v>0.8</v>
      </c>
      <c r="F546">
        <v>0.8</v>
      </c>
      <c r="G546">
        <v>0.8</v>
      </c>
      <c r="H546">
        <v>0.8</v>
      </c>
      <c r="I546">
        <v>0.8</v>
      </c>
      <c r="J546">
        <v>0.8</v>
      </c>
      <c r="K546">
        <v>0.8</v>
      </c>
      <c r="L546">
        <v>0.8</v>
      </c>
      <c r="M546">
        <v>0.8</v>
      </c>
      <c r="N546">
        <v>0.8</v>
      </c>
      <c r="O546">
        <v>0.8</v>
      </c>
      <c r="P546">
        <v>0.8</v>
      </c>
      <c r="Q546">
        <v>0.8</v>
      </c>
      <c r="R546">
        <v>0.8</v>
      </c>
      <c r="S546">
        <v>0.8</v>
      </c>
      <c r="T546">
        <v>0.8</v>
      </c>
      <c r="U546">
        <v>0.8</v>
      </c>
      <c r="V546">
        <v>0.8</v>
      </c>
      <c r="W546">
        <v>0.8</v>
      </c>
      <c r="X546">
        <v>0.8</v>
      </c>
      <c r="Y546">
        <v>0.8</v>
      </c>
      <c r="Z546">
        <v>0.8</v>
      </c>
      <c r="AA546">
        <v>0.8</v>
      </c>
      <c r="AB546" s="7">
        <f t="shared" si="24"/>
        <v>19.200000000000006</v>
      </c>
      <c r="AC546">
        <f>INDEX(SHELF_days!$C$2:$C$289,MATCH(A546&amp;"|"&amp;C546,SHELF_days!$D$2:$D$289,0))</f>
        <v>18</v>
      </c>
      <c r="AD546" s="8">
        <f t="shared" si="25"/>
        <v>345.60000000000014</v>
      </c>
      <c r="AE546" s="7">
        <f t="shared" si="26"/>
        <v>0.8</v>
      </c>
    </row>
    <row r="547" spans="1:31" x14ac:dyDescent="0.45">
      <c r="A547" t="s">
        <v>13</v>
      </c>
      <c r="B547" t="s">
        <v>180</v>
      </c>
      <c r="C547" t="s">
        <v>139</v>
      </c>
      <c r="D547">
        <v>0.8</v>
      </c>
      <c r="E547">
        <v>0.8</v>
      </c>
      <c r="F547">
        <v>0.8</v>
      </c>
      <c r="G547">
        <v>0.8</v>
      </c>
      <c r="H547">
        <v>0.8</v>
      </c>
      <c r="I547">
        <v>0.8</v>
      </c>
      <c r="J547">
        <v>0.8</v>
      </c>
      <c r="K547">
        <v>0.8</v>
      </c>
      <c r="L547">
        <v>0.8</v>
      </c>
      <c r="M547">
        <v>0.8</v>
      </c>
      <c r="N547">
        <v>0.8</v>
      </c>
      <c r="O547">
        <v>0.8</v>
      </c>
      <c r="P547">
        <v>0.8</v>
      </c>
      <c r="Q547">
        <v>0.8</v>
      </c>
      <c r="R547">
        <v>0.8</v>
      </c>
      <c r="S547">
        <v>0.8</v>
      </c>
      <c r="T547">
        <v>0.8</v>
      </c>
      <c r="U547">
        <v>0.8</v>
      </c>
      <c r="V547">
        <v>0.8</v>
      </c>
      <c r="W547">
        <v>0.8</v>
      </c>
      <c r="X547">
        <v>0.8</v>
      </c>
      <c r="Y547">
        <v>0.8</v>
      </c>
      <c r="Z547">
        <v>0.8</v>
      </c>
      <c r="AA547">
        <v>0.8</v>
      </c>
      <c r="AB547" s="7">
        <f t="shared" si="24"/>
        <v>19.200000000000006</v>
      </c>
      <c r="AC547">
        <f>INDEX(SHELF_days!$C$2:$C$289,MATCH(A547&amp;"|"&amp;C547,SHELF_days!$D$2:$D$289,0))</f>
        <v>16</v>
      </c>
      <c r="AD547" s="8">
        <f t="shared" si="25"/>
        <v>307.2000000000001</v>
      </c>
      <c r="AE547" s="7">
        <f t="shared" si="26"/>
        <v>0.8</v>
      </c>
    </row>
    <row r="548" spans="1:31" x14ac:dyDescent="0.45">
      <c r="A548" t="s">
        <v>13</v>
      </c>
      <c r="B548" t="s">
        <v>181</v>
      </c>
      <c r="C548" t="s">
        <v>134</v>
      </c>
      <c r="D548">
        <v>0.63800000000000001</v>
      </c>
      <c r="E548">
        <v>0.63800000000000001</v>
      </c>
      <c r="F548">
        <v>0.63800000000000001</v>
      </c>
      <c r="G548">
        <v>0.63800000000000001</v>
      </c>
      <c r="H548">
        <v>0.63800000000000001</v>
      </c>
      <c r="I548">
        <v>0.63800000000000001</v>
      </c>
      <c r="J548">
        <v>0.63800000000000001</v>
      </c>
      <c r="K548">
        <v>0.63800000000000001</v>
      </c>
      <c r="L548">
        <v>0.63800000000000001</v>
      </c>
      <c r="M548">
        <v>0.63800000000000001</v>
      </c>
      <c r="N548">
        <v>0.63800000000000001</v>
      </c>
      <c r="O548">
        <v>0.63800000000000001</v>
      </c>
      <c r="P548">
        <v>0.63800000000000001</v>
      </c>
      <c r="Q548">
        <v>0.63800000000000001</v>
      </c>
      <c r="R548">
        <v>0.63800000000000001</v>
      </c>
      <c r="S548">
        <v>0.63800000000000001</v>
      </c>
      <c r="T548">
        <v>0.63800000000000001</v>
      </c>
      <c r="U548">
        <v>0.63800000000000001</v>
      </c>
      <c r="V548">
        <v>0.63800000000000001</v>
      </c>
      <c r="W548">
        <v>0.63800000000000001</v>
      </c>
      <c r="X548">
        <v>0.63800000000000001</v>
      </c>
      <c r="Y548">
        <v>0.63800000000000001</v>
      </c>
      <c r="Z548">
        <v>0.63800000000000001</v>
      </c>
      <c r="AA548">
        <v>0.63800000000000001</v>
      </c>
      <c r="AB548" s="7">
        <f t="shared" si="24"/>
        <v>15.311999999999999</v>
      </c>
      <c r="AC548">
        <f>INDEX(SHELF_days!$C$2:$C$289,MATCH(A548&amp;"|"&amp;C548,SHELF_days!$D$2:$D$289,0))</f>
        <v>118</v>
      </c>
      <c r="AD548" s="8">
        <f t="shared" si="25"/>
        <v>1806.816</v>
      </c>
      <c r="AE548" s="7">
        <f t="shared" si="26"/>
        <v>0.63800000000000001</v>
      </c>
    </row>
    <row r="549" spans="1:31" x14ac:dyDescent="0.45">
      <c r="A549" t="s">
        <v>13</v>
      </c>
      <c r="B549" t="s">
        <v>181</v>
      </c>
      <c r="C549" t="s">
        <v>135</v>
      </c>
      <c r="D549">
        <v>0.63800000000000001</v>
      </c>
      <c r="E549">
        <v>0.63800000000000001</v>
      </c>
      <c r="F549">
        <v>0.63800000000000001</v>
      </c>
      <c r="G549">
        <v>0.63800000000000001</v>
      </c>
      <c r="H549">
        <v>0.63800000000000001</v>
      </c>
      <c r="I549">
        <v>0.63800000000000001</v>
      </c>
      <c r="J549">
        <v>0.63800000000000001</v>
      </c>
      <c r="K549">
        <v>0.63800000000000001</v>
      </c>
      <c r="L549">
        <v>0.63800000000000001</v>
      </c>
      <c r="M549">
        <v>0.63800000000000001</v>
      </c>
      <c r="N549">
        <v>0.63800000000000001</v>
      </c>
      <c r="O549">
        <v>0.63800000000000001</v>
      </c>
      <c r="P549">
        <v>0.63800000000000001</v>
      </c>
      <c r="Q549">
        <v>0.63800000000000001</v>
      </c>
      <c r="R549">
        <v>0.63800000000000001</v>
      </c>
      <c r="S549">
        <v>0.63800000000000001</v>
      </c>
      <c r="T549">
        <v>0.63800000000000001</v>
      </c>
      <c r="U549">
        <v>0.63800000000000001</v>
      </c>
      <c r="V549">
        <v>0.63800000000000001</v>
      </c>
      <c r="W549">
        <v>0.63800000000000001</v>
      </c>
      <c r="X549">
        <v>0.63800000000000001</v>
      </c>
      <c r="Y549">
        <v>0.63800000000000001</v>
      </c>
      <c r="Z549">
        <v>0.63800000000000001</v>
      </c>
      <c r="AA549">
        <v>0.63800000000000001</v>
      </c>
      <c r="AB549" s="7">
        <f t="shared" si="24"/>
        <v>15.311999999999999</v>
      </c>
      <c r="AC549">
        <f>INDEX(SHELF_days!$C$2:$C$289,MATCH(A549&amp;"|"&amp;C549,SHELF_days!$D$2:$D$289,0))</f>
        <v>82</v>
      </c>
      <c r="AD549" s="8">
        <f t="shared" si="25"/>
        <v>1255.5840000000001</v>
      </c>
      <c r="AE549" s="7">
        <f t="shared" si="26"/>
        <v>0.63800000000000001</v>
      </c>
    </row>
    <row r="550" spans="1:31" x14ac:dyDescent="0.45">
      <c r="A550" t="s">
        <v>13</v>
      </c>
      <c r="B550" t="s">
        <v>181</v>
      </c>
      <c r="C550" t="s">
        <v>136</v>
      </c>
      <c r="D550">
        <v>0.63800000000000001</v>
      </c>
      <c r="E550">
        <v>0.63800000000000001</v>
      </c>
      <c r="F550">
        <v>0.63800000000000001</v>
      </c>
      <c r="G550">
        <v>0.63800000000000001</v>
      </c>
      <c r="H550">
        <v>0.63800000000000001</v>
      </c>
      <c r="I550">
        <v>0.63800000000000001</v>
      </c>
      <c r="J550">
        <v>0.63800000000000001</v>
      </c>
      <c r="K550">
        <v>0.63800000000000001</v>
      </c>
      <c r="L550">
        <v>0.63800000000000001</v>
      </c>
      <c r="M550">
        <v>0.63800000000000001</v>
      </c>
      <c r="N550">
        <v>0.63800000000000001</v>
      </c>
      <c r="O550">
        <v>0.63800000000000001</v>
      </c>
      <c r="P550">
        <v>0.63800000000000001</v>
      </c>
      <c r="Q550">
        <v>0.63800000000000001</v>
      </c>
      <c r="R550">
        <v>0.63800000000000001</v>
      </c>
      <c r="S550">
        <v>0.63800000000000001</v>
      </c>
      <c r="T550">
        <v>0.63800000000000001</v>
      </c>
      <c r="U550">
        <v>0.63800000000000001</v>
      </c>
      <c r="V550">
        <v>0.63800000000000001</v>
      </c>
      <c r="W550">
        <v>0.63800000000000001</v>
      </c>
      <c r="X550">
        <v>0.63800000000000001</v>
      </c>
      <c r="Y550">
        <v>0.63800000000000001</v>
      </c>
      <c r="Z550">
        <v>0.63800000000000001</v>
      </c>
      <c r="AA550">
        <v>0.63800000000000001</v>
      </c>
      <c r="AB550" s="7">
        <f t="shared" si="24"/>
        <v>15.311999999999999</v>
      </c>
      <c r="AC550">
        <f>INDEX(SHELF_days!$C$2:$C$289,MATCH(A550&amp;"|"&amp;C550,SHELF_days!$D$2:$D$289,0))</f>
        <v>96</v>
      </c>
      <c r="AD550" s="8">
        <f t="shared" si="25"/>
        <v>1469.952</v>
      </c>
      <c r="AE550" s="7">
        <f t="shared" si="26"/>
        <v>0.63800000000000001</v>
      </c>
    </row>
    <row r="551" spans="1:31" x14ac:dyDescent="0.45">
      <c r="A551" t="s">
        <v>13</v>
      </c>
      <c r="B551" t="s">
        <v>181</v>
      </c>
      <c r="C551" t="s">
        <v>137</v>
      </c>
      <c r="D551">
        <v>0.63800000000000001</v>
      </c>
      <c r="E551">
        <v>0.63800000000000001</v>
      </c>
      <c r="F551">
        <v>0.63800000000000001</v>
      </c>
      <c r="G551">
        <v>0.63800000000000001</v>
      </c>
      <c r="H551">
        <v>0.63800000000000001</v>
      </c>
      <c r="I551">
        <v>0.63800000000000001</v>
      </c>
      <c r="J551">
        <v>0.63800000000000001</v>
      </c>
      <c r="K551">
        <v>0.63800000000000001</v>
      </c>
      <c r="L551">
        <v>0.63800000000000001</v>
      </c>
      <c r="M551">
        <v>0.63800000000000001</v>
      </c>
      <c r="N551">
        <v>0.63800000000000001</v>
      </c>
      <c r="O551">
        <v>0.63800000000000001</v>
      </c>
      <c r="P551">
        <v>0.63800000000000001</v>
      </c>
      <c r="Q551">
        <v>0.63800000000000001</v>
      </c>
      <c r="R551">
        <v>0.63800000000000001</v>
      </c>
      <c r="S551">
        <v>0.63800000000000001</v>
      </c>
      <c r="T551">
        <v>0.63800000000000001</v>
      </c>
      <c r="U551">
        <v>0.63800000000000001</v>
      </c>
      <c r="V551">
        <v>0.63800000000000001</v>
      </c>
      <c r="W551">
        <v>0.63800000000000001</v>
      </c>
      <c r="X551">
        <v>0.63800000000000001</v>
      </c>
      <c r="Y551">
        <v>0.63800000000000001</v>
      </c>
      <c r="Z551">
        <v>0.63800000000000001</v>
      </c>
      <c r="AA551">
        <v>0.63800000000000001</v>
      </c>
      <c r="AB551" s="7">
        <f t="shared" si="24"/>
        <v>15.311999999999999</v>
      </c>
      <c r="AC551">
        <f>INDEX(SHELF_days!$C$2:$C$289,MATCH(A551&amp;"|"&amp;C551,SHELF_days!$D$2:$D$289,0))</f>
        <v>35</v>
      </c>
      <c r="AD551" s="8">
        <f t="shared" si="25"/>
        <v>535.91999999999996</v>
      </c>
      <c r="AE551" s="7">
        <f t="shared" si="26"/>
        <v>0.63800000000000001</v>
      </c>
    </row>
    <row r="552" spans="1:31" x14ac:dyDescent="0.45">
      <c r="A552" t="s">
        <v>13</v>
      </c>
      <c r="B552" t="s">
        <v>181</v>
      </c>
      <c r="C552" t="s">
        <v>138</v>
      </c>
      <c r="D552">
        <v>0.63800000000000001</v>
      </c>
      <c r="E552">
        <v>0.63800000000000001</v>
      </c>
      <c r="F552">
        <v>0.63800000000000001</v>
      </c>
      <c r="G552">
        <v>0.63800000000000001</v>
      </c>
      <c r="H552">
        <v>0.63800000000000001</v>
      </c>
      <c r="I552">
        <v>0.63800000000000001</v>
      </c>
      <c r="J552">
        <v>0.63800000000000001</v>
      </c>
      <c r="K552">
        <v>0.63800000000000001</v>
      </c>
      <c r="L552">
        <v>0.63800000000000001</v>
      </c>
      <c r="M552">
        <v>0.63800000000000001</v>
      </c>
      <c r="N552">
        <v>0.63800000000000001</v>
      </c>
      <c r="O552">
        <v>0.63800000000000001</v>
      </c>
      <c r="P552">
        <v>0.63800000000000001</v>
      </c>
      <c r="Q552">
        <v>0.63800000000000001</v>
      </c>
      <c r="R552">
        <v>0.63800000000000001</v>
      </c>
      <c r="S552">
        <v>0.63800000000000001</v>
      </c>
      <c r="T552">
        <v>0.63800000000000001</v>
      </c>
      <c r="U552">
        <v>0.63800000000000001</v>
      </c>
      <c r="V552">
        <v>0.63800000000000001</v>
      </c>
      <c r="W552">
        <v>0.63800000000000001</v>
      </c>
      <c r="X552">
        <v>0.63800000000000001</v>
      </c>
      <c r="Y552">
        <v>0.63800000000000001</v>
      </c>
      <c r="Z552">
        <v>0.63800000000000001</v>
      </c>
      <c r="AA552">
        <v>0.63800000000000001</v>
      </c>
      <c r="AB552" s="7">
        <f t="shared" si="24"/>
        <v>15.311999999999999</v>
      </c>
      <c r="AC552">
        <f>INDEX(SHELF_days!$C$2:$C$289,MATCH(A552&amp;"|"&amp;C552,SHELF_days!$D$2:$D$289,0))</f>
        <v>18</v>
      </c>
      <c r="AD552" s="8">
        <f t="shared" si="25"/>
        <v>275.61599999999999</v>
      </c>
      <c r="AE552" s="7">
        <f t="shared" si="26"/>
        <v>0.63800000000000001</v>
      </c>
    </row>
    <row r="553" spans="1:31" x14ac:dyDescent="0.45">
      <c r="A553" t="s">
        <v>13</v>
      </c>
      <c r="B553" t="s">
        <v>181</v>
      </c>
      <c r="C553" t="s">
        <v>139</v>
      </c>
      <c r="D553">
        <v>0.63800000000000001</v>
      </c>
      <c r="E553">
        <v>0.63800000000000001</v>
      </c>
      <c r="F553">
        <v>0.63800000000000001</v>
      </c>
      <c r="G553">
        <v>0.63800000000000001</v>
      </c>
      <c r="H553">
        <v>0.63800000000000001</v>
      </c>
      <c r="I553">
        <v>0.63800000000000001</v>
      </c>
      <c r="J553">
        <v>0.63800000000000001</v>
      </c>
      <c r="K553">
        <v>0.63800000000000001</v>
      </c>
      <c r="L553">
        <v>0.63800000000000001</v>
      </c>
      <c r="M553">
        <v>0.63800000000000001</v>
      </c>
      <c r="N553">
        <v>0.63800000000000001</v>
      </c>
      <c r="O553">
        <v>0.63800000000000001</v>
      </c>
      <c r="P553">
        <v>0.63800000000000001</v>
      </c>
      <c r="Q553">
        <v>0.63800000000000001</v>
      </c>
      <c r="R553">
        <v>0.63800000000000001</v>
      </c>
      <c r="S553">
        <v>0.63800000000000001</v>
      </c>
      <c r="T553">
        <v>0.63800000000000001</v>
      </c>
      <c r="U553">
        <v>0.63800000000000001</v>
      </c>
      <c r="V553">
        <v>0.63800000000000001</v>
      </c>
      <c r="W553">
        <v>0.63800000000000001</v>
      </c>
      <c r="X553">
        <v>0.63800000000000001</v>
      </c>
      <c r="Y553">
        <v>0.63800000000000001</v>
      </c>
      <c r="Z553">
        <v>0.63800000000000001</v>
      </c>
      <c r="AA553">
        <v>0.63800000000000001</v>
      </c>
      <c r="AB553" s="7">
        <f t="shared" si="24"/>
        <v>15.311999999999999</v>
      </c>
      <c r="AC553">
        <f>INDEX(SHELF_days!$C$2:$C$289,MATCH(A553&amp;"|"&amp;C553,SHELF_days!$D$2:$D$289,0))</f>
        <v>16</v>
      </c>
      <c r="AD553" s="8">
        <f t="shared" si="25"/>
        <v>244.99199999999999</v>
      </c>
      <c r="AE553" s="7">
        <f t="shared" si="26"/>
        <v>0.63800000000000001</v>
      </c>
    </row>
    <row r="554" spans="1:31" x14ac:dyDescent="0.45">
      <c r="A554" t="s">
        <v>13</v>
      </c>
      <c r="B554" t="s">
        <v>182</v>
      </c>
      <c r="C554" t="s">
        <v>134</v>
      </c>
      <c r="D554">
        <v>0.74159563075939017</v>
      </c>
      <c r="E554">
        <v>0.74159563075939017</v>
      </c>
      <c r="F554">
        <v>0.74159563075939017</v>
      </c>
      <c r="G554">
        <v>0.74159563075939017</v>
      </c>
      <c r="H554">
        <v>0.74159563075939017</v>
      </c>
      <c r="I554">
        <v>0.74159563075939017</v>
      </c>
      <c r="J554">
        <v>0.74159563075939017</v>
      </c>
      <c r="K554">
        <v>0.73738220105771046</v>
      </c>
      <c r="L554">
        <v>0.73661512282813801</v>
      </c>
      <c r="M554">
        <v>0.73661512282813801</v>
      </c>
      <c r="N554">
        <v>0.73661512282813801</v>
      </c>
      <c r="O554">
        <v>0.73661512282813801</v>
      </c>
      <c r="P554">
        <v>0.73661512282813801</v>
      </c>
      <c r="Q554">
        <v>0.73661512282813801</v>
      </c>
      <c r="R554">
        <v>0.73679214088111644</v>
      </c>
      <c r="S554">
        <v>0.73953042014131054</v>
      </c>
      <c r="T554">
        <v>0.74159563075939017</v>
      </c>
      <c r="U554">
        <v>0.74159563075939017</v>
      </c>
      <c r="V554">
        <v>0.74159563075939017</v>
      </c>
      <c r="W554">
        <v>0.74159563075939017</v>
      </c>
      <c r="X554">
        <v>0.74159563075939017</v>
      </c>
      <c r="Y554">
        <v>0.74159563075939017</v>
      </c>
      <c r="Z554">
        <v>0.74159563075939017</v>
      </c>
      <c r="AA554">
        <v>0.74159563075939017</v>
      </c>
      <c r="AB554" s="7">
        <f t="shared" si="24"/>
        <v>17.757329960439819</v>
      </c>
      <c r="AC554">
        <f>INDEX(SHELF_days!$C$2:$C$289,MATCH(A554&amp;"|"&amp;C554,SHELF_days!$D$2:$D$289,0))</f>
        <v>118</v>
      </c>
      <c r="AD554" s="8">
        <f t="shared" si="25"/>
        <v>2095.3649353318988</v>
      </c>
      <c r="AE554" s="7">
        <f t="shared" si="26"/>
        <v>0.74159563075939017</v>
      </c>
    </row>
    <row r="555" spans="1:31" x14ac:dyDescent="0.45">
      <c r="A555" t="s">
        <v>13</v>
      </c>
      <c r="B555" t="s">
        <v>182</v>
      </c>
      <c r="C555" t="s">
        <v>135</v>
      </c>
      <c r="D555">
        <v>0.74159563075938961</v>
      </c>
      <c r="E555">
        <v>0.74159563075938961</v>
      </c>
      <c r="F555">
        <v>0.74159563075938961</v>
      </c>
      <c r="G555">
        <v>0.74159563075938961</v>
      </c>
      <c r="H555">
        <v>0.74159563075938961</v>
      </c>
      <c r="I555">
        <v>0.73769148259942452</v>
      </c>
      <c r="J555">
        <v>0.69834371976404586</v>
      </c>
      <c r="K555">
        <v>0.67808915412595838</v>
      </c>
      <c r="L555">
        <v>0.67230356408935377</v>
      </c>
      <c r="M555">
        <v>0.67219980350745256</v>
      </c>
      <c r="N555">
        <v>0.67219980350745256</v>
      </c>
      <c r="O555">
        <v>0.67219980350745256</v>
      </c>
      <c r="P555">
        <v>0.6724410781135598</v>
      </c>
      <c r="Q555">
        <v>0.67818541394290288</v>
      </c>
      <c r="R555">
        <v>0.68558866895517012</v>
      </c>
      <c r="S555">
        <v>0.71139755104369751</v>
      </c>
      <c r="T555">
        <v>0.74087055681357483</v>
      </c>
      <c r="U555">
        <v>0.74159563075938961</v>
      </c>
      <c r="V555">
        <v>0.74159563075938961</v>
      </c>
      <c r="W555">
        <v>0.74159563075938961</v>
      </c>
      <c r="X555">
        <v>0.74159563075938961</v>
      </c>
      <c r="Y555">
        <v>0.74159563075938961</v>
      </c>
      <c r="Z555">
        <v>0.74159563075938961</v>
      </c>
      <c r="AA555">
        <v>0.74159563075938961</v>
      </c>
      <c r="AB555" s="7">
        <f t="shared" si="24"/>
        <v>17.190658169082717</v>
      </c>
      <c r="AC555">
        <f>INDEX(SHELF_days!$C$2:$C$289,MATCH(A555&amp;"|"&amp;C555,SHELF_days!$D$2:$D$289,0))</f>
        <v>82</v>
      </c>
      <c r="AD555" s="8">
        <f t="shared" si="25"/>
        <v>1409.6339698647828</v>
      </c>
      <c r="AE555" s="7">
        <f t="shared" si="26"/>
        <v>0.74159563075938961</v>
      </c>
    </row>
    <row r="556" spans="1:31" x14ac:dyDescent="0.45">
      <c r="A556" t="s">
        <v>13</v>
      </c>
      <c r="B556" t="s">
        <v>182</v>
      </c>
      <c r="C556" t="s">
        <v>136</v>
      </c>
      <c r="D556">
        <v>0.7415956307593895</v>
      </c>
      <c r="E556">
        <v>0.7415956307593895</v>
      </c>
      <c r="F556">
        <v>0.7415956307593895</v>
      </c>
      <c r="G556">
        <v>0.7415956307593895</v>
      </c>
      <c r="H556">
        <v>0.7415956307593895</v>
      </c>
      <c r="I556">
        <v>0.73564146031191902</v>
      </c>
      <c r="J556">
        <v>0.72998605596594213</v>
      </c>
      <c r="K556">
        <v>0.72998605596594213</v>
      </c>
      <c r="L556">
        <v>0.72998605596594213</v>
      </c>
      <c r="M556">
        <v>0.72998605596594213</v>
      </c>
      <c r="N556">
        <v>0.72998605596594213</v>
      </c>
      <c r="O556">
        <v>0.72998605596594213</v>
      </c>
      <c r="P556">
        <v>0.73283755366913794</v>
      </c>
      <c r="Q556">
        <v>0.73512192456905567</v>
      </c>
      <c r="R556">
        <v>0.73772753512677425</v>
      </c>
      <c r="S556">
        <v>0.74101660619100762</v>
      </c>
      <c r="T556">
        <v>0.7415956307593895</v>
      </c>
      <c r="U556">
        <v>0.7415956307593895</v>
      </c>
      <c r="V556">
        <v>0.7415956307593895</v>
      </c>
      <c r="W556">
        <v>0.7415956307593895</v>
      </c>
      <c r="X556">
        <v>0.7415956307593895</v>
      </c>
      <c r="Y556">
        <v>0.7415956307593895</v>
      </c>
      <c r="Z556">
        <v>0.7415956307593895</v>
      </c>
      <c r="AA556">
        <v>0.7415956307593895</v>
      </c>
      <c r="AB556" s="7">
        <f t="shared" si="24"/>
        <v>17.703004615535608</v>
      </c>
      <c r="AC556">
        <f>INDEX(SHELF_days!$C$2:$C$289,MATCH(A556&amp;"|"&amp;C556,SHELF_days!$D$2:$D$289,0))</f>
        <v>96</v>
      </c>
      <c r="AD556" s="8">
        <f t="shared" si="25"/>
        <v>1699.4884430914185</v>
      </c>
      <c r="AE556" s="7">
        <f t="shared" si="26"/>
        <v>0.7415956307593895</v>
      </c>
    </row>
    <row r="557" spans="1:31" x14ac:dyDescent="0.45">
      <c r="A557" t="s">
        <v>13</v>
      </c>
      <c r="B557" t="s">
        <v>182</v>
      </c>
      <c r="C557" t="s">
        <v>137</v>
      </c>
      <c r="D557">
        <v>0.7415956307593885</v>
      </c>
      <c r="E557">
        <v>0.7415956307593885</v>
      </c>
      <c r="F557">
        <v>0.7415956307593885</v>
      </c>
      <c r="G557">
        <v>0.7415956307593885</v>
      </c>
      <c r="H557">
        <v>0.7415956307593885</v>
      </c>
      <c r="I557">
        <v>0.7415956307593885</v>
      </c>
      <c r="J557">
        <v>0.74008350933434641</v>
      </c>
      <c r="K557">
        <v>0.73787000490417221</v>
      </c>
      <c r="L557">
        <v>0.73787000490417221</v>
      </c>
      <c r="M557">
        <v>0.73787000490417221</v>
      </c>
      <c r="N557">
        <v>0.73787000490417221</v>
      </c>
      <c r="O557">
        <v>0.73787000490417221</v>
      </c>
      <c r="P557">
        <v>0.73787000490417221</v>
      </c>
      <c r="Q557">
        <v>0.73920489513974541</v>
      </c>
      <c r="R557">
        <v>0.73991759077399244</v>
      </c>
      <c r="S557">
        <v>0.7415956307593885</v>
      </c>
      <c r="T557">
        <v>0.7415956307593885</v>
      </c>
      <c r="U557">
        <v>0.7415956307593885</v>
      </c>
      <c r="V557">
        <v>0.7415956307593885</v>
      </c>
      <c r="W557">
        <v>0.7415956307593885</v>
      </c>
      <c r="X557">
        <v>0.7415956307593885</v>
      </c>
      <c r="Y557">
        <v>0.7415956307593885</v>
      </c>
      <c r="Z557">
        <v>0.7415956307593885</v>
      </c>
      <c r="AA557">
        <v>0.7415956307593885</v>
      </c>
      <c r="AB557" s="7">
        <f t="shared" si="24"/>
        <v>17.770360486063939</v>
      </c>
      <c r="AC557">
        <f>INDEX(SHELF_days!$C$2:$C$289,MATCH(A557&amp;"|"&amp;C557,SHELF_days!$D$2:$D$289,0))</f>
        <v>35</v>
      </c>
      <c r="AD557" s="8">
        <f t="shared" si="25"/>
        <v>621.96261701223784</v>
      </c>
      <c r="AE557" s="7">
        <f t="shared" si="26"/>
        <v>0.7415956307593885</v>
      </c>
    </row>
    <row r="558" spans="1:31" x14ac:dyDescent="0.45">
      <c r="A558" t="s">
        <v>13</v>
      </c>
      <c r="B558" t="s">
        <v>182</v>
      </c>
      <c r="C558" t="s">
        <v>138</v>
      </c>
      <c r="D558">
        <v>0.74159563075938839</v>
      </c>
      <c r="E558">
        <v>0.74159563075938839</v>
      </c>
      <c r="F558">
        <v>0.74159563075938839</v>
      </c>
      <c r="G558">
        <v>0.74159563075938839</v>
      </c>
      <c r="H558">
        <v>0.74159563075938839</v>
      </c>
      <c r="I558">
        <v>0.74159563075938839</v>
      </c>
      <c r="J558">
        <v>0.74159563075938839</v>
      </c>
      <c r="K558">
        <v>0.74159563075938839</v>
      </c>
      <c r="L558">
        <v>0.74159563075938839</v>
      </c>
      <c r="M558">
        <v>0.74159563075938839</v>
      </c>
      <c r="N558">
        <v>0.74159563075938839</v>
      </c>
      <c r="O558">
        <v>0.74159563075938839</v>
      </c>
      <c r="P558">
        <v>0.74159563075938839</v>
      </c>
      <c r="Q558">
        <v>0.74159563075938839</v>
      </c>
      <c r="R558">
        <v>0.74159563075938839</v>
      </c>
      <c r="S558">
        <v>0.74159563075938839</v>
      </c>
      <c r="T558">
        <v>0.74159563075938839</v>
      </c>
      <c r="U558">
        <v>0.74159563075938839</v>
      </c>
      <c r="V558">
        <v>0.74159563075938839</v>
      </c>
      <c r="W558">
        <v>0.74159563075938839</v>
      </c>
      <c r="X558">
        <v>0.74159563075938839</v>
      </c>
      <c r="Y558">
        <v>0.74159563075938839</v>
      </c>
      <c r="Z558">
        <v>0.74159563075938839</v>
      </c>
      <c r="AA558">
        <v>0.74159563075938839</v>
      </c>
      <c r="AB558" s="7">
        <f t="shared" si="24"/>
        <v>17.798295138225317</v>
      </c>
      <c r="AC558">
        <f>INDEX(SHELF_days!$C$2:$C$289,MATCH(A558&amp;"|"&amp;C558,SHELF_days!$D$2:$D$289,0))</f>
        <v>18</v>
      </c>
      <c r="AD558" s="8">
        <f t="shared" si="25"/>
        <v>320.3693124880557</v>
      </c>
      <c r="AE558" s="7">
        <f t="shared" si="26"/>
        <v>0.74159563075938839</v>
      </c>
    </row>
    <row r="559" spans="1:31" x14ac:dyDescent="0.45">
      <c r="A559" t="s">
        <v>13</v>
      </c>
      <c r="B559" t="s">
        <v>182</v>
      </c>
      <c r="C559" t="s">
        <v>139</v>
      </c>
      <c r="D559">
        <v>0.74159563075938839</v>
      </c>
      <c r="E559">
        <v>0.74159563075938839</v>
      </c>
      <c r="F559">
        <v>0.74159563075938839</v>
      </c>
      <c r="G559">
        <v>0.74159563075938839</v>
      </c>
      <c r="H559">
        <v>0.74159563075938839</v>
      </c>
      <c r="I559">
        <v>0.74159563075938839</v>
      </c>
      <c r="J559">
        <v>0.74159563075938839</v>
      </c>
      <c r="K559">
        <v>0.74159563075938839</v>
      </c>
      <c r="L559">
        <v>0.74159563075938839</v>
      </c>
      <c r="M559">
        <v>0.74159563075938839</v>
      </c>
      <c r="N559">
        <v>0.74159563075938839</v>
      </c>
      <c r="O559">
        <v>0.74159563075938839</v>
      </c>
      <c r="P559">
        <v>0.74159563075938839</v>
      </c>
      <c r="Q559">
        <v>0.74159563075938839</v>
      </c>
      <c r="R559">
        <v>0.74159563075938839</v>
      </c>
      <c r="S559">
        <v>0.74159563075938839</v>
      </c>
      <c r="T559">
        <v>0.74159563075938839</v>
      </c>
      <c r="U559">
        <v>0.74159563075938839</v>
      </c>
      <c r="V559">
        <v>0.74159563075938839</v>
      </c>
      <c r="W559">
        <v>0.74159563075938839</v>
      </c>
      <c r="X559">
        <v>0.74159563075938839</v>
      </c>
      <c r="Y559">
        <v>0.74159563075938839</v>
      </c>
      <c r="Z559">
        <v>0.74159563075938839</v>
      </c>
      <c r="AA559">
        <v>0.74159563075938839</v>
      </c>
      <c r="AB559" s="7">
        <f t="shared" si="24"/>
        <v>17.798295138225317</v>
      </c>
      <c r="AC559">
        <f>INDEX(SHELF_days!$C$2:$C$289,MATCH(A559&amp;"|"&amp;C559,SHELF_days!$D$2:$D$289,0))</f>
        <v>16</v>
      </c>
      <c r="AD559" s="8">
        <f t="shared" si="25"/>
        <v>284.77272221160507</v>
      </c>
      <c r="AE559" s="7">
        <f t="shared" si="26"/>
        <v>0.74159563075938839</v>
      </c>
    </row>
    <row r="560" spans="1:31" x14ac:dyDescent="0.45">
      <c r="A560" t="s">
        <v>13</v>
      </c>
      <c r="B560" t="s">
        <v>183</v>
      </c>
      <c r="C560" t="s">
        <v>134</v>
      </c>
      <c r="D560">
        <v>3.825952936784102E-5</v>
      </c>
      <c r="E560">
        <v>3.825952936784102E-5</v>
      </c>
      <c r="F560">
        <v>3.825952936784102E-5</v>
      </c>
      <c r="G560">
        <v>3.825952936784102E-5</v>
      </c>
      <c r="H560">
        <v>3.825952936784102E-5</v>
      </c>
      <c r="I560">
        <v>3.825952936784102E-5</v>
      </c>
      <c r="J560">
        <v>3.825952936784102E-5</v>
      </c>
      <c r="K560">
        <v>3.825952936784102E-5</v>
      </c>
      <c r="L560">
        <v>3.825952936784102E-5</v>
      </c>
      <c r="M560">
        <v>3.825952936784102E-5</v>
      </c>
      <c r="N560">
        <v>3.825952936784102E-5</v>
      </c>
      <c r="O560">
        <v>3.825952936784102E-5</v>
      </c>
      <c r="P560">
        <v>3.825952936784102E-5</v>
      </c>
      <c r="Q560">
        <v>3.825952936784102E-5</v>
      </c>
      <c r="R560">
        <v>3.825952936784102E-5</v>
      </c>
      <c r="S560">
        <v>3.825952936784102E-5</v>
      </c>
      <c r="T560">
        <v>3.6262645268429661E-3</v>
      </c>
      <c r="U560">
        <v>0.16471937484832999</v>
      </c>
      <c r="V560">
        <v>0.44408815998878332</v>
      </c>
      <c r="W560">
        <v>0.12872055251434841</v>
      </c>
      <c r="X560">
        <v>4.5102652118781582E-2</v>
      </c>
      <c r="Y560">
        <v>3.825952936784102E-5</v>
      </c>
      <c r="Z560">
        <v>3.825952936784102E-5</v>
      </c>
      <c r="AA560">
        <v>3.825952936784102E-5</v>
      </c>
      <c r="AB560" s="7">
        <f t="shared" si="24"/>
        <v>0.78698393505507536</v>
      </c>
      <c r="AC560">
        <f>INDEX(SHELF_days!$C$2:$C$289,MATCH(A560&amp;"|"&amp;C560,SHELF_days!$D$2:$D$289,0))</f>
        <v>118</v>
      </c>
      <c r="AD560" s="8">
        <f t="shared" si="25"/>
        <v>92.864104336498897</v>
      </c>
      <c r="AE560" s="7">
        <f t="shared" si="26"/>
        <v>0.44408815998878332</v>
      </c>
    </row>
    <row r="561" spans="1:31" x14ac:dyDescent="0.45">
      <c r="A561" t="s">
        <v>13</v>
      </c>
      <c r="B561" t="s">
        <v>183</v>
      </c>
      <c r="C561" t="s">
        <v>135</v>
      </c>
      <c r="D561">
        <v>3.825952936784102E-5</v>
      </c>
      <c r="E561">
        <v>3.825952936784102E-5</v>
      </c>
      <c r="F561">
        <v>3.825952936784102E-5</v>
      </c>
      <c r="G561">
        <v>3.825952936784102E-5</v>
      </c>
      <c r="H561">
        <v>3.825952936784102E-5</v>
      </c>
      <c r="I561">
        <v>3.825952936784102E-5</v>
      </c>
      <c r="J561">
        <v>3.825952936784102E-5</v>
      </c>
      <c r="K561">
        <v>3.825952936784102E-5</v>
      </c>
      <c r="L561">
        <v>3.825952936784102E-5</v>
      </c>
      <c r="M561">
        <v>3.825952936784102E-5</v>
      </c>
      <c r="N561">
        <v>3.825952936784102E-5</v>
      </c>
      <c r="O561">
        <v>3.825952936784102E-5</v>
      </c>
      <c r="P561">
        <v>3.825952936784102E-5</v>
      </c>
      <c r="Q561">
        <v>3.825952936784102E-5</v>
      </c>
      <c r="R561">
        <v>3.825952936784102E-5</v>
      </c>
      <c r="S561">
        <v>3.825952936784102E-5</v>
      </c>
      <c r="T561">
        <v>3.825952936784102E-5</v>
      </c>
      <c r="U561">
        <v>0.1091232712533579</v>
      </c>
      <c r="V561">
        <v>0.1143470955620503</v>
      </c>
      <c r="W561">
        <v>8.1074349058083028E-2</v>
      </c>
      <c r="X561">
        <v>1.033363724185906E-2</v>
      </c>
      <c r="Y561">
        <v>3.825952936784102E-5</v>
      </c>
      <c r="Z561">
        <v>3.825952936784102E-5</v>
      </c>
      <c r="AA561">
        <v>3.825952936784102E-5</v>
      </c>
      <c r="AB561" s="7">
        <f t="shared" si="24"/>
        <v>0.31564354370270714</v>
      </c>
      <c r="AC561">
        <f>INDEX(SHELF_days!$C$2:$C$289,MATCH(A561&amp;"|"&amp;C561,SHELF_days!$D$2:$D$289,0))</f>
        <v>82</v>
      </c>
      <c r="AD561" s="8">
        <f t="shared" si="25"/>
        <v>25.882770583621987</v>
      </c>
      <c r="AE561" s="7">
        <f t="shared" si="26"/>
        <v>0.1143470955620503</v>
      </c>
    </row>
    <row r="562" spans="1:31" x14ac:dyDescent="0.45">
      <c r="A562" t="s">
        <v>13</v>
      </c>
      <c r="B562" t="s">
        <v>183</v>
      </c>
      <c r="C562" t="s">
        <v>136</v>
      </c>
      <c r="D562">
        <v>3.825952936784102E-5</v>
      </c>
      <c r="E562">
        <v>3.825952936784102E-5</v>
      </c>
      <c r="F562">
        <v>3.825952936784102E-5</v>
      </c>
      <c r="G562">
        <v>3.825952936784102E-5</v>
      </c>
      <c r="H562">
        <v>3.825952936784102E-5</v>
      </c>
      <c r="I562">
        <v>3.825952936784102E-5</v>
      </c>
      <c r="J562">
        <v>3.825952936784102E-5</v>
      </c>
      <c r="K562">
        <v>3.825952936784102E-5</v>
      </c>
      <c r="L562">
        <v>3.825952936784102E-5</v>
      </c>
      <c r="M562">
        <v>3.825952936784102E-5</v>
      </c>
      <c r="N562">
        <v>3.825952936784102E-5</v>
      </c>
      <c r="O562">
        <v>3.825952936784102E-5</v>
      </c>
      <c r="P562">
        <v>3.825952936784102E-5</v>
      </c>
      <c r="Q562">
        <v>3.825952936784102E-5</v>
      </c>
      <c r="R562">
        <v>3.825952936784102E-5</v>
      </c>
      <c r="S562">
        <v>3.825952936784102E-5</v>
      </c>
      <c r="T562">
        <v>8.9124637297829434E-2</v>
      </c>
      <c r="U562">
        <v>0.80398694414293603</v>
      </c>
      <c r="V562">
        <v>1</v>
      </c>
      <c r="W562">
        <v>0.32523061308341361</v>
      </c>
      <c r="X562">
        <v>5.0013641730539127E-2</v>
      </c>
      <c r="Y562">
        <v>3.073884487201806E-2</v>
      </c>
      <c r="Z562">
        <v>3.825952936784102E-5</v>
      </c>
      <c r="AA562">
        <v>3.825952936784102E-5</v>
      </c>
      <c r="AB562" s="7">
        <f t="shared" si="24"/>
        <v>2.2997833526553575</v>
      </c>
      <c r="AC562">
        <f>INDEX(SHELF_days!$C$2:$C$289,MATCH(A562&amp;"|"&amp;C562,SHELF_days!$D$2:$D$289,0))</f>
        <v>96</v>
      </c>
      <c r="AD562" s="8">
        <f t="shared" si="25"/>
        <v>220.77920185491433</v>
      </c>
      <c r="AE562" s="7">
        <f t="shared" si="26"/>
        <v>1</v>
      </c>
    </row>
    <row r="563" spans="1:31" x14ac:dyDescent="0.45">
      <c r="A563" t="s">
        <v>13</v>
      </c>
      <c r="B563" t="s">
        <v>183</v>
      </c>
      <c r="C563" t="s">
        <v>137</v>
      </c>
      <c r="D563">
        <v>3.825952936784102E-5</v>
      </c>
      <c r="E563">
        <v>3.825952936784102E-5</v>
      </c>
      <c r="F563">
        <v>3.825952936784102E-5</v>
      </c>
      <c r="G563">
        <v>3.825952936784102E-5</v>
      </c>
      <c r="H563">
        <v>3.825952936784102E-5</v>
      </c>
      <c r="I563">
        <v>3.825952936784102E-5</v>
      </c>
      <c r="J563">
        <v>3.825952936784102E-5</v>
      </c>
      <c r="K563">
        <v>3.825952936784102E-5</v>
      </c>
      <c r="L563">
        <v>3.825952936784102E-5</v>
      </c>
      <c r="M563">
        <v>3.825952936784102E-5</v>
      </c>
      <c r="N563">
        <v>3.825952936784102E-5</v>
      </c>
      <c r="O563">
        <v>3.825952936784102E-5</v>
      </c>
      <c r="P563">
        <v>3.825952936784102E-5</v>
      </c>
      <c r="Q563">
        <v>3.825952936784102E-5</v>
      </c>
      <c r="R563">
        <v>3.825952936784102E-5</v>
      </c>
      <c r="S563">
        <v>3.825952936784102E-5</v>
      </c>
      <c r="T563">
        <v>3.7296685870459222E-2</v>
      </c>
      <c r="U563">
        <v>0.34639419252625497</v>
      </c>
      <c r="V563">
        <v>0.1590609362547451</v>
      </c>
      <c r="W563">
        <v>3.825952936784102E-5</v>
      </c>
      <c r="X563">
        <v>3.825952936784102E-5</v>
      </c>
      <c r="Y563">
        <v>3.825952936784102E-5</v>
      </c>
      <c r="Z563">
        <v>3.825952936784102E-5</v>
      </c>
      <c r="AA563">
        <v>3.825952936784102E-5</v>
      </c>
      <c r="AB563" s="7">
        <f t="shared" si="24"/>
        <v>0.54355526476818417</v>
      </c>
      <c r="AC563">
        <f>INDEX(SHELF_days!$C$2:$C$289,MATCH(A563&amp;"|"&amp;C563,SHELF_days!$D$2:$D$289,0))</f>
        <v>35</v>
      </c>
      <c r="AD563" s="8">
        <f t="shared" si="25"/>
        <v>19.024434266886445</v>
      </c>
      <c r="AE563" s="7">
        <f t="shared" si="26"/>
        <v>0.34639419252625497</v>
      </c>
    </row>
    <row r="564" spans="1:31" x14ac:dyDescent="0.45">
      <c r="A564" t="s">
        <v>13</v>
      </c>
      <c r="B564" t="s">
        <v>183</v>
      </c>
      <c r="C564" t="s">
        <v>138</v>
      </c>
      <c r="D564">
        <v>3.825952936784102E-5</v>
      </c>
      <c r="E564">
        <v>3.825952936784102E-5</v>
      </c>
      <c r="F564">
        <v>3.825952936784102E-5</v>
      </c>
      <c r="G564">
        <v>3.825952936784102E-5</v>
      </c>
      <c r="H564">
        <v>3.825952936784102E-5</v>
      </c>
      <c r="I564">
        <v>3.825952936784102E-5</v>
      </c>
      <c r="J564">
        <v>3.825952936784102E-5</v>
      </c>
      <c r="K564">
        <v>3.825952936784102E-5</v>
      </c>
      <c r="L564">
        <v>3.825952936784102E-5</v>
      </c>
      <c r="M564">
        <v>3.825952936784102E-5</v>
      </c>
      <c r="N564">
        <v>3.825952936784102E-5</v>
      </c>
      <c r="O564">
        <v>3.825952936784102E-5</v>
      </c>
      <c r="P564">
        <v>3.825952936784102E-5</v>
      </c>
      <c r="Q564">
        <v>3.825952936784102E-5</v>
      </c>
      <c r="R564">
        <v>3.825952936784102E-5</v>
      </c>
      <c r="S564">
        <v>3.825952936784102E-5</v>
      </c>
      <c r="T564">
        <v>7.0000697831691855E-2</v>
      </c>
      <c r="U564">
        <v>1</v>
      </c>
      <c r="V564">
        <v>1</v>
      </c>
      <c r="W564">
        <v>1</v>
      </c>
      <c r="X564">
        <v>0.42929788199053098</v>
      </c>
      <c r="Y564">
        <v>0.15699365278267949</v>
      </c>
      <c r="Z564">
        <v>3.825952936784102E-5</v>
      </c>
      <c r="AA564">
        <v>3.825952936784102E-5</v>
      </c>
      <c r="AB564" s="7">
        <f t="shared" si="24"/>
        <v>3.6569809041335231</v>
      </c>
      <c r="AC564">
        <f>INDEX(SHELF_days!$C$2:$C$289,MATCH(A564&amp;"|"&amp;C564,SHELF_days!$D$2:$D$289,0))</f>
        <v>18</v>
      </c>
      <c r="AD564" s="8">
        <f t="shared" si="25"/>
        <v>65.825656274403414</v>
      </c>
      <c r="AE564" s="7">
        <f t="shared" si="26"/>
        <v>1</v>
      </c>
    </row>
    <row r="565" spans="1:31" x14ac:dyDescent="0.45">
      <c r="A565" t="s">
        <v>13</v>
      </c>
      <c r="B565" t="s">
        <v>183</v>
      </c>
      <c r="C565" t="s">
        <v>139</v>
      </c>
      <c r="D565">
        <v>3.825952936784102E-5</v>
      </c>
      <c r="E565">
        <v>3.825952936784102E-5</v>
      </c>
      <c r="F565">
        <v>3.825952936784102E-5</v>
      </c>
      <c r="G565">
        <v>3.825952936784102E-5</v>
      </c>
      <c r="H565">
        <v>3.825952936784102E-5</v>
      </c>
      <c r="I565">
        <v>3.825952936784102E-5</v>
      </c>
      <c r="J565">
        <v>3.825952936784102E-5</v>
      </c>
      <c r="K565">
        <v>3.825952936784102E-5</v>
      </c>
      <c r="L565">
        <v>3.825952936784102E-5</v>
      </c>
      <c r="M565">
        <v>3.825952936784102E-5</v>
      </c>
      <c r="N565">
        <v>3.825952936784102E-5</v>
      </c>
      <c r="O565">
        <v>3.825952936784102E-5</v>
      </c>
      <c r="P565">
        <v>3.825952936784102E-5</v>
      </c>
      <c r="Q565">
        <v>3.825952936784102E-5</v>
      </c>
      <c r="R565">
        <v>3.825952936784102E-5</v>
      </c>
      <c r="S565">
        <v>3.825952936784102E-5</v>
      </c>
      <c r="T565">
        <v>3.825952936784102E-5</v>
      </c>
      <c r="U565">
        <v>0.26293358838175962</v>
      </c>
      <c r="V565">
        <v>7.8395624159752986E-2</v>
      </c>
      <c r="W565">
        <v>3.825952936784102E-5</v>
      </c>
      <c r="X565">
        <v>3.825952936784102E-5</v>
      </c>
      <c r="Y565">
        <v>3.825952936784102E-5</v>
      </c>
      <c r="Z565">
        <v>3.825952936784102E-5</v>
      </c>
      <c r="AA565">
        <v>3.825952936784102E-5</v>
      </c>
      <c r="AB565" s="7">
        <f t="shared" si="24"/>
        <v>0.34217092218760525</v>
      </c>
      <c r="AC565">
        <f>INDEX(SHELF_days!$C$2:$C$289,MATCH(A565&amp;"|"&amp;C565,SHELF_days!$D$2:$D$289,0))</f>
        <v>16</v>
      </c>
      <c r="AD565" s="8">
        <f t="shared" si="25"/>
        <v>5.4747347550016841</v>
      </c>
      <c r="AE565" s="7">
        <f t="shared" si="26"/>
        <v>0.26293358838175962</v>
      </c>
    </row>
    <row r="566" spans="1:31" x14ac:dyDescent="0.45">
      <c r="A566" t="s">
        <v>13</v>
      </c>
      <c r="B566" t="s">
        <v>184</v>
      </c>
      <c r="C566" t="s">
        <v>134</v>
      </c>
      <c r="D566">
        <v>0.92960903452880095</v>
      </c>
      <c r="E566">
        <v>0.92960903452880095</v>
      </c>
      <c r="F566">
        <v>0.92960903452880095</v>
      </c>
      <c r="G566">
        <v>0.92960903452880095</v>
      </c>
      <c r="H566">
        <v>0.92960903452880095</v>
      </c>
      <c r="I566">
        <v>0.92960903452880095</v>
      </c>
      <c r="J566">
        <v>0.85588468813524321</v>
      </c>
      <c r="K566">
        <v>0.84136292206245233</v>
      </c>
      <c r="L566">
        <v>0.84783152642498694</v>
      </c>
      <c r="M566">
        <v>0.86569135464168789</v>
      </c>
      <c r="N566">
        <v>0.87406158211139584</v>
      </c>
      <c r="O566">
        <v>0.8721036431880671</v>
      </c>
      <c r="P566">
        <v>0.87102477101144149</v>
      </c>
      <c r="Q566">
        <v>0.8602156058324727</v>
      </c>
      <c r="R566">
        <v>0.8645634954195025</v>
      </c>
      <c r="S566">
        <v>0.90990119894770494</v>
      </c>
      <c r="T566">
        <v>0.92960903452880095</v>
      </c>
      <c r="U566">
        <v>0.92960903452880095</v>
      </c>
      <c r="V566">
        <v>0.92960903452880095</v>
      </c>
      <c r="W566">
        <v>0.92960903452880095</v>
      </c>
      <c r="X566">
        <v>0.92960903452880095</v>
      </c>
      <c r="Y566">
        <v>0.92960903452880095</v>
      </c>
      <c r="Z566">
        <v>0.92960903452880095</v>
      </c>
      <c r="AA566">
        <v>0.92960903452880095</v>
      </c>
      <c r="AB566" s="7">
        <f t="shared" si="24"/>
        <v>21.677167271178178</v>
      </c>
      <c r="AC566">
        <f>INDEX(SHELF_days!$C$2:$C$289,MATCH(A566&amp;"|"&amp;C566,SHELF_days!$D$2:$D$289,0))</f>
        <v>118</v>
      </c>
      <c r="AD566" s="8">
        <f t="shared" si="25"/>
        <v>2557.905737999025</v>
      </c>
      <c r="AE566" s="7">
        <f t="shared" si="26"/>
        <v>0.92960903452880095</v>
      </c>
    </row>
    <row r="567" spans="1:31" x14ac:dyDescent="0.45">
      <c r="A567" t="s">
        <v>13</v>
      </c>
      <c r="B567" t="s">
        <v>184</v>
      </c>
      <c r="C567" t="s">
        <v>135</v>
      </c>
      <c r="D567">
        <v>0.92960903452880095</v>
      </c>
      <c r="E567">
        <v>0.92960903452880095</v>
      </c>
      <c r="F567">
        <v>0.92960903452880095</v>
      </c>
      <c r="G567">
        <v>0.92960903452880095</v>
      </c>
      <c r="H567">
        <v>0.92960903452880095</v>
      </c>
      <c r="I567">
        <v>0.92960903452880095</v>
      </c>
      <c r="J567">
        <v>0.92960903452880095</v>
      </c>
      <c r="K567">
        <v>0.90850426377198312</v>
      </c>
      <c r="L567">
        <v>0.91600544393103944</v>
      </c>
      <c r="M567">
        <v>0.91940634158047985</v>
      </c>
      <c r="N567">
        <v>0.91940634158047985</v>
      </c>
      <c r="O567">
        <v>0.91940634158047985</v>
      </c>
      <c r="P567">
        <v>0.91940634158047985</v>
      </c>
      <c r="Q567">
        <v>0.90920364863215875</v>
      </c>
      <c r="R567">
        <v>0.91600544393103944</v>
      </c>
      <c r="S567">
        <v>0.92280723922992014</v>
      </c>
      <c r="T567">
        <v>0.92960903452880095</v>
      </c>
      <c r="U567">
        <v>0.92960903452880095</v>
      </c>
      <c r="V567">
        <v>0.92960903452880095</v>
      </c>
      <c r="W567">
        <v>0.92960903452880095</v>
      </c>
      <c r="X567">
        <v>0.92960903452880095</v>
      </c>
      <c r="Y567">
        <v>0.92960903452880095</v>
      </c>
      <c r="Z567">
        <v>0.92960903452880095</v>
      </c>
      <c r="AA567">
        <v>0.92960903452880095</v>
      </c>
      <c r="AB567" s="7">
        <f t="shared" si="24"/>
        <v>22.194286923750084</v>
      </c>
      <c r="AC567">
        <f>INDEX(SHELF_days!$C$2:$C$289,MATCH(A567&amp;"|"&amp;C567,SHELF_days!$D$2:$D$289,0))</f>
        <v>82</v>
      </c>
      <c r="AD567" s="8">
        <f t="shared" si="25"/>
        <v>1819.9315277475068</v>
      </c>
      <c r="AE567" s="7">
        <f t="shared" si="26"/>
        <v>0.92960903452880095</v>
      </c>
    </row>
    <row r="568" spans="1:31" x14ac:dyDescent="0.45">
      <c r="A568" t="s">
        <v>13</v>
      </c>
      <c r="B568" t="s">
        <v>184</v>
      </c>
      <c r="C568" t="s">
        <v>136</v>
      </c>
      <c r="D568">
        <v>0.92960903452880095</v>
      </c>
      <c r="E568">
        <v>0.92960903452880095</v>
      </c>
      <c r="F568">
        <v>0.92960903452880095</v>
      </c>
      <c r="G568">
        <v>0.92960903452880095</v>
      </c>
      <c r="H568">
        <v>0.92960903452880095</v>
      </c>
      <c r="I568">
        <v>0.92407747616718816</v>
      </c>
      <c r="J568">
        <v>0.84934857390234275</v>
      </c>
      <c r="K568">
        <v>0.83590916760095646</v>
      </c>
      <c r="L568">
        <v>0.87519285660496637</v>
      </c>
      <c r="M568">
        <v>0.89559234491102191</v>
      </c>
      <c r="N568">
        <v>0.90927450066652205</v>
      </c>
      <c r="O568">
        <v>0.90927450066652205</v>
      </c>
      <c r="P568">
        <v>0.90927450066652205</v>
      </c>
      <c r="Q568">
        <v>0.90636956725762496</v>
      </c>
      <c r="R568">
        <v>0.91217943407541902</v>
      </c>
      <c r="S568">
        <v>0.92670410111990387</v>
      </c>
      <c r="T568">
        <v>0.92960903452880095</v>
      </c>
      <c r="U568">
        <v>0.92960903452880095</v>
      </c>
      <c r="V568">
        <v>0.92960903452880095</v>
      </c>
      <c r="W568">
        <v>0.92960903452880095</v>
      </c>
      <c r="X568">
        <v>0.92960903452880095</v>
      </c>
      <c r="Y568">
        <v>0.92960903452880095</v>
      </c>
      <c r="Z568">
        <v>0.92960903452880095</v>
      </c>
      <c r="AA568">
        <v>0.92960903452880095</v>
      </c>
      <c r="AB568" s="7">
        <f t="shared" si="24"/>
        <v>21.938114472513409</v>
      </c>
      <c r="AC568">
        <f>INDEX(SHELF_days!$C$2:$C$289,MATCH(A568&amp;"|"&amp;C568,SHELF_days!$D$2:$D$289,0))</f>
        <v>96</v>
      </c>
      <c r="AD568" s="8">
        <f t="shared" si="25"/>
        <v>2106.0589893612873</v>
      </c>
      <c r="AE568" s="7">
        <f t="shared" si="26"/>
        <v>0.92960903452880095</v>
      </c>
    </row>
    <row r="569" spans="1:31" x14ac:dyDescent="0.45">
      <c r="A569" t="s">
        <v>13</v>
      </c>
      <c r="B569" t="s">
        <v>184</v>
      </c>
      <c r="C569" t="s">
        <v>137</v>
      </c>
      <c r="D569">
        <v>0.92960903452880095</v>
      </c>
      <c r="E569">
        <v>0.92960903452880095</v>
      </c>
      <c r="F569">
        <v>0.92960903452880095</v>
      </c>
      <c r="G569">
        <v>0.92960903452880095</v>
      </c>
      <c r="H569">
        <v>0.92960903452880095</v>
      </c>
      <c r="I569">
        <v>0.92960903452880095</v>
      </c>
      <c r="J569">
        <v>0.92960903452880095</v>
      </c>
      <c r="K569">
        <v>0.92960903452880095</v>
      </c>
      <c r="L569">
        <v>0.92960903452880095</v>
      </c>
      <c r="M569">
        <v>0.92960903452880095</v>
      </c>
      <c r="N569">
        <v>0.92960903452880095</v>
      </c>
      <c r="O569">
        <v>0.92960903452880095</v>
      </c>
      <c r="P569">
        <v>0.92960903452880095</v>
      </c>
      <c r="Q569">
        <v>0.92960903452880095</v>
      </c>
      <c r="R569">
        <v>0.92960903452880095</v>
      </c>
      <c r="S569">
        <v>0.92960903452880095</v>
      </c>
      <c r="T569">
        <v>0.92960903452880095</v>
      </c>
      <c r="U569">
        <v>0.92960903452880095</v>
      </c>
      <c r="V569">
        <v>0.92960903452880095</v>
      </c>
      <c r="W569">
        <v>0.92960903452880095</v>
      </c>
      <c r="X569">
        <v>0.92960903452880095</v>
      </c>
      <c r="Y569">
        <v>0.92960903452880095</v>
      </c>
      <c r="Z569">
        <v>0.92960903452880095</v>
      </c>
      <c r="AA569">
        <v>0.92960903452880095</v>
      </c>
      <c r="AB569" s="7">
        <f t="shared" si="24"/>
        <v>22.310616828691227</v>
      </c>
      <c r="AC569">
        <f>INDEX(SHELF_days!$C$2:$C$289,MATCH(A569&amp;"|"&amp;C569,SHELF_days!$D$2:$D$289,0))</f>
        <v>35</v>
      </c>
      <c r="AD569" s="8">
        <f t="shared" si="25"/>
        <v>780.87158900419297</v>
      </c>
      <c r="AE569" s="7">
        <f t="shared" si="26"/>
        <v>0.92960903452880095</v>
      </c>
    </row>
    <row r="570" spans="1:31" x14ac:dyDescent="0.45">
      <c r="A570" t="s">
        <v>13</v>
      </c>
      <c r="B570" t="s">
        <v>184</v>
      </c>
      <c r="C570" t="s">
        <v>138</v>
      </c>
      <c r="D570">
        <v>0.92960903452880095</v>
      </c>
      <c r="E570">
        <v>0.92960903452880095</v>
      </c>
      <c r="F570">
        <v>0.92960903452880095</v>
      </c>
      <c r="G570">
        <v>0.92960903452880095</v>
      </c>
      <c r="H570">
        <v>0.92960903452880095</v>
      </c>
      <c r="I570">
        <v>0.92960903452880095</v>
      </c>
      <c r="J570">
        <v>0.89862307816723319</v>
      </c>
      <c r="K570">
        <v>0.87626484198729315</v>
      </c>
      <c r="L570">
        <v>0.91411605634801696</v>
      </c>
      <c r="M570">
        <v>0.92960903452880095</v>
      </c>
      <c r="N570">
        <v>0.92960903452880095</v>
      </c>
      <c r="O570">
        <v>0.92960903452880095</v>
      </c>
      <c r="P570">
        <v>0.92960903452880095</v>
      </c>
      <c r="Q570">
        <v>0.92960903452880095</v>
      </c>
      <c r="R570">
        <v>0.92960903452880095</v>
      </c>
      <c r="S570">
        <v>0.92960903452880095</v>
      </c>
      <c r="T570">
        <v>0.92960903452880095</v>
      </c>
      <c r="U570">
        <v>0.92960903452880095</v>
      </c>
      <c r="V570">
        <v>0.92960903452880095</v>
      </c>
      <c r="W570">
        <v>0.92960903452880095</v>
      </c>
      <c r="X570">
        <v>0.92960903452880095</v>
      </c>
      <c r="Y570">
        <v>0.92960903452880095</v>
      </c>
      <c r="Z570">
        <v>0.92960903452880095</v>
      </c>
      <c r="AA570">
        <v>0.92960903452880095</v>
      </c>
      <c r="AB570" s="7">
        <f t="shared" si="24"/>
        <v>22.210793701607368</v>
      </c>
      <c r="AC570">
        <f>INDEX(SHELF_days!$C$2:$C$289,MATCH(A570&amp;"|"&amp;C570,SHELF_days!$D$2:$D$289,0))</f>
        <v>18</v>
      </c>
      <c r="AD570" s="8">
        <f t="shared" si="25"/>
        <v>399.79428662893264</v>
      </c>
      <c r="AE570" s="7">
        <f t="shared" si="26"/>
        <v>0.92960903452880095</v>
      </c>
    </row>
    <row r="571" spans="1:31" x14ac:dyDescent="0.45">
      <c r="A571" t="s">
        <v>13</v>
      </c>
      <c r="B571" t="s">
        <v>184</v>
      </c>
      <c r="C571" t="s">
        <v>139</v>
      </c>
      <c r="D571">
        <v>0.92960903452880095</v>
      </c>
      <c r="E571">
        <v>0.92960903452880095</v>
      </c>
      <c r="F571">
        <v>0.92960903452880095</v>
      </c>
      <c r="G571">
        <v>0.92960903452880095</v>
      </c>
      <c r="H571">
        <v>0.92960903452880095</v>
      </c>
      <c r="I571">
        <v>0.92960903452880095</v>
      </c>
      <c r="J571">
        <v>0.92960903452880095</v>
      </c>
      <c r="K571">
        <v>0.92960903452880095</v>
      </c>
      <c r="L571">
        <v>0.92960903452880095</v>
      </c>
      <c r="M571">
        <v>0.92960903452880095</v>
      </c>
      <c r="N571">
        <v>0.92960903452880095</v>
      </c>
      <c r="O571">
        <v>0.92960903452880095</v>
      </c>
      <c r="P571">
        <v>0.92960903452880095</v>
      </c>
      <c r="Q571">
        <v>0.92960903452880095</v>
      </c>
      <c r="R571">
        <v>0.92960903452880095</v>
      </c>
      <c r="S571">
        <v>0.92960903452880095</v>
      </c>
      <c r="T571">
        <v>0.92960903452880095</v>
      </c>
      <c r="U571">
        <v>0.92960903452880095</v>
      </c>
      <c r="V571">
        <v>0.92960903452880095</v>
      </c>
      <c r="W571">
        <v>0.92960903452880095</v>
      </c>
      <c r="X571">
        <v>0.92960903452880095</v>
      </c>
      <c r="Y571">
        <v>0.92960903452880095</v>
      </c>
      <c r="Z571">
        <v>0.92960903452880095</v>
      </c>
      <c r="AA571">
        <v>0.92960903452880095</v>
      </c>
      <c r="AB571" s="7">
        <f t="shared" si="24"/>
        <v>22.310616828691227</v>
      </c>
      <c r="AC571">
        <f>INDEX(SHELF_days!$C$2:$C$289,MATCH(A571&amp;"|"&amp;C571,SHELF_days!$D$2:$D$289,0))</f>
        <v>16</v>
      </c>
      <c r="AD571" s="8">
        <f t="shared" si="25"/>
        <v>356.96986925905964</v>
      </c>
      <c r="AE571" s="7">
        <f t="shared" si="26"/>
        <v>0.92960903452880095</v>
      </c>
    </row>
    <row r="572" spans="1:31" x14ac:dyDescent="0.45">
      <c r="A572" t="s">
        <v>13</v>
      </c>
      <c r="B572" t="s">
        <v>185</v>
      </c>
      <c r="C572" t="s">
        <v>134</v>
      </c>
      <c r="D572">
        <v>0.44752329730326068</v>
      </c>
      <c r="E572">
        <v>0.44691263592896818</v>
      </c>
      <c r="F572">
        <v>0.45131983681909288</v>
      </c>
      <c r="G572">
        <v>0.4496721558690871</v>
      </c>
      <c r="H572">
        <v>0.44646762248894373</v>
      </c>
      <c r="I572">
        <v>0.44439285565090492</v>
      </c>
      <c r="J572">
        <v>0.43338060876516232</v>
      </c>
      <c r="K572">
        <v>0.43312085772127112</v>
      </c>
      <c r="L572">
        <v>0.4383366507442068</v>
      </c>
      <c r="M572">
        <v>0.44158888067411339</v>
      </c>
      <c r="N572">
        <v>0.43936073734422137</v>
      </c>
      <c r="O572">
        <v>0.45562086161716492</v>
      </c>
      <c r="P572">
        <v>0.46032886169144183</v>
      </c>
      <c r="Q572">
        <v>0.46497193227391181</v>
      </c>
      <c r="R572">
        <v>0.46719696639736991</v>
      </c>
      <c r="S572">
        <v>0.47667319915141532</v>
      </c>
      <c r="T572">
        <v>0.48157496232452252</v>
      </c>
      <c r="U572">
        <v>0.48029476311367758</v>
      </c>
      <c r="V572">
        <v>0.47789491881997059</v>
      </c>
      <c r="W572">
        <v>0.47230473103505799</v>
      </c>
      <c r="X572">
        <v>0.46614023312979891</v>
      </c>
      <c r="Y572">
        <v>0.46090442872502768</v>
      </c>
      <c r="Z572">
        <v>0.45222798971111838</v>
      </c>
      <c r="AA572">
        <v>0.44633068509919338</v>
      </c>
      <c r="AB572" s="7">
        <f t="shared" si="24"/>
        <v>10.934540672398903</v>
      </c>
      <c r="AC572">
        <f>INDEX(SHELF_days!$C$2:$C$289,MATCH(A572&amp;"|"&amp;C572,SHELF_days!$D$2:$D$289,0))</f>
        <v>118</v>
      </c>
      <c r="AD572" s="8">
        <f t="shared" si="25"/>
        <v>1290.2757993430705</v>
      </c>
      <c r="AE572" s="7">
        <f t="shared" si="26"/>
        <v>0.48157496232452252</v>
      </c>
    </row>
    <row r="573" spans="1:31" x14ac:dyDescent="0.45">
      <c r="A573" t="s">
        <v>13</v>
      </c>
      <c r="B573" t="s">
        <v>185</v>
      </c>
      <c r="C573" t="s">
        <v>135</v>
      </c>
      <c r="D573">
        <v>0.4098682290218732</v>
      </c>
      <c r="E573">
        <v>0.4020789384114804</v>
      </c>
      <c r="F573">
        <v>0.39868623914948609</v>
      </c>
      <c r="G573">
        <v>0.39290558947817911</v>
      </c>
      <c r="H573">
        <v>0.39431073377113529</v>
      </c>
      <c r="I573">
        <v>0.395356702601382</v>
      </c>
      <c r="J573">
        <v>0.40045717504473788</v>
      </c>
      <c r="K573">
        <v>0.40318473808676097</v>
      </c>
      <c r="L573">
        <v>0.39963363225971271</v>
      </c>
      <c r="M573">
        <v>0.40173037733098449</v>
      </c>
      <c r="N573">
        <v>0.40834532696391002</v>
      </c>
      <c r="O573">
        <v>0.41352129003592442</v>
      </c>
      <c r="P573">
        <v>0.41900445141649001</v>
      </c>
      <c r="Q573">
        <v>0.42781867248520827</v>
      </c>
      <c r="R573">
        <v>0.43339683972630522</v>
      </c>
      <c r="S573">
        <v>0.4387107897670971</v>
      </c>
      <c r="T573">
        <v>0.44396138670149271</v>
      </c>
      <c r="U573">
        <v>0.44557458240546183</v>
      </c>
      <c r="V573">
        <v>0.44511002469063998</v>
      </c>
      <c r="W573">
        <v>0.44848715936526279</v>
      </c>
      <c r="X573">
        <v>0.45209447857972962</v>
      </c>
      <c r="Y573">
        <v>0.46018968234925761</v>
      </c>
      <c r="Z573">
        <v>0.47272488695856912</v>
      </c>
      <c r="AA573">
        <v>0.47271236865129468</v>
      </c>
      <c r="AB573" s="7">
        <f t="shared" si="24"/>
        <v>10.179864295252376</v>
      </c>
      <c r="AC573">
        <f>INDEX(SHELF_days!$C$2:$C$289,MATCH(A573&amp;"|"&amp;C573,SHELF_days!$D$2:$D$289,0))</f>
        <v>82</v>
      </c>
      <c r="AD573" s="8">
        <f t="shared" si="25"/>
        <v>834.7488722106948</v>
      </c>
      <c r="AE573" s="7">
        <f t="shared" si="26"/>
        <v>0.47272488695856912</v>
      </c>
    </row>
    <row r="574" spans="1:31" x14ac:dyDescent="0.45">
      <c r="A574" t="s">
        <v>13</v>
      </c>
      <c r="B574" t="s">
        <v>185</v>
      </c>
      <c r="C574" t="s">
        <v>136</v>
      </c>
      <c r="D574">
        <v>0.61967976123902313</v>
      </c>
      <c r="E574">
        <v>0.6147242340155652</v>
      </c>
      <c r="F574">
        <v>0.60785942595050135</v>
      </c>
      <c r="G574">
        <v>0.60030646202152871</v>
      </c>
      <c r="H574">
        <v>0.59156034494720988</v>
      </c>
      <c r="I574">
        <v>0.57583228775985817</v>
      </c>
      <c r="J574">
        <v>0.55441676018362562</v>
      </c>
      <c r="K574">
        <v>0.55324861092911615</v>
      </c>
      <c r="L574">
        <v>0.54553432108332978</v>
      </c>
      <c r="M574">
        <v>0.54622601408301552</v>
      </c>
      <c r="N574">
        <v>0.55178606627046145</v>
      </c>
      <c r="O574">
        <v>0.56061878218621508</v>
      </c>
      <c r="P574">
        <v>0.57008440146563821</v>
      </c>
      <c r="Q574">
        <v>0.57715521719715757</v>
      </c>
      <c r="R574">
        <v>0.58894152280010148</v>
      </c>
      <c r="S574">
        <v>0.59334846872427316</v>
      </c>
      <c r="T574">
        <v>0.60040781925706721</v>
      </c>
      <c r="U574">
        <v>0.60601832645025044</v>
      </c>
      <c r="V574">
        <v>0.6095477374478826</v>
      </c>
      <c r="W574">
        <v>0.60862832608628314</v>
      </c>
      <c r="X574">
        <v>0.60579089268546815</v>
      </c>
      <c r="Y574">
        <v>0.60412319415175231</v>
      </c>
      <c r="Z574">
        <v>0.59754741480206874</v>
      </c>
      <c r="AA574">
        <v>0.59246263982418768</v>
      </c>
      <c r="AB574" s="7">
        <f t="shared" si="24"/>
        <v>14.075849031561582</v>
      </c>
      <c r="AC574">
        <f>INDEX(SHELF_days!$C$2:$C$289,MATCH(A574&amp;"|"&amp;C574,SHELF_days!$D$2:$D$289,0))</f>
        <v>96</v>
      </c>
      <c r="AD574" s="8">
        <f t="shared" si="25"/>
        <v>1351.2815070299118</v>
      </c>
      <c r="AE574" s="7">
        <f t="shared" si="26"/>
        <v>0.61967976123902313</v>
      </c>
    </row>
    <row r="575" spans="1:31" x14ac:dyDescent="0.45">
      <c r="A575" t="s">
        <v>13</v>
      </c>
      <c r="B575" t="s">
        <v>185</v>
      </c>
      <c r="C575" t="s">
        <v>137</v>
      </c>
      <c r="D575">
        <v>0.44980858671335161</v>
      </c>
      <c r="E575">
        <v>0.44763001774270139</v>
      </c>
      <c r="F575">
        <v>0.44671469761006938</v>
      </c>
      <c r="G575">
        <v>0.4403428071302381</v>
      </c>
      <c r="H575">
        <v>0.44983691167846962</v>
      </c>
      <c r="I575">
        <v>0.4666088595278654</v>
      </c>
      <c r="J575">
        <v>0.45654859022410621</v>
      </c>
      <c r="K575">
        <v>0.47365798431148248</v>
      </c>
      <c r="L575">
        <v>0.47869012624435481</v>
      </c>
      <c r="M575">
        <v>0.49527495089899459</v>
      </c>
      <c r="N575">
        <v>0.51928292369554208</v>
      </c>
      <c r="O575">
        <v>0.51395671509725194</v>
      </c>
      <c r="P575">
        <v>0.52223909101960875</v>
      </c>
      <c r="Q575">
        <v>0.53285493109587934</v>
      </c>
      <c r="R575">
        <v>0.53072721324370864</v>
      </c>
      <c r="S575">
        <v>0.52443728673774237</v>
      </c>
      <c r="T575">
        <v>0.51027301992897334</v>
      </c>
      <c r="U575">
        <v>0.49214950287788423</v>
      </c>
      <c r="V575">
        <v>0.47733777643338648</v>
      </c>
      <c r="W575">
        <v>0.46827099970536029</v>
      </c>
      <c r="X575">
        <v>0.46419309685325461</v>
      </c>
      <c r="Y575">
        <v>0.45932499438372332</v>
      </c>
      <c r="Z575">
        <v>0.45996029881788553</v>
      </c>
      <c r="AA575">
        <v>0.45283456280971701</v>
      </c>
      <c r="AB575" s="7">
        <f t="shared" si="24"/>
        <v>11.532955944781548</v>
      </c>
      <c r="AC575">
        <f>INDEX(SHELF_days!$C$2:$C$289,MATCH(A575&amp;"|"&amp;C575,SHELF_days!$D$2:$D$289,0))</f>
        <v>35</v>
      </c>
      <c r="AD575" s="8">
        <f t="shared" si="25"/>
        <v>403.65345806735422</v>
      </c>
      <c r="AE575" s="7">
        <f t="shared" si="26"/>
        <v>0.53285493109587934</v>
      </c>
    </row>
    <row r="576" spans="1:31" x14ac:dyDescent="0.45">
      <c r="A576" t="s">
        <v>13</v>
      </c>
      <c r="B576" t="s">
        <v>185</v>
      </c>
      <c r="C576" t="s">
        <v>138</v>
      </c>
      <c r="D576">
        <v>0.64321553744475146</v>
      </c>
      <c r="E576">
        <v>0.64038496147958057</v>
      </c>
      <c r="F576">
        <v>0.63183360370890163</v>
      </c>
      <c r="G576">
        <v>0.62509174160463543</v>
      </c>
      <c r="H576">
        <v>0.61987315176598323</v>
      </c>
      <c r="I576">
        <v>0.61353525496148054</v>
      </c>
      <c r="J576">
        <v>0.6008308390123952</v>
      </c>
      <c r="K576">
        <v>0.59902004233052442</v>
      </c>
      <c r="L576">
        <v>0.59472994385719025</v>
      </c>
      <c r="M576">
        <v>0.60111380987454854</v>
      </c>
      <c r="N576">
        <v>0.61153906357681964</v>
      </c>
      <c r="O576">
        <v>0.62518758307672107</v>
      </c>
      <c r="P576">
        <v>0.64030755105981907</v>
      </c>
      <c r="Q576">
        <v>0.6556051076529581</v>
      </c>
      <c r="R576">
        <v>0.67056179819605499</v>
      </c>
      <c r="S576">
        <v>0.6856444704026855</v>
      </c>
      <c r="T576">
        <v>0.69762096820292141</v>
      </c>
      <c r="U576">
        <v>0.70428260102060003</v>
      </c>
      <c r="V576">
        <v>0.70511416673428406</v>
      </c>
      <c r="W576">
        <v>0.69949768300133985</v>
      </c>
      <c r="X576">
        <v>0.69796833933025426</v>
      </c>
      <c r="Y576">
        <v>0.6892088190862673</v>
      </c>
      <c r="Z576">
        <v>0.68156860580813083</v>
      </c>
      <c r="AA576">
        <v>0.68088470534894974</v>
      </c>
      <c r="AB576" s="7">
        <f t="shared" si="24"/>
        <v>15.614620348537796</v>
      </c>
      <c r="AC576">
        <f>INDEX(SHELF_days!$C$2:$C$289,MATCH(A576&amp;"|"&amp;C576,SHELF_days!$D$2:$D$289,0))</f>
        <v>18</v>
      </c>
      <c r="AD576" s="8">
        <f t="shared" si="25"/>
        <v>281.06316627368034</v>
      </c>
      <c r="AE576" s="7">
        <f t="shared" si="26"/>
        <v>0.70511416673428406</v>
      </c>
    </row>
    <row r="577" spans="1:31" x14ac:dyDescent="0.45">
      <c r="A577" t="s">
        <v>13</v>
      </c>
      <c r="B577" t="s">
        <v>185</v>
      </c>
      <c r="C577" t="s">
        <v>139</v>
      </c>
      <c r="D577">
        <v>0.39890378043697361</v>
      </c>
      <c r="E577">
        <v>0.41625599279692532</v>
      </c>
      <c r="F577">
        <v>0.42278237421593118</v>
      </c>
      <c r="G577">
        <v>0.42631804635045578</v>
      </c>
      <c r="H577">
        <v>0.43124783786188181</v>
      </c>
      <c r="I577">
        <v>0.43882682210001778</v>
      </c>
      <c r="J577">
        <v>0.45010662612240071</v>
      </c>
      <c r="K577">
        <v>0.46722636328266959</v>
      </c>
      <c r="L577">
        <v>0.49125278494306229</v>
      </c>
      <c r="M577">
        <v>0.50544182215685818</v>
      </c>
      <c r="N577">
        <v>0.52158262649831599</v>
      </c>
      <c r="O577">
        <v>0.54021015926114435</v>
      </c>
      <c r="P577">
        <v>0.54571174706643855</v>
      </c>
      <c r="Q577">
        <v>0.54878954307315142</v>
      </c>
      <c r="R577">
        <v>0.54514019471296871</v>
      </c>
      <c r="S577">
        <v>0.54030895512249955</v>
      </c>
      <c r="T577">
        <v>0.53704112954542682</v>
      </c>
      <c r="U577">
        <v>0.52982951954729307</v>
      </c>
      <c r="V577">
        <v>0.50782536378970211</v>
      </c>
      <c r="W577">
        <v>0.48228504801678979</v>
      </c>
      <c r="X577">
        <v>0.44008213939022511</v>
      </c>
      <c r="Y577">
        <v>0.38337502255512129</v>
      </c>
      <c r="Z577">
        <v>0.35786544327240838</v>
      </c>
      <c r="AA577">
        <v>0.34866547508685147</v>
      </c>
      <c r="AB577" s="7">
        <f t="shared" si="24"/>
        <v>11.277074817205515</v>
      </c>
      <c r="AC577">
        <f>INDEX(SHELF_days!$C$2:$C$289,MATCH(A577&amp;"|"&amp;C577,SHELF_days!$D$2:$D$289,0))</f>
        <v>16</v>
      </c>
      <c r="AD577" s="8">
        <f t="shared" si="25"/>
        <v>180.43319707528823</v>
      </c>
      <c r="AE577" s="7">
        <f t="shared" si="26"/>
        <v>0.54878954307315142</v>
      </c>
    </row>
    <row r="578" spans="1:31" x14ac:dyDescent="0.45">
      <c r="A578" t="s">
        <v>13</v>
      </c>
      <c r="B578" t="s">
        <v>186</v>
      </c>
      <c r="C578" t="s">
        <v>134</v>
      </c>
      <c r="D578">
        <v>0.38666307630958119</v>
      </c>
      <c r="E578">
        <v>0.37198787614717621</v>
      </c>
      <c r="F578">
        <v>0.35859537339745878</v>
      </c>
      <c r="G578">
        <v>0.34530195137224778</v>
      </c>
      <c r="H578">
        <v>0.33181640605852031</v>
      </c>
      <c r="I578">
        <v>0.31197240328042219</v>
      </c>
      <c r="J578">
        <v>0.27278103642504081</v>
      </c>
      <c r="K578">
        <v>0.23859008984605981</v>
      </c>
      <c r="L578">
        <v>0.22485300025529631</v>
      </c>
      <c r="M578">
        <v>0.2238536846931703</v>
      </c>
      <c r="N578">
        <v>0.23163316833796049</v>
      </c>
      <c r="O578">
        <v>0.2433397892309464</v>
      </c>
      <c r="P578">
        <v>0.26027257526433961</v>
      </c>
      <c r="Q578">
        <v>0.28151880358676667</v>
      </c>
      <c r="R578">
        <v>0.30937489641968041</v>
      </c>
      <c r="S578">
        <v>0.33773627350139218</v>
      </c>
      <c r="T578">
        <v>0.36718959701647902</v>
      </c>
      <c r="U578">
        <v>0.39826457831756462</v>
      </c>
      <c r="V578">
        <v>0.41977154538869249</v>
      </c>
      <c r="W578">
        <v>0.42024128682911521</v>
      </c>
      <c r="X578">
        <v>0.41515976307877672</v>
      </c>
      <c r="Y578">
        <v>0.40839304362630863</v>
      </c>
      <c r="Z578">
        <v>0.39748030360765663</v>
      </c>
      <c r="AA578">
        <v>0.38479220717219248</v>
      </c>
      <c r="AB578" s="7">
        <f t="shared" ref="AB578:AB641" si="27">SUM(D578:AA578)</f>
        <v>7.9415827291628451</v>
      </c>
      <c r="AC578">
        <f>INDEX(SHELF_days!$C$2:$C$289,MATCH(A578&amp;"|"&amp;C578,SHELF_days!$D$2:$D$289,0))</f>
        <v>118</v>
      </c>
      <c r="AD578" s="8">
        <f t="shared" ref="AD578:AD641" si="28">AB578*AC578</f>
        <v>937.10676204121569</v>
      </c>
      <c r="AE578" s="7">
        <f t="shared" ref="AE578:AE641" si="29">MAX(D578:AA578)</f>
        <v>0.42024128682911521</v>
      </c>
    </row>
    <row r="579" spans="1:31" x14ac:dyDescent="0.45">
      <c r="A579" t="s">
        <v>13</v>
      </c>
      <c r="B579" t="s">
        <v>186</v>
      </c>
      <c r="C579" t="s">
        <v>135</v>
      </c>
      <c r="D579">
        <v>0.28416366850341829</v>
      </c>
      <c r="E579">
        <v>0.27807678433626631</v>
      </c>
      <c r="F579">
        <v>0.27452631584062248</v>
      </c>
      <c r="G579">
        <v>0.26867838082969331</v>
      </c>
      <c r="H579">
        <v>0.26281168534782101</v>
      </c>
      <c r="I579">
        <v>0.25654154100135113</v>
      </c>
      <c r="J579">
        <v>0.244843498714436</v>
      </c>
      <c r="K579">
        <v>0.2213638806752487</v>
      </c>
      <c r="L579">
        <v>0.19496078882720061</v>
      </c>
      <c r="M579">
        <v>0.18548359134266659</v>
      </c>
      <c r="N579">
        <v>0.1876368984496524</v>
      </c>
      <c r="O579">
        <v>0.19679220574853101</v>
      </c>
      <c r="P579">
        <v>0.21153912078166351</v>
      </c>
      <c r="Q579">
        <v>0.22713321918685839</v>
      </c>
      <c r="R579">
        <v>0.23991838139526619</v>
      </c>
      <c r="S579">
        <v>0.25728722035167922</v>
      </c>
      <c r="T579">
        <v>0.28385402199353621</v>
      </c>
      <c r="U579">
        <v>0.30258882071324911</v>
      </c>
      <c r="V579">
        <v>0.30560017251758032</v>
      </c>
      <c r="W579">
        <v>0.30279775311596291</v>
      </c>
      <c r="X579">
        <v>0.30162907451552801</v>
      </c>
      <c r="Y579">
        <v>0.30490860231502492</v>
      </c>
      <c r="Z579">
        <v>0.3021440988125767</v>
      </c>
      <c r="AA579">
        <v>0.29509114913117529</v>
      </c>
      <c r="AB579" s="7">
        <f t="shared" si="27"/>
        <v>6.1903708744470078</v>
      </c>
      <c r="AC579">
        <f>INDEX(SHELF_days!$C$2:$C$289,MATCH(A579&amp;"|"&amp;C579,SHELF_days!$D$2:$D$289,0))</f>
        <v>82</v>
      </c>
      <c r="AD579" s="8">
        <f t="shared" si="28"/>
        <v>507.61041170465467</v>
      </c>
      <c r="AE579" s="7">
        <f t="shared" si="29"/>
        <v>0.30560017251758032</v>
      </c>
    </row>
    <row r="580" spans="1:31" x14ac:dyDescent="0.45">
      <c r="A580" t="s">
        <v>13</v>
      </c>
      <c r="B580" t="s">
        <v>186</v>
      </c>
      <c r="C580" t="s">
        <v>136</v>
      </c>
      <c r="D580">
        <v>0.31659589024425461</v>
      </c>
      <c r="E580">
        <v>0.29427585855971611</v>
      </c>
      <c r="F580">
        <v>0.27264049766769549</v>
      </c>
      <c r="G580">
        <v>0.24914088903019399</v>
      </c>
      <c r="H580">
        <v>0.22630672170249369</v>
      </c>
      <c r="I580">
        <v>0.195501427749708</v>
      </c>
      <c r="J580">
        <v>0.14970034219169301</v>
      </c>
      <c r="K580">
        <v>0.1129281734878541</v>
      </c>
      <c r="L580">
        <v>9.5965239536642363E-2</v>
      </c>
      <c r="M580">
        <v>9.4535004589670568E-2</v>
      </c>
      <c r="N580">
        <v>0.10372872148432211</v>
      </c>
      <c r="O580">
        <v>0.1198320638221634</v>
      </c>
      <c r="P580">
        <v>0.14160219977287369</v>
      </c>
      <c r="Q580">
        <v>0.17260889725516579</v>
      </c>
      <c r="R580">
        <v>0.21421728086225131</v>
      </c>
      <c r="S580">
        <v>0.26075262903663238</v>
      </c>
      <c r="T580">
        <v>0.30705250038757059</v>
      </c>
      <c r="U580">
        <v>0.35390176143331797</v>
      </c>
      <c r="V580">
        <v>0.38968732273005252</v>
      </c>
      <c r="W580">
        <v>0.39101247024077429</v>
      </c>
      <c r="X580">
        <v>0.38197461336393168</v>
      </c>
      <c r="Y580">
        <v>0.37001370643447978</v>
      </c>
      <c r="Z580">
        <v>0.35509888107226822</v>
      </c>
      <c r="AA580">
        <v>0.34007745015674989</v>
      </c>
      <c r="AB580" s="7">
        <f t="shared" si="27"/>
        <v>5.9091505428124753</v>
      </c>
      <c r="AC580">
        <f>INDEX(SHELF_days!$C$2:$C$289,MATCH(A580&amp;"|"&amp;C580,SHELF_days!$D$2:$D$289,0))</f>
        <v>96</v>
      </c>
      <c r="AD580" s="8">
        <f t="shared" si="28"/>
        <v>567.2784521099976</v>
      </c>
      <c r="AE580" s="7">
        <f t="shared" si="29"/>
        <v>0.39101247024077429</v>
      </c>
    </row>
    <row r="581" spans="1:31" x14ac:dyDescent="0.45">
      <c r="A581" t="s">
        <v>13</v>
      </c>
      <c r="B581" t="s">
        <v>186</v>
      </c>
      <c r="C581" t="s">
        <v>137</v>
      </c>
      <c r="D581">
        <v>0.27728856244431072</v>
      </c>
      <c r="E581">
        <v>0.27395182790349282</v>
      </c>
      <c r="F581">
        <v>0.2709796727883772</v>
      </c>
      <c r="G581">
        <v>0.27202113000570682</v>
      </c>
      <c r="H581">
        <v>0.2709329436995499</v>
      </c>
      <c r="I581">
        <v>0.26735238510118758</v>
      </c>
      <c r="J581">
        <v>0.26138725497989462</v>
      </c>
      <c r="K581">
        <v>0.25213073141387371</v>
      </c>
      <c r="L581">
        <v>0.23035266269911531</v>
      </c>
      <c r="M581">
        <v>0.23081578960917609</v>
      </c>
      <c r="N581">
        <v>0.24166943015175049</v>
      </c>
      <c r="O581">
        <v>0.25913176678154642</v>
      </c>
      <c r="P581">
        <v>0.27264202542359062</v>
      </c>
      <c r="Q581">
        <v>0.28641461469301183</v>
      </c>
      <c r="R581">
        <v>0.29194669108022192</v>
      </c>
      <c r="S581">
        <v>0.29561330522830592</v>
      </c>
      <c r="T581">
        <v>0.313402745479893</v>
      </c>
      <c r="U581">
        <v>0.3156531443715373</v>
      </c>
      <c r="V581">
        <v>0.31884043836095682</v>
      </c>
      <c r="W581">
        <v>0.32168906212243992</v>
      </c>
      <c r="X581">
        <v>0.32452982059174412</v>
      </c>
      <c r="Y581">
        <v>0.32678160747612572</v>
      </c>
      <c r="Z581">
        <v>0.32336575734927347</v>
      </c>
      <c r="AA581">
        <v>0.32510074827107982</v>
      </c>
      <c r="AB581" s="7">
        <f t="shared" si="27"/>
        <v>6.8239941180261621</v>
      </c>
      <c r="AC581">
        <f>INDEX(SHELF_days!$C$2:$C$289,MATCH(A581&amp;"|"&amp;C581,SHELF_days!$D$2:$D$289,0))</f>
        <v>35</v>
      </c>
      <c r="AD581" s="8">
        <f t="shared" si="28"/>
        <v>238.83979413091566</v>
      </c>
      <c r="AE581" s="7">
        <f t="shared" si="29"/>
        <v>0.32678160747612572</v>
      </c>
    </row>
    <row r="582" spans="1:31" x14ac:dyDescent="0.45">
      <c r="A582" t="s">
        <v>13</v>
      </c>
      <c r="B582" t="s">
        <v>186</v>
      </c>
      <c r="C582" t="s">
        <v>138</v>
      </c>
      <c r="D582">
        <v>0.30380783442519688</v>
      </c>
      <c r="E582">
        <v>0.2656043624697908</v>
      </c>
      <c r="F582">
        <v>0.2352510175874048</v>
      </c>
      <c r="G582">
        <v>0.20207015157385891</v>
      </c>
      <c r="H582">
        <v>0.17317150019102301</v>
      </c>
      <c r="I582">
        <v>0.14307184953675889</v>
      </c>
      <c r="J582">
        <v>9.9047804333307912E-2</v>
      </c>
      <c r="K582">
        <v>6.1447081075921943E-2</v>
      </c>
      <c r="L582">
        <v>4.4440571542530623E-2</v>
      </c>
      <c r="M582">
        <v>4.2255382605977103E-2</v>
      </c>
      <c r="N582">
        <v>5.3289282279434823E-2</v>
      </c>
      <c r="O582">
        <v>7.6642645640485688E-2</v>
      </c>
      <c r="P582">
        <v>0.1057437126308657</v>
      </c>
      <c r="Q582">
        <v>0.15610201691306241</v>
      </c>
      <c r="R582">
        <v>0.2030219547417772</v>
      </c>
      <c r="S582">
        <v>0.25335956765075829</v>
      </c>
      <c r="T582">
        <v>0.30691333965738399</v>
      </c>
      <c r="U582">
        <v>0.36073070176627831</v>
      </c>
      <c r="V582">
        <v>0.39870926749107988</v>
      </c>
      <c r="W582">
        <v>0.3907430888030678</v>
      </c>
      <c r="X582">
        <v>0.37392909900307392</v>
      </c>
      <c r="Y582">
        <v>0.35139349469650111</v>
      </c>
      <c r="Z582">
        <v>0.33887341465120868</v>
      </c>
      <c r="AA582">
        <v>0.31932726396183109</v>
      </c>
      <c r="AB582" s="7">
        <f t="shared" si="27"/>
        <v>5.2589464052285804</v>
      </c>
      <c r="AC582">
        <f>INDEX(SHELF_days!$C$2:$C$289,MATCH(A582&amp;"|"&amp;C582,SHELF_days!$D$2:$D$289,0))</f>
        <v>18</v>
      </c>
      <c r="AD582" s="8">
        <f t="shared" si="28"/>
        <v>94.661035294114441</v>
      </c>
      <c r="AE582" s="7">
        <f t="shared" si="29"/>
        <v>0.39870926749107988</v>
      </c>
    </row>
    <row r="583" spans="1:31" x14ac:dyDescent="0.45">
      <c r="A583" t="s">
        <v>13</v>
      </c>
      <c r="B583" t="s">
        <v>186</v>
      </c>
      <c r="C583" t="s">
        <v>139</v>
      </c>
      <c r="D583">
        <v>0.1287272176956874</v>
      </c>
      <c r="E583">
        <v>0.1242285308180205</v>
      </c>
      <c r="F583">
        <v>0.12449673149801641</v>
      </c>
      <c r="G583">
        <v>0.12425788108111439</v>
      </c>
      <c r="H583">
        <v>0.12531853886464531</v>
      </c>
      <c r="I583">
        <v>0.1285926113166706</v>
      </c>
      <c r="J583">
        <v>0.1322239473160112</v>
      </c>
      <c r="K583">
        <v>0.12902072032662629</v>
      </c>
      <c r="L583">
        <v>0.110326626891894</v>
      </c>
      <c r="M583">
        <v>9.1661883720255494E-2</v>
      </c>
      <c r="N583">
        <v>8.4907274896509954E-2</v>
      </c>
      <c r="O583">
        <v>8.3540969545587526E-2</v>
      </c>
      <c r="P583">
        <v>8.0188967084657739E-2</v>
      </c>
      <c r="Q583">
        <v>8.1570453606146009E-2</v>
      </c>
      <c r="R583">
        <v>8.2473227215792561E-2</v>
      </c>
      <c r="S583">
        <v>9.7327496575413952E-2</v>
      </c>
      <c r="T583">
        <v>0.1152099034238946</v>
      </c>
      <c r="U583">
        <v>0.1242740743297179</v>
      </c>
      <c r="V583">
        <v>0.12578915515218531</v>
      </c>
      <c r="W583">
        <v>0.1226547494693654</v>
      </c>
      <c r="X583">
        <v>0.12101214681414529</v>
      </c>
      <c r="Y583">
        <v>0.12067310067150901</v>
      </c>
      <c r="Z583">
        <v>0.1248458984210299</v>
      </c>
      <c r="AA583">
        <v>0.1263994382089306</v>
      </c>
      <c r="AB583" s="7">
        <f t="shared" si="27"/>
        <v>2.7097215449438279</v>
      </c>
      <c r="AC583">
        <f>INDEX(SHELF_days!$C$2:$C$289,MATCH(A583&amp;"|"&amp;C583,SHELF_days!$D$2:$D$289,0))</f>
        <v>16</v>
      </c>
      <c r="AD583" s="8">
        <f t="shared" si="28"/>
        <v>43.355544719101246</v>
      </c>
      <c r="AE583" s="7">
        <f t="shared" si="29"/>
        <v>0.1322239473160112</v>
      </c>
    </row>
    <row r="584" spans="1:31" x14ac:dyDescent="0.45">
      <c r="A584" t="s">
        <v>13</v>
      </c>
      <c r="B584" t="s">
        <v>187</v>
      </c>
      <c r="C584" t="s">
        <v>134</v>
      </c>
      <c r="D584">
        <v>3.825952936784102E-5</v>
      </c>
      <c r="E584">
        <v>3.825952936784102E-5</v>
      </c>
      <c r="F584">
        <v>3.825952936784102E-5</v>
      </c>
      <c r="G584">
        <v>3.825952936784102E-5</v>
      </c>
      <c r="H584">
        <v>3.825952936784102E-5</v>
      </c>
      <c r="I584">
        <v>3.825952936784102E-5</v>
      </c>
      <c r="J584">
        <v>3.825952936784102E-5</v>
      </c>
      <c r="K584">
        <v>3.825952936784102E-5</v>
      </c>
      <c r="L584">
        <v>3.825952936784102E-5</v>
      </c>
      <c r="M584">
        <v>3.825952936784102E-5</v>
      </c>
      <c r="N584">
        <v>3.825952936784102E-5</v>
      </c>
      <c r="O584">
        <v>3.825952936784102E-5</v>
      </c>
      <c r="P584">
        <v>3.825952936784102E-5</v>
      </c>
      <c r="Q584">
        <v>3.825952936784102E-5</v>
      </c>
      <c r="R584">
        <v>3.825952936784102E-5</v>
      </c>
      <c r="S584">
        <v>3.825952936784102E-5</v>
      </c>
      <c r="T584">
        <v>3.6262645268429661E-3</v>
      </c>
      <c r="U584">
        <v>0.16471937484832999</v>
      </c>
      <c r="V584">
        <v>0.44408815998878332</v>
      </c>
      <c r="W584">
        <v>0.12872055251434841</v>
      </c>
      <c r="X584">
        <v>4.5102652118781582E-2</v>
      </c>
      <c r="Y584">
        <v>3.825952936784102E-5</v>
      </c>
      <c r="Z584">
        <v>3.825952936784102E-5</v>
      </c>
      <c r="AA584">
        <v>3.825952936784102E-5</v>
      </c>
      <c r="AB584" s="7">
        <f t="shared" si="27"/>
        <v>0.78698393505507536</v>
      </c>
      <c r="AC584">
        <f>INDEX(SHELF_days!$C$2:$C$289,MATCH(A584&amp;"|"&amp;C584,SHELF_days!$D$2:$D$289,0))</f>
        <v>118</v>
      </c>
      <c r="AD584" s="8">
        <f t="shared" si="28"/>
        <v>92.864104336498897</v>
      </c>
      <c r="AE584" s="7">
        <f t="shared" si="29"/>
        <v>0.44408815998878332</v>
      </c>
    </row>
    <row r="585" spans="1:31" x14ac:dyDescent="0.45">
      <c r="A585" t="s">
        <v>13</v>
      </c>
      <c r="B585" t="s">
        <v>187</v>
      </c>
      <c r="C585" t="s">
        <v>135</v>
      </c>
      <c r="D585">
        <v>3.825952936784102E-5</v>
      </c>
      <c r="E585">
        <v>3.825952936784102E-5</v>
      </c>
      <c r="F585">
        <v>3.825952936784102E-5</v>
      </c>
      <c r="G585">
        <v>3.825952936784102E-5</v>
      </c>
      <c r="H585">
        <v>3.825952936784102E-5</v>
      </c>
      <c r="I585">
        <v>3.825952936784102E-5</v>
      </c>
      <c r="J585">
        <v>3.825952936784102E-5</v>
      </c>
      <c r="K585">
        <v>3.825952936784102E-5</v>
      </c>
      <c r="L585">
        <v>3.825952936784102E-5</v>
      </c>
      <c r="M585">
        <v>3.825952936784102E-5</v>
      </c>
      <c r="N585">
        <v>3.825952936784102E-5</v>
      </c>
      <c r="O585">
        <v>3.825952936784102E-5</v>
      </c>
      <c r="P585">
        <v>3.825952936784102E-5</v>
      </c>
      <c r="Q585">
        <v>3.825952936784102E-5</v>
      </c>
      <c r="R585">
        <v>3.825952936784102E-5</v>
      </c>
      <c r="S585">
        <v>3.825952936784102E-5</v>
      </c>
      <c r="T585">
        <v>3.825952936784102E-5</v>
      </c>
      <c r="U585">
        <v>0.1091232712533579</v>
      </c>
      <c r="V585">
        <v>0.1143470955620503</v>
      </c>
      <c r="W585">
        <v>8.1074349058083028E-2</v>
      </c>
      <c r="X585">
        <v>1.033363724185906E-2</v>
      </c>
      <c r="Y585">
        <v>3.825952936784102E-5</v>
      </c>
      <c r="Z585">
        <v>3.825952936784102E-5</v>
      </c>
      <c r="AA585">
        <v>3.825952936784102E-5</v>
      </c>
      <c r="AB585" s="7">
        <f t="shared" si="27"/>
        <v>0.31564354370270714</v>
      </c>
      <c r="AC585">
        <f>INDEX(SHELF_days!$C$2:$C$289,MATCH(A585&amp;"|"&amp;C585,SHELF_days!$D$2:$D$289,0))</f>
        <v>82</v>
      </c>
      <c r="AD585" s="8">
        <f t="shared" si="28"/>
        <v>25.882770583621987</v>
      </c>
      <c r="AE585" s="7">
        <f t="shared" si="29"/>
        <v>0.1143470955620503</v>
      </c>
    </row>
    <row r="586" spans="1:31" x14ac:dyDescent="0.45">
      <c r="A586" t="s">
        <v>13</v>
      </c>
      <c r="B586" t="s">
        <v>187</v>
      </c>
      <c r="C586" t="s">
        <v>136</v>
      </c>
      <c r="D586">
        <v>3.825952936784102E-5</v>
      </c>
      <c r="E586">
        <v>3.825952936784102E-5</v>
      </c>
      <c r="F586">
        <v>3.825952936784102E-5</v>
      </c>
      <c r="G586">
        <v>3.825952936784102E-5</v>
      </c>
      <c r="H586">
        <v>3.825952936784102E-5</v>
      </c>
      <c r="I586">
        <v>3.825952936784102E-5</v>
      </c>
      <c r="J586">
        <v>3.825952936784102E-5</v>
      </c>
      <c r="K586">
        <v>3.825952936784102E-5</v>
      </c>
      <c r="L586">
        <v>3.825952936784102E-5</v>
      </c>
      <c r="M586">
        <v>3.825952936784102E-5</v>
      </c>
      <c r="N586">
        <v>3.825952936784102E-5</v>
      </c>
      <c r="O586">
        <v>3.825952936784102E-5</v>
      </c>
      <c r="P586">
        <v>3.825952936784102E-5</v>
      </c>
      <c r="Q586">
        <v>3.825952936784102E-5</v>
      </c>
      <c r="R586">
        <v>3.825952936784102E-5</v>
      </c>
      <c r="S586">
        <v>3.825952936784102E-5</v>
      </c>
      <c r="T586">
        <v>8.9124637297829434E-2</v>
      </c>
      <c r="U586">
        <v>0.80398694414293603</v>
      </c>
      <c r="V586">
        <v>1</v>
      </c>
      <c r="W586">
        <v>0.32523061308341361</v>
      </c>
      <c r="X586">
        <v>5.0013641730539127E-2</v>
      </c>
      <c r="Y586">
        <v>3.073884487201806E-2</v>
      </c>
      <c r="Z586">
        <v>3.825952936784102E-5</v>
      </c>
      <c r="AA586">
        <v>3.825952936784102E-5</v>
      </c>
      <c r="AB586" s="7">
        <f t="shared" si="27"/>
        <v>2.2997833526553575</v>
      </c>
      <c r="AC586">
        <f>INDEX(SHELF_days!$C$2:$C$289,MATCH(A586&amp;"|"&amp;C586,SHELF_days!$D$2:$D$289,0))</f>
        <v>96</v>
      </c>
      <c r="AD586" s="8">
        <f t="shared" si="28"/>
        <v>220.77920185491433</v>
      </c>
      <c r="AE586" s="7">
        <f t="shared" si="29"/>
        <v>1</v>
      </c>
    </row>
    <row r="587" spans="1:31" x14ac:dyDescent="0.45">
      <c r="A587" t="s">
        <v>13</v>
      </c>
      <c r="B587" t="s">
        <v>187</v>
      </c>
      <c r="C587" t="s">
        <v>137</v>
      </c>
      <c r="D587">
        <v>3.825952936784102E-5</v>
      </c>
      <c r="E587">
        <v>3.825952936784102E-5</v>
      </c>
      <c r="F587">
        <v>3.825952936784102E-5</v>
      </c>
      <c r="G587">
        <v>3.825952936784102E-5</v>
      </c>
      <c r="H587">
        <v>3.825952936784102E-5</v>
      </c>
      <c r="I587">
        <v>3.825952936784102E-5</v>
      </c>
      <c r="J587">
        <v>3.825952936784102E-5</v>
      </c>
      <c r="K587">
        <v>3.825952936784102E-5</v>
      </c>
      <c r="L587">
        <v>3.825952936784102E-5</v>
      </c>
      <c r="M587">
        <v>3.825952936784102E-5</v>
      </c>
      <c r="N587">
        <v>3.825952936784102E-5</v>
      </c>
      <c r="O587">
        <v>3.825952936784102E-5</v>
      </c>
      <c r="P587">
        <v>3.825952936784102E-5</v>
      </c>
      <c r="Q587">
        <v>3.825952936784102E-5</v>
      </c>
      <c r="R587">
        <v>3.825952936784102E-5</v>
      </c>
      <c r="S587">
        <v>3.825952936784102E-5</v>
      </c>
      <c r="T587">
        <v>3.7296685870459222E-2</v>
      </c>
      <c r="U587">
        <v>0.34639419252625497</v>
      </c>
      <c r="V587">
        <v>0.1590609362547451</v>
      </c>
      <c r="W587">
        <v>3.825952936784102E-5</v>
      </c>
      <c r="X587">
        <v>3.825952936784102E-5</v>
      </c>
      <c r="Y587">
        <v>3.825952936784102E-5</v>
      </c>
      <c r="Z587">
        <v>3.825952936784102E-5</v>
      </c>
      <c r="AA587">
        <v>3.825952936784102E-5</v>
      </c>
      <c r="AB587" s="7">
        <f t="shared" si="27"/>
        <v>0.54355526476818417</v>
      </c>
      <c r="AC587">
        <f>INDEX(SHELF_days!$C$2:$C$289,MATCH(A587&amp;"|"&amp;C587,SHELF_days!$D$2:$D$289,0))</f>
        <v>35</v>
      </c>
      <c r="AD587" s="8">
        <f t="shared" si="28"/>
        <v>19.024434266886445</v>
      </c>
      <c r="AE587" s="7">
        <f t="shared" si="29"/>
        <v>0.34639419252625497</v>
      </c>
    </row>
    <row r="588" spans="1:31" x14ac:dyDescent="0.45">
      <c r="A588" t="s">
        <v>13</v>
      </c>
      <c r="B588" t="s">
        <v>187</v>
      </c>
      <c r="C588" t="s">
        <v>138</v>
      </c>
      <c r="D588">
        <v>3.825952936784102E-5</v>
      </c>
      <c r="E588">
        <v>3.825952936784102E-5</v>
      </c>
      <c r="F588">
        <v>3.825952936784102E-5</v>
      </c>
      <c r="G588">
        <v>3.825952936784102E-5</v>
      </c>
      <c r="H588">
        <v>3.825952936784102E-5</v>
      </c>
      <c r="I588">
        <v>3.825952936784102E-5</v>
      </c>
      <c r="J588">
        <v>3.825952936784102E-5</v>
      </c>
      <c r="K588">
        <v>3.825952936784102E-5</v>
      </c>
      <c r="L588">
        <v>3.825952936784102E-5</v>
      </c>
      <c r="M588">
        <v>3.825952936784102E-5</v>
      </c>
      <c r="N588">
        <v>3.825952936784102E-5</v>
      </c>
      <c r="O588">
        <v>3.825952936784102E-5</v>
      </c>
      <c r="P588">
        <v>3.825952936784102E-5</v>
      </c>
      <c r="Q588">
        <v>3.825952936784102E-5</v>
      </c>
      <c r="R588">
        <v>3.825952936784102E-5</v>
      </c>
      <c r="S588">
        <v>3.825952936784102E-5</v>
      </c>
      <c r="T588">
        <v>7.0000697831691855E-2</v>
      </c>
      <c r="U588">
        <v>1</v>
      </c>
      <c r="V588">
        <v>1</v>
      </c>
      <c r="W588">
        <v>1</v>
      </c>
      <c r="X588">
        <v>0.42929788199053098</v>
      </c>
      <c r="Y588">
        <v>0.15699365278267949</v>
      </c>
      <c r="Z588">
        <v>3.825952936784102E-5</v>
      </c>
      <c r="AA588">
        <v>3.825952936784102E-5</v>
      </c>
      <c r="AB588" s="7">
        <f t="shared" si="27"/>
        <v>3.6569809041335231</v>
      </c>
      <c r="AC588">
        <f>INDEX(SHELF_days!$C$2:$C$289,MATCH(A588&amp;"|"&amp;C588,SHELF_days!$D$2:$D$289,0))</f>
        <v>18</v>
      </c>
      <c r="AD588" s="8">
        <f t="shared" si="28"/>
        <v>65.825656274403414</v>
      </c>
      <c r="AE588" s="7">
        <f t="shared" si="29"/>
        <v>1</v>
      </c>
    </row>
    <row r="589" spans="1:31" x14ac:dyDescent="0.45">
      <c r="A589" t="s">
        <v>13</v>
      </c>
      <c r="B589" t="s">
        <v>187</v>
      </c>
      <c r="C589" t="s">
        <v>139</v>
      </c>
      <c r="D589">
        <v>3.825952936784102E-5</v>
      </c>
      <c r="E589">
        <v>3.825952936784102E-5</v>
      </c>
      <c r="F589">
        <v>3.825952936784102E-5</v>
      </c>
      <c r="G589">
        <v>3.825952936784102E-5</v>
      </c>
      <c r="H589">
        <v>3.825952936784102E-5</v>
      </c>
      <c r="I589">
        <v>3.825952936784102E-5</v>
      </c>
      <c r="J589">
        <v>3.825952936784102E-5</v>
      </c>
      <c r="K589">
        <v>3.825952936784102E-5</v>
      </c>
      <c r="L589">
        <v>3.825952936784102E-5</v>
      </c>
      <c r="M589">
        <v>3.825952936784102E-5</v>
      </c>
      <c r="N589">
        <v>3.825952936784102E-5</v>
      </c>
      <c r="O589">
        <v>3.825952936784102E-5</v>
      </c>
      <c r="P589">
        <v>3.825952936784102E-5</v>
      </c>
      <c r="Q589">
        <v>3.825952936784102E-5</v>
      </c>
      <c r="R589">
        <v>3.825952936784102E-5</v>
      </c>
      <c r="S589">
        <v>3.825952936784102E-5</v>
      </c>
      <c r="T589">
        <v>3.825952936784102E-5</v>
      </c>
      <c r="U589">
        <v>0.26293358838175962</v>
      </c>
      <c r="V589">
        <v>7.8395624159752986E-2</v>
      </c>
      <c r="W589">
        <v>3.825952936784102E-5</v>
      </c>
      <c r="X589">
        <v>3.825952936784102E-5</v>
      </c>
      <c r="Y589">
        <v>3.825952936784102E-5</v>
      </c>
      <c r="Z589">
        <v>3.825952936784102E-5</v>
      </c>
      <c r="AA589">
        <v>3.825952936784102E-5</v>
      </c>
      <c r="AB589" s="7">
        <f t="shared" si="27"/>
        <v>0.34217092218760525</v>
      </c>
      <c r="AC589">
        <f>INDEX(SHELF_days!$C$2:$C$289,MATCH(A589&amp;"|"&amp;C589,SHELF_days!$D$2:$D$289,0))</f>
        <v>16</v>
      </c>
      <c r="AD589" s="8">
        <f t="shared" si="28"/>
        <v>5.4747347550016841</v>
      </c>
      <c r="AE589" s="7">
        <f t="shared" si="29"/>
        <v>0.26293358838175962</v>
      </c>
    </row>
    <row r="590" spans="1:31" x14ac:dyDescent="0.45">
      <c r="A590" t="s">
        <v>13</v>
      </c>
      <c r="B590" t="s">
        <v>188</v>
      </c>
      <c r="C590" t="s">
        <v>134</v>
      </c>
      <c r="D590">
        <v>0.114186785995448</v>
      </c>
      <c r="E590">
        <v>7.9422154304488554E-2</v>
      </c>
      <c r="F590">
        <v>6.1022191739156621E-2</v>
      </c>
      <c r="G590">
        <v>6.589454775324835E-2</v>
      </c>
      <c r="H590">
        <v>6.5076314296966961E-2</v>
      </c>
      <c r="I590">
        <v>7.3844648727199633E-2</v>
      </c>
      <c r="J590">
        <v>8.843940328099268E-3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1.9525168965100401E-2</v>
      </c>
      <c r="T590">
        <v>0.15079130562503551</v>
      </c>
      <c r="U590">
        <v>0.53335129966321793</v>
      </c>
      <c r="V590">
        <v>0.70564067657963248</v>
      </c>
      <c r="W590">
        <v>0.71046775570932841</v>
      </c>
      <c r="X590">
        <v>0.65747668673725235</v>
      </c>
      <c r="Y590">
        <v>0.65136019126342437</v>
      </c>
      <c r="Z590">
        <v>0.49780721232605768</v>
      </c>
      <c r="AA590">
        <v>0.2621832730291449</v>
      </c>
      <c r="AB590" s="7">
        <f t="shared" si="27"/>
        <v>4.656894153042801</v>
      </c>
      <c r="AC590">
        <f>INDEX(SHELF_days!$C$2:$C$289,MATCH(A590&amp;"|"&amp;C590,SHELF_days!$D$2:$D$289,0))</f>
        <v>118</v>
      </c>
      <c r="AD590" s="8">
        <f t="shared" si="28"/>
        <v>549.51351005905053</v>
      </c>
      <c r="AE590" s="7">
        <f t="shared" si="29"/>
        <v>0.71046775570932841</v>
      </c>
    </row>
    <row r="591" spans="1:31" x14ac:dyDescent="0.45">
      <c r="A591" t="s">
        <v>13</v>
      </c>
      <c r="B591" t="s">
        <v>188</v>
      </c>
      <c r="C591" t="s">
        <v>135</v>
      </c>
      <c r="D591">
        <v>2.7085584386353331E-2</v>
      </c>
      <c r="E591">
        <v>1.0743017397197669E-2</v>
      </c>
      <c r="F591">
        <v>5.9072411322799289E-3</v>
      </c>
      <c r="G591">
        <v>8.5483381227636247E-3</v>
      </c>
      <c r="H591">
        <v>3.1703451444903261E-2</v>
      </c>
      <c r="I591">
        <v>7.3984695852991403E-2</v>
      </c>
      <c r="J591">
        <v>3.105969964068362E-2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3.4907246743675797E-2</v>
      </c>
      <c r="T591">
        <v>0.28105892028014579</v>
      </c>
      <c r="U591">
        <v>0.53909958294858895</v>
      </c>
      <c r="V591">
        <v>0.58709198137764762</v>
      </c>
      <c r="W591">
        <v>0.53930564587478225</v>
      </c>
      <c r="X591">
        <v>0.41962143029492871</v>
      </c>
      <c r="Y591">
        <v>0.35288852837402318</v>
      </c>
      <c r="Z591">
        <v>0.2295827802471383</v>
      </c>
      <c r="AA591">
        <v>7.1165592915675049E-2</v>
      </c>
      <c r="AB591" s="7">
        <f t="shared" si="27"/>
        <v>3.2437537370337783</v>
      </c>
      <c r="AC591">
        <f>INDEX(SHELF_days!$C$2:$C$289,MATCH(A591&amp;"|"&amp;C591,SHELF_days!$D$2:$D$289,0))</f>
        <v>82</v>
      </c>
      <c r="AD591" s="8">
        <f t="shared" si="28"/>
        <v>265.9878064367698</v>
      </c>
      <c r="AE591" s="7">
        <f t="shared" si="29"/>
        <v>0.58709198137764762</v>
      </c>
    </row>
    <row r="592" spans="1:31" x14ac:dyDescent="0.45">
      <c r="A592" t="s">
        <v>13</v>
      </c>
      <c r="B592" t="s">
        <v>188</v>
      </c>
      <c r="C592" t="s">
        <v>136</v>
      </c>
      <c r="D592">
        <v>6.6043408147788377E-2</v>
      </c>
      <c r="E592">
        <v>4.3717034348185448E-2</v>
      </c>
      <c r="F592">
        <v>3.7093015329294383E-2</v>
      </c>
      <c r="G592">
        <v>3.277179887011427E-2</v>
      </c>
      <c r="H592">
        <v>1.5586522320781891E-2</v>
      </c>
      <c r="I592">
        <v>7.2348688190734256E-3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3.2337227434239119E-3</v>
      </c>
      <c r="R592">
        <v>0</v>
      </c>
      <c r="S592">
        <v>1.527923345007115E-2</v>
      </c>
      <c r="T592">
        <v>0.24225094157144439</v>
      </c>
      <c r="U592">
        <v>0.59000688071440133</v>
      </c>
      <c r="V592">
        <v>0.75282471433318843</v>
      </c>
      <c r="W592">
        <v>0.73172829486097968</v>
      </c>
      <c r="X592">
        <v>0.6456634457254361</v>
      </c>
      <c r="Y592">
        <v>0.48070337730173751</v>
      </c>
      <c r="Z592">
        <v>0.24507965012738911</v>
      </c>
      <c r="AA592">
        <v>7.1006363063132155E-2</v>
      </c>
      <c r="AB592" s="7">
        <f t="shared" si="27"/>
        <v>3.9802232717264414</v>
      </c>
      <c r="AC592">
        <f>INDEX(SHELF_days!$C$2:$C$289,MATCH(A592&amp;"|"&amp;C592,SHELF_days!$D$2:$D$289,0))</f>
        <v>96</v>
      </c>
      <c r="AD592" s="8">
        <f t="shared" si="28"/>
        <v>382.10143408573839</v>
      </c>
      <c r="AE592" s="7">
        <f t="shared" si="29"/>
        <v>0.75282471433318843</v>
      </c>
    </row>
    <row r="593" spans="1:31" x14ac:dyDescent="0.45">
      <c r="A593" t="s">
        <v>13</v>
      </c>
      <c r="B593" t="s">
        <v>188</v>
      </c>
      <c r="C593" t="s">
        <v>137</v>
      </c>
      <c r="D593">
        <v>5.9605672070203366E-3</v>
      </c>
      <c r="E593">
        <v>3.531349399086304E-3</v>
      </c>
      <c r="F593">
        <v>2.5343913991374308E-4</v>
      </c>
      <c r="G593">
        <v>2.5343913991374308E-4</v>
      </c>
      <c r="H593">
        <v>1.036617208298489E-2</v>
      </c>
      <c r="I593">
        <v>2.8435579349457511E-2</v>
      </c>
      <c r="J593">
        <v>2.8908860509872802E-2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3.2769607753630858E-2</v>
      </c>
      <c r="T593">
        <v>0.29973231860294408</v>
      </c>
      <c r="U593">
        <v>0.52195097011682301</v>
      </c>
      <c r="V593">
        <v>0.5122319077686035</v>
      </c>
      <c r="W593">
        <v>0.42146928967655473</v>
      </c>
      <c r="X593">
        <v>0.23409742434257369</v>
      </c>
      <c r="Y593">
        <v>0.24585276427603689</v>
      </c>
      <c r="Z593">
        <v>0.16509916628017809</v>
      </c>
      <c r="AA593">
        <v>4.057655578399974E-2</v>
      </c>
      <c r="AB593" s="7">
        <f t="shared" si="27"/>
        <v>2.5514894114295941</v>
      </c>
      <c r="AC593">
        <f>INDEX(SHELF_days!$C$2:$C$289,MATCH(A593&amp;"|"&amp;C593,SHELF_days!$D$2:$D$289,0))</f>
        <v>35</v>
      </c>
      <c r="AD593" s="8">
        <f t="shared" si="28"/>
        <v>89.302129400035795</v>
      </c>
      <c r="AE593" s="7">
        <f t="shared" si="29"/>
        <v>0.52195097011682301</v>
      </c>
    </row>
    <row r="594" spans="1:31" x14ac:dyDescent="0.45">
      <c r="A594" t="s">
        <v>13</v>
      </c>
      <c r="B594" t="s">
        <v>188</v>
      </c>
      <c r="C594" t="s">
        <v>138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1.952163058019547E-2</v>
      </c>
      <c r="T594">
        <v>0.35375108997900989</v>
      </c>
      <c r="U594">
        <v>0.72272354155837881</v>
      </c>
      <c r="V594">
        <v>0.78741219810776797</v>
      </c>
      <c r="W594">
        <v>0.73442714679709487</v>
      </c>
      <c r="X594">
        <v>0.58011026185059267</v>
      </c>
      <c r="Y594">
        <v>0.24310295366559589</v>
      </c>
      <c r="Z594">
        <v>2.755126096724808E-4</v>
      </c>
      <c r="AA594">
        <v>0</v>
      </c>
      <c r="AB594" s="7">
        <f t="shared" si="27"/>
        <v>3.4413243351483076</v>
      </c>
      <c r="AC594">
        <f>INDEX(SHELF_days!$C$2:$C$289,MATCH(A594&amp;"|"&amp;C594,SHELF_days!$D$2:$D$289,0))</f>
        <v>18</v>
      </c>
      <c r="AD594" s="8">
        <f t="shared" si="28"/>
        <v>61.943838032669539</v>
      </c>
      <c r="AE594" s="7">
        <f t="shared" si="29"/>
        <v>0.78741219810776797</v>
      </c>
    </row>
    <row r="595" spans="1:31" x14ac:dyDescent="0.45">
      <c r="A595" t="s">
        <v>13</v>
      </c>
      <c r="B595" t="s">
        <v>188</v>
      </c>
      <c r="C595" t="s">
        <v>139</v>
      </c>
      <c r="D595">
        <v>1.254825021089496E-2</v>
      </c>
      <c r="E595">
        <v>9.0109665379994389E-3</v>
      </c>
      <c r="F595">
        <v>0</v>
      </c>
      <c r="G595">
        <v>0</v>
      </c>
      <c r="H595">
        <v>4.8457910478284212E-3</v>
      </c>
      <c r="I595">
        <v>5.54398118561313E-4</v>
      </c>
      <c r="J595">
        <v>3.7055203353868957E-2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5.1947263478105271E-2</v>
      </c>
      <c r="T595">
        <v>0.22335533883790479</v>
      </c>
      <c r="U595">
        <v>0.62237659449372429</v>
      </c>
      <c r="V595">
        <v>0.5221647409187351</v>
      </c>
      <c r="W595">
        <v>0.40139222628390298</v>
      </c>
      <c r="X595">
        <v>0.2238506224596743</v>
      </c>
      <c r="Y595">
        <v>0.1104642245456172</v>
      </c>
      <c r="Z595">
        <v>5.54398118561313E-4</v>
      </c>
      <c r="AA595">
        <v>0</v>
      </c>
      <c r="AB595" s="7">
        <f t="shared" si="27"/>
        <v>2.2201200184053782</v>
      </c>
      <c r="AC595">
        <f>INDEX(SHELF_days!$C$2:$C$289,MATCH(A595&amp;"|"&amp;C595,SHELF_days!$D$2:$D$289,0))</f>
        <v>16</v>
      </c>
      <c r="AD595" s="8">
        <f t="shared" si="28"/>
        <v>35.521920294486051</v>
      </c>
      <c r="AE595" s="7">
        <f t="shared" si="29"/>
        <v>0.62237659449372429</v>
      </c>
    </row>
    <row r="596" spans="1:31" x14ac:dyDescent="0.45">
      <c r="A596" t="s">
        <v>13</v>
      </c>
      <c r="B596" t="s">
        <v>189</v>
      </c>
      <c r="C596" t="s">
        <v>134</v>
      </c>
      <c r="D596">
        <v>0.83972225619699936</v>
      </c>
      <c r="E596">
        <v>0.83972225619699936</v>
      </c>
      <c r="F596">
        <v>0.83972225619699936</v>
      </c>
      <c r="G596">
        <v>0.83972225619699936</v>
      </c>
      <c r="H596">
        <v>0.83972225619699936</v>
      </c>
      <c r="I596">
        <v>0.83972225619699936</v>
      </c>
      <c r="J596">
        <v>0.83972225619699936</v>
      </c>
      <c r="K596">
        <v>0.83972225619699936</v>
      </c>
      <c r="L596">
        <v>0.83972225619699936</v>
      </c>
      <c r="M596">
        <v>0.83972225619699936</v>
      </c>
      <c r="N596">
        <v>0.83972225619699936</v>
      </c>
      <c r="O596">
        <v>0.83972225619699936</v>
      </c>
      <c r="P596">
        <v>0.83972225619699936</v>
      </c>
      <c r="Q596">
        <v>0.83972225619699936</v>
      </c>
      <c r="R596">
        <v>0.83972225619699936</v>
      </c>
      <c r="S596">
        <v>0.83972225619699936</v>
      </c>
      <c r="T596">
        <v>0.83972225619699936</v>
      </c>
      <c r="U596">
        <v>0.83972225619699936</v>
      </c>
      <c r="V596">
        <v>0.83972225619699936</v>
      </c>
      <c r="W596">
        <v>0.83972225619699936</v>
      </c>
      <c r="X596">
        <v>0.83972225619699936</v>
      </c>
      <c r="Y596">
        <v>0.83972225619699936</v>
      </c>
      <c r="Z596">
        <v>0.83972225619699936</v>
      </c>
      <c r="AA596">
        <v>0.83972225619699936</v>
      </c>
      <c r="AB596" s="7">
        <f t="shared" si="27"/>
        <v>20.153334148727989</v>
      </c>
      <c r="AC596">
        <f>INDEX(SHELF_days!$C$2:$C$289,MATCH(A596&amp;"|"&amp;C596,SHELF_days!$D$2:$D$289,0))</f>
        <v>118</v>
      </c>
      <c r="AD596" s="8">
        <f t="shared" si="28"/>
        <v>2378.0934295499028</v>
      </c>
      <c r="AE596" s="7">
        <f t="shared" si="29"/>
        <v>0.83972225619699936</v>
      </c>
    </row>
    <row r="597" spans="1:31" x14ac:dyDescent="0.45">
      <c r="A597" t="s">
        <v>13</v>
      </c>
      <c r="B597" t="s">
        <v>189</v>
      </c>
      <c r="C597" t="s">
        <v>135</v>
      </c>
      <c r="D597">
        <v>0.83972225619699936</v>
      </c>
      <c r="E597">
        <v>0.83972225619699936</v>
      </c>
      <c r="F597">
        <v>0.83972225619699936</v>
      </c>
      <c r="G597">
        <v>0.83972225619699936</v>
      </c>
      <c r="H597">
        <v>0.83972225619699936</v>
      </c>
      <c r="I597">
        <v>0.83972225619699936</v>
      </c>
      <c r="J597">
        <v>0.83972225619699936</v>
      </c>
      <c r="K597">
        <v>0.83972225619699936</v>
      </c>
      <c r="L597">
        <v>0.83972225619699936</v>
      </c>
      <c r="M597">
        <v>0.83972225619699936</v>
      </c>
      <c r="N597">
        <v>0.83972225619699936</v>
      </c>
      <c r="O597">
        <v>0.83972225619699936</v>
      </c>
      <c r="P597">
        <v>0.83972225619699936</v>
      </c>
      <c r="Q597">
        <v>0.83972225619699936</v>
      </c>
      <c r="R597">
        <v>0.83972225619699936</v>
      </c>
      <c r="S597">
        <v>0.83972225619699936</v>
      </c>
      <c r="T597">
        <v>0.83972225619699936</v>
      </c>
      <c r="U597">
        <v>0.83972225619699936</v>
      </c>
      <c r="V597">
        <v>0.83972225619699936</v>
      </c>
      <c r="W597">
        <v>0.83972225619699936</v>
      </c>
      <c r="X597">
        <v>0.83972225619699936</v>
      </c>
      <c r="Y597">
        <v>0.83972225619699936</v>
      </c>
      <c r="Z597">
        <v>0.83972225619699936</v>
      </c>
      <c r="AA597">
        <v>0.83972225619699936</v>
      </c>
      <c r="AB597" s="7">
        <f t="shared" si="27"/>
        <v>20.153334148727989</v>
      </c>
      <c r="AC597">
        <f>INDEX(SHELF_days!$C$2:$C$289,MATCH(A597&amp;"|"&amp;C597,SHELF_days!$D$2:$D$289,0))</f>
        <v>82</v>
      </c>
      <c r="AD597" s="8">
        <f t="shared" si="28"/>
        <v>1652.5734001956951</v>
      </c>
      <c r="AE597" s="7">
        <f t="shared" si="29"/>
        <v>0.83972225619699936</v>
      </c>
    </row>
    <row r="598" spans="1:31" x14ac:dyDescent="0.45">
      <c r="A598" t="s">
        <v>13</v>
      </c>
      <c r="B598" t="s">
        <v>189</v>
      </c>
      <c r="C598" t="s">
        <v>136</v>
      </c>
      <c r="D598">
        <v>0.83972225619699936</v>
      </c>
      <c r="E598">
        <v>0.83972225619699936</v>
      </c>
      <c r="F598">
        <v>0.83972225619699936</v>
      </c>
      <c r="G598">
        <v>0.83972225619699936</v>
      </c>
      <c r="H598">
        <v>0.83972225619699936</v>
      </c>
      <c r="I598">
        <v>0.83972225619699936</v>
      </c>
      <c r="J598">
        <v>0.83972225619699936</v>
      </c>
      <c r="K598">
        <v>0.83972225619699936</v>
      </c>
      <c r="L598">
        <v>0.83972225619699936</v>
      </c>
      <c r="M598">
        <v>0.83972225619699936</v>
      </c>
      <c r="N598">
        <v>0.83972225619699936</v>
      </c>
      <c r="O598">
        <v>0.83972225619699936</v>
      </c>
      <c r="P598">
        <v>0.83972225619699936</v>
      </c>
      <c r="Q598">
        <v>0.83972225619699936</v>
      </c>
      <c r="R598">
        <v>0.83972225619699936</v>
      </c>
      <c r="S598">
        <v>0.83972225619699936</v>
      </c>
      <c r="T598">
        <v>0.83972225619699936</v>
      </c>
      <c r="U598">
        <v>0.83972225619699936</v>
      </c>
      <c r="V598">
        <v>0.83972225619699936</v>
      </c>
      <c r="W598">
        <v>0.83972225619699936</v>
      </c>
      <c r="X598">
        <v>0.83972225619699936</v>
      </c>
      <c r="Y598">
        <v>0.83972225619699936</v>
      </c>
      <c r="Z598">
        <v>0.83972225619699936</v>
      </c>
      <c r="AA598">
        <v>0.83972225619699936</v>
      </c>
      <c r="AB598" s="7">
        <f t="shared" si="27"/>
        <v>20.153334148727989</v>
      </c>
      <c r="AC598">
        <f>INDEX(SHELF_days!$C$2:$C$289,MATCH(A598&amp;"|"&amp;C598,SHELF_days!$D$2:$D$289,0))</f>
        <v>96</v>
      </c>
      <c r="AD598" s="8">
        <f t="shared" si="28"/>
        <v>1934.7200782778868</v>
      </c>
      <c r="AE598" s="7">
        <f t="shared" si="29"/>
        <v>0.83972225619699936</v>
      </c>
    </row>
    <row r="599" spans="1:31" x14ac:dyDescent="0.45">
      <c r="A599" t="s">
        <v>13</v>
      </c>
      <c r="B599" t="s">
        <v>189</v>
      </c>
      <c r="C599" t="s">
        <v>137</v>
      </c>
      <c r="D599">
        <v>0.83972225619699936</v>
      </c>
      <c r="E599">
        <v>0.83972225619699936</v>
      </c>
      <c r="F599">
        <v>0.83972225619699936</v>
      </c>
      <c r="G599">
        <v>0.83972225619699936</v>
      </c>
      <c r="H599">
        <v>0.83972225619699936</v>
      </c>
      <c r="I599">
        <v>0.83972225619699936</v>
      </c>
      <c r="J599">
        <v>0.83972225619699936</v>
      </c>
      <c r="K599">
        <v>0.83972225619699936</v>
      </c>
      <c r="L599">
        <v>0.83972225619699936</v>
      </c>
      <c r="M599">
        <v>0.83972225619699936</v>
      </c>
      <c r="N599">
        <v>0.83972225619699936</v>
      </c>
      <c r="O599">
        <v>0.83972225619699936</v>
      </c>
      <c r="P599">
        <v>0.83972225619699936</v>
      </c>
      <c r="Q599">
        <v>0.83972225619699936</v>
      </c>
      <c r="R599">
        <v>0.83972225619699936</v>
      </c>
      <c r="S599">
        <v>0.83972225619699936</v>
      </c>
      <c r="T599">
        <v>0.83972225619699936</v>
      </c>
      <c r="U599">
        <v>0.83972225619699936</v>
      </c>
      <c r="V599">
        <v>0.83972225619699936</v>
      </c>
      <c r="W599">
        <v>0.83972225619699936</v>
      </c>
      <c r="X599">
        <v>0.83972225619699936</v>
      </c>
      <c r="Y599">
        <v>0.83972225619699936</v>
      </c>
      <c r="Z599">
        <v>0.83972225619699936</v>
      </c>
      <c r="AA599">
        <v>0.83972225619699936</v>
      </c>
      <c r="AB599" s="7">
        <f t="shared" si="27"/>
        <v>20.153334148727989</v>
      </c>
      <c r="AC599">
        <f>INDEX(SHELF_days!$C$2:$C$289,MATCH(A599&amp;"|"&amp;C599,SHELF_days!$D$2:$D$289,0))</f>
        <v>35</v>
      </c>
      <c r="AD599" s="8">
        <f t="shared" si="28"/>
        <v>705.36669520547957</v>
      </c>
      <c r="AE599" s="7">
        <f t="shared" si="29"/>
        <v>0.83972225619699936</v>
      </c>
    </row>
    <row r="600" spans="1:31" x14ac:dyDescent="0.45">
      <c r="A600" t="s">
        <v>13</v>
      </c>
      <c r="B600" t="s">
        <v>189</v>
      </c>
      <c r="C600" t="s">
        <v>138</v>
      </c>
      <c r="D600">
        <v>0.83972225619699936</v>
      </c>
      <c r="E600">
        <v>0.83972225619699936</v>
      </c>
      <c r="F600">
        <v>0.83972225619699936</v>
      </c>
      <c r="G600">
        <v>0.83972225619699936</v>
      </c>
      <c r="H600">
        <v>0.83972225619699936</v>
      </c>
      <c r="I600">
        <v>0.83972225619699936</v>
      </c>
      <c r="J600">
        <v>0.83972225619699936</v>
      </c>
      <c r="K600">
        <v>0.83972225619699936</v>
      </c>
      <c r="L600">
        <v>0.83972225619699936</v>
      </c>
      <c r="M600">
        <v>0.83972225619699936</v>
      </c>
      <c r="N600">
        <v>0.83972225619699936</v>
      </c>
      <c r="O600">
        <v>0.83972225619699936</v>
      </c>
      <c r="P600">
        <v>0.83972225619699936</v>
      </c>
      <c r="Q600">
        <v>0.83972225619699936</v>
      </c>
      <c r="R600">
        <v>0.83972225619699936</v>
      </c>
      <c r="S600">
        <v>0.83972225619699936</v>
      </c>
      <c r="T600">
        <v>0.83972225619699936</v>
      </c>
      <c r="U600">
        <v>0.83972225619699936</v>
      </c>
      <c r="V600">
        <v>0.83972225619699936</v>
      </c>
      <c r="W600">
        <v>0.83972225619699936</v>
      </c>
      <c r="X600">
        <v>0.83972225619699936</v>
      </c>
      <c r="Y600">
        <v>0.83972225619699936</v>
      </c>
      <c r="Z600">
        <v>0.83972225619699936</v>
      </c>
      <c r="AA600">
        <v>0.83972225619699936</v>
      </c>
      <c r="AB600" s="7">
        <f t="shared" si="27"/>
        <v>20.153334148727989</v>
      </c>
      <c r="AC600">
        <f>INDEX(SHELF_days!$C$2:$C$289,MATCH(A600&amp;"|"&amp;C600,SHELF_days!$D$2:$D$289,0))</f>
        <v>18</v>
      </c>
      <c r="AD600" s="8">
        <f t="shared" si="28"/>
        <v>362.76001467710381</v>
      </c>
      <c r="AE600" s="7">
        <f t="shared" si="29"/>
        <v>0.83972225619699936</v>
      </c>
    </row>
    <row r="601" spans="1:31" x14ac:dyDescent="0.45">
      <c r="A601" t="s">
        <v>13</v>
      </c>
      <c r="B601" t="s">
        <v>189</v>
      </c>
      <c r="C601" t="s">
        <v>139</v>
      </c>
      <c r="D601">
        <v>0.83972225619699936</v>
      </c>
      <c r="E601">
        <v>0.83972225619699936</v>
      </c>
      <c r="F601">
        <v>0.83972225619699936</v>
      </c>
      <c r="G601">
        <v>0.83972225619699936</v>
      </c>
      <c r="H601">
        <v>0.83972225619699936</v>
      </c>
      <c r="I601">
        <v>0.83972225619699936</v>
      </c>
      <c r="J601">
        <v>0.83972225619699936</v>
      </c>
      <c r="K601">
        <v>0.83972225619699936</v>
      </c>
      <c r="L601">
        <v>0.83972225619699936</v>
      </c>
      <c r="M601">
        <v>0.83972225619699936</v>
      </c>
      <c r="N601">
        <v>0.83972225619699936</v>
      </c>
      <c r="O601">
        <v>0.83972225619699936</v>
      </c>
      <c r="P601">
        <v>0.83972225619699936</v>
      </c>
      <c r="Q601">
        <v>0.83972225619699936</v>
      </c>
      <c r="R601">
        <v>0.83972225619699936</v>
      </c>
      <c r="S601">
        <v>0.83972225619699936</v>
      </c>
      <c r="T601">
        <v>0.83972225619699936</v>
      </c>
      <c r="U601">
        <v>0.83972225619699936</v>
      </c>
      <c r="V601">
        <v>0.83972225619699936</v>
      </c>
      <c r="W601">
        <v>0.83972225619699936</v>
      </c>
      <c r="X601">
        <v>0.83972225619699936</v>
      </c>
      <c r="Y601">
        <v>0.83972225619699936</v>
      </c>
      <c r="Z601">
        <v>0.83972225619699936</v>
      </c>
      <c r="AA601">
        <v>0.83972225619699936</v>
      </c>
      <c r="AB601" s="7">
        <f t="shared" si="27"/>
        <v>20.153334148727989</v>
      </c>
      <c r="AC601">
        <f>INDEX(SHELF_days!$C$2:$C$289,MATCH(A601&amp;"|"&amp;C601,SHELF_days!$D$2:$D$289,0))</f>
        <v>16</v>
      </c>
      <c r="AD601" s="8">
        <f t="shared" si="28"/>
        <v>322.45334637964783</v>
      </c>
      <c r="AE601" s="7">
        <f t="shared" si="29"/>
        <v>0.83972225619699936</v>
      </c>
    </row>
    <row r="602" spans="1:31" x14ac:dyDescent="0.45">
      <c r="A602" t="s">
        <v>13</v>
      </c>
      <c r="B602" t="s">
        <v>190</v>
      </c>
      <c r="C602" t="s">
        <v>134</v>
      </c>
      <c r="D602">
        <v>0</v>
      </c>
      <c r="E602">
        <v>0</v>
      </c>
      <c r="F602">
        <v>0</v>
      </c>
      <c r="G602">
        <v>0</v>
      </c>
      <c r="H602">
        <v>2.1742867991288309E-3</v>
      </c>
      <c r="I602">
        <v>1.1186591309397481E-2</v>
      </c>
      <c r="J602">
        <v>0.3369116738839899</v>
      </c>
      <c r="K602">
        <v>0.44244158746829598</v>
      </c>
      <c r="L602">
        <v>0.47885907338815281</v>
      </c>
      <c r="M602">
        <v>0.47859851996827402</v>
      </c>
      <c r="N602">
        <v>0.47107564866309409</v>
      </c>
      <c r="O602">
        <v>0.46470290027835648</v>
      </c>
      <c r="P602">
        <v>0.46408401286288542</v>
      </c>
      <c r="Q602">
        <v>0.59668207002907192</v>
      </c>
      <c r="R602">
        <v>0.57214537854977254</v>
      </c>
      <c r="S602">
        <v>0.45715905744199781</v>
      </c>
      <c r="T602">
        <v>0.24447299516057569</v>
      </c>
      <c r="U602">
        <v>0.1194871493209379</v>
      </c>
      <c r="V602">
        <v>1.0964280093433039E-3</v>
      </c>
      <c r="W602">
        <v>0</v>
      </c>
      <c r="X602">
        <v>0</v>
      </c>
      <c r="Y602">
        <v>0</v>
      </c>
      <c r="Z602">
        <v>0</v>
      </c>
      <c r="AA602">
        <v>0</v>
      </c>
      <c r="AB602" s="7">
        <f t="shared" si="27"/>
        <v>5.1410773731332737</v>
      </c>
      <c r="AC602">
        <f>INDEX(SHELF_days!$C$2:$C$289,MATCH(A602&amp;"|"&amp;C602,SHELF_days!$D$2:$D$289,0))</f>
        <v>118</v>
      </c>
      <c r="AD602" s="8">
        <f t="shared" si="28"/>
        <v>606.64713002972633</v>
      </c>
      <c r="AE602" s="7">
        <f t="shared" si="29"/>
        <v>0.59668207002907192</v>
      </c>
    </row>
    <row r="603" spans="1:31" x14ac:dyDescent="0.45">
      <c r="A603" t="s">
        <v>13</v>
      </c>
      <c r="B603" t="s">
        <v>190</v>
      </c>
      <c r="C603" t="s">
        <v>135</v>
      </c>
      <c r="D603">
        <v>0</v>
      </c>
      <c r="E603">
        <v>0</v>
      </c>
      <c r="F603">
        <v>0</v>
      </c>
      <c r="G603">
        <v>0</v>
      </c>
      <c r="H603">
        <v>3.6251626651597952E-5</v>
      </c>
      <c r="I603">
        <v>8.7471064101097944E-4</v>
      </c>
      <c r="J603">
        <v>0.14158810901798449</v>
      </c>
      <c r="K603">
        <v>0.3172643326598753</v>
      </c>
      <c r="L603">
        <v>0.39456831039763918</v>
      </c>
      <c r="M603">
        <v>0.38985774786956301</v>
      </c>
      <c r="N603">
        <v>0.37591731564552933</v>
      </c>
      <c r="O603">
        <v>0.36425802637175042</v>
      </c>
      <c r="P603">
        <v>0.37057150876280298</v>
      </c>
      <c r="Q603">
        <v>0.51213196190066157</v>
      </c>
      <c r="R603">
        <v>0.46734120853206329</v>
      </c>
      <c r="S603">
        <v>0.25160675057610188</v>
      </c>
      <c r="T603">
        <v>4.8411524728467839E-2</v>
      </c>
      <c r="U603">
        <v>4.2546142341077734E-3</v>
      </c>
      <c r="V603">
        <v>1.2510548475899399E-4</v>
      </c>
      <c r="W603">
        <v>0</v>
      </c>
      <c r="X603">
        <v>0</v>
      </c>
      <c r="Y603">
        <v>0</v>
      </c>
      <c r="Z603">
        <v>0</v>
      </c>
      <c r="AA603">
        <v>0</v>
      </c>
      <c r="AB603" s="7">
        <f t="shared" si="27"/>
        <v>3.6388074784489683</v>
      </c>
      <c r="AC603">
        <f>INDEX(SHELF_days!$C$2:$C$289,MATCH(A603&amp;"|"&amp;C603,SHELF_days!$D$2:$D$289,0))</f>
        <v>82</v>
      </c>
      <c r="AD603" s="8">
        <f t="shared" si="28"/>
        <v>298.38221323281539</v>
      </c>
      <c r="AE603" s="7">
        <f t="shared" si="29"/>
        <v>0.51213196190066157</v>
      </c>
    </row>
    <row r="604" spans="1:31" x14ac:dyDescent="0.45">
      <c r="A604" t="s">
        <v>13</v>
      </c>
      <c r="B604" t="s">
        <v>190</v>
      </c>
      <c r="C604" t="s">
        <v>136</v>
      </c>
      <c r="D604">
        <v>0</v>
      </c>
      <c r="E604">
        <v>0</v>
      </c>
      <c r="F604">
        <v>0</v>
      </c>
      <c r="G604">
        <v>0</v>
      </c>
      <c r="H604">
        <v>3.012935679772814E-3</v>
      </c>
      <c r="I604">
        <v>1.369376193905591E-2</v>
      </c>
      <c r="J604">
        <v>0.38480087953173359</v>
      </c>
      <c r="K604">
        <v>0.46890522368810839</v>
      </c>
      <c r="L604">
        <v>0.48886842649627649</v>
      </c>
      <c r="M604">
        <v>0.48841903596273478</v>
      </c>
      <c r="N604">
        <v>0.48336361192832988</v>
      </c>
      <c r="O604">
        <v>0.47655443954113158</v>
      </c>
      <c r="P604">
        <v>0.47673456286455618</v>
      </c>
      <c r="Q604">
        <v>0.59869050264063828</v>
      </c>
      <c r="R604">
        <v>0.5848558023811713</v>
      </c>
      <c r="S604">
        <v>0.49021643848385482</v>
      </c>
      <c r="T604">
        <v>0.2989213988742811</v>
      </c>
      <c r="U604">
        <v>0.14589701893904569</v>
      </c>
      <c r="V604">
        <v>4.0190565208952636E-3</v>
      </c>
      <c r="W604">
        <v>0</v>
      </c>
      <c r="X604">
        <v>0</v>
      </c>
      <c r="Y604">
        <v>0</v>
      </c>
      <c r="Z604">
        <v>0</v>
      </c>
      <c r="AA604">
        <v>0</v>
      </c>
      <c r="AB604" s="7">
        <f t="shared" si="27"/>
        <v>5.4069530954715859</v>
      </c>
      <c r="AC604">
        <f>INDEX(SHELF_days!$C$2:$C$289,MATCH(A604&amp;"|"&amp;C604,SHELF_days!$D$2:$D$289,0))</f>
        <v>96</v>
      </c>
      <c r="AD604" s="8">
        <f t="shared" si="28"/>
        <v>519.06749716527224</v>
      </c>
      <c r="AE604" s="7">
        <f t="shared" si="29"/>
        <v>0.59869050264063828</v>
      </c>
    </row>
    <row r="605" spans="1:31" x14ac:dyDescent="0.45">
      <c r="A605" t="s">
        <v>13</v>
      </c>
      <c r="B605" t="s">
        <v>190</v>
      </c>
      <c r="C605" t="s">
        <v>137</v>
      </c>
      <c r="D605">
        <v>0</v>
      </c>
      <c r="E605">
        <v>0</v>
      </c>
      <c r="F605">
        <v>0</v>
      </c>
      <c r="G605">
        <v>0</v>
      </c>
      <c r="H605">
        <v>5.2973290079109702E-5</v>
      </c>
      <c r="I605">
        <v>4.4545721202887711E-4</v>
      </c>
      <c r="J605">
        <v>5.4611521909490097E-2</v>
      </c>
      <c r="K605">
        <v>0.15330513928472919</v>
      </c>
      <c r="L605">
        <v>0.23144643349663119</v>
      </c>
      <c r="M605">
        <v>0.24550471287163389</v>
      </c>
      <c r="N605">
        <v>0.25875241334926907</v>
      </c>
      <c r="O605">
        <v>0.25684997176217178</v>
      </c>
      <c r="P605">
        <v>0.24922991721281701</v>
      </c>
      <c r="Q605">
        <v>0.32064688705306532</v>
      </c>
      <c r="R605">
        <v>0.27503447641813</v>
      </c>
      <c r="S605">
        <v>0.1125345311426032</v>
      </c>
      <c r="T605">
        <v>1.319494608544898E-2</v>
      </c>
      <c r="U605">
        <v>2.4227618784941579E-3</v>
      </c>
      <c r="V605">
        <v>2.7011999982488172E-4</v>
      </c>
      <c r="W605">
        <v>0</v>
      </c>
      <c r="X605">
        <v>0</v>
      </c>
      <c r="Y605">
        <v>0</v>
      </c>
      <c r="Z605">
        <v>0</v>
      </c>
      <c r="AA605">
        <v>0</v>
      </c>
      <c r="AB605" s="7">
        <f t="shared" si="27"/>
        <v>2.174302262966417</v>
      </c>
      <c r="AC605">
        <f>INDEX(SHELF_days!$C$2:$C$289,MATCH(A605&amp;"|"&amp;C605,SHELF_days!$D$2:$D$289,0))</f>
        <v>35</v>
      </c>
      <c r="AD605" s="8">
        <f t="shared" si="28"/>
        <v>76.100579203824594</v>
      </c>
      <c r="AE605" s="7">
        <f t="shared" si="29"/>
        <v>0.32064688705306532</v>
      </c>
    </row>
    <row r="606" spans="1:31" x14ac:dyDescent="0.45">
      <c r="A606" t="s">
        <v>13</v>
      </c>
      <c r="B606" t="s">
        <v>190</v>
      </c>
      <c r="C606" t="s">
        <v>138</v>
      </c>
      <c r="D606">
        <v>0</v>
      </c>
      <c r="E606">
        <v>0</v>
      </c>
      <c r="F606">
        <v>0</v>
      </c>
      <c r="G606">
        <v>0</v>
      </c>
      <c r="H606">
        <v>1.4935524841748989E-3</v>
      </c>
      <c r="I606">
        <v>1.631202775819858E-2</v>
      </c>
      <c r="J606">
        <v>0.38131897411799959</v>
      </c>
      <c r="K606">
        <v>0.43419600992920843</v>
      </c>
      <c r="L606">
        <v>0.45290138212129571</v>
      </c>
      <c r="M606">
        <v>0.45810093673704971</v>
      </c>
      <c r="N606">
        <v>0.46056834162469912</v>
      </c>
      <c r="O606">
        <v>0.45199861072803982</v>
      </c>
      <c r="P606">
        <v>0.42549305534273818</v>
      </c>
      <c r="Q606">
        <v>0.49137365967604091</v>
      </c>
      <c r="R606">
        <v>0.46200741285553271</v>
      </c>
      <c r="S606">
        <v>0.41073289203518132</v>
      </c>
      <c r="T606">
        <v>0.27712655654643342</v>
      </c>
      <c r="U606">
        <v>0.10168415174391091</v>
      </c>
      <c r="V606">
        <v>5.9631434321146556E-4</v>
      </c>
      <c r="W606">
        <v>0</v>
      </c>
      <c r="X606">
        <v>0</v>
      </c>
      <c r="Y606">
        <v>0</v>
      </c>
      <c r="Z606">
        <v>0</v>
      </c>
      <c r="AA606">
        <v>0</v>
      </c>
      <c r="AB606" s="7">
        <f t="shared" si="27"/>
        <v>4.8259038780437153</v>
      </c>
      <c r="AC606">
        <f>INDEX(SHELF_days!$C$2:$C$289,MATCH(A606&amp;"|"&amp;C606,SHELF_days!$D$2:$D$289,0))</f>
        <v>18</v>
      </c>
      <c r="AD606" s="8">
        <f t="shared" si="28"/>
        <v>86.866269804786882</v>
      </c>
      <c r="AE606" s="7">
        <f t="shared" si="29"/>
        <v>0.49137365967604091</v>
      </c>
    </row>
    <row r="607" spans="1:31" x14ac:dyDescent="0.45">
      <c r="A607" t="s">
        <v>13</v>
      </c>
      <c r="B607" t="s">
        <v>190</v>
      </c>
      <c r="C607" t="s">
        <v>139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5.7364929055192908E-2</v>
      </c>
      <c r="K607">
        <v>0.22480109022095551</v>
      </c>
      <c r="L607">
        <v>0.32303015154301118</v>
      </c>
      <c r="M607">
        <v>0.32276248046336309</v>
      </c>
      <c r="N607">
        <v>0.30421895590083048</v>
      </c>
      <c r="O607">
        <v>0.30690620115840772</v>
      </c>
      <c r="P607">
        <v>0.31156099644509822</v>
      </c>
      <c r="Q607">
        <v>0.44996897122368301</v>
      </c>
      <c r="R607">
        <v>0.36138133599950972</v>
      </c>
      <c r="S607">
        <v>9.9847537617602899E-2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 s="7">
        <f t="shared" si="27"/>
        <v>2.7618426496276549</v>
      </c>
      <c r="AC607">
        <f>INDEX(SHELF_days!$C$2:$C$289,MATCH(A607&amp;"|"&amp;C607,SHELF_days!$D$2:$D$289,0))</f>
        <v>16</v>
      </c>
      <c r="AD607" s="8">
        <f t="shared" si="28"/>
        <v>44.189482394042479</v>
      </c>
      <c r="AE607" s="7">
        <f t="shared" si="29"/>
        <v>0.44996897122368301</v>
      </c>
    </row>
    <row r="608" spans="1:31" x14ac:dyDescent="0.45">
      <c r="A608" t="s">
        <v>13</v>
      </c>
      <c r="B608" t="s">
        <v>191</v>
      </c>
      <c r="C608" t="s">
        <v>134</v>
      </c>
      <c r="D608">
        <v>0</v>
      </c>
      <c r="E608">
        <v>0</v>
      </c>
      <c r="F608">
        <v>0</v>
      </c>
      <c r="G608">
        <v>0</v>
      </c>
      <c r="H608">
        <v>7.2543392626879567E-3</v>
      </c>
      <c r="I608">
        <v>0.16763487719574841</v>
      </c>
      <c r="J608">
        <v>0.44073396898657052</v>
      </c>
      <c r="K608">
        <v>0.63773580415304731</v>
      </c>
      <c r="L608">
        <v>0.69677935485156117</v>
      </c>
      <c r="M608">
        <v>0.69958941559529897</v>
      </c>
      <c r="N608">
        <v>0.69149328044230751</v>
      </c>
      <c r="O608">
        <v>0.68311412030568142</v>
      </c>
      <c r="P608">
        <v>0.68659182884837289</v>
      </c>
      <c r="Q608">
        <v>0.69030778928496739</v>
      </c>
      <c r="R608">
        <v>0.67483899579933715</v>
      </c>
      <c r="S608">
        <v>0.57547363826699283</v>
      </c>
      <c r="T608">
        <v>0.33821959369988053</v>
      </c>
      <c r="U608">
        <v>8.6091681510469004E-2</v>
      </c>
      <c r="V608">
        <v>4.1353304657238608E-4</v>
      </c>
      <c r="W608">
        <v>0</v>
      </c>
      <c r="X608">
        <v>0</v>
      </c>
      <c r="Y608">
        <v>0</v>
      </c>
      <c r="Z608">
        <v>0</v>
      </c>
      <c r="AA608">
        <v>0</v>
      </c>
      <c r="AB608" s="7">
        <f t="shared" si="27"/>
        <v>7.0762722212494955</v>
      </c>
      <c r="AC608">
        <f>INDEX(SHELF_days!$C$2:$C$289,MATCH(A608&amp;"|"&amp;C608,SHELF_days!$D$2:$D$289,0))</f>
        <v>118</v>
      </c>
      <c r="AD608" s="8">
        <f t="shared" si="28"/>
        <v>835.00012210744046</v>
      </c>
      <c r="AE608" s="7">
        <f t="shared" si="29"/>
        <v>0.69958941559529897</v>
      </c>
    </row>
    <row r="609" spans="1:31" x14ac:dyDescent="0.45">
      <c r="A609" t="s">
        <v>13</v>
      </c>
      <c r="B609" t="s">
        <v>191</v>
      </c>
      <c r="C609" t="s">
        <v>135</v>
      </c>
      <c r="D609">
        <v>0</v>
      </c>
      <c r="E609">
        <v>0</v>
      </c>
      <c r="F609">
        <v>0</v>
      </c>
      <c r="G609">
        <v>0</v>
      </c>
      <c r="H609">
        <v>2.480340737090208E-5</v>
      </c>
      <c r="I609">
        <v>1.1565255710586499E-2</v>
      </c>
      <c r="J609">
        <v>0.14160117040513909</v>
      </c>
      <c r="K609">
        <v>0.42171118839925142</v>
      </c>
      <c r="L609">
        <v>0.55604624508334499</v>
      </c>
      <c r="M609">
        <v>0.5669484296247731</v>
      </c>
      <c r="N609">
        <v>0.55195437459563856</v>
      </c>
      <c r="O609">
        <v>0.53361017965937918</v>
      </c>
      <c r="P609">
        <v>0.54125412536481776</v>
      </c>
      <c r="Q609">
        <v>0.55260741570165695</v>
      </c>
      <c r="R609">
        <v>0.52581593123437442</v>
      </c>
      <c r="S609">
        <v>0.33695389386028057</v>
      </c>
      <c r="T609">
        <v>7.521845744691584E-2</v>
      </c>
      <c r="U609">
        <v>4.1884160215764328E-3</v>
      </c>
      <c r="V609">
        <v>3.5278153113195398E-5</v>
      </c>
      <c r="W609">
        <v>0</v>
      </c>
      <c r="X609">
        <v>0</v>
      </c>
      <c r="Y609">
        <v>0</v>
      </c>
      <c r="Z609">
        <v>0</v>
      </c>
      <c r="AA609">
        <v>0</v>
      </c>
      <c r="AB609" s="7">
        <f t="shared" si="27"/>
        <v>4.8195351646682187</v>
      </c>
      <c r="AC609">
        <f>INDEX(SHELF_days!$C$2:$C$289,MATCH(A609&amp;"|"&amp;C609,SHELF_days!$D$2:$D$289,0))</f>
        <v>82</v>
      </c>
      <c r="AD609" s="8">
        <f t="shared" si="28"/>
        <v>395.20188350279392</v>
      </c>
      <c r="AE609" s="7">
        <f t="shared" si="29"/>
        <v>0.5669484296247731</v>
      </c>
    </row>
    <row r="610" spans="1:31" x14ac:dyDescent="0.45">
      <c r="A610" t="s">
        <v>13</v>
      </c>
      <c r="B610" t="s">
        <v>191</v>
      </c>
      <c r="C610" t="s">
        <v>136</v>
      </c>
      <c r="D610">
        <v>0</v>
      </c>
      <c r="E610">
        <v>0</v>
      </c>
      <c r="F610">
        <v>0</v>
      </c>
      <c r="G610">
        <v>0</v>
      </c>
      <c r="H610">
        <v>1.056716663915571E-2</v>
      </c>
      <c r="I610">
        <v>0.2098286007590475</v>
      </c>
      <c r="J610">
        <v>0.51433873606068925</v>
      </c>
      <c r="K610">
        <v>0.66624469492927818</v>
      </c>
      <c r="L610">
        <v>0.70325672521147009</v>
      </c>
      <c r="M610">
        <v>0.70312429008590882</v>
      </c>
      <c r="N610">
        <v>0.69496800826118588</v>
      </c>
      <c r="O610">
        <v>0.68791379094691008</v>
      </c>
      <c r="P610">
        <v>0.68807323642312757</v>
      </c>
      <c r="Q610">
        <v>0.68927675856322712</v>
      </c>
      <c r="R610">
        <v>0.67459692840727747</v>
      </c>
      <c r="S610">
        <v>0.59348885473555024</v>
      </c>
      <c r="T610">
        <v>0.39555139203821538</v>
      </c>
      <c r="U610">
        <v>0.13769302794593599</v>
      </c>
      <c r="V610">
        <v>1.3390803374554051E-3</v>
      </c>
      <c r="W610">
        <v>0</v>
      </c>
      <c r="X610">
        <v>0</v>
      </c>
      <c r="Y610">
        <v>0</v>
      </c>
      <c r="Z610">
        <v>0</v>
      </c>
      <c r="AA610">
        <v>0</v>
      </c>
      <c r="AB610" s="7">
        <f t="shared" si="27"/>
        <v>7.370261291344435</v>
      </c>
      <c r="AC610">
        <f>INDEX(SHELF_days!$C$2:$C$289,MATCH(A610&amp;"|"&amp;C610,SHELF_days!$D$2:$D$289,0))</f>
        <v>96</v>
      </c>
      <c r="AD610" s="8">
        <f t="shared" si="28"/>
        <v>707.54508396906579</v>
      </c>
      <c r="AE610" s="7">
        <f t="shared" si="29"/>
        <v>0.70325672521147009</v>
      </c>
    </row>
    <row r="611" spans="1:31" x14ac:dyDescent="0.45">
      <c r="A611" t="s">
        <v>13</v>
      </c>
      <c r="B611" t="s">
        <v>191</v>
      </c>
      <c r="C611" t="s">
        <v>137</v>
      </c>
      <c r="D611">
        <v>0</v>
      </c>
      <c r="E611">
        <v>0</v>
      </c>
      <c r="F611">
        <v>0</v>
      </c>
      <c r="G611">
        <v>0</v>
      </c>
      <c r="H611">
        <v>3.5074869637873259E-5</v>
      </c>
      <c r="I611">
        <v>4.6816269068135586E-3</v>
      </c>
      <c r="J611">
        <v>4.9948698019953573E-2</v>
      </c>
      <c r="K611">
        <v>0.21448028114539031</v>
      </c>
      <c r="L611">
        <v>0.33810206433933437</v>
      </c>
      <c r="M611">
        <v>0.37301325125223089</v>
      </c>
      <c r="N611">
        <v>0.37845425487463669</v>
      </c>
      <c r="O611">
        <v>0.36467585055652729</v>
      </c>
      <c r="P611">
        <v>0.35479330345842658</v>
      </c>
      <c r="Q611">
        <v>0.33970995192768438</v>
      </c>
      <c r="R611">
        <v>0.29890120929386138</v>
      </c>
      <c r="S611">
        <v>0.15607263585178011</v>
      </c>
      <c r="T611">
        <v>2.325799557063439E-2</v>
      </c>
      <c r="U611">
        <v>3.7833398164178601E-3</v>
      </c>
      <c r="V611">
        <v>4.9891976283575488E-5</v>
      </c>
      <c r="W611">
        <v>0</v>
      </c>
      <c r="X611">
        <v>0</v>
      </c>
      <c r="Y611">
        <v>0</v>
      </c>
      <c r="Z611">
        <v>0</v>
      </c>
      <c r="AA611">
        <v>0</v>
      </c>
      <c r="AB611" s="7">
        <f t="shared" si="27"/>
        <v>2.8999594298596127</v>
      </c>
      <c r="AC611">
        <f>INDEX(SHELF_days!$C$2:$C$289,MATCH(A611&amp;"|"&amp;C611,SHELF_days!$D$2:$D$289,0))</f>
        <v>35</v>
      </c>
      <c r="AD611" s="8">
        <f t="shared" si="28"/>
        <v>101.49858004508644</v>
      </c>
      <c r="AE611" s="7">
        <f t="shared" si="29"/>
        <v>0.37845425487463669</v>
      </c>
    </row>
    <row r="612" spans="1:31" x14ac:dyDescent="0.45">
      <c r="A612" t="s">
        <v>13</v>
      </c>
      <c r="B612" t="s">
        <v>191</v>
      </c>
      <c r="C612" t="s">
        <v>138</v>
      </c>
      <c r="D612">
        <v>0</v>
      </c>
      <c r="E612">
        <v>0</v>
      </c>
      <c r="F612">
        <v>0</v>
      </c>
      <c r="G612">
        <v>0</v>
      </c>
      <c r="H612">
        <v>1.0473263466952421E-3</v>
      </c>
      <c r="I612">
        <v>0.18577809215855831</v>
      </c>
      <c r="J612">
        <v>0.4945881064699798</v>
      </c>
      <c r="K612">
        <v>0.61632533248138788</v>
      </c>
      <c r="L612">
        <v>0.66018091341062801</v>
      </c>
      <c r="M612">
        <v>0.66530747796518008</v>
      </c>
      <c r="N612">
        <v>0.65967581985335644</v>
      </c>
      <c r="O612">
        <v>0.6466491779043686</v>
      </c>
      <c r="P612">
        <v>0.62874289102307768</v>
      </c>
      <c r="Q612">
        <v>0.61740394581759317</v>
      </c>
      <c r="R612">
        <v>0.59540018874175249</v>
      </c>
      <c r="S612">
        <v>0.54027228813864647</v>
      </c>
      <c r="T612">
        <v>0.38974112798267752</v>
      </c>
      <c r="U612">
        <v>0.1151950939962141</v>
      </c>
      <c r="V612">
        <v>2.4399350092792649E-4</v>
      </c>
      <c r="W612">
        <v>0</v>
      </c>
      <c r="X612">
        <v>0</v>
      </c>
      <c r="Y612">
        <v>0</v>
      </c>
      <c r="Z612">
        <v>0</v>
      </c>
      <c r="AA612">
        <v>0</v>
      </c>
      <c r="AB612" s="7">
        <f t="shared" si="27"/>
        <v>6.8165517757910443</v>
      </c>
      <c r="AC612">
        <f>INDEX(SHELF_days!$C$2:$C$289,MATCH(A612&amp;"|"&amp;C612,SHELF_days!$D$2:$D$289,0))</f>
        <v>18</v>
      </c>
      <c r="AD612" s="8">
        <f t="shared" si="28"/>
        <v>122.69793196423879</v>
      </c>
      <c r="AE612" s="7">
        <f t="shared" si="29"/>
        <v>0.66530747796518008</v>
      </c>
    </row>
    <row r="613" spans="1:31" x14ac:dyDescent="0.45">
      <c r="A613" t="s">
        <v>13</v>
      </c>
      <c r="B613" t="s">
        <v>191</v>
      </c>
      <c r="C613" t="s">
        <v>139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5.0644407480427571E-7</v>
      </c>
      <c r="J613">
        <v>2.6920794462333471E-2</v>
      </c>
      <c r="K613">
        <v>0.27643692734709102</v>
      </c>
      <c r="L613">
        <v>0.45009102971265419</v>
      </c>
      <c r="M613">
        <v>0.47082611624532827</v>
      </c>
      <c r="N613">
        <v>0.45691840228509067</v>
      </c>
      <c r="O613">
        <v>0.44076511529717088</v>
      </c>
      <c r="P613">
        <v>0.45602123660657501</v>
      </c>
      <c r="Q613">
        <v>0.46621646227645969</v>
      </c>
      <c r="R613">
        <v>0.41673687616808203</v>
      </c>
      <c r="S613">
        <v>0.15409143386606111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 s="7">
        <f t="shared" si="27"/>
        <v>3.615024900710921</v>
      </c>
      <c r="AC613">
        <f>INDEX(SHELF_days!$C$2:$C$289,MATCH(A613&amp;"|"&amp;C613,SHELF_days!$D$2:$D$289,0))</f>
        <v>16</v>
      </c>
      <c r="AD613" s="8">
        <f t="shared" si="28"/>
        <v>57.840398411374736</v>
      </c>
      <c r="AE613" s="7">
        <f t="shared" si="29"/>
        <v>0.47082611624532827</v>
      </c>
    </row>
    <row r="614" spans="1:31" x14ac:dyDescent="0.45">
      <c r="A614" t="s">
        <v>13</v>
      </c>
      <c r="B614" t="s">
        <v>192</v>
      </c>
      <c r="C614" t="s">
        <v>134</v>
      </c>
      <c r="D614">
        <v>0</v>
      </c>
      <c r="E614">
        <v>0</v>
      </c>
      <c r="F614">
        <v>0</v>
      </c>
      <c r="G614">
        <v>0</v>
      </c>
      <c r="H614">
        <v>9.1976905492946806E-3</v>
      </c>
      <c r="I614">
        <v>0.17791726845062841</v>
      </c>
      <c r="J614">
        <v>0.45811924766385759</v>
      </c>
      <c r="K614">
        <v>0.64361932343805872</v>
      </c>
      <c r="L614">
        <v>0.68667128305463987</v>
      </c>
      <c r="M614">
        <v>0.68465784890475856</v>
      </c>
      <c r="N614">
        <v>0.67799622060400733</v>
      </c>
      <c r="O614">
        <v>0.67169366412643738</v>
      </c>
      <c r="P614">
        <v>0.67500896863000015</v>
      </c>
      <c r="Q614">
        <v>0.67798306090368121</v>
      </c>
      <c r="R614">
        <v>0.65610599909026424</v>
      </c>
      <c r="S614">
        <v>0.54337530620458607</v>
      </c>
      <c r="T614">
        <v>0.28713244139206928</v>
      </c>
      <c r="U614">
        <v>5.1008878420850813E-2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 s="7">
        <f t="shared" si="27"/>
        <v>6.9004872014331351</v>
      </c>
      <c r="AC614">
        <f>INDEX(SHELF_days!$C$2:$C$289,MATCH(A614&amp;"|"&amp;C614,SHELF_days!$D$2:$D$289,0))</f>
        <v>118</v>
      </c>
      <c r="AD614" s="8">
        <f t="shared" si="28"/>
        <v>814.25748976910995</v>
      </c>
      <c r="AE614" s="7">
        <f t="shared" si="29"/>
        <v>0.68667128305463987</v>
      </c>
    </row>
    <row r="615" spans="1:31" x14ac:dyDescent="0.45">
      <c r="A615" t="s">
        <v>13</v>
      </c>
      <c r="B615" t="s">
        <v>192</v>
      </c>
      <c r="C615" t="s">
        <v>135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1.624670466260485E-2</v>
      </c>
      <c r="J615">
        <v>0.17258082655796891</v>
      </c>
      <c r="K615">
        <v>0.45837457794701247</v>
      </c>
      <c r="L615">
        <v>0.57085977593531956</v>
      </c>
      <c r="M615">
        <v>0.56678152978114804</v>
      </c>
      <c r="N615">
        <v>0.54991531044570396</v>
      </c>
      <c r="O615">
        <v>0.53653217032982581</v>
      </c>
      <c r="P615">
        <v>0.54592769198384739</v>
      </c>
      <c r="Q615">
        <v>0.5588901572891295</v>
      </c>
      <c r="R615">
        <v>0.5220993721656435</v>
      </c>
      <c r="S615">
        <v>0.31203790790089603</v>
      </c>
      <c r="T615">
        <v>5.7248295848424363E-2</v>
      </c>
      <c r="U615">
        <v>1.5974821585660081E-3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 s="7">
        <f t="shared" si="27"/>
        <v>4.869091803006091</v>
      </c>
      <c r="AC615">
        <f>INDEX(SHELF_days!$C$2:$C$289,MATCH(A615&amp;"|"&amp;C615,SHELF_days!$D$2:$D$289,0))</f>
        <v>82</v>
      </c>
      <c r="AD615" s="8">
        <f t="shared" si="28"/>
        <v>399.26552784649948</v>
      </c>
      <c r="AE615" s="7">
        <f t="shared" si="29"/>
        <v>0.57085977593531956</v>
      </c>
    </row>
    <row r="616" spans="1:31" x14ac:dyDescent="0.45">
      <c r="A616" t="s">
        <v>13</v>
      </c>
      <c r="B616" t="s">
        <v>192</v>
      </c>
      <c r="C616" t="s">
        <v>136</v>
      </c>
      <c r="D616">
        <v>0</v>
      </c>
      <c r="E616">
        <v>0</v>
      </c>
      <c r="F616">
        <v>0</v>
      </c>
      <c r="G616">
        <v>0</v>
      </c>
      <c r="H616">
        <v>1.3898190592383061E-2</v>
      </c>
      <c r="I616">
        <v>0.2117114180536277</v>
      </c>
      <c r="J616">
        <v>0.47878798657665472</v>
      </c>
      <c r="K616">
        <v>0.59778163934160033</v>
      </c>
      <c r="L616">
        <v>0.62706962947596889</v>
      </c>
      <c r="M616">
        <v>0.62955140796066744</v>
      </c>
      <c r="N616">
        <v>0.6250268993265522</v>
      </c>
      <c r="O616">
        <v>0.61916213787947116</v>
      </c>
      <c r="P616">
        <v>0.61734239806876345</v>
      </c>
      <c r="Q616">
        <v>0.61279593701788415</v>
      </c>
      <c r="R616">
        <v>0.5893900391859368</v>
      </c>
      <c r="S616">
        <v>0.50315401379444225</v>
      </c>
      <c r="T616">
        <v>0.31145164592610758</v>
      </c>
      <c r="U616">
        <v>8.6573399375447918E-2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 s="7">
        <f t="shared" si="27"/>
        <v>6.523696742575507</v>
      </c>
      <c r="AC616">
        <f>INDEX(SHELF_days!$C$2:$C$289,MATCH(A616&amp;"|"&amp;C616,SHELF_days!$D$2:$D$289,0))</f>
        <v>96</v>
      </c>
      <c r="AD616" s="8">
        <f t="shared" si="28"/>
        <v>626.2748872872487</v>
      </c>
      <c r="AE616" s="7">
        <f t="shared" si="29"/>
        <v>0.62955140796066744</v>
      </c>
    </row>
    <row r="617" spans="1:31" x14ac:dyDescent="0.45">
      <c r="A617" t="s">
        <v>13</v>
      </c>
      <c r="B617" t="s">
        <v>192</v>
      </c>
      <c r="C617" t="s">
        <v>137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3.378229356346242E-3</v>
      </c>
      <c r="J617">
        <v>6.6645556626605512E-2</v>
      </c>
      <c r="K617">
        <v>0.27761059251025411</v>
      </c>
      <c r="L617">
        <v>0.39646975783776067</v>
      </c>
      <c r="M617">
        <v>0.41977510369758281</v>
      </c>
      <c r="N617">
        <v>0.42061490743063318</v>
      </c>
      <c r="O617">
        <v>0.40688966226896761</v>
      </c>
      <c r="P617">
        <v>0.40630021512048692</v>
      </c>
      <c r="Q617">
        <v>0.40673437780512051</v>
      </c>
      <c r="R617">
        <v>0.36487412305092021</v>
      </c>
      <c r="S617">
        <v>0.17797817906356589</v>
      </c>
      <c r="T617">
        <v>2.7108230688729602E-2</v>
      </c>
      <c r="U617">
        <v>2.7602605716487592E-3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 s="7">
        <f t="shared" si="27"/>
        <v>3.3771391960286219</v>
      </c>
      <c r="AC617">
        <f>INDEX(SHELF_days!$C$2:$C$289,MATCH(A617&amp;"|"&amp;C617,SHELF_days!$D$2:$D$289,0))</f>
        <v>35</v>
      </c>
      <c r="AD617" s="8">
        <f t="shared" si="28"/>
        <v>118.19987186100177</v>
      </c>
      <c r="AE617" s="7">
        <f t="shared" si="29"/>
        <v>0.42061490743063318</v>
      </c>
    </row>
    <row r="618" spans="1:31" x14ac:dyDescent="0.45">
      <c r="A618" t="s">
        <v>13</v>
      </c>
      <c r="B618" t="s">
        <v>192</v>
      </c>
      <c r="C618" t="s">
        <v>138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0.1789345341742431</v>
      </c>
      <c r="J618">
        <v>0.45094731542824168</v>
      </c>
      <c r="K618">
        <v>0.55776700514208233</v>
      </c>
      <c r="L618">
        <v>0.61146338680729173</v>
      </c>
      <c r="M618">
        <v>0.6249706703292266</v>
      </c>
      <c r="N618">
        <v>0.62853851574856978</v>
      </c>
      <c r="O618">
        <v>0.61223980912652709</v>
      </c>
      <c r="P618">
        <v>0.58117675427521653</v>
      </c>
      <c r="Q618">
        <v>0.56901896668909546</v>
      </c>
      <c r="R618">
        <v>0.5277946387868403</v>
      </c>
      <c r="S618">
        <v>0.47000663474089871</v>
      </c>
      <c r="T618">
        <v>0.30871414104261319</v>
      </c>
      <c r="U618">
        <v>5.7122499200882762E-2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 s="7">
        <f t="shared" si="27"/>
        <v>6.1786948714917296</v>
      </c>
      <c r="AC618">
        <f>INDEX(SHELF_days!$C$2:$C$289,MATCH(A618&amp;"|"&amp;C618,SHELF_days!$D$2:$D$289,0))</f>
        <v>18</v>
      </c>
      <c r="AD618" s="8">
        <f t="shared" si="28"/>
        <v>111.21650768685113</v>
      </c>
      <c r="AE618" s="7">
        <f t="shared" si="29"/>
        <v>0.62853851574856978</v>
      </c>
    </row>
    <row r="619" spans="1:31" x14ac:dyDescent="0.45">
      <c r="A619" t="s">
        <v>13</v>
      </c>
      <c r="B619" t="s">
        <v>192</v>
      </c>
      <c r="C619" t="s">
        <v>139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3.9798576202945142E-2</v>
      </c>
      <c r="K619">
        <v>0.33634337575587731</v>
      </c>
      <c r="L619">
        <v>0.45795052150610621</v>
      </c>
      <c r="M619">
        <v>0.46055708214925323</v>
      </c>
      <c r="N619">
        <v>0.44981195183840761</v>
      </c>
      <c r="O619">
        <v>0.44290733907092222</v>
      </c>
      <c r="P619">
        <v>0.4598153215406981</v>
      </c>
      <c r="Q619">
        <v>0.4706990986942643</v>
      </c>
      <c r="R619">
        <v>0.4106719481383852</v>
      </c>
      <c r="S619">
        <v>0.1333020069337105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 s="7">
        <f t="shared" si="27"/>
        <v>3.6618572218305698</v>
      </c>
      <c r="AC619">
        <f>INDEX(SHELF_days!$C$2:$C$289,MATCH(A619&amp;"|"&amp;C619,SHELF_days!$D$2:$D$289,0))</f>
        <v>16</v>
      </c>
      <c r="AD619" s="8">
        <f t="shared" si="28"/>
        <v>58.589715549289117</v>
      </c>
      <c r="AE619" s="7">
        <f t="shared" si="29"/>
        <v>0.4706990986942643</v>
      </c>
    </row>
    <row r="620" spans="1:31" x14ac:dyDescent="0.45">
      <c r="A620" t="s">
        <v>13</v>
      </c>
      <c r="B620" t="s">
        <v>193</v>
      </c>
      <c r="C620" t="s">
        <v>134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4.0187229026621696E-3</v>
      </c>
      <c r="V620">
        <v>1.004680725665543E-3</v>
      </c>
      <c r="W620">
        <v>0</v>
      </c>
      <c r="X620">
        <v>0</v>
      </c>
      <c r="Y620">
        <v>0</v>
      </c>
      <c r="Z620">
        <v>0</v>
      </c>
      <c r="AA620">
        <v>0</v>
      </c>
      <c r="AB620" s="7">
        <f t="shared" si="27"/>
        <v>5.0234036283277128E-3</v>
      </c>
      <c r="AC620">
        <f>INDEX(SHELF_days!$C$2:$C$289,MATCH(A620&amp;"|"&amp;C620,SHELF_days!$D$2:$D$289,0))</f>
        <v>118</v>
      </c>
      <c r="AD620" s="8">
        <f t="shared" si="28"/>
        <v>0.59276162814267008</v>
      </c>
      <c r="AE620" s="7">
        <f t="shared" si="29"/>
        <v>4.0187229026621696E-3</v>
      </c>
    </row>
    <row r="621" spans="1:31" x14ac:dyDescent="0.45">
      <c r="A621" t="s">
        <v>13</v>
      </c>
      <c r="B621" t="s">
        <v>193</v>
      </c>
      <c r="C621" t="s">
        <v>135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1.2558509070819291E-3</v>
      </c>
      <c r="V621">
        <v>1.9900406681452099E-2</v>
      </c>
      <c r="W621">
        <v>8.1147289380678455E-3</v>
      </c>
      <c r="X621">
        <v>0</v>
      </c>
      <c r="Y621">
        <v>0</v>
      </c>
      <c r="Z621">
        <v>0</v>
      </c>
      <c r="AA621">
        <v>0</v>
      </c>
      <c r="AB621" s="7">
        <f t="shared" si="27"/>
        <v>2.9270986526601872E-2</v>
      </c>
      <c r="AC621">
        <f>INDEX(SHELF_days!$C$2:$C$289,MATCH(A621&amp;"|"&amp;C621,SHELF_days!$D$2:$D$289,0))</f>
        <v>82</v>
      </c>
      <c r="AD621" s="8">
        <f t="shared" si="28"/>
        <v>2.4002208951813535</v>
      </c>
      <c r="AE621" s="7">
        <f t="shared" si="29"/>
        <v>1.9900406681452099E-2</v>
      </c>
    </row>
    <row r="622" spans="1:31" x14ac:dyDescent="0.45">
      <c r="A622" t="s">
        <v>13</v>
      </c>
      <c r="B622" t="s">
        <v>193</v>
      </c>
      <c r="C622" t="s">
        <v>136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0.33932711809802513</v>
      </c>
      <c r="V622">
        <v>0.33932711809802513</v>
      </c>
      <c r="W622">
        <v>0.13515220955471621</v>
      </c>
      <c r="X622">
        <v>0</v>
      </c>
      <c r="Y622">
        <v>1.3280262465693959E-3</v>
      </c>
      <c r="Z622">
        <v>0</v>
      </c>
      <c r="AA622">
        <v>0</v>
      </c>
      <c r="AB622" s="7">
        <f t="shared" si="27"/>
        <v>0.8151344719973358</v>
      </c>
      <c r="AC622">
        <f>INDEX(SHELF_days!$C$2:$C$289,MATCH(A622&amp;"|"&amp;C622,SHELF_days!$D$2:$D$289,0))</f>
        <v>96</v>
      </c>
      <c r="AD622" s="8">
        <f t="shared" si="28"/>
        <v>78.252909311744233</v>
      </c>
      <c r="AE622" s="7">
        <f t="shared" si="29"/>
        <v>0.33932711809802513</v>
      </c>
    </row>
    <row r="623" spans="1:31" x14ac:dyDescent="0.45">
      <c r="A623" t="s">
        <v>13</v>
      </c>
      <c r="B623" t="s">
        <v>193</v>
      </c>
      <c r="C623" t="s">
        <v>137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8.6690137015970697E-2</v>
      </c>
      <c r="U623">
        <v>0.33932711809802513</v>
      </c>
      <c r="V623">
        <v>7.1537575251834629E-2</v>
      </c>
      <c r="W623">
        <v>0</v>
      </c>
      <c r="X623">
        <v>0</v>
      </c>
      <c r="Y623">
        <v>0</v>
      </c>
      <c r="Z623">
        <v>0</v>
      </c>
      <c r="AA623">
        <v>0</v>
      </c>
      <c r="AB623" s="7">
        <f t="shared" si="27"/>
        <v>0.49755483036583042</v>
      </c>
      <c r="AC623">
        <f>INDEX(SHELF_days!$C$2:$C$289,MATCH(A623&amp;"|"&amp;C623,SHELF_days!$D$2:$D$289,0))</f>
        <v>35</v>
      </c>
      <c r="AD623" s="8">
        <f t="shared" si="28"/>
        <v>17.414419062804065</v>
      </c>
      <c r="AE623" s="7">
        <f t="shared" si="29"/>
        <v>0.33932711809802513</v>
      </c>
    </row>
    <row r="624" spans="1:31" x14ac:dyDescent="0.45">
      <c r="A624" t="s">
        <v>13</v>
      </c>
      <c r="B624" t="s">
        <v>193</v>
      </c>
      <c r="C624" t="s">
        <v>138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0.1155382834515374</v>
      </c>
      <c r="W624">
        <v>0</v>
      </c>
      <c r="X624">
        <v>0</v>
      </c>
      <c r="Y624">
        <v>0</v>
      </c>
      <c r="Z624">
        <v>0</v>
      </c>
      <c r="AA624">
        <v>0</v>
      </c>
      <c r="AB624" s="7">
        <f t="shared" si="27"/>
        <v>0.1155382834515374</v>
      </c>
      <c r="AC624">
        <f>INDEX(SHELF_days!$C$2:$C$289,MATCH(A624&amp;"|"&amp;C624,SHELF_days!$D$2:$D$289,0))</f>
        <v>18</v>
      </c>
      <c r="AD624" s="8">
        <f t="shared" si="28"/>
        <v>2.0796891021276731</v>
      </c>
      <c r="AE624" s="7">
        <f t="shared" si="29"/>
        <v>0.1155382834515374</v>
      </c>
    </row>
    <row r="625" spans="1:31" x14ac:dyDescent="0.45">
      <c r="A625" t="s">
        <v>13</v>
      </c>
      <c r="B625" t="s">
        <v>193</v>
      </c>
      <c r="C625" t="s">
        <v>139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s="7">
        <f t="shared" si="27"/>
        <v>0</v>
      </c>
      <c r="AC625">
        <f>INDEX(SHELF_days!$C$2:$C$289,MATCH(A625&amp;"|"&amp;C625,SHELF_days!$D$2:$D$289,0))</f>
        <v>16</v>
      </c>
      <c r="AD625" s="8">
        <f t="shared" si="28"/>
        <v>0</v>
      </c>
      <c r="AE625" s="7">
        <f t="shared" si="29"/>
        <v>0</v>
      </c>
    </row>
    <row r="626" spans="1:31" x14ac:dyDescent="0.45">
      <c r="A626" t="s">
        <v>17</v>
      </c>
      <c r="B626" t="s">
        <v>168</v>
      </c>
      <c r="C626" t="s">
        <v>134</v>
      </c>
      <c r="D626">
        <v>0.8</v>
      </c>
      <c r="E626">
        <v>0.8</v>
      </c>
      <c r="F626">
        <v>0.8</v>
      </c>
      <c r="G626">
        <v>0.8</v>
      </c>
      <c r="H626">
        <v>0.8</v>
      </c>
      <c r="I626">
        <v>0.8</v>
      </c>
      <c r="J626">
        <v>0.8</v>
      </c>
      <c r="K626">
        <v>0.8</v>
      </c>
      <c r="L626">
        <v>0.8</v>
      </c>
      <c r="M626">
        <v>0.8</v>
      </c>
      <c r="N626">
        <v>0.8</v>
      </c>
      <c r="O626">
        <v>0.8</v>
      </c>
      <c r="P626">
        <v>0.8</v>
      </c>
      <c r="Q626">
        <v>0.8</v>
      </c>
      <c r="R626">
        <v>0.8</v>
      </c>
      <c r="S626">
        <v>0.8</v>
      </c>
      <c r="T626">
        <v>0.8</v>
      </c>
      <c r="U626">
        <v>0.8</v>
      </c>
      <c r="V626">
        <v>0.8</v>
      </c>
      <c r="W626">
        <v>0.8</v>
      </c>
      <c r="X626">
        <v>0.8</v>
      </c>
      <c r="Y626">
        <v>0.8</v>
      </c>
      <c r="Z626">
        <v>0.8</v>
      </c>
      <c r="AA626">
        <v>0.8</v>
      </c>
      <c r="AB626" s="7">
        <f t="shared" si="27"/>
        <v>19.200000000000006</v>
      </c>
      <c r="AC626">
        <f>INDEX(SHELF_days!$C$2:$C$289,MATCH(A626&amp;"|"&amp;C626,SHELF_days!$D$2:$D$289,0))</f>
        <v>69</v>
      </c>
      <c r="AD626" s="8">
        <f t="shared" si="28"/>
        <v>1324.8000000000004</v>
      </c>
      <c r="AE626" s="7">
        <f t="shared" si="29"/>
        <v>0.8</v>
      </c>
    </row>
    <row r="627" spans="1:31" x14ac:dyDescent="0.45">
      <c r="A627" t="s">
        <v>17</v>
      </c>
      <c r="B627" t="s">
        <v>168</v>
      </c>
      <c r="C627" t="s">
        <v>135</v>
      </c>
      <c r="D627">
        <v>0.8</v>
      </c>
      <c r="E627">
        <v>0.8</v>
      </c>
      <c r="F627">
        <v>0.8</v>
      </c>
      <c r="G627">
        <v>0.8</v>
      </c>
      <c r="H627">
        <v>0.8</v>
      </c>
      <c r="I627">
        <v>0.8</v>
      </c>
      <c r="J627">
        <v>0.8</v>
      </c>
      <c r="K627">
        <v>0.8</v>
      </c>
      <c r="L627">
        <v>0.8</v>
      </c>
      <c r="M627">
        <v>0.8</v>
      </c>
      <c r="N627">
        <v>0.8</v>
      </c>
      <c r="O627">
        <v>0.8</v>
      </c>
      <c r="P627">
        <v>0.8</v>
      </c>
      <c r="Q627">
        <v>0.8</v>
      </c>
      <c r="R627">
        <v>0.8</v>
      </c>
      <c r="S627">
        <v>0.8</v>
      </c>
      <c r="T627">
        <v>0.8</v>
      </c>
      <c r="U627">
        <v>0.8</v>
      </c>
      <c r="V627">
        <v>0.8</v>
      </c>
      <c r="W627">
        <v>0.8</v>
      </c>
      <c r="X627">
        <v>0.8</v>
      </c>
      <c r="Y627">
        <v>0.8</v>
      </c>
      <c r="Z627">
        <v>0.8</v>
      </c>
      <c r="AA627">
        <v>0.8</v>
      </c>
      <c r="AB627" s="7">
        <f t="shared" si="27"/>
        <v>19.200000000000006</v>
      </c>
      <c r="AC627">
        <f>INDEX(SHELF_days!$C$2:$C$289,MATCH(A627&amp;"|"&amp;C627,SHELF_days!$D$2:$D$289,0))</f>
        <v>120</v>
      </c>
      <c r="AD627" s="8">
        <f t="shared" si="28"/>
        <v>2304.0000000000009</v>
      </c>
      <c r="AE627" s="7">
        <f t="shared" si="29"/>
        <v>0.8</v>
      </c>
    </row>
    <row r="628" spans="1:31" x14ac:dyDescent="0.45">
      <c r="A628" t="s">
        <v>17</v>
      </c>
      <c r="B628" t="s">
        <v>168</v>
      </c>
      <c r="C628" t="s">
        <v>136</v>
      </c>
      <c r="D628">
        <v>0.8</v>
      </c>
      <c r="E628">
        <v>0.8</v>
      </c>
      <c r="F628">
        <v>0.8</v>
      </c>
      <c r="G628">
        <v>0.8</v>
      </c>
      <c r="H628">
        <v>0.8</v>
      </c>
      <c r="I628">
        <v>0.8</v>
      </c>
      <c r="J628">
        <v>0.8</v>
      </c>
      <c r="K628">
        <v>0.8</v>
      </c>
      <c r="L628">
        <v>0.8</v>
      </c>
      <c r="M628">
        <v>0.8</v>
      </c>
      <c r="N628">
        <v>0.8</v>
      </c>
      <c r="O628">
        <v>0.8</v>
      </c>
      <c r="P628">
        <v>0.8</v>
      </c>
      <c r="Q628">
        <v>0.8</v>
      </c>
      <c r="R628">
        <v>0.8</v>
      </c>
      <c r="S628">
        <v>0.8</v>
      </c>
      <c r="T628">
        <v>0.8</v>
      </c>
      <c r="U628">
        <v>0.8</v>
      </c>
      <c r="V628">
        <v>0.8</v>
      </c>
      <c r="W628">
        <v>0.8</v>
      </c>
      <c r="X628">
        <v>0.8</v>
      </c>
      <c r="Y628">
        <v>0.8</v>
      </c>
      <c r="Z628">
        <v>0.8</v>
      </c>
      <c r="AA628">
        <v>0.8</v>
      </c>
      <c r="AB628" s="7">
        <f t="shared" si="27"/>
        <v>19.200000000000006</v>
      </c>
      <c r="AC628">
        <f>INDEX(SHELF_days!$C$2:$C$289,MATCH(A628&amp;"|"&amp;C628,SHELF_days!$D$2:$D$289,0))</f>
        <v>71</v>
      </c>
      <c r="AD628" s="8">
        <f t="shared" si="28"/>
        <v>1363.2000000000005</v>
      </c>
      <c r="AE628" s="7">
        <f t="shared" si="29"/>
        <v>0.8</v>
      </c>
    </row>
    <row r="629" spans="1:31" x14ac:dyDescent="0.45">
      <c r="A629" t="s">
        <v>17</v>
      </c>
      <c r="B629" t="s">
        <v>168</v>
      </c>
      <c r="C629" t="s">
        <v>137</v>
      </c>
      <c r="D629">
        <v>0.8</v>
      </c>
      <c r="E629">
        <v>0.8</v>
      </c>
      <c r="F629">
        <v>0.8</v>
      </c>
      <c r="G629">
        <v>0.8</v>
      </c>
      <c r="H629">
        <v>0.8</v>
      </c>
      <c r="I629">
        <v>0.8</v>
      </c>
      <c r="J629">
        <v>0.8</v>
      </c>
      <c r="K629">
        <v>0.8</v>
      </c>
      <c r="L629">
        <v>0.8</v>
      </c>
      <c r="M629">
        <v>0.8</v>
      </c>
      <c r="N629">
        <v>0.8</v>
      </c>
      <c r="O629">
        <v>0.8</v>
      </c>
      <c r="P629">
        <v>0.8</v>
      </c>
      <c r="Q629">
        <v>0.8</v>
      </c>
      <c r="R629">
        <v>0.8</v>
      </c>
      <c r="S629">
        <v>0.8</v>
      </c>
      <c r="T629">
        <v>0.8</v>
      </c>
      <c r="U629">
        <v>0.8</v>
      </c>
      <c r="V629">
        <v>0.8</v>
      </c>
      <c r="W629">
        <v>0.8</v>
      </c>
      <c r="X629">
        <v>0.8</v>
      </c>
      <c r="Y629">
        <v>0.8</v>
      </c>
      <c r="Z629">
        <v>0.8</v>
      </c>
      <c r="AA629">
        <v>0.8</v>
      </c>
      <c r="AB629" s="7">
        <f t="shared" si="27"/>
        <v>19.200000000000006</v>
      </c>
      <c r="AC629">
        <f>INDEX(SHELF_days!$C$2:$C$289,MATCH(A629&amp;"|"&amp;C629,SHELF_days!$D$2:$D$289,0))</f>
        <v>86</v>
      </c>
      <c r="AD629" s="8">
        <f t="shared" si="28"/>
        <v>1651.2000000000005</v>
      </c>
      <c r="AE629" s="7">
        <f t="shared" si="29"/>
        <v>0.8</v>
      </c>
    </row>
    <row r="630" spans="1:31" x14ac:dyDescent="0.45">
      <c r="A630" t="s">
        <v>17</v>
      </c>
      <c r="B630" t="s">
        <v>168</v>
      </c>
      <c r="C630" t="s">
        <v>138</v>
      </c>
      <c r="D630">
        <v>0.8</v>
      </c>
      <c r="E630">
        <v>0.8</v>
      </c>
      <c r="F630">
        <v>0.8</v>
      </c>
      <c r="G630">
        <v>0.8</v>
      </c>
      <c r="H630">
        <v>0.8</v>
      </c>
      <c r="I630">
        <v>0.8</v>
      </c>
      <c r="J630">
        <v>0.8</v>
      </c>
      <c r="K630">
        <v>0.8</v>
      </c>
      <c r="L630">
        <v>0.8</v>
      </c>
      <c r="M630">
        <v>0.8</v>
      </c>
      <c r="N630">
        <v>0.8</v>
      </c>
      <c r="O630">
        <v>0.8</v>
      </c>
      <c r="P630">
        <v>0.8</v>
      </c>
      <c r="Q630">
        <v>0.8</v>
      </c>
      <c r="R630">
        <v>0.8</v>
      </c>
      <c r="S630">
        <v>0.8</v>
      </c>
      <c r="T630">
        <v>0.8</v>
      </c>
      <c r="U630">
        <v>0.8</v>
      </c>
      <c r="V630">
        <v>0.8</v>
      </c>
      <c r="W630">
        <v>0.8</v>
      </c>
      <c r="X630">
        <v>0.8</v>
      </c>
      <c r="Y630">
        <v>0.8</v>
      </c>
      <c r="Z630">
        <v>0.8</v>
      </c>
      <c r="AA630">
        <v>0.8</v>
      </c>
      <c r="AB630" s="7">
        <f t="shared" si="27"/>
        <v>19.200000000000006</v>
      </c>
      <c r="AC630">
        <f>INDEX(SHELF_days!$C$2:$C$289,MATCH(A630&amp;"|"&amp;C630,SHELF_days!$D$2:$D$289,0))</f>
        <v>3</v>
      </c>
      <c r="AD630" s="8">
        <f t="shared" si="28"/>
        <v>57.600000000000023</v>
      </c>
      <c r="AE630" s="7">
        <f t="shared" si="29"/>
        <v>0.8</v>
      </c>
    </row>
    <row r="631" spans="1:31" x14ac:dyDescent="0.45">
      <c r="A631" t="s">
        <v>17</v>
      </c>
      <c r="B631" t="s">
        <v>168</v>
      </c>
      <c r="C631" t="s">
        <v>139</v>
      </c>
      <c r="D631">
        <v>0.8</v>
      </c>
      <c r="E631">
        <v>0.8</v>
      </c>
      <c r="F631">
        <v>0.8</v>
      </c>
      <c r="G631">
        <v>0.8</v>
      </c>
      <c r="H631">
        <v>0.8</v>
      </c>
      <c r="I631">
        <v>0.8</v>
      </c>
      <c r="J631">
        <v>0.8</v>
      </c>
      <c r="K631">
        <v>0.8</v>
      </c>
      <c r="L631">
        <v>0.8</v>
      </c>
      <c r="M631">
        <v>0.8</v>
      </c>
      <c r="N631">
        <v>0.8</v>
      </c>
      <c r="O631">
        <v>0.8</v>
      </c>
      <c r="P631">
        <v>0.8</v>
      </c>
      <c r="Q631">
        <v>0.8</v>
      </c>
      <c r="R631">
        <v>0.8</v>
      </c>
      <c r="S631">
        <v>0.8</v>
      </c>
      <c r="T631">
        <v>0.8</v>
      </c>
      <c r="U631">
        <v>0.8</v>
      </c>
      <c r="V631">
        <v>0.8</v>
      </c>
      <c r="W631">
        <v>0.8</v>
      </c>
      <c r="X631">
        <v>0.8</v>
      </c>
      <c r="Y631">
        <v>0.8</v>
      </c>
      <c r="Z631">
        <v>0.8</v>
      </c>
      <c r="AA631">
        <v>0.8</v>
      </c>
      <c r="AB631" s="7">
        <f t="shared" si="27"/>
        <v>19.200000000000006</v>
      </c>
      <c r="AC631">
        <f>INDEX(SHELF_days!$C$2:$C$289,MATCH(A631&amp;"|"&amp;C631,SHELF_days!$D$2:$D$289,0))</f>
        <v>16</v>
      </c>
      <c r="AD631" s="8">
        <f t="shared" si="28"/>
        <v>307.2000000000001</v>
      </c>
      <c r="AE631" s="7">
        <f t="shared" si="29"/>
        <v>0.8</v>
      </c>
    </row>
    <row r="632" spans="1:31" x14ac:dyDescent="0.45">
      <c r="A632" t="s">
        <v>17</v>
      </c>
      <c r="B632" t="s">
        <v>169</v>
      </c>
      <c r="C632" t="s">
        <v>134</v>
      </c>
      <c r="D632">
        <v>0.35679765047622708</v>
      </c>
      <c r="E632">
        <v>0.35679765047622708</v>
      </c>
      <c r="F632">
        <v>0.35679765047622708</v>
      </c>
      <c r="G632">
        <v>0.35679765047622708</v>
      </c>
      <c r="H632">
        <v>0.35679765047622708</v>
      </c>
      <c r="I632">
        <v>0.35679765047622708</v>
      </c>
      <c r="J632">
        <v>0.35604891122675247</v>
      </c>
      <c r="K632">
        <v>0.32338516146841989</v>
      </c>
      <c r="L632">
        <v>0.31210727652320769</v>
      </c>
      <c r="M632">
        <v>0.31135853727373303</v>
      </c>
      <c r="N632">
        <v>0.31060979802425831</v>
      </c>
      <c r="O632">
        <v>0.31060979802425831</v>
      </c>
      <c r="P632">
        <v>0.31060979802425831</v>
      </c>
      <c r="Q632">
        <v>0.31098416764899561</v>
      </c>
      <c r="R632">
        <v>0.31250504424949099</v>
      </c>
      <c r="S632">
        <v>0.31652951771541737</v>
      </c>
      <c r="T632">
        <v>0.33253381917293862</v>
      </c>
      <c r="U632">
        <v>0.35679765047622708</v>
      </c>
      <c r="V632">
        <v>0.35679765047622708</v>
      </c>
      <c r="W632">
        <v>0.35679765047622708</v>
      </c>
      <c r="X632">
        <v>0.35679765047622708</v>
      </c>
      <c r="Y632">
        <v>0.35679765047622708</v>
      </c>
      <c r="Z632">
        <v>0.35679765047622708</v>
      </c>
      <c r="AA632">
        <v>0.35679765047622708</v>
      </c>
      <c r="AB632" s="7">
        <f t="shared" si="27"/>
        <v>8.1456512855426819</v>
      </c>
      <c r="AC632">
        <f>INDEX(SHELF_days!$C$2:$C$289,MATCH(A632&amp;"|"&amp;C632,SHELF_days!$D$2:$D$289,0))</f>
        <v>69</v>
      </c>
      <c r="AD632" s="8">
        <f t="shared" si="28"/>
        <v>562.04993870244505</v>
      </c>
      <c r="AE632" s="7">
        <f t="shared" si="29"/>
        <v>0.35679765047622708</v>
      </c>
    </row>
    <row r="633" spans="1:31" x14ac:dyDescent="0.45">
      <c r="A633" t="s">
        <v>17</v>
      </c>
      <c r="B633" t="s">
        <v>169</v>
      </c>
      <c r="C633" t="s">
        <v>135</v>
      </c>
      <c r="D633">
        <v>0.35679765047622708</v>
      </c>
      <c r="E633">
        <v>0.35679765047622708</v>
      </c>
      <c r="F633">
        <v>0.35679765047622708</v>
      </c>
      <c r="G633">
        <v>0.35679765047622708</v>
      </c>
      <c r="H633">
        <v>0.35679765047622708</v>
      </c>
      <c r="I633">
        <v>0.35679765047622708</v>
      </c>
      <c r="J633">
        <v>0.35527735882827027</v>
      </c>
      <c r="K633">
        <v>0.34771626231365349</v>
      </c>
      <c r="L633">
        <v>0.34419133831573601</v>
      </c>
      <c r="M633">
        <v>0.33980536418092272</v>
      </c>
      <c r="N633">
        <v>0.33980536418092272</v>
      </c>
      <c r="O633">
        <v>0.33980536418092272</v>
      </c>
      <c r="P633">
        <v>0.33980536418092272</v>
      </c>
      <c r="Q633">
        <v>0.34111039329465548</v>
      </c>
      <c r="R633">
        <v>0.34407025314023498</v>
      </c>
      <c r="S633">
        <v>0.3475817232297635</v>
      </c>
      <c r="T633">
        <v>0.35284220140986172</v>
      </c>
      <c r="U633">
        <v>0.35679765047622708</v>
      </c>
      <c r="V633">
        <v>0.35679765047622708</v>
      </c>
      <c r="W633">
        <v>0.35679765047622708</v>
      </c>
      <c r="X633">
        <v>0.35679765047622708</v>
      </c>
      <c r="Y633">
        <v>0.35679765047622708</v>
      </c>
      <c r="Z633">
        <v>0.35679765047622708</v>
      </c>
      <c r="AA633">
        <v>0.35679765047622708</v>
      </c>
      <c r="AB633" s="7">
        <f t="shared" si="27"/>
        <v>8.4303804434468184</v>
      </c>
      <c r="AC633">
        <f>INDEX(SHELF_days!$C$2:$C$289,MATCH(A633&amp;"|"&amp;C633,SHELF_days!$D$2:$D$289,0))</f>
        <v>120</v>
      </c>
      <c r="AD633" s="8">
        <f t="shared" si="28"/>
        <v>1011.6456532136182</v>
      </c>
      <c r="AE633" s="7">
        <f t="shared" si="29"/>
        <v>0.35679765047622708</v>
      </c>
    </row>
    <row r="634" spans="1:31" x14ac:dyDescent="0.45">
      <c r="A634" t="s">
        <v>17</v>
      </c>
      <c r="B634" t="s">
        <v>169</v>
      </c>
      <c r="C634" t="s">
        <v>136</v>
      </c>
      <c r="D634">
        <v>0.35679765047622708</v>
      </c>
      <c r="E634">
        <v>0.35679765047622708</v>
      </c>
      <c r="F634">
        <v>0.35679765047622708</v>
      </c>
      <c r="G634">
        <v>0.35679765047622708</v>
      </c>
      <c r="H634">
        <v>0.35679765047622708</v>
      </c>
      <c r="I634">
        <v>0.35679765047622708</v>
      </c>
      <c r="J634">
        <v>0.35254545745863403</v>
      </c>
      <c r="K634">
        <v>0.3479294404395355</v>
      </c>
      <c r="L634">
        <v>0.33565038038873168</v>
      </c>
      <c r="M634">
        <v>0.33528655638722638</v>
      </c>
      <c r="N634">
        <v>0.33528655638722638</v>
      </c>
      <c r="O634">
        <v>0.33528655638722638</v>
      </c>
      <c r="P634">
        <v>0.33528655638722638</v>
      </c>
      <c r="Q634">
        <v>0.3363780283917423</v>
      </c>
      <c r="R634">
        <v>0.33746950039625823</v>
      </c>
      <c r="S634">
        <v>0.34342711842090751</v>
      </c>
      <c r="T634">
        <v>0.35327310546164459</v>
      </c>
      <c r="U634">
        <v>0.35679765047622708</v>
      </c>
      <c r="V634">
        <v>0.35679765047622708</v>
      </c>
      <c r="W634">
        <v>0.35679765047622708</v>
      </c>
      <c r="X634">
        <v>0.35679765047622708</v>
      </c>
      <c r="Y634">
        <v>0.35679765047622708</v>
      </c>
      <c r="Z634">
        <v>0.35679765047622708</v>
      </c>
      <c r="AA634">
        <v>0.35679765047622708</v>
      </c>
      <c r="AB634" s="7">
        <f t="shared" si="27"/>
        <v>8.3861887126973116</v>
      </c>
      <c r="AC634">
        <f>INDEX(SHELF_days!$C$2:$C$289,MATCH(A634&amp;"|"&amp;C634,SHELF_days!$D$2:$D$289,0))</f>
        <v>71</v>
      </c>
      <c r="AD634" s="8">
        <f t="shared" si="28"/>
        <v>595.4193986015091</v>
      </c>
      <c r="AE634" s="7">
        <f t="shared" si="29"/>
        <v>0.35679765047622708</v>
      </c>
    </row>
    <row r="635" spans="1:31" x14ac:dyDescent="0.45">
      <c r="A635" t="s">
        <v>17</v>
      </c>
      <c r="B635" t="s">
        <v>169</v>
      </c>
      <c r="C635" t="s">
        <v>137</v>
      </c>
      <c r="D635">
        <v>0.35679765047622708</v>
      </c>
      <c r="E635">
        <v>0.35679765047622708</v>
      </c>
      <c r="F635">
        <v>0.35679765047622708</v>
      </c>
      <c r="G635">
        <v>0.35679765047622708</v>
      </c>
      <c r="H635">
        <v>0.35679765047622708</v>
      </c>
      <c r="I635">
        <v>0.35679765047622708</v>
      </c>
      <c r="J635">
        <v>0.35649728414940313</v>
      </c>
      <c r="K635">
        <v>0.35529581884210643</v>
      </c>
      <c r="L635">
        <v>0.35499545251528231</v>
      </c>
      <c r="M635">
        <v>0.35469508618845819</v>
      </c>
      <c r="N635">
        <v>0.35469508618845819</v>
      </c>
      <c r="O635">
        <v>0.35469508618845819</v>
      </c>
      <c r="P635">
        <v>0.35469508618845819</v>
      </c>
      <c r="Q635">
        <v>0.35499545251528231</v>
      </c>
      <c r="R635">
        <v>0.3555961851689306</v>
      </c>
      <c r="S635">
        <v>0.35589655149575472</v>
      </c>
      <c r="T635">
        <v>0.35679765047622708</v>
      </c>
      <c r="U635">
        <v>0.35679765047622708</v>
      </c>
      <c r="V635">
        <v>0.35679765047622708</v>
      </c>
      <c r="W635">
        <v>0.35679765047622708</v>
      </c>
      <c r="X635">
        <v>0.35679765047622708</v>
      </c>
      <c r="Y635">
        <v>0.35679765047622708</v>
      </c>
      <c r="Z635">
        <v>0.35679765047622708</v>
      </c>
      <c r="AA635">
        <v>0.35679765047622708</v>
      </c>
      <c r="AB635" s="7">
        <f t="shared" si="27"/>
        <v>8.5472241961077717</v>
      </c>
      <c r="AC635">
        <f>INDEX(SHELF_days!$C$2:$C$289,MATCH(A635&amp;"|"&amp;C635,SHELF_days!$D$2:$D$289,0))</f>
        <v>86</v>
      </c>
      <c r="AD635" s="8">
        <f t="shared" si="28"/>
        <v>735.06128086526837</v>
      </c>
      <c r="AE635" s="7">
        <f t="shared" si="29"/>
        <v>0.35679765047622708</v>
      </c>
    </row>
    <row r="636" spans="1:31" x14ac:dyDescent="0.45">
      <c r="A636" t="s">
        <v>17</v>
      </c>
      <c r="B636" t="s">
        <v>169</v>
      </c>
      <c r="C636" t="s">
        <v>138</v>
      </c>
      <c r="D636">
        <v>0.35679765047622708</v>
      </c>
      <c r="E636">
        <v>0.35679765047622708</v>
      </c>
      <c r="F636">
        <v>0.35679765047622708</v>
      </c>
      <c r="G636">
        <v>0.35679765047622708</v>
      </c>
      <c r="H636">
        <v>0.35679765047622708</v>
      </c>
      <c r="I636">
        <v>0.35679765047622708</v>
      </c>
      <c r="J636">
        <v>0.35679765047622708</v>
      </c>
      <c r="K636">
        <v>0.35679765047622708</v>
      </c>
      <c r="L636">
        <v>0.35679765047622708</v>
      </c>
      <c r="M636">
        <v>0.35679765047622708</v>
      </c>
      <c r="N636">
        <v>0.35679765047622708</v>
      </c>
      <c r="O636">
        <v>0.35679765047622708</v>
      </c>
      <c r="P636">
        <v>0.35679765047622708</v>
      </c>
      <c r="Q636">
        <v>0.35679765047622708</v>
      </c>
      <c r="R636">
        <v>0.35679765047622708</v>
      </c>
      <c r="S636">
        <v>0.35679765047622708</v>
      </c>
      <c r="T636">
        <v>0.35679765047622708</v>
      </c>
      <c r="U636">
        <v>0.35679765047622708</v>
      </c>
      <c r="V636">
        <v>0.35679765047622708</v>
      </c>
      <c r="W636">
        <v>0.35679765047622708</v>
      </c>
      <c r="X636">
        <v>0.35679765047622708</v>
      </c>
      <c r="Y636">
        <v>0.35679765047622708</v>
      </c>
      <c r="Z636">
        <v>0.35679765047622708</v>
      </c>
      <c r="AA636">
        <v>0.35679765047622708</v>
      </c>
      <c r="AB636" s="7">
        <f t="shared" si="27"/>
        <v>8.5631436114294477</v>
      </c>
      <c r="AC636">
        <f>INDEX(SHELF_days!$C$2:$C$289,MATCH(A636&amp;"|"&amp;C636,SHELF_days!$D$2:$D$289,0))</f>
        <v>3</v>
      </c>
      <c r="AD636" s="8">
        <f t="shared" si="28"/>
        <v>25.689430834288345</v>
      </c>
      <c r="AE636" s="7">
        <f t="shared" si="29"/>
        <v>0.35679765047622708</v>
      </c>
    </row>
    <row r="637" spans="1:31" x14ac:dyDescent="0.45">
      <c r="A637" t="s">
        <v>17</v>
      </c>
      <c r="B637" t="s">
        <v>169</v>
      </c>
      <c r="C637" t="s">
        <v>139</v>
      </c>
      <c r="D637">
        <v>0.35679765047622708</v>
      </c>
      <c r="E637">
        <v>0.35679765047622708</v>
      </c>
      <c r="F637">
        <v>0.35679765047622708</v>
      </c>
      <c r="G637">
        <v>0.35679765047622708</v>
      </c>
      <c r="H637">
        <v>0.35679765047622708</v>
      </c>
      <c r="I637">
        <v>0.35679765047622708</v>
      </c>
      <c r="J637">
        <v>0.35679765047622708</v>
      </c>
      <c r="K637">
        <v>0.35679765047622708</v>
      </c>
      <c r="L637">
        <v>0.35679765047622708</v>
      </c>
      <c r="M637">
        <v>0.35679765047622708</v>
      </c>
      <c r="N637">
        <v>0.35679765047622708</v>
      </c>
      <c r="O637">
        <v>0.35679765047622708</v>
      </c>
      <c r="P637">
        <v>0.35679765047622708</v>
      </c>
      <c r="Q637">
        <v>0.35679765047622708</v>
      </c>
      <c r="R637">
        <v>0.35679765047622708</v>
      </c>
      <c r="S637">
        <v>0.35679765047622708</v>
      </c>
      <c r="T637">
        <v>0.35679765047622708</v>
      </c>
      <c r="U637">
        <v>0.35679765047622708</v>
      </c>
      <c r="V637">
        <v>0.35679765047622708</v>
      </c>
      <c r="W637">
        <v>0.35679765047622708</v>
      </c>
      <c r="X637">
        <v>0.35679765047622708</v>
      </c>
      <c r="Y637">
        <v>0.35679765047622708</v>
      </c>
      <c r="Z637">
        <v>0.35679765047622708</v>
      </c>
      <c r="AA637">
        <v>0.35679765047622708</v>
      </c>
      <c r="AB637" s="7">
        <f t="shared" si="27"/>
        <v>8.5631436114294477</v>
      </c>
      <c r="AC637">
        <f>INDEX(SHELF_days!$C$2:$C$289,MATCH(A637&amp;"|"&amp;C637,SHELF_days!$D$2:$D$289,0))</f>
        <v>16</v>
      </c>
      <c r="AD637" s="8">
        <f t="shared" si="28"/>
        <v>137.01029778287116</v>
      </c>
      <c r="AE637" s="7">
        <f t="shared" si="29"/>
        <v>0.35679765047622708</v>
      </c>
    </row>
    <row r="638" spans="1:31" x14ac:dyDescent="0.45">
      <c r="A638" t="s">
        <v>17</v>
      </c>
      <c r="B638" t="s">
        <v>170</v>
      </c>
      <c r="C638" t="s">
        <v>134</v>
      </c>
      <c r="D638">
        <v>0.8</v>
      </c>
      <c r="E638">
        <v>0.8</v>
      </c>
      <c r="F638">
        <v>0.8</v>
      </c>
      <c r="G638">
        <v>0.8</v>
      </c>
      <c r="H638">
        <v>0.8</v>
      </c>
      <c r="I638">
        <v>0.8</v>
      </c>
      <c r="J638">
        <v>0.8</v>
      </c>
      <c r="K638">
        <v>0.8</v>
      </c>
      <c r="L638">
        <v>0.8</v>
      </c>
      <c r="M638">
        <v>0.8</v>
      </c>
      <c r="N638">
        <v>0.8</v>
      </c>
      <c r="O638">
        <v>0.8</v>
      </c>
      <c r="P638">
        <v>0.8</v>
      </c>
      <c r="Q638">
        <v>0.8</v>
      </c>
      <c r="R638">
        <v>0.8</v>
      </c>
      <c r="S638">
        <v>0.8</v>
      </c>
      <c r="T638">
        <v>0.8</v>
      </c>
      <c r="U638">
        <v>0.8</v>
      </c>
      <c r="V638">
        <v>0.8</v>
      </c>
      <c r="W638">
        <v>0.8</v>
      </c>
      <c r="X638">
        <v>0.8</v>
      </c>
      <c r="Y638">
        <v>0.8</v>
      </c>
      <c r="Z638">
        <v>0.8</v>
      </c>
      <c r="AA638">
        <v>0.8</v>
      </c>
      <c r="AB638" s="7">
        <f t="shared" si="27"/>
        <v>19.200000000000006</v>
      </c>
      <c r="AC638">
        <f>INDEX(SHELF_days!$C$2:$C$289,MATCH(A638&amp;"|"&amp;C638,SHELF_days!$D$2:$D$289,0))</f>
        <v>69</v>
      </c>
      <c r="AD638" s="8">
        <f t="shared" si="28"/>
        <v>1324.8000000000004</v>
      </c>
      <c r="AE638" s="7">
        <f t="shared" si="29"/>
        <v>0.8</v>
      </c>
    </row>
    <row r="639" spans="1:31" x14ac:dyDescent="0.45">
      <c r="A639" t="s">
        <v>17</v>
      </c>
      <c r="B639" t="s">
        <v>170</v>
      </c>
      <c r="C639" t="s">
        <v>135</v>
      </c>
      <c r="D639">
        <v>0.8</v>
      </c>
      <c r="E639">
        <v>0.8</v>
      </c>
      <c r="F639">
        <v>0.8</v>
      </c>
      <c r="G639">
        <v>0.8</v>
      </c>
      <c r="H639">
        <v>0.8</v>
      </c>
      <c r="I639">
        <v>0.8</v>
      </c>
      <c r="J639">
        <v>0.8</v>
      </c>
      <c r="K639">
        <v>0.8</v>
      </c>
      <c r="L639">
        <v>0.8</v>
      </c>
      <c r="M639">
        <v>0.8</v>
      </c>
      <c r="N639">
        <v>0.8</v>
      </c>
      <c r="O639">
        <v>0.8</v>
      </c>
      <c r="P639">
        <v>0.8</v>
      </c>
      <c r="Q639">
        <v>0.8</v>
      </c>
      <c r="R639">
        <v>0.8</v>
      </c>
      <c r="S639">
        <v>0.8</v>
      </c>
      <c r="T639">
        <v>0.8</v>
      </c>
      <c r="U639">
        <v>0.8</v>
      </c>
      <c r="V639">
        <v>0.8</v>
      </c>
      <c r="W639">
        <v>0.8</v>
      </c>
      <c r="X639">
        <v>0.8</v>
      </c>
      <c r="Y639">
        <v>0.8</v>
      </c>
      <c r="Z639">
        <v>0.8</v>
      </c>
      <c r="AA639">
        <v>0.8</v>
      </c>
      <c r="AB639" s="7">
        <f t="shared" si="27"/>
        <v>19.200000000000006</v>
      </c>
      <c r="AC639">
        <f>INDEX(SHELF_days!$C$2:$C$289,MATCH(A639&amp;"|"&amp;C639,SHELF_days!$D$2:$D$289,0))</f>
        <v>120</v>
      </c>
      <c r="AD639" s="8">
        <f t="shared" si="28"/>
        <v>2304.0000000000009</v>
      </c>
      <c r="AE639" s="7">
        <f t="shared" si="29"/>
        <v>0.8</v>
      </c>
    </row>
    <row r="640" spans="1:31" x14ac:dyDescent="0.45">
      <c r="A640" t="s">
        <v>17</v>
      </c>
      <c r="B640" t="s">
        <v>170</v>
      </c>
      <c r="C640" t="s">
        <v>136</v>
      </c>
      <c r="D640">
        <v>0.8</v>
      </c>
      <c r="E640">
        <v>0.8</v>
      </c>
      <c r="F640">
        <v>0.8</v>
      </c>
      <c r="G640">
        <v>0.8</v>
      </c>
      <c r="H640">
        <v>0.8</v>
      </c>
      <c r="I640">
        <v>0.8</v>
      </c>
      <c r="J640">
        <v>0.8</v>
      </c>
      <c r="K640">
        <v>0.8</v>
      </c>
      <c r="L640">
        <v>0.8</v>
      </c>
      <c r="M640">
        <v>0.8</v>
      </c>
      <c r="N640">
        <v>0.8</v>
      </c>
      <c r="O640">
        <v>0.8</v>
      </c>
      <c r="P640">
        <v>0.8</v>
      </c>
      <c r="Q640">
        <v>0.8</v>
      </c>
      <c r="R640">
        <v>0.8</v>
      </c>
      <c r="S640">
        <v>0.8</v>
      </c>
      <c r="T640">
        <v>0.8</v>
      </c>
      <c r="U640">
        <v>0.8</v>
      </c>
      <c r="V640">
        <v>0.8</v>
      </c>
      <c r="W640">
        <v>0.8</v>
      </c>
      <c r="X640">
        <v>0.8</v>
      </c>
      <c r="Y640">
        <v>0.8</v>
      </c>
      <c r="Z640">
        <v>0.8</v>
      </c>
      <c r="AA640">
        <v>0.8</v>
      </c>
      <c r="AB640" s="7">
        <f t="shared" si="27"/>
        <v>19.200000000000006</v>
      </c>
      <c r="AC640">
        <f>INDEX(SHELF_days!$C$2:$C$289,MATCH(A640&amp;"|"&amp;C640,SHELF_days!$D$2:$D$289,0))</f>
        <v>71</v>
      </c>
      <c r="AD640" s="8">
        <f t="shared" si="28"/>
        <v>1363.2000000000005</v>
      </c>
      <c r="AE640" s="7">
        <f t="shared" si="29"/>
        <v>0.8</v>
      </c>
    </row>
    <row r="641" spans="1:31" x14ac:dyDescent="0.45">
      <c r="A641" t="s">
        <v>17</v>
      </c>
      <c r="B641" t="s">
        <v>170</v>
      </c>
      <c r="C641" t="s">
        <v>137</v>
      </c>
      <c r="D641">
        <v>0.8</v>
      </c>
      <c r="E641">
        <v>0.8</v>
      </c>
      <c r="F641">
        <v>0.8</v>
      </c>
      <c r="G641">
        <v>0.8</v>
      </c>
      <c r="H641">
        <v>0.8</v>
      </c>
      <c r="I641">
        <v>0.8</v>
      </c>
      <c r="J641">
        <v>0.8</v>
      </c>
      <c r="K641">
        <v>0.8</v>
      </c>
      <c r="L641">
        <v>0.8</v>
      </c>
      <c r="M641">
        <v>0.8</v>
      </c>
      <c r="N641">
        <v>0.8</v>
      </c>
      <c r="O641">
        <v>0.8</v>
      </c>
      <c r="P641">
        <v>0.8</v>
      </c>
      <c r="Q641">
        <v>0.8</v>
      </c>
      <c r="R641">
        <v>0.8</v>
      </c>
      <c r="S641">
        <v>0.8</v>
      </c>
      <c r="T641">
        <v>0.8</v>
      </c>
      <c r="U641">
        <v>0.8</v>
      </c>
      <c r="V641">
        <v>0.8</v>
      </c>
      <c r="W641">
        <v>0.8</v>
      </c>
      <c r="X641">
        <v>0.8</v>
      </c>
      <c r="Y641">
        <v>0.8</v>
      </c>
      <c r="Z641">
        <v>0.8</v>
      </c>
      <c r="AA641">
        <v>0.8</v>
      </c>
      <c r="AB641" s="7">
        <f t="shared" si="27"/>
        <v>19.200000000000006</v>
      </c>
      <c r="AC641">
        <f>INDEX(SHELF_days!$C$2:$C$289,MATCH(A641&amp;"|"&amp;C641,SHELF_days!$D$2:$D$289,0))</f>
        <v>86</v>
      </c>
      <c r="AD641" s="8">
        <f t="shared" si="28"/>
        <v>1651.2000000000005</v>
      </c>
      <c r="AE641" s="7">
        <f t="shared" si="29"/>
        <v>0.8</v>
      </c>
    </row>
    <row r="642" spans="1:31" x14ac:dyDescent="0.45">
      <c r="A642" t="s">
        <v>17</v>
      </c>
      <c r="B642" t="s">
        <v>170</v>
      </c>
      <c r="C642" t="s">
        <v>138</v>
      </c>
      <c r="D642">
        <v>0.8</v>
      </c>
      <c r="E642">
        <v>0.8</v>
      </c>
      <c r="F642">
        <v>0.8</v>
      </c>
      <c r="G642">
        <v>0.8</v>
      </c>
      <c r="H642">
        <v>0.8</v>
      </c>
      <c r="I642">
        <v>0.8</v>
      </c>
      <c r="J642">
        <v>0.8</v>
      </c>
      <c r="K642">
        <v>0.8</v>
      </c>
      <c r="L642">
        <v>0.8</v>
      </c>
      <c r="M642">
        <v>0.8</v>
      </c>
      <c r="N642">
        <v>0.8</v>
      </c>
      <c r="O642">
        <v>0.8</v>
      </c>
      <c r="P642">
        <v>0.8</v>
      </c>
      <c r="Q642">
        <v>0.8</v>
      </c>
      <c r="R642">
        <v>0.8</v>
      </c>
      <c r="S642">
        <v>0.8</v>
      </c>
      <c r="T642">
        <v>0.8</v>
      </c>
      <c r="U642">
        <v>0.8</v>
      </c>
      <c r="V642">
        <v>0.8</v>
      </c>
      <c r="W642">
        <v>0.8</v>
      </c>
      <c r="X642">
        <v>0.8</v>
      </c>
      <c r="Y642">
        <v>0.8</v>
      </c>
      <c r="Z642">
        <v>0.8</v>
      </c>
      <c r="AA642">
        <v>0.8</v>
      </c>
      <c r="AB642" s="7">
        <f t="shared" ref="AB642:AB705" si="30">SUM(D642:AA642)</f>
        <v>19.200000000000006</v>
      </c>
      <c r="AC642">
        <f>INDEX(SHELF_days!$C$2:$C$289,MATCH(A642&amp;"|"&amp;C642,SHELF_days!$D$2:$D$289,0))</f>
        <v>3</v>
      </c>
      <c r="AD642" s="8">
        <f t="shared" ref="AD642:AD705" si="31">AB642*AC642</f>
        <v>57.600000000000023</v>
      </c>
      <c r="AE642" s="7">
        <f t="shared" ref="AE642:AE705" si="32">MAX(D642:AA642)</f>
        <v>0.8</v>
      </c>
    </row>
    <row r="643" spans="1:31" x14ac:dyDescent="0.45">
      <c r="A643" t="s">
        <v>17</v>
      </c>
      <c r="B643" t="s">
        <v>170</v>
      </c>
      <c r="C643" t="s">
        <v>139</v>
      </c>
      <c r="D643">
        <v>0.8</v>
      </c>
      <c r="E643">
        <v>0.8</v>
      </c>
      <c r="F643">
        <v>0.8</v>
      </c>
      <c r="G643">
        <v>0.8</v>
      </c>
      <c r="H643">
        <v>0.8</v>
      </c>
      <c r="I643">
        <v>0.8</v>
      </c>
      <c r="J643">
        <v>0.8</v>
      </c>
      <c r="K643">
        <v>0.8</v>
      </c>
      <c r="L643">
        <v>0.8</v>
      </c>
      <c r="M643">
        <v>0.8</v>
      </c>
      <c r="N643">
        <v>0.8</v>
      </c>
      <c r="O643">
        <v>0.8</v>
      </c>
      <c r="P643">
        <v>0.8</v>
      </c>
      <c r="Q643">
        <v>0.8</v>
      </c>
      <c r="R643">
        <v>0.8</v>
      </c>
      <c r="S643">
        <v>0.8</v>
      </c>
      <c r="T643">
        <v>0.8</v>
      </c>
      <c r="U643">
        <v>0.8</v>
      </c>
      <c r="V643">
        <v>0.8</v>
      </c>
      <c r="W643">
        <v>0.8</v>
      </c>
      <c r="X643">
        <v>0.8</v>
      </c>
      <c r="Y643">
        <v>0.8</v>
      </c>
      <c r="Z643">
        <v>0.8</v>
      </c>
      <c r="AA643">
        <v>0.8</v>
      </c>
      <c r="AB643" s="7">
        <f t="shared" si="30"/>
        <v>19.200000000000006</v>
      </c>
      <c r="AC643">
        <f>INDEX(SHELF_days!$C$2:$C$289,MATCH(A643&amp;"|"&amp;C643,SHELF_days!$D$2:$D$289,0))</f>
        <v>16</v>
      </c>
      <c r="AD643" s="8">
        <f t="shared" si="31"/>
        <v>307.2000000000001</v>
      </c>
      <c r="AE643" s="7">
        <f t="shared" si="32"/>
        <v>0.8</v>
      </c>
    </row>
    <row r="644" spans="1:31" x14ac:dyDescent="0.45">
      <c r="A644" t="s">
        <v>17</v>
      </c>
      <c r="B644" t="s">
        <v>171</v>
      </c>
      <c r="C644" t="s">
        <v>134</v>
      </c>
      <c r="D644">
        <v>0.4106678948573752</v>
      </c>
      <c r="E644">
        <v>0.40504199607286251</v>
      </c>
      <c r="F644">
        <v>0.40151796320337979</v>
      </c>
      <c r="G644">
        <v>0.40069419436637432</v>
      </c>
      <c r="H644">
        <v>0.40207929770116507</v>
      </c>
      <c r="I644">
        <v>0.41075577150399339</v>
      </c>
      <c r="J644">
        <v>0.4042158360345886</v>
      </c>
      <c r="K644">
        <v>0.3540167500042109</v>
      </c>
      <c r="L644">
        <v>0.31241223913321481</v>
      </c>
      <c r="M644">
        <v>0.29746962240622732</v>
      </c>
      <c r="N644">
        <v>0.3019441577799471</v>
      </c>
      <c r="O644">
        <v>0.30169427724738668</v>
      </c>
      <c r="P644">
        <v>0.30117538657211762</v>
      </c>
      <c r="Q644">
        <v>0.30085257440086732</v>
      </c>
      <c r="R644">
        <v>0.29169487134274918</v>
      </c>
      <c r="S644">
        <v>0.30760652238380481</v>
      </c>
      <c r="T644">
        <v>0.36764181483224329</v>
      </c>
      <c r="U644">
        <v>0.41837593214645252</v>
      </c>
      <c r="V644">
        <v>0.43536183035739118</v>
      </c>
      <c r="W644">
        <v>0.4431416036845241</v>
      </c>
      <c r="X644">
        <v>0.44299693600777862</v>
      </c>
      <c r="Y644">
        <v>0.4371038204815087</v>
      </c>
      <c r="Z644">
        <v>0.41638167028850598</v>
      </c>
      <c r="AA644">
        <v>0.40626928012393088</v>
      </c>
      <c r="AB644" s="7">
        <f t="shared" si="30"/>
        <v>8.9711122429326</v>
      </c>
      <c r="AC644">
        <f>INDEX(SHELF_days!$C$2:$C$289,MATCH(A644&amp;"|"&amp;C644,SHELF_days!$D$2:$D$289,0))</f>
        <v>69</v>
      </c>
      <c r="AD644" s="8">
        <f t="shared" si="31"/>
        <v>619.0067447623494</v>
      </c>
      <c r="AE644" s="7">
        <f t="shared" si="32"/>
        <v>0.4431416036845241</v>
      </c>
    </row>
    <row r="645" spans="1:31" x14ac:dyDescent="0.45">
      <c r="A645" t="s">
        <v>17</v>
      </c>
      <c r="B645" t="s">
        <v>171</v>
      </c>
      <c r="C645" t="s">
        <v>135</v>
      </c>
      <c r="D645">
        <v>0.49697679519883847</v>
      </c>
      <c r="E645">
        <v>0.48930187604733022</v>
      </c>
      <c r="F645">
        <v>0.48550257107681688</v>
      </c>
      <c r="G645">
        <v>0.48231752087716279</v>
      </c>
      <c r="H645">
        <v>0.48565175214595668</v>
      </c>
      <c r="I645">
        <v>0.48938712237255311</v>
      </c>
      <c r="J645">
        <v>0.47842712608332683</v>
      </c>
      <c r="K645">
        <v>0.43817642370051968</v>
      </c>
      <c r="L645">
        <v>0.40272013964112868</v>
      </c>
      <c r="M645">
        <v>0.39337707364967639</v>
      </c>
      <c r="N645">
        <v>0.39806424659619938</v>
      </c>
      <c r="O645">
        <v>0.40012356407365768</v>
      </c>
      <c r="P645">
        <v>0.40012012672183422</v>
      </c>
      <c r="Q645">
        <v>0.40245580728590158</v>
      </c>
      <c r="R645">
        <v>0.39875343563681098</v>
      </c>
      <c r="S645">
        <v>0.42463772607330458</v>
      </c>
      <c r="T645">
        <v>0.49759551852706829</v>
      </c>
      <c r="U645">
        <v>0.53766713487987117</v>
      </c>
      <c r="V645">
        <v>0.55055204819025672</v>
      </c>
      <c r="W645">
        <v>0.56183343687498</v>
      </c>
      <c r="X645">
        <v>0.55841327181059863</v>
      </c>
      <c r="Y645">
        <v>0.54131450889978583</v>
      </c>
      <c r="Z645">
        <v>0.51563749077824916</v>
      </c>
      <c r="AA645">
        <v>0.4946459269273239</v>
      </c>
      <c r="AB645" s="7">
        <f t="shared" si="30"/>
        <v>11.323652644069155</v>
      </c>
      <c r="AC645">
        <f>INDEX(SHELF_days!$C$2:$C$289,MATCH(A645&amp;"|"&amp;C645,SHELF_days!$D$2:$D$289,0))</f>
        <v>120</v>
      </c>
      <c r="AD645" s="8">
        <f t="shared" si="31"/>
        <v>1358.8383172882986</v>
      </c>
      <c r="AE645" s="7">
        <f t="shared" si="32"/>
        <v>0.56183343687498</v>
      </c>
    </row>
    <row r="646" spans="1:31" x14ac:dyDescent="0.45">
      <c r="A646" t="s">
        <v>17</v>
      </c>
      <c r="B646" t="s">
        <v>171</v>
      </c>
      <c r="C646" t="s">
        <v>136</v>
      </c>
      <c r="D646">
        <v>0.51403476013244487</v>
      </c>
      <c r="E646">
        <v>0.50956368526478613</v>
      </c>
      <c r="F646">
        <v>0.50806422525524508</v>
      </c>
      <c r="G646">
        <v>0.50917676532431566</v>
      </c>
      <c r="H646">
        <v>0.50916049841991151</v>
      </c>
      <c r="I646">
        <v>0.50806306333350193</v>
      </c>
      <c r="J646">
        <v>0.49578213146923</v>
      </c>
      <c r="K646">
        <v>0.4424760666976571</v>
      </c>
      <c r="L646">
        <v>0.40082349604905282</v>
      </c>
      <c r="M646">
        <v>0.40265119895103491</v>
      </c>
      <c r="N646">
        <v>0.41252753376784862</v>
      </c>
      <c r="O646">
        <v>0.41927307044773232</v>
      </c>
      <c r="P646">
        <v>0.42283377962962942</v>
      </c>
      <c r="Q646">
        <v>0.42317189885688727</v>
      </c>
      <c r="R646">
        <v>0.42105545840173142</v>
      </c>
      <c r="S646">
        <v>0.4514879317375638</v>
      </c>
      <c r="T646">
        <v>0.53702977239034499</v>
      </c>
      <c r="U646">
        <v>0.57449012938964772</v>
      </c>
      <c r="V646">
        <v>0.59492717092999314</v>
      </c>
      <c r="W646">
        <v>0.6013566648957388</v>
      </c>
      <c r="X646">
        <v>0.59686525639757493</v>
      </c>
      <c r="Y646">
        <v>0.59210312013325594</v>
      </c>
      <c r="Z646">
        <v>0.57821757434168741</v>
      </c>
      <c r="AA646">
        <v>0.54339187489498775</v>
      </c>
      <c r="AB646" s="7">
        <f t="shared" si="30"/>
        <v>11.968527127111805</v>
      </c>
      <c r="AC646">
        <f>INDEX(SHELF_days!$C$2:$C$289,MATCH(A646&amp;"|"&amp;C646,SHELF_days!$D$2:$D$289,0))</f>
        <v>71</v>
      </c>
      <c r="AD646" s="8">
        <f t="shared" si="31"/>
        <v>849.76542602493817</v>
      </c>
      <c r="AE646" s="7">
        <f t="shared" si="32"/>
        <v>0.6013566648957388</v>
      </c>
    </row>
    <row r="647" spans="1:31" x14ac:dyDescent="0.45">
      <c r="A647" t="s">
        <v>17</v>
      </c>
      <c r="B647" t="s">
        <v>171</v>
      </c>
      <c r="C647" t="s">
        <v>137</v>
      </c>
      <c r="D647">
        <v>0.62411533416465048</v>
      </c>
      <c r="E647">
        <v>0.61982408019746282</v>
      </c>
      <c r="F647">
        <v>0.61554145957904127</v>
      </c>
      <c r="G647">
        <v>0.61253081901214335</v>
      </c>
      <c r="H647">
        <v>0.61924660509111507</v>
      </c>
      <c r="I647">
        <v>0.62187258200743933</v>
      </c>
      <c r="J647">
        <v>0.60793547931619774</v>
      </c>
      <c r="K647">
        <v>0.56248809252052756</v>
      </c>
      <c r="L647">
        <v>0.53165456703325564</v>
      </c>
      <c r="M647">
        <v>0.52696474013137118</v>
      </c>
      <c r="N647">
        <v>0.5391674989816212</v>
      </c>
      <c r="O647">
        <v>0.54607609651636702</v>
      </c>
      <c r="P647">
        <v>0.54602189827133596</v>
      </c>
      <c r="Q647">
        <v>0.54503433909860333</v>
      </c>
      <c r="R647">
        <v>0.5421555969156302</v>
      </c>
      <c r="S647">
        <v>0.57293636304933226</v>
      </c>
      <c r="T647">
        <v>0.64876834119644244</v>
      </c>
      <c r="U647">
        <v>0.67977645218098237</v>
      </c>
      <c r="V647">
        <v>0.68867599586726447</v>
      </c>
      <c r="W647">
        <v>0.69289482563091509</v>
      </c>
      <c r="X647">
        <v>0.68991584067615896</v>
      </c>
      <c r="Y647">
        <v>0.68355833857097614</v>
      </c>
      <c r="Z647">
        <v>0.6693675113521117</v>
      </c>
      <c r="AA647">
        <v>0.64438116113185495</v>
      </c>
      <c r="AB647" s="7">
        <f t="shared" si="30"/>
        <v>14.630904018492801</v>
      </c>
      <c r="AC647">
        <f>INDEX(SHELF_days!$C$2:$C$289,MATCH(A647&amp;"|"&amp;C647,SHELF_days!$D$2:$D$289,0))</f>
        <v>86</v>
      </c>
      <c r="AD647" s="8">
        <f t="shared" si="31"/>
        <v>1258.2577455903809</v>
      </c>
      <c r="AE647" s="7">
        <f t="shared" si="32"/>
        <v>0.69289482563091509</v>
      </c>
    </row>
    <row r="648" spans="1:31" x14ac:dyDescent="0.45">
      <c r="A648" t="s">
        <v>17</v>
      </c>
      <c r="B648" t="s">
        <v>171</v>
      </c>
      <c r="C648" t="s">
        <v>138</v>
      </c>
      <c r="D648">
        <v>0.34186526295790448</v>
      </c>
      <c r="E648">
        <v>0.297413429176417</v>
      </c>
      <c r="F648">
        <v>0.29695969873571509</v>
      </c>
      <c r="G648">
        <v>0.29695969873571509</v>
      </c>
      <c r="H648">
        <v>0.29695969873571509</v>
      </c>
      <c r="I648">
        <v>0.29695969873571509</v>
      </c>
      <c r="J648">
        <v>0.28590517527134268</v>
      </c>
      <c r="K648">
        <v>0.28590517527134268</v>
      </c>
      <c r="L648">
        <v>0.28590517527134268</v>
      </c>
      <c r="M648">
        <v>0.28590517527134268</v>
      </c>
      <c r="N648">
        <v>0.28590517527134268</v>
      </c>
      <c r="O648">
        <v>0.28590517527134268</v>
      </c>
      <c r="P648">
        <v>0.28590517527134268</v>
      </c>
      <c r="Q648">
        <v>0.28590517527134268</v>
      </c>
      <c r="R648">
        <v>0.28590517527134268</v>
      </c>
      <c r="S648">
        <v>0.28590517527134268</v>
      </c>
      <c r="T648">
        <v>0.33082448890082611</v>
      </c>
      <c r="U648">
        <v>0.37573005312301538</v>
      </c>
      <c r="V648">
        <v>0.44766695208520002</v>
      </c>
      <c r="W648">
        <v>0.51773393165540116</v>
      </c>
      <c r="X648">
        <v>0.51773393165540116</v>
      </c>
      <c r="Y648">
        <v>0.51773393165540116</v>
      </c>
      <c r="Z648">
        <v>0.51773393165540116</v>
      </c>
      <c r="AA648">
        <v>0.45683780675029512</v>
      </c>
      <c r="AB648" s="7">
        <f t="shared" si="30"/>
        <v>8.3681642672715526</v>
      </c>
      <c r="AC648">
        <f>INDEX(SHELF_days!$C$2:$C$289,MATCH(A648&amp;"|"&amp;C648,SHELF_days!$D$2:$D$289,0))</f>
        <v>3</v>
      </c>
      <c r="AD648" s="8">
        <f t="shared" si="31"/>
        <v>25.104492801814658</v>
      </c>
      <c r="AE648" s="7">
        <f t="shared" si="32"/>
        <v>0.51773393165540116</v>
      </c>
    </row>
    <row r="649" spans="1:31" x14ac:dyDescent="0.45">
      <c r="A649" t="s">
        <v>17</v>
      </c>
      <c r="B649" t="s">
        <v>171</v>
      </c>
      <c r="C649" t="s">
        <v>139</v>
      </c>
      <c r="D649">
        <v>0.82072102681362169</v>
      </c>
      <c r="E649">
        <v>0.82072102681362169</v>
      </c>
      <c r="F649">
        <v>0.82151247707098229</v>
      </c>
      <c r="G649">
        <v>0.82447977103261771</v>
      </c>
      <c r="H649">
        <v>0.82535113971987473</v>
      </c>
      <c r="I649">
        <v>0.83504704987600908</v>
      </c>
      <c r="J649">
        <v>0.83892696074678352</v>
      </c>
      <c r="K649">
        <v>0.81684111594284736</v>
      </c>
      <c r="L649">
        <v>0.76960674586023736</v>
      </c>
      <c r="M649">
        <v>0.71980982999320919</v>
      </c>
      <c r="N649">
        <v>0.72025067036457291</v>
      </c>
      <c r="O649">
        <v>0.72488078327082583</v>
      </c>
      <c r="P649">
        <v>0.72625486466226952</v>
      </c>
      <c r="Q649">
        <v>0.72836110199211856</v>
      </c>
      <c r="R649">
        <v>0.7063190834239319</v>
      </c>
      <c r="S649">
        <v>0.77012492664762988</v>
      </c>
      <c r="T649">
        <v>0.85206451941619621</v>
      </c>
      <c r="U649">
        <v>0.85206451941619621</v>
      </c>
      <c r="V649">
        <v>0.85206451941619621</v>
      </c>
      <c r="W649">
        <v>0.85206451941619621</v>
      </c>
      <c r="X649">
        <v>0.85206451941619621</v>
      </c>
      <c r="Y649">
        <v>0.85206451941619621</v>
      </c>
      <c r="Z649">
        <v>0.85206451941619621</v>
      </c>
      <c r="AA649">
        <v>0.84429438561917691</v>
      </c>
      <c r="AB649" s="7">
        <f t="shared" si="30"/>
        <v>19.277954595763703</v>
      </c>
      <c r="AC649">
        <f>INDEX(SHELF_days!$C$2:$C$289,MATCH(A649&amp;"|"&amp;C649,SHELF_days!$D$2:$D$289,0))</f>
        <v>16</v>
      </c>
      <c r="AD649" s="8">
        <f t="shared" si="31"/>
        <v>308.44727353221924</v>
      </c>
      <c r="AE649" s="7">
        <f t="shared" si="32"/>
        <v>0.85206451941619621</v>
      </c>
    </row>
    <row r="650" spans="1:31" x14ac:dyDescent="0.45">
      <c r="A650" t="s">
        <v>17</v>
      </c>
      <c r="B650" t="s">
        <v>172</v>
      </c>
      <c r="C650" t="s">
        <v>134</v>
      </c>
      <c r="D650">
        <v>1E-3</v>
      </c>
      <c r="E650">
        <v>1E-3</v>
      </c>
      <c r="F650">
        <v>1E-3</v>
      </c>
      <c r="G650">
        <v>1E-3</v>
      </c>
      <c r="H650">
        <v>1E-3</v>
      </c>
      <c r="I650">
        <v>1E-3</v>
      </c>
      <c r="J650">
        <v>1E-3</v>
      </c>
      <c r="K650">
        <v>1E-3</v>
      </c>
      <c r="L650">
        <v>1E-3</v>
      </c>
      <c r="M650">
        <v>1E-3</v>
      </c>
      <c r="N650">
        <v>1E-3</v>
      </c>
      <c r="O650">
        <v>1E-3</v>
      </c>
      <c r="P650">
        <v>1E-3</v>
      </c>
      <c r="Q650">
        <v>1E-3</v>
      </c>
      <c r="R650">
        <v>1E-3</v>
      </c>
      <c r="S650">
        <v>1E-3</v>
      </c>
      <c r="T650">
        <v>1E-3</v>
      </c>
      <c r="U650">
        <v>1E-3</v>
      </c>
      <c r="V650">
        <v>1E-3</v>
      </c>
      <c r="W650">
        <v>1E-3</v>
      </c>
      <c r="X650">
        <v>1E-3</v>
      </c>
      <c r="Y650">
        <v>1E-3</v>
      </c>
      <c r="Z650">
        <v>1E-3</v>
      </c>
      <c r="AA650">
        <v>1E-3</v>
      </c>
      <c r="AB650" s="7">
        <f t="shared" si="30"/>
        <v>2.4000000000000014E-2</v>
      </c>
      <c r="AC650">
        <f>INDEX(SHELF_days!$C$2:$C$289,MATCH(A650&amp;"|"&amp;C650,SHELF_days!$D$2:$D$289,0))</f>
        <v>69</v>
      </c>
      <c r="AD650" s="8">
        <f t="shared" si="31"/>
        <v>1.656000000000001</v>
      </c>
      <c r="AE650" s="7">
        <f t="shared" si="32"/>
        <v>1E-3</v>
      </c>
    </row>
    <row r="651" spans="1:31" x14ac:dyDescent="0.45">
      <c r="A651" t="s">
        <v>17</v>
      </c>
      <c r="B651" t="s">
        <v>172</v>
      </c>
      <c r="C651" t="s">
        <v>135</v>
      </c>
      <c r="D651">
        <v>1E-3</v>
      </c>
      <c r="E651">
        <v>1E-3</v>
      </c>
      <c r="F651">
        <v>1E-3</v>
      </c>
      <c r="G651">
        <v>1E-3</v>
      </c>
      <c r="H651">
        <v>1E-3</v>
      </c>
      <c r="I651">
        <v>1E-3</v>
      </c>
      <c r="J651">
        <v>1E-3</v>
      </c>
      <c r="K651">
        <v>1E-3</v>
      </c>
      <c r="L651">
        <v>1E-3</v>
      </c>
      <c r="M651">
        <v>1E-3</v>
      </c>
      <c r="N651">
        <v>1E-3</v>
      </c>
      <c r="O651">
        <v>1E-3</v>
      </c>
      <c r="P651">
        <v>1E-3</v>
      </c>
      <c r="Q651">
        <v>1E-3</v>
      </c>
      <c r="R651">
        <v>1E-3</v>
      </c>
      <c r="S651">
        <v>1E-3</v>
      </c>
      <c r="T651">
        <v>1E-3</v>
      </c>
      <c r="U651">
        <v>1E-3</v>
      </c>
      <c r="V651">
        <v>1E-3</v>
      </c>
      <c r="W651">
        <v>1E-3</v>
      </c>
      <c r="X651">
        <v>1E-3</v>
      </c>
      <c r="Y651">
        <v>1E-3</v>
      </c>
      <c r="Z651">
        <v>1E-3</v>
      </c>
      <c r="AA651">
        <v>1E-3</v>
      </c>
      <c r="AB651" s="7">
        <f t="shared" si="30"/>
        <v>2.4000000000000014E-2</v>
      </c>
      <c r="AC651">
        <f>INDEX(SHELF_days!$C$2:$C$289,MATCH(A651&amp;"|"&amp;C651,SHELF_days!$D$2:$D$289,0))</f>
        <v>120</v>
      </c>
      <c r="AD651" s="8">
        <f t="shared" si="31"/>
        <v>2.8800000000000017</v>
      </c>
      <c r="AE651" s="7">
        <f t="shared" si="32"/>
        <v>1E-3</v>
      </c>
    </row>
    <row r="652" spans="1:31" x14ac:dyDescent="0.45">
      <c r="A652" t="s">
        <v>17</v>
      </c>
      <c r="B652" t="s">
        <v>172</v>
      </c>
      <c r="C652" t="s">
        <v>136</v>
      </c>
      <c r="D652">
        <v>1E-3</v>
      </c>
      <c r="E652">
        <v>1E-3</v>
      </c>
      <c r="F652">
        <v>1E-3</v>
      </c>
      <c r="G652">
        <v>1E-3</v>
      </c>
      <c r="H652">
        <v>1E-3</v>
      </c>
      <c r="I652">
        <v>1E-3</v>
      </c>
      <c r="J652">
        <v>1E-3</v>
      </c>
      <c r="K652">
        <v>1E-3</v>
      </c>
      <c r="L652">
        <v>1E-3</v>
      </c>
      <c r="M652">
        <v>1E-3</v>
      </c>
      <c r="N652">
        <v>1E-3</v>
      </c>
      <c r="O652">
        <v>1E-3</v>
      </c>
      <c r="P652">
        <v>1E-3</v>
      </c>
      <c r="Q652">
        <v>1E-3</v>
      </c>
      <c r="R652">
        <v>1E-3</v>
      </c>
      <c r="S652">
        <v>1E-3</v>
      </c>
      <c r="T652">
        <v>1E-3</v>
      </c>
      <c r="U652">
        <v>1E-3</v>
      </c>
      <c r="V652">
        <v>1E-3</v>
      </c>
      <c r="W652">
        <v>1E-3</v>
      </c>
      <c r="X652">
        <v>1E-3</v>
      </c>
      <c r="Y652">
        <v>1E-3</v>
      </c>
      <c r="Z652">
        <v>1E-3</v>
      </c>
      <c r="AA652">
        <v>1E-3</v>
      </c>
      <c r="AB652" s="7">
        <f t="shared" si="30"/>
        <v>2.4000000000000014E-2</v>
      </c>
      <c r="AC652">
        <f>INDEX(SHELF_days!$C$2:$C$289,MATCH(A652&amp;"|"&amp;C652,SHELF_days!$D$2:$D$289,0))</f>
        <v>71</v>
      </c>
      <c r="AD652" s="8">
        <f t="shared" si="31"/>
        <v>1.7040000000000011</v>
      </c>
      <c r="AE652" s="7">
        <f t="shared" si="32"/>
        <v>1E-3</v>
      </c>
    </row>
    <row r="653" spans="1:31" x14ac:dyDescent="0.45">
      <c r="A653" t="s">
        <v>17</v>
      </c>
      <c r="B653" t="s">
        <v>172</v>
      </c>
      <c r="C653" t="s">
        <v>137</v>
      </c>
      <c r="D653">
        <v>1E-3</v>
      </c>
      <c r="E653">
        <v>1E-3</v>
      </c>
      <c r="F653">
        <v>1E-3</v>
      </c>
      <c r="G653">
        <v>1E-3</v>
      </c>
      <c r="H653">
        <v>1E-3</v>
      </c>
      <c r="I653">
        <v>1E-3</v>
      </c>
      <c r="J653">
        <v>1E-3</v>
      </c>
      <c r="K653">
        <v>1E-3</v>
      </c>
      <c r="L653">
        <v>1E-3</v>
      </c>
      <c r="M653">
        <v>1E-3</v>
      </c>
      <c r="N653">
        <v>1E-3</v>
      </c>
      <c r="O653">
        <v>1E-3</v>
      </c>
      <c r="P653">
        <v>1E-3</v>
      </c>
      <c r="Q653">
        <v>1E-3</v>
      </c>
      <c r="R653">
        <v>1E-3</v>
      </c>
      <c r="S653">
        <v>1E-3</v>
      </c>
      <c r="T653">
        <v>1E-3</v>
      </c>
      <c r="U653">
        <v>1E-3</v>
      </c>
      <c r="V653">
        <v>1E-3</v>
      </c>
      <c r="W653">
        <v>1E-3</v>
      </c>
      <c r="X653">
        <v>1E-3</v>
      </c>
      <c r="Y653">
        <v>1E-3</v>
      </c>
      <c r="Z653">
        <v>1E-3</v>
      </c>
      <c r="AA653">
        <v>1E-3</v>
      </c>
      <c r="AB653" s="7">
        <f t="shared" si="30"/>
        <v>2.4000000000000014E-2</v>
      </c>
      <c r="AC653">
        <f>INDEX(SHELF_days!$C$2:$C$289,MATCH(A653&amp;"|"&amp;C653,SHELF_days!$D$2:$D$289,0))</f>
        <v>86</v>
      </c>
      <c r="AD653" s="8">
        <f t="shared" si="31"/>
        <v>2.0640000000000014</v>
      </c>
      <c r="AE653" s="7">
        <f t="shared" si="32"/>
        <v>1E-3</v>
      </c>
    </row>
    <row r="654" spans="1:31" x14ac:dyDescent="0.45">
      <c r="A654" t="s">
        <v>17</v>
      </c>
      <c r="B654" t="s">
        <v>172</v>
      </c>
      <c r="C654" t="s">
        <v>138</v>
      </c>
      <c r="D654">
        <v>1E-3</v>
      </c>
      <c r="E654">
        <v>1E-3</v>
      </c>
      <c r="F654">
        <v>1E-3</v>
      </c>
      <c r="G654">
        <v>1E-3</v>
      </c>
      <c r="H654">
        <v>1E-3</v>
      </c>
      <c r="I654">
        <v>1E-3</v>
      </c>
      <c r="J654">
        <v>1E-3</v>
      </c>
      <c r="K654">
        <v>1E-3</v>
      </c>
      <c r="L654">
        <v>1E-3</v>
      </c>
      <c r="M654">
        <v>1E-3</v>
      </c>
      <c r="N654">
        <v>1E-3</v>
      </c>
      <c r="O654">
        <v>1E-3</v>
      </c>
      <c r="P654">
        <v>1E-3</v>
      </c>
      <c r="Q654">
        <v>1E-3</v>
      </c>
      <c r="R654">
        <v>1E-3</v>
      </c>
      <c r="S654">
        <v>1E-3</v>
      </c>
      <c r="T654">
        <v>1E-3</v>
      </c>
      <c r="U654">
        <v>1E-3</v>
      </c>
      <c r="V654">
        <v>1E-3</v>
      </c>
      <c r="W654">
        <v>1E-3</v>
      </c>
      <c r="X654">
        <v>1E-3</v>
      </c>
      <c r="Y654">
        <v>1E-3</v>
      </c>
      <c r="Z654">
        <v>1E-3</v>
      </c>
      <c r="AA654">
        <v>1E-3</v>
      </c>
      <c r="AB654" s="7">
        <f t="shared" si="30"/>
        <v>2.4000000000000014E-2</v>
      </c>
      <c r="AC654">
        <f>INDEX(SHELF_days!$C$2:$C$289,MATCH(A654&amp;"|"&amp;C654,SHELF_days!$D$2:$D$289,0))</f>
        <v>3</v>
      </c>
      <c r="AD654" s="8">
        <f t="shared" si="31"/>
        <v>7.2000000000000036E-2</v>
      </c>
      <c r="AE654" s="7">
        <f t="shared" si="32"/>
        <v>1E-3</v>
      </c>
    </row>
    <row r="655" spans="1:31" x14ac:dyDescent="0.45">
      <c r="A655" t="s">
        <v>17</v>
      </c>
      <c r="B655" t="s">
        <v>172</v>
      </c>
      <c r="C655" t="s">
        <v>139</v>
      </c>
      <c r="D655">
        <v>1E-3</v>
      </c>
      <c r="E655">
        <v>1E-3</v>
      </c>
      <c r="F655">
        <v>1E-3</v>
      </c>
      <c r="G655">
        <v>1E-3</v>
      </c>
      <c r="H655">
        <v>1E-3</v>
      </c>
      <c r="I655">
        <v>1E-3</v>
      </c>
      <c r="J655">
        <v>1E-3</v>
      </c>
      <c r="K655">
        <v>1E-3</v>
      </c>
      <c r="L655">
        <v>1E-3</v>
      </c>
      <c r="M655">
        <v>1E-3</v>
      </c>
      <c r="N655">
        <v>1E-3</v>
      </c>
      <c r="O655">
        <v>1E-3</v>
      </c>
      <c r="P655">
        <v>1E-3</v>
      </c>
      <c r="Q655">
        <v>1E-3</v>
      </c>
      <c r="R655">
        <v>1E-3</v>
      </c>
      <c r="S655">
        <v>1E-3</v>
      </c>
      <c r="T655">
        <v>1E-3</v>
      </c>
      <c r="U655">
        <v>1E-3</v>
      </c>
      <c r="V655">
        <v>1E-3</v>
      </c>
      <c r="W655">
        <v>1E-3</v>
      </c>
      <c r="X655">
        <v>1E-3</v>
      </c>
      <c r="Y655">
        <v>1E-3</v>
      </c>
      <c r="Z655">
        <v>1E-3</v>
      </c>
      <c r="AA655">
        <v>1E-3</v>
      </c>
      <c r="AB655" s="7">
        <f t="shared" si="30"/>
        <v>2.4000000000000014E-2</v>
      </c>
      <c r="AC655">
        <f>INDEX(SHELF_days!$C$2:$C$289,MATCH(A655&amp;"|"&amp;C655,SHELF_days!$D$2:$D$289,0))</f>
        <v>16</v>
      </c>
      <c r="AD655" s="8">
        <f t="shared" si="31"/>
        <v>0.38400000000000023</v>
      </c>
      <c r="AE655" s="7">
        <f t="shared" si="32"/>
        <v>1E-3</v>
      </c>
    </row>
    <row r="656" spans="1:31" x14ac:dyDescent="0.45">
      <c r="A656" t="s">
        <v>17</v>
      </c>
      <c r="B656" t="s">
        <v>173</v>
      </c>
      <c r="C656" t="s">
        <v>134</v>
      </c>
      <c r="D656">
        <v>0.65949999999999998</v>
      </c>
      <c r="E656">
        <v>0.65949999999999998</v>
      </c>
      <c r="F656">
        <v>0.65949999999999998</v>
      </c>
      <c r="G656">
        <v>0.65949999999999998</v>
      </c>
      <c r="H656">
        <v>0.65949999999999998</v>
      </c>
      <c r="I656">
        <v>0.65949999999999998</v>
      </c>
      <c r="J656">
        <v>0.65949999999999998</v>
      </c>
      <c r="K656">
        <v>0.65949999999999998</v>
      </c>
      <c r="L656">
        <v>0.65949999999999998</v>
      </c>
      <c r="M656">
        <v>0.65949999999999998</v>
      </c>
      <c r="N656">
        <v>0.65949999999999998</v>
      </c>
      <c r="O656">
        <v>0.65949999999999998</v>
      </c>
      <c r="P656">
        <v>0.65949999999999998</v>
      </c>
      <c r="Q656">
        <v>0.65949999999999998</v>
      </c>
      <c r="R656">
        <v>0.65949999999999998</v>
      </c>
      <c r="S656">
        <v>0.65949999999999998</v>
      </c>
      <c r="T656">
        <v>0.65949999999999998</v>
      </c>
      <c r="U656">
        <v>0.65949999999999998</v>
      </c>
      <c r="V656">
        <v>0.65949999999999998</v>
      </c>
      <c r="W656">
        <v>0.65949999999999998</v>
      </c>
      <c r="X656">
        <v>0.65949999999999998</v>
      </c>
      <c r="Y656">
        <v>0.65949999999999998</v>
      </c>
      <c r="Z656">
        <v>0.65949999999999998</v>
      </c>
      <c r="AA656">
        <v>0.65949999999999998</v>
      </c>
      <c r="AB656" s="7">
        <f t="shared" si="30"/>
        <v>15.827999999999992</v>
      </c>
      <c r="AC656">
        <f>INDEX(SHELF_days!$C$2:$C$289,MATCH(A656&amp;"|"&amp;C656,SHELF_days!$D$2:$D$289,0))</f>
        <v>69</v>
      </c>
      <c r="AD656" s="8">
        <f t="shared" si="31"/>
        <v>1092.1319999999994</v>
      </c>
      <c r="AE656" s="7">
        <f t="shared" si="32"/>
        <v>0.65949999999999998</v>
      </c>
    </row>
    <row r="657" spans="1:31" x14ac:dyDescent="0.45">
      <c r="A657" t="s">
        <v>17</v>
      </c>
      <c r="B657" t="s">
        <v>173</v>
      </c>
      <c r="C657" t="s">
        <v>135</v>
      </c>
      <c r="D657">
        <v>0.65949999999999998</v>
      </c>
      <c r="E657">
        <v>0.65949999999999998</v>
      </c>
      <c r="F657">
        <v>0.65949999999999998</v>
      </c>
      <c r="G657">
        <v>0.65949999999999998</v>
      </c>
      <c r="H657">
        <v>0.65949999999999998</v>
      </c>
      <c r="I657">
        <v>0.65949999999999998</v>
      </c>
      <c r="J657">
        <v>0.65949999999999998</v>
      </c>
      <c r="K657">
        <v>0.65949999999999998</v>
      </c>
      <c r="L657">
        <v>0.65949999999999998</v>
      </c>
      <c r="M657">
        <v>0.65949999999999998</v>
      </c>
      <c r="N657">
        <v>0.65949999999999998</v>
      </c>
      <c r="O657">
        <v>0.65949999999999998</v>
      </c>
      <c r="P657">
        <v>0.65949999999999998</v>
      </c>
      <c r="Q657">
        <v>0.65949999999999998</v>
      </c>
      <c r="R657">
        <v>0.65949999999999998</v>
      </c>
      <c r="S657">
        <v>0.65949999999999998</v>
      </c>
      <c r="T657">
        <v>0.65949999999999998</v>
      </c>
      <c r="U657">
        <v>0.65949999999999998</v>
      </c>
      <c r="V657">
        <v>0.65949999999999998</v>
      </c>
      <c r="W657">
        <v>0.65949999999999998</v>
      </c>
      <c r="X657">
        <v>0.65949999999999998</v>
      </c>
      <c r="Y657">
        <v>0.65949999999999998</v>
      </c>
      <c r="Z657">
        <v>0.65949999999999998</v>
      </c>
      <c r="AA657">
        <v>0.65949999999999998</v>
      </c>
      <c r="AB657" s="7">
        <f t="shared" si="30"/>
        <v>15.827999999999992</v>
      </c>
      <c r="AC657">
        <f>INDEX(SHELF_days!$C$2:$C$289,MATCH(A657&amp;"|"&amp;C657,SHELF_days!$D$2:$D$289,0))</f>
        <v>120</v>
      </c>
      <c r="AD657" s="8">
        <f t="shared" si="31"/>
        <v>1899.359999999999</v>
      </c>
      <c r="AE657" s="7">
        <f t="shared" si="32"/>
        <v>0.65949999999999998</v>
      </c>
    </row>
    <row r="658" spans="1:31" x14ac:dyDescent="0.45">
      <c r="A658" t="s">
        <v>17</v>
      </c>
      <c r="B658" t="s">
        <v>173</v>
      </c>
      <c r="C658" t="s">
        <v>136</v>
      </c>
      <c r="D658">
        <v>0.65949999999999998</v>
      </c>
      <c r="E658">
        <v>0.65949999999999998</v>
      </c>
      <c r="F658">
        <v>0.65949999999999998</v>
      </c>
      <c r="G658">
        <v>0.65949999999999998</v>
      </c>
      <c r="H658">
        <v>0.65949999999999998</v>
      </c>
      <c r="I658">
        <v>0.65949999999999998</v>
      </c>
      <c r="J658">
        <v>0.65949999999999998</v>
      </c>
      <c r="K658">
        <v>0.65949999999999998</v>
      </c>
      <c r="L658">
        <v>0.65949999999999998</v>
      </c>
      <c r="M658">
        <v>0.65949999999999998</v>
      </c>
      <c r="N658">
        <v>0.65949999999999998</v>
      </c>
      <c r="O658">
        <v>0.65949999999999998</v>
      </c>
      <c r="P658">
        <v>0.65949999999999998</v>
      </c>
      <c r="Q658">
        <v>0.65949999999999998</v>
      </c>
      <c r="R658">
        <v>0.65949999999999998</v>
      </c>
      <c r="S658">
        <v>0.65949999999999998</v>
      </c>
      <c r="T658">
        <v>0.65949999999999998</v>
      </c>
      <c r="U658">
        <v>0.65949999999999998</v>
      </c>
      <c r="V658">
        <v>0.65949999999999998</v>
      </c>
      <c r="W658">
        <v>0.65949999999999998</v>
      </c>
      <c r="X658">
        <v>0.65949999999999998</v>
      </c>
      <c r="Y658">
        <v>0.65949999999999998</v>
      </c>
      <c r="Z658">
        <v>0.65949999999999998</v>
      </c>
      <c r="AA658">
        <v>0.65949999999999998</v>
      </c>
      <c r="AB658" s="7">
        <f t="shared" si="30"/>
        <v>15.827999999999992</v>
      </c>
      <c r="AC658">
        <f>INDEX(SHELF_days!$C$2:$C$289,MATCH(A658&amp;"|"&amp;C658,SHELF_days!$D$2:$D$289,0))</f>
        <v>71</v>
      </c>
      <c r="AD658" s="8">
        <f t="shared" si="31"/>
        <v>1123.7879999999996</v>
      </c>
      <c r="AE658" s="7">
        <f t="shared" si="32"/>
        <v>0.65949999999999998</v>
      </c>
    </row>
    <row r="659" spans="1:31" x14ac:dyDescent="0.45">
      <c r="A659" t="s">
        <v>17</v>
      </c>
      <c r="B659" t="s">
        <v>173</v>
      </c>
      <c r="C659" t="s">
        <v>137</v>
      </c>
      <c r="D659">
        <v>0.65949999999999998</v>
      </c>
      <c r="E659">
        <v>0.65949999999999998</v>
      </c>
      <c r="F659">
        <v>0.65949999999999998</v>
      </c>
      <c r="G659">
        <v>0.65949999999999998</v>
      </c>
      <c r="H659">
        <v>0.65949999999999998</v>
      </c>
      <c r="I659">
        <v>0.65949999999999998</v>
      </c>
      <c r="J659">
        <v>0.65949999999999998</v>
      </c>
      <c r="K659">
        <v>0.65949999999999998</v>
      </c>
      <c r="L659">
        <v>0.65949999999999998</v>
      </c>
      <c r="M659">
        <v>0.65949999999999998</v>
      </c>
      <c r="N659">
        <v>0.65949999999999998</v>
      </c>
      <c r="O659">
        <v>0.65949999999999998</v>
      </c>
      <c r="P659">
        <v>0.65949999999999998</v>
      </c>
      <c r="Q659">
        <v>0.65949999999999998</v>
      </c>
      <c r="R659">
        <v>0.65949999999999998</v>
      </c>
      <c r="S659">
        <v>0.65949999999999998</v>
      </c>
      <c r="T659">
        <v>0.65949999999999998</v>
      </c>
      <c r="U659">
        <v>0.65949999999999998</v>
      </c>
      <c r="V659">
        <v>0.65949999999999998</v>
      </c>
      <c r="W659">
        <v>0.65949999999999998</v>
      </c>
      <c r="X659">
        <v>0.65949999999999998</v>
      </c>
      <c r="Y659">
        <v>0.65949999999999998</v>
      </c>
      <c r="Z659">
        <v>0.65949999999999998</v>
      </c>
      <c r="AA659">
        <v>0.65949999999999998</v>
      </c>
      <c r="AB659" s="7">
        <f t="shared" si="30"/>
        <v>15.827999999999992</v>
      </c>
      <c r="AC659">
        <f>INDEX(SHELF_days!$C$2:$C$289,MATCH(A659&amp;"|"&amp;C659,SHELF_days!$D$2:$D$289,0))</f>
        <v>86</v>
      </c>
      <c r="AD659" s="8">
        <f t="shared" si="31"/>
        <v>1361.2079999999994</v>
      </c>
      <c r="AE659" s="7">
        <f t="shared" si="32"/>
        <v>0.65949999999999998</v>
      </c>
    </row>
    <row r="660" spans="1:31" x14ac:dyDescent="0.45">
      <c r="A660" t="s">
        <v>17</v>
      </c>
      <c r="B660" t="s">
        <v>173</v>
      </c>
      <c r="C660" t="s">
        <v>138</v>
      </c>
      <c r="D660">
        <v>0.65949999999999998</v>
      </c>
      <c r="E660">
        <v>0.65949999999999998</v>
      </c>
      <c r="F660">
        <v>0.65949999999999998</v>
      </c>
      <c r="G660">
        <v>0.65949999999999998</v>
      </c>
      <c r="H660">
        <v>0.65949999999999998</v>
      </c>
      <c r="I660">
        <v>0.65949999999999998</v>
      </c>
      <c r="J660">
        <v>0.65949999999999998</v>
      </c>
      <c r="K660">
        <v>0.65949999999999998</v>
      </c>
      <c r="L660">
        <v>0.65949999999999998</v>
      </c>
      <c r="M660">
        <v>0.65949999999999998</v>
      </c>
      <c r="N660">
        <v>0.65949999999999998</v>
      </c>
      <c r="O660">
        <v>0.65949999999999998</v>
      </c>
      <c r="P660">
        <v>0.65949999999999998</v>
      </c>
      <c r="Q660">
        <v>0.65949999999999998</v>
      </c>
      <c r="R660">
        <v>0.65949999999999998</v>
      </c>
      <c r="S660">
        <v>0.65949999999999998</v>
      </c>
      <c r="T660">
        <v>0.65949999999999998</v>
      </c>
      <c r="U660">
        <v>0.65949999999999998</v>
      </c>
      <c r="V660">
        <v>0.65949999999999998</v>
      </c>
      <c r="W660">
        <v>0.65949999999999998</v>
      </c>
      <c r="X660">
        <v>0.65949999999999998</v>
      </c>
      <c r="Y660">
        <v>0.65949999999999998</v>
      </c>
      <c r="Z660">
        <v>0.65949999999999998</v>
      </c>
      <c r="AA660">
        <v>0.65949999999999998</v>
      </c>
      <c r="AB660" s="7">
        <f t="shared" si="30"/>
        <v>15.827999999999992</v>
      </c>
      <c r="AC660">
        <f>INDEX(SHELF_days!$C$2:$C$289,MATCH(A660&amp;"|"&amp;C660,SHELF_days!$D$2:$D$289,0))</f>
        <v>3</v>
      </c>
      <c r="AD660" s="8">
        <f t="shared" si="31"/>
        <v>47.48399999999998</v>
      </c>
      <c r="AE660" s="7">
        <f t="shared" si="32"/>
        <v>0.65949999999999998</v>
      </c>
    </row>
    <row r="661" spans="1:31" x14ac:dyDescent="0.45">
      <c r="A661" t="s">
        <v>17</v>
      </c>
      <c r="B661" t="s">
        <v>173</v>
      </c>
      <c r="C661" t="s">
        <v>139</v>
      </c>
      <c r="D661">
        <v>0.65949999999999998</v>
      </c>
      <c r="E661">
        <v>0.65949999999999998</v>
      </c>
      <c r="F661">
        <v>0.65949999999999998</v>
      </c>
      <c r="G661">
        <v>0.65949999999999998</v>
      </c>
      <c r="H661">
        <v>0.65949999999999998</v>
      </c>
      <c r="I661">
        <v>0.65949999999999998</v>
      </c>
      <c r="J661">
        <v>0.65949999999999998</v>
      </c>
      <c r="K661">
        <v>0.65949999999999998</v>
      </c>
      <c r="L661">
        <v>0.65949999999999998</v>
      </c>
      <c r="M661">
        <v>0.65949999999999998</v>
      </c>
      <c r="N661">
        <v>0.65949999999999998</v>
      </c>
      <c r="O661">
        <v>0.65949999999999998</v>
      </c>
      <c r="P661">
        <v>0.65949999999999998</v>
      </c>
      <c r="Q661">
        <v>0.65949999999999998</v>
      </c>
      <c r="R661">
        <v>0.65949999999999998</v>
      </c>
      <c r="S661">
        <v>0.65949999999999998</v>
      </c>
      <c r="T661">
        <v>0.65949999999999998</v>
      </c>
      <c r="U661">
        <v>0.65949999999999998</v>
      </c>
      <c r="V661">
        <v>0.65949999999999998</v>
      </c>
      <c r="W661">
        <v>0.65949999999999998</v>
      </c>
      <c r="X661">
        <v>0.65949999999999998</v>
      </c>
      <c r="Y661">
        <v>0.65949999999999998</v>
      </c>
      <c r="Z661">
        <v>0.65949999999999998</v>
      </c>
      <c r="AA661">
        <v>0.65949999999999998</v>
      </c>
      <c r="AB661" s="7">
        <f t="shared" si="30"/>
        <v>15.827999999999992</v>
      </c>
      <c r="AC661">
        <f>INDEX(SHELF_days!$C$2:$C$289,MATCH(A661&amp;"|"&amp;C661,SHELF_days!$D$2:$D$289,0))</f>
        <v>16</v>
      </c>
      <c r="AD661" s="8">
        <f t="shared" si="31"/>
        <v>253.24799999999988</v>
      </c>
      <c r="AE661" s="7">
        <f t="shared" si="32"/>
        <v>0.65949999999999998</v>
      </c>
    </row>
    <row r="662" spans="1:31" x14ac:dyDescent="0.45">
      <c r="A662" t="s">
        <v>17</v>
      </c>
      <c r="B662" t="s">
        <v>174</v>
      </c>
      <c r="C662" t="s">
        <v>134</v>
      </c>
      <c r="D662">
        <v>0.8</v>
      </c>
      <c r="E662">
        <v>0.8</v>
      </c>
      <c r="F662">
        <v>0.8</v>
      </c>
      <c r="G662">
        <v>0.8</v>
      </c>
      <c r="H662">
        <v>0.8</v>
      </c>
      <c r="I662">
        <v>0.8</v>
      </c>
      <c r="J662">
        <v>0.8</v>
      </c>
      <c r="K662">
        <v>0.8</v>
      </c>
      <c r="L662">
        <v>0.8</v>
      </c>
      <c r="M662">
        <v>0.8</v>
      </c>
      <c r="N662">
        <v>0.8</v>
      </c>
      <c r="O662">
        <v>0.8</v>
      </c>
      <c r="P662">
        <v>0.8</v>
      </c>
      <c r="Q662">
        <v>0.8</v>
      </c>
      <c r="R662">
        <v>0.8</v>
      </c>
      <c r="S662">
        <v>0.8</v>
      </c>
      <c r="T662">
        <v>0.8</v>
      </c>
      <c r="U662">
        <v>0.8</v>
      </c>
      <c r="V662">
        <v>0.8</v>
      </c>
      <c r="W662">
        <v>0.8</v>
      </c>
      <c r="X662">
        <v>0.8</v>
      </c>
      <c r="Y662">
        <v>0.8</v>
      </c>
      <c r="Z662">
        <v>0.8</v>
      </c>
      <c r="AA662">
        <v>0.8</v>
      </c>
      <c r="AB662" s="7">
        <f t="shared" si="30"/>
        <v>19.200000000000006</v>
      </c>
      <c r="AC662">
        <f>INDEX(SHELF_days!$C$2:$C$289,MATCH(A662&amp;"|"&amp;C662,SHELF_days!$D$2:$D$289,0))</f>
        <v>69</v>
      </c>
      <c r="AD662" s="8">
        <f t="shared" si="31"/>
        <v>1324.8000000000004</v>
      </c>
      <c r="AE662" s="7">
        <f t="shared" si="32"/>
        <v>0.8</v>
      </c>
    </row>
    <row r="663" spans="1:31" x14ac:dyDescent="0.45">
      <c r="A663" t="s">
        <v>17</v>
      </c>
      <c r="B663" t="s">
        <v>174</v>
      </c>
      <c r="C663" t="s">
        <v>135</v>
      </c>
      <c r="D663">
        <v>0.8</v>
      </c>
      <c r="E663">
        <v>0.8</v>
      </c>
      <c r="F663">
        <v>0.8</v>
      </c>
      <c r="G663">
        <v>0.8</v>
      </c>
      <c r="H663">
        <v>0.8</v>
      </c>
      <c r="I663">
        <v>0.8</v>
      </c>
      <c r="J663">
        <v>0.8</v>
      </c>
      <c r="K663">
        <v>0.8</v>
      </c>
      <c r="L663">
        <v>0.8</v>
      </c>
      <c r="M663">
        <v>0.8</v>
      </c>
      <c r="N663">
        <v>0.8</v>
      </c>
      <c r="O663">
        <v>0.8</v>
      </c>
      <c r="P663">
        <v>0.8</v>
      </c>
      <c r="Q663">
        <v>0.8</v>
      </c>
      <c r="R663">
        <v>0.8</v>
      </c>
      <c r="S663">
        <v>0.8</v>
      </c>
      <c r="T663">
        <v>0.8</v>
      </c>
      <c r="U663">
        <v>0.8</v>
      </c>
      <c r="V663">
        <v>0.8</v>
      </c>
      <c r="W663">
        <v>0.8</v>
      </c>
      <c r="X663">
        <v>0.8</v>
      </c>
      <c r="Y663">
        <v>0.8</v>
      </c>
      <c r="Z663">
        <v>0.8</v>
      </c>
      <c r="AA663">
        <v>0.8</v>
      </c>
      <c r="AB663" s="7">
        <f t="shared" si="30"/>
        <v>19.200000000000006</v>
      </c>
      <c r="AC663">
        <f>INDEX(SHELF_days!$C$2:$C$289,MATCH(A663&amp;"|"&amp;C663,SHELF_days!$D$2:$D$289,0))</f>
        <v>120</v>
      </c>
      <c r="AD663" s="8">
        <f t="shared" si="31"/>
        <v>2304.0000000000009</v>
      </c>
      <c r="AE663" s="7">
        <f t="shared" si="32"/>
        <v>0.8</v>
      </c>
    </row>
    <row r="664" spans="1:31" x14ac:dyDescent="0.45">
      <c r="A664" t="s">
        <v>17</v>
      </c>
      <c r="B664" t="s">
        <v>174</v>
      </c>
      <c r="C664" t="s">
        <v>136</v>
      </c>
      <c r="D664">
        <v>0.8</v>
      </c>
      <c r="E664">
        <v>0.8</v>
      </c>
      <c r="F664">
        <v>0.8</v>
      </c>
      <c r="G664">
        <v>0.8</v>
      </c>
      <c r="H664">
        <v>0.8</v>
      </c>
      <c r="I664">
        <v>0.8</v>
      </c>
      <c r="J664">
        <v>0.8</v>
      </c>
      <c r="K664">
        <v>0.8</v>
      </c>
      <c r="L664">
        <v>0.8</v>
      </c>
      <c r="M664">
        <v>0.8</v>
      </c>
      <c r="N664">
        <v>0.8</v>
      </c>
      <c r="O664">
        <v>0.8</v>
      </c>
      <c r="P664">
        <v>0.8</v>
      </c>
      <c r="Q664">
        <v>0.8</v>
      </c>
      <c r="R664">
        <v>0.8</v>
      </c>
      <c r="S664">
        <v>0.8</v>
      </c>
      <c r="T664">
        <v>0.8</v>
      </c>
      <c r="U664">
        <v>0.8</v>
      </c>
      <c r="V664">
        <v>0.8</v>
      </c>
      <c r="W664">
        <v>0.8</v>
      </c>
      <c r="X664">
        <v>0.8</v>
      </c>
      <c r="Y664">
        <v>0.8</v>
      </c>
      <c r="Z664">
        <v>0.8</v>
      </c>
      <c r="AA664">
        <v>0.8</v>
      </c>
      <c r="AB664" s="7">
        <f t="shared" si="30"/>
        <v>19.200000000000006</v>
      </c>
      <c r="AC664">
        <f>INDEX(SHELF_days!$C$2:$C$289,MATCH(A664&amp;"|"&amp;C664,SHELF_days!$D$2:$D$289,0))</f>
        <v>71</v>
      </c>
      <c r="AD664" s="8">
        <f t="shared" si="31"/>
        <v>1363.2000000000005</v>
      </c>
      <c r="AE664" s="7">
        <f t="shared" si="32"/>
        <v>0.8</v>
      </c>
    </row>
    <row r="665" spans="1:31" x14ac:dyDescent="0.45">
      <c r="A665" t="s">
        <v>17</v>
      </c>
      <c r="B665" t="s">
        <v>174</v>
      </c>
      <c r="C665" t="s">
        <v>137</v>
      </c>
      <c r="D665">
        <v>0.8</v>
      </c>
      <c r="E665">
        <v>0.8</v>
      </c>
      <c r="F665">
        <v>0.8</v>
      </c>
      <c r="G665">
        <v>0.8</v>
      </c>
      <c r="H665">
        <v>0.8</v>
      </c>
      <c r="I665">
        <v>0.8</v>
      </c>
      <c r="J665">
        <v>0.8</v>
      </c>
      <c r="K665">
        <v>0.8</v>
      </c>
      <c r="L665">
        <v>0.8</v>
      </c>
      <c r="M665">
        <v>0.8</v>
      </c>
      <c r="N665">
        <v>0.8</v>
      </c>
      <c r="O665">
        <v>0.8</v>
      </c>
      <c r="P665">
        <v>0.8</v>
      </c>
      <c r="Q665">
        <v>0.8</v>
      </c>
      <c r="R665">
        <v>0.8</v>
      </c>
      <c r="S665">
        <v>0.8</v>
      </c>
      <c r="T665">
        <v>0.8</v>
      </c>
      <c r="U665">
        <v>0.8</v>
      </c>
      <c r="V665">
        <v>0.8</v>
      </c>
      <c r="W665">
        <v>0.8</v>
      </c>
      <c r="X665">
        <v>0.8</v>
      </c>
      <c r="Y665">
        <v>0.8</v>
      </c>
      <c r="Z665">
        <v>0.8</v>
      </c>
      <c r="AA665">
        <v>0.8</v>
      </c>
      <c r="AB665" s="7">
        <f t="shared" si="30"/>
        <v>19.200000000000006</v>
      </c>
      <c r="AC665">
        <f>INDEX(SHELF_days!$C$2:$C$289,MATCH(A665&amp;"|"&amp;C665,SHELF_days!$D$2:$D$289,0))</f>
        <v>86</v>
      </c>
      <c r="AD665" s="8">
        <f t="shared" si="31"/>
        <v>1651.2000000000005</v>
      </c>
      <c r="AE665" s="7">
        <f t="shared" si="32"/>
        <v>0.8</v>
      </c>
    </row>
    <row r="666" spans="1:31" x14ac:dyDescent="0.45">
      <c r="A666" t="s">
        <v>17</v>
      </c>
      <c r="B666" t="s">
        <v>174</v>
      </c>
      <c r="C666" t="s">
        <v>138</v>
      </c>
      <c r="D666">
        <v>0.8</v>
      </c>
      <c r="E666">
        <v>0.8</v>
      </c>
      <c r="F666">
        <v>0.8</v>
      </c>
      <c r="G666">
        <v>0.8</v>
      </c>
      <c r="H666">
        <v>0.8</v>
      </c>
      <c r="I666">
        <v>0.8</v>
      </c>
      <c r="J666">
        <v>0.8</v>
      </c>
      <c r="K666">
        <v>0.8</v>
      </c>
      <c r="L666">
        <v>0.8</v>
      </c>
      <c r="M666">
        <v>0.8</v>
      </c>
      <c r="N666">
        <v>0.8</v>
      </c>
      <c r="O666">
        <v>0.8</v>
      </c>
      <c r="P666">
        <v>0.8</v>
      </c>
      <c r="Q666">
        <v>0.8</v>
      </c>
      <c r="R666">
        <v>0.8</v>
      </c>
      <c r="S666">
        <v>0.8</v>
      </c>
      <c r="T666">
        <v>0.8</v>
      </c>
      <c r="U666">
        <v>0.8</v>
      </c>
      <c r="V666">
        <v>0.8</v>
      </c>
      <c r="W666">
        <v>0.8</v>
      </c>
      <c r="X666">
        <v>0.8</v>
      </c>
      <c r="Y666">
        <v>0.8</v>
      </c>
      <c r="Z666">
        <v>0.8</v>
      </c>
      <c r="AA666">
        <v>0.8</v>
      </c>
      <c r="AB666" s="7">
        <f t="shared" si="30"/>
        <v>19.200000000000006</v>
      </c>
      <c r="AC666">
        <f>INDEX(SHELF_days!$C$2:$C$289,MATCH(A666&amp;"|"&amp;C666,SHELF_days!$D$2:$D$289,0))</f>
        <v>3</v>
      </c>
      <c r="AD666" s="8">
        <f t="shared" si="31"/>
        <v>57.600000000000023</v>
      </c>
      <c r="AE666" s="7">
        <f t="shared" si="32"/>
        <v>0.8</v>
      </c>
    </row>
    <row r="667" spans="1:31" x14ac:dyDescent="0.45">
      <c r="A667" t="s">
        <v>17</v>
      </c>
      <c r="B667" t="s">
        <v>174</v>
      </c>
      <c r="C667" t="s">
        <v>139</v>
      </c>
      <c r="D667">
        <v>0.8</v>
      </c>
      <c r="E667">
        <v>0.8</v>
      </c>
      <c r="F667">
        <v>0.8</v>
      </c>
      <c r="G667">
        <v>0.8</v>
      </c>
      <c r="H667">
        <v>0.8</v>
      </c>
      <c r="I667">
        <v>0.8</v>
      </c>
      <c r="J667">
        <v>0.8</v>
      </c>
      <c r="K667">
        <v>0.8</v>
      </c>
      <c r="L667">
        <v>0.8</v>
      </c>
      <c r="M667">
        <v>0.8</v>
      </c>
      <c r="N667">
        <v>0.8</v>
      </c>
      <c r="O667">
        <v>0.8</v>
      </c>
      <c r="P667">
        <v>0.8</v>
      </c>
      <c r="Q667">
        <v>0.8</v>
      </c>
      <c r="R667">
        <v>0.8</v>
      </c>
      <c r="S667">
        <v>0.8</v>
      </c>
      <c r="T667">
        <v>0.8</v>
      </c>
      <c r="U667">
        <v>0.8</v>
      </c>
      <c r="V667">
        <v>0.8</v>
      </c>
      <c r="W667">
        <v>0.8</v>
      </c>
      <c r="X667">
        <v>0.8</v>
      </c>
      <c r="Y667">
        <v>0.8</v>
      </c>
      <c r="Z667">
        <v>0.8</v>
      </c>
      <c r="AA667">
        <v>0.8</v>
      </c>
      <c r="AB667" s="7">
        <f t="shared" si="30"/>
        <v>19.200000000000006</v>
      </c>
      <c r="AC667">
        <f>INDEX(SHELF_days!$C$2:$C$289,MATCH(A667&amp;"|"&amp;C667,SHELF_days!$D$2:$D$289,0))</f>
        <v>16</v>
      </c>
      <c r="AD667" s="8">
        <f t="shared" si="31"/>
        <v>307.2000000000001</v>
      </c>
      <c r="AE667" s="7">
        <f t="shared" si="32"/>
        <v>0.8</v>
      </c>
    </row>
    <row r="668" spans="1:31" x14ac:dyDescent="0.45">
      <c r="A668" t="s">
        <v>17</v>
      </c>
      <c r="B668" t="s">
        <v>175</v>
      </c>
      <c r="C668" t="s">
        <v>134</v>
      </c>
      <c r="D668">
        <v>0.38783724937237912</v>
      </c>
      <c r="E668">
        <v>0.38667540584649268</v>
      </c>
      <c r="F668">
        <v>0.38442979622192969</v>
      </c>
      <c r="G668">
        <v>0.38408021498405243</v>
      </c>
      <c r="H668">
        <v>0.38531595895544579</v>
      </c>
      <c r="I668">
        <v>0.38594604057996562</v>
      </c>
      <c r="J668">
        <v>0.36342793222136621</v>
      </c>
      <c r="K668">
        <v>0.31143864750079858</v>
      </c>
      <c r="L668">
        <v>0.27280156675194972</v>
      </c>
      <c r="M668">
        <v>0.27405080558730538</v>
      </c>
      <c r="N668">
        <v>0.28649435538557078</v>
      </c>
      <c r="O668">
        <v>0.28882511117560961</v>
      </c>
      <c r="P668">
        <v>0.2880414451469489</v>
      </c>
      <c r="Q668">
        <v>0.28295034706407562</v>
      </c>
      <c r="R668">
        <v>0.28368485323115977</v>
      </c>
      <c r="S668">
        <v>0.29632761292600968</v>
      </c>
      <c r="T668">
        <v>0.33731022955399881</v>
      </c>
      <c r="U668">
        <v>0.40997814415260719</v>
      </c>
      <c r="V668">
        <v>0.43108989490257699</v>
      </c>
      <c r="W668">
        <v>0.43897282329419668</v>
      </c>
      <c r="X668">
        <v>0.43945574664027159</v>
      </c>
      <c r="Y668">
        <v>0.43516662904429337</v>
      </c>
      <c r="Z668">
        <v>0.41232882093230427</v>
      </c>
      <c r="AA668">
        <v>0.38956394934696792</v>
      </c>
      <c r="AB668" s="7">
        <f t="shared" si="30"/>
        <v>8.5561935808182756</v>
      </c>
      <c r="AC668">
        <f>INDEX(SHELF_days!$C$2:$C$289,MATCH(A668&amp;"|"&amp;C668,SHELF_days!$D$2:$D$289,0))</f>
        <v>69</v>
      </c>
      <c r="AD668" s="8">
        <f t="shared" si="31"/>
        <v>590.37735707646107</v>
      </c>
      <c r="AE668" s="7">
        <f t="shared" si="32"/>
        <v>0.43945574664027159</v>
      </c>
    </row>
    <row r="669" spans="1:31" x14ac:dyDescent="0.45">
      <c r="A669" t="s">
        <v>17</v>
      </c>
      <c r="B669" t="s">
        <v>175</v>
      </c>
      <c r="C669" t="s">
        <v>135</v>
      </c>
      <c r="D669">
        <v>0.47801006692280967</v>
      </c>
      <c r="E669">
        <v>0.47455411258866759</v>
      </c>
      <c r="F669">
        <v>0.47293329106758197</v>
      </c>
      <c r="G669">
        <v>0.47321799253389829</v>
      </c>
      <c r="H669">
        <v>0.47616033877176572</v>
      </c>
      <c r="I669">
        <v>0.47614389592264028</v>
      </c>
      <c r="J669">
        <v>0.44915748548567908</v>
      </c>
      <c r="K669">
        <v>0.38153211155765149</v>
      </c>
      <c r="L669">
        <v>0.33420755951266651</v>
      </c>
      <c r="M669">
        <v>0.33682843881257768</v>
      </c>
      <c r="N669">
        <v>0.36991052749719638</v>
      </c>
      <c r="O669">
        <v>0.38775730033606037</v>
      </c>
      <c r="P669">
        <v>0.39125907294641687</v>
      </c>
      <c r="Q669">
        <v>0.39125279140854868</v>
      </c>
      <c r="R669">
        <v>0.38582997671723379</v>
      </c>
      <c r="S669">
        <v>0.4098775511874892</v>
      </c>
      <c r="T669">
        <v>0.45640194615874552</v>
      </c>
      <c r="U669">
        <v>0.5055368743675418</v>
      </c>
      <c r="V669">
        <v>0.51370084133383098</v>
      </c>
      <c r="W669">
        <v>0.51833236700487817</v>
      </c>
      <c r="X669">
        <v>0.51668845159457144</v>
      </c>
      <c r="Y669">
        <v>0.51038751485951772</v>
      </c>
      <c r="Z669">
        <v>0.49106476537276222</v>
      </c>
      <c r="AA669">
        <v>0.48470359977462019</v>
      </c>
      <c r="AB669" s="7">
        <f t="shared" si="30"/>
        <v>10.685448873735355</v>
      </c>
      <c r="AC669">
        <f>INDEX(SHELF_days!$C$2:$C$289,MATCH(A669&amp;"|"&amp;C669,SHELF_days!$D$2:$D$289,0))</f>
        <v>120</v>
      </c>
      <c r="AD669" s="8">
        <f t="shared" si="31"/>
        <v>1282.2538648482425</v>
      </c>
      <c r="AE669" s="7">
        <f t="shared" si="32"/>
        <v>0.51833236700487817</v>
      </c>
    </row>
    <row r="670" spans="1:31" x14ac:dyDescent="0.45">
      <c r="A670" t="s">
        <v>17</v>
      </c>
      <c r="B670" t="s">
        <v>175</v>
      </c>
      <c r="C670" t="s">
        <v>136</v>
      </c>
      <c r="D670">
        <v>0.50095509098228053</v>
      </c>
      <c r="E670">
        <v>0.49633277424350991</v>
      </c>
      <c r="F670">
        <v>0.49177072279762463</v>
      </c>
      <c r="G670">
        <v>0.49265534235588548</v>
      </c>
      <c r="H670">
        <v>0.49377571474382781</v>
      </c>
      <c r="I670">
        <v>0.48544193027844568</v>
      </c>
      <c r="J670">
        <v>0.44694458608540633</v>
      </c>
      <c r="K670">
        <v>0.38342527963958623</v>
      </c>
      <c r="L670">
        <v>0.3491833520861447</v>
      </c>
      <c r="M670">
        <v>0.35696787929668</v>
      </c>
      <c r="N670">
        <v>0.39295312876814881</v>
      </c>
      <c r="O670">
        <v>0.40604943264849608</v>
      </c>
      <c r="P670">
        <v>0.4058611426401546</v>
      </c>
      <c r="Q670">
        <v>0.40640071997749139</v>
      </c>
      <c r="R670">
        <v>0.40669611358925101</v>
      </c>
      <c r="S670">
        <v>0.42989950037174862</v>
      </c>
      <c r="T670">
        <v>0.48188565348739942</v>
      </c>
      <c r="U670">
        <v>0.53696719441845464</v>
      </c>
      <c r="V670">
        <v>0.54630269421842959</v>
      </c>
      <c r="W670">
        <v>0.54443915397003506</v>
      </c>
      <c r="X670">
        <v>0.54380402647921156</v>
      </c>
      <c r="Y670">
        <v>0.53689287763240945</v>
      </c>
      <c r="Z670">
        <v>0.52021812682736368</v>
      </c>
      <c r="AA670">
        <v>0.51179878438140836</v>
      </c>
      <c r="AB670" s="7">
        <f t="shared" si="30"/>
        <v>11.167621221919394</v>
      </c>
      <c r="AC670">
        <f>INDEX(SHELF_days!$C$2:$C$289,MATCH(A670&amp;"|"&amp;C670,SHELF_days!$D$2:$D$289,0))</f>
        <v>71</v>
      </c>
      <c r="AD670" s="8">
        <f t="shared" si="31"/>
        <v>792.90110675627693</v>
      </c>
      <c r="AE670" s="7">
        <f t="shared" si="32"/>
        <v>0.54630269421842959</v>
      </c>
    </row>
    <row r="671" spans="1:31" x14ac:dyDescent="0.45">
      <c r="A671" t="s">
        <v>17</v>
      </c>
      <c r="B671" t="s">
        <v>175</v>
      </c>
      <c r="C671" t="s">
        <v>137</v>
      </c>
      <c r="D671">
        <v>0.55543093630973561</v>
      </c>
      <c r="E671">
        <v>0.55420126726879682</v>
      </c>
      <c r="F671">
        <v>0.5523809961790549</v>
      </c>
      <c r="G671">
        <v>0.55203400780817358</v>
      </c>
      <c r="H671">
        <v>0.55393213215794979</v>
      </c>
      <c r="I671">
        <v>0.55392053150662024</v>
      </c>
      <c r="J671">
        <v>0.54006342459727352</v>
      </c>
      <c r="K671">
        <v>0.49864909935056101</v>
      </c>
      <c r="L671">
        <v>0.47332204178324988</v>
      </c>
      <c r="M671">
        <v>0.48599794459499029</v>
      </c>
      <c r="N671">
        <v>0.50630965390413274</v>
      </c>
      <c r="O671">
        <v>0.51144693789738827</v>
      </c>
      <c r="P671">
        <v>0.50885561018260483</v>
      </c>
      <c r="Q671">
        <v>0.50571647393281194</v>
      </c>
      <c r="R671">
        <v>0.4971433348079774</v>
      </c>
      <c r="S671">
        <v>0.52258717226533991</v>
      </c>
      <c r="T671">
        <v>0.54434999415969088</v>
      </c>
      <c r="U671">
        <v>0.56673100187378411</v>
      </c>
      <c r="V671">
        <v>0.57026662260679795</v>
      </c>
      <c r="W671">
        <v>0.57188040210287272</v>
      </c>
      <c r="X671">
        <v>0.57141379812717052</v>
      </c>
      <c r="Y671">
        <v>0.56986472448628978</v>
      </c>
      <c r="Z671">
        <v>0.56274630703818851</v>
      </c>
      <c r="AA671">
        <v>0.55418992440971893</v>
      </c>
      <c r="AB671" s="7">
        <f t="shared" si="30"/>
        <v>12.883434339351174</v>
      </c>
      <c r="AC671">
        <f>INDEX(SHELF_days!$C$2:$C$289,MATCH(A671&amp;"|"&amp;C671,SHELF_days!$D$2:$D$289,0))</f>
        <v>86</v>
      </c>
      <c r="AD671" s="8">
        <f t="shared" si="31"/>
        <v>1107.9753531842009</v>
      </c>
      <c r="AE671" s="7">
        <f t="shared" si="32"/>
        <v>0.57188040210287272</v>
      </c>
    </row>
    <row r="672" spans="1:31" x14ac:dyDescent="0.45">
      <c r="A672" t="s">
        <v>17</v>
      </c>
      <c r="B672" t="s">
        <v>175</v>
      </c>
      <c r="C672" t="s">
        <v>138</v>
      </c>
      <c r="D672">
        <v>0.58171474685411251</v>
      </c>
      <c r="E672">
        <v>0.58171474685411251</v>
      </c>
      <c r="F672">
        <v>0.58052494968144741</v>
      </c>
      <c r="G672">
        <v>0.58171474685411251</v>
      </c>
      <c r="H672">
        <v>0.58171474685411251</v>
      </c>
      <c r="I672">
        <v>0.58171474685411251</v>
      </c>
      <c r="J672">
        <v>0.54068521950854065</v>
      </c>
      <c r="K672">
        <v>0.34871403221460712</v>
      </c>
      <c r="L672">
        <v>0.34871403221460712</v>
      </c>
      <c r="M672">
        <v>0.4048931508891454</v>
      </c>
      <c r="N672">
        <v>0.54116557240433716</v>
      </c>
      <c r="O672">
        <v>0.57388868967490481</v>
      </c>
      <c r="P672">
        <v>0.57388868967490481</v>
      </c>
      <c r="Q672">
        <v>0.57388868967490481</v>
      </c>
      <c r="R672">
        <v>0.57253631152212403</v>
      </c>
      <c r="S672">
        <v>0.56995718597392442</v>
      </c>
      <c r="T672">
        <v>0.57895087019214497</v>
      </c>
      <c r="U672">
        <v>0.58677692737135256</v>
      </c>
      <c r="V672">
        <v>0.59262984265551921</v>
      </c>
      <c r="W672">
        <v>0.59346491768974996</v>
      </c>
      <c r="X672">
        <v>0.59346491768974996</v>
      </c>
      <c r="Y672">
        <v>0.59346491768974996</v>
      </c>
      <c r="Z672">
        <v>0.59346491768974996</v>
      </c>
      <c r="AA672">
        <v>0.59220861011612835</v>
      </c>
      <c r="AB672" s="7">
        <f t="shared" si="30"/>
        <v>13.261856178798158</v>
      </c>
      <c r="AC672">
        <f>INDEX(SHELF_days!$C$2:$C$289,MATCH(A672&amp;"|"&amp;C672,SHELF_days!$D$2:$D$289,0))</f>
        <v>3</v>
      </c>
      <c r="AD672" s="8">
        <f t="shared" si="31"/>
        <v>39.785568536394479</v>
      </c>
      <c r="AE672" s="7">
        <f t="shared" si="32"/>
        <v>0.59346491768974996</v>
      </c>
    </row>
    <row r="673" spans="1:31" x14ac:dyDescent="0.45">
      <c r="A673" t="s">
        <v>17</v>
      </c>
      <c r="B673" t="s">
        <v>175</v>
      </c>
      <c r="C673" t="s">
        <v>139</v>
      </c>
      <c r="D673">
        <v>0.56883574671335324</v>
      </c>
      <c r="E673">
        <v>0.55787122998901373</v>
      </c>
      <c r="F673">
        <v>0.57898135412591667</v>
      </c>
      <c r="G673">
        <v>0.57898135412591667</v>
      </c>
      <c r="H673">
        <v>0.57898135412591667</v>
      </c>
      <c r="I673">
        <v>0.5799305129728991</v>
      </c>
      <c r="J673">
        <v>0.58174153576560883</v>
      </c>
      <c r="K673">
        <v>0.5770276110978213</v>
      </c>
      <c r="L673">
        <v>0.5210729650265109</v>
      </c>
      <c r="M673">
        <v>0.51034262033887212</v>
      </c>
      <c r="N673">
        <v>0.51060034814257826</v>
      </c>
      <c r="O673">
        <v>0.51896541669620377</v>
      </c>
      <c r="P673">
        <v>0.5200184980446807</v>
      </c>
      <c r="Q673">
        <v>0.51924947153362189</v>
      </c>
      <c r="R673">
        <v>0.50378026077783689</v>
      </c>
      <c r="S673">
        <v>0.54108151064757282</v>
      </c>
      <c r="T673">
        <v>0.57716201753308738</v>
      </c>
      <c r="U673">
        <v>0.58363985345957392</v>
      </c>
      <c r="V673">
        <v>0.58363985345957392</v>
      </c>
      <c r="W673">
        <v>0.58363985345957392</v>
      </c>
      <c r="X673">
        <v>0.58363985345957392</v>
      </c>
      <c r="Y673">
        <v>0.58363985345957392</v>
      </c>
      <c r="Z673">
        <v>0.58363985345957392</v>
      </c>
      <c r="AA673">
        <v>0.58320892148671033</v>
      </c>
      <c r="AB673" s="7">
        <f t="shared" si="30"/>
        <v>13.409671849901562</v>
      </c>
      <c r="AC673">
        <f>INDEX(SHELF_days!$C$2:$C$289,MATCH(A673&amp;"|"&amp;C673,SHELF_days!$D$2:$D$289,0))</f>
        <v>16</v>
      </c>
      <c r="AD673" s="8">
        <f t="shared" si="31"/>
        <v>214.55474959842499</v>
      </c>
      <c r="AE673" s="7">
        <f t="shared" si="32"/>
        <v>0.58363985345957392</v>
      </c>
    </row>
    <row r="674" spans="1:31" x14ac:dyDescent="0.45">
      <c r="A674" t="s">
        <v>17</v>
      </c>
      <c r="B674" t="s">
        <v>176</v>
      </c>
      <c r="C674" t="s">
        <v>134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 s="7">
        <f t="shared" si="30"/>
        <v>0</v>
      </c>
      <c r="AC674">
        <f>INDEX(SHELF_days!$C$2:$C$289,MATCH(A674&amp;"|"&amp;C674,SHELF_days!$D$2:$D$289,0))</f>
        <v>69</v>
      </c>
      <c r="AD674" s="8">
        <f t="shared" si="31"/>
        <v>0</v>
      </c>
      <c r="AE674" s="7">
        <f t="shared" si="32"/>
        <v>0</v>
      </c>
    </row>
    <row r="675" spans="1:31" x14ac:dyDescent="0.45">
      <c r="A675" t="s">
        <v>17</v>
      </c>
      <c r="B675" t="s">
        <v>176</v>
      </c>
      <c r="C675" t="s">
        <v>135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 s="7">
        <f t="shared" si="30"/>
        <v>0</v>
      </c>
      <c r="AC675">
        <f>INDEX(SHELF_days!$C$2:$C$289,MATCH(A675&amp;"|"&amp;C675,SHELF_days!$D$2:$D$289,0))</f>
        <v>120</v>
      </c>
      <c r="AD675" s="8">
        <f t="shared" si="31"/>
        <v>0</v>
      </c>
      <c r="AE675" s="7">
        <f t="shared" si="32"/>
        <v>0</v>
      </c>
    </row>
    <row r="676" spans="1:31" x14ac:dyDescent="0.45">
      <c r="A676" t="s">
        <v>17</v>
      </c>
      <c r="B676" t="s">
        <v>176</v>
      </c>
      <c r="C676" t="s">
        <v>136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 s="7">
        <f t="shared" si="30"/>
        <v>0</v>
      </c>
      <c r="AC676">
        <f>INDEX(SHELF_days!$C$2:$C$289,MATCH(A676&amp;"|"&amp;C676,SHELF_days!$D$2:$D$289,0))</f>
        <v>71</v>
      </c>
      <c r="AD676" s="8">
        <f t="shared" si="31"/>
        <v>0</v>
      </c>
      <c r="AE676" s="7">
        <f t="shared" si="32"/>
        <v>0</v>
      </c>
    </row>
    <row r="677" spans="1:31" x14ac:dyDescent="0.45">
      <c r="A677" t="s">
        <v>17</v>
      </c>
      <c r="B677" t="s">
        <v>176</v>
      </c>
      <c r="C677" t="s">
        <v>137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 s="7">
        <f t="shared" si="30"/>
        <v>0</v>
      </c>
      <c r="AC677">
        <f>INDEX(SHELF_days!$C$2:$C$289,MATCH(A677&amp;"|"&amp;C677,SHELF_days!$D$2:$D$289,0))</f>
        <v>86</v>
      </c>
      <c r="AD677" s="8">
        <f t="shared" si="31"/>
        <v>0</v>
      </c>
      <c r="AE677" s="7">
        <f t="shared" si="32"/>
        <v>0</v>
      </c>
    </row>
    <row r="678" spans="1:31" x14ac:dyDescent="0.45">
      <c r="A678" t="s">
        <v>17</v>
      </c>
      <c r="B678" t="s">
        <v>176</v>
      </c>
      <c r="C678" t="s">
        <v>138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 s="7">
        <f t="shared" si="30"/>
        <v>0</v>
      </c>
      <c r="AC678">
        <f>INDEX(SHELF_days!$C$2:$C$289,MATCH(A678&amp;"|"&amp;C678,SHELF_days!$D$2:$D$289,0))</f>
        <v>3</v>
      </c>
      <c r="AD678" s="8">
        <f t="shared" si="31"/>
        <v>0</v>
      </c>
      <c r="AE678" s="7">
        <f t="shared" si="32"/>
        <v>0</v>
      </c>
    </row>
    <row r="679" spans="1:31" x14ac:dyDescent="0.45">
      <c r="A679" t="s">
        <v>17</v>
      </c>
      <c r="B679" t="s">
        <v>176</v>
      </c>
      <c r="C679" t="s">
        <v>139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 s="7">
        <f t="shared" si="30"/>
        <v>0</v>
      </c>
      <c r="AC679">
        <f>INDEX(SHELF_days!$C$2:$C$289,MATCH(A679&amp;"|"&amp;C679,SHELF_days!$D$2:$D$289,0))</f>
        <v>16</v>
      </c>
      <c r="AD679" s="8">
        <f t="shared" si="31"/>
        <v>0</v>
      </c>
      <c r="AE679" s="7">
        <f t="shared" si="32"/>
        <v>0</v>
      </c>
    </row>
    <row r="680" spans="1:31" x14ac:dyDescent="0.45">
      <c r="A680" t="s">
        <v>17</v>
      </c>
      <c r="B680" t="s">
        <v>177</v>
      </c>
      <c r="C680" t="s">
        <v>134</v>
      </c>
      <c r="D680">
        <v>0.2279465557653963</v>
      </c>
      <c r="E680">
        <v>0.21953800718520031</v>
      </c>
      <c r="F680">
        <v>0.2213287525334976</v>
      </c>
      <c r="G680">
        <v>0.22978192423721569</v>
      </c>
      <c r="H680">
        <v>0.2300904058302593</v>
      </c>
      <c r="I680">
        <v>0.24140721798260889</v>
      </c>
      <c r="J680">
        <v>0.24054967795666371</v>
      </c>
      <c r="K680">
        <v>0.19233342292320019</v>
      </c>
      <c r="L680">
        <v>0.184861959936967</v>
      </c>
      <c r="M680">
        <v>0.1854304197279216</v>
      </c>
      <c r="N680">
        <v>0.19074639183445991</v>
      </c>
      <c r="O680">
        <v>0.19512721848284079</v>
      </c>
      <c r="P680">
        <v>0.19512721848284079</v>
      </c>
      <c r="Q680">
        <v>0.19351108535702091</v>
      </c>
      <c r="R680">
        <v>0.19203658214498839</v>
      </c>
      <c r="S680">
        <v>0.1935401873941005</v>
      </c>
      <c r="T680">
        <v>0.2454873235811674</v>
      </c>
      <c r="U680">
        <v>0.38734035298611202</v>
      </c>
      <c r="V680">
        <v>0.46216169031773607</v>
      </c>
      <c r="W680">
        <v>0.45899732881928201</v>
      </c>
      <c r="X680">
        <v>0.44290196217846378</v>
      </c>
      <c r="Y680">
        <v>0.38562721307002679</v>
      </c>
      <c r="Z680">
        <v>0.31196025654255988</v>
      </c>
      <c r="AA680">
        <v>0.2344013875896491</v>
      </c>
      <c r="AB680" s="7">
        <f t="shared" si="30"/>
        <v>6.2622345428601802</v>
      </c>
      <c r="AC680">
        <f>INDEX(SHELF_days!$C$2:$C$289,MATCH(A680&amp;"|"&amp;C680,SHELF_days!$D$2:$D$289,0))</f>
        <v>69</v>
      </c>
      <c r="AD680" s="8">
        <f t="shared" si="31"/>
        <v>432.09418345735241</v>
      </c>
      <c r="AE680" s="7">
        <f t="shared" si="32"/>
        <v>0.46216169031773607</v>
      </c>
    </row>
    <row r="681" spans="1:31" x14ac:dyDescent="0.45">
      <c r="A681" t="s">
        <v>17</v>
      </c>
      <c r="B681" t="s">
        <v>177</v>
      </c>
      <c r="C681" t="s">
        <v>135</v>
      </c>
      <c r="D681">
        <v>0.22446992940907831</v>
      </c>
      <c r="E681">
        <v>0.21164524370884491</v>
      </c>
      <c r="F681">
        <v>0.21264591725382651</v>
      </c>
      <c r="G681">
        <v>0.21933492346977981</v>
      </c>
      <c r="H681">
        <v>0.2345882226677001</v>
      </c>
      <c r="I681">
        <v>0.24121252535454649</v>
      </c>
      <c r="J681">
        <v>0.25048855715668988</v>
      </c>
      <c r="K681">
        <v>0.21038017815699511</v>
      </c>
      <c r="L681">
        <v>0.19983573406873781</v>
      </c>
      <c r="M681">
        <v>0.2051068405347784</v>
      </c>
      <c r="N681">
        <v>0.20799172547047809</v>
      </c>
      <c r="O681">
        <v>0.20799172547047809</v>
      </c>
      <c r="P681">
        <v>0.2067322378090686</v>
      </c>
      <c r="Q681">
        <v>0.20613094121960909</v>
      </c>
      <c r="R681">
        <v>0.20677239862023841</v>
      </c>
      <c r="S681">
        <v>0.21211601766200239</v>
      </c>
      <c r="T681">
        <v>0.31542635766213412</v>
      </c>
      <c r="U681">
        <v>0.46716171130838019</v>
      </c>
      <c r="V681">
        <v>0.48331862875762183</v>
      </c>
      <c r="W681">
        <v>0.4921885901357147</v>
      </c>
      <c r="X681">
        <v>0.4619921224483523</v>
      </c>
      <c r="Y681">
        <v>0.39125220030695529</v>
      </c>
      <c r="Z681">
        <v>0.30394929029226619</v>
      </c>
      <c r="AA681">
        <v>0.2411210479513263</v>
      </c>
      <c r="AB681" s="7">
        <f t="shared" si="30"/>
        <v>6.6138530668956044</v>
      </c>
      <c r="AC681">
        <f>INDEX(SHELF_days!$C$2:$C$289,MATCH(A681&amp;"|"&amp;C681,SHELF_days!$D$2:$D$289,0))</f>
        <v>120</v>
      </c>
      <c r="AD681" s="8">
        <f t="shared" si="31"/>
        <v>793.66236802747255</v>
      </c>
      <c r="AE681" s="7">
        <f t="shared" si="32"/>
        <v>0.4921885901357147</v>
      </c>
    </row>
    <row r="682" spans="1:31" x14ac:dyDescent="0.45">
      <c r="A682" t="s">
        <v>17</v>
      </c>
      <c r="B682" t="s">
        <v>177</v>
      </c>
      <c r="C682" t="s">
        <v>136</v>
      </c>
      <c r="D682">
        <v>0.21432674776043559</v>
      </c>
      <c r="E682">
        <v>0.20765213407305491</v>
      </c>
      <c r="F682">
        <v>0.20719207595448971</v>
      </c>
      <c r="G682">
        <v>0.20610980808540591</v>
      </c>
      <c r="H682">
        <v>0.20610980808540591</v>
      </c>
      <c r="I682">
        <v>0.20782748409365559</v>
      </c>
      <c r="J682">
        <v>0.21187561844021099</v>
      </c>
      <c r="K682">
        <v>0.1957226762199312</v>
      </c>
      <c r="L682">
        <v>0.18866719474586949</v>
      </c>
      <c r="M682">
        <v>0.1947723922373211</v>
      </c>
      <c r="N682">
        <v>0.1982718507129648</v>
      </c>
      <c r="O682">
        <v>0.1982718507129648</v>
      </c>
      <c r="P682">
        <v>0.1982718507129648</v>
      </c>
      <c r="Q682">
        <v>0.1996689944254928</v>
      </c>
      <c r="R682">
        <v>0.2003100590169361</v>
      </c>
      <c r="S682">
        <v>0.22085806465678781</v>
      </c>
      <c r="T682">
        <v>0.31674812914806522</v>
      </c>
      <c r="U682">
        <v>0.54653584646684039</v>
      </c>
      <c r="V682">
        <v>0.56640130686521428</v>
      </c>
      <c r="W682">
        <v>0.55728310579397877</v>
      </c>
      <c r="X682">
        <v>0.54878334350507707</v>
      </c>
      <c r="Y682">
        <v>0.46956095839132678</v>
      </c>
      <c r="Z682">
        <v>0.36954545470570221</v>
      </c>
      <c r="AA682">
        <v>0.27688145349665888</v>
      </c>
      <c r="AB682" s="7">
        <f t="shared" si="30"/>
        <v>6.907648208306755</v>
      </c>
      <c r="AC682">
        <f>INDEX(SHELF_days!$C$2:$C$289,MATCH(A682&amp;"|"&amp;C682,SHELF_days!$D$2:$D$289,0))</f>
        <v>71</v>
      </c>
      <c r="AD682" s="8">
        <f t="shared" si="31"/>
        <v>490.4430227897796</v>
      </c>
      <c r="AE682" s="7">
        <f t="shared" si="32"/>
        <v>0.56640130686521428</v>
      </c>
    </row>
    <row r="683" spans="1:31" x14ac:dyDescent="0.45">
      <c r="A683" t="s">
        <v>17</v>
      </c>
      <c r="B683" t="s">
        <v>177</v>
      </c>
      <c r="C683" t="s">
        <v>137</v>
      </c>
      <c r="D683">
        <v>0.21426104083223599</v>
      </c>
      <c r="E683">
        <v>0.2121829523472854</v>
      </c>
      <c r="F683">
        <v>0.20799719958621249</v>
      </c>
      <c r="G683">
        <v>0.20869612223021461</v>
      </c>
      <c r="H683">
        <v>0.21379716789701861</v>
      </c>
      <c r="I683">
        <v>0.2435768763656263</v>
      </c>
      <c r="J683">
        <v>0.246081478891683</v>
      </c>
      <c r="K683">
        <v>0.2148105278997923</v>
      </c>
      <c r="L683">
        <v>0.19304741545927151</v>
      </c>
      <c r="M683">
        <v>0.1959365032705587</v>
      </c>
      <c r="N683">
        <v>0.1959365032705587</v>
      </c>
      <c r="O683">
        <v>0.19806284699373669</v>
      </c>
      <c r="P683">
        <v>0.20210072079895169</v>
      </c>
      <c r="Q683">
        <v>0.20826493832734469</v>
      </c>
      <c r="R683">
        <v>0.21684036114651559</v>
      </c>
      <c r="S683">
        <v>0.22606956461263741</v>
      </c>
      <c r="T683">
        <v>0.36435973764860569</v>
      </c>
      <c r="U683">
        <v>0.53758981640232895</v>
      </c>
      <c r="V683">
        <v>0.52835282983326726</v>
      </c>
      <c r="W683">
        <v>0.53005577275651528</v>
      </c>
      <c r="X683">
        <v>0.51290025725640931</v>
      </c>
      <c r="Y683">
        <v>0.43780576685117317</v>
      </c>
      <c r="Z683">
        <v>0.35882283821716793</v>
      </c>
      <c r="AA683">
        <v>0.23542641096697339</v>
      </c>
      <c r="AB683" s="7">
        <f t="shared" si="30"/>
        <v>6.9029756498620838</v>
      </c>
      <c r="AC683">
        <f>INDEX(SHELF_days!$C$2:$C$289,MATCH(A683&amp;"|"&amp;C683,SHELF_days!$D$2:$D$289,0))</f>
        <v>86</v>
      </c>
      <c r="AD683" s="8">
        <f t="shared" si="31"/>
        <v>593.65590588813916</v>
      </c>
      <c r="AE683" s="7">
        <f t="shared" si="32"/>
        <v>0.53758981640232895</v>
      </c>
    </row>
    <row r="684" spans="1:31" x14ac:dyDescent="0.45">
      <c r="A684" t="s">
        <v>17</v>
      </c>
      <c r="B684" t="s">
        <v>177</v>
      </c>
      <c r="C684" t="s">
        <v>138</v>
      </c>
      <c r="D684">
        <v>0.2329327047850325</v>
      </c>
      <c r="E684">
        <v>0.2329327047850325</v>
      </c>
      <c r="F684">
        <v>0.2329327047850325</v>
      </c>
      <c r="G684">
        <v>0.2329327047850325</v>
      </c>
      <c r="H684">
        <v>0.2329327047850325</v>
      </c>
      <c r="I684">
        <v>0.2329327047850325</v>
      </c>
      <c r="J684">
        <v>0.2329327047850325</v>
      </c>
      <c r="K684">
        <v>0.2329327047850325</v>
      </c>
      <c r="L684">
        <v>0.2329327047850325</v>
      </c>
      <c r="M684">
        <v>0.2329327047850325</v>
      </c>
      <c r="N684">
        <v>0.2329327047850325</v>
      </c>
      <c r="O684">
        <v>0.2329327047850325</v>
      </c>
      <c r="P684">
        <v>0.2329327047850325</v>
      </c>
      <c r="Q684">
        <v>0.2329327047850325</v>
      </c>
      <c r="R684">
        <v>0.2329327047850325</v>
      </c>
      <c r="S684">
        <v>0.2329327047850325</v>
      </c>
      <c r="T684">
        <v>0.2329327047850325</v>
      </c>
      <c r="U684">
        <v>0.31200487966608192</v>
      </c>
      <c r="V684">
        <v>0.76305541222683071</v>
      </c>
      <c r="W684">
        <v>0.76305541222683071</v>
      </c>
      <c r="X684">
        <v>0.76305541222683071</v>
      </c>
      <c r="Y684">
        <v>0.76305541222683071</v>
      </c>
      <c r="Z684">
        <v>0.73106063266153043</v>
      </c>
      <c r="AA684">
        <v>0.36385694919868877</v>
      </c>
      <c r="AB684" s="7">
        <f t="shared" si="30"/>
        <v>8.4190000917791785</v>
      </c>
      <c r="AC684">
        <f>INDEX(SHELF_days!$C$2:$C$289,MATCH(A684&amp;"|"&amp;C684,SHELF_days!$D$2:$D$289,0))</f>
        <v>3</v>
      </c>
      <c r="AD684" s="8">
        <f t="shared" si="31"/>
        <v>25.257000275337536</v>
      </c>
      <c r="AE684" s="7">
        <f t="shared" si="32"/>
        <v>0.76305541222683071</v>
      </c>
    </row>
    <row r="685" spans="1:31" x14ac:dyDescent="0.45">
      <c r="A685" t="s">
        <v>17</v>
      </c>
      <c r="B685" t="s">
        <v>177</v>
      </c>
      <c r="C685" t="s">
        <v>139</v>
      </c>
      <c r="D685">
        <v>0.17357000577462289</v>
      </c>
      <c r="E685">
        <v>0.17357000577462289</v>
      </c>
      <c r="F685">
        <v>0.17357000577462289</v>
      </c>
      <c r="G685">
        <v>0.17357000577462289</v>
      </c>
      <c r="H685">
        <v>0.17357000577462289</v>
      </c>
      <c r="I685">
        <v>0.17357000577462289</v>
      </c>
      <c r="J685">
        <v>0.17988696669821119</v>
      </c>
      <c r="K685">
        <v>0.17537724227726531</v>
      </c>
      <c r="L685">
        <v>0.17357000577462289</v>
      </c>
      <c r="M685">
        <v>0.17357000577462289</v>
      </c>
      <c r="N685">
        <v>0.17357000577462289</v>
      </c>
      <c r="O685">
        <v>0.17357000577462289</v>
      </c>
      <c r="P685">
        <v>0.17357000577462289</v>
      </c>
      <c r="Q685">
        <v>0.17357000577462289</v>
      </c>
      <c r="R685">
        <v>0.17357000577462289</v>
      </c>
      <c r="S685">
        <v>0.20635963472765961</v>
      </c>
      <c r="T685">
        <v>0.4992992848689512</v>
      </c>
      <c r="U685">
        <v>0.63121081589053252</v>
      </c>
      <c r="V685">
        <v>0.57179791586616058</v>
      </c>
      <c r="W685">
        <v>0.55521484758728357</v>
      </c>
      <c r="X685">
        <v>0.50390941131782163</v>
      </c>
      <c r="Y685">
        <v>0.39061408964059019</v>
      </c>
      <c r="Z685">
        <v>0.29237907215204612</v>
      </c>
      <c r="AA685">
        <v>0.21701061652332579</v>
      </c>
      <c r="AB685" s="7">
        <f t="shared" si="30"/>
        <v>6.4794699726199454</v>
      </c>
      <c r="AC685">
        <f>INDEX(SHELF_days!$C$2:$C$289,MATCH(A685&amp;"|"&amp;C685,SHELF_days!$D$2:$D$289,0))</f>
        <v>16</v>
      </c>
      <c r="AD685" s="8">
        <f t="shared" si="31"/>
        <v>103.67151956191913</v>
      </c>
      <c r="AE685" s="7">
        <f t="shared" si="32"/>
        <v>0.63121081589053252</v>
      </c>
    </row>
    <row r="686" spans="1:31" x14ac:dyDescent="0.45">
      <c r="A686" t="s">
        <v>17</v>
      </c>
      <c r="B686" t="s">
        <v>178</v>
      </c>
      <c r="C686" t="s">
        <v>134</v>
      </c>
      <c r="D686">
        <v>0.85060720899999998</v>
      </c>
      <c r="E686">
        <v>0.85024548899999997</v>
      </c>
      <c r="F686">
        <v>0.84980599499999998</v>
      </c>
      <c r="G686">
        <v>0.846593068</v>
      </c>
      <c r="H686">
        <v>0.85067177599999999</v>
      </c>
      <c r="I686">
        <v>0.85470572700000003</v>
      </c>
      <c r="J686">
        <v>0.85655468199999996</v>
      </c>
      <c r="K686">
        <v>0.82883172199999999</v>
      </c>
      <c r="L686">
        <v>0.75481187100000002</v>
      </c>
      <c r="M686">
        <v>0.72288730599999995</v>
      </c>
      <c r="N686">
        <v>0.72354691400000004</v>
      </c>
      <c r="O686">
        <v>0.72150792699999999</v>
      </c>
      <c r="P686">
        <v>0.71772967399999998</v>
      </c>
      <c r="Q686">
        <v>0.70822076</v>
      </c>
      <c r="R686">
        <v>0.68651827799999998</v>
      </c>
      <c r="S686">
        <v>0.73612348000000005</v>
      </c>
      <c r="T686">
        <v>0.85285823900000002</v>
      </c>
      <c r="U686">
        <v>0.86961770000000005</v>
      </c>
      <c r="V686">
        <v>0.86961770000000005</v>
      </c>
      <c r="W686">
        <v>0.86961770000000005</v>
      </c>
      <c r="X686">
        <v>0.86878383599999998</v>
      </c>
      <c r="Y686">
        <v>0.86501732200000003</v>
      </c>
      <c r="Z686">
        <v>0.85964801400000002</v>
      </c>
      <c r="AA686">
        <v>0.85353252099999999</v>
      </c>
      <c r="AB686" s="7">
        <f t="shared" si="30"/>
        <v>19.468054909999992</v>
      </c>
      <c r="AC686">
        <f>INDEX(SHELF_days!$C$2:$C$289,MATCH(A686&amp;"|"&amp;C686,SHELF_days!$D$2:$D$289,0))</f>
        <v>69</v>
      </c>
      <c r="AD686" s="8">
        <f t="shared" si="31"/>
        <v>1343.2957887899995</v>
      </c>
      <c r="AE686" s="7">
        <f t="shared" si="32"/>
        <v>0.86961770000000005</v>
      </c>
    </row>
    <row r="687" spans="1:31" x14ac:dyDescent="0.45">
      <c r="A687" t="s">
        <v>17</v>
      </c>
      <c r="B687" t="s">
        <v>178</v>
      </c>
      <c r="C687" t="s">
        <v>135</v>
      </c>
      <c r="D687">
        <v>0.24344901799999999</v>
      </c>
      <c r="E687">
        <v>0.23867851100000001</v>
      </c>
      <c r="F687">
        <v>0.23758894799999999</v>
      </c>
      <c r="G687">
        <v>0.23939112900000001</v>
      </c>
      <c r="H687">
        <v>0.24463488</v>
      </c>
      <c r="I687">
        <v>0.24841808500000001</v>
      </c>
      <c r="J687">
        <v>0.24346231600000001</v>
      </c>
      <c r="K687">
        <v>0.21235657499999999</v>
      </c>
      <c r="L687">
        <v>0.18889199000000001</v>
      </c>
      <c r="M687">
        <v>0.18471441499999999</v>
      </c>
      <c r="N687">
        <v>0.181776355</v>
      </c>
      <c r="O687">
        <v>0.18245137</v>
      </c>
      <c r="P687">
        <v>0.18172912199999999</v>
      </c>
      <c r="Q687">
        <v>0.18011266200000001</v>
      </c>
      <c r="R687">
        <v>0.180288753</v>
      </c>
      <c r="S687">
        <v>0.1831218</v>
      </c>
      <c r="T687">
        <v>0.21212086999999999</v>
      </c>
      <c r="U687">
        <v>0.27206655699999999</v>
      </c>
      <c r="V687">
        <v>0.29134301800000001</v>
      </c>
      <c r="W687">
        <v>0.302356501</v>
      </c>
      <c r="X687">
        <v>0.29967478199999997</v>
      </c>
      <c r="Y687">
        <v>0.293287356</v>
      </c>
      <c r="Z687">
        <v>0.26546451999999998</v>
      </c>
      <c r="AA687">
        <v>0.246727795</v>
      </c>
      <c r="AB687" s="7">
        <f t="shared" si="30"/>
        <v>5.5541073280000006</v>
      </c>
      <c r="AC687">
        <f>INDEX(SHELF_days!$C$2:$C$289,MATCH(A687&amp;"|"&amp;C687,SHELF_days!$D$2:$D$289,0))</f>
        <v>120</v>
      </c>
      <c r="AD687" s="8">
        <f t="shared" si="31"/>
        <v>666.49287936000007</v>
      </c>
      <c r="AE687" s="7">
        <f t="shared" si="32"/>
        <v>0.302356501</v>
      </c>
    </row>
    <row r="688" spans="1:31" x14ac:dyDescent="0.45">
      <c r="A688" t="s">
        <v>17</v>
      </c>
      <c r="B688" t="s">
        <v>178</v>
      </c>
      <c r="C688" t="s">
        <v>136</v>
      </c>
      <c r="D688">
        <v>0.322912965</v>
      </c>
      <c r="E688">
        <v>0.318058381</v>
      </c>
      <c r="F688">
        <v>0.31714720699999999</v>
      </c>
      <c r="G688">
        <v>0.31657063099999999</v>
      </c>
      <c r="H688">
        <v>0.31645424900000002</v>
      </c>
      <c r="I688">
        <v>0.31373915499999999</v>
      </c>
      <c r="J688">
        <v>0.28486720900000001</v>
      </c>
      <c r="K688">
        <v>0.26748071099999998</v>
      </c>
      <c r="L688">
        <v>0.26816203100000002</v>
      </c>
      <c r="M688">
        <v>0.27046348399999998</v>
      </c>
      <c r="N688">
        <v>0.28533370699999999</v>
      </c>
      <c r="O688">
        <v>0.29524314800000001</v>
      </c>
      <c r="P688">
        <v>0.29994304100000002</v>
      </c>
      <c r="Q688">
        <v>0.30472537</v>
      </c>
      <c r="R688">
        <v>0.31357185599999998</v>
      </c>
      <c r="S688">
        <v>0.32495352900000002</v>
      </c>
      <c r="T688">
        <v>0.35472161499999999</v>
      </c>
      <c r="U688">
        <v>0.39945545500000001</v>
      </c>
      <c r="V688">
        <v>0.43237118899999999</v>
      </c>
      <c r="W688">
        <v>0.45435671599999999</v>
      </c>
      <c r="X688">
        <v>0.44966409699999998</v>
      </c>
      <c r="Y688">
        <v>0.43048386100000002</v>
      </c>
      <c r="Z688">
        <v>0.39596884500000001</v>
      </c>
      <c r="AA688">
        <v>0.34775566899999999</v>
      </c>
      <c r="AB688" s="7">
        <f t="shared" si="30"/>
        <v>8.0844041210000004</v>
      </c>
      <c r="AC688">
        <f>INDEX(SHELF_days!$C$2:$C$289,MATCH(A688&amp;"|"&amp;C688,SHELF_days!$D$2:$D$289,0))</f>
        <v>71</v>
      </c>
      <c r="AD688" s="8">
        <f t="shared" si="31"/>
        <v>573.99269259100004</v>
      </c>
      <c r="AE688" s="7">
        <f t="shared" si="32"/>
        <v>0.45435671599999999</v>
      </c>
    </row>
    <row r="689" spans="1:31" x14ac:dyDescent="0.45">
      <c r="A689" t="s">
        <v>17</v>
      </c>
      <c r="B689" t="s">
        <v>178</v>
      </c>
      <c r="C689" t="s">
        <v>137</v>
      </c>
      <c r="D689">
        <v>0.67126003499999998</v>
      </c>
      <c r="E689">
        <v>0.65036291099999999</v>
      </c>
      <c r="F689">
        <v>0.63464182700000005</v>
      </c>
      <c r="G689">
        <v>0.62922095499999997</v>
      </c>
      <c r="H689">
        <v>0.63199847799999997</v>
      </c>
      <c r="I689">
        <v>0.64519516899999996</v>
      </c>
      <c r="J689">
        <v>0.63319358699999995</v>
      </c>
      <c r="K689">
        <v>0.48911374200000002</v>
      </c>
      <c r="L689">
        <v>0.43773579400000001</v>
      </c>
      <c r="M689">
        <v>0.44917993499999997</v>
      </c>
      <c r="N689">
        <v>0.472680987</v>
      </c>
      <c r="O689">
        <v>0.482934168</v>
      </c>
      <c r="P689">
        <v>0.48426829199999999</v>
      </c>
      <c r="Q689">
        <v>0.49961936200000001</v>
      </c>
      <c r="R689">
        <v>0.50303109499999998</v>
      </c>
      <c r="S689">
        <v>0.54893768200000004</v>
      </c>
      <c r="T689">
        <v>0.68298773800000001</v>
      </c>
      <c r="U689">
        <v>0.71630832899999997</v>
      </c>
      <c r="V689">
        <v>0.72950778599999999</v>
      </c>
      <c r="W689">
        <v>0.72987641700000006</v>
      </c>
      <c r="X689">
        <v>0.72617697199999998</v>
      </c>
      <c r="Y689">
        <v>0.71445618600000005</v>
      </c>
      <c r="Z689">
        <v>0.70851521900000003</v>
      </c>
      <c r="AA689">
        <v>0.69461999799999996</v>
      </c>
      <c r="AB689" s="7">
        <f t="shared" si="30"/>
        <v>14.565822663999999</v>
      </c>
      <c r="AC689">
        <f>INDEX(SHELF_days!$C$2:$C$289,MATCH(A689&amp;"|"&amp;C689,SHELF_days!$D$2:$D$289,0))</f>
        <v>86</v>
      </c>
      <c r="AD689" s="8">
        <f t="shared" si="31"/>
        <v>1252.6607491039999</v>
      </c>
      <c r="AE689" s="7">
        <f t="shared" si="32"/>
        <v>0.72987641700000006</v>
      </c>
    </row>
    <row r="690" spans="1:31" x14ac:dyDescent="0.45">
      <c r="A690" t="s">
        <v>17</v>
      </c>
      <c r="B690" t="s">
        <v>178</v>
      </c>
      <c r="C690" t="s">
        <v>138</v>
      </c>
      <c r="D690">
        <v>0.57355223300000002</v>
      </c>
      <c r="E690">
        <v>0.57355223300000002</v>
      </c>
      <c r="F690">
        <v>0.57355223300000002</v>
      </c>
      <c r="G690">
        <v>0.57355223300000002</v>
      </c>
      <c r="H690">
        <v>0.57355223300000002</v>
      </c>
      <c r="I690">
        <v>0.57355223300000002</v>
      </c>
      <c r="J690">
        <v>0.43572250499999998</v>
      </c>
      <c r="K690">
        <v>0.43572250499999998</v>
      </c>
      <c r="L690">
        <v>0.43572250499999998</v>
      </c>
      <c r="M690">
        <v>0.43572250499999998</v>
      </c>
      <c r="N690">
        <v>0.46964203399999999</v>
      </c>
      <c r="O690">
        <v>0.46964203399999999</v>
      </c>
      <c r="P690">
        <v>0.55013763299999996</v>
      </c>
      <c r="Q690">
        <v>0.57355223300000002</v>
      </c>
      <c r="R690">
        <v>0.57355223300000002</v>
      </c>
      <c r="S690">
        <v>0.57355223300000002</v>
      </c>
      <c r="T690">
        <v>0.57426943699999999</v>
      </c>
      <c r="U690">
        <v>0.73226525200000003</v>
      </c>
      <c r="V690">
        <v>0.65649476200000001</v>
      </c>
      <c r="W690">
        <v>0.65649476200000001</v>
      </c>
      <c r="X690">
        <v>0.67159823399999996</v>
      </c>
      <c r="Y690">
        <v>0.65649476200000001</v>
      </c>
      <c r="Z690">
        <v>0.57583041000000001</v>
      </c>
      <c r="AA690">
        <v>0.35855979599999999</v>
      </c>
      <c r="AB690" s="7">
        <f t="shared" si="30"/>
        <v>13.276289232999996</v>
      </c>
      <c r="AC690">
        <f>INDEX(SHELF_days!$C$2:$C$289,MATCH(A690&amp;"|"&amp;C690,SHELF_days!$D$2:$D$289,0))</f>
        <v>3</v>
      </c>
      <c r="AD690" s="8">
        <f t="shared" si="31"/>
        <v>39.828867698999986</v>
      </c>
      <c r="AE690" s="7">
        <f t="shared" si="32"/>
        <v>0.73226525200000003</v>
      </c>
    </row>
    <row r="691" spans="1:31" x14ac:dyDescent="0.45">
      <c r="A691" t="s">
        <v>17</v>
      </c>
      <c r="B691" t="s">
        <v>178</v>
      </c>
      <c r="C691" t="s">
        <v>139</v>
      </c>
      <c r="D691">
        <v>0.87148719900000005</v>
      </c>
      <c r="E691">
        <v>0.87148719900000005</v>
      </c>
      <c r="F691">
        <v>0.87148719900000005</v>
      </c>
      <c r="G691">
        <v>0.87148719900000005</v>
      </c>
      <c r="H691">
        <v>0.87148719900000005</v>
      </c>
      <c r="I691">
        <v>0.87148719900000005</v>
      </c>
      <c r="J691">
        <v>0.87148719900000005</v>
      </c>
      <c r="K691">
        <v>0.87148719900000005</v>
      </c>
      <c r="L691">
        <v>0.87148719900000005</v>
      </c>
      <c r="M691">
        <v>0.65649476200000001</v>
      </c>
      <c r="N691">
        <v>0.65649476200000001</v>
      </c>
      <c r="O691">
        <v>0.65649476200000001</v>
      </c>
      <c r="P691">
        <v>0.65649476200000001</v>
      </c>
      <c r="Q691">
        <v>0.65649476200000001</v>
      </c>
      <c r="R691">
        <v>0.65649476200000001</v>
      </c>
      <c r="S691">
        <v>0.65649476200000001</v>
      </c>
      <c r="T691">
        <v>0.87148719900000005</v>
      </c>
      <c r="U691">
        <v>0.87148719900000005</v>
      </c>
      <c r="V691">
        <v>0.87148719900000005</v>
      </c>
      <c r="W691">
        <v>0.87148719900000005</v>
      </c>
      <c r="X691">
        <v>0.87148719900000005</v>
      </c>
      <c r="Y691">
        <v>0.87148719900000005</v>
      </c>
      <c r="Z691">
        <v>0.87148719900000005</v>
      </c>
      <c r="AA691">
        <v>0.87148719900000005</v>
      </c>
      <c r="AB691" s="7">
        <f t="shared" si="30"/>
        <v>19.410745717000001</v>
      </c>
      <c r="AC691">
        <f>INDEX(SHELF_days!$C$2:$C$289,MATCH(A691&amp;"|"&amp;C691,SHELF_days!$D$2:$D$289,0))</f>
        <v>16</v>
      </c>
      <c r="AD691" s="8">
        <f t="shared" si="31"/>
        <v>310.57193147200002</v>
      </c>
      <c r="AE691" s="7">
        <f t="shared" si="32"/>
        <v>0.87148719900000005</v>
      </c>
    </row>
    <row r="692" spans="1:31" x14ac:dyDescent="0.45">
      <c r="A692" t="s">
        <v>17</v>
      </c>
      <c r="B692" t="s">
        <v>179</v>
      </c>
      <c r="C692" t="s">
        <v>134</v>
      </c>
      <c r="D692">
        <v>7.6368401976866063E-2</v>
      </c>
      <c r="E692">
        <v>7.6368401976866063E-2</v>
      </c>
      <c r="F692">
        <v>7.6368401976866063E-2</v>
      </c>
      <c r="G692">
        <v>7.6368401976866063E-2</v>
      </c>
      <c r="H692">
        <v>7.6368401976866063E-2</v>
      </c>
      <c r="I692">
        <v>7.6368401976866063E-2</v>
      </c>
      <c r="J692">
        <v>7.6368401976866063E-2</v>
      </c>
      <c r="K692">
        <v>7.6368401976866063E-2</v>
      </c>
      <c r="L692">
        <v>7.6368401976866063E-2</v>
      </c>
      <c r="M692">
        <v>7.6368401976866063E-2</v>
      </c>
      <c r="N692">
        <v>7.6368401976866063E-2</v>
      </c>
      <c r="O692">
        <v>7.6368401976866063E-2</v>
      </c>
      <c r="P692">
        <v>7.6368401976866063E-2</v>
      </c>
      <c r="Q692">
        <v>7.6368401976866063E-2</v>
      </c>
      <c r="R692">
        <v>7.6368401976866063E-2</v>
      </c>
      <c r="S692">
        <v>7.6368401976866063E-2</v>
      </c>
      <c r="T692">
        <v>7.6368401976866063E-2</v>
      </c>
      <c r="U692">
        <v>7.6368401976866063E-2</v>
      </c>
      <c r="V692">
        <v>7.6368401976866063E-2</v>
      </c>
      <c r="W692">
        <v>7.6368401976866063E-2</v>
      </c>
      <c r="X692">
        <v>7.6368401976866063E-2</v>
      </c>
      <c r="Y692">
        <v>7.6368401976866063E-2</v>
      </c>
      <c r="Z692">
        <v>7.6368401976866063E-2</v>
      </c>
      <c r="AA692">
        <v>7.6368401976866063E-2</v>
      </c>
      <c r="AB692" s="7">
        <f t="shared" si="30"/>
        <v>1.8328416474447846</v>
      </c>
      <c r="AC692">
        <f>INDEX(SHELF_days!$C$2:$C$289,MATCH(A692&amp;"|"&amp;C692,SHELF_days!$D$2:$D$289,0))</f>
        <v>69</v>
      </c>
      <c r="AD692" s="8">
        <f t="shared" si="31"/>
        <v>126.46607367369013</v>
      </c>
      <c r="AE692" s="7">
        <f t="shared" si="32"/>
        <v>7.6368401976866063E-2</v>
      </c>
    </row>
    <row r="693" spans="1:31" x14ac:dyDescent="0.45">
      <c r="A693" t="s">
        <v>17</v>
      </c>
      <c r="B693" t="s">
        <v>179</v>
      </c>
      <c r="C693" t="s">
        <v>135</v>
      </c>
      <c r="D693">
        <v>7.6368401976866063E-2</v>
      </c>
      <c r="E693">
        <v>7.6368401976866063E-2</v>
      </c>
      <c r="F693">
        <v>7.6368401976866063E-2</v>
      </c>
      <c r="G693">
        <v>7.6368401976866063E-2</v>
      </c>
      <c r="H693">
        <v>7.6368401976866063E-2</v>
      </c>
      <c r="I693">
        <v>7.6368401976866063E-2</v>
      </c>
      <c r="J693">
        <v>7.6368401976866063E-2</v>
      </c>
      <c r="K693">
        <v>7.6368401976866063E-2</v>
      </c>
      <c r="L693">
        <v>7.6368401976866063E-2</v>
      </c>
      <c r="M693">
        <v>7.6368401976866063E-2</v>
      </c>
      <c r="N693">
        <v>7.6368401976866063E-2</v>
      </c>
      <c r="O693">
        <v>7.6368401976866063E-2</v>
      </c>
      <c r="P693">
        <v>7.6368401976866063E-2</v>
      </c>
      <c r="Q693">
        <v>7.6368401976866063E-2</v>
      </c>
      <c r="R693">
        <v>7.6368401976866063E-2</v>
      </c>
      <c r="S693">
        <v>7.6368401976866063E-2</v>
      </c>
      <c r="T693">
        <v>7.6368401976866063E-2</v>
      </c>
      <c r="U693">
        <v>7.6368401976866063E-2</v>
      </c>
      <c r="V693">
        <v>1</v>
      </c>
      <c r="W693">
        <v>1</v>
      </c>
      <c r="X693">
        <v>7.6368401976866063E-2</v>
      </c>
      <c r="Y693">
        <v>7.6368401976866063E-2</v>
      </c>
      <c r="Z693">
        <v>7.6368401976866063E-2</v>
      </c>
      <c r="AA693">
        <v>7.6368401976866063E-2</v>
      </c>
      <c r="AB693" s="7">
        <f t="shared" si="30"/>
        <v>3.6801048434910526</v>
      </c>
      <c r="AC693">
        <f>INDEX(SHELF_days!$C$2:$C$289,MATCH(A693&amp;"|"&amp;C693,SHELF_days!$D$2:$D$289,0))</f>
        <v>120</v>
      </c>
      <c r="AD693" s="8">
        <f t="shared" si="31"/>
        <v>441.61258121892632</v>
      </c>
      <c r="AE693" s="7">
        <f t="shared" si="32"/>
        <v>1</v>
      </c>
    </row>
    <row r="694" spans="1:31" x14ac:dyDescent="0.45">
      <c r="A694" t="s">
        <v>17</v>
      </c>
      <c r="B694" t="s">
        <v>179</v>
      </c>
      <c r="C694" t="s">
        <v>136</v>
      </c>
      <c r="D694">
        <v>7.6368401976866063E-2</v>
      </c>
      <c r="E694">
        <v>7.6368401976866063E-2</v>
      </c>
      <c r="F694">
        <v>7.6368401976866063E-2</v>
      </c>
      <c r="G694">
        <v>7.6368401976866063E-2</v>
      </c>
      <c r="H694">
        <v>7.6368401976866063E-2</v>
      </c>
      <c r="I694">
        <v>7.6368401976866063E-2</v>
      </c>
      <c r="J694">
        <v>7.6368401976866063E-2</v>
      </c>
      <c r="K694">
        <v>7.6368401976866063E-2</v>
      </c>
      <c r="L694">
        <v>7.6368401976866063E-2</v>
      </c>
      <c r="M694">
        <v>7.6368401976866063E-2</v>
      </c>
      <c r="N694">
        <v>7.6368401976866063E-2</v>
      </c>
      <c r="O694">
        <v>7.6368401976866063E-2</v>
      </c>
      <c r="P694">
        <v>7.6368401976866063E-2</v>
      </c>
      <c r="Q694">
        <v>7.6368401976866063E-2</v>
      </c>
      <c r="R694">
        <v>7.6368401976866063E-2</v>
      </c>
      <c r="S694">
        <v>7.6368401976866063E-2</v>
      </c>
      <c r="T694">
        <v>7.6368401976866063E-2</v>
      </c>
      <c r="U694">
        <v>7.6368401976866063E-2</v>
      </c>
      <c r="V694">
        <v>7.6368401976866063E-2</v>
      </c>
      <c r="W694">
        <v>7.6368401976866063E-2</v>
      </c>
      <c r="X694">
        <v>7.6368401976866063E-2</v>
      </c>
      <c r="Y694">
        <v>7.6368401976866063E-2</v>
      </c>
      <c r="Z694">
        <v>7.6368401976866063E-2</v>
      </c>
      <c r="AA694">
        <v>7.6368401976866063E-2</v>
      </c>
      <c r="AB694" s="7">
        <f t="shared" si="30"/>
        <v>1.8328416474447846</v>
      </c>
      <c r="AC694">
        <f>INDEX(SHELF_days!$C$2:$C$289,MATCH(A694&amp;"|"&amp;C694,SHELF_days!$D$2:$D$289,0))</f>
        <v>71</v>
      </c>
      <c r="AD694" s="8">
        <f t="shared" si="31"/>
        <v>130.13175696857971</v>
      </c>
      <c r="AE694" s="7">
        <f t="shared" si="32"/>
        <v>7.6368401976866063E-2</v>
      </c>
    </row>
    <row r="695" spans="1:31" x14ac:dyDescent="0.45">
      <c r="A695" t="s">
        <v>17</v>
      </c>
      <c r="B695" t="s">
        <v>179</v>
      </c>
      <c r="C695" t="s">
        <v>137</v>
      </c>
      <c r="D695">
        <v>7.6368401976866063E-2</v>
      </c>
      <c r="E695">
        <v>7.6368401976866063E-2</v>
      </c>
      <c r="F695">
        <v>7.6368401976866063E-2</v>
      </c>
      <c r="G695">
        <v>7.6368401976866063E-2</v>
      </c>
      <c r="H695">
        <v>7.6368401976866063E-2</v>
      </c>
      <c r="I695">
        <v>7.6368401976866063E-2</v>
      </c>
      <c r="J695">
        <v>7.6368401976866063E-2</v>
      </c>
      <c r="K695">
        <v>7.6368401976866063E-2</v>
      </c>
      <c r="L695">
        <v>7.6368401976866063E-2</v>
      </c>
      <c r="M695">
        <v>7.6368401976866063E-2</v>
      </c>
      <c r="N695">
        <v>7.6368401976866063E-2</v>
      </c>
      <c r="O695">
        <v>7.6368401976866063E-2</v>
      </c>
      <c r="P695">
        <v>7.6368401976866063E-2</v>
      </c>
      <c r="Q695">
        <v>7.6368401976866063E-2</v>
      </c>
      <c r="R695">
        <v>7.6368401976866063E-2</v>
      </c>
      <c r="S695">
        <v>7.6368401976866063E-2</v>
      </c>
      <c r="T695">
        <v>7.6368401976866063E-2</v>
      </c>
      <c r="U695">
        <v>7.6368401976866063E-2</v>
      </c>
      <c r="V695">
        <v>1</v>
      </c>
      <c r="W695">
        <v>1</v>
      </c>
      <c r="X695">
        <v>7.6368401976866063E-2</v>
      </c>
      <c r="Y695">
        <v>7.6368401976866063E-2</v>
      </c>
      <c r="Z695">
        <v>7.6368401976866063E-2</v>
      </c>
      <c r="AA695">
        <v>7.6368401976866063E-2</v>
      </c>
      <c r="AB695" s="7">
        <f t="shared" si="30"/>
        <v>3.6801048434910526</v>
      </c>
      <c r="AC695">
        <f>INDEX(SHELF_days!$C$2:$C$289,MATCH(A695&amp;"|"&amp;C695,SHELF_days!$D$2:$D$289,0))</f>
        <v>86</v>
      </c>
      <c r="AD695" s="8">
        <f t="shared" si="31"/>
        <v>316.48901654023052</v>
      </c>
      <c r="AE695" s="7">
        <f t="shared" si="32"/>
        <v>1</v>
      </c>
    </row>
    <row r="696" spans="1:31" x14ac:dyDescent="0.45">
      <c r="A696" t="s">
        <v>17</v>
      </c>
      <c r="B696" t="s">
        <v>179</v>
      </c>
      <c r="C696" t="s">
        <v>138</v>
      </c>
      <c r="D696">
        <v>7.6368401976866063E-2</v>
      </c>
      <c r="E696">
        <v>7.6368401976866063E-2</v>
      </c>
      <c r="F696">
        <v>7.6368401976866063E-2</v>
      </c>
      <c r="G696">
        <v>7.6368401976866063E-2</v>
      </c>
      <c r="H696">
        <v>7.6368401976866063E-2</v>
      </c>
      <c r="I696">
        <v>7.6368401976866063E-2</v>
      </c>
      <c r="J696">
        <v>7.6368401976866063E-2</v>
      </c>
      <c r="K696">
        <v>7.6368401976866063E-2</v>
      </c>
      <c r="L696">
        <v>7.6368401976866063E-2</v>
      </c>
      <c r="M696">
        <v>7.6368401976866063E-2</v>
      </c>
      <c r="N696">
        <v>7.6368401976866063E-2</v>
      </c>
      <c r="O696">
        <v>7.6368401976866063E-2</v>
      </c>
      <c r="P696">
        <v>7.6368401976866063E-2</v>
      </c>
      <c r="Q696">
        <v>7.6368401976866063E-2</v>
      </c>
      <c r="R696">
        <v>7.6368401976866063E-2</v>
      </c>
      <c r="S696">
        <v>7.6368401976866063E-2</v>
      </c>
      <c r="T696">
        <v>7.6368401976866063E-2</v>
      </c>
      <c r="U696">
        <v>7.6368401976866063E-2</v>
      </c>
      <c r="V696">
        <v>7.6368401976866063E-2</v>
      </c>
      <c r="W696">
        <v>7.6368401976866063E-2</v>
      </c>
      <c r="X696">
        <v>7.6368401976866063E-2</v>
      </c>
      <c r="Y696">
        <v>7.6368401976866063E-2</v>
      </c>
      <c r="Z696">
        <v>7.6368401976866063E-2</v>
      </c>
      <c r="AA696">
        <v>7.6368401976866063E-2</v>
      </c>
      <c r="AB696" s="7">
        <f t="shared" si="30"/>
        <v>1.8328416474447846</v>
      </c>
      <c r="AC696">
        <f>INDEX(SHELF_days!$C$2:$C$289,MATCH(A696&amp;"|"&amp;C696,SHELF_days!$D$2:$D$289,0))</f>
        <v>3</v>
      </c>
      <c r="AD696" s="8">
        <f t="shared" si="31"/>
        <v>5.4985249423343543</v>
      </c>
      <c r="AE696" s="7">
        <f t="shared" si="32"/>
        <v>7.6368401976866063E-2</v>
      </c>
    </row>
    <row r="697" spans="1:31" x14ac:dyDescent="0.45">
      <c r="A697" t="s">
        <v>17</v>
      </c>
      <c r="B697" t="s">
        <v>179</v>
      </c>
      <c r="C697" t="s">
        <v>139</v>
      </c>
      <c r="D697">
        <v>7.6368401976866063E-2</v>
      </c>
      <c r="E697">
        <v>7.6368401976866063E-2</v>
      </c>
      <c r="F697">
        <v>7.6368401976866063E-2</v>
      </c>
      <c r="G697">
        <v>7.6368401976866063E-2</v>
      </c>
      <c r="H697">
        <v>7.6368401976866063E-2</v>
      </c>
      <c r="I697">
        <v>7.6368401976866063E-2</v>
      </c>
      <c r="J697">
        <v>7.6368401976866063E-2</v>
      </c>
      <c r="K697">
        <v>7.6368401976866063E-2</v>
      </c>
      <c r="L697">
        <v>7.6368401976866063E-2</v>
      </c>
      <c r="M697">
        <v>7.6368401976866063E-2</v>
      </c>
      <c r="N697">
        <v>7.6368401976866063E-2</v>
      </c>
      <c r="O697">
        <v>7.6368401976866063E-2</v>
      </c>
      <c r="P697">
        <v>7.6368401976866063E-2</v>
      </c>
      <c r="Q697">
        <v>7.6368401976866063E-2</v>
      </c>
      <c r="R697">
        <v>7.6368401976866063E-2</v>
      </c>
      <c r="S697">
        <v>7.6368401976866063E-2</v>
      </c>
      <c r="T697">
        <v>7.6368401976866063E-2</v>
      </c>
      <c r="U697">
        <v>7.6368401976866063E-2</v>
      </c>
      <c r="V697">
        <v>7.6368401976866063E-2</v>
      </c>
      <c r="W697">
        <v>7.6368401976866063E-2</v>
      </c>
      <c r="X697">
        <v>7.6368401976866063E-2</v>
      </c>
      <c r="Y697">
        <v>7.6368401976866063E-2</v>
      </c>
      <c r="Z697">
        <v>7.6368401976866063E-2</v>
      </c>
      <c r="AA697">
        <v>7.6368401976866063E-2</v>
      </c>
      <c r="AB697" s="7">
        <f t="shared" si="30"/>
        <v>1.8328416474447846</v>
      </c>
      <c r="AC697">
        <f>INDEX(SHELF_days!$C$2:$C$289,MATCH(A697&amp;"|"&amp;C697,SHELF_days!$D$2:$D$289,0))</f>
        <v>16</v>
      </c>
      <c r="AD697" s="8">
        <f t="shared" si="31"/>
        <v>29.325466359116554</v>
      </c>
      <c r="AE697" s="7">
        <f t="shared" si="32"/>
        <v>7.6368401976866063E-2</v>
      </c>
    </row>
    <row r="698" spans="1:31" x14ac:dyDescent="0.45">
      <c r="A698" t="s">
        <v>17</v>
      </c>
      <c r="B698" t="s">
        <v>180</v>
      </c>
      <c r="C698" t="s">
        <v>134</v>
      </c>
      <c r="D698">
        <v>0.8</v>
      </c>
      <c r="E698">
        <v>0.8</v>
      </c>
      <c r="F698">
        <v>0.8</v>
      </c>
      <c r="G698">
        <v>0.8</v>
      </c>
      <c r="H698">
        <v>0.8</v>
      </c>
      <c r="I698">
        <v>0.8</v>
      </c>
      <c r="J698">
        <v>0.8</v>
      </c>
      <c r="K698">
        <v>0.8</v>
      </c>
      <c r="L698">
        <v>0.8</v>
      </c>
      <c r="M698">
        <v>0.8</v>
      </c>
      <c r="N698">
        <v>0.8</v>
      </c>
      <c r="O698">
        <v>0.8</v>
      </c>
      <c r="P698">
        <v>0.8</v>
      </c>
      <c r="Q698">
        <v>0.8</v>
      </c>
      <c r="R698">
        <v>0.8</v>
      </c>
      <c r="S698">
        <v>0.8</v>
      </c>
      <c r="T698">
        <v>0.8</v>
      </c>
      <c r="U698">
        <v>0.8</v>
      </c>
      <c r="V698">
        <v>0.8</v>
      </c>
      <c r="W698">
        <v>0.8</v>
      </c>
      <c r="X698">
        <v>0.8</v>
      </c>
      <c r="Y698">
        <v>0.8</v>
      </c>
      <c r="Z698">
        <v>0.8</v>
      </c>
      <c r="AA698">
        <v>0.8</v>
      </c>
      <c r="AB698" s="7">
        <f t="shared" si="30"/>
        <v>19.200000000000006</v>
      </c>
      <c r="AC698">
        <f>INDEX(SHELF_days!$C$2:$C$289,MATCH(A698&amp;"|"&amp;C698,SHELF_days!$D$2:$D$289,0))</f>
        <v>69</v>
      </c>
      <c r="AD698" s="8">
        <f t="shared" si="31"/>
        <v>1324.8000000000004</v>
      </c>
      <c r="AE698" s="7">
        <f t="shared" si="32"/>
        <v>0.8</v>
      </c>
    </row>
    <row r="699" spans="1:31" x14ac:dyDescent="0.45">
      <c r="A699" t="s">
        <v>17</v>
      </c>
      <c r="B699" t="s">
        <v>180</v>
      </c>
      <c r="C699" t="s">
        <v>135</v>
      </c>
      <c r="D699">
        <v>0.8</v>
      </c>
      <c r="E699">
        <v>0.8</v>
      </c>
      <c r="F699">
        <v>0.8</v>
      </c>
      <c r="G699">
        <v>0.8</v>
      </c>
      <c r="H699">
        <v>0.8</v>
      </c>
      <c r="I699">
        <v>0.8</v>
      </c>
      <c r="J699">
        <v>0.8</v>
      </c>
      <c r="K699">
        <v>0.8</v>
      </c>
      <c r="L699">
        <v>0.8</v>
      </c>
      <c r="M699">
        <v>0.8</v>
      </c>
      <c r="N699">
        <v>0.8</v>
      </c>
      <c r="O699">
        <v>0.8</v>
      </c>
      <c r="P699">
        <v>0.8</v>
      </c>
      <c r="Q699">
        <v>0.8</v>
      </c>
      <c r="R699">
        <v>0.8</v>
      </c>
      <c r="S699">
        <v>0.8</v>
      </c>
      <c r="T699">
        <v>0.8</v>
      </c>
      <c r="U699">
        <v>0.8</v>
      </c>
      <c r="V699">
        <v>0.8</v>
      </c>
      <c r="W699">
        <v>0.8</v>
      </c>
      <c r="X699">
        <v>0.8</v>
      </c>
      <c r="Y699">
        <v>0.8</v>
      </c>
      <c r="Z699">
        <v>0.8</v>
      </c>
      <c r="AA699">
        <v>0.8</v>
      </c>
      <c r="AB699" s="7">
        <f t="shared" si="30"/>
        <v>19.200000000000006</v>
      </c>
      <c r="AC699">
        <f>INDEX(SHELF_days!$C$2:$C$289,MATCH(A699&amp;"|"&amp;C699,SHELF_days!$D$2:$D$289,0))</f>
        <v>120</v>
      </c>
      <c r="AD699" s="8">
        <f t="shared" si="31"/>
        <v>2304.0000000000009</v>
      </c>
      <c r="AE699" s="7">
        <f t="shared" si="32"/>
        <v>0.8</v>
      </c>
    </row>
    <row r="700" spans="1:31" x14ac:dyDescent="0.45">
      <c r="A700" t="s">
        <v>17</v>
      </c>
      <c r="B700" t="s">
        <v>180</v>
      </c>
      <c r="C700" t="s">
        <v>136</v>
      </c>
      <c r="D700">
        <v>0.8</v>
      </c>
      <c r="E700">
        <v>0.8</v>
      </c>
      <c r="F700">
        <v>0.8</v>
      </c>
      <c r="G700">
        <v>0.8</v>
      </c>
      <c r="H700">
        <v>0.8</v>
      </c>
      <c r="I700">
        <v>0.8</v>
      </c>
      <c r="J700">
        <v>0.8</v>
      </c>
      <c r="K700">
        <v>0.8</v>
      </c>
      <c r="L700">
        <v>0.8</v>
      </c>
      <c r="M700">
        <v>0.8</v>
      </c>
      <c r="N700">
        <v>0.8</v>
      </c>
      <c r="O700">
        <v>0.8</v>
      </c>
      <c r="P700">
        <v>0.8</v>
      </c>
      <c r="Q700">
        <v>0.8</v>
      </c>
      <c r="R700">
        <v>0.8</v>
      </c>
      <c r="S700">
        <v>0.8</v>
      </c>
      <c r="T700">
        <v>0.8</v>
      </c>
      <c r="U700">
        <v>0.8</v>
      </c>
      <c r="V700">
        <v>0.8</v>
      </c>
      <c r="W700">
        <v>0.8</v>
      </c>
      <c r="X700">
        <v>0.8</v>
      </c>
      <c r="Y700">
        <v>0.8</v>
      </c>
      <c r="Z700">
        <v>0.8</v>
      </c>
      <c r="AA700">
        <v>0.8</v>
      </c>
      <c r="AB700" s="7">
        <f t="shared" si="30"/>
        <v>19.200000000000006</v>
      </c>
      <c r="AC700">
        <f>INDEX(SHELF_days!$C$2:$C$289,MATCH(A700&amp;"|"&amp;C700,SHELF_days!$D$2:$D$289,0))</f>
        <v>71</v>
      </c>
      <c r="AD700" s="8">
        <f t="shared" si="31"/>
        <v>1363.2000000000005</v>
      </c>
      <c r="AE700" s="7">
        <f t="shared" si="32"/>
        <v>0.8</v>
      </c>
    </row>
    <row r="701" spans="1:31" x14ac:dyDescent="0.45">
      <c r="A701" t="s">
        <v>17</v>
      </c>
      <c r="B701" t="s">
        <v>180</v>
      </c>
      <c r="C701" t="s">
        <v>137</v>
      </c>
      <c r="D701">
        <v>0.8</v>
      </c>
      <c r="E701">
        <v>0.8</v>
      </c>
      <c r="F701">
        <v>0.8</v>
      </c>
      <c r="G701">
        <v>0.8</v>
      </c>
      <c r="H701">
        <v>0.8</v>
      </c>
      <c r="I701">
        <v>0.8</v>
      </c>
      <c r="J701">
        <v>0.8</v>
      </c>
      <c r="K701">
        <v>0.8</v>
      </c>
      <c r="L701">
        <v>0.8</v>
      </c>
      <c r="M701">
        <v>0.8</v>
      </c>
      <c r="N701">
        <v>0.8</v>
      </c>
      <c r="O701">
        <v>0.8</v>
      </c>
      <c r="P701">
        <v>0.8</v>
      </c>
      <c r="Q701">
        <v>0.8</v>
      </c>
      <c r="R701">
        <v>0.8</v>
      </c>
      <c r="S701">
        <v>0.8</v>
      </c>
      <c r="T701">
        <v>0.8</v>
      </c>
      <c r="U701">
        <v>0.8</v>
      </c>
      <c r="V701">
        <v>0.8</v>
      </c>
      <c r="W701">
        <v>0.8</v>
      </c>
      <c r="X701">
        <v>0.8</v>
      </c>
      <c r="Y701">
        <v>0.8</v>
      </c>
      <c r="Z701">
        <v>0.8</v>
      </c>
      <c r="AA701">
        <v>0.8</v>
      </c>
      <c r="AB701" s="7">
        <f t="shared" si="30"/>
        <v>19.200000000000006</v>
      </c>
      <c r="AC701">
        <f>INDEX(SHELF_days!$C$2:$C$289,MATCH(A701&amp;"|"&amp;C701,SHELF_days!$D$2:$D$289,0))</f>
        <v>86</v>
      </c>
      <c r="AD701" s="8">
        <f t="shared" si="31"/>
        <v>1651.2000000000005</v>
      </c>
      <c r="AE701" s="7">
        <f t="shared" si="32"/>
        <v>0.8</v>
      </c>
    </row>
    <row r="702" spans="1:31" x14ac:dyDescent="0.45">
      <c r="A702" t="s">
        <v>17</v>
      </c>
      <c r="B702" t="s">
        <v>180</v>
      </c>
      <c r="C702" t="s">
        <v>138</v>
      </c>
      <c r="D702">
        <v>0.8</v>
      </c>
      <c r="E702">
        <v>0.8</v>
      </c>
      <c r="F702">
        <v>0.8</v>
      </c>
      <c r="G702">
        <v>0.8</v>
      </c>
      <c r="H702">
        <v>0.8</v>
      </c>
      <c r="I702">
        <v>0.8</v>
      </c>
      <c r="J702">
        <v>0.8</v>
      </c>
      <c r="K702">
        <v>0.8</v>
      </c>
      <c r="L702">
        <v>0.8</v>
      </c>
      <c r="M702">
        <v>0.8</v>
      </c>
      <c r="N702">
        <v>0.8</v>
      </c>
      <c r="O702">
        <v>0.8</v>
      </c>
      <c r="P702">
        <v>0.8</v>
      </c>
      <c r="Q702">
        <v>0.8</v>
      </c>
      <c r="R702">
        <v>0.8</v>
      </c>
      <c r="S702">
        <v>0.8</v>
      </c>
      <c r="T702">
        <v>0.8</v>
      </c>
      <c r="U702">
        <v>0.8</v>
      </c>
      <c r="V702">
        <v>0.8</v>
      </c>
      <c r="W702">
        <v>0.8</v>
      </c>
      <c r="X702">
        <v>0.8</v>
      </c>
      <c r="Y702">
        <v>0.8</v>
      </c>
      <c r="Z702">
        <v>0.8</v>
      </c>
      <c r="AA702">
        <v>0.8</v>
      </c>
      <c r="AB702" s="7">
        <f t="shared" si="30"/>
        <v>19.200000000000006</v>
      </c>
      <c r="AC702">
        <f>INDEX(SHELF_days!$C$2:$C$289,MATCH(A702&amp;"|"&amp;C702,SHELF_days!$D$2:$D$289,0))</f>
        <v>3</v>
      </c>
      <c r="AD702" s="8">
        <f t="shared" si="31"/>
        <v>57.600000000000023</v>
      </c>
      <c r="AE702" s="7">
        <f t="shared" si="32"/>
        <v>0.8</v>
      </c>
    </row>
    <row r="703" spans="1:31" x14ac:dyDescent="0.45">
      <c r="A703" t="s">
        <v>17</v>
      </c>
      <c r="B703" t="s">
        <v>180</v>
      </c>
      <c r="C703" t="s">
        <v>139</v>
      </c>
      <c r="D703">
        <v>0.8</v>
      </c>
      <c r="E703">
        <v>0.8</v>
      </c>
      <c r="F703">
        <v>0.8</v>
      </c>
      <c r="G703">
        <v>0.8</v>
      </c>
      <c r="H703">
        <v>0.8</v>
      </c>
      <c r="I703">
        <v>0.8</v>
      </c>
      <c r="J703">
        <v>0.8</v>
      </c>
      <c r="K703">
        <v>0.8</v>
      </c>
      <c r="L703">
        <v>0.8</v>
      </c>
      <c r="M703">
        <v>0.8</v>
      </c>
      <c r="N703">
        <v>0.8</v>
      </c>
      <c r="O703">
        <v>0.8</v>
      </c>
      <c r="P703">
        <v>0.8</v>
      </c>
      <c r="Q703">
        <v>0.8</v>
      </c>
      <c r="R703">
        <v>0.8</v>
      </c>
      <c r="S703">
        <v>0.8</v>
      </c>
      <c r="T703">
        <v>0.8</v>
      </c>
      <c r="U703">
        <v>0.8</v>
      </c>
      <c r="V703">
        <v>0.8</v>
      </c>
      <c r="W703">
        <v>0.8</v>
      </c>
      <c r="X703">
        <v>0.8</v>
      </c>
      <c r="Y703">
        <v>0.8</v>
      </c>
      <c r="Z703">
        <v>0.8</v>
      </c>
      <c r="AA703">
        <v>0.8</v>
      </c>
      <c r="AB703" s="7">
        <f t="shared" si="30"/>
        <v>19.200000000000006</v>
      </c>
      <c r="AC703">
        <f>INDEX(SHELF_days!$C$2:$C$289,MATCH(A703&amp;"|"&amp;C703,SHELF_days!$D$2:$D$289,0))</f>
        <v>16</v>
      </c>
      <c r="AD703" s="8">
        <f t="shared" si="31"/>
        <v>307.2000000000001</v>
      </c>
      <c r="AE703" s="7">
        <f t="shared" si="32"/>
        <v>0.8</v>
      </c>
    </row>
    <row r="704" spans="1:31" x14ac:dyDescent="0.45">
      <c r="A704" t="s">
        <v>17</v>
      </c>
      <c r="B704" t="s">
        <v>181</v>
      </c>
      <c r="C704" t="s">
        <v>134</v>
      </c>
      <c r="D704">
        <v>0.63800000000000001</v>
      </c>
      <c r="E704">
        <v>0.63800000000000001</v>
      </c>
      <c r="F704">
        <v>0.63800000000000001</v>
      </c>
      <c r="G704">
        <v>0.63800000000000001</v>
      </c>
      <c r="H704">
        <v>0.63800000000000001</v>
      </c>
      <c r="I704">
        <v>0.63800000000000001</v>
      </c>
      <c r="J704">
        <v>0.63800000000000001</v>
      </c>
      <c r="K704">
        <v>0.63800000000000001</v>
      </c>
      <c r="L704">
        <v>0.63800000000000001</v>
      </c>
      <c r="M704">
        <v>0.63800000000000001</v>
      </c>
      <c r="N704">
        <v>0.63800000000000001</v>
      </c>
      <c r="O704">
        <v>0.63800000000000001</v>
      </c>
      <c r="P704">
        <v>0.63800000000000001</v>
      </c>
      <c r="Q704">
        <v>0.63800000000000001</v>
      </c>
      <c r="R704">
        <v>0.63800000000000001</v>
      </c>
      <c r="S704">
        <v>0.63800000000000001</v>
      </c>
      <c r="T704">
        <v>0.63800000000000001</v>
      </c>
      <c r="U704">
        <v>0.63800000000000001</v>
      </c>
      <c r="V704">
        <v>0.63800000000000001</v>
      </c>
      <c r="W704">
        <v>0.63800000000000001</v>
      </c>
      <c r="X704">
        <v>0.63800000000000001</v>
      </c>
      <c r="Y704">
        <v>0.63800000000000001</v>
      </c>
      <c r="Z704">
        <v>0.63800000000000001</v>
      </c>
      <c r="AA704">
        <v>0.63800000000000001</v>
      </c>
      <c r="AB704" s="7">
        <f t="shared" si="30"/>
        <v>15.311999999999999</v>
      </c>
      <c r="AC704">
        <f>INDEX(SHELF_days!$C$2:$C$289,MATCH(A704&amp;"|"&amp;C704,SHELF_days!$D$2:$D$289,0))</f>
        <v>69</v>
      </c>
      <c r="AD704" s="8">
        <f t="shared" si="31"/>
        <v>1056.528</v>
      </c>
      <c r="AE704" s="7">
        <f t="shared" si="32"/>
        <v>0.63800000000000001</v>
      </c>
    </row>
    <row r="705" spans="1:31" x14ac:dyDescent="0.45">
      <c r="A705" t="s">
        <v>17</v>
      </c>
      <c r="B705" t="s">
        <v>181</v>
      </c>
      <c r="C705" t="s">
        <v>135</v>
      </c>
      <c r="D705">
        <v>0.63800000000000001</v>
      </c>
      <c r="E705">
        <v>0.63800000000000001</v>
      </c>
      <c r="F705">
        <v>0.63800000000000001</v>
      </c>
      <c r="G705">
        <v>0.63800000000000001</v>
      </c>
      <c r="H705">
        <v>0.63800000000000001</v>
      </c>
      <c r="I705">
        <v>0.63800000000000001</v>
      </c>
      <c r="J705">
        <v>0.63800000000000001</v>
      </c>
      <c r="K705">
        <v>0.63800000000000001</v>
      </c>
      <c r="L705">
        <v>0.63800000000000001</v>
      </c>
      <c r="M705">
        <v>0.63800000000000001</v>
      </c>
      <c r="N705">
        <v>0.63800000000000001</v>
      </c>
      <c r="O705">
        <v>0.63800000000000001</v>
      </c>
      <c r="P705">
        <v>0.63800000000000001</v>
      </c>
      <c r="Q705">
        <v>0.63800000000000001</v>
      </c>
      <c r="R705">
        <v>0.63800000000000001</v>
      </c>
      <c r="S705">
        <v>0.63800000000000001</v>
      </c>
      <c r="T705">
        <v>0.63800000000000001</v>
      </c>
      <c r="U705">
        <v>0.63800000000000001</v>
      </c>
      <c r="V705">
        <v>0.63800000000000001</v>
      </c>
      <c r="W705">
        <v>0.63800000000000001</v>
      </c>
      <c r="X705">
        <v>0.63800000000000001</v>
      </c>
      <c r="Y705">
        <v>0.63800000000000001</v>
      </c>
      <c r="Z705">
        <v>0.63800000000000001</v>
      </c>
      <c r="AA705">
        <v>0.63800000000000001</v>
      </c>
      <c r="AB705" s="7">
        <f t="shared" si="30"/>
        <v>15.311999999999999</v>
      </c>
      <c r="AC705">
        <f>INDEX(SHELF_days!$C$2:$C$289,MATCH(A705&amp;"|"&amp;C705,SHELF_days!$D$2:$D$289,0))</f>
        <v>120</v>
      </c>
      <c r="AD705" s="8">
        <f t="shared" si="31"/>
        <v>1837.4399999999998</v>
      </c>
      <c r="AE705" s="7">
        <f t="shared" si="32"/>
        <v>0.63800000000000001</v>
      </c>
    </row>
    <row r="706" spans="1:31" x14ac:dyDescent="0.45">
      <c r="A706" t="s">
        <v>17</v>
      </c>
      <c r="B706" t="s">
        <v>181</v>
      </c>
      <c r="C706" t="s">
        <v>136</v>
      </c>
      <c r="D706">
        <v>0.63800000000000001</v>
      </c>
      <c r="E706">
        <v>0.63800000000000001</v>
      </c>
      <c r="F706">
        <v>0.63800000000000001</v>
      </c>
      <c r="G706">
        <v>0.63800000000000001</v>
      </c>
      <c r="H706">
        <v>0.63800000000000001</v>
      </c>
      <c r="I706">
        <v>0.63800000000000001</v>
      </c>
      <c r="J706">
        <v>0.63800000000000001</v>
      </c>
      <c r="K706">
        <v>0.63800000000000001</v>
      </c>
      <c r="L706">
        <v>0.63800000000000001</v>
      </c>
      <c r="M706">
        <v>0.63800000000000001</v>
      </c>
      <c r="N706">
        <v>0.63800000000000001</v>
      </c>
      <c r="O706">
        <v>0.63800000000000001</v>
      </c>
      <c r="P706">
        <v>0.63800000000000001</v>
      </c>
      <c r="Q706">
        <v>0.63800000000000001</v>
      </c>
      <c r="R706">
        <v>0.63800000000000001</v>
      </c>
      <c r="S706">
        <v>0.63800000000000001</v>
      </c>
      <c r="T706">
        <v>0.63800000000000001</v>
      </c>
      <c r="U706">
        <v>0.63800000000000001</v>
      </c>
      <c r="V706">
        <v>0.63800000000000001</v>
      </c>
      <c r="W706">
        <v>0.63800000000000001</v>
      </c>
      <c r="X706">
        <v>0.63800000000000001</v>
      </c>
      <c r="Y706">
        <v>0.63800000000000001</v>
      </c>
      <c r="Z706">
        <v>0.63800000000000001</v>
      </c>
      <c r="AA706">
        <v>0.63800000000000001</v>
      </c>
      <c r="AB706" s="7">
        <f t="shared" ref="AB706:AB769" si="33">SUM(D706:AA706)</f>
        <v>15.311999999999999</v>
      </c>
      <c r="AC706">
        <f>INDEX(SHELF_days!$C$2:$C$289,MATCH(A706&amp;"|"&amp;C706,SHELF_days!$D$2:$D$289,0))</f>
        <v>71</v>
      </c>
      <c r="AD706" s="8">
        <f t="shared" ref="AD706:AD769" si="34">AB706*AC706</f>
        <v>1087.152</v>
      </c>
      <c r="AE706" s="7">
        <f t="shared" ref="AE706:AE769" si="35">MAX(D706:AA706)</f>
        <v>0.63800000000000001</v>
      </c>
    </row>
    <row r="707" spans="1:31" x14ac:dyDescent="0.45">
      <c r="A707" t="s">
        <v>17</v>
      </c>
      <c r="B707" t="s">
        <v>181</v>
      </c>
      <c r="C707" t="s">
        <v>137</v>
      </c>
      <c r="D707">
        <v>0.63800000000000001</v>
      </c>
      <c r="E707">
        <v>0.63800000000000001</v>
      </c>
      <c r="F707">
        <v>0.63800000000000001</v>
      </c>
      <c r="G707">
        <v>0.63800000000000001</v>
      </c>
      <c r="H707">
        <v>0.63800000000000001</v>
      </c>
      <c r="I707">
        <v>0.63800000000000001</v>
      </c>
      <c r="J707">
        <v>0.63800000000000001</v>
      </c>
      <c r="K707">
        <v>0.63800000000000001</v>
      </c>
      <c r="L707">
        <v>0.63800000000000001</v>
      </c>
      <c r="M707">
        <v>0.63800000000000001</v>
      </c>
      <c r="N707">
        <v>0.63800000000000001</v>
      </c>
      <c r="O707">
        <v>0.63800000000000001</v>
      </c>
      <c r="P707">
        <v>0.63800000000000001</v>
      </c>
      <c r="Q707">
        <v>0.63800000000000001</v>
      </c>
      <c r="R707">
        <v>0.63800000000000001</v>
      </c>
      <c r="S707">
        <v>0.63800000000000001</v>
      </c>
      <c r="T707">
        <v>0.63800000000000001</v>
      </c>
      <c r="U707">
        <v>0.63800000000000001</v>
      </c>
      <c r="V707">
        <v>0.63800000000000001</v>
      </c>
      <c r="W707">
        <v>0.63800000000000001</v>
      </c>
      <c r="X707">
        <v>0.63800000000000001</v>
      </c>
      <c r="Y707">
        <v>0.63800000000000001</v>
      </c>
      <c r="Z707">
        <v>0.63800000000000001</v>
      </c>
      <c r="AA707">
        <v>0.63800000000000001</v>
      </c>
      <c r="AB707" s="7">
        <f t="shared" si="33"/>
        <v>15.311999999999999</v>
      </c>
      <c r="AC707">
        <f>INDEX(SHELF_days!$C$2:$C$289,MATCH(A707&amp;"|"&amp;C707,SHELF_days!$D$2:$D$289,0))</f>
        <v>86</v>
      </c>
      <c r="AD707" s="8">
        <f t="shared" si="34"/>
        <v>1316.8319999999999</v>
      </c>
      <c r="AE707" s="7">
        <f t="shared" si="35"/>
        <v>0.63800000000000001</v>
      </c>
    </row>
    <row r="708" spans="1:31" x14ac:dyDescent="0.45">
      <c r="A708" t="s">
        <v>17</v>
      </c>
      <c r="B708" t="s">
        <v>181</v>
      </c>
      <c r="C708" t="s">
        <v>138</v>
      </c>
      <c r="D708">
        <v>0.63800000000000001</v>
      </c>
      <c r="E708">
        <v>0.63800000000000001</v>
      </c>
      <c r="F708">
        <v>0.63800000000000001</v>
      </c>
      <c r="G708">
        <v>0.63800000000000001</v>
      </c>
      <c r="H708">
        <v>0.63800000000000001</v>
      </c>
      <c r="I708">
        <v>0.63800000000000001</v>
      </c>
      <c r="J708">
        <v>0.63800000000000001</v>
      </c>
      <c r="K708">
        <v>0.63800000000000001</v>
      </c>
      <c r="L708">
        <v>0.63800000000000001</v>
      </c>
      <c r="M708">
        <v>0.63800000000000001</v>
      </c>
      <c r="N708">
        <v>0.63800000000000001</v>
      </c>
      <c r="O708">
        <v>0.63800000000000001</v>
      </c>
      <c r="P708">
        <v>0.63800000000000001</v>
      </c>
      <c r="Q708">
        <v>0.63800000000000001</v>
      </c>
      <c r="R708">
        <v>0.63800000000000001</v>
      </c>
      <c r="S708">
        <v>0.63800000000000001</v>
      </c>
      <c r="T708">
        <v>0.63800000000000001</v>
      </c>
      <c r="U708">
        <v>0.63800000000000001</v>
      </c>
      <c r="V708">
        <v>0.63800000000000001</v>
      </c>
      <c r="W708">
        <v>0.63800000000000001</v>
      </c>
      <c r="X708">
        <v>0.63800000000000001</v>
      </c>
      <c r="Y708">
        <v>0.63800000000000001</v>
      </c>
      <c r="Z708">
        <v>0.63800000000000001</v>
      </c>
      <c r="AA708">
        <v>0.63800000000000001</v>
      </c>
      <c r="AB708" s="7">
        <f t="shared" si="33"/>
        <v>15.311999999999999</v>
      </c>
      <c r="AC708">
        <f>INDEX(SHELF_days!$C$2:$C$289,MATCH(A708&amp;"|"&amp;C708,SHELF_days!$D$2:$D$289,0))</f>
        <v>3</v>
      </c>
      <c r="AD708" s="8">
        <f t="shared" si="34"/>
        <v>45.936</v>
      </c>
      <c r="AE708" s="7">
        <f t="shared" si="35"/>
        <v>0.63800000000000001</v>
      </c>
    </row>
    <row r="709" spans="1:31" x14ac:dyDescent="0.45">
      <c r="A709" t="s">
        <v>17</v>
      </c>
      <c r="B709" t="s">
        <v>181</v>
      </c>
      <c r="C709" t="s">
        <v>139</v>
      </c>
      <c r="D709">
        <v>0.63800000000000001</v>
      </c>
      <c r="E709">
        <v>0.63800000000000001</v>
      </c>
      <c r="F709">
        <v>0.63800000000000001</v>
      </c>
      <c r="G709">
        <v>0.63800000000000001</v>
      </c>
      <c r="H709">
        <v>0.63800000000000001</v>
      </c>
      <c r="I709">
        <v>0.63800000000000001</v>
      </c>
      <c r="J709">
        <v>0.63800000000000001</v>
      </c>
      <c r="K709">
        <v>0.63800000000000001</v>
      </c>
      <c r="L709">
        <v>0.63800000000000001</v>
      </c>
      <c r="M709">
        <v>0.63800000000000001</v>
      </c>
      <c r="N709">
        <v>0.63800000000000001</v>
      </c>
      <c r="O709">
        <v>0.63800000000000001</v>
      </c>
      <c r="P709">
        <v>0.63800000000000001</v>
      </c>
      <c r="Q709">
        <v>0.63800000000000001</v>
      </c>
      <c r="R709">
        <v>0.63800000000000001</v>
      </c>
      <c r="S709">
        <v>0.63800000000000001</v>
      </c>
      <c r="T709">
        <v>0.63800000000000001</v>
      </c>
      <c r="U709">
        <v>0.63800000000000001</v>
      </c>
      <c r="V709">
        <v>0.63800000000000001</v>
      </c>
      <c r="W709">
        <v>0.63800000000000001</v>
      </c>
      <c r="X709">
        <v>0.63800000000000001</v>
      </c>
      <c r="Y709">
        <v>0.63800000000000001</v>
      </c>
      <c r="Z709">
        <v>0.63800000000000001</v>
      </c>
      <c r="AA709">
        <v>0.63800000000000001</v>
      </c>
      <c r="AB709" s="7">
        <f t="shared" si="33"/>
        <v>15.311999999999999</v>
      </c>
      <c r="AC709">
        <f>INDEX(SHELF_days!$C$2:$C$289,MATCH(A709&amp;"|"&amp;C709,SHELF_days!$D$2:$D$289,0))</f>
        <v>16</v>
      </c>
      <c r="AD709" s="8">
        <f t="shared" si="34"/>
        <v>244.99199999999999</v>
      </c>
      <c r="AE709" s="7">
        <f t="shared" si="35"/>
        <v>0.63800000000000001</v>
      </c>
    </row>
    <row r="710" spans="1:31" x14ac:dyDescent="0.45">
      <c r="A710" t="s">
        <v>17</v>
      </c>
      <c r="B710" t="s">
        <v>182</v>
      </c>
      <c r="C710" t="s">
        <v>134</v>
      </c>
      <c r="D710">
        <v>0.75115316038786883</v>
      </c>
      <c r="E710">
        <v>0.75115316038786883</v>
      </c>
      <c r="F710">
        <v>0.75115316038786883</v>
      </c>
      <c r="G710">
        <v>0.75115316038786883</v>
      </c>
      <c r="H710">
        <v>0.75115316038786883</v>
      </c>
      <c r="I710">
        <v>0.75115316038786883</v>
      </c>
      <c r="J710">
        <v>0.75115316038786883</v>
      </c>
      <c r="K710">
        <v>0.75115316038786883</v>
      </c>
      <c r="L710">
        <v>0.74293673019869644</v>
      </c>
      <c r="M710">
        <v>0.74246384215130834</v>
      </c>
      <c r="N710">
        <v>0.74246384215130834</v>
      </c>
      <c r="O710">
        <v>0.74246384215130834</v>
      </c>
      <c r="P710">
        <v>0.74246384215130834</v>
      </c>
      <c r="Q710">
        <v>0.74246384215130834</v>
      </c>
      <c r="R710">
        <v>0.74246384215130834</v>
      </c>
      <c r="S710">
        <v>0.74246384215130834</v>
      </c>
      <c r="T710">
        <v>0.74704494529328247</v>
      </c>
      <c r="U710">
        <v>0.75115316038786883</v>
      </c>
      <c r="V710">
        <v>0.75115316038786883</v>
      </c>
      <c r="W710">
        <v>0.75115316038786883</v>
      </c>
      <c r="X710">
        <v>0.75115316038786883</v>
      </c>
      <c r="Y710">
        <v>0.75115316038786883</v>
      </c>
      <c r="Z710">
        <v>0.75115316038786883</v>
      </c>
      <c r="AA710">
        <v>0.75115316038786883</v>
      </c>
      <c r="AB710" s="7">
        <f t="shared" si="33"/>
        <v>17.954525976369165</v>
      </c>
      <c r="AC710">
        <f>INDEX(SHELF_days!$C$2:$C$289,MATCH(A710&amp;"|"&amp;C710,SHELF_days!$D$2:$D$289,0))</f>
        <v>69</v>
      </c>
      <c r="AD710" s="8">
        <f t="shared" si="34"/>
        <v>1238.8622923694725</v>
      </c>
      <c r="AE710" s="7">
        <f t="shared" si="35"/>
        <v>0.75115316038786883</v>
      </c>
    </row>
    <row r="711" spans="1:31" x14ac:dyDescent="0.45">
      <c r="A711" t="s">
        <v>17</v>
      </c>
      <c r="B711" t="s">
        <v>182</v>
      </c>
      <c r="C711" t="s">
        <v>135</v>
      </c>
      <c r="D711">
        <v>0.75115316038786883</v>
      </c>
      <c r="E711">
        <v>0.75115316038786883</v>
      </c>
      <c r="F711">
        <v>0.75115316038786883</v>
      </c>
      <c r="G711">
        <v>0.75115316038786883</v>
      </c>
      <c r="H711">
        <v>0.75115316038786883</v>
      </c>
      <c r="I711">
        <v>0.75115316038786883</v>
      </c>
      <c r="J711">
        <v>0.74878872015092823</v>
      </c>
      <c r="K711">
        <v>0.67586051125815017</v>
      </c>
      <c r="L711">
        <v>0.63932251814580787</v>
      </c>
      <c r="M711">
        <v>0.62550532005393245</v>
      </c>
      <c r="N711">
        <v>0.6243230994477228</v>
      </c>
      <c r="O711">
        <v>0.6243230994477228</v>
      </c>
      <c r="P711">
        <v>0.6243230994477228</v>
      </c>
      <c r="Q711">
        <v>0.62550532005393245</v>
      </c>
      <c r="R711">
        <v>0.63544335830586851</v>
      </c>
      <c r="S711">
        <v>0.6559474904213014</v>
      </c>
      <c r="T711">
        <v>0.70198018881438129</v>
      </c>
      <c r="U711">
        <v>0.75115316038786883</v>
      </c>
      <c r="V711">
        <v>0.75115316038786883</v>
      </c>
      <c r="W711">
        <v>0.75115316038786883</v>
      </c>
      <c r="X711">
        <v>0.75115316038786883</v>
      </c>
      <c r="Y711">
        <v>0.75115316038786883</v>
      </c>
      <c r="Z711">
        <v>0.75115316038786883</v>
      </c>
      <c r="AA711">
        <v>0.75115316038786883</v>
      </c>
      <c r="AB711" s="7">
        <f t="shared" si="33"/>
        <v>16.946313810589768</v>
      </c>
      <c r="AC711">
        <f>INDEX(SHELF_days!$C$2:$C$289,MATCH(A711&amp;"|"&amp;C711,SHELF_days!$D$2:$D$289,0))</f>
        <v>120</v>
      </c>
      <c r="AD711" s="8">
        <f t="shared" si="34"/>
        <v>2033.5576572707721</v>
      </c>
      <c r="AE711" s="7">
        <f t="shared" si="35"/>
        <v>0.75115316038786883</v>
      </c>
    </row>
    <row r="712" spans="1:31" x14ac:dyDescent="0.45">
      <c r="A712" t="s">
        <v>17</v>
      </c>
      <c r="B712" t="s">
        <v>182</v>
      </c>
      <c r="C712" t="s">
        <v>136</v>
      </c>
      <c r="D712">
        <v>0.75115316038786883</v>
      </c>
      <c r="E712">
        <v>0.75115316038786883</v>
      </c>
      <c r="F712">
        <v>0.75115316038786883</v>
      </c>
      <c r="G712">
        <v>0.75115316038786883</v>
      </c>
      <c r="H712">
        <v>0.75115316038786883</v>
      </c>
      <c r="I712">
        <v>0.75115316038786883</v>
      </c>
      <c r="J712">
        <v>0.74005795574375832</v>
      </c>
      <c r="K712">
        <v>0.73150214650127954</v>
      </c>
      <c r="L712">
        <v>0.73150214650127954</v>
      </c>
      <c r="M712">
        <v>0.73150214650127954</v>
      </c>
      <c r="N712">
        <v>0.73150214650127954</v>
      </c>
      <c r="O712">
        <v>0.73150214650127954</v>
      </c>
      <c r="P712">
        <v>0.73150214650127954</v>
      </c>
      <c r="Q712">
        <v>0.7371669517030327</v>
      </c>
      <c r="R712">
        <v>0.73966728012841765</v>
      </c>
      <c r="S712">
        <v>0.74509767957077477</v>
      </c>
      <c r="T712">
        <v>0.75052807901313201</v>
      </c>
      <c r="U712">
        <v>0.75115316038786883</v>
      </c>
      <c r="V712">
        <v>0.75115316038786883</v>
      </c>
      <c r="W712">
        <v>0.75115316038786883</v>
      </c>
      <c r="X712">
        <v>0.75115316038786883</v>
      </c>
      <c r="Y712">
        <v>0.75115316038786883</v>
      </c>
      <c r="Z712">
        <v>0.75115316038786883</v>
      </c>
      <c r="AA712">
        <v>0.75115316038786883</v>
      </c>
      <c r="AB712" s="7">
        <f t="shared" si="33"/>
        <v>17.866521910209087</v>
      </c>
      <c r="AC712">
        <f>INDEX(SHELF_days!$C$2:$C$289,MATCH(A712&amp;"|"&amp;C712,SHELF_days!$D$2:$D$289,0))</f>
        <v>71</v>
      </c>
      <c r="AD712" s="8">
        <f t="shared" si="34"/>
        <v>1268.5230556248453</v>
      </c>
      <c r="AE712" s="7">
        <f t="shared" si="35"/>
        <v>0.75115316038786883</v>
      </c>
    </row>
    <row r="713" spans="1:31" x14ac:dyDescent="0.45">
      <c r="A713" t="s">
        <v>17</v>
      </c>
      <c r="B713" t="s">
        <v>182</v>
      </c>
      <c r="C713" t="s">
        <v>137</v>
      </c>
      <c r="D713">
        <v>0.75115316038786883</v>
      </c>
      <c r="E713">
        <v>0.75115316038786883</v>
      </c>
      <c r="F713">
        <v>0.75115316038786883</v>
      </c>
      <c r="G713">
        <v>0.75115316038786883</v>
      </c>
      <c r="H713">
        <v>0.75115316038786883</v>
      </c>
      <c r="I713">
        <v>0.75115316038786883</v>
      </c>
      <c r="J713">
        <v>0.75115316038786883</v>
      </c>
      <c r="K713">
        <v>0.74937014004123814</v>
      </c>
      <c r="L713">
        <v>0.74753140030877541</v>
      </c>
      <c r="M713">
        <v>0.74753140030877541</v>
      </c>
      <c r="N713">
        <v>0.74753140030877541</v>
      </c>
      <c r="O713">
        <v>0.74753140030877541</v>
      </c>
      <c r="P713">
        <v>0.74753140030877541</v>
      </c>
      <c r="Q713">
        <v>0.74753140030877541</v>
      </c>
      <c r="R713">
        <v>0.74931442065540588</v>
      </c>
      <c r="S713">
        <v>0.75026165021455349</v>
      </c>
      <c r="T713">
        <v>0.75115316038786883</v>
      </c>
      <c r="U713">
        <v>0.75115316038786883</v>
      </c>
      <c r="V713">
        <v>0.75115316038786883</v>
      </c>
      <c r="W713">
        <v>0.75115316038786883</v>
      </c>
      <c r="X713">
        <v>0.75115316038786883</v>
      </c>
      <c r="Y713">
        <v>0.75115316038786883</v>
      </c>
      <c r="Z713">
        <v>0.75115316038786883</v>
      </c>
      <c r="AA713">
        <v>0.75115316038786883</v>
      </c>
      <c r="AB713" s="7">
        <f t="shared" si="33"/>
        <v>18.00143201858188</v>
      </c>
      <c r="AC713">
        <f>INDEX(SHELF_days!$C$2:$C$289,MATCH(A713&amp;"|"&amp;C713,SHELF_days!$D$2:$D$289,0))</f>
        <v>86</v>
      </c>
      <c r="AD713" s="8">
        <f t="shared" si="34"/>
        <v>1548.1231535980417</v>
      </c>
      <c r="AE713" s="7">
        <f t="shared" si="35"/>
        <v>0.75115316038786883</v>
      </c>
    </row>
    <row r="714" spans="1:31" x14ac:dyDescent="0.45">
      <c r="A714" t="s">
        <v>17</v>
      </c>
      <c r="B714" t="s">
        <v>182</v>
      </c>
      <c r="C714" t="s">
        <v>138</v>
      </c>
      <c r="D714">
        <v>0.75115316038786883</v>
      </c>
      <c r="E714">
        <v>0.75115316038786883</v>
      </c>
      <c r="F714">
        <v>0.75115316038786883</v>
      </c>
      <c r="G714">
        <v>0.75115316038786883</v>
      </c>
      <c r="H714">
        <v>0.75115316038786883</v>
      </c>
      <c r="I714">
        <v>0.75115316038786883</v>
      </c>
      <c r="J714">
        <v>0.75115316038786883</v>
      </c>
      <c r="K714">
        <v>0.75115316038786883</v>
      </c>
      <c r="L714">
        <v>0.75115316038786883</v>
      </c>
      <c r="M714">
        <v>0.75115316038786883</v>
      </c>
      <c r="N714">
        <v>0.75115316038786883</v>
      </c>
      <c r="O714">
        <v>0.75115316038786883</v>
      </c>
      <c r="P714">
        <v>0.75115316038786883</v>
      </c>
      <c r="Q714">
        <v>0.75115316038786883</v>
      </c>
      <c r="R714">
        <v>0.75115316038786883</v>
      </c>
      <c r="S714">
        <v>0.75115316038786883</v>
      </c>
      <c r="T714">
        <v>0.75115316038786883</v>
      </c>
      <c r="U714">
        <v>0.75115316038786883</v>
      </c>
      <c r="V714">
        <v>0.75115316038786883</v>
      </c>
      <c r="W714">
        <v>0.75115316038786883</v>
      </c>
      <c r="X714">
        <v>0.75115316038786883</v>
      </c>
      <c r="Y714">
        <v>0.75115316038786883</v>
      </c>
      <c r="Z714">
        <v>0.75115316038786883</v>
      </c>
      <c r="AA714">
        <v>0.75115316038786883</v>
      </c>
      <c r="AB714" s="7">
        <f t="shared" si="33"/>
        <v>18.027675849308853</v>
      </c>
      <c r="AC714">
        <f>INDEX(SHELF_days!$C$2:$C$289,MATCH(A714&amp;"|"&amp;C714,SHELF_days!$D$2:$D$289,0))</f>
        <v>3</v>
      </c>
      <c r="AD714" s="8">
        <f t="shared" si="34"/>
        <v>54.083027547926562</v>
      </c>
      <c r="AE714" s="7">
        <f t="shared" si="35"/>
        <v>0.75115316038786883</v>
      </c>
    </row>
    <row r="715" spans="1:31" x14ac:dyDescent="0.45">
      <c r="A715" t="s">
        <v>17</v>
      </c>
      <c r="B715" t="s">
        <v>182</v>
      </c>
      <c r="C715" t="s">
        <v>139</v>
      </c>
      <c r="D715">
        <v>0.75115316038786883</v>
      </c>
      <c r="E715">
        <v>0.75115316038786883</v>
      </c>
      <c r="F715">
        <v>0.75115316038786883</v>
      </c>
      <c r="G715">
        <v>0.75115316038786883</v>
      </c>
      <c r="H715">
        <v>0.75115316038786883</v>
      </c>
      <c r="I715">
        <v>0.75115316038786883</v>
      </c>
      <c r="J715">
        <v>0.75115316038786883</v>
      </c>
      <c r="K715">
        <v>0.75115316038786883</v>
      </c>
      <c r="L715">
        <v>0.75115316038786883</v>
      </c>
      <c r="M715">
        <v>0.75115316038786883</v>
      </c>
      <c r="N715">
        <v>0.75115316038786883</v>
      </c>
      <c r="O715">
        <v>0.75115316038786883</v>
      </c>
      <c r="P715">
        <v>0.75115316038786883</v>
      </c>
      <c r="Q715">
        <v>0.75115316038786883</v>
      </c>
      <c r="R715">
        <v>0.75115316038786883</v>
      </c>
      <c r="S715">
        <v>0.75115316038786883</v>
      </c>
      <c r="T715">
        <v>0.75115316038786883</v>
      </c>
      <c r="U715">
        <v>0.75115316038786883</v>
      </c>
      <c r="V715">
        <v>0.75115316038786883</v>
      </c>
      <c r="W715">
        <v>0.75115316038786883</v>
      </c>
      <c r="X715">
        <v>0.75115316038786883</v>
      </c>
      <c r="Y715">
        <v>0.75115316038786883</v>
      </c>
      <c r="Z715">
        <v>0.75115316038786883</v>
      </c>
      <c r="AA715">
        <v>0.75115316038786883</v>
      </c>
      <c r="AB715" s="7">
        <f t="shared" si="33"/>
        <v>18.027675849308853</v>
      </c>
      <c r="AC715">
        <f>INDEX(SHELF_days!$C$2:$C$289,MATCH(A715&amp;"|"&amp;C715,SHELF_days!$D$2:$D$289,0))</f>
        <v>16</v>
      </c>
      <c r="AD715" s="8">
        <f t="shared" si="34"/>
        <v>288.44281358894165</v>
      </c>
      <c r="AE715" s="7">
        <f t="shared" si="35"/>
        <v>0.75115316038786883</v>
      </c>
    </row>
    <row r="716" spans="1:31" x14ac:dyDescent="0.45">
      <c r="A716" t="s">
        <v>17</v>
      </c>
      <c r="B716" t="s">
        <v>183</v>
      </c>
      <c r="C716" t="s">
        <v>134</v>
      </c>
      <c r="D716">
        <v>7.6368401976866063E-2</v>
      </c>
      <c r="E716">
        <v>7.6368401976866063E-2</v>
      </c>
      <c r="F716">
        <v>7.6368401976866063E-2</v>
      </c>
      <c r="G716">
        <v>7.6368401976866063E-2</v>
      </c>
      <c r="H716">
        <v>7.6368401976866063E-2</v>
      </c>
      <c r="I716">
        <v>7.6368401976866063E-2</v>
      </c>
      <c r="J716">
        <v>7.6368401976866063E-2</v>
      </c>
      <c r="K716">
        <v>7.6368401976866063E-2</v>
      </c>
      <c r="L716">
        <v>7.6368401976866063E-2</v>
      </c>
      <c r="M716">
        <v>7.6368401976866063E-2</v>
      </c>
      <c r="N716">
        <v>7.6368401976866063E-2</v>
      </c>
      <c r="O716">
        <v>7.6368401976866063E-2</v>
      </c>
      <c r="P716">
        <v>7.6368401976866063E-2</v>
      </c>
      <c r="Q716">
        <v>7.6368401976866063E-2</v>
      </c>
      <c r="R716">
        <v>7.6368401976866063E-2</v>
      </c>
      <c r="S716">
        <v>7.6368401976866063E-2</v>
      </c>
      <c r="T716">
        <v>7.6368401976866063E-2</v>
      </c>
      <c r="U716">
        <v>7.6368401976866063E-2</v>
      </c>
      <c r="V716">
        <v>7.6368401976866063E-2</v>
      </c>
      <c r="W716">
        <v>7.6368401976866063E-2</v>
      </c>
      <c r="X716">
        <v>7.6368401976866063E-2</v>
      </c>
      <c r="Y716">
        <v>7.6368401976866063E-2</v>
      </c>
      <c r="Z716">
        <v>7.6368401976866063E-2</v>
      </c>
      <c r="AA716">
        <v>7.6368401976866063E-2</v>
      </c>
      <c r="AB716" s="7">
        <f t="shared" si="33"/>
        <v>1.8328416474447846</v>
      </c>
      <c r="AC716">
        <f>INDEX(SHELF_days!$C$2:$C$289,MATCH(A716&amp;"|"&amp;C716,SHELF_days!$D$2:$D$289,0))</f>
        <v>69</v>
      </c>
      <c r="AD716" s="8">
        <f t="shared" si="34"/>
        <v>126.46607367369013</v>
      </c>
      <c r="AE716" s="7">
        <f t="shared" si="35"/>
        <v>7.6368401976866063E-2</v>
      </c>
    </row>
    <row r="717" spans="1:31" x14ac:dyDescent="0.45">
      <c r="A717" t="s">
        <v>17</v>
      </c>
      <c r="B717" t="s">
        <v>183</v>
      </c>
      <c r="C717" t="s">
        <v>135</v>
      </c>
      <c r="D717">
        <v>7.6368401976866063E-2</v>
      </c>
      <c r="E717">
        <v>7.6368401976866063E-2</v>
      </c>
      <c r="F717">
        <v>7.6368401976866063E-2</v>
      </c>
      <c r="G717">
        <v>7.6368401976866063E-2</v>
      </c>
      <c r="H717">
        <v>7.6368401976866063E-2</v>
      </c>
      <c r="I717">
        <v>7.6368401976866063E-2</v>
      </c>
      <c r="J717">
        <v>7.6368401976866063E-2</v>
      </c>
      <c r="K717">
        <v>7.6368401976866063E-2</v>
      </c>
      <c r="L717">
        <v>7.6368401976866063E-2</v>
      </c>
      <c r="M717">
        <v>7.6368401976866063E-2</v>
      </c>
      <c r="N717">
        <v>7.6368401976866063E-2</v>
      </c>
      <c r="O717">
        <v>7.6368401976866063E-2</v>
      </c>
      <c r="P717">
        <v>7.6368401976866063E-2</v>
      </c>
      <c r="Q717">
        <v>7.6368401976866063E-2</v>
      </c>
      <c r="R717">
        <v>7.6368401976866063E-2</v>
      </c>
      <c r="S717">
        <v>7.6368401976866063E-2</v>
      </c>
      <c r="T717">
        <v>7.6368401976866063E-2</v>
      </c>
      <c r="U717">
        <v>7.6368401976866063E-2</v>
      </c>
      <c r="V717">
        <v>1</v>
      </c>
      <c r="W717">
        <v>1</v>
      </c>
      <c r="X717">
        <v>7.6368401976866063E-2</v>
      </c>
      <c r="Y717">
        <v>7.6368401976866063E-2</v>
      </c>
      <c r="Z717">
        <v>7.6368401976866063E-2</v>
      </c>
      <c r="AA717">
        <v>7.6368401976866063E-2</v>
      </c>
      <c r="AB717" s="7">
        <f t="shared" si="33"/>
        <v>3.6801048434910526</v>
      </c>
      <c r="AC717">
        <f>INDEX(SHELF_days!$C$2:$C$289,MATCH(A717&amp;"|"&amp;C717,SHELF_days!$D$2:$D$289,0))</f>
        <v>120</v>
      </c>
      <c r="AD717" s="8">
        <f t="shared" si="34"/>
        <v>441.61258121892632</v>
      </c>
      <c r="AE717" s="7">
        <f t="shared" si="35"/>
        <v>1</v>
      </c>
    </row>
    <row r="718" spans="1:31" x14ac:dyDescent="0.45">
      <c r="A718" t="s">
        <v>17</v>
      </c>
      <c r="B718" t="s">
        <v>183</v>
      </c>
      <c r="C718" t="s">
        <v>136</v>
      </c>
      <c r="D718">
        <v>7.6368401976866063E-2</v>
      </c>
      <c r="E718">
        <v>7.6368401976866063E-2</v>
      </c>
      <c r="F718">
        <v>7.6368401976866063E-2</v>
      </c>
      <c r="G718">
        <v>7.6368401976866063E-2</v>
      </c>
      <c r="H718">
        <v>7.6368401976866063E-2</v>
      </c>
      <c r="I718">
        <v>7.6368401976866063E-2</v>
      </c>
      <c r="J718">
        <v>7.6368401976866063E-2</v>
      </c>
      <c r="K718">
        <v>7.6368401976866063E-2</v>
      </c>
      <c r="L718">
        <v>7.6368401976866063E-2</v>
      </c>
      <c r="M718">
        <v>7.6368401976866063E-2</v>
      </c>
      <c r="N718">
        <v>7.6368401976866063E-2</v>
      </c>
      <c r="O718">
        <v>7.6368401976866063E-2</v>
      </c>
      <c r="P718">
        <v>7.6368401976866063E-2</v>
      </c>
      <c r="Q718">
        <v>7.6368401976866063E-2</v>
      </c>
      <c r="R718">
        <v>7.6368401976866063E-2</v>
      </c>
      <c r="S718">
        <v>7.6368401976866063E-2</v>
      </c>
      <c r="T718">
        <v>7.6368401976866063E-2</v>
      </c>
      <c r="U718">
        <v>7.6368401976866063E-2</v>
      </c>
      <c r="V718">
        <v>7.6368401976866063E-2</v>
      </c>
      <c r="W718">
        <v>7.6368401976866063E-2</v>
      </c>
      <c r="X718">
        <v>7.6368401976866063E-2</v>
      </c>
      <c r="Y718">
        <v>7.6368401976866063E-2</v>
      </c>
      <c r="Z718">
        <v>7.6368401976866063E-2</v>
      </c>
      <c r="AA718">
        <v>7.6368401976866063E-2</v>
      </c>
      <c r="AB718" s="7">
        <f t="shared" si="33"/>
        <v>1.8328416474447846</v>
      </c>
      <c r="AC718">
        <f>INDEX(SHELF_days!$C$2:$C$289,MATCH(A718&amp;"|"&amp;C718,SHELF_days!$D$2:$D$289,0))</f>
        <v>71</v>
      </c>
      <c r="AD718" s="8">
        <f t="shared" si="34"/>
        <v>130.13175696857971</v>
      </c>
      <c r="AE718" s="7">
        <f t="shared" si="35"/>
        <v>7.6368401976866063E-2</v>
      </c>
    </row>
    <row r="719" spans="1:31" x14ac:dyDescent="0.45">
      <c r="A719" t="s">
        <v>17</v>
      </c>
      <c r="B719" t="s">
        <v>183</v>
      </c>
      <c r="C719" t="s">
        <v>137</v>
      </c>
      <c r="D719">
        <v>7.6368401976866063E-2</v>
      </c>
      <c r="E719">
        <v>7.6368401976866063E-2</v>
      </c>
      <c r="F719">
        <v>7.6368401976866063E-2</v>
      </c>
      <c r="G719">
        <v>7.6368401976866063E-2</v>
      </c>
      <c r="H719">
        <v>7.6368401976866063E-2</v>
      </c>
      <c r="I719">
        <v>7.6368401976866063E-2</v>
      </c>
      <c r="J719">
        <v>7.6368401976866063E-2</v>
      </c>
      <c r="K719">
        <v>7.6368401976866063E-2</v>
      </c>
      <c r="L719">
        <v>7.6368401976866063E-2</v>
      </c>
      <c r="M719">
        <v>7.6368401976866063E-2</v>
      </c>
      <c r="N719">
        <v>7.6368401976866063E-2</v>
      </c>
      <c r="O719">
        <v>7.6368401976866063E-2</v>
      </c>
      <c r="P719">
        <v>7.6368401976866063E-2</v>
      </c>
      <c r="Q719">
        <v>7.6368401976866063E-2</v>
      </c>
      <c r="R719">
        <v>7.6368401976866063E-2</v>
      </c>
      <c r="S719">
        <v>7.6368401976866063E-2</v>
      </c>
      <c r="T719">
        <v>7.6368401976866063E-2</v>
      </c>
      <c r="U719">
        <v>7.6368401976866063E-2</v>
      </c>
      <c r="V719">
        <v>1</v>
      </c>
      <c r="W719">
        <v>1</v>
      </c>
      <c r="X719">
        <v>7.6368401976866063E-2</v>
      </c>
      <c r="Y719">
        <v>7.6368401976866063E-2</v>
      </c>
      <c r="Z719">
        <v>7.6368401976866063E-2</v>
      </c>
      <c r="AA719">
        <v>7.6368401976866063E-2</v>
      </c>
      <c r="AB719" s="7">
        <f t="shared" si="33"/>
        <v>3.6801048434910526</v>
      </c>
      <c r="AC719">
        <f>INDEX(SHELF_days!$C$2:$C$289,MATCH(A719&amp;"|"&amp;C719,SHELF_days!$D$2:$D$289,0))</f>
        <v>86</v>
      </c>
      <c r="AD719" s="8">
        <f t="shared" si="34"/>
        <v>316.48901654023052</v>
      </c>
      <c r="AE719" s="7">
        <f t="shared" si="35"/>
        <v>1</v>
      </c>
    </row>
    <row r="720" spans="1:31" x14ac:dyDescent="0.45">
      <c r="A720" t="s">
        <v>17</v>
      </c>
      <c r="B720" t="s">
        <v>183</v>
      </c>
      <c r="C720" t="s">
        <v>138</v>
      </c>
      <c r="D720">
        <v>7.6368401976866063E-2</v>
      </c>
      <c r="E720">
        <v>7.6368401976866063E-2</v>
      </c>
      <c r="F720">
        <v>7.6368401976866063E-2</v>
      </c>
      <c r="G720">
        <v>7.6368401976866063E-2</v>
      </c>
      <c r="H720">
        <v>7.6368401976866063E-2</v>
      </c>
      <c r="I720">
        <v>7.6368401976866063E-2</v>
      </c>
      <c r="J720">
        <v>7.6368401976866063E-2</v>
      </c>
      <c r="K720">
        <v>7.6368401976866063E-2</v>
      </c>
      <c r="L720">
        <v>7.6368401976866063E-2</v>
      </c>
      <c r="M720">
        <v>7.6368401976866063E-2</v>
      </c>
      <c r="N720">
        <v>7.6368401976866063E-2</v>
      </c>
      <c r="O720">
        <v>7.6368401976866063E-2</v>
      </c>
      <c r="P720">
        <v>7.6368401976866063E-2</v>
      </c>
      <c r="Q720">
        <v>7.6368401976866063E-2</v>
      </c>
      <c r="R720">
        <v>7.6368401976866063E-2</v>
      </c>
      <c r="S720">
        <v>7.6368401976866063E-2</v>
      </c>
      <c r="T720">
        <v>7.6368401976866063E-2</v>
      </c>
      <c r="U720">
        <v>7.6368401976866063E-2</v>
      </c>
      <c r="V720">
        <v>7.6368401976866063E-2</v>
      </c>
      <c r="W720">
        <v>7.6368401976866063E-2</v>
      </c>
      <c r="X720">
        <v>7.6368401976866063E-2</v>
      </c>
      <c r="Y720">
        <v>7.6368401976866063E-2</v>
      </c>
      <c r="Z720">
        <v>7.6368401976866063E-2</v>
      </c>
      <c r="AA720">
        <v>7.6368401976866063E-2</v>
      </c>
      <c r="AB720" s="7">
        <f t="shared" si="33"/>
        <v>1.8328416474447846</v>
      </c>
      <c r="AC720">
        <f>INDEX(SHELF_days!$C$2:$C$289,MATCH(A720&amp;"|"&amp;C720,SHELF_days!$D$2:$D$289,0))</f>
        <v>3</v>
      </c>
      <c r="AD720" s="8">
        <f t="shared" si="34"/>
        <v>5.4985249423343543</v>
      </c>
      <c r="AE720" s="7">
        <f t="shared" si="35"/>
        <v>7.6368401976866063E-2</v>
      </c>
    </row>
    <row r="721" spans="1:31" x14ac:dyDescent="0.45">
      <c r="A721" t="s">
        <v>17</v>
      </c>
      <c r="B721" t="s">
        <v>183</v>
      </c>
      <c r="C721" t="s">
        <v>139</v>
      </c>
      <c r="D721">
        <v>7.6368401976866063E-2</v>
      </c>
      <c r="E721">
        <v>7.6368401976866063E-2</v>
      </c>
      <c r="F721">
        <v>7.6368401976866063E-2</v>
      </c>
      <c r="G721">
        <v>7.6368401976866063E-2</v>
      </c>
      <c r="H721">
        <v>7.6368401976866063E-2</v>
      </c>
      <c r="I721">
        <v>7.6368401976866063E-2</v>
      </c>
      <c r="J721">
        <v>7.6368401976866063E-2</v>
      </c>
      <c r="K721">
        <v>7.6368401976866063E-2</v>
      </c>
      <c r="L721">
        <v>7.6368401976866063E-2</v>
      </c>
      <c r="M721">
        <v>7.6368401976866063E-2</v>
      </c>
      <c r="N721">
        <v>7.6368401976866063E-2</v>
      </c>
      <c r="O721">
        <v>7.6368401976866063E-2</v>
      </c>
      <c r="P721">
        <v>7.6368401976866063E-2</v>
      </c>
      <c r="Q721">
        <v>7.6368401976866063E-2</v>
      </c>
      <c r="R721">
        <v>7.6368401976866063E-2</v>
      </c>
      <c r="S721">
        <v>7.6368401976866063E-2</v>
      </c>
      <c r="T721">
        <v>7.6368401976866063E-2</v>
      </c>
      <c r="U721">
        <v>7.6368401976866063E-2</v>
      </c>
      <c r="V721">
        <v>7.6368401976866063E-2</v>
      </c>
      <c r="W721">
        <v>7.6368401976866063E-2</v>
      </c>
      <c r="X721">
        <v>7.6368401976866063E-2</v>
      </c>
      <c r="Y721">
        <v>7.6368401976866063E-2</v>
      </c>
      <c r="Z721">
        <v>7.6368401976866063E-2</v>
      </c>
      <c r="AA721">
        <v>7.6368401976866063E-2</v>
      </c>
      <c r="AB721" s="7">
        <f t="shared" si="33"/>
        <v>1.8328416474447846</v>
      </c>
      <c r="AC721">
        <f>INDEX(SHELF_days!$C$2:$C$289,MATCH(A721&amp;"|"&amp;C721,SHELF_days!$D$2:$D$289,0))</f>
        <v>16</v>
      </c>
      <c r="AD721" s="8">
        <f t="shared" si="34"/>
        <v>29.325466359116554</v>
      </c>
      <c r="AE721" s="7">
        <f t="shared" si="35"/>
        <v>7.6368401976866063E-2</v>
      </c>
    </row>
    <row r="722" spans="1:31" x14ac:dyDescent="0.45">
      <c r="A722" t="s">
        <v>17</v>
      </c>
      <c r="B722" t="s">
        <v>184</v>
      </c>
      <c r="C722" t="s">
        <v>134</v>
      </c>
      <c r="D722">
        <v>0.90900000000000003</v>
      </c>
      <c r="E722">
        <v>0.90900000000000003</v>
      </c>
      <c r="F722">
        <v>0.90900000000000003</v>
      </c>
      <c r="G722">
        <v>0.90900000000000003</v>
      </c>
      <c r="H722">
        <v>0.90900000000000003</v>
      </c>
      <c r="I722">
        <v>0.90900000000000003</v>
      </c>
      <c r="J722">
        <v>0.90900000000000003</v>
      </c>
      <c r="K722">
        <v>0.90900000000000003</v>
      </c>
      <c r="L722">
        <v>0.90900000000000003</v>
      </c>
      <c r="M722">
        <v>0.90900000000000003</v>
      </c>
      <c r="N722">
        <v>0.90900000000000003</v>
      </c>
      <c r="O722">
        <v>0.90900000000000003</v>
      </c>
      <c r="P722">
        <v>0.90900000000000003</v>
      </c>
      <c r="Q722">
        <v>0.90900000000000003</v>
      </c>
      <c r="R722">
        <v>0.90900000000000003</v>
      </c>
      <c r="S722">
        <v>0.90900000000000003</v>
      </c>
      <c r="T722">
        <v>0.90900000000000003</v>
      </c>
      <c r="U722">
        <v>0.90900000000000003</v>
      </c>
      <c r="V722">
        <v>0.90900000000000003</v>
      </c>
      <c r="W722">
        <v>0.90900000000000003</v>
      </c>
      <c r="X722">
        <v>0.90900000000000003</v>
      </c>
      <c r="Y722">
        <v>0.90900000000000003</v>
      </c>
      <c r="Z722">
        <v>0.90900000000000003</v>
      </c>
      <c r="AA722">
        <v>0.90900000000000003</v>
      </c>
      <c r="AB722" s="7">
        <f t="shared" si="33"/>
        <v>21.815999999999999</v>
      </c>
      <c r="AC722">
        <f>INDEX(SHELF_days!$C$2:$C$289,MATCH(A722&amp;"|"&amp;C722,SHELF_days!$D$2:$D$289,0))</f>
        <v>69</v>
      </c>
      <c r="AD722" s="8">
        <f t="shared" si="34"/>
        <v>1505.3039999999999</v>
      </c>
      <c r="AE722" s="7">
        <f t="shared" si="35"/>
        <v>0.90900000000000003</v>
      </c>
    </row>
    <row r="723" spans="1:31" x14ac:dyDescent="0.45">
      <c r="A723" t="s">
        <v>17</v>
      </c>
      <c r="B723" t="s">
        <v>184</v>
      </c>
      <c r="C723" t="s">
        <v>135</v>
      </c>
      <c r="D723">
        <v>0.90900000000000003</v>
      </c>
      <c r="E723">
        <v>0.90900000000000003</v>
      </c>
      <c r="F723">
        <v>0.90900000000000003</v>
      </c>
      <c r="G723">
        <v>0.90900000000000003</v>
      </c>
      <c r="H723">
        <v>0.90900000000000003</v>
      </c>
      <c r="I723">
        <v>0.90900000000000003</v>
      </c>
      <c r="J723">
        <v>0.90900000000000003</v>
      </c>
      <c r="K723">
        <v>0.90900000000000003</v>
      </c>
      <c r="L723">
        <v>0.90900000000000003</v>
      </c>
      <c r="M723">
        <v>0.90900000000000003</v>
      </c>
      <c r="N723">
        <v>0.90900000000000003</v>
      </c>
      <c r="O723">
        <v>0.90900000000000003</v>
      </c>
      <c r="P723">
        <v>0.90900000000000003</v>
      </c>
      <c r="Q723">
        <v>0.90900000000000003</v>
      </c>
      <c r="R723">
        <v>0.90900000000000003</v>
      </c>
      <c r="S723">
        <v>0.90900000000000003</v>
      </c>
      <c r="T723">
        <v>0.90900000000000003</v>
      </c>
      <c r="U723">
        <v>0.90900000000000003</v>
      </c>
      <c r="V723">
        <v>0.90900000000000003</v>
      </c>
      <c r="W723">
        <v>0.90900000000000003</v>
      </c>
      <c r="X723">
        <v>0.90900000000000003</v>
      </c>
      <c r="Y723">
        <v>0.90900000000000003</v>
      </c>
      <c r="Z723">
        <v>0.90900000000000003</v>
      </c>
      <c r="AA723">
        <v>0.90900000000000003</v>
      </c>
      <c r="AB723" s="7">
        <f t="shared" si="33"/>
        <v>21.815999999999999</v>
      </c>
      <c r="AC723">
        <f>INDEX(SHELF_days!$C$2:$C$289,MATCH(A723&amp;"|"&amp;C723,SHELF_days!$D$2:$D$289,0))</f>
        <v>120</v>
      </c>
      <c r="AD723" s="8">
        <f t="shared" si="34"/>
        <v>2617.92</v>
      </c>
      <c r="AE723" s="7">
        <f t="shared" si="35"/>
        <v>0.90900000000000003</v>
      </c>
    </row>
    <row r="724" spans="1:31" x14ac:dyDescent="0.45">
      <c r="A724" t="s">
        <v>17</v>
      </c>
      <c r="B724" t="s">
        <v>184</v>
      </c>
      <c r="C724" t="s">
        <v>136</v>
      </c>
      <c r="D724">
        <v>0.90900000000000003</v>
      </c>
      <c r="E724">
        <v>0.90900000000000003</v>
      </c>
      <c r="F724">
        <v>0.90900000000000003</v>
      </c>
      <c r="G724">
        <v>0.90900000000000003</v>
      </c>
      <c r="H724">
        <v>0.90900000000000003</v>
      </c>
      <c r="I724">
        <v>0.90900000000000003</v>
      </c>
      <c r="J724">
        <v>0.90900000000000003</v>
      </c>
      <c r="K724">
        <v>0.90900000000000003</v>
      </c>
      <c r="L724">
        <v>0.90900000000000003</v>
      </c>
      <c r="M724">
        <v>0.90900000000000003</v>
      </c>
      <c r="N724">
        <v>0.90900000000000003</v>
      </c>
      <c r="O724">
        <v>0.90900000000000003</v>
      </c>
      <c r="P724">
        <v>0.90900000000000003</v>
      </c>
      <c r="Q724">
        <v>0.90900000000000003</v>
      </c>
      <c r="R724">
        <v>0.90900000000000003</v>
      </c>
      <c r="S724">
        <v>0.90900000000000003</v>
      </c>
      <c r="T724">
        <v>0.90900000000000003</v>
      </c>
      <c r="U724">
        <v>0.90900000000000003</v>
      </c>
      <c r="V724">
        <v>0.90900000000000003</v>
      </c>
      <c r="W724">
        <v>0.90900000000000003</v>
      </c>
      <c r="X724">
        <v>0.90900000000000003</v>
      </c>
      <c r="Y724">
        <v>0.90900000000000003</v>
      </c>
      <c r="Z724">
        <v>0.90900000000000003</v>
      </c>
      <c r="AA724">
        <v>0.90900000000000003</v>
      </c>
      <c r="AB724" s="7">
        <f t="shared" si="33"/>
        <v>21.815999999999999</v>
      </c>
      <c r="AC724">
        <f>INDEX(SHELF_days!$C$2:$C$289,MATCH(A724&amp;"|"&amp;C724,SHELF_days!$D$2:$D$289,0))</f>
        <v>71</v>
      </c>
      <c r="AD724" s="8">
        <f t="shared" si="34"/>
        <v>1548.9359999999999</v>
      </c>
      <c r="AE724" s="7">
        <f t="shared" si="35"/>
        <v>0.90900000000000003</v>
      </c>
    </row>
    <row r="725" spans="1:31" x14ac:dyDescent="0.45">
      <c r="A725" t="s">
        <v>17</v>
      </c>
      <c r="B725" t="s">
        <v>184</v>
      </c>
      <c r="C725" t="s">
        <v>137</v>
      </c>
      <c r="D725">
        <v>0.90900000000000003</v>
      </c>
      <c r="E725">
        <v>0.90900000000000003</v>
      </c>
      <c r="F725">
        <v>0.90900000000000003</v>
      </c>
      <c r="G725">
        <v>0.90900000000000003</v>
      </c>
      <c r="H725">
        <v>0.90900000000000003</v>
      </c>
      <c r="I725">
        <v>0.90900000000000003</v>
      </c>
      <c r="J725">
        <v>0.90900000000000003</v>
      </c>
      <c r="K725">
        <v>0.90900000000000003</v>
      </c>
      <c r="L725">
        <v>0.90900000000000003</v>
      </c>
      <c r="M725">
        <v>0.90900000000000003</v>
      </c>
      <c r="N725">
        <v>0.90900000000000003</v>
      </c>
      <c r="O725">
        <v>0.90900000000000003</v>
      </c>
      <c r="P725">
        <v>0.90900000000000003</v>
      </c>
      <c r="Q725">
        <v>0.90900000000000003</v>
      </c>
      <c r="R725">
        <v>0.90900000000000003</v>
      </c>
      <c r="S725">
        <v>0.90900000000000003</v>
      </c>
      <c r="T725">
        <v>0.90900000000000003</v>
      </c>
      <c r="U725">
        <v>0.90900000000000003</v>
      </c>
      <c r="V725">
        <v>0.90900000000000003</v>
      </c>
      <c r="W725">
        <v>0.90900000000000003</v>
      </c>
      <c r="X725">
        <v>0.90900000000000003</v>
      </c>
      <c r="Y725">
        <v>0.90900000000000003</v>
      </c>
      <c r="Z725">
        <v>0.90900000000000003</v>
      </c>
      <c r="AA725">
        <v>0.90900000000000003</v>
      </c>
      <c r="AB725" s="7">
        <f t="shared" si="33"/>
        <v>21.815999999999999</v>
      </c>
      <c r="AC725">
        <f>INDEX(SHELF_days!$C$2:$C$289,MATCH(A725&amp;"|"&amp;C725,SHELF_days!$D$2:$D$289,0))</f>
        <v>86</v>
      </c>
      <c r="AD725" s="8">
        <f t="shared" si="34"/>
        <v>1876.1759999999999</v>
      </c>
      <c r="AE725" s="7">
        <f t="shared" si="35"/>
        <v>0.90900000000000003</v>
      </c>
    </row>
    <row r="726" spans="1:31" x14ac:dyDescent="0.45">
      <c r="A726" t="s">
        <v>17</v>
      </c>
      <c r="B726" t="s">
        <v>184</v>
      </c>
      <c r="C726" t="s">
        <v>138</v>
      </c>
      <c r="D726">
        <v>0.90900000000000003</v>
      </c>
      <c r="E726">
        <v>0.90900000000000003</v>
      </c>
      <c r="F726">
        <v>0.90900000000000003</v>
      </c>
      <c r="G726">
        <v>0.90900000000000003</v>
      </c>
      <c r="H726">
        <v>0.90900000000000003</v>
      </c>
      <c r="I726">
        <v>0.90900000000000003</v>
      </c>
      <c r="J726">
        <v>0.90900000000000003</v>
      </c>
      <c r="K726">
        <v>0.90900000000000003</v>
      </c>
      <c r="L726">
        <v>0.90900000000000003</v>
      </c>
      <c r="M726">
        <v>0.90900000000000003</v>
      </c>
      <c r="N726">
        <v>0.90900000000000003</v>
      </c>
      <c r="O726">
        <v>0.90900000000000003</v>
      </c>
      <c r="P726">
        <v>0.90900000000000003</v>
      </c>
      <c r="Q726">
        <v>0.90900000000000003</v>
      </c>
      <c r="R726">
        <v>0.90900000000000003</v>
      </c>
      <c r="S726">
        <v>0.90900000000000003</v>
      </c>
      <c r="T726">
        <v>0.90900000000000003</v>
      </c>
      <c r="U726">
        <v>0.90900000000000003</v>
      </c>
      <c r="V726">
        <v>0.90900000000000003</v>
      </c>
      <c r="W726">
        <v>0.90900000000000003</v>
      </c>
      <c r="X726">
        <v>0.90900000000000003</v>
      </c>
      <c r="Y726">
        <v>0.90900000000000003</v>
      </c>
      <c r="Z726">
        <v>0.90900000000000003</v>
      </c>
      <c r="AA726">
        <v>0.90900000000000003</v>
      </c>
      <c r="AB726" s="7">
        <f t="shared" si="33"/>
        <v>21.815999999999999</v>
      </c>
      <c r="AC726">
        <f>INDEX(SHELF_days!$C$2:$C$289,MATCH(A726&amp;"|"&amp;C726,SHELF_days!$D$2:$D$289,0))</f>
        <v>3</v>
      </c>
      <c r="AD726" s="8">
        <f t="shared" si="34"/>
        <v>65.447999999999993</v>
      </c>
      <c r="AE726" s="7">
        <f t="shared" si="35"/>
        <v>0.90900000000000003</v>
      </c>
    </row>
    <row r="727" spans="1:31" x14ac:dyDescent="0.45">
      <c r="A727" t="s">
        <v>17</v>
      </c>
      <c r="B727" t="s">
        <v>184</v>
      </c>
      <c r="C727" t="s">
        <v>139</v>
      </c>
      <c r="D727">
        <v>0.90900000000000003</v>
      </c>
      <c r="E727">
        <v>0.90900000000000003</v>
      </c>
      <c r="F727">
        <v>0.90900000000000003</v>
      </c>
      <c r="G727">
        <v>0.90900000000000003</v>
      </c>
      <c r="H727">
        <v>0.90900000000000003</v>
      </c>
      <c r="I727">
        <v>0.90900000000000003</v>
      </c>
      <c r="J727">
        <v>0.90900000000000003</v>
      </c>
      <c r="K727">
        <v>0.90900000000000003</v>
      </c>
      <c r="L727">
        <v>0.90900000000000003</v>
      </c>
      <c r="M727">
        <v>0.90900000000000003</v>
      </c>
      <c r="N727">
        <v>0.90900000000000003</v>
      </c>
      <c r="O727">
        <v>0.90900000000000003</v>
      </c>
      <c r="P727">
        <v>0.90900000000000003</v>
      </c>
      <c r="Q727">
        <v>0.90900000000000003</v>
      </c>
      <c r="R727">
        <v>0.90900000000000003</v>
      </c>
      <c r="S727">
        <v>0.90900000000000003</v>
      </c>
      <c r="T727">
        <v>0.90900000000000003</v>
      </c>
      <c r="U727">
        <v>0.90900000000000003</v>
      </c>
      <c r="V727">
        <v>0.90900000000000003</v>
      </c>
      <c r="W727">
        <v>0.90900000000000003</v>
      </c>
      <c r="X727">
        <v>0.90900000000000003</v>
      </c>
      <c r="Y727">
        <v>0.90900000000000003</v>
      </c>
      <c r="Z727">
        <v>0.90900000000000003</v>
      </c>
      <c r="AA727">
        <v>0.90900000000000003</v>
      </c>
      <c r="AB727" s="7">
        <f t="shared" si="33"/>
        <v>21.815999999999999</v>
      </c>
      <c r="AC727">
        <f>INDEX(SHELF_days!$C$2:$C$289,MATCH(A727&amp;"|"&amp;C727,SHELF_days!$D$2:$D$289,0))</f>
        <v>16</v>
      </c>
      <c r="AD727" s="8">
        <f t="shared" si="34"/>
        <v>349.05599999999998</v>
      </c>
      <c r="AE727" s="7">
        <f t="shared" si="35"/>
        <v>0.90900000000000003</v>
      </c>
    </row>
    <row r="728" spans="1:31" x14ac:dyDescent="0.45">
      <c r="A728" t="s">
        <v>17</v>
      </c>
      <c r="B728" t="s">
        <v>185</v>
      </c>
      <c r="C728" t="s">
        <v>134</v>
      </c>
      <c r="D728">
        <v>0.468654244</v>
      </c>
      <c r="E728">
        <v>0.464968944</v>
      </c>
      <c r="F728">
        <v>0.46293995900000001</v>
      </c>
      <c r="G728">
        <v>0.46057970999999998</v>
      </c>
      <c r="H728">
        <v>0.46115941999999999</v>
      </c>
      <c r="I728">
        <v>0.46327122199999998</v>
      </c>
      <c r="J728">
        <v>0.46948240200000002</v>
      </c>
      <c r="K728">
        <v>0.47250517600000003</v>
      </c>
      <c r="L728">
        <v>0.472008282</v>
      </c>
      <c r="M728">
        <v>0.45420289899999999</v>
      </c>
      <c r="N728">
        <v>0.43175983400000001</v>
      </c>
      <c r="O728">
        <v>0.41308488599999998</v>
      </c>
      <c r="P728">
        <v>0.40132505200000002</v>
      </c>
      <c r="Q728">
        <v>0.39933747400000003</v>
      </c>
      <c r="R728">
        <v>0.400745342</v>
      </c>
      <c r="S728">
        <v>0.40807453399999999</v>
      </c>
      <c r="T728">
        <v>0.426666667</v>
      </c>
      <c r="U728">
        <v>0.44728778499999999</v>
      </c>
      <c r="V728">
        <v>0.458343685</v>
      </c>
      <c r="W728">
        <v>0.46650103500000001</v>
      </c>
      <c r="X728">
        <v>0.46546583899999999</v>
      </c>
      <c r="Y728">
        <v>0.46327122199999998</v>
      </c>
      <c r="Z728">
        <v>0.45991718399999998</v>
      </c>
      <c r="AA728">
        <v>0.45022774300000001</v>
      </c>
      <c r="AB728" s="7">
        <f t="shared" si="33"/>
        <v>10.741780539999999</v>
      </c>
      <c r="AC728">
        <f>INDEX(SHELF_days!$C$2:$C$289,MATCH(A728&amp;"|"&amp;C728,SHELF_days!$D$2:$D$289,0))</f>
        <v>69</v>
      </c>
      <c r="AD728" s="8">
        <f t="shared" si="34"/>
        <v>741.18285725999988</v>
      </c>
      <c r="AE728" s="7">
        <f t="shared" si="35"/>
        <v>0.47250517600000003</v>
      </c>
    </row>
    <row r="729" spans="1:31" x14ac:dyDescent="0.45">
      <c r="A729" t="s">
        <v>17</v>
      </c>
      <c r="B729" t="s">
        <v>185</v>
      </c>
      <c r="C729" t="s">
        <v>135</v>
      </c>
      <c r="D729">
        <v>0.44472049699999999</v>
      </c>
      <c r="E729">
        <v>0.43504140800000002</v>
      </c>
      <c r="F729">
        <v>0.43017598299999998</v>
      </c>
      <c r="G729">
        <v>0.42313664600000001</v>
      </c>
      <c r="H729">
        <v>0.41190476199999998</v>
      </c>
      <c r="I729">
        <v>0.39668737100000001</v>
      </c>
      <c r="J729">
        <v>0.38664596299999998</v>
      </c>
      <c r="K729">
        <v>0.37127329199999998</v>
      </c>
      <c r="L729">
        <v>0.34560041400000002</v>
      </c>
      <c r="M729">
        <v>0.32681159399999998</v>
      </c>
      <c r="N729">
        <v>0.31325051799999998</v>
      </c>
      <c r="O729">
        <v>0.30346790899999998</v>
      </c>
      <c r="P729">
        <v>0.30781573499999998</v>
      </c>
      <c r="Q729">
        <v>0.319047619</v>
      </c>
      <c r="R729">
        <v>0.32489647999999999</v>
      </c>
      <c r="S729">
        <v>0.33607660499999997</v>
      </c>
      <c r="T729">
        <v>0.35786749499999998</v>
      </c>
      <c r="U729">
        <v>0.38535196700000002</v>
      </c>
      <c r="V729">
        <v>0.408850932</v>
      </c>
      <c r="W729">
        <v>0.43555900600000003</v>
      </c>
      <c r="X729">
        <v>0.454296066</v>
      </c>
      <c r="Y729">
        <v>0.45486542400000002</v>
      </c>
      <c r="Z729">
        <v>0.45931676999999999</v>
      </c>
      <c r="AA729">
        <v>0.45564182199999997</v>
      </c>
      <c r="AB729" s="7">
        <f t="shared" si="33"/>
        <v>9.2883022779999997</v>
      </c>
      <c r="AC729">
        <f>INDEX(SHELF_days!$C$2:$C$289,MATCH(A729&amp;"|"&amp;C729,SHELF_days!$D$2:$D$289,0))</f>
        <v>120</v>
      </c>
      <c r="AD729" s="8">
        <f t="shared" si="34"/>
        <v>1114.5962733599999</v>
      </c>
      <c r="AE729" s="7">
        <f t="shared" si="35"/>
        <v>0.45931676999999999</v>
      </c>
    </row>
    <row r="730" spans="1:31" x14ac:dyDescent="0.45">
      <c r="A730" t="s">
        <v>17</v>
      </c>
      <c r="B730" t="s">
        <v>185</v>
      </c>
      <c r="C730" t="s">
        <v>136</v>
      </c>
      <c r="D730">
        <v>0.300821018</v>
      </c>
      <c r="E730">
        <v>0.30405035600000002</v>
      </c>
      <c r="F730">
        <v>0.30968801299999998</v>
      </c>
      <c r="G730">
        <v>0.304214559</v>
      </c>
      <c r="H730">
        <v>0.29523809499999998</v>
      </c>
      <c r="I730">
        <v>0.283798577</v>
      </c>
      <c r="J730">
        <v>0.26568144500000002</v>
      </c>
      <c r="K730">
        <v>0.243240285</v>
      </c>
      <c r="L730">
        <v>0.222605364</v>
      </c>
      <c r="M730">
        <v>0.20290093000000001</v>
      </c>
      <c r="N730">
        <v>0.195347564</v>
      </c>
      <c r="O730">
        <v>0.19447181199999999</v>
      </c>
      <c r="P730">
        <v>0.18653530400000001</v>
      </c>
      <c r="Q730">
        <v>0.18390804599999999</v>
      </c>
      <c r="R730">
        <v>0.18905309300000001</v>
      </c>
      <c r="S730">
        <v>0.202572523</v>
      </c>
      <c r="T730">
        <v>0.22495894899999999</v>
      </c>
      <c r="U730">
        <v>0.239737274</v>
      </c>
      <c r="V730">
        <v>0.25363984699999997</v>
      </c>
      <c r="W730">
        <v>0.277285167</v>
      </c>
      <c r="X730">
        <v>0.27285166900000002</v>
      </c>
      <c r="Y730">
        <v>0.27044335000000003</v>
      </c>
      <c r="Z730">
        <v>0.27493158200000001</v>
      </c>
      <c r="AA730">
        <v>0.28314176200000002</v>
      </c>
      <c r="AB730" s="7">
        <f t="shared" si="33"/>
        <v>5.9811165840000005</v>
      </c>
      <c r="AC730">
        <f>INDEX(SHELF_days!$C$2:$C$289,MATCH(A730&amp;"|"&amp;C730,SHELF_days!$D$2:$D$289,0))</f>
        <v>71</v>
      </c>
      <c r="AD730" s="8">
        <f t="shared" si="34"/>
        <v>424.65927746400001</v>
      </c>
      <c r="AE730" s="7">
        <f t="shared" si="35"/>
        <v>0.30968801299999998</v>
      </c>
    </row>
    <row r="731" spans="1:31" x14ac:dyDescent="0.45">
      <c r="A731" t="s">
        <v>17</v>
      </c>
      <c r="B731" t="s">
        <v>185</v>
      </c>
      <c r="C731" t="s">
        <v>137</v>
      </c>
      <c r="D731">
        <v>0.39945355199999999</v>
      </c>
      <c r="E731">
        <v>0.40031225599999998</v>
      </c>
      <c r="F731">
        <v>0.39867291199999999</v>
      </c>
      <c r="G731">
        <v>0.39313036699999998</v>
      </c>
      <c r="H731">
        <v>0.39476971100000002</v>
      </c>
      <c r="I731">
        <v>0.395706479</v>
      </c>
      <c r="J731">
        <v>0.40202966400000001</v>
      </c>
      <c r="K731">
        <v>0.406557377</v>
      </c>
      <c r="L731">
        <v>0.40312256000000002</v>
      </c>
      <c r="M731">
        <v>0.39164715100000003</v>
      </c>
      <c r="N731">
        <v>0.37298985200000001</v>
      </c>
      <c r="O731">
        <v>0.36042154599999998</v>
      </c>
      <c r="P731">
        <v>0.35175644</v>
      </c>
      <c r="Q731">
        <v>0.346526151</v>
      </c>
      <c r="R731">
        <v>0.34980484000000001</v>
      </c>
      <c r="S731">
        <v>0.36120218599999998</v>
      </c>
      <c r="T731">
        <v>0.37400468399999998</v>
      </c>
      <c r="U731">
        <v>0.39328649500000001</v>
      </c>
      <c r="V731">
        <v>0.40897736099999998</v>
      </c>
      <c r="W731">
        <v>0.430523029</v>
      </c>
      <c r="X731">
        <v>0.45651834499999999</v>
      </c>
      <c r="Y731">
        <v>0.45589383300000003</v>
      </c>
      <c r="Z731">
        <v>0.44863387999999998</v>
      </c>
      <c r="AA731">
        <v>0.43021077299999999</v>
      </c>
      <c r="AB731" s="7">
        <f t="shared" si="33"/>
        <v>9.5261514439999964</v>
      </c>
      <c r="AC731">
        <f>INDEX(SHELF_days!$C$2:$C$289,MATCH(A731&amp;"|"&amp;C731,SHELF_days!$D$2:$D$289,0))</f>
        <v>86</v>
      </c>
      <c r="AD731" s="8">
        <f t="shared" si="34"/>
        <v>819.24902418399972</v>
      </c>
      <c r="AE731" s="7">
        <f t="shared" si="35"/>
        <v>0.45651834499999999</v>
      </c>
    </row>
    <row r="732" spans="1:31" x14ac:dyDescent="0.45">
      <c r="A732" t="s">
        <v>17</v>
      </c>
      <c r="B732" t="s">
        <v>185</v>
      </c>
      <c r="C732" t="s">
        <v>138</v>
      </c>
      <c r="D732">
        <v>7.9047619E-2</v>
      </c>
      <c r="E732">
        <v>6.8571429000000003E-2</v>
      </c>
      <c r="F732">
        <v>5.8095238E-2</v>
      </c>
      <c r="G732">
        <v>6.0952381E-2</v>
      </c>
      <c r="H732">
        <v>6.2857143000000004E-2</v>
      </c>
      <c r="I732">
        <v>6.1904762000000002E-2</v>
      </c>
      <c r="J732">
        <v>5.9047619000000003E-2</v>
      </c>
      <c r="K732">
        <v>6.2857143000000004E-2</v>
      </c>
      <c r="L732">
        <v>0.06</v>
      </c>
      <c r="M732">
        <v>5.0476189999999997E-2</v>
      </c>
      <c r="N732">
        <v>5.0476189999999997E-2</v>
      </c>
      <c r="O732">
        <v>0.06</v>
      </c>
      <c r="P732">
        <v>5.6190476000000003E-2</v>
      </c>
      <c r="Q732">
        <v>6.1904762000000002E-2</v>
      </c>
      <c r="R732">
        <v>7.4285714000000003E-2</v>
      </c>
      <c r="S732">
        <v>7.0476189999999994E-2</v>
      </c>
      <c r="T732">
        <v>5.9047619000000003E-2</v>
      </c>
      <c r="U732">
        <v>4.3809524000000002E-2</v>
      </c>
      <c r="V732">
        <v>3.8095237999999997E-2</v>
      </c>
      <c r="W732">
        <v>5.6190476000000003E-2</v>
      </c>
      <c r="X732">
        <v>8.6666667000000003E-2</v>
      </c>
      <c r="Y732">
        <v>0.117142857</v>
      </c>
      <c r="Z732">
        <v>0.136190476</v>
      </c>
      <c r="AA732">
        <v>0.146666667</v>
      </c>
      <c r="AB732" s="7">
        <f t="shared" si="33"/>
        <v>1.6809523800000001</v>
      </c>
      <c r="AC732">
        <f>INDEX(SHELF_days!$C$2:$C$289,MATCH(A732&amp;"|"&amp;C732,SHELF_days!$D$2:$D$289,0))</f>
        <v>3</v>
      </c>
      <c r="AD732" s="8">
        <f t="shared" si="34"/>
        <v>5.0428571400000006</v>
      </c>
      <c r="AE732" s="7">
        <f t="shared" si="35"/>
        <v>0.146666667</v>
      </c>
    </row>
    <row r="733" spans="1:31" x14ac:dyDescent="0.45">
      <c r="A733" t="s">
        <v>17</v>
      </c>
      <c r="B733" t="s">
        <v>185</v>
      </c>
      <c r="C733" t="s">
        <v>139</v>
      </c>
      <c r="D733">
        <v>0.38</v>
      </c>
      <c r="E733">
        <v>0.37523809499999999</v>
      </c>
      <c r="F733">
        <v>0.38285714300000001</v>
      </c>
      <c r="G733">
        <v>0.40380952399999998</v>
      </c>
      <c r="H733">
        <v>0.40285714299999997</v>
      </c>
      <c r="I733">
        <v>0.425714286</v>
      </c>
      <c r="J733">
        <v>0.46952380999999999</v>
      </c>
      <c r="K733">
        <v>0.53428571400000002</v>
      </c>
      <c r="L733">
        <v>0.57619047599999995</v>
      </c>
      <c r="M733">
        <v>0.61333333300000004</v>
      </c>
      <c r="N733">
        <v>0.64190476200000002</v>
      </c>
      <c r="O733">
        <v>0.64761904800000003</v>
      </c>
      <c r="P733">
        <v>0.64952381000000003</v>
      </c>
      <c r="Q733">
        <v>0.66476190499999999</v>
      </c>
      <c r="R733">
        <v>0.69619047599999995</v>
      </c>
      <c r="S733">
        <v>0.73142857100000003</v>
      </c>
      <c r="T733">
        <v>0.78285714299999998</v>
      </c>
      <c r="U733">
        <v>0.85428571399999997</v>
      </c>
      <c r="V733">
        <v>0.83047618999999995</v>
      </c>
      <c r="W733">
        <v>0.81142857099999999</v>
      </c>
      <c r="X733">
        <v>0.819047619</v>
      </c>
      <c r="Y733">
        <v>0.82666666700000002</v>
      </c>
      <c r="Z733">
        <v>0.8</v>
      </c>
      <c r="AA733">
        <v>0.73809523799999999</v>
      </c>
      <c r="AB733" s="7">
        <f t="shared" si="33"/>
        <v>15.058095237999998</v>
      </c>
      <c r="AC733">
        <f>INDEX(SHELF_days!$C$2:$C$289,MATCH(A733&amp;"|"&amp;C733,SHELF_days!$D$2:$D$289,0))</f>
        <v>16</v>
      </c>
      <c r="AD733" s="8">
        <f t="shared" si="34"/>
        <v>240.92952380799997</v>
      </c>
      <c r="AE733" s="7">
        <f t="shared" si="35"/>
        <v>0.85428571399999997</v>
      </c>
    </row>
    <row r="734" spans="1:31" x14ac:dyDescent="0.45">
      <c r="A734" t="s">
        <v>17</v>
      </c>
      <c r="B734" t="s">
        <v>186</v>
      </c>
      <c r="C734" t="s">
        <v>134</v>
      </c>
      <c r="D734">
        <v>0.61899417518233057</v>
      </c>
      <c r="E734">
        <v>0.6153390740210567</v>
      </c>
      <c r="F734">
        <v>0.60964176227530587</v>
      </c>
      <c r="G734">
        <v>0.60669386290750449</v>
      </c>
      <c r="H734">
        <v>0.60471134544738325</v>
      </c>
      <c r="I734">
        <v>0.58013306906251461</v>
      </c>
      <c r="J734">
        <v>0.52638808519699964</v>
      </c>
      <c r="K734">
        <v>0.48301823683214662</v>
      </c>
      <c r="L734">
        <v>0.47125339834772118</v>
      </c>
      <c r="M734">
        <v>0.47568656850921481</v>
      </c>
      <c r="N734">
        <v>0.48872554644108979</v>
      </c>
      <c r="O734">
        <v>0.49602633901004461</v>
      </c>
      <c r="P734">
        <v>0.50125786795294269</v>
      </c>
      <c r="Q734">
        <v>0.50757651749063004</v>
      </c>
      <c r="R734">
        <v>0.51514048910538857</v>
      </c>
      <c r="S734">
        <v>0.52239393885157859</v>
      </c>
      <c r="T734">
        <v>0.54036803848817283</v>
      </c>
      <c r="U734">
        <v>0.57062421900200666</v>
      </c>
      <c r="V734">
        <v>0.60670797753789407</v>
      </c>
      <c r="W734">
        <v>0.63122979540120472</v>
      </c>
      <c r="X734">
        <v>0.63723439441272633</v>
      </c>
      <c r="Y734">
        <v>0.63039438571502782</v>
      </c>
      <c r="Z734">
        <v>0.61623623521518744</v>
      </c>
      <c r="AA734">
        <v>0.60335839931359225</v>
      </c>
      <c r="AB734" s="7">
        <f t="shared" si="33"/>
        <v>13.459133721719663</v>
      </c>
      <c r="AC734">
        <f>INDEX(SHELF_days!$C$2:$C$289,MATCH(A734&amp;"|"&amp;C734,SHELF_days!$D$2:$D$289,0))</f>
        <v>69</v>
      </c>
      <c r="AD734" s="8">
        <f t="shared" si="34"/>
        <v>928.6802267986568</v>
      </c>
      <c r="AE734" s="7">
        <f t="shared" si="35"/>
        <v>0.63723439441272633</v>
      </c>
    </row>
    <row r="735" spans="1:31" x14ac:dyDescent="0.45">
      <c r="A735" t="s">
        <v>17</v>
      </c>
      <c r="B735" t="s">
        <v>186</v>
      </c>
      <c r="C735" t="s">
        <v>135</v>
      </c>
      <c r="D735">
        <v>0.43744565336761632</v>
      </c>
      <c r="E735">
        <v>0.42485499873485699</v>
      </c>
      <c r="F735">
        <v>0.40654921998685012</v>
      </c>
      <c r="G735">
        <v>0.38977210716961308</v>
      </c>
      <c r="H735">
        <v>0.37163321187185178</v>
      </c>
      <c r="I735">
        <v>0.33370298768033152</v>
      </c>
      <c r="J735">
        <v>0.26943798016293291</v>
      </c>
      <c r="K735">
        <v>0.22462580035652549</v>
      </c>
      <c r="L735">
        <v>0.20114206945014049</v>
      </c>
      <c r="M735">
        <v>0.19223772989565169</v>
      </c>
      <c r="N735">
        <v>0.19396861731223081</v>
      </c>
      <c r="O735">
        <v>0.20589241447004761</v>
      </c>
      <c r="P735">
        <v>0.22279025148533449</v>
      </c>
      <c r="Q735">
        <v>0.2446315246048045</v>
      </c>
      <c r="R735">
        <v>0.26860711362341261</v>
      </c>
      <c r="S735">
        <v>0.30234056565835288</v>
      </c>
      <c r="T735">
        <v>0.35063142844890571</v>
      </c>
      <c r="U735">
        <v>0.40996770995348042</v>
      </c>
      <c r="V735">
        <v>0.48002223745047112</v>
      </c>
      <c r="W735">
        <v>0.52655532886437484</v>
      </c>
      <c r="X735">
        <v>0.54471451394332115</v>
      </c>
      <c r="Y735">
        <v>0.54698105158318067</v>
      </c>
      <c r="Z735">
        <v>0.54323369807984556</v>
      </c>
      <c r="AA735">
        <v>0.53672896331348707</v>
      </c>
      <c r="AB735" s="7">
        <f t="shared" si="33"/>
        <v>8.6284671774676198</v>
      </c>
      <c r="AC735">
        <f>INDEX(SHELF_days!$C$2:$C$289,MATCH(A735&amp;"|"&amp;C735,SHELF_days!$D$2:$D$289,0))</f>
        <v>120</v>
      </c>
      <c r="AD735" s="8">
        <f t="shared" si="34"/>
        <v>1035.4160612961143</v>
      </c>
      <c r="AE735" s="7">
        <f t="shared" si="35"/>
        <v>0.54698105158318067</v>
      </c>
    </row>
    <row r="736" spans="1:31" x14ac:dyDescent="0.45">
      <c r="A736" t="s">
        <v>17</v>
      </c>
      <c r="B736" t="s">
        <v>186</v>
      </c>
      <c r="C736" t="s">
        <v>136</v>
      </c>
      <c r="D736">
        <v>0.55189519372042062</v>
      </c>
      <c r="E736">
        <v>0.57365784155636945</v>
      </c>
      <c r="F736">
        <v>0.59102875196627558</v>
      </c>
      <c r="G736">
        <v>0.60481751579657161</v>
      </c>
      <c r="H736">
        <v>0.60497611901569281</v>
      </c>
      <c r="I736">
        <v>0.57407563958583807</v>
      </c>
      <c r="J736">
        <v>0.50222409475047003</v>
      </c>
      <c r="K736">
        <v>0.42534011263812288</v>
      </c>
      <c r="L736">
        <v>0.35425786485838379</v>
      </c>
      <c r="M736">
        <v>0.30375945720490938</v>
      </c>
      <c r="N736">
        <v>0.27396348487758299</v>
      </c>
      <c r="O736">
        <v>0.25948343962917148</v>
      </c>
      <c r="P736">
        <v>0.24890389048487629</v>
      </c>
      <c r="Q736">
        <v>0.24869556301327389</v>
      </c>
      <c r="R736">
        <v>0.245846134728847</v>
      </c>
      <c r="S736">
        <v>0.24293669441556351</v>
      </c>
      <c r="T736">
        <v>0.25849524155399872</v>
      </c>
      <c r="U736">
        <v>0.27996640239264392</v>
      </c>
      <c r="V736">
        <v>0.30622966662127538</v>
      </c>
      <c r="W736">
        <v>0.34857186800999929</v>
      </c>
      <c r="X736">
        <v>0.37087662450661979</v>
      </c>
      <c r="Y736">
        <v>0.37693869673583941</v>
      </c>
      <c r="Z736">
        <v>0.38117726060251472</v>
      </c>
      <c r="AA736">
        <v>0.40144789509246093</v>
      </c>
      <c r="AB736" s="7">
        <f t="shared" si="33"/>
        <v>9.3295654537577235</v>
      </c>
      <c r="AC736">
        <f>INDEX(SHELF_days!$C$2:$C$289,MATCH(A736&amp;"|"&amp;C736,SHELF_days!$D$2:$D$289,0))</f>
        <v>71</v>
      </c>
      <c r="AD736" s="8">
        <f t="shared" si="34"/>
        <v>662.39914721679838</v>
      </c>
      <c r="AE736" s="7">
        <f t="shared" si="35"/>
        <v>0.60497611901569281</v>
      </c>
    </row>
    <row r="737" spans="1:31" x14ac:dyDescent="0.45">
      <c r="A737" t="s">
        <v>17</v>
      </c>
      <c r="B737" t="s">
        <v>186</v>
      </c>
      <c r="C737" t="s">
        <v>137</v>
      </c>
      <c r="D737">
        <v>0.27044626825610479</v>
      </c>
      <c r="E737">
        <v>0.25497082747656791</v>
      </c>
      <c r="F737">
        <v>0.24055871278773089</v>
      </c>
      <c r="G737">
        <v>0.23324849336897391</v>
      </c>
      <c r="H737">
        <v>0.22595714816527249</v>
      </c>
      <c r="I737">
        <v>0.21569547336718189</v>
      </c>
      <c r="J737">
        <v>0.18756062469441709</v>
      </c>
      <c r="K737">
        <v>0.1658864198352151</v>
      </c>
      <c r="L737">
        <v>0.1364959640058705</v>
      </c>
      <c r="M737">
        <v>0.10772906505642831</v>
      </c>
      <c r="N737">
        <v>9.3915262984856737E-2</v>
      </c>
      <c r="O737">
        <v>9.0880525131589923E-2</v>
      </c>
      <c r="P737">
        <v>9.6213434595575228E-2</v>
      </c>
      <c r="Q737">
        <v>0.109962592480581</v>
      </c>
      <c r="R737">
        <v>0.12429991809225981</v>
      </c>
      <c r="S737">
        <v>0.15829096384142891</v>
      </c>
      <c r="T737">
        <v>0.21054139709084921</v>
      </c>
      <c r="U737">
        <v>0.25614385994227912</v>
      </c>
      <c r="V737">
        <v>0.30323455465085009</v>
      </c>
      <c r="W737">
        <v>0.33081190619640738</v>
      </c>
      <c r="X737">
        <v>0.34497157825887448</v>
      </c>
      <c r="Y737">
        <v>0.35137253236732358</v>
      </c>
      <c r="Z737">
        <v>0.35572185929921929</v>
      </c>
      <c r="AA737">
        <v>0.36027384811527541</v>
      </c>
      <c r="AB737" s="7">
        <f t="shared" si="33"/>
        <v>5.2251832300611323</v>
      </c>
      <c r="AC737">
        <f>INDEX(SHELF_days!$C$2:$C$289,MATCH(A737&amp;"|"&amp;C737,SHELF_days!$D$2:$D$289,0))</f>
        <v>86</v>
      </c>
      <c r="AD737" s="8">
        <f t="shared" si="34"/>
        <v>449.36575778525736</v>
      </c>
      <c r="AE737" s="7">
        <f t="shared" si="35"/>
        <v>0.36027384811527541</v>
      </c>
    </row>
    <row r="738" spans="1:31" x14ac:dyDescent="0.45">
      <c r="A738" t="s">
        <v>17</v>
      </c>
      <c r="B738" t="s">
        <v>186</v>
      </c>
      <c r="C738" t="s">
        <v>138</v>
      </c>
      <c r="D738">
        <v>0.17526989313527699</v>
      </c>
      <c r="E738">
        <v>0.19895483103841191</v>
      </c>
      <c r="F738">
        <v>0.20841663233095489</v>
      </c>
      <c r="G738">
        <v>0.1972504894188831</v>
      </c>
      <c r="H738">
        <v>0.14674246078935391</v>
      </c>
      <c r="I738">
        <v>9.1818023121918613E-2</v>
      </c>
      <c r="J738">
        <v>5.4457772700183323E-2</v>
      </c>
      <c r="K738">
        <v>5.3693524275553323E-2</v>
      </c>
      <c r="L738">
        <v>5.1150538367049962E-2</v>
      </c>
      <c r="M738">
        <v>4.5584375062001442E-2</v>
      </c>
      <c r="N738">
        <v>5.0920587513621482E-2</v>
      </c>
      <c r="O738">
        <v>6.8552407363271006E-2</v>
      </c>
      <c r="P738">
        <v>9.5321392006505676E-2</v>
      </c>
      <c r="Q738">
        <v>0.18652395843248329</v>
      </c>
      <c r="R738">
        <v>0.21911611027577491</v>
      </c>
      <c r="S738">
        <v>0.30285880048611641</v>
      </c>
      <c r="T738">
        <v>0.27774005137925079</v>
      </c>
      <c r="U738">
        <v>0.24001458489618799</v>
      </c>
      <c r="V738">
        <v>0.17553366029068029</v>
      </c>
      <c r="W738">
        <v>0.1558728623225441</v>
      </c>
      <c r="X738">
        <v>0.12894155942983049</v>
      </c>
      <c r="Y738">
        <v>0.10828656218363571</v>
      </c>
      <c r="Z738">
        <v>9.0025759117255341E-2</v>
      </c>
      <c r="AA738">
        <v>7.3063502046706447E-2</v>
      </c>
      <c r="AB738" s="7">
        <f t="shared" si="33"/>
        <v>3.3961103379834512</v>
      </c>
      <c r="AC738">
        <f>INDEX(SHELF_days!$C$2:$C$289,MATCH(A738&amp;"|"&amp;C738,SHELF_days!$D$2:$D$289,0))</f>
        <v>3</v>
      </c>
      <c r="AD738" s="8">
        <f t="shared" si="34"/>
        <v>10.188331013950354</v>
      </c>
      <c r="AE738" s="7">
        <f t="shared" si="35"/>
        <v>0.30285880048611641</v>
      </c>
    </row>
    <row r="739" spans="1:31" x14ac:dyDescent="0.45">
      <c r="A739" t="s">
        <v>17</v>
      </c>
      <c r="B739" t="s">
        <v>186</v>
      </c>
      <c r="C739" t="s">
        <v>139</v>
      </c>
      <c r="D739">
        <v>0.66430518955108586</v>
      </c>
      <c r="E739">
        <v>0.68196363973854046</v>
      </c>
      <c r="F739">
        <v>0.68135114196902236</v>
      </c>
      <c r="G739">
        <v>0.68116219338173822</v>
      </c>
      <c r="H739">
        <v>0.66766568455982944</v>
      </c>
      <c r="I739">
        <v>0.65579996690065434</v>
      </c>
      <c r="J739">
        <v>0.63434352329765742</v>
      </c>
      <c r="K739">
        <v>0.59105400702841937</v>
      </c>
      <c r="L739">
        <v>0.47476693050132568</v>
      </c>
      <c r="M739">
        <v>0.36497131584206538</v>
      </c>
      <c r="N739">
        <v>0.30321049002665412</v>
      </c>
      <c r="O739">
        <v>0.2568572167985011</v>
      </c>
      <c r="P739">
        <v>0.21875427584464471</v>
      </c>
      <c r="Q739">
        <v>0.1796355777202209</v>
      </c>
      <c r="R739">
        <v>0.15735993420188499</v>
      </c>
      <c r="S739">
        <v>0.15462208185325191</v>
      </c>
      <c r="T739">
        <v>0.17778413518710179</v>
      </c>
      <c r="U739">
        <v>0.19756159939705101</v>
      </c>
      <c r="V739">
        <v>0.20637750932187579</v>
      </c>
      <c r="W739">
        <v>0.21027948786599049</v>
      </c>
      <c r="X739">
        <v>0.21792112670474109</v>
      </c>
      <c r="Y739">
        <v>0.22622852398862009</v>
      </c>
      <c r="Z739">
        <v>0.23756543922566459</v>
      </c>
      <c r="AA739">
        <v>0.25311375216989312</v>
      </c>
      <c r="AB739" s="7">
        <f t="shared" si="33"/>
        <v>9.0946547430764344</v>
      </c>
      <c r="AC739">
        <f>INDEX(SHELF_days!$C$2:$C$289,MATCH(A739&amp;"|"&amp;C739,SHELF_days!$D$2:$D$289,0))</f>
        <v>16</v>
      </c>
      <c r="AD739" s="8">
        <f t="shared" si="34"/>
        <v>145.51447588922295</v>
      </c>
      <c r="AE739" s="7">
        <f t="shared" si="35"/>
        <v>0.68196363973854046</v>
      </c>
    </row>
    <row r="740" spans="1:31" x14ac:dyDescent="0.45">
      <c r="A740" t="s">
        <v>17</v>
      </c>
      <c r="B740" t="s">
        <v>187</v>
      </c>
      <c r="C740" t="s">
        <v>134</v>
      </c>
      <c r="D740">
        <v>7.6368401976866063E-2</v>
      </c>
      <c r="E740">
        <v>7.6368401976866063E-2</v>
      </c>
      <c r="F740">
        <v>7.6368401976866063E-2</v>
      </c>
      <c r="G740">
        <v>7.6368401976866063E-2</v>
      </c>
      <c r="H740">
        <v>7.6368401976866063E-2</v>
      </c>
      <c r="I740">
        <v>7.6368401976866063E-2</v>
      </c>
      <c r="J740">
        <v>7.6368401976866063E-2</v>
      </c>
      <c r="K740">
        <v>7.6368401976866063E-2</v>
      </c>
      <c r="L740">
        <v>7.6368401976866063E-2</v>
      </c>
      <c r="M740">
        <v>7.6368401976866063E-2</v>
      </c>
      <c r="N740">
        <v>7.6368401976866063E-2</v>
      </c>
      <c r="O740">
        <v>7.6368401976866063E-2</v>
      </c>
      <c r="P740">
        <v>7.6368401976866063E-2</v>
      </c>
      <c r="Q740">
        <v>7.6368401976866063E-2</v>
      </c>
      <c r="R740">
        <v>7.6368401976866063E-2</v>
      </c>
      <c r="S740">
        <v>7.6368401976866063E-2</v>
      </c>
      <c r="T740">
        <v>7.6368401976866063E-2</v>
      </c>
      <c r="U740">
        <v>7.6368401976866063E-2</v>
      </c>
      <c r="V740">
        <v>7.6368401976866063E-2</v>
      </c>
      <c r="W740">
        <v>7.6368401976866063E-2</v>
      </c>
      <c r="X740">
        <v>7.6368401976866063E-2</v>
      </c>
      <c r="Y740">
        <v>7.6368401976866063E-2</v>
      </c>
      <c r="Z740">
        <v>7.6368401976866063E-2</v>
      </c>
      <c r="AA740">
        <v>7.6368401976866063E-2</v>
      </c>
      <c r="AB740" s="7">
        <f t="shared" si="33"/>
        <v>1.8328416474447846</v>
      </c>
      <c r="AC740">
        <f>INDEX(SHELF_days!$C$2:$C$289,MATCH(A740&amp;"|"&amp;C740,SHELF_days!$D$2:$D$289,0))</f>
        <v>69</v>
      </c>
      <c r="AD740" s="8">
        <f t="shared" si="34"/>
        <v>126.46607367369013</v>
      </c>
      <c r="AE740" s="7">
        <f t="shared" si="35"/>
        <v>7.6368401976866063E-2</v>
      </c>
    </row>
    <row r="741" spans="1:31" x14ac:dyDescent="0.45">
      <c r="A741" t="s">
        <v>17</v>
      </c>
      <c r="B741" t="s">
        <v>187</v>
      </c>
      <c r="C741" t="s">
        <v>135</v>
      </c>
      <c r="D741">
        <v>7.6368401976866063E-2</v>
      </c>
      <c r="E741">
        <v>7.6368401976866063E-2</v>
      </c>
      <c r="F741">
        <v>7.6368401976866063E-2</v>
      </c>
      <c r="G741">
        <v>7.6368401976866063E-2</v>
      </c>
      <c r="H741">
        <v>7.6368401976866063E-2</v>
      </c>
      <c r="I741">
        <v>7.6368401976866063E-2</v>
      </c>
      <c r="J741">
        <v>7.6368401976866063E-2</v>
      </c>
      <c r="K741">
        <v>7.6368401976866063E-2</v>
      </c>
      <c r="L741">
        <v>7.6368401976866063E-2</v>
      </c>
      <c r="M741">
        <v>7.6368401976866063E-2</v>
      </c>
      <c r="N741">
        <v>7.6368401976866063E-2</v>
      </c>
      <c r="O741">
        <v>7.6368401976866063E-2</v>
      </c>
      <c r="P741">
        <v>7.6368401976866063E-2</v>
      </c>
      <c r="Q741">
        <v>7.6368401976866063E-2</v>
      </c>
      <c r="R741">
        <v>7.6368401976866063E-2</v>
      </c>
      <c r="S741">
        <v>7.6368401976866063E-2</v>
      </c>
      <c r="T741">
        <v>7.6368401976866063E-2</v>
      </c>
      <c r="U741">
        <v>7.6368401976866063E-2</v>
      </c>
      <c r="V741">
        <v>1</v>
      </c>
      <c r="W741">
        <v>1</v>
      </c>
      <c r="X741">
        <v>7.6368401976866063E-2</v>
      </c>
      <c r="Y741">
        <v>7.6368401976866063E-2</v>
      </c>
      <c r="Z741">
        <v>7.6368401976866063E-2</v>
      </c>
      <c r="AA741">
        <v>7.6368401976866063E-2</v>
      </c>
      <c r="AB741" s="7">
        <f t="shared" si="33"/>
        <v>3.6801048434910526</v>
      </c>
      <c r="AC741">
        <f>INDEX(SHELF_days!$C$2:$C$289,MATCH(A741&amp;"|"&amp;C741,SHELF_days!$D$2:$D$289,0))</f>
        <v>120</v>
      </c>
      <c r="AD741" s="8">
        <f t="shared" si="34"/>
        <v>441.61258121892632</v>
      </c>
      <c r="AE741" s="7">
        <f t="shared" si="35"/>
        <v>1</v>
      </c>
    </row>
    <row r="742" spans="1:31" x14ac:dyDescent="0.45">
      <c r="A742" t="s">
        <v>17</v>
      </c>
      <c r="B742" t="s">
        <v>187</v>
      </c>
      <c r="C742" t="s">
        <v>136</v>
      </c>
      <c r="D742">
        <v>7.6368401976866063E-2</v>
      </c>
      <c r="E742">
        <v>7.6368401976866063E-2</v>
      </c>
      <c r="F742">
        <v>7.6368401976866063E-2</v>
      </c>
      <c r="G742">
        <v>7.6368401976866063E-2</v>
      </c>
      <c r="H742">
        <v>7.6368401976866063E-2</v>
      </c>
      <c r="I742">
        <v>7.6368401976866063E-2</v>
      </c>
      <c r="J742">
        <v>7.6368401976866063E-2</v>
      </c>
      <c r="K742">
        <v>7.6368401976866063E-2</v>
      </c>
      <c r="L742">
        <v>7.6368401976866063E-2</v>
      </c>
      <c r="M742">
        <v>7.6368401976866063E-2</v>
      </c>
      <c r="N742">
        <v>7.6368401976866063E-2</v>
      </c>
      <c r="O742">
        <v>7.6368401976866063E-2</v>
      </c>
      <c r="P742">
        <v>7.6368401976866063E-2</v>
      </c>
      <c r="Q742">
        <v>7.6368401976866063E-2</v>
      </c>
      <c r="R742">
        <v>7.6368401976866063E-2</v>
      </c>
      <c r="S742">
        <v>7.6368401976866063E-2</v>
      </c>
      <c r="T742">
        <v>7.6368401976866063E-2</v>
      </c>
      <c r="U742">
        <v>7.6368401976866063E-2</v>
      </c>
      <c r="V742">
        <v>7.6368401976866063E-2</v>
      </c>
      <c r="W742">
        <v>7.6368401976866063E-2</v>
      </c>
      <c r="X742">
        <v>7.6368401976866063E-2</v>
      </c>
      <c r="Y742">
        <v>7.6368401976866063E-2</v>
      </c>
      <c r="Z742">
        <v>7.6368401976866063E-2</v>
      </c>
      <c r="AA742">
        <v>7.6368401976866063E-2</v>
      </c>
      <c r="AB742" s="7">
        <f t="shared" si="33"/>
        <v>1.8328416474447846</v>
      </c>
      <c r="AC742">
        <f>INDEX(SHELF_days!$C$2:$C$289,MATCH(A742&amp;"|"&amp;C742,SHELF_days!$D$2:$D$289,0))</f>
        <v>71</v>
      </c>
      <c r="AD742" s="8">
        <f t="shared" si="34"/>
        <v>130.13175696857971</v>
      </c>
      <c r="AE742" s="7">
        <f t="shared" si="35"/>
        <v>7.6368401976866063E-2</v>
      </c>
    </row>
    <row r="743" spans="1:31" x14ac:dyDescent="0.45">
      <c r="A743" t="s">
        <v>17</v>
      </c>
      <c r="B743" t="s">
        <v>187</v>
      </c>
      <c r="C743" t="s">
        <v>137</v>
      </c>
      <c r="D743">
        <v>7.6368401976866063E-2</v>
      </c>
      <c r="E743">
        <v>7.6368401976866063E-2</v>
      </c>
      <c r="F743">
        <v>7.6368401976866063E-2</v>
      </c>
      <c r="G743">
        <v>7.6368401976866063E-2</v>
      </c>
      <c r="H743">
        <v>7.6368401976866063E-2</v>
      </c>
      <c r="I743">
        <v>7.6368401976866063E-2</v>
      </c>
      <c r="J743">
        <v>7.6368401976866063E-2</v>
      </c>
      <c r="K743">
        <v>7.6368401976866063E-2</v>
      </c>
      <c r="L743">
        <v>7.6368401976866063E-2</v>
      </c>
      <c r="M743">
        <v>7.6368401976866063E-2</v>
      </c>
      <c r="N743">
        <v>7.6368401976866063E-2</v>
      </c>
      <c r="O743">
        <v>7.6368401976866063E-2</v>
      </c>
      <c r="P743">
        <v>7.6368401976866063E-2</v>
      </c>
      <c r="Q743">
        <v>7.6368401976866063E-2</v>
      </c>
      <c r="R743">
        <v>7.6368401976866063E-2</v>
      </c>
      <c r="S743">
        <v>7.6368401976866063E-2</v>
      </c>
      <c r="T743">
        <v>7.6368401976866063E-2</v>
      </c>
      <c r="U743">
        <v>7.6368401976866063E-2</v>
      </c>
      <c r="V743">
        <v>1</v>
      </c>
      <c r="W743">
        <v>1</v>
      </c>
      <c r="X743">
        <v>7.6368401976866063E-2</v>
      </c>
      <c r="Y743">
        <v>7.6368401976866063E-2</v>
      </c>
      <c r="Z743">
        <v>7.6368401976866063E-2</v>
      </c>
      <c r="AA743">
        <v>7.6368401976866063E-2</v>
      </c>
      <c r="AB743" s="7">
        <f t="shared" si="33"/>
        <v>3.6801048434910526</v>
      </c>
      <c r="AC743">
        <f>INDEX(SHELF_days!$C$2:$C$289,MATCH(A743&amp;"|"&amp;C743,SHELF_days!$D$2:$D$289,0))</f>
        <v>86</v>
      </c>
      <c r="AD743" s="8">
        <f t="shared" si="34"/>
        <v>316.48901654023052</v>
      </c>
      <c r="AE743" s="7">
        <f t="shared" si="35"/>
        <v>1</v>
      </c>
    </row>
    <row r="744" spans="1:31" x14ac:dyDescent="0.45">
      <c r="A744" t="s">
        <v>17</v>
      </c>
      <c r="B744" t="s">
        <v>187</v>
      </c>
      <c r="C744" t="s">
        <v>138</v>
      </c>
      <c r="D744">
        <v>7.6368401976866063E-2</v>
      </c>
      <c r="E744">
        <v>7.6368401976866063E-2</v>
      </c>
      <c r="F744">
        <v>7.6368401976866063E-2</v>
      </c>
      <c r="G744">
        <v>7.6368401976866063E-2</v>
      </c>
      <c r="H744">
        <v>7.6368401976866063E-2</v>
      </c>
      <c r="I744">
        <v>7.6368401976866063E-2</v>
      </c>
      <c r="J744">
        <v>7.6368401976866063E-2</v>
      </c>
      <c r="K744">
        <v>7.6368401976866063E-2</v>
      </c>
      <c r="L744">
        <v>7.6368401976866063E-2</v>
      </c>
      <c r="M744">
        <v>7.6368401976866063E-2</v>
      </c>
      <c r="N744">
        <v>7.6368401976866063E-2</v>
      </c>
      <c r="O744">
        <v>7.6368401976866063E-2</v>
      </c>
      <c r="P744">
        <v>7.6368401976866063E-2</v>
      </c>
      <c r="Q744">
        <v>7.6368401976866063E-2</v>
      </c>
      <c r="R744">
        <v>7.6368401976866063E-2</v>
      </c>
      <c r="S744">
        <v>7.6368401976866063E-2</v>
      </c>
      <c r="T744">
        <v>7.6368401976866063E-2</v>
      </c>
      <c r="U744">
        <v>7.6368401976866063E-2</v>
      </c>
      <c r="V744">
        <v>7.6368401976866063E-2</v>
      </c>
      <c r="W744">
        <v>7.6368401976866063E-2</v>
      </c>
      <c r="X744">
        <v>7.6368401976866063E-2</v>
      </c>
      <c r="Y744">
        <v>7.6368401976866063E-2</v>
      </c>
      <c r="Z744">
        <v>7.6368401976866063E-2</v>
      </c>
      <c r="AA744">
        <v>7.6368401976866063E-2</v>
      </c>
      <c r="AB744" s="7">
        <f t="shared" si="33"/>
        <v>1.8328416474447846</v>
      </c>
      <c r="AC744">
        <f>INDEX(SHELF_days!$C$2:$C$289,MATCH(A744&amp;"|"&amp;C744,SHELF_days!$D$2:$D$289,0))</f>
        <v>3</v>
      </c>
      <c r="AD744" s="8">
        <f t="shared" si="34"/>
        <v>5.4985249423343543</v>
      </c>
      <c r="AE744" s="7">
        <f t="shared" si="35"/>
        <v>7.6368401976866063E-2</v>
      </c>
    </row>
    <row r="745" spans="1:31" x14ac:dyDescent="0.45">
      <c r="A745" t="s">
        <v>17</v>
      </c>
      <c r="B745" t="s">
        <v>187</v>
      </c>
      <c r="C745" t="s">
        <v>139</v>
      </c>
      <c r="D745">
        <v>7.6368401976866063E-2</v>
      </c>
      <c r="E745">
        <v>7.6368401976866063E-2</v>
      </c>
      <c r="F745">
        <v>7.6368401976866063E-2</v>
      </c>
      <c r="G745">
        <v>7.6368401976866063E-2</v>
      </c>
      <c r="H745">
        <v>7.6368401976866063E-2</v>
      </c>
      <c r="I745">
        <v>7.6368401976866063E-2</v>
      </c>
      <c r="J745">
        <v>7.6368401976866063E-2</v>
      </c>
      <c r="K745">
        <v>7.6368401976866063E-2</v>
      </c>
      <c r="L745">
        <v>7.6368401976866063E-2</v>
      </c>
      <c r="M745">
        <v>7.6368401976866063E-2</v>
      </c>
      <c r="N745">
        <v>7.6368401976866063E-2</v>
      </c>
      <c r="O745">
        <v>7.6368401976866063E-2</v>
      </c>
      <c r="P745">
        <v>7.6368401976866063E-2</v>
      </c>
      <c r="Q745">
        <v>7.6368401976866063E-2</v>
      </c>
      <c r="R745">
        <v>7.6368401976866063E-2</v>
      </c>
      <c r="S745">
        <v>7.6368401976866063E-2</v>
      </c>
      <c r="T745">
        <v>7.6368401976866063E-2</v>
      </c>
      <c r="U745">
        <v>7.6368401976866063E-2</v>
      </c>
      <c r="V745">
        <v>7.6368401976866063E-2</v>
      </c>
      <c r="W745">
        <v>7.6368401976866063E-2</v>
      </c>
      <c r="X745">
        <v>7.6368401976866063E-2</v>
      </c>
      <c r="Y745">
        <v>7.6368401976866063E-2</v>
      </c>
      <c r="Z745">
        <v>7.6368401976866063E-2</v>
      </c>
      <c r="AA745">
        <v>7.6368401976866063E-2</v>
      </c>
      <c r="AB745" s="7">
        <f t="shared" si="33"/>
        <v>1.8328416474447846</v>
      </c>
      <c r="AC745">
        <f>INDEX(SHELF_days!$C$2:$C$289,MATCH(A745&amp;"|"&amp;C745,SHELF_days!$D$2:$D$289,0))</f>
        <v>16</v>
      </c>
      <c r="AD745" s="8">
        <f t="shared" si="34"/>
        <v>29.325466359116554</v>
      </c>
      <c r="AE745" s="7">
        <f t="shared" si="35"/>
        <v>7.6368401976866063E-2</v>
      </c>
    </row>
    <row r="746" spans="1:31" x14ac:dyDescent="0.45">
      <c r="A746" t="s">
        <v>17</v>
      </c>
      <c r="B746" t="s">
        <v>188</v>
      </c>
      <c r="C746" t="s">
        <v>134</v>
      </c>
      <c r="D746">
        <v>2.4523895077254769E-2</v>
      </c>
      <c r="E746">
        <v>2.7880085439373981E-2</v>
      </c>
      <c r="F746">
        <v>4.0144528286820781E-2</v>
      </c>
      <c r="G746">
        <v>4.678204974647663E-2</v>
      </c>
      <c r="H746">
        <v>3.8677286701002123E-2</v>
      </c>
      <c r="I746">
        <v>2.57191480017567E-2</v>
      </c>
      <c r="J746">
        <v>9.5944624106679456E-3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3.1715375094821729E-3</v>
      </c>
      <c r="T746">
        <v>3.787878787878788E-2</v>
      </c>
      <c r="U746">
        <v>0.24789395935641001</v>
      </c>
      <c r="V746">
        <v>0.34769383558909261</v>
      </c>
      <c r="W746">
        <v>0.39436110112987588</v>
      </c>
      <c r="X746">
        <v>0.37663193196790029</v>
      </c>
      <c r="Y746">
        <v>0.32196969696969702</v>
      </c>
      <c r="Z746">
        <v>0.25203118137900749</v>
      </c>
      <c r="AA746">
        <v>0.1098185411426518</v>
      </c>
      <c r="AB746" s="7">
        <f t="shared" si="33"/>
        <v>2.3047720285862581</v>
      </c>
      <c r="AC746">
        <f>INDEX(SHELF_days!$C$2:$C$289,MATCH(A746&amp;"|"&amp;C746,SHELF_days!$D$2:$D$289,0))</f>
        <v>69</v>
      </c>
      <c r="AD746" s="8">
        <f t="shared" si="34"/>
        <v>159.0292699724518</v>
      </c>
      <c r="AE746" s="7">
        <f t="shared" si="35"/>
        <v>0.39436110112987588</v>
      </c>
    </row>
    <row r="747" spans="1:31" x14ac:dyDescent="0.45">
      <c r="A747" t="s">
        <v>17</v>
      </c>
      <c r="B747" t="s">
        <v>188</v>
      </c>
      <c r="C747" t="s">
        <v>135</v>
      </c>
      <c r="D747">
        <v>1.375975665748393E-2</v>
      </c>
      <c r="E747">
        <v>4.7592401285583103E-3</v>
      </c>
      <c r="F747">
        <v>1.2525826446280991E-3</v>
      </c>
      <c r="G747">
        <v>6.8942263544536277E-3</v>
      </c>
      <c r="H747">
        <v>2.536587465564738E-2</v>
      </c>
      <c r="I747">
        <v>3.0907082185491281E-2</v>
      </c>
      <c r="J747">
        <v>3.1158172635445361E-2</v>
      </c>
      <c r="K747">
        <v>3.0704775022956837E-4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5.4249885215794319E-3</v>
      </c>
      <c r="S747">
        <v>6.8798783287419658E-3</v>
      </c>
      <c r="T747">
        <v>8.7537304866850338E-2</v>
      </c>
      <c r="U747">
        <v>0.28472796143250689</v>
      </c>
      <c r="V747">
        <v>0.30834337695133152</v>
      </c>
      <c r="W747">
        <v>0.32031823921028468</v>
      </c>
      <c r="X747">
        <v>0.26819042699724521</v>
      </c>
      <c r="Y747">
        <v>0.2102444903581267</v>
      </c>
      <c r="Z747">
        <v>0.1069717056932966</v>
      </c>
      <c r="AA747">
        <v>1.379849632690542E-2</v>
      </c>
      <c r="AB747" s="7">
        <f t="shared" si="33"/>
        <v>1.7268408516988063</v>
      </c>
      <c r="AC747">
        <f>INDEX(SHELF_days!$C$2:$C$289,MATCH(A747&amp;"|"&amp;C747,SHELF_days!$D$2:$D$289,0))</f>
        <v>120</v>
      </c>
      <c r="AD747" s="8">
        <f t="shared" si="34"/>
        <v>207.22090220385675</v>
      </c>
      <c r="AE747" s="7">
        <f t="shared" si="35"/>
        <v>0.32031823921028468</v>
      </c>
    </row>
    <row r="748" spans="1:31" x14ac:dyDescent="0.45">
      <c r="A748" t="s">
        <v>17</v>
      </c>
      <c r="B748" t="s">
        <v>188</v>
      </c>
      <c r="C748" t="s">
        <v>136</v>
      </c>
      <c r="D748">
        <v>1.212751716913049E-2</v>
      </c>
      <c r="E748">
        <v>0</v>
      </c>
      <c r="F748">
        <v>0</v>
      </c>
      <c r="G748">
        <v>5.4029410623520754E-3</v>
      </c>
      <c r="H748">
        <v>9.2684204399953434E-3</v>
      </c>
      <c r="I748">
        <v>2.3255926745043259E-2</v>
      </c>
      <c r="J748">
        <v>2.4160458619485511E-2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0.15000921507003451</v>
      </c>
      <c r="U748">
        <v>0.3480847204438754</v>
      </c>
      <c r="V748">
        <v>0.44670536996081173</v>
      </c>
      <c r="W748">
        <v>0.47066212703216548</v>
      </c>
      <c r="X748">
        <v>0.42465952741240842</v>
      </c>
      <c r="Y748">
        <v>0.27096913436542119</v>
      </c>
      <c r="Z748">
        <v>0.15167520273154081</v>
      </c>
      <c r="AA748">
        <v>4.299072672952315E-2</v>
      </c>
      <c r="AB748" s="7">
        <f t="shared" si="33"/>
        <v>2.3799712877817876</v>
      </c>
      <c r="AC748">
        <f>INDEX(SHELF_days!$C$2:$C$289,MATCH(A748&amp;"|"&amp;C748,SHELF_days!$D$2:$D$289,0))</f>
        <v>71</v>
      </c>
      <c r="AD748" s="8">
        <f t="shared" si="34"/>
        <v>168.97796143250693</v>
      </c>
      <c r="AE748" s="7">
        <f t="shared" si="35"/>
        <v>0.47066212703216548</v>
      </c>
    </row>
    <row r="749" spans="1:31" x14ac:dyDescent="0.45">
      <c r="A749" t="s">
        <v>17</v>
      </c>
      <c r="B749" t="s">
        <v>188</v>
      </c>
      <c r="C749" t="s">
        <v>137</v>
      </c>
      <c r="D749">
        <v>1.601640079441348E-5</v>
      </c>
      <c r="E749">
        <v>1.021045550643859E-4</v>
      </c>
      <c r="F749">
        <v>3.2933724133512722E-3</v>
      </c>
      <c r="G749">
        <v>7.1453168044077137E-3</v>
      </c>
      <c r="H749">
        <v>9.2594817092702935E-3</v>
      </c>
      <c r="I749">
        <v>1.225254660772631E-2</v>
      </c>
      <c r="J749">
        <v>9.5998302261515803E-3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2.3343904157857652E-3</v>
      </c>
      <c r="R749">
        <v>9.5998302261515803E-3</v>
      </c>
      <c r="S749">
        <v>9.5998302261515803E-3</v>
      </c>
      <c r="T749">
        <v>0.10085927990262029</v>
      </c>
      <c r="U749">
        <v>0.2023992568390032</v>
      </c>
      <c r="V749">
        <v>0.2365642417835864</v>
      </c>
      <c r="W749">
        <v>0.26246075981805372</v>
      </c>
      <c r="X749">
        <v>0.21393106541098089</v>
      </c>
      <c r="Y749">
        <v>0.1449744538407329</v>
      </c>
      <c r="Z749">
        <v>7.1565282849638034E-2</v>
      </c>
      <c r="AA749">
        <v>9.0973156512268571E-3</v>
      </c>
      <c r="AB749" s="7">
        <f t="shared" si="33"/>
        <v>1.3050543756806972</v>
      </c>
      <c r="AC749">
        <f>INDEX(SHELF_days!$C$2:$C$289,MATCH(A749&amp;"|"&amp;C749,SHELF_days!$D$2:$D$289,0))</f>
        <v>86</v>
      </c>
      <c r="AD749" s="8">
        <f t="shared" si="34"/>
        <v>112.23467630853996</v>
      </c>
      <c r="AE749" s="7">
        <f t="shared" si="35"/>
        <v>0.26246075981805372</v>
      </c>
    </row>
    <row r="750" spans="1:31" x14ac:dyDescent="0.45">
      <c r="A750" t="s">
        <v>17</v>
      </c>
      <c r="B750" t="s">
        <v>188</v>
      </c>
      <c r="C750" t="s">
        <v>138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0.37700872359963272</v>
      </c>
      <c r="X750">
        <v>0.1575987144168963</v>
      </c>
      <c r="Y750">
        <v>0.13349403122130399</v>
      </c>
      <c r="Z750">
        <v>0</v>
      </c>
      <c r="AA750">
        <v>0</v>
      </c>
      <c r="AB750" s="7">
        <f t="shared" si="33"/>
        <v>0.66810146923783298</v>
      </c>
      <c r="AC750">
        <f>INDEX(SHELF_days!$C$2:$C$289,MATCH(A750&amp;"|"&amp;C750,SHELF_days!$D$2:$D$289,0))</f>
        <v>3</v>
      </c>
      <c r="AD750" s="8">
        <f t="shared" si="34"/>
        <v>2.0043044077134988</v>
      </c>
      <c r="AE750" s="7">
        <f t="shared" si="35"/>
        <v>0.37700872359963272</v>
      </c>
    </row>
    <row r="751" spans="1:31" x14ac:dyDescent="0.45">
      <c r="A751" t="s">
        <v>17</v>
      </c>
      <c r="B751" t="s">
        <v>188</v>
      </c>
      <c r="C751" t="s">
        <v>139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5.1599087465564741E-2</v>
      </c>
      <c r="K751">
        <v>5.1599087465564741E-2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0.30093190426997252</v>
      </c>
      <c r="U751">
        <v>0.37432205578512401</v>
      </c>
      <c r="V751">
        <v>0.28899793388429751</v>
      </c>
      <c r="W751">
        <v>0.1889527376033058</v>
      </c>
      <c r="X751">
        <v>0.220364152892562</v>
      </c>
      <c r="Y751">
        <v>0.22658402203856751</v>
      </c>
      <c r="Z751">
        <v>4.5745092975206611E-2</v>
      </c>
      <c r="AA751">
        <v>0</v>
      </c>
      <c r="AB751" s="7">
        <f t="shared" si="33"/>
        <v>1.7490960743801653</v>
      </c>
      <c r="AC751">
        <f>INDEX(SHELF_days!$C$2:$C$289,MATCH(A751&amp;"|"&amp;C751,SHELF_days!$D$2:$D$289,0))</f>
        <v>16</v>
      </c>
      <c r="AD751" s="8">
        <f t="shared" si="34"/>
        <v>27.985537190082646</v>
      </c>
      <c r="AE751" s="7">
        <f t="shared" si="35"/>
        <v>0.37432205578512401</v>
      </c>
    </row>
    <row r="752" spans="1:31" x14ac:dyDescent="0.45">
      <c r="A752" t="s">
        <v>17</v>
      </c>
      <c r="B752" t="s">
        <v>189</v>
      </c>
      <c r="C752" t="s">
        <v>134</v>
      </c>
      <c r="D752">
        <v>0.9</v>
      </c>
      <c r="E752">
        <v>0.9</v>
      </c>
      <c r="F752">
        <v>0.9</v>
      </c>
      <c r="G752">
        <v>0.9</v>
      </c>
      <c r="H752">
        <v>0.9</v>
      </c>
      <c r="I752">
        <v>0.9</v>
      </c>
      <c r="J752">
        <v>0.9</v>
      </c>
      <c r="K752">
        <v>0.9</v>
      </c>
      <c r="L752">
        <v>0.9</v>
      </c>
      <c r="M752">
        <v>0.9</v>
      </c>
      <c r="N752">
        <v>0.9</v>
      </c>
      <c r="O752">
        <v>0.9</v>
      </c>
      <c r="P752">
        <v>0.9</v>
      </c>
      <c r="Q752">
        <v>0.9</v>
      </c>
      <c r="R752">
        <v>0.9</v>
      </c>
      <c r="S752">
        <v>0.9</v>
      </c>
      <c r="T752">
        <v>0.9</v>
      </c>
      <c r="U752">
        <v>0.9</v>
      </c>
      <c r="V752">
        <v>0.9</v>
      </c>
      <c r="W752">
        <v>0.9</v>
      </c>
      <c r="X752">
        <v>0.9</v>
      </c>
      <c r="Y752">
        <v>0.9</v>
      </c>
      <c r="Z752">
        <v>0.9</v>
      </c>
      <c r="AA752">
        <v>0.9</v>
      </c>
      <c r="AB752" s="7">
        <f t="shared" si="33"/>
        <v>21.599999999999994</v>
      </c>
      <c r="AC752">
        <f>INDEX(SHELF_days!$C$2:$C$289,MATCH(A752&amp;"|"&amp;C752,SHELF_days!$D$2:$D$289,0))</f>
        <v>69</v>
      </c>
      <c r="AD752" s="8">
        <f t="shared" si="34"/>
        <v>1490.3999999999996</v>
      </c>
      <c r="AE752" s="7">
        <f t="shared" si="35"/>
        <v>0.9</v>
      </c>
    </row>
    <row r="753" spans="1:31" x14ac:dyDescent="0.45">
      <c r="A753" t="s">
        <v>17</v>
      </c>
      <c r="B753" t="s">
        <v>189</v>
      </c>
      <c r="C753" t="s">
        <v>135</v>
      </c>
      <c r="D753">
        <v>0.9</v>
      </c>
      <c r="E753">
        <v>0.9</v>
      </c>
      <c r="F753">
        <v>0.9</v>
      </c>
      <c r="G753">
        <v>0.9</v>
      </c>
      <c r="H753">
        <v>0.9</v>
      </c>
      <c r="I753">
        <v>0.9</v>
      </c>
      <c r="J753">
        <v>0.9</v>
      </c>
      <c r="K753">
        <v>0.9</v>
      </c>
      <c r="L753">
        <v>0.9</v>
      </c>
      <c r="M753">
        <v>0.9</v>
      </c>
      <c r="N753">
        <v>0.9</v>
      </c>
      <c r="O753">
        <v>0.9</v>
      </c>
      <c r="P753">
        <v>0.9</v>
      </c>
      <c r="Q753">
        <v>0.9</v>
      </c>
      <c r="R753">
        <v>0.9</v>
      </c>
      <c r="S753">
        <v>0.9</v>
      </c>
      <c r="T753">
        <v>0.9</v>
      </c>
      <c r="U753">
        <v>0.9</v>
      </c>
      <c r="V753">
        <v>0.9</v>
      </c>
      <c r="W753">
        <v>0.9</v>
      </c>
      <c r="X753">
        <v>0.9</v>
      </c>
      <c r="Y753">
        <v>0.9</v>
      </c>
      <c r="Z753">
        <v>0.9</v>
      </c>
      <c r="AA753">
        <v>0.9</v>
      </c>
      <c r="AB753" s="7">
        <f t="shared" si="33"/>
        <v>21.599999999999994</v>
      </c>
      <c r="AC753">
        <f>INDEX(SHELF_days!$C$2:$C$289,MATCH(A753&amp;"|"&amp;C753,SHELF_days!$D$2:$D$289,0))</f>
        <v>120</v>
      </c>
      <c r="AD753" s="8">
        <f t="shared" si="34"/>
        <v>2591.9999999999991</v>
      </c>
      <c r="AE753" s="7">
        <f t="shared" si="35"/>
        <v>0.9</v>
      </c>
    </row>
    <row r="754" spans="1:31" x14ac:dyDescent="0.45">
      <c r="A754" t="s">
        <v>17</v>
      </c>
      <c r="B754" t="s">
        <v>189</v>
      </c>
      <c r="C754" t="s">
        <v>136</v>
      </c>
      <c r="D754">
        <v>0.9</v>
      </c>
      <c r="E754">
        <v>0.9</v>
      </c>
      <c r="F754">
        <v>0.9</v>
      </c>
      <c r="G754">
        <v>0.9</v>
      </c>
      <c r="H754">
        <v>0.9</v>
      </c>
      <c r="I754">
        <v>0.9</v>
      </c>
      <c r="J754">
        <v>0.9</v>
      </c>
      <c r="K754">
        <v>0.9</v>
      </c>
      <c r="L754">
        <v>0.9</v>
      </c>
      <c r="M754">
        <v>0.9</v>
      </c>
      <c r="N754">
        <v>0.9</v>
      </c>
      <c r="O754">
        <v>0.9</v>
      </c>
      <c r="P754">
        <v>0.9</v>
      </c>
      <c r="Q754">
        <v>0.9</v>
      </c>
      <c r="R754">
        <v>0.9</v>
      </c>
      <c r="S754">
        <v>0.9</v>
      </c>
      <c r="T754">
        <v>0.9</v>
      </c>
      <c r="U754">
        <v>0.9</v>
      </c>
      <c r="V754">
        <v>0.9</v>
      </c>
      <c r="W754">
        <v>0.9</v>
      </c>
      <c r="X754">
        <v>0.9</v>
      </c>
      <c r="Y754">
        <v>0.9</v>
      </c>
      <c r="Z754">
        <v>0.9</v>
      </c>
      <c r="AA754">
        <v>0.9</v>
      </c>
      <c r="AB754" s="7">
        <f t="shared" si="33"/>
        <v>21.599999999999994</v>
      </c>
      <c r="AC754">
        <f>INDEX(SHELF_days!$C$2:$C$289,MATCH(A754&amp;"|"&amp;C754,SHELF_days!$D$2:$D$289,0))</f>
        <v>71</v>
      </c>
      <c r="AD754" s="8">
        <f t="shared" si="34"/>
        <v>1533.5999999999997</v>
      </c>
      <c r="AE754" s="7">
        <f t="shared" si="35"/>
        <v>0.9</v>
      </c>
    </row>
    <row r="755" spans="1:31" x14ac:dyDescent="0.45">
      <c r="A755" t="s">
        <v>17</v>
      </c>
      <c r="B755" t="s">
        <v>189</v>
      </c>
      <c r="C755" t="s">
        <v>137</v>
      </c>
      <c r="D755">
        <v>0.9</v>
      </c>
      <c r="E755">
        <v>0.9</v>
      </c>
      <c r="F755">
        <v>0.9</v>
      </c>
      <c r="G755">
        <v>0.9</v>
      </c>
      <c r="H755">
        <v>0.9</v>
      </c>
      <c r="I755">
        <v>0.9</v>
      </c>
      <c r="J755">
        <v>0.9</v>
      </c>
      <c r="K755">
        <v>0.9</v>
      </c>
      <c r="L755">
        <v>0.9</v>
      </c>
      <c r="M755">
        <v>0.9</v>
      </c>
      <c r="N755">
        <v>0.9</v>
      </c>
      <c r="O755">
        <v>0.9</v>
      </c>
      <c r="P755">
        <v>0.9</v>
      </c>
      <c r="Q755">
        <v>0.9</v>
      </c>
      <c r="R755">
        <v>0.9</v>
      </c>
      <c r="S755">
        <v>0.9</v>
      </c>
      <c r="T755">
        <v>0.9</v>
      </c>
      <c r="U755">
        <v>0.9</v>
      </c>
      <c r="V755">
        <v>0.9</v>
      </c>
      <c r="W755">
        <v>0.9</v>
      </c>
      <c r="X755">
        <v>0.9</v>
      </c>
      <c r="Y755">
        <v>0.9</v>
      </c>
      <c r="Z755">
        <v>0.9</v>
      </c>
      <c r="AA755">
        <v>0.9</v>
      </c>
      <c r="AB755" s="7">
        <f t="shared" si="33"/>
        <v>21.599999999999994</v>
      </c>
      <c r="AC755">
        <f>INDEX(SHELF_days!$C$2:$C$289,MATCH(A755&amp;"|"&amp;C755,SHELF_days!$D$2:$D$289,0))</f>
        <v>86</v>
      </c>
      <c r="AD755" s="8">
        <f t="shared" si="34"/>
        <v>1857.5999999999995</v>
      </c>
      <c r="AE755" s="7">
        <f t="shared" si="35"/>
        <v>0.9</v>
      </c>
    </row>
    <row r="756" spans="1:31" x14ac:dyDescent="0.45">
      <c r="A756" t="s">
        <v>17</v>
      </c>
      <c r="B756" t="s">
        <v>189</v>
      </c>
      <c r="C756" t="s">
        <v>138</v>
      </c>
      <c r="D756">
        <v>0.9</v>
      </c>
      <c r="E756">
        <v>0.9</v>
      </c>
      <c r="F756">
        <v>0.9</v>
      </c>
      <c r="G756">
        <v>0.9</v>
      </c>
      <c r="H756">
        <v>0.9</v>
      </c>
      <c r="I756">
        <v>0.9</v>
      </c>
      <c r="J756">
        <v>0.9</v>
      </c>
      <c r="K756">
        <v>0.9</v>
      </c>
      <c r="L756">
        <v>0.9</v>
      </c>
      <c r="M756">
        <v>0.9</v>
      </c>
      <c r="N756">
        <v>0.9</v>
      </c>
      <c r="O756">
        <v>0.9</v>
      </c>
      <c r="P756">
        <v>0.9</v>
      </c>
      <c r="Q756">
        <v>0.9</v>
      </c>
      <c r="R756">
        <v>0.9</v>
      </c>
      <c r="S756">
        <v>0.9</v>
      </c>
      <c r="T756">
        <v>0.9</v>
      </c>
      <c r="U756">
        <v>0.9</v>
      </c>
      <c r="V756">
        <v>0.9</v>
      </c>
      <c r="W756">
        <v>0.9</v>
      </c>
      <c r="X756">
        <v>0.9</v>
      </c>
      <c r="Y756">
        <v>0.9</v>
      </c>
      <c r="Z756">
        <v>0.9</v>
      </c>
      <c r="AA756">
        <v>0.9</v>
      </c>
      <c r="AB756" s="7">
        <f t="shared" si="33"/>
        <v>21.599999999999994</v>
      </c>
      <c r="AC756">
        <f>INDEX(SHELF_days!$C$2:$C$289,MATCH(A756&amp;"|"&amp;C756,SHELF_days!$D$2:$D$289,0))</f>
        <v>3</v>
      </c>
      <c r="AD756" s="8">
        <f t="shared" si="34"/>
        <v>64.799999999999983</v>
      </c>
      <c r="AE756" s="7">
        <f t="shared" si="35"/>
        <v>0.9</v>
      </c>
    </row>
    <row r="757" spans="1:31" x14ac:dyDescent="0.45">
      <c r="A757" t="s">
        <v>17</v>
      </c>
      <c r="B757" t="s">
        <v>189</v>
      </c>
      <c r="C757" t="s">
        <v>139</v>
      </c>
      <c r="D757">
        <v>0.9</v>
      </c>
      <c r="E757">
        <v>0.9</v>
      </c>
      <c r="F757">
        <v>0.9</v>
      </c>
      <c r="G757">
        <v>0.9</v>
      </c>
      <c r="H757">
        <v>0.9</v>
      </c>
      <c r="I757">
        <v>0.9</v>
      </c>
      <c r="J757">
        <v>0.9</v>
      </c>
      <c r="K757">
        <v>0.9</v>
      </c>
      <c r="L757">
        <v>0.9</v>
      </c>
      <c r="M757">
        <v>0.9</v>
      </c>
      <c r="N757">
        <v>0.9</v>
      </c>
      <c r="O757">
        <v>0.9</v>
      </c>
      <c r="P757">
        <v>0.9</v>
      </c>
      <c r="Q757">
        <v>0.9</v>
      </c>
      <c r="R757">
        <v>0.9</v>
      </c>
      <c r="S757">
        <v>0.9</v>
      </c>
      <c r="T757">
        <v>0.9</v>
      </c>
      <c r="U757">
        <v>0.9</v>
      </c>
      <c r="V757">
        <v>0.9</v>
      </c>
      <c r="W757">
        <v>0.9</v>
      </c>
      <c r="X757">
        <v>0.9</v>
      </c>
      <c r="Y757">
        <v>0.9</v>
      </c>
      <c r="Z757">
        <v>0.9</v>
      </c>
      <c r="AA757">
        <v>0.9</v>
      </c>
      <c r="AB757" s="7">
        <f t="shared" si="33"/>
        <v>21.599999999999994</v>
      </c>
      <c r="AC757">
        <f>INDEX(SHELF_days!$C$2:$C$289,MATCH(A757&amp;"|"&amp;C757,SHELF_days!$D$2:$D$289,0))</f>
        <v>16</v>
      </c>
      <c r="AD757" s="8">
        <f t="shared" si="34"/>
        <v>345.59999999999991</v>
      </c>
      <c r="AE757" s="7">
        <f t="shared" si="35"/>
        <v>0.9</v>
      </c>
    </row>
    <row r="758" spans="1:31" x14ac:dyDescent="0.45">
      <c r="A758" t="s">
        <v>17</v>
      </c>
      <c r="B758" t="s">
        <v>190</v>
      </c>
      <c r="C758" t="s">
        <v>134</v>
      </c>
      <c r="D758">
        <v>0</v>
      </c>
      <c r="E758">
        <v>0</v>
      </c>
      <c r="F758">
        <v>0</v>
      </c>
      <c r="G758">
        <v>0</v>
      </c>
      <c r="H758">
        <v>2.614471810825737E-3</v>
      </c>
      <c r="I758">
        <v>1.7688219169753199E-2</v>
      </c>
      <c r="J758">
        <v>0.27271406832418782</v>
      </c>
      <c r="K758">
        <v>0.41166784047668509</v>
      </c>
      <c r="L758">
        <v>0.49566534760821429</v>
      </c>
      <c r="M758">
        <v>0.48791144574548762</v>
      </c>
      <c r="N758">
        <v>0.48757872549566028</v>
      </c>
      <c r="O758">
        <v>0.47648242071715557</v>
      </c>
      <c r="P758">
        <v>0.46646196771093529</v>
      </c>
      <c r="Q758">
        <v>0.48271796976468068</v>
      </c>
      <c r="R758">
        <v>0.49176221818003718</v>
      </c>
      <c r="S758">
        <v>0.37796513699798512</v>
      </c>
      <c r="T758">
        <v>0.21138376156287311</v>
      </c>
      <c r="U758">
        <v>9.0520175176367068E-2</v>
      </c>
      <c r="V758">
        <v>5.5228183600776236E-3</v>
      </c>
      <c r="W758">
        <v>0</v>
      </c>
      <c r="X758">
        <v>0</v>
      </c>
      <c r="Y758">
        <v>0</v>
      </c>
      <c r="Z758">
        <v>0</v>
      </c>
      <c r="AA758">
        <v>0</v>
      </c>
      <c r="AB758" s="7">
        <f t="shared" si="33"/>
        <v>4.778656587100925</v>
      </c>
      <c r="AC758">
        <f>INDEX(SHELF_days!$C$2:$C$289,MATCH(A758&amp;"|"&amp;C758,SHELF_days!$D$2:$D$289,0))</f>
        <v>69</v>
      </c>
      <c r="AD758" s="8">
        <f t="shared" si="34"/>
        <v>329.7273045099638</v>
      </c>
      <c r="AE758" s="7">
        <f t="shared" si="35"/>
        <v>0.49566534760821429</v>
      </c>
    </row>
    <row r="759" spans="1:31" x14ac:dyDescent="0.45">
      <c r="A759" t="s">
        <v>17</v>
      </c>
      <c r="B759" t="s">
        <v>190</v>
      </c>
      <c r="C759" t="s">
        <v>135</v>
      </c>
      <c r="D759">
        <v>0</v>
      </c>
      <c r="E759">
        <v>0</v>
      </c>
      <c r="F759">
        <v>0</v>
      </c>
      <c r="G759">
        <v>0</v>
      </c>
      <c r="H759">
        <v>2.3715184710406709E-3</v>
      </c>
      <c r="I759">
        <v>1.522064250475857E-2</v>
      </c>
      <c r="J759">
        <v>0.24138697898457831</v>
      </c>
      <c r="K759">
        <v>0.38364021287340239</v>
      </c>
      <c r="L759">
        <v>0.45666977430757882</v>
      </c>
      <c r="M759">
        <v>0.48095501689779752</v>
      </c>
      <c r="N759">
        <v>0.46916831760090122</v>
      </c>
      <c r="O759">
        <v>0.46470593947869332</v>
      </c>
      <c r="P759">
        <v>0.46298216991026681</v>
      </c>
      <c r="Q759">
        <v>0.47912636444858792</v>
      </c>
      <c r="R759">
        <v>0.45346307734141322</v>
      </c>
      <c r="S759">
        <v>0.33717515441090778</v>
      </c>
      <c r="T759">
        <v>0.17675581711533231</v>
      </c>
      <c r="U759">
        <v>6.5791671522355585E-2</v>
      </c>
      <c r="V759">
        <v>6.0492172629452671E-3</v>
      </c>
      <c r="W759">
        <v>0</v>
      </c>
      <c r="X759">
        <v>0</v>
      </c>
      <c r="Y759">
        <v>0</v>
      </c>
      <c r="Z759">
        <v>0</v>
      </c>
      <c r="AA759">
        <v>0</v>
      </c>
      <c r="AB759" s="7">
        <f t="shared" si="33"/>
        <v>4.4954618731305604</v>
      </c>
      <c r="AC759">
        <f>INDEX(SHELF_days!$C$2:$C$289,MATCH(A759&amp;"|"&amp;C759,SHELF_days!$D$2:$D$289,0))</f>
        <v>120</v>
      </c>
      <c r="AD759" s="8">
        <f t="shared" si="34"/>
        <v>539.45542477566721</v>
      </c>
      <c r="AE759" s="7">
        <f t="shared" si="35"/>
        <v>0.48095501689779752</v>
      </c>
    </row>
    <row r="760" spans="1:31" x14ac:dyDescent="0.45">
      <c r="A760" t="s">
        <v>17</v>
      </c>
      <c r="B760" t="s">
        <v>190</v>
      </c>
      <c r="C760" t="s">
        <v>136</v>
      </c>
      <c r="D760">
        <v>0</v>
      </c>
      <c r="E760">
        <v>0</v>
      </c>
      <c r="F760">
        <v>0</v>
      </c>
      <c r="G760">
        <v>0</v>
      </c>
      <c r="H760">
        <v>3.2942087907939419E-3</v>
      </c>
      <c r="I760">
        <v>1.9860451603690429E-2</v>
      </c>
      <c r="J760">
        <v>0.27002828062653977</v>
      </c>
      <c r="K760">
        <v>0.43083064287132888</v>
      </c>
      <c r="L760">
        <v>0.51042181301302747</v>
      </c>
      <c r="M760">
        <v>0.50705046031931011</v>
      </c>
      <c r="N760">
        <v>0.50059006878938228</v>
      </c>
      <c r="O760">
        <v>0.4971563444294716</v>
      </c>
      <c r="P760">
        <v>0.50083463137524598</v>
      </c>
      <c r="Q760">
        <v>0.51723509686483893</v>
      </c>
      <c r="R760">
        <v>0.49728437048113172</v>
      </c>
      <c r="S760">
        <v>0.38806501753792771</v>
      </c>
      <c r="T760">
        <v>0.2203426830649437</v>
      </c>
      <c r="U760">
        <v>8.4042537476343909E-2</v>
      </c>
      <c r="V760">
        <v>7.619191433415785E-3</v>
      </c>
      <c r="W760">
        <v>0</v>
      </c>
      <c r="X760">
        <v>0</v>
      </c>
      <c r="Y760">
        <v>0</v>
      </c>
      <c r="Z760">
        <v>0</v>
      </c>
      <c r="AA760">
        <v>0</v>
      </c>
      <c r="AB760" s="7">
        <f t="shared" si="33"/>
        <v>4.9546557986773925</v>
      </c>
      <c r="AC760">
        <f>INDEX(SHELF_days!$C$2:$C$289,MATCH(A760&amp;"|"&amp;C760,SHELF_days!$D$2:$D$289,0))</f>
        <v>71</v>
      </c>
      <c r="AD760" s="8">
        <f t="shared" si="34"/>
        <v>351.78056170609489</v>
      </c>
      <c r="AE760" s="7">
        <f t="shared" si="35"/>
        <v>0.51723509686483893</v>
      </c>
    </row>
    <row r="761" spans="1:31" x14ac:dyDescent="0.45">
      <c r="A761" t="s">
        <v>17</v>
      </c>
      <c r="B761" t="s">
        <v>190</v>
      </c>
      <c r="C761" t="s">
        <v>137</v>
      </c>
      <c r="D761">
        <v>0</v>
      </c>
      <c r="E761">
        <v>0</v>
      </c>
      <c r="F761">
        <v>0</v>
      </c>
      <c r="G761">
        <v>0</v>
      </c>
      <c r="H761">
        <v>1.2182133052200241E-3</v>
      </c>
      <c r="I761">
        <v>1.162384174880686E-2</v>
      </c>
      <c r="J761">
        <v>0.18398137583574309</v>
      </c>
      <c r="K761">
        <v>0.32112726060550217</v>
      </c>
      <c r="L761">
        <v>0.42307233666591693</v>
      </c>
      <c r="M761">
        <v>0.44916838987162011</v>
      </c>
      <c r="N761">
        <v>0.4387925730995737</v>
      </c>
      <c r="O761">
        <v>0.44097560050192008</v>
      </c>
      <c r="P761">
        <v>0.43848632592829478</v>
      </c>
      <c r="Q761">
        <v>0.47144448389221177</v>
      </c>
      <c r="R761">
        <v>0.43625180563874222</v>
      </c>
      <c r="S761">
        <v>0.28883444494732818</v>
      </c>
      <c r="T761">
        <v>0.14486981785068689</v>
      </c>
      <c r="U761">
        <v>6.0485171403560599E-2</v>
      </c>
      <c r="V761">
        <v>3.836220096860831E-3</v>
      </c>
      <c r="W761">
        <v>0</v>
      </c>
      <c r="X761">
        <v>0</v>
      </c>
      <c r="Y761">
        <v>0</v>
      </c>
      <c r="Z761">
        <v>0</v>
      </c>
      <c r="AA761">
        <v>0</v>
      </c>
      <c r="AB761" s="7">
        <f t="shared" si="33"/>
        <v>4.1141678613919881</v>
      </c>
      <c r="AC761">
        <f>INDEX(SHELF_days!$C$2:$C$289,MATCH(A761&amp;"|"&amp;C761,SHELF_days!$D$2:$D$289,0))</f>
        <v>86</v>
      </c>
      <c r="AD761" s="8">
        <f t="shared" si="34"/>
        <v>353.81843607971098</v>
      </c>
      <c r="AE761" s="7">
        <f t="shared" si="35"/>
        <v>0.47144448389221177</v>
      </c>
    </row>
    <row r="762" spans="1:31" x14ac:dyDescent="0.45">
      <c r="A762" t="s">
        <v>17</v>
      </c>
      <c r="B762" t="s">
        <v>190</v>
      </c>
      <c r="C762" t="s">
        <v>138</v>
      </c>
      <c r="D762">
        <v>0</v>
      </c>
      <c r="E762">
        <v>0</v>
      </c>
      <c r="F762">
        <v>0</v>
      </c>
      <c r="G762">
        <v>0</v>
      </c>
      <c r="H762">
        <v>8.7013945538593016E-3</v>
      </c>
      <c r="I762">
        <v>4.8479198228644681E-2</v>
      </c>
      <c r="J762">
        <v>0.39164044594647079</v>
      </c>
      <c r="K762">
        <v>0.45604630384959022</v>
      </c>
      <c r="L762">
        <v>0.50448665656683367</v>
      </c>
      <c r="M762">
        <v>0.54935322223517069</v>
      </c>
      <c r="N762">
        <v>0.50883735384376338</v>
      </c>
      <c r="O762">
        <v>0.48125704074894138</v>
      </c>
      <c r="P762">
        <v>0.52895932874956297</v>
      </c>
      <c r="Q762">
        <v>0.51349881521190222</v>
      </c>
      <c r="R762">
        <v>0.5068173872509032</v>
      </c>
      <c r="S762">
        <v>0.37586916831760092</v>
      </c>
      <c r="T762">
        <v>0.38328866099522202</v>
      </c>
      <c r="U762">
        <v>0.20638620207435029</v>
      </c>
      <c r="V762">
        <v>3.698092685390203E-2</v>
      </c>
      <c r="W762">
        <v>0</v>
      </c>
      <c r="X762">
        <v>0</v>
      </c>
      <c r="Y762">
        <v>0</v>
      </c>
      <c r="Z762">
        <v>0</v>
      </c>
      <c r="AA762">
        <v>0</v>
      </c>
      <c r="AB762" s="7">
        <f t="shared" si="33"/>
        <v>5.5006021054267178</v>
      </c>
      <c r="AC762">
        <f>INDEX(SHELF_days!$C$2:$C$289,MATCH(A762&amp;"|"&amp;C762,SHELF_days!$D$2:$D$289,0))</f>
        <v>3</v>
      </c>
      <c r="AD762" s="8">
        <f t="shared" si="34"/>
        <v>16.501806316280152</v>
      </c>
      <c r="AE762" s="7">
        <f t="shared" si="35"/>
        <v>0.54935322223517069</v>
      </c>
    </row>
    <row r="763" spans="1:31" x14ac:dyDescent="0.45">
      <c r="A763" t="s">
        <v>17</v>
      </c>
      <c r="B763" t="s">
        <v>190</v>
      </c>
      <c r="C763" t="s">
        <v>139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2.8893776949073531E-2</v>
      </c>
      <c r="K763">
        <v>0.22080031464864239</v>
      </c>
      <c r="L763">
        <v>0.37352872625568112</v>
      </c>
      <c r="M763">
        <v>0.42305675329215708</v>
      </c>
      <c r="N763">
        <v>0.41449860156158952</v>
      </c>
      <c r="O763">
        <v>0.40419240181796989</v>
      </c>
      <c r="P763">
        <v>0.39917404731383288</v>
      </c>
      <c r="Q763">
        <v>0.46980247057452512</v>
      </c>
      <c r="R763">
        <v>0.44054451695606572</v>
      </c>
      <c r="S763">
        <v>0.21827292856310451</v>
      </c>
      <c r="T763">
        <v>2.16175270947442E-2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 s="7">
        <f t="shared" si="33"/>
        <v>3.4143820650273859</v>
      </c>
      <c r="AC763">
        <f>INDEX(SHELF_days!$C$2:$C$289,MATCH(A763&amp;"|"&amp;C763,SHELF_days!$D$2:$D$289,0))</f>
        <v>16</v>
      </c>
      <c r="AD763" s="8">
        <f t="shared" si="34"/>
        <v>54.630113040438175</v>
      </c>
      <c r="AE763" s="7">
        <f t="shared" si="35"/>
        <v>0.46980247057452512</v>
      </c>
    </row>
    <row r="764" spans="1:31" x14ac:dyDescent="0.45">
      <c r="A764" t="s">
        <v>17</v>
      </c>
      <c r="B764" t="s">
        <v>191</v>
      </c>
      <c r="C764" t="s">
        <v>134</v>
      </c>
      <c r="D764">
        <v>0</v>
      </c>
      <c r="E764">
        <v>0</v>
      </c>
      <c r="F764">
        <v>0</v>
      </c>
      <c r="G764">
        <v>0</v>
      </c>
      <c r="H764">
        <v>8.1724723328785633E-3</v>
      </c>
      <c r="I764">
        <v>0.1150382229428087</v>
      </c>
      <c r="J764">
        <v>0.30909223792350482</v>
      </c>
      <c r="K764">
        <v>0.4701756727448908</v>
      </c>
      <c r="L764">
        <v>0.5410044283031743</v>
      </c>
      <c r="M764">
        <v>0.55529384226066181</v>
      </c>
      <c r="N764">
        <v>0.55695349298067209</v>
      </c>
      <c r="O764">
        <v>0.55304169557160121</v>
      </c>
      <c r="P764">
        <v>0.54756028034954907</v>
      </c>
      <c r="Q764">
        <v>0.54472027173812354</v>
      </c>
      <c r="R764">
        <v>0.52695399875331483</v>
      </c>
      <c r="S764">
        <v>0.43466894503537751</v>
      </c>
      <c r="T764">
        <v>0.26274515100371321</v>
      </c>
      <c r="U764">
        <v>8.6529567734782598E-2</v>
      </c>
      <c r="V764">
        <v>3.9250375424574324E-3</v>
      </c>
      <c r="W764">
        <v>0</v>
      </c>
      <c r="X764">
        <v>0</v>
      </c>
      <c r="Y764">
        <v>0</v>
      </c>
      <c r="Z764">
        <v>0</v>
      </c>
      <c r="AA764">
        <v>0</v>
      </c>
      <c r="AB764" s="7">
        <f t="shared" si="33"/>
        <v>5.5158753172175103</v>
      </c>
      <c r="AC764">
        <f>INDEX(SHELF_days!$C$2:$C$289,MATCH(A764&amp;"|"&amp;C764,SHELF_days!$D$2:$D$289,0))</f>
        <v>69</v>
      </c>
      <c r="AD764" s="8">
        <f t="shared" si="34"/>
        <v>380.59539688800822</v>
      </c>
      <c r="AE764" s="7">
        <f t="shared" si="35"/>
        <v>0.55695349298067209</v>
      </c>
    </row>
    <row r="765" spans="1:31" x14ac:dyDescent="0.45">
      <c r="A765" t="s">
        <v>17</v>
      </c>
      <c r="B765" t="s">
        <v>191</v>
      </c>
      <c r="C765" t="s">
        <v>135</v>
      </c>
      <c r="D765">
        <v>0</v>
      </c>
      <c r="E765">
        <v>0</v>
      </c>
      <c r="F765">
        <v>0</v>
      </c>
      <c r="G765">
        <v>0</v>
      </c>
      <c r="H765">
        <v>8.0999329520867313E-3</v>
      </c>
      <c r="I765">
        <v>0.1020966876644105</v>
      </c>
      <c r="J765">
        <v>0.29079402602972287</v>
      </c>
      <c r="K765">
        <v>0.46253590062865529</v>
      </c>
      <c r="L765">
        <v>0.54408451363323251</v>
      </c>
      <c r="M765">
        <v>0.56118386454919134</v>
      </c>
      <c r="N765">
        <v>0.55507132526893332</v>
      </c>
      <c r="O765">
        <v>0.54840797988962608</v>
      </c>
      <c r="P765">
        <v>0.54704105196862685</v>
      </c>
      <c r="Q765">
        <v>0.54097419114855272</v>
      </c>
      <c r="R765">
        <v>0.51795529244661231</v>
      </c>
      <c r="S765">
        <v>0.42301185164698002</v>
      </c>
      <c r="T765">
        <v>0.24373988288675341</v>
      </c>
      <c r="U765">
        <v>7.9418474144674053E-2</v>
      </c>
      <c r="V765">
        <v>5.7950739819807506E-3</v>
      </c>
      <c r="W765">
        <v>0</v>
      </c>
      <c r="X765">
        <v>0</v>
      </c>
      <c r="Y765">
        <v>0</v>
      </c>
      <c r="Z765">
        <v>0</v>
      </c>
      <c r="AA765">
        <v>0</v>
      </c>
      <c r="AB765" s="7">
        <f t="shared" si="33"/>
        <v>5.4302100488400393</v>
      </c>
      <c r="AC765">
        <f>INDEX(SHELF_days!$C$2:$C$289,MATCH(A765&amp;"|"&amp;C765,SHELF_days!$D$2:$D$289,0))</f>
        <v>120</v>
      </c>
      <c r="AD765" s="8">
        <f t="shared" si="34"/>
        <v>651.62520586080473</v>
      </c>
      <c r="AE765" s="7">
        <f t="shared" si="35"/>
        <v>0.56118386454919134</v>
      </c>
    </row>
    <row r="766" spans="1:31" x14ac:dyDescent="0.45">
      <c r="A766" t="s">
        <v>17</v>
      </c>
      <c r="B766" t="s">
        <v>191</v>
      </c>
      <c r="C766" t="s">
        <v>136</v>
      </c>
      <c r="D766">
        <v>0</v>
      </c>
      <c r="E766">
        <v>0</v>
      </c>
      <c r="F766">
        <v>0</v>
      </c>
      <c r="G766">
        <v>0</v>
      </c>
      <c r="H766">
        <v>1.1254271887248739E-2</v>
      </c>
      <c r="I766">
        <v>0.11324526645728571</v>
      </c>
      <c r="J766">
        <v>0.30587454984520768</v>
      </c>
      <c r="K766">
        <v>0.4839073134493363</v>
      </c>
      <c r="L766">
        <v>0.56520081868737293</v>
      </c>
      <c r="M766">
        <v>0.57542829025837816</v>
      </c>
      <c r="N766">
        <v>0.5671759295713753</v>
      </c>
      <c r="O766">
        <v>0.55812966437920675</v>
      </c>
      <c r="P766">
        <v>0.55782406904699144</v>
      </c>
      <c r="Q766">
        <v>0.5567940519377772</v>
      </c>
      <c r="R766">
        <v>0.53519972072554922</v>
      </c>
      <c r="S766">
        <v>0.43586451043211227</v>
      </c>
      <c r="T766">
        <v>0.25036364026723462</v>
      </c>
      <c r="U766">
        <v>8.2179410022164168E-2</v>
      </c>
      <c r="V766">
        <v>6.651684504788472E-3</v>
      </c>
      <c r="W766">
        <v>0</v>
      </c>
      <c r="X766">
        <v>0</v>
      </c>
      <c r="Y766">
        <v>0</v>
      </c>
      <c r="Z766">
        <v>0</v>
      </c>
      <c r="AA766">
        <v>0</v>
      </c>
      <c r="AB766" s="7">
        <f t="shared" si="33"/>
        <v>5.6050931914720286</v>
      </c>
      <c r="AC766">
        <f>INDEX(SHELF_days!$C$2:$C$289,MATCH(A766&amp;"|"&amp;C766,SHELF_days!$D$2:$D$289,0))</f>
        <v>71</v>
      </c>
      <c r="AD766" s="8">
        <f t="shared" si="34"/>
        <v>397.96161659451406</v>
      </c>
      <c r="AE766" s="7">
        <f t="shared" si="35"/>
        <v>0.57542829025837816</v>
      </c>
    </row>
    <row r="767" spans="1:31" x14ac:dyDescent="0.45">
      <c r="A767" t="s">
        <v>17</v>
      </c>
      <c r="B767" t="s">
        <v>191</v>
      </c>
      <c r="C767" t="s">
        <v>137</v>
      </c>
      <c r="D767">
        <v>0</v>
      </c>
      <c r="E767">
        <v>0</v>
      </c>
      <c r="F767">
        <v>0</v>
      </c>
      <c r="G767">
        <v>0</v>
      </c>
      <c r="H767">
        <v>1.842541609040611E-3</v>
      </c>
      <c r="I767">
        <v>7.2283507516384196E-2</v>
      </c>
      <c r="J767">
        <v>0.20409720269482171</v>
      </c>
      <c r="K767">
        <v>0.35630208118622492</v>
      </c>
      <c r="L767">
        <v>0.47150262662480291</v>
      </c>
      <c r="M767">
        <v>0.49554224415872561</v>
      </c>
      <c r="N767">
        <v>0.48906068311660322</v>
      </c>
      <c r="O767">
        <v>0.48414015689401679</v>
      </c>
      <c r="P767">
        <v>0.48825759204918628</v>
      </c>
      <c r="Q767">
        <v>0.4905192069731687</v>
      </c>
      <c r="R767">
        <v>0.46276901126664349</v>
      </c>
      <c r="S767">
        <v>0.33220510000462938</v>
      </c>
      <c r="T767">
        <v>0.17551788982147251</v>
      </c>
      <c r="U767">
        <v>6.2879056167386496E-2</v>
      </c>
      <c r="V767">
        <v>2.7035274690160602E-3</v>
      </c>
      <c r="W767">
        <v>0</v>
      </c>
      <c r="X767">
        <v>0</v>
      </c>
      <c r="Y767">
        <v>0</v>
      </c>
      <c r="Z767">
        <v>0</v>
      </c>
      <c r="AA767">
        <v>0</v>
      </c>
      <c r="AB767" s="7">
        <f t="shared" si="33"/>
        <v>4.5896224275521247</v>
      </c>
      <c r="AC767">
        <f>INDEX(SHELF_days!$C$2:$C$289,MATCH(A767&amp;"|"&amp;C767,SHELF_days!$D$2:$D$289,0))</f>
        <v>86</v>
      </c>
      <c r="AD767" s="8">
        <f t="shared" si="34"/>
        <v>394.70752876948274</v>
      </c>
      <c r="AE767" s="7">
        <f t="shared" si="35"/>
        <v>0.49554224415872561</v>
      </c>
    </row>
    <row r="768" spans="1:31" x14ac:dyDescent="0.45">
      <c r="A768" t="s">
        <v>17</v>
      </c>
      <c r="B768" t="s">
        <v>191</v>
      </c>
      <c r="C768" t="s">
        <v>138</v>
      </c>
      <c r="D768">
        <v>0</v>
      </c>
      <c r="E768">
        <v>0</v>
      </c>
      <c r="F768">
        <v>0</v>
      </c>
      <c r="G768">
        <v>0</v>
      </c>
      <c r="H768">
        <v>8.222122833078313E-3</v>
      </c>
      <c r="I768">
        <v>0.1844496222220568</v>
      </c>
      <c r="J768">
        <v>0.38094313177923389</v>
      </c>
      <c r="K768">
        <v>0.45914465561384532</v>
      </c>
      <c r="L768">
        <v>0.50820332185121253</v>
      </c>
      <c r="M768">
        <v>0.53792477327745136</v>
      </c>
      <c r="N768">
        <v>0.56769190316387363</v>
      </c>
      <c r="O768">
        <v>0.57993373049312358</v>
      </c>
      <c r="P768">
        <v>0.57247291532977485</v>
      </c>
      <c r="Q768">
        <v>0.53737663175524608</v>
      </c>
      <c r="R768">
        <v>0.50732020495432639</v>
      </c>
      <c r="S768">
        <v>0.44775549287469241</v>
      </c>
      <c r="T768">
        <v>0.38351635170291948</v>
      </c>
      <c r="U768">
        <v>0.20844603997192979</v>
      </c>
      <c r="V768">
        <v>2.9325571437979311E-2</v>
      </c>
      <c r="W768">
        <v>0</v>
      </c>
      <c r="X768">
        <v>0</v>
      </c>
      <c r="Y768">
        <v>0</v>
      </c>
      <c r="Z768">
        <v>0</v>
      </c>
      <c r="AA768">
        <v>0</v>
      </c>
      <c r="AB768" s="7">
        <f t="shared" si="33"/>
        <v>5.9127264692607442</v>
      </c>
      <c r="AC768">
        <f>INDEX(SHELF_days!$C$2:$C$289,MATCH(A768&amp;"|"&amp;C768,SHELF_days!$D$2:$D$289,0))</f>
        <v>3</v>
      </c>
      <c r="AD768" s="8">
        <f t="shared" si="34"/>
        <v>17.738179407782233</v>
      </c>
      <c r="AE768" s="7">
        <f t="shared" si="35"/>
        <v>0.57993373049312358</v>
      </c>
    </row>
    <row r="769" spans="1:31" x14ac:dyDescent="0.45">
      <c r="A769" t="s">
        <v>17</v>
      </c>
      <c r="B769" t="s">
        <v>191</v>
      </c>
      <c r="C769" t="s">
        <v>139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1.6041704235787161E-2</v>
      </c>
      <c r="K769">
        <v>0.1839014806998516</v>
      </c>
      <c r="L769">
        <v>0.36535059906858708</v>
      </c>
      <c r="M769">
        <v>0.4014108884799108</v>
      </c>
      <c r="N769">
        <v>0.39538704154317628</v>
      </c>
      <c r="O769">
        <v>0.40102262156834878</v>
      </c>
      <c r="P769">
        <v>0.42199759950398291</v>
      </c>
      <c r="Q769">
        <v>0.45086067653260148</v>
      </c>
      <c r="R769">
        <v>0.42915484323402708</v>
      </c>
      <c r="S769">
        <v>0.22701052749828299</v>
      </c>
      <c r="T769">
        <v>2.2616547598488329E-2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 s="7">
        <f t="shared" si="33"/>
        <v>3.3147545299630448</v>
      </c>
      <c r="AC769">
        <f>INDEX(SHELF_days!$C$2:$C$289,MATCH(A769&amp;"|"&amp;C769,SHELF_days!$D$2:$D$289,0))</f>
        <v>16</v>
      </c>
      <c r="AD769" s="8">
        <f t="shared" si="34"/>
        <v>53.036072479408716</v>
      </c>
      <c r="AE769" s="7">
        <f t="shared" si="35"/>
        <v>0.45086067653260148</v>
      </c>
    </row>
    <row r="770" spans="1:31" x14ac:dyDescent="0.45">
      <c r="A770" t="s">
        <v>17</v>
      </c>
      <c r="B770" t="s">
        <v>192</v>
      </c>
      <c r="C770" t="s">
        <v>134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8.5970261000000006E-2</v>
      </c>
      <c r="N770">
        <v>0.37963217300000002</v>
      </c>
      <c r="O770">
        <v>0.49887312700000003</v>
      </c>
      <c r="P770">
        <v>0.49723308199999999</v>
      </c>
      <c r="Q770">
        <v>0.48343923100000002</v>
      </c>
      <c r="R770">
        <v>0.47115795300000002</v>
      </c>
      <c r="S770">
        <v>0.48278741800000002</v>
      </c>
      <c r="T770">
        <v>0.49201858199999998</v>
      </c>
      <c r="U770">
        <v>0.44649223700000001</v>
      </c>
      <c r="V770">
        <v>0.21281810400000001</v>
      </c>
      <c r="W770">
        <v>1.5243346E-2</v>
      </c>
      <c r="X770">
        <v>0</v>
      </c>
      <c r="Y770">
        <v>0</v>
      </c>
      <c r="Z770">
        <v>0</v>
      </c>
      <c r="AA770">
        <v>0</v>
      </c>
      <c r="AB770" s="7">
        <f t="shared" ref="AB770:AB833" si="36">SUM(D770:AA770)</f>
        <v>4.065665514</v>
      </c>
      <c r="AC770">
        <f>INDEX(SHELF_days!$C$2:$C$289,MATCH(A770&amp;"|"&amp;C770,SHELF_days!$D$2:$D$289,0))</f>
        <v>69</v>
      </c>
      <c r="AD770" s="8">
        <f t="shared" ref="AD770:AD833" si="37">AB770*AC770</f>
        <v>280.530920466</v>
      </c>
      <c r="AE770" s="7">
        <f t="shared" ref="AE770:AE833" si="38">MAX(D770:AA770)</f>
        <v>0.49887312700000003</v>
      </c>
    </row>
    <row r="771" spans="1:31" x14ac:dyDescent="0.45">
      <c r="A771" t="s">
        <v>17</v>
      </c>
      <c r="B771" t="s">
        <v>192</v>
      </c>
      <c r="C771" t="s">
        <v>135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7.6376070000000002E-3</v>
      </c>
      <c r="L771">
        <v>0.186870446</v>
      </c>
      <c r="M771">
        <v>0.48014337200000001</v>
      </c>
      <c r="N771">
        <v>0.63047092100000002</v>
      </c>
      <c r="O771">
        <v>0.67382433900000005</v>
      </c>
      <c r="P771">
        <v>0.67705711899999999</v>
      </c>
      <c r="Q771">
        <v>0.67418244199999999</v>
      </c>
      <c r="R771">
        <v>0.66674031300000003</v>
      </c>
      <c r="S771">
        <v>0.66650048299999998</v>
      </c>
      <c r="T771">
        <v>0.66682983900000004</v>
      </c>
      <c r="U771">
        <v>0.64842040599999995</v>
      </c>
      <c r="V771">
        <v>0.56803293200000005</v>
      </c>
      <c r="W771">
        <v>0.306563792</v>
      </c>
      <c r="X771">
        <v>3.9289444999999999E-2</v>
      </c>
      <c r="Y771">
        <v>0</v>
      </c>
      <c r="Z771">
        <v>0</v>
      </c>
      <c r="AA771">
        <v>0</v>
      </c>
      <c r="AB771" s="7">
        <f t="shared" si="36"/>
        <v>6.8925634560000004</v>
      </c>
      <c r="AC771">
        <f>INDEX(SHELF_days!$C$2:$C$289,MATCH(A771&amp;"|"&amp;C771,SHELF_days!$D$2:$D$289,0))</f>
        <v>120</v>
      </c>
      <c r="AD771" s="8">
        <f t="shared" si="37"/>
        <v>827.10761472000002</v>
      </c>
      <c r="AE771" s="7">
        <f t="shared" si="38"/>
        <v>0.67705711899999999</v>
      </c>
    </row>
    <row r="772" spans="1:31" x14ac:dyDescent="0.45">
      <c r="A772" t="s">
        <v>17</v>
      </c>
      <c r="B772" t="s">
        <v>192</v>
      </c>
      <c r="C772" t="s">
        <v>136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2.4164508000000001E-2</v>
      </c>
      <c r="L772">
        <v>0.27575697599999999</v>
      </c>
      <c r="M772">
        <v>0.51488676799999999</v>
      </c>
      <c r="N772">
        <v>0.599492947</v>
      </c>
      <c r="O772">
        <v>0.630121127</v>
      </c>
      <c r="P772">
        <v>0.63916783499999996</v>
      </c>
      <c r="Q772">
        <v>0.63841568000000004</v>
      </c>
      <c r="R772">
        <v>0.63266768500000004</v>
      </c>
      <c r="S772">
        <v>0.62353064800000002</v>
      </c>
      <c r="T772">
        <v>0.61337915700000001</v>
      </c>
      <c r="U772">
        <v>0.59439288199999996</v>
      </c>
      <c r="V772">
        <v>0.54206510900000004</v>
      </c>
      <c r="W772">
        <v>0.40006062399999998</v>
      </c>
      <c r="X772">
        <v>0.119618746</v>
      </c>
      <c r="Y772">
        <v>2.6056199999999998E-6</v>
      </c>
      <c r="Z772">
        <v>0</v>
      </c>
      <c r="AA772">
        <v>0</v>
      </c>
      <c r="AB772" s="7">
        <f t="shared" si="36"/>
        <v>6.8477232976199991</v>
      </c>
      <c r="AC772">
        <f>INDEX(SHELF_days!$C$2:$C$289,MATCH(A772&amp;"|"&amp;C772,SHELF_days!$D$2:$D$289,0))</f>
        <v>71</v>
      </c>
      <c r="AD772" s="8">
        <f t="shared" si="37"/>
        <v>486.18835413101993</v>
      </c>
      <c r="AE772" s="7">
        <f t="shared" si="38"/>
        <v>0.63916783499999996</v>
      </c>
    </row>
    <row r="773" spans="1:31" x14ac:dyDescent="0.45">
      <c r="A773" t="s">
        <v>17</v>
      </c>
      <c r="B773" t="s">
        <v>192</v>
      </c>
      <c r="C773" t="s">
        <v>137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5.4993720000000003E-2</v>
      </c>
      <c r="M773">
        <v>0.36422206099999999</v>
      </c>
      <c r="N773">
        <v>0.55216568399999999</v>
      </c>
      <c r="O773">
        <v>0.585689617</v>
      </c>
      <c r="P773">
        <v>0.578259674</v>
      </c>
      <c r="Q773">
        <v>0.56812185199999998</v>
      </c>
      <c r="R773">
        <v>0.56341217499999996</v>
      </c>
      <c r="S773">
        <v>0.56827173900000005</v>
      </c>
      <c r="T773">
        <v>0.56954887700000001</v>
      </c>
      <c r="U773">
        <v>0.52877833299999999</v>
      </c>
      <c r="V773">
        <v>0.35578626299999999</v>
      </c>
      <c r="W773">
        <v>7.7412378000000004E-2</v>
      </c>
      <c r="X773">
        <v>3.2207199999999999E-5</v>
      </c>
      <c r="Y773">
        <v>0</v>
      </c>
      <c r="Z773">
        <v>0</v>
      </c>
      <c r="AA773">
        <v>0</v>
      </c>
      <c r="AB773" s="7">
        <f t="shared" si="36"/>
        <v>5.3666945801999999</v>
      </c>
      <c r="AC773">
        <f>INDEX(SHELF_days!$C$2:$C$289,MATCH(A773&amp;"|"&amp;C773,SHELF_days!$D$2:$D$289,0))</f>
        <v>86</v>
      </c>
      <c r="AD773" s="8">
        <f t="shared" si="37"/>
        <v>461.53573389719998</v>
      </c>
      <c r="AE773" s="7">
        <f t="shared" si="38"/>
        <v>0.585689617</v>
      </c>
    </row>
    <row r="774" spans="1:31" x14ac:dyDescent="0.45">
      <c r="A774" t="s">
        <v>17</v>
      </c>
      <c r="B774" t="s">
        <v>192</v>
      </c>
      <c r="C774" t="s">
        <v>138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2.7731599999999999E-2</v>
      </c>
      <c r="L774">
        <v>0.380837237</v>
      </c>
      <c r="M774">
        <v>0.62248753199999995</v>
      </c>
      <c r="N774">
        <v>0.69230769199999997</v>
      </c>
      <c r="O774">
        <v>0.71807465599999998</v>
      </c>
      <c r="P774">
        <v>0.72479975799999996</v>
      </c>
      <c r="Q774">
        <v>0.72464863199999996</v>
      </c>
      <c r="R774">
        <v>0.72328849900000003</v>
      </c>
      <c r="S774">
        <v>0.72570651399999997</v>
      </c>
      <c r="T774">
        <v>0.72389300300000003</v>
      </c>
      <c r="U774">
        <v>0.712180747</v>
      </c>
      <c r="V774">
        <v>0.67311470500000004</v>
      </c>
      <c r="W774">
        <v>0.55977028900000003</v>
      </c>
      <c r="X774">
        <v>0.22117273700000001</v>
      </c>
      <c r="Y774">
        <v>0</v>
      </c>
      <c r="Z774">
        <v>0</v>
      </c>
      <c r="AA774">
        <v>0</v>
      </c>
      <c r="AB774" s="7">
        <f t="shared" si="36"/>
        <v>8.2300136009999978</v>
      </c>
      <c r="AC774">
        <f>INDEX(SHELF_days!$C$2:$C$289,MATCH(A774&amp;"|"&amp;C774,SHELF_days!$D$2:$D$289,0))</f>
        <v>3</v>
      </c>
      <c r="AD774" s="8">
        <f t="shared" si="37"/>
        <v>24.690040802999995</v>
      </c>
      <c r="AE774" s="7">
        <f t="shared" si="38"/>
        <v>0.72570651399999997</v>
      </c>
    </row>
    <row r="775" spans="1:31" x14ac:dyDescent="0.45">
      <c r="A775" t="s">
        <v>17</v>
      </c>
      <c r="B775" t="s">
        <v>192</v>
      </c>
      <c r="C775" t="s">
        <v>139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2.644703E-3</v>
      </c>
      <c r="N775">
        <v>0.27588030800000002</v>
      </c>
      <c r="O775">
        <v>0.356128155</v>
      </c>
      <c r="P775">
        <v>0.390207042</v>
      </c>
      <c r="Q775">
        <v>0.41121354100000002</v>
      </c>
      <c r="R775">
        <v>0.42511712299999999</v>
      </c>
      <c r="S775">
        <v>0.485567478</v>
      </c>
      <c r="T775">
        <v>0.52765603699999997</v>
      </c>
      <c r="U775">
        <v>0.49304820900000002</v>
      </c>
      <c r="V775">
        <v>0.19344113600000001</v>
      </c>
      <c r="W775">
        <v>0</v>
      </c>
      <c r="X775">
        <v>0</v>
      </c>
      <c r="Y775">
        <v>0</v>
      </c>
      <c r="Z775">
        <v>0</v>
      </c>
      <c r="AA775">
        <v>0</v>
      </c>
      <c r="AB775" s="7">
        <f t="shared" si="36"/>
        <v>3.5609037319999999</v>
      </c>
      <c r="AC775">
        <f>INDEX(SHELF_days!$C$2:$C$289,MATCH(A775&amp;"|"&amp;C775,SHELF_days!$D$2:$D$289,0))</f>
        <v>16</v>
      </c>
      <c r="AD775" s="8">
        <f t="shared" si="37"/>
        <v>56.974459711999998</v>
      </c>
      <c r="AE775" s="7">
        <f t="shared" si="38"/>
        <v>0.52765603699999997</v>
      </c>
    </row>
    <row r="776" spans="1:31" x14ac:dyDescent="0.45">
      <c r="A776" t="s">
        <v>17</v>
      </c>
      <c r="B776" t="s">
        <v>193</v>
      </c>
      <c r="C776" t="s">
        <v>134</v>
      </c>
      <c r="D776">
        <v>7.4473106339248279E-2</v>
      </c>
      <c r="E776">
        <v>6.7608050981988271E-2</v>
      </c>
      <c r="F776">
        <v>6.7227218310143153E-2</v>
      </c>
      <c r="G776">
        <v>6.7093766415341982E-2</v>
      </c>
      <c r="H776">
        <v>6.7093766415341982E-2</v>
      </c>
      <c r="I776">
        <v>6.7256729409806454E-2</v>
      </c>
      <c r="J776">
        <v>7.0253300418236367E-2</v>
      </c>
      <c r="K776">
        <v>8.1799818865421883E-2</v>
      </c>
      <c r="L776">
        <v>7.7298832035864448E-2</v>
      </c>
      <c r="M776">
        <v>6.8015065952667014E-2</v>
      </c>
      <c r="N776">
        <v>6.8551243786308669E-2</v>
      </c>
      <c r="O776">
        <v>6.899600088947147E-2</v>
      </c>
      <c r="P776">
        <v>6.9824306265156288E-2</v>
      </c>
      <c r="Q776">
        <v>7.0244018185153551E-2</v>
      </c>
      <c r="R776">
        <v>7.1773039504721678E-2</v>
      </c>
      <c r="S776">
        <v>7.9062097498433001E-2</v>
      </c>
      <c r="T776">
        <v>9.7574812266549307E-2</v>
      </c>
      <c r="U776">
        <v>0.17124500881336571</v>
      </c>
      <c r="V776">
        <v>0.2340342904096665</v>
      </c>
      <c r="W776">
        <v>0.21229697840705419</v>
      </c>
      <c r="X776">
        <v>0.16044018964335541</v>
      </c>
      <c r="Y776">
        <v>0.12753088803306231</v>
      </c>
      <c r="Z776">
        <v>0.1100942081331463</v>
      </c>
      <c r="AA776">
        <v>9.2506561387909705E-2</v>
      </c>
      <c r="AB776" s="7">
        <f t="shared" si="36"/>
        <v>2.3422932983674145</v>
      </c>
      <c r="AC776">
        <f>INDEX(SHELF_days!$C$2:$C$289,MATCH(A776&amp;"|"&amp;C776,SHELF_days!$D$2:$D$289,0))</f>
        <v>69</v>
      </c>
      <c r="AD776" s="8">
        <f t="shared" si="37"/>
        <v>161.61823758735162</v>
      </c>
      <c r="AE776" s="7">
        <f t="shared" si="38"/>
        <v>0.2340342904096665</v>
      </c>
    </row>
    <row r="777" spans="1:31" x14ac:dyDescent="0.45">
      <c r="A777" t="s">
        <v>17</v>
      </c>
      <c r="B777" t="s">
        <v>193</v>
      </c>
      <c r="C777" t="s">
        <v>135</v>
      </c>
      <c r="D777">
        <v>0.1033995381875854</v>
      </c>
      <c r="E777">
        <v>9.5180969839117946E-2</v>
      </c>
      <c r="F777">
        <v>9.1579962049263747E-2</v>
      </c>
      <c r="G777">
        <v>9.0320737004634291E-2</v>
      </c>
      <c r="H777">
        <v>8.9764461704444951E-2</v>
      </c>
      <c r="I777">
        <v>8.8396543563493093E-2</v>
      </c>
      <c r="J777">
        <v>8.5825442491880274E-2</v>
      </c>
      <c r="K777">
        <v>8.6005175836678563E-2</v>
      </c>
      <c r="L777">
        <v>8.6035824052009907E-2</v>
      </c>
      <c r="M777">
        <v>8.6386534108654711E-2</v>
      </c>
      <c r="N777">
        <v>8.7569464588113988E-2</v>
      </c>
      <c r="O777">
        <v>8.9084608042684588E-2</v>
      </c>
      <c r="P777">
        <v>9.254014251935673E-2</v>
      </c>
      <c r="Q777">
        <v>0.1010457154932059</v>
      </c>
      <c r="R777">
        <v>0.11034815554259619</v>
      </c>
      <c r="S777">
        <v>0.1271365481116967</v>
      </c>
      <c r="T777">
        <v>0.14910611135681259</v>
      </c>
      <c r="U777">
        <v>0.20948357735966389</v>
      </c>
      <c r="V777">
        <v>0.32232818190911222</v>
      </c>
      <c r="W777">
        <v>0.42962788196111568</v>
      </c>
      <c r="X777">
        <v>0.37111407778431799</v>
      </c>
      <c r="Y777">
        <v>0.25849901056131253</v>
      </c>
      <c r="Z777">
        <v>0.16670352213525211</v>
      </c>
      <c r="AA777">
        <v>0.1255223441939739</v>
      </c>
      <c r="AB777" s="7">
        <f t="shared" si="36"/>
        <v>3.5430045303969782</v>
      </c>
      <c r="AC777">
        <f>INDEX(SHELF_days!$C$2:$C$289,MATCH(A777&amp;"|"&amp;C777,SHELF_days!$D$2:$D$289,0))</f>
        <v>120</v>
      </c>
      <c r="AD777" s="8">
        <f t="shared" si="37"/>
        <v>425.16054364763738</v>
      </c>
      <c r="AE777" s="7">
        <f t="shared" si="38"/>
        <v>0.42962788196111568</v>
      </c>
    </row>
    <row r="778" spans="1:31" x14ac:dyDescent="0.45">
      <c r="A778" t="s">
        <v>17</v>
      </c>
      <c r="B778" t="s">
        <v>193</v>
      </c>
      <c r="C778" t="s">
        <v>136</v>
      </c>
      <c r="D778">
        <v>0.4064125251131796</v>
      </c>
      <c r="E778">
        <v>0.38563714895032858</v>
      </c>
      <c r="F778">
        <v>0.37495360358746882</v>
      </c>
      <c r="G778">
        <v>0.36963555787733737</v>
      </c>
      <c r="H778">
        <v>0.36362451513293897</v>
      </c>
      <c r="I778">
        <v>0.3575595326750961</v>
      </c>
      <c r="J778">
        <v>0.35713206646855061</v>
      </c>
      <c r="K778">
        <v>0.35765896206910952</v>
      </c>
      <c r="L778">
        <v>0.35914682148611049</v>
      </c>
      <c r="M778">
        <v>0.36844726358115659</v>
      </c>
      <c r="N778">
        <v>0.39476431314833937</v>
      </c>
      <c r="O778">
        <v>0.45333954178660069</v>
      </c>
      <c r="P778">
        <v>0.50751474598970014</v>
      </c>
      <c r="Q778">
        <v>0.56555763771835421</v>
      </c>
      <c r="R778">
        <v>0.6301822223182556</v>
      </c>
      <c r="S778">
        <v>0.69469592045205752</v>
      </c>
      <c r="T778">
        <v>0.80326532554361008</v>
      </c>
      <c r="U778">
        <v>0.96159034527514697</v>
      </c>
      <c r="V778">
        <v>1</v>
      </c>
      <c r="W778">
        <v>1</v>
      </c>
      <c r="X778">
        <v>0.96041316270481258</v>
      </c>
      <c r="Y778">
        <v>0.73392459835283164</v>
      </c>
      <c r="Z778">
        <v>0.52192233505769614</v>
      </c>
      <c r="AA778">
        <v>0.44038196050309431</v>
      </c>
      <c r="AB778" s="7">
        <f t="shared" si="36"/>
        <v>13.367760105791776</v>
      </c>
      <c r="AC778">
        <f>INDEX(SHELF_days!$C$2:$C$289,MATCH(A778&amp;"|"&amp;C778,SHELF_days!$D$2:$D$289,0))</f>
        <v>71</v>
      </c>
      <c r="AD778" s="8">
        <f t="shared" si="37"/>
        <v>949.11096751121613</v>
      </c>
      <c r="AE778" s="7">
        <f t="shared" si="38"/>
        <v>1</v>
      </c>
    </row>
    <row r="779" spans="1:31" x14ac:dyDescent="0.45">
      <c r="A779" t="s">
        <v>17</v>
      </c>
      <c r="B779" t="s">
        <v>193</v>
      </c>
      <c r="C779" t="s">
        <v>137</v>
      </c>
      <c r="D779">
        <v>8.8364402778558976E-2</v>
      </c>
      <c r="E779">
        <v>8.0359836229585008E-2</v>
      </c>
      <c r="F779">
        <v>7.6384874054215429E-2</v>
      </c>
      <c r="G779">
        <v>7.4699171672517842E-2</v>
      </c>
      <c r="H779">
        <v>7.4317326546574219E-2</v>
      </c>
      <c r="I779">
        <v>7.3523257617884336E-2</v>
      </c>
      <c r="J779">
        <v>6.9411934216219232E-2</v>
      </c>
      <c r="K779">
        <v>6.9643386950831582E-2</v>
      </c>
      <c r="L779">
        <v>6.9379577800462125E-2</v>
      </c>
      <c r="M779">
        <v>6.9675578274239855E-2</v>
      </c>
      <c r="N779">
        <v>7.0313473210157421E-2</v>
      </c>
      <c r="O779">
        <v>7.2429557868358016E-2</v>
      </c>
      <c r="P779">
        <v>7.6526188050976246E-2</v>
      </c>
      <c r="Q779">
        <v>8.4647636613698313E-2</v>
      </c>
      <c r="R779">
        <v>9.3947477300902291E-2</v>
      </c>
      <c r="S779">
        <v>0.1183336151791155</v>
      </c>
      <c r="T779">
        <v>0.1793683812073365</v>
      </c>
      <c r="U779">
        <v>0.24969621745184309</v>
      </c>
      <c r="V779">
        <v>0.39252212152024529</v>
      </c>
      <c r="W779">
        <v>0.3782331917356711</v>
      </c>
      <c r="X779">
        <v>0.25137861798656391</v>
      </c>
      <c r="Y779">
        <v>0.15547898936062879</v>
      </c>
      <c r="Z779">
        <v>0.1210322905209877</v>
      </c>
      <c r="AA779">
        <v>9.9182712351931698E-2</v>
      </c>
      <c r="AB779" s="7">
        <f t="shared" si="36"/>
        <v>3.0888498164995051</v>
      </c>
      <c r="AC779">
        <f>INDEX(SHELF_days!$C$2:$C$289,MATCH(A779&amp;"|"&amp;C779,SHELF_days!$D$2:$D$289,0))</f>
        <v>86</v>
      </c>
      <c r="AD779" s="8">
        <f t="shared" si="37"/>
        <v>265.64108421895742</v>
      </c>
      <c r="AE779" s="7">
        <f t="shared" si="38"/>
        <v>0.39252212152024529</v>
      </c>
    </row>
    <row r="780" spans="1:31" x14ac:dyDescent="0.45">
      <c r="A780" t="s">
        <v>17</v>
      </c>
      <c r="B780" t="s">
        <v>193</v>
      </c>
      <c r="C780" t="s">
        <v>138</v>
      </c>
      <c r="D780">
        <v>0.62985696343718534</v>
      </c>
      <c r="E780">
        <v>0.60283835056436952</v>
      </c>
      <c r="F780">
        <v>0.58344295270701496</v>
      </c>
      <c r="G780">
        <v>0.5717110540828545</v>
      </c>
      <c r="H780">
        <v>0.5605128804917241</v>
      </c>
      <c r="I780">
        <v>0.5605128804917241</v>
      </c>
      <c r="J780">
        <v>0.5605128804917241</v>
      </c>
      <c r="K780">
        <v>0.5605128804917241</v>
      </c>
      <c r="L780">
        <v>0.5605128804917241</v>
      </c>
      <c r="M780">
        <v>0.56635365406291394</v>
      </c>
      <c r="N780">
        <v>0.62054193762311971</v>
      </c>
      <c r="O780">
        <v>0.95922625653205473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0.96893402525170336</v>
      </c>
      <c r="AA780">
        <v>0.67568689765254475</v>
      </c>
      <c r="AB780" s="7">
        <f t="shared" si="36"/>
        <v>18.981156494372378</v>
      </c>
      <c r="AC780">
        <f>INDEX(SHELF_days!$C$2:$C$289,MATCH(A780&amp;"|"&amp;C780,SHELF_days!$D$2:$D$289,0))</f>
        <v>3</v>
      </c>
      <c r="AD780" s="8">
        <f t="shared" si="37"/>
        <v>56.943469483117134</v>
      </c>
      <c r="AE780" s="7">
        <f t="shared" si="38"/>
        <v>1</v>
      </c>
    </row>
    <row r="781" spans="1:31" x14ac:dyDescent="0.45">
      <c r="A781" t="s">
        <v>17</v>
      </c>
      <c r="B781" t="s">
        <v>193</v>
      </c>
      <c r="C781" t="s">
        <v>139</v>
      </c>
      <c r="D781">
        <v>8.4489815066669166E-2</v>
      </c>
      <c r="E781">
        <v>8.4489815066669166E-2</v>
      </c>
      <c r="F781">
        <v>8.4489815066669166E-2</v>
      </c>
      <c r="G781">
        <v>8.4489815066669166E-2</v>
      </c>
      <c r="H781">
        <v>8.4489815066669166E-2</v>
      </c>
      <c r="I781">
        <v>8.4489815066669166E-2</v>
      </c>
      <c r="J781">
        <v>8.4489815066669166E-2</v>
      </c>
      <c r="K781">
        <v>8.4489815066669166E-2</v>
      </c>
      <c r="L781">
        <v>8.4489815066669166E-2</v>
      </c>
      <c r="M781">
        <v>8.4489815066669166E-2</v>
      </c>
      <c r="N781">
        <v>8.4489815066669166E-2</v>
      </c>
      <c r="O781">
        <v>8.4489815066669166E-2</v>
      </c>
      <c r="P781">
        <v>8.4489815066669166E-2</v>
      </c>
      <c r="Q781">
        <v>8.4489815066669166E-2</v>
      </c>
      <c r="R781">
        <v>8.4489815066669166E-2</v>
      </c>
      <c r="S781">
        <v>0.10965549374687419</v>
      </c>
      <c r="T781">
        <v>0.1294839136736976</v>
      </c>
      <c r="U781">
        <v>0.62155903789201494</v>
      </c>
      <c r="V781">
        <v>0.77084115959269817</v>
      </c>
      <c r="W781">
        <v>0.77091165234103753</v>
      </c>
      <c r="X781">
        <v>0.70413549496639749</v>
      </c>
      <c r="Y781">
        <v>0.2214156790952633</v>
      </c>
      <c r="Z781">
        <v>0.16300794169874891</v>
      </c>
      <c r="AA781">
        <v>0.13906076752994681</v>
      </c>
      <c r="AB781" s="7">
        <f t="shared" si="36"/>
        <v>4.8974183665367157</v>
      </c>
      <c r="AC781">
        <f>INDEX(SHELF_days!$C$2:$C$289,MATCH(A781&amp;"|"&amp;C781,SHELF_days!$D$2:$D$289,0))</f>
        <v>16</v>
      </c>
      <c r="AD781" s="8">
        <f t="shared" si="37"/>
        <v>78.358693864587451</v>
      </c>
      <c r="AE781" s="7">
        <f t="shared" si="38"/>
        <v>0.77091165234103753</v>
      </c>
    </row>
    <row r="782" spans="1:31" x14ac:dyDescent="0.45">
      <c r="A782" t="s">
        <v>21</v>
      </c>
      <c r="B782" t="s">
        <v>168</v>
      </c>
      <c r="C782" t="s">
        <v>134</v>
      </c>
      <c r="D782">
        <v>0.8</v>
      </c>
      <c r="E782">
        <v>0.8</v>
      </c>
      <c r="F782">
        <v>0.8</v>
      </c>
      <c r="G782">
        <v>0.8</v>
      </c>
      <c r="H782">
        <v>0.8</v>
      </c>
      <c r="I782">
        <v>0.8</v>
      </c>
      <c r="J782">
        <v>0.8</v>
      </c>
      <c r="K782">
        <v>0.8</v>
      </c>
      <c r="L782">
        <v>0.8</v>
      </c>
      <c r="M782">
        <v>0.8</v>
      </c>
      <c r="N782">
        <v>0.8</v>
      </c>
      <c r="O782">
        <v>0.8</v>
      </c>
      <c r="P782">
        <v>0.8</v>
      </c>
      <c r="Q782">
        <v>0.8</v>
      </c>
      <c r="R782">
        <v>0.8</v>
      </c>
      <c r="S782">
        <v>0.8</v>
      </c>
      <c r="T782">
        <v>0.8</v>
      </c>
      <c r="U782">
        <v>0.8</v>
      </c>
      <c r="V782">
        <v>0.8</v>
      </c>
      <c r="W782">
        <v>0.8</v>
      </c>
      <c r="X782">
        <v>0.8</v>
      </c>
      <c r="Y782">
        <v>0.8</v>
      </c>
      <c r="Z782">
        <v>0.8</v>
      </c>
      <c r="AA782">
        <v>0.8</v>
      </c>
      <c r="AB782" s="7">
        <f t="shared" si="36"/>
        <v>19.200000000000006</v>
      </c>
      <c r="AC782">
        <f>INDEX(SHELF_days!$C$2:$C$289,MATCH(A782&amp;"|"&amp;C782,SHELF_days!$D$2:$D$289,0))</f>
        <v>65</v>
      </c>
      <c r="AD782" s="8">
        <f t="shared" si="37"/>
        <v>1248.0000000000005</v>
      </c>
      <c r="AE782" s="7">
        <f t="shared" si="38"/>
        <v>0.8</v>
      </c>
    </row>
    <row r="783" spans="1:31" x14ac:dyDescent="0.45">
      <c r="A783" t="s">
        <v>21</v>
      </c>
      <c r="B783" t="s">
        <v>168</v>
      </c>
      <c r="C783" t="s">
        <v>135</v>
      </c>
      <c r="D783">
        <v>0.8</v>
      </c>
      <c r="E783">
        <v>0.8</v>
      </c>
      <c r="F783">
        <v>0.8</v>
      </c>
      <c r="G783">
        <v>0.8</v>
      </c>
      <c r="H783">
        <v>0.8</v>
      </c>
      <c r="I783">
        <v>0.8</v>
      </c>
      <c r="J783">
        <v>0.8</v>
      </c>
      <c r="K783">
        <v>0.8</v>
      </c>
      <c r="L783">
        <v>0.8</v>
      </c>
      <c r="M783">
        <v>0.8</v>
      </c>
      <c r="N783">
        <v>0.8</v>
      </c>
      <c r="O783">
        <v>0.8</v>
      </c>
      <c r="P783">
        <v>0.8</v>
      </c>
      <c r="Q783">
        <v>0.8</v>
      </c>
      <c r="R783">
        <v>0.8</v>
      </c>
      <c r="S783">
        <v>0.8</v>
      </c>
      <c r="T783">
        <v>0.8</v>
      </c>
      <c r="U783">
        <v>0.8</v>
      </c>
      <c r="V783">
        <v>0.8</v>
      </c>
      <c r="W783">
        <v>0.8</v>
      </c>
      <c r="X783">
        <v>0.8</v>
      </c>
      <c r="Y783">
        <v>0.8</v>
      </c>
      <c r="Z783">
        <v>0.8</v>
      </c>
      <c r="AA783">
        <v>0.8</v>
      </c>
      <c r="AB783" s="7">
        <f t="shared" si="36"/>
        <v>19.200000000000006</v>
      </c>
      <c r="AC783">
        <f>INDEX(SHELF_days!$C$2:$C$289,MATCH(A783&amp;"|"&amp;C783,SHELF_days!$D$2:$D$289,0))</f>
        <v>64</v>
      </c>
      <c r="AD783" s="8">
        <f t="shared" si="37"/>
        <v>1228.8000000000004</v>
      </c>
      <c r="AE783" s="7">
        <f t="shared" si="38"/>
        <v>0.8</v>
      </c>
    </row>
    <row r="784" spans="1:31" x14ac:dyDescent="0.45">
      <c r="A784" t="s">
        <v>21</v>
      </c>
      <c r="B784" t="s">
        <v>168</v>
      </c>
      <c r="C784" t="s">
        <v>136</v>
      </c>
      <c r="D784">
        <v>0.8</v>
      </c>
      <c r="E784">
        <v>0.8</v>
      </c>
      <c r="F784">
        <v>0.8</v>
      </c>
      <c r="G784">
        <v>0.8</v>
      </c>
      <c r="H784">
        <v>0.8</v>
      </c>
      <c r="I784">
        <v>0.8</v>
      </c>
      <c r="J784">
        <v>0.8</v>
      </c>
      <c r="K784">
        <v>0.8</v>
      </c>
      <c r="L784">
        <v>0.8</v>
      </c>
      <c r="M784">
        <v>0.8</v>
      </c>
      <c r="N784">
        <v>0.8</v>
      </c>
      <c r="O784">
        <v>0.8</v>
      </c>
      <c r="P784">
        <v>0.8</v>
      </c>
      <c r="Q784">
        <v>0.8</v>
      </c>
      <c r="R784">
        <v>0.8</v>
      </c>
      <c r="S784">
        <v>0.8</v>
      </c>
      <c r="T784">
        <v>0.8</v>
      </c>
      <c r="U784">
        <v>0.8</v>
      </c>
      <c r="V784">
        <v>0.8</v>
      </c>
      <c r="W784">
        <v>0.8</v>
      </c>
      <c r="X784">
        <v>0.8</v>
      </c>
      <c r="Y784">
        <v>0.8</v>
      </c>
      <c r="Z784">
        <v>0.8</v>
      </c>
      <c r="AA784">
        <v>0.8</v>
      </c>
      <c r="AB784" s="7">
        <f t="shared" si="36"/>
        <v>19.200000000000006</v>
      </c>
      <c r="AC784">
        <f>INDEX(SHELF_days!$C$2:$C$289,MATCH(A784&amp;"|"&amp;C784,SHELF_days!$D$2:$D$289,0))</f>
        <v>56</v>
      </c>
      <c r="AD784" s="8">
        <f t="shared" si="37"/>
        <v>1075.2000000000003</v>
      </c>
      <c r="AE784" s="7">
        <f t="shared" si="38"/>
        <v>0.8</v>
      </c>
    </row>
    <row r="785" spans="1:31" x14ac:dyDescent="0.45">
      <c r="A785" t="s">
        <v>21</v>
      </c>
      <c r="B785" t="s">
        <v>168</v>
      </c>
      <c r="C785" t="s">
        <v>137</v>
      </c>
      <c r="D785">
        <v>0.8</v>
      </c>
      <c r="E785">
        <v>0.8</v>
      </c>
      <c r="F785">
        <v>0.8</v>
      </c>
      <c r="G785">
        <v>0.8</v>
      </c>
      <c r="H785">
        <v>0.8</v>
      </c>
      <c r="I785">
        <v>0.8</v>
      </c>
      <c r="J785">
        <v>0.8</v>
      </c>
      <c r="K785">
        <v>0.8</v>
      </c>
      <c r="L785">
        <v>0.8</v>
      </c>
      <c r="M785">
        <v>0.8</v>
      </c>
      <c r="N785">
        <v>0.8</v>
      </c>
      <c r="O785">
        <v>0.8</v>
      </c>
      <c r="P785">
        <v>0.8</v>
      </c>
      <c r="Q785">
        <v>0.8</v>
      </c>
      <c r="R785">
        <v>0.8</v>
      </c>
      <c r="S785">
        <v>0.8</v>
      </c>
      <c r="T785">
        <v>0.8</v>
      </c>
      <c r="U785">
        <v>0.8</v>
      </c>
      <c r="V785">
        <v>0.8</v>
      </c>
      <c r="W785">
        <v>0.8</v>
      </c>
      <c r="X785">
        <v>0.8</v>
      </c>
      <c r="Y785">
        <v>0.8</v>
      </c>
      <c r="Z785">
        <v>0.8</v>
      </c>
      <c r="AA785">
        <v>0.8</v>
      </c>
      <c r="AB785" s="7">
        <f t="shared" si="36"/>
        <v>19.200000000000006</v>
      </c>
      <c r="AC785">
        <f>INDEX(SHELF_days!$C$2:$C$289,MATCH(A785&amp;"|"&amp;C785,SHELF_days!$D$2:$D$289,0))</f>
        <v>159</v>
      </c>
      <c r="AD785" s="8">
        <f t="shared" si="37"/>
        <v>3052.8000000000011</v>
      </c>
      <c r="AE785" s="7">
        <f t="shared" si="38"/>
        <v>0.8</v>
      </c>
    </row>
    <row r="786" spans="1:31" x14ac:dyDescent="0.45">
      <c r="A786" t="s">
        <v>21</v>
      </c>
      <c r="B786" t="s">
        <v>168</v>
      </c>
      <c r="C786" t="s">
        <v>138</v>
      </c>
      <c r="D786">
        <v>0.8</v>
      </c>
      <c r="E786">
        <v>0.8</v>
      </c>
      <c r="F786">
        <v>0.8</v>
      </c>
      <c r="G786">
        <v>0.8</v>
      </c>
      <c r="H786">
        <v>0.8</v>
      </c>
      <c r="I786">
        <v>0.8</v>
      </c>
      <c r="J786">
        <v>0.8</v>
      </c>
      <c r="K786">
        <v>0.8</v>
      </c>
      <c r="L786">
        <v>0.8</v>
      </c>
      <c r="M786">
        <v>0.8</v>
      </c>
      <c r="N786">
        <v>0.8</v>
      </c>
      <c r="O786">
        <v>0.8</v>
      </c>
      <c r="P786">
        <v>0.8</v>
      </c>
      <c r="Q786">
        <v>0.8</v>
      </c>
      <c r="R786">
        <v>0.8</v>
      </c>
      <c r="S786">
        <v>0.8</v>
      </c>
      <c r="T786">
        <v>0.8</v>
      </c>
      <c r="U786">
        <v>0.8</v>
      </c>
      <c r="V786">
        <v>0.8</v>
      </c>
      <c r="W786">
        <v>0.8</v>
      </c>
      <c r="X786">
        <v>0.8</v>
      </c>
      <c r="Y786">
        <v>0.8</v>
      </c>
      <c r="Z786">
        <v>0.8</v>
      </c>
      <c r="AA786">
        <v>0.8</v>
      </c>
      <c r="AB786" s="7">
        <f t="shared" si="36"/>
        <v>19.200000000000006</v>
      </c>
      <c r="AC786">
        <f>INDEX(SHELF_days!$C$2:$C$289,MATCH(A786&amp;"|"&amp;C786,SHELF_days!$D$2:$D$289,0))</f>
        <v>14</v>
      </c>
      <c r="AD786" s="8">
        <f t="shared" si="37"/>
        <v>268.80000000000007</v>
      </c>
      <c r="AE786" s="7">
        <f t="shared" si="38"/>
        <v>0.8</v>
      </c>
    </row>
    <row r="787" spans="1:31" x14ac:dyDescent="0.45">
      <c r="A787" t="s">
        <v>21</v>
      </c>
      <c r="B787" t="s">
        <v>168</v>
      </c>
      <c r="C787" t="s">
        <v>139</v>
      </c>
      <c r="D787">
        <v>0.8</v>
      </c>
      <c r="E787">
        <v>0.8</v>
      </c>
      <c r="F787">
        <v>0.8</v>
      </c>
      <c r="G787">
        <v>0.8</v>
      </c>
      <c r="H787">
        <v>0.8</v>
      </c>
      <c r="I787">
        <v>0.8</v>
      </c>
      <c r="J787">
        <v>0.8</v>
      </c>
      <c r="K787">
        <v>0.8</v>
      </c>
      <c r="L787">
        <v>0.8</v>
      </c>
      <c r="M787">
        <v>0.8</v>
      </c>
      <c r="N787">
        <v>0.8</v>
      </c>
      <c r="O787">
        <v>0.8</v>
      </c>
      <c r="P787">
        <v>0.8</v>
      </c>
      <c r="Q787">
        <v>0.8</v>
      </c>
      <c r="R787">
        <v>0.8</v>
      </c>
      <c r="S787">
        <v>0.8</v>
      </c>
      <c r="T787">
        <v>0.8</v>
      </c>
      <c r="U787">
        <v>0.8</v>
      </c>
      <c r="V787">
        <v>0.8</v>
      </c>
      <c r="W787">
        <v>0.8</v>
      </c>
      <c r="X787">
        <v>0.8</v>
      </c>
      <c r="Y787">
        <v>0.8</v>
      </c>
      <c r="Z787">
        <v>0.8</v>
      </c>
      <c r="AA787">
        <v>0.8</v>
      </c>
      <c r="AB787" s="7">
        <f t="shared" si="36"/>
        <v>19.200000000000006</v>
      </c>
      <c r="AC787">
        <f>INDEX(SHELF_days!$C$2:$C$289,MATCH(A787&amp;"|"&amp;C787,SHELF_days!$D$2:$D$289,0))</f>
        <v>7</v>
      </c>
      <c r="AD787" s="8">
        <f t="shared" si="37"/>
        <v>134.40000000000003</v>
      </c>
      <c r="AE787" s="7">
        <f t="shared" si="38"/>
        <v>0.8</v>
      </c>
    </row>
    <row r="788" spans="1:31" x14ac:dyDescent="0.45">
      <c r="A788" t="s">
        <v>21</v>
      </c>
      <c r="B788" t="s">
        <v>169</v>
      </c>
      <c r="C788" t="s">
        <v>134</v>
      </c>
      <c r="D788">
        <v>0.66109999999999991</v>
      </c>
      <c r="E788">
        <v>0.66109999999999991</v>
      </c>
      <c r="F788">
        <v>0.66109999999999991</v>
      </c>
      <c r="G788">
        <v>0.66109999999999991</v>
      </c>
      <c r="H788">
        <v>0.66109999999999991</v>
      </c>
      <c r="I788">
        <v>0.66109999999999991</v>
      </c>
      <c r="J788">
        <v>0.66109999999999991</v>
      </c>
      <c r="K788">
        <v>0.66109999999999991</v>
      </c>
      <c r="L788">
        <v>0.66109999999999991</v>
      </c>
      <c r="M788">
        <v>0.66109999999999991</v>
      </c>
      <c r="N788">
        <v>0.66109999999999991</v>
      </c>
      <c r="O788">
        <v>0.66109999999999991</v>
      </c>
      <c r="P788">
        <v>0.66109999999999991</v>
      </c>
      <c r="Q788">
        <v>0.66109999999999991</v>
      </c>
      <c r="R788">
        <v>0.66109999999999991</v>
      </c>
      <c r="S788">
        <v>0.66109999999999991</v>
      </c>
      <c r="T788">
        <v>0.66109999999999991</v>
      </c>
      <c r="U788">
        <v>0.66109999999999991</v>
      </c>
      <c r="V788">
        <v>0.66109999999999991</v>
      </c>
      <c r="W788">
        <v>0.66109999999999991</v>
      </c>
      <c r="X788">
        <v>0.66109999999999991</v>
      </c>
      <c r="Y788">
        <v>0.66109999999999991</v>
      </c>
      <c r="Z788">
        <v>0.66109999999999991</v>
      </c>
      <c r="AA788">
        <v>0.66109999999999991</v>
      </c>
      <c r="AB788" s="7">
        <f t="shared" si="36"/>
        <v>15.866399999999993</v>
      </c>
      <c r="AC788">
        <f>INDEX(SHELF_days!$C$2:$C$289,MATCH(A788&amp;"|"&amp;C788,SHELF_days!$D$2:$D$289,0))</f>
        <v>65</v>
      </c>
      <c r="AD788" s="8">
        <f t="shared" si="37"/>
        <v>1031.3159999999996</v>
      </c>
      <c r="AE788" s="7">
        <f t="shared" si="38"/>
        <v>0.66109999999999991</v>
      </c>
    </row>
    <row r="789" spans="1:31" x14ac:dyDescent="0.45">
      <c r="A789" t="s">
        <v>21</v>
      </c>
      <c r="B789" t="s">
        <v>169</v>
      </c>
      <c r="C789" t="s">
        <v>135</v>
      </c>
      <c r="D789">
        <v>0.66109999999999991</v>
      </c>
      <c r="E789">
        <v>0.66109999999999991</v>
      </c>
      <c r="F789">
        <v>0.66109999999999991</v>
      </c>
      <c r="G789">
        <v>0.66109999999999991</v>
      </c>
      <c r="H789">
        <v>0.66109999999999991</v>
      </c>
      <c r="I789">
        <v>0.66109999999999991</v>
      </c>
      <c r="J789">
        <v>0.66109999999999991</v>
      </c>
      <c r="K789">
        <v>0.66109999999999991</v>
      </c>
      <c r="L789">
        <v>0.66109999999999991</v>
      </c>
      <c r="M789">
        <v>0.66109999999999991</v>
      </c>
      <c r="N789">
        <v>0.66109999999999991</v>
      </c>
      <c r="O789">
        <v>0.66109999999999991</v>
      </c>
      <c r="P789">
        <v>0.66109999999999991</v>
      </c>
      <c r="Q789">
        <v>0.66109999999999991</v>
      </c>
      <c r="R789">
        <v>0.66109999999999991</v>
      </c>
      <c r="S789">
        <v>0.66109999999999991</v>
      </c>
      <c r="T789">
        <v>0.66109999999999991</v>
      </c>
      <c r="U789">
        <v>0.66109999999999991</v>
      </c>
      <c r="V789">
        <v>0.66109999999999991</v>
      </c>
      <c r="W789">
        <v>0.66109999999999991</v>
      </c>
      <c r="X789">
        <v>0.66109999999999991</v>
      </c>
      <c r="Y789">
        <v>0.66109999999999991</v>
      </c>
      <c r="Z789">
        <v>0.66109999999999991</v>
      </c>
      <c r="AA789">
        <v>0.66109999999999991</v>
      </c>
      <c r="AB789" s="7">
        <f t="shared" si="36"/>
        <v>15.866399999999993</v>
      </c>
      <c r="AC789">
        <f>INDEX(SHELF_days!$C$2:$C$289,MATCH(A789&amp;"|"&amp;C789,SHELF_days!$D$2:$D$289,0))</f>
        <v>64</v>
      </c>
      <c r="AD789" s="8">
        <f t="shared" si="37"/>
        <v>1015.4495999999996</v>
      </c>
      <c r="AE789" s="7">
        <f t="shared" si="38"/>
        <v>0.66109999999999991</v>
      </c>
    </row>
    <row r="790" spans="1:31" x14ac:dyDescent="0.45">
      <c r="A790" t="s">
        <v>21</v>
      </c>
      <c r="B790" t="s">
        <v>169</v>
      </c>
      <c r="C790" t="s">
        <v>136</v>
      </c>
      <c r="D790">
        <v>0.66109999999999991</v>
      </c>
      <c r="E790">
        <v>0.66109999999999991</v>
      </c>
      <c r="F790">
        <v>0.66109999999999991</v>
      </c>
      <c r="G790">
        <v>0.66109999999999991</v>
      </c>
      <c r="H790">
        <v>0.66109999999999991</v>
      </c>
      <c r="I790">
        <v>0.66109999999999991</v>
      </c>
      <c r="J790">
        <v>0.66109999999999991</v>
      </c>
      <c r="K790">
        <v>0.66109999999999991</v>
      </c>
      <c r="L790">
        <v>0.66109999999999991</v>
      </c>
      <c r="M790">
        <v>0.66109999999999991</v>
      </c>
      <c r="N790">
        <v>0.66109999999999991</v>
      </c>
      <c r="O790">
        <v>0.66109999999999991</v>
      </c>
      <c r="P790">
        <v>0.66109999999999991</v>
      </c>
      <c r="Q790">
        <v>0.66109999999999991</v>
      </c>
      <c r="R790">
        <v>0.66109999999999991</v>
      </c>
      <c r="S790">
        <v>0.66109999999999991</v>
      </c>
      <c r="T790">
        <v>0.66109999999999991</v>
      </c>
      <c r="U790">
        <v>0.66109999999999991</v>
      </c>
      <c r="V790">
        <v>0.66109999999999991</v>
      </c>
      <c r="W790">
        <v>0.66109999999999991</v>
      </c>
      <c r="X790">
        <v>0.66109999999999991</v>
      </c>
      <c r="Y790">
        <v>0.66109999999999991</v>
      </c>
      <c r="Z790">
        <v>0.66109999999999991</v>
      </c>
      <c r="AA790">
        <v>0.66109999999999991</v>
      </c>
      <c r="AB790" s="7">
        <f t="shared" si="36"/>
        <v>15.866399999999993</v>
      </c>
      <c r="AC790">
        <f>INDEX(SHELF_days!$C$2:$C$289,MATCH(A790&amp;"|"&amp;C790,SHELF_days!$D$2:$D$289,0))</f>
        <v>56</v>
      </c>
      <c r="AD790" s="8">
        <f t="shared" si="37"/>
        <v>888.51839999999959</v>
      </c>
      <c r="AE790" s="7">
        <f t="shared" si="38"/>
        <v>0.66109999999999991</v>
      </c>
    </row>
    <row r="791" spans="1:31" x14ac:dyDescent="0.45">
      <c r="A791" t="s">
        <v>21</v>
      </c>
      <c r="B791" t="s">
        <v>169</v>
      </c>
      <c r="C791" t="s">
        <v>137</v>
      </c>
      <c r="D791">
        <v>0.66109999999999991</v>
      </c>
      <c r="E791">
        <v>0.66109999999999991</v>
      </c>
      <c r="F791">
        <v>0.66109999999999991</v>
      </c>
      <c r="G791">
        <v>0.66109999999999991</v>
      </c>
      <c r="H791">
        <v>0.66109999999999991</v>
      </c>
      <c r="I791">
        <v>0.66109999999999991</v>
      </c>
      <c r="J791">
        <v>0.66109999999999991</v>
      </c>
      <c r="K791">
        <v>0.66109999999999991</v>
      </c>
      <c r="L791">
        <v>0.66109999999999991</v>
      </c>
      <c r="M791">
        <v>0.66109999999999991</v>
      </c>
      <c r="N791">
        <v>0.66109999999999991</v>
      </c>
      <c r="O791">
        <v>0.66109999999999991</v>
      </c>
      <c r="P791">
        <v>0.66109999999999991</v>
      </c>
      <c r="Q791">
        <v>0.66109999999999991</v>
      </c>
      <c r="R791">
        <v>0.66109999999999991</v>
      </c>
      <c r="S791">
        <v>0.66109999999999991</v>
      </c>
      <c r="T791">
        <v>0.66109999999999991</v>
      </c>
      <c r="U791">
        <v>0.66109999999999991</v>
      </c>
      <c r="V791">
        <v>0.66109999999999991</v>
      </c>
      <c r="W791">
        <v>0.66109999999999991</v>
      </c>
      <c r="X791">
        <v>0.66109999999999991</v>
      </c>
      <c r="Y791">
        <v>0.66109999999999991</v>
      </c>
      <c r="Z791">
        <v>0.66109999999999991</v>
      </c>
      <c r="AA791">
        <v>0.66109999999999991</v>
      </c>
      <c r="AB791" s="7">
        <f t="shared" si="36"/>
        <v>15.866399999999993</v>
      </c>
      <c r="AC791">
        <f>INDEX(SHELF_days!$C$2:$C$289,MATCH(A791&amp;"|"&amp;C791,SHELF_days!$D$2:$D$289,0))</f>
        <v>159</v>
      </c>
      <c r="AD791" s="8">
        <f t="shared" si="37"/>
        <v>2522.757599999999</v>
      </c>
      <c r="AE791" s="7">
        <f t="shared" si="38"/>
        <v>0.66109999999999991</v>
      </c>
    </row>
    <row r="792" spans="1:31" x14ac:dyDescent="0.45">
      <c r="A792" t="s">
        <v>21</v>
      </c>
      <c r="B792" t="s">
        <v>169</v>
      </c>
      <c r="C792" t="s">
        <v>138</v>
      </c>
      <c r="D792">
        <v>0.66109999999999991</v>
      </c>
      <c r="E792">
        <v>0.66109999999999991</v>
      </c>
      <c r="F792">
        <v>0.66109999999999991</v>
      </c>
      <c r="G792">
        <v>0.66109999999999991</v>
      </c>
      <c r="H792">
        <v>0.66109999999999991</v>
      </c>
      <c r="I792">
        <v>0.66109999999999991</v>
      </c>
      <c r="J792">
        <v>0.66109999999999991</v>
      </c>
      <c r="K792">
        <v>0.66109999999999991</v>
      </c>
      <c r="L792">
        <v>0.66109999999999991</v>
      </c>
      <c r="M792">
        <v>0.66109999999999991</v>
      </c>
      <c r="N792">
        <v>0.66109999999999991</v>
      </c>
      <c r="O792">
        <v>0.66109999999999991</v>
      </c>
      <c r="P792">
        <v>0.66109999999999991</v>
      </c>
      <c r="Q792">
        <v>0.66109999999999991</v>
      </c>
      <c r="R792">
        <v>0.66109999999999991</v>
      </c>
      <c r="S792">
        <v>0.66109999999999991</v>
      </c>
      <c r="T792">
        <v>0.66109999999999991</v>
      </c>
      <c r="U792">
        <v>0.66109999999999991</v>
      </c>
      <c r="V792">
        <v>0.66109999999999991</v>
      </c>
      <c r="W792">
        <v>0.66109999999999991</v>
      </c>
      <c r="X792">
        <v>0.66109999999999991</v>
      </c>
      <c r="Y792">
        <v>0.66109999999999991</v>
      </c>
      <c r="Z792">
        <v>0.66109999999999991</v>
      </c>
      <c r="AA792">
        <v>0.66109999999999991</v>
      </c>
      <c r="AB792" s="7">
        <f t="shared" si="36"/>
        <v>15.866399999999993</v>
      </c>
      <c r="AC792">
        <f>INDEX(SHELF_days!$C$2:$C$289,MATCH(A792&amp;"|"&amp;C792,SHELF_days!$D$2:$D$289,0))</f>
        <v>14</v>
      </c>
      <c r="AD792" s="8">
        <f t="shared" si="37"/>
        <v>222.1295999999999</v>
      </c>
      <c r="AE792" s="7">
        <f t="shared" si="38"/>
        <v>0.66109999999999991</v>
      </c>
    </row>
    <row r="793" spans="1:31" x14ac:dyDescent="0.45">
      <c r="A793" t="s">
        <v>21</v>
      </c>
      <c r="B793" t="s">
        <v>169</v>
      </c>
      <c r="C793" t="s">
        <v>139</v>
      </c>
      <c r="D793">
        <v>0.66109999999999991</v>
      </c>
      <c r="E793">
        <v>0.66109999999999991</v>
      </c>
      <c r="F793">
        <v>0.66109999999999991</v>
      </c>
      <c r="G793">
        <v>0.66109999999999991</v>
      </c>
      <c r="H793">
        <v>0.66109999999999991</v>
      </c>
      <c r="I793">
        <v>0.66109999999999991</v>
      </c>
      <c r="J793">
        <v>0.66109999999999991</v>
      </c>
      <c r="K793">
        <v>0.66109999999999991</v>
      </c>
      <c r="L793">
        <v>0.66109999999999991</v>
      </c>
      <c r="M793">
        <v>0.66109999999999991</v>
      </c>
      <c r="N793">
        <v>0.66109999999999991</v>
      </c>
      <c r="O793">
        <v>0.66109999999999991</v>
      </c>
      <c r="P793">
        <v>0.66109999999999991</v>
      </c>
      <c r="Q793">
        <v>0.66109999999999991</v>
      </c>
      <c r="R793">
        <v>0.66109999999999991</v>
      </c>
      <c r="S793">
        <v>0.66109999999999991</v>
      </c>
      <c r="T793">
        <v>0.66109999999999991</v>
      </c>
      <c r="U793">
        <v>0.66109999999999991</v>
      </c>
      <c r="V793">
        <v>0.66109999999999991</v>
      </c>
      <c r="W793">
        <v>0.66109999999999991</v>
      </c>
      <c r="X793">
        <v>0.66109999999999991</v>
      </c>
      <c r="Y793">
        <v>0.66109999999999991</v>
      </c>
      <c r="Z793">
        <v>0.66109999999999991</v>
      </c>
      <c r="AA793">
        <v>0.66109999999999991</v>
      </c>
      <c r="AB793" s="7">
        <f t="shared" si="36"/>
        <v>15.866399999999993</v>
      </c>
      <c r="AC793">
        <f>INDEX(SHELF_days!$C$2:$C$289,MATCH(A793&amp;"|"&amp;C793,SHELF_days!$D$2:$D$289,0))</f>
        <v>7</v>
      </c>
      <c r="AD793" s="8">
        <f t="shared" si="37"/>
        <v>111.06479999999995</v>
      </c>
      <c r="AE793" s="7">
        <f t="shared" si="38"/>
        <v>0.66109999999999991</v>
      </c>
    </row>
    <row r="794" spans="1:31" x14ac:dyDescent="0.45">
      <c r="A794" t="s">
        <v>21</v>
      </c>
      <c r="B794" t="s">
        <v>170</v>
      </c>
      <c r="C794" t="s">
        <v>134</v>
      </c>
      <c r="D794">
        <v>0.8</v>
      </c>
      <c r="E794">
        <v>0.8</v>
      </c>
      <c r="F794">
        <v>0.8</v>
      </c>
      <c r="G794">
        <v>0.8</v>
      </c>
      <c r="H794">
        <v>0.8</v>
      </c>
      <c r="I794">
        <v>0.8</v>
      </c>
      <c r="J794">
        <v>0.8</v>
      </c>
      <c r="K794">
        <v>0.8</v>
      </c>
      <c r="L794">
        <v>0.8</v>
      </c>
      <c r="M794">
        <v>0.8</v>
      </c>
      <c r="N794">
        <v>0.8</v>
      </c>
      <c r="O794">
        <v>0.8</v>
      </c>
      <c r="P794">
        <v>0.8</v>
      </c>
      <c r="Q794">
        <v>0.8</v>
      </c>
      <c r="R794">
        <v>0.8</v>
      </c>
      <c r="S794">
        <v>0.8</v>
      </c>
      <c r="T794">
        <v>0.8</v>
      </c>
      <c r="U794">
        <v>0.8</v>
      </c>
      <c r="V794">
        <v>0.8</v>
      </c>
      <c r="W794">
        <v>0.8</v>
      </c>
      <c r="X794">
        <v>0.8</v>
      </c>
      <c r="Y794">
        <v>0.8</v>
      </c>
      <c r="Z794">
        <v>0.8</v>
      </c>
      <c r="AA794">
        <v>0.8</v>
      </c>
      <c r="AB794" s="7">
        <f t="shared" si="36"/>
        <v>19.200000000000006</v>
      </c>
      <c r="AC794">
        <f>INDEX(SHELF_days!$C$2:$C$289,MATCH(A794&amp;"|"&amp;C794,SHELF_days!$D$2:$D$289,0))</f>
        <v>65</v>
      </c>
      <c r="AD794" s="8">
        <f t="shared" si="37"/>
        <v>1248.0000000000005</v>
      </c>
      <c r="AE794" s="7">
        <f t="shared" si="38"/>
        <v>0.8</v>
      </c>
    </row>
    <row r="795" spans="1:31" x14ac:dyDescent="0.45">
      <c r="A795" t="s">
        <v>21</v>
      </c>
      <c r="B795" t="s">
        <v>170</v>
      </c>
      <c r="C795" t="s">
        <v>135</v>
      </c>
      <c r="D795">
        <v>0.8</v>
      </c>
      <c r="E795">
        <v>0.8</v>
      </c>
      <c r="F795">
        <v>0.8</v>
      </c>
      <c r="G795">
        <v>0.8</v>
      </c>
      <c r="H795">
        <v>0.8</v>
      </c>
      <c r="I795">
        <v>0.8</v>
      </c>
      <c r="J795">
        <v>0.8</v>
      </c>
      <c r="K795">
        <v>0.8</v>
      </c>
      <c r="L795">
        <v>0.8</v>
      </c>
      <c r="M795">
        <v>0.8</v>
      </c>
      <c r="N795">
        <v>0.8</v>
      </c>
      <c r="O795">
        <v>0.8</v>
      </c>
      <c r="P795">
        <v>0.8</v>
      </c>
      <c r="Q795">
        <v>0.8</v>
      </c>
      <c r="R795">
        <v>0.8</v>
      </c>
      <c r="S795">
        <v>0.8</v>
      </c>
      <c r="T795">
        <v>0.8</v>
      </c>
      <c r="U795">
        <v>0.8</v>
      </c>
      <c r="V795">
        <v>0.8</v>
      </c>
      <c r="W795">
        <v>0.8</v>
      </c>
      <c r="X795">
        <v>0.8</v>
      </c>
      <c r="Y795">
        <v>0.8</v>
      </c>
      <c r="Z795">
        <v>0.8</v>
      </c>
      <c r="AA795">
        <v>0.8</v>
      </c>
      <c r="AB795" s="7">
        <f t="shared" si="36"/>
        <v>19.200000000000006</v>
      </c>
      <c r="AC795">
        <f>INDEX(SHELF_days!$C$2:$C$289,MATCH(A795&amp;"|"&amp;C795,SHELF_days!$D$2:$D$289,0))</f>
        <v>64</v>
      </c>
      <c r="AD795" s="8">
        <f t="shared" si="37"/>
        <v>1228.8000000000004</v>
      </c>
      <c r="AE795" s="7">
        <f t="shared" si="38"/>
        <v>0.8</v>
      </c>
    </row>
    <row r="796" spans="1:31" x14ac:dyDescent="0.45">
      <c r="A796" t="s">
        <v>21</v>
      </c>
      <c r="B796" t="s">
        <v>170</v>
      </c>
      <c r="C796" t="s">
        <v>136</v>
      </c>
      <c r="D796">
        <v>0.8</v>
      </c>
      <c r="E796">
        <v>0.8</v>
      </c>
      <c r="F796">
        <v>0.8</v>
      </c>
      <c r="G796">
        <v>0.8</v>
      </c>
      <c r="H796">
        <v>0.8</v>
      </c>
      <c r="I796">
        <v>0.8</v>
      </c>
      <c r="J796">
        <v>0.8</v>
      </c>
      <c r="K796">
        <v>0.8</v>
      </c>
      <c r="L796">
        <v>0.8</v>
      </c>
      <c r="M796">
        <v>0.8</v>
      </c>
      <c r="N796">
        <v>0.8</v>
      </c>
      <c r="O796">
        <v>0.8</v>
      </c>
      <c r="P796">
        <v>0.8</v>
      </c>
      <c r="Q796">
        <v>0.8</v>
      </c>
      <c r="R796">
        <v>0.8</v>
      </c>
      <c r="S796">
        <v>0.8</v>
      </c>
      <c r="T796">
        <v>0.8</v>
      </c>
      <c r="U796">
        <v>0.8</v>
      </c>
      <c r="V796">
        <v>0.8</v>
      </c>
      <c r="W796">
        <v>0.8</v>
      </c>
      <c r="X796">
        <v>0.8</v>
      </c>
      <c r="Y796">
        <v>0.8</v>
      </c>
      <c r="Z796">
        <v>0.8</v>
      </c>
      <c r="AA796">
        <v>0.8</v>
      </c>
      <c r="AB796" s="7">
        <f t="shared" si="36"/>
        <v>19.200000000000006</v>
      </c>
      <c r="AC796">
        <f>INDEX(SHELF_days!$C$2:$C$289,MATCH(A796&amp;"|"&amp;C796,SHELF_days!$D$2:$D$289,0))</f>
        <v>56</v>
      </c>
      <c r="AD796" s="8">
        <f t="shared" si="37"/>
        <v>1075.2000000000003</v>
      </c>
      <c r="AE796" s="7">
        <f t="shared" si="38"/>
        <v>0.8</v>
      </c>
    </row>
    <row r="797" spans="1:31" x14ac:dyDescent="0.45">
      <c r="A797" t="s">
        <v>21</v>
      </c>
      <c r="B797" t="s">
        <v>170</v>
      </c>
      <c r="C797" t="s">
        <v>137</v>
      </c>
      <c r="D797">
        <v>0.8</v>
      </c>
      <c r="E797">
        <v>0.8</v>
      </c>
      <c r="F797">
        <v>0.8</v>
      </c>
      <c r="G797">
        <v>0.8</v>
      </c>
      <c r="H797">
        <v>0.8</v>
      </c>
      <c r="I797">
        <v>0.8</v>
      </c>
      <c r="J797">
        <v>0.8</v>
      </c>
      <c r="K797">
        <v>0.8</v>
      </c>
      <c r="L797">
        <v>0.8</v>
      </c>
      <c r="M797">
        <v>0.8</v>
      </c>
      <c r="N797">
        <v>0.8</v>
      </c>
      <c r="O797">
        <v>0.8</v>
      </c>
      <c r="P797">
        <v>0.8</v>
      </c>
      <c r="Q797">
        <v>0.8</v>
      </c>
      <c r="R797">
        <v>0.8</v>
      </c>
      <c r="S797">
        <v>0.8</v>
      </c>
      <c r="T797">
        <v>0.8</v>
      </c>
      <c r="U797">
        <v>0.8</v>
      </c>
      <c r="V797">
        <v>0.8</v>
      </c>
      <c r="W797">
        <v>0.8</v>
      </c>
      <c r="X797">
        <v>0.8</v>
      </c>
      <c r="Y797">
        <v>0.8</v>
      </c>
      <c r="Z797">
        <v>0.8</v>
      </c>
      <c r="AA797">
        <v>0.8</v>
      </c>
      <c r="AB797" s="7">
        <f t="shared" si="36"/>
        <v>19.200000000000006</v>
      </c>
      <c r="AC797">
        <f>INDEX(SHELF_days!$C$2:$C$289,MATCH(A797&amp;"|"&amp;C797,SHELF_days!$D$2:$D$289,0))</f>
        <v>159</v>
      </c>
      <c r="AD797" s="8">
        <f t="shared" si="37"/>
        <v>3052.8000000000011</v>
      </c>
      <c r="AE797" s="7">
        <f t="shared" si="38"/>
        <v>0.8</v>
      </c>
    </row>
    <row r="798" spans="1:31" x14ac:dyDescent="0.45">
      <c r="A798" t="s">
        <v>21</v>
      </c>
      <c r="B798" t="s">
        <v>170</v>
      </c>
      <c r="C798" t="s">
        <v>138</v>
      </c>
      <c r="D798">
        <v>0.8</v>
      </c>
      <c r="E798">
        <v>0.8</v>
      </c>
      <c r="F798">
        <v>0.8</v>
      </c>
      <c r="G798">
        <v>0.8</v>
      </c>
      <c r="H798">
        <v>0.8</v>
      </c>
      <c r="I798">
        <v>0.8</v>
      </c>
      <c r="J798">
        <v>0.8</v>
      </c>
      <c r="K798">
        <v>0.8</v>
      </c>
      <c r="L798">
        <v>0.8</v>
      </c>
      <c r="M798">
        <v>0.8</v>
      </c>
      <c r="N798">
        <v>0.8</v>
      </c>
      <c r="O798">
        <v>0.8</v>
      </c>
      <c r="P798">
        <v>0.8</v>
      </c>
      <c r="Q798">
        <v>0.8</v>
      </c>
      <c r="R798">
        <v>0.8</v>
      </c>
      <c r="S798">
        <v>0.8</v>
      </c>
      <c r="T798">
        <v>0.8</v>
      </c>
      <c r="U798">
        <v>0.8</v>
      </c>
      <c r="V798">
        <v>0.8</v>
      </c>
      <c r="W798">
        <v>0.8</v>
      </c>
      <c r="X798">
        <v>0.8</v>
      </c>
      <c r="Y798">
        <v>0.8</v>
      </c>
      <c r="Z798">
        <v>0.8</v>
      </c>
      <c r="AA798">
        <v>0.8</v>
      </c>
      <c r="AB798" s="7">
        <f t="shared" si="36"/>
        <v>19.200000000000006</v>
      </c>
      <c r="AC798">
        <f>INDEX(SHELF_days!$C$2:$C$289,MATCH(A798&amp;"|"&amp;C798,SHELF_days!$D$2:$D$289,0))</f>
        <v>14</v>
      </c>
      <c r="AD798" s="8">
        <f t="shared" si="37"/>
        <v>268.80000000000007</v>
      </c>
      <c r="AE798" s="7">
        <f t="shared" si="38"/>
        <v>0.8</v>
      </c>
    </row>
    <row r="799" spans="1:31" x14ac:dyDescent="0.45">
      <c r="A799" t="s">
        <v>21</v>
      </c>
      <c r="B799" t="s">
        <v>170</v>
      </c>
      <c r="C799" t="s">
        <v>139</v>
      </c>
      <c r="D799">
        <v>0.8</v>
      </c>
      <c r="E799">
        <v>0.8</v>
      </c>
      <c r="F799">
        <v>0.8</v>
      </c>
      <c r="G799">
        <v>0.8</v>
      </c>
      <c r="H799">
        <v>0.8</v>
      </c>
      <c r="I799">
        <v>0.8</v>
      </c>
      <c r="J799">
        <v>0.8</v>
      </c>
      <c r="K799">
        <v>0.8</v>
      </c>
      <c r="L799">
        <v>0.8</v>
      </c>
      <c r="M799">
        <v>0.8</v>
      </c>
      <c r="N799">
        <v>0.8</v>
      </c>
      <c r="O799">
        <v>0.8</v>
      </c>
      <c r="P799">
        <v>0.8</v>
      </c>
      <c r="Q799">
        <v>0.8</v>
      </c>
      <c r="R799">
        <v>0.8</v>
      </c>
      <c r="S799">
        <v>0.8</v>
      </c>
      <c r="T799">
        <v>0.8</v>
      </c>
      <c r="U799">
        <v>0.8</v>
      </c>
      <c r="V799">
        <v>0.8</v>
      </c>
      <c r="W799">
        <v>0.8</v>
      </c>
      <c r="X799">
        <v>0.8</v>
      </c>
      <c r="Y799">
        <v>0.8</v>
      </c>
      <c r="Z799">
        <v>0.8</v>
      </c>
      <c r="AA799">
        <v>0.8</v>
      </c>
      <c r="AB799" s="7">
        <f t="shared" si="36"/>
        <v>19.200000000000006</v>
      </c>
      <c r="AC799">
        <f>INDEX(SHELF_days!$C$2:$C$289,MATCH(A799&amp;"|"&amp;C799,SHELF_days!$D$2:$D$289,0))</f>
        <v>7</v>
      </c>
      <c r="AD799" s="8">
        <f t="shared" si="37"/>
        <v>134.40000000000003</v>
      </c>
      <c r="AE799" s="7">
        <f t="shared" si="38"/>
        <v>0.8</v>
      </c>
    </row>
    <row r="800" spans="1:31" x14ac:dyDescent="0.45">
      <c r="A800" t="s">
        <v>21</v>
      </c>
      <c r="B800" t="s">
        <v>171</v>
      </c>
      <c r="C800" t="s">
        <v>134</v>
      </c>
      <c r="D800">
        <v>0.78476800996821461</v>
      </c>
      <c r="E800">
        <v>0.75848851897647818</v>
      </c>
      <c r="F800">
        <v>0.75023196612595089</v>
      </c>
      <c r="G800">
        <v>0.75170645291581417</v>
      </c>
      <c r="H800">
        <v>0.75072728287395496</v>
      </c>
      <c r="I800">
        <v>0.77444373657563426</v>
      </c>
      <c r="J800">
        <v>0.82478692840096812</v>
      </c>
      <c r="K800">
        <v>0.84042594572319218</v>
      </c>
      <c r="L800">
        <v>0.8224784753217943</v>
      </c>
      <c r="M800">
        <v>0.82162779149518395</v>
      </c>
      <c r="N800">
        <v>0.83304682475895542</v>
      </c>
      <c r="O800">
        <v>0.83550907918128958</v>
      </c>
      <c r="P800">
        <v>0.82825892207622454</v>
      </c>
      <c r="Q800">
        <v>0.8131319390393047</v>
      </c>
      <c r="R800">
        <v>0.81912732555902101</v>
      </c>
      <c r="S800">
        <v>0.85478822083961603</v>
      </c>
      <c r="T800">
        <v>0.91703525451042245</v>
      </c>
      <c r="U800">
        <v>0.95871255264333965</v>
      </c>
      <c r="V800">
        <v>0.96175132328056379</v>
      </c>
      <c r="W800">
        <v>0.96175132328056379</v>
      </c>
      <c r="X800">
        <v>0.95684592019280967</v>
      </c>
      <c r="Y800">
        <v>0.939855170568897</v>
      </c>
      <c r="Z800">
        <v>0.89462563458168332</v>
      </c>
      <c r="AA800">
        <v>0.84299853589170637</v>
      </c>
      <c r="AB800" s="7">
        <f t="shared" si="36"/>
        <v>20.297123134781582</v>
      </c>
      <c r="AC800">
        <f>INDEX(SHELF_days!$C$2:$C$289,MATCH(A800&amp;"|"&amp;C800,SHELF_days!$D$2:$D$289,0))</f>
        <v>65</v>
      </c>
      <c r="AD800" s="8">
        <f t="shared" si="37"/>
        <v>1319.3130037608028</v>
      </c>
      <c r="AE800" s="7">
        <f t="shared" si="38"/>
        <v>0.96175132328056379</v>
      </c>
    </row>
    <row r="801" spans="1:31" x14ac:dyDescent="0.45">
      <c r="A801" t="s">
        <v>21</v>
      </c>
      <c r="B801" t="s">
        <v>171</v>
      </c>
      <c r="C801" t="s">
        <v>135</v>
      </c>
      <c r="D801">
        <v>0.62934303570309114</v>
      </c>
      <c r="E801">
        <v>0.61580272607241593</v>
      </c>
      <c r="F801">
        <v>0.61100016569180238</v>
      </c>
      <c r="G801">
        <v>0.61007846218441186</v>
      </c>
      <c r="H801">
        <v>0.6176534096938342</v>
      </c>
      <c r="I801">
        <v>0.64692622798144661</v>
      </c>
      <c r="J801">
        <v>0.65402431520257154</v>
      </c>
      <c r="K801">
        <v>0.64050680560602646</v>
      </c>
      <c r="L801">
        <v>0.6252691062004252</v>
      </c>
      <c r="M801">
        <v>0.6305480417622269</v>
      </c>
      <c r="N801">
        <v>0.63897144160555763</v>
      </c>
      <c r="O801">
        <v>0.64278826434037251</v>
      </c>
      <c r="P801">
        <v>0.64856686022460164</v>
      </c>
      <c r="Q801">
        <v>0.6374918649226412</v>
      </c>
      <c r="R801">
        <v>0.64829471513636683</v>
      </c>
      <c r="S801">
        <v>0.69326802501171225</v>
      </c>
      <c r="T801">
        <v>0.79015604238727177</v>
      </c>
      <c r="U801">
        <v>0.85979025726351321</v>
      </c>
      <c r="V801">
        <v>0.87272127236509256</v>
      </c>
      <c r="W801">
        <v>0.87141730445568955</v>
      </c>
      <c r="X801">
        <v>0.8763144607225879</v>
      </c>
      <c r="Y801">
        <v>0.84906502418725216</v>
      </c>
      <c r="Z801">
        <v>0.77735261045539983</v>
      </c>
      <c r="AA801">
        <v>0.69087305121382447</v>
      </c>
      <c r="AB801" s="7">
        <f t="shared" si="36"/>
        <v>16.778223490390136</v>
      </c>
      <c r="AC801">
        <f>INDEX(SHELF_days!$C$2:$C$289,MATCH(A801&amp;"|"&amp;C801,SHELF_days!$D$2:$D$289,0))</f>
        <v>64</v>
      </c>
      <c r="AD801" s="8">
        <f t="shared" si="37"/>
        <v>1073.8063033849687</v>
      </c>
      <c r="AE801" s="7">
        <f t="shared" si="38"/>
        <v>0.8763144607225879</v>
      </c>
    </row>
    <row r="802" spans="1:31" x14ac:dyDescent="0.45">
      <c r="A802" t="s">
        <v>21</v>
      </c>
      <c r="B802" t="s">
        <v>171</v>
      </c>
      <c r="C802" t="s">
        <v>136</v>
      </c>
      <c r="D802">
        <v>0.52215155123217116</v>
      </c>
      <c r="E802">
        <v>0.49317263855168991</v>
      </c>
      <c r="F802">
        <v>0.4698919325773494</v>
      </c>
      <c r="G802">
        <v>0.46381894597888013</v>
      </c>
      <c r="H802">
        <v>0.4655093363512311</v>
      </c>
      <c r="I802">
        <v>0.46934195971760118</v>
      </c>
      <c r="J802">
        <v>0.44867639686768851</v>
      </c>
      <c r="K802">
        <v>0.46013434958181709</v>
      </c>
      <c r="L802">
        <v>0.47208184467009667</v>
      </c>
      <c r="M802">
        <v>0.49273798258188889</v>
      </c>
      <c r="N802">
        <v>0.51532900484904498</v>
      </c>
      <c r="O802">
        <v>0.547016755627036</v>
      </c>
      <c r="P802">
        <v>0.57502988935420962</v>
      </c>
      <c r="Q802">
        <v>0.58358052586216957</v>
      </c>
      <c r="R802">
        <v>0.59969772445666492</v>
      </c>
      <c r="S802">
        <v>0.62553924155920781</v>
      </c>
      <c r="T802">
        <v>0.7133292137046362</v>
      </c>
      <c r="U802">
        <v>0.76924404512590927</v>
      </c>
      <c r="V802">
        <v>0.78041481443141958</v>
      </c>
      <c r="W802">
        <v>0.77443385958165811</v>
      </c>
      <c r="X802">
        <v>0.76776710188158559</v>
      </c>
      <c r="Y802">
        <v>0.75101011631113312</v>
      </c>
      <c r="Z802">
        <v>0.67375777939275483</v>
      </c>
      <c r="AA802">
        <v>0.57222125779424571</v>
      </c>
      <c r="AB802" s="7">
        <f t="shared" si="36"/>
        <v>14.005888268042087</v>
      </c>
      <c r="AC802">
        <f>INDEX(SHELF_days!$C$2:$C$289,MATCH(A802&amp;"|"&amp;C802,SHELF_days!$D$2:$D$289,0))</f>
        <v>56</v>
      </c>
      <c r="AD802" s="8">
        <f t="shared" si="37"/>
        <v>784.32974301035688</v>
      </c>
      <c r="AE802" s="7">
        <f t="shared" si="38"/>
        <v>0.78041481443141958</v>
      </c>
    </row>
    <row r="803" spans="1:31" x14ac:dyDescent="0.45">
      <c r="A803" t="s">
        <v>21</v>
      </c>
      <c r="B803" t="s">
        <v>171</v>
      </c>
      <c r="C803" t="s">
        <v>137</v>
      </c>
      <c r="D803">
        <v>0.59632807371658048</v>
      </c>
      <c r="E803">
        <v>0.56405887085525497</v>
      </c>
      <c r="F803">
        <v>0.54586209435852384</v>
      </c>
      <c r="G803">
        <v>0.53829993964223799</v>
      </c>
      <c r="H803">
        <v>0.53388425675765594</v>
      </c>
      <c r="I803">
        <v>0.53505134513658703</v>
      </c>
      <c r="J803">
        <v>0.5296880497536024</v>
      </c>
      <c r="K803">
        <v>0.55453178216587506</v>
      </c>
      <c r="L803">
        <v>0.58075934515226235</v>
      </c>
      <c r="M803">
        <v>0.61448657861848632</v>
      </c>
      <c r="N803">
        <v>0.66248735958537597</v>
      </c>
      <c r="O803">
        <v>0.69466420293469966</v>
      </c>
      <c r="P803">
        <v>0.71446038062129591</v>
      </c>
      <c r="Q803">
        <v>0.72872963233070598</v>
      </c>
      <c r="R803">
        <v>0.74693421935699311</v>
      </c>
      <c r="S803">
        <v>0.77290774486956593</v>
      </c>
      <c r="T803">
        <v>0.8143859526040963</v>
      </c>
      <c r="U803">
        <v>0.84617285526532815</v>
      </c>
      <c r="V803">
        <v>0.85092771039588677</v>
      </c>
      <c r="W803">
        <v>0.85119717366557479</v>
      </c>
      <c r="X803">
        <v>0.84564915925858675</v>
      </c>
      <c r="Y803">
        <v>0.83197018832038461</v>
      </c>
      <c r="Z803">
        <v>0.77742965095611183</v>
      </c>
      <c r="AA803">
        <v>0.6618703277504383</v>
      </c>
      <c r="AB803" s="7">
        <f t="shared" si="36"/>
        <v>16.392736894072112</v>
      </c>
      <c r="AC803">
        <f>INDEX(SHELF_days!$C$2:$C$289,MATCH(A803&amp;"|"&amp;C803,SHELF_days!$D$2:$D$289,0))</f>
        <v>159</v>
      </c>
      <c r="AD803" s="8">
        <f t="shared" si="37"/>
        <v>2606.4451661574658</v>
      </c>
      <c r="AE803" s="7">
        <f t="shared" si="38"/>
        <v>0.85119717366557479</v>
      </c>
    </row>
    <row r="804" spans="1:31" x14ac:dyDescent="0.45">
      <c r="A804" t="s">
        <v>21</v>
      </c>
      <c r="B804" t="s">
        <v>171</v>
      </c>
      <c r="C804" t="s">
        <v>138</v>
      </c>
      <c r="D804">
        <v>0.73110242936774827</v>
      </c>
      <c r="E804">
        <v>0.69805748750037866</v>
      </c>
      <c r="F804">
        <v>0.67693010268255238</v>
      </c>
      <c r="G804">
        <v>0.6431001189105422</v>
      </c>
      <c r="H804">
        <v>0.63536945201908179</v>
      </c>
      <c r="I804">
        <v>0.62497762612883989</v>
      </c>
      <c r="J804">
        <v>0.58137231830130565</v>
      </c>
      <c r="K804">
        <v>0.61836464601686791</v>
      </c>
      <c r="L804">
        <v>0.66352673185868938</v>
      </c>
      <c r="M804">
        <v>0.72032473542268316</v>
      </c>
      <c r="N804">
        <v>0.81295080964027222</v>
      </c>
      <c r="O804">
        <v>0.88523010567967764</v>
      </c>
      <c r="P804">
        <v>0.89228439465894749</v>
      </c>
      <c r="Q804">
        <v>0.9137754712066074</v>
      </c>
      <c r="R804">
        <v>0.93570785662156519</v>
      </c>
      <c r="S804">
        <v>0.9401586450470274</v>
      </c>
      <c r="T804">
        <v>0.94482232619239181</v>
      </c>
      <c r="U804">
        <v>0.94482232619239181</v>
      </c>
      <c r="V804">
        <v>0.94482232619239181</v>
      </c>
      <c r="W804">
        <v>0.94482232619239181</v>
      </c>
      <c r="X804">
        <v>0.9338206513649292</v>
      </c>
      <c r="Y804">
        <v>0.92841406333240473</v>
      </c>
      <c r="Z804">
        <v>0.89765106530649019</v>
      </c>
      <c r="AA804">
        <v>0.79248206167464419</v>
      </c>
      <c r="AB804" s="7">
        <f t="shared" si="36"/>
        <v>19.304890077510827</v>
      </c>
      <c r="AC804">
        <f>INDEX(SHELF_days!$C$2:$C$289,MATCH(A804&amp;"|"&amp;C804,SHELF_days!$D$2:$D$289,0))</f>
        <v>14</v>
      </c>
      <c r="AD804" s="8">
        <f t="shared" si="37"/>
        <v>270.26846108515156</v>
      </c>
      <c r="AE804" s="7">
        <f t="shared" si="38"/>
        <v>0.94482232619239181</v>
      </c>
    </row>
    <row r="805" spans="1:31" x14ac:dyDescent="0.45">
      <c r="A805" t="s">
        <v>21</v>
      </c>
      <c r="B805" t="s">
        <v>171</v>
      </c>
      <c r="C805" t="s">
        <v>139</v>
      </c>
      <c r="D805">
        <v>0.85314539868436834</v>
      </c>
      <c r="E805">
        <v>0.81595126641139837</v>
      </c>
      <c r="F805">
        <v>0.80582112115603666</v>
      </c>
      <c r="G805">
        <v>0.80582112115603666</v>
      </c>
      <c r="H805">
        <v>0.80582112115603666</v>
      </c>
      <c r="I805">
        <v>0.84659007701736966</v>
      </c>
      <c r="J805">
        <v>0.89184308579164961</v>
      </c>
      <c r="K805">
        <v>0.91679588667022438</v>
      </c>
      <c r="L805">
        <v>0.92472170522159536</v>
      </c>
      <c r="M805">
        <v>0.9258305214710878</v>
      </c>
      <c r="N805">
        <v>0.9197542084238699</v>
      </c>
      <c r="O805">
        <v>0.93275840539791566</v>
      </c>
      <c r="P805">
        <v>0.92929002816950368</v>
      </c>
      <c r="Q805">
        <v>0.91210337630237293</v>
      </c>
      <c r="R805">
        <v>0.91210337630237293</v>
      </c>
      <c r="S805">
        <v>0.95021560842992236</v>
      </c>
      <c r="T805">
        <v>0.97900047826674264</v>
      </c>
      <c r="U805">
        <v>0.97900047826674264</v>
      </c>
      <c r="V805">
        <v>0.97900047826674264</v>
      </c>
      <c r="W805">
        <v>0.97900047826674264</v>
      </c>
      <c r="X805">
        <v>0.97900047826674264</v>
      </c>
      <c r="Y805">
        <v>0.97155810360015027</v>
      </c>
      <c r="Z805">
        <v>0.95021560842992236</v>
      </c>
      <c r="AA805">
        <v>0.91656081762533204</v>
      </c>
      <c r="AB805" s="7">
        <f t="shared" si="36"/>
        <v>21.881903228750868</v>
      </c>
      <c r="AC805">
        <f>INDEX(SHELF_days!$C$2:$C$289,MATCH(A805&amp;"|"&amp;C805,SHELF_days!$D$2:$D$289,0))</f>
        <v>7</v>
      </c>
      <c r="AD805" s="8">
        <f t="shared" si="37"/>
        <v>153.17332260125607</v>
      </c>
      <c r="AE805" s="7">
        <f t="shared" si="38"/>
        <v>0.97900047826674264</v>
      </c>
    </row>
    <row r="806" spans="1:31" x14ac:dyDescent="0.45">
      <c r="A806" t="s">
        <v>21</v>
      </c>
      <c r="B806" t="s">
        <v>172</v>
      </c>
      <c r="C806" t="s">
        <v>134</v>
      </c>
      <c r="D806">
        <v>9.999999999999998E-4</v>
      </c>
      <c r="E806">
        <v>9.999999999999998E-4</v>
      </c>
      <c r="F806">
        <v>9.999999999999998E-4</v>
      </c>
      <c r="G806">
        <v>9.999999999999998E-4</v>
      </c>
      <c r="H806">
        <v>9.999999999999998E-4</v>
      </c>
      <c r="I806">
        <v>9.999999999999998E-4</v>
      </c>
      <c r="J806">
        <v>9.999999999999998E-4</v>
      </c>
      <c r="K806">
        <v>9.999999999999998E-4</v>
      </c>
      <c r="L806">
        <v>9.999999999999998E-4</v>
      </c>
      <c r="M806">
        <v>9.999999999999998E-4</v>
      </c>
      <c r="N806">
        <v>9.999999999999998E-4</v>
      </c>
      <c r="O806">
        <v>9.999999999999998E-4</v>
      </c>
      <c r="P806">
        <v>9.999999999999998E-4</v>
      </c>
      <c r="Q806">
        <v>9.999999999999998E-4</v>
      </c>
      <c r="R806">
        <v>9.999999999999998E-4</v>
      </c>
      <c r="S806">
        <v>9.999999999999998E-4</v>
      </c>
      <c r="T806">
        <v>9.999999999999998E-4</v>
      </c>
      <c r="U806">
        <v>9.999999999999998E-4</v>
      </c>
      <c r="V806">
        <v>9.999999999999998E-4</v>
      </c>
      <c r="W806">
        <v>9.999999999999998E-4</v>
      </c>
      <c r="X806">
        <v>9.999999999999998E-4</v>
      </c>
      <c r="Y806">
        <v>9.999999999999998E-4</v>
      </c>
      <c r="Z806">
        <v>9.999999999999998E-4</v>
      </c>
      <c r="AA806">
        <v>9.999999999999998E-4</v>
      </c>
      <c r="AB806" s="7">
        <f t="shared" si="36"/>
        <v>2.4E-2</v>
      </c>
      <c r="AC806">
        <f>INDEX(SHELF_days!$C$2:$C$289,MATCH(A806&amp;"|"&amp;C806,SHELF_days!$D$2:$D$289,0))</f>
        <v>65</v>
      </c>
      <c r="AD806" s="8">
        <f t="shared" si="37"/>
        <v>1.56</v>
      </c>
      <c r="AE806" s="7">
        <f t="shared" si="38"/>
        <v>9.999999999999998E-4</v>
      </c>
    </row>
    <row r="807" spans="1:31" x14ac:dyDescent="0.45">
      <c r="A807" t="s">
        <v>21</v>
      </c>
      <c r="B807" t="s">
        <v>172</v>
      </c>
      <c r="C807" t="s">
        <v>135</v>
      </c>
      <c r="D807">
        <v>9.999999999999998E-4</v>
      </c>
      <c r="E807">
        <v>9.999999999999998E-4</v>
      </c>
      <c r="F807">
        <v>9.999999999999998E-4</v>
      </c>
      <c r="G807">
        <v>9.999999999999998E-4</v>
      </c>
      <c r="H807">
        <v>9.999999999999998E-4</v>
      </c>
      <c r="I807">
        <v>9.999999999999998E-4</v>
      </c>
      <c r="J807">
        <v>9.999999999999998E-4</v>
      </c>
      <c r="K807">
        <v>9.999999999999998E-4</v>
      </c>
      <c r="L807">
        <v>9.999999999999998E-4</v>
      </c>
      <c r="M807">
        <v>9.999999999999998E-4</v>
      </c>
      <c r="N807">
        <v>9.999999999999998E-4</v>
      </c>
      <c r="O807">
        <v>9.999999999999998E-4</v>
      </c>
      <c r="P807">
        <v>9.999999999999998E-4</v>
      </c>
      <c r="Q807">
        <v>9.999999999999998E-4</v>
      </c>
      <c r="R807">
        <v>9.999999999999998E-4</v>
      </c>
      <c r="S807">
        <v>9.999999999999998E-4</v>
      </c>
      <c r="T807">
        <v>9.999999999999998E-4</v>
      </c>
      <c r="U807">
        <v>9.999999999999998E-4</v>
      </c>
      <c r="V807">
        <v>9.999999999999998E-4</v>
      </c>
      <c r="W807">
        <v>9.999999999999998E-4</v>
      </c>
      <c r="X807">
        <v>9.999999999999998E-4</v>
      </c>
      <c r="Y807">
        <v>9.999999999999998E-4</v>
      </c>
      <c r="Z807">
        <v>9.999999999999998E-4</v>
      </c>
      <c r="AA807">
        <v>9.999999999999998E-4</v>
      </c>
      <c r="AB807" s="7">
        <f t="shared" si="36"/>
        <v>2.4E-2</v>
      </c>
      <c r="AC807">
        <f>INDEX(SHELF_days!$C$2:$C$289,MATCH(A807&amp;"|"&amp;C807,SHELF_days!$D$2:$D$289,0))</f>
        <v>64</v>
      </c>
      <c r="AD807" s="8">
        <f t="shared" si="37"/>
        <v>1.536</v>
      </c>
      <c r="AE807" s="7">
        <f t="shared" si="38"/>
        <v>9.999999999999998E-4</v>
      </c>
    </row>
    <row r="808" spans="1:31" x14ac:dyDescent="0.45">
      <c r="A808" t="s">
        <v>21</v>
      </c>
      <c r="B808" t="s">
        <v>172</v>
      </c>
      <c r="C808" t="s">
        <v>136</v>
      </c>
      <c r="D808">
        <v>9.999999999999998E-4</v>
      </c>
      <c r="E808">
        <v>9.999999999999998E-4</v>
      </c>
      <c r="F808">
        <v>9.999999999999998E-4</v>
      </c>
      <c r="G808">
        <v>9.999999999999998E-4</v>
      </c>
      <c r="H808">
        <v>9.999999999999998E-4</v>
      </c>
      <c r="I808">
        <v>9.999999999999998E-4</v>
      </c>
      <c r="J808">
        <v>9.999999999999998E-4</v>
      </c>
      <c r="K808">
        <v>9.999999999999998E-4</v>
      </c>
      <c r="L808">
        <v>9.999999999999998E-4</v>
      </c>
      <c r="M808">
        <v>9.999999999999998E-4</v>
      </c>
      <c r="N808">
        <v>9.999999999999998E-4</v>
      </c>
      <c r="O808">
        <v>9.999999999999998E-4</v>
      </c>
      <c r="P808">
        <v>9.999999999999998E-4</v>
      </c>
      <c r="Q808">
        <v>9.999999999999998E-4</v>
      </c>
      <c r="R808">
        <v>9.999999999999998E-4</v>
      </c>
      <c r="S808">
        <v>9.999999999999998E-4</v>
      </c>
      <c r="T808">
        <v>9.999999999999998E-4</v>
      </c>
      <c r="U808">
        <v>9.999999999999998E-4</v>
      </c>
      <c r="V808">
        <v>9.999999999999998E-4</v>
      </c>
      <c r="W808">
        <v>9.999999999999998E-4</v>
      </c>
      <c r="X808">
        <v>9.999999999999998E-4</v>
      </c>
      <c r="Y808">
        <v>9.999999999999998E-4</v>
      </c>
      <c r="Z808">
        <v>9.999999999999998E-4</v>
      </c>
      <c r="AA808">
        <v>9.999999999999998E-4</v>
      </c>
      <c r="AB808" s="7">
        <f t="shared" si="36"/>
        <v>2.4E-2</v>
      </c>
      <c r="AC808">
        <f>INDEX(SHELF_days!$C$2:$C$289,MATCH(A808&amp;"|"&amp;C808,SHELF_days!$D$2:$D$289,0))</f>
        <v>56</v>
      </c>
      <c r="AD808" s="8">
        <f t="shared" si="37"/>
        <v>1.3440000000000001</v>
      </c>
      <c r="AE808" s="7">
        <f t="shared" si="38"/>
        <v>9.999999999999998E-4</v>
      </c>
    </row>
    <row r="809" spans="1:31" x14ac:dyDescent="0.45">
      <c r="A809" t="s">
        <v>21</v>
      </c>
      <c r="B809" t="s">
        <v>172</v>
      </c>
      <c r="C809" t="s">
        <v>137</v>
      </c>
      <c r="D809">
        <v>9.999999999999998E-4</v>
      </c>
      <c r="E809">
        <v>9.999999999999998E-4</v>
      </c>
      <c r="F809">
        <v>9.999999999999998E-4</v>
      </c>
      <c r="G809">
        <v>9.999999999999998E-4</v>
      </c>
      <c r="H809">
        <v>9.999999999999998E-4</v>
      </c>
      <c r="I809">
        <v>9.999999999999998E-4</v>
      </c>
      <c r="J809">
        <v>9.999999999999998E-4</v>
      </c>
      <c r="K809">
        <v>9.999999999999998E-4</v>
      </c>
      <c r="L809">
        <v>9.999999999999998E-4</v>
      </c>
      <c r="M809">
        <v>9.999999999999998E-4</v>
      </c>
      <c r="N809">
        <v>9.999999999999998E-4</v>
      </c>
      <c r="O809">
        <v>9.999999999999998E-4</v>
      </c>
      <c r="P809">
        <v>9.999999999999998E-4</v>
      </c>
      <c r="Q809">
        <v>9.999999999999998E-4</v>
      </c>
      <c r="R809">
        <v>9.999999999999998E-4</v>
      </c>
      <c r="S809">
        <v>9.999999999999998E-4</v>
      </c>
      <c r="T809">
        <v>9.999999999999998E-4</v>
      </c>
      <c r="U809">
        <v>9.999999999999998E-4</v>
      </c>
      <c r="V809">
        <v>9.999999999999998E-4</v>
      </c>
      <c r="W809">
        <v>9.999999999999998E-4</v>
      </c>
      <c r="X809">
        <v>9.999999999999998E-4</v>
      </c>
      <c r="Y809">
        <v>9.999999999999998E-4</v>
      </c>
      <c r="Z809">
        <v>9.999999999999998E-4</v>
      </c>
      <c r="AA809">
        <v>9.999999999999998E-4</v>
      </c>
      <c r="AB809" s="7">
        <f t="shared" si="36"/>
        <v>2.4E-2</v>
      </c>
      <c r="AC809">
        <f>INDEX(SHELF_days!$C$2:$C$289,MATCH(A809&amp;"|"&amp;C809,SHELF_days!$D$2:$D$289,0))</f>
        <v>159</v>
      </c>
      <c r="AD809" s="8">
        <f t="shared" si="37"/>
        <v>3.8160000000000003</v>
      </c>
      <c r="AE809" s="7">
        <f t="shared" si="38"/>
        <v>9.999999999999998E-4</v>
      </c>
    </row>
    <row r="810" spans="1:31" x14ac:dyDescent="0.45">
      <c r="A810" t="s">
        <v>21</v>
      </c>
      <c r="B810" t="s">
        <v>172</v>
      </c>
      <c r="C810" t="s">
        <v>138</v>
      </c>
      <c r="D810">
        <v>9.999999999999998E-4</v>
      </c>
      <c r="E810">
        <v>9.999999999999998E-4</v>
      </c>
      <c r="F810">
        <v>9.999999999999998E-4</v>
      </c>
      <c r="G810">
        <v>9.999999999999998E-4</v>
      </c>
      <c r="H810">
        <v>9.999999999999998E-4</v>
      </c>
      <c r="I810">
        <v>9.999999999999998E-4</v>
      </c>
      <c r="J810">
        <v>9.999999999999998E-4</v>
      </c>
      <c r="K810">
        <v>9.999999999999998E-4</v>
      </c>
      <c r="L810">
        <v>9.999999999999998E-4</v>
      </c>
      <c r="M810">
        <v>9.999999999999998E-4</v>
      </c>
      <c r="N810">
        <v>9.999999999999998E-4</v>
      </c>
      <c r="O810">
        <v>9.999999999999998E-4</v>
      </c>
      <c r="P810">
        <v>9.999999999999998E-4</v>
      </c>
      <c r="Q810">
        <v>9.999999999999998E-4</v>
      </c>
      <c r="R810">
        <v>9.999999999999998E-4</v>
      </c>
      <c r="S810">
        <v>9.999999999999998E-4</v>
      </c>
      <c r="T810">
        <v>9.999999999999998E-4</v>
      </c>
      <c r="U810">
        <v>9.999999999999998E-4</v>
      </c>
      <c r="V810">
        <v>9.999999999999998E-4</v>
      </c>
      <c r="W810">
        <v>9.999999999999998E-4</v>
      </c>
      <c r="X810">
        <v>9.999999999999998E-4</v>
      </c>
      <c r="Y810">
        <v>9.999999999999998E-4</v>
      </c>
      <c r="Z810">
        <v>9.999999999999998E-4</v>
      </c>
      <c r="AA810">
        <v>9.999999999999998E-4</v>
      </c>
      <c r="AB810" s="7">
        <f t="shared" si="36"/>
        <v>2.4E-2</v>
      </c>
      <c r="AC810">
        <f>INDEX(SHELF_days!$C$2:$C$289,MATCH(A810&amp;"|"&amp;C810,SHELF_days!$D$2:$D$289,0))</f>
        <v>14</v>
      </c>
      <c r="AD810" s="8">
        <f t="shared" si="37"/>
        <v>0.33600000000000002</v>
      </c>
      <c r="AE810" s="7">
        <f t="shared" si="38"/>
        <v>9.999999999999998E-4</v>
      </c>
    </row>
    <row r="811" spans="1:31" x14ac:dyDescent="0.45">
      <c r="A811" t="s">
        <v>21</v>
      </c>
      <c r="B811" t="s">
        <v>172</v>
      </c>
      <c r="C811" t="s">
        <v>139</v>
      </c>
      <c r="D811">
        <v>9.999999999999998E-4</v>
      </c>
      <c r="E811">
        <v>9.999999999999998E-4</v>
      </c>
      <c r="F811">
        <v>9.999999999999998E-4</v>
      </c>
      <c r="G811">
        <v>9.999999999999998E-4</v>
      </c>
      <c r="H811">
        <v>9.999999999999998E-4</v>
      </c>
      <c r="I811">
        <v>9.999999999999998E-4</v>
      </c>
      <c r="J811">
        <v>9.999999999999998E-4</v>
      </c>
      <c r="K811">
        <v>9.999999999999998E-4</v>
      </c>
      <c r="L811">
        <v>9.999999999999998E-4</v>
      </c>
      <c r="M811">
        <v>9.999999999999998E-4</v>
      </c>
      <c r="N811">
        <v>9.999999999999998E-4</v>
      </c>
      <c r="O811">
        <v>9.999999999999998E-4</v>
      </c>
      <c r="P811">
        <v>9.999999999999998E-4</v>
      </c>
      <c r="Q811">
        <v>9.999999999999998E-4</v>
      </c>
      <c r="R811">
        <v>9.999999999999998E-4</v>
      </c>
      <c r="S811">
        <v>9.999999999999998E-4</v>
      </c>
      <c r="T811">
        <v>9.999999999999998E-4</v>
      </c>
      <c r="U811">
        <v>9.999999999999998E-4</v>
      </c>
      <c r="V811">
        <v>9.999999999999998E-4</v>
      </c>
      <c r="W811">
        <v>9.999999999999998E-4</v>
      </c>
      <c r="X811">
        <v>9.999999999999998E-4</v>
      </c>
      <c r="Y811">
        <v>9.999999999999998E-4</v>
      </c>
      <c r="Z811">
        <v>9.999999999999998E-4</v>
      </c>
      <c r="AA811">
        <v>9.999999999999998E-4</v>
      </c>
      <c r="AB811" s="7">
        <f t="shared" si="36"/>
        <v>2.4E-2</v>
      </c>
      <c r="AC811">
        <f>INDEX(SHELF_days!$C$2:$C$289,MATCH(A811&amp;"|"&amp;C811,SHELF_days!$D$2:$D$289,0))</f>
        <v>7</v>
      </c>
      <c r="AD811" s="8">
        <f t="shared" si="37"/>
        <v>0.16800000000000001</v>
      </c>
      <c r="AE811" s="7">
        <f t="shared" si="38"/>
        <v>9.999999999999998E-4</v>
      </c>
    </row>
    <row r="812" spans="1:31" x14ac:dyDescent="0.45">
      <c r="A812" t="s">
        <v>21</v>
      </c>
      <c r="B812" t="s">
        <v>173</v>
      </c>
      <c r="C812" t="s">
        <v>134</v>
      </c>
      <c r="D812">
        <v>0.65950000000000109</v>
      </c>
      <c r="E812">
        <v>0.65950000000000109</v>
      </c>
      <c r="F812">
        <v>0.65950000000000109</v>
      </c>
      <c r="G812">
        <v>0.65950000000000109</v>
      </c>
      <c r="H812">
        <v>0.65950000000000109</v>
      </c>
      <c r="I812">
        <v>0.65950000000000109</v>
      </c>
      <c r="J812">
        <v>0.65950000000000109</v>
      </c>
      <c r="K812">
        <v>0.65950000000000109</v>
      </c>
      <c r="L812">
        <v>0.65950000000000109</v>
      </c>
      <c r="M812">
        <v>0.65950000000000109</v>
      </c>
      <c r="N812">
        <v>0.65950000000000109</v>
      </c>
      <c r="O812">
        <v>0.65950000000000109</v>
      </c>
      <c r="P812">
        <v>0.65950000000000109</v>
      </c>
      <c r="Q812">
        <v>0.65950000000000109</v>
      </c>
      <c r="R812">
        <v>0.65950000000000109</v>
      </c>
      <c r="S812">
        <v>0.65950000000000109</v>
      </c>
      <c r="T812">
        <v>0.65950000000000109</v>
      </c>
      <c r="U812">
        <v>0.65950000000000109</v>
      </c>
      <c r="V812">
        <v>0.65950000000000109</v>
      </c>
      <c r="W812">
        <v>0.65950000000000109</v>
      </c>
      <c r="X812">
        <v>0.65950000000000109</v>
      </c>
      <c r="Y812">
        <v>0.65950000000000109</v>
      </c>
      <c r="Z812">
        <v>0.65950000000000109</v>
      </c>
      <c r="AA812">
        <v>0.65950000000000109</v>
      </c>
      <c r="AB812" s="7">
        <f t="shared" si="36"/>
        <v>15.82800000000003</v>
      </c>
      <c r="AC812">
        <f>INDEX(SHELF_days!$C$2:$C$289,MATCH(A812&amp;"|"&amp;C812,SHELF_days!$D$2:$D$289,0))</f>
        <v>65</v>
      </c>
      <c r="AD812" s="8">
        <f t="shared" si="37"/>
        <v>1028.820000000002</v>
      </c>
      <c r="AE812" s="7">
        <f t="shared" si="38"/>
        <v>0.65950000000000109</v>
      </c>
    </row>
    <row r="813" spans="1:31" x14ac:dyDescent="0.45">
      <c r="A813" t="s">
        <v>21</v>
      </c>
      <c r="B813" t="s">
        <v>173</v>
      </c>
      <c r="C813" t="s">
        <v>135</v>
      </c>
      <c r="D813">
        <v>0.6595000000000002</v>
      </c>
      <c r="E813">
        <v>0.6595000000000002</v>
      </c>
      <c r="F813">
        <v>0.6595000000000002</v>
      </c>
      <c r="G813">
        <v>0.6595000000000002</v>
      </c>
      <c r="H813">
        <v>0.6595000000000002</v>
      </c>
      <c r="I813">
        <v>0.6595000000000002</v>
      </c>
      <c r="J813">
        <v>0.6595000000000002</v>
      </c>
      <c r="K813">
        <v>0.6595000000000002</v>
      </c>
      <c r="L813">
        <v>0.6595000000000002</v>
      </c>
      <c r="M813">
        <v>0.6595000000000002</v>
      </c>
      <c r="N813">
        <v>0.6595000000000002</v>
      </c>
      <c r="O813">
        <v>0.6595000000000002</v>
      </c>
      <c r="P813">
        <v>0.6595000000000002</v>
      </c>
      <c r="Q813">
        <v>0.6595000000000002</v>
      </c>
      <c r="R813">
        <v>0.6595000000000002</v>
      </c>
      <c r="S813">
        <v>0.6595000000000002</v>
      </c>
      <c r="T813">
        <v>0.6595000000000002</v>
      </c>
      <c r="U813">
        <v>0.6595000000000002</v>
      </c>
      <c r="V813">
        <v>0.6595000000000002</v>
      </c>
      <c r="W813">
        <v>0.6595000000000002</v>
      </c>
      <c r="X813">
        <v>0.6595000000000002</v>
      </c>
      <c r="Y813">
        <v>0.6595000000000002</v>
      </c>
      <c r="Z813">
        <v>0.6595000000000002</v>
      </c>
      <c r="AA813">
        <v>0.6595000000000002</v>
      </c>
      <c r="AB813" s="7">
        <f t="shared" si="36"/>
        <v>15.827999999999999</v>
      </c>
      <c r="AC813">
        <f>INDEX(SHELF_days!$C$2:$C$289,MATCH(A813&amp;"|"&amp;C813,SHELF_days!$D$2:$D$289,0))</f>
        <v>64</v>
      </c>
      <c r="AD813" s="8">
        <f t="shared" si="37"/>
        <v>1012.992</v>
      </c>
      <c r="AE813" s="7">
        <f t="shared" si="38"/>
        <v>0.6595000000000002</v>
      </c>
    </row>
    <row r="814" spans="1:31" x14ac:dyDescent="0.45">
      <c r="A814" t="s">
        <v>21</v>
      </c>
      <c r="B814" t="s">
        <v>173</v>
      </c>
      <c r="C814" t="s">
        <v>136</v>
      </c>
      <c r="D814">
        <v>0.65949999999999986</v>
      </c>
      <c r="E814">
        <v>0.65949999999999986</v>
      </c>
      <c r="F814">
        <v>0.65949999999999986</v>
      </c>
      <c r="G814">
        <v>0.65949999999999986</v>
      </c>
      <c r="H814">
        <v>0.65949999999999986</v>
      </c>
      <c r="I814">
        <v>0.65949999999999986</v>
      </c>
      <c r="J814">
        <v>0.65949999999999986</v>
      </c>
      <c r="K814">
        <v>0.65949999999999986</v>
      </c>
      <c r="L814">
        <v>0.65949999999999986</v>
      </c>
      <c r="M814">
        <v>0.65949999999999986</v>
      </c>
      <c r="N814">
        <v>0.65949999999999986</v>
      </c>
      <c r="O814">
        <v>0.65949999999999986</v>
      </c>
      <c r="P814">
        <v>0.65949999999999986</v>
      </c>
      <c r="Q814">
        <v>0.65949999999999986</v>
      </c>
      <c r="R814">
        <v>0.65949999999999986</v>
      </c>
      <c r="S814">
        <v>0.65949999999999986</v>
      </c>
      <c r="T814">
        <v>0.65949999999999986</v>
      </c>
      <c r="U814">
        <v>0.65949999999999986</v>
      </c>
      <c r="V814">
        <v>0.65949999999999986</v>
      </c>
      <c r="W814">
        <v>0.65949999999999986</v>
      </c>
      <c r="X814">
        <v>0.65949999999999986</v>
      </c>
      <c r="Y814">
        <v>0.65949999999999986</v>
      </c>
      <c r="Z814">
        <v>0.65949999999999986</v>
      </c>
      <c r="AA814">
        <v>0.65949999999999986</v>
      </c>
      <c r="AB814" s="7">
        <f t="shared" si="36"/>
        <v>15.827999999999992</v>
      </c>
      <c r="AC814">
        <f>INDEX(SHELF_days!$C$2:$C$289,MATCH(A814&amp;"|"&amp;C814,SHELF_days!$D$2:$D$289,0))</f>
        <v>56</v>
      </c>
      <c r="AD814" s="8">
        <f t="shared" si="37"/>
        <v>886.3679999999996</v>
      </c>
      <c r="AE814" s="7">
        <f t="shared" si="38"/>
        <v>0.65949999999999986</v>
      </c>
    </row>
    <row r="815" spans="1:31" x14ac:dyDescent="0.45">
      <c r="A815" t="s">
        <v>21</v>
      </c>
      <c r="B815" t="s">
        <v>173</v>
      </c>
      <c r="C815" t="s">
        <v>137</v>
      </c>
      <c r="D815">
        <v>0.65949999999999942</v>
      </c>
      <c r="E815">
        <v>0.65949999999999942</v>
      </c>
      <c r="F815">
        <v>0.65949999999999942</v>
      </c>
      <c r="G815">
        <v>0.65949999999999942</v>
      </c>
      <c r="H815">
        <v>0.65949999999999942</v>
      </c>
      <c r="I815">
        <v>0.65949999999999942</v>
      </c>
      <c r="J815">
        <v>0.65949999999999942</v>
      </c>
      <c r="K815">
        <v>0.65949999999999942</v>
      </c>
      <c r="L815">
        <v>0.65949999999999942</v>
      </c>
      <c r="M815">
        <v>0.65949999999999942</v>
      </c>
      <c r="N815">
        <v>0.65949999999999942</v>
      </c>
      <c r="O815">
        <v>0.65949999999999942</v>
      </c>
      <c r="P815">
        <v>0.65949999999999942</v>
      </c>
      <c r="Q815">
        <v>0.65949999999999942</v>
      </c>
      <c r="R815">
        <v>0.65949999999999942</v>
      </c>
      <c r="S815">
        <v>0.65949999999999942</v>
      </c>
      <c r="T815">
        <v>0.65949999999999942</v>
      </c>
      <c r="U815">
        <v>0.65949999999999942</v>
      </c>
      <c r="V815">
        <v>0.65949999999999942</v>
      </c>
      <c r="W815">
        <v>0.65949999999999942</v>
      </c>
      <c r="X815">
        <v>0.65949999999999942</v>
      </c>
      <c r="Y815">
        <v>0.65949999999999942</v>
      </c>
      <c r="Z815">
        <v>0.65949999999999942</v>
      </c>
      <c r="AA815">
        <v>0.65949999999999942</v>
      </c>
      <c r="AB815" s="7">
        <f t="shared" si="36"/>
        <v>15.827999999999987</v>
      </c>
      <c r="AC815">
        <f>INDEX(SHELF_days!$C$2:$C$289,MATCH(A815&amp;"|"&amp;C815,SHELF_days!$D$2:$D$289,0))</f>
        <v>159</v>
      </c>
      <c r="AD815" s="8">
        <f t="shared" si="37"/>
        <v>2516.6519999999978</v>
      </c>
      <c r="AE815" s="7">
        <f t="shared" si="38"/>
        <v>0.65949999999999942</v>
      </c>
    </row>
    <row r="816" spans="1:31" x14ac:dyDescent="0.45">
      <c r="A816" t="s">
        <v>21</v>
      </c>
      <c r="B816" t="s">
        <v>173</v>
      </c>
      <c r="C816" t="s">
        <v>138</v>
      </c>
      <c r="D816">
        <v>0.6595000000000002</v>
      </c>
      <c r="E816">
        <v>0.6595000000000002</v>
      </c>
      <c r="F816">
        <v>0.6595000000000002</v>
      </c>
      <c r="G816">
        <v>0.6595000000000002</v>
      </c>
      <c r="H816">
        <v>0.6595000000000002</v>
      </c>
      <c r="I816">
        <v>0.6595000000000002</v>
      </c>
      <c r="J816">
        <v>0.6595000000000002</v>
      </c>
      <c r="K816">
        <v>0.6595000000000002</v>
      </c>
      <c r="L816">
        <v>0.6595000000000002</v>
      </c>
      <c r="M816">
        <v>0.6595000000000002</v>
      </c>
      <c r="N816">
        <v>0.6595000000000002</v>
      </c>
      <c r="O816">
        <v>0.6595000000000002</v>
      </c>
      <c r="P816">
        <v>0.6595000000000002</v>
      </c>
      <c r="Q816">
        <v>0.6595000000000002</v>
      </c>
      <c r="R816">
        <v>0.6595000000000002</v>
      </c>
      <c r="S816">
        <v>0.6595000000000002</v>
      </c>
      <c r="T816">
        <v>0.6595000000000002</v>
      </c>
      <c r="U816">
        <v>0.6595000000000002</v>
      </c>
      <c r="V816">
        <v>0.6595000000000002</v>
      </c>
      <c r="W816">
        <v>0.6595000000000002</v>
      </c>
      <c r="X816">
        <v>0.6595000000000002</v>
      </c>
      <c r="Y816">
        <v>0.6595000000000002</v>
      </c>
      <c r="Z816">
        <v>0.6595000000000002</v>
      </c>
      <c r="AA816">
        <v>0.6595000000000002</v>
      </c>
      <c r="AB816" s="7">
        <f t="shared" si="36"/>
        <v>15.827999999999999</v>
      </c>
      <c r="AC816">
        <f>INDEX(SHELF_days!$C$2:$C$289,MATCH(A816&amp;"|"&amp;C816,SHELF_days!$D$2:$D$289,0))</f>
        <v>14</v>
      </c>
      <c r="AD816" s="8">
        <f t="shared" si="37"/>
        <v>221.59199999999998</v>
      </c>
      <c r="AE816" s="7">
        <f t="shared" si="38"/>
        <v>0.6595000000000002</v>
      </c>
    </row>
    <row r="817" spans="1:31" x14ac:dyDescent="0.45">
      <c r="A817" t="s">
        <v>21</v>
      </c>
      <c r="B817" t="s">
        <v>173</v>
      </c>
      <c r="C817" t="s">
        <v>139</v>
      </c>
      <c r="D817">
        <v>0.6595000000000002</v>
      </c>
      <c r="E817">
        <v>0.6595000000000002</v>
      </c>
      <c r="F817">
        <v>0.6595000000000002</v>
      </c>
      <c r="G817">
        <v>0.6595000000000002</v>
      </c>
      <c r="H817">
        <v>0.6595000000000002</v>
      </c>
      <c r="I817">
        <v>0.6595000000000002</v>
      </c>
      <c r="J817">
        <v>0.6595000000000002</v>
      </c>
      <c r="K817">
        <v>0.6595000000000002</v>
      </c>
      <c r="L817">
        <v>0.6595000000000002</v>
      </c>
      <c r="M817">
        <v>0.6595000000000002</v>
      </c>
      <c r="N817">
        <v>0.6595000000000002</v>
      </c>
      <c r="O817">
        <v>0.6595000000000002</v>
      </c>
      <c r="P817">
        <v>0.6595000000000002</v>
      </c>
      <c r="Q817">
        <v>0.6595000000000002</v>
      </c>
      <c r="R817">
        <v>0.6595000000000002</v>
      </c>
      <c r="S817">
        <v>0.6595000000000002</v>
      </c>
      <c r="T817">
        <v>0.6595000000000002</v>
      </c>
      <c r="U817">
        <v>0.6595000000000002</v>
      </c>
      <c r="V817">
        <v>0.6595000000000002</v>
      </c>
      <c r="W817">
        <v>0.6595000000000002</v>
      </c>
      <c r="X817">
        <v>0.6595000000000002</v>
      </c>
      <c r="Y817">
        <v>0.6595000000000002</v>
      </c>
      <c r="Z817">
        <v>0.6595000000000002</v>
      </c>
      <c r="AA817">
        <v>0.6595000000000002</v>
      </c>
      <c r="AB817" s="7">
        <f t="shared" si="36"/>
        <v>15.827999999999999</v>
      </c>
      <c r="AC817">
        <f>INDEX(SHELF_days!$C$2:$C$289,MATCH(A817&amp;"|"&amp;C817,SHELF_days!$D$2:$D$289,0))</f>
        <v>7</v>
      </c>
      <c r="AD817" s="8">
        <f t="shared" si="37"/>
        <v>110.79599999999999</v>
      </c>
      <c r="AE817" s="7">
        <f t="shared" si="38"/>
        <v>0.6595000000000002</v>
      </c>
    </row>
    <row r="818" spans="1:31" x14ac:dyDescent="0.45">
      <c r="A818" t="s">
        <v>21</v>
      </c>
      <c r="B818" t="s">
        <v>174</v>
      </c>
      <c r="C818" t="s">
        <v>134</v>
      </c>
      <c r="D818">
        <v>0.8</v>
      </c>
      <c r="E818">
        <v>0.8</v>
      </c>
      <c r="F818">
        <v>0.8</v>
      </c>
      <c r="G818">
        <v>0.8</v>
      </c>
      <c r="H818">
        <v>0.8</v>
      </c>
      <c r="I818">
        <v>0.8</v>
      </c>
      <c r="J818">
        <v>0.8</v>
      </c>
      <c r="K818">
        <v>0.8</v>
      </c>
      <c r="L818">
        <v>0.8</v>
      </c>
      <c r="M818">
        <v>0.8</v>
      </c>
      <c r="N818">
        <v>0.8</v>
      </c>
      <c r="O818">
        <v>0.8</v>
      </c>
      <c r="P818">
        <v>0.8</v>
      </c>
      <c r="Q818">
        <v>0.8</v>
      </c>
      <c r="R818">
        <v>0.8</v>
      </c>
      <c r="S818">
        <v>0.8</v>
      </c>
      <c r="T818">
        <v>0.8</v>
      </c>
      <c r="U818">
        <v>0.8</v>
      </c>
      <c r="V818">
        <v>0.8</v>
      </c>
      <c r="W818">
        <v>0.8</v>
      </c>
      <c r="X818">
        <v>0.8</v>
      </c>
      <c r="Y818">
        <v>0.8</v>
      </c>
      <c r="Z818">
        <v>0.8</v>
      </c>
      <c r="AA818">
        <v>0.8</v>
      </c>
      <c r="AB818" s="7">
        <f t="shared" si="36"/>
        <v>19.200000000000006</v>
      </c>
      <c r="AC818">
        <f>INDEX(SHELF_days!$C$2:$C$289,MATCH(A818&amp;"|"&amp;C818,SHELF_days!$D$2:$D$289,0))</f>
        <v>65</v>
      </c>
      <c r="AD818" s="8">
        <f t="shared" si="37"/>
        <v>1248.0000000000005</v>
      </c>
      <c r="AE818" s="7">
        <f t="shared" si="38"/>
        <v>0.8</v>
      </c>
    </row>
    <row r="819" spans="1:31" x14ac:dyDescent="0.45">
      <c r="A819" t="s">
        <v>21</v>
      </c>
      <c r="B819" t="s">
        <v>174</v>
      </c>
      <c r="C819" t="s">
        <v>135</v>
      </c>
      <c r="D819">
        <v>0.8</v>
      </c>
      <c r="E819">
        <v>0.8</v>
      </c>
      <c r="F819">
        <v>0.8</v>
      </c>
      <c r="G819">
        <v>0.8</v>
      </c>
      <c r="H819">
        <v>0.8</v>
      </c>
      <c r="I819">
        <v>0.8</v>
      </c>
      <c r="J819">
        <v>0.8</v>
      </c>
      <c r="K819">
        <v>0.8</v>
      </c>
      <c r="L819">
        <v>0.8</v>
      </c>
      <c r="M819">
        <v>0.8</v>
      </c>
      <c r="N819">
        <v>0.8</v>
      </c>
      <c r="O819">
        <v>0.8</v>
      </c>
      <c r="P819">
        <v>0.8</v>
      </c>
      <c r="Q819">
        <v>0.8</v>
      </c>
      <c r="R819">
        <v>0.8</v>
      </c>
      <c r="S819">
        <v>0.8</v>
      </c>
      <c r="T819">
        <v>0.8</v>
      </c>
      <c r="U819">
        <v>0.8</v>
      </c>
      <c r="V819">
        <v>0.8</v>
      </c>
      <c r="W819">
        <v>0.8</v>
      </c>
      <c r="X819">
        <v>0.8</v>
      </c>
      <c r="Y819">
        <v>0.8</v>
      </c>
      <c r="Z819">
        <v>0.8</v>
      </c>
      <c r="AA819">
        <v>0.8</v>
      </c>
      <c r="AB819" s="7">
        <f t="shared" si="36"/>
        <v>19.200000000000006</v>
      </c>
      <c r="AC819">
        <f>INDEX(SHELF_days!$C$2:$C$289,MATCH(A819&amp;"|"&amp;C819,SHELF_days!$D$2:$D$289,0))</f>
        <v>64</v>
      </c>
      <c r="AD819" s="8">
        <f t="shared" si="37"/>
        <v>1228.8000000000004</v>
      </c>
      <c r="AE819" s="7">
        <f t="shared" si="38"/>
        <v>0.8</v>
      </c>
    </row>
    <row r="820" spans="1:31" x14ac:dyDescent="0.45">
      <c r="A820" t="s">
        <v>21</v>
      </c>
      <c r="B820" t="s">
        <v>174</v>
      </c>
      <c r="C820" t="s">
        <v>136</v>
      </c>
      <c r="D820">
        <v>0.8</v>
      </c>
      <c r="E820">
        <v>0.8</v>
      </c>
      <c r="F820">
        <v>0.8</v>
      </c>
      <c r="G820">
        <v>0.8</v>
      </c>
      <c r="H820">
        <v>0.8</v>
      </c>
      <c r="I820">
        <v>0.8</v>
      </c>
      <c r="J820">
        <v>0.8</v>
      </c>
      <c r="K820">
        <v>0.8</v>
      </c>
      <c r="L820">
        <v>0.8</v>
      </c>
      <c r="M820">
        <v>0.8</v>
      </c>
      <c r="N820">
        <v>0.8</v>
      </c>
      <c r="O820">
        <v>0.8</v>
      </c>
      <c r="P820">
        <v>0.8</v>
      </c>
      <c r="Q820">
        <v>0.8</v>
      </c>
      <c r="R820">
        <v>0.8</v>
      </c>
      <c r="S820">
        <v>0.8</v>
      </c>
      <c r="T820">
        <v>0.8</v>
      </c>
      <c r="U820">
        <v>0.8</v>
      </c>
      <c r="V820">
        <v>0.8</v>
      </c>
      <c r="W820">
        <v>0.8</v>
      </c>
      <c r="X820">
        <v>0.8</v>
      </c>
      <c r="Y820">
        <v>0.8</v>
      </c>
      <c r="Z820">
        <v>0.8</v>
      </c>
      <c r="AA820">
        <v>0.8</v>
      </c>
      <c r="AB820" s="7">
        <f t="shared" si="36"/>
        <v>19.200000000000006</v>
      </c>
      <c r="AC820">
        <f>INDEX(SHELF_days!$C$2:$C$289,MATCH(A820&amp;"|"&amp;C820,SHELF_days!$D$2:$D$289,0))</f>
        <v>56</v>
      </c>
      <c r="AD820" s="8">
        <f t="shared" si="37"/>
        <v>1075.2000000000003</v>
      </c>
      <c r="AE820" s="7">
        <f t="shared" si="38"/>
        <v>0.8</v>
      </c>
    </row>
    <row r="821" spans="1:31" x14ac:dyDescent="0.45">
      <c r="A821" t="s">
        <v>21</v>
      </c>
      <c r="B821" t="s">
        <v>174</v>
      </c>
      <c r="C821" t="s">
        <v>137</v>
      </c>
      <c r="D821">
        <v>0.8</v>
      </c>
      <c r="E821">
        <v>0.8</v>
      </c>
      <c r="F821">
        <v>0.8</v>
      </c>
      <c r="G821">
        <v>0.8</v>
      </c>
      <c r="H821">
        <v>0.8</v>
      </c>
      <c r="I821">
        <v>0.8</v>
      </c>
      <c r="J821">
        <v>0.8</v>
      </c>
      <c r="K821">
        <v>0.8</v>
      </c>
      <c r="L821">
        <v>0.8</v>
      </c>
      <c r="M821">
        <v>0.8</v>
      </c>
      <c r="N821">
        <v>0.8</v>
      </c>
      <c r="O821">
        <v>0.8</v>
      </c>
      <c r="P821">
        <v>0.8</v>
      </c>
      <c r="Q821">
        <v>0.8</v>
      </c>
      <c r="R821">
        <v>0.8</v>
      </c>
      <c r="S821">
        <v>0.8</v>
      </c>
      <c r="T821">
        <v>0.8</v>
      </c>
      <c r="U821">
        <v>0.8</v>
      </c>
      <c r="V821">
        <v>0.8</v>
      </c>
      <c r="W821">
        <v>0.8</v>
      </c>
      <c r="X821">
        <v>0.8</v>
      </c>
      <c r="Y821">
        <v>0.8</v>
      </c>
      <c r="Z821">
        <v>0.8</v>
      </c>
      <c r="AA821">
        <v>0.8</v>
      </c>
      <c r="AB821" s="7">
        <f t="shared" si="36"/>
        <v>19.200000000000006</v>
      </c>
      <c r="AC821">
        <f>INDEX(SHELF_days!$C$2:$C$289,MATCH(A821&amp;"|"&amp;C821,SHELF_days!$D$2:$D$289,0))</f>
        <v>159</v>
      </c>
      <c r="AD821" s="8">
        <f t="shared" si="37"/>
        <v>3052.8000000000011</v>
      </c>
      <c r="AE821" s="7">
        <f t="shared" si="38"/>
        <v>0.8</v>
      </c>
    </row>
    <row r="822" spans="1:31" x14ac:dyDescent="0.45">
      <c r="A822" t="s">
        <v>21</v>
      </c>
      <c r="B822" t="s">
        <v>174</v>
      </c>
      <c r="C822" t="s">
        <v>138</v>
      </c>
      <c r="D822">
        <v>0.8</v>
      </c>
      <c r="E822">
        <v>0.8</v>
      </c>
      <c r="F822">
        <v>0.8</v>
      </c>
      <c r="G822">
        <v>0.8</v>
      </c>
      <c r="H822">
        <v>0.8</v>
      </c>
      <c r="I822">
        <v>0.8</v>
      </c>
      <c r="J822">
        <v>0.8</v>
      </c>
      <c r="K822">
        <v>0.8</v>
      </c>
      <c r="L822">
        <v>0.8</v>
      </c>
      <c r="M822">
        <v>0.8</v>
      </c>
      <c r="N822">
        <v>0.8</v>
      </c>
      <c r="O822">
        <v>0.8</v>
      </c>
      <c r="P822">
        <v>0.8</v>
      </c>
      <c r="Q822">
        <v>0.8</v>
      </c>
      <c r="R822">
        <v>0.8</v>
      </c>
      <c r="S822">
        <v>0.8</v>
      </c>
      <c r="T822">
        <v>0.8</v>
      </c>
      <c r="U822">
        <v>0.8</v>
      </c>
      <c r="V822">
        <v>0.8</v>
      </c>
      <c r="W822">
        <v>0.8</v>
      </c>
      <c r="X822">
        <v>0.8</v>
      </c>
      <c r="Y822">
        <v>0.8</v>
      </c>
      <c r="Z822">
        <v>0.8</v>
      </c>
      <c r="AA822">
        <v>0.8</v>
      </c>
      <c r="AB822" s="7">
        <f t="shared" si="36"/>
        <v>19.200000000000006</v>
      </c>
      <c r="AC822">
        <f>INDEX(SHELF_days!$C$2:$C$289,MATCH(A822&amp;"|"&amp;C822,SHELF_days!$D$2:$D$289,0))</f>
        <v>14</v>
      </c>
      <c r="AD822" s="8">
        <f t="shared" si="37"/>
        <v>268.80000000000007</v>
      </c>
      <c r="AE822" s="7">
        <f t="shared" si="38"/>
        <v>0.8</v>
      </c>
    </row>
    <row r="823" spans="1:31" x14ac:dyDescent="0.45">
      <c r="A823" t="s">
        <v>21</v>
      </c>
      <c r="B823" t="s">
        <v>174</v>
      </c>
      <c r="C823" t="s">
        <v>139</v>
      </c>
      <c r="D823">
        <v>0.8</v>
      </c>
      <c r="E823">
        <v>0.8</v>
      </c>
      <c r="F823">
        <v>0.8</v>
      </c>
      <c r="G823">
        <v>0.8</v>
      </c>
      <c r="H823">
        <v>0.8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 s="7">
        <f t="shared" si="36"/>
        <v>19.200000000000006</v>
      </c>
      <c r="AC823">
        <f>INDEX(SHELF_days!$C$2:$C$289,MATCH(A823&amp;"|"&amp;C823,SHELF_days!$D$2:$D$289,0))</f>
        <v>7</v>
      </c>
      <c r="AD823" s="8">
        <f t="shared" si="37"/>
        <v>134.40000000000003</v>
      </c>
      <c r="AE823" s="7">
        <f t="shared" si="38"/>
        <v>0.8</v>
      </c>
    </row>
    <row r="824" spans="1:31" x14ac:dyDescent="0.45">
      <c r="A824" t="s">
        <v>21</v>
      </c>
      <c r="B824" t="s">
        <v>175</v>
      </c>
      <c r="C824" t="s">
        <v>134</v>
      </c>
      <c r="D824">
        <v>0.41672930237035682</v>
      </c>
      <c r="E824">
        <v>0.39808599310722748</v>
      </c>
      <c r="F824">
        <v>0.3936227870341274</v>
      </c>
      <c r="G824">
        <v>0.39469655127453762</v>
      </c>
      <c r="H824">
        <v>0.41020672045807671</v>
      </c>
      <c r="I824">
        <v>0.45548341416529509</v>
      </c>
      <c r="J824">
        <v>0.5126590264810118</v>
      </c>
      <c r="K824">
        <v>0.5233650148052913</v>
      </c>
      <c r="L824">
        <v>0.48661541075480141</v>
      </c>
      <c r="M824">
        <v>0.45955393854545379</v>
      </c>
      <c r="N824">
        <v>0.44901126931366647</v>
      </c>
      <c r="O824">
        <v>0.44464134130344601</v>
      </c>
      <c r="P824">
        <v>0.43677168283045981</v>
      </c>
      <c r="Q824">
        <v>0.42203964926812199</v>
      </c>
      <c r="R824">
        <v>0.41415072442877138</v>
      </c>
      <c r="S824">
        <v>0.42914993208237628</v>
      </c>
      <c r="T824">
        <v>0.49353950190064488</v>
      </c>
      <c r="U824">
        <v>0.56508530301384174</v>
      </c>
      <c r="V824">
        <v>0.59148203187411652</v>
      </c>
      <c r="W824">
        <v>0.5937123420461774</v>
      </c>
      <c r="X824">
        <v>0.58687193030756968</v>
      </c>
      <c r="Y824">
        <v>0.56112686269574985</v>
      </c>
      <c r="Z824">
        <v>0.50893582995405762</v>
      </c>
      <c r="AA824">
        <v>0.45477274535390722</v>
      </c>
      <c r="AB824" s="7">
        <f t="shared" si="36"/>
        <v>11.402309305369087</v>
      </c>
      <c r="AC824">
        <f>INDEX(SHELF_days!$C$2:$C$289,MATCH(A824&amp;"|"&amp;C824,SHELF_days!$D$2:$D$289,0))</f>
        <v>65</v>
      </c>
      <c r="AD824" s="8">
        <f t="shared" si="37"/>
        <v>741.15010484899062</v>
      </c>
      <c r="AE824" s="7">
        <f t="shared" si="38"/>
        <v>0.5937123420461774</v>
      </c>
    </row>
    <row r="825" spans="1:31" x14ac:dyDescent="0.45">
      <c r="A825" t="s">
        <v>21</v>
      </c>
      <c r="B825" t="s">
        <v>175</v>
      </c>
      <c r="C825" t="s">
        <v>135</v>
      </c>
      <c r="D825">
        <v>0.2208199657276041</v>
      </c>
      <c r="E825">
        <v>0.20744377872069741</v>
      </c>
      <c r="F825">
        <v>0.2037300005389093</v>
      </c>
      <c r="G825">
        <v>0.2044772647044886</v>
      </c>
      <c r="H825">
        <v>0.2098804101159906</v>
      </c>
      <c r="I825">
        <v>0.2293839461407958</v>
      </c>
      <c r="J825">
        <v>0.2458051090764726</v>
      </c>
      <c r="K825">
        <v>0.24243479549999389</v>
      </c>
      <c r="L825">
        <v>0.2364006554898985</v>
      </c>
      <c r="M825">
        <v>0.23554807849614981</v>
      </c>
      <c r="N825">
        <v>0.24571048443959981</v>
      </c>
      <c r="O825">
        <v>0.25840127295675153</v>
      </c>
      <c r="P825">
        <v>0.26950825260152023</v>
      </c>
      <c r="Q825">
        <v>0.27553066859417041</v>
      </c>
      <c r="R825">
        <v>0.28308824799415039</v>
      </c>
      <c r="S825">
        <v>0.29197451995889517</v>
      </c>
      <c r="T825">
        <v>0.31862885494593829</v>
      </c>
      <c r="U825">
        <v>0.36462130068545912</v>
      </c>
      <c r="V825">
        <v>0.38645340074711149</v>
      </c>
      <c r="W825">
        <v>0.40371139611907803</v>
      </c>
      <c r="X825">
        <v>0.40278483811995902</v>
      </c>
      <c r="Y825">
        <v>0.38562337023586429</v>
      </c>
      <c r="Z825">
        <v>0.31990452855746632</v>
      </c>
      <c r="AA825">
        <v>0.25441130132341699</v>
      </c>
      <c r="AB825" s="7">
        <f t="shared" si="36"/>
        <v>6.6962764417903813</v>
      </c>
      <c r="AC825">
        <f>INDEX(SHELF_days!$C$2:$C$289,MATCH(A825&amp;"|"&amp;C825,SHELF_days!$D$2:$D$289,0))</f>
        <v>64</v>
      </c>
      <c r="AD825" s="8">
        <f t="shared" si="37"/>
        <v>428.5616922745844</v>
      </c>
      <c r="AE825" s="7">
        <f t="shared" si="38"/>
        <v>0.40371139611907803</v>
      </c>
    </row>
    <row r="826" spans="1:31" x14ac:dyDescent="0.45">
      <c r="A826" t="s">
        <v>21</v>
      </c>
      <c r="B826" t="s">
        <v>175</v>
      </c>
      <c r="C826" t="s">
        <v>136</v>
      </c>
      <c r="D826">
        <v>0.52934542612941848</v>
      </c>
      <c r="E826">
        <v>0.49138672907039788</v>
      </c>
      <c r="F826">
        <v>0.46940566953578788</v>
      </c>
      <c r="G826">
        <v>0.46111284155355259</v>
      </c>
      <c r="H826">
        <v>0.46503271077498443</v>
      </c>
      <c r="I826">
        <v>0.47669881019281179</v>
      </c>
      <c r="J826">
        <v>0.47754560957848707</v>
      </c>
      <c r="K826">
        <v>0.4943298449248274</v>
      </c>
      <c r="L826">
        <v>0.52035229527006766</v>
      </c>
      <c r="M826">
        <v>0.54665771413714526</v>
      </c>
      <c r="N826">
        <v>0.60081575388031261</v>
      </c>
      <c r="O826">
        <v>0.65696255297407613</v>
      </c>
      <c r="P826">
        <v>0.70217766873495568</v>
      </c>
      <c r="Q826">
        <v>0.73063162505425039</v>
      </c>
      <c r="R826">
        <v>0.74729625317157022</v>
      </c>
      <c r="S826">
        <v>0.7595180771545248</v>
      </c>
      <c r="T826">
        <v>0.76892999636215531</v>
      </c>
      <c r="U826">
        <v>0.77816623561858689</v>
      </c>
      <c r="V826">
        <v>0.79299281325354154</v>
      </c>
      <c r="W826">
        <v>0.8044142735534241</v>
      </c>
      <c r="X826">
        <v>0.79974844070368845</v>
      </c>
      <c r="Y826">
        <v>0.77334199042318907</v>
      </c>
      <c r="Z826">
        <v>0.69270066895404681</v>
      </c>
      <c r="AA826">
        <v>0.59475108385358499</v>
      </c>
      <c r="AB826" s="7">
        <f t="shared" si="36"/>
        <v>15.134315084859384</v>
      </c>
      <c r="AC826">
        <f>INDEX(SHELF_days!$C$2:$C$289,MATCH(A826&amp;"|"&amp;C826,SHELF_days!$D$2:$D$289,0))</f>
        <v>56</v>
      </c>
      <c r="AD826" s="8">
        <f t="shared" si="37"/>
        <v>847.52164475212555</v>
      </c>
      <c r="AE826" s="7">
        <f t="shared" si="38"/>
        <v>0.8044142735534241</v>
      </c>
    </row>
    <row r="827" spans="1:31" x14ac:dyDescent="0.45">
      <c r="A827" t="s">
        <v>21</v>
      </c>
      <c r="B827" t="s">
        <v>175</v>
      </c>
      <c r="C827" t="s">
        <v>137</v>
      </c>
      <c r="D827">
        <v>0.34204097735994182</v>
      </c>
      <c r="E827">
        <v>0.32759836129631431</v>
      </c>
      <c r="F827">
        <v>0.32303972494378119</v>
      </c>
      <c r="G827">
        <v>0.32253010998784021</v>
      </c>
      <c r="H827">
        <v>0.32733622055285078</v>
      </c>
      <c r="I827">
        <v>0.35497401108571719</v>
      </c>
      <c r="J827">
        <v>0.38820749176554142</v>
      </c>
      <c r="K827">
        <v>0.37743946896413921</v>
      </c>
      <c r="L827">
        <v>0.37314900416509028</v>
      </c>
      <c r="M827">
        <v>0.37689815389165732</v>
      </c>
      <c r="N827">
        <v>0.38842701018118581</v>
      </c>
      <c r="O827">
        <v>0.41168756437489418</v>
      </c>
      <c r="P827">
        <v>0.43669433347191</v>
      </c>
      <c r="Q827">
        <v>0.45468154277971778</v>
      </c>
      <c r="R827">
        <v>0.46343148084133873</v>
      </c>
      <c r="S827">
        <v>0.48311003695772209</v>
      </c>
      <c r="T827">
        <v>0.52941398631127767</v>
      </c>
      <c r="U827">
        <v>0.5634716738575577</v>
      </c>
      <c r="V827">
        <v>0.58032392845432401</v>
      </c>
      <c r="W827">
        <v>0.58009199163407554</v>
      </c>
      <c r="X827">
        <v>0.56771634363165813</v>
      </c>
      <c r="Y827">
        <v>0.51642472257120464</v>
      </c>
      <c r="Z827">
        <v>0.43884149365898878</v>
      </c>
      <c r="AA827">
        <v>0.3711223642685999</v>
      </c>
      <c r="AB827" s="7">
        <f t="shared" si="36"/>
        <v>10.29865199700733</v>
      </c>
      <c r="AC827">
        <f>INDEX(SHELF_days!$C$2:$C$289,MATCH(A827&amp;"|"&amp;C827,SHELF_days!$D$2:$D$289,0))</f>
        <v>159</v>
      </c>
      <c r="AD827" s="8">
        <f t="shared" si="37"/>
        <v>1637.4856675241654</v>
      </c>
      <c r="AE827" s="7">
        <f t="shared" si="38"/>
        <v>0.58032392845432401</v>
      </c>
    </row>
    <row r="828" spans="1:31" x14ac:dyDescent="0.45">
      <c r="A828" t="s">
        <v>21</v>
      </c>
      <c r="B828" t="s">
        <v>175</v>
      </c>
      <c r="C828" t="s">
        <v>138</v>
      </c>
      <c r="D828">
        <v>0.68716278174257517</v>
      </c>
      <c r="E828">
        <v>0.60911176223246344</v>
      </c>
      <c r="F828">
        <v>0.55588286621739336</v>
      </c>
      <c r="G828">
        <v>0.52794531910629616</v>
      </c>
      <c r="H828">
        <v>0.52482504628930782</v>
      </c>
      <c r="I828">
        <v>0.52862490162404607</v>
      </c>
      <c r="J828">
        <v>0.52036015603961783</v>
      </c>
      <c r="K828">
        <v>0.58583431256335305</v>
      </c>
      <c r="L828">
        <v>0.64366813868701311</v>
      </c>
      <c r="M828">
        <v>0.71847400694693764</v>
      </c>
      <c r="N828">
        <v>0.77407568910261471</v>
      </c>
      <c r="O828">
        <v>0.81792013064856517</v>
      </c>
      <c r="P828">
        <v>0.83918792413362941</v>
      </c>
      <c r="Q828">
        <v>0.85096517536998972</v>
      </c>
      <c r="R828">
        <v>0.85666132147139784</v>
      </c>
      <c r="S828">
        <v>0.85907957654353573</v>
      </c>
      <c r="T828">
        <v>0.8610589175489658</v>
      </c>
      <c r="U828">
        <v>0.86670111245360326</v>
      </c>
      <c r="V828">
        <v>0.87549630844513238</v>
      </c>
      <c r="W828">
        <v>0.87905730994278553</v>
      </c>
      <c r="X828">
        <v>0.88614960774598539</v>
      </c>
      <c r="Y828">
        <v>0.88479285963816556</v>
      </c>
      <c r="Z828">
        <v>0.8747063912605888</v>
      </c>
      <c r="AA828">
        <v>0.80647206496223589</v>
      </c>
      <c r="AB828" s="7">
        <f t="shared" si="36"/>
        <v>17.834213680716196</v>
      </c>
      <c r="AC828">
        <f>INDEX(SHELF_days!$C$2:$C$289,MATCH(A828&amp;"|"&amp;C828,SHELF_days!$D$2:$D$289,0))</f>
        <v>14</v>
      </c>
      <c r="AD828" s="8">
        <f t="shared" si="37"/>
        <v>249.67899153002674</v>
      </c>
      <c r="AE828" s="7">
        <f t="shared" si="38"/>
        <v>0.88614960774598539</v>
      </c>
    </row>
    <row r="829" spans="1:31" x14ac:dyDescent="0.45">
      <c r="A829" t="s">
        <v>21</v>
      </c>
      <c r="B829" t="s">
        <v>175</v>
      </c>
      <c r="C829" t="s">
        <v>139</v>
      </c>
      <c r="D829">
        <v>0.59218942824215348</v>
      </c>
      <c r="E829">
        <v>0.57212985306798347</v>
      </c>
      <c r="F829">
        <v>0.55479165022457544</v>
      </c>
      <c r="G829">
        <v>0.55327607160424097</v>
      </c>
      <c r="H829">
        <v>0.57425711772022237</v>
      </c>
      <c r="I829">
        <v>0.62507139556385405</v>
      </c>
      <c r="J829">
        <v>0.69722015491455525</v>
      </c>
      <c r="K829">
        <v>0.71706209534211418</v>
      </c>
      <c r="L829">
        <v>0.63131860501272041</v>
      </c>
      <c r="M829">
        <v>0.58938924872344711</v>
      </c>
      <c r="N829">
        <v>0.57863410469382603</v>
      </c>
      <c r="O829">
        <v>0.57352600476977522</v>
      </c>
      <c r="P829">
        <v>0.55750210801684574</v>
      </c>
      <c r="Q829">
        <v>0.52549796499216817</v>
      </c>
      <c r="R829">
        <v>0.50922733061424463</v>
      </c>
      <c r="S829">
        <v>0.54072042387194552</v>
      </c>
      <c r="T829">
        <v>0.65627410455177271</v>
      </c>
      <c r="U829">
        <v>0.66953964998043436</v>
      </c>
      <c r="V829">
        <v>0.71723911419451991</v>
      </c>
      <c r="W829">
        <v>0.71668319780973566</v>
      </c>
      <c r="X829">
        <v>0.71954157924881512</v>
      </c>
      <c r="Y829">
        <v>0.70423849089435053</v>
      </c>
      <c r="Z829">
        <v>0.67870161666561679</v>
      </c>
      <c r="AA829">
        <v>0.62852569929541313</v>
      </c>
      <c r="AB829" s="7">
        <f t="shared" si="36"/>
        <v>14.882557010015331</v>
      </c>
      <c r="AC829">
        <f>INDEX(SHELF_days!$C$2:$C$289,MATCH(A829&amp;"|"&amp;C829,SHELF_days!$D$2:$D$289,0))</f>
        <v>7</v>
      </c>
      <c r="AD829" s="8">
        <f t="shared" si="37"/>
        <v>104.17789907010732</v>
      </c>
      <c r="AE829" s="7">
        <f t="shared" si="38"/>
        <v>0.71954157924881512</v>
      </c>
    </row>
    <row r="830" spans="1:31" x14ac:dyDescent="0.45">
      <c r="A830" t="s">
        <v>21</v>
      </c>
      <c r="B830" t="s">
        <v>176</v>
      </c>
      <c r="C830" t="s">
        <v>134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 s="7">
        <f t="shared" si="36"/>
        <v>0</v>
      </c>
      <c r="AC830">
        <f>INDEX(SHELF_days!$C$2:$C$289,MATCH(A830&amp;"|"&amp;C830,SHELF_days!$D$2:$D$289,0))</f>
        <v>65</v>
      </c>
      <c r="AD830" s="8">
        <f t="shared" si="37"/>
        <v>0</v>
      </c>
      <c r="AE830" s="7">
        <f t="shared" si="38"/>
        <v>0</v>
      </c>
    </row>
    <row r="831" spans="1:31" x14ac:dyDescent="0.45">
      <c r="A831" t="s">
        <v>21</v>
      </c>
      <c r="B831" t="s">
        <v>176</v>
      </c>
      <c r="C831" t="s">
        <v>135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1.139971948065663E-2</v>
      </c>
      <c r="W831">
        <v>0</v>
      </c>
      <c r="X831">
        <v>0</v>
      </c>
      <c r="Y831">
        <v>0</v>
      </c>
      <c r="Z831">
        <v>0</v>
      </c>
      <c r="AA831">
        <v>0</v>
      </c>
      <c r="AB831" s="7">
        <f t="shared" si="36"/>
        <v>1.139971948065663E-2</v>
      </c>
      <c r="AC831">
        <f>INDEX(SHELF_days!$C$2:$C$289,MATCH(A831&amp;"|"&amp;C831,SHELF_days!$D$2:$D$289,0))</f>
        <v>64</v>
      </c>
      <c r="AD831" s="8">
        <f t="shared" si="37"/>
        <v>0.72958204676202432</v>
      </c>
      <c r="AE831" s="7">
        <f t="shared" si="38"/>
        <v>1.139971948065663E-2</v>
      </c>
    </row>
    <row r="832" spans="1:31" x14ac:dyDescent="0.45">
      <c r="A832" t="s">
        <v>21</v>
      </c>
      <c r="B832" t="s">
        <v>176</v>
      </c>
      <c r="C832" t="s">
        <v>136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1.8709867724618939E-2</v>
      </c>
      <c r="Q832">
        <v>8.228255400265333E-2</v>
      </c>
      <c r="R832">
        <v>8.228255400265333E-2</v>
      </c>
      <c r="S832">
        <v>8.228255400265333E-2</v>
      </c>
      <c r="T832">
        <v>0.36398135807488008</v>
      </c>
      <c r="U832">
        <v>0.95</v>
      </c>
      <c r="V832">
        <v>0.95</v>
      </c>
      <c r="W832">
        <v>0.30706366374881627</v>
      </c>
      <c r="X832">
        <v>0</v>
      </c>
      <c r="Y832">
        <v>0</v>
      </c>
      <c r="Z832">
        <v>0</v>
      </c>
      <c r="AA832">
        <v>0</v>
      </c>
      <c r="AB832" s="7">
        <f t="shared" si="36"/>
        <v>2.8366025515562754</v>
      </c>
      <c r="AC832">
        <f>INDEX(SHELF_days!$C$2:$C$289,MATCH(A832&amp;"|"&amp;C832,SHELF_days!$D$2:$D$289,0))</f>
        <v>56</v>
      </c>
      <c r="AD832" s="8">
        <f t="shared" si="37"/>
        <v>158.84974288715142</v>
      </c>
      <c r="AE832" s="7">
        <f t="shared" si="38"/>
        <v>0.95</v>
      </c>
    </row>
    <row r="833" spans="1:31" x14ac:dyDescent="0.45">
      <c r="A833" t="s">
        <v>21</v>
      </c>
      <c r="B833" t="s">
        <v>176</v>
      </c>
      <c r="C833" t="s">
        <v>137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1.7193019544596889E-2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 s="7">
        <f t="shared" si="36"/>
        <v>1.7193019544596889E-2</v>
      </c>
      <c r="AC833">
        <f>INDEX(SHELF_days!$C$2:$C$289,MATCH(A833&amp;"|"&amp;C833,SHELF_days!$D$2:$D$289,0))</f>
        <v>159</v>
      </c>
      <c r="AD833" s="8">
        <f t="shared" si="37"/>
        <v>2.7336901075909052</v>
      </c>
      <c r="AE833" s="7">
        <f t="shared" si="38"/>
        <v>1.7193019544596889E-2</v>
      </c>
    </row>
    <row r="834" spans="1:31" x14ac:dyDescent="0.45">
      <c r="A834" t="s">
        <v>21</v>
      </c>
      <c r="B834" t="s">
        <v>176</v>
      </c>
      <c r="C834" t="s">
        <v>138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0.95</v>
      </c>
      <c r="U834">
        <v>0.95</v>
      </c>
      <c r="V834">
        <v>0.95</v>
      </c>
      <c r="W834">
        <v>0.95</v>
      </c>
      <c r="X834">
        <v>0</v>
      </c>
      <c r="Y834">
        <v>0</v>
      </c>
      <c r="Z834">
        <v>0</v>
      </c>
      <c r="AA834">
        <v>0</v>
      </c>
      <c r="AB834" s="7">
        <f t="shared" ref="AB834:AB897" si="39">SUM(D834:AA834)</f>
        <v>3.8</v>
      </c>
      <c r="AC834">
        <f>INDEX(SHELF_days!$C$2:$C$289,MATCH(A834&amp;"|"&amp;C834,SHELF_days!$D$2:$D$289,0))</f>
        <v>14</v>
      </c>
      <c r="AD834" s="8">
        <f t="shared" ref="AD834:AD897" si="40">AB834*AC834</f>
        <v>53.199999999999996</v>
      </c>
      <c r="AE834" s="7">
        <f t="shared" ref="AE834:AE897" si="41">MAX(D834:AA834)</f>
        <v>0.95</v>
      </c>
    </row>
    <row r="835" spans="1:31" x14ac:dyDescent="0.45">
      <c r="A835" t="s">
        <v>21</v>
      </c>
      <c r="B835" t="s">
        <v>176</v>
      </c>
      <c r="C835" t="s">
        <v>139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 s="7">
        <f t="shared" si="39"/>
        <v>0</v>
      </c>
      <c r="AC835">
        <f>INDEX(SHELF_days!$C$2:$C$289,MATCH(A835&amp;"|"&amp;C835,SHELF_days!$D$2:$D$289,0))</f>
        <v>7</v>
      </c>
      <c r="AD835" s="8">
        <f t="shared" si="40"/>
        <v>0</v>
      </c>
      <c r="AE835" s="7">
        <f t="shared" si="41"/>
        <v>0</v>
      </c>
    </row>
    <row r="836" spans="1:31" x14ac:dyDescent="0.45">
      <c r="A836" t="s">
        <v>21</v>
      </c>
      <c r="B836" t="s">
        <v>177</v>
      </c>
      <c r="C836" t="s">
        <v>134</v>
      </c>
      <c r="D836">
        <v>0.24233861290499259</v>
      </c>
      <c r="E836">
        <v>0.24233861290499259</v>
      </c>
      <c r="F836">
        <v>0.24233861290499259</v>
      </c>
      <c r="G836">
        <v>0.24233861290499259</v>
      </c>
      <c r="H836">
        <v>0.24233861290499259</v>
      </c>
      <c r="I836">
        <v>0.2483264179409172</v>
      </c>
      <c r="J836">
        <v>0.2722776380846158</v>
      </c>
      <c r="K836">
        <v>0.32716236151705108</v>
      </c>
      <c r="L836">
        <v>0.29604043079711401</v>
      </c>
      <c r="M836">
        <v>0.27000604071958839</v>
      </c>
      <c r="N836">
        <v>0.2774698606332498</v>
      </c>
      <c r="O836">
        <v>0.2809767044917022</v>
      </c>
      <c r="P836">
        <v>0.26132791069374661</v>
      </c>
      <c r="Q836">
        <v>0.25990423676912122</v>
      </c>
      <c r="R836">
        <v>0.26589204180504578</v>
      </c>
      <c r="S836">
        <v>0.31584624745440332</v>
      </c>
      <c r="T836">
        <v>0.41541967665320628</v>
      </c>
      <c r="U836">
        <v>0.54635580495625791</v>
      </c>
      <c r="V836">
        <v>0.58196858945313856</v>
      </c>
      <c r="W836">
        <v>0.58006337875988978</v>
      </c>
      <c r="X836">
        <v>0.55810111483441793</v>
      </c>
      <c r="Y836">
        <v>0.45212115297480032</v>
      </c>
      <c r="Z836">
        <v>0.38578422900162818</v>
      </c>
      <c r="AA836">
        <v>0.28868129278967519</v>
      </c>
      <c r="AB836" s="7">
        <f t="shared" si="39"/>
        <v>8.0954181948545347</v>
      </c>
      <c r="AC836">
        <f>INDEX(SHELF_days!$C$2:$C$289,MATCH(A836&amp;"|"&amp;C836,SHELF_days!$D$2:$D$289,0))</f>
        <v>65</v>
      </c>
      <c r="AD836" s="8">
        <f t="shared" si="40"/>
        <v>526.2021826655448</v>
      </c>
      <c r="AE836" s="7">
        <f t="shared" si="41"/>
        <v>0.58196858945313856</v>
      </c>
    </row>
    <row r="837" spans="1:31" x14ac:dyDescent="0.45">
      <c r="A837" t="s">
        <v>21</v>
      </c>
      <c r="B837" t="s">
        <v>177</v>
      </c>
      <c r="C837" t="s">
        <v>135</v>
      </c>
      <c r="D837">
        <v>0.26660191598161692</v>
      </c>
      <c r="E837">
        <v>0.25595952812479772</v>
      </c>
      <c r="F837">
        <v>0.25595952812479772</v>
      </c>
      <c r="G837">
        <v>0.25595952812479772</v>
      </c>
      <c r="H837">
        <v>0.26163688588258138</v>
      </c>
      <c r="I837">
        <v>0.26731424364036499</v>
      </c>
      <c r="J837">
        <v>0.27637249983817719</v>
      </c>
      <c r="K837">
        <v>0.27280022978833579</v>
      </c>
      <c r="L837">
        <v>0.25873441646708523</v>
      </c>
      <c r="M837">
        <v>0.25595952812479772</v>
      </c>
      <c r="N837">
        <v>0.25595952812479772</v>
      </c>
      <c r="O837">
        <v>0.2579689300278335</v>
      </c>
      <c r="P837">
        <v>0.26809036183571749</v>
      </c>
      <c r="Q837">
        <v>0.26809036183571749</v>
      </c>
      <c r="R837">
        <v>0.27185400349537192</v>
      </c>
      <c r="S837">
        <v>0.3273305068289209</v>
      </c>
      <c r="T837">
        <v>0.43772003042268098</v>
      </c>
      <c r="U837">
        <v>0.53150275098711885</v>
      </c>
      <c r="V837">
        <v>0.5905515243705094</v>
      </c>
      <c r="W837">
        <v>0.57792099812285569</v>
      </c>
      <c r="X837">
        <v>0.58015366690400672</v>
      </c>
      <c r="Y837">
        <v>0.48232024726519512</v>
      </c>
      <c r="Z837">
        <v>0.40516559324228102</v>
      </c>
      <c r="AA837">
        <v>0.29650904589293797</v>
      </c>
      <c r="AB837" s="7">
        <f t="shared" si="39"/>
        <v>8.1784358534532977</v>
      </c>
      <c r="AC837">
        <f>INDEX(SHELF_days!$C$2:$C$289,MATCH(A837&amp;"|"&amp;C837,SHELF_days!$D$2:$D$289,0))</f>
        <v>64</v>
      </c>
      <c r="AD837" s="8">
        <f t="shared" si="40"/>
        <v>523.41989462101105</v>
      </c>
      <c r="AE837" s="7">
        <f t="shared" si="41"/>
        <v>0.5905515243705094</v>
      </c>
    </row>
    <row r="838" spans="1:31" x14ac:dyDescent="0.45">
      <c r="A838" t="s">
        <v>21</v>
      </c>
      <c r="B838" t="s">
        <v>177</v>
      </c>
      <c r="C838" t="s">
        <v>136</v>
      </c>
      <c r="D838">
        <v>0.2298524916083334</v>
      </c>
      <c r="E838">
        <v>0.22834581988663161</v>
      </c>
      <c r="F838">
        <v>0.22834581988663161</v>
      </c>
      <c r="G838">
        <v>0.22834581988663161</v>
      </c>
      <c r="H838">
        <v>0.22834581988663161</v>
      </c>
      <c r="I838">
        <v>0.23483422875266999</v>
      </c>
      <c r="J838">
        <v>0.22630452271529361</v>
      </c>
      <c r="K838">
        <v>0.22834581988663161</v>
      </c>
      <c r="L838">
        <v>0.22834581988663161</v>
      </c>
      <c r="M838">
        <v>0.23483422875266999</v>
      </c>
      <c r="N838">
        <v>0.24132263761870851</v>
      </c>
      <c r="O838">
        <v>0.2426713518211997</v>
      </c>
      <c r="P838">
        <v>0.247811046484747</v>
      </c>
      <c r="Q838">
        <v>0.25967001100394838</v>
      </c>
      <c r="R838">
        <v>0.26805391010051499</v>
      </c>
      <c r="S838">
        <v>0.28240374319188483</v>
      </c>
      <c r="T838">
        <v>0.3609572325531934</v>
      </c>
      <c r="U838">
        <v>0.48833174592900142</v>
      </c>
      <c r="V838">
        <v>0.50546406147415912</v>
      </c>
      <c r="W838">
        <v>0.53526943029137342</v>
      </c>
      <c r="X838">
        <v>0.49160025151882231</v>
      </c>
      <c r="Y838">
        <v>0.43635157153028858</v>
      </c>
      <c r="Z838">
        <v>0.33664392517315039</v>
      </c>
      <c r="AA838">
        <v>0.247811046484747</v>
      </c>
      <c r="AB838" s="7">
        <f t="shared" si="39"/>
        <v>7.2402623563244957</v>
      </c>
      <c r="AC838">
        <f>INDEX(SHELF_days!$C$2:$C$289,MATCH(A838&amp;"|"&amp;C838,SHELF_days!$D$2:$D$289,0))</f>
        <v>56</v>
      </c>
      <c r="AD838" s="8">
        <f t="shared" si="40"/>
        <v>405.45469195417178</v>
      </c>
      <c r="AE838" s="7">
        <f t="shared" si="41"/>
        <v>0.53526943029137342</v>
      </c>
    </row>
    <row r="839" spans="1:31" x14ac:dyDescent="0.45">
      <c r="A839" t="s">
        <v>21</v>
      </c>
      <c r="B839" t="s">
        <v>177</v>
      </c>
      <c r="C839" t="s">
        <v>137</v>
      </c>
      <c r="D839">
        <v>0.22118760083390629</v>
      </c>
      <c r="E839">
        <v>0.22118760083390629</v>
      </c>
      <c r="F839">
        <v>0.22118760083390629</v>
      </c>
      <c r="G839">
        <v>0.22118760083390629</v>
      </c>
      <c r="H839">
        <v>0.22118760083390629</v>
      </c>
      <c r="I839">
        <v>0.22194506330628949</v>
      </c>
      <c r="J839">
        <v>0.2276495688186449</v>
      </c>
      <c r="K839">
        <v>0.2357120507280803</v>
      </c>
      <c r="L839">
        <v>0.23310158684020579</v>
      </c>
      <c r="M839">
        <v>0.22875366665974589</v>
      </c>
      <c r="N839">
        <v>0.2377019945114601</v>
      </c>
      <c r="O839">
        <v>0.25815776071480467</v>
      </c>
      <c r="P839">
        <v>0.27627694776605188</v>
      </c>
      <c r="Q839">
        <v>0.28694561411436531</v>
      </c>
      <c r="R839">
        <v>0.30726871739881789</v>
      </c>
      <c r="S839">
        <v>0.33511081257014858</v>
      </c>
      <c r="T839">
        <v>0.43750946815877439</v>
      </c>
      <c r="U839">
        <v>0.51490330326075928</v>
      </c>
      <c r="V839">
        <v>0.52264054704645957</v>
      </c>
      <c r="W839">
        <v>0.56126257424001302</v>
      </c>
      <c r="X839">
        <v>0.50158137853460616</v>
      </c>
      <c r="Y839">
        <v>0.40291440247094212</v>
      </c>
      <c r="Z839">
        <v>0.31763782231737531</v>
      </c>
      <c r="AA839">
        <v>0.23664925005831719</v>
      </c>
      <c r="AB839" s="7">
        <f t="shared" si="39"/>
        <v>7.4496605336853934</v>
      </c>
      <c r="AC839">
        <f>INDEX(SHELF_days!$C$2:$C$289,MATCH(A839&amp;"|"&amp;C839,SHELF_days!$D$2:$D$289,0))</f>
        <v>159</v>
      </c>
      <c r="AD839" s="8">
        <f t="shared" si="40"/>
        <v>1184.4960248559776</v>
      </c>
      <c r="AE839" s="7">
        <f t="shared" si="41"/>
        <v>0.56126257424001302</v>
      </c>
    </row>
    <row r="840" spans="1:31" x14ac:dyDescent="0.45">
      <c r="A840" t="s">
        <v>21</v>
      </c>
      <c r="B840" t="s">
        <v>177</v>
      </c>
      <c r="C840" t="s">
        <v>138</v>
      </c>
      <c r="D840">
        <v>0.18439717781086151</v>
      </c>
      <c r="E840">
        <v>0.18439717781086151</v>
      </c>
      <c r="F840">
        <v>0.18439717781086151</v>
      </c>
      <c r="G840">
        <v>0.18439717781086151</v>
      </c>
      <c r="H840">
        <v>0.18439717781086151</v>
      </c>
      <c r="I840">
        <v>0.18439717781086151</v>
      </c>
      <c r="J840">
        <v>0.18439717781086151</v>
      </c>
      <c r="K840">
        <v>0.18439717781086151</v>
      </c>
      <c r="L840">
        <v>0.18439717781086151</v>
      </c>
      <c r="M840">
        <v>0.18439717781086151</v>
      </c>
      <c r="N840">
        <v>0.18439717781086151</v>
      </c>
      <c r="O840">
        <v>0.2136071682864355</v>
      </c>
      <c r="P840">
        <v>0.2136071682864355</v>
      </c>
      <c r="Q840">
        <v>0.28855193586270028</v>
      </c>
      <c r="R840">
        <v>0.33044713018873162</v>
      </c>
      <c r="S840">
        <v>0.36388552194779128</v>
      </c>
      <c r="T840">
        <v>0.43426167204534732</v>
      </c>
      <c r="U840">
        <v>0.5102756905208844</v>
      </c>
      <c r="V840">
        <v>0.4914179928428099</v>
      </c>
      <c r="W840">
        <v>0.50570707304217555</v>
      </c>
      <c r="X840">
        <v>0.41166159621982001</v>
      </c>
      <c r="Y840">
        <v>0.33044713018873162</v>
      </c>
      <c r="Z840">
        <v>0.2136071682864355</v>
      </c>
      <c r="AA840">
        <v>0.18439717781086151</v>
      </c>
      <c r="AB840" s="7">
        <f t="shared" si="39"/>
        <v>6.5202433814486351</v>
      </c>
      <c r="AC840">
        <f>INDEX(SHELF_days!$C$2:$C$289,MATCH(A840&amp;"|"&amp;C840,SHELF_days!$D$2:$D$289,0))</f>
        <v>14</v>
      </c>
      <c r="AD840" s="8">
        <f t="shared" si="40"/>
        <v>91.283407340280888</v>
      </c>
      <c r="AE840" s="7">
        <f t="shared" si="41"/>
        <v>0.5102756905208844</v>
      </c>
    </row>
    <row r="841" spans="1:31" x14ac:dyDescent="0.45">
      <c r="A841" t="s">
        <v>21</v>
      </c>
      <c r="B841" t="s">
        <v>177</v>
      </c>
      <c r="C841" t="s">
        <v>139</v>
      </c>
      <c r="D841">
        <v>0.2381513366560942</v>
      </c>
      <c r="E841">
        <v>0.2381513366560942</v>
      </c>
      <c r="F841">
        <v>0.2381513366560942</v>
      </c>
      <c r="G841">
        <v>0.2381513366560942</v>
      </c>
      <c r="H841">
        <v>0.2381513366560942</v>
      </c>
      <c r="I841">
        <v>0.2381513366560942</v>
      </c>
      <c r="J841">
        <v>0.2381513366560942</v>
      </c>
      <c r="K841">
        <v>0.2381513366560942</v>
      </c>
      <c r="L841">
        <v>0.2381513366560942</v>
      </c>
      <c r="M841">
        <v>0.2381513366560942</v>
      </c>
      <c r="N841">
        <v>0.29375238341825172</v>
      </c>
      <c r="O841">
        <v>0.29375238341825172</v>
      </c>
      <c r="P841">
        <v>0.29375238341825172</v>
      </c>
      <c r="Q841">
        <v>0.29375238341825172</v>
      </c>
      <c r="R841">
        <v>0.2381513366560942</v>
      </c>
      <c r="S841">
        <v>0.2381513366560942</v>
      </c>
      <c r="T841">
        <v>0.46055552370472419</v>
      </c>
      <c r="U841">
        <v>0.61015344497563406</v>
      </c>
      <c r="V841">
        <v>0.59246220282403839</v>
      </c>
      <c r="W841">
        <v>0.62735866399119677</v>
      </c>
      <c r="X841">
        <v>0.57175761722903917</v>
      </c>
      <c r="Y841">
        <v>0.4049544769425667</v>
      </c>
      <c r="Z841">
        <v>0.29375238341825172</v>
      </c>
      <c r="AA841">
        <v>0.2381513366560942</v>
      </c>
      <c r="AB841" s="7">
        <f t="shared" si="39"/>
        <v>7.8319712232876828</v>
      </c>
      <c r="AC841">
        <f>INDEX(SHELF_days!$C$2:$C$289,MATCH(A841&amp;"|"&amp;C841,SHELF_days!$D$2:$D$289,0))</f>
        <v>7</v>
      </c>
      <c r="AD841" s="8">
        <f t="shared" si="40"/>
        <v>54.823798563013781</v>
      </c>
      <c r="AE841" s="7">
        <f t="shared" si="41"/>
        <v>0.62735866399119677</v>
      </c>
    </row>
    <row r="842" spans="1:31" x14ac:dyDescent="0.45">
      <c r="A842" t="s">
        <v>21</v>
      </c>
      <c r="B842" t="s">
        <v>178</v>
      </c>
      <c r="C842" t="s">
        <v>134</v>
      </c>
      <c r="D842">
        <v>0.65304950686297525</v>
      </c>
      <c r="E842">
        <v>0.63156065244258852</v>
      </c>
      <c r="F842">
        <v>0.622838259401161</v>
      </c>
      <c r="G842">
        <v>0.62247213180457794</v>
      </c>
      <c r="H842">
        <v>0.62321085392540132</v>
      </c>
      <c r="I842">
        <v>0.65138850136706283</v>
      </c>
      <c r="J842">
        <v>0.69817970770159554</v>
      </c>
      <c r="K842">
        <v>0.70359625707034068</v>
      </c>
      <c r="L842">
        <v>0.68546746902376054</v>
      </c>
      <c r="M842">
        <v>0.68606192891223439</v>
      </c>
      <c r="N842">
        <v>0.69810533803353914</v>
      </c>
      <c r="O842">
        <v>0.69678832334338414</v>
      </c>
      <c r="P842">
        <v>0.68872655183492204</v>
      </c>
      <c r="Q842">
        <v>0.67163744677320492</v>
      </c>
      <c r="R842">
        <v>0.68267375627591886</v>
      </c>
      <c r="S842">
        <v>0.72822182013237846</v>
      </c>
      <c r="T842">
        <v>0.78899153932559152</v>
      </c>
      <c r="U842">
        <v>0.83227369122221873</v>
      </c>
      <c r="V842">
        <v>0.83908560459696402</v>
      </c>
      <c r="W842">
        <v>0.83851750987509155</v>
      </c>
      <c r="X842">
        <v>0.83392524505463206</v>
      </c>
      <c r="Y842">
        <v>0.81302463232304967</v>
      </c>
      <c r="Z842">
        <v>0.76496267470390911</v>
      </c>
      <c r="AA842">
        <v>0.71041016026898063</v>
      </c>
      <c r="AB842" s="7">
        <f t="shared" si="39"/>
        <v>17.165169562275484</v>
      </c>
      <c r="AC842">
        <f>INDEX(SHELF_days!$C$2:$C$289,MATCH(A842&amp;"|"&amp;C842,SHELF_days!$D$2:$D$289,0))</f>
        <v>65</v>
      </c>
      <c r="AD842" s="8">
        <f t="shared" si="40"/>
        <v>1115.7360215479064</v>
      </c>
      <c r="AE842" s="7">
        <f t="shared" si="41"/>
        <v>0.83908560459696402</v>
      </c>
    </row>
    <row r="843" spans="1:31" x14ac:dyDescent="0.45">
      <c r="A843" t="s">
        <v>21</v>
      </c>
      <c r="B843" t="s">
        <v>178</v>
      </c>
      <c r="C843" t="s">
        <v>135</v>
      </c>
      <c r="D843">
        <v>0.64376927912913084</v>
      </c>
      <c r="E843">
        <v>0.6160109248912331</v>
      </c>
      <c r="F843">
        <v>0.59732368033226979</v>
      </c>
      <c r="G843">
        <v>0.59520545061460539</v>
      </c>
      <c r="H843">
        <v>0.59988402404648755</v>
      </c>
      <c r="I843">
        <v>0.61064524039579038</v>
      </c>
      <c r="J843">
        <v>0.60102848369579376</v>
      </c>
      <c r="K843">
        <v>0.61179001095508001</v>
      </c>
      <c r="L843">
        <v>0.61943155652982751</v>
      </c>
      <c r="M843">
        <v>0.62885243994021212</v>
      </c>
      <c r="N843">
        <v>0.64706305949445242</v>
      </c>
      <c r="O843">
        <v>0.66319089306914891</v>
      </c>
      <c r="P843">
        <v>0.6764499602259838</v>
      </c>
      <c r="Q843">
        <v>0.67789475891936224</v>
      </c>
      <c r="R843">
        <v>0.69354441293941738</v>
      </c>
      <c r="S843">
        <v>0.71711729697928217</v>
      </c>
      <c r="T843">
        <v>0.78210587810275689</v>
      </c>
      <c r="U843">
        <v>0.83861749852578871</v>
      </c>
      <c r="V843">
        <v>0.8502228354803254</v>
      </c>
      <c r="W843">
        <v>0.85154513564020018</v>
      </c>
      <c r="X843">
        <v>0.85651005716689665</v>
      </c>
      <c r="Y843">
        <v>0.84972133767692148</v>
      </c>
      <c r="Z843">
        <v>0.78938086080694481</v>
      </c>
      <c r="AA843">
        <v>0.69109724045919818</v>
      </c>
      <c r="AB843" s="7">
        <f t="shared" si="39"/>
        <v>16.708402316017107</v>
      </c>
      <c r="AC843">
        <f>INDEX(SHELF_days!$C$2:$C$289,MATCH(A843&amp;"|"&amp;C843,SHELF_days!$D$2:$D$289,0))</f>
        <v>64</v>
      </c>
      <c r="AD843" s="8">
        <f t="shared" si="40"/>
        <v>1069.3377482250949</v>
      </c>
      <c r="AE843" s="7">
        <f t="shared" si="41"/>
        <v>0.85651005716689665</v>
      </c>
    </row>
    <row r="844" spans="1:31" x14ac:dyDescent="0.45">
      <c r="A844" t="s">
        <v>21</v>
      </c>
      <c r="B844" t="s">
        <v>178</v>
      </c>
      <c r="C844" t="s">
        <v>136</v>
      </c>
      <c r="D844">
        <v>0.61139264655408454</v>
      </c>
      <c r="E844">
        <v>0.5726309914474238</v>
      </c>
      <c r="F844">
        <v>0.54728513786606758</v>
      </c>
      <c r="G844">
        <v>0.5290494453871798</v>
      </c>
      <c r="H844">
        <v>0.52000672500605072</v>
      </c>
      <c r="I844">
        <v>0.51087917980459241</v>
      </c>
      <c r="J844">
        <v>0.47619075996559451</v>
      </c>
      <c r="K844">
        <v>0.49750579068945228</v>
      </c>
      <c r="L844">
        <v>0.54023514320592514</v>
      </c>
      <c r="M844">
        <v>0.58740135987100683</v>
      </c>
      <c r="N844">
        <v>0.66071104645123668</v>
      </c>
      <c r="O844">
        <v>0.71989608533317928</v>
      </c>
      <c r="P844">
        <v>0.75400190989456761</v>
      </c>
      <c r="Q844">
        <v>0.78033409859602942</v>
      </c>
      <c r="R844">
        <v>0.79557988054750328</v>
      </c>
      <c r="S844">
        <v>0.80686947233223294</v>
      </c>
      <c r="T844">
        <v>0.8157530639806515</v>
      </c>
      <c r="U844">
        <v>0.83598740019124673</v>
      </c>
      <c r="V844">
        <v>0.83792949404273476</v>
      </c>
      <c r="W844">
        <v>0.84055183034872261</v>
      </c>
      <c r="X844">
        <v>0.83080092135135764</v>
      </c>
      <c r="Y844">
        <v>0.82314663204096417</v>
      </c>
      <c r="Z844">
        <v>0.79979383295896833</v>
      </c>
      <c r="AA844">
        <v>0.69263542650532461</v>
      </c>
      <c r="AB844" s="7">
        <f t="shared" si="39"/>
        <v>16.386568274372099</v>
      </c>
      <c r="AC844">
        <f>INDEX(SHELF_days!$C$2:$C$289,MATCH(A844&amp;"|"&amp;C844,SHELF_days!$D$2:$D$289,0))</f>
        <v>56</v>
      </c>
      <c r="AD844" s="8">
        <f t="shared" si="40"/>
        <v>917.64782336483756</v>
      </c>
      <c r="AE844" s="7">
        <f t="shared" si="41"/>
        <v>0.84055183034872261</v>
      </c>
    </row>
    <row r="845" spans="1:31" x14ac:dyDescent="0.45">
      <c r="A845" t="s">
        <v>21</v>
      </c>
      <c r="B845" t="s">
        <v>178</v>
      </c>
      <c r="C845" t="s">
        <v>137</v>
      </c>
      <c r="D845">
        <v>0.28996996166536809</v>
      </c>
      <c r="E845">
        <v>0.2861253405531935</v>
      </c>
      <c r="F845">
        <v>0.2861253405531935</v>
      </c>
      <c r="G845">
        <v>0.2861253405531935</v>
      </c>
      <c r="H845">
        <v>0.2861253405531935</v>
      </c>
      <c r="I845">
        <v>0.2861253405531935</v>
      </c>
      <c r="J845">
        <v>0.29059971238541332</v>
      </c>
      <c r="K845">
        <v>0.30674393244530612</v>
      </c>
      <c r="L845">
        <v>0.32174869290005381</v>
      </c>
      <c r="M845">
        <v>0.34015026215302002</v>
      </c>
      <c r="N845">
        <v>0.35528397379765031</v>
      </c>
      <c r="O845">
        <v>0.37586833501026701</v>
      </c>
      <c r="P845">
        <v>0.3932523621467045</v>
      </c>
      <c r="Q845">
        <v>0.40440499887459341</v>
      </c>
      <c r="R845">
        <v>0.4159637146222584</v>
      </c>
      <c r="S845">
        <v>0.44554652432159658</v>
      </c>
      <c r="T845">
        <v>0.54669349309847592</v>
      </c>
      <c r="U845">
        <v>0.58285844044284341</v>
      </c>
      <c r="V845">
        <v>0.58609253628510105</v>
      </c>
      <c r="W845">
        <v>0.57575721564435922</v>
      </c>
      <c r="X845">
        <v>0.56973261605304071</v>
      </c>
      <c r="Y845">
        <v>0.53885701206095149</v>
      </c>
      <c r="Z845">
        <v>0.43623484167181442</v>
      </c>
      <c r="AA845">
        <v>0.31881517055857739</v>
      </c>
      <c r="AB845" s="7">
        <f t="shared" si="39"/>
        <v>9.525200498903363</v>
      </c>
      <c r="AC845">
        <f>INDEX(SHELF_days!$C$2:$C$289,MATCH(A845&amp;"|"&amp;C845,SHELF_days!$D$2:$D$289,0))</f>
        <v>159</v>
      </c>
      <c r="AD845" s="8">
        <f t="shared" si="40"/>
        <v>1514.5068793256346</v>
      </c>
      <c r="AE845" s="7">
        <f t="shared" si="41"/>
        <v>0.58609253628510105</v>
      </c>
    </row>
    <row r="846" spans="1:31" x14ac:dyDescent="0.45">
      <c r="A846" t="s">
        <v>21</v>
      </c>
      <c r="B846" t="s">
        <v>178</v>
      </c>
      <c r="C846" t="s">
        <v>138</v>
      </c>
      <c r="D846">
        <v>0.68548811344666538</v>
      </c>
      <c r="E846">
        <v>0.68548811344666538</v>
      </c>
      <c r="F846">
        <v>0.68548811344666538</v>
      </c>
      <c r="G846">
        <v>0.68548811344666538</v>
      </c>
      <c r="H846">
        <v>0.68548811344666538</v>
      </c>
      <c r="I846">
        <v>0.64203906507088881</v>
      </c>
      <c r="J846">
        <v>0.45099482932249407</v>
      </c>
      <c r="K846">
        <v>0.64203906507088881</v>
      </c>
      <c r="L846">
        <v>0.68548811344666538</v>
      </c>
      <c r="M846">
        <v>0.77647654194129678</v>
      </c>
      <c r="N846">
        <v>0.90196105492650525</v>
      </c>
      <c r="O846">
        <v>0.90196105492650525</v>
      </c>
      <c r="P846">
        <v>0.90196105492650525</v>
      </c>
      <c r="Q846">
        <v>0.90196105492650525</v>
      </c>
      <c r="R846">
        <v>0.90196105492650525</v>
      </c>
      <c r="S846">
        <v>0.90819666555581346</v>
      </c>
      <c r="T846">
        <v>0.9183795893357849</v>
      </c>
      <c r="U846">
        <v>0.9183795893357849</v>
      </c>
      <c r="V846">
        <v>0.9183795893357849</v>
      </c>
      <c r="W846">
        <v>0.9183795893357849</v>
      </c>
      <c r="X846">
        <v>0.90196105492650525</v>
      </c>
      <c r="Y846">
        <v>0.90196105492650525</v>
      </c>
      <c r="Z846">
        <v>0.90196105492650525</v>
      </c>
      <c r="AA846">
        <v>0.90196105492650525</v>
      </c>
      <c r="AB846" s="7">
        <f t="shared" si="39"/>
        <v>19.323842699323066</v>
      </c>
      <c r="AC846">
        <f>INDEX(SHELF_days!$C$2:$C$289,MATCH(A846&amp;"|"&amp;C846,SHELF_days!$D$2:$D$289,0))</f>
        <v>14</v>
      </c>
      <c r="AD846" s="8">
        <f t="shared" si="40"/>
        <v>270.53379779052295</v>
      </c>
      <c r="AE846" s="7">
        <f t="shared" si="41"/>
        <v>0.9183795893357849</v>
      </c>
    </row>
    <row r="847" spans="1:31" x14ac:dyDescent="0.45">
      <c r="A847" t="s">
        <v>21</v>
      </c>
      <c r="B847" t="s">
        <v>178</v>
      </c>
      <c r="C847" t="s">
        <v>139</v>
      </c>
      <c r="D847">
        <v>0.81989698659859034</v>
      </c>
      <c r="E847">
        <v>0.77647654194129678</v>
      </c>
      <c r="F847">
        <v>0.77647654194129678</v>
      </c>
      <c r="G847">
        <v>0.77647654194129678</v>
      </c>
      <c r="H847">
        <v>0.77647654194129678</v>
      </c>
      <c r="I847">
        <v>0.77647654194129678</v>
      </c>
      <c r="J847">
        <v>0.90196105492650525</v>
      </c>
      <c r="K847">
        <v>0.90196105492650525</v>
      </c>
      <c r="L847">
        <v>0.77647654194129678</v>
      </c>
      <c r="M847">
        <v>0.77647654194129678</v>
      </c>
      <c r="N847">
        <v>0.77647654194129678</v>
      </c>
      <c r="O847">
        <v>0.77647654194129678</v>
      </c>
      <c r="P847">
        <v>0.77647654194129678</v>
      </c>
      <c r="Q847">
        <v>0.77647654194129678</v>
      </c>
      <c r="R847">
        <v>0.77647654194129678</v>
      </c>
      <c r="S847">
        <v>0.77647654194129678</v>
      </c>
      <c r="T847">
        <v>0.90196105492650525</v>
      </c>
      <c r="U847">
        <v>0.90196105492650525</v>
      </c>
      <c r="V847">
        <v>0.90196105492650525</v>
      </c>
      <c r="W847">
        <v>0.90196105492650525</v>
      </c>
      <c r="X847">
        <v>0.90196105492650525</v>
      </c>
      <c r="Y847">
        <v>0.90196105492650525</v>
      </c>
      <c r="Z847">
        <v>0.84180743495661836</v>
      </c>
      <c r="AA847">
        <v>0.83208217067237622</v>
      </c>
      <c r="AB847" s="7">
        <f t="shared" si="39"/>
        <v>19.803670076876482</v>
      </c>
      <c r="AC847">
        <f>INDEX(SHELF_days!$C$2:$C$289,MATCH(A847&amp;"|"&amp;C847,SHELF_days!$D$2:$D$289,0))</f>
        <v>7</v>
      </c>
      <c r="AD847" s="8">
        <f t="shared" si="40"/>
        <v>138.62569053813539</v>
      </c>
      <c r="AE847" s="7">
        <f t="shared" si="41"/>
        <v>0.90196105492650525</v>
      </c>
    </row>
    <row r="848" spans="1:31" x14ac:dyDescent="0.45">
      <c r="A848" t="s">
        <v>21</v>
      </c>
      <c r="B848" t="s">
        <v>179</v>
      </c>
      <c r="C848" t="s">
        <v>134</v>
      </c>
      <c r="D848">
        <v>2.6316603538478649E-11</v>
      </c>
      <c r="E848">
        <v>2.6316603538478649E-11</v>
      </c>
      <c r="F848">
        <v>2.6316603538478649E-11</v>
      </c>
      <c r="G848">
        <v>2.6316603538478649E-11</v>
      </c>
      <c r="H848">
        <v>2.6316603538478649E-11</v>
      </c>
      <c r="I848">
        <v>2.6316603538478649E-11</v>
      </c>
      <c r="J848">
        <v>2.6316603538478649E-11</v>
      </c>
      <c r="K848">
        <v>2.6316603538478649E-11</v>
      </c>
      <c r="L848">
        <v>2.6316603538478649E-11</v>
      </c>
      <c r="M848">
        <v>2.6316603538478649E-11</v>
      </c>
      <c r="N848">
        <v>2.6316603538478649E-11</v>
      </c>
      <c r="O848">
        <v>2.6316603538478649E-11</v>
      </c>
      <c r="P848">
        <v>2.6316603538478649E-11</v>
      </c>
      <c r="Q848">
        <v>2.6316603538478649E-11</v>
      </c>
      <c r="R848">
        <v>2.6316603538478649E-11</v>
      </c>
      <c r="S848">
        <v>2.6316603538478649E-11</v>
      </c>
      <c r="T848">
        <v>2.6316603538478649E-11</v>
      </c>
      <c r="U848">
        <v>2.6316603538478649E-11</v>
      </c>
      <c r="V848">
        <v>2.6316603538478649E-11</v>
      </c>
      <c r="W848">
        <v>2.6316603538478649E-11</v>
      </c>
      <c r="X848">
        <v>2.6316603538478649E-11</v>
      </c>
      <c r="Y848">
        <v>2.6316603538478649E-11</v>
      </c>
      <c r="Z848">
        <v>2.6316603538478649E-11</v>
      </c>
      <c r="AA848">
        <v>2.6316603538478649E-11</v>
      </c>
      <c r="AB848" s="7">
        <f t="shared" si="39"/>
        <v>6.3159848492348739E-10</v>
      </c>
      <c r="AC848">
        <f>INDEX(SHELF_days!$C$2:$C$289,MATCH(A848&amp;"|"&amp;C848,SHELF_days!$D$2:$D$289,0))</f>
        <v>65</v>
      </c>
      <c r="AD848" s="8">
        <f t="shared" si="40"/>
        <v>4.1053901520026683E-8</v>
      </c>
      <c r="AE848" s="7">
        <f t="shared" si="41"/>
        <v>2.6316603538478649E-11</v>
      </c>
    </row>
    <row r="849" spans="1:31" x14ac:dyDescent="0.45">
      <c r="A849" t="s">
        <v>21</v>
      </c>
      <c r="B849" t="s">
        <v>179</v>
      </c>
      <c r="C849" t="s">
        <v>135</v>
      </c>
      <c r="D849">
        <v>2.6316603538478649E-11</v>
      </c>
      <c r="E849">
        <v>2.6316603538478649E-11</v>
      </c>
      <c r="F849">
        <v>2.6316603538478649E-11</v>
      </c>
      <c r="G849">
        <v>2.6316603538478649E-11</v>
      </c>
      <c r="H849">
        <v>2.6316603538478649E-11</v>
      </c>
      <c r="I849">
        <v>2.6316603538478649E-11</v>
      </c>
      <c r="J849">
        <v>2.6316603538478649E-11</v>
      </c>
      <c r="K849">
        <v>2.6316603538478649E-11</v>
      </c>
      <c r="L849">
        <v>2.6316603538478649E-11</v>
      </c>
      <c r="M849">
        <v>2.6316603538478649E-11</v>
      </c>
      <c r="N849">
        <v>2.6316603538478649E-11</v>
      </c>
      <c r="O849">
        <v>2.6316603538478649E-11</v>
      </c>
      <c r="P849">
        <v>2.6316603538478649E-11</v>
      </c>
      <c r="Q849">
        <v>2.6316603538478649E-11</v>
      </c>
      <c r="R849">
        <v>2.6316603538478649E-11</v>
      </c>
      <c r="S849">
        <v>2.6316603538478649E-11</v>
      </c>
      <c r="T849">
        <v>2.6316603538478649E-11</v>
      </c>
      <c r="U849">
        <v>2.8332209664675661E-3</v>
      </c>
      <c r="V849">
        <v>2.8332209664675661E-3</v>
      </c>
      <c r="W849">
        <v>2.6316603538478649E-11</v>
      </c>
      <c r="X849">
        <v>2.6316603538478649E-11</v>
      </c>
      <c r="Y849">
        <v>2.6316603538478649E-11</v>
      </c>
      <c r="Z849">
        <v>2.6316603538478649E-11</v>
      </c>
      <c r="AA849">
        <v>2.6316603538478649E-11</v>
      </c>
      <c r="AB849" s="7">
        <f t="shared" si="39"/>
        <v>5.6664425119004099E-3</v>
      </c>
      <c r="AC849">
        <f>INDEX(SHELF_days!$C$2:$C$289,MATCH(A849&amp;"|"&amp;C849,SHELF_days!$D$2:$D$289,0))</f>
        <v>64</v>
      </c>
      <c r="AD849" s="8">
        <f t="shared" si="40"/>
        <v>0.36265232076162623</v>
      </c>
      <c r="AE849" s="7">
        <f t="shared" si="41"/>
        <v>2.8332209664675661E-3</v>
      </c>
    </row>
    <row r="850" spans="1:31" x14ac:dyDescent="0.45">
      <c r="A850" t="s">
        <v>21</v>
      </c>
      <c r="B850" t="s">
        <v>179</v>
      </c>
      <c r="C850" t="s">
        <v>136</v>
      </c>
      <c r="D850">
        <v>2.6316603538478649E-11</v>
      </c>
      <c r="E850">
        <v>2.6316603538478649E-11</v>
      </c>
      <c r="F850">
        <v>2.6316603538478649E-11</v>
      </c>
      <c r="G850">
        <v>2.6316603538478649E-11</v>
      </c>
      <c r="H850">
        <v>2.6316603538478649E-11</v>
      </c>
      <c r="I850">
        <v>2.6316603538478649E-11</v>
      </c>
      <c r="J850">
        <v>2.6316603538478649E-11</v>
      </c>
      <c r="K850">
        <v>2.6316603538478649E-11</v>
      </c>
      <c r="L850">
        <v>2.6316603538478649E-11</v>
      </c>
      <c r="M850">
        <v>2.6316603538478649E-11</v>
      </c>
      <c r="N850">
        <v>2.6316603538478649E-11</v>
      </c>
      <c r="O850">
        <v>2.6316603538478649E-11</v>
      </c>
      <c r="P850">
        <v>2.6316603538478649E-11</v>
      </c>
      <c r="Q850">
        <v>2.6316603538478649E-11</v>
      </c>
      <c r="R850">
        <v>2.2190406465772541E-2</v>
      </c>
      <c r="S850">
        <v>2.2190406465772541E-2</v>
      </c>
      <c r="T850">
        <v>3.5782977687457272E-2</v>
      </c>
      <c r="U850">
        <v>0.14741704969768521</v>
      </c>
      <c r="V850">
        <v>0.1164979115107003</v>
      </c>
      <c r="W850">
        <v>8.2044567020256573E-2</v>
      </c>
      <c r="X850">
        <v>4.8417937454598589E-2</v>
      </c>
      <c r="Y850">
        <v>3.2379668150605608E-3</v>
      </c>
      <c r="Z850">
        <v>2.6316603538478649E-11</v>
      </c>
      <c r="AA850">
        <v>2.6316603538478649E-11</v>
      </c>
      <c r="AB850" s="7">
        <f t="shared" si="39"/>
        <v>0.47777922353836927</v>
      </c>
      <c r="AC850">
        <f>INDEX(SHELF_days!$C$2:$C$289,MATCH(A850&amp;"|"&amp;C850,SHELF_days!$D$2:$D$289,0))</f>
        <v>56</v>
      </c>
      <c r="AD850" s="8">
        <f t="shared" si="40"/>
        <v>26.75563651814868</v>
      </c>
      <c r="AE850" s="7">
        <f t="shared" si="41"/>
        <v>0.14741704969768521</v>
      </c>
    </row>
    <row r="851" spans="1:31" x14ac:dyDescent="0.45">
      <c r="A851" t="s">
        <v>21</v>
      </c>
      <c r="B851" t="s">
        <v>179</v>
      </c>
      <c r="C851" t="s">
        <v>137</v>
      </c>
      <c r="D851">
        <v>2.6316603538478649E-11</v>
      </c>
      <c r="E851">
        <v>2.6316603538478649E-11</v>
      </c>
      <c r="F851">
        <v>2.6316603538478649E-11</v>
      </c>
      <c r="G851">
        <v>2.6316603538478649E-11</v>
      </c>
      <c r="H851">
        <v>2.6316603538478649E-11</v>
      </c>
      <c r="I851">
        <v>2.6316603538478649E-11</v>
      </c>
      <c r="J851">
        <v>2.6316603538478649E-11</v>
      </c>
      <c r="K851">
        <v>2.6316603538478649E-11</v>
      </c>
      <c r="L851">
        <v>2.6316603538478649E-11</v>
      </c>
      <c r="M851">
        <v>2.6316603538478649E-11</v>
      </c>
      <c r="N851">
        <v>2.6316603538478649E-11</v>
      </c>
      <c r="O851">
        <v>2.6316603538478649E-11</v>
      </c>
      <c r="P851">
        <v>2.280831978136247E-3</v>
      </c>
      <c r="Q851">
        <v>1.0096321038573559E-2</v>
      </c>
      <c r="R851">
        <v>3.6430224414210337E-2</v>
      </c>
      <c r="S851">
        <v>7.4253212142896097E-2</v>
      </c>
      <c r="T851">
        <v>0.15539502203736491</v>
      </c>
      <c r="U851">
        <v>0.34074658796029123</v>
      </c>
      <c r="V851">
        <v>0.4441459207207617</v>
      </c>
      <c r="W851">
        <v>0.20519723034704379</v>
      </c>
      <c r="X851">
        <v>7.0873213303656965E-2</v>
      </c>
      <c r="Y851">
        <v>1.8671278610627409E-2</v>
      </c>
      <c r="Z851">
        <v>2.382741490877124E-3</v>
      </c>
      <c r="AA851">
        <v>1.140416002226425E-3</v>
      </c>
      <c r="AB851" s="7">
        <f t="shared" si="39"/>
        <v>1.3616130003624647</v>
      </c>
      <c r="AC851">
        <f>INDEX(SHELF_days!$C$2:$C$289,MATCH(A851&amp;"|"&amp;C851,SHELF_days!$D$2:$D$289,0))</f>
        <v>159</v>
      </c>
      <c r="AD851" s="8">
        <f t="shared" si="40"/>
        <v>216.49646705763189</v>
      </c>
      <c r="AE851" s="7">
        <f t="shared" si="41"/>
        <v>0.4441459207207617</v>
      </c>
    </row>
    <row r="852" spans="1:31" x14ac:dyDescent="0.45">
      <c r="A852" t="s">
        <v>21</v>
      </c>
      <c r="B852" t="s">
        <v>179</v>
      </c>
      <c r="C852" t="s">
        <v>138</v>
      </c>
      <c r="D852">
        <v>1.295186718129243E-2</v>
      </c>
      <c r="E852">
        <v>1.295186718129243E-2</v>
      </c>
      <c r="F852">
        <v>1.295186718129243E-2</v>
      </c>
      <c r="G852">
        <v>1.295186718129243E-2</v>
      </c>
      <c r="H852">
        <v>1.295186718129243E-2</v>
      </c>
      <c r="I852">
        <v>1.295186718129243E-2</v>
      </c>
      <c r="J852">
        <v>1.295186718129243E-2</v>
      </c>
      <c r="K852">
        <v>1.295186718129243E-2</v>
      </c>
      <c r="L852">
        <v>1.295186718129243E-2</v>
      </c>
      <c r="M852">
        <v>1.295186718129243E-2</v>
      </c>
      <c r="N852">
        <v>1.295186718129243E-2</v>
      </c>
      <c r="O852">
        <v>2.157725956322315E-2</v>
      </c>
      <c r="P852">
        <v>0.1431319106708793</v>
      </c>
      <c r="Q852">
        <v>0.15635934946745039</v>
      </c>
      <c r="R852">
        <v>0.20122241271915389</v>
      </c>
      <c r="S852">
        <v>0.37935192184631078</v>
      </c>
      <c r="T852">
        <v>0.51385844010894277</v>
      </c>
      <c r="U852">
        <v>0.88458496954700627</v>
      </c>
      <c r="V852">
        <v>1</v>
      </c>
      <c r="W852">
        <v>0.68115798372140712</v>
      </c>
      <c r="X852">
        <v>0.1103388853210469</v>
      </c>
      <c r="Y852">
        <v>1.295186718129243E-2</v>
      </c>
      <c r="Z852">
        <v>2.6316603538478649E-11</v>
      </c>
      <c r="AA852">
        <v>2.6316603538478649E-11</v>
      </c>
      <c r="AB852" s="7">
        <f t="shared" si="39"/>
        <v>4.2470055391935633</v>
      </c>
      <c r="AC852">
        <f>INDEX(SHELF_days!$C$2:$C$289,MATCH(A852&amp;"|"&amp;C852,SHELF_days!$D$2:$D$289,0))</f>
        <v>14</v>
      </c>
      <c r="AD852" s="8">
        <f t="shared" si="40"/>
        <v>59.458077548709888</v>
      </c>
      <c r="AE852" s="7">
        <f t="shared" si="41"/>
        <v>1</v>
      </c>
    </row>
    <row r="853" spans="1:31" x14ac:dyDescent="0.45">
      <c r="A853" t="s">
        <v>21</v>
      </c>
      <c r="B853" t="s">
        <v>179</v>
      </c>
      <c r="C853" t="s">
        <v>139</v>
      </c>
      <c r="D853">
        <v>2.6316603538478649E-11</v>
      </c>
      <c r="E853">
        <v>2.6316603538478649E-11</v>
      </c>
      <c r="F853">
        <v>2.6316603538478649E-11</v>
      </c>
      <c r="G853">
        <v>2.6316603538478649E-11</v>
      </c>
      <c r="H853">
        <v>2.6316603538478649E-11</v>
      </c>
      <c r="I853">
        <v>2.6316603538478649E-11</v>
      </c>
      <c r="J853">
        <v>2.6316603538478649E-11</v>
      </c>
      <c r="K853">
        <v>2.6316603538478649E-11</v>
      </c>
      <c r="L853">
        <v>2.6316603538478649E-11</v>
      </c>
      <c r="M853">
        <v>2.6316603538478649E-11</v>
      </c>
      <c r="N853">
        <v>2.6316603538478649E-11</v>
      </c>
      <c r="O853">
        <v>2.6316603538478649E-11</v>
      </c>
      <c r="P853">
        <v>2.6316603538478649E-11</v>
      </c>
      <c r="Q853">
        <v>2.6316603538478649E-11</v>
      </c>
      <c r="R853">
        <v>2.6316603538478649E-11</v>
      </c>
      <c r="S853">
        <v>2.6316603538478649E-11</v>
      </c>
      <c r="T853">
        <v>2.6316603538478649E-11</v>
      </c>
      <c r="U853">
        <v>2.6316603538478649E-11</v>
      </c>
      <c r="V853">
        <v>2.6316603538478649E-11</v>
      </c>
      <c r="W853">
        <v>2.6316603538478649E-11</v>
      </c>
      <c r="X853">
        <v>2.6316603538478649E-11</v>
      </c>
      <c r="Y853">
        <v>2.6316603538478649E-11</v>
      </c>
      <c r="Z853">
        <v>2.6316603538478649E-11</v>
      </c>
      <c r="AA853">
        <v>2.6316603538478649E-11</v>
      </c>
      <c r="AB853" s="7">
        <f t="shared" si="39"/>
        <v>6.3159848492348739E-10</v>
      </c>
      <c r="AC853">
        <f>INDEX(SHELF_days!$C$2:$C$289,MATCH(A853&amp;"|"&amp;C853,SHELF_days!$D$2:$D$289,0))</f>
        <v>7</v>
      </c>
      <c r="AD853" s="8">
        <f t="shared" si="40"/>
        <v>4.4211893944644117E-9</v>
      </c>
      <c r="AE853" s="7">
        <f t="shared" si="41"/>
        <v>2.6316603538478649E-11</v>
      </c>
    </row>
    <row r="854" spans="1:31" x14ac:dyDescent="0.45">
      <c r="A854" t="s">
        <v>21</v>
      </c>
      <c r="B854" t="s">
        <v>180</v>
      </c>
      <c r="C854" t="s">
        <v>134</v>
      </c>
      <c r="D854">
        <v>0.8</v>
      </c>
      <c r="E854">
        <v>0.8</v>
      </c>
      <c r="F854">
        <v>0.8</v>
      </c>
      <c r="G854">
        <v>0.8</v>
      </c>
      <c r="H854">
        <v>0.8</v>
      </c>
      <c r="I854">
        <v>0.8</v>
      </c>
      <c r="J854">
        <v>0.8</v>
      </c>
      <c r="K854">
        <v>0.8</v>
      </c>
      <c r="L854">
        <v>0.8</v>
      </c>
      <c r="M854">
        <v>0.8</v>
      </c>
      <c r="N854">
        <v>0.8</v>
      </c>
      <c r="O854">
        <v>0.8</v>
      </c>
      <c r="P854">
        <v>0.8</v>
      </c>
      <c r="Q854">
        <v>0.8</v>
      </c>
      <c r="R854">
        <v>0.8</v>
      </c>
      <c r="S854">
        <v>0.8</v>
      </c>
      <c r="T854">
        <v>0.8</v>
      </c>
      <c r="U854">
        <v>0.8</v>
      </c>
      <c r="V854">
        <v>0.8</v>
      </c>
      <c r="W854">
        <v>0.8</v>
      </c>
      <c r="X854">
        <v>0.8</v>
      </c>
      <c r="Y854">
        <v>0.8</v>
      </c>
      <c r="Z854">
        <v>0.8</v>
      </c>
      <c r="AA854">
        <v>0.8</v>
      </c>
      <c r="AB854" s="7">
        <f t="shared" si="39"/>
        <v>19.200000000000006</v>
      </c>
      <c r="AC854">
        <f>INDEX(SHELF_days!$C$2:$C$289,MATCH(A854&amp;"|"&amp;C854,SHELF_days!$D$2:$D$289,0))</f>
        <v>65</v>
      </c>
      <c r="AD854" s="8">
        <f t="shared" si="40"/>
        <v>1248.0000000000005</v>
      </c>
      <c r="AE854" s="7">
        <f t="shared" si="41"/>
        <v>0.8</v>
      </c>
    </row>
    <row r="855" spans="1:31" x14ac:dyDescent="0.45">
      <c r="A855" t="s">
        <v>21</v>
      </c>
      <c r="B855" t="s">
        <v>180</v>
      </c>
      <c r="C855" t="s">
        <v>135</v>
      </c>
      <c r="D855">
        <v>0.8</v>
      </c>
      <c r="E855">
        <v>0.8</v>
      </c>
      <c r="F855">
        <v>0.8</v>
      </c>
      <c r="G855">
        <v>0.8</v>
      </c>
      <c r="H855">
        <v>0.8</v>
      </c>
      <c r="I855">
        <v>0.8</v>
      </c>
      <c r="J855">
        <v>0.8</v>
      </c>
      <c r="K855">
        <v>0.8</v>
      </c>
      <c r="L855">
        <v>0.8</v>
      </c>
      <c r="M855">
        <v>0.8</v>
      </c>
      <c r="N855">
        <v>0.8</v>
      </c>
      <c r="O855">
        <v>0.8</v>
      </c>
      <c r="P855">
        <v>0.8</v>
      </c>
      <c r="Q855">
        <v>0.8</v>
      </c>
      <c r="R855">
        <v>0.8</v>
      </c>
      <c r="S855">
        <v>0.8</v>
      </c>
      <c r="T855">
        <v>0.8</v>
      </c>
      <c r="U855">
        <v>0.8</v>
      </c>
      <c r="V855">
        <v>0.8</v>
      </c>
      <c r="W855">
        <v>0.8</v>
      </c>
      <c r="X855">
        <v>0.8</v>
      </c>
      <c r="Y855">
        <v>0.8</v>
      </c>
      <c r="Z855">
        <v>0.8</v>
      </c>
      <c r="AA855">
        <v>0.8</v>
      </c>
      <c r="AB855" s="7">
        <f t="shared" si="39"/>
        <v>19.200000000000006</v>
      </c>
      <c r="AC855">
        <f>INDEX(SHELF_days!$C$2:$C$289,MATCH(A855&amp;"|"&amp;C855,SHELF_days!$D$2:$D$289,0))</f>
        <v>64</v>
      </c>
      <c r="AD855" s="8">
        <f t="shared" si="40"/>
        <v>1228.8000000000004</v>
      </c>
      <c r="AE855" s="7">
        <f t="shared" si="41"/>
        <v>0.8</v>
      </c>
    </row>
    <row r="856" spans="1:31" x14ac:dyDescent="0.45">
      <c r="A856" t="s">
        <v>21</v>
      </c>
      <c r="B856" t="s">
        <v>180</v>
      </c>
      <c r="C856" t="s">
        <v>136</v>
      </c>
      <c r="D856">
        <v>0.8</v>
      </c>
      <c r="E856">
        <v>0.8</v>
      </c>
      <c r="F856">
        <v>0.8</v>
      </c>
      <c r="G856">
        <v>0.8</v>
      </c>
      <c r="H856">
        <v>0.8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 s="7">
        <f t="shared" si="39"/>
        <v>19.200000000000006</v>
      </c>
      <c r="AC856">
        <f>INDEX(SHELF_days!$C$2:$C$289,MATCH(A856&amp;"|"&amp;C856,SHELF_days!$D$2:$D$289,0))</f>
        <v>56</v>
      </c>
      <c r="AD856" s="8">
        <f t="shared" si="40"/>
        <v>1075.2000000000003</v>
      </c>
      <c r="AE856" s="7">
        <f t="shared" si="41"/>
        <v>0.8</v>
      </c>
    </row>
    <row r="857" spans="1:31" x14ac:dyDescent="0.45">
      <c r="A857" t="s">
        <v>21</v>
      </c>
      <c r="B857" t="s">
        <v>180</v>
      </c>
      <c r="C857" t="s">
        <v>137</v>
      </c>
      <c r="D857">
        <v>0.8</v>
      </c>
      <c r="E857">
        <v>0.8</v>
      </c>
      <c r="F857">
        <v>0.8</v>
      </c>
      <c r="G857">
        <v>0.8</v>
      </c>
      <c r="H857">
        <v>0.8</v>
      </c>
      <c r="I857">
        <v>0.8</v>
      </c>
      <c r="J857">
        <v>0.8</v>
      </c>
      <c r="K857">
        <v>0.8</v>
      </c>
      <c r="L857">
        <v>0.8</v>
      </c>
      <c r="M857">
        <v>0.8</v>
      </c>
      <c r="N857">
        <v>0.8</v>
      </c>
      <c r="O857">
        <v>0.8</v>
      </c>
      <c r="P857">
        <v>0.8</v>
      </c>
      <c r="Q857">
        <v>0.8</v>
      </c>
      <c r="R857">
        <v>0.8</v>
      </c>
      <c r="S857">
        <v>0.8</v>
      </c>
      <c r="T857">
        <v>0.8</v>
      </c>
      <c r="U857">
        <v>0.8</v>
      </c>
      <c r="V857">
        <v>0.8</v>
      </c>
      <c r="W857">
        <v>0.8</v>
      </c>
      <c r="X857">
        <v>0.8</v>
      </c>
      <c r="Y857">
        <v>0.8</v>
      </c>
      <c r="Z857">
        <v>0.8</v>
      </c>
      <c r="AA857">
        <v>0.8</v>
      </c>
      <c r="AB857" s="7">
        <f t="shared" si="39"/>
        <v>19.200000000000006</v>
      </c>
      <c r="AC857">
        <f>INDEX(SHELF_days!$C$2:$C$289,MATCH(A857&amp;"|"&amp;C857,SHELF_days!$D$2:$D$289,0))</f>
        <v>159</v>
      </c>
      <c r="AD857" s="8">
        <f t="shared" si="40"/>
        <v>3052.8000000000011</v>
      </c>
      <c r="AE857" s="7">
        <f t="shared" si="41"/>
        <v>0.8</v>
      </c>
    </row>
    <row r="858" spans="1:31" x14ac:dyDescent="0.45">
      <c r="A858" t="s">
        <v>21</v>
      </c>
      <c r="B858" t="s">
        <v>180</v>
      </c>
      <c r="C858" t="s">
        <v>138</v>
      </c>
      <c r="D858">
        <v>0.8</v>
      </c>
      <c r="E858">
        <v>0.8</v>
      </c>
      <c r="F858">
        <v>0.8</v>
      </c>
      <c r="G858">
        <v>0.8</v>
      </c>
      <c r="H858">
        <v>0.8</v>
      </c>
      <c r="I858">
        <v>0.8</v>
      </c>
      <c r="J858">
        <v>0.8</v>
      </c>
      <c r="K858">
        <v>0.8</v>
      </c>
      <c r="L858">
        <v>0.8</v>
      </c>
      <c r="M858">
        <v>0.8</v>
      </c>
      <c r="N858">
        <v>0.8</v>
      </c>
      <c r="O858">
        <v>0.8</v>
      </c>
      <c r="P858">
        <v>0.8</v>
      </c>
      <c r="Q858">
        <v>0.8</v>
      </c>
      <c r="R858">
        <v>0.8</v>
      </c>
      <c r="S858">
        <v>0.8</v>
      </c>
      <c r="T858">
        <v>0.8</v>
      </c>
      <c r="U858">
        <v>0.8</v>
      </c>
      <c r="V858">
        <v>0.8</v>
      </c>
      <c r="W858">
        <v>0.8</v>
      </c>
      <c r="X858">
        <v>0.8</v>
      </c>
      <c r="Y858">
        <v>0.8</v>
      </c>
      <c r="Z858">
        <v>0.8</v>
      </c>
      <c r="AA858">
        <v>0.8</v>
      </c>
      <c r="AB858" s="7">
        <f t="shared" si="39"/>
        <v>19.200000000000006</v>
      </c>
      <c r="AC858">
        <f>INDEX(SHELF_days!$C$2:$C$289,MATCH(A858&amp;"|"&amp;C858,SHELF_days!$D$2:$D$289,0))</f>
        <v>14</v>
      </c>
      <c r="AD858" s="8">
        <f t="shared" si="40"/>
        <v>268.80000000000007</v>
      </c>
      <c r="AE858" s="7">
        <f t="shared" si="41"/>
        <v>0.8</v>
      </c>
    </row>
    <row r="859" spans="1:31" x14ac:dyDescent="0.45">
      <c r="A859" t="s">
        <v>21</v>
      </c>
      <c r="B859" t="s">
        <v>180</v>
      </c>
      <c r="C859" t="s">
        <v>139</v>
      </c>
      <c r="D859">
        <v>0.8</v>
      </c>
      <c r="E859">
        <v>0.8</v>
      </c>
      <c r="F859">
        <v>0.8</v>
      </c>
      <c r="G859">
        <v>0.8</v>
      </c>
      <c r="H859">
        <v>0.8</v>
      </c>
      <c r="I859">
        <v>0.8</v>
      </c>
      <c r="J859">
        <v>0.8</v>
      </c>
      <c r="K859">
        <v>0.8</v>
      </c>
      <c r="L859">
        <v>0.8</v>
      </c>
      <c r="M859">
        <v>0.8</v>
      </c>
      <c r="N859">
        <v>0.8</v>
      </c>
      <c r="O859">
        <v>0.8</v>
      </c>
      <c r="P859">
        <v>0.8</v>
      </c>
      <c r="Q859">
        <v>0.8</v>
      </c>
      <c r="R859">
        <v>0.8</v>
      </c>
      <c r="S859">
        <v>0.8</v>
      </c>
      <c r="T859">
        <v>0.8</v>
      </c>
      <c r="U859">
        <v>0.8</v>
      </c>
      <c r="V859">
        <v>0.8</v>
      </c>
      <c r="W859">
        <v>0.8</v>
      </c>
      <c r="X859">
        <v>0.8</v>
      </c>
      <c r="Y859">
        <v>0.8</v>
      </c>
      <c r="Z859">
        <v>0.8</v>
      </c>
      <c r="AA859">
        <v>0.8</v>
      </c>
      <c r="AB859" s="7">
        <f t="shared" si="39"/>
        <v>19.200000000000006</v>
      </c>
      <c r="AC859">
        <f>INDEX(SHELF_days!$C$2:$C$289,MATCH(A859&amp;"|"&amp;C859,SHELF_days!$D$2:$D$289,0))</f>
        <v>7</v>
      </c>
      <c r="AD859" s="8">
        <f t="shared" si="40"/>
        <v>134.40000000000003</v>
      </c>
      <c r="AE859" s="7">
        <f t="shared" si="41"/>
        <v>0.8</v>
      </c>
    </row>
    <row r="860" spans="1:31" x14ac:dyDescent="0.45">
      <c r="A860" t="s">
        <v>21</v>
      </c>
      <c r="B860" t="s">
        <v>181</v>
      </c>
      <c r="C860" t="s">
        <v>134</v>
      </c>
      <c r="D860">
        <v>0.6379999999999999</v>
      </c>
      <c r="E860">
        <v>0.6379999999999999</v>
      </c>
      <c r="F860">
        <v>0.6379999999999999</v>
      </c>
      <c r="G860">
        <v>0.6379999999999999</v>
      </c>
      <c r="H860">
        <v>0.6379999999999999</v>
      </c>
      <c r="I860">
        <v>0.6379999999999999</v>
      </c>
      <c r="J860">
        <v>0.6379999999999999</v>
      </c>
      <c r="K860">
        <v>0.6379999999999999</v>
      </c>
      <c r="L860">
        <v>0.6379999999999999</v>
      </c>
      <c r="M860">
        <v>0.6379999999999999</v>
      </c>
      <c r="N860">
        <v>0.6379999999999999</v>
      </c>
      <c r="O860">
        <v>0.6379999999999999</v>
      </c>
      <c r="P860">
        <v>0.6379999999999999</v>
      </c>
      <c r="Q860">
        <v>0.6379999999999999</v>
      </c>
      <c r="R860">
        <v>0.6379999999999999</v>
      </c>
      <c r="S860">
        <v>0.6379999999999999</v>
      </c>
      <c r="T860">
        <v>0.6379999999999999</v>
      </c>
      <c r="U860">
        <v>0.6379999999999999</v>
      </c>
      <c r="V860">
        <v>0.6379999999999999</v>
      </c>
      <c r="W860">
        <v>0.6379999999999999</v>
      </c>
      <c r="X860">
        <v>0.6379999999999999</v>
      </c>
      <c r="Y860">
        <v>0.6379999999999999</v>
      </c>
      <c r="Z860">
        <v>0.6379999999999999</v>
      </c>
      <c r="AA860">
        <v>0.6379999999999999</v>
      </c>
      <c r="AB860" s="7">
        <f t="shared" si="39"/>
        <v>15.311999999999998</v>
      </c>
      <c r="AC860">
        <f>INDEX(SHELF_days!$C$2:$C$289,MATCH(A860&amp;"|"&amp;C860,SHELF_days!$D$2:$D$289,0))</f>
        <v>65</v>
      </c>
      <c r="AD860" s="8">
        <f t="shared" si="40"/>
        <v>995.27999999999986</v>
      </c>
      <c r="AE860" s="7">
        <f t="shared" si="41"/>
        <v>0.6379999999999999</v>
      </c>
    </row>
    <row r="861" spans="1:31" x14ac:dyDescent="0.45">
      <c r="A861" t="s">
        <v>21</v>
      </c>
      <c r="B861" t="s">
        <v>181</v>
      </c>
      <c r="C861" t="s">
        <v>135</v>
      </c>
      <c r="D861">
        <v>0.6379999999999999</v>
      </c>
      <c r="E861">
        <v>0.6379999999999999</v>
      </c>
      <c r="F861">
        <v>0.6379999999999999</v>
      </c>
      <c r="G861">
        <v>0.6379999999999999</v>
      </c>
      <c r="H861">
        <v>0.6379999999999999</v>
      </c>
      <c r="I861">
        <v>0.6379999999999999</v>
      </c>
      <c r="J861">
        <v>0.6379999999999999</v>
      </c>
      <c r="K861">
        <v>0.6379999999999999</v>
      </c>
      <c r="L861">
        <v>0.6379999999999999</v>
      </c>
      <c r="M861">
        <v>0.6379999999999999</v>
      </c>
      <c r="N861">
        <v>0.6379999999999999</v>
      </c>
      <c r="O861">
        <v>0.6379999999999999</v>
      </c>
      <c r="P861">
        <v>0.6379999999999999</v>
      </c>
      <c r="Q861">
        <v>0.6379999999999999</v>
      </c>
      <c r="R861">
        <v>0.6379999999999999</v>
      </c>
      <c r="S861">
        <v>0.6379999999999999</v>
      </c>
      <c r="T861">
        <v>0.6379999999999999</v>
      </c>
      <c r="U861">
        <v>0.6379999999999999</v>
      </c>
      <c r="V861">
        <v>0.6379999999999999</v>
      </c>
      <c r="W861">
        <v>0.6379999999999999</v>
      </c>
      <c r="X861">
        <v>0.6379999999999999</v>
      </c>
      <c r="Y861">
        <v>0.6379999999999999</v>
      </c>
      <c r="Z861">
        <v>0.6379999999999999</v>
      </c>
      <c r="AA861">
        <v>0.6379999999999999</v>
      </c>
      <c r="AB861" s="7">
        <f t="shared" si="39"/>
        <v>15.311999999999998</v>
      </c>
      <c r="AC861">
        <f>INDEX(SHELF_days!$C$2:$C$289,MATCH(A861&amp;"|"&amp;C861,SHELF_days!$D$2:$D$289,0))</f>
        <v>64</v>
      </c>
      <c r="AD861" s="8">
        <f t="shared" si="40"/>
        <v>979.96799999999985</v>
      </c>
      <c r="AE861" s="7">
        <f t="shared" si="41"/>
        <v>0.6379999999999999</v>
      </c>
    </row>
    <row r="862" spans="1:31" x14ac:dyDescent="0.45">
      <c r="A862" t="s">
        <v>21</v>
      </c>
      <c r="B862" t="s">
        <v>181</v>
      </c>
      <c r="C862" t="s">
        <v>136</v>
      </c>
      <c r="D862">
        <v>0.6379999999999999</v>
      </c>
      <c r="E862">
        <v>0.6379999999999999</v>
      </c>
      <c r="F862">
        <v>0.6379999999999999</v>
      </c>
      <c r="G862">
        <v>0.6379999999999999</v>
      </c>
      <c r="H862">
        <v>0.6379999999999999</v>
      </c>
      <c r="I862">
        <v>0.6379999999999999</v>
      </c>
      <c r="J862">
        <v>0.6379999999999999</v>
      </c>
      <c r="K862">
        <v>0.6379999999999999</v>
      </c>
      <c r="L862">
        <v>0.6379999999999999</v>
      </c>
      <c r="M862">
        <v>0.6379999999999999</v>
      </c>
      <c r="N862">
        <v>0.6379999999999999</v>
      </c>
      <c r="O862">
        <v>0.6379999999999999</v>
      </c>
      <c r="P862">
        <v>0.6379999999999999</v>
      </c>
      <c r="Q862">
        <v>0.6379999999999999</v>
      </c>
      <c r="R862">
        <v>0.6379999999999999</v>
      </c>
      <c r="S862">
        <v>0.6379999999999999</v>
      </c>
      <c r="T862">
        <v>0.6379999999999999</v>
      </c>
      <c r="U862">
        <v>0.6379999999999999</v>
      </c>
      <c r="V862">
        <v>0.6379999999999999</v>
      </c>
      <c r="W862">
        <v>0.6379999999999999</v>
      </c>
      <c r="X862">
        <v>0.6379999999999999</v>
      </c>
      <c r="Y862">
        <v>0.6379999999999999</v>
      </c>
      <c r="Z862">
        <v>0.6379999999999999</v>
      </c>
      <c r="AA862">
        <v>0.6379999999999999</v>
      </c>
      <c r="AB862" s="7">
        <f t="shared" si="39"/>
        <v>15.311999999999998</v>
      </c>
      <c r="AC862">
        <f>INDEX(SHELF_days!$C$2:$C$289,MATCH(A862&amp;"|"&amp;C862,SHELF_days!$D$2:$D$289,0))</f>
        <v>56</v>
      </c>
      <c r="AD862" s="8">
        <f t="shared" si="40"/>
        <v>857.47199999999987</v>
      </c>
      <c r="AE862" s="7">
        <f t="shared" si="41"/>
        <v>0.6379999999999999</v>
      </c>
    </row>
    <row r="863" spans="1:31" x14ac:dyDescent="0.45">
      <c r="A863" t="s">
        <v>21</v>
      </c>
      <c r="B863" t="s">
        <v>181</v>
      </c>
      <c r="C863" t="s">
        <v>137</v>
      </c>
      <c r="D863">
        <v>0.6379999999999999</v>
      </c>
      <c r="E863">
        <v>0.6379999999999999</v>
      </c>
      <c r="F863">
        <v>0.6379999999999999</v>
      </c>
      <c r="G863">
        <v>0.6379999999999999</v>
      </c>
      <c r="H863">
        <v>0.6379999999999999</v>
      </c>
      <c r="I863">
        <v>0.6379999999999999</v>
      </c>
      <c r="J863">
        <v>0.6379999999999999</v>
      </c>
      <c r="K863">
        <v>0.6379999999999999</v>
      </c>
      <c r="L863">
        <v>0.6379999999999999</v>
      </c>
      <c r="M863">
        <v>0.6379999999999999</v>
      </c>
      <c r="N863">
        <v>0.6379999999999999</v>
      </c>
      <c r="O863">
        <v>0.6379999999999999</v>
      </c>
      <c r="P863">
        <v>0.6379999999999999</v>
      </c>
      <c r="Q863">
        <v>0.6379999999999999</v>
      </c>
      <c r="R863">
        <v>0.6379999999999999</v>
      </c>
      <c r="S863">
        <v>0.6379999999999999</v>
      </c>
      <c r="T863">
        <v>0.6379999999999999</v>
      </c>
      <c r="U863">
        <v>0.6379999999999999</v>
      </c>
      <c r="V863">
        <v>0.6379999999999999</v>
      </c>
      <c r="W863">
        <v>0.6379999999999999</v>
      </c>
      <c r="X863">
        <v>0.6379999999999999</v>
      </c>
      <c r="Y863">
        <v>0.6379999999999999</v>
      </c>
      <c r="Z863">
        <v>0.6379999999999999</v>
      </c>
      <c r="AA863">
        <v>0.6379999999999999</v>
      </c>
      <c r="AB863" s="7">
        <f t="shared" si="39"/>
        <v>15.311999999999998</v>
      </c>
      <c r="AC863">
        <f>INDEX(SHELF_days!$C$2:$C$289,MATCH(A863&amp;"|"&amp;C863,SHELF_days!$D$2:$D$289,0))</f>
        <v>159</v>
      </c>
      <c r="AD863" s="8">
        <f t="shared" si="40"/>
        <v>2434.6079999999997</v>
      </c>
      <c r="AE863" s="7">
        <f t="shared" si="41"/>
        <v>0.6379999999999999</v>
      </c>
    </row>
    <row r="864" spans="1:31" x14ac:dyDescent="0.45">
      <c r="A864" t="s">
        <v>21</v>
      </c>
      <c r="B864" t="s">
        <v>181</v>
      </c>
      <c r="C864" t="s">
        <v>138</v>
      </c>
      <c r="D864">
        <v>0.6379999999999999</v>
      </c>
      <c r="E864">
        <v>0.6379999999999999</v>
      </c>
      <c r="F864">
        <v>0.6379999999999999</v>
      </c>
      <c r="G864">
        <v>0.6379999999999999</v>
      </c>
      <c r="H864">
        <v>0.6379999999999999</v>
      </c>
      <c r="I864">
        <v>0.6379999999999999</v>
      </c>
      <c r="J864">
        <v>0.6379999999999999</v>
      </c>
      <c r="K864">
        <v>0.6379999999999999</v>
      </c>
      <c r="L864">
        <v>0.6379999999999999</v>
      </c>
      <c r="M864">
        <v>0.6379999999999999</v>
      </c>
      <c r="N864">
        <v>0.6379999999999999</v>
      </c>
      <c r="O864">
        <v>0.6379999999999999</v>
      </c>
      <c r="P864">
        <v>0.6379999999999999</v>
      </c>
      <c r="Q864">
        <v>0.6379999999999999</v>
      </c>
      <c r="R864">
        <v>0.6379999999999999</v>
      </c>
      <c r="S864">
        <v>0.6379999999999999</v>
      </c>
      <c r="T864">
        <v>0.6379999999999999</v>
      </c>
      <c r="U864">
        <v>0.6379999999999999</v>
      </c>
      <c r="V864">
        <v>0.6379999999999999</v>
      </c>
      <c r="W864">
        <v>0.6379999999999999</v>
      </c>
      <c r="X864">
        <v>0.6379999999999999</v>
      </c>
      <c r="Y864">
        <v>0.6379999999999999</v>
      </c>
      <c r="Z864">
        <v>0.6379999999999999</v>
      </c>
      <c r="AA864">
        <v>0.6379999999999999</v>
      </c>
      <c r="AB864" s="7">
        <f t="shared" si="39"/>
        <v>15.311999999999998</v>
      </c>
      <c r="AC864">
        <f>INDEX(SHELF_days!$C$2:$C$289,MATCH(A864&amp;"|"&amp;C864,SHELF_days!$D$2:$D$289,0))</f>
        <v>14</v>
      </c>
      <c r="AD864" s="8">
        <f t="shared" si="40"/>
        <v>214.36799999999997</v>
      </c>
      <c r="AE864" s="7">
        <f t="shared" si="41"/>
        <v>0.6379999999999999</v>
      </c>
    </row>
    <row r="865" spans="1:31" x14ac:dyDescent="0.45">
      <c r="A865" t="s">
        <v>21</v>
      </c>
      <c r="B865" t="s">
        <v>181</v>
      </c>
      <c r="C865" t="s">
        <v>139</v>
      </c>
      <c r="D865">
        <v>0.6379999999999999</v>
      </c>
      <c r="E865">
        <v>0.6379999999999999</v>
      </c>
      <c r="F865">
        <v>0.6379999999999999</v>
      </c>
      <c r="G865">
        <v>0.6379999999999999</v>
      </c>
      <c r="H865">
        <v>0.6379999999999999</v>
      </c>
      <c r="I865">
        <v>0.6379999999999999</v>
      </c>
      <c r="J865">
        <v>0.6379999999999999</v>
      </c>
      <c r="K865">
        <v>0.6379999999999999</v>
      </c>
      <c r="L865">
        <v>0.6379999999999999</v>
      </c>
      <c r="M865">
        <v>0.6379999999999999</v>
      </c>
      <c r="N865">
        <v>0.6379999999999999</v>
      </c>
      <c r="O865">
        <v>0.6379999999999999</v>
      </c>
      <c r="P865">
        <v>0.6379999999999999</v>
      </c>
      <c r="Q865">
        <v>0.6379999999999999</v>
      </c>
      <c r="R865">
        <v>0.6379999999999999</v>
      </c>
      <c r="S865">
        <v>0.6379999999999999</v>
      </c>
      <c r="T865">
        <v>0.6379999999999999</v>
      </c>
      <c r="U865">
        <v>0.6379999999999999</v>
      </c>
      <c r="V865">
        <v>0.6379999999999999</v>
      </c>
      <c r="W865">
        <v>0.6379999999999999</v>
      </c>
      <c r="X865">
        <v>0.6379999999999999</v>
      </c>
      <c r="Y865">
        <v>0.6379999999999999</v>
      </c>
      <c r="Z865">
        <v>0.6379999999999999</v>
      </c>
      <c r="AA865">
        <v>0.6379999999999999</v>
      </c>
      <c r="AB865" s="7">
        <f t="shared" si="39"/>
        <v>15.311999999999998</v>
      </c>
      <c r="AC865">
        <f>INDEX(SHELF_days!$C$2:$C$289,MATCH(A865&amp;"|"&amp;C865,SHELF_days!$D$2:$D$289,0))</f>
        <v>7</v>
      </c>
      <c r="AD865" s="8">
        <f t="shared" si="40"/>
        <v>107.18399999999998</v>
      </c>
      <c r="AE865" s="7">
        <f t="shared" si="41"/>
        <v>0.6379999999999999</v>
      </c>
    </row>
    <row r="866" spans="1:31" x14ac:dyDescent="0.45">
      <c r="A866" t="s">
        <v>21</v>
      </c>
      <c r="B866" t="s">
        <v>182</v>
      </c>
      <c r="C866" t="s">
        <v>134</v>
      </c>
      <c r="D866">
        <v>0.88919999999999988</v>
      </c>
      <c r="E866">
        <v>0.88919999999999988</v>
      </c>
      <c r="F866">
        <v>0.88919999999999988</v>
      </c>
      <c r="G866">
        <v>0.88919999999999988</v>
      </c>
      <c r="H866">
        <v>0.88919999999999988</v>
      </c>
      <c r="I866">
        <v>0.88919999999999988</v>
      </c>
      <c r="J866">
        <v>0.88919999999999988</v>
      </c>
      <c r="K866">
        <v>0.88919999999999988</v>
      </c>
      <c r="L866">
        <v>0.88919999999999988</v>
      </c>
      <c r="M866">
        <v>0.88919999999999988</v>
      </c>
      <c r="N866">
        <v>0.88919999999999988</v>
      </c>
      <c r="O866">
        <v>0.88919999999999988</v>
      </c>
      <c r="P866">
        <v>0.88919999999999988</v>
      </c>
      <c r="Q866">
        <v>0.88919999999999988</v>
      </c>
      <c r="R866">
        <v>0.88919999999999988</v>
      </c>
      <c r="S866">
        <v>0.88919999999999988</v>
      </c>
      <c r="T866">
        <v>0.88919999999999988</v>
      </c>
      <c r="U866">
        <v>0.88919999999999988</v>
      </c>
      <c r="V866">
        <v>0.88919999999999988</v>
      </c>
      <c r="W866">
        <v>0.88919999999999988</v>
      </c>
      <c r="X866">
        <v>0.88919999999999988</v>
      </c>
      <c r="Y866">
        <v>0.88919999999999988</v>
      </c>
      <c r="Z866">
        <v>0.88919999999999988</v>
      </c>
      <c r="AA866">
        <v>0.88919999999999988</v>
      </c>
      <c r="AB866" s="7">
        <f t="shared" si="39"/>
        <v>21.340799999999998</v>
      </c>
      <c r="AC866">
        <f>INDEX(SHELF_days!$C$2:$C$289,MATCH(A866&amp;"|"&amp;C866,SHELF_days!$D$2:$D$289,0))</f>
        <v>65</v>
      </c>
      <c r="AD866" s="8">
        <f t="shared" si="40"/>
        <v>1387.1519999999998</v>
      </c>
      <c r="AE866" s="7">
        <f t="shared" si="41"/>
        <v>0.88919999999999988</v>
      </c>
    </row>
    <row r="867" spans="1:31" x14ac:dyDescent="0.45">
      <c r="A867" t="s">
        <v>21</v>
      </c>
      <c r="B867" t="s">
        <v>182</v>
      </c>
      <c r="C867" t="s">
        <v>135</v>
      </c>
      <c r="D867">
        <v>0.88919999999999988</v>
      </c>
      <c r="E867">
        <v>0.88919999999999988</v>
      </c>
      <c r="F867">
        <v>0.88919999999999988</v>
      </c>
      <c r="G867">
        <v>0.88919999999999988</v>
      </c>
      <c r="H867">
        <v>0.88919999999999988</v>
      </c>
      <c r="I867">
        <v>0.88919999999999988</v>
      </c>
      <c r="J867">
        <v>0.88919999999999988</v>
      </c>
      <c r="K867">
        <v>0.88919999999999988</v>
      </c>
      <c r="L867">
        <v>0.88919999999999988</v>
      </c>
      <c r="M867">
        <v>0.88919999999999988</v>
      </c>
      <c r="N867">
        <v>0.88919999999999988</v>
      </c>
      <c r="O867">
        <v>0.88919999999999988</v>
      </c>
      <c r="P867">
        <v>0.88919999999999988</v>
      </c>
      <c r="Q867">
        <v>0.88919999999999988</v>
      </c>
      <c r="R867">
        <v>0.88919999999999988</v>
      </c>
      <c r="S867">
        <v>0.88919999999999988</v>
      </c>
      <c r="T867">
        <v>0.88919999999999988</v>
      </c>
      <c r="U867">
        <v>0.88919999999999988</v>
      </c>
      <c r="V867">
        <v>0.88919999999999988</v>
      </c>
      <c r="W867">
        <v>0.88919999999999988</v>
      </c>
      <c r="X867">
        <v>0.88919999999999988</v>
      </c>
      <c r="Y867">
        <v>0.88919999999999988</v>
      </c>
      <c r="Z867">
        <v>0.88919999999999988</v>
      </c>
      <c r="AA867">
        <v>0.88919999999999988</v>
      </c>
      <c r="AB867" s="7">
        <f t="shared" si="39"/>
        <v>21.340799999999998</v>
      </c>
      <c r="AC867">
        <f>INDEX(SHELF_days!$C$2:$C$289,MATCH(A867&amp;"|"&amp;C867,SHELF_days!$D$2:$D$289,0))</f>
        <v>64</v>
      </c>
      <c r="AD867" s="8">
        <f t="shared" si="40"/>
        <v>1365.8111999999999</v>
      </c>
      <c r="AE867" s="7">
        <f t="shared" si="41"/>
        <v>0.88919999999999988</v>
      </c>
    </row>
    <row r="868" spans="1:31" x14ac:dyDescent="0.45">
      <c r="A868" t="s">
        <v>21</v>
      </c>
      <c r="B868" t="s">
        <v>182</v>
      </c>
      <c r="C868" t="s">
        <v>136</v>
      </c>
      <c r="D868">
        <v>0.88919999999999988</v>
      </c>
      <c r="E868">
        <v>0.88919999999999988</v>
      </c>
      <c r="F868">
        <v>0.88919999999999988</v>
      </c>
      <c r="G868">
        <v>0.88919999999999988</v>
      </c>
      <c r="H868">
        <v>0.88919999999999988</v>
      </c>
      <c r="I868">
        <v>0.88919999999999988</v>
      </c>
      <c r="J868">
        <v>0.88919999999999988</v>
      </c>
      <c r="K868">
        <v>0.88919999999999988</v>
      </c>
      <c r="L868">
        <v>0.88919999999999988</v>
      </c>
      <c r="M868">
        <v>0.88919999999999988</v>
      </c>
      <c r="N868">
        <v>0.88919999999999988</v>
      </c>
      <c r="O868">
        <v>0.88919999999999988</v>
      </c>
      <c r="P868">
        <v>0.88919999999999988</v>
      </c>
      <c r="Q868">
        <v>0.88919999999999988</v>
      </c>
      <c r="R868">
        <v>0.88919999999999988</v>
      </c>
      <c r="S868">
        <v>0.88919999999999988</v>
      </c>
      <c r="T868">
        <v>0.88919999999999988</v>
      </c>
      <c r="U868">
        <v>0.88919999999999988</v>
      </c>
      <c r="V868">
        <v>0.88919999999999988</v>
      </c>
      <c r="W868">
        <v>0.88919999999999988</v>
      </c>
      <c r="X868">
        <v>0.88919999999999988</v>
      </c>
      <c r="Y868">
        <v>0.88919999999999988</v>
      </c>
      <c r="Z868">
        <v>0.88919999999999988</v>
      </c>
      <c r="AA868">
        <v>0.88919999999999988</v>
      </c>
      <c r="AB868" s="7">
        <f t="shared" si="39"/>
        <v>21.340799999999998</v>
      </c>
      <c r="AC868">
        <f>INDEX(SHELF_days!$C$2:$C$289,MATCH(A868&amp;"|"&amp;C868,SHELF_days!$D$2:$D$289,0))</f>
        <v>56</v>
      </c>
      <c r="AD868" s="8">
        <f t="shared" si="40"/>
        <v>1195.0847999999999</v>
      </c>
      <c r="AE868" s="7">
        <f t="shared" si="41"/>
        <v>0.88919999999999988</v>
      </c>
    </row>
    <row r="869" spans="1:31" x14ac:dyDescent="0.45">
      <c r="A869" t="s">
        <v>21</v>
      </c>
      <c r="B869" t="s">
        <v>182</v>
      </c>
      <c r="C869" t="s">
        <v>137</v>
      </c>
      <c r="D869">
        <v>0.88919999999999988</v>
      </c>
      <c r="E869">
        <v>0.88919999999999988</v>
      </c>
      <c r="F869">
        <v>0.88919999999999988</v>
      </c>
      <c r="G869">
        <v>0.88919999999999988</v>
      </c>
      <c r="H869">
        <v>0.88919999999999988</v>
      </c>
      <c r="I869">
        <v>0.88919999999999988</v>
      </c>
      <c r="J869">
        <v>0.88919999999999988</v>
      </c>
      <c r="K869">
        <v>0.88919999999999988</v>
      </c>
      <c r="L869">
        <v>0.88919999999999988</v>
      </c>
      <c r="M869">
        <v>0.88919999999999988</v>
      </c>
      <c r="N869">
        <v>0.88919999999999988</v>
      </c>
      <c r="O869">
        <v>0.88919999999999988</v>
      </c>
      <c r="P869">
        <v>0.88919999999999988</v>
      </c>
      <c r="Q869">
        <v>0.88919999999999988</v>
      </c>
      <c r="R869">
        <v>0.88919999999999988</v>
      </c>
      <c r="S869">
        <v>0.88919999999999988</v>
      </c>
      <c r="T869">
        <v>0.88919999999999988</v>
      </c>
      <c r="U869">
        <v>0.88919999999999988</v>
      </c>
      <c r="V869">
        <v>0.88919999999999988</v>
      </c>
      <c r="W869">
        <v>0.88919999999999988</v>
      </c>
      <c r="X869">
        <v>0.88919999999999988</v>
      </c>
      <c r="Y869">
        <v>0.88919999999999988</v>
      </c>
      <c r="Z869">
        <v>0.88919999999999988</v>
      </c>
      <c r="AA869">
        <v>0.88919999999999988</v>
      </c>
      <c r="AB869" s="7">
        <f t="shared" si="39"/>
        <v>21.340799999999998</v>
      </c>
      <c r="AC869">
        <f>INDEX(SHELF_days!$C$2:$C$289,MATCH(A869&amp;"|"&amp;C869,SHELF_days!$D$2:$D$289,0))</f>
        <v>159</v>
      </c>
      <c r="AD869" s="8">
        <f t="shared" si="40"/>
        <v>3393.1871999999998</v>
      </c>
      <c r="AE869" s="7">
        <f t="shared" si="41"/>
        <v>0.88919999999999988</v>
      </c>
    </row>
    <row r="870" spans="1:31" x14ac:dyDescent="0.45">
      <c r="A870" t="s">
        <v>21</v>
      </c>
      <c r="B870" t="s">
        <v>182</v>
      </c>
      <c r="C870" t="s">
        <v>138</v>
      </c>
      <c r="D870">
        <v>0.88919999999999988</v>
      </c>
      <c r="E870">
        <v>0.88919999999999988</v>
      </c>
      <c r="F870">
        <v>0.88919999999999988</v>
      </c>
      <c r="G870">
        <v>0.88919999999999988</v>
      </c>
      <c r="H870">
        <v>0.88919999999999988</v>
      </c>
      <c r="I870">
        <v>0.88919999999999988</v>
      </c>
      <c r="J870">
        <v>0.88919999999999988</v>
      </c>
      <c r="K870">
        <v>0.88919999999999988</v>
      </c>
      <c r="L870">
        <v>0.88919999999999988</v>
      </c>
      <c r="M870">
        <v>0.88919999999999988</v>
      </c>
      <c r="N870">
        <v>0.88919999999999988</v>
      </c>
      <c r="O870">
        <v>0.88919999999999988</v>
      </c>
      <c r="P870">
        <v>0.88919999999999988</v>
      </c>
      <c r="Q870">
        <v>0.88919999999999988</v>
      </c>
      <c r="R870">
        <v>0.88919999999999988</v>
      </c>
      <c r="S870">
        <v>0.88919999999999988</v>
      </c>
      <c r="T870">
        <v>0.88919999999999988</v>
      </c>
      <c r="U870">
        <v>0.88919999999999988</v>
      </c>
      <c r="V870">
        <v>0.88919999999999988</v>
      </c>
      <c r="W870">
        <v>0.88919999999999988</v>
      </c>
      <c r="X870">
        <v>0.88919999999999988</v>
      </c>
      <c r="Y870">
        <v>0.88919999999999988</v>
      </c>
      <c r="Z870">
        <v>0.88919999999999988</v>
      </c>
      <c r="AA870">
        <v>0.88919999999999988</v>
      </c>
      <c r="AB870" s="7">
        <f t="shared" si="39"/>
        <v>21.340799999999998</v>
      </c>
      <c r="AC870">
        <f>INDEX(SHELF_days!$C$2:$C$289,MATCH(A870&amp;"|"&amp;C870,SHELF_days!$D$2:$D$289,0))</f>
        <v>14</v>
      </c>
      <c r="AD870" s="8">
        <f t="shared" si="40"/>
        <v>298.77119999999996</v>
      </c>
      <c r="AE870" s="7">
        <f t="shared" si="41"/>
        <v>0.88919999999999988</v>
      </c>
    </row>
    <row r="871" spans="1:31" x14ac:dyDescent="0.45">
      <c r="A871" t="s">
        <v>21</v>
      </c>
      <c r="B871" t="s">
        <v>182</v>
      </c>
      <c r="C871" t="s">
        <v>139</v>
      </c>
      <c r="D871">
        <v>0.88919999999999988</v>
      </c>
      <c r="E871">
        <v>0.88919999999999988</v>
      </c>
      <c r="F871">
        <v>0.88919999999999988</v>
      </c>
      <c r="G871">
        <v>0.88919999999999988</v>
      </c>
      <c r="H871">
        <v>0.88919999999999988</v>
      </c>
      <c r="I871">
        <v>0.88919999999999988</v>
      </c>
      <c r="J871">
        <v>0.88919999999999988</v>
      </c>
      <c r="K871">
        <v>0.88919999999999988</v>
      </c>
      <c r="L871">
        <v>0.88919999999999988</v>
      </c>
      <c r="M871">
        <v>0.88919999999999988</v>
      </c>
      <c r="N871">
        <v>0.88919999999999988</v>
      </c>
      <c r="O871">
        <v>0.88919999999999988</v>
      </c>
      <c r="P871">
        <v>0.88919999999999988</v>
      </c>
      <c r="Q871">
        <v>0.88919999999999988</v>
      </c>
      <c r="R871">
        <v>0.88919999999999988</v>
      </c>
      <c r="S871">
        <v>0.88919999999999988</v>
      </c>
      <c r="T871">
        <v>0.88919999999999988</v>
      </c>
      <c r="U871">
        <v>0.88919999999999988</v>
      </c>
      <c r="V871">
        <v>0.88919999999999988</v>
      </c>
      <c r="W871">
        <v>0.88919999999999988</v>
      </c>
      <c r="X871">
        <v>0.88919999999999988</v>
      </c>
      <c r="Y871">
        <v>0.88919999999999988</v>
      </c>
      <c r="Z871">
        <v>0.88919999999999988</v>
      </c>
      <c r="AA871">
        <v>0.88919999999999988</v>
      </c>
      <c r="AB871" s="7">
        <f t="shared" si="39"/>
        <v>21.340799999999998</v>
      </c>
      <c r="AC871">
        <f>INDEX(SHELF_days!$C$2:$C$289,MATCH(A871&amp;"|"&amp;C871,SHELF_days!$D$2:$D$289,0))</f>
        <v>7</v>
      </c>
      <c r="AD871" s="8">
        <f t="shared" si="40"/>
        <v>149.38559999999998</v>
      </c>
      <c r="AE871" s="7">
        <f t="shared" si="41"/>
        <v>0.88919999999999988</v>
      </c>
    </row>
    <row r="872" spans="1:31" x14ac:dyDescent="0.45">
      <c r="A872" t="s">
        <v>21</v>
      </c>
      <c r="B872" t="s">
        <v>183</v>
      </c>
      <c r="C872" t="s">
        <v>134</v>
      </c>
      <c r="D872">
        <v>2.6316603538478649E-11</v>
      </c>
      <c r="E872">
        <v>2.6316603538478649E-11</v>
      </c>
      <c r="F872">
        <v>2.6316603538478649E-11</v>
      </c>
      <c r="G872">
        <v>2.6316603538478649E-11</v>
      </c>
      <c r="H872">
        <v>2.6316603538478649E-11</v>
      </c>
      <c r="I872">
        <v>2.6316603538478649E-11</v>
      </c>
      <c r="J872">
        <v>2.6316603538478649E-11</v>
      </c>
      <c r="K872">
        <v>2.6316603538478649E-11</v>
      </c>
      <c r="L872">
        <v>2.6316603538478649E-11</v>
      </c>
      <c r="M872">
        <v>2.6316603538478649E-11</v>
      </c>
      <c r="N872">
        <v>2.6316603538478649E-11</v>
      </c>
      <c r="O872">
        <v>2.6316603538478649E-11</v>
      </c>
      <c r="P872">
        <v>2.6316603538478649E-11</v>
      </c>
      <c r="Q872">
        <v>2.6316603538478649E-11</v>
      </c>
      <c r="R872">
        <v>2.6316603538478649E-11</v>
      </c>
      <c r="S872">
        <v>2.6316603538478649E-11</v>
      </c>
      <c r="T872">
        <v>2.6316603538478649E-11</v>
      </c>
      <c r="U872">
        <v>2.6316603538478649E-11</v>
      </c>
      <c r="V872">
        <v>2.6316603538478649E-11</v>
      </c>
      <c r="W872">
        <v>2.6316603538478649E-11</v>
      </c>
      <c r="X872">
        <v>2.6316603538478649E-11</v>
      </c>
      <c r="Y872">
        <v>2.6316603538478649E-11</v>
      </c>
      <c r="Z872">
        <v>2.6316603538478649E-11</v>
      </c>
      <c r="AA872">
        <v>2.6316603538478649E-11</v>
      </c>
      <c r="AB872" s="7">
        <f t="shared" si="39"/>
        <v>6.3159848492348739E-10</v>
      </c>
      <c r="AC872">
        <f>INDEX(SHELF_days!$C$2:$C$289,MATCH(A872&amp;"|"&amp;C872,SHELF_days!$D$2:$D$289,0))</f>
        <v>65</v>
      </c>
      <c r="AD872" s="8">
        <f t="shared" si="40"/>
        <v>4.1053901520026683E-8</v>
      </c>
      <c r="AE872" s="7">
        <f t="shared" si="41"/>
        <v>2.6316603538478649E-11</v>
      </c>
    </row>
    <row r="873" spans="1:31" x14ac:dyDescent="0.45">
      <c r="A873" t="s">
        <v>21</v>
      </c>
      <c r="B873" t="s">
        <v>183</v>
      </c>
      <c r="C873" t="s">
        <v>135</v>
      </c>
      <c r="D873">
        <v>2.6316603538478649E-11</v>
      </c>
      <c r="E873">
        <v>2.6316603538478649E-11</v>
      </c>
      <c r="F873">
        <v>2.6316603538478649E-11</v>
      </c>
      <c r="G873">
        <v>2.6316603538478649E-11</v>
      </c>
      <c r="H873">
        <v>2.6316603538478649E-11</v>
      </c>
      <c r="I873">
        <v>2.6316603538478649E-11</v>
      </c>
      <c r="J873">
        <v>2.6316603538478649E-11</v>
      </c>
      <c r="K873">
        <v>2.6316603538478649E-11</v>
      </c>
      <c r="L873">
        <v>2.6316603538478649E-11</v>
      </c>
      <c r="M873">
        <v>2.6316603538478649E-11</v>
      </c>
      <c r="N873">
        <v>2.6316603538478649E-11</v>
      </c>
      <c r="O873">
        <v>2.6316603538478649E-11</v>
      </c>
      <c r="P873">
        <v>2.6316603538478649E-11</v>
      </c>
      <c r="Q873">
        <v>2.6316603538478649E-11</v>
      </c>
      <c r="R873">
        <v>2.6316603538478649E-11</v>
      </c>
      <c r="S873">
        <v>2.6316603538478649E-11</v>
      </c>
      <c r="T873">
        <v>2.6316603538478649E-11</v>
      </c>
      <c r="U873">
        <v>2.8332209664675661E-3</v>
      </c>
      <c r="V873">
        <v>2.8332209664675661E-3</v>
      </c>
      <c r="W873">
        <v>2.6316603538478649E-11</v>
      </c>
      <c r="X873">
        <v>2.6316603538478649E-11</v>
      </c>
      <c r="Y873">
        <v>2.6316603538478649E-11</v>
      </c>
      <c r="Z873">
        <v>2.6316603538478649E-11</v>
      </c>
      <c r="AA873">
        <v>2.6316603538478649E-11</v>
      </c>
      <c r="AB873" s="7">
        <f t="shared" si="39"/>
        <v>5.6664425119004099E-3</v>
      </c>
      <c r="AC873">
        <f>INDEX(SHELF_days!$C$2:$C$289,MATCH(A873&amp;"|"&amp;C873,SHELF_days!$D$2:$D$289,0))</f>
        <v>64</v>
      </c>
      <c r="AD873" s="8">
        <f t="shared" si="40"/>
        <v>0.36265232076162623</v>
      </c>
      <c r="AE873" s="7">
        <f t="shared" si="41"/>
        <v>2.8332209664675661E-3</v>
      </c>
    </row>
    <row r="874" spans="1:31" x14ac:dyDescent="0.45">
      <c r="A874" t="s">
        <v>21</v>
      </c>
      <c r="B874" t="s">
        <v>183</v>
      </c>
      <c r="C874" t="s">
        <v>136</v>
      </c>
      <c r="D874">
        <v>2.6316603538478649E-11</v>
      </c>
      <c r="E874">
        <v>2.6316603538478649E-11</v>
      </c>
      <c r="F874">
        <v>2.6316603538478649E-11</v>
      </c>
      <c r="G874">
        <v>2.6316603538478649E-11</v>
      </c>
      <c r="H874">
        <v>2.6316603538478649E-11</v>
      </c>
      <c r="I874">
        <v>2.6316603538478649E-11</v>
      </c>
      <c r="J874">
        <v>2.6316603538478649E-11</v>
      </c>
      <c r="K874">
        <v>2.6316603538478649E-11</v>
      </c>
      <c r="L874">
        <v>2.6316603538478649E-11</v>
      </c>
      <c r="M874">
        <v>2.6316603538478649E-11</v>
      </c>
      <c r="N874">
        <v>2.6316603538478649E-11</v>
      </c>
      <c r="O874">
        <v>2.6316603538478649E-11</v>
      </c>
      <c r="P874">
        <v>2.6316603538478649E-11</v>
      </c>
      <c r="Q874">
        <v>2.6316603538478649E-11</v>
      </c>
      <c r="R874">
        <v>2.2190406465772541E-2</v>
      </c>
      <c r="S874">
        <v>2.2190406465772541E-2</v>
      </c>
      <c r="T874">
        <v>3.5782977687457272E-2</v>
      </c>
      <c r="U874">
        <v>0.14741704969768521</v>
      </c>
      <c r="V874">
        <v>0.1164979115107003</v>
      </c>
      <c r="W874">
        <v>8.2044567020256573E-2</v>
      </c>
      <c r="X874">
        <v>4.8417937454598589E-2</v>
      </c>
      <c r="Y874">
        <v>3.2379668150605608E-3</v>
      </c>
      <c r="Z874">
        <v>2.6316603538478649E-11</v>
      </c>
      <c r="AA874">
        <v>2.6316603538478649E-11</v>
      </c>
      <c r="AB874" s="7">
        <f t="shared" si="39"/>
        <v>0.47777922353836927</v>
      </c>
      <c r="AC874">
        <f>INDEX(SHELF_days!$C$2:$C$289,MATCH(A874&amp;"|"&amp;C874,SHELF_days!$D$2:$D$289,0))</f>
        <v>56</v>
      </c>
      <c r="AD874" s="8">
        <f t="shared" si="40"/>
        <v>26.75563651814868</v>
      </c>
      <c r="AE874" s="7">
        <f t="shared" si="41"/>
        <v>0.14741704969768521</v>
      </c>
    </row>
    <row r="875" spans="1:31" x14ac:dyDescent="0.45">
      <c r="A875" t="s">
        <v>21</v>
      </c>
      <c r="B875" t="s">
        <v>183</v>
      </c>
      <c r="C875" t="s">
        <v>137</v>
      </c>
      <c r="D875">
        <v>2.6316603538478649E-11</v>
      </c>
      <c r="E875">
        <v>2.6316603538478649E-11</v>
      </c>
      <c r="F875">
        <v>2.6316603538478649E-11</v>
      </c>
      <c r="G875">
        <v>2.6316603538478649E-11</v>
      </c>
      <c r="H875">
        <v>2.6316603538478649E-11</v>
      </c>
      <c r="I875">
        <v>2.6316603538478649E-11</v>
      </c>
      <c r="J875">
        <v>2.6316603538478649E-11</v>
      </c>
      <c r="K875">
        <v>2.6316603538478649E-11</v>
      </c>
      <c r="L875">
        <v>2.6316603538478649E-11</v>
      </c>
      <c r="M875">
        <v>2.6316603538478649E-11</v>
      </c>
      <c r="N875">
        <v>2.6316603538478649E-11</v>
      </c>
      <c r="O875">
        <v>2.6316603538478649E-11</v>
      </c>
      <c r="P875">
        <v>2.280831978136247E-3</v>
      </c>
      <c r="Q875">
        <v>1.0096321038573559E-2</v>
      </c>
      <c r="R875">
        <v>3.6430224414210337E-2</v>
      </c>
      <c r="S875">
        <v>7.4253212142896097E-2</v>
      </c>
      <c r="T875">
        <v>0.15539502203736491</v>
      </c>
      <c r="U875">
        <v>0.34074658796029123</v>
      </c>
      <c r="V875">
        <v>0.4441459207207617</v>
      </c>
      <c r="W875">
        <v>0.20519723034704379</v>
      </c>
      <c r="X875">
        <v>7.0873213303656965E-2</v>
      </c>
      <c r="Y875">
        <v>1.8671278610627409E-2</v>
      </c>
      <c r="Z875">
        <v>2.382741490877124E-3</v>
      </c>
      <c r="AA875">
        <v>1.140416002226425E-3</v>
      </c>
      <c r="AB875" s="7">
        <f t="shared" si="39"/>
        <v>1.3616130003624647</v>
      </c>
      <c r="AC875">
        <f>INDEX(SHELF_days!$C$2:$C$289,MATCH(A875&amp;"|"&amp;C875,SHELF_days!$D$2:$D$289,0))</f>
        <v>159</v>
      </c>
      <c r="AD875" s="8">
        <f t="shared" si="40"/>
        <v>216.49646705763189</v>
      </c>
      <c r="AE875" s="7">
        <f t="shared" si="41"/>
        <v>0.4441459207207617</v>
      </c>
    </row>
    <row r="876" spans="1:31" x14ac:dyDescent="0.45">
      <c r="A876" t="s">
        <v>21</v>
      </c>
      <c r="B876" t="s">
        <v>183</v>
      </c>
      <c r="C876" t="s">
        <v>138</v>
      </c>
      <c r="D876">
        <v>1.295186718129243E-2</v>
      </c>
      <c r="E876">
        <v>1.295186718129243E-2</v>
      </c>
      <c r="F876">
        <v>1.295186718129243E-2</v>
      </c>
      <c r="G876">
        <v>1.295186718129243E-2</v>
      </c>
      <c r="H876">
        <v>1.295186718129243E-2</v>
      </c>
      <c r="I876">
        <v>1.295186718129243E-2</v>
      </c>
      <c r="J876">
        <v>1.295186718129243E-2</v>
      </c>
      <c r="K876">
        <v>1.295186718129243E-2</v>
      </c>
      <c r="L876">
        <v>1.295186718129243E-2</v>
      </c>
      <c r="M876">
        <v>1.295186718129243E-2</v>
      </c>
      <c r="N876">
        <v>1.295186718129243E-2</v>
      </c>
      <c r="O876">
        <v>2.157725956322315E-2</v>
      </c>
      <c r="P876">
        <v>0.1431319106708793</v>
      </c>
      <c r="Q876">
        <v>0.15635934946745039</v>
      </c>
      <c r="R876">
        <v>0.20122241271915389</v>
      </c>
      <c r="S876">
        <v>0.37935192184631078</v>
      </c>
      <c r="T876">
        <v>0.51385844010894277</v>
      </c>
      <c r="U876">
        <v>0.88458496954700627</v>
      </c>
      <c r="V876">
        <v>1</v>
      </c>
      <c r="W876">
        <v>0.68115798372140712</v>
      </c>
      <c r="X876">
        <v>0.1103388853210469</v>
      </c>
      <c r="Y876">
        <v>1.295186718129243E-2</v>
      </c>
      <c r="Z876">
        <v>2.6316603538478649E-11</v>
      </c>
      <c r="AA876">
        <v>2.6316603538478649E-11</v>
      </c>
      <c r="AB876" s="7">
        <f t="shared" si="39"/>
        <v>4.2470055391935633</v>
      </c>
      <c r="AC876">
        <f>INDEX(SHELF_days!$C$2:$C$289,MATCH(A876&amp;"|"&amp;C876,SHELF_days!$D$2:$D$289,0))</f>
        <v>14</v>
      </c>
      <c r="AD876" s="8">
        <f t="shared" si="40"/>
        <v>59.458077548709888</v>
      </c>
      <c r="AE876" s="7">
        <f t="shared" si="41"/>
        <v>1</v>
      </c>
    </row>
    <row r="877" spans="1:31" x14ac:dyDescent="0.45">
      <c r="A877" t="s">
        <v>21</v>
      </c>
      <c r="B877" t="s">
        <v>183</v>
      </c>
      <c r="C877" t="s">
        <v>139</v>
      </c>
      <c r="D877">
        <v>2.6316603538478649E-11</v>
      </c>
      <c r="E877">
        <v>2.6316603538478649E-11</v>
      </c>
      <c r="F877">
        <v>2.6316603538478649E-11</v>
      </c>
      <c r="G877">
        <v>2.6316603538478649E-11</v>
      </c>
      <c r="H877">
        <v>2.6316603538478649E-11</v>
      </c>
      <c r="I877">
        <v>2.6316603538478649E-11</v>
      </c>
      <c r="J877">
        <v>2.6316603538478649E-11</v>
      </c>
      <c r="K877">
        <v>2.6316603538478649E-11</v>
      </c>
      <c r="L877">
        <v>2.6316603538478649E-11</v>
      </c>
      <c r="M877">
        <v>2.6316603538478649E-11</v>
      </c>
      <c r="N877">
        <v>2.6316603538478649E-11</v>
      </c>
      <c r="O877">
        <v>2.6316603538478649E-11</v>
      </c>
      <c r="P877">
        <v>2.6316603538478649E-11</v>
      </c>
      <c r="Q877">
        <v>2.6316603538478649E-11</v>
      </c>
      <c r="R877">
        <v>2.6316603538478649E-11</v>
      </c>
      <c r="S877">
        <v>2.6316603538478649E-11</v>
      </c>
      <c r="T877">
        <v>2.6316603538478649E-11</v>
      </c>
      <c r="U877">
        <v>2.6316603538478649E-11</v>
      </c>
      <c r="V877">
        <v>2.6316603538478649E-11</v>
      </c>
      <c r="W877">
        <v>2.6316603538478649E-11</v>
      </c>
      <c r="X877">
        <v>2.6316603538478649E-11</v>
      </c>
      <c r="Y877">
        <v>2.6316603538478649E-11</v>
      </c>
      <c r="Z877">
        <v>2.6316603538478649E-11</v>
      </c>
      <c r="AA877">
        <v>2.6316603538478649E-11</v>
      </c>
      <c r="AB877" s="7">
        <f t="shared" si="39"/>
        <v>6.3159848492348739E-10</v>
      </c>
      <c r="AC877">
        <f>INDEX(SHELF_days!$C$2:$C$289,MATCH(A877&amp;"|"&amp;C877,SHELF_days!$D$2:$D$289,0))</f>
        <v>7</v>
      </c>
      <c r="AD877" s="8">
        <f t="shared" si="40"/>
        <v>4.4211893944644117E-9</v>
      </c>
      <c r="AE877" s="7">
        <f t="shared" si="41"/>
        <v>2.6316603538478649E-11</v>
      </c>
    </row>
    <row r="878" spans="1:31" x14ac:dyDescent="0.45">
      <c r="A878" t="s">
        <v>21</v>
      </c>
      <c r="B878" t="s">
        <v>184</v>
      </c>
      <c r="C878" t="s">
        <v>134</v>
      </c>
      <c r="D878">
        <v>0.91024776694003706</v>
      </c>
      <c r="E878">
        <v>0.91024776694003706</v>
      </c>
      <c r="F878">
        <v>0.91024776694003706</v>
      </c>
      <c r="G878">
        <v>0.91024776694003706</v>
      </c>
      <c r="H878">
        <v>0.91024776694003706</v>
      </c>
      <c r="I878">
        <v>0.91024776694003706</v>
      </c>
      <c r="J878">
        <v>0.91024776694003706</v>
      </c>
      <c r="K878">
        <v>0.91024776694003706</v>
      </c>
      <c r="L878">
        <v>0.91024776694003706</v>
      </c>
      <c r="M878">
        <v>0.91024776694003706</v>
      </c>
      <c r="N878">
        <v>0.91024776694003706</v>
      </c>
      <c r="O878">
        <v>0.91024776694003706</v>
      </c>
      <c r="P878">
        <v>0.91024776694003706</v>
      </c>
      <c r="Q878">
        <v>0.91024776694003706</v>
      </c>
      <c r="R878">
        <v>0.91024776694003706</v>
      </c>
      <c r="S878">
        <v>0.91024776694003706</v>
      </c>
      <c r="T878">
        <v>0.91024776694003706</v>
      </c>
      <c r="U878">
        <v>0.91024776694003706</v>
      </c>
      <c r="V878">
        <v>0.91024776694003706</v>
      </c>
      <c r="W878">
        <v>0.91024776694003706</v>
      </c>
      <c r="X878">
        <v>0.91024776694003706</v>
      </c>
      <c r="Y878">
        <v>0.91024776694003706</v>
      </c>
      <c r="Z878">
        <v>0.91024776694003706</v>
      </c>
      <c r="AA878">
        <v>0.91024776694003706</v>
      </c>
      <c r="AB878" s="7">
        <f t="shared" si="39"/>
        <v>21.845946406560898</v>
      </c>
      <c r="AC878">
        <f>INDEX(SHELF_days!$C$2:$C$289,MATCH(A878&amp;"|"&amp;C878,SHELF_days!$D$2:$D$289,0))</f>
        <v>65</v>
      </c>
      <c r="AD878" s="8">
        <f t="shared" si="40"/>
        <v>1419.9865164264584</v>
      </c>
      <c r="AE878" s="7">
        <f t="shared" si="41"/>
        <v>0.91024776694003706</v>
      </c>
    </row>
    <row r="879" spans="1:31" x14ac:dyDescent="0.45">
      <c r="A879" t="s">
        <v>21</v>
      </c>
      <c r="B879" t="s">
        <v>184</v>
      </c>
      <c r="C879" t="s">
        <v>135</v>
      </c>
      <c r="D879">
        <v>0.90598090529248376</v>
      </c>
      <c r="E879">
        <v>0.91024776694003706</v>
      </c>
      <c r="F879">
        <v>0.91024776694003706</v>
      </c>
      <c r="G879">
        <v>0.91024776694003706</v>
      </c>
      <c r="H879">
        <v>0.91024776694003706</v>
      </c>
      <c r="I879">
        <v>0.91024776694003706</v>
      </c>
      <c r="J879">
        <v>0.91024776694003706</v>
      </c>
      <c r="K879">
        <v>0.91024776694003706</v>
      </c>
      <c r="L879">
        <v>0.91024776694003706</v>
      </c>
      <c r="M879">
        <v>0.91024776694003706</v>
      </c>
      <c r="N879">
        <v>0.91024776694003706</v>
      </c>
      <c r="O879">
        <v>0.91024776694003706</v>
      </c>
      <c r="P879">
        <v>0.91024776694003706</v>
      </c>
      <c r="Q879">
        <v>0.91024776694003706</v>
      </c>
      <c r="R879">
        <v>0.91024776694003706</v>
      </c>
      <c r="S879">
        <v>0.91024776694003706</v>
      </c>
      <c r="T879">
        <v>0.91024776694003706</v>
      </c>
      <c r="U879">
        <v>0.91024776694003706</v>
      </c>
      <c r="V879">
        <v>0.91024776694003706</v>
      </c>
      <c r="W879">
        <v>0.91024776694003706</v>
      </c>
      <c r="X879">
        <v>0.91024776694003706</v>
      </c>
      <c r="Y879">
        <v>0.91024776694003706</v>
      </c>
      <c r="Z879">
        <v>0.91024776694003706</v>
      </c>
      <c r="AA879">
        <v>0.91024776694003706</v>
      </c>
      <c r="AB879" s="7">
        <f t="shared" si="39"/>
        <v>21.841679544913344</v>
      </c>
      <c r="AC879">
        <f>INDEX(SHELF_days!$C$2:$C$289,MATCH(A879&amp;"|"&amp;C879,SHELF_days!$D$2:$D$289,0))</f>
        <v>64</v>
      </c>
      <c r="AD879" s="8">
        <f t="shared" si="40"/>
        <v>1397.867490874454</v>
      </c>
      <c r="AE879" s="7">
        <f t="shared" si="41"/>
        <v>0.91024776694003706</v>
      </c>
    </row>
    <row r="880" spans="1:31" x14ac:dyDescent="0.45">
      <c r="A880" t="s">
        <v>21</v>
      </c>
      <c r="B880" t="s">
        <v>184</v>
      </c>
      <c r="C880" t="s">
        <v>136</v>
      </c>
      <c r="D880">
        <v>0.91024776694003706</v>
      </c>
      <c r="E880">
        <v>0.91024776694003706</v>
      </c>
      <c r="F880">
        <v>0.91024776694003706</v>
      </c>
      <c r="G880">
        <v>0.91024776694003706</v>
      </c>
      <c r="H880">
        <v>0.91024776694003706</v>
      </c>
      <c r="I880">
        <v>0.91024776694003706</v>
      </c>
      <c r="J880">
        <v>0.89616025516395981</v>
      </c>
      <c r="K880">
        <v>0.90537135362854737</v>
      </c>
      <c r="L880">
        <v>0.91024776694003706</v>
      </c>
      <c r="M880">
        <v>0.91024776694003706</v>
      </c>
      <c r="N880">
        <v>0.91024776694003706</v>
      </c>
      <c r="O880">
        <v>0.91024776694003706</v>
      </c>
      <c r="P880">
        <v>0.91024776694003706</v>
      </c>
      <c r="Q880">
        <v>0.91024776694003706</v>
      </c>
      <c r="R880">
        <v>0.91024776694003706</v>
      </c>
      <c r="S880">
        <v>0.91024776694003706</v>
      </c>
      <c r="T880">
        <v>0.91024776694003706</v>
      </c>
      <c r="U880">
        <v>0.91024776694003706</v>
      </c>
      <c r="V880">
        <v>0.91024776694003706</v>
      </c>
      <c r="W880">
        <v>0.91024776694003706</v>
      </c>
      <c r="X880">
        <v>0.91024776694003706</v>
      </c>
      <c r="Y880">
        <v>0.91024776694003706</v>
      </c>
      <c r="Z880">
        <v>0.91024776694003706</v>
      </c>
      <c r="AA880">
        <v>0.91024776694003706</v>
      </c>
      <c r="AB880" s="7">
        <f t="shared" si="39"/>
        <v>21.82698248147333</v>
      </c>
      <c r="AC880">
        <f>INDEX(SHELF_days!$C$2:$C$289,MATCH(A880&amp;"|"&amp;C880,SHELF_days!$D$2:$D$289,0))</f>
        <v>56</v>
      </c>
      <c r="AD880" s="8">
        <f t="shared" si="40"/>
        <v>1222.3110189625065</v>
      </c>
      <c r="AE880" s="7">
        <f t="shared" si="41"/>
        <v>0.91024776694003706</v>
      </c>
    </row>
    <row r="881" spans="1:31" x14ac:dyDescent="0.45">
      <c r="A881" t="s">
        <v>21</v>
      </c>
      <c r="B881" t="s">
        <v>184</v>
      </c>
      <c r="C881" t="s">
        <v>137</v>
      </c>
      <c r="D881">
        <v>0.91024776694003706</v>
      </c>
      <c r="E881">
        <v>0.91024776694003706</v>
      </c>
      <c r="F881">
        <v>0.91024776694003706</v>
      </c>
      <c r="G881">
        <v>0.91024776694003706</v>
      </c>
      <c r="H881">
        <v>0.91024776694003706</v>
      </c>
      <c r="I881">
        <v>0.91024776694003706</v>
      </c>
      <c r="J881">
        <v>0.90298777677206388</v>
      </c>
      <c r="K881">
        <v>0.90674436437608275</v>
      </c>
      <c r="L881">
        <v>0.91024776694003706</v>
      </c>
      <c r="M881">
        <v>0.91024776694003706</v>
      </c>
      <c r="N881">
        <v>0.91024776694003706</v>
      </c>
      <c r="O881">
        <v>0.91024776694003706</v>
      </c>
      <c r="P881">
        <v>0.91024776694003706</v>
      </c>
      <c r="Q881">
        <v>0.91024776694003706</v>
      </c>
      <c r="R881">
        <v>0.91024776694003706</v>
      </c>
      <c r="S881">
        <v>0.91024776694003706</v>
      </c>
      <c r="T881">
        <v>0.91024776694003706</v>
      </c>
      <c r="U881">
        <v>0.91024776694003706</v>
      </c>
      <c r="V881">
        <v>0.91024776694003706</v>
      </c>
      <c r="W881">
        <v>0.91024776694003706</v>
      </c>
      <c r="X881">
        <v>0.91024776694003706</v>
      </c>
      <c r="Y881">
        <v>0.91024776694003706</v>
      </c>
      <c r="Z881">
        <v>0.91024776694003706</v>
      </c>
      <c r="AA881">
        <v>0.91024776694003706</v>
      </c>
      <c r="AB881" s="7">
        <f t="shared" si="39"/>
        <v>21.835183013828971</v>
      </c>
      <c r="AC881">
        <f>INDEX(SHELF_days!$C$2:$C$289,MATCH(A881&amp;"|"&amp;C881,SHELF_days!$D$2:$D$289,0))</f>
        <v>159</v>
      </c>
      <c r="AD881" s="8">
        <f t="shared" si="40"/>
        <v>3471.7940991988062</v>
      </c>
      <c r="AE881" s="7">
        <f t="shared" si="41"/>
        <v>0.91024776694003706</v>
      </c>
    </row>
    <row r="882" spans="1:31" x14ac:dyDescent="0.45">
      <c r="A882" t="s">
        <v>21</v>
      </c>
      <c r="B882" t="s">
        <v>184</v>
      </c>
      <c r="C882" t="s">
        <v>138</v>
      </c>
      <c r="D882">
        <v>0.91024776694003706</v>
      </c>
      <c r="E882">
        <v>0.91024776694003706</v>
      </c>
      <c r="F882">
        <v>0.91024776694003706</v>
      </c>
      <c r="G882">
        <v>0.91024776694003706</v>
      </c>
      <c r="H882">
        <v>0.91024776694003706</v>
      </c>
      <c r="I882">
        <v>0.91024776694003706</v>
      </c>
      <c r="J882">
        <v>0.91024776694003706</v>
      </c>
      <c r="K882">
        <v>0.91024776694003706</v>
      </c>
      <c r="L882">
        <v>0.91024776694003706</v>
      </c>
      <c r="M882">
        <v>0.91024776694003706</v>
      </c>
      <c r="N882">
        <v>0.91024776694003706</v>
      </c>
      <c r="O882">
        <v>0.91024776694003706</v>
      </c>
      <c r="P882">
        <v>0.91024776694003706</v>
      </c>
      <c r="Q882">
        <v>0.91024776694003706</v>
      </c>
      <c r="R882">
        <v>0.91024776694003706</v>
      </c>
      <c r="S882">
        <v>0.91024776694003706</v>
      </c>
      <c r="T882">
        <v>0.91024776694003706</v>
      </c>
      <c r="U882">
        <v>0.91024776694003706</v>
      </c>
      <c r="V882">
        <v>0.91024776694003706</v>
      </c>
      <c r="W882">
        <v>0.91024776694003706</v>
      </c>
      <c r="X882">
        <v>0.91024776694003706</v>
      </c>
      <c r="Y882">
        <v>0.91024776694003706</v>
      </c>
      <c r="Z882">
        <v>0.91024776694003706</v>
      </c>
      <c r="AA882">
        <v>0.91024776694003706</v>
      </c>
      <c r="AB882" s="7">
        <f t="shared" si="39"/>
        <v>21.845946406560898</v>
      </c>
      <c r="AC882">
        <f>INDEX(SHELF_days!$C$2:$C$289,MATCH(A882&amp;"|"&amp;C882,SHELF_days!$D$2:$D$289,0))</f>
        <v>14</v>
      </c>
      <c r="AD882" s="8">
        <f t="shared" si="40"/>
        <v>305.84324969185258</v>
      </c>
      <c r="AE882" s="7">
        <f t="shared" si="41"/>
        <v>0.91024776694003706</v>
      </c>
    </row>
    <row r="883" spans="1:31" x14ac:dyDescent="0.45">
      <c r="A883" t="s">
        <v>21</v>
      </c>
      <c r="B883" t="s">
        <v>184</v>
      </c>
      <c r="C883" t="s">
        <v>139</v>
      </c>
      <c r="D883">
        <v>0.91024776694003706</v>
      </c>
      <c r="E883">
        <v>0.91024776694003706</v>
      </c>
      <c r="F883">
        <v>0.91024776694003706</v>
      </c>
      <c r="G883">
        <v>0.91024776694003706</v>
      </c>
      <c r="H883">
        <v>0.91024776694003706</v>
      </c>
      <c r="I883">
        <v>0.91024776694003706</v>
      </c>
      <c r="J883">
        <v>0.91024776694003706</v>
      </c>
      <c r="K883">
        <v>0.91024776694003706</v>
      </c>
      <c r="L883">
        <v>0.91024776694003706</v>
      </c>
      <c r="M883">
        <v>0.91024776694003706</v>
      </c>
      <c r="N883">
        <v>0.91024776694003706</v>
      </c>
      <c r="O883">
        <v>0.91024776694003706</v>
      </c>
      <c r="P883">
        <v>0.91024776694003706</v>
      </c>
      <c r="Q883">
        <v>0.91024776694003706</v>
      </c>
      <c r="R883">
        <v>0.91024776694003706</v>
      </c>
      <c r="S883">
        <v>0.91024776694003706</v>
      </c>
      <c r="T883">
        <v>0.91024776694003706</v>
      </c>
      <c r="U883">
        <v>0.91024776694003706</v>
      </c>
      <c r="V883">
        <v>0.91024776694003706</v>
      </c>
      <c r="W883">
        <v>0.91024776694003706</v>
      </c>
      <c r="X883">
        <v>0.91024776694003706</v>
      </c>
      <c r="Y883">
        <v>0.91024776694003706</v>
      </c>
      <c r="Z883">
        <v>0.91024776694003706</v>
      </c>
      <c r="AA883">
        <v>0.91024776694003706</v>
      </c>
      <c r="AB883" s="7">
        <f t="shared" si="39"/>
        <v>21.845946406560898</v>
      </c>
      <c r="AC883">
        <f>INDEX(SHELF_days!$C$2:$C$289,MATCH(A883&amp;"|"&amp;C883,SHELF_days!$D$2:$D$289,0))</f>
        <v>7</v>
      </c>
      <c r="AD883" s="8">
        <f t="shared" si="40"/>
        <v>152.92162484592629</v>
      </c>
      <c r="AE883" s="7">
        <f t="shared" si="41"/>
        <v>0.91024776694003706</v>
      </c>
    </row>
    <row r="884" spans="1:31" x14ac:dyDescent="0.45">
      <c r="A884" t="s">
        <v>21</v>
      </c>
      <c r="B884" t="s">
        <v>185</v>
      </c>
      <c r="C884" t="s">
        <v>134</v>
      </c>
      <c r="D884">
        <v>0.71872688062621959</v>
      </c>
      <c r="E884">
        <v>0.69468526817711662</v>
      </c>
      <c r="F884">
        <v>0.66588744175888426</v>
      </c>
      <c r="G884">
        <v>0.64543768887571429</v>
      </c>
      <c r="H884">
        <v>0.62631272518679515</v>
      </c>
      <c r="I884">
        <v>0.61630828265090254</v>
      </c>
      <c r="J884">
        <v>0.6101155871466114</v>
      </c>
      <c r="K884">
        <v>0.60330694444723731</v>
      </c>
      <c r="L884">
        <v>0.584644706170664</v>
      </c>
      <c r="M884">
        <v>0.56525351690203884</v>
      </c>
      <c r="N884">
        <v>0.55467006651668738</v>
      </c>
      <c r="O884">
        <v>0.54825442348259334</v>
      </c>
      <c r="P884">
        <v>0.55432777648563702</v>
      </c>
      <c r="Q884">
        <v>0.55623572647352904</v>
      </c>
      <c r="R884">
        <v>0.5730955869748523</v>
      </c>
      <c r="S884">
        <v>0.60569510592824416</v>
      </c>
      <c r="T884">
        <v>0.65340259866592909</v>
      </c>
      <c r="U884">
        <v>0.70434479776984327</v>
      </c>
      <c r="V884">
        <v>0.73823282229989029</v>
      </c>
      <c r="W884">
        <v>0.76468991823120147</v>
      </c>
      <c r="X884">
        <v>0.77189855502816318</v>
      </c>
      <c r="Y884">
        <v>0.7753127122982828</v>
      </c>
      <c r="Z884">
        <v>0.7703261192150237</v>
      </c>
      <c r="AA884">
        <v>0.75697833803612535</v>
      </c>
      <c r="AB884" s="7">
        <f t="shared" si="39"/>
        <v>15.658143589348189</v>
      </c>
      <c r="AC884">
        <f>INDEX(SHELF_days!$C$2:$C$289,MATCH(A884&amp;"|"&amp;C884,SHELF_days!$D$2:$D$289,0))</f>
        <v>65</v>
      </c>
      <c r="AD884" s="8">
        <f t="shared" si="40"/>
        <v>1017.7793333076323</v>
      </c>
      <c r="AE884" s="7">
        <f t="shared" si="41"/>
        <v>0.7753127122982828</v>
      </c>
    </row>
    <row r="885" spans="1:31" x14ac:dyDescent="0.45">
      <c r="A885" t="s">
        <v>21</v>
      </c>
      <c r="B885" t="s">
        <v>185</v>
      </c>
      <c r="C885" t="s">
        <v>135</v>
      </c>
      <c r="D885">
        <v>0.58096067241842797</v>
      </c>
      <c r="E885">
        <v>0.57877894231749794</v>
      </c>
      <c r="F885">
        <v>0.57292902864027884</v>
      </c>
      <c r="G885">
        <v>0.57260647533984632</v>
      </c>
      <c r="H885">
        <v>0.57365116620828105</v>
      </c>
      <c r="I885">
        <v>0.58148479378272344</v>
      </c>
      <c r="J885">
        <v>0.58798469786852237</v>
      </c>
      <c r="K885">
        <v>0.58612196920786885</v>
      </c>
      <c r="L885">
        <v>0.5767508301683224</v>
      </c>
      <c r="M885">
        <v>0.56904506955950229</v>
      </c>
      <c r="N885">
        <v>0.56237911601140211</v>
      </c>
      <c r="O885">
        <v>0.55315160531692109</v>
      </c>
      <c r="P885">
        <v>0.54581235227796621</v>
      </c>
      <c r="Q885">
        <v>0.54079623777240904</v>
      </c>
      <c r="R885">
        <v>0.5429380094465821</v>
      </c>
      <c r="S885">
        <v>0.54754921189433536</v>
      </c>
      <c r="T885">
        <v>0.55443493678959876</v>
      </c>
      <c r="U885">
        <v>0.56260465913131918</v>
      </c>
      <c r="V885">
        <v>0.56544281738736224</v>
      </c>
      <c r="W885">
        <v>0.56354323817758833</v>
      </c>
      <c r="X885">
        <v>0.55807736937975561</v>
      </c>
      <c r="Y885">
        <v>0.53780379559083225</v>
      </c>
      <c r="Z885">
        <v>0.5247553713333466</v>
      </c>
      <c r="AA885">
        <v>0.50357918108223543</v>
      </c>
      <c r="AB885" s="7">
        <f t="shared" si="39"/>
        <v>13.443181547102927</v>
      </c>
      <c r="AC885">
        <f>INDEX(SHELF_days!$C$2:$C$289,MATCH(A885&amp;"|"&amp;C885,SHELF_days!$D$2:$D$289,0))</f>
        <v>64</v>
      </c>
      <c r="AD885" s="8">
        <f t="shared" si="40"/>
        <v>860.36361901458736</v>
      </c>
      <c r="AE885" s="7">
        <f t="shared" si="41"/>
        <v>0.58798469786852237</v>
      </c>
    </row>
    <row r="886" spans="1:31" x14ac:dyDescent="0.45">
      <c r="A886" t="s">
        <v>21</v>
      </c>
      <c r="B886" t="s">
        <v>185</v>
      </c>
      <c r="C886" t="s">
        <v>136</v>
      </c>
      <c r="D886">
        <v>0.461715435055784</v>
      </c>
      <c r="E886">
        <v>0.44979361644158511</v>
      </c>
      <c r="F886">
        <v>0.43066076059746161</v>
      </c>
      <c r="G886">
        <v>0.40492956340035369</v>
      </c>
      <c r="H886">
        <v>0.38398906444103448</v>
      </c>
      <c r="I886">
        <v>0.36683789285975937</v>
      </c>
      <c r="J886">
        <v>0.34231762627161011</v>
      </c>
      <c r="K886">
        <v>0.31503274396047293</v>
      </c>
      <c r="L886">
        <v>0.29717830406827528</v>
      </c>
      <c r="M886">
        <v>0.28041606117410128</v>
      </c>
      <c r="N886">
        <v>0.27501165224218532</v>
      </c>
      <c r="O886">
        <v>0.28304951177560778</v>
      </c>
      <c r="P886">
        <v>0.30576315006574861</v>
      </c>
      <c r="Q886">
        <v>0.33657147765181072</v>
      </c>
      <c r="R886">
        <v>0.36551355643010008</v>
      </c>
      <c r="S886">
        <v>0.39021674381629229</v>
      </c>
      <c r="T886">
        <v>0.41335305346501799</v>
      </c>
      <c r="U886">
        <v>0.42997626640450742</v>
      </c>
      <c r="V886">
        <v>0.44099743476481928</v>
      </c>
      <c r="W886">
        <v>0.44438895380537202</v>
      </c>
      <c r="X886">
        <v>0.44246409930502251</v>
      </c>
      <c r="Y886">
        <v>0.44759907427366302</v>
      </c>
      <c r="Z886">
        <v>0.45586120840551808</v>
      </c>
      <c r="AA886">
        <v>0.46513486156899242</v>
      </c>
      <c r="AB886" s="7">
        <f t="shared" si="39"/>
        <v>9.2287721122450943</v>
      </c>
      <c r="AC886">
        <f>INDEX(SHELF_days!$C$2:$C$289,MATCH(A886&amp;"|"&amp;C886,SHELF_days!$D$2:$D$289,0))</f>
        <v>56</v>
      </c>
      <c r="AD886" s="8">
        <f t="shared" si="40"/>
        <v>516.81123828572527</v>
      </c>
      <c r="AE886" s="7">
        <f t="shared" si="41"/>
        <v>0.46513486156899242</v>
      </c>
    </row>
    <row r="887" spans="1:31" x14ac:dyDescent="0.45">
      <c r="A887" t="s">
        <v>21</v>
      </c>
      <c r="B887" t="s">
        <v>185</v>
      </c>
      <c r="C887" t="s">
        <v>137</v>
      </c>
      <c r="D887">
        <v>0.47756855173868118</v>
      </c>
      <c r="E887">
        <v>0.47216284396841512</v>
      </c>
      <c r="F887">
        <v>0.46115350716383452</v>
      </c>
      <c r="G887">
        <v>0.45554121069718922</v>
      </c>
      <c r="H887">
        <v>0.45632422832105218</v>
      </c>
      <c r="I887">
        <v>0.45331859511166273</v>
      </c>
      <c r="J887">
        <v>0.44153115520670561</v>
      </c>
      <c r="K887">
        <v>0.43053298777368532</v>
      </c>
      <c r="L887">
        <v>0.41225221137340667</v>
      </c>
      <c r="M887">
        <v>0.4018049173457402</v>
      </c>
      <c r="N887">
        <v>0.40158465733857113</v>
      </c>
      <c r="O887">
        <v>0.41055214366695708</v>
      </c>
      <c r="P887">
        <v>0.43382196560081648</v>
      </c>
      <c r="Q887">
        <v>0.45864415147161208</v>
      </c>
      <c r="R887">
        <v>0.47648869689623169</v>
      </c>
      <c r="S887">
        <v>0.48783016613352931</v>
      </c>
      <c r="T887">
        <v>0.49374421434224758</v>
      </c>
      <c r="U887">
        <v>0.49958740405778729</v>
      </c>
      <c r="V887">
        <v>0.50660069713798372</v>
      </c>
      <c r="W887">
        <v>0.51485870498485964</v>
      </c>
      <c r="X887">
        <v>0.51700358174432659</v>
      </c>
      <c r="Y887">
        <v>0.52087944303072187</v>
      </c>
      <c r="Z887">
        <v>0.51588047909519563</v>
      </c>
      <c r="AA887">
        <v>0.50418400255222562</v>
      </c>
      <c r="AB887" s="7">
        <f t="shared" si="39"/>
        <v>11.203850516753437</v>
      </c>
      <c r="AC887">
        <f>INDEX(SHELF_days!$C$2:$C$289,MATCH(A887&amp;"|"&amp;C887,SHELF_days!$D$2:$D$289,0))</f>
        <v>159</v>
      </c>
      <c r="AD887" s="8">
        <f t="shared" si="40"/>
        <v>1781.4122321637965</v>
      </c>
      <c r="AE887" s="7">
        <f t="shared" si="41"/>
        <v>0.52087944303072187</v>
      </c>
    </row>
    <row r="888" spans="1:31" x14ac:dyDescent="0.45">
      <c r="A888" t="s">
        <v>21</v>
      </c>
      <c r="B888" t="s">
        <v>185</v>
      </c>
      <c r="C888" t="s">
        <v>138</v>
      </c>
      <c r="D888">
        <v>0.30170920910606941</v>
      </c>
      <c r="E888">
        <v>0.27622511989411253</v>
      </c>
      <c r="F888">
        <v>0.27276357846762378</v>
      </c>
      <c r="G888">
        <v>0.26413966200843259</v>
      </c>
      <c r="H888">
        <v>0.25096327564621351</v>
      </c>
      <c r="I888">
        <v>0.22922284703886431</v>
      </c>
      <c r="J888">
        <v>0.21139859795799429</v>
      </c>
      <c r="K888">
        <v>0.20950596390334711</v>
      </c>
      <c r="L888">
        <v>0.22776658437483291</v>
      </c>
      <c r="M888">
        <v>0.24624437572443911</v>
      </c>
      <c r="N888">
        <v>0.27392655896447399</v>
      </c>
      <c r="O888">
        <v>0.3015539420763852</v>
      </c>
      <c r="P888">
        <v>0.33555234749128549</v>
      </c>
      <c r="Q888">
        <v>0.3687997881874519</v>
      </c>
      <c r="R888">
        <v>0.37912961233879422</v>
      </c>
      <c r="S888">
        <v>0.40713247781007239</v>
      </c>
      <c r="T888">
        <v>0.42093196192540322</v>
      </c>
      <c r="U888">
        <v>0.38676002277144411</v>
      </c>
      <c r="V888">
        <v>0.33693452850063099</v>
      </c>
      <c r="W888">
        <v>0.30159859403263423</v>
      </c>
      <c r="X888">
        <v>0.29064161285943019</v>
      </c>
      <c r="Y888">
        <v>0.30629415315909669</v>
      </c>
      <c r="Z888">
        <v>0.33285800785853042</v>
      </c>
      <c r="AA888">
        <v>0.32233435362437979</v>
      </c>
      <c r="AB888" s="7">
        <f t="shared" si="39"/>
        <v>7.2543871757219414</v>
      </c>
      <c r="AC888">
        <f>INDEX(SHELF_days!$C$2:$C$289,MATCH(A888&amp;"|"&amp;C888,SHELF_days!$D$2:$D$289,0))</f>
        <v>14</v>
      </c>
      <c r="AD888" s="8">
        <f t="shared" si="40"/>
        <v>101.56142046010717</v>
      </c>
      <c r="AE888" s="7">
        <f t="shared" si="41"/>
        <v>0.42093196192540322</v>
      </c>
    </row>
    <row r="889" spans="1:31" x14ac:dyDescent="0.45">
      <c r="A889" t="s">
        <v>21</v>
      </c>
      <c r="B889" t="s">
        <v>185</v>
      </c>
      <c r="C889" t="s">
        <v>139</v>
      </c>
      <c r="D889">
        <v>0.69374120716646359</v>
      </c>
      <c r="E889">
        <v>0.69250515983211491</v>
      </c>
      <c r="F889">
        <v>0.67109454681069636</v>
      </c>
      <c r="G889">
        <v>0.66212762214213738</v>
      </c>
      <c r="H889">
        <v>0.669562172857604</v>
      </c>
      <c r="I889">
        <v>0.67666386353557761</v>
      </c>
      <c r="J889">
        <v>0.66855141493887549</v>
      </c>
      <c r="K889">
        <v>0.67637565545433376</v>
      </c>
      <c r="L889">
        <v>0.69140509800088845</v>
      </c>
      <c r="M889">
        <v>0.68811709031345847</v>
      </c>
      <c r="N889">
        <v>0.68197947596358921</v>
      </c>
      <c r="O889">
        <v>0.68966773097592549</v>
      </c>
      <c r="P889">
        <v>0.71114126266296773</v>
      </c>
      <c r="Q889">
        <v>0.71808464185969478</v>
      </c>
      <c r="R889">
        <v>0.7200777428159022</v>
      </c>
      <c r="S889">
        <v>0.73497525912808481</v>
      </c>
      <c r="T889">
        <v>0.75452266779329324</v>
      </c>
      <c r="U889">
        <v>0.76929840604297817</v>
      </c>
      <c r="V889">
        <v>0.76711046018677476</v>
      </c>
      <c r="W889">
        <v>0.76341855525872859</v>
      </c>
      <c r="X889">
        <v>0.7698159628085921</v>
      </c>
      <c r="Y889">
        <v>0.77742506208030504</v>
      </c>
      <c r="Z889">
        <v>0.78489208694577084</v>
      </c>
      <c r="AA889">
        <v>0.77718353558968511</v>
      </c>
      <c r="AB889" s="7">
        <f t="shared" si="39"/>
        <v>17.209736681164443</v>
      </c>
      <c r="AC889">
        <f>INDEX(SHELF_days!$C$2:$C$289,MATCH(A889&amp;"|"&amp;C889,SHELF_days!$D$2:$D$289,0))</f>
        <v>7</v>
      </c>
      <c r="AD889" s="8">
        <f t="shared" si="40"/>
        <v>120.4681567681511</v>
      </c>
      <c r="AE889" s="7">
        <f t="shared" si="41"/>
        <v>0.78489208694577084</v>
      </c>
    </row>
    <row r="890" spans="1:31" x14ac:dyDescent="0.45">
      <c r="A890" t="s">
        <v>21</v>
      </c>
      <c r="B890" t="s">
        <v>186</v>
      </c>
      <c r="C890" t="s">
        <v>134</v>
      </c>
      <c r="D890">
        <v>0.53250654436238354</v>
      </c>
      <c r="E890">
        <v>0.52471493513670153</v>
      </c>
      <c r="F890">
        <v>0.51504534830277815</v>
      </c>
      <c r="G890">
        <v>0.50745352392903664</v>
      </c>
      <c r="H890">
        <v>0.48863379087623537</v>
      </c>
      <c r="I890">
        <v>0.4892731024024452</v>
      </c>
      <c r="J890">
        <v>0.48551714718596262</v>
      </c>
      <c r="K890">
        <v>0.46014447098951078</v>
      </c>
      <c r="L890">
        <v>0.40140772451898449</v>
      </c>
      <c r="M890">
        <v>0.35869372317409148</v>
      </c>
      <c r="N890">
        <v>0.34818503996201777</v>
      </c>
      <c r="O890">
        <v>0.35785462679594121</v>
      </c>
      <c r="P890">
        <v>0.37084064217207802</v>
      </c>
      <c r="Q890">
        <v>0.38870140793556451</v>
      </c>
      <c r="R890">
        <v>0.42150608062420541</v>
      </c>
      <c r="S890">
        <v>0.47964347253890999</v>
      </c>
      <c r="T890">
        <v>0.56678962495538476</v>
      </c>
      <c r="U890">
        <v>0.60530814440952574</v>
      </c>
      <c r="V890">
        <v>0.61845398766721493</v>
      </c>
      <c r="W890">
        <v>0.62496697384047739</v>
      </c>
      <c r="X890">
        <v>0.61777471917061699</v>
      </c>
      <c r="Y890">
        <v>0.60798526142552922</v>
      </c>
      <c r="Z890">
        <v>0.59048410839553578</v>
      </c>
      <c r="AA890">
        <v>0.58053482276889568</v>
      </c>
      <c r="AB890" s="7">
        <f t="shared" si="39"/>
        <v>11.942419223540025</v>
      </c>
      <c r="AC890">
        <f>INDEX(SHELF_days!$C$2:$C$289,MATCH(A890&amp;"|"&amp;C890,SHELF_days!$D$2:$D$289,0))</f>
        <v>65</v>
      </c>
      <c r="AD890" s="8">
        <f t="shared" si="40"/>
        <v>776.2572495301016</v>
      </c>
      <c r="AE890" s="7">
        <f t="shared" si="41"/>
        <v>0.62496697384047739</v>
      </c>
    </row>
    <row r="891" spans="1:31" x14ac:dyDescent="0.45">
      <c r="A891" t="s">
        <v>21</v>
      </c>
      <c r="B891" t="s">
        <v>186</v>
      </c>
      <c r="C891" t="s">
        <v>135</v>
      </c>
      <c r="D891">
        <v>0.5216320051401937</v>
      </c>
      <c r="E891">
        <v>0.51526074134627664</v>
      </c>
      <c r="F891">
        <v>0.50637343707323301</v>
      </c>
      <c r="G891">
        <v>0.48831475944079278</v>
      </c>
      <c r="H891">
        <v>0.49472660453276041</v>
      </c>
      <c r="I891">
        <v>0.48397256054939708</v>
      </c>
      <c r="J891">
        <v>0.44391881937362532</v>
      </c>
      <c r="K891">
        <v>0.39887357853765087</v>
      </c>
      <c r="L891">
        <v>0.34810637467656619</v>
      </c>
      <c r="M891">
        <v>0.32286480728920042</v>
      </c>
      <c r="N891">
        <v>0.32517794127807459</v>
      </c>
      <c r="O891">
        <v>0.32456922180731818</v>
      </c>
      <c r="P891">
        <v>0.33227966843689949</v>
      </c>
      <c r="Q891">
        <v>0.33617547304974049</v>
      </c>
      <c r="R891">
        <v>0.33560733487703448</v>
      </c>
      <c r="S891">
        <v>0.35204276058745759</v>
      </c>
      <c r="T891">
        <v>0.38852534753479179</v>
      </c>
      <c r="U891">
        <v>0.44663776634300389</v>
      </c>
      <c r="V891">
        <v>0.47946803646579961</v>
      </c>
      <c r="W891">
        <v>0.48665092622072542</v>
      </c>
      <c r="X891">
        <v>0.48928871059400308</v>
      </c>
      <c r="Y891">
        <v>0.47520700017050482</v>
      </c>
      <c r="Z891">
        <v>0.46595446421500741</v>
      </c>
      <c r="AA891">
        <v>0.44684067283325601</v>
      </c>
      <c r="AB891" s="7">
        <f t="shared" si="39"/>
        <v>10.208469012373314</v>
      </c>
      <c r="AC891">
        <f>INDEX(SHELF_days!$C$2:$C$289,MATCH(A891&amp;"|"&amp;C891,SHELF_days!$D$2:$D$289,0))</f>
        <v>64</v>
      </c>
      <c r="AD891" s="8">
        <f t="shared" si="40"/>
        <v>653.34201679189209</v>
      </c>
      <c r="AE891" s="7">
        <f t="shared" si="41"/>
        <v>0.5216320051401937</v>
      </c>
    </row>
    <row r="892" spans="1:31" x14ac:dyDescent="0.45">
      <c r="A892" t="s">
        <v>21</v>
      </c>
      <c r="B892" t="s">
        <v>186</v>
      </c>
      <c r="C892" t="s">
        <v>136</v>
      </c>
      <c r="D892">
        <v>0.37492481535960581</v>
      </c>
      <c r="E892">
        <v>0.36013003355607859</v>
      </c>
      <c r="F892">
        <v>0.35711542284376108</v>
      </c>
      <c r="G892">
        <v>0.35048327927666262</v>
      </c>
      <c r="H892">
        <v>0.35994451905070518</v>
      </c>
      <c r="I892">
        <v>0.32497503478782258</v>
      </c>
      <c r="J892">
        <v>0.24381243868696781</v>
      </c>
      <c r="K892">
        <v>0.20179340321989669</v>
      </c>
      <c r="L892">
        <v>0.19210027031413751</v>
      </c>
      <c r="M892">
        <v>0.1973410550909355</v>
      </c>
      <c r="N892">
        <v>0.19961360778175949</v>
      </c>
      <c r="O892">
        <v>0.2157533697492437</v>
      </c>
      <c r="P892">
        <v>0.2294350645205307</v>
      </c>
      <c r="Q892">
        <v>0.2411224783590537</v>
      </c>
      <c r="R892">
        <v>0.25925652125930182</v>
      </c>
      <c r="S892">
        <v>0.26783656713282078</v>
      </c>
      <c r="T892">
        <v>0.29826094601405551</v>
      </c>
      <c r="U892">
        <v>0.35632698619592418</v>
      </c>
      <c r="V892">
        <v>0.44439999762193738</v>
      </c>
      <c r="W892">
        <v>0.44630152130201461</v>
      </c>
      <c r="X892">
        <v>0.43234155477266761</v>
      </c>
      <c r="Y892">
        <v>0.42107154857123469</v>
      </c>
      <c r="Z892">
        <v>0.40590573775696048</v>
      </c>
      <c r="AA892">
        <v>0.38726152996693569</v>
      </c>
      <c r="AB892" s="7">
        <f t="shared" si="39"/>
        <v>7.5675077031910138</v>
      </c>
      <c r="AC892">
        <f>INDEX(SHELF_days!$C$2:$C$289,MATCH(A892&amp;"|"&amp;C892,SHELF_days!$D$2:$D$289,0))</f>
        <v>56</v>
      </c>
      <c r="AD892" s="8">
        <f t="shared" si="40"/>
        <v>423.78043137869679</v>
      </c>
      <c r="AE892" s="7">
        <f t="shared" si="41"/>
        <v>0.44630152130201461</v>
      </c>
    </row>
    <row r="893" spans="1:31" x14ac:dyDescent="0.45">
      <c r="A893" t="s">
        <v>21</v>
      </c>
      <c r="B893" t="s">
        <v>186</v>
      </c>
      <c r="C893" t="s">
        <v>137</v>
      </c>
      <c r="D893">
        <v>0.36810044842923528</v>
      </c>
      <c r="E893">
        <v>0.3669243564706417</v>
      </c>
      <c r="F893">
        <v>0.36287337305770839</v>
      </c>
      <c r="G893">
        <v>0.35503276000041839</v>
      </c>
      <c r="H893">
        <v>0.34459494386790102</v>
      </c>
      <c r="I893">
        <v>0.31756116343078611</v>
      </c>
      <c r="J893">
        <v>0.25496693585675317</v>
      </c>
      <c r="K893">
        <v>0.22528694851280279</v>
      </c>
      <c r="L893">
        <v>0.21638458577067141</v>
      </c>
      <c r="M893">
        <v>0.21827940059284981</v>
      </c>
      <c r="N893">
        <v>0.2208275998364691</v>
      </c>
      <c r="O893">
        <v>0.22698574800854909</v>
      </c>
      <c r="P893">
        <v>0.23959606734235731</v>
      </c>
      <c r="Q893">
        <v>0.2525494134974221</v>
      </c>
      <c r="R893">
        <v>0.26039002655471222</v>
      </c>
      <c r="S893">
        <v>0.27515651447927519</v>
      </c>
      <c r="T893">
        <v>0.29768194240844842</v>
      </c>
      <c r="U893">
        <v>0.32976311750119369</v>
      </c>
      <c r="V893">
        <v>0.39134459922199322</v>
      </c>
      <c r="W893">
        <v>0.41302062740329321</v>
      </c>
      <c r="X893">
        <v>0.41658157250014582</v>
      </c>
      <c r="Y893">
        <v>0.41249791986614048</v>
      </c>
      <c r="Z893">
        <v>0.40215811139683932</v>
      </c>
      <c r="AA893">
        <v>0.38809401172532498</v>
      </c>
      <c r="AB893" s="7">
        <f t="shared" si="39"/>
        <v>7.5566521877319319</v>
      </c>
      <c r="AC893">
        <f>INDEX(SHELF_days!$C$2:$C$289,MATCH(A893&amp;"|"&amp;C893,SHELF_days!$D$2:$D$289,0))</f>
        <v>159</v>
      </c>
      <c r="AD893" s="8">
        <f t="shared" si="40"/>
        <v>1201.5076978493771</v>
      </c>
      <c r="AE893" s="7">
        <f t="shared" si="41"/>
        <v>0.41658157250014582</v>
      </c>
    </row>
    <row r="894" spans="1:31" x14ac:dyDescent="0.45">
      <c r="A894" t="s">
        <v>21</v>
      </c>
      <c r="B894" t="s">
        <v>186</v>
      </c>
      <c r="C894" t="s">
        <v>138</v>
      </c>
      <c r="D894">
        <v>0.28791851233948951</v>
      </c>
      <c r="E894">
        <v>0.28123999014604772</v>
      </c>
      <c r="F894">
        <v>0.25786516246900149</v>
      </c>
      <c r="G894">
        <v>0.24209642951226401</v>
      </c>
      <c r="H894">
        <v>0.2094458765665487</v>
      </c>
      <c r="I894">
        <v>0.13579661793331591</v>
      </c>
      <c r="J894">
        <v>9.5168941256545153E-2</v>
      </c>
      <c r="K894">
        <v>8.3852556428768821E-2</v>
      </c>
      <c r="L894">
        <v>8.7933875546983259E-2</v>
      </c>
      <c r="M894">
        <v>9.3313796202811342E-2</v>
      </c>
      <c r="N894">
        <v>0.1064853260843215</v>
      </c>
      <c r="O894">
        <v>0.1209554575034453</v>
      </c>
      <c r="P894">
        <v>0.20870381854505521</v>
      </c>
      <c r="Q894">
        <v>0.21222859414714951</v>
      </c>
      <c r="R894">
        <v>0.16751959835216429</v>
      </c>
      <c r="S894">
        <v>0.22836835611463371</v>
      </c>
      <c r="T894">
        <v>0.23708753786718259</v>
      </c>
      <c r="U894">
        <v>0.26101890906034902</v>
      </c>
      <c r="V894">
        <v>0.28402270772664839</v>
      </c>
      <c r="W894">
        <v>0.32149663781207172</v>
      </c>
      <c r="X894">
        <v>0.32632001495177959</v>
      </c>
      <c r="Y894">
        <v>0.32539244242491272</v>
      </c>
      <c r="Z894">
        <v>0.34301632043538399</v>
      </c>
      <c r="AA894">
        <v>0.34728315405897181</v>
      </c>
      <c r="AB894" s="7">
        <f t="shared" si="39"/>
        <v>5.2645306334858448</v>
      </c>
      <c r="AC894">
        <f>INDEX(SHELF_days!$C$2:$C$289,MATCH(A894&amp;"|"&amp;C894,SHELF_days!$D$2:$D$289,0))</f>
        <v>14</v>
      </c>
      <c r="AD894" s="8">
        <f t="shared" si="40"/>
        <v>73.703428868801822</v>
      </c>
      <c r="AE894" s="7">
        <f t="shared" si="41"/>
        <v>0.34728315405897181</v>
      </c>
    </row>
    <row r="895" spans="1:31" x14ac:dyDescent="0.45">
      <c r="A895" t="s">
        <v>21</v>
      </c>
      <c r="B895" t="s">
        <v>186</v>
      </c>
      <c r="C895" t="s">
        <v>139</v>
      </c>
      <c r="D895">
        <v>0.5461547038192377</v>
      </c>
      <c r="E895">
        <v>0.5498649939267054</v>
      </c>
      <c r="F895">
        <v>0.56507718336732271</v>
      </c>
      <c r="G895">
        <v>0.55023602293745211</v>
      </c>
      <c r="H895">
        <v>0.49940504846514538</v>
      </c>
      <c r="I895">
        <v>0.53984721063654262</v>
      </c>
      <c r="J895">
        <v>0.53465280448608798</v>
      </c>
      <c r="K895">
        <v>0.51127797680904186</v>
      </c>
      <c r="L895">
        <v>0.4263123333480327</v>
      </c>
      <c r="M895">
        <v>0.36546357558556331</v>
      </c>
      <c r="N895">
        <v>0.33726537076880908</v>
      </c>
      <c r="O895">
        <v>0.32353729737117892</v>
      </c>
      <c r="P895">
        <v>0.3357812547258221</v>
      </c>
      <c r="Q895">
        <v>0.36026916943510862</v>
      </c>
      <c r="R895">
        <v>0.38475708414439502</v>
      </c>
      <c r="S895">
        <v>0.44671892893910481</v>
      </c>
      <c r="T895">
        <v>0.56990056050703064</v>
      </c>
      <c r="U895">
        <v>0.61108478069992145</v>
      </c>
      <c r="V895">
        <v>0.63594372441995484</v>
      </c>
      <c r="W895">
        <v>0.6455904786993707</v>
      </c>
      <c r="X895">
        <v>0.63631475343070165</v>
      </c>
      <c r="Y895">
        <v>0.62666799915128557</v>
      </c>
      <c r="Z895">
        <v>0.61924741893635038</v>
      </c>
      <c r="AA895">
        <v>0.58622583697988828</v>
      </c>
      <c r="AB895" s="7">
        <f t="shared" si="39"/>
        <v>12.207596511590053</v>
      </c>
      <c r="AC895">
        <f>INDEX(SHELF_days!$C$2:$C$289,MATCH(A895&amp;"|"&amp;C895,SHELF_days!$D$2:$D$289,0))</f>
        <v>7</v>
      </c>
      <c r="AD895" s="8">
        <f t="shared" si="40"/>
        <v>85.453175581130367</v>
      </c>
      <c r="AE895" s="7">
        <f t="shared" si="41"/>
        <v>0.6455904786993707</v>
      </c>
    </row>
    <row r="896" spans="1:31" x14ac:dyDescent="0.45">
      <c r="A896" t="s">
        <v>21</v>
      </c>
      <c r="B896" t="s">
        <v>187</v>
      </c>
      <c r="C896" t="s">
        <v>134</v>
      </c>
      <c r="D896">
        <v>2.6316603538478649E-11</v>
      </c>
      <c r="E896">
        <v>2.6316603538478649E-11</v>
      </c>
      <c r="F896">
        <v>2.6316603538478649E-11</v>
      </c>
      <c r="G896">
        <v>2.6316603538478649E-11</v>
      </c>
      <c r="H896">
        <v>2.6316603538478649E-11</v>
      </c>
      <c r="I896">
        <v>2.6316603538478649E-11</v>
      </c>
      <c r="J896">
        <v>2.6316603538478649E-11</v>
      </c>
      <c r="K896">
        <v>2.6316603538478649E-11</v>
      </c>
      <c r="L896">
        <v>2.6316603538478649E-11</v>
      </c>
      <c r="M896">
        <v>2.6316603538478649E-11</v>
      </c>
      <c r="N896">
        <v>2.6316603538478649E-11</v>
      </c>
      <c r="O896">
        <v>2.6316603538478649E-11</v>
      </c>
      <c r="P896">
        <v>2.6316603538478649E-11</v>
      </c>
      <c r="Q896">
        <v>2.6316603538478649E-11</v>
      </c>
      <c r="R896">
        <v>2.6316603538478649E-11</v>
      </c>
      <c r="S896">
        <v>2.6316603538478649E-11</v>
      </c>
      <c r="T896">
        <v>2.6316603538478649E-11</v>
      </c>
      <c r="U896">
        <v>2.6316603538478649E-11</v>
      </c>
      <c r="V896">
        <v>2.6316603538478649E-11</v>
      </c>
      <c r="W896">
        <v>2.6316603538478649E-11</v>
      </c>
      <c r="X896">
        <v>2.6316603538478649E-11</v>
      </c>
      <c r="Y896">
        <v>2.6316603538478649E-11</v>
      </c>
      <c r="Z896">
        <v>2.6316603538478649E-11</v>
      </c>
      <c r="AA896">
        <v>2.6316603538478649E-11</v>
      </c>
      <c r="AB896" s="7">
        <f t="shared" si="39"/>
        <v>6.3159848492348739E-10</v>
      </c>
      <c r="AC896">
        <f>INDEX(SHELF_days!$C$2:$C$289,MATCH(A896&amp;"|"&amp;C896,SHELF_days!$D$2:$D$289,0))</f>
        <v>65</v>
      </c>
      <c r="AD896" s="8">
        <f t="shared" si="40"/>
        <v>4.1053901520026683E-8</v>
      </c>
      <c r="AE896" s="7">
        <f t="shared" si="41"/>
        <v>2.6316603538478649E-11</v>
      </c>
    </row>
    <row r="897" spans="1:31" x14ac:dyDescent="0.45">
      <c r="A897" t="s">
        <v>21</v>
      </c>
      <c r="B897" t="s">
        <v>187</v>
      </c>
      <c r="C897" t="s">
        <v>135</v>
      </c>
      <c r="D897">
        <v>2.6316603538478649E-11</v>
      </c>
      <c r="E897">
        <v>2.6316603538478649E-11</v>
      </c>
      <c r="F897">
        <v>2.6316603538478649E-11</v>
      </c>
      <c r="G897">
        <v>2.6316603538478649E-11</v>
      </c>
      <c r="H897">
        <v>2.6316603538478649E-11</v>
      </c>
      <c r="I897">
        <v>2.6316603538478649E-11</v>
      </c>
      <c r="J897">
        <v>2.6316603538478649E-11</v>
      </c>
      <c r="K897">
        <v>2.6316603538478649E-11</v>
      </c>
      <c r="L897">
        <v>2.6316603538478649E-11</v>
      </c>
      <c r="M897">
        <v>2.6316603538478649E-11</v>
      </c>
      <c r="N897">
        <v>2.6316603538478649E-11</v>
      </c>
      <c r="O897">
        <v>2.6316603538478649E-11</v>
      </c>
      <c r="P897">
        <v>2.6316603538478649E-11</v>
      </c>
      <c r="Q897">
        <v>2.6316603538478649E-11</v>
      </c>
      <c r="R897">
        <v>2.6316603538478649E-11</v>
      </c>
      <c r="S897">
        <v>2.6316603538478649E-11</v>
      </c>
      <c r="T897">
        <v>2.6316603538478649E-11</v>
      </c>
      <c r="U897">
        <v>2.8332209664675661E-3</v>
      </c>
      <c r="V897">
        <v>2.8332209664675661E-3</v>
      </c>
      <c r="W897">
        <v>2.6316603538478649E-11</v>
      </c>
      <c r="X897">
        <v>2.6316603538478649E-11</v>
      </c>
      <c r="Y897">
        <v>2.6316603538478649E-11</v>
      </c>
      <c r="Z897">
        <v>2.6316603538478649E-11</v>
      </c>
      <c r="AA897">
        <v>2.6316603538478649E-11</v>
      </c>
      <c r="AB897" s="7">
        <f t="shared" si="39"/>
        <v>5.6664425119004099E-3</v>
      </c>
      <c r="AC897">
        <f>INDEX(SHELF_days!$C$2:$C$289,MATCH(A897&amp;"|"&amp;C897,SHELF_days!$D$2:$D$289,0))</f>
        <v>64</v>
      </c>
      <c r="AD897" s="8">
        <f t="shared" si="40"/>
        <v>0.36265232076162623</v>
      </c>
      <c r="AE897" s="7">
        <f t="shared" si="41"/>
        <v>2.8332209664675661E-3</v>
      </c>
    </row>
    <row r="898" spans="1:31" x14ac:dyDescent="0.45">
      <c r="A898" t="s">
        <v>21</v>
      </c>
      <c r="B898" t="s">
        <v>187</v>
      </c>
      <c r="C898" t="s">
        <v>136</v>
      </c>
      <c r="D898">
        <v>2.6316603538478649E-11</v>
      </c>
      <c r="E898">
        <v>2.6316603538478649E-11</v>
      </c>
      <c r="F898">
        <v>2.6316603538478649E-11</v>
      </c>
      <c r="G898">
        <v>2.6316603538478649E-11</v>
      </c>
      <c r="H898">
        <v>2.6316603538478649E-11</v>
      </c>
      <c r="I898">
        <v>2.6316603538478649E-11</v>
      </c>
      <c r="J898">
        <v>2.6316603538478649E-11</v>
      </c>
      <c r="K898">
        <v>2.6316603538478649E-11</v>
      </c>
      <c r="L898">
        <v>2.6316603538478649E-11</v>
      </c>
      <c r="M898">
        <v>2.6316603538478649E-11</v>
      </c>
      <c r="N898">
        <v>2.6316603538478649E-11</v>
      </c>
      <c r="O898">
        <v>2.6316603538478649E-11</v>
      </c>
      <c r="P898">
        <v>2.6316603538478649E-11</v>
      </c>
      <c r="Q898">
        <v>2.6316603538478649E-11</v>
      </c>
      <c r="R898">
        <v>2.2190406465772541E-2</v>
      </c>
      <c r="S898">
        <v>2.2190406465772541E-2</v>
      </c>
      <c r="T898">
        <v>3.5782977687457272E-2</v>
      </c>
      <c r="U898">
        <v>0.14741704969768521</v>
      </c>
      <c r="V898">
        <v>0.1164979115107003</v>
      </c>
      <c r="W898">
        <v>8.2044567020256573E-2</v>
      </c>
      <c r="X898">
        <v>4.8417937454598589E-2</v>
      </c>
      <c r="Y898">
        <v>3.2379668150605608E-3</v>
      </c>
      <c r="Z898">
        <v>2.6316603538478649E-11</v>
      </c>
      <c r="AA898">
        <v>2.6316603538478649E-11</v>
      </c>
      <c r="AB898" s="7">
        <f t="shared" ref="AB898:AB961" si="42">SUM(D898:AA898)</f>
        <v>0.47777922353836927</v>
      </c>
      <c r="AC898">
        <f>INDEX(SHELF_days!$C$2:$C$289,MATCH(A898&amp;"|"&amp;C898,SHELF_days!$D$2:$D$289,0))</f>
        <v>56</v>
      </c>
      <c r="AD898" s="8">
        <f t="shared" ref="AD898:AD961" si="43">AB898*AC898</f>
        <v>26.75563651814868</v>
      </c>
      <c r="AE898" s="7">
        <f t="shared" ref="AE898:AE961" si="44">MAX(D898:AA898)</f>
        <v>0.14741704969768521</v>
      </c>
    </row>
    <row r="899" spans="1:31" x14ac:dyDescent="0.45">
      <c r="A899" t="s">
        <v>21</v>
      </c>
      <c r="B899" t="s">
        <v>187</v>
      </c>
      <c r="C899" t="s">
        <v>137</v>
      </c>
      <c r="D899">
        <v>2.6316603538478649E-11</v>
      </c>
      <c r="E899">
        <v>2.6316603538478649E-11</v>
      </c>
      <c r="F899">
        <v>2.6316603538478649E-11</v>
      </c>
      <c r="G899">
        <v>2.6316603538478649E-11</v>
      </c>
      <c r="H899">
        <v>2.6316603538478649E-11</v>
      </c>
      <c r="I899">
        <v>2.6316603538478649E-11</v>
      </c>
      <c r="J899">
        <v>2.6316603538478649E-11</v>
      </c>
      <c r="K899">
        <v>2.6316603538478649E-11</v>
      </c>
      <c r="L899">
        <v>2.6316603538478649E-11</v>
      </c>
      <c r="M899">
        <v>2.6316603538478649E-11</v>
      </c>
      <c r="N899">
        <v>2.6316603538478649E-11</v>
      </c>
      <c r="O899">
        <v>2.6316603538478649E-11</v>
      </c>
      <c r="P899">
        <v>2.280831978136247E-3</v>
      </c>
      <c r="Q899">
        <v>1.0096321038573559E-2</v>
      </c>
      <c r="R899">
        <v>3.6430224414210337E-2</v>
      </c>
      <c r="S899">
        <v>7.4253212142896097E-2</v>
      </c>
      <c r="T899">
        <v>0.15539502203736491</v>
      </c>
      <c r="U899">
        <v>0.34074658796029123</v>
      </c>
      <c r="V899">
        <v>0.4441459207207617</v>
      </c>
      <c r="W899">
        <v>0.20519723034704379</v>
      </c>
      <c r="X899">
        <v>7.0873213303656965E-2</v>
      </c>
      <c r="Y899">
        <v>1.8671278610627409E-2</v>
      </c>
      <c r="Z899">
        <v>2.382741490877124E-3</v>
      </c>
      <c r="AA899">
        <v>1.140416002226425E-3</v>
      </c>
      <c r="AB899" s="7">
        <f t="shared" si="42"/>
        <v>1.3616130003624647</v>
      </c>
      <c r="AC899">
        <f>INDEX(SHELF_days!$C$2:$C$289,MATCH(A899&amp;"|"&amp;C899,SHELF_days!$D$2:$D$289,0))</f>
        <v>159</v>
      </c>
      <c r="AD899" s="8">
        <f t="shared" si="43"/>
        <v>216.49646705763189</v>
      </c>
      <c r="AE899" s="7">
        <f t="shared" si="44"/>
        <v>0.4441459207207617</v>
      </c>
    </row>
    <row r="900" spans="1:31" x14ac:dyDescent="0.45">
      <c r="A900" t="s">
        <v>21</v>
      </c>
      <c r="B900" t="s">
        <v>187</v>
      </c>
      <c r="C900" t="s">
        <v>138</v>
      </c>
      <c r="D900">
        <v>1.295186718129243E-2</v>
      </c>
      <c r="E900">
        <v>1.295186718129243E-2</v>
      </c>
      <c r="F900">
        <v>1.295186718129243E-2</v>
      </c>
      <c r="G900">
        <v>1.295186718129243E-2</v>
      </c>
      <c r="H900">
        <v>1.295186718129243E-2</v>
      </c>
      <c r="I900">
        <v>1.295186718129243E-2</v>
      </c>
      <c r="J900">
        <v>1.295186718129243E-2</v>
      </c>
      <c r="K900">
        <v>1.295186718129243E-2</v>
      </c>
      <c r="L900">
        <v>1.295186718129243E-2</v>
      </c>
      <c r="M900">
        <v>1.295186718129243E-2</v>
      </c>
      <c r="N900">
        <v>1.295186718129243E-2</v>
      </c>
      <c r="O900">
        <v>2.157725956322315E-2</v>
      </c>
      <c r="P900">
        <v>0.1431319106708793</v>
      </c>
      <c r="Q900">
        <v>0.15635934946745039</v>
      </c>
      <c r="R900">
        <v>0.20122241271915389</v>
      </c>
      <c r="S900">
        <v>0.37935192184631078</v>
      </c>
      <c r="T900">
        <v>0.51385844010894277</v>
      </c>
      <c r="U900">
        <v>0.88458496954700627</v>
      </c>
      <c r="V900">
        <v>1</v>
      </c>
      <c r="W900">
        <v>0.68115798372140712</v>
      </c>
      <c r="X900">
        <v>0.1103388853210469</v>
      </c>
      <c r="Y900">
        <v>1.295186718129243E-2</v>
      </c>
      <c r="Z900">
        <v>2.6316603538478649E-11</v>
      </c>
      <c r="AA900">
        <v>2.6316603538478649E-11</v>
      </c>
      <c r="AB900" s="7">
        <f t="shared" si="42"/>
        <v>4.2470055391935633</v>
      </c>
      <c r="AC900">
        <f>INDEX(SHELF_days!$C$2:$C$289,MATCH(A900&amp;"|"&amp;C900,SHELF_days!$D$2:$D$289,0))</f>
        <v>14</v>
      </c>
      <c r="AD900" s="8">
        <f t="shared" si="43"/>
        <v>59.458077548709888</v>
      </c>
      <c r="AE900" s="7">
        <f t="shared" si="44"/>
        <v>1</v>
      </c>
    </row>
    <row r="901" spans="1:31" x14ac:dyDescent="0.45">
      <c r="A901" t="s">
        <v>21</v>
      </c>
      <c r="B901" t="s">
        <v>187</v>
      </c>
      <c r="C901" t="s">
        <v>139</v>
      </c>
      <c r="D901">
        <v>2.6316603538478649E-11</v>
      </c>
      <c r="E901">
        <v>2.6316603538478649E-11</v>
      </c>
      <c r="F901">
        <v>2.6316603538478649E-11</v>
      </c>
      <c r="G901">
        <v>2.6316603538478649E-11</v>
      </c>
      <c r="H901">
        <v>2.6316603538478649E-11</v>
      </c>
      <c r="I901">
        <v>2.6316603538478649E-11</v>
      </c>
      <c r="J901">
        <v>2.6316603538478649E-11</v>
      </c>
      <c r="K901">
        <v>2.6316603538478649E-11</v>
      </c>
      <c r="L901">
        <v>2.6316603538478649E-11</v>
      </c>
      <c r="M901">
        <v>2.6316603538478649E-11</v>
      </c>
      <c r="N901">
        <v>2.6316603538478649E-11</v>
      </c>
      <c r="O901">
        <v>2.6316603538478649E-11</v>
      </c>
      <c r="P901">
        <v>2.6316603538478649E-11</v>
      </c>
      <c r="Q901">
        <v>2.6316603538478649E-11</v>
      </c>
      <c r="R901">
        <v>2.6316603538478649E-11</v>
      </c>
      <c r="S901">
        <v>2.6316603538478649E-11</v>
      </c>
      <c r="T901">
        <v>2.6316603538478649E-11</v>
      </c>
      <c r="U901">
        <v>2.6316603538478649E-11</v>
      </c>
      <c r="V901">
        <v>2.6316603538478649E-11</v>
      </c>
      <c r="W901">
        <v>2.6316603538478649E-11</v>
      </c>
      <c r="X901">
        <v>2.6316603538478649E-11</v>
      </c>
      <c r="Y901">
        <v>2.6316603538478649E-11</v>
      </c>
      <c r="Z901">
        <v>2.6316603538478649E-11</v>
      </c>
      <c r="AA901">
        <v>2.6316603538478649E-11</v>
      </c>
      <c r="AB901" s="7">
        <f t="shared" si="42"/>
        <v>6.3159848492348739E-10</v>
      </c>
      <c r="AC901">
        <f>INDEX(SHELF_days!$C$2:$C$289,MATCH(A901&amp;"|"&amp;C901,SHELF_days!$D$2:$D$289,0))</f>
        <v>7</v>
      </c>
      <c r="AD901" s="8">
        <f t="shared" si="43"/>
        <v>4.4211893944644117E-9</v>
      </c>
      <c r="AE901" s="7">
        <f t="shared" si="44"/>
        <v>2.6316603538478649E-11</v>
      </c>
    </row>
    <row r="902" spans="1:31" x14ac:dyDescent="0.45">
      <c r="A902" t="s">
        <v>21</v>
      </c>
      <c r="B902" t="s">
        <v>188</v>
      </c>
      <c r="C902" t="s">
        <v>134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1.271585557299843E-2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1.271585557299843E-2</v>
      </c>
      <c r="U902">
        <v>7.2056514913657776E-2</v>
      </c>
      <c r="V902">
        <v>5.0863422291993719E-2</v>
      </c>
      <c r="W902">
        <v>5.8294086865515439E-2</v>
      </c>
      <c r="X902">
        <v>7.8911564625850333E-2</v>
      </c>
      <c r="Y902">
        <v>5.1596023024594449E-2</v>
      </c>
      <c r="Z902">
        <v>1.271585557299843E-2</v>
      </c>
      <c r="AA902">
        <v>0</v>
      </c>
      <c r="AB902" s="7">
        <f t="shared" si="42"/>
        <v>0.349869178440607</v>
      </c>
      <c r="AC902">
        <f>INDEX(SHELF_days!$C$2:$C$289,MATCH(A902&amp;"|"&amp;C902,SHELF_days!$D$2:$D$289,0))</f>
        <v>65</v>
      </c>
      <c r="AD902" s="8">
        <f t="shared" si="43"/>
        <v>22.741496598639454</v>
      </c>
      <c r="AE902" s="7">
        <f t="shared" si="44"/>
        <v>7.8911564625850333E-2</v>
      </c>
    </row>
    <row r="903" spans="1:31" x14ac:dyDescent="0.45">
      <c r="A903" t="s">
        <v>21</v>
      </c>
      <c r="B903" t="s">
        <v>188</v>
      </c>
      <c r="C903" t="s">
        <v>135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1.004464285714286E-2</v>
      </c>
      <c r="T903">
        <v>2.5829081632653059E-2</v>
      </c>
      <c r="U903">
        <v>7.4351615646258501E-2</v>
      </c>
      <c r="V903">
        <v>0.15927933673469391</v>
      </c>
      <c r="W903">
        <v>6.9196428571428575E-2</v>
      </c>
      <c r="X903">
        <v>0.1226084183673469</v>
      </c>
      <c r="Y903">
        <v>2.8911564625850341E-2</v>
      </c>
      <c r="Z903">
        <v>1.488095238095238E-2</v>
      </c>
      <c r="AA903">
        <v>0</v>
      </c>
      <c r="AB903" s="7">
        <f t="shared" si="42"/>
        <v>0.50510204081632648</v>
      </c>
      <c r="AC903">
        <f>INDEX(SHELF_days!$C$2:$C$289,MATCH(A903&amp;"|"&amp;C903,SHELF_days!$D$2:$D$289,0))</f>
        <v>64</v>
      </c>
      <c r="AD903" s="8">
        <f t="shared" si="43"/>
        <v>32.326530612244895</v>
      </c>
      <c r="AE903" s="7">
        <f t="shared" si="44"/>
        <v>0.15927933673469391</v>
      </c>
    </row>
    <row r="904" spans="1:31" x14ac:dyDescent="0.45">
      <c r="A904" t="s">
        <v>21</v>
      </c>
      <c r="B904" t="s">
        <v>188</v>
      </c>
      <c r="C904" t="s">
        <v>136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1.4759475218658891E-2</v>
      </c>
      <c r="S904">
        <v>4.4278425655976679E-2</v>
      </c>
      <c r="T904">
        <v>0.15561224489795919</v>
      </c>
      <c r="U904">
        <v>0.2459912536443149</v>
      </c>
      <c r="V904">
        <v>0.28534985422740528</v>
      </c>
      <c r="W904">
        <v>0.23335762876579211</v>
      </c>
      <c r="X904">
        <v>0.30794460641399418</v>
      </c>
      <c r="Y904">
        <v>0.12639698736637511</v>
      </c>
      <c r="Z904">
        <v>3.3952866861030127E-2</v>
      </c>
      <c r="AA904">
        <v>2.854713313896987E-3</v>
      </c>
      <c r="AB904" s="7">
        <f t="shared" si="42"/>
        <v>1.4504980563654033</v>
      </c>
      <c r="AC904">
        <f>INDEX(SHELF_days!$C$2:$C$289,MATCH(A904&amp;"|"&amp;C904,SHELF_days!$D$2:$D$289,0))</f>
        <v>56</v>
      </c>
      <c r="AD904" s="8">
        <f t="shared" si="43"/>
        <v>81.22789115646259</v>
      </c>
      <c r="AE904" s="7">
        <f t="shared" si="44"/>
        <v>0.30794460641399418</v>
      </c>
    </row>
    <row r="905" spans="1:31" x14ac:dyDescent="0.45">
      <c r="A905" t="s">
        <v>21</v>
      </c>
      <c r="B905" t="s">
        <v>188</v>
      </c>
      <c r="C905" t="s">
        <v>137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1.039661147477859E-2</v>
      </c>
      <c r="P905">
        <v>2.7617336242673169E-2</v>
      </c>
      <c r="Q905">
        <v>5.1983057373892951E-2</v>
      </c>
      <c r="R905">
        <v>0.1186839515680486</v>
      </c>
      <c r="S905">
        <v>0.158879904162923</v>
      </c>
      <c r="T905">
        <v>0.25242801523124969</v>
      </c>
      <c r="U905">
        <v>0.35213708124759341</v>
      </c>
      <c r="V905">
        <v>0.34503486929362942</v>
      </c>
      <c r="W905">
        <v>0.36852351003294398</v>
      </c>
      <c r="X905">
        <v>0.27657981431566342</v>
      </c>
      <c r="Y905">
        <v>0.21790099687673811</v>
      </c>
      <c r="Z905">
        <v>4.1329739442946989E-2</v>
      </c>
      <c r="AA905">
        <v>2.3531425148675829E-4</v>
      </c>
      <c r="AB905" s="7">
        <f t="shared" si="42"/>
        <v>2.2217302015145681</v>
      </c>
      <c r="AC905">
        <f>INDEX(SHELF_days!$C$2:$C$289,MATCH(A905&amp;"|"&amp;C905,SHELF_days!$D$2:$D$289,0))</f>
        <v>159</v>
      </c>
      <c r="AD905" s="8">
        <f t="shared" si="43"/>
        <v>353.25510204081633</v>
      </c>
      <c r="AE905" s="7">
        <f t="shared" si="44"/>
        <v>0.36852351003294398</v>
      </c>
    </row>
    <row r="906" spans="1:31" x14ac:dyDescent="0.45">
      <c r="A906" t="s">
        <v>21</v>
      </c>
      <c r="B906" t="s">
        <v>188</v>
      </c>
      <c r="C906" t="s">
        <v>138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5.903790087463557E-2</v>
      </c>
      <c r="Q906">
        <v>0.23615160349854231</v>
      </c>
      <c r="R906">
        <v>0.34305150631681253</v>
      </c>
      <c r="S906">
        <v>0.47230320699708461</v>
      </c>
      <c r="T906">
        <v>0.6494169096209913</v>
      </c>
      <c r="U906">
        <v>0.70845481049562686</v>
      </c>
      <c r="V906">
        <v>0.6494169096209913</v>
      </c>
      <c r="W906">
        <v>0.73566569484936828</v>
      </c>
      <c r="X906">
        <v>0.57677356656948497</v>
      </c>
      <c r="Y906">
        <v>0.48906705539358603</v>
      </c>
      <c r="Z906">
        <v>6.1710398445092331E-2</v>
      </c>
      <c r="AA906">
        <v>0</v>
      </c>
      <c r="AB906" s="7">
        <f t="shared" si="42"/>
        <v>4.9810495626822169</v>
      </c>
      <c r="AC906">
        <f>INDEX(SHELF_days!$C$2:$C$289,MATCH(A906&amp;"|"&amp;C906,SHELF_days!$D$2:$D$289,0))</f>
        <v>14</v>
      </c>
      <c r="AD906" s="8">
        <f t="shared" si="43"/>
        <v>69.734693877551038</v>
      </c>
      <c r="AE906" s="7">
        <f t="shared" si="44"/>
        <v>0.73566569484936828</v>
      </c>
    </row>
    <row r="907" spans="1:31" x14ac:dyDescent="0.45">
      <c r="A907" t="s">
        <v>21</v>
      </c>
      <c r="B907" t="s">
        <v>188</v>
      </c>
      <c r="C907" t="s">
        <v>139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0.23615160349854231</v>
      </c>
      <c r="W907">
        <v>0</v>
      </c>
      <c r="X907">
        <v>0</v>
      </c>
      <c r="Y907">
        <v>0</v>
      </c>
      <c r="Z907">
        <v>0</v>
      </c>
      <c r="AA907">
        <v>0</v>
      </c>
      <c r="AB907" s="7">
        <f t="shared" si="42"/>
        <v>0.23615160349854231</v>
      </c>
      <c r="AC907">
        <f>INDEX(SHELF_days!$C$2:$C$289,MATCH(A907&amp;"|"&amp;C907,SHELF_days!$D$2:$D$289,0))</f>
        <v>7</v>
      </c>
      <c r="AD907" s="8">
        <f t="shared" si="43"/>
        <v>1.6530612244897962</v>
      </c>
      <c r="AE907" s="7">
        <f t="shared" si="44"/>
        <v>0.23615160349854231</v>
      </c>
    </row>
    <row r="908" spans="1:31" x14ac:dyDescent="0.45">
      <c r="A908" t="s">
        <v>21</v>
      </c>
      <c r="B908" t="s">
        <v>189</v>
      </c>
      <c r="C908" t="s">
        <v>134</v>
      </c>
      <c r="D908">
        <v>0.93708811742516529</v>
      </c>
      <c r="E908">
        <v>0.93708811742516529</v>
      </c>
      <c r="F908">
        <v>0.93708811742516529</v>
      </c>
      <c r="G908">
        <v>0.93708811742516529</v>
      </c>
      <c r="H908">
        <v>0.93708811742516529</v>
      </c>
      <c r="I908">
        <v>0.93708811742516529</v>
      </c>
      <c r="J908">
        <v>0.93708811742516529</v>
      </c>
      <c r="K908">
        <v>0.93708811742516529</v>
      </c>
      <c r="L908">
        <v>0.93708811742516529</v>
      </c>
      <c r="M908">
        <v>0.93708811742516529</v>
      </c>
      <c r="N908">
        <v>0.93708811742516529</v>
      </c>
      <c r="O908">
        <v>0.93708811742516529</v>
      </c>
      <c r="P908">
        <v>0.93708811742516529</v>
      </c>
      <c r="Q908">
        <v>0.93708811742516529</v>
      </c>
      <c r="R908">
        <v>0.93708811742516529</v>
      </c>
      <c r="S908">
        <v>0.93708811742516529</v>
      </c>
      <c r="T908">
        <v>0.93708811742516529</v>
      </c>
      <c r="U908">
        <v>0.93708811742516529</v>
      </c>
      <c r="V908">
        <v>0.93708811742516529</v>
      </c>
      <c r="W908">
        <v>0.93708811742516529</v>
      </c>
      <c r="X908">
        <v>0.93708811742516529</v>
      </c>
      <c r="Y908">
        <v>0.93708811742516529</v>
      </c>
      <c r="Z908">
        <v>0.93708811742516529</v>
      </c>
      <c r="AA908">
        <v>0.93708811742516529</v>
      </c>
      <c r="AB908" s="7">
        <f t="shared" si="42"/>
        <v>22.490114818203974</v>
      </c>
      <c r="AC908">
        <f>INDEX(SHELF_days!$C$2:$C$289,MATCH(A908&amp;"|"&amp;C908,SHELF_days!$D$2:$D$289,0))</f>
        <v>65</v>
      </c>
      <c r="AD908" s="8">
        <f t="shared" si="43"/>
        <v>1461.8574631832582</v>
      </c>
      <c r="AE908" s="7">
        <f t="shared" si="44"/>
        <v>0.93708811742516529</v>
      </c>
    </row>
    <row r="909" spans="1:31" x14ac:dyDescent="0.45">
      <c r="A909" t="s">
        <v>21</v>
      </c>
      <c r="B909" t="s">
        <v>189</v>
      </c>
      <c r="C909" t="s">
        <v>135</v>
      </c>
      <c r="D909">
        <v>0.93708811742516529</v>
      </c>
      <c r="E909">
        <v>0.93708811742516529</v>
      </c>
      <c r="F909">
        <v>0.93708811742516529</v>
      </c>
      <c r="G909">
        <v>0.93708811742516529</v>
      </c>
      <c r="H909">
        <v>0.93708811742516529</v>
      </c>
      <c r="I909">
        <v>0.93708811742516529</v>
      </c>
      <c r="J909">
        <v>0.93708811742516529</v>
      </c>
      <c r="K909">
        <v>0.93708811742516529</v>
      </c>
      <c r="L909">
        <v>0.93708811742516529</v>
      </c>
      <c r="M909">
        <v>0.93708811742516529</v>
      </c>
      <c r="N909">
        <v>0.93708811742516529</v>
      </c>
      <c r="O909">
        <v>0.93708811742516529</v>
      </c>
      <c r="P909">
        <v>0.93708811742516529</v>
      </c>
      <c r="Q909">
        <v>0.93708811742516529</v>
      </c>
      <c r="R909">
        <v>0.93708811742516529</v>
      </c>
      <c r="S909">
        <v>0.93708811742516529</v>
      </c>
      <c r="T909">
        <v>0.93708811742516529</v>
      </c>
      <c r="U909">
        <v>0.93708811742516529</v>
      </c>
      <c r="V909">
        <v>0.93708811742516529</v>
      </c>
      <c r="W909">
        <v>0.93708811742516529</v>
      </c>
      <c r="X909">
        <v>0.93708811742516529</v>
      </c>
      <c r="Y909">
        <v>0.93708811742516529</v>
      </c>
      <c r="Z909">
        <v>0.93708811742516529</v>
      </c>
      <c r="AA909">
        <v>0.93708811742516529</v>
      </c>
      <c r="AB909" s="7">
        <f t="shared" si="42"/>
        <v>22.490114818203974</v>
      </c>
      <c r="AC909">
        <f>INDEX(SHELF_days!$C$2:$C$289,MATCH(A909&amp;"|"&amp;C909,SHELF_days!$D$2:$D$289,0))</f>
        <v>64</v>
      </c>
      <c r="AD909" s="8">
        <f t="shared" si="43"/>
        <v>1439.3673483650543</v>
      </c>
      <c r="AE909" s="7">
        <f t="shared" si="44"/>
        <v>0.93708811742516529</v>
      </c>
    </row>
    <row r="910" spans="1:31" x14ac:dyDescent="0.45">
      <c r="A910" t="s">
        <v>21</v>
      </c>
      <c r="B910" t="s">
        <v>189</v>
      </c>
      <c r="C910" t="s">
        <v>136</v>
      </c>
      <c r="D910">
        <v>0.93708811742516529</v>
      </c>
      <c r="E910">
        <v>0.93708811742516529</v>
      </c>
      <c r="F910">
        <v>0.93708811742516529</v>
      </c>
      <c r="G910">
        <v>0.93708811742516529</v>
      </c>
      <c r="H910">
        <v>0.93708811742516529</v>
      </c>
      <c r="I910">
        <v>0.93708811742516529</v>
      </c>
      <c r="J910">
        <v>0.93708811742516529</v>
      </c>
      <c r="K910">
        <v>0.93708811742516529</v>
      </c>
      <c r="L910">
        <v>0.93708811742516529</v>
      </c>
      <c r="M910">
        <v>0.93708811742516529</v>
      </c>
      <c r="N910">
        <v>0.93708811742516529</v>
      </c>
      <c r="O910">
        <v>0.93708811742516529</v>
      </c>
      <c r="P910">
        <v>0.93708811742516529</v>
      </c>
      <c r="Q910">
        <v>0.93708811742516529</v>
      </c>
      <c r="R910">
        <v>0.93708811742516529</v>
      </c>
      <c r="S910">
        <v>0.93708811742516529</v>
      </c>
      <c r="T910">
        <v>0.93708811742516529</v>
      </c>
      <c r="U910">
        <v>0.93708811742516529</v>
      </c>
      <c r="V910">
        <v>0.93708811742516529</v>
      </c>
      <c r="W910">
        <v>0.93708811742516529</v>
      </c>
      <c r="X910">
        <v>0.93708811742516529</v>
      </c>
      <c r="Y910">
        <v>0.93708811742516529</v>
      </c>
      <c r="Z910">
        <v>0.93708811742516529</v>
      </c>
      <c r="AA910">
        <v>0.93708811742516529</v>
      </c>
      <c r="AB910" s="7">
        <f t="shared" si="42"/>
        <v>22.490114818203974</v>
      </c>
      <c r="AC910">
        <f>INDEX(SHELF_days!$C$2:$C$289,MATCH(A910&amp;"|"&amp;C910,SHELF_days!$D$2:$D$289,0))</f>
        <v>56</v>
      </c>
      <c r="AD910" s="8">
        <f t="shared" si="43"/>
        <v>1259.4464298194225</v>
      </c>
      <c r="AE910" s="7">
        <f t="shared" si="44"/>
        <v>0.93708811742516529</v>
      </c>
    </row>
    <row r="911" spans="1:31" x14ac:dyDescent="0.45">
      <c r="A911" t="s">
        <v>21</v>
      </c>
      <c r="B911" t="s">
        <v>189</v>
      </c>
      <c r="C911" t="s">
        <v>137</v>
      </c>
      <c r="D911">
        <v>0.93708811742516529</v>
      </c>
      <c r="E911">
        <v>0.93708811742516529</v>
      </c>
      <c r="F911">
        <v>0.93708811742516529</v>
      </c>
      <c r="G911">
        <v>0.93708811742516529</v>
      </c>
      <c r="H911">
        <v>0.93708811742516529</v>
      </c>
      <c r="I911">
        <v>0.93708811742516529</v>
      </c>
      <c r="J911">
        <v>0.93708811742516529</v>
      </c>
      <c r="K911">
        <v>0.93708811742516529</v>
      </c>
      <c r="L911">
        <v>0.93708811742516529</v>
      </c>
      <c r="M911">
        <v>0.93708811742516529</v>
      </c>
      <c r="N911">
        <v>0.93708811742516529</v>
      </c>
      <c r="O911">
        <v>0.93708811742516529</v>
      </c>
      <c r="P911">
        <v>0.93708811742516529</v>
      </c>
      <c r="Q911">
        <v>0.93708811742516529</v>
      </c>
      <c r="R911">
        <v>0.93708811742516529</v>
      </c>
      <c r="S911">
        <v>0.93708811742516529</v>
      </c>
      <c r="T911">
        <v>0.93708811742516529</v>
      </c>
      <c r="U911">
        <v>0.93708811742516529</v>
      </c>
      <c r="V911">
        <v>0.93708811742516529</v>
      </c>
      <c r="W911">
        <v>0.93708811742516529</v>
      </c>
      <c r="X911">
        <v>0.93708811742516529</v>
      </c>
      <c r="Y911">
        <v>0.93708811742516529</v>
      </c>
      <c r="Z911">
        <v>0.93708811742516529</v>
      </c>
      <c r="AA911">
        <v>0.93708811742516529</v>
      </c>
      <c r="AB911" s="7">
        <f t="shared" si="42"/>
        <v>22.490114818203974</v>
      </c>
      <c r="AC911">
        <f>INDEX(SHELF_days!$C$2:$C$289,MATCH(A911&amp;"|"&amp;C911,SHELF_days!$D$2:$D$289,0))</f>
        <v>159</v>
      </c>
      <c r="AD911" s="8">
        <f t="shared" si="43"/>
        <v>3575.9282560944321</v>
      </c>
      <c r="AE911" s="7">
        <f t="shared" si="44"/>
        <v>0.93708811742516529</v>
      </c>
    </row>
    <row r="912" spans="1:31" x14ac:dyDescent="0.45">
      <c r="A912" t="s">
        <v>21</v>
      </c>
      <c r="B912" t="s">
        <v>189</v>
      </c>
      <c r="C912" t="s">
        <v>138</v>
      </c>
      <c r="D912">
        <v>0.93708811742516529</v>
      </c>
      <c r="E912">
        <v>0.93708811742516529</v>
      </c>
      <c r="F912">
        <v>0.93708811742516529</v>
      </c>
      <c r="G912">
        <v>0.93708811742516529</v>
      </c>
      <c r="H912">
        <v>0.93708811742516529</v>
      </c>
      <c r="I912">
        <v>0.93708811742516529</v>
      </c>
      <c r="J912">
        <v>0.93708811742516529</v>
      </c>
      <c r="K912">
        <v>0.93708811742516529</v>
      </c>
      <c r="L912">
        <v>0.93708811742516529</v>
      </c>
      <c r="M912">
        <v>0.93708811742516529</v>
      </c>
      <c r="N912">
        <v>0.93708811742516529</v>
      </c>
      <c r="O912">
        <v>0.93708811742516529</v>
      </c>
      <c r="P912">
        <v>0.93708811742516529</v>
      </c>
      <c r="Q912">
        <v>0.93708811742516529</v>
      </c>
      <c r="R912">
        <v>0.93708811742516529</v>
      </c>
      <c r="S912">
        <v>0.93708811742516529</v>
      </c>
      <c r="T912">
        <v>0.93708811742516529</v>
      </c>
      <c r="U912">
        <v>0.93708811742516529</v>
      </c>
      <c r="V912">
        <v>0.93708811742516529</v>
      </c>
      <c r="W912">
        <v>0.93708811742516529</v>
      </c>
      <c r="X912">
        <v>0.93708811742516529</v>
      </c>
      <c r="Y912">
        <v>0.93708811742516529</v>
      </c>
      <c r="Z912">
        <v>0.93708811742516529</v>
      </c>
      <c r="AA912">
        <v>0.93708811742516529</v>
      </c>
      <c r="AB912" s="7">
        <f t="shared" si="42"/>
        <v>22.490114818203974</v>
      </c>
      <c r="AC912">
        <f>INDEX(SHELF_days!$C$2:$C$289,MATCH(A912&amp;"|"&amp;C912,SHELF_days!$D$2:$D$289,0))</f>
        <v>14</v>
      </c>
      <c r="AD912" s="8">
        <f t="shared" si="43"/>
        <v>314.86160745485563</v>
      </c>
      <c r="AE912" s="7">
        <f t="shared" si="44"/>
        <v>0.93708811742516529</v>
      </c>
    </row>
    <row r="913" spans="1:31" x14ac:dyDescent="0.45">
      <c r="A913" t="s">
        <v>21</v>
      </c>
      <c r="B913" t="s">
        <v>189</v>
      </c>
      <c r="C913" t="s">
        <v>139</v>
      </c>
      <c r="D913">
        <v>0.93708811742516529</v>
      </c>
      <c r="E913">
        <v>0.93708811742516529</v>
      </c>
      <c r="F913">
        <v>0.93708811742516529</v>
      </c>
      <c r="G913">
        <v>0.93708811742516529</v>
      </c>
      <c r="H913">
        <v>0.93708811742516529</v>
      </c>
      <c r="I913">
        <v>0.93708811742516529</v>
      </c>
      <c r="J913">
        <v>0.93708811742516529</v>
      </c>
      <c r="K913">
        <v>0.93708811742516529</v>
      </c>
      <c r="L913">
        <v>0.93708811742516529</v>
      </c>
      <c r="M913">
        <v>0.93708811742516529</v>
      </c>
      <c r="N913">
        <v>0.93708811742516529</v>
      </c>
      <c r="O913">
        <v>0.93708811742516529</v>
      </c>
      <c r="P913">
        <v>0.93708811742516529</v>
      </c>
      <c r="Q913">
        <v>0.93708811742516529</v>
      </c>
      <c r="R913">
        <v>0.93708811742516529</v>
      </c>
      <c r="S913">
        <v>0.93708811742516529</v>
      </c>
      <c r="T913">
        <v>0.93708811742516529</v>
      </c>
      <c r="U913">
        <v>0.93708811742516529</v>
      </c>
      <c r="V913">
        <v>0.93708811742516529</v>
      </c>
      <c r="W913">
        <v>0.93708811742516529</v>
      </c>
      <c r="X913">
        <v>0.93708811742516529</v>
      </c>
      <c r="Y913">
        <v>0.93708811742516529</v>
      </c>
      <c r="Z913">
        <v>0.93708811742516529</v>
      </c>
      <c r="AA913">
        <v>0.93708811742516529</v>
      </c>
      <c r="AB913" s="7">
        <f t="shared" si="42"/>
        <v>22.490114818203974</v>
      </c>
      <c r="AC913">
        <f>INDEX(SHELF_days!$C$2:$C$289,MATCH(A913&amp;"|"&amp;C913,SHELF_days!$D$2:$D$289,0))</f>
        <v>7</v>
      </c>
      <c r="AD913" s="8">
        <f t="shared" si="43"/>
        <v>157.43080372742781</v>
      </c>
      <c r="AE913" s="7">
        <f t="shared" si="44"/>
        <v>0.93708811742516529</v>
      </c>
    </row>
    <row r="914" spans="1:31" x14ac:dyDescent="0.45">
      <c r="A914" t="s">
        <v>21</v>
      </c>
      <c r="B914" t="s">
        <v>190</v>
      </c>
      <c r="C914" t="s">
        <v>134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1.833093058114778E-4</v>
      </c>
      <c r="J914">
        <v>3.0070364040824509E-2</v>
      </c>
      <c r="K914">
        <v>0.1723355705979511</v>
      </c>
      <c r="L914">
        <v>0.29748618019686662</v>
      </c>
      <c r="M914">
        <v>0.30257683237700611</v>
      </c>
      <c r="N914">
        <v>0.28242617504129242</v>
      </c>
      <c r="O914">
        <v>0.27226969381617522</v>
      </c>
      <c r="P914">
        <v>0.2893556486953533</v>
      </c>
      <c r="Q914">
        <v>0.38438051956731373</v>
      </c>
      <c r="R914">
        <v>0.28853648523500819</v>
      </c>
      <c r="S914">
        <v>0.11675657097029821</v>
      </c>
      <c r="T914">
        <v>1.0479181982222819E-2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 s="7">
        <f t="shared" si="42"/>
        <v>2.4468565318261235</v>
      </c>
      <c r="AC914">
        <f>INDEX(SHELF_days!$C$2:$C$289,MATCH(A914&amp;"|"&amp;C914,SHELF_days!$D$2:$D$289,0))</f>
        <v>65</v>
      </c>
      <c r="AD914" s="8">
        <f t="shared" si="43"/>
        <v>159.04567456869802</v>
      </c>
      <c r="AE914" s="7">
        <f t="shared" si="44"/>
        <v>0.38438051956731373</v>
      </c>
    </row>
    <row r="915" spans="1:31" x14ac:dyDescent="0.45">
      <c r="A915" t="s">
        <v>21</v>
      </c>
      <c r="B915" t="s">
        <v>190</v>
      </c>
      <c r="C915" t="s">
        <v>135</v>
      </c>
      <c r="D915">
        <v>0</v>
      </c>
      <c r="E915">
        <v>0</v>
      </c>
      <c r="F915">
        <v>0</v>
      </c>
      <c r="G915">
        <v>0</v>
      </c>
      <c r="H915">
        <v>7.757229738115923E-5</v>
      </c>
      <c r="I915">
        <v>3.8107391088494482E-3</v>
      </c>
      <c r="J915">
        <v>0.1814125139630135</v>
      </c>
      <c r="K915">
        <v>0.3703902662281246</v>
      </c>
      <c r="L915">
        <v>0.44636651359066648</v>
      </c>
      <c r="M915">
        <v>0.44817006950477839</v>
      </c>
      <c r="N915">
        <v>0.42932969777832941</v>
      </c>
      <c r="O915">
        <v>0.43333630693806618</v>
      </c>
      <c r="P915">
        <v>0.44961873215837161</v>
      </c>
      <c r="Q915">
        <v>0.57780695358073719</v>
      </c>
      <c r="R915">
        <v>0.51654035310909763</v>
      </c>
      <c r="S915">
        <v>0.30310599478714162</v>
      </c>
      <c r="T915">
        <v>9.1740877497827972E-2</v>
      </c>
      <c r="U915">
        <v>8.4670162591535311E-3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 s="7">
        <f t="shared" si="42"/>
        <v>4.2601736068015388</v>
      </c>
      <c r="AC915">
        <f>INDEX(SHELF_days!$C$2:$C$289,MATCH(A915&amp;"|"&amp;C915,SHELF_days!$D$2:$D$289,0))</f>
        <v>64</v>
      </c>
      <c r="AD915" s="8">
        <f t="shared" si="43"/>
        <v>272.65111083529848</v>
      </c>
      <c r="AE915" s="7">
        <f t="shared" si="44"/>
        <v>0.57780695358073719</v>
      </c>
    </row>
    <row r="916" spans="1:31" x14ac:dyDescent="0.45">
      <c r="A916" t="s">
        <v>21</v>
      </c>
      <c r="B916" t="s">
        <v>190</v>
      </c>
      <c r="C916" t="s">
        <v>136</v>
      </c>
      <c r="D916">
        <v>0</v>
      </c>
      <c r="E916">
        <v>0</v>
      </c>
      <c r="F916">
        <v>0</v>
      </c>
      <c r="G916">
        <v>3.5461621659958508E-5</v>
      </c>
      <c r="H916">
        <v>8.3091012251990271E-3</v>
      </c>
      <c r="I916">
        <v>3.0423855032890659E-2</v>
      </c>
      <c r="J916">
        <v>0.4182831255873331</v>
      </c>
      <c r="K916">
        <v>0.51527066082731954</v>
      </c>
      <c r="L916">
        <v>0.52822966719268072</v>
      </c>
      <c r="M916">
        <v>0.50745802230535997</v>
      </c>
      <c r="N916">
        <v>0.48645144417454211</v>
      </c>
      <c r="O916">
        <v>0.4954852922924165</v>
      </c>
      <c r="P916">
        <v>0.50650720757460233</v>
      </c>
      <c r="Q916">
        <v>0.58910618982606067</v>
      </c>
      <c r="R916">
        <v>0.55170969343428067</v>
      </c>
      <c r="S916">
        <v>0.42431603397223361</v>
      </c>
      <c r="T916">
        <v>0.21880928739871269</v>
      </c>
      <c r="U916">
        <v>0.10880955336087519</v>
      </c>
      <c r="V916">
        <v>3.492969733505913E-3</v>
      </c>
      <c r="W916">
        <v>0</v>
      </c>
      <c r="X916">
        <v>0</v>
      </c>
      <c r="Y916">
        <v>0</v>
      </c>
      <c r="Z916">
        <v>0</v>
      </c>
      <c r="AA916">
        <v>0</v>
      </c>
      <c r="AB916" s="7">
        <f t="shared" si="42"/>
        <v>5.3926975655596729</v>
      </c>
      <c r="AC916">
        <f>INDEX(SHELF_days!$C$2:$C$289,MATCH(A916&amp;"|"&amp;C916,SHELF_days!$D$2:$D$289,0))</f>
        <v>56</v>
      </c>
      <c r="AD916" s="8">
        <f t="shared" si="43"/>
        <v>301.99106367134169</v>
      </c>
      <c r="AE916" s="7">
        <f t="shared" si="44"/>
        <v>0.58910618982606067</v>
      </c>
    </row>
    <row r="917" spans="1:31" x14ac:dyDescent="0.45">
      <c r="A917" t="s">
        <v>21</v>
      </c>
      <c r="B917" t="s">
        <v>190</v>
      </c>
      <c r="C917" t="s">
        <v>137</v>
      </c>
      <c r="D917">
        <v>0</v>
      </c>
      <c r="E917">
        <v>0</v>
      </c>
      <c r="F917">
        <v>0</v>
      </c>
      <c r="G917">
        <v>7.025415611878571E-6</v>
      </c>
      <c r="H917">
        <v>5.0996711324891907E-3</v>
      </c>
      <c r="I917">
        <v>1.8644672432191079E-2</v>
      </c>
      <c r="J917">
        <v>0.21439695003290241</v>
      </c>
      <c r="K917">
        <v>0.30472506036002911</v>
      </c>
      <c r="L917">
        <v>0.34685881958966891</v>
      </c>
      <c r="M917">
        <v>0.35598327326602991</v>
      </c>
      <c r="N917">
        <v>0.35105611511689899</v>
      </c>
      <c r="O917">
        <v>0.33701699291916171</v>
      </c>
      <c r="P917">
        <v>0.33031084341675632</v>
      </c>
      <c r="Q917">
        <v>0.35705582004944331</v>
      </c>
      <c r="R917">
        <v>0.32951228784220599</v>
      </c>
      <c r="S917">
        <v>0.25780152888655739</v>
      </c>
      <c r="T917">
        <v>0.16023333747052251</v>
      </c>
      <c r="U917">
        <v>9.4793932851077581E-2</v>
      </c>
      <c r="V917">
        <v>5.0434678075941611E-3</v>
      </c>
      <c r="W917">
        <v>0</v>
      </c>
      <c r="X917">
        <v>0</v>
      </c>
      <c r="Y917">
        <v>0</v>
      </c>
      <c r="Z917">
        <v>0</v>
      </c>
      <c r="AA917">
        <v>0</v>
      </c>
      <c r="AB917" s="7">
        <f t="shared" si="42"/>
        <v>3.46853979858914</v>
      </c>
      <c r="AC917">
        <f>INDEX(SHELF_days!$C$2:$C$289,MATCH(A917&amp;"|"&amp;C917,SHELF_days!$D$2:$D$289,0))</f>
        <v>159</v>
      </c>
      <c r="AD917" s="8">
        <f t="shared" si="43"/>
        <v>551.4978279756732</v>
      </c>
      <c r="AE917" s="7">
        <f t="shared" si="44"/>
        <v>0.35705582004944331</v>
      </c>
    </row>
    <row r="918" spans="1:31" x14ac:dyDescent="0.45">
      <c r="A918" t="s">
        <v>21</v>
      </c>
      <c r="B918" t="s">
        <v>190</v>
      </c>
      <c r="C918" t="s">
        <v>138</v>
      </c>
      <c r="D918">
        <v>0</v>
      </c>
      <c r="E918">
        <v>0</v>
      </c>
      <c r="F918">
        <v>0</v>
      </c>
      <c r="G918">
        <v>8.8654054149896269E-6</v>
      </c>
      <c r="H918">
        <v>8.9185978474795643E-3</v>
      </c>
      <c r="I918">
        <v>3.1667228142342949E-2</v>
      </c>
      <c r="J918">
        <v>0.24497774783240839</v>
      </c>
      <c r="K918">
        <v>0.29012039220553548</v>
      </c>
      <c r="L918">
        <v>0.31508537385414631</v>
      </c>
      <c r="M918">
        <v>0.37147821769889539</v>
      </c>
      <c r="N918">
        <v>0.37911133176120138</v>
      </c>
      <c r="O918">
        <v>0.32757673008386667</v>
      </c>
      <c r="P918">
        <v>0.30369332789588471</v>
      </c>
      <c r="Q918">
        <v>0.31994361602156068</v>
      </c>
      <c r="R918">
        <v>0.2309881380875547</v>
      </c>
      <c r="S918">
        <v>0.18583662830901251</v>
      </c>
      <c r="T918">
        <v>0.1235837514849554</v>
      </c>
      <c r="U918">
        <v>8.0657458465575621E-2</v>
      </c>
      <c r="V918">
        <v>9.6366956860937242E-3</v>
      </c>
      <c r="W918">
        <v>0</v>
      </c>
      <c r="X918">
        <v>0</v>
      </c>
      <c r="Y918">
        <v>0</v>
      </c>
      <c r="Z918">
        <v>0</v>
      </c>
      <c r="AA918">
        <v>0</v>
      </c>
      <c r="AB918" s="7">
        <f t="shared" si="42"/>
        <v>3.2232841007819286</v>
      </c>
      <c r="AC918">
        <f>INDEX(SHELF_days!$C$2:$C$289,MATCH(A918&amp;"|"&amp;C918,SHELF_days!$D$2:$D$289,0))</f>
        <v>14</v>
      </c>
      <c r="AD918" s="8">
        <f t="shared" si="43"/>
        <v>45.125977410947002</v>
      </c>
      <c r="AE918" s="7">
        <f t="shared" si="44"/>
        <v>0.37911133176120138</v>
      </c>
    </row>
    <row r="919" spans="1:31" x14ac:dyDescent="0.45">
      <c r="A919" t="s">
        <v>21</v>
      </c>
      <c r="B919" t="s">
        <v>190</v>
      </c>
      <c r="C919" t="s">
        <v>139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1.1897374066916081E-2</v>
      </c>
      <c r="K919">
        <v>0.109381372010142</v>
      </c>
      <c r="L919">
        <v>0.2056596748169294</v>
      </c>
      <c r="M919">
        <v>0.19736165534849909</v>
      </c>
      <c r="N919">
        <v>0.2287806521392223</v>
      </c>
      <c r="O919">
        <v>0.23103246511462969</v>
      </c>
      <c r="P919">
        <v>0.24292983918154579</v>
      </c>
      <c r="Q919">
        <v>0.33787833117608468</v>
      </c>
      <c r="R919">
        <v>0.2407666802602883</v>
      </c>
      <c r="S919">
        <v>0.1011542757850316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 s="7">
        <f t="shared" si="42"/>
        <v>1.906842319899289</v>
      </c>
      <c r="AC919">
        <f>INDEX(SHELF_days!$C$2:$C$289,MATCH(A919&amp;"|"&amp;C919,SHELF_days!$D$2:$D$289,0))</f>
        <v>7</v>
      </c>
      <c r="AD919" s="8">
        <f t="shared" si="43"/>
        <v>13.347896239295023</v>
      </c>
      <c r="AE919" s="7">
        <f t="shared" si="44"/>
        <v>0.33787833117608468</v>
      </c>
    </row>
    <row r="920" spans="1:31" x14ac:dyDescent="0.45">
      <c r="A920" t="s">
        <v>21</v>
      </c>
      <c r="B920" t="s">
        <v>191</v>
      </c>
      <c r="C920" t="s">
        <v>134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6.4089119725787446E-5</v>
      </c>
      <c r="J920">
        <v>1.100012391155542E-2</v>
      </c>
      <c r="K920">
        <v>0.1340777534208159</v>
      </c>
      <c r="L920">
        <v>0.29603979884646359</v>
      </c>
      <c r="M920">
        <v>0.3097040411659307</v>
      </c>
      <c r="N920">
        <v>0.28580542941714909</v>
      </c>
      <c r="O920">
        <v>0.27498320806207388</v>
      </c>
      <c r="P920">
        <v>0.28565957142053178</v>
      </c>
      <c r="Q920">
        <v>0.30101775547344078</v>
      </c>
      <c r="R920">
        <v>0.25218405621203638</v>
      </c>
      <c r="S920">
        <v>0.1038486836218785</v>
      </c>
      <c r="T920">
        <v>8.8929178543644388E-3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 s="7">
        <f t="shared" si="42"/>
        <v>2.2632774285259658</v>
      </c>
      <c r="AC920">
        <f>INDEX(SHELF_days!$C$2:$C$289,MATCH(A920&amp;"|"&amp;C920,SHELF_days!$D$2:$D$289,0))</f>
        <v>65</v>
      </c>
      <c r="AD920" s="8">
        <f t="shared" si="43"/>
        <v>147.11303285418776</v>
      </c>
      <c r="AE920" s="7">
        <f t="shared" si="44"/>
        <v>0.3097040411659307</v>
      </c>
    </row>
    <row r="921" spans="1:31" x14ac:dyDescent="0.45">
      <c r="A921" t="s">
        <v>21</v>
      </c>
      <c r="B921" t="s">
        <v>191</v>
      </c>
      <c r="C921" t="s">
        <v>135</v>
      </c>
      <c r="D921">
        <v>0</v>
      </c>
      <c r="E921">
        <v>0</v>
      </c>
      <c r="F921">
        <v>0</v>
      </c>
      <c r="G921">
        <v>0</v>
      </c>
      <c r="H921">
        <v>3.0300755689320301E-5</v>
      </c>
      <c r="I921">
        <v>1.816137516001002E-2</v>
      </c>
      <c r="J921">
        <v>0.13279923418460521</v>
      </c>
      <c r="K921">
        <v>0.35497223065017669</v>
      </c>
      <c r="L921">
        <v>0.46630281830379311</v>
      </c>
      <c r="M921">
        <v>0.46806587338482719</v>
      </c>
      <c r="N921">
        <v>0.45141616925865108</v>
      </c>
      <c r="O921">
        <v>0.45106153819206501</v>
      </c>
      <c r="P921">
        <v>0.4778429172205812</v>
      </c>
      <c r="Q921">
        <v>0.50262669087402378</v>
      </c>
      <c r="R921">
        <v>0.47345828564731551</v>
      </c>
      <c r="S921">
        <v>0.31544321147814219</v>
      </c>
      <c r="T921">
        <v>0.1145189005022593</v>
      </c>
      <c r="U921">
        <v>2.091874392773817E-3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 s="7">
        <f t="shared" si="42"/>
        <v>4.2287914200049128</v>
      </c>
      <c r="AC921">
        <f>INDEX(SHELF_days!$C$2:$C$289,MATCH(A921&amp;"|"&amp;C921,SHELF_days!$D$2:$D$289,0))</f>
        <v>64</v>
      </c>
      <c r="AD921" s="8">
        <f t="shared" si="43"/>
        <v>270.64265088031442</v>
      </c>
      <c r="AE921" s="7">
        <f t="shared" si="44"/>
        <v>0.50262669087402378</v>
      </c>
    </row>
    <row r="922" spans="1:31" x14ac:dyDescent="0.45">
      <c r="A922" t="s">
        <v>21</v>
      </c>
      <c r="B922" t="s">
        <v>191</v>
      </c>
      <c r="C922" t="s">
        <v>136</v>
      </c>
      <c r="D922">
        <v>0</v>
      </c>
      <c r="E922">
        <v>0</v>
      </c>
      <c r="F922">
        <v>0</v>
      </c>
      <c r="G922">
        <v>1.5390860032670629E-5</v>
      </c>
      <c r="H922">
        <v>2.6710837586699881E-2</v>
      </c>
      <c r="I922">
        <v>0.1732536288161039</v>
      </c>
      <c r="J922">
        <v>0.42580225109219633</v>
      </c>
      <c r="K922">
        <v>0.56050562324146846</v>
      </c>
      <c r="L922">
        <v>0.58457821090423467</v>
      </c>
      <c r="M922">
        <v>0.57410729579534114</v>
      </c>
      <c r="N922">
        <v>0.55254470088956964</v>
      </c>
      <c r="O922">
        <v>0.55371440625205259</v>
      </c>
      <c r="P922">
        <v>0.56566540906742135</v>
      </c>
      <c r="Q922">
        <v>0.58029185638513603</v>
      </c>
      <c r="R922">
        <v>0.55436210494509419</v>
      </c>
      <c r="S922">
        <v>0.47143358594572587</v>
      </c>
      <c r="T922">
        <v>0.27732021149867581</v>
      </c>
      <c r="U922">
        <v>7.6701633544483477E-2</v>
      </c>
      <c r="V922">
        <v>1.2761588110422729E-3</v>
      </c>
      <c r="W922">
        <v>0</v>
      </c>
      <c r="X922">
        <v>0</v>
      </c>
      <c r="Y922">
        <v>0</v>
      </c>
      <c r="Z922">
        <v>0</v>
      </c>
      <c r="AA922">
        <v>0</v>
      </c>
      <c r="AB922" s="7">
        <f t="shared" si="42"/>
        <v>5.9782833056352791</v>
      </c>
      <c r="AC922">
        <f>INDEX(SHELF_days!$C$2:$C$289,MATCH(A922&amp;"|"&amp;C922,SHELF_days!$D$2:$D$289,0))</f>
        <v>56</v>
      </c>
      <c r="AD922" s="8">
        <f t="shared" si="43"/>
        <v>334.78386511557562</v>
      </c>
      <c r="AE922" s="7">
        <f t="shared" si="44"/>
        <v>0.58457821090423467</v>
      </c>
    </row>
    <row r="923" spans="1:31" x14ac:dyDescent="0.45">
      <c r="A923" t="s">
        <v>21</v>
      </c>
      <c r="B923" t="s">
        <v>191</v>
      </c>
      <c r="C923" t="s">
        <v>137</v>
      </c>
      <c r="D923">
        <v>0</v>
      </c>
      <c r="E923">
        <v>0</v>
      </c>
      <c r="F923">
        <v>0</v>
      </c>
      <c r="G923">
        <v>2.710340131539483E-6</v>
      </c>
      <c r="H923">
        <v>1.7369214732970768E-2</v>
      </c>
      <c r="I923">
        <v>0.1042803365609816</v>
      </c>
      <c r="J923">
        <v>0.22548313345658519</v>
      </c>
      <c r="K923">
        <v>0.31464790310397101</v>
      </c>
      <c r="L923">
        <v>0.37610396213991831</v>
      </c>
      <c r="M923">
        <v>0.39860972314551169</v>
      </c>
      <c r="N923">
        <v>0.3947773021995149</v>
      </c>
      <c r="O923">
        <v>0.38600302774701101</v>
      </c>
      <c r="P923">
        <v>0.37900447780402091</v>
      </c>
      <c r="Q923">
        <v>0.36413510011903988</v>
      </c>
      <c r="R923">
        <v>0.33132643282675461</v>
      </c>
      <c r="S923">
        <v>0.27942251586106293</v>
      </c>
      <c r="T923">
        <v>0.19746408890008529</v>
      </c>
      <c r="U923">
        <v>8.1880278820518279E-2</v>
      </c>
      <c r="V923">
        <v>2.5269404493053109E-3</v>
      </c>
      <c r="W923">
        <v>0</v>
      </c>
      <c r="X923">
        <v>0</v>
      </c>
      <c r="Y923">
        <v>0</v>
      </c>
      <c r="Z923">
        <v>0</v>
      </c>
      <c r="AA923">
        <v>0</v>
      </c>
      <c r="AB923" s="7">
        <f t="shared" si="42"/>
        <v>3.8530371482073829</v>
      </c>
      <c r="AC923">
        <f>INDEX(SHELF_days!$C$2:$C$289,MATCH(A923&amp;"|"&amp;C923,SHELF_days!$D$2:$D$289,0))</f>
        <v>159</v>
      </c>
      <c r="AD923" s="8">
        <f t="shared" si="43"/>
        <v>612.63290656497384</v>
      </c>
      <c r="AE923" s="7">
        <f t="shared" si="44"/>
        <v>0.39860972314551169</v>
      </c>
    </row>
    <row r="924" spans="1:31" x14ac:dyDescent="0.45">
      <c r="A924" t="s">
        <v>21</v>
      </c>
      <c r="B924" t="s">
        <v>191</v>
      </c>
      <c r="C924" t="s">
        <v>138</v>
      </c>
      <c r="D924">
        <v>0</v>
      </c>
      <c r="E924">
        <v>0</v>
      </c>
      <c r="F924">
        <v>0</v>
      </c>
      <c r="G924">
        <v>5.1302866775568772E-6</v>
      </c>
      <c r="H924">
        <v>3.062268117833699E-2</v>
      </c>
      <c r="I924">
        <v>0.1688172134116866</v>
      </c>
      <c r="J924">
        <v>0.29382177859703751</v>
      </c>
      <c r="K924">
        <v>0.36288569785030822</v>
      </c>
      <c r="L924">
        <v>0.36828788972177562</v>
      </c>
      <c r="M924">
        <v>0.41120273777953892</v>
      </c>
      <c r="N924">
        <v>0.41772846243339118</v>
      </c>
      <c r="O924">
        <v>0.41494271676747779</v>
      </c>
      <c r="P924">
        <v>0.38350432000740919</v>
      </c>
      <c r="Q924">
        <v>0.32136628776884041</v>
      </c>
      <c r="R924">
        <v>0.28622895431425333</v>
      </c>
      <c r="S924">
        <v>0.2357571939804487</v>
      </c>
      <c r="T924">
        <v>0.18301271664848651</v>
      </c>
      <c r="U924">
        <v>8.0930272338459744E-2</v>
      </c>
      <c r="V924">
        <v>5.1610683976222177E-3</v>
      </c>
      <c r="W924">
        <v>0</v>
      </c>
      <c r="X924">
        <v>0</v>
      </c>
      <c r="Y924">
        <v>0</v>
      </c>
      <c r="Z924">
        <v>0</v>
      </c>
      <c r="AA924">
        <v>0</v>
      </c>
      <c r="AB924" s="7">
        <f t="shared" si="42"/>
        <v>3.9642751214817507</v>
      </c>
      <c r="AC924">
        <f>INDEX(SHELF_days!$C$2:$C$289,MATCH(A924&amp;"|"&amp;C924,SHELF_days!$D$2:$D$289,0))</f>
        <v>14</v>
      </c>
      <c r="AD924" s="8">
        <f t="shared" si="43"/>
        <v>55.499851700744507</v>
      </c>
      <c r="AE924" s="7">
        <f t="shared" si="44"/>
        <v>0.41772846243339118</v>
      </c>
    </row>
    <row r="925" spans="1:31" x14ac:dyDescent="0.45">
      <c r="A925" t="s">
        <v>21</v>
      </c>
      <c r="B925" t="s">
        <v>191</v>
      </c>
      <c r="C925" t="s">
        <v>139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6.4641612137216658E-4</v>
      </c>
      <c r="K925">
        <v>9.6254438644322135E-2</v>
      </c>
      <c r="L925">
        <v>0.25485212099431548</v>
      </c>
      <c r="M925">
        <v>0.23005231519500549</v>
      </c>
      <c r="N925">
        <v>0.2164673160728349</v>
      </c>
      <c r="O925">
        <v>0.225404275465139</v>
      </c>
      <c r="P925">
        <v>0.20683263769238311</v>
      </c>
      <c r="Q925">
        <v>0.22694336146840599</v>
      </c>
      <c r="R925">
        <v>0.2222850611651844</v>
      </c>
      <c r="S925">
        <v>0.1007896120672824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 s="7">
        <f t="shared" si="42"/>
        <v>1.7805275548862449</v>
      </c>
      <c r="AC925">
        <f>INDEX(SHELF_days!$C$2:$C$289,MATCH(A925&amp;"|"&amp;C925,SHELF_days!$D$2:$D$289,0))</f>
        <v>7</v>
      </c>
      <c r="AD925" s="8">
        <f t="shared" si="43"/>
        <v>12.463692884203715</v>
      </c>
      <c r="AE925" s="7">
        <f t="shared" si="44"/>
        <v>0.25485212099431548</v>
      </c>
    </row>
    <row r="926" spans="1:31" x14ac:dyDescent="0.45">
      <c r="A926" t="s">
        <v>21</v>
      </c>
      <c r="B926" t="s">
        <v>192</v>
      </c>
      <c r="C926" t="s">
        <v>134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8.5970261053544508E-2</v>
      </c>
      <c r="N926">
        <v>0.37963217273031902</v>
      </c>
      <c r="O926">
        <v>0.49887312653179228</v>
      </c>
      <c r="P926">
        <v>0.49723308211392259</v>
      </c>
      <c r="Q926">
        <v>0.48343923096635172</v>
      </c>
      <c r="R926">
        <v>0.47115795283558137</v>
      </c>
      <c r="S926">
        <v>0.48278741844130069</v>
      </c>
      <c r="T926">
        <v>0.49201858191351688</v>
      </c>
      <c r="U926">
        <v>0.44649223672884741</v>
      </c>
      <c r="V926">
        <v>0.212818103567228</v>
      </c>
      <c r="W926">
        <v>1.524334553291587E-2</v>
      </c>
      <c r="X926">
        <v>0</v>
      </c>
      <c r="Y926">
        <v>0</v>
      </c>
      <c r="Z926">
        <v>0</v>
      </c>
      <c r="AA926">
        <v>0</v>
      </c>
      <c r="AB926" s="7">
        <f t="shared" si="42"/>
        <v>4.06566551241532</v>
      </c>
      <c r="AC926">
        <f>INDEX(SHELF_days!$C$2:$C$289,MATCH(A926&amp;"|"&amp;C926,SHELF_days!$D$2:$D$289,0))</f>
        <v>65</v>
      </c>
      <c r="AD926" s="8">
        <f t="shared" si="43"/>
        <v>264.26825830699579</v>
      </c>
      <c r="AE926" s="7">
        <f t="shared" si="44"/>
        <v>0.49887312653179228</v>
      </c>
    </row>
    <row r="927" spans="1:31" x14ac:dyDescent="0.45">
      <c r="A927" t="s">
        <v>21</v>
      </c>
      <c r="B927" t="s">
        <v>192</v>
      </c>
      <c r="C927" t="s">
        <v>135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7.6376066915914862E-3</v>
      </c>
      <c r="L927">
        <v>0.18687044568995531</v>
      </c>
      <c r="M927">
        <v>0.48014337247274769</v>
      </c>
      <c r="N927">
        <v>0.63047092140796768</v>
      </c>
      <c r="O927">
        <v>0.67382433915277506</v>
      </c>
      <c r="P927">
        <v>0.67705711901492183</v>
      </c>
      <c r="Q927">
        <v>0.67418244180010656</v>
      </c>
      <c r="R927">
        <v>0.66674031315912219</v>
      </c>
      <c r="S927">
        <v>0.6665004829457718</v>
      </c>
      <c r="T927">
        <v>0.66682983882095515</v>
      </c>
      <c r="U927">
        <v>0.64842040593727601</v>
      </c>
      <c r="V927">
        <v>0.56803293230217289</v>
      </c>
      <c r="W927">
        <v>0.3065637915514059</v>
      </c>
      <c r="X927">
        <v>3.9289445499405343E-2</v>
      </c>
      <c r="Y927">
        <v>0</v>
      </c>
      <c r="Z927">
        <v>0</v>
      </c>
      <c r="AA927">
        <v>0</v>
      </c>
      <c r="AB927" s="7">
        <f t="shared" si="42"/>
        <v>6.8925634564461751</v>
      </c>
      <c r="AC927">
        <f>INDEX(SHELF_days!$C$2:$C$289,MATCH(A927&amp;"|"&amp;C927,SHELF_days!$D$2:$D$289,0))</f>
        <v>64</v>
      </c>
      <c r="AD927" s="8">
        <f t="shared" si="43"/>
        <v>441.1240612125552</v>
      </c>
      <c r="AE927" s="7">
        <f t="shared" si="44"/>
        <v>0.67705711901492183</v>
      </c>
    </row>
    <row r="928" spans="1:31" x14ac:dyDescent="0.45">
      <c r="A928" t="s">
        <v>21</v>
      </c>
      <c r="B928" t="s">
        <v>192</v>
      </c>
      <c r="C928" t="s">
        <v>136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2.4164508345796872E-2</v>
      </c>
      <c r="L928">
        <v>0.27575697567568042</v>
      </c>
      <c r="M928">
        <v>0.51488676849424775</v>
      </c>
      <c r="N928">
        <v>0.59949294659002661</v>
      </c>
      <c r="O928">
        <v>0.63012112653058361</v>
      </c>
      <c r="P928">
        <v>0.63916783485240902</v>
      </c>
      <c r="Q928">
        <v>0.63841567957142775</v>
      </c>
      <c r="R928">
        <v>0.63266768459506084</v>
      </c>
      <c r="S928">
        <v>0.62353064815635084</v>
      </c>
      <c r="T928">
        <v>0.61337915748186045</v>
      </c>
      <c r="U928">
        <v>0.59439288214438957</v>
      </c>
      <c r="V928">
        <v>0.5420651092014821</v>
      </c>
      <c r="W928">
        <v>0.4000606240630627</v>
      </c>
      <c r="X928">
        <v>0.11961874586358021</v>
      </c>
      <c r="Y928">
        <v>2.6056187562860548E-6</v>
      </c>
      <c r="Z928">
        <v>0</v>
      </c>
      <c r="AA928">
        <v>0</v>
      </c>
      <c r="AB928" s="7">
        <f t="shared" si="42"/>
        <v>6.8477232971847135</v>
      </c>
      <c r="AC928">
        <f>INDEX(SHELF_days!$C$2:$C$289,MATCH(A928&amp;"|"&amp;C928,SHELF_days!$D$2:$D$289,0))</f>
        <v>56</v>
      </c>
      <c r="AD928" s="8">
        <f t="shared" si="43"/>
        <v>383.47250464234395</v>
      </c>
      <c r="AE928" s="7">
        <f t="shared" si="44"/>
        <v>0.63916783485240902</v>
      </c>
    </row>
    <row r="929" spans="1:31" x14ac:dyDescent="0.45">
      <c r="A929" t="s">
        <v>21</v>
      </c>
      <c r="B929" t="s">
        <v>192</v>
      </c>
      <c r="C929" t="s">
        <v>137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5.499371960449613E-2</v>
      </c>
      <c r="M929">
        <v>0.36422206091116532</v>
      </c>
      <c r="N929">
        <v>0.55216568352257089</v>
      </c>
      <c r="O929">
        <v>0.58568961715600898</v>
      </c>
      <c r="P929">
        <v>0.57825967391492872</v>
      </c>
      <c r="Q929">
        <v>0.5681218520601431</v>
      </c>
      <c r="R929">
        <v>0.56341217480062511</v>
      </c>
      <c r="S929">
        <v>0.56827173921122187</v>
      </c>
      <c r="T929">
        <v>0.569548876837356</v>
      </c>
      <c r="U929">
        <v>0.52877833300713251</v>
      </c>
      <c r="V929">
        <v>0.35578626340003522</v>
      </c>
      <c r="W929">
        <v>7.7412377953458192E-2</v>
      </c>
      <c r="X929">
        <v>3.2207156430158789E-5</v>
      </c>
      <c r="Y929">
        <v>0</v>
      </c>
      <c r="Z929">
        <v>0</v>
      </c>
      <c r="AA929">
        <v>0</v>
      </c>
      <c r="AB929" s="7">
        <f t="shared" si="42"/>
        <v>5.3666945795355723</v>
      </c>
      <c r="AC929">
        <f>INDEX(SHELF_days!$C$2:$C$289,MATCH(A929&amp;"|"&amp;C929,SHELF_days!$D$2:$D$289,0))</f>
        <v>159</v>
      </c>
      <c r="AD929" s="8">
        <f t="shared" si="43"/>
        <v>853.30443814615603</v>
      </c>
      <c r="AE929" s="7">
        <f t="shared" si="44"/>
        <v>0.58568961715600898</v>
      </c>
    </row>
    <row r="930" spans="1:31" x14ac:dyDescent="0.45">
      <c r="A930" t="s">
        <v>21</v>
      </c>
      <c r="B930" t="s">
        <v>192</v>
      </c>
      <c r="C930" t="s">
        <v>138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2.7731600423152491E-2</v>
      </c>
      <c r="L930">
        <v>0.38083723741876979</v>
      </c>
      <c r="M930">
        <v>0.62248753211425112</v>
      </c>
      <c r="N930">
        <v>0.69230769230769229</v>
      </c>
      <c r="O930">
        <v>0.718074656188605</v>
      </c>
      <c r="P930">
        <v>0.72479975819857945</v>
      </c>
      <c r="Q930">
        <v>0.72464863231071475</v>
      </c>
      <c r="R930">
        <v>0.72328849931993344</v>
      </c>
      <c r="S930">
        <v>0.72570651352576687</v>
      </c>
      <c r="T930">
        <v>0.7238930028713918</v>
      </c>
      <c r="U930">
        <v>0.71218074656188601</v>
      </c>
      <c r="V930">
        <v>0.67311470454888911</v>
      </c>
      <c r="W930">
        <v>0.55977028865044576</v>
      </c>
      <c r="X930">
        <v>0.22117273688982919</v>
      </c>
      <c r="Y930">
        <v>0</v>
      </c>
      <c r="Z930">
        <v>0</v>
      </c>
      <c r="AA930">
        <v>0</v>
      </c>
      <c r="AB930" s="7">
        <f t="shared" si="42"/>
        <v>8.2300136013299063</v>
      </c>
      <c r="AC930">
        <f>INDEX(SHELF_days!$C$2:$C$289,MATCH(A930&amp;"|"&amp;C930,SHELF_days!$D$2:$D$289,0))</f>
        <v>14</v>
      </c>
      <c r="AD930" s="8">
        <f t="shared" si="43"/>
        <v>115.22019041861869</v>
      </c>
      <c r="AE930" s="7">
        <f t="shared" si="44"/>
        <v>0.72570651352576687</v>
      </c>
    </row>
    <row r="931" spans="1:31" x14ac:dyDescent="0.45">
      <c r="A931" t="s">
        <v>21</v>
      </c>
      <c r="B931" t="s">
        <v>192</v>
      </c>
      <c r="C931" t="s">
        <v>139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2.6447030376303459E-3</v>
      </c>
      <c r="N931">
        <v>0.27588030829681132</v>
      </c>
      <c r="O931">
        <v>0.35612815475290921</v>
      </c>
      <c r="P931">
        <v>0.39020704246637439</v>
      </c>
      <c r="Q931">
        <v>0.4112135408795527</v>
      </c>
      <c r="R931">
        <v>0.42511712256309497</v>
      </c>
      <c r="S931">
        <v>0.48556747770893149</v>
      </c>
      <c r="T931">
        <v>0.52765603747922007</v>
      </c>
      <c r="U931">
        <v>0.49304820915822878</v>
      </c>
      <c r="V931">
        <v>0.19344113646667671</v>
      </c>
      <c r="W931">
        <v>0</v>
      </c>
      <c r="X931">
        <v>0</v>
      </c>
      <c r="Y931">
        <v>0</v>
      </c>
      <c r="Z931">
        <v>0</v>
      </c>
      <c r="AA931">
        <v>0</v>
      </c>
      <c r="AB931" s="7">
        <f t="shared" si="42"/>
        <v>3.5609037328094302</v>
      </c>
      <c r="AC931">
        <f>INDEX(SHELF_days!$C$2:$C$289,MATCH(A931&amp;"|"&amp;C931,SHELF_days!$D$2:$D$289,0))</f>
        <v>7</v>
      </c>
      <c r="AD931" s="8">
        <f t="shared" si="43"/>
        <v>24.926326129666013</v>
      </c>
      <c r="AE931" s="7">
        <f t="shared" si="44"/>
        <v>0.52765603747922007</v>
      </c>
    </row>
    <row r="932" spans="1:31" x14ac:dyDescent="0.45">
      <c r="A932" t="s">
        <v>21</v>
      </c>
      <c r="B932" t="s">
        <v>193</v>
      </c>
      <c r="C932" t="s">
        <v>134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 s="7">
        <f t="shared" si="42"/>
        <v>0</v>
      </c>
      <c r="AC932">
        <f>INDEX(SHELF_days!$C$2:$C$289,MATCH(A932&amp;"|"&amp;C932,SHELF_days!$D$2:$D$289,0))</f>
        <v>65</v>
      </c>
      <c r="AD932" s="8">
        <f t="shared" si="43"/>
        <v>0</v>
      </c>
      <c r="AE932" s="7">
        <f t="shared" si="44"/>
        <v>0</v>
      </c>
    </row>
    <row r="933" spans="1:31" x14ac:dyDescent="0.45">
      <c r="A933" t="s">
        <v>21</v>
      </c>
      <c r="B933" t="s">
        <v>193</v>
      </c>
      <c r="C933" t="s">
        <v>135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1.7253824719624101E-2</v>
      </c>
      <c r="W933">
        <v>0</v>
      </c>
      <c r="X933">
        <v>0</v>
      </c>
      <c r="Y933">
        <v>0</v>
      </c>
      <c r="Z933">
        <v>0</v>
      </c>
      <c r="AA933">
        <v>0</v>
      </c>
      <c r="AB933" s="7">
        <f t="shared" si="42"/>
        <v>1.7253824719624101E-2</v>
      </c>
      <c r="AC933">
        <f>INDEX(SHELF_days!$C$2:$C$289,MATCH(A933&amp;"|"&amp;C933,SHELF_days!$D$2:$D$289,0))</f>
        <v>64</v>
      </c>
      <c r="AD933" s="8">
        <f t="shared" si="43"/>
        <v>1.1042447820559425</v>
      </c>
      <c r="AE933" s="7">
        <f t="shared" si="44"/>
        <v>1.7253824719624101E-2</v>
      </c>
    </row>
    <row r="934" spans="1:31" x14ac:dyDescent="0.45">
      <c r="A934" t="s">
        <v>21</v>
      </c>
      <c r="B934" t="s">
        <v>193</v>
      </c>
      <c r="C934" t="s">
        <v>136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2.8317958068678092E-2</v>
      </c>
      <c r="Q934">
        <v>0.1245371666078058</v>
      </c>
      <c r="R934">
        <v>0.1245371666078058</v>
      </c>
      <c r="S934">
        <v>0.1245371666078058</v>
      </c>
      <c r="T934">
        <v>0.55089693777911986</v>
      </c>
      <c r="U934">
        <v>0.57041630100302521</v>
      </c>
      <c r="V934">
        <v>0.57041630100302521</v>
      </c>
      <c r="W934">
        <v>0.46475026346722859</v>
      </c>
      <c r="X934">
        <v>0</v>
      </c>
      <c r="Y934">
        <v>0</v>
      </c>
      <c r="Z934">
        <v>0</v>
      </c>
      <c r="AA934">
        <v>0</v>
      </c>
      <c r="AB934" s="7">
        <f t="shared" si="42"/>
        <v>2.5584092611444942</v>
      </c>
      <c r="AC934">
        <f>INDEX(SHELF_days!$C$2:$C$289,MATCH(A934&amp;"|"&amp;C934,SHELF_days!$D$2:$D$289,0))</f>
        <v>56</v>
      </c>
      <c r="AD934" s="8">
        <f t="shared" si="43"/>
        <v>143.27091862409168</v>
      </c>
      <c r="AE934" s="7">
        <f t="shared" si="44"/>
        <v>0.57041630100302521</v>
      </c>
    </row>
    <row r="935" spans="1:31" x14ac:dyDescent="0.45">
      <c r="A935" t="s">
        <v>21</v>
      </c>
      <c r="B935" t="s">
        <v>193</v>
      </c>
      <c r="C935" t="s">
        <v>137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2.6022161872219951E-2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 s="7">
        <f t="shared" si="42"/>
        <v>2.6022161872219951E-2</v>
      </c>
      <c r="AC935">
        <f>INDEX(SHELF_days!$C$2:$C$289,MATCH(A935&amp;"|"&amp;C935,SHELF_days!$D$2:$D$289,0))</f>
        <v>159</v>
      </c>
      <c r="AD935" s="8">
        <f t="shared" si="43"/>
        <v>4.1375237376829723</v>
      </c>
      <c r="AE935" s="7">
        <f t="shared" si="44"/>
        <v>2.6022161872219951E-2</v>
      </c>
    </row>
    <row r="936" spans="1:31" x14ac:dyDescent="0.45">
      <c r="A936" t="s">
        <v>21</v>
      </c>
      <c r="B936" t="s">
        <v>193</v>
      </c>
      <c r="C936" t="s">
        <v>138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0.57041630100302521</v>
      </c>
      <c r="U936">
        <v>0.57041630100302521</v>
      </c>
      <c r="V936">
        <v>0.57041630100302521</v>
      </c>
      <c r="W936">
        <v>0.57041630100302521</v>
      </c>
      <c r="X936">
        <v>0</v>
      </c>
      <c r="Y936">
        <v>0</v>
      </c>
      <c r="Z936">
        <v>0</v>
      </c>
      <c r="AA936">
        <v>0</v>
      </c>
      <c r="AB936" s="7">
        <f t="shared" si="42"/>
        <v>2.2816652040121008</v>
      </c>
      <c r="AC936">
        <f>INDEX(SHELF_days!$C$2:$C$289,MATCH(A936&amp;"|"&amp;C936,SHELF_days!$D$2:$D$289,0))</f>
        <v>14</v>
      </c>
      <c r="AD936" s="8">
        <f t="shared" si="43"/>
        <v>31.943312856169413</v>
      </c>
      <c r="AE936" s="7">
        <f t="shared" si="44"/>
        <v>0.57041630100302521</v>
      </c>
    </row>
    <row r="937" spans="1:31" x14ac:dyDescent="0.45">
      <c r="A937" t="s">
        <v>21</v>
      </c>
      <c r="B937" t="s">
        <v>193</v>
      </c>
      <c r="C937" t="s">
        <v>139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 s="7">
        <f t="shared" si="42"/>
        <v>0</v>
      </c>
      <c r="AC937">
        <f>INDEX(SHELF_days!$C$2:$C$289,MATCH(A937&amp;"|"&amp;C937,SHELF_days!$D$2:$D$289,0))</f>
        <v>7</v>
      </c>
      <c r="AD937" s="8">
        <f t="shared" si="43"/>
        <v>0</v>
      </c>
      <c r="AE937" s="7">
        <f t="shared" si="44"/>
        <v>0</v>
      </c>
    </row>
    <row r="938" spans="1:31" x14ac:dyDescent="0.45">
      <c r="A938" t="s">
        <v>25</v>
      </c>
      <c r="B938" t="s">
        <v>168</v>
      </c>
      <c r="C938" t="s">
        <v>134</v>
      </c>
      <c r="D938">
        <v>0.8</v>
      </c>
      <c r="E938">
        <v>0.8</v>
      </c>
      <c r="F938">
        <v>0.8</v>
      </c>
      <c r="G938">
        <v>0.8</v>
      </c>
      <c r="H938">
        <v>0.8</v>
      </c>
      <c r="I938">
        <v>0.8</v>
      </c>
      <c r="J938">
        <v>0.8</v>
      </c>
      <c r="K938">
        <v>0.8</v>
      </c>
      <c r="L938">
        <v>0.8</v>
      </c>
      <c r="M938">
        <v>0.8</v>
      </c>
      <c r="N938">
        <v>0.8</v>
      </c>
      <c r="O938">
        <v>0.8</v>
      </c>
      <c r="P938">
        <v>0.8</v>
      </c>
      <c r="Q938">
        <v>0.8</v>
      </c>
      <c r="R938">
        <v>0.8</v>
      </c>
      <c r="S938">
        <v>0.8</v>
      </c>
      <c r="T938">
        <v>0.8</v>
      </c>
      <c r="U938">
        <v>0.8</v>
      </c>
      <c r="V938">
        <v>0.8</v>
      </c>
      <c r="W938">
        <v>0.8</v>
      </c>
      <c r="X938">
        <v>0.8</v>
      </c>
      <c r="Y938">
        <v>0.8</v>
      </c>
      <c r="Z938">
        <v>0.8</v>
      </c>
      <c r="AA938">
        <v>0.8</v>
      </c>
      <c r="AB938" s="7">
        <f t="shared" si="42"/>
        <v>19.200000000000006</v>
      </c>
      <c r="AC938">
        <f>INDEX(SHELF_days!$C$2:$C$289,MATCH(A938&amp;"|"&amp;C938,SHELF_days!$D$2:$D$289,0))</f>
        <v>52</v>
      </c>
      <c r="AD938" s="8">
        <f t="shared" si="43"/>
        <v>998.40000000000032</v>
      </c>
      <c r="AE938" s="7">
        <f t="shared" si="44"/>
        <v>0.8</v>
      </c>
    </row>
    <row r="939" spans="1:31" x14ac:dyDescent="0.45">
      <c r="A939" t="s">
        <v>25</v>
      </c>
      <c r="B939" t="s">
        <v>168</v>
      </c>
      <c r="C939" t="s">
        <v>135</v>
      </c>
      <c r="D939">
        <v>0.8</v>
      </c>
      <c r="E939">
        <v>0.8</v>
      </c>
      <c r="F939">
        <v>0.8</v>
      </c>
      <c r="G939">
        <v>0.8</v>
      </c>
      <c r="H939">
        <v>0.8</v>
      </c>
      <c r="I939">
        <v>0.8</v>
      </c>
      <c r="J939">
        <v>0.8</v>
      </c>
      <c r="K939">
        <v>0.8</v>
      </c>
      <c r="L939">
        <v>0.8</v>
      </c>
      <c r="M939">
        <v>0.8</v>
      </c>
      <c r="N939">
        <v>0.8</v>
      </c>
      <c r="O939">
        <v>0.8</v>
      </c>
      <c r="P939">
        <v>0.8</v>
      </c>
      <c r="Q939">
        <v>0.8</v>
      </c>
      <c r="R939">
        <v>0.8</v>
      </c>
      <c r="S939">
        <v>0.8</v>
      </c>
      <c r="T939">
        <v>0.8</v>
      </c>
      <c r="U939">
        <v>0.8</v>
      </c>
      <c r="V939">
        <v>0.8</v>
      </c>
      <c r="W939">
        <v>0.8</v>
      </c>
      <c r="X939">
        <v>0.8</v>
      </c>
      <c r="Y939">
        <v>0.8</v>
      </c>
      <c r="Z939">
        <v>0.8</v>
      </c>
      <c r="AA939">
        <v>0.8</v>
      </c>
      <c r="AB939" s="7">
        <f t="shared" si="42"/>
        <v>19.200000000000006</v>
      </c>
      <c r="AC939">
        <f>INDEX(SHELF_days!$C$2:$C$289,MATCH(A939&amp;"|"&amp;C939,SHELF_days!$D$2:$D$289,0))</f>
        <v>68</v>
      </c>
      <c r="AD939" s="8">
        <f t="shared" si="43"/>
        <v>1305.6000000000004</v>
      </c>
      <c r="AE939" s="7">
        <f t="shared" si="44"/>
        <v>0.8</v>
      </c>
    </row>
    <row r="940" spans="1:31" x14ac:dyDescent="0.45">
      <c r="A940" t="s">
        <v>25</v>
      </c>
      <c r="B940" t="s">
        <v>168</v>
      </c>
      <c r="C940" t="s">
        <v>136</v>
      </c>
      <c r="D940">
        <v>0.8</v>
      </c>
      <c r="E940">
        <v>0.8</v>
      </c>
      <c r="F940">
        <v>0.8</v>
      </c>
      <c r="G940">
        <v>0.8</v>
      </c>
      <c r="H940">
        <v>0.8</v>
      </c>
      <c r="I940">
        <v>0.8</v>
      </c>
      <c r="J940">
        <v>0.8</v>
      </c>
      <c r="K940">
        <v>0.8</v>
      </c>
      <c r="L940">
        <v>0.8</v>
      </c>
      <c r="M940">
        <v>0.8</v>
      </c>
      <c r="N940">
        <v>0.8</v>
      </c>
      <c r="O940">
        <v>0.8</v>
      </c>
      <c r="P940">
        <v>0.8</v>
      </c>
      <c r="Q940">
        <v>0.8</v>
      </c>
      <c r="R940">
        <v>0.8</v>
      </c>
      <c r="S940">
        <v>0.8</v>
      </c>
      <c r="T940">
        <v>0.8</v>
      </c>
      <c r="U940">
        <v>0.8</v>
      </c>
      <c r="V940">
        <v>0.8</v>
      </c>
      <c r="W940">
        <v>0.8</v>
      </c>
      <c r="X940">
        <v>0.8</v>
      </c>
      <c r="Y940">
        <v>0.8</v>
      </c>
      <c r="Z940">
        <v>0.8</v>
      </c>
      <c r="AA940">
        <v>0.8</v>
      </c>
      <c r="AB940" s="7">
        <f t="shared" si="42"/>
        <v>19.200000000000006</v>
      </c>
      <c r="AC940">
        <f>INDEX(SHELF_days!$C$2:$C$289,MATCH(A940&amp;"|"&amp;C940,SHELF_days!$D$2:$D$289,0))</f>
        <v>94</v>
      </c>
      <c r="AD940" s="8">
        <f t="shared" si="43"/>
        <v>1804.8000000000006</v>
      </c>
      <c r="AE940" s="7">
        <f t="shared" si="44"/>
        <v>0.8</v>
      </c>
    </row>
    <row r="941" spans="1:31" x14ac:dyDescent="0.45">
      <c r="A941" t="s">
        <v>25</v>
      </c>
      <c r="B941" t="s">
        <v>168</v>
      </c>
      <c r="C941" t="s">
        <v>137</v>
      </c>
      <c r="D941">
        <v>0.8</v>
      </c>
      <c r="E941">
        <v>0.8</v>
      </c>
      <c r="F941">
        <v>0.8</v>
      </c>
      <c r="G941">
        <v>0.8</v>
      </c>
      <c r="H941">
        <v>0.8</v>
      </c>
      <c r="I941">
        <v>0.8</v>
      </c>
      <c r="J941">
        <v>0.8</v>
      </c>
      <c r="K941">
        <v>0.8</v>
      </c>
      <c r="L941">
        <v>0.8</v>
      </c>
      <c r="M941">
        <v>0.8</v>
      </c>
      <c r="N941">
        <v>0.8</v>
      </c>
      <c r="O941">
        <v>0.8</v>
      </c>
      <c r="P941">
        <v>0.8</v>
      </c>
      <c r="Q941">
        <v>0.8</v>
      </c>
      <c r="R941">
        <v>0.8</v>
      </c>
      <c r="S941">
        <v>0.8</v>
      </c>
      <c r="T941">
        <v>0.8</v>
      </c>
      <c r="U941">
        <v>0.8</v>
      </c>
      <c r="V941">
        <v>0.8</v>
      </c>
      <c r="W941">
        <v>0.8</v>
      </c>
      <c r="X941">
        <v>0.8</v>
      </c>
      <c r="Y941">
        <v>0.8</v>
      </c>
      <c r="Z941">
        <v>0.8</v>
      </c>
      <c r="AA941">
        <v>0.8</v>
      </c>
      <c r="AB941" s="7">
        <f t="shared" si="42"/>
        <v>19.200000000000006</v>
      </c>
      <c r="AC941">
        <f>INDEX(SHELF_days!$C$2:$C$289,MATCH(A941&amp;"|"&amp;C941,SHELF_days!$D$2:$D$289,0))</f>
        <v>120</v>
      </c>
      <c r="AD941" s="8">
        <f t="shared" si="43"/>
        <v>2304.0000000000009</v>
      </c>
      <c r="AE941" s="7">
        <f t="shared" si="44"/>
        <v>0.8</v>
      </c>
    </row>
    <row r="942" spans="1:31" x14ac:dyDescent="0.45">
      <c r="A942" t="s">
        <v>25</v>
      </c>
      <c r="B942" t="s">
        <v>168</v>
      </c>
      <c r="C942" t="s">
        <v>138</v>
      </c>
      <c r="D942">
        <v>0.8</v>
      </c>
      <c r="E942">
        <v>0.8</v>
      </c>
      <c r="F942">
        <v>0.8</v>
      </c>
      <c r="G942">
        <v>0.8</v>
      </c>
      <c r="H942">
        <v>0.8</v>
      </c>
      <c r="I942">
        <v>0.8</v>
      </c>
      <c r="J942">
        <v>0.8</v>
      </c>
      <c r="K942">
        <v>0.8</v>
      </c>
      <c r="L942">
        <v>0.8</v>
      </c>
      <c r="M942">
        <v>0.8</v>
      </c>
      <c r="N942">
        <v>0.8</v>
      </c>
      <c r="O942">
        <v>0.8</v>
      </c>
      <c r="P942">
        <v>0.8</v>
      </c>
      <c r="Q942">
        <v>0.8</v>
      </c>
      <c r="R942">
        <v>0.8</v>
      </c>
      <c r="S942">
        <v>0.8</v>
      </c>
      <c r="T942">
        <v>0.8</v>
      </c>
      <c r="U942">
        <v>0.8</v>
      </c>
      <c r="V942">
        <v>0.8</v>
      </c>
      <c r="W942">
        <v>0.8</v>
      </c>
      <c r="X942">
        <v>0.8</v>
      </c>
      <c r="Y942">
        <v>0.8</v>
      </c>
      <c r="Z942">
        <v>0.8</v>
      </c>
      <c r="AA942">
        <v>0.8</v>
      </c>
      <c r="AB942" s="7">
        <f t="shared" si="42"/>
        <v>19.200000000000006</v>
      </c>
      <c r="AC942">
        <f>INDEX(SHELF_days!$C$2:$C$289,MATCH(A942&amp;"|"&amp;C942,SHELF_days!$D$2:$D$289,0))</f>
        <v>30</v>
      </c>
      <c r="AD942" s="8">
        <f t="shared" si="43"/>
        <v>576.00000000000023</v>
      </c>
      <c r="AE942" s="7">
        <f t="shared" si="44"/>
        <v>0.8</v>
      </c>
    </row>
    <row r="943" spans="1:31" x14ac:dyDescent="0.45">
      <c r="A943" t="s">
        <v>25</v>
      </c>
      <c r="B943" t="s">
        <v>168</v>
      </c>
      <c r="C943" t="s">
        <v>139</v>
      </c>
      <c r="D943">
        <v>0.8</v>
      </c>
      <c r="E943">
        <v>0.8</v>
      </c>
      <c r="F943">
        <v>0.8</v>
      </c>
      <c r="G943">
        <v>0.8</v>
      </c>
      <c r="H943">
        <v>0.8</v>
      </c>
      <c r="I943">
        <v>0.8</v>
      </c>
      <c r="J943">
        <v>0.8</v>
      </c>
      <c r="K943">
        <v>0.8</v>
      </c>
      <c r="L943">
        <v>0.8</v>
      </c>
      <c r="M943">
        <v>0.8</v>
      </c>
      <c r="N943">
        <v>0.8</v>
      </c>
      <c r="O943">
        <v>0.8</v>
      </c>
      <c r="P943">
        <v>0.8</v>
      </c>
      <c r="Q943">
        <v>0.8</v>
      </c>
      <c r="R943">
        <v>0.8</v>
      </c>
      <c r="S943">
        <v>0.8</v>
      </c>
      <c r="T943">
        <v>0.8</v>
      </c>
      <c r="U943">
        <v>0.8</v>
      </c>
      <c r="V943">
        <v>0.8</v>
      </c>
      <c r="W943">
        <v>0.8</v>
      </c>
      <c r="X943">
        <v>0.8</v>
      </c>
      <c r="Y943">
        <v>0.8</v>
      </c>
      <c r="Z943">
        <v>0.8</v>
      </c>
      <c r="AA943">
        <v>0.8</v>
      </c>
      <c r="AB943" s="7">
        <f t="shared" si="42"/>
        <v>19.200000000000006</v>
      </c>
      <c r="AC943">
        <f>INDEX(SHELF_days!$C$2:$C$289,MATCH(A943&amp;"|"&amp;C943,SHELF_days!$D$2:$D$289,0))</f>
        <v>1</v>
      </c>
      <c r="AD943" s="8">
        <f t="shared" si="43"/>
        <v>19.200000000000006</v>
      </c>
      <c r="AE943" s="7">
        <f t="shared" si="44"/>
        <v>0.8</v>
      </c>
    </row>
    <row r="944" spans="1:31" x14ac:dyDescent="0.45">
      <c r="A944" t="s">
        <v>25</v>
      </c>
      <c r="B944" t="s">
        <v>169</v>
      </c>
      <c r="C944" t="s">
        <v>134</v>
      </c>
      <c r="D944">
        <v>0.51019999999999999</v>
      </c>
      <c r="E944">
        <v>0.51019999999999999</v>
      </c>
      <c r="F944">
        <v>0.51019999999999999</v>
      </c>
      <c r="G944">
        <v>0.51019999999999999</v>
      </c>
      <c r="H944">
        <v>0.51019999999999999</v>
      </c>
      <c r="I944">
        <v>0.51019999999999999</v>
      </c>
      <c r="J944">
        <v>0.51019999999999999</v>
      </c>
      <c r="K944">
        <v>0.51019999999999999</v>
      </c>
      <c r="L944">
        <v>0.51019999999999999</v>
      </c>
      <c r="M944">
        <v>0.51019999999999999</v>
      </c>
      <c r="N944">
        <v>0.51019999999999999</v>
      </c>
      <c r="O944">
        <v>0.51019999999999999</v>
      </c>
      <c r="P944">
        <v>0.51019999999999999</v>
      </c>
      <c r="Q944">
        <v>0.51019999999999999</v>
      </c>
      <c r="R944">
        <v>0.51019999999999999</v>
      </c>
      <c r="S944">
        <v>0.51019999999999999</v>
      </c>
      <c r="T944">
        <v>0.51019999999999999</v>
      </c>
      <c r="U944">
        <v>0.51019999999999999</v>
      </c>
      <c r="V944">
        <v>0.51019999999999999</v>
      </c>
      <c r="W944">
        <v>0.51019999999999999</v>
      </c>
      <c r="X944">
        <v>0.51019999999999999</v>
      </c>
      <c r="Y944">
        <v>0.51019999999999999</v>
      </c>
      <c r="Z944">
        <v>0.51019999999999999</v>
      </c>
      <c r="AA944">
        <v>0.51019999999999999</v>
      </c>
      <c r="AB944" s="7">
        <f t="shared" si="42"/>
        <v>12.244799999999996</v>
      </c>
      <c r="AC944">
        <f>INDEX(SHELF_days!$C$2:$C$289,MATCH(A944&amp;"|"&amp;C944,SHELF_days!$D$2:$D$289,0))</f>
        <v>52</v>
      </c>
      <c r="AD944" s="8">
        <f t="shared" si="43"/>
        <v>636.72959999999978</v>
      </c>
      <c r="AE944" s="7">
        <f t="shared" si="44"/>
        <v>0.51019999999999999</v>
      </c>
    </row>
    <row r="945" spans="1:31" x14ac:dyDescent="0.45">
      <c r="A945" t="s">
        <v>25</v>
      </c>
      <c r="B945" t="s">
        <v>169</v>
      </c>
      <c r="C945" t="s">
        <v>135</v>
      </c>
      <c r="D945">
        <v>0.51019999999999999</v>
      </c>
      <c r="E945">
        <v>0.51019999999999999</v>
      </c>
      <c r="F945">
        <v>0.51019999999999999</v>
      </c>
      <c r="G945">
        <v>0.51019999999999999</v>
      </c>
      <c r="H945">
        <v>0.51019999999999999</v>
      </c>
      <c r="I945">
        <v>0.51019999999999999</v>
      </c>
      <c r="J945">
        <v>0.51019999999999999</v>
      </c>
      <c r="K945">
        <v>0.51019999999999999</v>
      </c>
      <c r="L945">
        <v>0.51019999999999999</v>
      </c>
      <c r="M945">
        <v>0.51019999999999999</v>
      </c>
      <c r="N945">
        <v>0.51019999999999999</v>
      </c>
      <c r="O945">
        <v>0.51019999999999999</v>
      </c>
      <c r="P945">
        <v>0.51019999999999999</v>
      </c>
      <c r="Q945">
        <v>0.51019999999999999</v>
      </c>
      <c r="R945">
        <v>0.51019999999999999</v>
      </c>
      <c r="S945">
        <v>0.51019999999999999</v>
      </c>
      <c r="T945">
        <v>0.51019999999999999</v>
      </c>
      <c r="U945">
        <v>0.51019999999999999</v>
      </c>
      <c r="V945">
        <v>0.51019999999999999</v>
      </c>
      <c r="W945">
        <v>0.51019999999999999</v>
      </c>
      <c r="X945">
        <v>0.51019999999999999</v>
      </c>
      <c r="Y945">
        <v>0.51019999999999999</v>
      </c>
      <c r="Z945">
        <v>0.51019999999999999</v>
      </c>
      <c r="AA945">
        <v>0.51019999999999999</v>
      </c>
      <c r="AB945" s="7">
        <f t="shared" si="42"/>
        <v>12.244799999999996</v>
      </c>
      <c r="AC945">
        <f>INDEX(SHELF_days!$C$2:$C$289,MATCH(A945&amp;"|"&amp;C945,SHELF_days!$D$2:$D$289,0))</f>
        <v>68</v>
      </c>
      <c r="AD945" s="8">
        <f t="shared" si="43"/>
        <v>832.64639999999974</v>
      </c>
      <c r="AE945" s="7">
        <f t="shared" si="44"/>
        <v>0.51019999999999999</v>
      </c>
    </row>
    <row r="946" spans="1:31" x14ac:dyDescent="0.45">
      <c r="A946" t="s">
        <v>25</v>
      </c>
      <c r="B946" t="s">
        <v>169</v>
      </c>
      <c r="C946" t="s">
        <v>136</v>
      </c>
      <c r="D946">
        <v>0.51019999999999999</v>
      </c>
      <c r="E946">
        <v>0.51019999999999999</v>
      </c>
      <c r="F946">
        <v>0.51019999999999999</v>
      </c>
      <c r="G946">
        <v>0.51019999999999999</v>
      </c>
      <c r="H946">
        <v>0.51019999999999999</v>
      </c>
      <c r="I946">
        <v>0.51019999999999999</v>
      </c>
      <c r="J946">
        <v>0.51019999999999999</v>
      </c>
      <c r="K946">
        <v>0.51019999999999999</v>
      </c>
      <c r="L946">
        <v>0.51019999999999999</v>
      </c>
      <c r="M946">
        <v>0.51019999999999999</v>
      </c>
      <c r="N946">
        <v>0.51019999999999999</v>
      </c>
      <c r="O946">
        <v>0.51019999999999999</v>
      </c>
      <c r="P946">
        <v>0.51019999999999999</v>
      </c>
      <c r="Q946">
        <v>0.51019999999999999</v>
      </c>
      <c r="R946">
        <v>0.51019999999999999</v>
      </c>
      <c r="S946">
        <v>0.51019999999999999</v>
      </c>
      <c r="T946">
        <v>0.51019999999999999</v>
      </c>
      <c r="U946">
        <v>0.51019999999999999</v>
      </c>
      <c r="V946">
        <v>0.51019999999999999</v>
      </c>
      <c r="W946">
        <v>0.51019999999999999</v>
      </c>
      <c r="X946">
        <v>0.51019999999999999</v>
      </c>
      <c r="Y946">
        <v>0.51019999999999999</v>
      </c>
      <c r="Z946">
        <v>0.51019999999999999</v>
      </c>
      <c r="AA946">
        <v>0.51019999999999999</v>
      </c>
      <c r="AB946" s="7">
        <f t="shared" si="42"/>
        <v>12.244799999999996</v>
      </c>
      <c r="AC946">
        <f>INDEX(SHELF_days!$C$2:$C$289,MATCH(A946&amp;"|"&amp;C946,SHELF_days!$D$2:$D$289,0))</f>
        <v>94</v>
      </c>
      <c r="AD946" s="8">
        <f t="shared" si="43"/>
        <v>1151.0111999999997</v>
      </c>
      <c r="AE946" s="7">
        <f t="shared" si="44"/>
        <v>0.51019999999999999</v>
      </c>
    </row>
    <row r="947" spans="1:31" x14ac:dyDescent="0.45">
      <c r="A947" t="s">
        <v>25</v>
      </c>
      <c r="B947" t="s">
        <v>169</v>
      </c>
      <c r="C947" t="s">
        <v>137</v>
      </c>
      <c r="D947">
        <v>0.51019999999999999</v>
      </c>
      <c r="E947">
        <v>0.51019999999999999</v>
      </c>
      <c r="F947">
        <v>0.51019999999999999</v>
      </c>
      <c r="G947">
        <v>0.51019999999999999</v>
      </c>
      <c r="H947">
        <v>0.51019999999999999</v>
      </c>
      <c r="I947">
        <v>0.51019999999999999</v>
      </c>
      <c r="J947">
        <v>0.51019999999999999</v>
      </c>
      <c r="K947">
        <v>0.51019999999999999</v>
      </c>
      <c r="L947">
        <v>0.51019999999999999</v>
      </c>
      <c r="M947">
        <v>0.51019999999999999</v>
      </c>
      <c r="N947">
        <v>0.51019999999999999</v>
      </c>
      <c r="O947">
        <v>0.51019999999999999</v>
      </c>
      <c r="P947">
        <v>0.51019999999999999</v>
      </c>
      <c r="Q947">
        <v>0.51019999999999999</v>
      </c>
      <c r="R947">
        <v>0.51019999999999999</v>
      </c>
      <c r="S947">
        <v>0.51019999999999999</v>
      </c>
      <c r="T947">
        <v>0.51019999999999999</v>
      </c>
      <c r="U947">
        <v>0.51019999999999999</v>
      </c>
      <c r="V947">
        <v>0.51019999999999999</v>
      </c>
      <c r="W947">
        <v>0.51019999999999999</v>
      </c>
      <c r="X947">
        <v>0.51019999999999999</v>
      </c>
      <c r="Y947">
        <v>0.51019999999999999</v>
      </c>
      <c r="Z947">
        <v>0.51019999999999999</v>
      </c>
      <c r="AA947">
        <v>0.51019999999999999</v>
      </c>
      <c r="AB947" s="7">
        <f t="shared" si="42"/>
        <v>12.244799999999996</v>
      </c>
      <c r="AC947">
        <f>INDEX(SHELF_days!$C$2:$C$289,MATCH(A947&amp;"|"&amp;C947,SHELF_days!$D$2:$D$289,0))</f>
        <v>120</v>
      </c>
      <c r="AD947" s="8">
        <f t="shared" si="43"/>
        <v>1469.3759999999995</v>
      </c>
      <c r="AE947" s="7">
        <f t="shared" si="44"/>
        <v>0.51019999999999999</v>
      </c>
    </row>
    <row r="948" spans="1:31" x14ac:dyDescent="0.45">
      <c r="A948" t="s">
        <v>25</v>
      </c>
      <c r="B948" t="s">
        <v>169</v>
      </c>
      <c r="C948" t="s">
        <v>138</v>
      </c>
      <c r="D948">
        <v>0.51019999999999999</v>
      </c>
      <c r="E948">
        <v>0.51019999999999999</v>
      </c>
      <c r="F948">
        <v>0.51019999999999999</v>
      </c>
      <c r="G948">
        <v>0.51019999999999999</v>
      </c>
      <c r="H948">
        <v>0.51019999999999999</v>
      </c>
      <c r="I948">
        <v>0.51019999999999999</v>
      </c>
      <c r="J948">
        <v>0.51019999999999999</v>
      </c>
      <c r="K948">
        <v>0.51019999999999999</v>
      </c>
      <c r="L948">
        <v>0.51019999999999999</v>
      </c>
      <c r="M948">
        <v>0.51019999999999999</v>
      </c>
      <c r="N948">
        <v>0.51019999999999999</v>
      </c>
      <c r="O948">
        <v>0.51019999999999999</v>
      </c>
      <c r="P948">
        <v>0.51019999999999999</v>
      </c>
      <c r="Q948">
        <v>0.51019999999999999</v>
      </c>
      <c r="R948">
        <v>0.51019999999999999</v>
      </c>
      <c r="S948">
        <v>0.51019999999999999</v>
      </c>
      <c r="T948">
        <v>0.51019999999999999</v>
      </c>
      <c r="U948">
        <v>0.51019999999999999</v>
      </c>
      <c r="V948">
        <v>0.51019999999999999</v>
      </c>
      <c r="W948">
        <v>0.51019999999999999</v>
      </c>
      <c r="X948">
        <v>0.51019999999999999</v>
      </c>
      <c r="Y948">
        <v>0.51019999999999999</v>
      </c>
      <c r="Z948">
        <v>0.51019999999999999</v>
      </c>
      <c r="AA948">
        <v>0.51019999999999999</v>
      </c>
      <c r="AB948" s="7">
        <f t="shared" si="42"/>
        <v>12.244799999999996</v>
      </c>
      <c r="AC948">
        <f>INDEX(SHELF_days!$C$2:$C$289,MATCH(A948&amp;"|"&amp;C948,SHELF_days!$D$2:$D$289,0))</f>
        <v>30</v>
      </c>
      <c r="AD948" s="8">
        <f t="shared" si="43"/>
        <v>367.34399999999988</v>
      </c>
      <c r="AE948" s="7">
        <f t="shared" si="44"/>
        <v>0.51019999999999999</v>
      </c>
    </row>
    <row r="949" spans="1:31" x14ac:dyDescent="0.45">
      <c r="A949" t="s">
        <v>25</v>
      </c>
      <c r="B949" t="s">
        <v>169</v>
      </c>
      <c r="C949" t="s">
        <v>139</v>
      </c>
      <c r="D949">
        <v>0.51019999999999999</v>
      </c>
      <c r="E949">
        <v>0.51019999999999999</v>
      </c>
      <c r="F949">
        <v>0.51019999999999999</v>
      </c>
      <c r="G949">
        <v>0.51019999999999999</v>
      </c>
      <c r="H949">
        <v>0.51019999999999999</v>
      </c>
      <c r="I949">
        <v>0.51019999999999999</v>
      </c>
      <c r="J949">
        <v>0.51019999999999999</v>
      </c>
      <c r="K949">
        <v>0.51019999999999999</v>
      </c>
      <c r="L949">
        <v>0.51019999999999999</v>
      </c>
      <c r="M949">
        <v>0.51019999999999999</v>
      </c>
      <c r="N949">
        <v>0.51019999999999999</v>
      </c>
      <c r="O949">
        <v>0.51019999999999999</v>
      </c>
      <c r="P949">
        <v>0.51019999999999999</v>
      </c>
      <c r="Q949">
        <v>0.51019999999999999</v>
      </c>
      <c r="R949">
        <v>0.51019999999999999</v>
      </c>
      <c r="S949">
        <v>0.51019999999999999</v>
      </c>
      <c r="T949">
        <v>0.51019999999999999</v>
      </c>
      <c r="U949">
        <v>0.51019999999999999</v>
      </c>
      <c r="V949">
        <v>0.51019999999999999</v>
      </c>
      <c r="W949">
        <v>0.51019999999999999</v>
      </c>
      <c r="X949">
        <v>0.51019999999999999</v>
      </c>
      <c r="Y949">
        <v>0.51019999999999999</v>
      </c>
      <c r="Z949">
        <v>0.51019999999999999</v>
      </c>
      <c r="AA949">
        <v>0.51019999999999999</v>
      </c>
      <c r="AB949" s="7">
        <f t="shared" si="42"/>
        <v>12.244799999999996</v>
      </c>
      <c r="AC949">
        <f>INDEX(SHELF_days!$C$2:$C$289,MATCH(A949&amp;"|"&amp;C949,SHELF_days!$D$2:$D$289,0))</f>
        <v>1</v>
      </c>
      <c r="AD949" s="8">
        <f t="shared" si="43"/>
        <v>12.244799999999996</v>
      </c>
      <c r="AE949" s="7">
        <f t="shared" si="44"/>
        <v>0.51019999999999999</v>
      </c>
    </row>
    <row r="950" spans="1:31" x14ac:dyDescent="0.45">
      <c r="A950" t="s">
        <v>25</v>
      </c>
      <c r="B950" t="s">
        <v>170</v>
      </c>
      <c r="C950" t="s">
        <v>134</v>
      </c>
      <c r="D950">
        <v>0.8</v>
      </c>
      <c r="E950">
        <v>0.8</v>
      </c>
      <c r="F950">
        <v>0.8</v>
      </c>
      <c r="G950">
        <v>0.8</v>
      </c>
      <c r="H950">
        <v>0.8</v>
      </c>
      <c r="I950">
        <v>0.8</v>
      </c>
      <c r="J950">
        <v>0.8</v>
      </c>
      <c r="K950">
        <v>0.8</v>
      </c>
      <c r="L950">
        <v>0.8</v>
      </c>
      <c r="M950">
        <v>0.8</v>
      </c>
      <c r="N950">
        <v>0.8</v>
      </c>
      <c r="O950">
        <v>0.8</v>
      </c>
      <c r="P950">
        <v>0.8</v>
      </c>
      <c r="Q950">
        <v>0.8</v>
      </c>
      <c r="R950">
        <v>0.8</v>
      </c>
      <c r="S950">
        <v>0.8</v>
      </c>
      <c r="T950">
        <v>0.8</v>
      </c>
      <c r="U950">
        <v>0.8</v>
      </c>
      <c r="V950">
        <v>0.8</v>
      </c>
      <c r="W950">
        <v>0.8</v>
      </c>
      <c r="X950">
        <v>0.8</v>
      </c>
      <c r="Y950">
        <v>0.8</v>
      </c>
      <c r="Z950">
        <v>0.8</v>
      </c>
      <c r="AA950">
        <v>0.8</v>
      </c>
      <c r="AB950" s="7">
        <f t="shared" si="42"/>
        <v>19.200000000000006</v>
      </c>
      <c r="AC950">
        <f>INDEX(SHELF_days!$C$2:$C$289,MATCH(A950&amp;"|"&amp;C950,SHELF_days!$D$2:$D$289,0))</f>
        <v>52</v>
      </c>
      <c r="AD950" s="8">
        <f t="shared" si="43"/>
        <v>998.40000000000032</v>
      </c>
      <c r="AE950" s="7">
        <f t="shared" si="44"/>
        <v>0.8</v>
      </c>
    </row>
    <row r="951" spans="1:31" x14ac:dyDescent="0.45">
      <c r="A951" t="s">
        <v>25</v>
      </c>
      <c r="B951" t="s">
        <v>170</v>
      </c>
      <c r="C951" t="s">
        <v>135</v>
      </c>
      <c r="D951">
        <v>0.8</v>
      </c>
      <c r="E951">
        <v>0.8</v>
      </c>
      <c r="F951">
        <v>0.8</v>
      </c>
      <c r="G951">
        <v>0.8</v>
      </c>
      <c r="H951">
        <v>0.8</v>
      </c>
      <c r="I951">
        <v>0.8</v>
      </c>
      <c r="J951">
        <v>0.8</v>
      </c>
      <c r="K951">
        <v>0.8</v>
      </c>
      <c r="L951">
        <v>0.8</v>
      </c>
      <c r="M951">
        <v>0.8</v>
      </c>
      <c r="N951">
        <v>0.8</v>
      </c>
      <c r="O951">
        <v>0.8</v>
      </c>
      <c r="P951">
        <v>0.8</v>
      </c>
      <c r="Q951">
        <v>0.8</v>
      </c>
      <c r="R951">
        <v>0.8</v>
      </c>
      <c r="S951">
        <v>0.8</v>
      </c>
      <c r="T951">
        <v>0.8</v>
      </c>
      <c r="U951">
        <v>0.8</v>
      </c>
      <c r="V951">
        <v>0.8</v>
      </c>
      <c r="W951">
        <v>0.8</v>
      </c>
      <c r="X951">
        <v>0.8</v>
      </c>
      <c r="Y951">
        <v>0.8</v>
      </c>
      <c r="Z951">
        <v>0.8</v>
      </c>
      <c r="AA951">
        <v>0.8</v>
      </c>
      <c r="AB951" s="7">
        <f t="shared" si="42"/>
        <v>19.200000000000006</v>
      </c>
      <c r="AC951">
        <f>INDEX(SHELF_days!$C$2:$C$289,MATCH(A951&amp;"|"&amp;C951,SHELF_days!$D$2:$D$289,0))</f>
        <v>68</v>
      </c>
      <c r="AD951" s="8">
        <f t="shared" si="43"/>
        <v>1305.6000000000004</v>
      </c>
      <c r="AE951" s="7">
        <f t="shared" si="44"/>
        <v>0.8</v>
      </c>
    </row>
    <row r="952" spans="1:31" x14ac:dyDescent="0.45">
      <c r="A952" t="s">
        <v>25</v>
      </c>
      <c r="B952" t="s">
        <v>170</v>
      </c>
      <c r="C952" t="s">
        <v>136</v>
      </c>
      <c r="D952">
        <v>0.8</v>
      </c>
      <c r="E952">
        <v>0.8</v>
      </c>
      <c r="F952">
        <v>0.8</v>
      </c>
      <c r="G952">
        <v>0.8</v>
      </c>
      <c r="H952">
        <v>0.8</v>
      </c>
      <c r="I952">
        <v>0.8</v>
      </c>
      <c r="J952">
        <v>0.8</v>
      </c>
      <c r="K952">
        <v>0.8</v>
      </c>
      <c r="L952">
        <v>0.8</v>
      </c>
      <c r="M952">
        <v>0.8</v>
      </c>
      <c r="N952">
        <v>0.8</v>
      </c>
      <c r="O952">
        <v>0.8</v>
      </c>
      <c r="P952">
        <v>0.8</v>
      </c>
      <c r="Q952">
        <v>0.8</v>
      </c>
      <c r="R952">
        <v>0.8</v>
      </c>
      <c r="S952">
        <v>0.8</v>
      </c>
      <c r="T952">
        <v>0.8</v>
      </c>
      <c r="U952">
        <v>0.8</v>
      </c>
      <c r="V952">
        <v>0.8</v>
      </c>
      <c r="W952">
        <v>0.8</v>
      </c>
      <c r="X952">
        <v>0.8</v>
      </c>
      <c r="Y952">
        <v>0.8</v>
      </c>
      <c r="Z952">
        <v>0.8</v>
      </c>
      <c r="AA952">
        <v>0.8</v>
      </c>
      <c r="AB952" s="7">
        <f t="shared" si="42"/>
        <v>19.200000000000006</v>
      </c>
      <c r="AC952">
        <f>INDEX(SHELF_days!$C$2:$C$289,MATCH(A952&amp;"|"&amp;C952,SHELF_days!$D$2:$D$289,0))</f>
        <v>94</v>
      </c>
      <c r="AD952" s="8">
        <f t="shared" si="43"/>
        <v>1804.8000000000006</v>
      </c>
      <c r="AE952" s="7">
        <f t="shared" si="44"/>
        <v>0.8</v>
      </c>
    </row>
    <row r="953" spans="1:31" x14ac:dyDescent="0.45">
      <c r="A953" t="s">
        <v>25</v>
      </c>
      <c r="B953" t="s">
        <v>170</v>
      </c>
      <c r="C953" t="s">
        <v>137</v>
      </c>
      <c r="D953">
        <v>0.8</v>
      </c>
      <c r="E953">
        <v>0.8</v>
      </c>
      <c r="F953">
        <v>0.8</v>
      </c>
      <c r="G953">
        <v>0.8</v>
      </c>
      <c r="H953">
        <v>0.8</v>
      </c>
      <c r="I953">
        <v>0.8</v>
      </c>
      <c r="J953">
        <v>0.8</v>
      </c>
      <c r="K953">
        <v>0.8</v>
      </c>
      <c r="L953">
        <v>0.8</v>
      </c>
      <c r="M953">
        <v>0.8</v>
      </c>
      <c r="N953">
        <v>0.8</v>
      </c>
      <c r="O953">
        <v>0.8</v>
      </c>
      <c r="P953">
        <v>0.8</v>
      </c>
      <c r="Q953">
        <v>0.8</v>
      </c>
      <c r="R953">
        <v>0.8</v>
      </c>
      <c r="S953">
        <v>0.8</v>
      </c>
      <c r="T953">
        <v>0.8</v>
      </c>
      <c r="U953">
        <v>0.8</v>
      </c>
      <c r="V953">
        <v>0.8</v>
      </c>
      <c r="W953">
        <v>0.8</v>
      </c>
      <c r="X953">
        <v>0.8</v>
      </c>
      <c r="Y953">
        <v>0.8</v>
      </c>
      <c r="Z953">
        <v>0.8</v>
      </c>
      <c r="AA953">
        <v>0.8</v>
      </c>
      <c r="AB953" s="7">
        <f t="shared" si="42"/>
        <v>19.200000000000006</v>
      </c>
      <c r="AC953">
        <f>INDEX(SHELF_days!$C$2:$C$289,MATCH(A953&amp;"|"&amp;C953,SHELF_days!$D$2:$D$289,0))</f>
        <v>120</v>
      </c>
      <c r="AD953" s="8">
        <f t="shared" si="43"/>
        <v>2304.0000000000009</v>
      </c>
      <c r="AE953" s="7">
        <f t="shared" si="44"/>
        <v>0.8</v>
      </c>
    </row>
    <row r="954" spans="1:31" x14ac:dyDescent="0.45">
      <c r="A954" t="s">
        <v>25</v>
      </c>
      <c r="B954" t="s">
        <v>170</v>
      </c>
      <c r="C954" t="s">
        <v>138</v>
      </c>
      <c r="D954">
        <v>0.8</v>
      </c>
      <c r="E954">
        <v>0.8</v>
      </c>
      <c r="F954">
        <v>0.8</v>
      </c>
      <c r="G954">
        <v>0.8</v>
      </c>
      <c r="H954">
        <v>0.8</v>
      </c>
      <c r="I954">
        <v>0.8</v>
      </c>
      <c r="J954">
        <v>0.8</v>
      </c>
      <c r="K954">
        <v>0.8</v>
      </c>
      <c r="L954">
        <v>0.8</v>
      </c>
      <c r="M954">
        <v>0.8</v>
      </c>
      <c r="N954">
        <v>0.8</v>
      </c>
      <c r="O954">
        <v>0.8</v>
      </c>
      <c r="P954">
        <v>0.8</v>
      </c>
      <c r="Q954">
        <v>0.8</v>
      </c>
      <c r="R954">
        <v>0.8</v>
      </c>
      <c r="S954">
        <v>0.8</v>
      </c>
      <c r="T954">
        <v>0.8</v>
      </c>
      <c r="U954">
        <v>0.8</v>
      </c>
      <c r="V954">
        <v>0.8</v>
      </c>
      <c r="W954">
        <v>0.8</v>
      </c>
      <c r="X954">
        <v>0.8</v>
      </c>
      <c r="Y954">
        <v>0.8</v>
      </c>
      <c r="Z954">
        <v>0.8</v>
      </c>
      <c r="AA954">
        <v>0.8</v>
      </c>
      <c r="AB954" s="7">
        <f t="shared" si="42"/>
        <v>19.200000000000006</v>
      </c>
      <c r="AC954">
        <f>INDEX(SHELF_days!$C$2:$C$289,MATCH(A954&amp;"|"&amp;C954,SHELF_days!$D$2:$D$289,0))</f>
        <v>30</v>
      </c>
      <c r="AD954" s="8">
        <f t="shared" si="43"/>
        <v>576.00000000000023</v>
      </c>
      <c r="AE954" s="7">
        <f t="shared" si="44"/>
        <v>0.8</v>
      </c>
    </row>
    <row r="955" spans="1:31" x14ac:dyDescent="0.45">
      <c r="A955" t="s">
        <v>25</v>
      </c>
      <c r="B955" t="s">
        <v>170</v>
      </c>
      <c r="C955" t="s">
        <v>139</v>
      </c>
      <c r="D955">
        <v>0.8</v>
      </c>
      <c r="E955">
        <v>0.8</v>
      </c>
      <c r="F955">
        <v>0.8</v>
      </c>
      <c r="G955">
        <v>0.8</v>
      </c>
      <c r="H955">
        <v>0.8</v>
      </c>
      <c r="I955">
        <v>0.8</v>
      </c>
      <c r="J955">
        <v>0.8</v>
      </c>
      <c r="K955">
        <v>0.8</v>
      </c>
      <c r="L955">
        <v>0.8</v>
      </c>
      <c r="M955">
        <v>0.8</v>
      </c>
      <c r="N955">
        <v>0.8</v>
      </c>
      <c r="O955">
        <v>0.8</v>
      </c>
      <c r="P955">
        <v>0.8</v>
      </c>
      <c r="Q955">
        <v>0.8</v>
      </c>
      <c r="R955">
        <v>0.8</v>
      </c>
      <c r="S955">
        <v>0.8</v>
      </c>
      <c r="T955">
        <v>0.8</v>
      </c>
      <c r="U955">
        <v>0.8</v>
      </c>
      <c r="V955">
        <v>0.8</v>
      </c>
      <c r="W955">
        <v>0.8</v>
      </c>
      <c r="X955">
        <v>0.8</v>
      </c>
      <c r="Y955">
        <v>0.8</v>
      </c>
      <c r="Z955">
        <v>0.8</v>
      </c>
      <c r="AA955">
        <v>0.8</v>
      </c>
      <c r="AB955" s="7">
        <f t="shared" si="42"/>
        <v>19.200000000000006</v>
      </c>
      <c r="AC955">
        <f>INDEX(SHELF_days!$C$2:$C$289,MATCH(A955&amp;"|"&amp;C955,SHELF_days!$D$2:$D$289,0))</f>
        <v>1</v>
      </c>
      <c r="AD955" s="8">
        <f t="shared" si="43"/>
        <v>19.200000000000006</v>
      </c>
      <c r="AE955" s="7">
        <f t="shared" si="44"/>
        <v>0.8</v>
      </c>
    </row>
    <row r="956" spans="1:31" x14ac:dyDescent="0.45">
      <c r="A956" t="s">
        <v>25</v>
      </c>
      <c r="B956" t="s">
        <v>171</v>
      </c>
      <c r="C956" t="s">
        <v>134</v>
      </c>
      <c r="D956">
        <v>0.36593008211978723</v>
      </c>
      <c r="E956">
        <v>0.35409595370695529</v>
      </c>
      <c r="F956">
        <v>0.34695926205343658</v>
      </c>
      <c r="G956">
        <v>0.35029583440295048</v>
      </c>
      <c r="H956">
        <v>0.3525290684284933</v>
      </c>
      <c r="I956">
        <v>0.39719535847738779</v>
      </c>
      <c r="J956">
        <v>0.47357437645800982</v>
      </c>
      <c r="K956">
        <v>0.48000609045157339</v>
      </c>
      <c r="L956">
        <v>0.45441443567237899</v>
      </c>
      <c r="M956">
        <v>0.43255127575456848</v>
      </c>
      <c r="N956">
        <v>0.43330775863168941</v>
      </c>
      <c r="O956">
        <v>0.42636018769745082</v>
      </c>
      <c r="P956">
        <v>0.41943595506474052</v>
      </c>
      <c r="Q956">
        <v>0.40325124533944567</v>
      </c>
      <c r="R956">
        <v>0.40050698298733711</v>
      </c>
      <c r="S956">
        <v>0.43010397317018079</v>
      </c>
      <c r="T956">
        <v>0.50716141143315685</v>
      </c>
      <c r="U956">
        <v>0.51509562918372531</v>
      </c>
      <c r="V956">
        <v>0.5148928273911354</v>
      </c>
      <c r="W956">
        <v>0.51540063664162827</v>
      </c>
      <c r="X956">
        <v>0.51550123276890503</v>
      </c>
      <c r="Y956">
        <v>0.51127297634721036</v>
      </c>
      <c r="Z956">
        <v>0.48338933940414358</v>
      </c>
      <c r="AA956">
        <v>0.42085073899876008</v>
      </c>
      <c r="AB956" s="7">
        <f t="shared" si="42"/>
        <v>10.50408263258505</v>
      </c>
      <c r="AC956">
        <f>INDEX(SHELF_days!$C$2:$C$289,MATCH(A956&amp;"|"&amp;C956,SHELF_days!$D$2:$D$289,0))</f>
        <v>52</v>
      </c>
      <c r="AD956" s="8">
        <f t="shared" si="43"/>
        <v>546.21229689442259</v>
      </c>
      <c r="AE956" s="7">
        <f t="shared" si="44"/>
        <v>0.51550123276890503</v>
      </c>
    </row>
    <row r="957" spans="1:31" x14ac:dyDescent="0.45">
      <c r="A957" t="s">
        <v>25</v>
      </c>
      <c r="B957" t="s">
        <v>171</v>
      </c>
      <c r="C957" t="s">
        <v>135</v>
      </c>
      <c r="D957">
        <v>0.27662874599564652</v>
      </c>
      <c r="E957">
        <v>0.26038126428693092</v>
      </c>
      <c r="F957">
        <v>0.2576900693506704</v>
      </c>
      <c r="G957">
        <v>0.25887781374284569</v>
      </c>
      <c r="H957">
        <v>0.27259841541307839</v>
      </c>
      <c r="I957">
        <v>0.30011531438061001</v>
      </c>
      <c r="J957">
        <v>0.32921320575409918</v>
      </c>
      <c r="K957">
        <v>0.32410467404454102</v>
      </c>
      <c r="L957">
        <v>0.29956390558507162</v>
      </c>
      <c r="M957">
        <v>0.2771389222138399</v>
      </c>
      <c r="N957">
        <v>0.27479543483280172</v>
      </c>
      <c r="O957">
        <v>0.2700223024464225</v>
      </c>
      <c r="P957">
        <v>0.25944029994722312</v>
      </c>
      <c r="Q957">
        <v>0.24223092990432621</v>
      </c>
      <c r="R957">
        <v>0.2463683421056706</v>
      </c>
      <c r="S957">
        <v>0.27848175032976041</v>
      </c>
      <c r="T957">
        <v>0.33121698593074322</v>
      </c>
      <c r="U957">
        <v>0.3499113441696603</v>
      </c>
      <c r="V957">
        <v>0.35528634910295531</v>
      </c>
      <c r="W957">
        <v>0.35597253303936749</v>
      </c>
      <c r="X957">
        <v>0.35628270048685778</v>
      </c>
      <c r="Y957">
        <v>0.34806880183278321</v>
      </c>
      <c r="Z957">
        <v>0.32125347209171801</v>
      </c>
      <c r="AA957">
        <v>0.29293653804137398</v>
      </c>
      <c r="AB957" s="7">
        <f t="shared" si="42"/>
        <v>7.138580115028998</v>
      </c>
      <c r="AC957">
        <f>INDEX(SHELF_days!$C$2:$C$289,MATCH(A957&amp;"|"&amp;C957,SHELF_days!$D$2:$D$289,0))</f>
        <v>68</v>
      </c>
      <c r="AD957" s="8">
        <f t="shared" si="43"/>
        <v>485.42344782197188</v>
      </c>
      <c r="AE957" s="7">
        <f t="shared" si="44"/>
        <v>0.35628270048685778</v>
      </c>
    </row>
    <row r="958" spans="1:31" x14ac:dyDescent="0.45">
      <c r="A958" t="s">
        <v>25</v>
      </c>
      <c r="B958" t="s">
        <v>171</v>
      </c>
      <c r="C958" t="s">
        <v>136</v>
      </c>
      <c r="D958">
        <v>0.1011626161745495</v>
      </c>
      <c r="E958">
        <v>9.9170829977215769E-2</v>
      </c>
      <c r="F958">
        <v>9.8201203169483803E-2</v>
      </c>
      <c r="G958">
        <v>9.9398322768194214E-2</v>
      </c>
      <c r="H958">
        <v>0.1011626161745495</v>
      </c>
      <c r="I958">
        <v>0.10292690958090479</v>
      </c>
      <c r="J958">
        <v>0.1056198721887885</v>
      </c>
      <c r="K958">
        <v>0.1032986443763392</v>
      </c>
      <c r="L958">
        <v>0.1043110095557619</v>
      </c>
      <c r="M958">
        <v>0.1028694798939455</v>
      </c>
      <c r="N958">
        <v>0.1064434762265774</v>
      </c>
      <c r="O958">
        <v>0.1076695332644534</v>
      </c>
      <c r="P958">
        <v>0.1074990249690625</v>
      </c>
      <c r="Q958">
        <v>0.1071678025884599</v>
      </c>
      <c r="R958">
        <v>0.109531323581228</v>
      </c>
      <c r="S958">
        <v>0.11871428600688801</v>
      </c>
      <c r="T958">
        <v>0.12620908275076681</v>
      </c>
      <c r="U958">
        <v>0.13333214469921109</v>
      </c>
      <c r="V958">
        <v>0.13515386779252569</v>
      </c>
      <c r="W958">
        <v>0.13515297740978219</v>
      </c>
      <c r="X958">
        <v>0.12612538677287249</v>
      </c>
      <c r="Y958">
        <v>0.12017763004592159</v>
      </c>
      <c r="Z958">
        <v>0.1077652494093856</v>
      </c>
      <c r="AA958">
        <v>0.1013536032730422</v>
      </c>
      <c r="AB958" s="7">
        <f t="shared" si="42"/>
        <v>2.6604168926499097</v>
      </c>
      <c r="AC958">
        <f>INDEX(SHELF_days!$C$2:$C$289,MATCH(A958&amp;"|"&amp;C958,SHELF_days!$D$2:$D$289,0))</f>
        <v>94</v>
      </c>
      <c r="AD958" s="8">
        <f t="shared" si="43"/>
        <v>250.0791879090915</v>
      </c>
      <c r="AE958" s="7">
        <f t="shared" si="44"/>
        <v>0.13515386779252569</v>
      </c>
    </row>
    <row r="959" spans="1:31" x14ac:dyDescent="0.45">
      <c r="A959" t="s">
        <v>25</v>
      </c>
      <c r="B959" t="s">
        <v>171</v>
      </c>
      <c r="C959" t="s">
        <v>137</v>
      </c>
      <c r="D959">
        <v>0.14786882274489041</v>
      </c>
      <c r="E959">
        <v>0.14448122803962191</v>
      </c>
      <c r="F959">
        <v>0.14486099853931689</v>
      </c>
      <c r="G959">
        <v>0.14528087336175291</v>
      </c>
      <c r="H959">
        <v>0.14730387489410449</v>
      </c>
      <c r="I959">
        <v>0.15397444433227381</v>
      </c>
      <c r="J959">
        <v>0.1625351479378877</v>
      </c>
      <c r="K959">
        <v>0.16346835809140831</v>
      </c>
      <c r="L959">
        <v>0.1597689958684837</v>
      </c>
      <c r="M959">
        <v>0.15909907931208869</v>
      </c>
      <c r="N959">
        <v>0.16190533570423371</v>
      </c>
      <c r="O959">
        <v>0.16841583658468029</v>
      </c>
      <c r="P959">
        <v>0.17351187543871471</v>
      </c>
      <c r="Q959">
        <v>0.17222609597831481</v>
      </c>
      <c r="R959">
        <v>0.1805475685804476</v>
      </c>
      <c r="S959">
        <v>0.19842642439161801</v>
      </c>
      <c r="T959">
        <v>0.20942860941905461</v>
      </c>
      <c r="U959">
        <v>0.22273069017237601</v>
      </c>
      <c r="V959">
        <v>0.23148215086094051</v>
      </c>
      <c r="W959">
        <v>0.22803841010383449</v>
      </c>
      <c r="X959">
        <v>0.21562211178322691</v>
      </c>
      <c r="Y959">
        <v>0.20243720539895729</v>
      </c>
      <c r="Z959">
        <v>0.18177580705604529</v>
      </c>
      <c r="AA959">
        <v>0.16795829857219199</v>
      </c>
      <c r="AB959" s="7">
        <f t="shared" si="42"/>
        <v>4.2431482431664653</v>
      </c>
      <c r="AC959">
        <f>INDEX(SHELF_days!$C$2:$C$289,MATCH(A959&amp;"|"&amp;C959,SHELF_days!$D$2:$D$289,0))</f>
        <v>120</v>
      </c>
      <c r="AD959" s="8">
        <f t="shared" si="43"/>
        <v>509.17778917997583</v>
      </c>
      <c r="AE959" s="7">
        <f t="shared" si="44"/>
        <v>0.23148215086094051</v>
      </c>
    </row>
    <row r="960" spans="1:31" x14ac:dyDescent="0.45">
      <c r="A960" t="s">
        <v>25</v>
      </c>
      <c r="B960" t="s">
        <v>171</v>
      </c>
      <c r="C960" t="s">
        <v>138</v>
      </c>
      <c r="D960">
        <v>0.1008564432284656</v>
      </c>
      <c r="E960">
        <v>0.1008564432284656</v>
      </c>
      <c r="F960">
        <v>0.1008564432284656</v>
      </c>
      <c r="G960">
        <v>0.1008564432284656</v>
      </c>
      <c r="H960">
        <v>0.1008564432284656</v>
      </c>
      <c r="I960">
        <v>0.1008564432284656</v>
      </c>
      <c r="J960">
        <v>0.1008564432284656</v>
      </c>
      <c r="K960">
        <v>0.1008564432284656</v>
      </c>
      <c r="L960">
        <v>0.1008564432284656</v>
      </c>
      <c r="M960">
        <v>0.1026991496751033</v>
      </c>
      <c r="N960">
        <v>0.1229689205881186</v>
      </c>
      <c r="O960">
        <v>0.13402515926794509</v>
      </c>
      <c r="P960">
        <v>0.14626430110201</v>
      </c>
      <c r="Q960">
        <v>0.1680127009578232</v>
      </c>
      <c r="R960">
        <v>0.19231103827348031</v>
      </c>
      <c r="S960">
        <v>0.2223704487341896</v>
      </c>
      <c r="T960">
        <v>0.23036201969012279</v>
      </c>
      <c r="U960">
        <v>0.25877819911817562</v>
      </c>
      <c r="V960">
        <v>0.26206884598238328</v>
      </c>
      <c r="W960">
        <v>0.25849921252519492</v>
      </c>
      <c r="X960">
        <v>0.20621154526874541</v>
      </c>
      <c r="Y960">
        <v>0.16682979780358489</v>
      </c>
      <c r="Z960">
        <v>0.1315854215123286</v>
      </c>
      <c r="AA960">
        <v>0.1128486819277424</v>
      </c>
      <c r="AB960" s="7">
        <f t="shared" si="42"/>
        <v>3.6235434314831378</v>
      </c>
      <c r="AC960">
        <f>INDEX(SHELF_days!$C$2:$C$289,MATCH(A960&amp;"|"&amp;C960,SHELF_days!$D$2:$D$289,0))</f>
        <v>30</v>
      </c>
      <c r="AD960" s="8">
        <f t="shared" si="43"/>
        <v>108.70630294449414</v>
      </c>
      <c r="AE960" s="7">
        <f t="shared" si="44"/>
        <v>0.26206884598238328</v>
      </c>
    </row>
    <row r="961" spans="1:31" x14ac:dyDescent="0.45">
      <c r="A961" t="s">
        <v>25</v>
      </c>
      <c r="B961" t="s">
        <v>171</v>
      </c>
      <c r="C961" t="s">
        <v>139</v>
      </c>
      <c r="D961">
        <v>0.32436376232905167</v>
      </c>
      <c r="E961">
        <v>0.32436376232905167</v>
      </c>
      <c r="F961">
        <v>0.32436376232905167</v>
      </c>
      <c r="G961">
        <v>0.32436376232905167</v>
      </c>
      <c r="H961">
        <v>0.39207380844547612</v>
      </c>
      <c r="I961">
        <v>0.52757759665621917</v>
      </c>
      <c r="J961">
        <v>0.52757759665621917</v>
      </c>
      <c r="K961">
        <v>0.52757759665621917</v>
      </c>
      <c r="L961">
        <v>0.52757759665621917</v>
      </c>
      <c r="M961">
        <v>0.52757759665621917</v>
      </c>
      <c r="N961">
        <v>0.40019231830121549</v>
      </c>
      <c r="O961">
        <v>0.39818361483175418</v>
      </c>
      <c r="P961">
        <v>0.39207380844547612</v>
      </c>
      <c r="Q961">
        <v>0.32436376232905167</v>
      </c>
      <c r="R961">
        <v>0.32436376232905167</v>
      </c>
      <c r="S961">
        <v>0.52757759665621917</v>
      </c>
      <c r="T961">
        <v>0.52757759665621917</v>
      </c>
      <c r="U961">
        <v>0.53812328987089098</v>
      </c>
      <c r="V961">
        <v>0.53812328987089098</v>
      </c>
      <c r="W961">
        <v>0.53812328987089098</v>
      </c>
      <c r="X961">
        <v>0.53812328987089098</v>
      </c>
      <c r="Y961">
        <v>0.52757759665621917</v>
      </c>
      <c r="Z961">
        <v>0.52757759665621917</v>
      </c>
      <c r="AA961">
        <v>0.52757759665621917</v>
      </c>
      <c r="AB961" s="7">
        <f t="shared" si="42"/>
        <v>10.956975250043984</v>
      </c>
      <c r="AC961">
        <f>INDEX(SHELF_days!$C$2:$C$289,MATCH(A961&amp;"|"&amp;C961,SHELF_days!$D$2:$D$289,0))</f>
        <v>1</v>
      </c>
      <c r="AD961" s="8">
        <f t="shared" si="43"/>
        <v>10.956975250043984</v>
      </c>
      <c r="AE961" s="7">
        <f t="shared" si="44"/>
        <v>0.53812328987089098</v>
      </c>
    </row>
    <row r="962" spans="1:31" x14ac:dyDescent="0.45">
      <c r="A962" t="s">
        <v>25</v>
      </c>
      <c r="B962" t="s">
        <v>172</v>
      </c>
      <c r="C962" t="s">
        <v>134</v>
      </c>
      <c r="D962">
        <v>0.20169999999999999</v>
      </c>
      <c r="E962">
        <v>0.20169999999999999</v>
      </c>
      <c r="F962">
        <v>0.20169999999999999</v>
      </c>
      <c r="G962">
        <v>0.20169999999999999</v>
      </c>
      <c r="H962">
        <v>0.20169999999999999</v>
      </c>
      <c r="I962">
        <v>0.20169999999999999</v>
      </c>
      <c r="J962">
        <v>0.20169999999999999</v>
      </c>
      <c r="K962">
        <v>0.20169999999999999</v>
      </c>
      <c r="L962">
        <v>0.20169999999999999</v>
      </c>
      <c r="M962">
        <v>0.20169999999999999</v>
      </c>
      <c r="N962">
        <v>0.20169999999999999</v>
      </c>
      <c r="O962">
        <v>0.20169999999999999</v>
      </c>
      <c r="P962">
        <v>0.20169999999999999</v>
      </c>
      <c r="Q962">
        <v>0.20169999999999999</v>
      </c>
      <c r="R962">
        <v>0.20169999999999999</v>
      </c>
      <c r="S962">
        <v>0.20169999999999999</v>
      </c>
      <c r="T962">
        <v>0.20169999999999999</v>
      </c>
      <c r="U962">
        <v>0.20169999999999999</v>
      </c>
      <c r="V962">
        <v>0.20169999999999999</v>
      </c>
      <c r="W962">
        <v>0.20169999999999999</v>
      </c>
      <c r="X962">
        <v>0.20169999999999999</v>
      </c>
      <c r="Y962">
        <v>0.20169999999999999</v>
      </c>
      <c r="Z962">
        <v>0.20169999999999999</v>
      </c>
      <c r="AA962">
        <v>0.20169999999999999</v>
      </c>
      <c r="AB962" s="7">
        <f t="shared" ref="AB962:AB1025" si="45">SUM(D962:AA962)</f>
        <v>4.8407999999999971</v>
      </c>
      <c r="AC962">
        <f>INDEX(SHELF_days!$C$2:$C$289,MATCH(A962&amp;"|"&amp;C962,SHELF_days!$D$2:$D$289,0))</f>
        <v>52</v>
      </c>
      <c r="AD962" s="8">
        <f t="shared" ref="AD962:AD1025" si="46">AB962*AC962</f>
        <v>251.72159999999985</v>
      </c>
      <c r="AE962" s="7">
        <f t="shared" ref="AE962:AE1025" si="47">MAX(D962:AA962)</f>
        <v>0.20169999999999999</v>
      </c>
    </row>
    <row r="963" spans="1:31" x14ac:dyDescent="0.45">
      <c r="A963" t="s">
        <v>25</v>
      </c>
      <c r="B963" t="s">
        <v>172</v>
      </c>
      <c r="C963" t="s">
        <v>135</v>
      </c>
      <c r="D963">
        <v>0.20169999999999999</v>
      </c>
      <c r="E963">
        <v>0.20169999999999999</v>
      </c>
      <c r="F963">
        <v>0.20169999999999999</v>
      </c>
      <c r="G963">
        <v>0.20169999999999999</v>
      </c>
      <c r="H963">
        <v>0.20169999999999999</v>
      </c>
      <c r="I963">
        <v>0.20169999999999999</v>
      </c>
      <c r="J963">
        <v>0.20169999999999999</v>
      </c>
      <c r="K963">
        <v>0.20169999999999999</v>
      </c>
      <c r="L963">
        <v>0.20169999999999999</v>
      </c>
      <c r="M963">
        <v>0.20169999999999999</v>
      </c>
      <c r="N963">
        <v>0.20169999999999999</v>
      </c>
      <c r="O963">
        <v>0.20169999999999999</v>
      </c>
      <c r="P963">
        <v>0.20169999999999999</v>
      </c>
      <c r="Q963">
        <v>0.20169999999999999</v>
      </c>
      <c r="R963">
        <v>0.20169999999999999</v>
      </c>
      <c r="S963">
        <v>0.20169999999999999</v>
      </c>
      <c r="T963">
        <v>0.20169999999999999</v>
      </c>
      <c r="U963">
        <v>0.20169999999999999</v>
      </c>
      <c r="V963">
        <v>0.20169999999999999</v>
      </c>
      <c r="W963">
        <v>0.20169999999999999</v>
      </c>
      <c r="X963">
        <v>0.20169999999999999</v>
      </c>
      <c r="Y963">
        <v>0.20169999999999999</v>
      </c>
      <c r="Z963">
        <v>0.20169999999999999</v>
      </c>
      <c r="AA963">
        <v>0.20169999999999999</v>
      </c>
      <c r="AB963" s="7">
        <f t="shared" si="45"/>
        <v>4.8407999999999971</v>
      </c>
      <c r="AC963">
        <f>INDEX(SHELF_days!$C$2:$C$289,MATCH(A963&amp;"|"&amp;C963,SHELF_days!$D$2:$D$289,0))</f>
        <v>68</v>
      </c>
      <c r="AD963" s="8">
        <f t="shared" si="46"/>
        <v>329.17439999999982</v>
      </c>
      <c r="AE963" s="7">
        <f t="shared" si="47"/>
        <v>0.20169999999999999</v>
      </c>
    </row>
    <row r="964" spans="1:31" x14ac:dyDescent="0.45">
      <c r="A964" t="s">
        <v>25</v>
      </c>
      <c r="B964" t="s">
        <v>172</v>
      </c>
      <c r="C964" t="s">
        <v>136</v>
      </c>
      <c r="D964">
        <v>0.20169999999999999</v>
      </c>
      <c r="E964">
        <v>0.20169999999999999</v>
      </c>
      <c r="F964">
        <v>0.20169999999999999</v>
      </c>
      <c r="G964">
        <v>0.20169999999999999</v>
      </c>
      <c r="H964">
        <v>0.20169999999999999</v>
      </c>
      <c r="I964">
        <v>0.20169999999999999</v>
      </c>
      <c r="J964">
        <v>0.20169999999999999</v>
      </c>
      <c r="K964">
        <v>0.20169999999999999</v>
      </c>
      <c r="L964">
        <v>0.20169999999999999</v>
      </c>
      <c r="M964">
        <v>0.20169999999999999</v>
      </c>
      <c r="N964">
        <v>0.20169999999999999</v>
      </c>
      <c r="O964">
        <v>0.20169999999999999</v>
      </c>
      <c r="P964">
        <v>0.20169999999999999</v>
      </c>
      <c r="Q964">
        <v>0.20169999999999999</v>
      </c>
      <c r="R964">
        <v>0.20169999999999999</v>
      </c>
      <c r="S964">
        <v>0.20169999999999999</v>
      </c>
      <c r="T964">
        <v>0.20169999999999999</v>
      </c>
      <c r="U964">
        <v>0.20169999999999999</v>
      </c>
      <c r="V964">
        <v>0.20169999999999999</v>
      </c>
      <c r="W964">
        <v>0.20169999999999999</v>
      </c>
      <c r="X964">
        <v>0.20169999999999999</v>
      </c>
      <c r="Y964">
        <v>0.20169999999999999</v>
      </c>
      <c r="Z964">
        <v>0.20169999999999999</v>
      </c>
      <c r="AA964">
        <v>0.20169999999999999</v>
      </c>
      <c r="AB964" s="7">
        <f t="shared" si="45"/>
        <v>4.8407999999999971</v>
      </c>
      <c r="AC964">
        <f>INDEX(SHELF_days!$C$2:$C$289,MATCH(A964&amp;"|"&amp;C964,SHELF_days!$D$2:$D$289,0))</f>
        <v>94</v>
      </c>
      <c r="AD964" s="8">
        <f t="shared" si="46"/>
        <v>455.03519999999975</v>
      </c>
      <c r="AE964" s="7">
        <f t="shared" si="47"/>
        <v>0.20169999999999999</v>
      </c>
    </row>
    <row r="965" spans="1:31" x14ac:dyDescent="0.45">
      <c r="A965" t="s">
        <v>25</v>
      </c>
      <c r="B965" t="s">
        <v>172</v>
      </c>
      <c r="C965" t="s">
        <v>137</v>
      </c>
      <c r="D965">
        <v>0.20169999999999999</v>
      </c>
      <c r="E965">
        <v>0.20169999999999999</v>
      </c>
      <c r="F965">
        <v>0.20169999999999999</v>
      </c>
      <c r="G965">
        <v>0.20169999999999999</v>
      </c>
      <c r="H965">
        <v>0.20169999999999999</v>
      </c>
      <c r="I965">
        <v>0.20169999999999999</v>
      </c>
      <c r="J965">
        <v>0.20169999999999999</v>
      </c>
      <c r="K965">
        <v>0.20169999999999999</v>
      </c>
      <c r="L965">
        <v>0.20169999999999999</v>
      </c>
      <c r="M965">
        <v>0.20169999999999999</v>
      </c>
      <c r="N965">
        <v>0.20169999999999999</v>
      </c>
      <c r="O965">
        <v>0.20169999999999999</v>
      </c>
      <c r="P965">
        <v>0.20169999999999999</v>
      </c>
      <c r="Q965">
        <v>0.20169999999999999</v>
      </c>
      <c r="R965">
        <v>0.20169999999999999</v>
      </c>
      <c r="S965">
        <v>0.20169999999999999</v>
      </c>
      <c r="T965">
        <v>0.20169999999999999</v>
      </c>
      <c r="U965">
        <v>0.20169999999999999</v>
      </c>
      <c r="V965">
        <v>0.20169999999999999</v>
      </c>
      <c r="W965">
        <v>0.20169999999999999</v>
      </c>
      <c r="X965">
        <v>0.20169999999999999</v>
      </c>
      <c r="Y965">
        <v>0.20169999999999999</v>
      </c>
      <c r="Z965">
        <v>0.20169999999999999</v>
      </c>
      <c r="AA965">
        <v>0.20169999999999999</v>
      </c>
      <c r="AB965" s="7">
        <f t="shared" si="45"/>
        <v>4.8407999999999971</v>
      </c>
      <c r="AC965">
        <f>INDEX(SHELF_days!$C$2:$C$289,MATCH(A965&amp;"|"&amp;C965,SHELF_days!$D$2:$D$289,0))</f>
        <v>120</v>
      </c>
      <c r="AD965" s="8">
        <f t="shared" si="46"/>
        <v>580.89599999999962</v>
      </c>
      <c r="AE965" s="7">
        <f t="shared" si="47"/>
        <v>0.20169999999999999</v>
      </c>
    </row>
    <row r="966" spans="1:31" x14ac:dyDescent="0.45">
      <c r="A966" t="s">
        <v>25</v>
      </c>
      <c r="B966" t="s">
        <v>172</v>
      </c>
      <c r="C966" t="s">
        <v>138</v>
      </c>
      <c r="D966">
        <v>0.20169999999999999</v>
      </c>
      <c r="E966">
        <v>0.20169999999999999</v>
      </c>
      <c r="F966">
        <v>0.20169999999999999</v>
      </c>
      <c r="G966">
        <v>0.20169999999999999</v>
      </c>
      <c r="H966">
        <v>0.20169999999999999</v>
      </c>
      <c r="I966">
        <v>0.20169999999999999</v>
      </c>
      <c r="J966">
        <v>0.20169999999999999</v>
      </c>
      <c r="K966">
        <v>0.20169999999999999</v>
      </c>
      <c r="L966">
        <v>0.20169999999999999</v>
      </c>
      <c r="M966">
        <v>0.20169999999999999</v>
      </c>
      <c r="N966">
        <v>0.20169999999999999</v>
      </c>
      <c r="O966">
        <v>0.20169999999999999</v>
      </c>
      <c r="P966">
        <v>0.20169999999999999</v>
      </c>
      <c r="Q966">
        <v>0.20169999999999999</v>
      </c>
      <c r="R966">
        <v>0.20169999999999999</v>
      </c>
      <c r="S966">
        <v>0.20169999999999999</v>
      </c>
      <c r="T966">
        <v>0.20169999999999999</v>
      </c>
      <c r="U966">
        <v>0.20169999999999999</v>
      </c>
      <c r="V966">
        <v>0.20169999999999999</v>
      </c>
      <c r="W966">
        <v>0.20169999999999999</v>
      </c>
      <c r="X966">
        <v>0.20169999999999999</v>
      </c>
      <c r="Y966">
        <v>0.20169999999999999</v>
      </c>
      <c r="Z966">
        <v>0.20169999999999999</v>
      </c>
      <c r="AA966">
        <v>0.20169999999999999</v>
      </c>
      <c r="AB966" s="7">
        <f t="shared" si="45"/>
        <v>4.8407999999999971</v>
      </c>
      <c r="AC966">
        <f>INDEX(SHELF_days!$C$2:$C$289,MATCH(A966&amp;"|"&amp;C966,SHELF_days!$D$2:$D$289,0))</f>
        <v>30</v>
      </c>
      <c r="AD966" s="8">
        <f t="shared" si="46"/>
        <v>145.2239999999999</v>
      </c>
      <c r="AE966" s="7">
        <f t="shared" si="47"/>
        <v>0.20169999999999999</v>
      </c>
    </row>
    <row r="967" spans="1:31" x14ac:dyDescent="0.45">
      <c r="A967" t="s">
        <v>25</v>
      </c>
      <c r="B967" t="s">
        <v>172</v>
      </c>
      <c r="C967" t="s">
        <v>139</v>
      </c>
      <c r="D967">
        <v>0.20169999999999999</v>
      </c>
      <c r="E967">
        <v>0.20169999999999999</v>
      </c>
      <c r="F967">
        <v>0.20169999999999999</v>
      </c>
      <c r="G967">
        <v>0.20169999999999999</v>
      </c>
      <c r="H967">
        <v>0.20169999999999999</v>
      </c>
      <c r="I967">
        <v>0.20169999999999999</v>
      </c>
      <c r="J967">
        <v>0.20169999999999999</v>
      </c>
      <c r="K967">
        <v>0.20169999999999999</v>
      </c>
      <c r="L967">
        <v>0.20169999999999999</v>
      </c>
      <c r="M967">
        <v>0.20169999999999999</v>
      </c>
      <c r="N967">
        <v>0.20169999999999999</v>
      </c>
      <c r="O967">
        <v>0.20169999999999999</v>
      </c>
      <c r="P967">
        <v>0.20169999999999999</v>
      </c>
      <c r="Q967">
        <v>0.20169999999999999</v>
      </c>
      <c r="R967">
        <v>0.20169999999999999</v>
      </c>
      <c r="S967">
        <v>0.20169999999999999</v>
      </c>
      <c r="T967">
        <v>0.20169999999999999</v>
      </c>
      <c r="U967">
        <v>0.20169999999999999</v>
      </c>
      <c r="V967">
        <v>0.20169999999999999</v>
      </c>
      <c r="W967">
        <v>0.20169999999999999</v>
      </c>
      <c r="X967">
        <v>0.20169999999999999</v>
      </c>
      <c r="Y967">
        <v>0.20169999999999999</v>
      </c>
      <c r="Z967">
        <v>0.20169999999999999</v>
      </c>
      <c r="AA967">
        <v>0.20169999999999999</v>
      </c>
      <c r="AB967" s="7">
        <f t="shared" si="45"/>
        <v>4.8407999999999971</v>
      </c>
      <c r="AC967">
        <f>INDEX(SHELF_days!$C$2:$C$289,MATCH(A967&amp;"|"&amp;C967,SHELF_days!$D$2:$D$289,0))</f>
        <v>1</v>
      </c>
      <c r="AD967" s="8">
        <f t="shared" si="46"/>
        <v>4.8407999999999971</v>
      </c>
      <c r="AE967" s="7">
        <f t="shared" si="47"/>
        <v>0.20169999999999999</v>
      </c>
    </row>
    <row r="968" spans="1:31" x14ac:dyDescent="0.45">
      <c r="A968" t="s">
        <v>25</v>
      </c>
      <c r="B968" t="s">
        <v>173</v>
      </c>
      <c r="C968" t="s">
        <v>134</v>
      </c>
      <c r="D968">
        <v>0.65950000000000109</v>
      </c>
      <c r="E968">
        <v>0.65950000000000109</v>
      </c>
      <c r="F968">
        <v>0.65950000000000109</v>
      </c>
      <c r="G968">
        <v>0.65950000000000109</v>
      </c>
      <c r="H968">
        <v>0.65950000000000109</v>
      </c>
      <c r="I968">
        <v>0.65950000000000109</v>
      </c>
      <c r="J968">
        <v>0.65950000000000109</v>
      </c>
      <c r="K968">
        <v>0.65950000000000109</v>
      </c>
      <c r="L968">
        <v>0.65950000000000109</v>
      </c>
      <c r="M968">
        <v>0.65950000000000109</v>
      </c>
      <c r="N968">
        <v>0.65950000000000109</v>
      </c>
      <c r="O968">
        <v>0.65950000000000109</v>
      </c>
      <c r="P968">
        <v>0.65950000000000109</v>
      </c>
      <c r="Q968">
        <v>0.65950000000000109</v>
      </c>
      <c r="R968">
        <v>0.65950000000000109</v>
      </c>
      <c r="S968">
        <v>0.65950000000000109</v>
      </c>
      <c r="T968">
        <v>0.65950000000000109</v>
      </c>
      <c r="U968">
        <v>0.65950000000000109</v>
      </c>
      <c r="V968">
        <v>0.65950000000000109</v>
      </c>
      <c r="W968">
        <v>0.65950000000000109</v>
      </c>
      <c r="X968">
        <v>0.65950000000000109</v>
      </c>
      <c r="Y968">
        <v>0.65950000000000109</v>
      </c>
      <c r="Z968">
        <v>0.65950000000000109</v>
      </c>
      <c r="AA968">
        <v>0.65950000000000109</v>
      </c>
      <c r="AB968" s="7">
        <f t="shared" si="45"/>
        <v>15.82800000000003</v>
      </c>
      <c r="AC968">
        <f>INDEX(SHELF_days!$C$2:$C$289,MATCH(A968&amp;"|"&amp;C968,SHELF_days!$D$2:$D$289,0))</f>
        <v>52</v>
      </c>
      <c r="AD968" s="8">
        <f t="shared" si="46"/>
        <v>823.05600000000152</v>
      </c>
      <c r="AE968" s="7">
        <f t="shared" si="47"/>
        <v>0.65950000000000109</v>
      </c>
    </row>
    <row r="969" spans="1:31" x14ac:dyDescent="0.45">
      <c r="A969" t="s">
        <v>25</v>
      </c>
      <c r="B969" t="s">
        <v>173</v>
      </c>
      <c r="C969" t="s">
        <v>135</v>
      </c>
      <c r="D969">
        <v>0.6595000000000002</v>
      </c>
      <c r="E969">
        <v>0.6595000000000002</v>
      </c>
      <c r="F969">
        <v>0.6595000000000002</v>
      </c>
      <c r="G969">
        <v>0.6595000000000002</v>
      </c>
      <c r="H969">
        <v>0.6595000000000002</v>
      </c>
      <c r="I969">
        <v>0.6595000000000002</v>
      </c>
      <c r="J969">
        <v>0.6595000000000002</v>
      </c>
      <c r="K969">
        <v>0.6595000000000002</v>
      </c>
      <c r="L969">
        <v>0.6595000000000002</v>
      </c>
      <c r="M969">
        <v>0.6595000000000002</v>
      </c>
      <c r="N969">
        <v>0.6595000000000002</v>
      </c>
      <c r="O969">
        <v>0.6595000000000002</v>
      </c>
      <c r="P969">
        <v>0.6595000000000002</v>
      </c>
      <c r="Q969">
        <v>0.6595000000000002</v>
      </c>
      <c r="R969">
        <v>0.6595000000000002</v>
      </c>
      <c r="S969">
        <v>0.6595000000000002</v>
      </c>
      <c r="T969">
        <v>0.6595000000000002</v>
      </c>
      <c r="U969">
        <v>0.6595000000000002</v>
      </c>
      <c r="V969">
        <v>0.6595000000000002</v>
      </c>
      <c r="W969">
        <v>0.6595000000000002</v>
      </c>
      <c r="X969">
        <v>0.6595000000000002</v>
      </c>
      <c r="Y969">
        <v>0.6595000000000002</v>
      </c>
      <c r="Z969">
        <v>0.6595000000000002</v>
      </c>
      <c r="AA969">
        <v>0.6595000000000002</v>
      </c>
      <c r="AB969" s="7">
        <f t="shared" si="45"/>
        <v>15.827999999999999</v>
      </c>
      <c r="AC969">
        <f>INDEX(SHELF_days!$C$2:$C$289,MATCH(A969&amp;"|"&amp;C969,SHELF_days!$D$2:$D$289,0))</f>
        <v>68</v>
      </c>
      <c r="AD969" s="8">
        <f t="shared" si="46"/>
        <v>1076.3039999999999</v>
      </c>
      <c r="AE969" s="7">
        <f t="shared" si="47"/>
        <v>0.6595000000000002</v>
      </c>
    </row>
    <row r="970" spans="1:31" x14ac:dyDescent="0.45">
      <c r="A970" t="s">
        <v>25</v>
      </c>
      <c r="B970" t="s">
        <v>173</v>
      </c>
      <c r="C970" t="s">
        <v>136</v>
      </c>
      <c r="D970">
        <v>0.65949999999999986</v>
      </c>
      <c r="E970">
        <v>0.65949999999999986</v>
      </c>
      <c r="F970">
        <v>0.65949999999999986</v>
      </c>
      <c r="G970">
        <v>0.65949999999999986</v>
      </c>
      <c r="H970">
        <v>0.65949999999999986</v>
      </c>
      <c r="I970">
        <v>0.65949999999999986</v>
      </c>
      <c r="J970">
        <v>0.65949999999999986</v>
      </c>
      <c r="K970">
        <v>0.65949999999999986</v>
      </c>
      <c r="L970">
        <v>0.65949999999999986</v>
      </c>
      <c r="M970">
        <v>0.65949999999999986</v>
      </c>
      <c r="N970">
        <v>0.65949999999999986</v>
      </c>
      <c r="O970">
        <v>0.65949999999999986</v>
      </c>
      <c r="P970">
        <v>0.65949999999999986</v>
      </c>
      <c r="Q970">
        <v>0.65949999999999986</v>
      </c>
      <c r="R970">
        <v>0.65949999999999986</v>
      </c>
      <c r="S970">
        <v>0.65949999999999986</v>
      </c>
      <c r="T970">
        <v>0.65949999999999986</v>
      </c>
      <c r="U970">
        <v>0.65949999999999986</v>
      </c>
      <c r="V970">
        <v>0.65949999999999986</v>
      </c>
      <c r="W970">
        <v>0.65949999999999986</v>
      </c>
      <c r="X970">
        <v>0.65949999999999986</v>
      </c>
      <c r="Y970">
        <v>0.65949999999999986</v>
      </c>
      <c r="Z970">
        <v>0.65949999999999986</v>
      </c>
      <c r="AA970">
        <v>0.65949999999999986</v>
      </c>
      <c r="AB970" s="7">
        <f t="shared" si="45"/>
        <v>15.827999999999992</v>
      </c>
      <c r="AC970">
        <f>INDEX(SHELF_days!$C$2:$C$289,MATCH(A970&amp;"|"&amp;C970,SHELF_days!$D$2:$D$289,0))</f>
        <v>94</v>
      </c>
      <c r="AD970" s="8">
        <f t="shared" si="46"/>
        <v>1487.8319999999992</v>
      </c>
      <c r="AE970" s="7">
        <f t="shared" si="47"/>
        <v>0.65949999999999986</v>
      </c>
    </row>
    <row r="971" spans="1:31" x14ac:dyDescent="0.45">
      <c r="A971" t="s">
        <v>25</v>
      </c>
      <c r="B971" t="s">
        <v>173</v>
      </c>
      <c r="C971" t="s">
        <v>137</v>
      </c>
      <c r="D971">
        <v>0.65949999999999942</v>
      </c>
      <c r="E971">
        <v>0.65949999999999942</v>
      </c>
      <c r="F971">
        <v>0.65949999999999942</v>
      </c>
      <c r="G971">
        <v>0.65949999999999942</v>
      </c>
      <c r="H971">
        <v>0.65949999999999942</v>
      </c>
      <c r="I971">
        <v>0.65949999999999942</v>
      </c>
      <c r="J971">
        <v>0.65949999999999942</v>
      </c>
      <c r="K971">
        <v>0.65949999999999942</v>
      </c>
      <c r="L971">
        <v>0.65949999999999942</v>
      </c>
      <c r="M971">
        <v>0.65949999999999942</v>
      </c>
      <c r="N971">
        <v>0.65949999999999942</v>
      </c>
      <c r="O971">
        <v>0.65949999999999942</v>
      </c>
      <c r="P971">
        <v>0.65949999999999942</v>
      </c>
      <c r="Q971">
        <v>0.65949999999999942</v>
      </c>
      <c r="R971">
        <v>0.65949999999999942</v>
      </c>
      <c r="S971">
        <v>0.65949999999999942</v>
      </c>
      <c r="T971">
        <v>0.65949999999999942</v>
      </c>
      <c r="U971">
        <v>0.65949999999999942</v>
      </c>
      <c r="V971">
        <v>0.65949999999999942</v>
      </c>
      <c r="W971">
        <v>0.65949999999999942</v>
      </c>
      <c r="X971">
        <v>0.65949999999999942</v>
      </c>
      <c r="Y971">
        <v>0.65949999999999942</v>
      </c>
      <c r="Z971">
        <v>0.65949999999999942</v>
      </c>
      <c r="AA971">
        <v>0.65949999999999942</v>
      </c>
      <c r="AB971" s="7">
        <f t="shared" si="45"/>
        <v>15.827999999999987</v>
      </c>
      <c r="AC971">
        <f>INDEX(SHELF_days!$C$2:$C$289,MATCH(A971&amp;"|"&amp;C971,SHELF_days!$D$2:$D$289,0))</f>
        <v>120</v>
      </c>
      <c r="AD971" s="8">
        <f t="shared" si="46"/>
        <v>1899.3599999999985</v>
      </c>
      <c r="AE971" s="7">
        <f t="shared" si="47"/>
        <v>0.65949999999999942</v>
      </c>
    </row>
    <row r="972" spans="1:31" x14ac:dyDescent="0.45">
      <c r="A972" t="s">
        <v>25</v>
      </c>
      <c r="B972" t="s">
        <v>173</v>
      </c>
      <c r="C972" t="s">
        <v>138</v>
      </c>
      <c r="D972">
        <v>0.6595000000000002</v>
      </c>
      <c r="E972">
        <v>0.6595000000000002</v>
      </c>
      <c r="F972">
        <v>0.6595000000000002</v>
      </c>
      <c r="G972">
        <v>0.6595000000000002</v>
      </c>
      <c r="H972">
        <v>0.6595000000000002</v>
      </c>
      <c r="I972">
        <v>0.6595000000000002</v>
      </c>
      <c r="J972">
        <v>0.6595000000000002</v>
      </c>
      <c r="K972">
        <v>0.6595000000000002</v>
      </c>
      <c r="L972">
        <v>0.6595000000000002</v>
      </c>
      <c r="M972">
        <v>0.6595000000000002</v>
      </c>
      <c r="N972">
        <v>0.6595000000000002</v>
      </c>
      <c r="O972">
        <v>0.6595000000000002</v>
      </c>
      <c r="P972">
        <v>0.6595000000000002</v>
      </c>
      <c r="Q972">
        <v>0.6595000000000002</v>
      </c>
      <c r="R972">
        <v>0.6595000000000002</v>
      </c>
      <c r="S972">
        <v>0.6595000000000002</v>
      </c>
      <c r="T972">
        <v>0.6595000000000002</v>
      </c>
      <c r="U972">
        <v>0.6595000000000002</v>
      </c>
      <c r="V972">
        <v>0.6595000000000002</v>
      </c>
      <c r="W972">
        <v>0.6595000000000002</v>
      </c>
      <c r="X972">
        <v>0.6595000000000002</v>
      </c>
      <c r="Y972">
        <v>0.6595000000000002</v>
      </c>
      <c r="Z972">
        <v>0.6595000000000002</v>
      </c>
      <c r="AA972">
        <v>0.6595000000000002</v>
      </c>
      <c r="AB972" s="7">
        <f t="shared" si="45"/>
        <v>15.827999999999999</v>
      </c>
      <c r="AC972">
        <f>INDEX(SHELF_days!$C$2:$C$289,MATCH(A972&amp;"|"&amp;C972,SHELF_days!$D$2:$D$289,0))</f>
        <v>30</v>
      </c>
      <c r="AD972" s="8">
        <f t="shared" si="46"/>
        <v>474.84</v>
      </c>
      <c r="AE972" s="7">
        <f t="shared" si="47"/>
        <v>0.6595000000000002</v>
      </c>
    </row>
    <row r="973" spans="1:31" x14ac:dyDescent="0.45">
      <c r="A973" t="s">
        <v>25</v>
      </c>
      <c r="B973" t="s">
        <v>173</v>
      </c>
      <c r="C973" t="s">
        <v>139</v>
      </c>
      <c r="D973">
        <v>0.6595000000000002</v>
      </c>
      <c r="E973">
        <v>0.6595000000000002</v>
      </c>
      <c r="F973">
        <v>0.6595000000000002</v>
      </c>
      <c r="G973">
        <v>0.6595000000000002</v>
      </c>
      <c r="H973">
        <v>0.6595000000000002</v>
      </c>
      <c r="I973">
        <v>0.6595000000000002</v>
      </c>
      <c r="J973">
        <v>0.6595000000000002</v>
      </c>
      <c r="K973">
        <v>0.6595000000000002</v>
      </c>
      <c r="L973">
        <v>0.6595000000000002</v>
      </c>
      <c r="M973">
        <v>0.6595000000000002</v>
      </c>
      <c r="N973">
        <v>0.6595000000000002</v>
      </c>
      <c r="O973">
        <v>0.6595000000000002</v>
      </c>
      <c r="P973">
        <v>0.6595000000000002</v>
      </c>
      <c r="Q973">
        <v>0.6595000000000002</v>
      </c>
      <c r="R973">
        <v>0.6595000000000002</v>
      </c>
      <c r="S973">
        <v>0.6595000000000002</v>
      </c>
      <c r="T973">
        <v>0.6595000000000002</v>
      </c>
      <c r="U973">
        <v>0.6595000000000002</v>
      </c>
      <c r="V973">
        <v>0.6595000000000002</v>
      </c>
      <c r="W973">
        <v>0.6595000000000002</v>
      </c>
      <c r="X973">
        <v>0.6595000000000002</v>
      </c>
      <c r="Y973">
        <v>0.6595000000000002</v>
      </c>
      <c r="Z973">
        <v>0.6595000000000002</v>
      </c>
      <c r="AA973">
        <v>0.6595000000000002</v>
      </c>
      <c r="AB973" s="7">
        <f t="shared" si="45"/>
        <v>15.827999999999999</v>
      </c>
      <c r="AC973">
        <f>INDEX(SHELF_days!$C$2:$C$289,MATCH(A973&amp;"|"&amp;C973,SHELF_days!$D$2:$D$289,0))</f>
        <v>1</v>
      </c>
      <c r="AD973" s="8">
        <f t="shared" si="46"/>
        <v>15.827999999999999</v>
      </c>
      <c r="AE973" s="7">
        <f t="shared" si="47"/>
        <v>0.6595000000000002</v>
      </c>
    </row>
    <row r="974" spans="1:31" x14ac:dyDescent="0.45">
      <c r="A974" t="s">
        <v>25</v>
      </c>
      <c r="B974" t="s">
        <v>174</v>
      </c>
      <c r="C974" t="s">
        <v>134</v>
      </c>
      <c r="D974">
        <v>0.8</v>
      </c>
      <c r="E974">
        <v>0.8</v>
      </c>
      <c r="F974">
        <v>0.8</v>
      </c>
      <c r="G974">
        <v>0.8</v>
      </c>
      <c r="H974">
        <v>0.8</v>
      </c>
      <c r="I974">
        <v>0.8</v>
      </c>
      <c r="J974">
        <v>0.8</v>
      </c>
      <c r="K974">
        <v>0.8</v>
      </c>
      <c r="L974">
        <v>0.8</v>
      </c>
      <c r="M974">
        <v>0.8</v>
      </c>
      <c r="N974">
        <v>0.8</v>
      </c>
      <c r="O974">
        <v>0.8</v>
      </c>
      <c r="P974">
        <v>0.8</v>
      </c>
      <c r="Q974">
        <v>0.8</v>
      </c>
      <c r="R974">
        <v>0.8</v>
      </c>
      <c r="S974">
        <v>0.8</v>
      </c>
      <c r="T974">
        <v>0.8</v>
      </c>
      <c r="U974">
        <v>0.8</v>
      </c>
      <c r="V974">
        <v>0.8</v>
      </c>
      <c r="W974">
        <v>0.8</v>
      </c>
      <c r="X974">
        <v>0.8</v>
      </c>
      <c r="Y974">
        <v>0.8</v>
      </c>
      <c r="Z974">
        <v>0.8</v>
      </c>
      <c r="AA974">
        <v>0.8</v>
      </c>
      <c r="AB974" s="7">
        <f t="shared" si="45"/>
        <v>19.200000000000006</v>
      </c>
      <c r="AC974">
        <f>INDEX(SHELF_days!$C$2:$C$289,MATCH(A974&amp;"|"&amp;C974,SHELF_days!$D$2:$D$289,0))</f>
        <v>52</v>
      </c>
      <c r="AD974" s="8">
        <f t="shared" si="46"/>
        <v>998.40000000000032</v>
      </c>
      <c r="AE974" s="7">
        <f t="shared" si="47"/>
        <v>0.8</v>
      </c>
    </row>
    <row r="975" spans="1:31" x14ac:dyDescent="0.45">
      <c r="A975" t="s">
        <v>25</v>
      </c>
      <c r="B975" t="s">
        <v>174</v>
      </c>
      <c r="C975" t="s">
        <v>135</v>
      </c>
      <c r="D975">
        <v>0.8</v>
      </c>
      <c r="E975">
        <v>0.8</v>
      </c>
      <c r="F975">
        <v>0.8</v>
      </c>
      <c r="G975">
        <v>0.8</v>
      </c>
      <c r="H975">
        <v>0.8</v>
      </c>
      <c r="I975">
        <v>0.8</v>
      </c>
      <c r="J975">
        <v>0.8</v>
      </c>
      <c r="K975">
        <v>0.8</v>
      </c>
      <c r="L975">
        <v>0.8</v>
      </c>
      <c r="M975">
        <v>0.8</v>
      </c>
      <c r="N975">
        <v>0.8</v>
      </c>
      <c r="O975">
        <v>0.8</v>
      </c>
      <c r="P975">
        <v>0.8</v>
      </c>
      <c r="Q975">
        <v>0.8</v>
      </c>
      <c r="R975">
        <v>0.8</v>
      </c>
      <c r="S975">
        <v>0.8</v>
      </c>
      <c r="T975">
        <v>0.8</v>
      </c>
      <c r="U975">
        <v>0.8</v>
      </c>
      <c r="V975">
        <v>0.8</v>
      </c>
      <c r="W975">
        <v>0.8</v>
      </c>
      <c r="X975">
        <v>0.8</v>
      </c>
      <c r="Y975">
        <v>0.8</v>
      </c>
      <c r="Z975">
        <v>0.8</v>
      </c>
      <c r="AA975">
        <v>0.8</v>
      </c>
      <c r="AB975" s="7">
        <f t="shared" si="45"/>
        <v>19.200000000000006</v>
      </c>
      <c r="AC975">
        <f>INDEX(SHELF_days!$C$2:$C$289,MATCH(A975&amp;"|"&amp;C975,SHELF_days!$D$2:$D$289,0))</f>
        <v>68</v>
      </c>
      <c r="AD975" s="8">
        <f t="shared" si="46"/>
        <v>1305.6000000000004</v>
      </c>
      <c r="AE975" s="7">
        <f t="shared" si="47"/>
        <v>0.8</v>
      </c>
    </row>
    <row r="976" spans="1:31" x14ac:dyDescent="0.45">
      <c r="A976" t="s">
        <v>25</v>
      </c>
      <c r="B976" t="s">
        <v>174</v>
      </c>
      <c r="C976" t="s">
        <v>136</v>
      </c>
      <c r="D976">
        <v>0.8</v>
      </c>
      <c r="E976">
        <v>0.8</v>
      </c>
      <c r="F976">
        <v>0.8</v>
      </c>
      <c r="G976">
        <v>0.8</v>
      </c>
      <c r="H976">
        <v>0.8</v>
      </c>
      <c r="I976">
        <v>0.8</v>
      </c>
      <c r="J976">
        <v>0.8</v>
      </c>
      <c r="K976">
        <v>0.8</v>
      </c>
      <c r="L976">
        <v>0.8</v>
      </c>
      <c r="M976">
        <v>0.8</v>
      </c>
      <c r="N976">
        <v>0.8</v>
      </c>
      <c r="O976">
        <v>0.8</v>
      </c>
      <c r="P976">
        <v>0.8</v>
      </c>
      <c r="Q976">
        <v>0.8</v>
      </c>
      <c r="R976">
        <v>0.8</v>
      </c>
      <c r="S976">
        <v>0.8</v>
      </c>
      <c r="T976">
        <v>0.8</v>
      </c>
      <c r="U976">
        <v>0.8</v>
      </c>
      <c r="V976">
        <v>0.8</v>
      </c>
      <c r="W976">
        <v>0.8</v>
      </c>
      <c r="X976">
        <v>0.8</v>
      </c>
      <c r="Y976">
        <v>0.8</v>
      </c>
      <c r="Z976">
        <v>0.8</v>
      </c>
      <c r="AA976">
        <v>0.8</v>
      </c>
      <c r="AB976" s="7">
        <f t="shared" si="45"/>
        <v>19.200000000000006</v>
      </c>
      <c r="AC976">
        <f>INDEX(SHELF_days!$C$2:$C$289,MATCH(A976&amp;"|"&amp;C976,SHELF_days!$D$2:$D$289,0))</f>
        <v>94</v>
      </c>
      <c r="AD976" s="8">
        <f t="shared" si="46"/>
        <v>1804.8000000000006</v>
      </c>
      <c r="AE976" s="7">
        <f t="shared" si="47"/>
        <v>0.8</v>
      </c>
    </row>
    <row r="977" spans="1:31" x14ac:dyDescent="0.45">
      <c r="A977" t="s">
        <v>25</v>
      </c>
      <c r="B977" t="s">
        <v>174</v>
      </c>
      <c r="C977" t="s">
        <v>137</v>
      </c>
      <c r="D977">
        <v>0.8</v>
      </c>
      <c r="E977">
        <v>0.8</v>
      </c>
      <c r="F977">
        <v>0.8</v>
      </c>
      <c r="G977">
        <v>0.8</v>
      </c>
      <c r="H977">
        <v>0.8</v>
      </c>
      <c r="I977">
        <v>0.8</v>
      </c>
      <c r="J977">
        <v>0.8</v>
      </c>
      <c r="K977">
        <v>0.8</v>
      </c>
      <c r="L977">
        <v>0.8</v>
      </c>
      <c r="M977">
        <v>0.8</v>
      </c>
      <c r="N977">
        <v>0.8</v>
      </c>
      <c r="O977">
        <v>0.8</v>
      </c>
      <c r="P977">
        <v>0.8</v>
      </c>
      <c r="Q977">
        <v>0.8</v>
      </c>
      <c r="R977">
        <v>0.8</v>
      </c>
      <c r="S977">
        <v>0.8</v>
      </c>
      <c r="T977">
        <v>0.8</v>
      </c>
      <c r="U977">
        <v>0.8</v>
      </c>
      <c r="V977">
        <v>0.8</v>
      </c>
      <c r="W977">
        <v>0.8</v>
      </c>
      <c r="X977">
        <v>0.8</v>
      </c>
      <c r="Y977">
        <v>0.8</v>
      </c>
      <c r="Z977">
        <v>0.8</v>
      </c>
      <c r="AA977">
        <v>0.8</v>
      </c>
      <c r="AB977" s="7">
        <f t="shared" si="45"/>
        <v>19.200000000000006</v>
      </c>
      <c r="AC977">
        <f>INDEX(SHELF_days!$C$2:$C$289,MATCH(A977&amp;"|"&amp;C977,SHELF_days!$D$2:$D$289,0))</f>
        <v>120</v>
      </c>
      <c r="AD977" s="8">
        <f t="shared" si="46"/>
        <v>2304.0000000000009</v>
      </c>
      <c r="AE977" s="7">
        <f t="shared" si="47"/>
        <v>0.8</v>
      </c>
    </row>
    <row r="978" spans="1:31" x14ac:dyDescent="0.45">
      <c r="A978" t="s">
        <v>25</v>
      </c>
      <c r="B978" t="s">
        <v>174</v>
      </c>
      <c r="C978" t="s">
        <v>138</v>
      </c>
      <c r="D978">
        <v>0.8</v>
      </c>
      <c r="E978">
        <v>0.8</v>
      </c>
      <c r="F978">
        <v>0.8</v>
      </c>
      <c r="G978">
        <v>0.8</v>
      </c>
      <c r="H978">
        <v>0.8</v>
      </c>
      <c r="I978">
        <v>0.8</v>
      </c>
      <c r="J978">
        <v>0.8</v>
      </c>
      <c r="K978">
        <v>0.8</v>
      </c>
      <c r="L978">
        <v>0.8</v>
      </c>
      <c r="M978">
        <v>0.8</v>
      </c>
      <c r="N978">
        <v>0.8</v>
      </c>
      <c r="O978">
        <v>0.8</v>
      </c>
      <c r="P978">
        <v>0.8</v>
      </c>
      <c r="Q978">
        <v>0.8</v>
      </c>
      <c r="R978">
        <v>0.8</v>
      </c>
      <c r="S978">
        <v>0.8</v>
      </c>
      <c r="T978">
        <v>0.8</v>
      </c>
      <c r="U978">
        <v>0.8</v>
      </c>
      <c r="V978">
        <v>0.8</v>
      </c>
      <c r="W978">
        <v>0.8</v>
      </c>
      <c r="X978">
        <v>0.8</v>
      </c>
      <c r="Y978">
        <v>0.8</v>
      </c>
      <c r="Z978">
        <v>0.8</v>
      </c>
      <c r="AA978">
        <v>0.8</v>
      </c>
      <c r="AB978" s="7">
        <f t="shared" si="45"/>
        <v>19.200000000000006</v>
      </c>
      <c r="AC978">
        <f>INDEX(SHELF_days!$C$2:$C$289,MATCH(A978&amp;"|"&amp;C978,SHELF_days!$D$2:$D$289,0))</f>
        <v>30</v>
      </c>
      <c r="AD978" s="8">
        <f t="shared" si="46"/>
        <v>576.00000000000023</v>
      </c>
      <c r="AE978" s="7">
        <f t="shared" si="47"/>
        <v>0.8</v>
      </c>
    </row>
    <row r="979" spans="1:31" x14ac:dyDescent="0.45">
      <c r="A979" t="s">
        <v>25</v>
      </c>
      <c r="B979" t="s">
        <v>174</v>
      </c>
      <c r="C979" t="s">
        <v>139</v>
      </c>
      <c r="D979">
        <v>0.8</v>
      </c>
      <c r="E979">
        <v>0.8</v>
      </c>
      <c r="F979">
        <v>0.8</v>
      </c>
      <c r="G979">
        <v>0.8</v>
      </c>
      <c r="H979">
        <v>0.8</v>
      </c>
      <c r="I979">
        <v>0.8</v>
      </c>
      <c r="J979">
        <v>0.8</v>
      </c>
      <c r="K979">
        <v>0.8</v>
      </c>
      <c r="L979">
        <v>0.8</v>
      </c>
      <c r="M979">
        <v>0.8</v>
      </c>
      <c r="N979">
        <v>0.8</v>
      </c>
      <c r="O979">
        <v>0.8</v>
      </c>
      <c r="P979">
        <v>0.8</v>
      </c>
      <c r="Q979">
        <v>0.8</v>
      </c>
      <c r="R979">
        <v>0.8</v>
      </c>
      <c r="S979">
        <v>0.8</v>
      </c>
      <c r="T979">
        <v>0.8</v>
      </c>
      <c r="U979">
        <v>0.8</v>
      </c>
      <c r="V979">
        <v>0.8</v>
      </c>
      <c r="W979">
        <v>0.8</v>
      </c>
      <c r="X979">
        <v>0.8</v>
      </c>
      <c r="Y979">
        <v>0.8</v>
      </c>
      <c r="Z979">
        <v>0.8</v>
      </c>
      <c r="AA979">
        <v>0.8</v>
      </c>
      <c r="AB979" s="7">
        <f t="shared" si="45"/>
        <v>19.200000000000006</v>
      </c>
      <c r="AC979">
        <f>INDEX(SHELF_days!$C$2:$C$289,MATCH(A979&amp;"|"&amp;C979,SHELF_days!$D$2:$D$289,0))</f>
        <v>1</v>
      </c>
      <c r="AD979" s="8">
        <f t="shared" si="46"/>
        <v>19.200000000000006</v>
      </c>
      <c r="AE979" s="7">
        <f t="shared" si="47"/>
        <v>0.8</v>
      </c>
    </row>
    <row r="980" spans="1:31" x14ac:dyDescent="0.45">
      <c r="A980" t="s">
        <v>25</v>
      </c>
      <c r="B980" t="s">
        <v>175</v>
      </c>
      <c r="C980" t="s">
        <v>134</v>
      </c>
      <c r="D980">
        <v>3.4390273217447503E-2</v>
      </c>
      <c r="E980">
        <v>3.2851748060354118E-2</v>
      </c>
      <c r="F980">
        <v>3.2483425492558601E-2</v>
      </c>
      <c r="G980">
        <v>3.2572036857886497E-2</v>
      </c>
      <c r="H980">
        <v>3.3852002099927107E-2</v>
      </c>
      <c r="I980">
        <v>3.7588427050514753E-2</v>
      </c>
      <c r="J980">
        <v>4.2306801606918312E-2</v>
      </c>
      <c r="K980">
        <v>4.3190305499333552E-2</v>
      </c>
      <c r="L980">
        <v>4.0157571961143328E-2</v>
      </c>
      <c r="M980">
        <v>3.7924344036254887E-2</v>
      </c>
      <c r="N980">
        <v>3.7054318325384021E-2</v>
      </c>
      <c r="O980">
        <v>3.6693693225287351E-2</v>
      </c>
      <c r="P980">
        <v>3.604425560466451E-2</v>
      </c>
      <c r="Q980">
        <v>3.4828505532004971E-2</v>
      </c>
      <c r="R980">
        <v>3.4177477867048507E-2</v>
      </c>
      <c r="S980">
        <v>3.5415276264446009E-2</v>
      </c>
      <c r="T980">
        <v>4.0728977340406862E-2</v>
      </c>
      <c r="U980">
        <v>4.6633240893381091E-2</v>
      </c>
      <c r="V980">
        <v>4.8811611201177621E-2</v>
      </c>
      <c r="W980">
        <v>4.8995665684559923E-2</v>
      </c>
      <c r="X980">
        <v>4.8431166013573307E-2</v>
      </c>
      <c r="Y980">
        <v>4.6306573571832918E-2</v>
      </c>
      <c r="Z980">
        <v>4.1999547617350592E-2</v>
      </c>
      <c r="AA980">
        <v>3.7529779864013638E-2</v>
      </c>
      <c r="AB980" s="7">
        <f t="shared" si="45"/>
        <v>0.94096702488746986</v>
      </c>
      <c r="AC980">
        <f>INDEX(SHELF_days!$C$2:$C$289,MATCH(A980&amp;"|"&amp;C980,SHELF_days!$D$2:$D$289,0))</f>
        <v>52</v>
      </c>
      <c r="AD980" s="8">
        <f t="shared" si="46"/>
        <v>48.930285294148433</v>
      </c>
      <c r="AE980" s="7">
        <f t="shared" si="47"/>
        <v>4.8995665684559923E-2</v>
      </c>
    </row>
    <row r="981" spans="1:31" x14ac:dyDescent="0.45">
      <c r="A981" t="s">
        <v>25</v>
      </c>
      <c r="B981" t="s">
        <v>175</v>
      </c>
      <c r="C981" t="s">
        <v>135</v>
      </c>
      <c r="D981">
        <v>1.8223002170555488E-2</v>
      </c>
      <c r="E981">
        <v>1.7119142169052508E-2</v>
      </c>
      <c r="F981">
        <v>1.6812665474071099E-2</v>
      </c>
      <c r="G981">
        <v>1.6874332983498962E-2</v>
      </c>
      <c r="H981">
        <v>1.7320223504058679E-2</v>
      </c>
      <c r="I981">
        <v>1.892973826770802E-2</v>
      </c>
      <c r="J981">
        <v>2.0284882371960369E-2</v>
      </c>
      <c r="K981">
        <v>2.0006749685461182E-2</v>
      </c>
      <c r="L981">
        <v>1.9508786844347391E-2</v>
      </c>
      <c r="M981">
        <v>1.943842847016572E-2</v>
      </c>
      <c r="N981">
        <v>2.0277073535903259E-2</v>
      </c>
      <c r="O981">
        <v>2.132437113611934E-2</v>
      </c>
      <c r="P981">
        <v>2.2240966439561749E-2</v>
      </c>
      <c r="Q981">
        <v>2.2737961876821401E-2</v>
      </c>
      <c r="R981">
        <v>2.3361645347082158E-2</v>
      </c>
      <c r="S981">
        <v>2.409497825283868E-2</v>
      </c>
      <c r="T981">
        <v>2.629460719235625E-2</v>
      </c>
      <c r="U981">
        <v>3.009009957098429E-2</v>
      </c>
      <c r="V981">
        <v>3.1891776956535882E-2</v>
      </c>
      <c r="W981">
        <v>3.331598031872058E-2</v>
      </c>
      <c r="X981">
        <v>3.3239516805095071E-2</v>
      </c>
      <c r="Y981">
        <v>3.182327943451211E-2</v>
      </c>
      <c r="Z981">
        <v>2.639988128698045E-2</v>
      </c>
      <c r="AA981">
        <v>2.0995101993053159E-2</v>
      </c>
      <c r="AB981" s="7">
        <f t="shared" si="45"/>
        <v>0.55260519208744396</v>
      </c>
      <c r="AC981">
        <f>INDEX(SHELF_days!$C$2:$C$289,MATCH(A981&amp;"|"&amp;C981,SHELF_days!$D$2:$D$289,0))</f>
        <v>68</v>
      </c>
      <c r="AD981" s="8">
        <f t="shared" si="46"/>
        <v>37.577153061946191</v>
      </c>
      <c r="AE981" s="7">
        <f t="shared" si="47"/>
        <v>3.331598031872058E-2</v>
      </c>
    </row>
    <row r="982" spans="1:31" x14ac:dyDescent="0.45">
      <c r="A982" t="s">
        <v>25</v>
      </c>
      <c r="B982" t="s">
        <v>175</v>
      </c>
      <c r="C982" t="s">
        <v>136</v>
      </c>
      <c r="D982">
        <v>4.3683834293919928E-2</v>
      </c>
      <c r="E982">
        <v>4.0551321197223197E-2</v>
      </c>
      <c r="F982">
        <v>3.8737351007840447E-2</v>
      </c>
      <c r="G982">
        <v>3.805299157131764E-2</v>
      </c>
      <c r="H982">
        <v>3.837647577397113E-2</v>
      </c>
      <c r="I982">
        <v>3.9339211877804002E-2</v>
      </c>
      <c r="J982">
        <v>3.9409093422449387E-2</v>
      </c>
      <c r="K982">
        <v>4.0794199875391179E-2</v>
      </c>
      <c r="L982">
        <v>4.294168302009041E-2</v>
      </c>
      <c r="M982">
        <v>4.5112518092363607E-2</v>
      </c>
      <c r="N982">
        <v>4.9581869669466323E-2</v>
      </c>
      <c r="O982">
        <v>5.421534201391582E-2</v>
      </c>
      <c r="P982">
        <v>5.7946685503137203E-2</v>
      </c>
      <c r="Q982">
        <v>6.0294827082353647E-2</v>
      </c>
      <c r="R982">
        <v>6.1670062919500758E-2</v>
      </c>
      <c r="S982">
        <v>6.2678659865213052E-2</v>
      </c>
      <c r="T982">
        <v>6.3455371232795196E-2</v>
      </c>
      <c r="U982">
        <v>6.4217585187339041E-2</v>
      </c>
      <c r="V982">
        <v>6.544113729054496E-2</v>
      </c>
      <c r="W982">
        <v>6.6383684779212054E-2</v>
      </c>
      <c r="X982">
        <v>6.5998640481442189E-2</v>
      </c>
      <c r="Y982">
        <v>6.3819467858431608E-2</v>
      </c>
      <c r="Z982">
        <v>5.716460323246611E-2</v>
      </c>
      <c r="AA982">
        <v>4.9081387183001868E-2</v>
      </c>
      <c r="AB982" s="7">
        <f t="shared" si="45"/>
        <v>1.2489480044311907</v>
      </c>
      <c r="AC982">
        <f>INDEX(SHELF_days!$C$2:$C$289,MATCH(A982&amp;"|"&amp;C982,SHELF_days!$D$2:$D$289,0))</f>
        <v>94</v>
      </c>
      <c r="AD982" s="8">
        <f t="shared" si="46"/>
        <v>117.40111241653193</v>
      </c>
      <c r="AE982" s="7">
        <f t="shared" si="47"/>
        <v>6.6383684779212054E-2</v>
      </c>
    </row>
    <row r="983" spans="1:31" x14ac:dyDescent="0.45">
      <c r="A983" t="s">
        <v>25</v>
      </c>
      <c r="B983" t="s">
        <v>175</v>
      </c>
      <c r="C983" t="s">
        <v>137</v>
      </c>
      <c r="D983">
        <v>2.8226675291460949E-2</v>
      </c>
      <c r="E983">
        <v>2.7034809103184249E-2</v>
      </c>
      <c r="F983">
        <v>2.6658610911122399E-2</v>
      </c>
      <c r="G983">
        <v>2.6616555591734599E-2</v>
      </c>
      <c r="H983">
        <v>2.7013176177573029E-2</v>
      </c>
      <c r="I983">
        <v>2.9293964139571301E-2</v>
      </c>
      <c r="J983">
        <v>3.2036532269880819E-2</v>
      </c>
      <c r="K983">
        <v>3.1147909227041248E-2</v>
      </c>
      <c r="L983">
        <v>3.0793841787706899E-2</v>
      </c>
      <c r="M983">
        <v>3.1103237649826549E-2</v>
      </c>
      <c r="N983">
        <v>3.2054647599937328E-2</v>
      </c>
      <c r="O983">
        <v>3.397420744953334E-2</v>
      </c>
      <c r="P983">
        <v>3.6037872256492659E-2</v>
      </c>
      <c r="Q983">
        <v>3.7522253292829197E-2</v>
      </c>
      <c r="R983">
        <v>3.824433553218879E-2</v>
      </c>
      <c r="S983">
        <v>3.9868293513517977E-2</v>
      </c>
      <c r="T983">
        <v>4.3689492256667628E-2</v>
      </c>
      <c r="U983">
        <v>4.6500077349471571E-2</v>
      </c>
      <c r="V983">
        <v>4.7890797175749088E-2</v>
      </c>
      <c r="W983">
        <v>4.7871656666293352E-2</v>
      </c>
      <c r="X983">
        <v>4.6850365567468487E-2</v>
      </c>
      <c r="Y983">
        <v>4.2617563036524503E-2</v>
      </c>
      <c r="Z983">
        <v>3.6215065084002587E-2</v>
      </c>
      <c r="AA983">
        <v>3.0626594840656728E-2</v>
      </c>
      <c r="AB983" s="7">
        <f t="shared" si="45"/>
        <v>0.84988853377043538</v>
      </c>
      <c r="AC983">
        <f>INDEX(SHELF_days!$C$2:$C$289,MATCH(A983&amp;"|"&amp;C983,SHELF_days!$D$2:$D$289,0))</f>
        <v>120</v>
      </c>
      <c r="AD983" s="8">
        <f t="shared" si="46"/>
        <v>101.98662405245224</v>
      </c>
      <c r="AE983" s="7">
        <f t="shared" si="47"/>
        <v>4.7890797175749088E-2</v>
      </c>
    </row>
    <row r="984" spans="1:31" x14ac:dyDescent="0.45">
      <c r="A984" t="s">
        <v>25</v>
      </c>
      <c r="B984" t="s">
        <v>175</v>
      </c>
      <c r="C984" t="s">
        <v>138</v>
      </c>
      <c r="D984">
        <v>5.6707593433648909E-2</v>
      </c>
      <c r="E984">
        <v>5.0266491325668822E-2</v>
      </c>
      <c r="F984">
        <v>4.5873816578201082E-2</v>
      </c>
      <c r="G984">
        <v>4.356829144737067E-2</v>
      </c>
      <c r="H984">
        <v>4.331079344701514E-2</v>
      </c>
      <c r="I984">
        <v>4.362437368137078E-2</v>
      </c>
      <c r="J984">
        <v>4.2942331668771802E-2</v>
      </c>
      <c r="K984">
        <v>4.8345537232089807E-2</v>
      </c>
      <c r="L984">
        <v>5.3118230400132749E-2</v>
      </c>
      <c r="M984">
        <v>5.9291528584292513E-2</v>
      </c>
      <c r="N984">
        <v>6.3880015877591109E-2</v>
      </c>
      <c r="O984">
        <v>6.7498245502559631E-2</v>
      </c>
      <c r="P984">
        <v>6.9253354274363119E-2</v>
      </c>
      <c r="Q984">
        <v>7.0225262891597778E-2</v>
      </c>
      <c r="R984">
        <v>7.0695333070603134E-2</v>
      </c>
      <c r="S984">
        <v>7.0894897773035273E-2</v>
      </c>
      <c r="T984">
        <v>7.1058241657076623E-2</v>
      </c>
      <c r="U984">
        <v>7.1523859276915153E-2</v>
      </c>
      <c r="V984">
        <v>7.2249676449862091E-2</v>
      </c>
      <c r="W984">
        <v>7.2543545354872493E-2</v>
      </c>
      <c r="X984">
        <v>7.3128831755913726E-2</v>
      </c>
      <c r="Y984">
        <v>7.3016867402932242E-2</v>
      </c>
      <c r="Z984">
        <v>7.218448898250962E-2</v>
      </c>
      <c r="AA984">
        <v>6.6553502499118039E-2</v>
      </c>
      <c r="AB984" s="7">
        <f t="shared" si="45"/>
        <v>1.4717551105675122</v>
      </c>
      <c r="AC984">
        <f>INDEX(SHELF_days!$C$2:$C$289,MATCH(A984&amp;"|"&amp;C984,SHELF_days!$D$2:$D$289,0))</f>
        <v>30</v>
      </c>
      <c r="AD984" s="8">
        <f t="shared" si="46"/>
        <v>44.152653317025369</v>
      </c>
      <c r="AE984" s="7">
        <f t="shared" si="47"/>
        <v>7.3128831755913726E-2</v>
      </c>
    </row>
    <row r="985" spans="1:31" x14ac:dyDescent="0.45">
      <c r="A985" t="s">
        <v>25</v>
      </c>
      <c r="B985" t="s">
        <v>175</v>
      </c>
      <c r="C985" t="s">
        <v>139</v>
      </c>
      <c r="D985">
        <v>4.8869988667436033E-2</v>
      </c>
      <c r="E985">
        <v>4.7214587203716567E-2</v>
      </c>
      <c r="F985">
        <v>4.5783764819770929E-2</v>
      </c>
      <c r="G985">
        <v>4.5658692933062413E-2</v>
      </c>
      <c r="H985">
        <v>4.7390138103900671E-2</v>
      </c>
      <c r="I985">
        <v>5.1583548321464362E-2</v>
      </c>
      <c r="J985">
        <v>5.7537570473846729E-2</v>
      </c>
      <c r="K985">
        <v>5.917501161463485E-2</v>
      </c>
      <c r="L985">
        <v>5.209909463847693E-2</v>
      </c>
      <c r="M985">
        <v>4.8638905849553347E-2</v>
      </c>
      <c r="N985">
        <v>4.7751345712714902E-2</v>
      </c>
      <c r="O985">
        <v>4.7329803425752458E-2</v>
      </c>
      <c r="P985">
        <v>4.6007443381960472E-2</v>
      </c>
      <c r="Q985">
        <v>4.3366325364713743E-2</v>
      </c>
      <c r="R985">
        <v>4.2023603617765602E-2</v>
      </c>
      <c r="S985">
        <v>4.4622547394814242E-2</v>
      </c>
      <c r="T985">
        <v>5.4158528325019627E-2</v>
      </c>
      <c r="U985">
        <v>5.5253257535002077E-2</v>
      </c>
      <c r="V985">
        <v>5.9189620011002399E-2</v>
      </c>
      <c r="W985">
        <v>5.9143743642957727E-2</v>
      </c>
      <c r="X985">
        <v>5.9379629221290003E-2</v>
      </c>
      <c r="Y985">
        <v>5.8116753366816612E-2</v>
      </c>
      <c r="Z985">
        <v>5.6009342104532497E-2</v>
      </c>
      <c r="AA985">
        <v>5.1868612165650453E-2</v>
      </c>
      <c r="AB985" s="7">
        <f t="shared" si="45"/>
        <v>1.2281718578958556</v>
      </c>
      <c r="AC985">
        <f>INDEX(SHELF_days!$C$2:$C$289,MATCH(A985&amp;"|"&amp;C985,SHELF_days!$D$2:$D$289,0))</f>
        <v>1</v>
      </c>
      <c r="AD985" s="8">
        <f t="shared" si="46"/>
        <v>1.2281718578958556</v>
      </c>
      <c r="AE985" s="7">
        <f t="shared" si="47"/>
        <v>5.9379629221290003E-2</v>
      </c>
    </row>
    <row r="986" spans="1:31" x14ac:dyDescent="0.45">
      <c r="A986" t="s">
        <v>25</v>
      </c>
      <c r="B986" t="s">
        <v>176</v>
      </c>
      <c r="C986" t="s">
        <v>134</v>
      </c>
      <c r="D986">
        <v>3.1105706019405352E-3</v>
      </c>
      <c r="E986">
        <v>3.1105706019405352E-3</v>
      </c>
      <c r="F986">
        <v>3.1105706019405352E-3</v>
      </c>
      <c r="G986">
        <v>3.1105706019405352E-3</v>
      </c>
      <c r="H986">
        <v>3.1105706019405352E-3</v>
      </c>
      <c r="I986">
        <v>3.1105706019405352E-3</v>
      </c>
      <c r="J986">
        <v>5.2914390611449397E-2</v>
      </c>
      <c r="K986">
        <v>5.2914390611449397E-2</v>
      </c>
      <c r="L986">
        <v>3.1105706019405352E-3</v>
      </c>
      <c r="M986">
        <v>3.1105706019405352E-3</v>
      </c>
      <c r="N986">
        <v>3.1105706019405352E-3</v>
      </c>
      <c r="O986">
        <v>3.1105706019405352E-3</v>
      </c>
      <c r="P986">
        <v>3.1105706019405352E-3</v>
      </c>
      <c r="Q986">
        <v>3.1105706019405352E-3</v>
      </c>
      <c r="R986">
        <v>3.1105706019405352E-3</v>
      </c>
      <c r="S986">
        <v>3.1105706019405352E-3</v>
      </c>
      <c r="T986">
        <v>3.1105706019405352E-3</v>
      </c>
      <c r="U986">
        <v>0.6645057628665979</v>
      </c>
      <c r="V986">
        <v>0.95</v>
      </c>
      <c r="W986">
        <v>0.83579528824408922</v>
      </c>
      <c r="X986">
        <v>0.2291762035682508</v>
      </c>
      <c r="Y986">
        <v>3.8957295010920677E-2</v>
      </c>
      <c r="Z986">
        <v>3.1105706019405352E-3</v>
      </c>
      <c r="AA986">
        <v>3.1105706019405352E-3</v>
      </c>
      <c r="AB986" s="7">
        <f t="shared" si="45"/>
        <v>2.8771430311457467</v>
      </c>
      <c r="AC986">
        <f>INDEX(SHELF_days!$C$2:$C$289,MATCH(A986&amp;"|"&amp;C986,SHELF_days!$D$2:$D$289,0))</f>
        <v>52</v>
      </c>
      <c r="AD986" s="8">
        <f t="shared" si="46"/>
        <v>149.61143761957882</v>
      </c>
      <c r="AE986" s="7">
        <f t="shared" si="47"/>
        <v>0.95</v>
      </c>
    </row>
    <row r="987" spans="1:31" x14ac:dyDescent="0.45">
      <c r="A987" t="s">
        <v>25</v>
      </c>
      <c r="B987" t="s">
        <v>176</v>
      </c>
      <c r="C987" t="s">
        <v>135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 s="7">
        <f t="shared" si="45"/>
        <v>0</v>
      </c>
      <c r="AC987">
        <f>INDEX(SHELF_days!$C$2:$C$289,MATCH(A987&amp;"|"&amp;C987,SHELF_days!$D$2:$D$289,0))</f>
        <v>68</v>
      </c>
      <c r="AD987" s="8">
        <f t="shared" si="46"/>
        <v>0</v>
      </c>
      <c r="AE987" s="7">
        <f t="shared" si="47"/>
        <v>0</v>
      </c>
    </row>
    <row r="988" spans="1:31" x14ac:dyDescent="0.45">
      <c r="A988" t="s">
        <v>25</v>
      </c>
      <c r="B988" t="s">
        <v>176</v>
      </c>
      <c r="C988" t="s">
        <v>136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 s="7">
        <f t="shared" si="45"/>
        <v>0</v>
      </c>
      <c r="AC988">
        <f>INDEX(SHELF_days!$C$2:$C$289,MATCH(A988&amp;"|"&amp;C988,SHELF_days!$D$2:$D$289,0))</f>
        <v>94</v>
      </c>
      <c r="AD988" s="8">
        <f t="shared" si="46"/>
        <v>0</v>
      </c>
      <c r="AE988" s="7">
        <f t="shared" si="47"/>
        <v>0</v>
      </c>
    </row>
    <row r="989" spans="1:31" x14ac:dyDescent="0.45">
      <c r="A989" t="s">
        <v>25</v>
      </c>
      <c r="B989" t="s">
        <v>176</v>
      </c>
      <c r="C989" t="s">
        <v>137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 s="7">
        <f t="shared" si="45"/>
        <v>0</v>
      </c>
      <c r="AC989">
        <f>INDEX(SHELF_days!$C$2:$C$289,MATCH(A989&amp;"|"&amp;C989,SHELF_days!$D$2:$D$289,0))</f>
        <v>120</v>
      </c>
      <c r="AD989" s="8">
        <f t="shared" si="46"/>
        <v>0</v>
      </c>
      <c r="AE989" s="7">
        <f t="shared" si="47"/>
        <v>0</v>
      </c>
    </row>
    <row r="990" spans="1:31" x14ac:dyDescent="0.45">
      <c r="A990" t="s">
        <v>25</v>
      </c>
      <c r="B990" t="s">
        <v>176</v>
      </c>
      <c r="C990" t="s">
        <v>138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 s="7">
        <f t="shared" si="45"/>
        <v>0</v>
      </c>
      <c r="AC990">
        <f>INDEX(SHELF_days!$C$2:$C$289,MATCH(A990&amp;"|"&amp;C990,SHELF_days!$D$2:$D$289,0))</f>
        <v>30</v>
      </c>
      <c r="AD990" s="8">
        <f t="shared" si="46"/>
        <v>0</v>
      </c>
      <c r="AE990" s="7">
        <f t="shared" si="47"/>
        <v>0</v>
      </c>
    </row>
    <row r="991" spans="1:31" x14ac:dyDescent="0.45">
      <c r="A991" t="s">
        <v>25</v>
      </c>
      <c r="B991" t="s">
        <v>176</v>
      </c>
      <c r="C991" t="s">
        <v>139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 s="7">
        <f t="shared" si="45"/>
        <v>0</v>
      </c>
      <c r="AC991">
        <f>INDEX(SHELF_days!$C$2:$C$289,MATCH(A991&amp;"|"&amp;C991,SHELF_days!$D$2:$D$289,0))</f>
        <v>1</v>
      </c>
      <c r="AD991" s="8">
        <f t="shared" si="46"/>
        <v>0</v>
      </c>
      <c r="AE991" s="7">
        <f t="shared" si="47"/>
        <v>0</v>
      </c>
    </row>
    <row r="992" spans="1:31" x14ac:dyDescent="0.45">
      <c r="A992" t="s">
        <v>25</v>
      </c>
      <c r="B992" t="s">
        <v>177</v>
      </c>
      <c r="C992" t="s">
        <v>134</v>
      </c>
      <c r="D992">
        <v>0.4122093259303638</v>
      </c>
      <c r="E992">
        <v>0.35708553199528498</v>
      </c>
      <c r="F992">
        <v>0.309422608717004</v>
      </c>
      <c r="G992">
        <v>0.28321232694987158</v>
      </c>
      <c r="H992">
        <v>0.27356817977619352</v>
      </c>
      <c r="I992">
        <v>0.27820260955166648</v>
      </c>
      <c r="J992">
        <v>0.30832726094639212</v>
      </c>
      <c r="K992">
        <v>0.33543680010884269</v>
      </c>
      <c r="L992">
        <v>0.36101858587478108</v>
      </c>
      <c r="M992">
        <v>0.35015923645082758</v>
      </c>
      <c r="N992">
        <v>0.27752824192092751</v>
      </c>
      <c r="O992">
        <v>0.25656322921814412</v>
      </c>
      <c r="P992">
        <v>0.25137439941521911</v>
      </c>
      <c r="Q992">
        <v>0.24643071793254401</v>
      </c>
      <c r="R992">
        <v>0.2441271344415033</v>
      </c>
      <c r="S992">
        <v>0.24777654026070359</v>
      </c>
      <c r="T992">
        <v>0.27096979612092109</v>
      </c>
      <c r="U992">
        <v>0.31810268808576148</v>
      </c>
      <c r="V992">
        <v>0.42394702373312698</v>
      </c>
      <c r="W992">
        <v>0.52656340504959831</v>
      </c>
      <c r="X992">
        <v>0.54294192411259257</v>
      </c>
      <c r="Y992">
        <v>0.52522457753219098</v>
      </c>
      <c r="Z992">
        <v>0.49359903960166213</v>
      </c>
      <c r="AA992">
        <v>0.4586520883728496</v>
      </c>
      <c r="AB992" s="7">
        <f t="shared" si="45"/>
        <v>8.3524432720989719</v>
      </c>
      <c r="AC992">
        <f>INDEX(SHELF_days!$C$2:$C$289,MATCH(A992&amp;"|"&amp;C992,SHELF_days!$D$2:$D$289,0))</f>
        <v>52</v>
      </c>
      <c r="AD992" s="8">
        <f t="shared" si="46"/>
        <v>434.32705014914654</v>
      </c>
      <c r="AE992" s="7">
        <f t="shared" si="47"/>
        <v>0.54294192411259257</v>
      </c>
    </row>
    <row r="993" spans="1:31" x14ac:dyDescent="0.45">
      <c r="A993" t="s">
        <v>25</v>
      </c>
      <c r="B993" t="s">
        <v>177</v>
      </c>
      <c r="C993" t="s">
        <v>135</v>
      </c>
      <c r="D993">
        <v>0.52035246795239676</v>
      </c>
      <c r="E993">
        <v>0.48303462231950139</v>
      </c>
      <c r="F993">
        <v>0.44183440926090362</v>
      </c>
      <c r="G993">
        <v>0.41156783013937498</v>
      </c>
      <c r="H993">
        <v>0.39489523443199481</v>
      </c>
      <c r="I993">
        <v>0.39735270375959553</v>
      </c>
      <c r="J993">
        <v>0.40818102667291589</v>
      </c>
      <c r="K993">
        <v>0.4179383045408544</v>
      </c>
      <c r="L993">
        <v>0.36947073528156399</v>
      </c>
      <c r="M993">
        <v>0.29495792455237962</v>
      </c>
      <c r="N993">
        <v>0.26813645469853092</v>
      </c>
      <c r="O993">
        <v>0.26984785015820828</v>
      </c>
      <c r="P993">
        <v>0.27545748570208539</v>
      </c>
      <c r="Q993">
        <v>0.27802789011434659</v>
      </c>
      <c r="R993">
        <v>0.2811773225097085</v>
      </c>
      <c r="S993">
        <v>0.28641805720212771</v>
      </c>
      <c r="T993">
        <v>0.29991880789613462</v>
      </c>
      <c r="U993">
        <v>0.33573939166267958</v>
      </c>
      <c r="V993">
        <v>0.38658965082060037</v>
      </c>
      <c r="W993">
        <v>0.51505698613942952</v>
      </c>
      <c r="X993">
        <v>0.61340325938185469</v>
      </c>
      <c r="Y993">
        <v>0.58884815063325546</v>
      </c>
      <c r="Z993">
        <v>0.56120625169610217</v>
      </c>
      <c r="AA993">
        <v>0.54263999008981989</v>
      </c>
      <c r="AB993" s="7">
        <f t="shared" si="45"/>
        <v>9.6420528076163627</v>
      </c>
      <c r="AC993">
        <f>INDEX(SHELF_days!$C$2:$C$289,MATCH(A993&amp;"|"&amp;C993,SHELF_days!$D$2:$D$289,0))</f>
        <v>68</v>
      </c>
      <c r="AD993" s="8">
        <f t="shared" si="46"/>
        <v>655.65959091791262</v>
      </c>
      <c r="AE993" s="7">
        <f t="shared" si="47"/>
        <v>0.61340325938185469</v>
      </c>
    </row>
    <row r="994" spans="1:31" x14ac:dyDescent="0.45">
      <c r="A994" t="s">
        <v>25</v>
      </c>
      <c r="B994" t="s">
        <v>177</v>
      </c>
      <c r="C994" t="s">
        <v>136</v>
      </c>
      <c r="D994">
        <v>0.50102488733615713</v>
      </c>
      <c r="E994">
        <v>0.46088761565145409</v>
      </c>
      <c r="F994">
        <v>0.4037040208270431</v>
      </c>
      <c r="G994">
        <v>0.35827537483299188</v>
      </c>
      <c r="H994">
        <v>0.33043399365387599</v>
      </c>
      <c r="I994">
        <v>0.31556278912740249</v>
      </c>
      <c r="J994">
        <v>0.31344415593523117</v>
      </c>
      <c r="K994">
        <v>0.30789314557177222</v>
      </c>
      <c r="L994">
        <v>0.25161932365534001</v>
      </c>
      <c r="M994">
        <v>0.22993492813779329</v>
      </c>
      <c r="N994">
        <v>0.23641395421894629</v>
      </c>
      <c r="O994">
        <v>0.25401610985192019</v>
      </c>
      <c r="P994">
        <v>0.27508851143946322</v>
      </c>
      <c r="Q994">
        <v>0.29448367109557261</v>
      </c>
      <c r="R994">
        <v>0.3095666118397199</v>
      </c>
      <c r="S994">
        <v>0.32915669791138202</v>
      </c>
      <c r="T994">
        <v>0.34818119457720581</v>
      </c>
      <c r="U994">
        <v>0.37891877132978158</v>
      </c>
      <c r="V994">
        <v>0.42747512461975989</v>
      </c>
      <c r="W994">
        <v>0.49044165274097262</v>
      </c>
      <c r="X994">
        <v>0.55137039422017087</v>
      </c>
      <c r="Y994">
        <v>0.5366633251373889</v>
      </c>
      <c r="Z994">
        <v>0.52207520814582109</v>
      </c>
      <c r="AA994">
        <v>0.51344202274510797</v>
      </c>
      <c r="AB994" s="7">
        <f t="shared" si="45"/>
        <v>8.9400734846022747</v>
      </c>
      <c r="AC994">
        <f>INDEX(SHELF_days!$C$2:$C$289,MATCH(A994&amp;"|"&amp;C994,SHELF_days!$D$2:$D$289,0))</f>
        <v>94</v>
      </c>
      <c r="AD994" s="8">
        <f t="shared" si="46"/>
        <v>840.36690755261384</v>
      </c>
      <c r="AE994" s="7">
        <f t="shared" si="47"/>
        <v>0.55137039422017087</v>
      </c>
    </row>
    <row r="995" spans="1:31" x14ac:dyDescent="0.45">
      <c r="A995" t="s">
        <v>25</v>
      </c>
      <c r="B995" t="s">
        <v>177</v>
      </c>
      <c r="C995" t="s">
        <v>137</v>
      </c>
      <c r="D995">
        <v>0.35049326949509491</v>
      </c>
      <c r="E995">
        <v>0.28180721748850679</v>
      </c>
      <c r="F995">
        <v>0.23473336662844349</v>
      </c>
      <c r="G995">
        <v>0.2084589785380899</v>
      </c>
      <c r="H995">
        <v>0.1968419612338026</v>
      </c>
      <c r="I995">
        <v>0.19537689594261909</v>
      </c>
      <c r="J995">
        <v>0.20220813874382071</v>
      </c>
      <c r="K995">
        <v>0.21630389168978439</v>
      </c>
      <c r="L995">
        <v>0.2215596508066959</v>
      </c>
      <c r="M995">
        <v>0.18862648089803241</v>
      </c>
      <c r="N995">
        <v>0.1873293446904577</v>
      </c>
      <c r="O995">
        <v>0.19326695026961349</v>
      </c>
      <c r="P995">
        <v>0.19900556103988229</v>
      </c>
      <c r="Q995">
        <v>0.20492798919947991</v>
      </c>
      <c r="R995">
        <v>0.20686072872446309</v>
      </c>
      <c r="S995">
        <v>0.2147777612772884</v>
      </c>
      <c r="T995">
        <v>0.23449369135893869</v>
      </c>
      <c r="U995">
        <v>0.26804415926634029</v>
      </c>
      <c r="V995">
        <v>0.35783515959858642</v>
      </c>
      <c r="W995">
        <v>0.48051740532809478</v>
      </c>
      <c r="X995">
        <v>0.47903579416149128</v>
      </c>
      <c r="Y995">
        <v>0.45223922464087007</v>
      </c>
      <c r="Z995">
        <v>0.42915671541771738</v>
      </c>
      <c r="AA995">
        <v>0.39290795467751782</v>
      </c>
      <c r="AB995" s="7">
        <f t="shared" si="45"/>
        <v>6.5968082911156296</v>
      </c>
      <c r="AC995">
        <f>INDEX(SHELF_days!$C$2:$C$289,MATCH(A995&amp;"|"&amp;C995,SHELF_days!$D$2:$D$289,0))</f>
        <v>120</v>
      </c>
      <c r="AD995" s="8">
        <f t="shared" si="46"/>
        <v>791.6169949338755</v>
      </c>
      <c r="AE995" s="7">
        <f t="shared" si="47"/>
        <v>0.48051740532809478</v>
      </c>
    </row>
    <row r="996" spans="1:31" x14ac:dyDescent="0.45">
      <c r="A996" t="s">
        <v>25</v>
      </c>
      <c r="B996" t="s">
        <v>177</v>
      </c>
      <c r="C996" t="s">
        <v>138</v>
      </c>
      <c r="D996">
        <v>0.51433889858474369</v>
      </c>
      <c r="E996">
        <v>0.49396971743671442</v>
      </c>
      <c r="F996">
        <v>0.43031561981109878</v>
      </c>
      <c r="G996">
        <v>0.39417167923548008</v>
      </c>
      <c r="H996">
        <v>0.36553188852982038</v>
      </c>
      <c r="I996">
        <v>0.34771034566471548</v>
      </c>
      <c r="J996">
        <v>0.34446888248771812</v>
      </c>
      <c r="K996">
        <v>0.3433804446851409</v>
      </c>
      <c r="L996">
        <v>0.24775619686231501</v>
      </c>
      <c r="M996">
        <v>0.24411903667541629</v>
      </c>
      <c r="N996">
        <v>0.24652790997952631</v>
      </c>
      <c r="O996">
        <v>0.26487090561658289</v>
      </c>
      <c r="P996">
        <v>0.28581140820082551</v>
      </c>
      <c r="Q996">
        <v>0.30852224836635139</v>
      </c>
      <c r="R996">
        <v>0.34606251154129197</v>
      </c>
      <c r="S996">
        <v>0.37796111104630131</v>
      </c>
      <c r="T996">
        <v>0.38132941408674642</v>
      </c>
      <c r="U996">
        <v>0.41271523363097978</v>
      </c>
      <c r="V996">
        <v>0.45104363852153162</v>
      </c>
      <c r="W996">
        <v>0.48839526805339611</v>
      </c>
      <c r="X996">
        <v>0.60032873729252689</v>
      </c>
      <c r="Y996">
        <v>0.55443872515797576</v>
      </c>
      <c r="Z996">
        <v>0.53398064769539322</v>
      </c>
      <c r="AA996">
        <v>0.51989383414291612</v>
      </c>
      <c r="AB996" s="7">
        <f t="shared" si="45"/>
        <v>9.4976443033055098</v>
      </c>
      <c r="AC996">
        <f>INDEX(SHELF_days!$C$2:$C$289,MATCH(A996&amp;"|"&amp;C996,SHELF_days!$D$2:$D$289,0))</f>
        <v>30</v>
      </c>
      <c r="AD996" s="8">
        <f t="shared" si="46"/>
        <v>284.92932909916527</v>
      </c>
      <c r="AE996" s="7">
        <f t="shared" si="47"/>
        <v>0.60032873729252689</v>
      </c>
    </row>
    <row r="997" spans="1:31" x14ac:dyDescent="0.45">
      <c r="A997" t="s">
        <v>25</v>
      </c>
      <c r="B997" t="s">
        <v>177</v>
      </c>
      <c r="C997" t="s">
        <v>139</v>
      </c>
      <c r="D997">
        <v>0.4435232271306177</v>
      </c>
      <c r="E997">
        <v>0.37290160982655279</v>
      </c>
      <c r="F997">
        <v>0.3111002414883916</v>
      </c>
      <c r="G997">
        <v>0.26790638952815238</v>
      </c>
      <c r="H997">
        <v>0.26567856115733979</v>
      </c>
      <c r="I997">
        <v>0.28574202571141832</v>
      </c>
      <c r="J997">
        <v>0.33222504131012243</v>
      </c>
      <c r="K997">
        <v>0.3766829554992509</v>
      </c>
      <c r="L997">
        <v>0.4093751172268561</v>
      </c>
      <c r="M997">
        <v>0.44610555665824592</v>
      </c>
      <c r="N997">
        <v>0.31842659872924439</v>
      </c>
      <c r="O997">
        <v>0.27026105776241288</v>
      </c>
      <c r="P997">
        <v>0.26472997243497431</v>
      </c>
      <c r="Q997">
        <v>0.28611604069337948</v>
      </c>
      <c r="R997">
        <v>0.28006783899957682</v>
      </c>
      <c r="S997">
        <v>0.25863949078668907</v>
      </c>
      <c r="T997">
        <v>0.29462298435555329</v>
      </c>
      <c r="U997">
        <v>0.32255377274758212</v>
      </c>
      <c r="V997">
        <v>0.45943675153702163</v>
      </c>
      <c r="W997">
        <v>0.59758921306233526</v>
      </c>
      <c r="X997">
        <v>0.59786023841158265</v>
      </c>
      <c r="Y997">
        <v>0.59553592501643782</v>
      </c>
      <c r="Z997">
        <v>0.5709864488816182</v>
      </c>
      <c r="AA997">
        <v>0.54006028832970854</v>
      </c>
      <c r="AB997" s="7">
        <f t="shared" si="45"/>
        <v>9.1681273472850648</v>
      </c>
      <c r="AC997">
        <f>INDEX(SHELF_days!$C$2:$C$289,MATCH(A997&amp;"|"&amp;C997,SHELF_days!$D$2:$D$289,0))</f>
        <v>1</v>
      </c>
      <c r="AD997" s="8">
        <f t="shared" si="46"/>
        <v>9.1681273472850648</v>
      </c>
      <c r="AE997" s="7">
        <f t="shared" si="47"/>
        <v>0.59786023841158265</v>
      </c>
    </row>
    <row r="998" spans="1:31" x14ac:dyDescent="0.45">
      <c r="A998" t="s">
        <v>25</v>
      </c>
      <c r="B998" t="s">
        <v>178</v>
      </c>
      <c r="C998" t="s">
        <v>134</v>
      </c>
      <c r="D998">
        <v>0.26773222972435479</v>
      </c>
      <c r="E998">
        <v>0.25527575815787029</v>
      </c>
      <c r="F998">
        <v>0.25168665667245338</v>
      </c>
      <c r="G998">
        <v>0.25434156696316418</v>
      </c>
      <c r="H998">
        <v>0.26220886530323562</v>
      </c>
      <c r="I998">
        <v>0.29166605163487941</v>
      </c>
      <c r="J998">
        <v>0.33471381410955892</v>
      </c>
      <c r="K998">
        <v>0.3342125161596301</v>
      </c>
      <c r="L998">
        <v>0.31237854200613352</v>
      </c>
      <c r="M998">
        <v>0.29521022309255862</v>
      </c>
      <c r="N998">
        <v>0.2955545183612911</v>
      </c>
      <c r="O998">
        <v>0.29200378409057159</v>
      </c>
      <c r="P998">
        <v>0.2839168839295344</v>
      </c>
      <c r="Q998">
        <v>0.26911698327587008</v>
      </c>
      <c r="R998">
        <v>0.27052319217770993</v>
      </c>
      <c r="S998">
        <v>0.30313078118461129</v>
      </c>
      <c r="T998">
        <v>0.34738938266523678</v>
      </c>
      <c r="U998">
        <v>0.35940614575801721</v>
      </c>
      <c r="V998">
        <v>0.35950408312185028</v>
      </c>
      <c r="W998">
        <v>0.35966335754602202</v>
      </c>
      <c r="X998">
        <v>0.35975851833510719</v>
      </c>
      <c r="Y998">
        <v>0.35672447938337282</v>
      </c>
      <c r="Z998">
        <v>0.33895162442242649</v>
      </c>
      <c r="AA998">
        <v>0.30567866713958702</v>
      </c>
      <c r="AB998" s="7">
        <f t="shared" si="45"/>
        <v>7.3607486252150487</v>
      </c>
      <c r="AC998">
        <f>INDEX(SHELF_days!$C$2:$C$289,MATCH(A998&amp;"|"&amp;C998,SHELF_days!$D$2:$D$289,0))</f>
        <v>52</v>
      </c>
      <c r="AD998" s="8">
        <f t="shared" si="46"/>
        <v>382.75892851118255</v>
      </c>
      <c r="AE998" s="7">
        <f t="shared" si="47"/>
        <v>0.35975851833510719</v>
      </c>
    </row>
    <row r="999" spans="1:31" x14ac:dyDescent="0.45">
      <c r="A999" t="s">
        <v>25</v>
      </c>
      <c r="B999" t="s">
        <v>178</v>
      </c>
      <c r="C999" t="s">
        <v>135</v>
      </c>
      <c r="D999">
        <v>5.8593299656082967E-2</v>
      </c>
      <c r="E999">
        <v>5.7551137566068528E-2</v>
      </c>
      <c r="F999">
        <v>5.7516114861862783E-2</v>
      </c>
      <c r="G999">
        <v>5.7342894459980281E-2</v>
      </c>
      <c r="H999">
        <v>5.90101013881172E-2</v>
      </c>
      <c r="I999">
        <v>6.0260506584219907E-2</v>
      </c>
      <c r="J999">
        <v>6.0635975214894187E-2</v>
      </c>
      <c r="K999">
        <v>5.9918483058462813E-2</v>
      </c>
      <c r="L999">
        <v>6.0219173482859968E-2</v>
      </c>
      <c r="M999">
        <v>6.0219173482859968E-2</v>
      </c>
      <c r="N999">
        <v>6.1052776946928441E-2</v>
      </c>
      <c r="O999">
        <v>6.1469578678962689E-2</v>
      </c>
      <c r="P999">
        <v>6.1469578678962689E-2</v>
      </c>
      <c r="Q999">
        <v>6.1469578678962689E-2</v>
      </c>
      <c r="R999">
        <v>6.1469578678962689E-2</v>
      </c>
      <c r="S999">
        <v>6.3553587339133882E-2</v>
      </c>
      <c r="T999">
        <v>6.5637595999305076E-2</v>
      </c>
      <c r="U999">
        <v>6.9710957362334625E-2</v>
      </c>
      <c r="V999">
        <v>7.2816934841626837E-2</v>
      </c>
      <c r="W999">
        <v>7.3250143606261961E-2</v>
      </c>
      <c r="X999">
        <v>7.3475109264808838E-2</v>
      </c>
      <c r="Y999">
        <v>6.9110523073113453E-2</v>
      </c>
      <c r="Z999">
        <v>5.9239168804814293E-2</v>
      </c>
      <c r="AA999">
        <v>5.8728342155182633E-2</v>
      </c>
      <c r="AB999" s="7">
        <f t="shared" si="45"/>
        <v>1.5037203138647697</v>
      </c>
      <c r="AC999">
        <f>INDEX(SHELF_days!$C$2:$C$289,MATCH(A999&amp;"|"&amp;C999,SHELF_days!$D$2:$D$289,0))</f>
        <v>68</v>
      </c>
      <c r="AD999" s="8">
        <f t="shared" si="46"/>
        <v>102.25298134280433</v>
      </c>
      <c r="AE999" s="7">
        <f t="shared" si="47"/>
        <v>7.3475109264808838E-2</v>
      </c>
    </row>
    <row r="1000" spans="1:31" x14ac:dyDescent="0.45">
      <c r="A1000" t="s">
        <v>25</v>
      </c>
      <c r="B1000" t="s">
        <v>178</v>
      </c>
      <c r="C1000" t="s">
        <v>136</v>
      </c>
      <c r="D1000">
        <v>4.8576566893345517E-2</v>
      </c>
      <c r="E1000">
        <v>4.8576566893345517E-2</v>
      </c>
      <c r="F1000">
        <v>4.8576566893345517E-2</v>
      </c>
      <c r="G1000">
        <v>4.8576566893345517E-2</v>
      </c>
      <c r="H1000">
        <v>4.8576566893345517E-2</v>
      </c>
      <c r="I1000">
        <v>4.8576566893345517E-2</v>
      </c>
      <c r="J1000">
        <v>4.8576566893345517E-2</v>
      </c>
      <c r="K1000">
        <v>4.8576566893345517E-2</v>
      </c>
      <c r="L1000">
        <v>4.8576566893345517E-2</v>
      </c>
      <c r="M1000">
        <v>4.9017322747910472E-2</v>
      </c>
      <c r="N1000">
        <v>5.4747148857254638E-2</v>
      </c>
      <c r="O1000">
        <v>6.2680754239423472E-2</v>
      </c>
      <c r="P1000">
        <v>6.8948429279546405E-2</v>
      </c>
      <c r="Q1000">
        <v>7.6257102250208778E-2</v>
      </c>
      <c r="R1000">
        <v>8.7775811082264343E-2</v>
      </c>
      <c r="S1000">
        <v>0.1028192321381079</v>
      </c>
      <c r="T1000">
        <v>0.1073989557261157</v>
      </c>
      <c r="U1000">
        <v>0.1164322819990084</v>
      </c>
      <c r="V1000">
        <v>0.12628072299764059</v>
      </c>
      <c r="W1000">
        <v>0.1223536250353172</v>
      </c>
      <c r="X1000">
        <v>9.8542465640141699E-2</v>
      </c>
      <c r="Y1000">
        <v>8.0664994449041072E-2</v>
      </c>
      <c r="Z1000">
        <v>6.0278451322794011E-2</v>
      </c>
      <c r="AA1000">
        <v>4.9259554958670598E-2</v>
      </c>
      <c r="AB1000" s="7">
        <f t="shared" si="45"/>
        <v>1.7006459547635548</v>
      </c>
      <c r="AC1000">
        <f>INDEX(SHELF_days!$C$2:$C$289,MATCH(A1000&amp;"|"&amp;C1000,SHELF_days!$D$2:$D$289,0))</f>
        <v>94</v>
      </c>
      <c r="AD1000" s="8">
        <f t="shared" si="46"/>
        <v>159.86071974777417</v>
      </c>
      <c r="AE1000" s="7">
        <f t="shared" si="47"/>
        <v>0.12628072299764059</v>
      </c>
    </row>
    <row r="1001" spans="1:31" x14ac:dyDescent="0.45">
      <c r="A1001" t="s">
        <v>25</v>
      </c>
      <c r="B1001" t="s">
        <v>178</v>
      </c>
      <c r="C1001" t="s">
        <v>137</v>
      </c>
      <c r="D1001">
        <v>7.6948486342348674E-2</v>
      </c>
      <c r="E1001">
        <v>7.5691248330966729E-2</v>
      </c>
      <c r="F1001">
        <v>7.5691248330966729E-2</v>
      </c>
      <c r="G1001">
        <v>7.5691248330966729E-2</v>
      </c>
      <c r="H1001">
        <v>7.5691248330966729E-2</v>
      </c>
      <c r="I1001">
        <v>7.6948486342348674E-2</v>
      </c>
      <c r="J1001">
        <v>7.7090294414790719E-2</v>
      </c>
      <c r="K1001">
        <v>7.8002529565365714E-2</v>
      </c>
      <c r="L1001">
        <v>8.0517005588129631E-2</v>
      </c>
      <c r="M1001">
        <v>7.965188117303032E-2</v>
      </c>
      <c r="N1001">
        <v>8.0862008448936581E-2</v>
      </c>
      <c r="O1001">
        <v>8.5097215981600971E-2</v>
      </c>
      <c r="P1001">
        <v>8.6803195645039397E-2</v>
      </c>
      <c r="Q1001">
        <v>8.6714684566266867E-2</v>
      </c>
      <c r="R1001">
        <v>8.6519579500155347E-2</v>
      </c>
      <c r="S1001">
        <v>8.9317671667803314E-2</v>
      </c>
      <c r="T1001">
        <v>9.8378636457630619E-2</v>
      </c>
      <c r="U1001">
        <v>0.10723593059307809</v>
      </c>
      <c r="V1001">
        <v>0.10864734919328969</v>
      </c>
      <c r="W1001">
        <v>0.10834993293397339</v>
      </c>
      <c r="X1001">
        <v>0.1021113294785542</v>
      </c>
      <c r="Y1001">
        <v>9.9800524110170083E-2</v>
      </c>
      <c r="Z1001">
        <v>8.9114001013423497E-2</v>
      </c>
      <c r="AA1001">
        <v>8.193841737465421E-2</v>
      </c>
      <c r="AB1001" s="7">
        <f t="shared" si="45"/>
        <v>2.0828141537144571</v>
      </c>
      <c r="AC1001">
        <f>INDEX(SHELF_days!$C$2:$C$289,MATCH(A1001&amp;"|"&amp;C1001,SHELF_days!$D$2:$D$289,0))</f>
        <v>120</v>
      </c>
      <c r="AD1001" s="8">
        <f t="shared" si="46"/>
        <v>249.93769844573484</v>
      </c>
      <c r="AE1001" s="7">
        <f t="shared" si="47"/>
        <v>0.10864734919328969</v>
      </c>
    </row>
    <row r="1002" spans="1:31" x14ac:dyDescent="0.45">
      <c r="A1002" t="s">
        <v>25</v>
      </c>
      <c r="B1002" t="s">
        <v>178</v>
      </c>
      <c r="C1002" t="s">
        <v>138</v>
      </c>
      <c r="D1002">
        <v>3.8345759347149642E-2</v>
      </c>
      <c r="E1002">
        <v>3.8345759347149642E-2</v>
      </c>
      <c r="F1002">
        <v>3.8345759347149642E-2</v>
      </c>
      <c r="G1002">
        <v>3.8345759347149642E-2</v>
      </c>
      <c r="H1002">
        <v>3.8345759347149642E-2</v>
      </c>
      <c r="I1002">
        <v>3.8345759347149642E-2</v>
      </c>
      <c r="J1002">
        <v>3.8345759347149642E-2</v>
      </c>
      <c r="K1002">
        <v>3.8345759347149642E-2</v>
      </c>
      <c r="L1002">
        <v>3.8345759347149642E-2</v>
      </c>
      <c r="M1002">
        <v>3.8345759347149642E-2</v>
      </c>
      <c r="N1002">
        <v>7.6691518694299271E-2</v>
      </c>
      <c r="O1002">
        <v>7.6691518694299271E-2</v>
      </c>
      <c r="P1002">
        <v>0.21765064616572899</v>
      </c>
      <c r="Q1002">
        <v>0.21765064616572899</v>
      </c>
      <c r="R1002">
        <v>0.21765064616572899</v>
      </c>
      <c r="S1002">
        <v>0.22499468637377509</v>
      </c>
      <c r="T1002">
        <v>0.27196171031297878</v>
      </c>
      <c r="U1002">
        <v>0.36595381384520481</v>
      </c>
      <c r="V1002">
        <v>0.28064103055885142</v>
      </c>
      <c r="W1002">
        <v>0.27196171031297878</v>
      </c>
      <c r="X1002">
        <v>0.21765064616572899</v>
      </c>
      <c r="Y1002">
        <v>0.21765064616572899</v>
      </c>
      <c r="Z1002">
        <v>7.6691518694299271E-2</v>
      </c>
      <c r="AA1002">
        <v>3.8345759347149642E-2</v>
      </c>
      <c r="AB1002" s="7">
        <f t="shared" si="45"/>
        <v>3.1556440911339778</v>
      </c>
      <c r="AC1002">
        <f>INDEX(SHELF_days!$C$2:$C$289,MATCH(A1002&amp;"|"&amp;C1002,SHELF_days!$D$2:$D$289,0))</f>
        <v>30</v>
      </c>
      <c r="AD1002" s="8">
        <f t="shared" si="46"/>
        <v>94.669322734019332</v>
      </c>
      <c r="AE1002" s="7">
        <f t="shared" si="47"/>
        <v>0.36595381384520481</v>
      </c>
    </row>
    <row r="1003" spans="1:31" x14ac:dyDescent="0.45">
      <c r="A1003" t="s">
        <v>25</v>
      </c>
      <c r="B1003" t="s">
        <v>178</v>
      </c>
      <c r="C1003" t="s">
        <v>139</v>
      </c>
      <c r="D1003">
        <v>0.26464669793184198</v>
      </c>
      <c r="E1003">
        <v>0.26464669793184198</v>
      </c>
      <c r="F1003">
        <v>0.26464669793184198</v>
      </c>
      <c r="G1003">
        <v>0.26464669793184198</v>
      </c>
      <c r="H1003">
        <v>0.26464669793184198</v>
      </c>
      <c r="I1003">
        <v>0.35863880146406801</v>
      </c>
      <c r="J1003">
        <v>0.35863880146406801</v>
      </c>
      <c r="K1003">
        <v>0.35863880146406801</v>
      </c>
      <c r="L1003">
        <v>0.35863880146406801</v>
      </c>
      <c r="M1003">
        <v>0.35863880146406801</v>
      </c>
      <c r="N1003">
        <v>0.27196171031297878</v>
      </c>
      <c r="O1003">
        <v>0.22499468637377509</v>
      </c>
      <c r="P1003">
        <v>0.21765064616572899</v>
      </c>
      <c r="Q1003">
        <v>0.21765064616572899</v>
      </c>
      <c r="R1003">
        <v>0.21765064616572899</v>
      </c>
      <c r="S1003">
        <v>0.21765064616572899</v>
      </c>
      <c r="T1003">
        <v>0.35863880146406801</v>
      </c>
      <c r="U1003">
        <v>0.35863880146406801</v>
      </c>
      <c r="V1003">
        <v>0.35863880146406801</v>
      </c>
      <c r="W1003">
        <v>0.35863880146406801</v>
      </c>
      <c r="X1003">
        <v>0.35863880146406801</v>
      </c>
      <c r="Y1003">
        <v>0.35863880146406801</v>
      </c>
      <c r="Z1003">
        <v>0.35863880146406801</v>
      </c>
      <c r="AA1003">
        <v>0.21765064616572899</v>
      </c>
      <c r="AB1003" s="7">
        <f t="shared" si="45"/>
        <v>7.2121087347434214</v>
      </c>
      <c r="AC1003">
        <f>INDEX(SHELF_days!$C$2:$C$289,MATCH(A1003&amp;"|"&amp;C1003,SHELF_days!$D$2:$D$289,0))</f>
        <v>1</v>
      </c>
      <c r="AD1003" s="8">
        <f t="shared" si="46"/>
        <v>7.2121087347434214</v>
      </c>
      <c r="AE1003" s="7">
        <f t="shared" si="47"/>
        <v>0.35863880146406801</v>
      </c>
    </row>
    <row r="1004" spans="1:31" x14ac:dyDescent="0.45">
      <c r="A1004" t="s">
        <v>25</v>
      </c>
      <c r="B1004" t="s">
        <v>179</v>
      </c>
      <c r="C1004" t="s">
        <v>134</v>
      </c>
      <c r="D1004">
        <v>9.6702948678998017E-15</v>
      </c>
      <c r="E1004">
        <v>9.6702948678998017E-15</v>
      </c>
      <c r="F1004">
        <v>9.6702948678998017E-15</v>
      </c>
      <c r="G1004">
        <v>9.6702948678998017E-15</v>
      </c>
      <c r="H1004">
        <v>9.6702948678998017E-15</v>
      </c>
      <c r="I1004">
        <v>9.6702948678998017E-15</v>
      </c>
      <c r="J1004">
        <v>0.13128452167956181</v>
      </c>
      <c r="K1004">
        <v>0.1607348332995695</v>
      </c>
      <c r="L1004">
        <v>8.7877837484610796E-2</v>
      </c>
      <c r="M1004">
        <v>8.7877837484610796E-2</v>
      </c>
      <c r="N1004">
        <v>8.7877837484610796E-2</v>
      </c>
      <c r="O1004">
        <v>8.7877837484610796E-2</v>
      </c>
      <c r="P1004">
        <v>8.7877837484610796E-2</v>
      </c>
      <c r="Q1004">
        <v>8.7877837484610796E-2</v>
      </c>
      <c r="R1004">
        <v>8.7877837484610796E-2</v>
      </c>
      <c r="S1004">
        <v>8.7877837484610796E-2</v>
      </c>
      <c r="T1004">
        <v>8.7877837484610796E-2</v>
      </c>
      <c r="U1004">
        <v>0.51129998848713032</v>
      </c>
      <c r="V1004">
        <v>0.99042935544556798</v>
      </c>
      <c r="W1004">
        <v>0.93265233847217976</v>
      </c>
      <c r="X1004">
        <v>0.3072176081645473</v>
      </c>
      <c r="Y1004">
        <v>8.7877837484610796E-2</v>
      </c>
      <c r="Z1004">
        <v>9.6702948678998017E-15</v>
      </c>
      <c r="AA1004">
        <v>9.6702948678998017E-15</v>
      </c>
      <c r="AB1004" s="7">
        <f t="shared" si="45"/>
        <v>3.9123970203947418</v>
      </c>
      <c r="AC1004">
        <f>INDEX(SHELF_days!$C$2:$C$289,MATCH(A1004&amp;"|"&amp;C1004,SHELF_days!$D$2:$D$289,0))</f>
        <v>52</v>
      </c>
      <c r="AD1004" s="8">
        <f t="shared" si="46"/>
        <v>203.44464506052657</v>
      </c>
      <c r="AE1004" s="7">
        <f t="shared" si="47"/>
        <v>0.99042935544556798</v>
      </c>
    </row>
    <row r="1005" spans="1:31" x14ac:dyDescent="0.45">
      <c r="A1005" t="s">
        <v>25</v>
      </c>
      <c r="B1005" t="s">
        <v>179</v>
      </c>
      <c r="C1005" t="s">
        <v>135</v>
      </c>
      <c r="D1005">
        <v>9.6702948678998017E-15</v>
      </c>
      <c r="E1005">
        <v>9.6702948678998017E-15</v>
      </c>
      <c r="F1005">
        <v>9.6702948678998017E-15</v>
      </c>
      <c r="G1005">
        <v>9.6702948678998017E-15</v>
      </c>
      <c r="H1005">
        <v>9.6702948678998017E-15</v>
      </c>
      <c r="I1005">
        <v>9.6702948678998017E-15</v>
      </c>
      <c r="J1005">
        <v>7.7873219457308421E-2</v>
      </c>
      <c r="K1005">
        <v>7.7873219457308421E-2</v>
      </c>
      <c r="L1005">
        <v>4.4679872719992922E-2</v>
      </c>
      <c r="M1005">
        <v>4.4679872719992922E-2</v>
      </c>
      <c r="N1005">
        <v>4.4679872719992922E-2</v>
      </c>
      <c r="O1005">
        <v>4.4679872719992922E-2</v>
      </c>
      <c r="P1005">
        <v>4.4679872719992922E-2</v>
      </c>
      <c r="Q1005">
        <v>4.4679872719992922E-2</v>
      </c>
      <c r="R1005">
        <v>4.4679872719992922E-2</v>
      </c>
      <c r="S1005">
        <v>4.4679872719992922E-2</v>
      </c>
      <c r="T1005">
        <v>4.4679872719992922E-2</v>
      </c>
      <c r="U1005">
        <v>0.26812445886314812</v>
      </c>
      <c r="V1005">
        <v>0.46805332252210152</v>
      </c>
      <c r="W1005">
        <v>0.43485997578478602</v>
      </c>
      <c r="X1005">
        <v>0.28933383164216853</v>
      </c>
      <c r="Y1005">
        <v>4.5177320695620277E-2</v>
      </c>
      <c r="Z1005">
        <v>3.3193346737325172E-2</v>
      </c>
      <c r="AA1005">
        <v>3.3193346737325172E-2</v>
      </c>
      <c r="AB1005" s="7">
        <f t="shared" si="45"/>
        <v>2.1298008963770858</v>
      </c>
      <c r="AC1005">
        <f>INDEX(SHELF_days!$C$2:$C$289,MATCH(A1005&amp;"|"&amp;C1005,SHELF_days!$D$2:$D$289,0))</f>
        <v>68</v>
      </c>
      <c r="AD1005" s="8">
        <f t="shared" si="46"/>
        <v>144.82646095364183</v>
      </c>
      <c r="AE1005" s="7">
        <f t="shared" si="47"/>
        <v>0.46805332252210152</v>
      </c>
    </row>
    <row r="1006" spans="1:31" x14ac:dyDescent="0.45">
      <c r="A1006" t="s">
        <v>25</v>
      </c>
      <c r="B1006" t="s">
        <v>179</v>
      </c>
      <c r="C1006" t="s">
        <v>136</v>
      </c>
      <c r="D1006">
        <v>9.6702948678998017E-15</v>
      </c>
      <c r="E1006">
        <v>9.6702948678998017E-15</v>
      </c>
      <c r="F1006">
        <v>9.6702948678998017E-15</v>
      </c>
      <c r="G1006">
        <v>9.6702948678998017E-15</v>
      </c>
      <c r="H1006">
        <v>9.6702948678998017E-15</v>
      </c>
      <c r="I1006">
        <v>9.6702948678998017E-15</v>
      </c>
      <c r="J1006">
        <v>2.4012208278067691E-2</v>
      </c>
      <c r="K1006">
        <v>2.4012208278067691E-2</v>
      </c>
      <c r="L1006">
        <v>9.6702948678998017E-15</v>
      </c>
      <c r="M1006">
        <v>9.6702948678998017E-15</v>
      </c>
      <c r="N1006">
        <v>9.6702948678998017E-15</v>
      </c>
      <c r="O1006">
        <v>9.6702948678998017E-15</v>
      </c>
      <c r="P1006">
        <v>9.6702948678998017E-15</v>
      </c>
      <c r="Q1006">
        <v>9.6702948678998017E-15</v>
      </c>
      <c r="R1006">
        <v>9.6702948678998017E-15</v>
      </c>
      <c r="S1006">
        <v>9.6702948678998017E-15</v>
      </c>
      <c r="T1006">
        <v>9.6702948678998017E-15</v>
      </c>
      <c r="U1006">
        <v>1.629166174724794E-2</v>
      </c>
      <c r="V1006">
        <v>3.2321610052763523E-2</v>
      </c>
      <c r="W1006">
        <v>8.6692577570742137E-3</v>
      </c>
      <c r="X1006">
        <v>9.6702948678998017E-15</v>
      </c>
      <c r="Y1006">
        <v>9.6702948678998017E-15</v>
      </c>
      <c r="Z1006">
        <v>9.6702948678998017E-15</v>
      </c>
      <c r="AA1006">
        <v>9.6702948678998017E-15</v>
      </c>
      <c r="AB1006" s="7">
        <f t="shared" si="45"/>
        <v>0.10530694611340481</v>
      </c>
      <c r="AC1006">
        <f>INDEX(SHELF_days!$C$2:$C$289,MATCH(A1006&amp;"|"&amp;C1006,SHELF_days!$D$2:$D$289,0))</f>
        <v>94</v>
      </c>
      <c r="AD1006" s="8">
        <f t="shared" si="46"/>
        <v>9.8988529346600522</v>
      </c>
      <c r="AE1006" s="7">
        <f t="shared" si="47"/>
        <v>3.2321610052763523E-2</v>
      </c>
    </row>
    <row r="1007" spans="1:31" x14ac:dyDescent="0.45">
      <c r="A1007" t="s">
        <v>25</v>
      </c>
      <c r="B1007" t="s">
        <v>179</v>
      </c>
      <c r="C1007" t="s">
        <v>137</v>
      </c>
      <c r="D1007">
        <v>1.8809563151155121E-2</v>
      </c>
      <c r="E1007">
        <v>1.8809563151155121E-2</v>
      </c>
      <c r="F1007">
        <v>1.8809563151155121E-2</v>
      </c>
      <c r="G1007">
        <v>1.8809563151155121E-2</v>
      </c>
      <c r="H1007">
        <v>1.8809563151155121E-2</v>
      </c>
      <c r="I1007">
        <v>1.8809563151155121E-2</v>
      </c>
      <c r="J1007">
        <v>1.8809563151155121E-2</v>
      </c>
      <c r="K1007">
        <v>1.8809563151155121E-2</v>
      </c>
      <c r="L1007">
        <v>1.8809563151155121E-2</v>
      </c>
      <c r="M1007">
        <v>1.8809563151155121E-2</v>
      </c>
      <c r="N1007">
        <v>1.8809563151155121E-2</v>
      </c>
      <c r="O1007">
        <v>1.8809563151155121E-2</v>
      </c>
      <c r="P1007">
        <v>1.8809563151155121E-2</v>
      </c>
      <c r="Q1007">
        <v>1.8809563151155121E-2</v>
      </c>
      <c r="R1007">
        <v>1.8809563151155121E-2</v>
      </c>
      <c r="S1007">
        <v>1.8809563151155121E-2</v>
      </c>
      <c r="T1007">
        <v>1.8809563151155121E-2</v>
      </c>
      <c r="U1007">
        <v>0.29154822884276399</v>
      </c>
      <c r="V1007">
        <v>0.34344109720934368</v>
      </c>
      <c r="W1007">
        <v>0.27806889612137098</v>
      </c>
      <c r="X1007">
        <v>9.4970355637809437E-2</v>
      </c>
      <c r="Y1007">
        <v>9.6702948678998017E-15</v>
      </c>
      <c r="Z1007">
        <v>9.6702948678998017E-15</v>
      </c>
      <c r="AA1007">
        <v>9.6702948678998017E-15</v>
      </c>
      <c r="AB1007" s="7">
        <f t="shared" si="45"/>
        <v>1.3277911513809544</v>
      </c>
      <c r="AC1007">
        <f>INDEX(SHELF_days!$C$2:$C$289,MATCH(A1007&amp;"|"&amp;C1007,SHELF_days!$D$2:$D$289,0))</f>
        <v>120</v>
      </c>
      <c r="AD1007" s="8">
        <f t="shared" si="46"/>
        <v>159.33493816571453</v>
      </c>
      <c r="AE1007" s="7">
        <f t="shared" si="47"/>
        <v>0.34344109720934368</v>
      </c>
    </row>
    <row r="1008" spans="1:31" x14ac:dyDescent="0.45">
      <c r="A1008" t="s">
        <v>25</v>
      </c>
      <c r="B1008" t="s">
        <v>179</v>
      </c>
      <c r="C1008" t="s">
        <v>138</v>
      </c>
      <c r="D1008">
        <v>9.6702948678998017E-15</v>
      </c>
      <c r="E1008">
        <v>9.6702948678998017E-15</v>
      </c>
      <c r="F1008">
        <v>9.6702948678998017E-15</v>
      </c>
      <c r="G1008">
        <v>9.6702948678998017E-15</v>
      </c>
      <c r="H1008">
        <v>9.6702948678998017E-15</v>
      </c>
      <c r="I1008">
        <v>9.6702948678998017E-15</v>
      </c>
      <c r="J1008">
        <v>9.6702948678998017E-15</v>
      </c>
      <c r="K1008">
        <v>9.6702948678998017E-15</v>
      </c>
      <c r="L1008">
        <v>9.6702948678998017E-15</v>
      </c>
      <c r="M1008">
        <v>9.6702948678998017E-15</v>
      </c>
      <c r="N1008">
        <v>9.6702948678998017E-15</v>
      </c>
      <c r="O1008">
        <v>9.6702948678998017E-15</v>
      </c>
      <c r="P1008">
        <v>9.6702948678998017E-15</v>
      </c>
      <c r="Q1008">
        <v>9.6702948678998017E-15</v>
      </c>
      <c r="R1008">
        <v>9.6702948678998017E-15</v>
      </c>
      <c r="S1008">
        <v>9.6702948678998017E-15</v>
      </c>
      <c r="T1008">
        <v>2.7163674305478568E-2</v>
      </c>
      <c r="U1008">
        <v>0.1020944136160362</v>
      </c>
      <c r="V1008">
        <v>0.1765126307698868</v>
      </c>
      <c r="W1008">
        <v>7.8210881113491823E-2</v>
      </c>
      <c r="X1008">
        <v>9.6702948678998017E-15</v>
      </c>
      <c r="Y1008">
        <v>9.6702948678998017E-15</v>
      </c>
      <c r="Z1008">
        <v>9.6702948678998017E-15</v>
      </c>
      <c r="AA1008">
        <v>9.6702948678998017E-15</v>
      </c>
      <c r="AB1008" s="7">
        <f t="shared" si="45"/>
        <v>0.38398159980508673</v>
      </c>
      <c r="AC1008">
        <f>INDEX(SHELF_days!$C$2:$C$289,MATCH(A1008&amp;"|"&amp;C1008,SHELF_days!$D$2:$D$289,0))</f>
        <v>30</v>
      </c>
      <c r="AD1008" s="8">
        <f t="shared" si="46"/>
        <v>11.519447994152602</v>
      </c>
      <c r="AE1008" s="7">
        <f t="shared" si="47"/>
        <v>0.1765126307698868</v>
      </c>
    </row>
    <row r="1009" spans="1:31" x14ac:dyDescent="0.45">
      <c r="A1009" t="s">
        <v>25</v>
      </c>
      <c r="B1009" t="s">
        <v>179</v>
      </c>
      <c r="C1009" t="s">
        <v>139</v>
      </c>
      <c r="D1009">
        <v>9.6702948678998017E-15</v>
      </c>
      <c r="E1009">
        <v>9.6702948678998017E-15</v>
      </c>
      <c r="F1009">
        <v>9.6702948678998017E-15</v>
      </c>
      <c r="G1009">
        <v>9.6702948678998017E-15</v>
      </c>
      <c r="H1009">
        <v>9.6702948678998017E-15</v>
      </c>
      <c r="I1009">
        <v>9.6702948678998017E-15</v>
      </c>
      <c r="J1009">
        <v>9.6702948678998017E-15</v>
      </c>
      <c r="K1009">
        <v>9.6702948678998017E-15</v>
      </c>
      <c r="L1009">
        <v>9.6702948678998017E-15</v>
      </c>
      <c r="M1009">
        <v>9.6702948678998017E-15</v>
      </c>
      <c r="N1009">
        <v>9.6702948678998017E-15</v>
      </c>
      <c r="O1009">
        <v>9.6702948678998017E-15</v>
      </c>
      <c r="P1009">
        <v>9.6702948678998017E-15</v>
      </c>
      <c r="Q1009">
        <v>9.6702948678998017E-15</v>
      </c>
      <c r="R1009">
        <v>9.6702948678998017E-15</v>
      </c>
      <c r="S1009">
        <v>9.6702948678998017E-15</v>
      </c>
      <c r="T1009">
        <v>9.6702948678998017E-15</v>
      </c>
      <c r="U1009">
        <v>1</v>
      </c>
      <c r="V1009">
        <v>1</v>
      </c>
      <c r="W1009">
        <v>1</v>
      </c>
      <c r="X1009">
        <v>1</v>
      </c>
      <c r="Y1009">
        <v>9.6702948678998017E-15</v>
      </c>
      <c r="Z1009">
        <v>9.6702948678998017E-15</v>
      </c>
      <c r="AA1009">
        <v>9.6702948678998017E-15</v>
      </c>
      <c r="AB1009" s="7">
        <f t="shared" si="45"/>
        <v>4.0000000000001936</v>
      </c>
      <c r="AC1009">
        <f>INDEX(SHELF_days!$C$2:$C$289,MATCH(A1009&amp;"|"&amp;C1009,SHELF_days!$D$2:$D$289,0))</f>
        <v>1</v>
      </c>
      <c r="AD1009" s="8">
        <f t="shared" si="46"/>
        <v>4.0000000000001936</v>
      </c>
      <c r="AE1009" s="7">
        <f t="shared" si="47"/>
        <v>1</v>
      </c>
    </row>
    <row r="1010" spans="1:31" x14ac:dyDescent="0.45">
      <c r="A1010" t="s">
        <v>25</v>
      </c>
      <c r="B1010" t="s">
        <v>180</v>
      </c>
      <c r="C1010" t="s">
        <v>134</v>
      </c>
      <c r="D1010">
        <v>0.8</v>
      </c>
      <c r="E1010">
        <v>0.8</v>
      </c>
      <c r="F1010">
        <v>0.8</v>
      </c>
      <c r="G1010">
        <v>0.8</v>
      </c>
      <c r="H1010">
        <v>0.8</v>
      </c>
      <c r="I1010">
        <v>0.8</v>
      </c>
      <c r="J1010">
        <v>0.8</v>
      </c>
      <c r="K1010">
        <v>0.8</v>
      </c>
      <c r="L1010">
        <v>0.8</v>
      </c>
      <c r="M1010">
        <v>0.8</v>
      </c>
      <c r="N1010">
        <v>0.8</v>
      </c>
      <c r="O1010">
        <v>0.8</v>
      </c>
      <c r="P1010">
        <v>0.8</v>
      </c>
      <c r="Q1010">
        <v>0.8</v>
      </c>
      <c r="R1010">
        <v>0.8</v>
      </c>
      <c r="S1010">
        <v>0.8</v>
      </c>
      <c r="T1010">
        <v>0.8</v>
      </c>
      <c r="U1010">
        <v>0.8</v>
      </c>
      <c r="V1010">
        <v>0.8</v>
      </c>
      <c r="W1010">
        <v>0.8</v>
      </c>
      <c r="X1010">
        <v>0.8</v>
      </c>
      <c r="Y1010">
        <v>0.8</v>
      </c>
      <c r="Z1010">
        <v>0.8</v>
      </c>
      <c r="AA1010">
        <v>0.8</v>
      </c>
      <c r="AB1010" s="7">
        <f t="shared" si="45"/>
        <v>19.200000000000006</v>
      </c>
      <c r="AC1010">
        <f>INDEX(SHELF_days!$C$2:$C$289,MATCH(A1010&amp;"|"&amp;C1010,SHELF_days!$D$2:$D$289,0))</f>
        <v>52</v>
      </c>
      <c r="AD1010" s="8">
        <f t="shared" si="46"/>
        <v>998.40000000000032</v>
      </c>
      <c r="AE1010" s="7">
        <f t="shared" si="47"/>
        <v>0.8</v>
      </c>
    </row>
    <row r="1011" spans="1:31" x14ac:dyDescent="0.45">
      <c r="A1011" t="s">
        <v>25</v>
      </c>
      <c r="B1011" t="s">
        <v>180</v>
      </c>
      <c r="C1011" t="s">
        <v>135</v>
      </c>
      <c r="D1011">
        <v>0.8</v>
      </c>
      <c r="E1011">
        <v>0.8</v>
      </c>
      <c r="F1011">
        <v>0.8</v>
      </c>
      <c r="G1011">
        <v>0.8</v>
      </c>
      <c r="H1011">
        <v>0.8</v>
      </c>
      <c r="I1011">
        <v>0.8</v>
      </c>
      <c r="J1011">
        <v>0.8</v>
      </c>
      <c r="K1011">
        <v>0.8</v>
      </c>
      <c r="L1011">
        <v>0.8</v>
      </c>
      <c r="M1011">
        <v>0.8</v>
      </c>
      <c r="N1011">
        <v>0.8</v>
      </c>
      <c r="O1011">
        <v>0.8</v>
      </c>
      <c r="P1011">
        <v>0.8</v>
      </c>
      <c r="Q1011">
        <v>0.8</v>
      </c>
      <c r="R1011">
        <v>0.8</v>
      </c>
      <c r="S1011">
        <v>0.8</v>
      </c>
      <c r="T1011">
        <v>0.8</v>
      </c>
      <c r="U1011">
        <v>0.8</v>
      </c>
      <c r="V1011">
        <v>0.8</v>
      </c>
      <c r="W1011">
        <v>0.8</v>
      </c>
      <c r="X1011">
        <v>0.8</v>
      </c>
      <c r="Y1011">
        <v>0.8</v>
      </c>
      <c r="Z1011">
        <v>0.8</v>
      </c>
      <c r="AA1011">
        <v>0.8</v>
      </c>
      <c r="AB1011" s="7">
        <f t="shared" si="45"/>
        <v>19.200000000000006</v>
      </c>
      <c r="AC1011">
        <f>INDEX(SHELF_days!$C$2:$C$289,MATCH(A1011&amp;"|"&amp;C1011,SHELF_days!$D$2:$D$289,0))</f>
        <v>68</v>
      </c>
      <c r="AD1011" s="8">
        <f t="shared" si="46"/>
        <v>1305.6000000000004</v>
      </c>
      <c r="AE1011" s="7">
        <f t="shared" si="47"/>
        <v>0.8</v>
      </c>
    </row>
    <row r="1012" spans="1:31" x14ac:dyDescent="0.45">
      <c r="A1012" t="s">
        <v>25</v>
      </c>
      <c r="B1012" t="s">
        <v>180</v>
      </c>
      <c r="C1012" t="s">
        <v>136</v>
      </c>
      <c r="D1012">
        <v>0.8</v>
      </c>
      <c r="E1012">
        <v>0.8</v>
      </c>
      <c r="F1012">
        <v>0.8</v>
      </c>
      <c r="G1012">
        <v>0.8</v>
      </c>
      <c r="H1012">
        <v>0.8</v>
      </c>
      <c r="I1012">
        <v>0.8</v>
      </c>
      <c r="J1012">
        <v>0.8</v>
      </c>
      <c r="K1012">
        <v>0.8</v>
      </c>
      <c r="L1012">
        <v>0.8</v>
      </c>
      <c r="M1012">
        <v>0.8</v>
      </c>
      <c r="N1012">
        <v>0.8</v>
      </c>
      <c r="O1012">
        <v>0.8</v>
      </c>
      <c r="P1012">
        <v>0.8</v>
      </c>
      <c r="Q1012">
        <v>0.8</v>
      </c>
      <c r="R1012">
        <v>0.8</v>
      </c>
      <c r="S1012">
        <v>0.8</v>
      </c>
      <c r="T1012">
        <v>0.8</v>
      </c>
      <c r="U1012">
        <v>0.8</v>
      </c>
      <c r="V1012">
        <v>0.8</v>
      </c>
      <c r="W1012">
        <v>0.8</v>
      </c>
      <c r="X1012">
        <v>0.8</v>
      </c>
      <c r="Y1012">
        <v>0.8</v>
      </c>
      <c r="Z1012">
        <v>0.8</v>
      </c>
      <c r="AA1012">
        <v>0.8</v>
      </c>
      <c r="AB1012" s="7">
        <f t="shared" si="45"/>
        <v>19.200000000000006</v>
      </c>
      <c r="AC1012">
        <f>INDEX(SHELF_days!$C$2:$C$289,MATCH(A1012&amp;"|"&amp;C1012,SHELF_days!$D$2:$D$289,0))</f>
        <v>94</v>
      </c>
      <c r="AD1012" s="8">
        <f t="shared" si="46"/>
        <v>1804.8000000000006</v>
      </c>
      <c r="AE1012" s="7">
        <f t="shared" si="47"/>
        <v>0.8</v>
      </c>
    </row>
    <row r="1013" spans="1:31" x14ac:dyDescent="0.45">
      <c r="A1013" t="s">
        <v>25</v>
      </c>
      <c r="B1013" t="s">
        <v>180</v>
      </c>
      <c r="C1013" t="s">
        <v>137</v>
      </c>
      <c r="D1013">
        <v>0.8</v>
      </c>
      <c r="E1013">
        <v>0.8</v>
      </c>
      <c r="F1013">
        <v>0.8</v>
      </c>
      <c r="G1013">
        <v>0.8</v>
      </c>
      <c r="H1013">
        <v>0.8</v>
      </c>
      <c r="I1013">
        <v>0.8</v>
      </c>
      <c r="J1013">
        <v>0.8</v>
      </c>
      <c r="K1013">
        <v>0.8</v>
      </c>
      <c r="L1013">
        <v>0.8</v>
      </c>
      <c r="M1013">
        <v>0.8</v>
      </c>
      <c r="N1013">
        <v>0.8</v>
      </c>
      <c r="O1013">
        <v>0.8</v>
      </c>
      <c r="P1013">
        <v>0.8</v>
      </c>
      <c r="Q1013">
        <v>0.8</v>
      </c>
      <c r="R1013">
        <v>0.8</v>
      </c>
      <c r="S1013">
        <v>0.8</v>
      </c>
      <c r="T1013">
        <v>0.8</v>
      </c>
      <c r="U1013">
        <v>0.8</v>
      </c>
      <c r="V1013">
        <v>0.8</v>
      </c>
      <c r="W1013">
        <v>0.8</v>
      </c>
      <c r="X1013">
        <v>0.8</v>
      </c>
      <c r="Y1013">
        <v>0.8</v>
      </c>
      <c r="Z1013">
        <v>0.8</v>
      </c>
      <c r="AA1013">
        <v>0.8</v>
      </c>
      <c r="AB1013" s="7">
        <f t="shared" si="45"/>
        <v>19.200000000000006</v>
      </c>
      <c r="AC1013">
        <f>INDEX(SHELF_days!$C$2:$C$289,MATCH(A1013&amp;"|"&amp;C1013,SHELF_days!$D$2:$D$289,0))</f>
        <v>120</v>
      </c>
      <c r="AD1013" s="8">
        <f t="shared" si="46"/>
        <v>2304.0000000000009</v>
      </c>
      <c r="AE1013" s="7">
        <f t="shared" si="47"/>
        <v>0.8</v>
      </c>
    </row>
    <row r="1014" spans="1:31" x14ac:dyDescent="0.45">
      <c r="A1014" t="s">
        <v>25</v>
      </c>
      <c r="B1014" t="s">
        <v>180</v>
      </c>
      <c r="C1014" t="s">
        <v>138</v>
      </c>
      <c r="D1014">
        <v>0.8</v>
      </c>
      <c r="E1014">
        <v>0.8</v>
      </c>
      <c r="F1014">
        <v>0.8</v>
      </c>
      <c r="G1014">
        <v>0.8</v>
      </c>
      <c r="H1014">
        <v>0.8</v>
      </c>
      <c r="I1014">
        <v>0.8</v>
      </c>
      <c r="J1014">
        <v>0.8</v>
      </c>
      <c r="K1014">
        <v>0.8</v>
      </c>
      <c r="L1014">
        <v>0.8</v>
      </c>
      <c r="M1014">
        <v>0.8</v>
      </c>
      <c r="N1014">
        <v>0.8</v>
      </c>
      <c r="O1014">
        <v>0.8</v>
      </c>
      <c r="P1014">
        <v>0.8</v>
      </c>
      <c r="Q1014">
        <v>0.8</v>
      </c>
      <c r="R1014">
        <v>0.8</v>
      </c>
      <c r="S1014">
        <v>0.8</v>
      </c>
      <c r="T1014">
        <v>0.8</v>
      </c>
      <c r="U1014">
        <v>0.8</v>
      </c>
      <c r="V1014">
        <v>0.8</v>
      </c>
      <c r="W1014">
        <v>0.8</v>
      </c>
      <c r="X1014">
        <v>0.8</v>
      </c>
      <c r="Y1014">
        <v>0.8</v>
      </c>
      <c r="Z1014">
        <v>0.8</v>
      </c>
      <c r="AA1014">
        <v>0.8</v>
      </c>
      <c r="AB1014" s="7">
        <f t="shared" si="45"/>
        <v>19.200000000000006</v>
      </c>
      <c r="AC1014">
        <f>INDEX(SHELF_days!$C$2:$C$289,MATCH(A1014&amp;"|"&amp;C1014,SHELF_days!$D$2:$D$289,0))</f>
        <v>30</v>
      </c>
      <c r="AD1014" s="8">
        <f t="shared" si="46"/>
        <v>576.00000000000023</v>
      </c>
      <c r="AE1014" s="7">
        <f t="shared" si="47"/>
        <v>0.8</v>
      </c>
    </row>
    <row r="1015" spans="1:31" x14ac:dyDescent="0.45">
      <c r="A1015" t="s">
        <v>25</v>
      </c>
      <c r="B1015" t="s">
        <v>180</v>
      </c>
      <c r="C1015" t="s">
        <v>139</v>
      </c>
      <c r="D1015">
        <v>0.8</v>
      </c>
      <c r="E1015">
        <v>0.8</v>
      </c>
      <c r="F1015">
        <v>0.8</v>
      </c>
      <c r="G1015">
        <v>0.8</v>
      </c>
      <c r="H1015">
        <v>0.8</v>
      </c>
      <c r="I1015">
        <v>0.8</v>
      </c>
      <c r="J1015">
        <v>0.8</v>
      </c>
      <c r="K1015">
        <v>0.8</v>
      </c>
      <c r="L1015">
        <v>0.8</v>
      </c>
      <c r="M1015">
        <v>0.8</v>
      </c>
      <c r="N1015">
        <v>0.8</v>
      </c>
      <c r="O1015">
        <v>0.8</v>
      </c>
      <c r="P1015">
        <v>0.8</v>
      </c>
      <c r="Q1015">
        <v>0.8</v>
      </c>
      <c r="R1015">
        <v>0.8</v>
      </c>
      <c r="S1015">
        <v>0.8</v>
      </c>
      <c r="T1015">
        <v>0.8</v>
      </c>
      <c r="U1015">
        <v>0.8</v>
      </c>
      <c r="V1015">
        <v>0.8</v>
      </c>
      <c r="W1015">
        <v>0.8</v>
      </c>
      <c r="X1015">
        <v>0.8</v>
      </c>
      <c r="Y1015">
        <v>0.8</v>
      </c>
      <c r="Z1015">
        <v>0.8</v>
      </c>
      <c r="AA1015">
        <v>0.8</v>
      </c>
      <c r="AB1015" s="7">
        <f t="shared" si="45"/>
        <v>19.200000000000006</v>
      </c>
      <c r="AC1015">
        <f>INDEX(SHELF_days!$C$2:$C$289,MATCH(A1015&amp;"|"&amp;C1015,SHELF_days!$D$2:$D$289,0))</f>
        <v>1</v>
      </c>
      <c r="AD1015" s="8">
        <f t="shared" si="46"/>
        <v>19.200000000000006</v>
      </c>
      <c r="AE1015" s="7">
        <f t="shared" si="47"/>
        <v>0.8</v>
      </c>
    </row>
    <row r="1016" spans="1:31" x14ac:dyDescent="0.45">
      <c r="A1016" t="s">
        <v>25</v>
      </c>
      <c r="B1016" t="s">
        <v>181</v>
      </c>
      <c r="C1016" t="s">
        <v>134</v>
      </c>
      <c r="D1016">
        <v>0.63800000000000001</v>
      </c>
      <c r="E1016">
        <v>0.63800000000000001</v>
      </c>
      <c r="F1016">
        <v>0.63800000000000001</v>
      </c>
      <c r="G1016">
        <v>0.63800000000000001</v>
      </c>
      <c r="H1016">
        <v>0.63800000000000001</v>
      </c>
      <c r="I1016">
        <v>0.63800000000000001</v>
      </c>
      <c r="J1016">
        <v>0.63800000000000001</v>
      </c>
      <c r="K1016">
        <v>0.63800000000000001</v>
      </c>
      <c r="L1016">
        <v>0.63800000000000001</v>
      </c>
      <c r="M1016">
        <v>0.63800000000000001</v>
      </c>
      <c r="N1016">
        <v>0.63800000000000001</v>
      </c>
      <c r="O1016">
        <v>0.63800000000000001</v>
      </c>
      <c r="P1016">
        <v>0.63800000000000001</v>
      </c>
      <c r="Q1016">
        <v>0.63800000000000001</v>
      </c>
      <c r="R1016">
        <v>0.63800000000000001</v>
      </c>
      <c r="S1016">
        <v>0.63800000000000001</v>
      </c>
      <c r="T1016">
        <v>0.63800000000000001</v>
      </c>
      <c r="U1016">
        <v>0.63800000000000001</v>
      </c>
      <c r="V1016">
        <v>0.63800000000000001</v>
      </c>
      <c r="W1016">
        <v>0.63800000000000001</v>
      </c>
      <c r="X1016">
        <v>0.63800000000000001</v>
      </c>
      <c r="Y1016">
        <v>0.63800000000000001</v>
      </c>
      <c r="Z1016">
        <v>0.63800000000000001</v>
      </c>
      <c r="AA1016">
        <v>0.63800000000000001</v>
      </c>
      <c r="AB1016" s="7">
        <f t="shared" si="45"/>
        <v>15.311999999999999</v>
      </c>
      <c r="AC1016">
        <f>INDEX(SHELF_days!$C$2:$C$289,MATCH(A1016&amp;"|"&amp;C1016,SHELF_days!$D$2:$D$289,0))</f>
        <v>52</v>
      </c>
      <c r="AD1016" s="8">
        <f t="shared" si="46"/>
        <v>796.22399999999993</v>
      </c>
      <c r="AE1016" s="7">
        <f t="shared" si="47"/>
        <v>0.63800000000000001</v>
      </c>
    </row>
    <row r="1017" spans="1:31" x14ac:dyDescent="0.45">
      <c r="A1017" t="s">
        <v>25</v>
      </c>
      <c r="B1017" t="s">
        <v>181</v>
      </c>
      <c r="C1017" t="s">
        <v>135</v>
      </c>
      <c r="D1017">
        <v>0.63800000000000001</v>
      </c>
      <c r="E1017">
        <v>0.63800000000000001</v>
      </c>
      <c r="F1017">
        <v>0.63800000000000001</v>
      </c>
      <c r="G1017">
        <v>0.63800000000000001</v>
      </c>
      <c r="H1017">
        <v>0.63800000000000001</v>
      </c>
      <c r="I1017">
        <v>0.63800000000000001</v>
      </c>
      <c r="J1017">
        <v>0.63800000000000001</v>
      </c>
      <c r="K1017">
        <v>0.63800000000000001</v>
      </c>
      <c r="L1017">
        <v>0.63800000000000001</v>
      </c>
      <c r="M1017">
        <v>0.63800000000000001</v>
      </c>
      <c r="N1017">
        <v>0.63800000000000001</v>
      </c>
      <c r="O1017">
        <v>0.63800000000000001</v>
      </c>
      <c r="P1017">
        <v>0.63800000000000001</v>
      </c>
      <c r="Q1017">
        <v>0.63800000000000001</v>
      </c>
      <c r="R1017">
        <v>0.63800000000000001</v>
      </c>
      <c r="S1017">
        <v>0.63800000000000001</v>
      </c>
      <c r="T1017">
        <v>0.63800000000000001</v>
      </c>
      <c r="U1017">
        <v>0.63800000000000001</v>
      </c>
      <c r="V1017">
        <v>0.63800000000000001</v>
      </c>
      <c r="W1017">
        <v>0.63800000000000001</v>
      </c>
      <c r="X1017">
        <v>0.63800000000000001</v>
      </c>
      <c r="Y1017">
        <v>0.63800000000000001</v>
      </c>
      <c r="Z1017">
        <v>0.63800000000000001</v>
      </c>
      <c r="AA1017">
        <v>0.63800000000000001</v>
      </c>
      <c r="AB1017" s="7">
        <f t="shared" si="45"/>
        <v>15.311999999999999</v>
      </c>
      <c r="AC1017">
        <f>INDEX(SHELF_days!$C$2:$C$289,MATCH(A1017&amp;"|"&amp;C1017,SHELF_days!$D$2:$D$289,0))</f>
        <v>68</v>
      </c>
      <c r="AD1017" s="8">
        <f t="shared" si="46"/>
        <v>1041.2159999999999</v>
      </c>
      <c r="AE1017" s="7">
        <f t="shared" si="47"/>
        <v>0.63800000000000001</v>
      </c>
    </row>
    <row r="1018" spans="1:31" x14ac:dyDescent="0.45">
      <c r="A1018" t="s">
        <v>25</v>
      </c>
      <c r="B1018" t="s">
        <v>181</v>
      </c>
      <c r="C1018" t="s">
        <v>136</v>
      </c>
      <c r="D1018">
        <v>0.63800000000000001</v>
      </c>
      <c r="E1018">
        <v>0.63800000000000001</v>
      </c>
      <c r="F1018">
        <v>0.63800000000000001</v>
      </c>
      <c r="G1018">
        <v>0.63800000000000001</v>
      </c>
      <c r="H1018">
        <v>0.63800000000000001</v>
      </c>
      <c r="I1018">
        <v>0.63800000000000001</v>
      </c>
      <c r="J1018">
        <v>0.63800000000000001</v>
      </c>
      <c r="K1018">
        <v>0.63800000000000001</v>
      </c>
      <c r="L1018">
        <v>0.63800000000000001</v>
      </c>
      <c r="M1018">
        <v>0.63800000000000001</v>
      </c>
      <c r="N1018">
        <v>0.63800000000000001</v>
      </c>
      <c r="O1018">
        <v>0.63800000000000001</v>
      </c>
      <c r="P1018">
        <v>0.63800000000000001</v>
      </c>
      <c r="Q1018">
        <v>0.63800000000000001</v>
      </c>
      <c r="R1018">
        <v>0.63800000000000001</v>
      </c>
      <c r="S1018">
        <v>0.63800000000000001</v>
      </c>
      <c r="T1018">
        <v>0.63800000000000001</v>
      </c>
      <c r="U1018">
        <v>0.63800000000000001</v>
      </c>
      <c r="V1018">
        <v>0.63800000000000001</v>
      </c>
      <c r="W1018">
        <v>0.63800000000000001</v>
      </c>
      <c r="X1018">
        <v>0.63800000000000001</v>
      </c>
      <c r="Y1018">
        <v>0.63800000000000001</v>
      </c>
      <c r="Z1018">
        <v>0.63800000000000001</v>
      </c>
      <c r="AA1018">
        <v>0.63800000000000001</v>
      </c>
      <c r="AB1018" s="7">
        <f t="shared" si="45"/>
        <v>15.311999999999999</v>
      </c>
      <c r="AC1018">
        <f>INDEX(SHELF_days!$C$2:$C$289,MATCH(A1018&amp;"|"&amp;C1018,SHELF_days!$D$2:$D$289,0))</f>
        <v>94</v>
      </c>
      <c r="AD1018" s="8">
        <f t="shared" si="46"/>
        <v>1439.328</v>
      </c>
      <c r="AE1018" s="7">
        <f t="shared" si="47"/>
        <v>0.63800000000000001</v>
      </c>
    </row>
    <row r="1019" spans="1:31" x14ac:dyDescent="0.45">
      <c r="A1019" t="s">
        <v>25</v>
      </c>
      <c r="B1019" t="s">
        <v>181</v>
      </c>
      <c r="C1019" t="s">
        <v>137</v>
      </c>
      <c r="D1019">
        <v>0.63800000000000001</v>
      </c>
      <c r="E1019">
        <v>0.63800000000000001</v>
      </c>
      <c r="F1019">
        <v>0.63800000000000001</v>
      </c>
      <c r="G1019">
        <v>0.63800000000000001</v>
      </c>
      <c r="H1019">
        <v>0.63800000000000001</v>
      </c>
      <c r="I1019">
        <v>0.63800000000000001</v>
      </c>
      <c r="J1019">
        <v>0.63800000000000001</v>
      </c>
      <c r="K1019">
        <v>0.63800000000000001</v>
      </c>
      <c r="L1019">
        <v>0.63800000000000001</v>
      </c>
      <c r="M1019">
        <v>0.63800000000000001</v>
      </c>
      <c r="N1019">
        <v>0.63800000000000001</v>
      </c>
      <c r="O1019">
        <v>0.63800000000000001</v>
      </c>
      <c r="P1019">
        <v>0.63800000000000001</v>
      </c>
      <c r="Q1019">
        <v>0.63800000000000001</v>
      </c>
      <c r="R1019">
        <v>0.63800000000000001</v>
      </c>
      <c r="S1019">
        <v>0.63800000000000001</v>
      </c>
      <c r="T1019">
        <v>0.63800000000000001</v>
      </c>
      <c r="U1019">
        <v>0.63800000000000001</v>
      </c>
      <c r="V1019">
        <v>0.63800000000000001</v>
      </c>
      <c r="W1019">
        <v>0.63800000000000001</v>
      </c>
      <c r="X1019">
        <v>0.63800000000000001</v>
      </c>
      <c r="Y1019">
        <v>0.63800000000000001</v>
      </c>
      <c r="Z1019">
        <v>0.63800000000000001</v>
      </c>
      <c r="AA1019">
        <v>0.63800000000000001</v>
      </c>
      <c r="AB1019" s="7">
        <f t="shared" si="45"/>
        <v>15.311999999999999</v>
      </c>
      <c r="AC1019">
        <f>INDEX(SHELF_days!$C$2:$C$289,MATCH(A1019&amp;"|"&amp;C1019,SHELF_days!$D$2:$D$289,0))</f>
        <v>120</v>
      </c>
      <c r="AD1019" s="8">
        <f t="shared" si="46"/>
        <v>1837.4399999999998</v>
      </c>
      <c r="AE1019" s="7">
        <f t="shared" si="47"/>
        <v>0.63800000000000001</v>
      </c>
    </row>
    <row r="1020" spans="1:31" x14ac:dyDescent="0.45">
      <c r="A1020" t="s">
        <v>25</v>
      </c>
      <c r="B1020" t="s">
        <v>181</v>
      </c>
      <c r="C1020" t="s">
        <v>138</v>
      </c>
      <c r="D1020">
        <v>0.63800000000000001</v>
      </c>
      <c r="E1020">
        <v>0.63800000000000001</v>
      </c>
      <c r="F1020">
        <v>0.63800000000000001</v>
      </c>
      <c r="G1020">
        <v>0.63800000000000001</v>
      </c>
      <c r="H1020">
        <v>0.63800000000000001</v>
      </c>
      <c r="I1020">
        <v>0.63800000000000001</v>
      </c>
      <c r="J1020">
        <v>0.63800000000000001</v>
      </c>
      <c r="K1020">
        <v>0.63800000000000001</v>
      </c>
      <c r="L1020">
        <v>0.63800000000000001</v>
      </c>
      <c r="M1020">
        <v>0.63800000000000001</v>
      </c>
      <c r="N1020">
        <v>0.63800000000000001</v>
      </c>
      <c r="O1020">
        <v>0.63800000000000001</v>
      </c>
      <c r="P1020">
        <v>0.63800000000000001</v>
      </c>
      <c r="Q1020">
        <v>0.63800000000000001</v>
      </c>
      <c r="R1020">
        <v>0.63800000000000001</v>
      </c>
      <c r="S1020">
        <v>0.63800000000000001</v>
      </c>
      <c r="T1020">
        <v>0.63800000000000001</v>
      </c>
      <c r="U1020">
        <v>0.63800000000000001</v>
      </c>
      <c r="V1020">
        <v>0.63800000000000001</v>
      </c>
      <c r="W1020">
        <v>0.63800000000000001</v>
      </c>
      <c r="X1020">
        <v>0.63800000000000001</v>
      </c>
      <c r="Y1020">
        <v>0.63800000000000001</v>
      </c>
      <c r="Z1020">
        <v>0.63800000000000001</v>
      </c>
      <c r="AA1020">
        <v>0.63800000000000001</v>
      </c>
      <c r="AB1020" s="7">
        <f t="shared" si="45"/>
        <v>15.311999999999999</v>
      </c>
      <c r="AC1020">
        <f>INDEX(SHELF_days!$C$2:$C$289,MATCH(A1020&amp;"|"&amp;C1020,SHELF_days!$D$2:$D$289,0))</f>
        <v>30</v>
      </c>
      <c r="AD1020" s="8">
        <f t="shared" si="46"/>
        <v>459.35999999999996</v>
      </c>
      <c r="AE1020" s="7">
        <f t="shared" si="47"/>
        <v>0.63800000000000001</v>
      </c>
    </row>
    <row r="1021" spans="1:31" x14ac:dyDescent="0.45">
      <c r="A1021" t="s">
        <v>25</v>
      </c>
      <c r="B1021" t="s">
        <v>181</v>
      </c>
      <c r="C1021" t="s">
        <v>139</v>
      </c>
      <c r="D1021">
        <v>0.63800000000000001</v>
      </c>
      <c r="E1021">
        <v>0.63800000000000001</v>
      </c>
      <c r="F1021">
        <v>0.63800000000000001</v>
      </c>
      <c r="G1021">
        <v>0.63800000000000001</v>
      </c>
      <c r="H1021">
        <v>0.63800000000000001</v>
      </c>
      <c r="I1021">
        <v>0.63800000000000001</v>
      </c>
      <c r="J1021">
        <v>0.63800000000000001</v>
      </c>
      <c r="K1021">
        <v>0.63800000000000001</v>
      </c>
      <c r="L1021">
        <v>0.63800000000000001</v>
      </c>
      <c r="M1021">
        <v>0.63800000000000001</v>
      </c>
      <c r="N1021">
        <v>0.63800000000000001</v>
      </c>
      <c r="O1021">
        <v>0.63800000000000001</v>
      </c>
      <c r="P1021">
        <v>0.63800000000000001</v>
      </c>
      <c r="Q1021">
        <v>0.63800000000000001</v>
      </c>
      <c r="R1021">
        <v>0.63800000000000001</v>
      </c>
      <c r="S1021">
        <v>0.63800000000000001</v>
      </c>
      <c r="T1021">
        <v>0.63800000000000001</v>
      </c>
      <c r="U1021">
        <v>0.63800000000000001</v>
      </c>
      <c r="V1021">
        <v>0.63800000000000001</v>
      </c>
      <c r="W1021">
        <v>0.63800000000000001</v>
      </c>
      <c r="X1021">
        <v>0.63800000000000001</v>
      </c>
      <c r="Y1021">
        <v>0.63800000000000001</v>
      </c>
      <c r="Z1021">
        <v>0.63800000000000001</v>
      </c>
      <c r="AA1021">
        <v>0.63800000000000001</v>
      </c>
      <c r="AB1021" s="7">
        <f t="shared" si="45"/>
        <v>15.311999999999999</v>
      </c>
      <c r="AC1021">
        <f>INDEX(SHELF_days!$C$2:$C$289,MATCH(A1021&amp;"|"&amp;C1021,SHELF_days!$D$2:$D$289,0))</f>
        <v>1</v>
      </c>
      <c r="AD1021" s="8">
        <f t="shared" si="46"/>
        <v>15.311999999999999</v>
      </c>
      <c r="AE1021" s="7">
        <f t="shared" si="47"/>
        <v>0.63800000000000001</v>
      </c>
    </row>
    <row r="1022" spans="1:31" x14ac:dyDescent="0.45">
      <c r="A1022" t="s">
        <v>25</v>
      </c>
      <c r="B1022" t="s">
        <v>182</v>
      </c>
      <c r="C1022" t="s">
        <v>134</v>
      </c>
      <c r="D1022">
        <v>0.73420000000000063</v>
      </c>
      <c r="E1022">
        <v>0.73420000000000063</v>
      </c>
      <c r="F1022">
        <v>0.73420000000000063</v>
      </c>
      <c r="G1022">
        <v>0.73420000000000063</v>
      </c>
      <c r="H1022">
        <v>0.73420000000000063</v>
      </c>
      <c r="I1022">
        <v>0.73420000000000063</v>
      </c>
      <c r="J1022">
        <v>0.73420000000000063</v>
      </c>
      <c r="K1022">
        <v>0.73420000000000063</v>
      </c>
      <c r="L1022">
        <v>0.73420000000000063</v>
      </c>
      <c r="M1022">
        <v>0.73420000000000063</v>
      </c>
      <c r="N1022">
        <v>0.73420000000000063</v>
      </c>
      <c r="O1022">
        <v>0.73420000000000063</v>
      </c>
      <c r="P1022">
        <v>0.73420000000000063</v>
      </c>
      <c r="Q1022">
        <v>0.73420000000000063</v>
      </c>
      <c r="R1022">
        <v>0.73420000000000063</v>
      </c>
      <c r="S1022">
        <v>0.73420000000000063</v>
      </c>
      <c r="T1022">
        <v>0.73420000000000063</v>
      </c>
      <c r="U1022">
        <v>0.73420000000000063</v>
      </c>
      <c r="V1022">
        <v>0.73420000000000063</v>
      </c>
      <c r="W1022">
        <v>0.73420000000000063</v>
      </c>
      <c r="X1022">
        <v>0.73420000000000063</v>
      </c>
      <c r="Y1022">
        <v>0.73420000000000063</v>
      </c>
      <c r="Z1022">
        <v>0.73420000000000063</v>
      </c>
      <c r="AA1022">
        <v>0.73420000000000063</v>
      </c>
      <c r="AB1022" s="7">
        <f t="shared" si="45"/>
        <v>17.62080000000002</v>
      </c>
      <c r="AC1022">
        <f>INDEX(SHELF_days!$C$2:$C$289,MATCH(A1022&amp;"|"&amp;C1022,SHELF_days!$D$2:$D$289,0))</f>
        <v>52</v>
      </c>
      <c r="AD1022" s="8">
        <f t="shared" si="46"/>
        <v>916.28160000000105</v>
      </c>
      <c r="AE1022" s="7">
        <f t="shared" si="47"/>
        <v>0.73420000000000063</v>
      </c>
    </row>
    <row r="1023" spans="1:31" x14ac:dyDescent="0.45">
      <c r="A1023" t="s">
        <v>25</v>
      </c>
      <c r="B1023" t="s">
        <v>182</v>
      </c>
      <c r="C1023" t="s">
        <v>135</v>
      </c>
      <c r="D1023">
        <v>0.73419999999999963</v>
      </c>
      <c r="E1023">
        <v>0.73419999999999963</v>
      </c>
      <c r="F1023">
        <v>0.73419999999999963</v>
      </c>
      <c r="G1023">
        <v>0.73419999999999963</v>
      </c>
      <c r="H1023">
        <v>0.73419999999999963</v>
      </c>
      <c r="I1023">
        <v>0.73419999999999963</v>
      </c>
      <c r="J1023">
        <v>0.73419999999999963</v>
      </c>
      <c r="K1023">
        <v>0.73419999999999963</v>
      </c>
      <c r="L1023">
        <v>0.73419999999999963</v>
      </c>
      <c r="M1023">
        <v>0.73419999999999963</v>
      </c>
      <c r="N1023">
        <v>0.73419999999999963</v>
      </c>
      <c r="O1023">
        <v>0.73419999999999963</v>
      </c>
      <c r="P1023">
        <v>0.73419999999999963</v>
      </c>
      <c r="Q1023">
        <v>0.73419999999999963</v>
      </c>
      <c r="R1023">
        <v>0.73419999999999963</v>
      </c>
      <c r="S1023">
        <v>0.73419999999999963</v>
      </c>
      <c r="T1023">
        <v>0.73419999999999963</v>
      </c>
      <c r="U1023">
        <v>0.73419999999999963</v>
      </c>
      <c r="V1023">
        <v>0.73419999999999963</v>
      </c>
      <c r="W1023">
        <v>0.73419999999999963</v>
      </c>
      <c r="X1023">
        <v>0.73419999999999963</v>
      </c>
      <c r="Y1023">
        <v>0.73419999999999963</v>
      </c>
      <c r="Z1023">
        <v>0.73419999999999963</v>
      </c>
      <c r="AA1023">
        <v>0.73419999999999963</v>
      </c>
      <c r="AB1023" s="7">
        <f t="shared" si="45"/>
        <v>17.620799999999996</v>
      </c>
      <c r="AC1023">
        <f>INDEX(SHELF_days!$C$2:$C$289,MATCH(A1023&amp;"|"&amp;C1023,SHELF_days!$D$2:$D$289,0))</f>
        <v>68</v>
      </c>
      <c r="AD1023" s="8">
        <f t="shared" si="46"/>
        <v>1198.2143999999996</v>
      </c>
      <c r="AE1023" s="7">
        <f t="shared" si="47"/>
        <v>0.73419999999999963</v>
      </c>
    </row>
    <row r="1024" spans="1:31" x14ac:dyDescent="0.45">
      <c r="A1024" t="s">
        <v>25</v>
      </c>
      <c r="B1024" t="s">
        <v>182</v>
      </c>
      <c r="C1024" t="s">
        <v>136</v>
      </c>
      <c r="D1024">
        <v>0.73419999999999963</v>
      </c>
      <c r="E1024">
        <v>0.73419999999999963</v>
      </c>
      <c r="F1024">
        <v>0.73419999999999963</v>
      </c>
      <c r="G1024">
        <v>0.73419999999999963</v>
      </c>
      <c r="H1024">
        <v>0.73419999999999963</v>
      </c>
      <c r="I1024">
        <v>0.73419999999999963</v>
      </c>
      <c r="J1024">
        <v>0.73419999999999963</v>
      </c>
      <c r="K1024">
        <v>0.73419999999999963</v>
      </c>
      <c r="L1024">
        <v>0.73419999999999963</v>
      </c>
      <c r="M1024">
        <v>0.73419999999999963</v>
      </c>
      <c r="N1024">
        <v>0.73419999999999963</v>
      </c>
      <c r="O1024">
        <v>0.73419999999999963</v>
      </c>
      <c r="P1024">
        <v>0.73419999999999963</v>
      </c>
      <c r="Q1024">
        <v>0.73419999999999963</v>
      </c>
      <c r="R1024">
        <v>0.73419999999999963</v>
      </c>
      <c r="S1024">
        <v>0.73419999999999963</v>
      </c>
      <c r="T1024">
        <v>0.73419999999999963</v>
      </c>
      <c r="U1024">
        <v>0.73419999999999963</v>
      </c>
      <c r="V1024">
        <v>0.73419999999999963</v>
      </c>
      <c r="W1024">
        <v>0.73419999999999963</v>
      </c>
      <c r="X1024">
        <v>0.73419999999999963</v>
      </c>
      <c r="Y1024">
        <v>0.73419999999999963</v>
      </c>
      <c r="Z1024">
        <v>0.73419999999999963</v>
      </c>
      <c r="AA1024">
        <v>0.73419999999999963</v>
      </c>
      <c r="AB1024" s="7">
        <f t="shared" si="45"/>
        <v>17.620799999999996</v>
      </c>
      <c r="AC1024">
        <f>INDEX(SHELF_days!$C$2:$C$289,MATCH(A1024&amp;"|"&amp;C1024,SHELF_days!$D$2:$D$289,0))</f>
        <v>94</v>
      </c>
      <c r="AD1024" s="8">
        <f t="shared" si="46"/>
        <v>1656.3551999999995</v>
      </c>
      <c r="AE1024" s="7">
        <f t="shared" si="47"/>
        <v>0.73419999999999963</v>
      </c>
    </row>
    <row r="1025" spans="1:31" x14ac:dyDescent="0.45">
      <c r="A1025" t="s">
        <v>25</v>
      </c>
      <c r="B1025" t="s">
        <v>182</v>
      </c>
      <c r="C1025" t="s">
        <v>137</v>
      </c>
      <c r="D1025">
        <v>0.73419999999999974</v>
      </c>
      <c r="E1025">
        <v>0.73419999999999974</v>
      </c>
      <c r="F1025">
        <v>0.73419999999999974</v>
      </c>
      <c r="G1025">
        <v>0.73419999999999974</v>
      </c>
      <c r="H1025">
        <v>0.73419999999999974</v>
      </c>
      <c r="I1025">
        <v>0.73419999999999974</v>
      </c>
      <c r="J1025">
        <v>0.73419999999999974</v>
      </c>
      <c r="K1025">
        <v>0.73419999999999974</v>
      </c>
      <c r="L1025">
        <v>0.73419999999999974</v>
      </c>
      <c r="M1025">
        <v>0.73419999999999974</v>
      </c>
      <c r="N1025">
        <v>0.73419999999999974</v>
      </c>
      <c r="O1025">
        <v>0.73419999999999974</v>
      </c>
      <c r="P1025">
        <v>0.73419999999999974</v>
      </c>
      <c r="Q1025">
        <v>0.73419999999999974</v>
      </c>
      <c r="R1025">
        <v>0.73419999999999974</v>
      </c>
      <c r="S1025">
        <v>0.73419999999999974</v>
      </c>
      <c r="T1025">
        <v>0.73419999999999974</v>
      </c>
      <c r="U1025">
        <v>0.73419999999999974</v>
      </c>
      <c r="V1025">
        <v>0.73419999999999974</v>
      </c>
      <c r="W1025">
        <v>0.73419999999999974</v>
      </c>
      <c r="X1025">
        <v>0.73419999999999974</v>
      </c>
      <c r="Y1025">
        <v>0.73419999999999974</v>
      </c>
      <c r="Z1025">
        <v>0.73419999999999974</v>
      </c>
      <c r="AA1025">
        <v>0.73419999999999974</v>
      </c>
      <c r="AB1025" s="7">
        <f t="shared" si="45"/>
        <v>17.620799999999996</v>
      </c>
      <c r="AC1025">
        <f>INDEX(SHELF_days!$C$2:$C$289,MATCH(A1025&amp;"|"&amp;C1025,SHELF_days!$D$2:$D$289,0))</f>
        <v>120</v>
      </c>
      <c r="AD1025" s="8">
        <f t="shared" si="46"/>
        <v>2114.4959999999996</v>
      </c>
      <c r="AE1025" s="7">
        <f t="shared" si="47"/>
        <v>0.73419999999999974</v>
      </c>
    </row>
    <row r="1026" spans="1:31" x14ac:dyDescent="0.45">
      <c r="A1026" t="s">
        <v>25</v>
      </c>
      <c r="B1026" t="s">
        <v>182</v>
      </c>
      <c r="C1026" t="s">
        <v>138</v>
      </c>
      <c r="D1026">
        <v>0.73420000000000063</v>
      </c>
      <c r="E1026">
        <v>0.73420000000000063</v>
      </c>
      <c r="F1026">
        <v>0.73420000000000063</v>
      </c>
      <c r="G1026">
        <v>0.73420000000000063</v>
      </c>
      <c r="H1026">
        <v>0.73420000000000063</v>
      </c>
      <c r="I1026">
        <v>0.73420000000000063</v>
      </c>
      <c r="J1026">
        <v>0.73420000000000063</v>
      </c>
      <c r="K1026">
        <v>0.73420000000000063</v>
      </c>
      <c r="L1026">
        <v>0.73420000000000063</v>
      </c>
      <c r="M1026">
        <v>0.73420000000000063</v>
      </c>
      <c r="N1026">
        <v>0.73420000000000063</v>
      </c>
      <c r="O1026">
        <v>0.73420000000000063</v>
      </c>
      <c r="P1026">
        <v>0.73420000000000063</v>
      </c>
      <c r="Q1026">
        <v>0.73420000000000063</v>
      </c>
      <c r="R1026">
        <v>0.73420000000000063</v>
      </c>
      <c r="S1026">
        <v>0.73420000000000063</v>
      </c>
      <c r="T1026">
        <v>0.73420000000000063</v>
      </c>
      <c r="U1026">
        <v>0.73420000000000063</v>
      </c>
      <c r="V1026">
        <v>0.73420000000000063</v>
      </c>
      <c r="W1026">
        <v>0.73420000000000063</v>
      </c>
      <c r="X1026">
        <v>0.73420000000000063</v>
      </c>
      <c r="Y1026">
        <v>0.73420000000000063</v>
      </c>
      <c r="Z1026">
        <v>0.73420000000000063</v>
      </c>
      <c r="AA1026">
        <v>0.73420000000000063</v>
      </c>
      <c r="AB1026" s="7">
        <f t="shared" ref="AB1026:AB1089" si="48">SUM(D1026:AA1026)</f>
        <v>17.62080000000002</v>
      </c>
      <c r="AC1026">
        <f>INDEX(SHELF_days!$C$2:$C$289,MATCH(A1026&amp;"|"&amp;C1026,SHELF_days!$D$2:$D$289,0))</f>
        <v>30</v>
      </c>
      <c r="AD1026" s="8">
        <f t="shared" ref="AD1026:AD1089" si="49">AB1026*AC1026</f>
        <v>528.62400000000059</v>
      </c>
      <c r="AE1026" s="7">
        <f t="shared" ref="AE1026:AE1089" si="50">MAX(D1026:AA1026)</f>
        <v>0.73420000000000063</v>
      </c>
    </row>
    <row r="1027" spans="1:31" x14ac:dyDescent="0.45">
      <c r="A1027" t="s">
        <v>25</v>
      </c>
      <c r="B1027" t="s">
        <v>182</v>
      </c>
      <c r="C1027" t="s">
        <v>139</v>
      </c>
      <c r="D1027">
        <v>0.73420000000000063</v>
      </c>
      <c r="E1027">
        <v>0.73420000000000063</v>
      </c>
      <c r="F1027">
        <v>0.73420000000000063</v>
      </c>
      <c r="G1027">
        <v>0.73420000000000063</v>
      </c>
      <c r="H1027">
        <v>0.73420000000000063</v>
      </c>
      <c r="I1027">
        <v>0.73420000000000063</v>
      </c>
      <c r="J1027">
        <v>0.73420000000000063</v>
      </c>
      <c r="K1027">
        <v>0.73420000000000063</v>
      </c>
      <c r="L1027">
        <v>0.73420000000000063</v>
      </c>
      <c r="M1027">
        <v>0.73420000000000063</v>
      </c>
      <c r="N1027">
        <v>0.73420000000000063</v>
      </c>
      <c r="O1027">
        <v>0.73420000000000063</v>
      </c>
      <c r="P1027">
        <v>0.73420000000000063</v>
      </c>
      <c r="Q1027">
        <v>0.73420000000000063</v>
      </c>
      <c r="R1027">
        <v>0.73420000000000063</v>
      </c>
      <c r="S1027">
        <v>0.73420000000000063</v>
      </c>
      <c r="T1027">
        <v>0.73420000000000063</v>
      </c>
      <c r="U1027">
        <v>0.73420000000000063</v>
      </c>
      <c r="V1027">
        <v>0.73420000000000063</v>
      </c>
      <c r="W1027">
        <v>0.73420000000000063</v>
      </c>
      <c r="X1027">
        <v>0.73420000000000063</v>
      </c>
      <c r="Y1027">
        <v>0.73420000000000063</v>
      </c>
      <c r="Z1027">
        <v>0.73420000000000063</v>
      </c>
      <c r="AA1027">
        <v>0.73420000000000063</v>
      </c>
      <c r="AB1027" s="7">
        <f t="shared" si="48"/>
        <v>17.62080000000002</v>
      </c>
      <c r="AC1027">
        <f>INDEX(SHELF_days!$C$2:$C$289,MATCH(A1027&amp;"|"&amp;C1027,SHELF_days!$D$2:$D$289,0))</f>
        <v>1</v>
      </c>
      <c r="AD1027" s="8">
        <f t="shared" si="49"/>
        <v>17.62080000000002</v>
      </c>
      <c r="AE1027" s="7">
        <f t="shared" si="50"/>
        <v>0.73420000000000063</v>
      </c>
    </row>
    <row r="1028" spans="1:31" x14ac:dyDescent="0.45">
      <c r="A1028" t="s">
        <v>25</v>
      </c>
      <c r="B1028" t="s">
        <v>183</v>
      </c>
      <c r="C1028" t="s">
        <v>134</v>
      </c>
      <c r="D1028">
        <v>9.6702948678998017E-15</v>
      </c>
      <c r="E1028">
        <v>9.6702948678998017E-15</v>
      </c>
      <c r="F1028">
        <v>9.6702948678998017E-15</v>
      </c>
      <c r="G1028">
        <v>9.6702948678998017E-15</v>
      </c>
      <c r="H1028">
        <v>9.6702948678998017E-15</v>
      </c>
      <c r="I1028">
        <v>9.6702948678998017E-15</v>
      </c>
      <c r="J1028">
        <v>0.13128452167956181</v>
      </c>
      <c r="K1028">
        <v>0.1607348332995695</v>
      </c>
      <c r="L1028">
        <v>8.7877837484610796E-2</v>
      </c>
      <c r="M1028">
        <v>8.7877837484610796E-2</v>
      </c>
      <c r="N1028">
        <v>8.7877837484610796E-2</v>
      </c>
      <c r="O1028">
        <v>8.7877837484610796E-2</v>
      </c>
      <c r="P1028">
        <v>8.7877837484610796E-2</v>
      </c>
      <c r="Q1028">
        <v>8.7877837484610796E-2</v>
      </c>
      <c r="R1028">
        <v>8.7877837484610796E-2</v>
      </c>
      <c r="S1028">
        <v>8.7877837484610796E-2</v>
      </c>
      <c r="T1028">
        <v>8.7877837484610796E-2</v>
      </c>
      <c r="U1028">
        <v>0.51129998848713032</v>
      </c>
      <c r="V1028">
        <v>0.99042935544556798</v>
      </c>
      <c r="W1028">
        <v>0.93265233847217976</v>
      </c>
      <c r="X1028">
        <v>0.3072176081645473</v>
      </c>
      <c r="Y1028">
        <v>8.7877837484610796E-2</v>
      </c>
      <c r="Z1028">
        <v>9.6702948678998017E-15</v>
      </c>
      <c r="AA1028">
        <v>9.6702948678998017E-15</v>
      </c>
      <c r="AB1028" s="7">
        <f t="shared" si="48"/>
        <v>3.9123970203947418</v>
      </c>
      <c r="AC1028">
        <f>INDEX(SHELF_days!$C$2:$C$289,MATCH(A1028&amp;"|"&amp;C1028,SHELF_days!$D$2:$D$289,0))</f>
        <v>52</v>
      </c>
      <c r="AD1028" s="8">
        <f t="shared" si="49"/>
        <v>203.44464506052657</v>
      </c>
      <c r="AE1028" s="7">
        <f t="shared" si="50"/>
        <v>0.99042935544556798</v>
      </c>
    </row>
    <row r="1029" spans="1:31" x14ac:dyDescent="0.45">
      <c r="A1029" t="s">
        <v>25</v>
      </c>
      <c r="B1029" t="s">
        <v>183</v>
      </c>
      <c r="C1029" t="s">
        <v>135</v>
      </c>
      <c r="D1029">
        <v>9.6702948678998017E-15</v>
      </c>
      <c r="E1029">
        <v>9.6702948678998017E-15</v>
      </c>
      <c r="F1029">
        <v>9.6702948678998017E-15</v>
      </c>
      <c r="G1029">
        <v>9.6702948678998017E-15</v>
      </c>
      <c r="H1029">
        <v>9.6702948678998017E-15</v>
      </c>
      <c r="I1029">
        <v>9.6702948678998017E-15</v>
      </c>
      <c r="J1029">
        <v>7.7873219457308421E-2</v>
      </c>
      <c r="K1029">
        <v>7.7873219457308421E-2</v>
      </c>
      <c r="L1029">
        <v>4.4679872719992922E-2</v>
      </c>
      <c r="M1029">
        <v>4.4679872719992922E-2</v>
      </c>
      <c r="N1029">
        <v>4.4679872719992922E-2</v>
      </c>
      <c r="O1029">
        <v>4.4679872719992922E-2</v>
      </c>
      <c r="P1029">
        <v>4.4679872719992922E-2</v>
      </c>
      <c r="Q1029">
        <v>4.4679872719992922E-2</v>
      </c>
      <c r="R1029">
        <v>4.4679872719992922E-2</v>
      </c>
      <c r="S1029">
        <v>4.4679872719992922E-2</v>
      </c>
      <c r="T1029">
        <v>4.4679872719992922E-2</v>
      </c>
      <c r="U1029">
        <v>0.26812445886314812</v>
      </c>
      <c r="V1029">
        <v>0.46805332252210152</v>
      </c>
      <c r="W1029">
        <v>0.43485997578478602</v>
      </c>
      <c r="X1029">
        <v>0.28933383164216853</v>
      </c>
      <c r="Y1029">
        <v>4.5177320695620277E-2</v>
      </c>
      <c r="Z1029">
        <v>3.3193346737325172E-2</v>
      </c>
      <c r="AA1029">
        <v>3.3193346737325172E-2</v>
      </c>
      <c r="AB1029" s="7">
        <f t="shared" si="48"/>
        <v>2.1298008963770858</v>
      </c>
      <c r="AC1029">
        <f>INDEX(SHELF_days!$C$2:$C$289,MATCH(A1029&amp;"|"&amp;C1029,SHELF_days!$D$2:$D$289,0))</f>
        <v>68</v>
      </c>
      <c r="AD1029" s="8">
        <f t="shared" si="49"/>
        <v>144.82646095364183</v>
      </c>
      <c r="AE1029" s="7">
        <f t="shared" si="50"/>
        <v>0.46805332252210152</v>
      </c>
    </row>
    <row r="1030" spans="1:31" x14ac:dyDescent="0.45">
      <c r="A1030" t="s">
        <v>25</v>
      </c>
      <c r="B1030" t="s">
        <v>183</v>
      </c>
      <c r="C1030" t="s">
        <v>136</v>
      </c>
      <c r="D1030">
        <v>9.6702948678998017E-15</v>
      </c>
      <c r="E1030">
        <v>9.6702948678998017E-15</v>
      </c>
      <c r="F1030">
        <v>9.6702948678998017E-15</v>
      </c>
      <c r="G1030">
        <v>9.6702948678998017E-15</v>
      </c>
      <c r="H1030">
        <v>9.6702948678998017E-15</v>
      </c>
      <c r="I1030">
        <v>9.6702948678998017E-15</v>
      </c>
      <c r="J1030">
        <v>2.4012208278067691E-2</v>
      </c>
      <c r="K1030">
        <v>2.4012208278067691E-2</v>
      </c>
      <c r="L1030">
        <v>9.6702948678998017E-15</v>
      </c>
      <c r="M1030">
        <v>9.6702948678998017E-15</v>
      </c>
      <c r="N1030">
        <v>9.6702948678998017E-15</v>
      </c>
      <c r="O1030">
        <v>9.6702948678998017E-15</v>
      </c>
      <c r="P1030">
        <v>9.6702948678998017E-15</v>
      </c>
      <c r="Q1030">
        <v>9.6702948678998017E-15</v>
      </c>
      <c r="R1030">
        <v>9.6702948678998017E-15</v>
      </c>
      <c r="S1030">
        <v>9.6702948678998017E-15</v>
      </c>
      <c r="T1030">
        <v>9.6702948678998017E-15</v>
      </c>
      <c r="U1030">
        <v>1.629166174724794E-2</v>
      </c>
      <c r="V1030">
        <v>3.2321610052763523E-2</v>
      </c>
      <c r="W1030">
        <v>8.6692577570742137E-3</v>
      </c>
      <c r="X1030">
        <v>9.6702948678998017E-15</v>
      </c>
      <c r="Y1030">
        <v>9.6702948678998017E-15</v>
      </c>
      <c r="Z1030">
        <v>9.6702948678998017E-15</v>
      </c>
      <c r="AA1030">
        <v>9.6702948678998017E-15</v>
      </c>
      <c r="AB1030" s="7">
        <f t="shared" si="48"/>
        <v>0.10530694611340481</v>
      </c>
      <c r="AC1030">
        <f>INDEX(SHELF_days!$C$2:$C$289,MATCH(A1030&amp;"|"&amp;C1030,SHELF_days!$D$2:$D$289,0))</f>
        <v>94</v>
      </c>
      <c r="AD1030" s="8">
        <f t="shared" si="49"/>
        <v>9.8988529346600522</v>
      </c>
      <c r="AE1030" s="7">
        <f t="shared" si="50"/>
        <v>3.2321610052763523E-2</v>
      </c>
    </row>
    <row r="1031" spans="1:31" x14ac:dyDescent="0.45">
      <c r="A1031" t="s">
        <v>25</v>
      </c>
      <c r="B1031" t="s">
        <v>183</v>
      </c>
      <c r="C1031" t="s">
        <v>137</v>
      </c>
      <c r="D1031">
        <v>1.8809563151155121E-2</v>
      </c>
      <c r="E1031">
        <v>1.8809563151155121E-2</v>
      </c>
      <c r="F1031">
        <v>1.8809563151155121E-2</v>
      </c>
      <c r="G1031">
        <v>1.8809563151155121E-2</v>
      </c>
      <c r="H1031">
        <v>1.8809563151155121E-2</v>
      </c>
      <c r="I1031">
        <v>1.8809563151155121E-2</v>
      </c>
      <c r="J1031">
        <v>1.8809563151155121E-2</v>
      </c>
      <c r="K1031">
        <v>1.8809563151155121E-2</v>
      </c>
      <c r="L1031">
        <v>1.8809563151155121E-2</v>
      </c>
      <c r="M1031">
        <v>1.8809563151155121E-2</v>
      </c>
      <c r="N1031">
        <v>1.8809563151155121E-2</v>
      </c>
      <c r="O1031">
        <v>1.8809563151155121E-2</v>
      </c>
      <c r="P1031">
        <v>1.8809563151155121E-2</v>
      </c>
      <c r="Q1031">
        <v>1.8809563151155121E-2</v>
      </c>
      <c r="R1031">
        <v>1.8809563151155121E-2</v>
      </c>
      <c r="S1031">
        <v>1.8809563151155121E-2</v>
      </c>
      <c r="T1031">
        <v>1.8809563151155121E-2</v>
      </c>
      <c r="U1031">
        <v>0.29154822884276399</v>
      </c>
      <c r="V1031">
        <v>0.34344109720934368</v>
      </c>
      <c r="W1031">
        <v>0.27806889612137098</v>
      </c>
      <c r="X1031">
        <v>9.4970355637809437E-2</v>
      </c>
      <c r="Y1031">
        <v>9.6702948678998017E-15</v>
      </c>
      <c r="Z1031">
        <v>9.6702948678998017E-15</v>
      </c>
      <c r="AA1031">
        <v>9.6702948678998017E-15</v>
      </c>
      <c r="AB1031" s="7">
        <f t="shared" si="48"/>
        <v>1.3277911513809544</v>
      </c>
      <c r="AC1031">
        <f>INDEX(SHELF_days!$C$2:$C$289,MATCH(A1031&amp;"|"&amp;C1031,SHELF_days!$D$2:$D$289,0))</f>
        <v>120</v>
      </c>
      <c r="AD1031" s="8">
        <f t="shared" si="49"/>
        <v>159.33493816571453</v>
      </c>
      <c r="AE1031" s="7">
        <f t="shared" si="50"/>
        <v>0.34344109720934368</v>
      </c>
    </row>
    <row r="1032" spans="1:31" x14ac:dyDescent="0.45">
      <c r="A1032" t="s">
        <v>25</v>
      </c>
      <c r="B1032" t="s">
        <v>183</v>
      </c>
      <c r="C1032" t="s">
        <v>138</v>
      </c>
      <c r="D1032">
        <v>9.6702948678998017E-15</v>
      </c>
      <c r="E1032">
        <v>9.6702948678998017E-15</v>
      </c>
      <c r="F1032">
        <v>9.6702948678998017E-15</v>
      </c>
      <c r="G1032">
        <v>9.6702948678998017E-15</v>
      </c>
      <c r="H1032">
        <v>9.6702948678998017E-15</v>
      </c>
      <c r="I1032">
        <v>9.6702948678998017E-15</v>
      </c>
      <c r="J1032">
        <v>9.6702948678998017E-15</v>
      </c>
      <c r="K1032">
        <v>9.6702948678998017E-15</v>
      </c>
      <c r="L1032">
        <v>9.6702948678998017E-15</v>
      </c>
      <c r="M1032">
        <v>9.6702948678998017E-15</v>
      </c>
      <c r="N1032">
        <v>9.6702948678998017E-15</v>
      </c>
      <c r="O1032">
        <v>9.6702948678998017E-15</v>
      </c>
      <c r="P1032">
        <v>9.6702948678998017E-15</v>
      </c>
      <c r="Q1032">
        <v>9.6702948678998017E-15</v>
      </c>
      <c r="R1032">
        <v>9.6702948678998017E-15</v>
      </c>
      <c r="S1032">
        <v>9.6702948678998017E-15</v>
      </c>
      <c r="T1032">
        <v>2.7163674305478568E-2</v>
      </c>
      <c r="U1032">
        <v>0.1020944136160362</v>
      </c>
      <c r="V1032">
        <v>0.1765126307698868</v>
      </c>
      <c r="W1032">
        <v>7.8210881113491823E-2</v>
      </c>
      <c r="X1032">
        <v>9.6702948678998017E-15</v>
      </c>
      <c r="Y1032">
        <v>9.6702948678998017E-15</v>
      </c>
      <c r="Z1032">
        <v>9.6702948678998017E-15</v>
      </c>
      <c r="AA1032">
        <v>9.6702948678998017E-15</v>
      </c>
      <c r="AB1032" s="7">
        <f t="shared" si="48"/>
        <v>0.38398159980508673</v>
      </c>
      <c r="AC1032">
        <f>INDEX(SHELF_days!$C$2:$C$289,MATCH(A1032&amp;"|"&amp;C1032,SHELF_days!$D$2:$D$289,0))</f>
        <v>30</v>
      </c>
      <c r="AD1032" s="8">
        <f t="shared" si="49"/>
        <v>11.519447994152602</v>
      </c>
      <c r="AE1032" s="7">
        <f t="shared" si="50"/>
        <v>0.1765126307698868</v>
      </c>
    </row>
    <row r="1033" spans="1:31" x14ac:dyDescent="0.45">
      <c r="A1033" t="s">
        <v>25</v>
      </c>
      <c r="B1033" t="s">
        <v>183</v>
      </c>
      <c r="C1033" t="s">
        <v>139</v>
      </c>
      <c r="D1033">
        <v>9.6702948678998017E-15</v>
      </c>
      <c r="E1033">
        <v>9.6702948678998017E-15</v>
      </c>
      <c r="F1033">
        <v>9.6702948678998017E-15</v>
      </c>
      <c r="G1033">
        <v>9.6702948678998017E-15</v>
      </c>
      <c r="H1033">
        <v>9.6702948678998017E-15</v>
      </c>
      <c r="I1033">
        <v>9.6702948678998017E-15</v>
      </c>
      <c r="J1033">
        <v>9.6702948678998017E-15</v>
      </c>
      <c r="K1033">
        <v>9.6702948678998017E-15</v>
      </c>
      <c r="L1033">
        <v>9.6702948678998017E-15</v>
      </c>
      <c r="M1033">
        <v>9.6702948678998017E-15</v>
      </c>
      <c r="N1033">
        <v>9.6702948678998017E-15</v>
      </c>
      <c r="O1033">
        <v>9.6702948678998017E-15</v>
      </c>
      <c r="P1033">
        <v>9.6702948678998017E-15</v>
      </c>
      <c r="Q1033">
        <v>9.6702948678998017E-15</v>
      </c>
      <c r="R1033">
        <v>9.6702948678998017E-15</v>
      </c>
      <c r="S1033">
        <v>9.6702948678998017E-15</v>
      </c>
      <c r="T1033">
        <v>9.6702948678998017E-15</v>
      </c>
      <c r="U1033">
        <v>1</v>
      </c>
      <c r="V1033">
        <v>1</v>
      </c>
      <c r="W1033">
        <v>1</v>
      </c>
      <c r="X1033">
        <v>1</v>
      </c>
      <c r="Y1033">
        <v>9.6702948678998017E-15</v>
      </c>
      <c r="Z1033">
        <v>9.6702948678998017E-15</v>
      </c>
      <c r="AA1033">
        <v>9.6702948678998017E-15</v>
      </c>
      <c r="AB1033" s="7">
        <f t="shared" si="48"/>
        <v>4.0000000000001936</v>
      </c>
      <c r="AC1033">
        <f>INDEX(SHELF_days!$C$2:$C$289,MATCH(A1033&amp;"|"&amp;C1033,SHELF_days!$D$2:$D$289,0))</f>
        <v>1</v>
      </c>
      <c r="AD1033" s="8">
        <f t="shared" si="49"/>
        <v>4.0000000000001936</v>
      </c>
      <c r="AE1033" s="7">
        <f t="shared" si="50"/>
        <v>1</v>
      </c>
    </row>
    <row r="1034" spans="1:31" x14ac:dyDescent="0.45">
      <c r="A1034" t="s">
        <v>25</v>
      </c>
      <c r="B1034" t="s">
        <v>184</v>
      </c>
      <c r="C1034" t="s">
        <v>134</v>
      </c>
      <c r="D1034">
        <v>0.90899999999999992</v>
      </c>
      <c r="E1034">
        <v>0.90899999999999992</v>
      </c>
      <c r="F1034">
        <v>0.90899999999999992</v>
      </c>
      <c r="G1034">
        <v>0.90899999999999992</v>
      </c>
      <c r="H1034">
        <v>0.90899999999999992</v>
      </c>
      <c r="I1034">
        <v>0.90899999999999992</v>
      </c>
      <c r="J1034">
        <v>0.90899999999999992</v>
      </c>
      <c r="K1034">
        <v>0.90899999999999992</v>
      </c>
      <c r="L1034">
        <v>0.90899999999999992</v>
      </c>
      <c r="M1034">
        <v>0.90899999999999992</v>
      </c>
      <c r="N1034">
        <v>0.90899999999999992</v>
      </c>
      <c r="O1034">
        <v>0.90899999999999992</v>
      </c>
      <c r="P1034">
        <v>0.90899999999999992</v>
      </c>
      <c r="Q1034">
        <v>0.90899999999999992</v>
      </c>
      <c r="R1034">
        <v>0.90899999999999992</v>
      </c>
      <c r="S1034">
        <v>0.90899999999999992</v>
      </c>
      <c r="T1034">
        <v>0.90899999999999992</v>
      </c>
      <c r="U1034">
        <v>0.90899999999999992</v>
      </c>
      <c r="V1034">
        <v>0.90899999999999992</v>
      </c>
      <c r="W1034">
        <v>0.90899999999999992</v>
      </c>
      <c r="X1034">
        <v>0.90899999999999992</v>
      </c>
      <c r="Y1034">
        <v>0.90899999999999992</v>
      </c>
      <c r="Z1034">
        <v>0.90899999999999992</v>
      </c>
      <c r="AA1034">
        <v>0.90899999999999992</v>
      </c>
      <c r="AB1034" s="7">
        <f t="shared" si="48"/>
        <v>21.815999999999999</v>
      </c>
      <c r="AC1034">
        <f>INDEX(SHELF_days!$C$2:$C$289,MATCH(A1034&amp;"|"&amp;C1034,SHELF_days!$D$2:$D$289,0))</f>
        <v>52</v>
      </c>
      <c r="AD1034" s="8">
        <f t="shared" si="49"/>
        <v>1134.432</v>
      </c>
      <c r="AE1034" s="7">
        <f t="shared" si="50"/>
        <v>0.90899999999999992</v>
      </c>
    </row>
    <row r="1035" spans="1:31" x14ac:dyDescent="0.45">
      <c r="A1035" t="s">
        <v>25</v>
      </c>
      <c r="B1035" t="s">
        <v>184</v>
      </c>
      <c r="C1035" t="s">
        <v>135</v>
      </c>
      <c r="D1035">
        <v>0.90899999999999992</v>
      </c>
      <c r="E1035">
        <v>0.90899999999999992</v>
      </c>
      <c r="F1035">
        <v>0.90899999999999992</v>
      </c>
      <c r="G1035">
        <v>0.90899999999999992</v>
      </c>
      <c r="H1035">
        <v>0.90899999999999992</v>
      </c>
      <c r="I1035">
        <v>0.90899999999999992</v>
      </c>
      <c r="J1035">
        <v>0.90899999999999992</v>
      </c>
      <c r="K1035">
        <v>0.90899999999999992</v>
      </c>
      <c r="L1035">
        <v>0.90899999999999992</v>
      </c>
      <c r="M1035">
        <v>0.90899999999999992</v>
      </c>
      <c r="N1035">
        <v>0.90899999999999992</v>
      </c>
      <c r="O1035">
        <v>0.90899999999999992</v>
      </c>
      <c r="P1035">
        <v>0.90899999999999992</v>
      </c>
      <c r="Q1035">
        <v>0.90899999999999992</v>
      </c>
      <c r="R1035">
        <v>0.90899999999999992</v>
      </c>
      <c r="S1035">
        <v>0.90899999999999992</v>
      </c>
      <c r="T1035">
        <v>0.90899999999999992</v>
      </c>
      <c r="U1035">
        <v>0.90899999999999992</v>
      </c>
      <c r="V1035">
        <v>0.90899999999999992</v>
      </c>
      <c r="W1035">
        <v>0.90899999999999992</v>
      </c>
      <c r="X1035">
        <v>0.90899999999999992</v>
      </c>
      <c r="Y1035">
        <v>0.90899999999999992</v>
      </c>
      <c r="Z1035">
        <v>0.90899999999999992</v>
      </c>
      <c r="AA1035">
        <v>0.90899999999999992</v>
      </c>
      <c r="AB1035" s="7">
        <f t="shared" si="48"/>
        <v>21.815999999999999</v>
      </c>
      <c r="AC1035">
        <f>INDEX(SHELF_days!$C$2:$C$289,MATCH(A1035&amp;"|"&amp;C1035,SHELF_days!$D$2:$D$289,0))</f>
        <v>68</v>
      </c>
      <c r="AD1035" s="8">
        <f t="shared" si="49"/>
        <v>1483.4879999999998</v>
      </c>
      <c r="AE1035" s="7">
        <f t="shared" si="50"/>
        <v>0.90899999999999992</v>
      </c>
    </row>
    <row r="1036" spans="1:31" x14ac:dyDescent="0.45">
      <c r="A1036" t="s">
        <v>25</v>
      </c>
      <c r="B1036" t="s">
        <v>184</v>
      </c>
      <c r="C1036" t="s">
        <v>136</v>
      </c>
      <c r="D1036">
        <v>0.90899999999999992</v>
      </c>
      <c r="E1036">
        <v>0.90899999999999992</v>
      </c>
      <c r="F1036">
        <v>0.90899999999999992</v>
      </c>
      <c r="G1036">
        <v>0.90899999999999992</v>
      </c>
      <c r="H1036">
        <v>0.90899999999999992</v>
      </c>
      <c r="I1036">
        <v>0.90899999999999992</v>
      </c>
      <c r="J1036">
        <v>0.90899999999999992</v>
      </c>
      <c r="K1036">
        <v>0.90899999999999992</v>
      </c>
      <c r="L1036">
        <v>0.90899999999999992</v>
      </c>
      <c r="M1036">
        <v>0.90899999999999992</v>
      </c>
      <c r="N1036">
        <v>0.90899999999999992</v>
      </c>
      <c r="O1036">
        <v>0.90899999999999992</v>
      </c>
      <c r="P1036">
        <v>0.90899999999999992</v>
      </c>
      <c r="Q1036">
        <v>0.90899999999999992</v>
      </c>
      <c r="R1036">
        <v>0.90899999999999992</v>
      </c>
      <c r="S1036">
        <v>0.90899999999999992</v>
      </c>
      <c r="T1036">
        <v>0.90899999999999992</v>
      </c>
      <c r="U1036">
        <v>0.90899999999999992</v>
      </c>
      <c r="V1036">
        <v>0.90899999999999992</v>
      </c>
      <c r="W1036">
        <v>0.90899999999999992</v>
      </c>
      <c r="X1036">
        <v>0.90899999999999992</v>
      </c>
      <c r="Y1036">
        <v>0.90899999999999992</v>
      </c>
      <c r="Z1036">
        <v>0.90899999999999992</v>
      </c>
      <c r="AA1036">
        <v>0.90899999999999992</v>
      </c>
      <c r="AB1036" s="7">
        <f t="shared" si="48"/>
        <v>21.815999999999999</v>
      </c>
      <c r="AC1036">
        <f>INDEX(SHELF_days!$C$2:$C$289,MATCH(A1036&amp;"|"&amp;C1036,SHELF_days!$D$2:$D$289,0))</f>
        <v>94</v>
      </c>
      <c r="AD1036" s="8">
        <f t="shared" si="49"/>
        <v>2050.7039999999997</v>
      </c>
      <c r="AE1036" s="7">
        <f t="shared" si="50"/>
        <v>0.90899999999999992</v>
      </c>
    </row>
    <row r="1037" spans="1:31" x14ac:dyDescent="0.45">
      <c r="A1037" t="s">
        <v>25</v>
      </c>
      <c r="B1037" t="s">
        <v>184</v>
      </c>
      <c r="C1037" t="s">
        <v>137</v>
      </c>
      <c r="D1037">
        <v>0.90899999999999992</v>
      </c>
      <c r="E1037">
        <v>0.90899999999999992</v>
      </c>
      <c r="F1037">
        <v>0.90899999999999992</v>
      </c>
      <c r="G1037">
        <v>0.90899999999999992</v>
      </c>
      <c r="H1037">
        <v>0.90899999999999992</v>
      </c>
      <c r="I1037">
        <v>0.90899999999999992</v>
      </c>
      <c r="J1037">
        <v>0.90899999999999992</v>
      </c>
      <c r="K1037">
        <v>0.90899999999999992</v>
      </c>
      <c r="L1037">
        <v>0.90899999999999992</v>
      </c>
      <c r="M1037">
        <v>0.90899999999999992</v>
      </c>
      <c r="N1037">
        <v>0.90899999999999992</v>
      </c>
      <c r="O1037">
        <v>0.90899999999999992</v>
      </c>
      <c r="P1037">
        <v>0.90899999999999992</v>
      </c>
      <c r="Q1037">
        <v>0.90899999999999992</v>
      </c>
      <c r="R1037">
        <v>0.90899999999999992</v>
      </c>
      <c r="S1037">
        <v>0.90899999999999992</v>
      </c>
      <c r="T1037">
        <v>0.90899999999999992</v>
      </c>
      <c r="U1037">
        <v>0.90899999999999992</v>
      </c>
      <c r="V1037">
        <v>0.90899999999999992</v>
      </c>
      <c r="W1037">
        <v>0.90899999999999992</v>
      </c>
      <c r="X1037">
        <v>0.90899999999999992</v>
      </c>
      <c r="Y1037">
        <v>0.90899999999999992</v>
      </c>
      <c r="Z1037">
        <v>0.90899999999999992</v>
      </c>
      <c r="AA1037">
        <v>0.90899999999999992</v>
      </c>
      <c r="AB1037" s="7">
        <f t="shared" si="48"/>
        <v>21.815999999999999</v>
      </c>
      <c r="AC1037">
        <f>INDEX(SHELF_days!$C$2:$C$289,MATCH(A1037&amp;"|"&amp;C1037,SHELF_days!$D$2:$D$289,0))</f>
        <v>120</v>
      </c>
      <c r="AD1037" s="8">
        <f t="shared" si="49"/>
        <v>2617.92</v>
      </c>
      <c r="AE1037" s="7">
        <f t="shared" si="50"/>
        <v>0.90899999999999992</v>
      </c>
    </row>
    <row r="1038" spans="1:31" x14ac:dyDescent="0.45">
      <c r="A1038" t="s">
        <v>25</v>
      </c>
      <c r="B1038" t="s">
        <v>184</v>
      </c>
      <c r="C1038" t="s">
        <v>138</v>
      </c>
      <c r="D1038">
        <v>0.90899999999999992</v>
      </c>
      <c r="E1038">
        <v>0.90899999999999992</v>
      </c>
      <c r="F1038">
        <v>0.90899999999999992</v>
      </c>
      <c r="G1038">
        <v>0.90899999999999992</v>
      </c>
      <c r="H1038">
        <v>0.90899999999999992</v>
      </c>
      <c r="I1038">
        <v>0.90899999999999992</v>
      </c>
      <c r="J1038">
        <v>0.90899999999999992</v>
      </c>
      <c r="K1038">
        <v>0.90899999999999992</v>
      </c>
      <c r="L1038">
        <v>0.90899999999999992</v>
      </c>
      <c r="M1038">
        <v>0.90899999999999992</v>
      </c>
      <c r="N1038">
        <v>0.90899999999999992</v>
      </c>
      <c r="O1038">
        <v>0.90899999999999992</v>
      </c>
      <c r="P1038">
        <v>0.90899999999999992</v>
      </c>
      <c r="Q1038">
        <v>0.90899999999999992</v>
      </c>
      <c r="R1038">
        <v>0.90899999999999992</v>
      </c>
      <c r="S1038">
        <v>0.90899999999999992</v>
      </c>
      <c r="T1038">
        <v>0.90899999999999992</v>
      </c>
      <c r="U1038">
        <v>0.90899999999999992</v>
      </c>
      <c r="V1038">
        <v>0.90899999999999992</v>
      </c>
      <c r="W1038">
        <v>0.90899999999999992</v>
      </c>
      <c r="X1038">
        <v>0.90899999999999992</v>
      </c>
      <c r="Y1038">
        <v>0.90899999999999992</v>
      </c>
      <c r="Z1038">
        <v>0.90899999999999992</v>
      </c>
      <c r="AA1038">
        <v>0.90899999999999992</v>
      </c>
      <c r="AB1038" s="7">
        <f t="shared" si="48"/>
        <v>21.815999999999999</v>
      </c>
      <c r="AC1038">
        <f>INDEX(SHELF_days!$C$2:$C$289,MATCH(A1038&amp;"|"&amp;C1038,SHELF_days!$D$2:$D$289,0))</f>
        <v>30</v>
      </c>
      <c r="AD1038" s="8">
        <f t="shared" si="49"/>
        <v>654.48</v>
      </c>
      <c r="AE1038" s="7">
        <f t="shared" si="50"/>
        <v>0.90899999999999992</v>
      </c>
    </row>
    <row r="1039" spans="1:31" x14ac:dyDescent="0.45">
      <c r="A1039" t="s">
        <v>25</v>
      </c>
      <c r="B1039" t="s">
        <v>184</v>
      </c>
      <c r="C1039" t="s">
        <v>139</v>
      </c>
      <c r="D1039">
        <v>0.90899999999999992</v>
      </c>
      <c r="E1039">
        <v>0.90899999999999992</v>
      </c>
      <c r="F1039">
        <v>0.90899999999999992</v>
      </c>
      <c r="G1039">
        <v>0.90899999999999992</v>
      </c>
      <c r="H1039">
        <v>0.90899999999999992</v>
      </c>
      <c r="I1039">
        <v>0.90899999999999992</v>
      </c>
      <c r="J1039">
        <v>0.90899999999999992</v>
      </c>
      <c r="K1039">
        <v>0.90899999999999992</v>
      </c>
      <c r="L1039">
        <v>0.90899999999999992</v>
      </c>
      <c r="M1039">
        <v>0.90899999999999992</v>
      </c>
      <c r="N1039">
        <v>0.90899999999999992</v>
      </c>
      <c r="O1039">
        <v>0.90899999999999992</v>
      </c>
      <c r="P1039">
        <v>0.90899999999999992</v>
      </c>
      <c r="Q1039">
        <v>0.90899999999999992</v>
      </c>
      <c r="R1039">
        <v>0.90899999999999992</v>
      </c>
      <c r="S1039">
        <v>0.90899999999999992</v>
      </c>
      <c r="T1039">
        <v>0.90899999999999992</v>
      </c>
      <c r="U1039">
        <v>0.90899999999999992</v>
      </c>
      <c r="V1039">
        <v>0.90899999999999992</v>
      </c>
      <c r="W1039">
        <v>0.90899999999999992</v>
      </c>
      <c r="X1039">
        <v>0.90899999999999992</v>
      </c>
      <c r="Y1039">
        <v>0.90899999999999992</v>
      </c>
      <c r="Z1039">
        <v>0.90899999999999992</v>
      </c>
      <c r="AA1039">
        <v>0.90899999999999992</v>
      </c>
      <c r="AB1039" s="7">
        <f t="shared" si="48"/>
        <v>21.815999999999999</v>
      </c>
      <c r="AC1039">
        <f>INDEX(SHELF_days!$C$2:$C$289,MATCH(A1039&amp;"|"&amp;C1039,SHELF_days!$D$2:$D$289,0))</f>
        <v>1</v>
      </c>
      <c r="AD1039" s="8">
        <f t="shared" si="49"/>
        <v>21.815999999999999</v>
      </c>
      <c r="AE1039" s="7">
        <f t="shared" si="50"/>
        <v>0.90899999999999992</v>
      </c>
    </row>
    <row r="1040" spans="1:31" x14ac:dyDescent="0.45">
      <c r="A1040" t="s">
        <v>25</v>
      </c>
      <c r="B1040" t="s">
        <v>185</v>
      </c>
      <c r="C1040" t="s">
        <v>134</v>
      </c>
      <c r="D1040">
        <v>0.6415212980592615</v>
      </c>
      <c r="E1040">
        <v>0.63220768231707547</v>
      </c>
      <c r="F1040">
        <v>0.62287382870030528</v>
      </c>
      <c r="G1040">
        <v>0.60791019948524949</v>
      </c>
      <c r="H1040">
        <v>0.59196001946501475</v>
      </c>
      <c r="I1040">
        <v>0.57577391323115901</v>
      </c>
      <c r="J1040">
        <v>0.56634926266355179</v>
      </c>
      <c r="K1040">
        <v>0.55882241422699441</v>
      </c>
      <c r="L1040">
        <v>0.55459616257959943</v>
      </c>
      <c r="M1040">
        <v>0.54558593263298139</v>
      </c>
      <c r="N1040">
        <v>0.52047492370751125</v>
      </c>
      <c r="O1040">
        <v>0.51805476562435671</v>
      </c>
      <c r="P1040">
        <v>0.53027935348916166</v>
      </c>
      <c r="Q1040">
        <v>0.54582787551201906</v>
      </c>
      <c r="R1040">
        <v>0.57008397097870434</v>
      </c>
      <c r="S1040">
        <v>0.59819091463540808</v>
      </c>
      <c r="T1040">
        <v>0.63966287773821329</v>
      </c>
      <c r="U1040">
        <v>0.66610593992234901</v>
      </c>
      <c r="V1040">
        <v>0.68357450750597926</v>
      </c>
      <c r="W1040">
        <v>0.71957768639120001</v>
      </c>
      <c r="X1040">
        <v>0.73234887919297176</v>
      </c>
      <c r="Y1040">
        <v>0.74693692262745659</v>
      </c>
      <c r="Z1040">
        <v>0.7404343658973298</v>
      </c>
      <c r="AA1040">
        <v>0.74416415148623216</v>
      </c>
      <c r="AB1040" s="7">
        <f t="shared" si="48"/>
        <v>14.853317848070089</v>
      </c>
      <c r="AC1040">
        <f>INDEX(SHELF_days!$C$2:$C$289,MATCH(A1040&amp;"|"&amp;C1040,SHELF_days!$D$2:$D$289,0))</f>
        <v>52</v>
      </c>
      <c r="AD1040" s="8">
        <f t="shared" si="49"/>
        <v>772.37252809964468</v>
      </c>
      <c r="AE1040" s="7">
        <f t="shared" si="50"/>
        <v>0.74693692262745659</v>
      </c>
    </row>
    <row r="1041" spans="1:31" x14ac:dyDescent="0.45">
      <c r="A1041" t="s">
        <v>25</v>
      </c>
      <c r="B1041" t="s">
        <v>185</v>
      </c>
      <c r="C1041" t="s">
        <v>135</v>
      </c>
      <c r="D1041">
        <v>0.656202004576103</v>
      </c>
      <c r="E1041">
        <v>0.63942543931456797</v>
      </c>
      <c r="F1041">
        <v>0.62520227821665042</v>
      </c>
      <c r="G1041">
        <v>0.61478022325134729</v>
      </c>
      <c r="H1041">
        <v>0.61091303032319078</v>
      </c>
      <c r="I1041">
        <v>0.59563610551070401</v>
      </c>
      <c r="J1041">
        <v>0.5785324524383223</v>
      </c>
      <c r="K1041">
        <v>0.557004190807876</v>
      </c>
      <c r="L1041">
        <v>0.5294395835804101</v>
      </c>
      <c r="M1041">
        <v>0.49063422589518918</v>
      </c>
      <c r="N1041">
        <v>0.44866213954510881</v>
      </c>
      <c r="O1041">
        <v>0.42628548519130249</v>
      </c>
      <c r="P1041">
        <v>0.41342644478448631</v>
      </c>
      <c r="Q1041">
        <v>0.41645862965673441</v>
      </c>
      <c r="R1041">
        <v>0.43671980943510291</v>
      </c>
      <c r="S1041">
        <v>0.45737109650023572</v>
      </c>
      <c r="T1041">
        <v>0.4877475992814766</v>
      </c>
      <c r="U1041">
        <v>0.50420655753827637</v>
      </c>
      <c r="V1041">
        <v>0.52192088606313403</v>
      </c>
      <c r="W1041">
        <v>0.53548317920563238</v>
      </c>
      <c r="X1041">
        <v>0.54852723475524212</v>
      </c>
      <c r="Y1041">
        <v>0.56062334911732115</v>
      </c>
      <c r="Z1041">
        <v>0.56947856144907993</v>
      </c>
      <c r="AA1041">
        <v>0.57151247320723486</v>
      </c>
      <c r="AB1041" s="7">
        <f t="shared" si="48"/>
        <v>12.796192979644728</v>
      </c>
      <c r="AC1041">
        <f>INDEX(SHELF_days!$C$2:$C$289,MATCH(A1041&amp;"|"&amp;C1041,SHELF_days!$D$2:$D$289,0))</f>
        <v>68</v>
      </c>
      <c r="AD1041" s="8">
        <f t="shared" si="49"/>
        <v>870.14112261584148</v>
      </c>
      <c r="AE1041" s="7">
        <f t="shared" si="50"/>
        <v>0.656202004576103</v>
      </c>
    </row>
    <row r="1042" spans="1:31" x14ac:dyDescent="0.45">
      <c r="A1042" t="s">
        <v>25</v>
      </c>
      <c r="B1042" t="s">
        <v>185</v>
      </c>
      <c r="C1042" t="s">
        <v>136</v>
      </c>
      <c r="D1042">
        <v>0.47310190748916048</v>
      </c>
      <c r="E1042">
        <v>0.46984525058986082</v>
      </c>
      <c r="F1042">
        <v>0.4636998727560992</v>
      </c>
      <c r="G1042">
        <v>0.46380446420224408</v>
      </c>
      <c r="H1042">
        <v>0.46545674681627131</v>
      </c>
      <c r="I1042">
        <v>0.45939135067662051</v>
      </c>
      <c r="J1042">
        <v>0.44720619505163689</v>
      </c>
      <c r="K1042">
        <v>0.42466335960948082</v>
      </c>
      <c r="L1042">
        <v>0.39279927800549008</v>
      </c>
      <c r="M1042">
        <v>0.37411018852837918</v>
      </c>
      <c r="N1042">
        <v>0.36250497583042868</v>
      </c>
      <c r="O1042">
        <v>0.3560542958679489</v>
      </c>
      <c r="P1042">
        <v>0.37134774386255121</v>
      </c>
      <c r="Q1042">
        <v>0.39010541789451131</v>
      </c>
      <c r="R1042">
        <v>0.41855419038629388</v>
      </c>
      <c r="S1042">
        <v>0.43737348965797879</v>
      </c>
      <c r="T1042">
        <v>0.45449582549534501</v>
      </c>
      <c r="U1042">
        <v>0.46627179356294179</v>
      </c>
      <c r="V1042">
        <v>0.47417001107129642</v>
      </c>
      <c r="W1042">
        <v>0.49102809465321418</v>
      </c>
      <c r="X1042">
        <v>0.50843374521789098</v>
      </c>
      <c r="Y1042">
        <v>0.51907776555155871</v>
      </c>
      <c r="Z1042">
        <v>0.5211625342996935</v>
      </c>
      <c r="AA1042">
        <v>0.52237214395602549</v>
      </c>
      <c r="AB1042" s="7">
        <f t="shared" si="48"/>
        <v>10.727030641032922</v>
      </c>
      <c r="AC1042">
        <f>INDEX(SHELF_days!$C$2:$C$289,MATCH(A1042&amp;"|"&amp;C1042,SHELF_days!$D$2:$D$289,0))</f>
        <v>94</v>
      </c>
      <c r="AD1042" s="8">
        <f t="shared" si="49"/>
        <v>1008.3408802570947</v>
      </c>
      <c r="AE1042" s="7">
        <f t="shared" si="50"/>
        <v>0.52237214395602549</v>
      </c>
    </row>
    <row r="1043" spans="1:31" x14ac:dyDescent="0.45">
      <c r="A1043" t="s">
        <v>25</v>
      </c>
      <c r="B1043" t="s">
        <v>185</v>
      </c>
      <c r="C1043" t="s">
        <v>137</v>
      </c>
      <c r="D1043">
        <v>0.5380525752583819</v>
      </c>
      <c r="E1043">
        <v>0.52377353317385422</v>
      </c>
      <c r="F1043">
        <v>0.51974047726074046</v>
      </c>
      <c r="G1043">
        <v>0.51161763861127896</v>
      </c>
      <c r="H1043">
        <v>0.50104851496489811</v>
      </c>
      <c r="I1043">
        <v>0.49282344162286768</v>
      </c>
      <c r="J1043">
        <v>0.47454547452722762</v>
      </c>
      <c r="K1043">
        <v>0.46411595575083858</v>
      </c>
      <c r="L1043">
        <v>0.4491528735053662</v>
      </c>
      <c r="M1043">
        <v>0.43259804292049092</v>
      </c>
      <c r="N1043">
        <v>0.42155440492822949</v>
      </c>
      <c r="O1043">
        <v>0.41628402481084759</v>
      </c>
      <c r="P1043">
        <v>0.43027319124851632</v>
      </c>
      <c r="Q1043">
        <v>0.44077555421852871</v>
      </c>
      <c r="R1043">
        <v>0.46012034902186522</v>
      </c>
      <c r="S1043">
        <v>0.48105072964063222</v>
      </c>
      <c r="T1043">
        <v>0.49445066397847132</v>
      </c>
      <c r="U1043">
        <v>0.49998255633109528</v>
      </c>
      <c r="V1043">
        <v>0.50575541917238676</v>
      </c>
      <c r="W1043">
        <v>0.50793276530261</v>
      </c>
      <c r="X1043">
        <v>0.50544539681254075</v>
      </c>
      <c r="Y1043">
        <v>0.50312623362423303</v>
      </c>
      <c r="Z1043">
        <v>0.49897925002434612</v>
      </c>
      <c r="AA1043">
        <v>0.50361417911210482</v>
      </c>
      <c r="AB1043" s="7">
        <f t="shared" si="48"/>
        <v>11.576813245822352</v>
      </c>
      <c r="AC1043">
        <f>INDEX(SHELF_days!$C$2:$C$289,MATCH(A1043&amp;"|"&amp;C1043,SHELF_days!$D$2:$D$289,0))</f>
        <v>120</v>
      </c>
      <c r="AD1043" s="8">
        <f t="shared" si="49"/>
        <v>1389.2175894986822</v>
      </c>
      <c r="AE1043" s="7">
        <f t="shared" si="50"/>
        <v>0.5380525752583819</v>
      </c>
    </row>
    <row r="1044" spans="1:31" x14ac:dyDescent="0.45">
      <c r="A1044" t="s">
        <v>25</v>
      </c>
      <c r="B1044" t="s">
        <v>185</v>
      </c>
      <c r="C1044" t="s">
        <v>138</v>
      </c>
      <c r="D1044">
        <v>0.38796311880801471</v>
      </c>
      <c r="E1044">
        <v>0.36132236966157472</v>
      </c>
      <c r="F1044">
        <v>0.3546877015447481</v>
      </c>
      <c r="G1044">
        <v>0.33703444056513809</v>
      </c>
      <c r="H1044">
        <v>0.30950692002040248</v>
      </c>
      <c r="I1044">
        <v>0.28400418363421259</v>
      </c>
      <c r="J1044">
        <v>0.27353832176772952</v>
      </c>
      <c r="K1044">
        <v>0.25625512825333829</v>
      </c>
      <c r="L1044">
        <v>0.23609292994975539</v>
      </c>
      <c r="M1044">
        <v>0.22646106299421381</v>
      </c>
      <c r="N1044">
        <v>0.2190786753020604</v>
      </c>
      <c r="O1044">
        <v>0.2473956309690134</v>
      </c>
      <c r="P1044">
        <v>0.2823570515857749</v>
      </c>
      <c r="Q1044">
        <v>0.3205912464722257</v>
      </c>
      <c r="R1044">
        <v>0.36072634298403178</v>
      </c>
      <c r="S1044">
        <v>0.39117964029477581</v>
      </c>
      <c r="T1044">
        <v>0.40532721520122411</v>
      </c>
      <c r="U1044">
        <v>0.4262668396059498</v>
      </c>
      <c r="V1044">
        <v>0.43266606770434091</v>
      </c>
      <c r="W1044">
        <v>0.42118544355705712</v>
      </c>
      <c r="X1044">
        <v>0.41168156748402068</v>
      </c>
      <c r="Y1044">
        <v>0.43877360300136808</v>
      </c>
      <c r="Z1044">
        <v>0.45515991225761149</v>
      </c>
      <c r="AA1044">
        <v>0.46026058594559771</v>
      </c>
      <c r="AB1044" s="7">
        <f t="shared" si="48"/>
        <v>8.2995159995641821</v>
      </c>
      <c r="AC1044">
        <f>INDEX(SHELF_days!$C$2:$C$289,MATCH(A1044&amp;"|"&amp;C1044,SHELF_days!$D$2:$D$289,0))</f>
        <v>30</v>
      </c>
      <c r="AD1044" s="8">
        <f t="shared" si="49"/>
        <v>248.98547998692547</v>
      </c>
      <c r="AE1044" s="7">
        <f t="shared" si="50"/>
        <v>0.46026058594559771</v>
      </c>
    </row>
    <row r="1045" spans="1:31" x14ac:dyDescent="0.45">
      <c r="A1045" t="s">
        <v>25</v>
      </c>
      <c r="B1045" t="s">
        <v>185</v>
      </c>
      <c r="C1045" t="s">
        <v>139</v>
      </c>
      <c r="D1045">
        <v>0.44614777399489158</v>
      </c>
      <c r="E1045">
        <v>0.43316855042825031</v>
      </c>
      <c r="F1045">
        <v>0.411173080249574</v>
      </c>
      <c r="G1045">
        <v>0.38131802180446561</v>
      </c>
      <c r="H1045">
        <v>0.34851443265868121</v>
      </c>
      <c r="I1045">
        <v>0.27153976783942563</v>
      </c>
      <c r="J1045">
        <v>0.22504589466863739</v>
      </c>
      <c r="K1045">
        <v>0.17793576910060191</v>
      </c>
      <c r="L1045">
        <v>0.12944144584028761</v>
      </c>
      <c r="M1045">
        <v>8.7176012195227776E-2</v>
      </c>
      <c r="N1045">
        <v>5.2353011347694163E-2</v>
      </c>
      <c r="O1045">
        <v>2.502932813435577E-2</v>
      </c>
      <c r="P1045">
        <v>6.5417562169338937E-3</v>
      </c>
      <c r="Q1045">
        <v>9.2911899892684309E-4</v>
      </c>
      <c r="R1045">
        <v>1.47900575339375E-3</v>
      </c>
      <c r="S1045">
        <v>2.1843777280892311E-2</v>
      </c>
      <c r="T1045">
        <v>9.4419348064412531E-2</v>
      </c>
      <c r="U1045">
        <v>0.23214701844614971</v>
      </c>
      <c r="V1045">
        <v>0.48342630362530331</v>
      </c>
      <c r="W1045">
        <v>0.76877012516307053</v>
      </c>
      <c r="X1045">
        <v>0.99999999999999978</v>
      </c>
      <c r="Y1045">
        <v>0.99999999999999978</v>
      </c>
      <c r="Z1045">
        <v>0.99999999999999978</v>
      </c>
      <c r="AA1045">
        <v>0.99999999999999978</v>
      </c>
      <c r="AB1045" s="7">
        <f t="shared" si="48"/>
        <v>8.5983995418111761</v>
      </c>
      <c r="AC1045">
        <f>INDEX(SHELF_days!$C$2:$C$289,MATCH(A1045&amp;"|"&amp;C1045,SHELF_days!$D$2:$D$289,0))</f>
        <v>1</v>
      </c>
      <c r="AD1045" s="8">
        <f t="shared" si="49"/>
        <v>8.5983995418111761</v>
      </c>
      <c r="AE1045" s="7">
        <f t="shared" si="50"/>
        <v>0.99999999999999978</v>
      </c>
    </row>
    <row r="1046" spans="1:31" x14ac:dyDescent="0.45">
      <c r="A1046" t="s">
        <v>25</v>
      </c>
      <c r="B1046" t="s">
        <v>186</v>
      </c>
      <c r="C1046" t="s">
        <v>134</v>
      </c>
      <c r="D1046">
        <v>0.50030498860043615</v>
      </c>
      <c r="E1046">
        <v>0.49929826216231488</v>
      </c>
      <c r="F1046">
        <v>0.49306846628066719</v>
      </c>
      <c r="G1046">
        <v>0.48572716288462708</v>
      </c>
      <c r="H1046">
        <v>0.48066578272635663</v>
      </c>
      <c r="I1046">
        <v>0.47866868333712881</v>
      </c>
      <c r="J1046">
        <v>0.48060017619552542</v>
      </c>
      <c r="K1046">
        <v>0.47704509823326391</v>
      </c>
      <c r="L1046">
        <v>0.45853617669379959</v>
      </c>
      <c r="M1046">
        <v>0.35726588434736772</v>
      </c>
      <c r="N1046">
        <v>0.28044480937075922</v>
      </c>
      <c r="O1046">
        <v>0.25153454048718599</v>
      </c>
      <c r="P1046">
        <v>0.2484315024353751</v>
      </c>
      <c r="Q1046">
        <v>0.25104400007099548</v>
      </c>
      <c r="R1046">
        <v>0.25269416159733021</v>
      </c>
      <c r="S1046">
        <v>0.25853067136240498</v>
      </c>
      <c r="T1046">
        <v>0.26889926358679173</v>
      </c>
      <c r="U1046">
        <v>0.30213385021633488</v>
      </c>
      <c r="V1046">
        <v>0.37513151523569738</v>
      </c>
      <c r="W1046">
        <v>0.43482943010244351</v>
      </c>
      <c r="X1046">
        <v>0.46857420059087218</v>
      </c>
      <c r="Y1046">
        <v>0.48882232109136992</v>
      </c>
      <c r="Z1046">
        <v>0.49876419803976108</v>
      </c>
      <c r="AA1046">
        <v>0.50231991794459419</v>
      </c>
      <c r="AB1046" s="7">
        <f t="shared" si="48"/>
        <v>9.593335063593404</v>
      </c>
      <c r="AC1046">
        <f>INDEX(SHELF_days!$C$2:$C$289,MATCH(A1046&amp;"|"&amp;C1046,SHELF_days!$D$2:$D$289,0))</f>
        <v>52</v>
      </c>
      <c r="AD1046" s="8">
        <f t="shared" si="49"/>
        <v>498.853423306857</v>
      </c>
      <c r="AE1046" s="7">
        <f t="shared" si="50"/>
        <v>0.50231991794459419</v>
      </c>
    </row>
    <row r="1047" spans="1:31" x14ac:dyDescent="0.45">
      <c r="A1047" t="s">
        <v>25</v>
      </c>
      <c r="B1047" t="s">
        <v>186</v>
      </c>
      <c r="C1047" t="s">
        <v>135</v>
      </c>
      <c r="D1047">
        <v>0.54141863793050249</v>
      </c>
      <c r="E1047">
        <v>0.53515518419739039</v>
      </c>
      <c r="F1047">
        <v>0.52730310314558648</v>
      </c>
      <c r="G1047">
        <v>0.51792857504209355</v>
      </c>
      <c r="H1047">
        <v>0.50868010841112521</v>
      </c>
      <c r="I1047">
        <v>0.50236112664555854</v>
      </c>
      <c r="J1047">
        <v>0.49195680229277278</v>
      </c>
      <c r="K1047">
        <v>0.42417496881444039</v>
      </c>
      <c r="L1047">
        <v>0.31150586270737468</v>
      </c>
      <c r="M1047">
        <v>0.25881868692149529</v>
      </c>
      <c r="N1047">
        <v>0.245610377476082</v>
      </c>
      <c r="O1047">
        <v>0.2401376766271141</v>
      </c>
      <c r="P1047">
        <v>0.24476505947334079</v>
      </c>
      <c r="Q1047">
        <v>0.2535962032505662</v>
      </c>
      <c r="R1047">
        <v>0.26715272641973431</v>
      </c>
      <c r="S1047">
        <v>0.28324265588754471</v>
      </c>
      <c r="T1047">
        <v>0.2993484333125947</v>
      </c>
      <c r="U1047">
        <v>0.32066776739468578</v>
      </c>
      <c r="V1047">
        <v>0.36267354036525479</v>
      </c>
      <c r="W1047">
        <v>0.44032335517768922</v>
      </c>
      <c r="X1047">
        <v>0.50623799838260719</v>
      </c>
      <c r="Y1047">
        <v>0.53493080520786407</v>
      </c>
      <c r="Z1047">
        <v>0.54578434893592598</v>
      </c>
      <c r="AA1047">
        <v>0.54483064294208894</v>
      </c>
      <c r="AB1047" s="7">
        <f t="shared" si="48"/>
        <v>9.7086046469614313</v>
      </c>
      <c r="AC1047">
        <f>INDEX(SHELF_days!$C$2:$C$289,MATCH(A1047&amp;"|"&amp;C1047,SHELF_days!$D$2:$D$289,0))</f>
        <v>68</v>
      </c>
      <c r="AD1047" s="8">
        <f t="shared" si="49"/>
        <v>660.18511599337728</v>
      </c>
      <c r="AE1047" s="7">
        <f t="shared" si="50"/>
        <v>0.54578434893592598</v>
      </c>
    </row>
    <row r="1048" spans="1:31" x14ac:dyDescent="0.45">
      <c r="A1048" t="s">
        <v>25</v>
      </c>
      <c r="B1048" t="s">
        <v>186</v>
      </c>
      <c r="C1048" t="s">
        <v>136</v>
      </c>
      <c r="D1048">
        <v>0.50105213633636425</v>
      </c>
      <c r="E1048">
        <v>0.49454929221095889</v>
      </c>
      <c r="F1048">
        <v>0.48358142667350318</v>
      </c>
      <c r="G1048">
        <v>0.46911685659824331</v>
      </c>
      <c r="H1048">
        <v>0.45227517317985322</v>
      </c>
      <c r="I1048">
        <v>0.43520728893707361</v>
      </c>
      <c r="J1048">
        <v>0.40591569288432022</v>
      </c>
      <c r="K1048">
        <v>0.29067155958779861</v>
      </c>
      <c r="L1048">
        <v>0.19569899134614621</v>
      </c>
      <c r="M1048">
        <v>0.17271303761222179</v>
      </c>
      <c r="N1048">
        <v>0.154920496128408</v>
      </c>
      <c r="O1048">
        <v>0.14523285131223959</v>
      </c>
      <c r="P1048">
        <v>0.14747080331165821</v>
      </c>
      <c r="Q1048">
        <v>0.1596688254284562</v>
      </c>
      <c r="R1048">
        <v>0.18100677792037301</v>
      </c>
      <c r="S1048">
        <v>0.2022225611777724</v>
      </c>
      <c r="T1048">
        <v>0.22839036690935369</v>
      </c>
      <c r="U1048">
        <v>0.25712491452849129</v>
      </c>
      <c r="V1048">
        <v>0.29500229878861511</v>
      </c>
      <c r="W1048">
        <v>0.35258388985093042</v>
      </c>
      <c r="X1048">
        <v>0.42449846290694432</v>
      </c>
      <c r="Y1048">
        <v>0.47016444876844221</v>
      </c>
      <c r="Z1048">
        <v>0.49287038272538602</v>
      </c>
      <c r="AA1048">
        <v>0.50275215337330814</v>
      </c>
      <c r="AB1048" s="7">
        <f t="shared" si="48"/>
        <v>7.9146906884968633</v>
      </c>
      <c r="AC1048">
        <f>INDEX(SHELF_days!$C$2:$C$289,MATCH(A1048&amp;"|"&amp;C1048,SHELF_days!$D$2:$D$289,0))</f>
        <v>94</v>
      </c>
      <c r="AD1048" s="8">
        <f t="shared" si="49"/>
        <v>743.98092471870518</v>
      </c>
      <c r="AE1048" s="7">
        <f t="shared" si="50"/>
        <v>0.50275215337330814</v>
      </c>
    </row>
    <row r="1049" spans="1:31" x14ac:dyDescent="0.45">
      <c r="A1049" t="s">
        <v>25</v>
      </c>
      <c r="B1049" t="s">
        <v>186</v>
      </c>
      <c r="C1049" t="s">
        <v>137</v>
      </c>
      <c r="D1049">
        <v>0.47808611992709737</v>
      </c>
      <c r="E1049">
        <v>0.47735623648486081</v>
      </c>
      <c r="F1049">
        <v>0.47112218352421598</v>
      </c>
      <c r="G1049">
        <v>0.46402064515253588</v>
      </c>
      <c r="H1049">
        <v>0.45936910559954341</v>
      </c>
      <c r="I1049">
        <v>0.45380024984338491</v>
      </c>
      <c r="J1049">
        <v>0.44797712694875153</v>
      </c>
      <c r="K1049">
        <v>0.42921799697903179</v>
      </c>
      <c r="L1049">
        <v>0.31550951481370038</v>
      </c>
      <c r="M1049">
        <v>0.22205889857376099</v>
      </c>
      <c r="N1049">
        <v>0.20386215765329949</v>
      </c>
      <c r="O1049">
        <v>0.19928005444999761</v>
      </c>
      <c r="P1049">
        <v>0.1957261840764262</v>
      </c>
      <c r="Q1049">
        <v>0.19819902579011009</v>
      </c>
      <c r="R1049">
        <v>0.20682081177089631</v>
      </c>
      <c r="S1049">
        <v>0.21670004617411731</v>
      </c>
      <c r="T1049">
        <v>0.23176249985717651</v>
      </c>
      <c r="U1049">
        <v>0.2611258160274737</v>
      </c>
      <c r="V1049">
        <v>0.30917567924683381</v>
      </c>
      <c r="W1049">
        <v>0.3856248279566703</v>
      </c>
      <c r="X1049">
        <v>0.43902864218628401</v>
      </c>
      <c r="Y1049">
        <v>0.46616990440001499</v>
      </c>
      <c r="Z1049">
        <v>0.4776125912521495</v>
      </c>
      <c r="AA1049">
        <v>0.4784713933375373</v>
      </c>
      <c r="AB1049" s="7">
        <f t="shared" si="48"/>
        <v>8.4880777120258699</v>
      </c>
      <c r="AC1049">
        <f>INDEX(SHELF_days!$C$2:$C$289,MATCH(A1049&amp;"|"&amp;C1049,SHELF_days!$D$2:$D$289,0))</f>
        <v>120</v>
      </c>
      <c r="AD1049" s="8">
        <f t="shared" si="49"/>
        <v>1018.5693254431044</v>
      </c>
      <c r="AE1049" s="7">
        <f t="shared" si="50"/>
        <v>0.4784713933375373</v>
      </c>
    </row>
    <row r="1050" spans="1:31" x14ac:dyDescent="0.45">
      <c r="A1050" t="s">
        <v>25</v>
      </c>
      <c r="B1050" t="s">
        <v>186</v>
      </c>
      <c r="C1050" t="s">
        <v>138</v>
      </c>
      <c r="D1050">
        <v>0.62834487998504551</v>
      </c>
      <c r="E1050">
        <v>0.62731172156153303</v>
      </c>
      <c r="F1050">
        <v>0.61933067424706723</v>
      </c>
      <c r="G1050">
        <v>0.60635030657245292</v>
      </c>
      <c r="H1050">
        <v>0.59232792166683634</v>
      </c>
      <c r="I1050">
        <v>0.57983478840416824</v>
      </c>
      <c r="J1050">
        <v>0.55355329040040901</v>
      </c>
      <c r="K1050">
        <v>0.41656401342900229</v>
      </c>
      <c r="L1050">
        <v>0.27718728783906038</v>
      </c>
      <c r="M1050">
        <v>0.23001967470988591</v>
      </c>
      <c r="N1050">
        <v>0.19220105641841309</v>
      </c>
      <c r="O1050">
        <v>0.16166437788365939</v>
      </c>
      <c r="P1050">
        <v>0.1580322668127897</v>
      </c>
      <c r="Q1050">
        <v>0.17761502988624989</v>
      </c>
      <c r="R1050">
        <v>0.19994070122877841</v>
      </c>
      <c r="S1050">
        <v>0.23536670326401371</v>
      </c>
      <c r="T1050">
        <v>0.25596601449694278</v>
      </c>
      <c r="U1050">
        <v>0.2834297941836284</v>
      </c>
      <c r="V1050">
        <v>0.31256272084820752</v>
      </c>
      <c r="W1050">
        <v>0.36927016229309623</v>
      </c>
      <c r="X1050">
        <v>0.45291649908089249</v>
      </c>
      <c r="Y1050">
        <v>0.52461747220248078</v>
      </c>
      <c r="Z1050">
        <v>0.56282181773674433</v>
      </c>
      <c r="AA1050">
        <v>0.57762451593543174</v>
      </c>
      <c r="AB1050" s="7">
        <f t="shared" si="48"/>
        <v>9.5948536910867883</v>
      </c>
      <c r="AC1050">
        <f>INDEX(SHELF_days!$C$2:$C$289,MATCH(A1050&amp;"|"&amp;C1050,SHELF_days!$D$2:$D$289,0))</f>
        <v>30</v>
      </c>
      <c r="AD1050" s="8">
        <f t="shared" si="49"/>
        <v>287.84561073260363</v>
      </c>
      <c r="AE1050" s="7">
        <f t="shared" si="50"/>
        <v>0.62834487998504551</v>
      </c>
    </row>
    <row r="1051" spans="1:31" x14ac:dyDescent="0.45">
      <c r="A1051" t="s">
        <v>25</v>
      </c>
      <c r="B1051" t="s">
        <v>186</v>
      </c>
      <c r="C1051" t="s">
        <v>139</v>
      </c>
      <c r="D1051">
        <v>0.43938688534190301</v>
      </c>
      <c r="E1051">
        <v>0.42167074682996591</v>
      </c>
      <c r="F1051">
        <v>0.39980573347691362</v>
      </c>
      <c r="G1051">
        <v>0.37707920109546611</v>
      </c>
      <c r="H1051">
        <v>0.3591231365473434</v>
      </c>
      <c r="I1051">
        <v>0.35235906791180621</v>
      </c>
      <c r="J1051">
        <v>0.35775297432223491</v>
      </c>
      <c r="K1051">
        <v>0.37734533443714252</v>
      </c>
      <c r="L1051">
        <v>0.37070381263854918</v>
      </c>
      <c r="M1051">
        <v>0.28688915850844438</v>
      </c>
      <c r="N1051">
        <v>0.20140978680419111</v>
      </c>
      <c r="O1051">
        <v>0.17955178667373489</v>
      </c>
      <c r="P1051">
        <v>0.18994464432733321</v>
      </c>
      <c r="Q1051">
        <v>0.20952556181589951</v>
      </c>
      <c r="R1051">
        <v>0.2245338581717492</v>
      </c>
      <c r="S1051">
        <v>0.2363260382917769</v>
      </c>
      <c r="T1051">
        <v>0.24520514721553399</v>
      </c>
      <c r="U1051">
        <v>0.27249728750710212</v>
      </c>
      <c r="V1051">
        <v>0.35645036050423712</v>
      </c>
      <c r="W1051">
        <v>0.41363543931962438</v>
      </c>
      <c r="X1051">
        <v>0.45993193637895619</v>
      </c>
      <c r="Y1051">
        <v>0.46797610269678791</v>
      </c>
      <c r="Z1051">
        <v>0.46358139594782699</v>
      </c>
      <c r="AA1051">
        <v>0.45091440858816922</v>
      </c>
      <c r="AB1051" s="7">
        <f t="shared" si="48"/>
        <v>8.1135998053526919</v>
      </c>
      <c r="AC1051">
        <f>INDEX(SHELF_days!$C$2:$C$289,MATCH(A1051&amp;"|"&amp;C1051,SHELF_days!$D$2:$D$289,0))</f>
        <v>1</v>
      </c>
      <c r="AD1051" s="8">
        <f t="shared" si="49"/>
        <v>8.1135998053526919</v>
      </c>
      <c r="AE1051" s="7">
        <f t="shared" si="50"/>
        <v>0.46797610269678791</v>
      </c>
    </row>
    <row r="1052" spans="1:31" x14ac:dyDescent="0.45">
      <c r="A1052" t="s">
        <v>25</v>
      </c>
      <c r="B1052" t="s">
        <v>187</v>
      </c>
      <c r="C1052" t="s">
        <v>134</v>
      </c>
      <c r="D1052">
        <v>9.6702948678998017E-15</v>
      </c>
      <c r="E1052">
        <v>9.6702948678998017E-15</v>
      </c>
      <c r="F1052">
        <v>9.6702948678998017E-15</v>
      </c>
      <c r="G1052">
        <v>9.6702948678998017E-15</v>
      </c>
      <c r="H1052">
        <v>9.6702948678998017E-15</v>
      </c>
      <c r="I1052">
        <v>9.6702948678998017E-15</v>
      </c>
      <c r="J1052">
        <v>0.13128452167956181</v>
      </c>
      <c r="K1052">
        <v>0.1607348332995695</v>
      </c>
      <c r="L1052">
        <v>8.7877837484610796E-2</v>
      </c>
      <c r="M1052">
        <v>8.7877837484610796E-2</v>
      </c>
      <c r="N1052">
        <v>8.7877837484610796E-2</v>
      </c>
      <c r="O1052">
        <v>8.7877837484610796E-2</v>
      </c>
      <c r="P1052">
        <v>8.7877837484610796E-2</v>
      </c>
      <c r="Q1052">
        <v>8.7877837484610796E-2</v>
      </c>
      <c r="R1052">
        <v>8.7877837484610796E-2</v>
      </c>
      <c r="S1052">
        <v>8.7877837484610796E-2</v>
      </c>
      <c r="T1052">
        <v>8.7877837484610796E-2</v>
      </c>
      <c r="U1052">
        <v>0.51129998848713032</v>
      </c>
      <c r="V1052">
        <v>0.99042935544556798</v>
      </c>
      <c r="W1052">
        <v>0.93265233847217976</v>
      </c>
      <c r="X1052">
        <v>0.3072176081645473</v>
      </c>
      <c r="Y1052">
        <v>8.7877837484610796E-2</v>
      </c>
      <c r="Z1052">
        <v>9.6702948678998017E-15</v>
      </c>
      <c r="AA1052">
        <v>9.6702948678998017E-15</v>
      </c>
      <c r="AB1052" s="7">
        <f t="shared" si="48"/>
        <v>3.9123970203947418</v>
      </c>
      <c r="AC1052">
        <f>INDEX(SHELF_days!$C$2:$C$289,MATCH(A1052&amp;"|"&amp;C1052,SHELF_days!$D$2:$D$289,0))</f>
        <v>52</v>
      </c>
      <c r="AD1052" s="8">
        <f t="shared" si="49"/>
        <v>203.44464506052657</v>
      </c>
      <c r="AE1052" s="7">
        <f t="shared" si="50"/>
        <v>0.99042935544556798</v>
      </c>
    </row>
    <row r="1053" spans="1:31" x14ac:dyDescent="0.45">
      <c r="A1053" t="s">
        <v>25</v>
      </c>
      <c r="B1053" t="s">
        <v>187</v>
      </c>
      <c r="C1053" t="s">
        <v>135</v>
      </c>
      <c r="D1053">
        <v>9.6702948678998017E-15</v>
      </c>
      <c r="E1053">
        <v>9.6702948678998017E-15</v>
      </c>
      <c r="F1053">
        <v>9.6702948678998017E-15</v>
      </c>
      <c r="G1053">
        <v>9.6702948678998017E-15</v>
      </c>
      <c r="H1053">
        <v>9.6702948678998017E-15</v>
      </c>
      <c r="I1053">
        <v>9.6702948678998017E-15</v>
      </c>
      <c r="J1053">
        <v>7.7873219457308421E-2</v>
      </c>
      <c r="K1053">
        <v>7.7873219457308421E-2</v>
      </c>
      <c r="L1053">
        <v>4.4679872719992922E-2</v>
      </c>
      <c r="M1053">
        <v>4.4679872719992922E-2</v>
      </c>
      <c r="N1053">
        <v>4.4679872719992922E-2</v>
      </c>
      <c r="O1053">
        <v>4.4679872719992922E-2</v>
      </c>
      <c r="P1053">
        <v>4.4679872719992922E-2</v>
      </c>
      <c r="Q1053">
        <v>4.4679872719992922E-2</v>
      </c>
      <c r="R1053">
        <v>4.4679872719992922E-2</v>
      </c>
      <c r="S1053">
        <v>4.4679872719992922E-2</v>
      </c>
      <c r="T1053">
        <v>4.4679872719992922E-2</v>
      </c>
      <c r="U1053">
        <v>0.26812445886314812</v>
      </c>
      <c r="V1053">
        <v>0.46805332252210152</v>
      </c>
      <c r="W1053">
        <v>0.43485997578478602</v>
      </c>
      <c r="X1053">
        <v>0.28933383164216853</v>
      </c>
      <c r="Y1053">
        <v>4.5177320695620277E-2</v>
      </c>
      <c r="Z1053">
        <v>3.3193346737325172E-2</v>
      </c>
      <c r="AA1053">
        <v>3.3193346737325172E-2</v>
      </c>
      <c r="AB1053" s="7">
        <f t="shared" si="48"/>
        <v>2.1298008963770858</v>
      </c>
      <c r="AC1053">
        <f>INDEX(SHELF_days!$C$2:$C$289,MATCH(A1053&amp;"|"&amp;C1053,SHELF_days!$D$2:$D$289,0))</f>
        <v>68</v>
      </c>
      <c r="AD1053" s="8">
        <f t="shared" si="49"/>
        <v>144.82646095364183</v>
      </c>
      <c r="AE1053" s="7">
        <f t="shared" si="50"/>
        <v>0.46805332252210152</v>
      </c>
    </row>
    <row r="1054" spans="1:31" x14ac:dyDescent="0.45">
      <c r="A1054" t="s">
        <v>25</v>
      </c>
      <c r="B1054" t="s">
        <v>187</v>
      </c>
      <c r="C1054" t="s">
        <v>136</v>
      </c>
      <c r="D1054">
        <v>9.6702948678998017E-15</v>
      </c>
      <c r="E1054">
        <v>9.6702948678998017E-15</v>
      </c>
      <c r="F1054">
        <v>9.6702948678998017E-15</v>
      </c>
      <c r="G1054">
        <v>9.6702948678998017E-15</v>
      </c>
      <c r="H1054">
        <v>9.6702948678998017E-15</v>
      </c>
      <c r="I1054">
        <v>9.6702948678998017E-15</v>
      </c>
      <c r="J1054">
        <v>2.4012208278067691E-2</v>
      </c>
      <c r="K1054">
        <v>2.4012208278067691E-2</v>
      </c>
      <c r="L1054">
        <v>9.6702948678998017E-15</v>
      </c>
      <c r="M1054">
        <v>9.6702948678998017E-15</v>
      </c>
      <c r="N1054">
        <v>9.6702948678998017E-15</v>
      </c>
      <c r="O1054">
        <v>9.6702948678998017E-15</v>
      </c>
      <c r="P1054">
        <v>9.6702948678998017E-15</v>
      </c>
      <c r="Q1054">
        <v>9.6702948678998017E-15</v>
      </c>
      <c r="R1054">
        <v>9.6702948678998017E-15</v>
      </c>
      <c r="S1054">
        <v>9.6702948678998017E-15</v>
      </c>
      <c r="T1054">
        <v>9.6702948678998017E-15</v>
      </c>
      <c r="U1054">
        <v>1.629166174724794E-2</v>
      </c>
      <c r="V1054">
        <v>3.2321610052763523E-2</v>
      </c>
      <c r="W1054">
        <v>8.6692577570742137E-3</v>
      </c>
      <c r="X1054">
        <v>9.6702948678998017E-15</v>
      </c>
      <c r="Y1054">
        <v>9.6702948678998017E-15</v>
      </c>
      <c r="Z1054">
        <v>9.6702948678998017E-15</v>
      </c>
      <c r="AA1054">
        <v>9.6702948678998017E-15</v>
      </c>
      <c r="AB1054" s="7">
        <f t="shared" si="48"/>
        <v>0.10530694611340481</v>
      </c>
      <c r="AC1054">
        <f>INDEX(SHELF_days!$C$2:$C$289,MATCH(A1054&amp;"|"&amp;C1054,SHELF_days!$D$2:$D$289,0))</f>
        <v>94</v>
      </c>
      <c r="AD1054" s="8">
        <f t="shared" si="49"/>
        <v>9.8988529346600522</v>
      </c>
      <c r="AE1054" s="7">
        <f t="shared" si="50"/>
        <v>3.2321610052763523E-2</v>
      </c>
    </row>
    <row r="1055" spans="1:31" x14ac:dyDescent="0.45">
      <c r="A1055" t="s">
        <v>25</v>
      </c>
      <c r="B1055" t="s">
        <v>187</v>
      </c>
      <c r="C1055" t="s">
        <v>137</v>
      </c>
      <c r="D1055">
        <v>1.8809563151155121E-2</v>
      </c>
      <c r="E1055">
        <v>1.8809563151155121E-2</v>
      </c>
      <c r="F1055">
        <v>1.8809563151155121E-2</v>
      </c>
      <c r="G1055">
        <v>1.8809563151155121E-2</v>
      </c>
      <c r="H1055">
        <v>1.8809563151155121E-2</v>
      </c>
      <c r="I1055">
        <v>1.8809563151155121E-2</v>
      </c>
      <c r="J1055">
        <v>1.8809563151155121E-2</v>
      </c>
      <c r="K1055">
        <v>1.8809563151155121E-2</v>
      </c>
      <c r="L1055">
        <v>1.8809563151155121E-2</v>
      </c>
      <c r="M1055">
        <v>1.8809563151155121E-2</v>
      </c>
      <c r="N1055">
        <v>1.8809563151155121E-2</v>
      </c>
      <c r="O1055">
        <v>1.8809563151155121E-2</v>
      </c>
      <c r="P1055">
        <v>1.8809563151155121E-2</v>
      </c>
      <c r="Q1055">
        <v>1.8809563151155121E-2</v>
      </c>
      <c r="R1055">
        <v>1.8809563151155121E-2</v>
      </c>
      <c r="S1055">
        <v>1.8809563151155121E-2</v>
      </c>
      <c r="T1055">
        <v>1.8809563151155121E-2</v>
      </c>
      <c r="U1055">
        <v>0.29154822884276399</v>
      </c>
      <c r="V1055">
        <v>0.34344109720934368</v>
      </c>
      <c r="W1055">
        <v>0.27806889612137098</v>
      </c>
      <c r="X1055">
        <v>9.4970355637809437E-2</v>
      </c>
      <c r="Y1055">
        <v>9.6702948678998017E-15</v>
      </c>
      <c r="Z1055">
        <v>9.6702948678998017E-15</v>
      </c>
      <c r="AA1055">
        <v>9.6702948678998017E-15</v>
      </c>
      <c r="AB1055" s="7">
        <f t="shared" si="48"/>
        <v>1.3277911513809544</v>
      </c>
      <c r="AC1055">
        <f>INDEX(SHELF_days!$C$2:$C$289,MATCH(A1055&amp;"|"&amp;C1055,SHELF_days!$D$2:$D$289,0))</f>
        <v>120</v>
      </c>
      <c r="AD1055" s="8">
        <f t="shared" si="49"/>
        <v>159.33493816571453</v>
      </c>
      <c r="AE1055" s="7">
        <f t="shared" si="50"/>
        <v>0.34344109720934368</v>
      </c>
    </row>
    <row r="1056" spans="1:31" x14ac:dyDescent="0.45">
      <c r="A1056" t="s">
        <v>25</v>
      </c>
      <c r="B1056" t="s">
        <v>187</v>
      </c>
      <c r="C1056" t="s">
        <v>138</v>
      </c>
      <c r="D1056">
        <v>9.6702948678998017E-15</v>
      </c>
      <c r="E1056">
        <v>9.6702948678998017E-15</v>
      </c>
      <c r="F1056">
        <v>9.6702948678998017E-15</v>
      </c>
      <c r="G1056">
        <v>9.6702948678998017E-15</v>
      </c>
      <c r="H1056">
        <v>9.6702948678998017E-15</v>
      </c>
      <c r="I1056">
        <v>9.6702948678998017E-15</v>
      </c>
      <c r="J1056">
        <v>9.6702948678998017E-15</v>
      </c>
      <c r="K1056">
        <v>9.6702948678998017E-15</v>
      </c>
      <c r="L1056">
        <v>9.6702948678998017E-15</v>
      </c>
      <c r="M1056">
        <v>9.6702948678998017E-15</v>
      </c>
      <c r="N1056">
        <v>9.6702948678998017E-15</v>
      </c>
      <c r="O1056">
        <v>9.6702948678998017E-15</v>
      </c>
      <c r="P1056">
        <v>9.6702948678998017E-15</v>
      </c>
      <c r="Q1056">
        <v>9.6702948678998017E-15</v>
      </c>
      <c r="R1056">
        <v>9.6702948678998017E-15</v>
      </c>
      <c r="S1056">
        <v>9.6702948678998017E-15</v>
      </c>
      <c r="T1056">
        <v>2.7163674305478568E-2</v>
      </c>
      <c r="U1056">
        <v>0.1020944136160362</v>
      </c>
      <c r="V1056">
        <v>0.1765126307698868</v>
      </c>
      <c r="W1056">
        <v>7.8210881113491823E-2</v>
      </c>
      <c r="X1056">
        <v>9.6702948678998017E-15</v>
      </c>
      <c r="Y1056">
        <v>9.6702948678998017E-15</v>
      </c>
      <c r="Z1056">
        <v>9.6702948678998017E-15</v>
      </c>
      <c r="AA1056">
        <v>9.6702948678998017E-15</v>
      </c>
      <c r="AB1056" s="7">
        <f t="shared" si="48"/>
        <v>0.38398159980508673</v>
      </c>
      <c r="AC1056">
        <f>INDEX(SHELF_days!$C$2:$C$289,MATCH(A1056&amp;"|"&amp;C1056,SHELF_days!$D$2:$D$289,0))</f>
        <v>30</v>
      </c>
      <c r="AD1056" s="8">
        <f t="shared" si="49"/>
        <v>11.519447994152602</v>
      </c>
      <c r="AE1056" s="7">
        <f t="shared" si="50"/>
        <v>0.1765126307698868</v>
      </c>
    </row>
    <row r="1057" spans="1:31" x14ac:dyDescent="0.45">
      <c r="A1057" t="s">
        <v>25</v>
      </c>
      <c r="B1057" t="s">
        <v>187</v>
      </c>
      <c r="C1057" t="s">
        <v>139</v>
      </c>
      <c r="D1057">
        <v>9.6702948678998017E-15</v>
      </c>
      <c r="E1057">
        <v>9.6702948678998017E-15</v>
      </c>
      <c r="F1057">
        <v>9.6702948678998017E-15</v>
      </c>
      <c r="G1057">
        <v>9.6702948678998017E-15</v>
      </c>
      <c r="H1057">
        <v>9.6702948678998017E-15</v>
      </c>
      <c r="I1057">
        <v>9.6702948678998017E-15</v>
      </c>
      <c r="J1057">
        <v>9.6702948678998017E-15</v>
      </c>
      <c r="K1057">
        <v>9.6702948678998017E-15</v>
      </c>
      <c r="L1057">
        <v>9.6702948678998017E-15</v>
      </c>
      <c r="M1057">
        <v>9.6702948678998017E-15</v>
      </c>
      <c r="N1057">
        <v>9.6702948678998017E-15</v>
      </c>
      <c r="O1057">
        <v>9.6702948678998017E-15</v>
      </c>
      <c r="P1057">
        <v>9.6702948678998017E-15</v>
      </c>
      <c r="Q1057">
        <v>9.6702948678998017E-15</v>
      </c>
      <c r="R1057">
        <v>9.6702948678998017E-15</v>
      </c>
      <c r="S1057">
        <v>9.6702948678998017E-15</v>
      </c>
      <c r="T1057">
        <v>9.6702948678998017E-15</v>
      </c>
      <c r="U1057">
        <v>1</v>
      </c>
      <c r="V1057">
        <v>1</v>
      </c>
      <c r="W1057">
        <v>1</v>
      </c>
      <c r="X1057">
        <v>1</v>
      </c>
      <c r="Y1057">
        <v>9.6702948678998017E-15</v>
      </c>
      <c r="Z1057">
        <v>9.6702948678998017E-15</v>
      </c>
      <c r="AA1057">
        <v>9.6702948678998017E-15</v>
      </c>
      <c r="AB1057" s="7">
        <f t="shared" si="48"/>
        <v>4.0000000000001936</v>
      </c>
      <c r="AC1057">
        <f>INDEX(SHELF_days!$C$2:$C$289,MATCH(A1057&amp;"|"&amp;C1057,SHELF_days!$D$2:$D$289,0))</f>
        <v>1</v>
      </c>
      <c r="AD1057" s="8">
        <f t="shared" si="49"/>
        <v>4.0000000000001936</v>
      </c>
      <c r="AE1057" s="7">
        <f t="shared" si="50"/>
        <v>1</v>
      </c>
    </row>
    <row r="1058" spans="1:31" x14ac:dyDescent="0.45">
      <c r="A1058" t="s">
        <v>25</v>
      </c>
      <c r="B1058" t="s">
        <v>188</v>
      </c>
      <c r="C1058" t="s">
        <v>134</v>
      </c>
      <c r="D1058">
        <v>5.0786458E-2</v>
      </c>
      <c r="E1058">
        <v>3.1782423999999997E-2</v>
      </c>
      <c r="F1058">
        <v>1.1014965999999999E-2</v>
      </c>
      <c r="G1058">
        <v>3.6034550000000002E-3</v>
      </c>
      <c r="H1058">
        <v>1.585094E-3</v>
      </c>
      <c r="I1058">
        <v>5.5560130000000003E-3</v>
      </c>
      <c r="J1058">
        <v>4.0083993999999998E-2</v>
      </c>
      <c r="K1058">
        <v>3.3930512000000003E-2</v>
      </c>
      <c r="L1058">
        <v>1.515099E-2</v>
      </c>
      <c r="M1058">
        <v>8.9085060000000001E-3</v>
      </c>
      <c r="N1058">
        <v>1.765122E-3</v>
      </c>
      <c r="O1058">
        <v>2.506374E-3</v>
      </c>
      <c r="P1058">
        <v>1.728191E-3</v>
      </c>
      <c r="Q1058">
        <v>1.112944E-3</v>
      </c>
      <c r="R1058">
        <v>6.2059500000000004E-4</v>
      </c>
      <c r="S1058">
        <v>6.7935200000000004E-4</v>
      </c>
      <c r="T1058">
        <v>5.7153359999999997E-3</v>
      </c>
      <c r="U1058">
        <v>0.12696126699999999</v>
      </c>
      <c r="V1058">
        <v>0.27549256599999999</v>
      </c>
      <c r="W1058">
        <v>0.269406478</v>
      </c>
      <c r="X1058">
        <v>0.193224695</v>
      </c>
      <c r="Y1058">
        <v>0.12360631699999999</v>
      </c>
      <c r="Z1058">
        <v>8.7957514000000001E-2</v>
      </c>
      <c r="AA1058">
        <v>5.9442808999999999E-2</v>
      </c>
      <c r="AB1058" s="7">
        <f t="shared" si="48"/>
        <v>1.3526219720000001</v>
      </c>
      <c r="AC1058">
        <f>INDEX(SHELF_days!$C$2:$C$289,MATCH(A1058&amp;"|"&amp;C1058,SHELF_days!$D$2:$D$289,0))</f>
        <v>52</v>
      </c>
      <c r="AD1058" s="8">
        <f t="shared" si="49"/>
        <v>70.336342544000004</v>
      </c>
      <c r="AE1058" s="7">
        <f t="shared" si="50"/>
        <v>0.27549256599999999</v>
      </c>
    </row>
    <row r="1059" spans="1:31" x14ac:dyDescent="0.45">
      <c r="A1059" t="s">
        <v>25</v>
      </c>
      <c r="B1059" t="s">
        <v>188</v>
      </c>
      <c r="C1059" t="s">
        <v>135</v>
      </c>
      <c r="D1059">
        <v>0.13406067299999999</v>
      </c>
      <c r="E1059">
        <v>8.9046283000000004E-2</v>
      </c>
      <c r="F1059">
        <v>4.3600997000000002E-2</v>
      </c>
      <c r="G1059">
        <v>2.7674377E-2</v>
      </c>
      <c r="H1059">
        <v>2.2308314999999999E-2</v>
      </c>
      <c r="I1059">
        <v>2.1573643999999999E-2</v>
      </c>
      <c r="J1059">
        <v>3.0020308999999998E-2</v>
      </c>
      <c r="K1059">
        <v>2.1768824999999999E-2</v>
      </c>
      <c r="L1059">
        <v>1.6239916E-2</v>
      </c>
      <c r="M1059">
        <v>1.941714E-3</v>
      </c>
      <c r="N1059">
        <v>1.93389E-3</v>
      </c>
      <c r="O1059">
        <v>1.626768E-3</v>
      </c>
      <c r="P1059">
        <v>1.735835E-3</v>
      </c>
      <c r="Q1059">
        <v>3.3851799999999998E-3</v>
      </c>
      <c r="R1059">
        <v>6.7275149999999999E-3</v>
      </c>
      <c r="S1059">
        <v>1.0700968E-2</v>
      </c>
      <c r="T1059">
        <v>4.1978611999999998E-2</v>
      </c>
      <c r="U1059">
        <v>0.146987383</v>
      </c>
      <c r="V1059">
        <v>0.34077980800000002</v>
      </c>
      <c r="W1059">
        <v>0.376937142</v>
      </c>
      <c r="X1059">
        <v>0.35940015800000003</v>
      </c>
      <c r="Y1059">
        <v>0.20445417799999999</v>
      </c>
      <c r="Z1059">
        <v>0.15712647199999999</v>
      </c>
      <c r="AA1059">
        <v>0.142499985</v>
      </c>
      <c r="AB1059" s="7">
        <f t="shared" si="48"/>
        <v>2.2045089470000003</v>
      </c>
      <c r="AC1059">
        <f>INDEX(SHELF_days!$C$2:$C$289,MATCH(A1059&amp;"|"&amp;C1059,SHELF_days!$D$2:$D$289,0))</f>
        <v>68</v>
      </c>
      <c r="AD1059" s="8">
        <f t="shared" si="49"/>
        <v>149.90660839600002</v>
      </c>
      <c r="AE1059" s="7">
        <f t="shared" si="50"/>
        <v>0.376937142</v>
      </c>
    </row>
    <row r="1060" spans="1:31" x14ac:dyDescent="0.45">
      <c r="A1060" t="s">
        <v>25</v>
      </c>
      <c r="B1060" t="s">
        <v>188</v>
      </c>
      <c r="C1060" t="s">
        <v>136</v>
      </c>
      <c r="D1060">
        <v>8.8022871000000003E-2</v>
      </c>
      <c r="E1060">
        <v>3.9338896999999998E-2</v>
      </c>
      <c r="F1060">
        <v>1.6513903999999999E-2</v>
      </c>
      <c r="G1060">
        <v>9.3123670000000002E-3</v>
      </c>
      <c r="H1060">
        <v>5.4294089999999996E-3</v>
      </c>
      <c r="I1060">
        <v>3.8308270000000002E-3</v>
      </c>
      <c r="J1060">
        <v>3.1176020000000001E-3</v>
      </c>
      <c r="K1060">
        <v>1.2654420000000001E-3</v>
      </c>
      <c r="L1060">
        <v>1.5247700000000001E-4</v>
      </c>
      <c r="M1060">
        <v>2.3472499999999999E-5</v>
      </c>
      <c r="N1060">
        <v>8.3549000000000004E-4</v>
      </c>
      <c r="O1060">
        <v>2.2594698999999999E-2</v>
      </c>
      <c r="P1060">
        <v>0.103146099</v>
      </c>
      <c r="Q1060">
        <v>0.18901916199999999</v>
      </c>
      <c r="R1060">
        <v>0.26780427899999998</v>
      </c>
      <c r="S1060">
        <v>0.35551079000000002</v>
      </c>
      <c r="T1060">
        <v>0.45477053899999997</v>
      </c>
      <c r="U1060">
        <v>0.53128117900000005</v>
      </c>
      <c r="V1060">
        <v>0.58424511599999995</v>
      </c>
      <c r="W1060">
        <v>0.58311645599999995</v>
      </c>
      <c r="X1060">
        <v>0.54844255600000003</v>
      </c>
      <c r="Y1060">
        <v>0.32976280899999999</v>
      </c>
      <c r="Z1060">
        <v>0.16117156899999999</v>
      </c>
      <c r="AA1060">
        <v>0.126893638</v>
      </c>
      <c r="AB1060" s="7">
        <f t="shared" si="48"/>
        <v>4.4256016495000008</v>
      </c>
      <c r="AC1060">
        <f>INDEX(SHELF_days!$C$2:$C$289,MATCH(A1060&amp;"|"&amp;C1060,SHELF_days!$D$2:$D$289,0))</f>
        <v>94</v>
      </c>
      <c r="AD1060" s="8">
        <f t="shared" si="49"/>
        <v>416.00655505300006</v>
      </c>
      <c r="AE1060" s="7">
        <f t="shared" si="50"/>
        <v>0.58424511599999995</v>
      </c>
    </row>
    <row r="1061" spans="1:31" x14ac:dyDescent="0.45">
      <c r="A1061" t="s">
        <v>25</v>
      </c>
      <c r="B1061" t="s">
        <v>188</v>
      </c>
      <c r="C1061" t="s">
        <v>137</v>
      </c>
      <c r="D1061">
        <v>8.7977237E-2</v>
      </c>
      <c r="E1061">
        <v>6.2358662000000002E-2</v>
      </c>
      <c r="F1061">
        <v>2.4154757999999998E-2</v>
      </c>
      <c r="G1061">
        <v>6.2008200000000001E-3</v>
      </c>
      <c r="H1061">
        <v>2.5892609999999998E-3</v>
      </c>
      <c r="I1061">
        <v>1.7163879999999999E-3</v>
      </c>
      <c r="J1061">
        <v>2.3703859999999999E-3</v>
      </c>
      <c r="K1061">
        <v>6.3496050000000004E-3</v>
      </c>
      <c r="L1061">
        <v>7.8345350000000001E-3</v>
      </c>
      <c r="M1061">
        <v>3.3794599999999999E-4</v>
      </c>
      <c r="N1061">
        <v>7.16554E-4</v>
      </c>
      <c r="O1061">
        <v>8.97185E-4</v>
      </c>
      <c r="P1061">
        <v>4.6130989999999998E-3</v>
      </c>
      <c r="Q1061">
        <v>1.2083172999999999E-2</v>
      </c>
      <c r="R1061">
        <v>2.1130801000000001E-2</v>
      </c>
      <c r="S1061">
        <v>3.5839560999999999E-2</v>
      </c>
      <c r="T1061">
        <v>9.8139007E-2</v>
      </c>
      <c r="U1061">
        <v>0.31040896699999998</v>
      </c>
      <c r="V1061">
        <v>0.39753657599999997</v>
      </c>
      <c r="W1061">
        <v>0.41951473099999997</v>
      </c>
      <c r="X1061">
        <v>0.24537431800000001</v>
      </c>
      <c r="Y1061">
        <v>0.15513012700000001</v>
      </c>
      <c r="Z1061">
        <v>0.13819642600000001</v>
      </c>
      <c r="AA1061">
        <v>0.115732038</v>
      </c>
      <c r="AB1061" s="7">
        <f t="shared" si="48"/>
        <v>2.1572021610000003</v>
      </c>
      <c r="AC1061">
        <f>INDEX(SHELF_days!$C$2:$C$289,MATCH(A1061&amp;"|"&amp;C1061,SHELF_days!$D$2:$D$289,0))</f>
        <v>120</v>
      </c>
      <c r="AD1061" s="8">
        <f t="shared" si="49"/>
        <v>258.86425932000003</v>
      </c>
      <c r="AE1061" s="7">
        <f t="shared" si="50"/>
        <v>0.41951473099999997</v>
      </c>
    </row>
    <row r="1062" spans="1:31" x14ac:dyDescent="0.45">
      <c r="A1062" t="s">
        <v>25</v>
      </c>
      <c r="B1062" t="s">
        <v>188</v>
      </c>
      <c r="C1062" t="s">
        <v>138</v>
      </c>
      <c r="D1062">
        <v>0.13153521900000001</v>
      </c>
      <c r="E1062">
        <v>4.0447157999999997E-2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4.31894E-4</v>
      </c>
      <c r="N1062">
        <v>1.847259E-3</v>
      </c>
      <c r="O1062">
        <v>8.3516036000000002E-2</v>
      </c>
      <c r="P1062">
        <v>0.34411565700000002</v>
      </c>
      <c r="Q1062">
        <v>0.453107384</v>
      </c>
      <c r="R1062">
        <v>0.54916916699999996</v>
      </c>
      <c r="S1062">
        <v>0.60615492699999995</v>
      </c>
      <c r="T1062">
        <v>0.634718055</v>
      </c>
      <c r="U1062">
        <v>0.642339514</v>
      </c>
      <c r="V1062">
        <v>0.63900057200000004</v>
      </c>
      <c r="W1062">
        <v>0.63262102600000003</v>
      </c>
      <c r="X1062">
        <v>0.72696997600000002</v>
      </c>
      <c r="Y1062">
        <v>0.67088182699999999</v>
      </c>
      <c r="Z1062">
        <v>0.19429257799999999</v>
      </c>
      <c r="AA1062">
        <v>0.149928018</v>
      </c>
      <c r="AB1062" s="7">
        <f t="shared" si="48"/>
        <v>6.5010762669999993</v>
      </c>
      <c r="AC1062">
        <f>INDEX(SHELF_days!$C$2:$C$289,MATCH(A1062&amp;"|"&amp;C1062,SHELF_days!$D$2:$D$289,0))</f>
        <v>30</v>
      </c>
      <c r="AD1062" s="8">
        <f t="shared" si="49"/>
        <v>195.03228800999997</v>
      </c>
      <c r="AE1062" s="7">
        <f t="shared" si="50"/>
        <v>0.72696997600000002</v>
      </c>
    </row>
    <row r="1063" spans="1:31" x14ac:dyDescent="0.45">
      <c r="A1063" t="s">
        <v>25</v>
      </c>
      <c r="B1063" t="s">
        <v>188</v>
      </c>
      <c r="C1063" t="s">
        <v>139</v>
      </c>
      <c r="D1063">
        <v>4.7638460000000004E-3</v>
      </c>
      <c r="E1063">
        <v>2.657277E-3</v>
      </c>
      <c r="F1063">
        <v>1.847259E-3</v>
      </c>
      <c r="G1063">
        <v>1.847259E-3</v>
      </c>
      <c r="H1063">
        <v>0</v>
      </c>
      <c r="I1063">
        <v>9.4888384000000006E-2</v>
      </c>
      <c r="J1063">
        <v>0.19155291099999999</v>
      </c>
      <c r="K1063">
        <v>0.146151111</v>
      </c>
      <c r="L1063">
        <v>4.3146060000000003E-3</v>
      </c>
      <c r="M1063">
        <v>1.2963766E-2</v>
      </c>
      <c r="N1063">
        <v>3.3450120000000001E-3</v>
      </c>
      <c r="O1063">
        <v>5.2486429999999999E-3</v>
      </c>
      <c r="P1063">
        <v>3.694517E-3</v>
      </c>
      <c r="Q1063">
        <v>0</v>
      </c>
      <c r="R1063">
        <v>0</v>
      </c>
      <c r="S1063">
        <v>0</v>
      </c>
      <c r="T1063">
        <v>4.8895980000000002E-3</v>
      </c>
      <c r="U1063">
        <v>0.20752172499999999</v>
      </c>
      <c r="V1063">
        <v>0.37460496399999998</v>
      </c>
      <c r="W1063">
        <v>0.38503980700000001</v>
      </c>
      <c r="X1063">
        <v>0.33367387599999998</v>
      </c>
      <c r="Y1063">
        <v>0.19894107899999999</v>
      </c>
      <c r="Z1063">
        <v>6.9298214999999996E-2</v>
      </c>
      <c r="AA1063">
        <v>2.0110836E-2</v>
      </c>
      <c r="AB1063" s="7">
        <f t="shared" si="48"/>
        <v>2.0673546910000002</v>
      </c>
      <c r="AC1063">
        <f>INDEX(SHELF_days!$C$2:$C$289,MATCH(A1063&amp;"|"&amp;C1063,SHELF_days!$D$2:$D$289,0))</f>
        <v>1</v>
      </c>
      <c r="AD1063" s="8">
        <f t="shared" si="49"/>
        <v>2.0673546910000002</v>
      </c>
      <c r="AE1063" s="7">
        <f t="shared" si="50"/>
        <v>0.38503980700000001</v>
      </c>
    </row>
    <row r="1064" spans="1:31" x14ac:dyDescent="0.45">
      <c r="A1064" t="s">
        <v>25</v>
      </c>
      <c r="B1064" t="s">
        <v>189</v>
      </c>
      <c r="C1064" t="s">
        <v>134</v>
      </c>
      <c r="D1064">
        <v>0.9</v>
      </c>
      <c r="E1064">
        <v>0.9</v>
      </c>
      <c r="F1064">
        <v>0.9</v>
      </c>
      <c r="G1064">
        <v>0.9</v>
      </c>
      <c r="H1064">
        <v>0.9</v>
      </c>
      <c r="I1064">
        <v>0.9</v>
      </c>
      <c r="J1064">
        <v>0.9</v>
      </c>
      <c r="K1064">
        <v>0.9</v>
      </c>
      <c r="L1064">
        <v>0.9</v>
      </c>
      <c r="M1064">
        <v>0.9</v>
      </c>
      <c r="N1064">
        <v>0.9</v>
      </c>
      <c r="O1064">
        <v>0.9</v>
      </c>
      <c r="P1064">
        <v>0.9</v>
      </c>
      <c r="Q1064">
        <v>0.9</v>
      </c>
      <c r="R1064">
        <v>0.9</v>
      </c>
      <c r="S1064">
        <v>0.9</v>
      </c>
      <c r="T1064">
        <v>0.9</v>
      </c>
      <c r="U1064">
        <v>0.9</v>
      </c>
      <c r="V1064">
        <v>0.9</v>
      </c>
      <c r="W1064">
        <v>0.9</v>
      </c>
      <c r="X1064">
        <v>0.9</v>
      </c>
      <c r="Y1064">
        <v>0.9</v>
      </c>
      <c r="Z1064">
        <v>0.9</v>
      </c>
      <c r="AA1064">
        <v>0.9</v>
      </c>
      <c r="AB1064" s="7">
        <f t="shared" si="48"/>
        <v>21.599999999999994</v>
      </c>
      <c r="AC1064">
        <f>INDEX(SHELF_days!$C$2:$C$289,MATCH(A1064&amp;"|"&amp;C1064,SHELF_days!$D$2:$D$289,0))</f>
        <v>52</v>
      </c>
      <c r="AD1064" s="8">
        <f t="shared" si="49"/>
        <v>1123.1999999999998</v>
      </c>
      <c r="AE1064" s="7">
        <f t="shared" si="50"/>
        <v>0.9</v>
      </c>
    </row>
    <row r="1065" spans="1:31" x14ac:dyDescent="0.45">
      <c r="A1065" t="s">
        <v>25</v>
      </c>
      <c r="B1065" t="s">
        <v>189</v>
      </c>
      <c r="C1065" t="s">
        <v>135</v>
      </c>
      <c r="D1065">
        <v>0.9</v>
      </c>
      <c r="E1065">
        <v>0.9</v>
      </c>
      <c r="F1065">
        <v>0.9</v>
      </c>
      <c r="G1065">
        <v>0.9</v>
      </c>
      <c r="H1065">
        <v>0.9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 s="7">
        <f t="shared" si="48"/>
        <v>21.599999999999994</v>
      </c>
      <c r="AC1065">
        <f>INDEX(SHELF_days!$C$2:$C$289,MATCH(A1065&amp;"|"&amp;C1065,SHELF_days!$D$2:$D$289,0))</f>
        <v>68</v>
      </c>
      <c r="AD1065" s="8">
        <f t="shared" si="49"/>
        <v>1468.7999999999997</v>
      </c>
      <c r="AE1065" s="7">
        <f t="shared" si="50"/>
        <v>0.9</v>
      </c>
    </row>
    <row r="1066" spans="1:31" x14ac:dyDescent="0.45">
      <c r="A1066" t="s">
        <v>25</v>
      </c>
      <c r="B1066" t="s">
        <v>189</v>
      </c>
      <c r="C1066" t="s">
        <v>136</v>
      </c>
      <c r="D1066">
        <v>0.9</v>
      </c>
      <c r="E1066">
        <v>0.9</v>
      </c>
      <c r="F1066">
        <v>0.9</v>
      </c>
      <c r="G1066">
        <v>0.9</v>
      </c>
      <c r="H1066">
        <v>0.9</v>
      </c>
      <c r="I1066">
        <v>0.9</v>
      </c>
      <c r="J1066">
        <v>0.9</v>
      </c>
      <c r="K1066">
        <v>0.9</v>
      </c>
      <c r="L1066">
        <v>0.9</v>
      </c>
      <c r="M1066">
        <v>0.9</v>
      </c>
      <c r="N1066">
        <v>0.9</v>
      </c>
      <c r="O1066">
        <v>0.9</v>
      </c>
      <c r="P1066">
        <v>0.9</v>
      </c>
      <c r="Q1066">
        <v>0.9</v>
      </c>
      <c r="R1066">
        <v>0.9</v>
      </c>
      <c r="S1066">
        <v>0.9</v>
      </c>
      <c r="T1066">
        <v>0.9</v>
      </c>
      <c r="U1066">
        <v>0.9</v>
      </c>
      <c r="V1066">
        <v>0.9</v>
      </c>
      <c r="W1066">
        <v>0.9</v>
      </c>
      <c r="X1066">
        <v>0.9</v>
      </c>
      <c r="Y1066">
        <v>0.9</v>
      </c>
      <c r="Z1066">
        <v>0.9</v>
      </c>
      <c r="AA1066">
        <v>0.9</v>
      </c>
      <c r="AB1066" s="7">
        <f t="shared" si="48"/>
        <v>21.599999999999994</v>
      </c>
      <c r="AC1066">
        <f>INDEX(SHELF_days!$C$2:$C$289,MATCH(A1066&amp;"|"&amp;C1066,SHELF_days!$D$2:$D$289,0))</f>
        <v>94</v>
      </c>
      <c r="AD1066" s="8">
        <f t="shared" si="49"/>
        <v>2030.3999999999994</v>
      </c>
      <c r="AE1066" s="7">
        <f t="shared" si="50"/>
        <v>0.9</v>
      </c>
    </row>
    <row r="1067" spans="1:31" x14ac:dyDescent="0.45">
      <c r="A1067" t="s">
        <v>25</v>
      </c>
      <c r="B1067" t="s">
        <v>189</v>
      </c>
      <c r="C1067" t="s">
        <v>137</v>
      </c>
      <c r="D1067">
        <v>0.9</v>
      </c>
      <c r="E1067">
        <v>0.9</v>
      </c>
      <c r="F1067">
        <v>0.9</v>
      </c>
      <c r="G1067">
        <v>0.9</v>
      </c>
      <c r="H1067">
        <v>0.9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 s="7">
        <f t="shared" si="48"/>
        <v>21.599999999999994</v>
      </c>
      <c r="AC1067">
        <f>INDEX(SHELF_days!$C$2:$C$289,MATCH(A1067&amp;"|"&amp;C1067,SHELF_days!$D$2:$D$289,0))</f>
        <v>120</v>
      </c>
      <c r="AD1067" s="8">
        <f t="shared" si="49"/>
        <v>2591.9999999999991</v>
      </c>
      <c r="AE1067" s="7">
        <f t="shared" si="50"/>
        <v>0.9</v>
      </c>
    </row>
    <row r="1068" spans="1:31" x14ac:dyDescent="0.45">
      <c r="A1068" t="s">
        <v>25</v>
      </c>
      <c r="B1068" t="s">
        <v>189</v>
      </c>
      <c r="C1068" t="s">
        <v>138</v>
      </c>
      <c r="D1068">
        <v>0.9</v>
      </c>
      <c r="E1068">
        <v>0.9</v>
      </c>
      <c r="F1068">
        <v>0.9</v>
      </c>
      <c r="G1068">
        <v>0.9</v>
      </c>
      <c r="H1068">
        <v>0.9</v>
      </c>
      <c r="I1068">
        <v>0.9</v>
      </c>
      <c r="J1068">
        <v>0.9</v>
      </c>
      <c r="K1068">
        <v>0.9</v>
      </c>
      <c r="L1068">
        <v>0.9</v>
      </c>
      <c r="M1068">
        <v>0.9</v>
      </c>
      <c r="N1068">
        <v>0.9</v>
      </c>
      <c r="O1068">
        <v>0.9</v>
      </c>
      <c r="P1068">
        <v>0.9</v>
      </c>
      <c r="Q1068">
        <v>0.9</v>
      </c>
      <c r="R1068">
        <v>0.9</v>
      </c>
      <c r="S1068">
        <v>0.9</v>
      </c>
      <c r="T1068">
        <v>0.9</v>
      </c>
      <c r="U1068">
        <v>0.9</v>
      </c>
      <c r="V1068">
        <v>0.9</v>
      </c>
      <c r="W1068">
        <v>0.9</v>
      </c>
      <c r="X1068">
        <v>0.9</v>
      </c>
      <c r="Y1068">
        <v>0.9</v>
      </c>
      <c r="Z1068">
        <v>0.9</v>
      </c>
      <c r="AA1068">
        <v>0.9</v>
      </c>
      <c r="AB1068" s="7">
        <f t="shared" si="48"/>
        <v>21.599999999999994</v>
      </c>
      <c r="AC1068">
        <f>INDEX(SHELF_days!$C$2:$C$289,MATCH(A1068&amp;"|"&amp;C1068,SHELF_days!$D$2:$D$289,0))</f>
        <v>30</v>
      </c>
      <c r="AD1068" s="8">
        <f t="shared" si="49"/>
        <v>647.99999999999977</v>
      </c>
      <c r="AE1068" s="7">
        <f t="shared" si="50"/>
        <v>0.9</v>
      </c>
    </row>
    <row r="1069" spans="1:31" x14ac:dyDescent="0.45">
      <c r="A1069" t="s">
        <v>25</v>
      </c>
      <c r="B1069" t="s">
        <v>189</v>
      </c>
      <c r="C1069" t="s">
        <v>139</v>
      </c>
      <c r="D1069">
        <v>0.9</v>
      </c>
      <c r="E1069">
        <v>0.9</v>
      </c>
      <c r="F1069">
        <v>0.9</v>
      </c>
      <c r="G1069">
        <v>0.9</v>
      </c>
      <c r="H1069">
        <v>0.9</v>
      </c>
      <c r="I1069">
        <v>0.9</v>
      </c>
      <c r="J1069">
        <v>0.9</v>
      </c>
      <c r="K1069">
        <v>0.9</v>
      </c>
      <c r="L1069">
        <v>0.9</v>
      </c>
      <c r="M1069">
        <v>0.9</v>
      </c>
      <c r="N1069">
        <v>0.9</v>
      </c>
      <c r="O1069">
        <v>0.9</v>
      </c>
      <c r="P1069">
        <v>0.9</v>
      </c>
      <c r="Q1069">
        <v>0.9</v>
      </c>
      <c r="R1069">
        <v>0.9</v>
      </c>
      <c r="S1069">
        <v>0.9</v>
      </c>
      <c r="T1069">
        <v>0.9</v>
      </c>
      <c r="U1069">
        <v>0.9</v>
      </c>
      <c r="V1069">
        <v>0.9</v>
      </c>
      <c r="W1069">
        <v>0.9</v>
      </c>
      <c r="X1069">
        <v>0.9</v>
      </c>
      <c r="Y1069">
        <v>0.9</v>
      </c>
      <c r="Z1069">
        <v>0.9</v>
      </c>
      <c r="AA1069">
        <v>0.9</v>
      </c>
      <c r="AB1069" s="7">
        <f t="shared" si="48"/>
        <v>21.599999999999994</v>
      </c>
      <c r="AC1069">
        <f>INDEX(SHELF_days!$C$2:$C$289,MATCH(A1069&amp;"|"&amp;C1069,SHELF_days!$D$2:$D$289,0))</f>
        <v>1</v>
      </c>
      <c r="AD1069" s="8">
        <f t="shared" si="49"/>
        <v>21.599999999999994</v>
      </c>
      <c r="AE1069" s="7">
        <f t="shared" si="50"/>
        <v>0.9</v>
      </c>
    </row>
    <row r="1070" spans="1:31" x14ac:dyDescent="0.45">
      <c r="A1070" t="s">
        <v>25</v>
      </c>
      <c r="B1070" t="s">
        <v>190</v>
      </c>
      <c r="C1070" t="s">
        <v>134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5.1289130527120592E-3</v>
      </c>
      <c r="K1070">
        <v>0.12427260756912881</v>
      </c>
      <c r="L1070">
        <v>0.25116807543643549</v>
      </c>
      <c r="M1070">
        <v>0.28733593849551892</v>
      </c>
      <c r="N1070">
        <v>0.29991929660620992</v>
      </c>
      <c r="O1070">
        <v>0.29551246655056712</v>
      </c>
      <c r="P1070">
        <v>0.29441872318735929</v>
      </c>
      <c r="Q1070">
        <v>0.37486726415495047</v>
      </c>
      <c r="R1070">
        <v>0.30537739455464469</v>
      </c>
      <c r="S1070">
        <v>0.12351866796924781</v>
      </c>
      <c r="T1070">
        <v>7.8048676889096551E-3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 s="7">
        <f t="shared" si="48"/>
        <v>2.3693242152656837</v>
      </c>
      <c r="AC1070">
        <f>INDEX(SHELF_days!$C$2:$C$289,MATCH(A1070&amp;"|"&amp;C1070,SHELF_days!$D$2:$D$289,0))</f>
        <v>52</v>
      </c>
      <c r="AD1070" s="8">
        <f t="shared" si="49"/>
        <v>123.20485919381555</v>
      </c>
      <c r="AE1070" s="7">
        <f t="shared" si="50"/>
        <v>0.37486726415495047</v>
      </c>
    </row>
    <row r="1071" spans="1:31" x14ac:dyDescent="0.45">
      <c r="A1071" t="s">
        <v>25</v>
      </c>
      <c r="B1071" t="s">
        <v>190</v>
      </c>
      <c r="C1071" t="s">
        <v>135</v>
      </c>
      <c r="D1071">
        <v>0</v>
      </c>
      <c r="E1071">
        <v>0</v>
      </c>
      <c r="F1071">
        <v>0</v>
      </c>
      <c r="G1071">
        <v>0</v>
      </c>
      <c r="H1071">
        <v>8.1203105206743113E-5</v>
      </c>
      <c r="I1071">
        <v>9.5819664143956859E-4</v>
      </c>
      <c r="J1071">
        <v>0.1131321661740345</v>
      </c>
      <c r="K1071">
        <v>0.29768246337739962</v>
      </c>
      <c r="L1071">
        <v>0.43943872413681101</v>
      </c>
      <c r="M1071">
        <v>0.45463994543151331</v>
      </c>
      <c r="N1071">
        <v>0.44612986000584659</v>
      </c>
      <c r="O1071">
        <v>0.44965407477181929</v>
      </c>
      <c r="P1071">
        <v>0.47006041511027391</v>
      </c>
      <c r="Q1071">
        <v>0.60315230454412572</v>
      </c>
      <c r="R1071">
        <v>0.56083736642089199</v>
      </c>
      <c r="S1071">
        <v>0.34860493065254822</v>
      </c>
      <c r="T1071">
        <v>0.1008948582193783</v>
      </c>
      <c r="U1071">
        <v>9.3951992724201766E-3</v>
      </c>
      <c r="V1071">
        <v>2.7609055770292648E-4</v>
      </c>
      <c r="W1071">
        <v>0</v>
      </c>
      <c r="X1071">
        <v>0</v>
      </c>
      <c r="Y1071">
        <v>0</v>
      </c>
      <c r="Z1071">
        <v>0</v>
      </c>
      <c r="AA1071">
        <v>0</v>
      </c>
      <c r="AB1071" s="7">
        <f t="shared" si="48"/>
        <v>4.2949377984214125</v>
      </c>
      <c r="AC1071">
        <f>INDEX(SHELF_days!$C$2:$C$289,MATCH(A1071&amp;"|"&amp;C1071,SHELF_days!$D$2:$D$289,0))</f>
        <v>68</v>
      </c>
      <c r="AD1071" s="8">
        <f t="shared" si="49"/>
        <v>292.05577029265606</v>
      </c>
      <c r="AE1071" s="7">
        <f t="shared" si="50"/>
        <v>0.60315230454412572</v>
      </c>
    </row>
    <row r="1072" spans="1:31" x14ac:dyDescent="0.45">
      <c r="A1072" t="s">
        <v>25</v>
      </c>
      <c r="B1072" t="s">
        <v>190</v>
      </c>
      <c r="C1072" t="s">
        <v>136</v>
      </c>
      <c r="D1072">
        <v>0</v>
      </c>
      <c r="E1072">
        <v>0</v>
      </c>
      <c r="F1072">
        <v>0</v>
      </c>
      <c r="G1072">
        <v>0</v>
      </c>
      <c r="H1072">
        <v>1.8738912320688001E-3</v>
      </c>
      <c r="I1072">
        <v>1.12609701939683E-2</v>
      </c>
      <c r="J1072">
        <v>0.32660925549537689</v>
      </c>
      <c r="K1072">
        <v>0.45507947883501543</v>
      </c>
      <c r="L1072">
        <v>0.49806736609607949</v>
      </c>
      <c r="M1072">
        <v>0.49145294124557959</v>
      </c>
      <c r="N1072">
        <v>0.47015872269934328</v>
      </c>
      <c r="O1072">
        <v>0.47501086739429249</v>
      </c>
      <c r="P1072">
        <v>0.48665953922248201</v>
      </c>
      <c r="Q1072">
        <v>0.53261393141205637</v>
      </c>
      <c r="R1072">
        <v>0.49699824946837878</v>
      </c>
      <c r="S1072">
        <v>0.41232656226135789</v>
      </c>
      <c r="T1072">
        <v>0.22347474652537089</v>
      </c>
      <c r="U1072">
        <v>0.114454221835826</v>
      </c>
      <c r="V1072">
        <v>4.0297472890256942E-3</v>
      </c>
      <c r="W1072">
        <v>0</v>
      </c>
      <c r="X1072">
        <v>0</v>
      </c>
      <c r="Y1072">
        <v>0</v>
      </c>
      <c r="Z1072">
        <v>0</v>
      </c>
      <c r="AA1072">
        <v>0</v>
      </c>
      <c r="AB1072" s="7">
        <f t="shared" si="48"/>
        <v>5.0000704912062215</v>
      </c>
      <c r="AC1072">
        <f>INDEX(SHELF_days!$C$2:$C$289,MATCH(A1072&amp;"|"&amp;C1072,SHELF_days!$D$2:$D$289,0))</f>
        <v>94</v>
      </c>
      <c r="AD1072" s="8">
        <f t="shared" si="49"/>
        <v>470.0066261733848</v>
      </c>
      <c r="AE1072" s="7">
        <f t="shared" si="50"/>
        <v>0.53261393141205637</v>
      </c>
    </row>
    <row r="1073" spans="1:31" x14ac:dyDescent="0.45">
      <c r="A1073" t="s">
        <v>25</v>
      </c>
      <c r="B1073" t="s">
        <v>190</v>
      </c>
      <c r="C1073" t="s">
        <v>137</v>
      </c>
      <c r="D1073">
        <v>0</v>
      </c>
      <c r="E1073">
        <v>0</v>
      </c>
      <c r="F1073">
        <v>0</v>
      </c>
      <c r="G1073">
        <v>0</v>
      </c>
      <c r="H1073">
        <v>1.946438431805632E-3</v>
      </c>
      <c r="I1073">
        <v>9.9714706423706979E-3</v>
      </c>
      <c r="J1073">
        <v>0.1911098840419658</v>
      </c>
      <c r="K1073">
        <v>0.28675685624884972</v>
      </c>
      <c r="L1073">
        <v>0.3310555862322842</v>
      </c>
      <c r="M1073">
        <v>0.34645683784281239</v>
      </c>
      <c r="N1073">
        <v>0.36074452420393888</v>
      </c>
      <c r="O1073">
        <v>0.35016105282532672</v>
      </c>
      <c r="P1073">
        <v>0.34546291183508188</v>
      </c>
      <c r="Q1073">
        <v>0.36177986379532479</v>
      </c>
      <c r="R1073">
        <v>0.32272685440824589</v>
      </c>
      <c r="S1073">
        <v>0.25980581630774902</v>
      </c>
      <c r="T1073">
        <v>0.16190870605558619</v>
      </c>
      <c r="U1073">
        <v>9.56699797533591E-2</v>
      </c>
      <c r="V1073">
        <v>6.5157371617890663E-3</v>
      </c>
      <c r="W1073">
        <v>0</v>
      </c>
      <c r="X1073">
        <v>0</v>
      </c>
      <c r="Y1073">
        <v>0</v>
      </c>
      <c r="Z1073">
        <v>0</v>
      </c>
      <c r="AA1073">
        <v>0</v>
      </c>
      <c r="AB1073" s="7">
        <f t="shared" si="48"/>
        <v>3.4320725197864901</v>
      </c>
      <c r="AC1073">
        <f>INDEX(SHELF_days!$C$2:$C$289,MATCH(A1073&amp;"|"&amp;C1073,SHELF_days!$D$2:$D$289,0))</f>
        <v>120</v>
      </c>
      <c r="AD1073" s="8">
        <f t="shared" si="49"/>
        <v>411.84870237437883</v>
      </c>
      <c r="AE1073" s="7">
        <f t="shared" si="50"/>
        <v>0.36177986379532479</v>
      </c>
    </row>
    <row r="1074" spans="1:31" x14ac:dyDescent="0.45">
      <c r="A1074" t="s">
        <v>25</v>
      </c>
      <c r="B1074" t="s">
        <v>190</v>
      </c>
      <c r="C1074" t="s">
        <v>138</v>
      </c>
      <c r="D1074">
        <v>0</v>
      </c>
      <c r="E1074">
        <v>0</v>
      </c>
      <c r="F1074">
        <v>0</v>
      </c>
      <c r="G1074">
        <v>0</v>
      </c>
      <c r="H1074">
        <v>2.8897478372906312E-3</v>
      </c>
      <c r="I1074">
        <v>1.9197496778943491E-2</v>
      </c>
      <c r="J1074">
        <v>0.28468617706607768</v>
      </c>
      <c r="K1074">
        <v>0.346033498987668</v>
      </c>
      <c r="L1074">
        <v>0.39985275170255852</v>
      </c>
      <c r="M1074">
        <v>0.42549236149457031</v>
      </c>
      <c r="N1074">
        <v>0.42427756304067737</v>
      </c>
      <c r="O1074">
        <v>0.42681759617154419</v>
      </c>
      <c r="P1074">
        <v>0.41630774894165279</v>
      </c>
      <c r="Q1074">
        <v>0.4426836002208725</v>
      </c>
      <c r="R1074">
        <v>0.40745444505797912</v>
      </c>
      <c r="S1074">
        <v>0.36366648260629492</v>
      </c>
      <c r="T1074">
        <v>0.26808393152954169</v>
      </c>
      <c r="U1074">
        <v>0.1476900423338855</v>
      </c>
      <c r="V1074">
        <v>1.3031474323578131E-2</v>
      </c>
      <c r="W1074">
        <v>0</v>
      </c>
      <c r="X1074">
        <v>0</v>
      </c>
      <c r="Y1074">
        <v>0</v>
      </c>
      <c r="Z1074">
        <v>0</v>
      </c>
      <c r="AA1074">
        <v>0</v>
      </c>
      <c r="AB1074" s="7">
        <f t="shared" si="48"/>
        <v>4.3881649180931355</v>
      </c>
      <c r="AC1074">
        <f>INDEX(SHELF_days!$C$2:$C$289,MATCH(A1074&amp;"|"&amp;C1074,SHELF_days!$D$2:$D$289,0))</f>
        <v>30</v>
      </c>
      <c r="AD1074" s="8">
        <f t="shared" si="49"/>
        <v>131.64494754279406</v>
      </c>
      <c r="AE1074" s="7">
        <f t="shared" si="50"/>
        <v>0.4426836002208725</v>
      </c>
    </row>
    <row r="1075" spans="1:31" x14ac:dyDescent="0.45">
      <c r="A1075" t="s">
        <v>25</v>
      </c>
      <c r="B1075" t="s">
        <v>190</v>
      </c>
      <c r="C1075" t="s">
        <v>139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6.6261733848702372E-3</v>
      </c>
      <c r="K1075">
        <v>0.26615129762562117</v>
      </c>
      <c r="L1075">
        <v>0.51849806736609616</v>
      </c>
      <c r="M1075">
        <v>0.52788514632799555</v>
      </c>
      <c r="N1075">
        <v>0.48536720044174492</v>
      </c>
      <c r="O1075">
        <v>0.45775814467145232</v>
      </c>
      <c r="P1075">
        <v>0.48481501932633903</v>
      </c>
      <c r="Q1075">
        <v>0.66813914964108234</v>
      </c>
      <c r="R1075">
        <v>0.3787962451684152</v>
      </c>
      <c r="S1075">
        <v>0.1535063500828272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 s="7">
        <f t="shared" si="48"/>
        <v>3.947542794036444</v>
      </c>
      <c r="AC1075">
        <f>INDEX(SHELF_days!$C$2:$C$289,MATCH(A1075&amp;"|"&amp;C1075,SHELF_days!$D$2:$D$289,0))</f>
        <v>1</v>
      </c>
      <c r="AD1075" s="8">
        <f t="shared" si="49"/>
        <v>3.947542794036444</v>
      </c>
      <c r="AE1075" s="7">
        <f t="shared" si="50"/>
        <v>0.66813914964108234</v>
      </c>
    </row>
    <row r="1076" spans="1:31" x14ac:dyDescent="0.45">
      <c r="A1076" t="s">
        <v>25</v>
      </c>
      <c r="B1076" t="s">
        <v>191</v>
      </c>
      <c r="C1076" t="s">
        <v>134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1.991137993475083E-4</v>
      </c>
      <c r="K1076">
        <v>8.7877453100598857E-2</v>
      </c>
      <c r="L1076">
        <v>0.23963914648042181</v>
      </c>
      <c r="M1076">
        <v>0.28547798757306608</v>
      </c>
      <c r="N1076">
        <v>0.28441983995367642</v>
      </c>
      <c r="O1076">
        <v>0.27736267800823122</v>
      </c>
      <c r="P1076">
        <v>0.28669542623193373</v>
      </c>
      <c r="Q1076">
        <v>0.2964434689514181</v>
      </c>
      <c r="R1076">
        <v>0.27730578835127467</v>
      </c>
      <c r="S1076">
        <v>0.14477848798842111</v>
      </c>
      <c r="T1076">
        <v>1.105366034663453E-2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 s="7">
        <f t="shared" si="48"/>
        <v>2.1912530507850243</v>
      </c>
      <c r="AC1076">
        <f>INDEX(SHELF_days!$C$2:$C$289,MATCH(A1076&amp;"|"&amp;C1076,SHELF_days!$D$2:$D$289,0))</f>
        <v>52</v>
      </c>
      <c r="AD1076" s="8">
        <f t="shared" si="49"/>
        <v>113.94515864082126</v>
      </c>
      <c r="AE1076" s="7">
        <f t="shared" si="50"/>
        <v>0.2964434689514181</v>
      </c>
    </row>
    <row r="1077" spans="1:31" x14ac:dyDescent="0.45">
      <c r="A1077" t="s">
        <v>25</v>
      </c>
      <c r="B1077" t="s">
        <v>191</v>
      </c>
      <c r="C1077" t="s">
        <v>135</v>
      </c>
      <c r="D1077">
        <v>0</v>
      </c>
      <c r="E1077">
        <v>0</v>
      </c>
      <c r="F1077">
        <v>0</v>
      </c>
      <c r="G1077">
        <v>0</v>
      </c>
      <c r="H1077">
        <v>3.2627891489717738E-5</v>
      </c>
      <c r="I1077">
        <v>5.0529727953742857E-3</v>
      </c>
      <c r="J1077">
        <v>8.3405591418782468E-2</v>
      </c>
      <c r="K1077">
        <v>0.29139099812360519</v>
      </c>
      <c r="L1077">
        <v>0.45533527689560688</v>
      </c>
      <c r="M1077">
        <v>0.49882390586586872</v>
      </c>
      <c r="N1077">
        <v>0.49542407957264012</v>
      </c>
      <c r="O1077">
        <v>0.49143477603983071</v>
      </c>
      <c r="P1077">
        <v>0.5098847610808831</v>
      </c>
      <c r="Q1077">
        <v>0.5379947771956578</v>
      </c>
      <c r="R1077">
        <v>0.5446312903246664</v>
      </c>
      <c r="S1077">
        <v>0.38975974057957219</v>
      </c>
      <c r="T1077">
        <v>0.13973873367216311</v>
      </c>
      <c r="U1077">
        <v>8.3636161851976462E-3</v>
      </c>
      <c r="V1077">
        <v>4.350385531962365E-6</v>
      </c>
      <c r="W1077">
        <v>0</v>
      </c>
      <c r="X1077">
        <v>0</v>
      </c>
      <c r="Y1077">
        <v>0</v>
      </c>
      <c r="Z1077">
        <v>0</v>
      </c>
      <c r="AA1077">
        <v>0</v>
      </c>
      <c r="AB1077" s="7">
        <f t="shared" si="48"/>
        <v>4.4512774980268706</v>
      </c>
      <c r="AC1077">
        <f>INDEX(SHELF_days!$C$2:$C$289,MATCH(A1077&amp;"|"&amp;C1077,SHELF_days!$D$2:$D$289,0))</f>
        <v>68</v>
      </c>
      <c r="AD1077" s="8">
        <f t="shared" si="49"/>
        <v>302.68686986582719</v>
      </c>
      <c r="AE1077" s="7">
        <f t="shared" si="50"/>
        <v>0.5446312903246664</v>
      </c>
    </row>
    <row r="1078" spans="1:31" x14ac:dyDescent="0.45">
      <c r="A1078" t="s">
        <v>25</v>
      </c>
      <c r="B1078" t="s">
        <v>191</v>
      </c>
      <c r="C1078" t="s">
        <v>136</v>
      </c>
      <c r="D1078">
        <v>0</v>
      </c>
      <c r="E1078">
        <v>0</v>
      </c>
      <c r="F1078">
        <v>0</v>
      </c>
      <c r="G1078">
        <v>0</v>
      </c>
      <c r="H1078">
        <v>1.0495536499344951E-3</v>
      </c>
      <c r="I1078">
        <v>9.0527542780182033E-2</v>
      </c>
      <c r="J1078">
        <v>0.34453368795765732</v>
      </c>
      <c r="K1078">
        <v>0.5325595721225338</v>
      </c>
      <c r="L1078">
        <v>0.58402703956190027</v>
      </c>
      <c r="M1078">
        <v>0.59637935763084449</v>
      </c>
      <c r="N1078">
        <v>0.59495844766699024</v>
      </c>
      <c r="O1078">
        <v>0.57924504024833068</v>
      </c>
      <c r="P1078">
        <v>0.58032606477232618</v>
      </c>
      <c r="Q1078">
        <v>0.5706928302222527</v>
      </c>
      <c r="R1078">
        <v>0.54536979140906561</v>
      </c>
      <c r="S1078">
        <v>0.47163353348413251</v>
      </c>
      <c r="T1078">
        <v>0.30061608320552569</v>
      </c>
      <c r="U1078">
        <v>9.5957842099408344E-2</v>
      </c>
      <c r="V1078">
        <v>2.8481141025208929E-3</v>
      </c>
      <c r="W1078">
        <v>0</v>
      </c>
      <c r="X1078">
        <v>0</v>
      </c>
      <c r="Y1078">
        <v>0</v>
      </c>
      <c r="Z1078">
        <v>0</v>
      </c>
      <c r="AA1078">
        <v>0</v>
      </c>
      <c r="AB1078" s="7">
        <f t="shared" si="48"/>
        <v>5.8907245009136044</v>
      </c>
      <c r="AC1078">
        <f>INDEX(SHELF_days!$C$2:$C$289,MATCH(A1078&amp;"|"&amp;C1078,SHELF_days!$D$2:$D$289,0))</f>
        <v>94</v>
      </c>
      <c r="AD1078" s="8">
        <f t="shared" si="49"/>
        <v>553.72810308587884</v>
      </c>
      <c r="AE1078" s="7">
        <f t="shared" si="50"/>
        <v>0.59637935763084449</v>
      </c>
    </row>
    <row r="1079" spans="1:31" x14ac:dyDescent="0.45">
      <c r="A1079" t="s">
        <v>25</v>
      </c>
      <c r="B1079" t="s">
        <v>191</v>
      </c>
      <c r="C1079" t="s">
        <v>137</v>
      </c>
      <c r="D1079">
        <v>0</v>
      </c>
      <c r="E1079">
        <v>0</v>
      </c>
      <c r="F1079">
        <v>0</v>
      </c>
      <c r="G1079">
        <v>0</v>
      </c>
      <c r="H1079">
        <v>8.6529168230731451E-4</v>
      </c>
      <c r="I1079">
        <v>7.7824481819827956E-2</v>
      </c>
      <c r="J1079">
        <v>0.2012641335643664</v>
      </c>
      <c r="K1079">
        <v>0.31529897685305758</v>
      </c>
      <c r="L1079">
        <v>0.39214723215951308</v>
      </c>
      <c r="M1079">
        <v>0.42450568977195141</v>
      </c>
      <c r="N1079">
        <v>0.42880503078033871</v>
      </c>
      <c r="O1079">
        <v>0.41966276809134528</v>
      </c>
      <c r="P1079">
        <v>0.41639142318416072</v>
      </c>
      <c r="Q1079">
        <v>0.39966614848725479</v>
      </c>
      <c r="R1079">
        <v>0.3671585451574958</v>
      </c>
      <c r="S1079">
        <v>0.31627150553872779</v>
      </c>
      <c r="T1079">
        <v>0.22285944734502761</v>
      </c>
      <c r="U1079">
        <v>0.1009975354200808</v>
      </c>
      <c r="V1079">
        <v>6.106346145513441E-3</v>
      </c>
      <c r="W1079">
        <v>0</v>
      </c>
      <c r="X1079">
        <v>0</v>
      </c>
      <c r="Y1079">
        <v>0</v>
      </c>
      <c r="Z1079">
        <v>0</v>
      </c>
      <c r="AA1079">
        <v>0</v>
      </c>
      <c r="AB1079" s="7">
        <f t="shared" si="48"/>
        <v>4.0898245560009689</v>
      </c>
      <c r="AC1079">
        <f>INDEX(SHELF_days!$C$2:$C$289,MATCH(A1079&amp;"|"&amp;C1079,SHELF_days!$D$2:$D$289,0))</f>
        <v>120</v>
      </c>
      <c r="AD1079" s="8">
        <f t="shared" si="49"/>
        <v>490.77894672011627</v>
      </c>
      <c r="AE1079" s="7">
        <f t="shared" si="50"/>
        <v>0.42880503078033871</v>
      </c>
    </row>
    <row r="1080" spans="1:31" x14ac:dyDescent="0.45">
      <c r="A1080" t="s">
        <v>25</v>
      </c>
      <c r="B1080" t="s">
        <v>191</v>
      </c>
      <c r="C1080" t="s">
        <v>138</v>
      </c>
      <c r="D1080">
        <v>0</v>
      </c>
      <c r="E1080">
        <v>0</v>
      </c>
      <c r="F1080">
        <v>0</v>
      </c>
      <c r="G1080">
        <v>0</v>
      </c>
      <c r="H1080">
        <v>7.4449597736982621E-4</v>
      </c>
      <c r="I1080">
        <v>0.11794591238835089</v>
      </c>
      <c r="J1080">
        <v>0.32433893297562427</v>
      </c>
      <c r="K1080">
        <v>0.4362795731756543</v>
      </c>
      <c r="L1080">
        <v>0.4890056657716339</v>
      </c>
      <c r="M1080">
        <v>0.51441713774093245</v>
      </c>
      <c r="N1080">
        <v>0.496534442973248</v>
      </c>
      <c r="O1080">
        <v>0.48539658593431789</v>
      </c>
      <c r="P1080">
        <v>0.49551877296438579</v>
      </c>
      <c r="Q1080">
        <v>0.48678696915033309</v>
      </c>
      <c r="R1080">
        <v>0.46543817721648312</v>
      </c>
      <c r="S1080">
        <v>0.4179383477729009</v>
      </c>
      <c r="T1080">
        <v>0.32273654097135152</v>
      </c>
      <c r="U1080">
        <v>0.14511755034388141</v>
      </c>
      <c r="V1080">
        <v>9.5403954715934675E-3</v>
      </c>
      <c r="W1080">
        <v>0</v>
      </c>
      <c r="X1080">
        <v>0</v>
      </c>
      <c r="Y1080">
        <v>0</v>
      </c>
      <c r="Z1080">
        <v>0</v>
      </c>
      <c r="AA1080">
        <v>0</v>
      </c>
      <c r="AB1080" s="7">
        <f t="shared" si="48"/>
        <v>5.2077395008280609</v>
      </c>
      <c r="AC1080">
        <f>INDEX(SHELF_days!$C$2:$C$289,MATCH(A1080&amp;"|"&amp;C1080,SHELF_days!$D$2:$D$289,0))</f>
        <v>30</v>
      </c>
      <c r="AD1080" s="8">
        <f t="shared" si="49"/>
        <v>156.23218502484184</v>
      </c>
      <c r="AE1080" s="7">
        <f t="shared" si="50"/>
        <v>0.51441713774093245</v>
      </c>
    </row>
    <row r="1081" spans="1:31" x14ac:dyDescent="0.45">
      <c r="A1081" t="s">
        <v>25</v>
      </c>
      <c r="B1081" t="s">
        <v>191</v>
      </c>
      <c r="C1081" t="s">
        <v>139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1.4791310808672041E-4</v>
      </c>
      <c r="K1081">
        <v>0.18711008172970131</v>
      </c>
      <c r="L1081">
        <v>0.52435196816742391</v>
      </c>
      <c r="M1081">
        <v>0.55467415532520159</v>
      </c>
      <c r="N1081">
        <v>0.50808152627788461</v>
      </c>
      <c r="O1081">
        <v>0.47273029344515838</v>
      </c>
      <c r="P1081">
        <v>0.4904798664155649</v>
      </c>
      <c r="Q1081">
        <v>0.53588919059818807</v>
      </c>
      <c r="R1081">
        <v>0.53071223181515281</v>
      </c>
      <c r="S1081">
        <v>0.30055943563221588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 s="7">
        <f t="shared" si="48"/>
        <v>4.1047366625145774</v>
      </c>
      <c r="AC1081">
        <f>INDEX(SHELF_days!$C$2:$C$289,MATCH(A1081&amp;"|"&amp;C1081,SHELF_days!$D$2:$D$289,0))</f>
        <v>1</v>
      </c>
      <c r="AD1081" s="8">
        <f t="shared" si="49"/>
        <v>4.1047366625145774</v>
      </c>
      <c r="AE1081" s="7">
        <f t="shared" si="50"/>
        <v>0.55467415532520159</v>
      </c>
    </row>
    <row r="1082" spans="1:31" x14ac:dyDescent="0.45">
      <c r="A1082" t="s">
        <v>25</v>
      </c>
      <c r="B1082" t="s">
        <v>192</v>
      </c>
      <c r="C1082" t="s">
        <v>134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8.5970261053544508E-2</v>
      </c>
      <c r="N1082">
        <v>0.37963217273031902</v>
      </c>
      <c r="O1082">
        <v>0.49887312653179228</v>
      </c>
      <c r="P1082">
        <v>0.49723308211392259</v>
      </c>
      <c r="Q1082">
        <v>0.48343923096635172</v>
      </c>
      <c r="R1082">
        <v>0.47115795283558137</v>
      </c>
      <c r="S1082">
        <v>0.48278741844130069</v>
      </c>
      <c r="T1082">
        <v>0.49201858191351688</v>
      </c>
      <c r="U1082">
        <v>0.44649223672884741</v>
      </c>
      <c r="V1082">
        <v>0.212818103567228</v>
      </c>
      <c r="W1082">
        <v>1.524334553291587E-2</v>
      </c>
      <c r="X1082">
        <v>0</v>
      </c>
      <c r="Y1082">
        <v>0</v>
      </c>
      <c r="Z1082">
        <v>0</v>
      </c>
      <c r="AA1082">
        <v>0</v>
      </c>
      <c r="AB1082" s="7">
        <f t="shared" si="48"/>
        <v>4.06566551241532</v>
      </c>
      <c r="AC1082">
        <f>INDEX(SHELF_days!$C$2:$C$289,MATCH(A1082&amp;"|"&amp;C1082,SHELF_days!$D$2:$D$289,0))</f>
        <v>52</v>
      </c>
      <c r="AD1082" s="8">
        <f t="shared" si="49"/>
        <v>211.41460664559665</v>
      </c>
      <c r="AE1082" s="7">
        <f t="shared" si="50"/>
        <v>0.49887312653179228</v>
      </c>
    </row>
    <row r="1083" spans="1:31" x14ac:dyDescent="0.45">
      <c r="A1083" t="s">
        <v>25</v>
      </c>
      <c r="B1083" t="s">
        <v>192</v>
      </c>
      <c r="C1083" t="s">
        <v>135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7.6376066915914862E-3</v>
      </c>
      <c r="L1083">
        <v>0.18687044568995531</v>
      </c>
      <c r="M1083">
        <v>0.48014337247274769</v>
      </c>
      <c r="N1083">
        <v>0.63047092140796768</v>
      </c>
      <c r="O1083">
        <v>0.67382433915277506</v>
      </c>
      <c r="P1083">
        <v>0.67705711901492183</v>
      </c>
      <c r="Q1083">
        <v>0.67418244180010656</v>
      </c>
      <c r="R1083">
        <v>0.66674031315912219</v>
      </c>
      <c r="S1083">
        <v>0.6665004829457718</v>
      </c>
      <c r="T1083">
        <v>0.66682983882095515</v>
      </c>
      <c r="U1083">
        <v>0.64842040593727601</v>
      </c>
      <c r="V1083">
        <v>0.56803293230217289</v>
      </c>
      <c r="W1083">
        <v>0.3065637915514059</v>
      </c>
      <c r="X1083">
        <v>3.9289445499405343E-2</v>
      </c>
      <c r="Y1083">
        <v>0</v>
      </c>
      <c r="Z1083">
        <v>0</v>
      </c>
      <c r="AA1083">
        <v>0</v>
      </c>
      <c r="AB1083" s="7">
        <f t="shared" si="48"/>
        <v>6.8925634564461751</v>
      </c>
      <c r="AC1083">
        <f>INDEX(SHELF_days!$C$2:$C$289,MATCH(A1083&amp;"|"&amp;C1083,SHELF_days!$D$2:$D$289,0))</f>
        <v>68</v>
      </c>
      <c r="AD1083" s="8">
        <f t="shared" si="49"/>
        <v>468.69431503833988</v>
      </c>
      <c r="AE1083" s="7">
        <f t="shared" si="50"/>
        <v>0.67705711901492183</v>
      </c>
    </row>
    <row r="1084" spans="1:31" x14ac:dyDescent="0.45">
      <c r="A1084" t="s">
        <v>25</v>
      </c>
      <c r="B1084" t="s">
        <v>192</v>
      </c>
      <c r="C1084" t="s">
        <v>136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2.4164508345796872E-2</v>
      </c>
      <c r="L1084">
        <v>0.27575697567568042</v>
      </c>
      <c r="M1084">
        <v>0.51488676849424775</v>
      </c>
      <c r="N1084">
        <v>0.59949294659002661</v>
      </c>
      <c r="O1084">
        <v>0.63012112653058361</v>
      </c>
      <c r="P1084">
        <v>0.63916783485240902</v>
      </c>
      <c r="Q1084">
        <v>0.63841567957142775</v>
      </c>
      <c r="R1084">
        <v>0.63266768459506084</v>
      </c>
      <c r="S1084">
        <v>0.62353064815635084</v>
      </c>
      <c r="T1084">
        <v>0.61337915748186045</v>
      </c>
      <c r="U1084">
        <v>0.59439288214438957</v>
      </c>
      <c r="V1084">
        <v>0.5420651092014821</v>
      </c>
      <c r="W1084">
        <v>0.4000606240630627</v>
      </c>
      <c r="X1084">
        <v>0.11961874586358021</v>
      </c>
      <c r="Y1084">
        <v>2.6056187562860548E-6</v>
      </c>
      <c r="Z1084">
        <v>0</v>
      </c>
      <c r="AA1084">
        <v>0</v>
      </c>
      <c r="AB1084" s="7">
        <f t="shared" si="48"/>
        <v>6.8477232971847135</v>
      </c>
      <c r="AC1084">
        <f>INDEX(SHELF_days!$C$2:$C$289,MATCH(A1084&amp;"|"&amp;C1084,SHELF_days!$D$2:$D$289,0))</f>
        <v>94</v>
      </c>
      <c r="AD1084" s="8">
        <f t="shared" si="49"/>
        <v>643.68598993536307</v>
      </c>
      <c r="AE1084" s="7">
        <f t="shared" si="50"/>
        <v>0.63916783485240902</v>
      </c>
    </row>
    <row r="1085" spans="1:31" x14ac:dyDescent="0.45">
      <c r="A1085" t="s">
        <v>25</v>
      </c>
      <c r="B1085" t="s">
        <v>192</v>
      </c>
      <c r="C1085" t="s">
        <v>137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5.499371960449613E-2</v>
      </c>
      <c r="M1085">
        <v>0.36422206091116532</v>
      </c>
      <c r="N1085">
        <v>0.55216568352257089</v>
      </c>
      <c r="O1085">
        <v>0.58568961715600898</v>
      </c>
      <c r="P1085">
        <v>0.57825967391492872</v>
      </c>
      <c r="Q1085">
        <v>0.5681218520601431</v>
      </c>
      <c r="R1085">
        <v>0.56341217480062511</v>
      </c>
      <c r="S1085">
        <v>0.56827173921122187</v>
      </c>
      <c r="T1085">
        <v>0.569548876837356</v>
      </c>
      <c r="U1085">
        <v>0.52877833300713251</v>
      </c>
      <c r="V1085">
        <v>0.35578626340003522</v>
      </c>
      <c r="W1085">
        <v>7.7412377953458192E-2</v>
      </c>
      <c r="X1085">
        <v>3.2207156430158789E-5</v>
      </c>
      <c r="Y1085">
        <v>0</v>
      </c>
      <c r="Z1085">
        <v>0</v>
      </c>
      <c r="AA1085">
        <v>0</v>
      </c>
      <c r="AB1085" s="7">
        <f t="shared" si="48"/>
        <v>5.3666945795355723</v>
      </c>
      <c r="AC1085">
        <f>INDEX(SHELF_days!$C$2:$C$289,MATCH(A1085&amp;"|"&amp;C1085,SHELF_days!$D$2:$D$289,0))</f>
        <v>120</v>
      </c>
      <c r="AD1085" s="8">
        <f t="shared" si="49"/>
        <v>644.00334954426864</v>
      </c>
      <c r="AE1085" s="7">
        <f t="shared" si="50"/>
        <v>0.58568961715600898</v>
      </c>
    </row>
    <row r="1086" spans="1:31" x14ac:dyDescent="0.45">
      <c r="A1086" t="s">
        <v>25</v>
      </c>
      <c r="B1086" t="s">
        <v>192</v>
      </c>
      <c r="C1086" t="s">
        <v>138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2.7731600423152491E-2</v>
      </c>
      <c r="L1086">
        <v>0.38083723741876979</v>
      </c>
      <c r="M1086">
        <v>0.62248753211425112</v>
      </c>
      <c r="N1086">
        <v>0.69230769230769229</v>
      </c>
      <c r="O1086">
        <v>0.718074656188605</v>
      </c>
      <c r="P1086">
        <v>0.72479975819857945</v>
      </c>
      <c r="Q1086">
        <v>0.72464863231071475</v>
      </c>
      <c r="R1086">
        <v>0.72328849931993344</v>
      </c>
      <c r="S1086">
        <v>0.72570651352576687</v>
      </c>
      <c r="T1086">
        <v>0.7238930028713918</v>
      </c>
      <c r="U1086">
        <v>0.71218074656188601</v>
      </c>
      <c r="V1086">
        <v>0.67311470454888911</v>
      </c>
      <c r="W1086">
        <v>0.55977028865044576</v>
      </c>
      <c r="X1086">
        <v>0.22117273688982919</v>
      </c>
      <c r="Y1086">
        <v>0</v>
      </c>
      <c r="Z1086">
        <v>0</v>
      </c>
      <c r="AA1086">
        <v>0</v>
      </c>
      <c r="AB1086" s="7">
        <f t="shared" si="48"/>
        <v>8.2300136013299063</v>
      </c>
      <c r="AC1086">
        <f>INDEX(SHELF_days!$C$2:$C$289,MATCH(A1086&amp;"|"&amp;C1086,SHELF_days!$D$2:$D$289,0))</f>
        <v>30</v>
      </c>
      <c r="AD1086" s="8">
        <f t="shared" si="49"/>
        <v>246.9004080398972</v>
      </c>
      <c r="AE1086" s="7">
        <f t="shared" si="50"/>
        <v>0.72570651352576687</v>
      </c>
    </row>
    <row r="1087" spans="1:31" x14ac:dyDescent="0.45">
      <c r="A1087" t="s">
        <v>25</v>
      </c>
      <c r="B1087" t="s">
        <v>192</v>
      </c>
      <c r="C1087" t="s">
        <v>139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2.6447030376303459E-3</v>
      </c>
      <c r="N1087">
        <v>0.27588030829681132</v>
      </c>
      <c r="O1087">
        <v>0.35612815475290921</v>
      </c>
      <c r="P1087">
        <v>0.39020704246637439</v>
      </c>
      <c r="Q1087">
        <v>0.4112135408795527</v>
      </c>
      <c r="R1087">
        <v>0.42511712256309497</v>
      </c>
      <c r="S1087">
        <v>0.48556747770893149</v>
      </c>
      <c r="T1087">
        <v>0.52765603747922007</v>
      </c>
      <c r="U1087">
        <v>0.49304820915822878</v>
      </c>
      <c r="V1087">
        <v>0.19344113646667671</v>
      </c>
      <c r="W1087">
        <v>0</v>
      </c>
      <c r="X1087">
        <v>0</v>
      </c>
      <c r="Y1087">
        <v>0</v>
      </c>
      <c r="Z1087">
        <v>0</v>
      </c>
      <c r="AA1087">
        <v>0</v>
      </c>
      <c r="AB1087" s="7">
        <f t="shared" si="48"/>
        <v>3.5609037328094302</v>
      </c>
      <c r="AC1087">
        <f>INDEX(SHELF_days!$C$2:$C$289,MATCH(A1087&amp;"|"&amp;C1087,SHELF_days!$D$2:$D$289,0))</f>
        <v>1</v>
      </c>
      <c r="AD1087" s="8">
        <f t="shared" si="49"/>
        <v>3.5609037328094302</v>
      </c>
      <c r="AE1087" s="7">
        <f t="shared" si="50"/>
        <v>0.52765603747922007</v>
      </c>
    </row>
    <row r="1088" spans="1:31" x14ac:dyDescent="0.45">
      <c r="A1088" t="s">
        <v>25</v>
      </c>
      <c r="B1088" t="s">
        <v>193</v>
      </c>
      <c r="C1088" t="s">
        <v>134</v>
      </c>
      <c r="D1088">
        <v>5.7700000000000022E-2</v>
      </c>
      <c r="E1088">
        <v>5.7700000000000022E-2</v>
      </c>
      <c r="F1088">
        <v>5.7700000000000022E-2</v>
      </c>
      <c r="G1088">
        <v>5.7700000000000022E-2</v>
      </c>
      <c r="H1088">
        <v>5.7700000000000022E-2</v>
      </c>
      <c r="I1088">
        <v>5.7700000000000022E-2</v>
      </c>
      <c r="J1088">
        <v>5.7700000000000022E-2</v>
      </c>
      <c r="K1088">
        <v>5.7700000000000022E-2</v>
      </c>
      <c r="L1088">
        <v>5.7700000000000022E-2</v>
      </c>
      <c r="M1088">
        <v>5.7700000000000022E-2</v>
      </c>
      <c r="N1088">
        <v>5.7700000000000022E-2</v>
      </c>
      <c r="O1088">
        <v>5.7700000000000022E-2</v>
      </c>
      <c r="P1088">
        <v>5.7700000000000022E-2</v>
      </c>
      <c r="Q1088">
        <v>5.7700000000000022E-2</v>
      </c>
      <c r="R1088">
        <v>5.7700000000000022E-2</v>
      </c>
      <c r="S1088">
        <v>5.7700000000000022E-2</v>
      </c>
      <c r="T1088">
        <v>5.7700000000000022E-2</v>
      </c>
      <c r="U1088">
        <v>5.7700000000000022E-2</v>
      </c>
      <c r="V1088">
        <v>5.7700000000000022E-2</v>
      </c>
      <c r="W1088">
        <v>5.7700000000000022E-2</v>
      </c>
      <c r="X1088">
        <v>5.7700000000000022E-2</v>
      </c>
      <c r="Y1088">
        <v>5.7700000000000022E-2</v>
      </c>
      <c r="Z1088">
        <v>5.7700000000000022E-2</v>
      </c>
      <c r="AA1088">
        <v>5.7700000000000022E-2</v>
      </c>
      <c r="AB1088" s="7">
        <f t="shared" si="48"/>
        <v>1.3848000000000005</v>
      </c>
      <c r="AC1088">
        <f>INDEX(SHELF_days!$C$2:$C$289,MATCH(A1088&amp;"|"&amp;C1088,SHELF_days!$D$2:$D$289,0))</f>
        <v>52</v>
      </c>
      <c r="AD1088" s="8">
        <f t="shared" si="49"/>
        <v>72.00960000000002</v>
      </c>
      <c r="AE1088" s="7">
        <f t="shared" si="50"/>
        <v>5.7700000000000022E-2</v>
      </c>
    </row>
    <row r="1089" spans="1:31" x14ac:dyDescent="0.45">
      <c r="A1089" t="s">
        <v>25</v>
      </c>
      <c r="B1089" t="s">
        <v>193</v>
      </c>
      <c r="C1089" t="s">
        <v>135</v>
      </c>
      <c r="D1089">
        <v>5.7700000000000022E-2</v>
      </c>
      <c r="E1089">
        <v>5.7700000000000022E-2</v>
      </c>
      <c r="F1089">
        <v>5.7700000000000022E-2</v>
      </c>
      <c r="G1089">
        <v>5.7700000000000022E-2</v>
      </c>
      <c r="H1089">
        <v>5.7700000000000022E-2</v>
      </c>
      <c r="I1089">
        <v>5.7700000000000022E-2</v>
      </c>
      <c r="J1089">
        <v>5.7700000000000022E-2</v>
      </c>
      <c r="K1089">
        <v>5.7700000000000022E-2</v>
      </c>
      <c r="L1089">
        <v>5.7700000000000022E-2</v>
      </c>
      <c r="M1089">
        <v>5.7700000000000022E-2</v>
      </c>
      <c r="N1089">
        <v>5.7700000000000022E-2</v>
      </c>
      <c r="O1089">
        <v>5.7700000000000022E-2</v>
      </c>
      <c r="P1089">
        <v>5.7700000000000022E-2</v>
      </c>
      <c r="Q1089">
        <v>5.7700000000000022E-2</v>
      </c>
      <c r="R1089">
        <v>5.7700000000000022E-2</v>
      </c>
      <c r="S1089">
        <v>5.7700000000000022E-2</v>
      </c>
      <c r="T1089">
        <v>5.7700000000000022E-2</v>
      </c>
      <c r="U1089">
        <v>5.7700000000000022E-2</v>
      </c>
      <c r="V1089">
        <v>5.7700000000000022E-2</v>
      </c>
      <c r="W1089">
        <v>5.7700000000000022E-2</v>
      </c>
      <c r="X1089">
        <v>5.7700000000000022E-2</v>
      </c>
      <c r="Y1089">
        <v>5.7700000000000022E-2</v>
      </c>
      <c r="Z1089">
        <v>5.7700000000000022E-2</v>
      </c>
      <c r="AA1089">
        <v>5.7700000000000022E-2</v>
      </c>
      <c r="AB1089" s="7">
        <f t="shared" si="48"/>
        <v>1.3848000000000005</v>
      </c>
      <c r="AC1089">
        <f>INDEX(SHELF_days!$C$2:$C$289,MATCH(A1089&amp;"|"&amp;C1089,SHELF_days!$D$2:$D$289,0))</f>
        <v>68</v>
      </c>
      <c r="AD1089" s="8">
        <f t="shared" si="49"/>
        <v>94.166400000000039</v>
      </c>
      <c r="AE1089" s="7">
        <f t="shared" si="50"/>
        <v>5.7700000000000022E-2</v>
      </c>
    </row>
    <row r="1090" spans="1:31" x14ac:dyDescent="0.45">
      <c r="A1090" t="s">
        <v>25</v>
      </c>
      <c r="B1090" t="s">
        <v>193</v>
      </c>
      <c r="C1090" t="s">
        <v>136</v>
      </c>
      <c r="D1090">
        <v>5.7700000000000022E-2</v>
      </c>
      <c r="E1090">
        <v>5.7700000000000022E-2</v>
      </c>
      <c r="F1090">
        <v>5.7700000000000022E-2</v>
      </c>
      <c r="G1090">
        <v>5.7700000000000022E-2</v>
      </c>
      <c r="H1090">
        <v>5.7700000000000022E-2</v>
      </c>
      <c r="I1090">
        <v>5.7700000000000022E-2</v>
      </c>
      <c r="J1090">
        <v>5.7700000000000022E-2</v>
      </c>
      <c r="K1090">
        <v>5.7700000000000022E-2</v>
      </c>
      <c r="L1090">
        <v>5.7700000000000022E-2</v>
      </c>
      <c r="M1090">
        <v>5.7700000000000022E-2</v>
      </c>
      <c r="N1090">
        <v>5.7700000000000022E-2</v>
      </c>
      <c r="O1090">
        <v>5.7700000000000022E-2</v>
      </c>
      <c r="P1090">
        <v>5.7700000000000022E-2</v>
      </c>
      <c r="Q1090">
        <v>5.7700000000000022E-2</v>
      </c>
      <c r="R1090">
        <v>5.7700000000000022E-2</v>
      </c>
      <c r="S1090">
        <v>5.7700000000000022E-2</v>
      </c>
      <c r="T1090">
        <v>5.7700000000000022E-2</v>
      </c>
      <c r="U1090">
        <v>5.7700000000000022E-2</v>
      </c>
      <c r="V1090">
        <v>5.7700000000000022E-2</v>
      </c>
      <c r="W1090">
        <v>5.7700000000000022E-2</v>
      </c>
      <c r="X1090">
        <v>5.7700000000000022E-2</v>
      </c>
      <c r="Y1090">
        <v>5.7700000000000022E-2</v>
      </c>
      <c r="Z1090">
        <v>5.7700000000000022E-2</v>
      </c>
      <c r="AA1090">
        <v>5.7700000000000022E-2</v>
      </c>
      <c r="AB1090" s="7">
        <f t="shared" ref="AB1090:AB1153" si="51">SUM(D1090:AA1090)</f>
        <v>1.3848000000000005</v>
      </c>
      <c r="AC1090">
        <f>INDEX(SHELF_days!$C$2:$C$289,MATCH(A1090&amp;"|"&amp;C1090,SHELF_days!$D$2:$D$289,0))</f>
        <v>94</v>
      </c>
      <c r="AD1090" s="8">
        <f t="shared" ref="AD1090:AD1153" si="52">AB1090*AC1090</f>
        <v>130.17120000000006</v>
      </c>
      <c r="AE1090" s="7">
        <f t="shared" ref="AE1090:AE1153" si="53">MAX(D1090:AA1090)</f>
        <v>5.7700000000000022E-2</v>
      </c>
    </row>
    <row r="1091" spans="1:31" x14ac:dyDescent="0.45">
      <c r="A1091" t="s">
        <v>25</v>
      </c>
      <c r="B1091" t="s">
        <v>193</v>
      </c>
      <c r="C1091" t="s">
        <v>137</v>
      </c>
      <c r="D1091">
        <v>5.7700000000000022E-2</v>
      </c>
      <c r="E1091">
        <v>5.7700000000000022E-2</v>
      </c>
      <c r="F1091">
        <v>5.7700000000000022E-2</v>
      </c>
      <c r="G1091">
        <v>5.7700000000000022E-2</v>
      </c>
      <c r="H1091">
        <v>5.7700000000000022E-2</v>
      </c>
      <c r="I1091">
        <v>5.7700000000000022E-2</v>
      </c>
      <c r="J1091">
        <v>5.7700000000000022E-2</v>
      </c>
      <c r="K1091">
        <v>5.7700000000000022E-2</v>
      </c>
      <c r="L1091">
        <v>5.7700000000000022E-2</v>
      </c>
      <c r="M1091">
        <v>5.7700000000000022E-2</v>
      </c>
      <c r="N1091">
        <v>5.7700000000000022E-2</v>
      </c>
      <c r="O1091">
        <v>5.7700000000000022E-2</v>
      </c>
      <c r="P1091">
        <v>5.7700000000000022E-2</v>
      </c>
      <c r="Q1091">
        <v>5.7700000000000022E-2</v>
      </c>
      <c r="R1091">
        <v>5.7700000000000022E-2</v>
      </c>
      <c r="S1091">
        <v>5.7700000000000022E-2</v>
      </c>
      <c r="T1091">
        <v>5.7700000000000022E-2</v>
      </c>
      <c r="U1091">
        <v>5.7700000000000022E-2</v>
      </c>
      <c r="V1091">
        <v>5.7700000000000022E-2</v>
      </c>
      <c r="W1091">
        <v>5.7700000000000022E-2</v>
      </c>
      <c r="X1091">
        <v>5.7700000000000022E-2</v>
      </c>
      <c r="Y1091">
        <v>5.7700000000000022E-2</v>
      </c>
      <c r="Z1091">
        <v>5.7700000000000022E-2</v>
      </c>
      <c r="AA1091">
        <v>5.7700000000000022E-2</v>
      </c>
      <c r="AB1091" s="7">
        <f t="shared" si="51"/>
        <v>1.3848000000000005</v>
      </c>
      <c r="AC1091">
        <f>INDEX(SHELF_days!$C$2:$C$289,MATCH(A1091&amp;"|"&amp;C1091,SHELF_days!$D$2:$D$289,0))</f>
        <v>120</v>
      </c>
      <c r="AD1091" s="8">
        <f t="shared" si="52"/>
        <v>166.17600000000004</v>
      </c>
      <c r="AE1091" s="7">
        <f t="shared" si="53"/>
        <v>5.7700000000000022E-2</v>
      </c>
    </row>
    <row r="1092" spans="1:31" x14ac:dyDescent="0.45">
      <c r="A1092" t="s">
        <v>25</v>
      </c>
      <c r="B1092" t="s">
        <v>193</v>
      </c>
      <c r="C1092" t="s">
        <v>138</v>
      </c>
      <c r="D1092">
        <v>5.7700000000000022E-2</v>
      </c>
      <c r="E1092">
        <v>5.7700000000000022E-2</v>
      </c>
      <c r="F1092">
        <v>5.7700000000000022E-2</v>
      </c>
      <c r="G1092">
        <v>5.7700000000000022E-2</v>
      </c>
      <c r="H1092">
        <v>5.7700000000000022E-2</v>
      </c>
      <c r="I1092">
        <v>5.7700000000000022E-2</v>
      </c>
      <c r="J1092">
        <v>5.7700000000000022E-2</v>
      </c>
      <c r="K1092">
        <v>5.7700000000000022E-2</v>
      </c>
      <c r="L1092">
        <v>5.7700000000000022E-2</v>
      </c>
      <c r="M1092">
        <v>5.7700000000000022E-2</v>
      </c>
      <c r="N1092">
        <v>5.7700000000000022E-2</v>
      </c>
      <c r="O1092">
        <v>5.7700000000000022E-2</v>
      </c>
      <c r="P1092">
        <v>5.7700000000000022E-2</v>
      </c>
      <c r="Q1092">
        <v>5.7700000000000022E-2</v>
      </c>
      <c r="R1092">
        <v>5.7700000000000022E-2</v>
      </c>
      <c r="S1092">
        <v>5.7700000000000022E-2</v>
      </c>
      <c r="T1092">
        <v>5.7700000000000022E-2</v>
      </c>
      <c r="U1092">
        <v>5.7700000000000022E-2</v>
      </c>
      <c r="V1092">
        <v>5.7700000000000022E-2</v>
      </c>
      <c r="W1092">
        <v>5.7700000000000022E-2</v>
      </c>
      <c r="X1092">
        <v>5.7700000000000022E-2</v>
      </c>
      <c r="Y1092">
        <v>5.7700000000000022E-2</v>
      </c>
      <c r="Z1092">
        <v>5.7700000000000022E-2</v>
      </c>
      <c r="AA1092">
        <v>5.7700000000000022E-2</v>
      </c>
      <c r="AB1092" s="7">
        <f t="shared" si="51"/>
        <v>1.3848000000000005</v>
      </c>
      <c r="AC1092">
        <f>INDEX(SHELF_days!$C$2:$C$289,MATCH(A1092&amp;"|"&amp;C1092,SHELF_days!$D$2:$D$289,0))</f>
        <v>30</v>
      </c>
      <c r="AD1092" s="8">
        <f t="shared" si="52"/>
        <v>41.544000000000011</v>
      </c>
      <c r="AE1092" s="7">
        <f t="shared" si="53"/>
        <v>5.7700000000000022E-2</v>
      </c>
    </row>
    <row r="1093" spans="1:31" x14ac:dyDescent="0.45">
      <c r="A1093" t="s">
        <v>25</v>
      </c>
      <c r="B1093" t="s">
        <v>193</v>
      </c>
      <c r="C1093" t="s">
        <v>139</v>
      </c>
      <c r="D1093">
        <v>5.7700000000000022E-2</v>
      </c>
      <c r="E1093">
        <v>5.7700000000000022E-2</v>
      </c>
      <c r="F1093">
        <v>5.7700000000000022E-2</v>
      </c>
      <c r="G1093">
        <v>5.7700000000000022E-2</v>
      </c>
      <c r="H1093">
        <v>5.7700000000000022E-2</v>
      </c>
      <c r="I1093">
        <v>5.7700000000000022E-2</v>
      </c>
      <c r="J1093">
        <v>5.7700000000000022E-2</v>
      </c>
      <c r="K1093">
        <v>5.7700000000000022E-2</v>
      </c>
      <c r="L1093">
        <v>5.7700000000000022E-2</v>
      </c>
      <c r="M1093">
        <v>5.7700000000000022E-2</v>
      </c>
      <c r="N1093">
        <v>5.7700000000000022E-2</v>
      </c>
      <c r="O1093">
        <v>5.7700000000000022E-2</v>
      </c>
      <c r="P1093">
        <v>5.7700000000000022E-2</v>
      </c>
      <c r="Q1093">
        <v>5.7700000000000022E-2</v>
      </c>
      <c r="R1093">
        <v>5.7700000000000022E-2</v>
      </c>
      <c r="S1093">
        <v>5.7700000000000022E-2</v>
      </c>
      <c r="T1093">
        <v>5.7700000000000022E-2</v>
      </c>
      <c r="U1093">
        <v>5.7700000000000022E-2</v>
      </c>
      <c r="V1093">
        <v>5.7700000000000022E-2</v>
      </c>
      <c r="W1093">
        <v>5.7700000000000022E-2</v>
      </c>
      <c r="X1093">
        <v>5.7700000000000022E-2</v>
      </c>
      <c r="Y1093">
        <v>5.7700000000000022E-2</v>
      </c>
      <c r="Z1093">
        <v>5.7700000000000022E-2</v>
      </c>
      <c r="AA1093">
        <v>5.7700000000000022E-2</v>
      </c>
      <c r="AB1093" s="7">
        <f t="shared" si="51"/>
        <v>1.3848000000000005</v>
      </c>
      <c r="AC1093">
        <f>INDEX(SHELF_days!$C$2:$C$289,MATCH(A1093&amp;"|"&amp;C1093,SHELF_days!$D$2:$D$289,0))</f>
        <v>1</v>
      </c>
      <c r="AD1093" s="8">
        <f t="shared" si="52"/>
        <v>1.3848000000000005</v>
      </c>
      <c r="AE1093" s="7">
        <f t="shared" si="53"/>
        <v>5.7700000000000022E-2</v>
      </c>
    </row>
    <row r="1094" spans="1:31" x14ac:dyDescent="0.45">
      <c r="A1094" t="s">
        <v>29</v>
      </c>
      <c r="B1094" t="s">
        <v>168</v>
      </c>
      <c r="C1094" t="s">
        <v>134</v>
      </c>
      <c r="D1094">
        <v>0.8</v>
      </c>
      <c r="E1094">
        <v>0.8</v>
      </c>
      <c r="F1094">
        <v>0.8</v>
      </c>
      <c r="G1094">
        <v>0.8</v>
      </c>
      <c r="H1094">
        <v>0.8</v>
      </c>
      <c r="I1094">
        <v>0.8</v>
      </c>
      <c r="J1094">
        <v>0.8</v>
      </c>
      <c r="K1094">
        <v>0.8</v>
      </c>
      <c r="L1094">
        <v>0.8</v>
      </c>
      <c r="M1094">
        <v>0.8</v>
      </c>
      <c r="N1094">
        <v>0.8</v>
      </c>
      <c r="O1094">
        <v>0.8</v>
      </c>
      <c r="P1094">
        <v>0.8</v>
      </c>
      <c r="Q1094">
        <v>0.8</v>
      </c>
      <c r="R1094">
        <v>0.8</v>
      </c>
      <c r="S1094">
        <v>0.8</v>
      </c>
      <c r="T1094">
        <v>0.8</v>
      </c>
      <c r="U1094">
        <v>0.8</v>
      </c>
      <c r="V1094">
        <v>0.8</v>
      </c>
      <c r="W1094">
        <v>0.8</v>
      </c>
      <c r="X1094">
        <v>0.8</v>
      </c>
      <c r="Y1094">
        <v>0.8</v>
      </c>
      <c r="Z1094">
        <v>0.8</v>
      </c>
      <c r="AA1094">
        <v>0.8</v>
      </c>
      <c r="AB1094" s="7">
        <f t="shared" si="51"/>
        <v>19.200000000000006</v>
      </c>
      <c r="AC1094">
        <f>INDEX(SHELF_days!$C$2:$C$289,MATCH(A1094&amp;"|"&amp;C1094,SHELF_days!$D$2:$D$289,0))</f>
        <v>68</v>
      </c>
      <c r="AD1094" s="8">
        <f t="shared" si="52"/>
        <v>1305.6000000000004</v>
      </c>
      <c r="AE1094" s="7">
        <f t="shared" si="53"/>
        <v>0.8</v>
      </c>
    </row>
    <row r="1095" spans="1:31" x14ac:dyDescent="0.45">
      <c r="A1095" t="s">
        <v>29</v>
      </c>
      <c r="B1095" t="s">
        <v>168</v>
      </c>
      <c r="C1095" t="s">
        <v>135</v>
      </c>
      <c r="D1095">
        <v>0.8</v>
      </c>
      <c r="E1095">
        <v>0.8</v>
      </c>
      <c r="F1095">
        <v>0.8</v>
      </c>
      <c r="G1095">
        <v>0.8</v>
      </c>
      <c r="H1095">
        <v>0.8</v>
      </c>
      <c r="I1095">
        <v>0.8</v>
      </c>
      <c r="J1095">
        <v>0.8</v>
      </c>
      <c r="K1095">
        <v>0.8</v>
      </c>
      <c r="L1095">
        <v>0.8</v>
      </c>
      <c r="M1095">
        <v>0.8</v>
      </c>
      <c r="N1095">
        <v>0.8</v>
      </c>
      <c r="O1095">
        <v>0.8</v>
      </c>
      <c r="P1095">
        <v>0.8</v>
      </c>
      <c r="Q1095">
        <v>0.8</v>
      </c>
      <c r="R1095">
        <v>0.8</v>
      </c>
      <c r="S1095">
        <v>0.8</v>
      </c>
      <c r="T1095">
        <v>0.8</v>
      </c>
      <c r="U1095">
        <v>0.8</v>
      </c>
      <c r="V1095">
        <v>0.8</v>
      </c>
      <c r="W1095">
        <v>0.8</v>
      </c>
      <c r="X1095">
        <v>0.8</v>
      </c>
      <c r="Y1095">
        <v>0.8</v>
      </c>
      <c r="Z1095">
        <v>0.8</v>
      </c>
      <c r="AA1095">
        <v>0.8</v>
      </c>
      <c r="AB1095" s="7">
        <f t="shared" si="51"/>
        <v>19.200000000000006</v>
      </c>
      <c r="AC1095">
        <f>INDEX(SHELF_days!$C$2:$C$289,MATCH(A1095&amp;"|"&amp;C1095,SHELF_days!$D$2:$D$289,0))</f>
        <v>90</v>
      </c>
      <c r="AD1095" s="8">
        <f t="shared" si="52"/>
        <v>1728.0000000000007</v>
      </c>
      <c r="AE1095" s="7">
        <f t="shared" si="53"/>
        <v>0.8</v>
      </c>
    </row>
    <row r="1096" spans="1:31" x14ac:dyDescent="0.45">
      <c r="A1096" t="s">
        <v>29</v>
      </c>
      <c r="B1096" t="s">
        <v>168</v>
      </c>
      <c r="C1096" t="s">
        <v>136</v>
      </c>
      <c r="D1096">
        <v>0.8</v>
      </c>
      <c r="E1096">
        <v>0.8</v>
      </c>
      <c r="F1096">
        <v>0.8</v>
      </c>
      <c r="G1096">
        <v>0.8</v>
      </c>
      <c r="H1096">
        <v>0.8</v>
      </c>
      <c r="I1096">
        <v>0.8</v>
      </c>
      <c r="J1096">
        <v>0.8</v>
      </c>
      <c r="K1096">
        <v>0.8</v>
      </c>
      <c r="L1096">
        <v>0.8</v>
      </c>
      <c r="M1096">
        <v>0.8</v>
      </c>
      <c r="N1096">
        <v>0.8</v>
      </c>
      <c r="O1096">
        <v>0.8</v>
      </c>
      <c r="P1096">
        <v>0.8</v>
      </c>
      <c r="Q1096">
        <v>0.8</v>
      </c>
      <c r="R1096">
        <v>0.8</v>
      </c>
      <c r="S1096">
        <v>0.8</v>
      </c>
      <c r="T1096">
        <v>0.8</v>
      </c>
      <c r="U1096">
        <v>0.8</v>
      </c>
      <c r="V1096">
        <v>0.8</v>
      </c>
      <c r="W1096">
        <v>0.8</v>
      </c>
      <c r="X1096">
        <v>0.8</v>
      </c>
      <c r="Y1096">
        <v>0.8</v>
      </c>
      <c r="Z1096">
        <v>0.8</v>
      </c>
      <c r="AA1096">
        <v>0.8</v>
      </c>
      <c r="AB1096" s="7">
        <f t="shared" si="51"/>
        <v>19.200000000000006</v>
      </c>
      <c r="AC1096">
        <f>INDEX(SHELF_days!$C$2:$C$289,MATCH(A1096&amp;"|"&amp;C1096,SHELF_days!$D$2:$D$289,0))</f>
        <v>95</v>
      </c>
      <c r="AD1096" s="8">
        <f t="shared" si="52"/>
        <v>1824.0000000000007</v>
      </c>
      <c r="AE1096" s="7">
        <f t="shared" si="53"/>
        <v>0.8</v>
      </c>
    </row>
    <row r="1097" spans="1:31" x14ac:dyDescent="0.45">
      <c r="A1097" t="s">
        <v>29</v>
      </c>
      <c r="B1097" t="s">
        <v>168</v>
      </c>
      <c r="C1097" t="s">
        <v>137</v>
      </c>
      <c r="D1097">
        <v>0.8</v>
      </c>
      <c r="E1097">
        <v>0.8</v>
      </c>
      <c r="F1097">
        <v>0.8</v>
      </c>
      <c r="G1097">
        <v>0.8</v>
      </c>
      <c r="H1097">
        <v>0.8</v>
      </c>
      <c r="I1097">
        <v>0.8</v>
      </c>
      <c r="J1097">
        <v>0.8</v>
      </c>
      <c r="K1097">
        <v>0.8</v>
      </c>
      <c r="L1097">
        <v>0.8</v>
      </c>
      <c r="M1097">
        <v>0.8</v>
      </c>
      <c r="N1097">
        <v>0.8</v>
      </c>
      <c r="O1097">
        <v>0.8</v>
      </c>
      <c r="P1097">
        <v>0.8</v>
      </c>
      <c r="Q1097">
        <v>0.8</v>
      </c>
      <c r="R1097">
        <v>0.8</v>
      </c>
      <c r="S1097">
        <v>0.8</v>
      </c>
      <c r="T1097">
        <v>0.8</v>
      </c>
      <c r="U1097">
        <v>0.8</v>
      </c>
      <c r="V1097">
        <v>0.8</v>
      </c>
      <c r="W1097">
        <v>0.8</v>
      </c>
      <c r="X1097">
        <v>0.8</v>
      </c>
      <c r="Y1097">
        <v>0.8</v>
      </c>
      <c r="Z1097">
        <v>0.8</v>
      </c>
      <c r="AA1097">
        <v>0.8</v>
      </c>
      <c r="AB1097" s="7">
        <f t="shared" si="51"/>
        <v>19.200000000000006</v>
      </c>
      <c r="AC1097">
        <f>INDEX(SHELF_days!$C$2:$C$289,MATCH(A1097&amp;"|"&amp;C1097,SHELF_days!$D$2:$D$289,0))</f>
        <v>85</v>
      </c>
      <c r="AD1097" s="8">
        <f t="shared" si="52"/>
        <v>1632.0000000000005</v>
      </c>
      <c r="AE1097" s="7">
        <f t="shared" si="53"/>
        <v>0.8</v>
      </c>
    </row>
    <row r="1098" spans="1:31" x14ac:dyDescent="0.45">
      <c r="A1098" t="s">
        <v>29</v>
      </c>
      <c r="B1098" t="s">
        <v>168</v>
      </c>
      <c r="C1098" t="s">
        <v>138</v>
      </c>
      <c r="D1098">
        <v>0.8</v>
      </c>
      <c r="E1098">
        <v>0.8</v>
      </c>
      <c r="F1098">
        <v>0.8</v>
      </c>
      <c r="G1098">
        <v>0.8</v>
      </c>
      <c r="H1098">
        <v>0.8</v>
      </c>
      <c r="I1098">
        <v>0.8</v>
      </c>
      <c r="J1098">
        <v>0.8</v>
      </c>
      <c r="K1098">
        <v>0.8</v>
      </c>
      <c r="L1098">
        <v>0.8</v>
      </c>
      <c r="M1098">
        <v>0.8</v>
      </c>
      <c r="N1098">
        <v>0.8</v>
      </c>
      <c r="O1098">
        <v>0.8</v>
      </c>
      <c r="P1098">
        <v>0.8</v>
      </c>
      <c r="Q1098">
        <v>0.8</v>
      </c>
      <c r="R1098">
        <v>0.8</v>
      </c>
      <c r="S1098">
        <v>0.8</v>
      </c>
      <c r="T1098">
        <v>0.8</v>
      </c>
      <c r="U1098">
        <v>0.8</v>
      </c>
      <c r="V1098">
        <v>0.8</v>
      </c>
      <c r="W1098">
        <v>0.8</v>
      </c>
      <c r="X1098">
        <v>0.8</v>
      </c>
      <c r="Y1098">
        <v>0.8</v>
      </c>
      <c r="Z1098">
        <v>0.8</v>
      </c>
      <c r="AA1098">
        <v>0.8</v>
      </c>
      <c r="AB1098" s="7">
        <f t="shared" si="51"/>
        <v>19.200000000000006</v>
      </c>
      <c r="AC1098">
        <f>INDEX(SHELF_days!$C$2:$C$289,MATCH(A1098&amp;"|"&amp;C1098,SHELF_days!$D$2:$D$289,0))</f>
        <v>8</v>
      </c>
      <c r="AD1098" s="8">
        <f t="shared" si="52"/>
        <v>153.60000000000005</v>
      </c>
      <c r="AE1098" s="7">
        <f t="shared" si="53"/>
        <v>0.8</v>
      </c>
    </row>
    <row r="1099" spans="1:31" x14ac:dyDescent="0.45">
      <c r="A1099" t="s">
        <v>29</v>
      </c>
      <c r="B1099" t="s">
        <v>168</v>
      </c>
      <c r="C1099" t="s">
        <v>139</v>
      </c>
      <c r="D1099">
        <v>0.8</v>
      </c>
      <c r="E1099">
        <v>0.8</v>
      </c>
      <c r="F1099">
        <v>0.8</v>
      </c>
      <c r="G1099">
        <v>0.8</v>
      </c>
      <c r="H1099">
        <v>0.8</v>
      </c>
      <c r="I1099">
        <v>0.8</v>
      </c>
      <c r="J1099">
        <v>0.8</v>
      </c>
      <c r="K1099">
        <v>0.8</v>
      </c>
      <c r="L1099">
        <v>0.8</v>
      </c>
      <c r="M1099">
        <v>0.8</v>
      </c>
      <c r="N1099">
        <v>0.8</v>
      </c>
      <c r="O1099">
        <v>0.8</v>
      </c>
      <c r="P1099">
        <v>0.8</v>
      </c>
      <c r="Q1099">
        <v>0.8</v>
      </c>
      <c r="R1099">
        <v>0.8</v>
      </c>
      <c r="S1099">
        <v>0.8</v>
      </c>
      <c r="T1099">
        <v>0.8</v>
      </c>
      <c r="U1099">
        <v>0.8</v>
      </c>
      <c r="V1099">
        <v>0.8</v>
      </c>
      <c r="W1099">
        <v>0.8</v>
      </c>
      <c r="X1099">
        <v>0.8</v>
      </c>
      <c r="Y1099">
        <v>0.8</v>
      </c>
      <c r="Z1099">
        <v>0.8</v>
      </c>
      <c r="AA1099">
        <v>0.8</v>
      </c>
      <c r="AB1099" s="7">
        <f t="shared" si="51"/>
        <v>19.200000000000006</v>
      </c>
      <c r="AC1099">
        <f>INDEX(SHELF_days!$C$2:$C$289,MATCH(A1099&amp;"|"&amp;C1099,SHELF_days!$D$2:$D$289,0))</f>
        <v>19</v>
      </c>
      <c r="AD1099" s="8">
        <f t="shared" si="52"/>
        <v>364.80000000000013</v>
      </c>
      <c r="AE1099" s="7">
        <f t="shared" si="53"/>
        <v>0.8</v>
      </c>
    </row>
    <row r="1100" spans="1:31" x14ac:dyDescent="0.45">
      <c r="A1100" t="s">
        <v>29</v>
      </c>
      <c r="B1100" t="s">
        <v>169</v>
      </c>
      <c r="C1100" t="s">
        <v>134</v>
      </c>
      <c r="D1100">
        <v>0.29731044631910181</v>
      </c>
      <c r="E1100">
        <v>0.29731044631910181</v>
      </c>
      <c r="F1100">
        <v>0.29731044631910181</v>
      </c>
      <c r="G1100">
        <v>0.29731044631910181</v>
      </c>
      <c r="H1100">
        <v>0.29731044631910181</v>
      </c>
      <c r="I1100">
        <v>0.29731044631910181</v>
      </c>
      <c r="J1100">
        <v>0.29731044631910181</v>
      </c>
      <c r="K1100">
        <v>0.29713491609787762</v>
      </c>
      <c r="L1100">
        <v>0.29713491609787762</v>
      </c>
      <c r="M1100">
        <v>0.29713491609787762</v>
      </c>
      <c r="N1100">
        <v>0.29713491609787762</v>
      </c>
      <c r="O1100">
        <v>0.29713491609787762</v>
      </c>
      <c r="P1100">
        <v>0.29713491609787762</v>
      </c>
      <c r="Q1100">
        <v>0.29713491609787762</v>
      </c>
      <c r="R1100">
        <v>0.29719342617161898</v>
      </c>
      <c r="S1100">
        <v>0.29731044631910181</v>
      </c>
      <c r="T1100">
        <v>0.29731044631910181</v>
      </c>
      <c r="U1100">
        <v>0.29731044631910181</v>
      </c>
      <c r="V1100">
        <v>0.29731044631910181</v>
      </c>
      <c r="W1100">
        <v>0.29731044631910181</v>
      </c>
      <c r="X1100">
        <v>0.29731044631910181</v>
      </c>
      <c r="Y1100">
        <v>0.29731044631910181</v>
      </c>
      <c r="Z1100">
        <v>0.29731044631910181</v>
      </c>
      <c r="AA1100">
        <v>0.29731044631910181</v>
      </c>
      <c r="AB1100" s="7">
        <f t="shared" si="51"/>
        <v>7.1341049799623946</v>
      </c>
      <c r="AC1100">
        <f>INDEX(SHELF_days!$C$2:$C$289,MATCH(A1100&amp;"|"&amp;C1100,SHELF_days!$D$2:$D$289,0))</f>
        <v>68</v>
      </c>
      <c r="AD1100" s="8">
        <f t="shared" si="52"/>
        <v>485.1191386374428</v>
      </c>
      <c r="AE1100" s="7">
        <f t="shared" si="53"/>
        <v>0.29731044631910181</v>
      </c>
    </row>
    <row r="1101" spans="1:31" x14ac:dyDescent="0.45">
      <c r="A1101" t="s">
        <v>29</v>
      </c>
      <c r="B1101" t="s">
        <v>169</v>
      </c>
      <c r="C1101" t="s">
        <v>135</v>
      </c>
      <c r="D1101">
        <v>0.29731044631910181</v>
      </c>
      <c r="E1101">
        <v>0.29731044631910181</v>
      </c>
      <c r="F1101">
        <v>0.29731044631910181</v>
      </c>
      <c r="G1101">
        <v>0.29731044631910181</v>
      </c>
      <c r="H1101">
        <v>0.29731044631910181</v>
      </c>
      <c r="I1101">
        <v>0.29731044631910181</v>
      </c>
      <c r="J1101">
        <v>0.29731044631910181</v>
      </c>
      <c r="K1101">
        <v>0.29731044631910181</v>
      </c>
      <c r="L1101">
        <v>0.29731044631910181</v>
      </c>
      <c r="M1101">
        <v>0.29731044631910181</v>
      </c>
      <c r="N1101">
        <v>0.29731044631910181</v>
      </c>
      <c r="O1101">
        <v>0.29731044631910181</v>
      </c>
      <c r="P1101">
        <v>0.29731044631910181</v>
      </c>
      <c r="Q1101">
        <v>0.29731044631910181</v>
      </c>
      <c r="R1101">
        <v>0.29731044631910181</v>
      </c>
      <c r="S1101">
        <v>0.29731044631910181</v>
      </c>
      <c r="T1101">
        <v>0.29731044631910181</v>
      </c>
      <c r="U1101">
        <v>0.29731044631910181</v>
      </c>
      <c r="V1101">
        <v>0.29731044631910181</v>
      </c>
      <c r="W1101">
        <v>0.29731044631910181</v>
      </c>
      <c r="X1101">
        <v>0.29731044631910181</v>
      </c>
      <c r="Y1101">
        <v>0.29731044631910181</v>
      </c>
      <c r="Z1101">
        <v>0.29731044631910181</v>
      </c>
      <c r="AA1101">
        <v>0.29731044631910181</v>
      </c>
      <c r="AB1101" s="7">
        <f t="shared" si="51"/>
        <v>7.1354507116584456</v>
      </c>
      <c r="AC1101">
        <f>INDEX(SHELF_days!$C$2:$C$289,MATCH(A1101&amp;"|"&amp;C1101,SHELF_days!$D$2:$D$289,0))</f>
        <v>90</v>
      </c>
      <c r="AD1101" s="8">
        <f t="shared" si="52"/>
        <v>642.19056404926005</v>
      </c>
      <c r="AE1101" s="7">
        <f t="shared" si="53"/>
        <v>0.29731044631910181</v>
      </c>
    </row>
    <row r="1102" spans="1:31" x14ac:dyDescent="0.45">
      <c r="A1102" t="s">
        <v>29</v>
      </c>
      <c r="B1102" t="s">
        <v>169</v>
      </c>
      <c r="C1102" t="s">
        <v>136</v>
      </c>
      <c r="D1102">
        <v>0.29731044631910181</v>
      </c>
      <c r="E1102">
        <v>0.29731044631910181</v>
      </c>
      <c r="F1102">
        <v>0.29731044631910181</v>
      </c>
      <c r="G1102">
        <v>0.29731044631910181</v>
      </c>
      <c r="H1102">
        <v>0.29731044631910181</v>
      </c>
      <c r="I1102">
        <v>0.29731044631910181</v>
      </c>
      <c r="J1102">
        <v>0.29731044631910181</v>
      </c>
      <c r="K1102">
        <v>0.29731044631910181</v>
      </c>
      <c r="L1102">
        <v>0.29731044631910181</v>
      </c>
      <c r="M1102">
        <v>0.29731044631910181</v>
      </c>
      <c r="N1102">
        <v>0.29731044631910181</v>
      </c>
      <c r="O1102">
        <v>0.29731044631910181</v>
      </c>
      <c r="P1102">
        <v>0.29731044631910181</v>
      </c>
      <c r="Q1102">
        <v>0.29731044631910181</v>
      </c>
      <c r="R1102">
        <v>0.29731044631910181</v>
      </c>
      <c r="S1102">
        <v>0.29731044631910181</v>
      </c>
      <c r="T1102">
        <v>0.29731044631910181</v>
      </c>
      <c r="U1102">
        <v>0.29731044631910181</v>
      </c>
      <c r="V1102">
        <v>0.29731044631910181</v>
      </c>
      <c r="W1102">
        <v>0.29731044631910181</v>
      </c>
      <c r="X1102">
        <v>0.29731044631910181</v>
      </c>
      <c r="Y1102">
        <v>0.29731044631910181</v>
      </c>
      <c r="Z1102">
        <v>0.29731044631910181</v>
      </c>
      <c r="AA1102">
        <v>0.29731044631910181</v>
      </c>
      <c r="AB1102" s="7">
        <f t="shared" si="51"/>
        <v>7.1354507116584456</v>
      </c>
      <c r="AC1102">
        <f>INDEX(SHELF_days!$C$2:$C$289,MATCH(A1102&amp;"|"&amp;C1102,SHELF_days!$D$2:$D$289,0))</f>
        <v>95</v>
      </c>
      <c r="AD1102" s="8">
        <f t="shared" si="52"/>
        <v>677.8678176075523</v>
      </c>
      <c r="AE1102" s="7">
        <f t="shared" si="53"/>
        <v>0.29731044631910181</v>
      </c>
    </row>
    <row r="1103" spans="1:31" x14ac:dyDescent="0.45">
      <c r="A1103" t="s">
        <v>29</v>
      </c>
      <c r="B1103" t="s">
        <v>169</v>
      </c>
      <c r="C1103" t="s">
        <v>137</v>
      </c>
      <c r="D1103">
        <v>0.29731044631910181</v>
      </c>
      <c r="E1103">
        <v>0.29731044631910181</v>
      </c>
      <c r="F1103">
        <v>0.29731044631910181</v>
      </c>
      <c r="G1103">
        <v>0.29731044631910181</v>
      </c>
      <c r="H1103">
        <v>0.29731044631910181</v>
      </c>
      <c r="I1103">
        <v>0.29731044631910181</v>
      </c>
      <c r="J1103">
        <v>0.29731044631910181</v>
      </c>
      <c r="K1103">
        <v>0.29731044631910181</v>
      </c>
      <c r="L1103">
        <v>0.29731044631910181</v>
      </c>
      <c r="M1103">
        <v>0.29731044631910181</v>
      </c>
      <c r="N1103">
        <v>0.29731044631910181</v>
      </c>
      <c r="O1103">
        <v>0.29731044631910181</v>
      </c>
      <c r="P1103">
        <v>0.29731044631910181</v>
      </c>
      <c r="Q1103">
        <v>0.29731044631910181</v>
      </c>
      <c r="R1103">
        <v>0.29731044631910181</v>
      </c>
      <c r="S1103">
        <v>0.29731044631910181</v>
      </c>
      <c r="T1103">
        <v>0.29731044631910181</v>
      </c>
      <c r="U1103">
        <v>0.29731044631910181</v>
      </c>
      <c r="V1103">
        <v>0.29731044631910181</v>
      </c>
      <c r="W1103">
        <v>0.29731044631910181</v>
      </c>
      <c r="X1103">
        <v>0.29731044631910181</v>
      </c>
      <c r="Y1103">
        <v>0.29731044631910181</v>
      </c>
      <c r="Z1103">
        <v>0.29731044631910181</v>
      </c>
      <c r="AA1103">
        <v>0.29731044631910181</v>
      </c>
      <c r="AB1103" s="7">
        <f t="shared" si="51"/>
        <v>7.1354507116584456</v>
      </c>
      <c r="AC1103">
        <f>INDEX(SHELF_days!$C$2:$C$289,MATCH(A1103&amp;"|"&amp;C1103,SHELF_days!$D$2:$D$289,0))</f>
        <v>85</v>
      </c>
      <c r="AD1103" s="8">
        <f t="shared" si="52"/>
        <v>606.51331049096791</v>
      </c>
      <c r="AE1103" s="7">
        <f t="shared" si="53"/>
        <v>0.29731044631910181</v>
      </c>
    </row>
    <row r="1104" spans="1:31" x14ac:dyDescent="0.45">
      <c r="A1104" t="s">
        <v>29</v>
      </c>
      <c r="B1104" t="s">
        <v>169</v>
      </c>
      <c r="C1104" t="s">
        <v>138</v>
      </c>
      <c r="D1104">
        <v>0.29731044631910181</v>
      </c>
      <c r="E1104">
        <v>0.29731044631910181</v>
      </c>
      <c r="F1104">
        <v>0.29731044631910181</v>
      </c>
      <c r="G1104">
        <v>0.29731044631910181</v>
      </c>
      <c r="H1104">
        <v>0.29731044631910181</v>
      </c>
      <c r="I1104">
        <v>0.29731044631910181</v>
      </c>
      <c r="J1104">
        <v>0.29731044631910181</v>
      </c>
      <c r="K1104">
        <v>0.29731044631910181</v>
      </c>
      <c r="L1104">
        <v>0.29731044631910181</v>
      </c>
      <c r="M1104">
        <v>0.29731044631910181</v>
      </c>
      <c r="N1104">
        <v>0.29731044631910181</v>
      </c>
      <c r="O1104">
        <v>0.29731044631910181</v>
      </c>
      <c r="P1104">
        <v>0.29731044631910181</v>
      </c>
      <c r="Q1104">
        <v>0.29731044631910181</v>
      </c>
      <c r="R1104">
        <v>0.29731044631910181</v>
      </c>
      <c r="S1104">
        <v>0.29731044631910181</v>
      </c>
      <c r="T1104">
        <v>0.29731044631910181</v>
      </c>
      <c r="U1104">
        <v>0.29731044631910181</v>
      </c>
      <c r="V1104">
        <v>0.29731044631910181</v>
      </c>
      <c r="W1104">
        <v>0.29731044631910181</v>
      </c>
      <c r="X1104">
        <v>0.29731044631910181</v>
      </c>
      <c r="Y1104">
        <v>0.29731044631910181</v>
      </c>
      <c r="Z1104">
        <v>0.29731044631910181</v>
      </c>
      <c r="AA1104">
        <v>0.29731044631910181</v>
      </c>
      <c r="AB1104" s="7">
        <f t="shared" si="51"/>
        <v>7.1354507116584456</v>
      </c>
      <c r="AC1104">
        <f>INDEX(SHELF_days!$C$2:$C$289,MATCH(A1104&amp;"|"&amp;C1104,SHELF_days!$D$2:$D$289,0))</f>
        <v>8</v>
      </c>
      <c r="AD1104" s="8">
        <f t="shared" si="52"/>
        <v>57.083605693267565</v>
      </c>
      <c r="AE1104" s="7">
        <f t="shared" si="53"/>
        <v>0.29731044631910181</v>
      </c>
    </row>
    <row r="1105" spans="1:31" x14ac:dyDescent="0.45">
      <c r="A1105" t="s">
        <v>29</v>
      </c>
      <c r="B1105" t="s">
        <v>169</v>
      </c>
      <c r="C1105" t="s">
        <v>139</v>
      </c>
      <c r="D1105">
        <v>0.29731044631910181</v>
      </c>
      <c r="E1105">
        <v>0.29731044631910181</v>
      </c>
      <c r="F1105">
        <v>0.29731044631910181</v>
      </c>
      <c r="G1105">
        <v>0.29731044631910181</v>
      </c>
      <c r="H1105">
        <v>0.29731044631910181</v>
      </c>
      <c r="I1105">
        <v>0.29731044631910181</v>
      </c>
      <c r="J1105">
        <v>0.29731044631910181</v>
      </c>
      <c r="K1105">
        <v>0.29731044631910181</v>
      </c>
      <c r="L1105">
        <v>0.29731044631910181</v>
      </c>
      <c r="M1105">
        <v>0.29731044631910181</v>
      </c>
      <c r="N1105">
        <v>0.29731044631910181</v>
      </c>
      <c r="O1105">
        <v>0.29731044631910181</v>
      </c>
      <c r="P1105">
        <v>0.29731044631910181</v>
      </c>
      <c r="Q1105">
        <v>0.29731044631910181</v>
      </c>
      <c r="R1105">
        <v>0.29731044631910181</v>
      </c>
      <c r="S1105">
        <v>0.29731044631910181</v>
      </c>
      <c r="T1105">
        <v>0.29731044631910181</v>
      </c>
      <c r="U1105">
        <v>0.29731044631910181</v>
      </c>
      <c r="V1105">
        <v>0.29731044631910181</v>
      </c>
      <c r="W1105">
        <v>0.29731044631910181</v>
      </c>
      <c r="X1105">
        <v>0.29731044631910181</v>
      </c>
      <c r="Y1105">
        <v>0.29731044631910181</v>
      </c>
      <c r="Z1105">
        <v>0.29731044631910181</v>
      </c>
      <c r="AA1105">
        <v>0.29731044631910181</v>
      </c>
      <c r="AB1105" s="7">
        <f t="shared" si="51"/>
        <v>7.1354507116584456</v>
      </c>
      <c r="AC1105">
        <f>INDEX(SHELF_days!$C$2:$C$289,MATCH(A1105&amp;"|"&amp;C1105,SHELF_days!$D$2:$D$289,0))</f>
        <v>19</v>
      </c>
      <c r="AD1105" s="8">
        <f t="shared" si="52"/>
        <v>135.57356352151047</v>
      </c>
      <c r="AE1105" s="7">
        <f t="shared" si="53"/>
        <v>0.29731044631910181</v>
      </c>
    </row>
    <row r="1106" spans="1:31" x14ac:dyDescent="0.45">
      <c r="A1106" t="s">
        <v>29</v>
      </c>
      <c r="B1106" t="s">
        <v>170</v>
      </c>
      <c r="C1106" t="s">
        <v>134</v>
      </c>
      <c r="D1106">
        <v>0.8</v>
      </c>
      <c r="E1106">
        <v>0.8</v>
      </c>
      <c r="F1106">
        <v>0.8</v>
      </c>
      <c r="G1106">
        <v>0.8</v>
      </c>
      <c r="H1106">
        <v>0.8</v>
      </c>
      <c r="I1106">
        <v>0.8</v>
      </c>
      <c r="J1106">
        <v>0.8</v>
      </c>
      <c r="K1106">
        <v>0.8</v>
      </c>
      <c r="L1106">
        <v>0.8</v>
      </c>
      <c r="M1106">
        <v>0.8</v>
      </c>
      <c r="N1106">
        <v>0.8</v>
      </c>
      <c r="O1106">
        <v>0.8</v>
      </c>
      <c r="P1106">
        <v>0.8</v>
      </c>
      <c r="Q1106">
        <v>0.8</v>
      </c>
      <c r="R1106">
        <v>0.8</v>
      </c>
      <c r="S1106">
        <v>0.8</v>
      </c>
      <c r="T1106">
        <v>0.8</v>
      </c>
      <c r="U1106">
        <v>0.8</v>
      </c>
      <c r="V1106">
        <v>0.8</v>
      </c>
      <c r="W1106">
        <v>0.8</v>
      </c>
      <c r="X1106">
        <v>0.8</v>
      </c>
      <c r="Y1106">
        <v>0.8</v>
      </c>
      <c r="Z1106">
        <v>0.8</v>
      </c>
      <c r="AA1106">
        <v>0.8</v>
      </c>
      <c r="AB1106" s="7">
        <f t="shared" si="51"/>
        <v>19.200000000000006</v>
      </c>
      <c r="AC1106">
        <f>INDEX(SHELF_days!$C$2:$C$289,MATCH(A1106&amp;"|"&amp;C1106,SHELF_days!$D$2:$D$289,0))</f>
        <v>68</v>
      </c>
      <c r="AD1106" s="8">
        <f t="shared" si="52"/>
        <v>1305.6000000000004</v>
      </c>
      <c r="AE1106" s="7">
        <f t="shared" si="53"/>
        <v>0.8</v>
      </c>
    </row>
    <row r="1107" spans="1:31" x14ac:dyDescent="0.45">
      <c r="A1107" t="s">
        <v>29</v>
      </c>
      <c r="B1107" t="s">
        <v>170</v>
      </c>
      <c r="C1107" t="s">
        <v>135</v>
      </c>
      <c r="D1107">
        <v>0.8</v>
      </c>
      <c r="E1107">
        <v>0.8</v>
      </c>
      <c r="F1107">
        <v>0.8</v>
      </c>
      <c r="G1107">
        <v>0.8</v>
      </c>
      <c r="H1107">
        <v>0.8</v>
      </c>
      <c r="I1107">
        <v>0.8</v>
      </c>
      <c r="J1107">
        <v>0.8</v>
      </c>
      <c r="K1107">
        <v>0.8</v>
      </c>
      <c r="L1107">
        <v>0.8</v>
      </c>
      <c r="M1107">
        <v>0.8</v>
      </c>
      <c r="N1107">
        <v>0.8</v>
      </c>
      <c r="O1107">
        <v>0.8</v>
      </c>
      <c r="P1107">
        <v>0.8</v>
      </c>
      <c r="Q1107">
        <v>0.8</v>
      </c>
      <c r="R1107">
        <v>0.8</v>
      </c>
      <c r="S1107">
        <v>0.8</v>
      </c>
      <c r="T1107">
        <v>0.8</v>
      </c>
      <c r="U1107">
        <v>0.8</v>
      </c>
      <c r="V1107">
        <v>0.8</v>
      </c>
      <c r="W1107">
        <v>0.8</v>
      </c>
      <c r="X1107">
        <v>0.8</v>
      </c>
      <c r="Y1107">
        <v>0.8</v>
      </c>
      <c r="Z1107">
        <v>0.8</v>
      </c>
      <c r="AA1107">
        <v>0.8</v>
      </c>
      <c r="AB1107" s="7">
        <f t="shared" si="51"/>
        <v>19.200000000000006</v>
      </c>
      <c r="AC1107">
        <f>INDEX(SHELF_days!$C$2:$C$289,MATCH(A1107&amp;"|"&amp;C1107,SHELF_days!$D$2:$D$289,0))</f>
        <v>90</v>
      </c>
      <c r="AD1107" s="8">
        <f t="shared" si="52"/>
        <v>1728.0000000000007</v>
      </c>
      <c r="AE1107" s="7">
        <f t="shared" si="53"/>
        <v>0.8</v>
      </c>
    </row>
    <row r="1108" spans="1:31" x14ac:dyDescent="0.45">
      <c r="A1108" t="s">
        <v>29</v>
      </c>
      <c r="B1108" t="s">
        <v>170</v>
      </c>
      <c r="C1108" t="s">
        <v>136</v>
      </c>
      <c r="D1108">
        <v>0.8</v>
      </c>
      <c r="E1108">
        <v>0.8</v>
      </c>
      <c r="F1108">
        <v>0.8</v>
      </c>
      <c r="G1108">
        <v>0.8</v>
      </c>
      <c r="H1108">
        <v>0.8</v>
      </c>
      <c r="I1108">
        <v>0.8</v>
      </c>
      <c r="J1108">
        <v>0.8</v>
      </c>
      <c r="K1108">
        <v>0.8</v>
      </c>
      <c r="L1108">
        <v>0.8</v>
      </c>
      <c r="M1108">
        <v>0.8</v>
      </c>
      <c r="N1108">
        <v>0.8</v>
      </c>
      <c r="O1108">
        <v>0.8</v>
      </c>
      <c r="P1108">
        <v>0.8</v>
      </c>
      <c r="Q1108">
        <v>0.8</v>
      </c>
      <c r="R1108">
        <v>0.8</v>
      </c>
      <c r="S1108">
        <v>0.8</v>
      </c>
      <c r="T1108">
        <v>0.8</v>
      </c>
      <c r="U1108">
        <v>0.8</v>
      </c>
      <c r="V1108">
        <v>0.8</v>
      </c>
      <c r="W1108">
        <v>0.8</v>
      </c>
      <c r="X1108">
        <v>0.8</v>
      </c>
      <c r="Y1108">
        <v>0.8</v>
      </c>
      <c r="Z1108">
        <v>0.8</v>
      </c>
      <c r="AA1108">
        <v>0.8</v>
      </c>
      <c r="AB1108" s="7">
        <f t="shared" si="51"/>
        <v>19.200000000000006</v>
      </c>
      <c r="AC1108">
        <f>INDEX(SHELF_days!$C$2:$C$289,MATCH(A1108&amp;"|"&amp;C1108,SHELF_days!$D$2:$D$289,0))</f>
        <v>95</v>
      </c>
      <c r="AD1108" s="8">
        <f t="shared" si="52"/>
        <v>1824.0000000000007</v>
      </c>
      <c r="AE1108" s="7">
        <f t="shared" si="53"/>
        <v>0.8</v>
      </c>
    </row>
    <row r="1109" spans="1:31" x14ac:dyDescent="0.45">
      <c r="A1109" t="s">
        <v>29</v>
      </c>
      <c r="B1109" t="s">
        <v>170</v>
      </c>
      <c r="C1109" t="s">
        <v>137</v>
      </c>
      <c r="D1109">
        <v>0.8</v>
      </c>
      <c r="E1109">
        <v>0.8</v>
      </c>
      <c r="F1109">
        <v>0.8</v>
      </c>
      <c r="G1109">
        <v>0.8</v>
      </c>
      <c r="H1109">
        <v>0.8</v>
      </c>
      <c r="I1109">
        <v>0.8</v>
      </c>
      <c r="J1109">
        <v>0.8</v>
      </c>
      <c r="K1109">
        <v>0.8</v>
      </c>
      <c r="L1109">
        <v>0.8</v>
      </c>
      <c r="M1109">
        <v>0.8</v>
      </c>
      <c r="N1109">
        <v>0.8</v>
      </c>
      <c r="O1109">
        <v>0.8</v>
      </c>
      <c r="P1109">
        <v>0.8</v>
      </c>
      <c r="Q1109">
        <v>0.8</v>
      </c>
      <c r="R1109">
        <v>0.8</v>
      </c>
      <c r="S1109">
        <v>0.8</v>
      </c>
      <c r="T1109">
        <v>0.8</v>
      </c>
      <c r="U1109">
        <v>0.8</v>
      </c>
      <c r="V1109">
        <v>0.8</v>
      </c>
      <c r="W1109">
        <v>0.8</v>
      </c>
      <c r="X1109">
        <v>0.8</v>
      </c>
      <c r="Y1109">
        <v>0.8</v>
      </c>
      <c r="Z1109">
        <v>0.8</v>
      </c>
      <c r="AA1109">
        <v>0.8</v>
      </c>
      <c r="AB1109" s="7">
        <f t="shared" si="51"/>
        <v>19.200000000000006</v>
      </c>
      <c r="AC1109">
        <f>INDEX(SHELF_days!$C$2:$C$289,MATCH(A1109&amp;"|"&amp;C1109,SHELF_days!$D$2:$D$289,0))</f>
        <v>85</v>
      </c>
      <c r="AD1109" s="8">
        <f t="shared" si="52"/>
        <v>1632.0000000000005</v>
      </c>
      <c r="AE1109" s="7">
        <f t="shared" si="53"/>
        <v>0.8</v>
      </c>
    </row>
    <row r="1110" spans="1:31" x14ac:dyDescent="0.45">
      <c r="A1110" t="s">
        <v>29</v>
      </c>
      <c r="B1110" t="s">
        <v>170</v>
      </c>
      <c r="C1110" t="s">
        <v>138</v>
      </c>
      <c r="D1110">
        <v>0.8</v>
      </c>
      <c r="E1110">
        <v>0.8</v>
      </c>
      <c r="F1110">
        <v>0.8</v>
      </c>
      <c r="G1110">
        <v>0.8</v>
      </c>
      <c r="H1110">
        <v>0.8</v>
      </c>
      <c r="I1110">
        <v>0.8</v>
      </c>
      <c r="J1110">
        <v>0.8</v>
      </c>
      <c r="K1110">
        <v>0.8</v>
      </c>
      <c r="L1110">
        <v>0.8</v>
      </c>
      <c r="M1110">
        <v>0.8</v>
      </c>
      <c r="N1110">
        <v>0.8</v>
      </c>
      <c r="O1110">
        <v>0.8</v>
      </c>
      <c r="P1110">
        <v>0.8</v>
      </c>
      <c r="Q1110">
        <v>0.8</v>
      </c>
      <c r="R1110">
        <v>0.8</v>
      </c>
      <c r="S1110">
        <v>0.8</v>
      </c>
      <c r="T1110">
        <v>0.8</v>
      </c>
      <c r="U1110">
        <v>0.8</v>
      </c>
      <c r="V1110">
        <v>0.8</v>
      </c>
      <c r="W1110">
        <v>0.8</v>
      </c>
      <c r="X1110">
        <v>0.8</v>
      </c>
      <c r="Y1110">
        <v>0.8</v>
      </c>
      <c r="Z1110">
        <v>0.8</v>
      </c>
      <c r="AA1110">
        <v>0.8</v>
      </c>
      <c r="AB1110" s="7">
        <f t="shared" si="51"/>
        <v>19.200000000000006</v>
      </c>
      <c r="AC1110">
        <f>INDEX(SHELF_days!$C$2:$C$289,MATCH(A1110&amp;"|"&amp;C1110,SHELF_days!$D$2:$D$289,0))</f>
        <v>8</v>
      </c>
      <c r="AD1110" s="8">
        <f t="shared" si="52"/>
        <v>153.60000000000005</v>
      </c>
      <c r="AE1110" s="7">
        <f t="shared" si="53"/>
        <v>0.8</v>
      </c>
    </row>
    <row r="1111" spans="1:31" x14ac:dyDescent="0.45">
      <c r="A1111" t="s">
        <v>29</v>
      </c>
      <c r="B1111" t="s">
        <v>170</v>
      </c>
      <c r="C1111" t="s">
        <v>139</v>
      </c>
      <c r="D1111">
        <v>0.8</v>
      </c>
      <c r="E1111">
        <v>0.8</v>
      </c>
      <c r="F1111">
        <v>0.8</v>
      </c>
      <c r="G1111">
        <v>0.8</v>
      </c>
      <c r="H1111">
        <v>0.8</v>
      </c>
      <c r="I1111">
        <v>0.8</v>
      </c>
      <c r="J1111">
        <v>0.8</v>
      </c>
      <c r="K1111">
        <v>0.8</v>
      </c>
      <c r="L1111">
        <v>0.8</v>
      </c>
      <c r="M1111">
        <v>0.8</v>
      </c>
      <c r="N1111">
        <v>0.8</v>
      </c>
      <c r="O1111">
        <v>0.8</v>
      </c>
      <c r="P1111">
        <v>0.8</v>
      </c>
      <c r="Q1111">
        <v>0.8</v>
      </c>
      <c r="R1111">
        <v>0.8</v>
      </c>
      <c r="S1111">
        <v>0.8</v>
      </c>
      <c r="T1111">
        <v>0.8</v>
      </c>
      <c r="U1111">
        <v>0.8</v>
      </c>
      <c r="V1111">
        <v>0.8</v>
      </c>
      <c r="W1111">
        <v>0.8</v>
      </c>
      <c r="X1111">
        <v>0.8</v>
      </c>
      <c r="Y1111">
        <v>0.8</v>
      </c>
      <c r="Z1111">
        <v>0.8</v>
      </c>
      <c r="AA1111">
        <v>0.8</v>
      </c>
      <c r="AB1111" s="7">
        <f t="shared" si="51"/>
        <v>19.200000000000006</v>
      </c>
      <c r="AC1111">
        <f>INDEX(SHELF_days!$C$2:$C$289,MATCH(A1111&amp;"|"&amp;C1111,SHELF_days!$D$2:$D$289,0))</f>
        <v>19</v>
      </c>
      <c r="AD1111" s="8">
        <f t="shared" si="52"/>
        <v>364.80000000000013</v>
      </c>
      <c r="AE1111" s="7">
        <f t="shared" si="53"/>
        <v>0.8</v>
      </c>
    </row>
    <row r="1112" spans="1:31" x14ac:dyDescent="0.45">
      <c r="A1112" t="s">
        <v>29</v>
      </c>
      <c r="B1112" t="s">
        <v>171</v>
      </c>
      <c r="C1112" t="s">
        <v>134</v>
      </c>
      <c r="D1112">
        <v>0.39773313714538933</v>
      </c>
      <c r="E1112">
        <v>0.3747722889914582</v>
      </c>
      <c r="F1112">
        <v>0.37077238840724158</v>
      </c>
      <c r="G1112">
        <v>0.37738418686123087</v>
      </c>
      <c r="H1112">
        <v>0.41345378980714231</v>
      </c>
      <c r="I1112">
        <v>0.47492473263347679</v>
      </c>
      <c r="J1112">
        <v>0.46449699109162418</v>
      </c>
      <c r="K1112">
        <v>0.37869096518068152</v>
      </c>
      <c r="L1112">
        <v>0.33841710129391928</v>
      </c>
      <c r="M1112">
        <v>0.33689346655706648</v>
      </c>
      <c r="N1112">
        <v>0.34498527411982838</v>
      </c>
      <c r="O1112">
        <v>0.35567626232237759</v>
      </c>
      <c r="P1112">
        <v>0.36920966201125988</v>
      </c>
      <c r="Q1112">
        <v>0.37688047396920271</v>
      </c>
      <c r="R1112">
        <v>0.38856147087995879</v>
      </c>
      <c r="S1112">
        <v>0.41224471298936177</v>
      </c>
      <c r="T1112">
        <v>0.50418862701427458</v>
      </c>
      <c r="U1112">
        <v>0.64023241121319274</v>
      </c>
      <c r="V1112">
        <v>0.68578127151326729</v>
      </c>
      <c r="W1112">
        <v>0.6873165176340198</v>
      </c>
      <c r="X1112">
        <v>0.66388386024763224</v>
      </c>
      <c r="Y1112">
        <v>0.6016259973467265</v>
      </c>
      <c r="Z1112">
        <v>0.53427455208286434</v>
      </c>
      <c r="AA1112">
        <v>0.45748786213904941</v>
      </c>
      <c r="AB1112" s="7">
        <f t="shared" si="51"/>
        <v>10.949888003452246</v>
      </c>
      <c r="AC1112">
        <f>INDEX(SHELF_days!$C$2:$C$289,MATCH(A1112&amp;"|"&amp;C1112,SHELF_days!$D$2:$D$289,0))</f>
        <v>68</v>
      </c>
      <c r="AD1112" s="8">
        <f t="shared" si="52"/>
        <v>744.59238423475279</v>
      </c>
      <c r="AE1112" s="7">
        <f t="shared" si="53"/>
        <v>0.6873165176340198</v>
      </c>
    </row>
    <row r="1113" spans="1:31" x14ac:dyDescent="0.45">
      <c r="A1113" t="s">
        <v>29</v>
      </c>
      <c r="B1113" t="s">
        <v>171</v>
      </c>
      <c r="C1113" t="s">
        <v>135</v>
      </c>
      <c r="D1113">
        <v>0.45361450106498169</v>
      </c>
      <c r="E1113">
        <v>0.4291471452726292</v>
      </c>
      <c r="F1113">
        <v>0.41993085197405211</v>
      </c>
      <c r="G1113">
        <v>0.42547767272753229</v>
      </c>
      <c r="H1113">
        <v>0.45727256865078147</v>
      </c>
      <c r="I1113">
        <v>0.51440331010567042</v>
      </c>
      <c r="J1113">
        <v>0.51188080883346432</v>
      </c>
      <c r="K1113">
        <v>0.44301511623729889</v>
      </c>
      <c r="L1113">
        <v>0.39296117291440352</v>
      </c>
      <c r="M1113">
        <v>0.40442207082129061</v>
      </c>
      <c r="N1113">
        <v>0.42626143991204168</v>
      </c>
      <c r="O1113">
        <v>0.45116577692874082</v>
      </c>
      <c r="P1113">
        <v>0.47138071218321109</v>
      </c>
      <c r="Q1113">
        <v>0.48470149576007088</v>
      </c>
      <c r="R1113">
        <v>0.50158300789283283</v>
      </c>
      <c r="S1113">
        <v>0.53070007786011697</v>
      </c>
      <c r="T1113">
        <v>0.62121213254354568</v>
      </c>
      <c r="U1113">
        <v>0.71013839656779887</v>
      </c>
      <c r="V1113">
        <v>0.7326604339364704</v>
      </c>
      <c r="W1113">
        <v>0.73276830062110365</v>
      </c>
      <c r="X1113">
        <v>0.70218989191312697</v>
      </c>
      <c r="Y1113">
        <v>0.65116991093900856</v>
      </c>
      <c r="Z1113">
        <v>0.57854079065687103</v>
      </c>
      <c r="AA1113">
        <v>0.50167378802672447</v>
      </c>
      <c r="AB1113" s="7">
        <f t="shared" si="51"/>
        <v>12.54827137434377</v>
      </c>
      <c r="AC1113">
        <f>INDEX(SHELF_days!$C$2:$C$289,MATCH(A1113&amp;"|"&amp;C1113,SHELF_days!$D$2:$D$289,0))</f>
        <v>90</v>
      </c>
      <c r="AD1113" s="8">
        <f t="shared" si="52"/>
        <v>1129.3444236909393</v>
      </c>
      <c r="AE1113" s="7">
        <f t="shared" si="53"/>
        <v>0.73276830062110365</v>
      </c>
    </row>
    <row r="1114" spans="1:31" x14ac:dyDescent="0.45">
      <c r="A1114" t="s">
        <v>29</v>
      </c>
      <c r="B1114" t="s">
        <v>171</v>
      </c>
      <c r="C1114" t="s">
        <v>136</v>
      </c>
      <c r="D1114">
        <v>0.51930969633063762</v>
      </c>
      <c r="E1114">
        <v>0.49125389223650701</v>
      </c>
      <c r="F1114">
        <v>0.47948152042773939</v>
      </c>
      <c r="G1114">
        <v>0.48010573911379723</v>
      </c>
      <c r="H1114">
        <v>0.50658211795402808</v>
      </c>
      <c r="I1114">
        <v>0.54623991207633538</v>
      </c>
      <c r="J1114">
        <v>0.53469570541625677</v>
      </c>
      <c r="K1114">
        <v>0.50199316866344823</v>
      </c>
      <c r="L1114">
        <v>0.48543641313145097</v>
      </c>
      <c r="M1114">
        <v>0.50393377954561092</v>
      </c>
      <c r="N1114">
        <v>0.5302567949944853</v>
      </c>
      <c r="O1114">
        <v>0.55988588980686138</v>
      </c>
      <c r="P1114">
        <v>0.5825597272497387</v>
      </c>
      <c r="Q1114">
        <v>0.59933586169226216</v>
      </c>
      <c r="R1114">
        <v>0.62242154415461182</v>
      </c>
      <c r="S1114">
        <v>0.65701221182650227</v>
      </c>
      <c r="T1114">
        <v>0.71867525816067168</v>
      </c>
      <c r="U1114">
        <v>0.78336931919513564</v>
      </c>
      <c r="V1114">
        <v>0.79706421490029822</v>
      </c>
      <c r="W1114">
        <v>0.79415106243986411</v>
      </c>
      <c r="X1114">
        <v>0.77087968164661269</v>
      </c>
      <c r="Y1114">
        <v>0.72409521935533183</v>
      </c>
      <c r="Z1114">
        <v>0.64397422594578724</v>
      </c>
      <c r="AA1114">
        <v>0.56907273293678151</v>
      </c>
      <c r="AB1114" s="7">
        <f t="shared" si="51"/>
        <v>14.401785689200757</v>
      </c>
      <c r="AC1114">
        <f>INDEX(SHELF_days!$C$2:$C$289,MATCH(A1114&amp;"|"&amp;C1114,SHELF_days!$D$2:$D$289,0))</f>
        <v>95</v>
      </c>
      <c r="AD1114" s="8">
        <f t="shared" si="52"/>
        <v>1368.1696404740719</v>
      </c>
      <c r="AE1114" s="7">
        <f t="shared" si="53"/>
        <v>0.79706421490029822</v>
      </c>
    </row>
    <row r="1115" spans="1:31" x14ac:dyDescent="0.45">
      <c r="A1115" t="s">
        <v>29</v>
      </c>
      <c r="B1115" t="s">
        <v>171</v>
      </c>
      <c r="C1115" t="s">
        <v>137</v>
      </c>
      <c r="D1115">
        <v>0.66826190490084791</v>
      </c>
      <c r="E1115">
        <v>0.63633396094887662</v>
      </c>
      <c r="F1115">
        <v>0.61731318710592664</v>
      </c>
      <c r="G1115">
        <v>0.61867028142227587</v>
      </c>
      <c r="H1115">
        <v>0.64933517220902437</v>
      </c>
      <c r="I1115">
        <v>0.68101952038524161</v>
      </c>
      <c r="J1115">
        <v>0.63730020502470219</v>
      </c>
      <c r="K1115">
        <v>0.59768220739289735</v>
      </c>
      <c r="L1115">
        <v>0.61259272827074052</v>
      </c>
      <c r="M1115">
        <v>0.65706220538196325</v>
      </c>
      <c r="N1115">
        <v>0.70685301385748833</v>
      </c>
      <c r="O1115">
        <v>0.76736685795512583</v>
      </c>
      <c r="P1115">
        <v>0.81288870243532707</v>
      </c>
      <c r="Q1115">
        <v>0.84203349719269693</v>
      </c>
      <c r="R1115">
        <v>0.87213524691877276</v>
      </c>
      <c r="S1115">
        <v>0.90312525645471187</v>
      </c>
      <c r="T1115">
        <v>0.9412976036156262</v>
      </c>
      <c r="U1115">
        <v>0.97854502111047603</v>
      </c>
      <c r="V1115">
        <v>0.98766971103418677</v>
      </c>
      <c r="W1115">
        <v>0.98966558628346912</v>
      </c>
      <c r="X1115">
        <v>0.96748072138632224</v>
      </c>
      <c r="Y1115">
        <v>0.9016796944515082</v>
      </c>
      <c r="Z1115">
        <v>0.79688825965543553</v>
      </c>
      <c r="AA1115">
        <v>0.71809239113392731</v>
      </c>
      <c r="AB1115" s="7">
        <f t="shared" si="51"/>
        <v>18.561292936527572</v>
      </c>
      <c r="AC1115">
        <f>INDEX(SHELF_days!$C$2:$C$289,MATCH(A1115&amp;"|"&amp;C1115,SHELF_days!$D$2:$D$289,0))</f>
        <v>85</v>
      </c>
      <c r="AD1115" s="8">
        <f t="shared" si="52"/>
        <v>1577.7098996048437</v>
      </c>
      <c r="AE1115" s="7">
        <f t="shared" si="53"/>
        <v>0.98966558628346912</v>
      </c>
    </row>
    <row r="1116" spans="1:31" x14ac:dyDescent="0.45">
      <c r="A1116" t="s">
        <v>29</v>
      </c>
      <c r="B1116" t="s">
        <v>171</v>
      </c>
      <c r="C1116" t="s">
        <v>138</v>
      </c>
      <c r="D1116">
        <v>0.71573200689788219</v>
      </c>
      <c r="E1116">
        <v>0.66866352055301559</v>
      </c>
      <c r="F1116">
        <v>0.64108623497594786</v>
      </c>
      <c r="G1116">
        <v>0.64125542942705727</v>
      </c>
      <c r="H1116">
        <v>0.65795116187486047</v>
      </c>
      <c r="I1116">
        <v>0.67949243540860149</v>
      </c>
      <c r="J1116">
        <v>0.63751059224250328</v>
      </c>
      <c r="K1116">
        <v>0.64981666865319121</v>
      </c>
      <c r="L1116">
        <v>0.70707959066198367</v>
      </c>
      <c r="M1116">
        <v>0.74746348623427117</v>
      </c>
      <c r="N1116">
        <v>0.76583142384053871</v>
      </c>
      <c r="O1116">
        <v>0.81756450720557339</v>
      </c>
      <c r="P1116">
        <v>0.87464742511776894</v>
      </c>
      <c r="Q1116">
        <v>0.94169213632361504</v>
      </c>
      <c r="R1116">
        <v>0.98367162956678111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0.97849145945531601</v>
      </c>
      <c r="Z1116">
        <v>0.81028256602366078</v>
      </c>
      <c r="AA1116">
        <v>0.74534056585743513</v>
      </c>
      <c r="AB1116" s="7">
        <f t="shared" si="51"/>
        <v>19.663572840320004</v>
      </c>
      <c r="AC1116">
        <f>INDEX(SHELF_days!$C$2:$C$289,MATCH(A1116&amp;"|"&amp;C1116,SHELF_days!$D$2:$D$289,0))</f>
        <v>8</v>
      </c>
      <c r="AD1116" s="8">
        <f t="shared" si="52"/>
        <v>157.30858272256003</v>
      </c>
      <c r="AE1116" s="7">
        <f t="shared" si="53"/>
        <v>1</v>
      </c>
    </row>
    <row r="1117" spans="1:31" x14ac:dyDescent="0.45">
      <c r="A1117" t="s">
        <v>29</v>
      </c>
      <c r="B1117" t="s">
        <v>171</v>
      </c>
      <c r="C1117" t="s">
        <v>139</v>
      </c>
      <c r="D1117">
        <v>0.36530605734013599</v>
      </c>
      <c r="E1117">
        <v>0.35438678176380412</v>
      </c>
      <c r="F1117">
        <v>0.35567543002769209</v>
      </c>
      <c r="G1117">
        <v>0.36551700621134381</v>
      </c>
      <c r="H1117">
        <v>0.40211465648341088</v>
      </c>
      <c r="I1117">
        <v>0.47977055600117841</v>
      </c>
      <c r="J1117">
        <v>0.52325254049505132</v>
      </c>
      <c r="K1117">
        <v>0.50993921290758359</v>
      </c>
      <c r="L1117">
        <v>0.36567314003815687</v>
      </c>
      <c r="M1117">
        <v>0.32015528126005832</v>
      </c>
      <c r="N1117">
        <v>0.3140543866077754</v>
      </c>
      <c r="O1117">
        <v>0.31458908065093039</v>
      </c>
      <c r="P1117">
        <v>0.31334475935435058</v>
      </c>
      <c r="Q1117">
        <v>0.30969787685201777</v>
      </c>
      <c r="R1117">
        <v>0.30884834260802663</v>
      </c>
      <c r="S1117">
        <v>0.32735089369425557</v>
      </c>
      <c r="T1117">
        <v>0.48547587204788512</v>
      </c>
      <c r="U1117">
        <v>0.59199416815419459</v>
      </c>
      <c r="V1117">
        <v>0.59943496412631547</v>
      </c>
      <c r="W1117">
        <v>0.59589335817133959</v>
      </c>
      <c r="X1117">
        <v>0.57322387426989441</v>
      </c>
      <c r="Y1117">
        <v>0.52962473993384984</v>
      </c>
      <c r="Z1117">
        <v>0.48459645667861018</v>
      </c>
      <c r="AA1117">
        <v>0.40932293376541068</v>
      </c>
      <c r="AB1117" s="7">
        <f t="shared" si="51"/>
        <v>10.199242369443271</v>
      </c>
      <c r="AC1117">
        <f>INDEX(SHELF_days!$C$2:$C$289,MATCH(A1117&amp;"|"&amp;C1117,SHELF_days!$D$2:$D$289,0))</f>
        <v>19</v>
      </c>
      <c r="AD1117" s="8">
        <f t="shared" si="52"/>
        <v>193.78560501942215</v>
      </c>
      <c r="AE1117" s="7">
        <f t="shared" si="53"/>
        <v>0.59943496412631547</v>
      </c>
    </row>
    <row r="1118" spans="1:31" x14ac:dyDescent="0.45">
      <c r="A1118" t="s">
        <v>29</v>
      </c>
      <c r="B1118" t="s">
        <v>172</v>
      </c>
      <c r="C1118" t="s">
        <v>134</v>
      </c>
      <c r="D1118">
        <v>7.6100000000000015E-2</v>
      </c>
      <c r="E1118">
        <v>7.6100000000000015E-2</v>
      </c>
      <c r="F1118">
        <v>7.6100000000000015E-2</v>
      </c>
      <c r="G1118">
        <v>7.6100000000000015E-2</v>
      </c>
      <c r="H1118">
        <v>7.6100000000000015E-2</v>
      </c>
      <c r="I1118">
        <v>7.6100000000000015E-2</v>
      </c>
      <c r="J1118">
        <v>7.6100000000000015E-2</v>
      </c>
      <c r="K1118">
        <v>7.6100000000000015E-2</v>
      </c>
      <c r="L1118">
        <v>7.6100000000000015E-2</v>
      </c>
      <c r="M1118">
        <v>7.6100000000000015E-2</v>
      </c>
      <c r="N1118">
        <v>7.6100000000000015E-2</v>
      </c>
      <c r="O1118">
        <v>7.6100000000000015E-2</v>
      </c>
      <c r="P1118">
        <v>7.6100000000000015E-2</v>
      </c>
      <c r="Q1118">
        <v>7.6100000000000015E-2</v>
      </c>
      <c r="R1118">
        <v>7.6100000000000015E-2</v>
      </c>
      <c r="S1118">
        <v>7.6100000000000015E-2</v>
      </c>
      <c r="T1118">
        <v>7.6100000000000015E-2</v>
      </c>
      <c r="U1118">
        <v>7.6100000000000015E-2</v>
      </c>
      <c r="V1118">
        <v>7.6100000000000015E-2</v>
      </c>
      <c r="W1118">
        <v>7.6100000000000015E-2</v>
      </c>
      <c r="X1118">
        <v>7.6100000000000015E-2</v>
      </c>
      <c r="Y1118">
        <v>7.6100000000000015E-2</v>
      </c>
      <c r="Z1118">
        <v>7.6100000000000015E-2</v>
      </c>
      <c r="AA1118">
        <v>7.6100000000000015E-2</v>
      </c>
      <c r="AB1118" s="7">
        <f t="shared" si="51"/>
        <v>1.8264000000000009</v>
      </c>
      <c r="AC1118">
        <f>INDEX(SHELF_days!$C$2:$C$289,MATCH(A1118&amp;"|"&amp;C1118,SHELF_days!$D$2:$D$289,0))</f>
        <v>68</v>
      </c>
      <c r="AD1118" s="8">
        <f t="shared" si="52"/>
        <v>124.19520000000006</v>
      </c>
      <c r="AE1118" s="7">
        <f t="shared" si="53"/>
        <v>7.6100000000000015E-2</v>
      </c>
    </row>
    <row r="1119" spans="1:31" x14ac:dyDescent="0.45">
      <c r="A1119" t="s">
        <v>29</v>
      </c>
      <c r="B1119" t="s">
        <v>172</v>
      </c>
      <c r="C1119" t="s">
        <v>135</v>
      </c>
      <c r="D1119">
        <v>7.6100000000000015E-2</v>
      </c>
      <c r="E1119">
        <v>7.6100000000000015E-2</v>
      </c>
      <c r="F1119">
        <v>7.6100000000000015E-2</v>
      </c>
      <c r="G1119">
        <v>7.6100000000000015E-2</v>
      </c>
      <c r="H1119">
        <v>7.6100000000000015E-2</v>
      </c>
      <c r="I1119">
        <v>7.6100000000000015E-2</v>
      </c>
      <c r="J1119">
        <v>7.6100000000000015E-2</v>
      </c>
      <c r="K1119">
        <v>7.6100000000000015E-2</v>
      </c>
      <c r="L1119">
        <v>7.6100000000000015E-2</v>
      </c>
      <c r="M1119">
        <v>7.6100000000000015E-2</v>
      </c>
      <c r="N1119">
        <v>7.6100000000000015E-2</v>
      </c>
      <c r="O1119">
        <v>7.6100000000000015E-2</v>
      </c>
      <c r="P1119">
        <v>7.6100000000000015E-2</v>
      </c>
      <c r="Q1119">
        <v>7.6100000000000015E-2</v>
      </c>
      <c r="R1119">
        <v>7.6100000000000015E-2</v>
      </c>
      <c r="S1119">
        <v>7.6100000000000015E-2</v>
      </c>
      <c r="T1119">
        <v>7.6100000000000015E-2</v>
      </c>
      <c r="U1119">
        <v>7.6100000000000015E-2</v>
      </c>
      <c r="V1119">
        <v>7.6100000000000015E-2</v>
      </c>
      <c r="W1119">
        <v>7.6100000000000015E-2</v>
      </c>
      <c r="X1119">
        <v>7.6100000000000015E-2</v>
      </c>
      <c r="Y1119">
        <v>7.6100000000000015E-2</v>
      </c>
      <c r="Z1119">
        <v>7.6100000000000015E-2</v>
      </c>
      <c r="AA1119">
        <v>7.6100000000000015E-2</v>
      </c>
      <c r="AB1119" s="7">
        <f t="shared" si="51"/>
        <v>1.8264000000000009</v>
      </c>
      <c r="AC1119">
        <f>INDEX(SHELF_days!$C$2:$C$289,MATCH(A1119&amp;"|"&amp;C1119,SHELF_days!$D$2:$D$289,0))</f>
        <v>90</v>
      </c>
      <c r="AD1119" s="8">
        <f t="shared" si="52"/>
        <v>164.37600000000009</v>
      </c>
      <c r="AE1119" s="7">
        <f t="shared" si="53"/>
        <v>7.6100000000000015E-2</v>
      </c>
    </row>
    <row r="1120" spans="1:31" x14ac:dyDescent="0.45">
      <c r="A1120" t="s">
        <v>29</v>
      </c>
      <c r="B1120" t="s">
        <v>172</v>
      </c>
      <c r="C1120" t="s">
        <v>136</v>
      </c>
      <c r="D1120">
        <v>7.6100000000000015E-2</v>
      </c>
      <c r="E1120">
        <v>7.6100000000000015E-2</v>
      </c>
      <c r="F1120">
        <v>7.6100000000000015E-2</v>
      </c>
      <c r="G1120">
        <v>7.6100000000000015E-2</v>
      </c>
      <c r="H1120">
        <v>7.6100000000000015E-2</v>
      </c>
      <c r="I1120">
        <v>7.6100000000000015E-2</v>
      </c>
      <c r="J1120">
        <v>7.6100000000000015E-2</v>
      </c>
      <c r="K1120">
        <v>7.6100000000000015E-2</v>
      </c>
      <c r="L1120">
        <v>7.6100000000000015E-2</v>
      </c>
      <c r="M1120">
        <v>7.6100000000000015E-2</v>
      </c>
      <c r="N1120">
        <v>7.6100000000000015E-2</v>
      </c>
      <c r="O1120">
        <v>7.6100000000000015E-2</v>
      </c>
      <c r="P1120">
        <v>7.6100000000000015E-2</v>
      </c>
      <c r="Q1120">
        <v>7.6100000000000015E-2</v>
      </c>
      <c r="R1120">
        <v>7.6100000000000015E-2</v>
      </c>
      <c r="S1120">
        <v>7.6100000000000015E-2</v>
      </c>
      <c r="T1120">
        <v>7.6100000000000015E-2</v>
      </c>
      <c r="U1120">
        <v>7.6100000000000015E-2</v>
      </c>
      <c r="V1120">
        <v>7.6100000000000015E-2</v>
      </c>
      <c r="W1120">
        <v>7.6100000000000015E-2</v>
      </c>
      <c r="X1120">
        <v>7.6100000000000015E-2</v>
      </c>
      <c r="Y1120">
        <v>7.6100000000000015E-2</v>
      </c>
      <c r="Z1120">
        <v>7.6100000000000015E-2</v>
      </c>
      <c r="AA1120">
        <v>7.6100000000000015E-2</v>
      </c>
      <c r="AB1120" s="7">
        <f t="shared" si="51"/>
        <v>1.8264000000000009</v>
      </c>
      <c r="AC1120">
        <f>INDEX(SHELF_days!$C$2:$C$289,MATCH(A1120&amp;"|"&amp;C1120,SHELF_days!$D$2:$D$289,0))</f>
        <v>95</v>
      </c>
      <c r="AD1120" s="8">
        <f t="shared" si="52"/>
        <v>173.5080000000001</v>
      </c>
      <c r="AE1120" s="7">
        <f t="shared" si="53"/>
        <v>7.6100000000000015E-2</v>
      </c>
    </row>
    <row r="1121" spans="1:31" x14ac:dyDescent="0.45">
      <c r="A1121" t="s">
        <v>29</v>
      </c>
      <c r="B1121" t="s">
        <v>172</v>
      </c>
      <c r="C1121" t="s">
        <v>137</v>
      </c>
      <c r="D1121">
        <v>7.6100000000000015E-2</v>
      </c>
      <c r="E1121">
        <v>7.6100000000000015E-2</v>
      </c>
      <c r="F1121">
        <v>7.6100000000000015E-2</v>
      </c>
      <c r="G1121">
        <v>7.6100000000000015E-2</v>
      </c>
      <c r="H1121">
        <v>7.6100000000000015E-2</v>
      </c>
      <c r="I1121">
        <v>7.6100000000000015E-2</v>
      </c>
      <c r="J1121">
        <v>7.6100000000000015E-2</v>
      </c>
      <c r="K1121">
        <v>7.6100000000000015E-2</v>
      </c>
      <c r="L1121">
        <v>7.6100000000000015E-2</v>
      </c>
      <c r="M1121">
        <v>7.6100000000000015E-2</v>
      </c>
      <c r="N1121">
        <v>7.6100000000000015E-2</v>
      </c>
      <c r="O1121">
        <v>7.6100000000000015E-2</v>
      </c>
      <c r="P1121">
        <v>7.6100000000000015E-2</v>
      </c>
      <c r="Q1121">
        <v>7.6100000000000015E-2</v>
      </c>
      <c r="R1121">
        <v>7.6100000000000015E-2</v>
      </c>
      <c r="S1121">
        <v>7.6100000000000015E-2</v>
      </c>
      <c r="T1121">
        <v>7.6100000000000015E-2</v>
      </c>
      <c r="U1121">
        <v>7.6100000000000015E-2</v>
      </c>
      <c r="V1121">
        <v>7.6100000000000015E-2</v>
      </c>
      <c r="W1121">
        <v>7.6100000000000015E-2</v>
      </c>
      <c r="X1121">
        <v>7.6100000000000015E-2</v>
      </c>
      <c r="Y1121">
        <v>7.6100000000000015E-2</v>
      </c>
      <c r="Z1121">
        <v>7.6100000000000015E-2</v>
      </c>
      <c r="AA1121">
        <v>7.6100000000000015E-2</v>
      </c>
      <c r="AB1121" s="7">
        <f t="shared" si="51"/>
        <v>1.8264000000000009</v>
      </c>
      <c r="AC1121">
        <f>INDEX(SHELF_days!$C$2:$C$289,MATCH(A1121&amp;"|"&amp;C1121,SHELF_days!$D$2:$D$289,0))</f>
        <v>85</v>
      </c>
      <c r="AD1121" s="8">
        <f t="shared" si="52"/>
        <v>155.24400000000009</v>
      </c>
      <c r="AE1121" s="7">
        <f t="shared" si="53"/>
        <v>7.6100000000000015E-2</v>
      </c>
    </row>
    <row r="1122" spans="1:31" x14ac:dyDescent="0.45">
      <c r="A1122" t="s">
        <v>29</v>
      </c>
      <c r="B1122" t="s">
        <v>172</v>
      </c>
      <c r="C1122" t="s">
        <v>138</v>
      </c>
      <c r="D1122">
        <v>7.6100000000000015E-2</v>
      </c>
      <c r="E1122">
        <v>7.6100000000000015E-2</v>
      </c>
      <c r="F1122">
        <v>7.6100000000000015E-2</v>
      </c>
      <c r="G1122">
        <v>7.6100000000000015E-2</v>
      </c>
      <c r="H1122">
        <v>7.6100000000000015E-2</v>
      </c>
      <c r="I1122">
        <v>7.6100000000000015E-2</v>
      </c>
      <c r="J1122">
        <v>7.6100000000000015E-2</v>
      </c>
      <c r="K1122">
        <v>7.6100000000000015E-2</v>
      </c>
      <c r="L1122">
        <v>7.6100000000000015E-2</v>
      </c>
      <c r="M1122">
        <v>7.6100000000000015E-2</v>
      </c>
      <c r="N1122">
        <v>7.6100000000000015E-2</v>
      </c>
      <c r="O1122">
        <v>7.6100000000000015E-2</v>
      </c>
      <c r="P1122">
        <v>7.6100000000000015E-2</v>
      </c>
      <c r="Q1122">
        <v>7.6100000000000015E-2</v>
      </c>
      <c r="R1122">
        <v>7.6100000000000015E-2</v>
      </c>
      <c r="S1122">
        <v>7.6100000000000015E-2</v>
      </c>
      <c r="T1122">
        <v>7.6100000000000015E-2</v>
      </c>
      <c r="U1122">
        <v>7.6100000000000015E-2</v>
      </c>
      <c r="V1122">
        <v>7.6100000000000015E-2</v>
      </c>
      <c r="W1122">
        <v>7.6100000000000015E-2</v>
      </c>
      <c r="X1122">
        <v>7.6100000000000015E-2</v>
      </c>
      <c r="Y1122">
        <v>7.6100000000000015E-2</v>
      </c>
      <c r="Z1122">
        <v>7.6100000000000015E-2</v>
      </c>
      <c r="AA1122">
        <v>7.6100000000000015E-2</v>
      </c>
      <c r="AB1122" s="7">
        <f t="shared" si="51"/>
        <v>1.8264000000000009</v>
      </c>
      <c r="AC1122">
        <f>INDEX(SHELF_days!$C$2:$C$289,MATCH(A1122&amp;"|"&amp;C1122,SHELF_days!$D$2:$D$289,0))</f>
        <v>8</v>
      </c>
      <c r="AD1122" s="8">
        <f t="shared" si="52"/>
        <v>14.611200000000007</v>
      </c>
      <c r="AE1122" s="7">
        <f t="shared" si="53"/>
        <v>7.6100000000000015E-2</v>
      </c>
    </row>
    <row r="1123" spans="1:31" x14ac:dyDescent="0.45">
      <c r="A1123" t="s">
        <v>29</v>
      </c>
      <c r="B1123" t="s">
        <v>172</v>
      </c>
      <c r="C1123" t="s">
        <v>139</v>
      </c>
      <c r="D1123">
        <v>7.6100000000000015E-2</v>
      </c>
      <c r="E1123">
        <v>7.6100000000000015E-2</v>
      </c>
      <c r="F1123">
        <v>7.6100000000000015E-2</v>
      </c>
      <c r="G1123">
        <v>7.6100000000000015E-2</v>
      </c>
      <c r="H1123">
        <v>7.6100000000000015E-2</v>
      </c>
      <c r="I1123">
        <v>7.6100000000000015E-2</v>
      </c>
      <c r="J1123">
        <v>7.6100000000000015E-2</v>
      </c>
      <c r="K1123">
        <v>7.6100000000000015E-2</v>
      </c>
      <c r="L1123">
        <v>7.6100000000000015E-2</v>
      </c>
      <c r="M1123">
        <v>7.6100000000000015E-2</v>
      </c>
      <c r="N1123">
        <v>7.6100000000000015E-2</v>
      </c>
      <c r="O1123">
        <v>7.6100000000000015E-2</v>
      </c>
      <c r="P1123">
        <v>7.6100000000000015E-2</v>
      </c>
      <c r="Q1123">
        <v>7.6100000000000015E-2</v>
      </c>
      <c r="R1123">
        <v>7.6100000000000015E-2</v>
      </c>
      <c r="S1123">
        <v>7.6100000000000015E-2</v>
      </c>
      <c r="T1123">
        <v>7.6100000000000015E-2</v>
      </c>
      <c r="U1123">
        <v>7.6100000000000015E-2</v>
      </c>
      <c r="V1123">
        <v>7.6100000000000015E-2</v>
      </c>
      <c r="W1123">
        <v>7.6100000000000015E-2</v>
      </c>
      <c r="X1123">
        <v>7.6100000000000015E-2</v>
      </c>
      <c r="Y1123">
        <v>7.6100000000000015E-2</v>
      </c>
      <c r="Z1123">
        <v>7.6100000000000015E-2</v>
      </c>
      <c r="AA1123">
        <v>7.6100000000000015E-2</v>
      </c>
      <c r="AB1123" s="7">
        <f t="shared" si="51"/>
        <v>1.8264000000000009</v>
      </c>
      <c r="AC1123">
        <f>INDEX(SHELF_days!$C$2:$C$289,MATCH(A1123&amp;"|"&amp;C1123,SHELF_days!$D$2:$D$289,0))</f>
        <v>19</v>
      </c>
      <c r="AD1123" s="8">
        <f t="shared" si="52"/>
        <v>34.70160000000002</v>
      </c>
      <c r="AE1123" s="7">
        <f t="shared" si="53"/>
        <v>7.6100000000000015E-2</v>
      </c>
    </row>
    <row r="1124" spans="1:31" x14ac:dyDescent="0.45">
      <c r="A1124" t="s">
        <v>29</v>
      </c>
      <c r="B1124" t="s">
        <v>173</v>
      </c>
      <c r="C1124" t="s">
        <v>134</v>
      </c>
      <c r="D1124">
        <v>0.65950000000000097</v>
      </c>
      <c r="E1124">
        <v>0.65950000000000097</v>
      </c>
      <c r="F1124">
        <v>0.65950000000000097</v>
      </c>
      <c r="G1124">
        <v>0.65950000000000097</v>
      </c>
      <c r="H1124">
        <v>0.65950000000000097</v>
      </c>
      <c r="I1124">
        <v>0.65950000000000097</v>
      </c>
      <c r="J1124">
        <v>0.65950000000000097</v>
      </c>
      <c r="K1124">
        <v>0.65950000000000097</v>
      </c>
      <c r="L1124">
        <v>0.65950000000000097</v>
      </c>
      <c r="M1124">
        <v>0.65950000000000097</v>
      </c>
      <c r="N1124">
        <v>0.65950000000000097</v>
      </c>
      <c r="O1124">
        <v>0.65950000000000097</v>
      </c>
      <c r="P1124">
        <v>0.65950000000000097</v>
      </c>
      <c r="Q1124">
        <v>0.65950000000000097</v>
      </c>
      <c r="R1124">
        <v>0.65950000000000097</v>
      </c>
      <c r="S1124">
        <v>0.65950000000000097</v>
      </c>
      <c r="T1124">
        <v>0.65950000000000097</v>
      </c>
      <c r="U1124">
        <v>0.65950000000000097</v>
      </c>
      <c r="V1124">
        <v>0.65950000000000097</v>
      </c>
      <c r="W1124">
        <v>0.65950000000000097</v>
      </c>
      <c r="X1124">
        <v>0.65950000000000097</v>
      </c>
      <c r="Y1124">
        <v>0.65950000000000097</v>
      </c>
      <c r="Z1124">
        <v>0.65950000000000097</v>
      </c>
      <c r="AA1124">
        <v>0.65950000000000097</v>
      </c>
      <c r="AB1124" s="7">
        <f t="shared" si="51"/>
        <v>15.828000000000028</v>
      </c>
      <c r="AC1124">
        <f>INDEX(SHELF_days!$C$2:$C$289,MATCH(A1124&amp;"|"&amp;C1124,SHELF_days!$D$2:$D$289,0))</f>
        <v>68</v>
      </c>
      <c r="AD1124" s="8">
        <f t="shared" si="52"/>
        <v>1076.3040000000019</v>
      </c>
      <c r="AE1124" s="7">
        <f t="shared" si="53"/>
        <v>0.65950000000000097</v>
      </c>
    </row>
    <row r="1125" spans="1:31" x14ac:dyDescent="0.45">
      <c r="A1125" t="s">
        <v>29</v>
      </c>
      <c r="B1125" t="s">
        <v>173</v>
      </c>
      <c r="C1125" t="s">
        <v>135</v>
      </c>
      <c r="D1125">
        <v>0.65950000000000009</v>
      </c>
      <c r="E1125">
        <v>0.65950000000000009</v>
      </c>
      <c r="F1125">
        <v>0.65950000000000009</v>
      </c>
      <c r="G1125">
        <v>0.65950000000000009</v>
      </c>
      <c r="H1125">
        <v>0.65950000000000009</v>
      </c>
      <c r="I1125">
        <v>0.65950000000000009</v>
      </c>
      <c r="J1125">
        <v>0.65950000000000009</v>
      </c>
      <c r="K1125">
        <v>0.65950000000000009</v>
      </c>
      <c r="L1125">
        <v>0.65950000000000009</v>
      </c>
      <c r="M1125">
        <v>0.65950000000000009</v>
      </c>
      <c r="N1125">
        <v>0.65950000000000009</v>
      </c>
      <c r="O1125">
        <v>0.65950000000000009</v>
      </c>
      <c r="P1125">
        <v>0.65950000000000009</v>
      </c>
      <c r="Q1125">
        <v>0.65950000000000009</v>
      </c>
      <c r="R1125">
        <v>0.65950000000000009</v>
      </c>
      <c r="S1125">
        <v>0.65950000000000009</v>
      </c>
      <c r="T1125">
        <v>0.65950000000000009</v>
      </c>
      <c r="U1125">
        <v>0.65950000000000009</v>
      </c>
      <c r="V1125">
        <v>0.65950000000000009</v>
      </c>
      <c r="W1125">
        <v>0.65950000000000009</v>
      </c>
      <c r="X1125">
        <v>0.65950000000000009</v>
      </c>
      <c r="Y1125">
        <v>0.65950000000000009</v>
      </c>
      <c r="Z1125">
        <v>0.65950000000000009</v>
      </c>
      <c r="AA1125">
        <v>0.65950000000000009</v>
      </c>
      <c r="AB1125" s="7">
        <f t="shared" si="51"/>
        <v>15.827999999999998</v>
      </c>
      <c r="AC1125">
        <f>INDEX(SHELF_days!$C$2:$C$289,MATCH(A1125&amp;"|"&amp;C1125,SHELF_days!$D$2:$D$289,0))</f>
        <v>90</v>
      </c>
      <c r="AD1125" s="8">
        <f t="shared" si="52"/>
        <v>1424.5199999999998</v>
      </c>
      <c r="AE1125" s="7">
        <f t="shared" si="53"/>
        <v>0.65950000000000009</v>
      </c>
    </row>
    <row r="1126" spans="1:31" x14ac:dyDescent="0.45">
      <c r="A1126" t="s">
        <v>29</v>
      </c>
      <c r="B1126" t="s">
        <v>173</v>
      </c>
      <c r="C1126" t="s">
        <v>136</v>
      </c>
      <c r="D1126">
        <v>0.65949999999999975</v>
      </c>
      <c r="E1126">
        <v>0.65949999999999975</v>
      </c>
      <c r="F1126">
        <v>0.65949999999999975</v>
      </c>
      <c r="G1126">
        <v>0.65949999999999975</v>
      </c>
      <c r="H1126">
        <v>0.65949999999999975</v>
      </c>
      <c r="I1126">
        <v>0.65949999999999975</v>
      </c>
      <c r="J1126">
        <v>0.65949999999999975</v>
      </c>
      <c r="K1126">
        <v>0.65949999999999975</v>
      </c>
      <c r="L1126">
        <v>0.65949999999999975</v>
      </c>
      <c r="M1126">
        <v>0.65949999999999975</v>
      </c>
      <c r="N1126">
        <v>0.65949999999999975</v>
      </c>
      <c r="O1126">
        <v>0.65949999999999975</v>
      </c>
      <c r="P1126">
        <v>0.65949999999999975</v>
      </c>
      <c r="Q1126">
        <v>0.65949999999999975</v>
      </c>
      <c r="R1126">
        <v>0.65949999999999975</v>
      </c>
      <c r="S1126">
        <v>0.65949999999999975</v>
      </c>
      <c r="T1126">
        <v>0.65949999999999975</v>
      </c>
      <c r="U1126">
        <v>0.65949999999999975</v>
      </c>
      <c r="V1126">
        <v>0.65949999999999975</v>
      </c>
      <c r="W1126">
        <v>0.65949999999999975</v>
      </c>
      <c r="X1126">
        <v>0.65949999999999975</v>
      </c>
      <c r="Y1126">
        <v>0.65949999999999975</v>
      </c>
      <c r="Z1126">
        <v>0.65949999999999975</v>
      </c>
      <c r="AA1126">
        <v>0.65949999999999975</v>
      </c>
      <c r="AB1126" s="7">
        <f t="shared" si="51"/>
        <v>15.827999999999991</v>
      </c>
      <c r="AC1126">
        <f>INDEX(SHELF_days!$C$2:$C$289,MATCH(A1126&amp;"|"&amp;C1126,SHELF_days!$D$2:$D$289,0))</f>
        <v>95</v>
      </c>
      <c r="AD1126" s="8">
        <f t="shared" si="52"/>
        <v>1503.6599999999992</v>
      </c>
      <c r="AE1126" s="7">
        <f t="shared" si="53"/>
        <v>0.65949999999999975</v>
      </c>
    </row>
    <row r="1127" spans="1:31" x14ac:dyDescent="0.45">
      <c r="A1127" t="s">
        <v>29</v>
      </c>
      <c r="B1127" t="s">
        <v>173</v>
      </c>
      <c r="C1127" t="s">
        <v>137</v>
      </c>
      <c r="D1127">
        <v>0.65949999999999931</v>
      </c>
      <c r="E1127">
        <v>0.65949999999999931</v>
      </c>
      <c r="F1127">
        <v>0.65949999999999931</v>
      </c>
      <c r="G1127">
        <v>0.65949999999999931</v>
      </c>
      <c r="H1127">
        <v>0.65949999999999931</v>
      </c>
      <c r="I1127">
        <v>0.65949999999999931</v>
      </c>
      <c r="J1127">
        <v>0.65949999999999931</v>
      </c>
      <c r="K1127">
        <v>0.65949999999999931</v>
      </c>
      <c r="L1127">
        <v>0.65949999999999931</v>
      </c>
      <c r="M1127">
        <v>0.65949999999999931</v>
      </c>
      <c r="N1127">
        <v>0.65949999999999931</v>
      </c>
      <c r="O1127">
        <v>0.65949999999999931</v>
      </c>
      <c r="P1127">
        <v>0.65949999999999931</v>
      </c>
      <c r="Q1127">
        <v>0.65949999999999931</v>
      </c>
      <c r="R1127">
        <v>0.65949999999999931</v>
      </c>
      <c r="S1127">
        <v>0.65949999999999931</v>
      </c>
      <c r="T1127">
        <v>0.65949999999999931</v>
      </c>
      <c r="U1127">
        <v>0.65949999999999931</v>
      </c>
      <c r="V1127">
        <v>0.65949999999999931</v>
      </c>
      <c r="W1127">
        <v>0.65949999999999931</v>
      </c>
      <c r="X1127">
        <v>0.65949999999999931</v>
      </c>
      <c r="Y1127">
        <v>0.65949999999999931</v>
      </c>
      <c r="Z1127">
        <v>0.65949999999999931</v>
      </c>
      <c r="AA1127">
        <v>0.65949999999999931</v>
      </c>
      <c r="AB1127" s="7">
        <f t="shared" si="51"/>
        <v>15.827999999999987</v>
      </c>
      <c r="AC1127">
        <f>INDEX(SHELF_days!$C$2:$C$289,MATCH(A1127&amp;"|"&amp;C1127,SHELF_days!$D$2:$D$289,0))</f>
        <v>85</v>
      </c>
      <c r="AD1127" s="8">
        <f t="shared" si="52"/>
        <v>1345.379999999999</v>
      </c>
      <c r="AE1127" s="7">
        <f t="shared" si="53"/>
        <v>0.65949999999999931</v>
      </c>
    </row>
    <row r="1128" spans="1:31" x14ac:dyDescent="0.45">
      <c r="A1128" t="s">
        <v>29</v>
      </c>
      <c r="B1128" t="s">
        <v>173</v>
      </c>
      <c r="C1128" t="s">
        <v>138</v>
      </c>
      <c r="D1128">
        <v>0.65950000000000009</v>
      </c>
      <c r="E1128">
        <v>0.65950000000000009</v>
      </c>
      <c r="F1128">
        <v>0.65950000000000009</v>
      </c>
      <c r="G1128">
        <v>0.65950000000000009</v>
      </c>
      <c r="H1128">
        <v>0.65950000000000009</v>
      </c>
      <c r="I1128">
        <v>0.65950000000000009</v>
      </c>
      <c r="J1128">
        <v>0.65950000000000009</v>
      </c>
      <c r="K1128">
        <v>0.65950000000000009</v>
      </c>
      <c r="L1128">
        <v>0.65950000000000009</v>
      </c>
      <c r="M1128">
        <v>0.65950000000000009</v>
      </c>
      <c r="N1128">
        <v>0.65950000000000009</v>
      </c>
      <c r="O1128">
        <v>0.65950000000000009</v>
      </c>
      <c r="P1128">
        <v>0.65950000000000009</v>
      </c>
      <c r="Q1128">
        <v>0.65950000000000009</v>
      </c>
      <c r="R1128">
        <v>0.65950000000000009</v>
      </c>
      <c r="S1128">
        <v>0.65950000000000009</v>
      </c>
      <c r="T1128">
        <v>0.65950000000000009</v>
      </c>
      <c r="U1128">
        <v>0.65950000000000009</v>
      </c>
      <c r="V1128">
        <v>0.65950000000000009</v>
      </c>
      <c r="W1128">
        <v>0.65950000000000009</v>
      </c>
      <c r="X1128">
        <v>0.65950000000000009</v>
      </c>
      <c r="Y1128">
        <v>0.65950000000000009</v>
      </c>
      <c r="Z1128">
        <v>0.65950000000000009</v>
      </c>
      <c r="AA1128">
        <v>0.65950000000000009</v>
      </c>
      <c r="AB1128" s="7">
        <f t="shared" si="51"/>
        <v>15.827999999999998</v>
      </c>
      <c r="AC1128">
        <f>INDEX(SHELF_days!$C$2:$C$289,MATCH(A1128&amp;"|"&amp;C1128,SHELF_days!$D$2:$D$289,0))</f>
        <v>8</v>
      </c>
      <c r="AD1128" s="8">
        <f t="shared" si="52"/>
        <v>126.62399999999998</v>
      </c>
      <c r="AE1128" s="7">
        <f t="shared" si="53"/>
        <v>0.65950000000000009</v>
      </c>
    </row>
    <row r="1129" spans="1:31" x14ac:dyDescent="0.45">
      <c r="A1129" t="s">
        <v>29</v>
      </c>
      <c r="B1129" t="s">
        <v>173</v>
      </c>
      <c r="C1129" t="s">
        <v>139</v>
      </c>
      <c r="D1129">
        <v>0.65950000000000009</v>
      </c>
      <c r="E1129">
        <v>0.65950000000000009</v>
      </c>
      <c r="F1129">
        <v>0.65950000000000009</v>
      </c>
      <c r="G1129">
        <v>0.65950000000000009</v>
      </c>
      <c r="H1129">
        <v>0.65950000000000009</v>
      </c>
      <c r="I1129">
        <v>0.65950000000000009</v>
      </c>
      <c r="J1129">
        <v>0.65950000000000009</v>
      </c>
      <c r="K1129">
        <v>0.65950000000000009</v>
      </c>
      <c r="L1129">
        <v>0.65950000000000009</v>
      </c>
      <c r="M1129">
        <v>0.65950000000000009</v>
      </c>
      <c r="N1129">
        <v>0.65950000000000009</v>
      </c>
      <c r="O1129">
        <v>0.65950000000000009</v>
      </c>
      <c r="P1129">
        <v>0.65950000000000009</v>
      </c>
      <c r="Q1129">
        <v>0.65950000000000009</v>
      </c>
      <c r="R1129">
        <v>0.65950000000000009</v>
      </c>
      <c r="S1129">
        <v>0.65950000000000009</v>
      </c>
      <c r="T1129">
        <v>0.65950000000000009</v>
      </c>
      <c r="U1129">
        <v>0.65950000000000009</v>
      </c>
      <c r="V1129">
        <v>0.65950000000000009</v>
      </c>
      <c r="W1129">
        <v>0.65950000000000009</v>
      </c>
      <c r="X1129">
        <v>0.65950000000000009</v>
      </c>
      <c r="Y1129">
        <v>0.65950000000000009</v>
      </c>
      <c r="Z1129">
        <v>0.65950000000000009</v>
      </c>
      <c r="AA1129">
        <v>0.65950000000000009</v>
      </c>
      <c r="AB1129" s="7">
        <f t="shared" si="51"/>
        <v>15.827999999999998</v>
      </c>
      <c r="AC1129">
        <f>INDEX(SHELF_days!$C$2:$C$289,MATCH(A1129&amp;"|"&amp;C1129,SHELF_days!$D$2:$D$289,0))</f>
        <v>19</v>
      </c>
      <c r="AD1129" s="8">
        <f t="shared" si="52"/>
        <v>300.73199999999997</v>
      </c>
      <c r="AE1129" s="7">
        <f t="shared" si="53"/>
        <v>0.65950000000000009</v>
      </c>
    </row>
    <row r="1130" spans="1:31" x14ac:dyDescent="0.45">
      <c r="A1130" t="s">
        <v>29</v>
      </c>
      <c r="B1130" t="s">
        <v>174</v>
      </c>
      <c r="C1130" t="s">
        <v>134</v>
      </c>
      <c r="D1130">
        <v>0.8</v>
      </c>
      <c r="E1130">
        <v>0.8</v>
      </c>
      <c r="F1130">
        <v>0.8</v>
      </c>
      <c r="G1130">
        <v>0.8</v>
      </c>
      <c r="H1130">
        <v>0.8</v>
      </c>
      <c r="I1130">
        <v>0.8</v>
      </c>
      <c r="J1130">
        <v>0.8</v>
      </c>
      <c r="K1130">
        <v>0.8</v>
      </c>
      <c r="L1130">
        <v>0.8</v>
      </c>
      <c r="M1130">
        <v>0.8</v>
      </c>
      <c r="N1130">
        <v>0.8</v>
      </c>
      <c r="O1130">
        <v>0.8</v>
      </c>
      <c r="P1130">
        <v>0.8</v>
      </c>
      <c r="Q1130">
        <v>0.8</v>
      </c>
      <c r="R1130">
        <v>0.8</v>
      </c>
      <c r="S1130">
        <v>0.8</v>
      </c>
      <c r="T1130">
        <v>0.8</v>
      </c>
      <c r="U1130">
        <v>0.8</v>
      </c>
      <c r="V1130">
        <v>0.8</v>
      </c>
      <c r="W1130">
        <v>0.8</v>
      </c>
      <c r="X1130">
        <v>0.8</v>
      </c>
      <c r="Y1130">
        <v>0.8</v>
      </c>
      <c r="Z1130">
        <v>0.8</v>
      </c>
      <c r="AA1130">
        <v>0.8</v>
      </c>
      <c r="AB1130" s="7">
        <f t="shared" si="51"/>
        <v>19.200000000000006</v>
      </c>
      <c r="AC1130">
        <f>INDEX(SHELF_days!$C$2:$C$289,MATCH(A1130&amp;"|"&amp;C1130,SHELF_days!$D$2:$D$289,0))</f>
        <v>68</v>
      </c>
      <c r="AD1130" s="8">
        <f t="shared" si="52"/>
        <v>1305.6000000000004</v>
      </c>
      <c r="AE1130" s="7">
        <f t="shared" si="53"/>
        <v>0.8</v>
      </c>
    </row>
    <row r="1131" spans="1:31" x14ac:dyDescent="0.45">
      <c r="A1131" t="s">
        <v>29</v>
      </c>
      <c r="B1131" t="s">
        <v>174</v>
      </c>
      <c r="C1131" t="s">
        <v>135</v>
      </c>
      <c r="D1131">
        <v>0.8</v>
      </c>
      <c r="E1131">
        <v>0.8</v>
      </c>
      <c r="F1131">
        <v>0.8</v>
      </c>
      <c r="G1131">
        <v>0.8</v>
      </c>
      <c r="H1131">
        <v>0.8</v>
      </c>
      <c r="I1131">
        <v>0.8</v>
      </c>
      <c r="J1131">
        <v>0.8</v>
      </c>
      <c r="K1131">
        <v>0.8</v>
      </c>
      <c r="L1131">
        <v>0.8</v>
      </c>
      <c r="M1131">
        <v>0.8</v>
      </c>
      <c r="N1131">
        <v>0.8</v>
      </c>
      <c r="O1131">
        <v>0.8</v>
      </c>
      <c r="P1131">
        <v>0.8</v>
      </c>
      <c r="Q1131">
        <v>0.8</v>
      </c>
      <c r="R1131">
        <v>0.8</v>
      </c>
      <c r="S1131">
        <v>0.8</v>
      </c>
      <c r="T1131">
        <v>0.8</v>
      </c>
      <c r="U1131">
        <v>0.8</v>
      </c>
      <c r="V1131">
        <v>0.8</v>
      </c>
      <c r="W1131">
        <v>0.8</v>
      </c>
      <c r="X1131">
        <v>0.8</v>
      </c>
      <c r="Y1131">
        <v>0.8</v>
      </c>
      <c r="Z1131">
        <v>0.8</v>
      </c>
      <c r="AA1131">
        <v>0.8</v>
      </c>
      <c r="AB1131" s="7">
        <f t="shared" si="51"/>
        <v>19.200000000000006</v>
      </c>
      <c r="AC1131">
        <f>INDEX(SHELF_days!$C$2:$C$289,MATCH(A1131&amp;"|"&amp;C1131,SHELF_days!$D$2:$D$289,0))</f>
        <v>90</v>
      </c>
      <c r="AD1131" s="8">
        <f t="shared" si="52"/>
        <v>1728.0000000000007</v>
      </c>
      <c r="AE1131" s="7">
        <f t="shared" si="53"/>
        <v>0.8</v>
      </c>
    </row>
    <row r="1132" spans="1:31" x14ac:dyDescent="0.45">
      <c r="A1132" t="s">
        <v>29</v>
      </c>
      <c r="B1132" t="s">
        <v>174</v>
      </c>
      <c r="C1132" t="s">
        <v>136</v>
      </c>
      <c r="D1132">
        <v>0.8</v>
      </c>
      <c r="E1132">
        <v>0.8</v>
      </c>
      <c r="F1132">
        <v>0.8</v>
      </c>
      <c r="G1132">
        <v>0.8</v>
      </c>
      <c r="H1132">
        <v>0.8</v>
      </c>
      <c r="I1132">
        <v>0.8</v>
      </c>
      <c r="J1132">
        <v>0.8</v>
      </c>
      <c r="K1132">
        <v>0.8</v>
      </c>
      <c r="L1132">
        <v>0.8</v>
      </c>
      <c r="M1132">
        <v>0.8</v>
      </c>
      <c r="N1132">
        <v>0.8</v>
      </c>
      <c r="O1132">
        <v>0.8</v>
      </c>
      <c r="P1132">
        <v>0.8</v>
      </c>
      <c r="Q1132">
        <v>0.8</v>
      </c>
      <c r="R1132">
        <v>0.8</v>
      </c>
      <c r="S1132">
        <v>0.8</v>
      </c>
      <c r="T1132">
        <v>0.8</v>
      </c>
      <c r="U1132">
        <v>0.8</v>
      </c>
      <c r="V1132">
        <v>0.8</v>
      </c>
      <c r="W1132">
        <v>0.8</v>
      </c>
      <c r="X1132">
        <v>0.8</v>
      </c>
      <c r="Y1132">
        <v>0.8</v>
      </c>
      <c r="Z1132">
        <v>0.8</v>
      </c>
      <c r="AA1132">
        <v>0.8</v>
      </c>
      <c r="AB1132" s="7">
        <f t="shared" si="51"/>
        <v>19.200000000000006</v>
      </c>
      <c r="AC1132">
        <f>INDEX(SHELF_days!$C$2:$C$289,MATCH(A1132&amp;"|"&amp;C1132,SHELF_days!$D$2:$D$289,0))</f>
        <v>95</v>
      </c>
      <c r="AD1132" s="8">
        <f t="shared" si="52"/>
        <v>1824.0000000000007</v>
      </c>
      <c r="AE1132" s="7">
        <f t="shared" si="53"/>
        <v>0.8</v>
      </c>
    </row>
    <row r="1133" spans="1:31" x14ac:dyDescent="0.45">
      <c r="A1133" t="s">
        <v>29</v>
      </c>
      <c r="B1133" t="s">
        <v>174</v>
      </c>
      <c r="C1133" t="s">
        <v>137</v>
      </c>
      <c r="D1133">
        <v>0.8</v>
      </c>
      <c r="E1133">
        <v>0.8</v>
      </c>
      <c r="F1133">
        <v>0.8</v>
      </c>
      <c r="G1133">
        <v>0.8</v>
      </c>
      <c r="H1133">
        <v>0.8</v>
      </c>
      <c r="I1133">
        <v>0.8</v>
      </c>
      <c r="J1133">
        <v>0.8</v>
      </c>
      <c r="K1133">
        <v>0.8</v>
      </c>
      <c r="L1133">
        <v>0.8</v>
      </c>
      <c r="M1133">
        <v>0.8</v>
      </c>
      <c r="N1133">
        <v>0.8</v>
      </c>
      <c r="O1133">
        <v>0.8</v>
      </c>
      <c r="P1133">
        <v>0.8</v>
      </c>
      <c r="Q1133">
        <v>0.8</v>
      </c>
      <c r="R1133">
        <v>0.8</v>
      </c>
      <c r="S1133">
        <v>0.8</v>
      </c>
      <c r="T1133">
        <v>0.8</v>
      </c>
      <c r="U1133">
        <v>0.8</v>
      </c>
      <c r="V1133">
        <v>0.8</v>
      </c>
      <c r="W1133">
        <v>0.8</v>
      </c>
      <c r="X1133">
        <v>0.8</v>
      </c>
      <c r="Y1133">
        <v>0.8</v>
      </c>
      <c r="Z1133">
        <v>0.8</v>
      </c>
      <c r="AA1133">
        <v>0.8</v>
      </c>
      <c r="AB1133" s="7">
        <f t="shared" si="51"/>
        <v>19.200000000000006</v>
      </c>
      <c r="AC1133">
        <f>INDEX(SHELF_days!$C$2:$C$289,MATCH(A1133&amp;"|"&amp;C1133,SHELF_days!$D$2:$D$289,0))</f>
        <v>85</v>
      </c>
      <c r="AD1133" s="8">
        <f t="shared" si="52"/>
        <v>1632.0000000000005</v>
      </c>
      <c r="AE1133" s="7">
        <f t="shared" si="53"/>
        <v>0.8</v>
      </c>
    </row>
    <row r="1134" spans="1:31" x14ac:dyDescent="0.45">
      <c r="A1134" t="s">
        <v>29</v>
      </c>
      <c r="B1134" t="s">
        <v>174</v>
      </c>
      <c r="C1134" t="s">
        <v>138</v>
      </c>
      <c r="D1134">
        <v>0.8</v>
      </c>
      <c r="E1134">
        <v>0.8</v>
      </c>
      <c r="F1134">
        <v>0.8</v>
      </c>
      <c r="G1134">
        <v>0.8</v>
      </c>
      <c r="H1134">
        <v>0.8</v>
      </c>
      <c r="I1134">
        <v>0.8</v>
      </c>
      <c r="J1134">
        <v>0.8</v>
      </c>
      <c r="K1134">
        <v>0.8</v>
      </c>
      <c r="L1134">
        <v>0.8</v>
      </c>
      <c r="M1134">
        <v>0.8</v>
      </c>
      <c r="N1134">
        <v>0.8</v>
      </c>
      <c r="O1134">
        <v>0.8</v>
      </c>
      <c r="P1134">
        <v>0.8</v>
      </c>
      <c r="Q1134">
        <v>0.8</v>
      </c>
      <c r="R1134">
        <v>0.8</v>
      </c>
      <c r="S1134">
        <v>0.8</v>
      </c>
      <c r="T1134">
        <v>0.8</v>
      </c>
      <c r="U1134">
        <v>0.8</v>
      </c>
      <c r="V1134">
        <v>0.8</v>
      </c>
      <c r="W1134">
        <v>0.8</v>
      </c>
      <c r="X1134">
        <v>0.8</v>
      </c>
      <c r="Y1134">
        <v>0.8</v>
      </c>
      <c r="Z1134">
        <v>0.8</v>
      </c>
      <c r="AA1134">
        <v>0.8</v>
      </c>
      <c r="AB1134" s="7">
        <f t="shared" si="51"/>
        <v>19.200000000000006</v>
      </c>
      <c r="AC1134">
        <f>INDEX(SHELF_days!$C$2:$C$289,MATCH(A1134&amp;"|"&amp;C1134,SHELF_days!$D$2:$D$289,0))</f>
        <v>8</v>
      </c>
      <c r="AD1134" s="8">
        <f t="shared" si="52"/>
        <v>153.60000000000005</v>
      </c>
      <c r="AE1134" s="7">
        <f t="shared" si="53"/>
        <v>0.8</v>
      </c>
    </row>
    <row r="1135" spans="1:31" x14ac:dyDescent="0.45">
      <c r="A1135" t="s">
        <v>29</v>
      </c>
      <c r="B1135" t="s">
        <v>174</v>
      </c>
      <c r="C1135" t="s">
        <v>139</v>
      </c>
      <c r="D1135">
        <v>0.8</v>
      </c>
      <c r="E1135">
        <v>0.8</v>
      </c>
      <c r="F1135">
        <v>0.8</v>
      </c>
      <c r="G1135">
        <v>0.8</v>
      </c>
      <c r="H1135">
        <v>0.8</v>
      </c>
      <c r="I1135">
        <v>0.8</v>
      </c>
      <c r="J1135">
        <v>0.8</v>
      </c>
      <c r="K1135">
        <v>0.8</v>
      </c>
      <c r="L1135">
        <v>0.8</v>
      </c>
      <c r="M1135">
        <v>0.8</v>
      </c>
      <c r="N1135">
        <v>0.8</v>
      </c>
      <c r="O1135">
        <v>0.8</v>
      </c>
      <c r="P1135">
        <v>0.8</v>
      </c>
      <c r="Q1135">
        <v>0.8</v>
      </c>
      <c r="R1135">
        <v>0.8</v>
      </c>
      <c r="S1135">
        <v>0.8</v>
      </c>
      <c r="T1135">
        <v>0.8</v>
      </c>
      <c r="U1135">
        <v>0.8</v>
      </c>
      <c r="V1135">
        <v>0.8</v>
      </c>
      <c r="W1135">
        <v>0.8</v>
      </c>
      <c r="X1135">
        <v>0.8</v>
      </c>
      <c r="Y1135">
        <v>0.8</v>
      </c>
      <c r="Z1135">
        <v>0.8</v>
      </c>
      <c r="AA1135">
        <v>0.8</v>
      </c>
      <c r="AB1135" s="7">
        <f t="shared" si="51"/>
        <v>19.200000000000006</v>
      </c>
      <c r="AC1135">
        <f>INDEX(SHELF_days!$C$2:$C$289,MATCH(A1135&amp;"|"&amp;C1135,SHELF_days!$D$2:$D$289,0))</f>
        <v>19</v>
      </c>
      <c r="AD1135" s="8">
        <f t="shared" si="52"/>
        <v>364.80000000000013</v>
      </c>
      <c r="AE1135" s="7">
        <f t="shared" si="53"/>
        <v>0.8</v>
      </c>
    </row>
    <row r="1136" spans="1:31" x14ac:dyDescent="0.45">
      <c r="A1136" t="s">
        <v>29</v>
      </c>
      <c r="B1136" t="s">
        <v>175</v>
      </c>
      <c r="C1136" t="s">
        <v>134</v>
      </c>
      <c r="D1136">
        <v>0.16041708846565689</v>
      </c>
      <c r="E1136">
        <v>0.15853178040424409</v>
      </c>
      <c r="F1136">
        <v>0.15877616771795619</v>
      </c>
      <c r="G1136">
        <v>0.16194982194404639</v>
      </c>
      <c r="H1136">
        <v>0.17640755325296401</v>
      </c>
      <c r="I1136">
        <v>0.21399007188772051</v>
      </c>
      <c r="J1136">
        <v>0.23320828453577341</v>
      </c>
      <c r="K1136">
        <v>0.19392133343048401</v>
      </c>
      <c r="L1136">
        <v>0.15236269115909881</v>
      </c>
      <c r="M1136">
        <v>0.15255805611640411</v>
      </c>
      <c r="N1136">
        <v>0.15269667105520909</v>
      </c>
      <c r="O1136">
        <v>0.15276597852461171</v>
      </c>
      <c r="P1136">
        <v>0.15276597852461171</v>
      </c>
      <c r="Q1136">
        <v>0.15269691254464959</v>
      </c>
      <c r="R1136">
        <v>0.15382901504137089</v>
      </c>
      <c r="S1136">
        <v>0.1561219572782242</v>
      </c>
      <c r="T1136">
        <v>0.20776399113463431</v>
      </c>
      <c r="U1136">
        <v>0.36010832909626062</v>
      </c>
      <c r="V1136">
        <v>0.37559915223132451</v>
      </c>
      <c r="W1136">
        <v>0.37491766903043983</v>
      </c>
      <c r="X1136">
        <v>0.36177339878800402</v>
      </c>
      <c r="Y1136">
        <v>0.31904981145599948</v>
      </c>
      <c r="Z1136">
        <v>0.23778982219955239</v>
      </c>
      <c r="AA1136">
        <v>0.19407612816179759</v>
      </c>
      <c r="AB1136" s="7">
        <f t="shared" si="51"/>
        <v>5.1140776639810381</v>
      </c>
      <c r="AC1136">
        <f>INDEX(SHELF_days!$C$2:$C$289,MATCH(A1136&amp;"|"&amp;C1136,SHELF_days!$D$2:$D$289,0))</f>
        <v>68</v>
      </c>
      <c r="AD1136" s="8">
        <f t="shared" si="52"/>
        <v>347.75728115071058</v>
      </c>
      <c r="AE1136" s="7">
        <f t="shared" si="53"/>
        <v>0.37559915223132451</v>
      </c>
    </row>
    <row r="1137" spans="1:31" x14ac:dyDescent="0.45">
      <c r="A1137" t="s">
        <v>29</v>
      </c>
      <c r="B1137" t="s">
        <v>175</v>
      </c>
      <c r="C1137" t="s">
        <v>135</v>
      </c>
      <c r="D1137">
        <v>0.19677384963226249</v>
      </c>
      <c r="E1137">
        <v>0.19613195996674379</v>
      </c>
      <c r="F1137">
        <v>0.19674538607688419</v>
      </c>
      <c r="G1137">
        <v>0.19764125823654791</v>
      </c>
      <c r="H1137">
        <v>0.20503977558933861</v>
      </c>
      <c r="I1137">
        <v>0.2386607082517799</v>
      </c>
      <c r="J1137">
        <v>0.27680862343019169</v>
      </c>
      <c r="K1137">
        <v>0.2328638132650844</v>
      </c>
      <c r="L1137">
        <v>0.1908616407545472</v>
      </c>
      <c r="M1137">
        <v>0.18928264326580391</v>
      </c>
      <c r="N1137">
        <v>0.1927176105321641</v>
      </c>
      <c r="O1137">
        <v>0.20092387249815871</v>
      </c>
      <c r="P1137">
        <v>0.20730810200256439</v>
      </c>
      <c r="Q1137">
        <v>0.21252642048858911</v>
      </c>
      <c r="R1137">
        <v>0.21964668834168791</v>
      </c>
      <c r="S1137">
        <v>0.2278872525410871</v>
      </c>
      <c r="T1137">
        <v>0.30198719258394913</v>
      </c>
      <c r="U1137">
        <v>0.43051510672949</v>
      </c>
      <c r="V1137">
        <v>0.45260629241814171</v>
      </c>
      <c r="W1137">
        <v>0.45402162446345962</v>
      </c>
      <c r="X1137">
        <v>0.43359884102082918</v>
      </c>
      <c r="Y1137">
        <v>0.34419444866016091</v>
      </c>
      <c r="Z1137">
        <v>0.25171051855798471</v>
      </c>
      <c r="AA1137">
        <v>0.2024521464715483</v>
      </c>
      <c r="AB1137" s="7">
        <f t="shared" si="51"/>
        <v>6.2529057757790003</v>
      </c>
      <c r="AC1137">
        <f>INDEX(SHELF_days!$C$2:$C$289,MATCH(A1137&amp;"|"&amp;C1137,SHELF_days!$D$2:$D$289,0))</f>
        <v>90</v>
      </c>
      <c r="AD1137" s="8">
        <f t="shared" si="52"/>
        <v>562.76151982011004</v>
      </c>
      <c r="AE1137" s="7">
        <f t="shared" si="53"/>
        <v>0.45402162446345962</v>
      </c>
    </row>
    <row r="1138" spans="1:31" x14ac:dyDescent="0.45">
      <c r="A1138" t="s">
        <v>29</v>
      </c>
      <c r="B1138" t="s">
        <v>175</v>
      </c>
      <c r="C1138" t="s">
        <v>136</v>
      </c>
      <c r="D1138">
        <v>0.2187660466809547</v>
      </c>
      <c r="E1138">
        <v>0.2178573447945753</v>
      </c>
      <c r="F1138">
        <v>0.21801810050207629</v>
      </c>
      <c r="G1138">
        <v>0.21950949861424709</v>
      </c>
      <c r="H1138">
        <v>0.2250673247037957</v>
      </c>
      <c r="I1138">
        <v>0.24578303116589459</v>
      </c>
      <c r="J1138">
        <v>0.28678299651383149</v>
      </c>
      <c r="K1138">
        <v>0.26095577711999868</v>
      </c>
      <c r="L1138">
        <v>0.2232162140891415</v>
      </c>
      <c r="M1138">
        <v>0.21889430553575659</v>
      </c>
      <c r="N1138">
        <v>0.2284025734954431</v>
      </c>
      <c r="O1138">
        <v>0.23823926709411031</v>
      </c>
      <c r="P1138">
        <v>0.25441422981390349</v>
      </c>
      <c r="Q1138">
        <v>0.27061097233922909</v>
      </c>
      <c r="R1138">
        <v>0.28212955092067571</v>
      </c>
      <c r="S1138">
        <v>0.30298129473955238</v>
      </c>
      <c r="T1138">
        <v>0.39490693966781698</v>
      </c>
      <c r="U1138">
        <v>0.46754725821954302</v>
      </c>
      <c r="V1138">
        <v>0.49203640241792918</v>
      </c>
      <c r="W1138">
        <v>0.4953434757468641</v>
      </c>
      <c r="X1138">
        <v>0.47132207880062599</v>
      </c>
      <c r="Y1138">
        <v>0.38604532450572332</v>
      </c>
      <c r="Z1138">
        <v>0.28280316919178478</v>
      </c>
      <c r="AA1138">
        <v>0.2341374037188424</v>
      </c>
      <c r="AB1138" s="7">
        <f t="shared" si="51"/>
        <v>7.1357705803923146</v>
      </c>
      <c r="AC1138">
        <f>INDEX(SHELF_days!$C$2:$C$289,MATCH(A1138&amp;"|"&amp;C1138,SHELF_days!$D$2:$D$289,0))</f>
        <v>95</v>
      </c>
      <c r="AD1138" s="8">
        <f t="shared" si="52"/>
        <v>677.89820513726988</v>
      </c>
      <c r="AE1138" s="7">
        <f t="shared" si="53"/>
        <v>0.4953434757468641</v>
      </c>
    </row>
    <row r="1139" spans="1:31" x14ac:dyDescent="0.45">
      <c r="A1139" t="s">
        <v>29</v>
      </c>
      <c r="B1139" t="s">
        <v>175</v>
      </c>
      <c r="C1139" t="s">
        <v>137</v>
      </c>
      <c r="D1139">
        <v>0.2424094185991427</v>
      </c>
      <c r="E1139">
        <v>0.2424094185991427</v>
      </c>
      <c r="F1139">
        <v>0.2424094185991427</v>
      </c>
      <c r="G1139">
        <v>0.2424094185991427</v>
      </c>
      <c r="H1139">
        <v>0.2424094185991427</v>
      </c>
      <c r="I1139">
        <v>0.24354152109586391</v>
      </c>
      <c r="J1139">
        <v>0.2437957611787453</v>
      </c>
      <c r="K1139">
        <v>0.2441069927695676</v>
      </c>
      <c r="L1139">
        <v>0.24235416581517299</v>
      </c>
      <c r="M1139">
        <v>0.2443428796549765</v>
      </c>
      <c r="N1139">
        <v>0.27104890708445811</v>
      </c>
      <c r="O1139">
        <v>0.30838143585048461</v>
      </c>
      <c r="P1139">
        <v>0.35725619391115482</v>
      </c>
      <c r="Q1139">
        <v>0.39419364595264278</v>
      </c>
      <c r="R1139">
        <v>0.42248538964374349</v>
      </c>
      <c r="S1139">
        <v>0.44747452374756602</v>
      </c>
      <c r="T1139">
        <v>0.49037174198723738</v>
      </c>
      <c r="U1139">
        <v>0.52889201241705952</v>
      </c>
      <c r="V1139">
        <v>0.56497652375495988</v>
      </c>
      <c r="W1139">
        <v>0.57310080810557751</v>
      </c>
      <c r="X1139">
        <v>0.53007627663291301</v>
      </c>
      <c r="Y1139">
        <v>0.44296755802299081</v>
      </c>
      <c r="Z1139">
        <v>0.32674236098502202</v>
      </c>
      <c r="AA1139">
        <v>0.25497343801412059</v>
      </c>
      <c r="AB1139" s="7">
        <f t="shared" si="51"/>
        <v>8.3431292296199704</v>
      </c>
      <c r="AC1139">
        <f>INDEX(SHELF_days!$C$2:$C$289,MATCH(A1139&amp;"|"&amp;C1139,SHELF_days!$D$2:$D$289,0))</f>
        <v>85</v>
      </c>
      <c r="AD1139" s="8">
        <f t="shared" si="52"/>
        <v>709.16598451769744</v>
      </c>
      <c r="AE1139" s="7">
        <f t="shared" si="53"/>
        <v>0.57310080810557751</v>
      </c>
    </row>
    <row r="1140" spans="1:31" x14ac:dyDescent="0.45">
      <c r="A1140" t="s">
        <v>29</v>
      </c>
      <c r="B1140" t="s">
        <v>175</v>
      </c>
      <c r="C1140" t="s">
        <v>138</v>
      </c>
      <c r="D1140">
        <v>0.27924184688298909</v>
      </c>
      <c r="E1140">
        <v>0.27924184688298909</v>
      </c>
      <c r="F1140">
        <v>0.27924184688298909</v>
      </c>
      <c r="G1140">
        <v>0.27924184688298909</v>
      </c>
      <c r="H1140">
        <v>0.27924184688298909</v>
      </c>
      <c r="I1140">
        <v>0.27924184688298909</v>
      </c>
      <c r="J1140">
        <v>0.27865273339306768</v>
      </c>
      <c r="K1140">
        <v>0.27924184688298909</v>
      </c>
      <c r="L1140">
        <v>0.29421805602050333</v>
      </c>
      <c r="M1140">
        <v>0.29632203277022262</v>
      </c>
      <c r="N1140">
        <v>0.31110939716532288</v>
      </c>
      <c r="O1140">
        <v>0.33984664057612313</v>
      </c>
      <c r="P1140">
        <v>0.39729239015431272</v>
      </c>
      <c r="Q1140">
        <v>0.45244942356085638</v>
      </c>
      <c r="R1140">
        <v>0.5031234469953153</v>
      </c>
      <c r="S1140">
        <v>0.53803714507919387</v>
      </c>
      <c r="T1140">
        <v>0.54861450331461192</v>
      </c>
      <c r="U1140">
        <v>0.5690179461362801</v>
      </c>
      <c r="V1140">
        <v>0.60296484124540961</v>
      </c>
      <c r="W1140">
        <v>0.63162613622719554</v>
      </c>
      <c r="X1140">
        <v>0.56786435107936084</v>
      </c>
      <c r="Y1140">
        <v>0.47092541841375718</v>
      </c>
      <c r="Z1140">
        <v>0.3162143631912272</v>
      </c>
      <c r="AA1140">
        <v>0.27775161554611472</v>
      </c>
      <c r="AB1140" s="7">
        <f t="shared" si="51"/>
        <v>9.3507233690497955</v>
      </c>
      <c r="AC1140">
        <f>INDEX(SHELF_days!$C$2:$C$289,MATCH(A1140&amp;"|"&amp;C1140,SHELF_days!$D$2:$D$289,0))</f>
        <v>8</v>
      </c>
      <c r="AD1140" s="8">
        <f t="shared" si="52"/>
        <v>74.805786952398364</v>
      </c>
      <c r="AE1140" s="7">
        <f t="shared" si="53"/>
        <v>0.63162613622719554</v>
      </c>
    </row>
    <row r="1141" spans="1:31" x14ac:dyDescent="0.45">
      <c r="A1141" t="s">
        <v>29</v>
      </c>
      <c r="B1141" t="s">
        <v>175</v>
      </c>
      <c r="C1141" t="s">
        <v>139</v>
      </c>
      <c r="D1141">
        <v>0.2557320809042129</v>
      </c>
      <c r="E1141">
        <v>0.25514091475404788</v>
      </c>
      <c r="F1141">
        <v>0.25514091475404788</v>
      </c>
      <c r="G1141">
        <v>0.26705671550306148</v>
      </c>
      <c r="H1141">
        <v>0.28830844717909648</v>
      </c>
      <c r="I1141">
        <v>0.34455565924450637</v>
      </c>
      <c r="J1141">
        <v>0.43699796955956732</v>
      </c>
      <c r="K1141">
        <v>0.40555640029516132</v>
      </c>
      <c r="L1141">
        <v>0.25072013279776989</v>
      </c>
      <c r="M1141">
        <v>0.2260683314802886</v>
      </c>
      <c r="N1141">
        <v>0.22871388643007681</v>
      </c>
      <c r="O1141">
        <v>0.23061529802417491</v>
      </c>
      <c r="P1141">
        <v>0.23061529802417491</v>
      </c>
      <c r="Q1141">
        <v>0.2303681145169422</v>
      </c>
      <c r="R1141">
        <v>0.22582114797305591</v>
      </c>
      <c r="S1141">
        <v>0.22871388643007681</v>
      </c>
      <c r="T1141">
        <v>0.35728647414499021</v>
      </c>
      <c r="U1141">
        <v>0.54959524277206773</v>
      </c>
      <c r="V1141">
        <v>0.54952350769829039</v>
      </c>
      <c r="W1141">
        <v>0.54505259761816804</v>
      </c>
      <c r="X1141">
        <v>0.52960276413812402</v>
      </c>
      <c r="Y1141">
        <v>0.46502131934458352</v>
      </c>
      <c r="Z1141">
        <v>0.33522664254146339</v>
      </c>
      <c r="AA1141">
        <v>0.27526217080959192</v>
      </c>
      <c r="AB1141" s="7">
        <f t="shared" si="51"/>
        <v>7.9666959169375406</v>
      </c>
      <c r="AC1141">
        <f>INDEX(SHELF_days!$C$2:$C$289,MATCH(A1141&amp;"|"&amp;C1141,SHELF_days!$D$2:$D$289,0))</f>
        <v>19</v>
      </c>
      <c r="AD1141" s="8">
        <f t="shared" si="52"/>
        <v>151.36722242181327</v>
      </c>
      <c r="AE1141" s="7">
        <f t="shared" si="53"/>
        <v>0.54959524277206773</v>
      </c>
    </row>
    <row r="1142" spans="1:31" x14ac:dyDescent="0.45">
      <c r="A1142" t="s">
        <v>29</v>
      </c>
      <c r="B1142" t="s">
        <v>176</v>
      </c>
      <c r="C1142" t="s">
        <v>134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 s="7">
        <f t="shared" si="51"/>
        <v>0</v>
      </c>
      <c r="AC1142">
        <f>INDEX(SHELF_days!$C$2:$C$289,MATCH(A1142&amp;"|"&amp;C1142,SHELF_days!$D$2:$D$289,0))</f>
        <v>68</v>
      </c>
      <c r="AD1142" s="8">
        <f t="shared" si="52"/>
        <v>0</v>
      </c>
      <c r="AE1142" s="7">
        <f t="shared" si="53"/>
        <v>0</v>
      </c>
    </row>
    <row r="1143" spans="1:31" x14ac:dyDescent="0.45">
      <c r="A1143" t="s">
        <v>29</v>
      </c>
      <c r="B1143" t="s">
        <v>176</v>
      </c>
      <c r="C1143" t="s">
        <v>135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 s="7">
        <f t="shared" si="51"/>
        <v>0</v>
      </c>
      <c r="AC1143">
        <f>INDEX(SHELF_days!$C$2:$C$289,MATCH(A1143&amp;"|"&amp;C1143,SHELF_days!$D$2:$D$289,0))</f>
        <v>90</v>
      </c>
      <c r="AD1143" s="8">
        <f t="shared" si="52"/>
        <v>0</v>
      </c>
      <c r="AE1143" s="7">
        <f t="shared" si="53"/>
        <v>0</v>
      </c>
    </row>
    <row r="1144" spans="1:31" x14ac:dyDescent="0.45">
      <c r="A1144" t="s">
        <v>29</v>
      </c>
      <c r="B1144" t="s">
        <v>176</v>
      </c>
      <c r="C1144" t="s">
        <v>136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 s="7">
        <f t="shared" si="51"/>
        <v>0</v>
      </c>
      <c r="AC1144">
        <f>INDEX(SHELF_days!$C$2:$C$289,MATCH(A1144&amp;"|"&amp;C1144,SHELF_days!$D$2:$D$289,0))</f>
        <v>95</v>
      </c>
      <c r="AD1144" s="8">
        <f t="shared" si="52"/>
        <v>0</v>
      </c>
      <c r="AE1144" s="7">
        <f t="shared" si="53"/>
        <v>0</v>
      </c>
    </row>
    <row r="1145" spans="1:31" x14ac:dyDescent="0.45">
      <c r="A1145" t="s">
        <v>29</v>
      </c>
      <c r="B1145" t="s">
        <v>176</v>
      </c>
      <c r="C1145" t="s">
        <v>137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 s="7">
        <f t="shared" si="51"/>
        <v>0</v>
      </c>
      <c r="AC1145">
        <f>INDEX(SHELF_days!$C$2:$C$289,MATCH(A1145&amp;"|"&amp;C1145,SHELF_days!$D$2:$D$289,0))</f>
        <v>85</v>
      </c>
      <c r="AD1145" s="8">
        <f t="shared" si="52"/>
        <v>0</v>
      </c>
      <c r="AE1145" s="7">
        <f t="shared" si="53"/>
        <v>0</v>
      </c>
    </row>
    <row r="1146" spans="1:31" x14ac:dyDescent="0.45">
      <c r="A1146" t="s">
        <v>29</v>
      </c>
      <c r="B1146" t="s">
        <v>176</v>
      </c>
      <c r="C1146" t="s">
        <v>138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 s="7">
        <f t="shared" si="51"/>
        <v>0</v>
      </c>
      <c r="AC1146">
        <f>INDEX(SHELF_days!$C$2:$C$289,MATCH(A1146&amp;"|"&amp;C1146,SHELF_days!$D$2:$D$289,0))</f>
        <v>8</v>
      </c>
      <c r="AD1146" s="8">
        <f t="shared" si="52"/>
        <v>0</v>
      </c>
      <c r="AE1146" s="7">
        <f t="shared" si="53"/>
        <v>0</v>
      </c>
    </row>
    <row r="1147" spans="1:31" x14ac:dyDescent="0.45">
      <c r="A1147" t="s">
        <v>29</v>
      </c>
      <c r="B1147" t="s">
        <v>176</v>
      </c>
      <c r="C1147" t="s">
        <v>139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 s="7">
        <f t="shared" si="51"/>
        <v>0</v>
      </c>
      <c r="AC1147">
        <f>INDEX(SHELF_days!$C$2:$C$289,MATCH(A1147&amp;"|"&amp;C1147,SHELF_days!$D$2:$D$289,0))</f>
        <v>19</v>
      </c>
      <c r="AD1147" s="8">
        <f t="shared" si="52"/>
        <v>0</v>
      </c>
      <c r="AE1147" s="7">
        <f t="shared" si="53"/>
        <v>0</v>
      </c>
    </row>
    <row r="1148" spans="1:31" x14ac:dyDescent="0.45">
      <c r="A1148" t="s">
        <v>29</v>
      </c>
      <c r="B1148" t="s">
        <v>177</v>
      </c>
      <c r="C1148" t="s">
        <v>134</v>
      </c>
      <c r="D1148">
        <v>0.44038678010136612</v>
      </c>
      <c r="E1148">
        <v>0.40744733265155542</v>
      </c>
      <c r="F1148">
        <v>0.40744733265155542</v>
      </c>
      <c r="G1148">
        <v>0.40801798717907861</v>
      </c>
      <c r="H1148">
        <v>0.50569502047346404</v>
      </c>
      <c r="I1148">
        <v>0.67806439081477321</v>
      </c>
      <c r="J1148">
        <v>0.64404704036852989</v>
      </c>
      <c r="K1148">
        <v>0.43715307111206803</v>
      </c>
      <c r="L1148">
        <v>0.3430584801293558</v>
      </c>
      <c r="M1148">
        <v>0.32616076550880813</v>
      </c>
      <c r="N1148">
        <v>0.34607026791350598</v>
      </c>
      <c r="O1148">
        <v>0.37790010933757701</v>
      </c>
      <c r="P1148">
        <v>0.370196273216014</v>
      </c>
      <c r="Q1148">
        <v>0.41924085955370127</v>
      </c>
      <c r="R1148">
        <v>0.45829899165973259</v>
      </c>
      <c r="S1148">
        <v>0.49656454803309308</v>
      </c>
      <c r="T1148">
        <v>0.71750295927248686</v>
      </c>
      <c r="U1148">
        <v>0.9916073506594576</v>
      </c>
      <c r="V1148">
        <v>0.99864542316557692</v>
      </c>
      <c r="W1148">
        <v>0.99864542316557692</v>
      </c>
      <c r="X1148">
        <v>0.97759461170583273</v>
      </c>
      <c r="Y1148">
        <v>0.92433352247033529</v>
      </c>
      <c r="Z1148">
        <v>0.81074156846391432</v>
      </c>
      <c r="AA1148">
        <v>0.59405136315163753</v>
      </c>
      <c r="AB1148" s="7">
        <f t="shared" si="51"/>
        <v>14.078871472758996</v>
      </c>
      <c r="AC1148">
        <f>INDEX(SHELF_days!$C$2:$C$289,MATCH(A1148&amp;"|"&amp;C1148,SHELF_days!$D$2:$D$289,0))</f>
        <v>68</v>
      </c>
      <c r="AD1148" s="8">
        <f t="shared" si="52"/>
        <v>957.36326014761175</v>
      </c>
      <c r="AE1148" s="7">
        <f t="shared" si="53"/>
        <v>0.99864542316557692</v>
      </c>
    </row>
    <row r="1149" spans="1:31" x14ac:dyDescent="0.45">
      <c r="A1149" t="s">
        <v>29</v>
      </c>
      <c r="B1149" t="s">
        <v>177</v>
      </c>
      <c r="C1149" t="s">
        <v>135</v>
      </c>
      <c r="D1149">
        <v>0.35896565121200519</v>
      </c>
      <c r="E1149">
        <v>0.35173172443594591</v>
      </c>
      <c r="F1149">
        <v>0.35173172443594591</v>
      </c>
      <c r="G1149">
        <v>0.36560074299004652</v>
      </c>
      <c r="H1149">
        <v>0.40979476584378649</v>
      </c>
      <c r="I1149">
        <v>0.49221841497100588</v>
      </c>
      <c r="J1149">
        <v>0.56532419152906277</v>
      </c>
      <c r="K1149">
        <v>0.43851489234873742</v>
      </c>
      <c r="L1149">
        <v>0.33855735447954638</v>
      </c>
      <c r="M1149">
        <v>0.32931134211014601</v>
      </c>
      <c r="N1149">
        <v>0.3180532441474046</v>
      </c>
      <c r="O1149">
        <v>0.34667755705267261</v>
      </c>
      <c r="P1149">
        <v>0.3926441315005465</v>
      </c>
      <c r="Q1149">
        <v>0.40311176726590392</v>
      </c>
      <c r="R1149">
        <v>0.44455114912876048</v>
      </c>
      <c r="S1149">
        <v>0.54606565799279883</v>
      </c>
      <c r="T1149">
        <v>0.75716697149416023</v>
      </c>
      <c r="U1149">
        <v>0.97001688318973456</v>
      </c>
      <c r="V1149">
        <v>0.99356307531180854</v>
      </c>
      <c r="W1149">
        <v>0.99320377431299778</v>
      </c>
      <c r="X1149">
        <v>0.98048451895509203</v>
      </c>
      <c r="Y1149">
        <v>0.81434373710493402</v>
      </c>
      <c r="Z1149">
        <v>0.62410583493452532</v>
      </c>
      <c r="AA1149">
        <v>0.42919701977957481</v>
      </c>
      <c r="AB1149" s="7">
        <f t="shared" si="51"/>
        <v>13.014936126527143</v>
      </c>
      <c r="AC1149">
        <f>INDEX(SHELF_days!$C$2:$C$289,MATCH(A1149&amp;"|"&amp;C1149,SHELF_days!$D$2:$D$289,0))</f>
        <v>90</v>
      </c>
      <c r="AD1149" s="8">
        <f t="shared" si="52"/>
        <v>1171.3442513874429</v>
      </c>
      <c r="AE1149" s="7">
        <f t="shared" si="53"/>
        <v>0.99356307531180854</v>
      </c>
    </row>
    <row r="1150" spans="1:31" x14ac:dyDescent="0.45">
      <c r="A1150" t="s">
        <v>29</v>
      </c>
      <c r="B1150" t="s">
        <v>177</v>
      </c>
      <c r="C1150" t="s">
        <v>136</v>
      </c>
      <c r="D1150">
        <v>0.33610150063504241</v>
      </c>
      <c r="E1150">
        <v>0.31933159928001598</v>
      </c>
      <c r="F1150">
        <v>0.32480053869349551</v>
      </c>
      <c r="G1150">
        <v>0.32645710540380263</v>
      </c>
      <c r="H1150">
        <v>0.37481523772797221</v>
      </c>
      <c r="I1150">
        <v>0.43928518326197769</v>
      </c>
      <c r="J1150">
        <v>0.49708347656543139</v>
      </c>
      <c r="K1150">
        <v>0.46222749756499759</v>
      </c>
      <c r="L1150">
        <v>0.35754609709038748</v>
      </c>
      <c r="M1150">
        <v>0.31928621389069262</v>
      </c>
      <c r="N1150">
        <v>0.31928621389069262</v>
      </c>
      <c r="O1150">
        <v>0.36001960080851719</v>
      </c>
      <c r="P1150">
        <v>0.38130534840122998</v>
      </c>
      <c r="Q1150">
        <v>0.43533665439083469</v>
      </c>
      <c r="R1150">
        <v>0.49819541860385669</v>
      </c>
      <c r="S1150">
        <v>0.60780113382006451</v>
      </c>
      <c r="T1150">
        <v>0.81307924973017143</v>
      </c>
      <c r="U1150">
        <v>0.92842621669579983</v>
      </c>
      <c r="V1150">
        <v>0.98629258808323883</v>
      </c>
      <c r="W1150">
        <v>0.98987803383979378</v>
      </c>
      <c r="X1150">
        <v>0.95869827137456187</v>
      </c>
      <c r="Y1150">
        <v>0.81373733787536195</v>
      </c>
      <c r="Z1150">
        <v>0.60957116400368039</v>
      </c>
      <c r="AA1150">
        <v>0.41287088667571142</v>
      </c>
      <c r="AB1150" s="7">
        <f t="shared" si="51"/>
        <v>12.871432568307331</v>
      </c>
      <c r="AC1150">
        <f>INDEX(SHELF_days!$C$2:$C$289,MATCH(A1150&amp;"|"&amp;C1150,SHELF_days!$D$2:$D$289,0))</f>
        <v>95</v>
      </c>
      <c r="AD1150" s="8">
        <f t="shared" si="52"/>
        <v>1222.7860939891964</v>
      </c>
      <c r="AE1150" s="7">
        <f t="shared" si="53"/>
        <v>0.98987803383979378</v>
      </c>
    </row>
    <row r="1151" spans="1:31" x14ac:dyDescent="0.45">
      <c r="A1151" t="s">
        <v>29</v>
      </c>
      <c r="B1151" t="s">
        <v>177</v>
      </c>
      <c r="C1151" t="s">
        <v>137</v>
      </c>
      <c r="D1151">
        <v>0.26070035059603719</v>
      </c>
      <c r="E1151">
        <v>0.26070035059603719</v>
      </c>
      <c r="F1151">
        <v>0.26070035059603719</v>
      </c>
      <c r="G1151">
        <v>0.26070035059603719</v>
      </c>
      <c r="H1151">
        <v>0.26070035059603719</v>
      </c>
      <c r="I1151">
        <v>0.27896129547677923</v>
      </c>
      <c r="J1151">
        <v>0.26962792364884441</v>
      </c>
      <c r="K1151">
        <v>0.26343949232814851</v>
      </c>
      <c r="L1151">
        <v>0.26070035059603719</v>
      </c>
      <c r="M1151">
        <v>0.26866415155791629</v>
      </c>
      <c r="N1151">
        <v>0.27759172461072351</v>
      </c>
      <c r="O1151">
        <v>0.31099403628841399</v>
      </c>
      <c r="P1151">
        <v>0.36486382368660292</v>
      </c>
      <c r="Q1151">
        <v>0.43351990395350359</v>
      </c>
      <c r="R1151">
        <v>0.51998040547912772</v>
      </c>
      <c r="S1151">
        <v>0.6362417545531851</v>
      </c>
      <c r="T1151">
        <v>0.77624233197220682</v>
      </c>
      <c r="U1151">
        <v>0.90447474491252822</v>
      </c>
      <c r="V1151">
        <v>0.96884457561714377</v>
      </c>
      <c r="W1151">
        <v>0.96128657343039214</v>
      </c>
      <c r="X1151">
        <v>0.89965588445788802</v>
      </c>
      <c r="Y1151">
        <v>0.62645185910323176</v>
      </c>
      <c r="Z1151">
        <v>0.37997982806010588</v>
      </c>
      <c r="AA1151">
        <v>0.26861342671102539</v>
      </c>
      <c r="AB1151" s="7">
        <f t="shared" si="51"/>
        <v>10.973635839423993</v>
      </c>
      <c r="AC1151">
        <f>INDEX(SHELF_days!$C$2:$C$289,MATCH(A1151&amp;"|"&amp;C1151,SHELF_days!$D$2:$D$289,0))</f>
        <v>85</v>
      </c>
      <c r="AD1151" s="8">
        <f t="shared" si="52"/>
        <v>932.75904635103939</v>
      </c>
      <c r="AE1151" s="7">
        <f t="shared" si="53"/>
        <v>0.96884457561714377</v>
      </c>
    </row>
    <row r="1152" spans="1:31" x14ac:dyDescent="0.45">
      <c r="A1152" t="s">
        <v>29</v>
      </c>
      <c r="B1152" t="s">
        <v>177</v>
      </c>
      <c r="C1152" t="s">
        <v>138</v>
      </c>
      <c r="D1152">
        <v>0.26085252513670998</v>
      </c>
      <c r="E1152">
        <v>0.26085252513670998</v>
      </c>
      <c r="F1152">
        <v>0.26085252513670998</v>
      </c>
      <c r="G1152">
        <v>0.26085252513670998</v>
      </c>
      <c r="H1152">
        <v>0.26085252513670998</v>
      </c>
      <c r="I1152">
        <v>0.26085252513670998</v>
      </c>
      <c r="J1152">
        <v>0.26085252513670998</v>
      </c>
      <c r="K1152">
        <v>0.26085252513670998</v>
      </c>
      <c r="L1152">
        <v>0.26085252513670998</v>
      </c>
      <c r="M1152">
        <v>0.26085252513670998</v>
      </c>
      <c r="N1152">
        <v>0.26085252513670998</v>
      </c>
      <c r="O1152">
        <v>0.26085252513670998</v>
      </c>
      <c r="P1152">
        <v>0.35355218282992112</v>
      </c>
      <c r="Q1152">
        <v>0.53895149821634303</v>
      </c>
      <c r="R1152">
        <v>0.7243508136027651</v>
      </c>
      <c r="S1152">
        <v>0.7243508136027651</v>
      </c>
      <c r="T1152">
        <v>0.73270456182511845</v>
      </c>
      <c r="U1152">
        <v>0.94208721888216762</v>
      </c>
      <c r="V1152">
        <v>1</v>
      </c>
      <c r="W1152">
        <v>1</v>
      </c>
      <c r="X1152">
        <v>1</v>
      </c>
      <c r="Y1152">
        <v>0.69012739346602736</v>
      </c>
      <c r="Z1152">
        <v>0.26085252513670998</v>
      </c>
      <c r="AA1152">
        <v>0.26085252513670998</v>
      </c>
      <c r="AB1152" s="7">
        <f t="shared" si="51"/>
        <v>11.358059834339045</v>
      </c>
      <c r="AC1152">
        <f>INDEX(SHELF_days!$C$2:$C$289,MATCH(A1152&amp;"|"&amp;C1152,SHELF_days!$D$2:$D$289,0))</f>
        <v>8</v>
      </c>
      <c r="AD1152" s="8">
        <f t="shared" si="52"/>
        <v>90.864478674712359</v>
      </c>
      <c r="AE1152" s="7">
        <f t="shared" si="53"/>
        <v>1</v>
      </c>
    </row>
    <row r="1153" spans="1:31" x14ac:dyDescent="0.45">
      <c r="A1153" t="s">
        <v>29</v>
      </c>
      <c r="B1153" t="s">
        <v>177</v>
      </c>
      <c r="C1153" t="s">
        <v>139</v>
      </c>
      <c r="D1153">
        <v>0.44942881777577581</v>
      </c>
      <c r="E1153">
        <v>0.44806725609607129</v>
      </c>
      <c r="F1153">
        <v>0.44897496388254088</v>
      </c>
      <c r="G1153">
        <v>0.4843755675548565</v>
      </c>
      <c r="H1153">
        <v>0.55517677489948769</v>
      </c>
      <c r="I1153">
        <v>0.76258800410779837</v>
      </c>
      <c r="J1153">
        <v>0.80298100060569688</v>
      </c>
      <c r="K1153">
        <v>0.83656618870507304</v>
      </c>
      <c r="L1153">
        <v>0.4833543962950782</v>
      </c>
      <c r="M1153">
        <v>0.41618402009632549</v>
      </c>
      <c r="N1153">
        <v>0.41357436021022542</v>
      </c>
      <c r="O1153">
        <v>0.41357436021022542</v>
      </c>
      <c r="P1153">
        <v>0.37817375653790969</v>
      </c>
      <c r="Q1153">
        <v>0.37817375653790969</v>
      </c>
      <c r="R1153">
        <v>0.37408907149879639</v>
      </c>
      <c r="S1153">
        <v>0.38509502840974069</v>
      </c>
      <c r="T1153">
        <v>0.81228500541701043</v>
      </c>
      <c r="U1153">
        <v>1</v>
      </c>
      <c r="V1153">
        <v>1</v>
      </c>
      <c r="W1153">
        <v>1</v>
      </c>
      <c r="X1153">
        <v>1</v>
      </c>
      <c r="Y1153">
        <v>0.98440909442631419</v>
      </c>
      <c r="Z1153">
        <v>0.69677918958875007</v>
      </c>
      <c r="AA1153">
        <v>0.5605095581449967</v>
      </c>
      <c r="AB1153" s="7">
        <f t="shared" si="51"/>
        <v>15.084360171000583</v>
      </c>
      <c r="AC1153">
        <f>INDEX(SHELF_days!$C$2:$C$289,MATCH(A1153&amp;"|"&amp;C1153,SHELF_days!$D$2:$D$289,0))</f>
        <v>19</v>
      </c>
      <c r="AD1153" s="8">
        <f t="shared" si="52"/>
        <v>286.60284324901107</v>
      </c>
      <c r="AE1153" s="7">
        <f t="shared" si="53"/>
        <v>1</v>
      </c>
    </row>
    <row r="1154" spans="1:31" x14ac:dyDescent="0.45">
      <c r="A1154" t="s">
        <v>29</v>
      </c>
      <c r="B1154" t="s">
        <v>178</v>
      </c>
      <c r="C1154" t="s">
        <v>134</v>
      </c>
      <c r="D1154">
        <v>0.26787101433171462</v>
      </c>
      <c r="E1154">
        <v>0.2569636431073003</v>
      </c>
      <c r="F1154">
        <v>0.25588599480993268</v>
      </c>
      <c r="G1154">
        <v>0.26030664732516001</v>
      </c>
      <c r="H1154">
        <v>0.28260629326620351</v>
      </c>
      <c r="I1154">
        <v>0.33286988000072842</v>
      </c>
      <c r="J1154">
        <v>0.36699607227177627</v>
      </c>
      <c r="K1154">
        <v>0.33477920662212551</v>
      </c>
      <c r="L1154">
        <v>0.25868359732385138</v>
      </c>
      <c r="M1154">
        <v>0.24306223501526</v>
      </c>
      <c r="N1154">
        <v>0.2422717046531882</v>
      </c>
      <c r="O1154">
        <v>0.24353408537456159</v>
      </c>
      <c r="P1154">
        <v>0.24528351111776889</v>
      </c>
      <c r="Q1154">
        <v>0.24127303800770711</v>
      </c>
      <c r="R1154">
        <v>0.2440382881277445</v>
      </c>
      <c r="S1154">
        <v>0.2637580282383617</v>
      </c>
      <c r="T1154">
        <v>0.36302501350445698</v>
      </c>
      <c r="U1154">
        <v>0.4409652701307662</v>
      </c>
      <c r="V1154">
        <v>0.45005468666417731</v>
      </c>
      <c r="W1154">
        <v>0.44700157927123763</v>
      </c>
      <c r="X1154">
        <v>0.42575087493291219</v>
      </c>
      <c r="Y1154">
        <v>0.39264652371714692</v>
      </c>
      <c r="Z1154">
        <v>0.35646961288107298</v>
      </c>
      <c r="AA1154">
        <v>0.30349331998536772</v>
      </c>
      <c r="AB1154" s="7">
        <f t="shared" ref="AB1154:AB1217" si="54">SUM(D1154:AA1154)</f>
        <v>7.5195901206805225</v>
      </c>
      <c r="AC1154">
        <f>INDEX(SHELF_days!$C$2:$C$289,MATCH(A1154&amp;"|"&amp;C1154,SHELF_days!$D$2:$D$289,0))</f>
        <v>68</v>
      </c>
      <c r="AD1154" s="8">
        <f t="shared" ref="AD1154:AD1217" si="55">AB1154*AC1154</f>
        <v>511.33212820627551</v>
      </c>
      <c r="AE1154" s="7">
        <f t="shared" ref="AE1154:AE1217" si="56">MAX(D1154:AA1154)</f>
        <v>0.45005468666417731</v>
      </c>
    </row>
    <row r="1155" spans="1:31" x14ac:dyDescent="0.45">
      <c r="A1155" t="s">
        <v>29</v>
      </c>
      <c r="B1155" t="s">
        <v>178</v>
      </c>
      <c r="C1155" t="s">
        <v>135</v>
      </c>
      <c r="D1155">
        <v>0.37429112918158969</v>
      </c>
      <c r="E1155">
        <v>0.34795079289262171</v>
      </c>
      <c r="F1155">
        <v>0.33922042674473141</v>
      </c>
      <c r="G1155">
        <v>0.34316919065905688</v>
      </c>
      <c r="H1155">
        <v>0.37005501150876641</v>
      </c>
      <c r="I1155">
        <v>0.40982047587843451</v>
      </c>
      <c r="J1155">
        <v>0.3752401900978396</v>
      </c>
      <c r="K1155">
        <v>0.32331201661044512</v>
      </c>
      <c r="L1155">
        <v>0.32202639774326952</v>
      </c>
      <c r="M1155">
        <v>0.33849724621444521</v>
      </c>
      <c r="N1155">
        <v>0.35845439017992609</v>
      </c>
      <c r="O1155">
        <v>0.37692954466052447</v>
      </c>
      <c r="P1155">
        <v>0.39497291960536962</v>
      </c>
      <c r="Q1155">
        <v>0.41024540379412849</v>
      </c>
      <c r="R1155">
        <v>0.43083914293314302</v>
      </c>
      <c r="S1155">
        <v>0.4598141342770129</v>
      </c>
      <c r="T1155">
        <v>0.50488985913684159</v>
      </c>
      <c r="U1155">
        <v>0.58839434509471833</v>
      </c>
      <c r="V1155">
        <v>0.62609396634642878</v>
      </c>
      <c r="W1155">
        <v>0.6276663016120968</v>
      </c>
      <c r="X1155">
        <v>0.61416841888676388</v>
      </c>
      <c r="Y1155">
        <v>0.56115376966592501</v>
      </c>
      <c r="Z1155">
        <v>0.48417686994079018</v>
      </c>
      <c r="AA1155">
        <v>0.42265967890604172</v>
      </c>
      <c r="AB1155" s="7">
        <f t="shared" si="54"/>
        <v>10.404041622570912</v>
      </c>
      <c r="AC1155">
        <f>INDEX(SHELF_days!$C$2:$C$289,MATCH(A1155&amp;"|"&amp;C1155,SHELF_days!$D$2:$D$289,0))</f>
        <v>90</v>
      </c>
      <c r="AD1155" s="8">
        <f t="shared" si="55"/>
        <v>936.36374603138199</v>
      </c>
      <c r="AE1155" s="7">
        <f t="shared" si="56"/>
        <v>0.6276663016120968</v>
      </c>
    </row>
    <row r="1156" spans="1:31" x14ac:dyDescent="0.45">
      <c r="A1156" t="s">
        <v>29</v>
      </c>
      <c r="B1156" t="s">
        <v>178</v>
      </c>
      <c r="C1156" t="s">
        <v>136</v>
      </c>
      <c r="D1156">
        <v>0.56119643579011247</v>
      </c>
      <c r="E1156">
        <v>0.53526683150476062</v>
      </c>
      <c r="F1156">
        <v>0.51711190280809516</v>
      </c>
      <c r="G1156">
        <v>0.51520596049506773</v>
      </c>
      <c r="H1156">
        <v>0.53115586386461155</v>
      </c>
      <c r="I1156">
        <v>0.54168277717285429</v>
      </c>
      <c r="J1156">
        <v>0.49622421469972078</v>
      </c>
      <c r="K1156">
        <v>0.48879394794529268</v>
      </c>
      <c r="L1156">
        <v>0.51635514695857454</v>
      </c>
      <c r="M1156">
        <v>0.55326556304420638</v>
      </c>
      <c r="N1156">
        <v>0.58878870573736508</v>
      </c>
      <c r="O1156">
        <v>0.64027782645896625</v>
      </c>
      <c r="P1156">
        <v>0.68423709841975611</v>
      </c>
      <c r="Q1156">
        <v>0.71992584042911278</v>
      </c>
      <c r="R1156">
        <v>0.74719088828432578</v>
      </c>
      <c r="S1156">
        <v>0.76319875478448873</v>
      </c>
      <c r="T1156">
        <v>0.77700216884893702</v>
      </c>
      <c r="U1156">
        <v>0.79390994665145065</v>
      </c>
      <c r="V1156">
        <v>0.80279384110311203</v>
      </c>
      <c r="W1156">
        <v>0.80600435824899752</v>
      </c>
      <c r="X1156">
        <v>0.7976728996114254</v>
      </c>
      <c r="Y1156">
        <v>0.76623794370010279</v>
      </c>
      <c r="Z1156">
        <v>0.67071847878371449</v>
      </c>
      <c r="AA1156">
        <v>0.59623471015574581</v>
      </c>
      <c r="AB1156" s="7">
        <f t="shared" si="54"/>
        <v>15.410452105500797</v>
      </c>
      <c r="AC1156">
        <f>INDEX(SHELF_days!$C$2:$C$289,MATCH(A1156&amp;"|"&amp;C1156,SHELF_days!$D$2:$D$289,0))</f>
        <v>95</v>
      </c>
      <c r="AD1156" s="8">
        <f t="shared" si="55"/>
        <v>1463.9929500225758</v>
      </c>
      <c r="AE1156" s="7">
        <f t="shared" si="56"/>
        <v>0.80600435824899752</v>
      </c>
    </row>
    <row r="1157" spans="1:31" x14ac:dyDescent="0.45">
      <c r="A1157" t="s">
        <v>29</v>
      </c>
      <c r="B1157" t="s">
        <v>178</v>
      </c>
      <c r="C1157" t="s">
        <v>137</v>
      </c>
      <c r="D1157">
        <v>0.42649281840139441</v>
      </c>
      <c r="E1157">
        <v>0.40063678011263648</v>
      </c>
      <c r="F1157">
        <v>0.39077839019533422</v>
      </c>
      <c r="G1157">
        <v>0.39544840427501088</v>
      </c>
      <c r="H1157">
        <v>0.42837603123402712</v>
      </c>
      <c r="I1157">
        <v>0.47337939640345578</v>
      </c>
      <c r="J1157">
        <v>0.45774808584554533</v>
      </c>
      <c r="K1157">
        <v>0.37498726945242788</v>
      </c>
      <c r="L1157">
        <v>0.36879523758981558</v>
      </c>
      <c r="M1157">
        <v>0.40053877922024361</v>
      </c>
      <c r="N1157">
        <v>0.43646098469840539</v>
      </c>
      <c r="O1157">
        <v>0.47094874356868771</v>
      </c>
      <c r="P1157">
        <v>0.49413280362753048</v>
      </c>
      <c r="Q1157">
        <v>0.50708233105996536</v>
      </c>
      <c r="R1157">
        <v>0.52500519951268099</v>
      </c>
      <c r="S1157">
        <v>0.55689836192683584</v>
      </c>
      <c r="T1157">
        <v>0.61352177797917584</v>
      </c>
      <c r="U1157">
        <v>0.66806338400056675</v>
      </c>
      <c r="V1157">
        <v>0.67022497896597977</v>
      </c>
      <c r="W1157">
        <v>0.66799989249549041</v>
      </c>
      <c r="X1157">
        <v>0.63057220297984873</v>
      </c>
      <c r="Y1157">
        <v>0.56747380692683047</v>
      </c>
      <c r="Z1157">
        <v>0.51232506639209618</v>
      </c>
      <c r="AA1157">
        <v>0.46843417236309182</v>
      </c>
      <c r="AB1157" s="7">
        <f t="shared" si="54"/>
        <v>11.906324899227078</v>
      </c>
      <c r="AC1157">
        <f>INDEX(SHELF_days!$C$2:$C$289,MATCH(A1157&amp;"|"&amp;C1157,SHELF_days!$D$2:$D$289,0))</f>
        <v>85</v>
      </c>
      <c r="AD1157" s="8">
        <f t="shared" si="55"/>
        <v>1012.0376164343016</v>
      </c>
      <c r="AE1157" s="7">
        <f t="shared" si="56"/>
        <v>0.67022497896597977</v>
      </c>
    </row>
    <row r="1158" spans="1:31" x14ac:dyDescent="0.45">
      <c r="A1158" t="s">
        <v>29</v>
      </c>
      <c r="B1158" t="s">
        <v>178</v>
      </c>
      <c r="C1158" t="s">
        <v>138</v>
      </c>
      <c r="D1158">
        <v>0.5829116149870589</v>
      </c>
      <c r="E1158">
        <v>0.57710654005659723</v>
      </c>
      <c r="F1158">
        <v>0.57710654005659723</v>
      </c>
      <c r="G1158">
        <v>0.56438521676201492</v>
      </c>
      <c r="H1158">
        <v>0.57710654005659723</v>
      </c>
      <c r="I1158">
        <v>0.60485069362576815</v>
      </c>
      <c r="J1158">
        <v>0.53721570697383947</v>
      </c>
      <c r="K1158">
        <v>0.53110571901672732</v>
      </c>
      <c r="L1158">
        <v>0.55225906024060634</v>
      </c>
      <c r="M1158">
        <v>0.60485069362576815</v>
      </c>
      <c r="N1158">
        <v>0.62170300206025964</v>
      </c>
      <c r="O1158">
        <v>0.75560673045624072</v>
      </c>
      <c r="P1158">
        <v>0.78454708128380968</v>
      </c>
      <c r="Q1158">
        <v>0.79234288645557605</v>
      </c>
      <c r="R1158">
        <v>0.81212705091555326</v>
      </c>
      <c r="S1158">
        <v>0.81212705091555326</v>
      </c>
      <c r="T1158">
        <v>0.81823117516061439</v>
      </c>
      <c r="U1158">
        <v>0.82194290488887933</v>
      </c>
      <c r="V1158">
        <v>0.83366446527877092</v>
      </c>
      <c r="W1158">
        <v>0.83366446527877092</v>
      </c>
      <c r="X1158">
        <v>0.82864219590711408</v>
      </c>
      <c r="Y1158">
        <v>0.80942094780402996</v>
      </c>
      <c r="Z1158">
        <v>0.75648335540786105</v>
      </c>
      <c r="AA1158">
        <v>0.61703841912371193</v>
      </c>
      <c r="AB1158" s="7">
        <f t="shared" si="54"/>
        <v>16.606440056338322</v>
      </c>
      <c r="AC1158">
        <f>INDEX(SHELF_days!$C$2:$C$289,MATCH(A1158&amp;"|"&amp;C1158,SHELF_days!$D$2:$D$289,0))</f>
        <v>8</v>
      </c>
      <c r="AD1158" s="8">
        <f t="shared" si="55"/>
        <v>132.85152045070657</v>
      </c>
      <c r="AE1158" s="7">
        <f t="shared" si="56"/>
        <v>0.83366446527877092</v>
      </c>
    </row>
    <row r="1159" spans="1:31" x14ac:dyDescent="0.45">
      <c r="A1159" t="s">
        <v>29</v>
      </c>
      <c r="B1159" t="s">
        <v>178</v>
      </c>
      <c r="C1159" t="s">
        <v>139</v>
      </c>
      <c r="D1159">
        <v>0.43739773673015458</v>
      </c>
      <c r="E1159">
        <v>0.43739773673015458</v>
      </c>
      <c r="F1159">
        <v>0.43739773673015458</v>
      </c>
      <c r="G1159">
        <v>0.43739773673015458</v>
      </c>
      <c r="H1159">
        <v>0.4715479957150116</v>
      </c>
      <c r="I1159">
        <v>0.4715479957150116</v>
      </c>
      <c r="J1159">
        <v>0.52977465638115673</v>
      </c>
      <c r="K1159">
        <v>0.47889229505885322</v>
      </c>
      <c r="L1159">
        <v>0.41195215828496462</v>
      </c>
      <c r="M1159">
        <v>0.25934318844638499</v>
      </c>
      <c r="N1159">
        <v>0.23780577408316739</v>
      </c>
      <c r="O1159">
        <v>0.23780577408316739</v>
      </c>
      <c r="P1159">
        <v>0.23780577408316739</v>
      </c>
      <c r="Q1159">
        <v>0.23780577408316739</v>
      </c>
      <c r="R1159">
        <v>0.23780577408316739</v>
      </c>
      <c r="S1159">
        <v>0.23780577408316739</v>
      </c>
      <c r="T1159">
        <v>0.28322608762999119</v>
      </c>
      <c r="U1159">
        <v>0.44436969035875962</v>
      </c>
      <c r="V1159">
        <v>0.45505923742768017</v>
      </c>
      <c r="W1159">
        <v>0.45590068010699458</v>
      </c>
      <c r="X1159">
        <v>0.4093838524066391</v>
      </c>
      <c r="Y1159">
        <v>0.4093838524066391</v>
      </c>
      <c r="Z1159">
        <v>0.36652891288211531</v>
      </c>
      <c r="AA1159">
        <v>0.34249062532915842</v>
      </c>
      <c r="AB1159" s="7">
        <f t="shared" si="54"/>
        <v>8.9658268195689832</v>
      </c>
      <c r="AC1159">
        <f>INDEX(SHELF_days!$C$2:$C$289,MATCH(A1159&amp;"|"&amp;C1159,SHELF_days!$D$2:$D$289,0))</f>
        <v>19</v>
      </c>
      <c r="AD1159" s="8">
        <f t="shared" si="55"/>
        <v>170.35070957181068</v>
      </c>
      <c r="AE1159" s="7">
        <f t="shared" si="56"/>
        <v>0.52977465638115673</v>
      </c>
    </row>
    <row r="1160" spans="1:31" x14ac:dyDescent="0.45">
      <c r="A1160" t="s">
        <v>29</v>
      </c>
      <c r="B1160" t="s">
        <v>179</v>
      </c>
      <c r="C1160" t="s">
        <v>134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3.482621145352817E-3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3.4118273249576232E-2</v>
      </c>
      <c r="V1160">
        <v>0.29665600119959917</v>
      </c>
      <c r="W1160">
        <v>0.2308055189732674</v>
      </c>
      <c r="X1160">
        <v>6.965242290705634E-3</v>
      </c>
      <c r="Y1160">
        <v>0</v>
      </c>
      <c r="Z1160">
        <v>0</v>
      </c>
      <c r="AA1160">
        <v>0</v>
      </c>
      <c r="AB1160" s="7">
        <f t="shared" si="54"/>
        <v>0.57202765685850121</v>
      </c>
      <c r="AC1160">
        <f>INDEX(SHELF_days!$C$2:$C$289,MATCH(A1160&amp;"|"&amp;C1160,SHELF_days!$D$2:$D$289,0))</f>
        <v>68</v>
      </c>
      <c r="AD1160" s="8">
        <f t="shared" si="55"/>
        <v>38.897880666378086</v>
      </c>
      <c r="AE1160" s="7">
        <f t="shared" si="56"/>
        <v>0.29665600119959917</v>
      </c>
    </row>
    <row r="1161" spans="1:31" x14ac:dyDescent="0.45">
      <c r="A1161" t="s">
        <v>29</v>
      </c>
      <c r="B1161" t="s">
        <v>179</v>
      </c>
      <c r="C1161" t="s">
        <v>135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4.4505443327138502E-2</v>
      </c>
      <c r="K1161">
        <v>2.631313754266573E-3</v>
      </c>
      <c r="L1161">
        <v>0</v>
      </c>
      <c r="M1161">
        <v>0</v>
      </c>
      <c r="N1161">
        <v>0</v>
      </c>
      <c r="O1161">
        <v>0</v>
      </c>
      <c r="P1161">
        <v>8.3877617527732748E-3</v>
      </c>
      <c r="Q1161">
        <v>1.601887963629393E-2</v>
      </c>
      <c r="R1161">
        <v>3.2037759272587847E-2</v>
      </c>
      <c r="S1161">
        <v>3.3201984710488089E-2</v>
      </c>
      <c r="T1161">
        <v>5.7999781206997961E-2</v>
      </c>
      <c r="U1161">
        <v>0.18185324538460659</v>
      </c>
      <c r="V1161">
        <v>0.47766095876319381</v>
      </c>
      <c r="W1161">
        <v>0.29647811832651388</v>
      </c>
      <c r="X1161">
        <v>6.3572458170774379E-2</v>
      </c>
      <c r="Y1161">
        <v>7.8939412627997193E-3</v>
      </c>
      <c r="Z1161">
        <v>0</v>
      </c>
      <c r="AA1161">
        <v>0</v>
      </c>
      <c r="AB1161" s="7">
        <f t="shared" si="54"/>
        <v>1.2222416455684344</v>
      </c>
      <c r="AC1161">
        <f>INDEX(SHELF_days!$C$2:$C$289,MATCH(A1161&amp;"|"&amp;C1161,SHELF_days!$D$2:$D$289,0))</f>
        <v>90</v>
      </c>
      <c r="AD1161" s="8">
        <f t="shared" si="55"/>
        <v>110.00174810115909</v>
      </c>
      <c r="AE1161" s="7">
        <f t="shared" si="56"/>
        <v>0.47766095876319381</v>
      </c>
    </row>
    <row r="1162" spans="1:31" x14ac:dyDescent="0.45">
      <c r="A1162" t="s">
        <v>29</v>
      </c>
      <c r="B1162" t="s">
        <v>179</v>
      </c>
      <c r="C1162" t="s">
        <v>136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1.118998635174784E-2</v>
      </c>
      <c r="Q1162">
        <v>4.2767048228831317E-2</v>
      </c>
      <c r="R1162">
        <v>7.4330493434126496E-2</v>
      </c>
      <c r="S1162">
        <v>0.1054134646491771</v>
      </c>
      <c r="T1162">
        <v>0.1733917806940585</v>
      </c>
      <c r="U1162">
        <v>0.35449254285912551</v>
      </c>
      <c r="V1162">
        <v>0.64873131305499376</v>
      </c>
      <c r="W1162">
        <v>0.415298763349223</v>
      </c>
      <c r="X1162">
        <v>0.1537565399753201</v>
      </c>
      <c r="Y1162">
        <v>6.2670731905682064E-2</v>
      </c>
      <c r="Z1162">
        <v>0</v>
      </c>
      <c r="AA1162">
        <v>0</v>
      </c>
      <c r="AB1162" s="7">
        <f t="shared" si="54"/>
        <v>2.0420426645022856</v>
      </c>
      <c r="AC1162">
        <f>INDEX(SHELF_days!$C$2:$C$289,MATCH(A1162&amp;"|"&amp;C1162,SHELF_days!$D$2:$D$289,0))</f>
        <v>95</v>
      </c>
      <c r="AD1162" s="8">
        <f t="shared" si="55"/>
        <v>193.99405312771714</v>
      </c>
      <c r="AE1162" s="7">
        <f t="shared" si="56"/>
        <v>0.64873131305499376</v>
      </c>
    </row>
    <row r="1163" spans="1:31" x14ac:dyDescent="0.45">
      <c r="A1163" t="s">
        <v>29</v>
      </c>
      <c r="B1163" t="s">
        <v>179</v>
      </c>
      <c r="C1163" t="s">
        <v>137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9.7203584180241553E-3</v>
      </c>
      <c r="Q1163">
        <v>8.6001583118092265E-2</v>
      </c>
      <c r="R1163">
        <v>0.20214149514914809</v>
      </c>
      <c r="S1163">
        <v>0.27703130195891529</v>
      </c>
      <c r="T1163">
        <v>0.38844039316294787</v>
      </c>
      <c r="U1163">
        <v>0.71432133352369409</v>
      </c>
      <c r="V1163">
        <v>0.93810372504792883</v>
      </c>
      <c r="W1163">
        <v>0.63278968037819339</v>
      </c>
      <c r="X1163">
        <v>0.1989336246848683</v>
      </c>
      <c r="Y1163">
        <v>2.7639211936555819E-2</v>
      </c>
      <c r="Z1163">
        <v>0</v>
      </c>
      <c r="AA1163">
        <v>0</v>
      </c>
      <c r="AB1163" s="7">
        <f t="shared" si="54"/>
        <v>3.4751227073783677</v>
      </c>
      <c r="AC1163">
        <f>INDEX(SHELF_days!$C$2:$C$289,MATCH(A1163&amp;"|"&amp;C1163,SHELF_days!$D$2:$D$289,0))</f>
        <v>85</v>
      </c>
      <c r="AD1163" s="8">
        <f t="shared" si="55"/>
        <v>295.38543012716127</v>
      </c>
      <c r="AE1163" s="7">
        <f t="shared" si="56"/>
        <v>0.93810372504792883</v>
      </c>
    </row>
    <row r="1164" spans="1:31" x14ac:dyDescent="0.45">
      <c r="A1164" t="s">
        <v>29</v>
      </c>
      <c r="B1164" t="s">
        <v>179</v>
      </c>
      <c r="C1164" t="s">
        <v>138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7.3676528456007709E-2</v>
      </c>
      <c r="S1164">
        <v>0.27679228788967308</v>
      </c>
      <c r="T1164">
        <v>0.31393662328934718</v>
      </c>
      <c r="U1164">
        <v>0.40896883462906047</v>
      </c>
      <c r="V1164">
        <v>0.40896883462906047</v>
      </c>
      <c r="W1164">
        <v>0.37936655489356158</v>
      </c>
      <c r="X1164">
        <v>0.1566506906174687</v>
      </c>
      <c r="Y1164">
        <v>2.9602279735498949E-2</v>
      </c>
      <c r="Z1164">
        <v>0</v>
      </c>
      <c r="AA1164">
        <v>0</v>
      </c>
      <c r="AB1164" s="7">
        <f t="shared" si="54"/>
        <v>2.0479626341396782</v>
      </c>
      <c r="AC1164">
        <f>INDEX(SHELF_days!$C$2:$C$289,MATCH(A1164&amp;"|"&amp;C1164,SHELF_days!$D$2:$D$289,0))</f>
        <v>8</v>
      </c>
      <c r="AD1164" s="8">
        <f t="shared" si="55"/>
        <v>16.383701073117425</v>
      </c>
      <c r="AE1164" s="7">
        <f t="shared" si="56"/>
        <v>0.40896883462906047</v>
      </c>
    </row>
    <row r="1165" spans="1:31" x14ac:dyDescent="0.45">
      <c r="A1165" t="s">
        <v>29</v>
      </c>
      <c r="B1165" t="s">
        <v>179</v>
      </c>
      <c r="C1165" t="s">
        <v>139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1.246411778336798E-2</v>
      </c>
      <c r="J1165">
        <v>0.21931595153895009</v>
      </c>
      <c r="K1165">
        <v>0.12877967343791161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5.2472817355653713E-2</v>
      </c>
      <c r="V1165">
        <v>0.20573818452718129</v>
      </c>
      <c r="W1165">
        <v>7.4167093372666804E-2</v>
      </c>
      <c r="X1165">
        <v>0</v>
      </c>
      <c r="Y1165">
        <v>0</v>
      </c>
      <c r="Z1165">
        <v>0</v>
      </c>
      <c r="AA1165">
        <v>0</v>
      </c>
      <c r="AB1165" s="7">
        <f t="shared" si="54"/>
        <v>0.6929378380157315</v>
      </c>
      <c r="AC1165">
        <f>INDEX(SHELF_days!$C$2:$C$289,MATCH(A1165&amp;"|"&amp;C1165,SHELF_days!$D$2:$D$289,0))</f>
        <v>19</v>
      </c>
      <c r="AD1165" s="8">
        <f t="shared" si="55"/>
        <v>13.165818922298898</v>
      </c>
      <c r="AE1165" s="7">
        <f t="shared" si="56"/>
        <v>0.21931595153895009</v>
      </c>
    </row>
    <row r="1166" spans="1:31" x14ac:dyDescent="0.45">
      <c r="A1166" t="s">
        <v>29</v>
      </c>
      <c r="B1166" t="s">
        <v>180</v>
      </c>
      <c r="C1166" t="s">
        <v>134</v>
      </c>
      <c r="D1166">
        <v>0.8</v>
      </c>
      <c r="E1166">
        <v>0.8</v>
      </c>
      <c r="F1166">
        <v>0.8</v>
      </c>
      <c r="G1166">
        <v>0.8</v>
      </c>
      <c r="H1166">
        <v>0.8</v>
      </c>
      <c r="I1166">
        <v>0.8</v>
      </c>
      <c r="J1166">
        <v>0.8</v>
      </c>
      <c r="K1166">
        <v>0.8</v>
      </c>
      <c r="L1166">
        <v>0.8</v>
      </c>
      <c r="M1166">
        <v>0.8</v>
      </c>
      <c r="N1166">
        <v>0.8</v>
      </c>
      <c r="O1166">
        <v>0.8</v>
      </c>
      <c r="P1166">
        <v>0.8</v>
      </c>
      <c r="Q1166">
        <v>0.8</v>
      </c>
      <c r="R1166">
        <v>0.8</v>
      </c>
      <c r="S1166">
        <v>0.8</v>
      </c>
      <c r="T1166">
        <v>0.8</v>
      </c>
      <c r="U1166">
        <v>0.8</v>
      </c>
      <c r="V1166">
        <v>0.8</v>
      </c>
      <c r="W1166">
        <v>0.8</v>
      </c>
      <c r="X1166">
        <v>0.8</v>
      </c>
      <c r="Y1166">
        <v>0.8</v>
      </c>
      <c r="Z1166">
        <v>0.8</v>
      </c>
      <c r="AA1166">
        <v>0.8</v>
      </c>
      <c r="AB1166" s="7">
        <f t="shared" si="54"/>
        <v>19.200000000000006</v>
      </c>
      <c r="AC1166">
        <f>INDEX(SHELF_days!$C$2:$C$289,MATCH(A1166&amp;"|"&amp;C1166,SHELF_days!$D$2:$D$289,0))</f>
        <v>68</v>
      </c>
      <c r="AD1166" s="8">
        <f t="shared" si="55"/>
        <v>1305.6000000000004</v>
      </c>
      <c r="AE1166" s="7">
        <f t="shared" si="56"/>
        <v>0.8</v>
      </c>
    </row>
    <row r="1167" spans="1:31" x14ac:dyDescent="0.45">
      <c r="A1167" t="s">
        <v>29</v>
      </c>
      <c r="B1167" t="s">
        <v>180</v>
      </c>
      <c r="C1167" t="s">
        <v>135</v>
      </c>
      <c r="D1167">
        <v>0.8</v>
      </c>
      <c r="E1167">
        <v>0.8</v>
      </c>
      <c r="F1167">
        <v>0.8</v>
      </c>
      <c r="G1167">
        <v>0.8</v>
      </c>
      <c r="H1167">
        <v>0.8</v>
      </c>
      <c r="I1167">
        <v>0.8</v>
      </c>
      <c r="J1167">
        <v>0.8</v>
      </c>
      <c r="K1167">
        <v>0.8</v>
      </c>
      <c r="L1167">
        <v>0.8</v>
      </c>
      <c r="M1167">
        <v>0.8</v>
      </c>
      <c r="N1167">
        <v>0.8</v>
      </c>
      <c r="O1167">
        <v>0.8</v>
      </c>
      <c r="P1167">
        <v>0.8</v>
      </c>
      <c r="Q1167">
        <v>0.8</v>
      </c>
      <c r="R1167">
        <v>0.8</v>
      </c>
      <c r="S1167">
        <v>0.8</v>
      </c>
      <c r="T1167">
        <v>0.8</v>
      </c>
      <c r="U1167">
        <v>0.8</v>
      </c>
      <c r="V1167">
        <v>0.8</v>
      </c>
      <c r="W1167">
        <v>0.8</v>
      </c>
      <c r="X1167">
        <v>0.8</v>
      </c>
      <c r="Y1167">
        <v>0.8</v>
      </c>
      <c r="Z1167">
        <v>0.8</v>
      </c>
      <c r="AA1167">
        <v>0.8</v>
      </c>
      <c r="AB1167" s="7">
        <f t="shared" si="54"/>
        <v>19.200000000000006</v>
      </c>
      <c r="AC1167">
        <f>INDEX(SHELF_days!$C$2:$C$289,MATCH(A1167&amp;"|"&amp;C1167,SHELF_days!$D$2:$D$289,0))</f>
        <v>90</v>
      </c>
      <c r="AD1167" s="8">
        <f t="shared" si="55"/>
        <v>1728.0000000000007</v>
      </c>
      <c r="AE1167" s="7">
        <f t="shared" si="56"/>
        <v>0.8</v>
      </c>
    </row>
    <row r="1168" spans="1:31" x14ac:dyDescent="0.45">
      <c r="A1168" t="s">
        <v>29</v>
      </c>
      <c r="B1168" t="s">
        <v>180</v>
      </c>
      <c r="C1168" t="s">
        <v>136</v>
      </c>
      <c r="D1168">
        <v>0.8</v>
      </c>
      <c r="E1168">
        <v>0.8</v>
      </c>
      <c r="F1168">
        <v>0.8</v>
      </c>
      <c r="G1168">
        <v>0.8</v>
      </c>
      <c r="H1168">
        <v>0.8</v>
      </c>
      <c r="I1168">
        <v>0.8</v>
      </c>
      <c r="J1168">
        <v>0.8</v>
      </c>
      <c r="K1168">
        <v>0.8</v>
      </c>
      <c r="L1168">
        <v>0.8</v>
      </c>
      <c r="M1168">
        <v>0.8</v>
      </c>
      <c r="N1168">
        <v>0.8</v>
      </c>
      <c r="O1168">
        <v>0.8</v>
      </c>
      <c r="P1168">
        <v>0.8</v>
      </c>
      <c r="Q1168">
        <v>0.8</v>
      </c>
      <c r="R1168">
        <v>0.8</v>
      </c>
      <c r="S1168">
        <v>0.8</v>
      </c>
      <c r="T1168">
        <v>0.8</v>
      </c>
      <c r="U1168">
        <v>0.8</v>
      </c>
      <c r="V1168">
        <v>0.8</v>
      </c>
      <c r="W1168">
        <v>0.8</v>
      </c>
      <c r="X1168">
        <v>0.8</v>
      </c>
      <c r="Y1168">
        <v>0.8</v>
      </c>
      <c r="Z1168">
        <v>0.8</v>
      </c>
      <c r="AA1168">
        <v>0.8</v>
      </c>
      <c r="AB1168" s="7">
        <f t="shared" si="54"/>
        <v>19.200000000000006</v>
      </c>
      <c r="AC1168">
        <f>INDEX(SHELF_days!$C$2:$C$289,MATCH(A1168&amp;"|"&amp;C1168,SHELF_days!$D$2:$D$289,0))</f>
        <v>95</v>
      </c>
      <c r="AD1168" s="8">
        <f t="shared" si="55"/>
        <v>1824.0000000000007</v>
      </c>
      <c r="AE1168" s="7">
        <f t="shared" si="56"/>
        <v>0.8</v>
      </c>
    </row>
    <row r="1169" spans="1:31" x14ac:dyDescent="0.45">
      <c r="A1169" t="s">
        <v>29</v>
      </c>
      <c r="B1169" t="s">
        <v>180</v>
      </c>
      <c r="C1169" t="s">
        <v>137</v>
      </c>
      <c r="D1169">
        <v>0.8</v>
      </c>
      <c r="E1169">
        <v>0.8</v>
      </c>
      <c r="F1169">
        <v>0.8</v>
      </c>
      <c r="G1169">
        <v>0.8</v>
      </c>
      <c r="H1169">
        <v>0.8</v>
      </c>
      <c r="I1169">
        <v>0.8</v>
      </c>
      <c r="J1169">
        <v>0.8</v>
      </c>
      <c r="K1169">
        <v>0.8</v>
      </c>
      <c r="L1169">
        <v>0.8</v>
      </c>
      <c r="M1169">
        <v>0.8</v>
      </c>
      <c r="N1169">
        <v>0.8</v>
      </c>
      <c r="O1169">
        <v>0.8</v>
      </c>
      <c r="P1169">
        <v>0.8</v>
      </c>
      <c r="Q1169">
        <v>0.8</v>
      </c>
      <c r="R1169">
        <v>0.8</v>
      </c>
      <c r="S1169">
        <v>0.8</v>
      </c>
      <c r="T1169">
        <v>0.8</v>
      </c>
      <c r="U1169">
        <v>0.8</v>
      </c>
      <c r="V1169">
        <v>0.8</v>
      </c>
      <c r="W1169">
        <v>0.8</v>
      </c>
      <c r="X1169">
        <v>0.8</v>
      </c>
      <c r="Y1169">
        <v>0.8</v>
      </c>
      <c r="Z1169">
        <v>0.8</v>
      </c>
      <c r="AA1169">
        <v>0.8</v>
      </c>
      <c r="AB1169" s="7">
        <f t="shared" si="54"/>
        <v>19.200000000000006</v>
      </c>
      <c r="AC1169">
        <f>INDEX(SHELF_days!$C$2:$C$289,MATCH(A1169&amp;"|"&amp;C1169,SHELF_days!$D$2:$D$289,0))</f>
        <v>85</v>
      </c>
      <c r="AD1169" s="8">
        <f t="shared" si="55"/>
        <v>1632.0000000000005</v>
      </c>
      <c r="AE1169" s="7">
        <f t="shared" si="56"/>
        <v>0.8</v>
      </c>
    </row>
    <row r="1170" spans="1:31" x14ac:dyDescent="0.45">
      <c r="A1170" t="s">
        <v>29</v>
      </c>
      <c r="B1170" t="s">
        <v>180</v>
      </c>
      <c r="C1170" t="s">
        <v>138</v>
      </c>
      <c r="D1170">
        <v>0.8</v>
      </c>
      <c r="E1170">
        <v>0.8</v>
      </c>
      <c r="F1170">
        <v>0.8</v>
      </c>
      <c r="G1170">
        <v>0.8</v>
      </c>
      <c r="H1170">
        <v>0.8</v>
      </c>
      <c r="I1170">
        <v>0.8</v>
      </c>
      <c r="J1170">
        <v>0.8</v>
      </c>
      <c r="K1170">
        <v>0.8</v>
      </c>
      <c r="L1170">
        <v>0.8</v>
      </c>
      <c r="M1170">
        <v>0.8</v>
      </c>
      <c r="N1170">
        <v>0.8</v>
      </c>
      <c r="O1170">
        <v>0.8</v>
      </c>
      <c r="P1170">
        <v>0.8</v>
      </c>
      <c r="Q1170">
        <v>0.8</v>
      </c>
      <c r="R1170">
        <v>0.8</v>
      </c>
      <c r="S1170">
        <v>0.8</v>
      </c>
      <c r="T1170">
        <v>0.8</v>
      </c>
      <c r="U1170">
        <v>0.8</v>
      </c>
      <c r="V1170">
        <v>0.8</v>
      </c>
      <c r="W1170">
        <v>0.8</v>
      </c>
      <c r="X1170">
        <v>0.8</v>
      </c>
      <c r="Y1170">
        <v>0.8</v>
      </c>
      <c r="Z1170">
        <v>0.8</v>
      </c>
      <c r="AA1170">
        <v>0.8</v>
      </c>
      <c r="AB1170" s="7">
        <f t="shared" si="54"/>
        <v>19.200000000000006</v>
      </c>
      <c r="AC1170">
        <f>INDEX(SHELF_days!$C$2:$C$289,MATCH(A1170&amp;"|"&amp;C1170,SHELF_days!$D$2:$D$289,0))</f>
        <v>8</v>
      </c>
      <c r="AD1170" s="8">
        <f t="shared" si="55"/>
        <v>153.60000000000005</v>
      </c>
      <c r="AE1170" s="7">
        <f t="shared" si="56"/>
        <v>0.8</v>
      </c>
    </row>
    <row r="1171" spans="1:31" x14ac:dyDescent="0.45">
      <c r="A1171" t="s">
        <v>29</v>
      </c>
      <c r="B1171" t="s">
        <v>180</v>
      </c>
      <c r="C1171" t="s">
        <v>139</v>
      </c>
      <c r="D1171">
        <v>0.8</v>
      </c>
      <c r="E1171">
        <v>0.8</v>
      </c>
      <c r="F1171">
        <v>0.8</v>
      </c>
      <c r="G1171">
        <v>0.8</v>
      </c>
      <c r="H1171">
        <v>0.8</v>
      </c>
      <c r="I1171">
        <v>0.8</v>
      </c>
      <c r="J1171">
        <v>0.8</v>
      </c>
      <c r="K1171">
        <v>0.8</v>
      </c>
      <c r="L1171">
        <v>0.8</v>
      </c>
      <c r="M1171">
        <v>0.8</v>
      </c>
      <c r="N1171">
        <v>0.8</v>
      </c>
      <c r="O1171">
        <v>0.8</v>
      </c>
      <c r="P1171">
        <v>0.8</v>
      </c>
      <c r="Q1171">
        <v>0.8</v>
      </c>
      <c r="R1171">
        <v>0.8</v>
      </c>
      <c r="S1171">
        <v>0.8</v>
      </c>
      <c r="T1171">
        <v>0.8</v>
      </c>
      <c r="U1171">
        <v>0.8</v>
      </c>
      <c r="V1171">
        <v>0.8</v>
      </c>
      <c r="W1171">
        <v>0.8</v>
      </c>
      <c r="X1171">
        <v>0.8</v>
      </c>
      <c r="Y1171">
        <v>0.8</v>
      </c>
      <c r="Z1171">
        <v>0.8</v>
      </c>
      <c r="AA1171">
        <v>0.8</v>
      </c>
      <c r="AB1171" s="7">
        <f t="shared" si="54"/>
        <v>19.200000000000006</v>
      </c>
      <c r="AC1171">
        <f>INDEX(SHELF_days!$C$2:$C$289,MATCH(A1171&amp;"|"&amp;C1171,SHELF_days!$D$2:$D$289,0))</f>
        <v>19</v>
      </c>
      <c r="AD1171" s="8">
        <f t="shared" si="55"/>
        <v>364.80000000000013</v>
      </c>
      <c r="AE1171" s="7">
        <f t="shared" si="56"/>
        <v>0.8</v>
      </c>
    </row>
    <row r="1172" spans="1:31" x14ac:dyDescent="0.45">
      <c r="A1172" t="s">
        <v>29</v>
      </c>
      <c r="B1172" t="s">
        <v>181</v>
      </c>
      <c r="C1172" t="s">
        <v>134</v>
      </c>
      <c r="D1172">
        <v>0.6379999999999999</v>
      </c>
      <c r="E1172">
        <v>0.6379999999999999</v>
      </c>
      <c r="F1172">
        <v>0.6379999999999999</v>
      </c>
      <c r="G1172">
        <v>0.6379999999999999</v>
      </c>
      <c r="H1172">
        <v>0.6379999999999999</v>
      </c>
      <c r="I1172">
        <v>0.6379999999999999</v>
      </c>
      <c r="J1172">
        <v>0.6379999999999999</v>
      </c>
      <c r="K1172">
        <v>0.6379999999999999</v>
      </c>
      <c r="L1172">
        <v>0.6379999999999999</v>
      </c>
      <c r="M1172">
        <v>0.6379999999999999</v>
      </c>
      <c r="N1172">
        <v>0.6379999999999999</v>
      </c>
      <c r="O1172">
        <v>0.6379999999999999</v>
      </c>
      <c r="P1172">
        <v>0.6379999999999999</v>
      </c>
      <c r="Q1172">
        <v>0.6379999999999999</v>
      </c>
      <c r="R1172">
        <v>0.6379999999999999</v>
      </c>
      <c r="S1172">
        <v>0.6379999999999999</v>
      </c>
      <c r="T1172">
        <v>0.6379999999999999</v>
      </c>
      <c r="U1172">
        <v>0.6379999999999999</v>
      </c>
      <c r="V1172">
        <v>0.6379999999999999</v>
      </c>
      <c r="W1172">
        <v>0.6379999999999999</v>
      </c>
      <c r="X1172">
        <v>0.6379999999999999</v>
      </c>
      <c r="Y1172">
        <v>0.6379999999999999</v>
      </c>
      <c r="Z1172">
        <v>0.6379999999999999</v>
      </c>
      <c r="AA1172">
        <v>0.6379999999999999</v>
      </c>
      <c r="AB1172" s="7">
        <f t="shared" si="54"/>
        <v>15.311999999999998</v>
      </c>
      <c r="AC1172">
        <f>INDEX(SHELF_days!$C$2:$C$289,MATCH(A1172&amp;"|"&amp;C1172,SHELF_days!$D$2:$D$289,0))</f>
        <v>68</v>
      </c>
      <c r="AD1172" s="8">
        <f t="shared" si="55"/>
        <v>1041.2159999999999</v>
      </c>
      <c r="AE1172" s="7">
        <f t="shared" si="56"/>
        <v>0.6379999999999999</v>
      </c>
    </row>
    <row r="1173" spans="1:31" x14ac:dyDescent="0.45">
      <c r="A1173" t="s">
        <v>29</v>
      </c>
      <c r="B1173" t="s">
        <v>181</v>
      </c>
      <c r="C1173" t="s">
        <v>135</v>
      </c>
      <c r="D1173">
        <v>0.6379999999999999</v>
      </c>
      <c r="E1173">
        <v>0.6379999999999999</v>
      </c>
      <c r="F1173">
        <v>0.6379999999999999</v>
      </c>
      <c r="G1173">
        <v>0.6379999999999999</v>
      </c>
      <c r="H1173">
        <v>0.6379999999999999</v>
      </c>
      <c r="I1173">
        <v>0.6379999999999999</v>
      </c>
      <c r="J1173">
        <v>0.6379999999999999</v>
      </c>
      <c r="K1173">
        <v>0.6379999999999999</v>
      </c>
      <c r="L1173">
        <v>0.6379999999999999</v>
      </c>
      <c r="M1173">
        <v>0.6379999999999999</v>
      </c>
      <c r="N1173">
        <v>0.6379999999999999</v>
      </c>
      <c r="O1173">
        <v>0.6379999999999999</v>
      </c>
      <c r="P1173">
        <v>0.6379999999999999</v>
      </c>
      <c r="Q1173">
        <v>0.6379999999999999</v>
      </c>
      <c r="R1173">
        <v>0.6379999999999999</v>
      </c>
      <c r="S1173">
        <v>0.6379999999999999</v>
      </c>
      <c r="T1173">
        <v>0.6379999999999999</v>
      </c>
      <c r="U1173">
        <v>0.6379999999999999</v>
      </c>
      <c r="V1173">
        <v>0.6379999999999999</v>
      </c>
      <c r="W1173">
        <v>0.6379999999999999</v>
      </c>
      <c r="X1173">
        <v>0.6379999999999999</v>
      </c>
      <c r="Y1173">
        <v>0.6379999999999999</v>
      </c>
      <c r="Z1173">
        <v>0.6379999999999999</v>
      </c>
      <c r="AA1173">
        <v>0.6379999999999999</v>
      </c>
      <c r="AB1173" s="7">
        <f t="shared" si="54"/>
        <v>15.311999999999998</v>
      </c>
      <c r="AC1173">
        <f>INDEX(SHELF_days!$C$2:$C$289,MATCH(A1173&amp;"|"&amp;C1173,SHELF_days!$D$2:$D$289,0))</f>
        <v>90</v>
      </c>
      <c r="AD1173" s="8">
        <f t="shared" si="55"/>
        <v>1378.0799999999997</v>
      </c>
      <c r="AE1173" s="7">
        <f t="shared" si="56"/>
        <v>0.6379999999999999</v>
      </c>
    </row>
    <row r="1174" spans="1:31" x14ac:dyDescent="0.45">
      <c r="A1174" t="s">
        <v>29</v>
      </c>
      <c r="B1174" t="s">
        <v>181</v>
      </c>
      <c r="C1174" t="s">
        <v>136</v>
      </c>
      <c r="D1174">
        <v>0.6379999999999999</v>
      </c>
      <c r="E1174">
        <v>0.6379999999999999</v>
      </c>
      <c r="F1174">
        <v>0.6379999999999999</v>
      </c>
      <c r="G1174">
        <v>0.6379999999999999</v>
      </c>
      <c r="H1174">
        <v>0.6379999999999999</v>
      </c>
      <c r="I1174">
        <v>0.6379999999999999</v>
      </c>
      <c r="J1174">
        <v>0.6379999999999999</v>
      </c>
      <c r="K1174">
        <v>0.6379999999999999</v>
      </c>
      <c r="L1174">
        <v>0.6379999999999999</v>
      </c>
      <c r="M1174">
        <v>0.6379999999999999</v>
      </c>
      <c r="N1174">
        <v>0.6379999999999999</v>
      </c>
      <c r="O1174">
        <v>0.6379999999999999</v>
      </c>
      <c r="P1174">
        <v>0.6379999999999999</v>
      </c>
      <c r="Q1174">
        <v>0.6379999999999999</v>
      </c>
      <c r="R1174">
        <v>0.6379999999999999</v>
      </c>
      <c r="S1174">
        <v>0.6379999999999999</v>
      </c>
      <c r="T1174">
        <v>0.6379999999999999</v>
      </c>
      <c r="U1174">
        <v>0.6379999999999999</v>
      </c>
      <c r="V1174">
        <v>0.6379999999999999</v>
      </c>
      <c r="W1174">
        <v>0.6379999999999999</v>
      </c>
      <c r="X1174">
        <v>0.6379999999999999</v>
      </c>
      <c r="Y1174">
        <v>0.6379999999999999</v>
      </c>
      <c r="Z1174">
        <v>0.6379999999999999</v>
      </c>
      <c r="AA1174">
        <v>0.6379999999999999</v>
      </c>
      <c r="AB1174" s="7">
        <f t="shared" si="54"/>
        <v>15.311999999999998</v>
      </c>
      <c r="AC1174">
        <f>INDEX(SHELF_days!$C$2:$C$289,MATCH(A1174&amp;"|"&amp;C1174,SHELF_days!$D$2:$D$289,0))</f>
        <v>95</v>
      </c>
      <c r="AD1174" s="8">
        <f t="shared" si="55"/>
        <v>1454.6399999999999</v>
      </c>
      <c r="AE1174" s="7">
        <f t="shared" si="56"/>
        <v>0.6379999999999999</v>
      </c>
    </row>
    <row r="1175" spans="1:31" x14ac:dyDescent="0.45">
      <c r="A1175" t="s">
        <v>29</v>
      </c>
      <c r="B1175" t="s">
        <v>181</v>
      </c>
      <c r="C1175" t="s">
        <v>137</v>
      </c>
      <c r="D1175">
        <v>0.6379999999999999</v>
      </c>
      <c r="E1175">
        <v>0.6379999999999999</v>
      </c>
      <c r="F1175">
        <v>0.6379999999999999</v>
      </c>
      <c r="G1175">
        <v>0.6379999999999999</v>
      </c>
      <c r="H1175">
        <v>0.6379999999999999</v>
      </c>
      <c r="I1175">
        <v>0.6379999999999999</v>
      </c>
      <c r="J1175">
        <v>0.6379999999999999</v>
      </c>
      <c r="K1175">
        <v>0.6379999999999999</v>
      </c>
      <c r="L1175">
        <v>0.6379999999999999</v>
      </c>
      <c r="M1175">
        <v>0.6379999999999999</v>
      </c>
      <c r="N1175">
        <v>0.6379999999999999</v>
      </c>
      <c r="O1175">
        <v>0.6379999999999999</v>
      </c>
      <c r="P1175">
        <v>0.6379999999999999</v>
      </c>
      <c r="Q1175">
        <v>0.6379999999999999</v>
      </c>
      <c r="R1175">
        <v>0.6379999999999999</v>
      </c>
      <c r="S1175">
        <v>0.6379999999999999</v>
      </c>
      <c r="T1175">
        <v>0.6379999999999999</v>
      </c>
      <c r="U1175">
        <v>0.6379999999999999</v>
      </c>
      <c r="V1175">
        <v>0.6379999999999999</v>
      </c>
      <c r="W1175">
        <v>0.6379999999999999</v>
      </c>
      <c r="X1175">
        <v>0.6379999999999999</v>
      </c>
      <c r="Y1175">
        <v>0.6379999999999999</v>
      </c>
      <c r="Z1175">
        <v>0.6379999999999999</v>
      </c>
      <c r="AA1175">
        <v>0.6379999999999999</v>
      </c>
      <c r="AB1175" s="7">
        <f t="shared" si="54"/>
        <v>15.311999999999998</v>
      </c>
      <c r="AC1175">
        <f>INDEX(SHELF_days!$C$2:$C$289,MATCH(A1175&amp;"|"&amp;C1175,SHELF_days!$D$2:$D$289,0))</f>
        <v>85</v>
      </c>
      <c r="AD1175" s="8">
        <f t="shared" si="55"/>
        <v>1301.5199999999998</v>
      </c>
      <c r="AE1175" s="7">
        <f t="shared" si="56"/>
        <v>0.6379999999999999</v>
      </c>
    </row>
    <row r="1176" spans="1:31" x14ac:dyDescent="0.45">
      <c r="A1176" t="s">
        <v>29</v>
      </c>
      <c r="B1176" t="s">
        <v>181</v>
      </c>
      <c r="C1176" t="s">
        <v>138</v>
      </c>
      <c r="D1176">
        <v>0.6379999999999999</v>
      </c>
      <c r="E1176">
        <v>0.6379999999999999</v>
      </c>
      <c r="F1176">
        <v>0.6379999999999999</v>
      </c>
      <c r="G1176">
        <v>0.6379999999999999</v>
      </c>
      <c r="H1176">
        <v>0.6379999999999999</v>
      </c>
      <c r="I1176">
        <v>0.6379999999999999</v>
      </c>
      <c r="J1176">
        <v>0.6379999999999999</v>
      </c>
      <c r="K1176">
        <v>0.6379999999999999</v>
      </c>
      <c r="L1176">
        <v>0.6379999999999999</v>
      </c>
      <c r="M1176">
        <v>0.6379999999999999</v>
      </c>
      <c r="N1176">
        <v>0.6379999999999999</v>
      </c>
      <c r="O1176">
        <v>0.6379999999999999</v>
      </c>
      <c r="P1176">
        <v>0.6379999999999999</v>
      </c>
      <c r="Q1176">
        <v>0.6379999999999999</v>
      </c>
      <c r="R1176">
        <v>0.6379999999999999</v>
      </c>
      <c r="S1176">
        <v>0.6379999999999999</v>
      </c>
      <c r="T1176">
        <v>0.6379999999999999</v>
      </c>
      <c r="U1176">
        <v>0.6379999999999999</v>
      </c>
      <c r="V1176">
        <v>0.6379999999999999</v>
      </c>
      <c r="W1176">
        <v>0.6379999999999999</v>
      </c>
      <c r="X1176">
        <v>0.6379999999999999</v>
      </c>
      <c r="Y1176">
        <v>0.6379999999999999</v>
      </c>
      <c r="Z1176">
        <v>0.6379999999999999</v>
      </c>
      <c r="AA1176">
        <v>0.6379999999999999</v>
      </c>
      <c r="AB1176" s="7">
        <f t="shared" si="54"/>
        <v>15.311999999999998</v>
      </c>
      <c r="AC1176">
        <f>INDEX(SHELF_days!$C$2:$C$289,MATCH(A1176&amp;"|"&amp;C1176,SHELF_days!$D$2:$D$289,0))</f>
        <v>8</v>
      </c>
      <c r="AD1176" s="8">
        <f t="shared" si="55"/>
        <v>122.49599999999998</v>
      </c>
      <c r="AE1176" s="7">
        <f t="shared" si="56"/>
        <v>0.6379999999999999</v>
      </c>
    </row>
    <row r="1177" spans="1:31" x14ac:dyDescent="0.45">
      <c r="A1177" t="s">
        <v>29</v>
      </c>
      <c r="B1177" t="s">
        <v>181</v>
      </c>
      <c r="C1177" t="s">
        <v>139</v>
      </c>
      <c r="D1177">
        <v>0.6379999999999999</v>
      </c>
      <c r="E1177">
        <v>0.6379999999999999</v>
      </c>
      <c r="F1177">
        <v>0.6379999999999999</v>
      </c>
      <c r="G1177">
        <v>0.6379999999999999</v>
      </c>
      <c r="H1177">
        <v>0.6379999999999999</v>
      </c>
      <c r="I1177">
        <v>0.6379999999999999</v>
      </c>
      <c r="J1177">
        <v>0.6379999999999999</v>
      </c>
      <c r="K1177">
        <v>0.6379999999999999</v>
      </c>
      <c r="L1177">
        <v>0.6379999999999999</v>
      </c>
      <c r="M1177">
        <v>0.6379999999999999</v>
      </c>
      <c r="N1177">
        <v>0.6379999999999999</v>
      </c>
      <c r="O1177">
        <v>0.6379999999999999</v>
      </c>
      <c r="P1177">
        <v>0.6379999999999999</v>
      </c>
      <c r="Q1177">
        <v>0.6379999999999999</v>
      </c>
      <c r="R1177">
        <v>0.6379999999999999</v>
      </c>
      <c r="S1177">
        <v>0.6379999999999999</v>
      </c>
      <c r="T1177">
        <v>0.6379999999999999</v>
      </c>
      <c r="U1177">
        <v>0.6379999999999999</v>
      </c>
      <c r="V1177">
        <v>0.6379999999999999</v>
      </c>
      <c r="W1177">
        <v>0.6379999999999999</v>
      </c>
      <c r="X1177">
        <v>0.6379999999999999</v>
      </c>
      <c r="Y1177">
        <v>0.6379999999999999</v>
      </c>
      <c r="Z1177">
        <v>0.6379999999999999</v>
      </c>
      <c r="AA1177">
        <v>0.6379999999999999</v>
      </c>
      <c r="AB1177" s="7">
        <f t="shared" si="54"/>
        <v>15.311999999999998</v>
      </c>
      <c r="AC1177">
        <f>INDEX(SHELF_days!$C$2:$C$289,MATCH(A1177&amp;"|"&amp;C1177,SHELF_days!$D$2:$D$289,0))</f>
        <v>19</v>
      </c>
      <c r="AD1177" s="8">
        <f t="shared" si="55"/>
        <v>290.92799999999994</v>
      </c>
      <c r="AE1177" s="7">
        <f t="shared" si="56"/>
        <v>0.6379999999999999</v>
      </c>
    </row>
    <row r="1178" spans="1:31" x14ac:dyDescent="0.45">
      <c r="A1178" t="s">
        <v>29</v>
      </c>
      <c r="B1178" t="s">
        <v>182</v>
      </c>
      <c r="C1178" t="s">
        <v>134</v>
      </c>
      <c r="D1178">
        <v>0.71142445325011872</v>
      </c>
      <c r="E1178">
        <v>0.71142445325011872</v>
      </c>
      <c r="F1178">
        <v>0.71142445325011872</v>
      </c>
      <c r="G1178">
        <v>0.71142445325011872</v>
      </c>
      <c r="H1178">
        <v>0.71142445325011872</v>
      </c>
      <c r="I1178">
        <v>0.71142445325011872</v>
      </c>
      <c r="J1178">
        <v>0.71142445325011872</v>
      </c>
      <c r="K1178">
        <v>0.71142445325011872</v>
      </c>
      <c r="L1178">
        <v>0.71142445325011872</v>
      </c>
      <c r="M1178">
        <v>0.71142445325011872</v>
      </c>
      <c r="N1178">
        <v>0.71142445325011872</v>
      </c>
      <c r="O1178">
        <v>0.71142445325011872</v>
      </c>
      <c r="P1178">
        <v>0.71142445325011872</v>
      </c>
      <c r="Q1178">
        <v>0.71142445325011872</v>
      </c>
      <c r="R1178">
        <v>0.71142445325011872</v>
      </c>
      <c r="S1178">
        <v>0.71142445325011872</v>
      </c>
      <c r="T1178">
        <v>0.71142445325011872</v>
      </c>
      <c r="U1178">
        <v>0.71142445325011872</v>
      </c>
      <c r="V1178">
        <v>0.71142445325011872</v>
      </c>
      <c r="W1178">
        <v>0.71142445325011872</v>
      </c>
      <c r="X1178">
        <v>0.71142445325011872</v>
      </c>
      <c r="Y1178">
        <v>0.71142445325011872</v>
      </c>
      <c r="Z1178">
        <v>0.71142445325011872</v>
      </c>
      <c r="AA1178">
        <v>0.71142445325011872</v>
      </c>
      <c r="AB1178" s="7">
        <f t="shared" si="54"/>
        <v>17.074186878002852</v>
      </c>
      <c r="AC1178">
        <f>INDEX(SHELF_days!$C$2:$C$289,MATCH(A1178&amp;"|"&amp;C1178,SHELF_days!$D$2:$D$289,0))</f>
        <v>68</v>
      </c>
      <c r="AD1178" s="8">
        <f t="shared" si="55"/>
        <v>1161.044707704194</v>
      </c>
      <c r="AE1178" s="7">
        <f t="shared" si="56"/>
        <v>0.71142445325011872</v>
      </c>
    </row>
    <row r="1179" spans="1:31" x14ac:dyDescent="0.45">
      <c r="A1179" t="s">
        <v>29</v>
      </c>
      <c r="B1179" t="s">
        <v>182</v>
      </c>
      <c r="C1179" t="s">
        <v>135</v>
      </c>
      <c r="D1179">
        <v>0.71142445325011794</v>
      </c>
      <c r="E1179">
        <v>0.71142445325011794</v>
      </c>
      <c r="F1179">
        <v>0.71142445325011794</v>
      </c>
      <c r="G1179">
        <v>0.71142445325011794</v>
      </c>
      <c r="H1179">
        <v>0.71142445325011794</v>
      </c>
      <c r="I1179">
        <v>0.71142445325011794</v>
      </c>
      <c r="J1179">
        <v>0.71142445325011794</v>
      </c>
      <c r="K1179">
        <v>0.71111400329210284</v>
      </c>
      <c r="L1179">
        <v>0.71111400329210284</v>
      </c>
      <c r="M1179">
        <v>0.71111400329210284</v>
      </c>
      <c r="N1179">
        <v>0.71111400329210284</v>
      </c>
      <c r="O1179">
        <v>0.71111400329210284</v>
      </c>
      <c r="P1179">
        <v>0.71111400329210284</v>
      </c>
      <c r="Q1179">
        <v>0.71111400329210284</v>
      </c>
      <c r="R1179">
        <v>0.71121748661144124</v>
      </c>
      <c r="S1179">
        <v>0.71142445325011794</v>
      </c>
      <c r="T1179">
        <v>0.71142445325011794</v>
      </c>
      <c r="U1179">
        <v>0.71142445325011794</v>
      </c>
      <c r="V1179">
        <v>0.71142445325011794</v>
      </c>
      <c r="W1179">
        <v>0.71142445325011794</v>
      </c>
      <c r="X1179">
        <v>0.71142445325011794</v>
      </c>
      <c r="Y1179">
        <v>0.71142445325011794</v>
      </c>
      <c r="Z1179">
        <v>0.71142445325011794</v>
      </c>
      <c r="AA1179">
        <v>0.71142445325011794</v>
      </c>
      <c r="AB1179" s="7">
        <f t="shared" si="54"/>
        <v>17.071806761658046</v>
      </c>
      <c r="AC1179">
        <f>INDEX(SHELF_days!$C$2:$C$289,MATCH(A1179&amp;"|"&amp;C1179,SHELF_days!$D$2:$D$289,0))</f>
        <v>90</v>
      </c>
      <c r="AD1179" s="8">
        <f t="shared" si="55"/>
        <v>1536.4626085492241</v>
      </c>
      <c r="AE1179" s="7">
        <f t="shared" si="56"/>
        <v>0.71142445325011794</v>
      </c>
    </row>
    <row r="1180" spans="1:31" x14ac:dyDescent="0.45">
      <c r="A1180" t="s">
        <v>29</v>
      </c>
      <c r="B1180" t="s">
        <v>182</v>
      </c>
      <c r="C1180" t="s">
        <v>136</v>
      </c>
      <c r="D1180">
        <v>0.71142445325011761</v>
      </c>
      <c r="E1180">
        <v>0.71142445325011761</v>
      </c>
      <c r="F1180">
        <v>0.71142445325011761</v>
      </c>
      <c r="G1180">
        <v>0.71142445325011761</v>
      </c>
      <c r="H1180">
        <v>0.71142445325011761</v>
      </c>
      <c r="I1180">
        <v>0.71142445325011761</v>
      </c>
      <c r="J1180">
        <v>0.71142445325011761</v>
      </c>
      <c r="K1180">
        <v>0.71142445325011761</v>
      </c>
      <c r="L1180">
        <v>0.71142445325011761</v>
      </c>
      <c r="M1180">
        <v>0.71142445325011761</v>
      </c>
      <c r="N1180">
        <v>0.71142445325011761</v>
      </c>
      <c r="O1180">
        <v>0.71142445325011761</v>
      </c>
      <c r="P1180">
        <v>0.71142445325011761</v>
      </c>
      <c r="Q1180">
        <v>0.71142445325011761</v>
      </c>
      <c r="R1180">
        <v>0.71142445325011761</v>
      </c>
      <c r="S1180">
        <v>0.71142445325011761</v>
      </c>
      <c r="T1180">
        <v>0.71142445325011761</v>
      </c>
      <c r="U1180">
        <v>0.71142445325011761</v>
      </c>
      <c r="V1180">
        <v>0.71142445325011761</v>
      </c>
      <c r="W1180">
        <v>0.71142445325011761</v>
      </c>
      <c r="X1180">
        <v>0.71142445325011761</v>
      </c>
      <c r="Y1180">
        <v>0.71142445325011761</v>
      </c>
      <c r="Z1180">
        <v>0.71142445325011761</v>
      </c>
      <c r="AA1180">
        <v>0.71142445325011761</v>
      </c>
      <c r="AB1180" s="7">
        <f t="shared" si="54"/>
        <v>17.074186878002823</v>
      </c>
      <c r="AC1180">
        <f>INDEX(SHELF_days!$C$2:$C$289,MATCH(A1180&amp;"|"&amp;C1180,SHELF_days!$D$2:$D$289,0))</f>
        <v>95</v>
      </c>
      <c r="AD1180" s="8">
        <f t="shared" si="55"/>
        <v>1622.0477534102681</v>
      </c>
      <c r="AE1180" s="7">
        <f t="shared" si="56"/>
        <v>0.71142445325011761</v>
      </c>
    </row>
    <row r="1181" spans="1:31" x14ac:dyDescent="0.45">
      <c r="A1181" t="s">
        <v>29</v>
      </c>
      <c r="B1181" t="s">
        <v>182</v>
      </c>
      <c r="C1181" t="s">
        <v>137</v>
      </c>
      <c r="D1181">
        <v>0.71142445325011672</v>
      </c>
      <c r="E1181">
        <v>0.71142445325011672</v>
      </c>
      <c r="F1181">
        <v>0.71142445325011672</v>
      </c>
      <c r="G1181">
        <v>0.71142445325011672</v>
      </c>
      <c r="H1181">
        <v>0.71142445325011672</v>
      </c>
      <c r="I1181">
        <v>0.71142445325011672</v>
      </c>
      <c r="J1181">
        <v>0.71142445325011672</v>
      </c>
      <c r="K1181">
        <v>0.71142445325011672</v>
      </c>
      <c r="L1181">
        <v>0.71142445325011672</v>
      </c>
      <c r="M1181">
        <v>0.71142445325011672</v>
      </c>
      <c r="N1181">
        <v>0.71142445325011672</v>
      </c>
      <c r="O1181">
        <v>0.71142445325011672</v>
      </c>
      <c r="P1181">
        <v>0.71142445325011672</v>
      </c>
      <c r="Q1181">
        <v>0.71142445325011672</v>
      </c>
      <c r="R1181">
        <v>0.71142445325011672</v>
      </c>
      <c r="S1181">
        <v>0.71142445325011672</v>
      </c>
      <c r="T1181">
        <v>0.71142445325011672</v>
      </c>
      <c r="U1181">
        <v>0.71142445325011672</v>
      </c>
      <c r="V1181">
        <v>0.71142445325011672</v>
      </c>
      <c r="W1181">
        <v>0.71142445325011672</v>
      </c>
      <c r="X1181">
        <v>0.71142445325011672</v>
      </c>
      <c r="Y1181">
        <v>0.71142445325011672</v>
      </c>
      <c r="Z1181">
        <v>0.71142445325011672</v>
      </c>
      <c r="AA1181">
        <v>0.71142445325011672</v>
      </c>
      <c r="AB1181" s="7">
        <f t="shared" si="54"/>
        <v>17.074186878002809</v>
      </c>
      <c r="AC1181">
        <f>INDEX(SHELF_days!$C$2:$C$289,MATCH(A1181&amp;"|"&amp;C1181,SHELF_days!$D$2:$D$289,0))</f>
        <v>85</v>
      </c>
      <c r="AD1181" s="8">
        <f t="shared" si="55"/>
        <v>1451.3058846302388</v>
      </c>
      <c r="AE1181" s="7">
        <f t="shared" si="56"/>
        <v>0.71142445325011672</v>
      </c>
    </row>
    <row r="1182" spans="1:31" x14ac:dyDescent="0.45">
      <c r="A1182" t="s">
        <v>29</v>
      </c>
      <c r="B1182" t="s">
        <v>182</v>
      </c>
      <c r="C1182" t="s">
        <v>138</v>
      </c>
      <c r="D1182">
        <v>0.71142445325011749</v>
      </c>
      <c r="E1182">
        <v>0.71142445325011749</v>
      </c>
      <c r="F1182">
        <v>0.71142445325011749</v>
      </c>
      <c r="G1182">
        <v>0.71142445325011749</v>
      </c>
      <c r="H1182">
        <v>0.71142445325011749</v>
      </c>
      <c r="I1182">
        <v>0.71142445325011749</v>
      </c>
      <c r="J1182">
        <v>0.71142445325011749</v>
      </c>
      <c r="K1182">
        <v>0.71142445325011749</v>
      </c>
      <c r="L1182">
        <v>0.71142445325011749</v>
      </c>
      <c r="M1182">
        <v>0.71142445325011749</v>
      </c>
      <c r="N1182">
        <v>0.71142445325011749</v>
      </c>
      <c r="O1182">
        <v>0.71142445325011749</v>
      </c>
      <c r="P1182">
        <v>0.71142445325011749</v>
      </c>
      <c r="Q1182">
        <v>0.71142445325011749</v>
      </c>
      <c r="R1182">
        <v>0.71142445325011749</v>
      </c>
      <c r="S1182">
        <v>0.71142445325011749</v>
      </c>
      <c r="T1182">
        <v>0.71142445325011749</v>
      </c>
      <c r="U1182">
        <v>0.71142445325011749</v>
      </c>
      <c r="V1182">
        <v>0.71142445325011749</v>
      </c>
      <c r="W1182">
        <v>0.71142445325011749</v>
      </c>
      <c r="X1182">
        <v>0.71142445325011749</v>
      </c>
      <c r="Y1182">
        <v>0.71142445325011749</v>
      </c>
      <c r="Z1182">
        <v>0.71142445325011749</v>
      </c>
      <c r="AA1182">
        <v>0.71142445325011749</v>
      </c>
      <c r="AB1182" s="7">
        <f t="shared" si="54"/>
        <v>17.07418687800282</v>
      </c>
      <c r="AC1182">
        <f>INDEX(SHELF_days!$C$2:$C$289,MATCH(A1182&amp;"|"&amp;C1182,SHELF_days!$D$2:$D$289,0))</f>
        <v>8</v>
      </c>
      <c r="AD1182" s="8">
        <f t="shared" si="55"/>
        <v>136.59349502402256</v>
      </c>
      <c r="AE1182" s="7">
        <f t="shared" si="56"/>
        <v>0.71142445325011749</v>
      </c>
    </row>
    <row r="1183" spans="1:31" x14ac:dyDescent="0.45">
      <c r="A1183" t="s">
        <v>29</v>
      </c>
      <c r="B1183" t="s">
        <v>182</v>
      </c>
      <c r="C1183" t="s">
        <v>139</v>
      </c>
      <c r="D1183">
        <v>0.71142445325011749</v>
      </c>
      <c r="E1183">
        <v>0.71142445325011749</v>
      </c>
      <c r="F1183">
        <v>0.71142445325011749</v>
      </c>
      <c r="G1183">
        <v>0.71142445325011749</v>
      </c>
      <c r="H1183">
        <v>0.71142445325011749</v>
      </c>
      <c r="I1183">
        <v>0.71142445325011749</v>
      </c>
      <c r="J1183">
        <v>0.71142445325011749</v>
      </c>
      <c r="K1183">
        <v>0.71142445325011749</v>
      </c>
      <c r="L1183">
        <v>0.71142445325011749</v>
      </c>
      <c r="M1183">
        <v>0.71142445325011749</v>
      </c>
      <c r="N1183">
        <v>0.71142445325011749</v>
      </c>
      <c r="O1183">
        <v>0.71142445325011749</v>
      </c>
      <c r="P1183">
        <v>0.71142445325011749</v>
      </c>
      <c r="Q1183">
        <v>0.71142445325011749</v>
      </c>
      <c r="R1183">
        <v>0.71142445325011749</v>
      </c>
      <c r="S1183">
        <v>0.71142445325011749</v>
      </c>
      <c r="T1183">
        <v>0.71142445325011749</v>
      </c>
      <c r="U1183">
        <v>0.71142445325011749</v>
      </c>
      <c r="V1183">
        <v>0.71142445325011749</v>
      </c>
      <c r="W1183">
        <v>0.71142445325011749</v>
      </c>
      <c r="X1183">
        <v>0.71142445325011749</v>
      </c>
      <c r="Y1183">
        <v>0.71142445325011749</v>
      </c>
      <c r="Z1183">
        <v>0.71142445325011749</v>
      </c>
      <c r="AA1183">
        <v>0.71142445325011749</v>
      </c>
      <c r="AB1183" s="7">
        <f t="shared" si="54"/>
        <v>17.07418687800282</v>
      </c>
      <c r="AC1183">
        <f>INDEX(SHELF_days!$C$2:$C$289,MATCH(A1183&amp;"|"&amp;C1183,SHELF_days!$D$2:$D$289,0))</f>
        <v>19</v>
      </c>
      <c r="AD1183" s="8">
        <f t="shared" si="55"/>
        <v>324.40955068205358</v>
      </c>
      <c r="AE1183" s="7">
        <f t="shared" si="56"/>
        <v>0.71142445325011749</v>
      </c>
    </row>
    <row r="1184" spans="1:31" x14ac:dyDescent="0.45">
      <c r="A1184" t="s">
        <v>29</v>
      </c>
      <c r="B1184" t="s">
        <v>183</v>
      </c>
      <c r="C1184" t="s">
        <v>134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3.482621145352817E-3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3.4118273249576232E-2</v>
      </c>
      <c r="V1184">
        <v>0.29665600119959917</v>
      </c>
      <c r="W1184">
        <v>0.2308055189732674</v>
      </c>
      <c r="X1184">
        <v>6.965242290705634E-3</v>
      </c>
      <c r="Y1184">
        <v>0</v>
      </c>
      <c r="Z1184">
        <v>0</v>
      </c>
      <c r="AA1184">
        <v>0</v>
      </c>
      <c r="AB1184" s="7">
        <f t="shared" si="54"/>
        <v>0.57202765685850121</v>
      </c>
      <c r="AC1184">
        <f>INDEX(SHELF_days!$C$2:$C$289,MATCH(A1184&amp;"|"&amp;C1184,SHELF_days!$D$2:$D$289,0))</f>
        <v>68</v>
      </c>
      <c r="AD1184" s="8">
        <f t="shared" si="55"/>
        <v>38.897880666378086</v>
      </c>
      <c r="AE1184" s="7">
        <f t="shared" si="56"/>
        <v>0.29665600119959917</v>
      </c>
    </row>
    <row r="1185" spans="1:31" x14ac:dyDescent="0.45">
      <c r="A1185" t="s">
        <v>29</v>
      </c>
      <c r="B1185" t="s">
        <v>183</v>
      </c>
      <c r="C1185" t="s">
        <v>135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4.4505443327138502E-2</v>
      </c>
      <c r="K1185">
        <v>2.631313754266573E-3</v>
      </c>
      <c r="L1185">
        <v>0</v>
      </c>
      <c r="M1185">
        <v>0</v>
      </c>
      <c r="N1185">
        <v>0</v>
      </c>
      <c r="O1185">
        <v>0</v>
      </c>
      <c r="P1185">
        <v>8.3877617527732748E-3</v>
      </c>
      <c r="Q1185">
        <v>1.601887963629393E-2</v>
      </c>
      <c r="R1185">
        <v>3.2037759272587847E-2</v>
      </c>
      <c r="S1185">
        <v>3.3201984710488089E-2</v>
      </c>
      <c r="T1185">
        <v>5.7999781206997961E-2</v>
      </c>
      <c r="U1185">
        <v>0.18185324538460659</v>
      </c>
      <c r="V1185">
        <v>0.47766095876319381</v>
      </c>
      <c r="W1185">
        <v>0.29647811832651388</v>
      </c>
      <c r="X1185">
        <v>6.3572458170774379E-2</v>
      </c>
      <c r="Y1185">
        <v>7.8939412627997193E-3</v>
      </c>
      <c r="Z1185">
        <v>0</v>
      </c>
      <c r="AA1185">
        <v>0</v>
      </c>
      <c r="AB1185" s="7">
        <f t="shared" si="54"/>
        <v>1.2222416455684344</v>
      </c>
      <c r="AC1185">
        <f>INDEX(SHELF_days!$C$2:$C$289,MATCH(A1185&amp;"|"&amp;C1185,SHELF_days!$D$2:$D$289,0))</f>
        <v>90</v>
      </c>
      <c r="AD1185" s="8">
        <f t="shared" si="55"/>
        <v>110.00174810115909</v>
      </c>
      <c r="AE1185" s="7">
        <f t="shared" si="56"/>
        <v>0.47766095876319381</v>
      </c>
    </row>
    <row r="1186" spans="1:31" x14ac:dyDescent="0.45">
      <c r="A1186" t="s">
        <v>29</v>
      </c>
      <c r="B1186" t="s">
        <v>183</v>
      </c>
      <c r="C1186" t="s">
        <v>136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1.118998635174784E-2</v>
      </c>
      <c r="Q1186">
        <v>4.2767048228831317E-2</v>
      </c>
      <c r="R1186">
        <v>7.4330493434126496E-2</v>
      </c>
      <c r="S1186">
        <v>0.1054134646491771</v>
      </c>
      <c r="T1186">
        <v>0.1733917806940585</v>
      </c>
      <c r="U1186">
        <v>0.35449254285912551</v>
      </c>
      <c r="V1186">
        <v>0.64873131305499376</v>
      </c>
      <c r="W1186">
        <v>0.415298763349223</v>
      </c>
      <c r="X1186">
        <v>0.1537565399753201</v>
      </c>
      <c r="Y1186">
        <v>6.2670731905682064E-2</v>
      </c>
      <c r="Z1186">
        <v>0</v>
      </c>
      <c r="AA1186">
        <v>0</v>
      </c>
      <c r="AB1186" s="7">
        <f t="shared" si="54"/>
        <v>2.0420426645022856</v>
      </c>
      <c r="AC1186">
        <f>INDEX(SHELF_days!$C$2:$C$289,MATCH(A1186&amp;"|"&amp;C1186,SHELF_days!$D$2:$D$289,0))</f>
        <v>95</v>
      </c>
      <c r="AD1186" s="8">
        <f t="shared" si="55"/>
        <v>193.99405312771714</v>
      </c>
      <c r="AE1186" s="7">
        <f t="shared" si="56"/>
        <v>0.64873131305499376</v>
      </c>
    </row>
    <row r="1187" spans="1:31" x14ac:dyDescent="0.45">
      <c r="A1187" t="s">
        <v>29</v>
      </c>
      <c r="B1187" t="s">
        <v>183</v>
      </c>
      <c r="C1187" t="s">
        <v>137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9.7203584180241553E-3</v>
      </c>
      <c r="Q1187">
        <v>8.6001583118092265E-2</v>
      </c>
      <c r="R1187">
        <v>0.20214149514914809</v>
      </c>
      <c r="S1187">
        <v>0.27703130195891529</v>
      </c>
      <c r="T1187">
        <v>0.38844039316294787</v>
      </c>
      <c r="U1187">
        <v>0.71432133352369409</v>
      </c>
      <c r="V1187">
        <v>0.93810372504792883</v>
      </c>
      <c r="W1187">
        <v>0.63278968037819339</v>
      </c>
      <c r="X1187">
        <v>0.1989336246848683</v>
      </c>
      <c r="Y1187">
        <v>2.7639211936555819E-2</v>
      </c>
      <c r="Z1187">
        <v>0</v>
      </c>
      <c r="AA1187">
        <v>0</v>
      </c>
      <c r="AB1187" s="7">
        <f t="shared" si="54"/>
        <v>3.4751227073783677</v>
      </c>
      <c r="AC1187">
        <f>INDEX(SHELF_days!$C$2:$C$289,MATCH(A1187&amp;"|"&amp;C1187,SHELF_days!$D$2:$D$289,0))</f>
        <v>85</v>
      </c>
      <c r="AD1187" s="8">
        <f t="shared" si="55"/>
        <v>295.38543012716127</v>
      </c>
      <c r="AE1187" s="7">
        <f t="shared" si="56"/>
        <v>0.93810372504792883</v>
      </c>
    </row>
    <row r="1188" spans="1:31" x14ac:dyDescent="0.45">
      <c r="A1188" t="s">
        <v>29</v>
      </c>
      <c r="B1188" t="s">
        <v>183</v>
      </c>
      <c r="C1188" t="s">
        <v>138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7.3676528456007709E-2</v>
      </c>
      <c r="S1188">
        <v>0.27679228788967308</v>
      </c>
      <c r="T1188">
        <v>0.31393662328934718</v>
      </c>
      <c r="U1188">
        <v>0.40896883462906047</v>
      </c>
      <c r="V1188">
        <v>0.40896883462906047</v>
      </c>
      <c r="W1188">
        <v>0.37936655489356158</v>
      </c>
      <c r="X1188">
        <v>0.1566506906174687</v>
      </c>
      <c r="Y1188">
        <v>2.9602279735498949E-2</v>
      </c>
      <c r="Z1188">
        <v>0</v>
      </c>
      <c r="AA1188">
        <v>0</v>
      </c>
      <c r="AB1188" s="7">
        <f t="shared" si="54"/>
        <v>2.0479626341396782</v>
      </c>
      <c r="AC1188">
        <f>INDEX(SHELF_days!$C$2:$C$289,MATCH(A1188&amp;"|"&amp;C1188,SHELF_days!$D$2:$D$289,0))</f>
        <v>8</v>
      </c>
      <c r="AD1188" s="8">
        <f t="shared" si="55"/>
        <v>16.383701073117425</v>
      </c>
      <c r="AE1188" s="7">
        <f t="shared" si="56"/>
        <v>0.40896883462906047</v>
      </c>
    </row>
    <row r="1189" spans="1:31" x14ac:dyDescent="0.45">
      <c r="A1189" t="s">
        <v>29</v>
      </c>
      <c r="B1189" t="s">
        <v>183</v>
      </c>
      <c r="C1189" t="s">
        <v>139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1.246411778336798E-2</v>
      </c>
      <c r="J1189">
        <v>0.21931595153895009</v>
      </c>
      <c r="K1189">
        <v>0.12877967343791161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5.2472817355653713E-2</v>
      </c>
      <c r="V1189">
        <v>0.20573818452718129</v>
      </c>
      <c r="W1189">
        <v>7.4167093372666804E-2</v>
      </c>
      <c r="X1189">
        <v>0</v>
      </c>
      <c r="Y1189">
        <v>0</v>
      </c>
      <c r="Z1189">
        <v>0</v>
      </c>
      <c r="AA1189">
        <v>0</v>
      </c>
      <c r="AB1189" s="7">
        <f t="shared" si="54"/>
        <v>0.6929378380157315</v>
      </c>
      <c r="AC1189">
        <f>INDEX(SHELF_days!$C$2:$C$289,MATCH(A1189&amp;"|"&amp;C1189,SHELF_days!$D$2:$D$289,0))</f>
        <v>19</v>
      </c>
      <c r="AD1189" s="8">
        <f t="shared" si="55"/>
        <v>13.165818922298898</v>
      </c>
      <c r="AE1189" s="7">
        <f t="shared" si="56"/>
        <v>0.21931595153895009</v>
      </c>
    </row>
    <row r="1190" spans="1:31" x14ac:dyDescent="0.45">
      <c r="A1190" t="s">
        <v>29</v>
      </c>
      <c r="B1190" t="s">
        <v>184</v>
      </c>
      <c r="C1190" t="s">
        <v>134</v>
      </c>
      <c r="D1190">
        <v>0.93252431981709927</v>
      </c>
      <c r="E1190">
        <v>0.93252431981709927</v>
      </c>
      <c r="F1190">
        <v>0.93252431981709927</v>
      </c>
      <c r="G1190">
        <v>0.93252431981709927</v>
      </c>
      <c r="H1190">
        <v>0.93252431981709927</v>
      </c>
      <c r="I1190">
        <v>0.93252431981709927</v>
      </c>
      <c r="J1190">
        <v>0.93252431981709927</v>
      </c>
      <c r="K1190">
        <v>0.91566078920602145</v>
      </c>
      <c r="L1190">
        <v>0.90673200000228715</v>
      </c>
      <c r="M1190">
        <v>0.91604848015426299</v>
      </c>
      <c r="N1190">
        <v>0.91812519082092814</v>
      </c>
      <c r="O1190">
        <v>0.92335635196487309</v>
      </c>
      <c r="P1190">
        <v>0.92819161706114273</v>
      </c>
      <c r="Q1190">
        <v>0.92430732298923701</v>
      </c>
      <c r="R1190">
        <v>0.92138220504112889</v>
      </c>
      <c r="S1190">
        <v>0.9277432083770919</v>
      </c>
      <c r="T1190">
        <v>0.93252431981709927</v>
      </c>
      <c r="U1190">
        <v>0.93252431981709927</v>
      </c>
      <c r="V1190">
        <v>0.93252431981709927</v>
      </c>
      <c r="W1190">
        <v>0.93252431981709927</v>
      </c>
      <c r="X1190">
        <v>0.93252431981709927</v>
      </c>
      <c r="Y1190">
        <v>0.93252431981709927</v>
      </c>
      <c r="Z1190">
        <v>0.93252431981709927</v>
      </c>
      <c r="AA1190">
        <v>0.93252431981709927</v>
      </c>
      <c r="AB1190" s="7">
        <f t="shared" si="54"/>
        <v>22.269411962873455</v>
      </c>
      <c r="AC1190">
        <f>INDEX(SHELF_days!$C$2:$C$289,MATCH(A1190&amp;"|"&amp;C1190,SHELF_days!$D$2:$D$289,0))</f>
        <v>68</v>
      </c>
      <c r="AD1190" s="8">
        <f t="shared" si="55"/>
        <v>1514.3200134753949</v>
      </c>
      <c r="AE1190" s="7">
        <f t="shared" si="56"/>
        <v>0.93252431981709927</v>
      </c>
    </row>
    <row r="1191" spans="1:31" x14ac:dyDescent="0.45">
      <c r="A1191" t="s">
        <v>29</v>
      </c>
      <c r="B1191" t="s">
        <v>184</v>
      </c>
      <c r="C1191" t="s">
        <v>135</v>
      </c>
      <c r="D1191">
        <v>0.93252431981709927</v>
      </c>
      <c r="E1191">
        <v>0.93252431981709927</v>
      </c>
      <c r="F1191">
        <v>0.93252431981709927</v>
      </c>
      <c r="G1191">
        <v>0.93252431981709927</v>
      </c>
      <c r="H1191">
        <v>0.93252431981709927</v>
      </c>
      <c r="I1191">
        <v>0.93252431981709927</v>
      </c>
      <c r="J1191">
        <v>0.9263075530124032</v>
      </c>
      <c r="K1191">
        <v>0.90754721309813213</v>
      </c>
      <c r="L1191">
        <v>0.91941567062630358</v>
      </c>
      <c r="M1191">
        <v>0.92760911881879116</v>
      </c>
      <c r="N1191">
        <v>0.93252431981709927</v>
      </c>
      <c r="O1191">
        <v>0.93252431981709927</v>
      </c>
      <c r="P1191">
        <v>0.9324818538691414</v>
      </c>
      <c r="Q1191">
        <v>0.93075810834655881</v>
      </c>
      <c r="R1191">
        <v>0.92952690582620323</v>
      </c>
      <c r="S1191">
        <v>0.92953961461354828</v>
      </c>
      <c r="T1191">
        <v>0.93252431981709927</v>
      </c>
      <c r="U1191">
        <v>0.93252431981709927</v>
      </c>
      <c r="V1191">
        <v>0.93252431981709927</v>
      </c>
      <c r="W1191">
        <v>0.93252431981709927</v>
      </c>
      <c r="X1191">
        <v>0.93252431981709927</v>
      </c>
      <c r="Y1191">
        <v>0.93252431981709927</v>
      </c>
      <c r="Z1191">
        <v>0.93252431981709927</v>
      </c>
      <c r="AA1191">
        <v>0.93252431981709927</v>
      </c>
      <c r="AB1191" s="7">
        <f t="shared" si="54"/>
        <v>22.323575155284665</v>
      </c>
      <c r="AC1191">
        <f>INDEX(SHELF_days!$C$2:$C$289,MATCH(A1191&amp;"|"&amp;C1191,SHELF_days!$D$2:$D$289,0))</f>
        <v>90</v>
      </c>
      <c r="AD1191" s="8">
        <f t="shared" si="55"/>
        <v>2009.1217639756198</v>
      </c>
      <c r="AE1191" s="7">
        <f t="shared" si="56"/>
        <v>0.93252431981709927</v>
      </c>
    </row>
    <row r="1192" spans="1:31" x14ac:dyDescent="0.45">
      <c r="A1192" t="s">
        <v>29</v>
      </c>
      <c r="B1192" t="s">
        <v>184</v>
      </c>
      <c r="C1192" t="s">
        <v>136</v>
      </c>
      <c r="D1192">
        <v>0.93252431981709927</v>
      </c>
      <c r="E1192">
        <v>0.93252431981709927</v>
      </c>
      <c r="F1192">
        <v>0.93252431981709927</v>
      </c>
      <c r="G1192">
        <v>0.93252431981709927</v>
      </c>
      <c r="H1192">
        <v>0.93252431981709927</v>
      </c>
      <c r="I1192">
        <v>0.93252431981709927</v>
      </c>
      <c r="J1192">
        <v>0.92663475126528205</v>
      </c>
      <c r="K1192">
        <v>0.92301602603273081</v>
      </c>
      <c r="L1192">
        <v>0.93252431981709927</v>
      </c>
      <c r="M1192">
        <v>0.93252431981709927</v>
      </c>
      <c r="N1192">
        <v>0.93252431981709927</v>
      </c>
      <c r="O1192">
        <v>0.93252431981709927</v>
      </c>
      <c r="P1192">
        <v>0.93252431981709927</v>
      </c>
      <c r="Q1192">
        <v>0.93252431981709927</v>
      </c>
      <c r="R1192">
        <v>0.93252431981709927</v>
      </c>
      <c r="S1192">
        <v>0.93252431981709927</v>
      </c>
      <c r="T1192">
        <v>0.93252431981709927</v>
      </c>
      <c r="U1192">
        <v>0.93252431981709927</v>
      </c>
      <c r="V1192">
        <v>0.93252431981709927</v>
      </c>
      <c r="W1192">
        <v>0.93252431981709927</v>
      </c>
      <c r="X1192">
        <v>0.93252431981709927</v>
      </c>
      <c r="Y1192">
        <v>0.93252431981709927</v>
      </c>
      <c r="Z1192">
        <v>0.93252431981709927</v>
      </c>
      <c r="AA1192">
        <v>0.93252431981709927</v>
      </c>
      <c r="AB1192" s="7">
        <f t="shared" si="54"/>
        <v>22.365185813274195</v>
      </c>
      <c r="AC1192">
        <f>INDEX(SHELF_days!$C$2:$C$289,MATCH(A1192&amp;"|"&amp;C1192,SHELF_days!$D$2:$D$289,0))</f>
        <v>95</v>
      </c>
      <c r="AD1192" s="8">
        <f t="shared" si="55"/>
        <v>2124.6926522610484</v>
      </c>
      <c r="AE1192" s="7">
        <f t="shared" si="56"/>
        <v>0.93252431981709927</v>
      </c>
    </row>
    <row r="1193" spans="1:31" x14ac:dyDescent="0.45">
      <c r="A1193" t="s">
        <v>29</v>
      </c>
      <c r="B1193" t="s">
        <v>184</v>
      </c>
      <c r="C1193" t="s">
        <v>137</v>
      </c>
      <c r="D1193">
        <v>0.93252431981709916</v>
      </c>
      <c r="E1193">
        <v>0.93252431981709916</v>
      </c>
      <c r="F1193">
        <v>0.93252431981709916</v>
      </c>
      <c r="G1193">
        <v>0.93252431981709916</v>
      </c>
      <c r="H1193">
        <v>0.93252431981709916</v>
      </c>
      <c r="I1193">
        <v>0.93252431981709916</v>
      </c>
      <c r="J1193">
        <v>0.92923309033226009</v>
      </c>
      <c r="K1193">
        <v>0.92923309033226009</v>
      </c>
      <c r="L1193">
        <v>0.93252431981709916</v>
      </c>
      <c r="M1193">
        <v>0.93252431981709916</v>
      </c>
      <c r="N1193">
        <v>0.93252431981709916</v>
      </c>
      <c r="O1193">
        <v>0.93252431981709916</v>
      </c>
      <c r="P1193">
        <v>0.93252431981709916</v>
      </c>
      <c r="Q1193">
        <v>0.93252431981709916</v>
      </c>
      <c r="R1193">
        <v>0.93252431981709916</v>
      </c>
      <c r="S1193">
        <v>0.93252431981709916</v>
      </c>
      <c r="T1193">
        <v>0.93252431981709916</v>
      </c>
      <c r="U1193">
        <v>0.93252431981709916</v>
      </c>
      <c r="V1193">
        <v>0.93252431981709916</v>
      </c>
      <c r="W1193">
        <v>0.93252431981709916</v>
      </c>
      <c r="X1193">
        <v>0.93252431981709916</v>
      </c>
      <c r="Y1193">
        <v>0.93252431981709916</v>
      </c>
      <c r="Z1193">
        <v>0.93252431981709916</v>
      </c>
      <c r="AA1193">
        <v>0.93252431981709916</v>
      </c>
      <c r="AB1193" s="7">
        <f t="shared" si="54"/>
        <v>22.3740012166407</v>
      </c>
      <c r="AC1193">
        <f>INDEX(SHELF_days!$C$2:$C$289,MATCH(A1193&amp;"|"&amp;C1193,SHELF_days!$D$2:$D$289,0))</f>
        <v>85</v>
      </c>
      <c r="AD1193" s="8">
        <f t="shared" si="55"/>
        <v>1901.7901034144595</v>
      </c>
      <c r="AE1193" s="7">
        <f t="shared" si="56"/>
        <v>0.93252431981709916</v>
      </c>
    </row>
    <row r="1194" spans="1:31" x14ac:dyDescent="0.45">
      <c r="A1194" t="s">
        <v>29</v>
      </c>
      <c r="B1194" t="s">
        <v>184</v>
      </c>
      <c r="C1194" t="s">
        <v>138</v>
      </c>
      <c r="D1194">
        <v>0.93252431981709927</v>
      </c>
      <c r="E1194">
        <v>0.93252431981709927</v>
      </c>
      <c r="F1194">
        <v>0.93252431981709927</v>
      </c>
      <c r="G1194">
        <v>0.93252431981709927</v>
      </c>
      <c r="H1194">
        <v>0.93252431981709927</v>
      </c>
      <c r="I1194">
        <v>0.93252431981709927</v>
      </c>
      <c r="J1194">
        <v>0.93252431981709927</v>
      </c>
      <c r="K1194">
        <v>0.93252431981709927</v>
      </c>
      <c r="L1194">
        <v>0.93252431981709927</v>
      </c>
      <c r="M1194">
        <v>0.93252431981709927</v>
      </c>
      <c r="N1194">
        <v>0.93252431981709927</v>
      </c>
      <c r="O1194">
        <v>0.93252431981709927</v>
      </c>
      <c r="P1194">
        <v>0.93252431981709927</v>
      </c>
      <c r="Q1194">
        <v>0.93252431981709927</v>
      </c>
      <c r="R1194">
        <v>0.93252431981709927</v>
      </c>
      <c r="S1194">
        <v>0.93252431981709927</v>
      </c>
      <c r="T1194">
        <v>0.93252431981709927</v>
      </c>
      <c r="U1194">
        <v>0.93252431981709927</v>
      </c>
      <c r="V1194">
        <v>0.93252431981709927</v>
      </c>
      <c r="W1194">
        <v>0.93252431981709927</v>
      </c>
      <c r="X1194">
        <v>0.93252431981709927</v>
      </c>
      <c r="Y1194">
        <v>0.93252431981709927</v>
      </c>
      <c r="Z1194">
        <v>0.93252431981709927</v>
      </c>
      <c r="AA1194">
        <v>0.93252431981709927</v>
      </c>
      <c r="AB1194" s="7">
        <f t="shared" si="54"/>
        <v>22.380583675610378</v>
      </c>
      <c r="AC1194">
        <f>INDEX(SHELF_days!$C$2:$C$289,MATCH(A1194&amp;"|"&amp;C1194,SHELF_days!$D$2:$D$289,0))</f>
        <v>8</v>
      </c>
      <c r="AD1194" s="8">
        <f t="shared" si="55"/>
        <v>179.04466940488302</v>
      </c>
      <c r="AE1194" s="7">
        <f t="shared" si="56"/>
        <v>0.93252431981709927</v>
      </c>
    </row>
    <row r="1195" spans="1:31" x14ac:dyDescent="0.45">
      <c r="A1195" t="s">
        <v>29</v>
      </c>
      <c r="B1195" t="s">
        <v>184</v>
      </c>
      <c r="C1195" t="s">
        <v>139</v>
      </c>
      <c r="D1195">
        <v>0.93252431981709916</v>
      </c>
      <c r="E1195">
        <v>0.93252431981709916</v>
      </c>
      <c r="F1195">
        <v>0.93252431981709916</v>
      </c>
      <c r="G1195">
        <v>0.93252431981709916</v>
      </c>
      <c r="H1195">
        <v>0.93252431981709916</v>
      </c>
      <c r="I1195">
        <v>0.93252431981709916</v>
      </c>
      <c r="J1195">
        <v>0.93252431981709916</v>
      </c>
      <c r="K1195">
        <v>0.93252431981709916</v>
      </c>
      <c r="L1195">
        <v>0.93252431981709916</v>
      </c>
      <c r="M1195">
        <v>0.93252431981709916</v>
      </c>
      <c r="N1195">
        <v>0.93252431981709916</v>
      </c>
      <c r="O1195">
        <v>0.93252431981709916</v>
      </c>
      <c r="P1195">
        <v>0.93252431981709916</v>
      </c>
      <c r="Q1195">
        <v>0.92660127445959239</v>
      </c>
      <c r="R1195">
        <v>0.91780039843755612</v>
      </c>
      <c r="S1195">
        <v>0.93252431981709916</v>
      </c>
      <c r="T1195">
        <v>0.93252431981709916</v>
      </c>
      <c r="U1195">
        <v>0.93252431981709916</v>
      </c>
      <c r="V1195">
        <v>0.93252431981709916</v>
      </c>
      <c r="W1195">
        <v>0.93252431981709916</v>
      </c>
      <c r="X1195">
        <v>0.93252431981709916</v>
      </c>
      <c r="Y1195">
        <v>0.93252431981709916</v>
      </c>
      <c r="Z1195">
        <v>0.93252431981709916</v>
      </c>
      <c r="AA1195">
        <v>0.93252431981709916</v>
      </c>
      <c r="AB1195" s="7">
        <f t="shared" si="54"/>
        <v>22.359936708873327</v>
      </c>
      <c r="AC1195">
        <f>INDEX(SHELF_days!$C$2:$C$289,MATCH(A1195&amp;"|"&amp;C1195,SHELF_days!$D$2:$D$289,0))</f>
        <v>19</v>
      </c>
      <c r="AD1195" s="8">
        <f t="shared" si="55"/>
        <v>424.83879746859321</v>
      </c>
      <c r="AE1195" s="7">
        <f t="shared" si="56"/>
        <v>0.93252431981709916</v>
      </c>
    </row>
    <row r="1196" spans="1:31" x14ac:dyDescent="0.45">
      <c r="A1196" t="s">
        <v>29</v>
      </c>
      <c r="B1196" t="s">
        <v>185</v>
      </c>
      <c r="C1196" t="s">
        <v>134</v>
      </c>
      <c r="D1196">
        <v>0.32893935389732132</v>
      </c>
      <c r="E1196">
        <v>0.32183199994617168</v>
      </c>
      <c r="F1196">
        <v>0.31557114445203899</v>
      </c>
      <c r="G1196">
        <v>0.31305987203560959</v>
      </c>
      <c r="H1196">
        <v>0.31388178000723188</v>
      </c>
      <c r="I1196">
        <v>0.31243038984219668</v>
      </c>
      <c r="J1196">
        <v>0.30978157806739509</v>
      </c>
      <c r="K1196">
        <v>0.30405001708140089</v>
      </c>
      <c r="L1196">
        <v>0.29695194399403518</v>
      </c>
      <c r="M1196">
        <v>0.28889004939907192</v>
      </c>
      <c r="N1196">
        <v>0.2826665645962006</v>
      </c>
      <c r="O1196">
        <v>0.27803043080916678</v>
      </c>
      <c r="P1196">
        <v>0.28050528344250952</v>
      </c>
      <c r="Q1196">
        <v>0.28649145960133099</v>
      </c>
      <c r="R1196">
        <v>0.29454333162413421</v>
      </c>
      <c r="S1196">
        <v>0.30456215720606977</v>
      </c>
      <c r="T1196">
        <v>0.31621367310560722</v>
      </c>
      <c r="U1196">
        <v>0.32531989309422848</v>
      </c>
      <c r="V1196">
        <v>0.33362425025554798</v>
      </c>
      <c r="W1196">
        <v>0.33940141679759528</v>
      </c>
      <c r="X1196">
        <v>0.34135576131433282</v>
      </c>
      <c r="Y1196">
        <v>0.34389871799113941</v>
      </c>
      <c r="Z1196">
        <v>0.34434224058193008</v>
      </c>
      <c r="AA1196">
        <v>0.34285336561665281</v>
      </c>
      <c r="AB1196" s="7">
        <f t="shared" si="54"/>
        <v>7.5191966747589198</v>
      </c>
      <c r="AC1196">
        <f>INDEX(SHELF_days!$C$2:$C$289,MATCH(A1196&amp;"|"&amp;C1196,SHELF_days!$D$2:$D$289,0))</f>
        <v>68</v>
      </c>
      <c r="AD1196" s="8">
        <f t="shared" si="55"/>
        <v>511.30537388360653</v>
      </c>
      <c r="AE1196" s="7">
        <f t="shared" si="56"/>
        <v>0.34434224058193008</v>
      </c>
    </row>
    <row r="1197" spans="1:31" x14ac:dyDescent="0.45">
      <c r="A1197" t="s">
        <v>29</v>
      </c>
      <c r="B1197" t="s">
        <v>185</v>
      </c>
      <c r="C1197" t="s">
        <v>135</v>
      </c>
      <c r="D1197">
        <v>0.32745862715853552</v>
      </c>
      <c r="E1197">
        <v>0.32404634008550132</v>
      </c>
      <c r="F1197">
        <v>0.31846828653057269</v>
      </c>
      <c r="G1197">
        <v>0.31266337079748763</v>
      </c>
      <c r="H1197">
        <v>0.30758298285430741</v>
      </c>
      <c r="I1197">
        <v>0.30308529791648647</v>
      </c>
      <c r="J1197">
        <v>0.29625790739171759</v>
      </c>
      <c r="K1197">
        <v>0.28927291461397042</v>
      </c>
      <c r="L1197">
        <v>0.27960812313370559</v>
      </c>
      <c r="M1197">
        <v>0.27000263366821492</v>
      </c>
      <c r="N1197">
        <v>0.2645882462020378</v>
      </c>
      <c r="O1197">
        <v>0.26098976201065061</v>
      </c>
      <c r="P1197">
        <v>0.26402501356983538</v>
      </c>
      <c r="Q1197">
        <v>0.27011357887201198</v>
      </c>
      <c r="R1197">
        <v>0.27722058119844989</v>
      </c>
      <c r="S1197">
        <v>0.28632294472614112</v>
      </c>
      <c r="T1197">
        <v>0.29544064027461331</v>
      </c>
      <c r="U1197">
        <v>0.30130492986886798</v>
      </c>
      <c r="V1197">
        <v>0.30436049958867573</v>
      </c>
      <c r="W1197">
        <v>0.30963641031233341</v>
      </c>
      <c r="X1197">
        <v>0.31223114288268172</v>
      </c>
      <c r="Y1197">
        <v>0.31225957968598622</v>
      </c>
      <c r="Z1197">
        <v>0.30942967949417138</v>
      </c>
      <c r="AA1197">
        <v>0.30645587097234389</v>
      </c>
      <c r="AB1197" s="7">
        <f t="shared" si="54"/>
        <v>7.1028253638092993</v>
      </c>
      <c r="AC1197">
        <f>INDEX(SHELF_days!$C$2:$C$289,MATCH(A1197&amp;"|"&amp;C1197,SHELF_days!$D$2:$D$289,0))</f>
        <v>90</v>
      </c>
      <c r="AD1197" s="8">
        <f t="shared" si="55"/>
        <v>639.25428274283695</v>
      </c>
      <c r="AE1197" s="7">
        <f t="shared" si="56"/>
        <v>0.32745862715853552</v>
      </c>
    </row>
    <row r="1198" spans="1:31" x14ac:dyDescent="0.45">
      <c r="A1198" t="s">
        <v>29</v>
      </c>
      <c r="B1198" t="s">
        <v>185</v>
      </c>
      <c r="C1198" t="s">
        <v>136</v>
      </c>
      <c r="D1198">
        <v>0.30999651654658988</v>
      </c>
      <c r="E1198">
        <v>0.30622468061607189</v>
      </c>
      <c r="F1198">
        <v>0.30459588501816198</v>
      </c>
      <c r="G1198">
        <v>0.29960519540896058</v>
      </c>
      <c r="H1198">
        <v>0.29602396872175157</v>
      </c>
      <c r="I1198">
        <v>0.29178458065077539</v>
      </c>
      <c r="J1198">
        <v>0.28671466337437951</v>
      </c>
      <c r="K1198">
        <v>0.27992994355826328</v>
      </c>
      <c r="L1198">
        <v>0.27340165184643322</v>
      </c>
      <c r="M1198">
        <v>0.26774915256913329</v>
      </c>
      <c r="N1198">
        <v>0.26517698959855668</v>
      </c>
      <c r="O1198">
        <v>0.26528933769775898</v>
      </c>
      <c r="P1198">
        <v>0.26962833209878029</v>
      </c>
      <c r="Q1198">
        <v>0.27860275761574238</v>
      </c>
      <c r="R1198">
        <v>0.28808738480603541</v>
      </c>
      <c r="S1198">
        <v>0.29751027703572241</v>
      </c>
      <c r="T1198">
        <v>0.3084891216937044</v>
      </c>
      <c r="U1198">
        <v>0.31687339638107509</v>
      </c>
      <c r="V1198">
        <v>0.32598946517589961</v>
      </c>
      <c r="W1198">
        <v>0.33239402831949411</v>
      </c>
      <c r="X1198">
        <v>0.33406329537007912</v>
      </c>
      <c r="Y1198">
        <v>0.33181917850329218</v>
      </c>
      <c r="Z1198">
        <v>0.32880520557759518</v>
      </c>
      <c r="AA1198">
        <v>0.32389098019633761</v>
      </c>
      <c r="AB1198" s="7">
        <f t="shared" si="54"/>
        <v>7.1826459883805933</v>
      </c>
      <c r="AC1198">
        <f>INDEX(SHELF_days!$C$2:$C$289,MATCH(A1198&amp;"|"&amp;C1198,SHELF_days!$D$2:$D$289,0))</f>
        <v>95</v>
      </c>
      <c r="AD1198" s="8">
        <f t="shared" si="55"/>
        <v>682.35136889615637</v>
      </c>
      <c r="AE1198" s="7">
        <f t="shared" si="56"/>
        <v>0.33406329537007912</v>
      </c>
    </row>
    <row r="1199" spans="1:31" x14ac:dyDescent="0.45">
      <c r="A1199" t="s">
        <v>29</v>
      </c>
      <c r="B1199" t="s">
        <v>185</v>
      </c>
      <c r="C1199" t="s">
        <v>137</v>
      </c>
      <c r="D1199">
        <v>0.27762652685656197</v>
      </c>
      <c r="E1199">
        <v>0.27067706169872069</v>
      </c>
      <c r="F1199">
        <v>0.26559046369122169</v>
      </c>
      <c r="G1199">
        <v>0.25884329093480929</v>
      </c>
      <c r="H1199">
        <v>0.25533095564303282</v>
      </c>
      <c r="I1199">
        <v>0.2508191169653155</v>
      </c>
      <c r="J1199">
        <v>0.24433427314884271</v>
      </c>
      <c r="K1199">
        <v>0.23489379372232341</v>
      </c>
      <c r="L1199">
        <v>0.22667834267169509</v>
      </c>
      <c r="M1199">
        <v>0.22080691830775009</v>
      </c>
      <c r="N1199">
        <v>0.21772335892279279</v>
      </c>
      <c r="O1199">
        <v>0.22202304618312699</v>
      </c>
      <c r="P1199">
        <v>0.2317015569439089</v>
      </c>
      <c r="Q1199">
        <v>0.24131345848887731</v>
      </c>
      <c r="R1199">
        <v>0.25321884404923323</v>
      </c>
      <c r="S1199">
        <v>0.26514492137146822</v>
      </c>
      <c r="T1199">
        <v>0.2746992663464452</v>
      </c>
      <c r="U1199">
        <v>0.28140963515286838</v>
      </c>
      <c r="V1199">
        <v>0.28532524679785448</v>
      </c>
      <c r="W1199">
        <v>0.28804692856789099</v>
      </c>
      <c r="X1199">
        <v>0.28859519939956152</v>
      </c>
      <c r="Y1199">
        <v>0.28816663649617341</v>
      </c>
      <c r="Z1199">
        <v>0.28524701368051492</v>
      </c>
      <c r="AA1199">
        <v>0.28122964725358268</v>
      </c>
      <c r="AB1199" s="7">
        <f t="shared" si="54"/>
        <v>6.2094455032945719</v>
      </c>
      <c r="AC1199">
        <f>INDEX(SHELF_days!$C$2:$C$289,MATCH(A1199&amp;"|"&amp;C1199,SHELF_days!$D$2:$D$289,0))</f>
        <v>85</v>
      </c>
      <c r="AD1199" s="8">
        <f t="shared" si="55"/>
        <v>527.80286778003858</v>
      </c>
      <c r="AE1199" s="7">
        <f t="shared" si="56"/>
        <v>0.28859519939956152</v>
      </c>
    </row>
    <row r="1200" spans="1:31" x14ac:dyDescent="0.45">
      <c r="A1200" t="s">
        <v>29</v>
      </c>
      <c r="B1200" t="s">
        <v>185</v>
      </c>
      <c r="C1200" t="s">
        <v>138</v>
      </c>
      <c r="D1200">
        <v>0.1845202414455428</v>
      </c>
      <c r="E1200">
        <v>0.1774897303839815</v>
      </c>
      <c r="F1200">
        <v>0.1694212364862866</v>
      </c>
      <c r="G1200">
        <v>0.16553312510570969</v>
      </c>
      <c r="H1200">
        <v>0.1584237267019846</v>
      </c>
      <c r="I1200">
        <v>0.149422325321448</v>
      </c>
      <c r="J1200">
        <v>0.14324340958471951</v>
      </c>
      <c r="K1200">
        <v>0.14077252223846479</v>
      </c>
      <c r="L1200">
        <v>0.1412738125008616</v>
      </c>
      <c r="M1200">
        <v>0.13891850804322789</v>
      </c>
      <c r="N1200">
        <v>0.13754476903972951</v>
      </c>
      <c r="O1200">
        <v>0.14274260428549171</v>
      </c>
      <c r="P1200">
        <v>0.149916987753868</v>
      </c>
      <c r="Q1200">
        <v>0.16206499182952061</v>
      </c>
      <c r="R1200">
        <v>0.16892689736264599</v>
      </c>
      <c r="S1200">
        <v>0.17526552763637809</v>
      </c>
      <c r="T1200">
        <v>0.18285827266524551</v>
      </c>
      <c r="U1200">
        <v>0.18507794908993791</v>
      </c>
      <c r="V1200">
        <v>0.188105897463029</v>
      </c>
      <c r="W1200">
        <v>0.19798411225318849</v>
      </c>
      <c r="X1200">
        <v>0.21081850086742129</v>
      </c>
      <c r="Y1200">
        <v>0.21307632772807819</v>
      </c>
      <c r="Z1200">
        <v>0.216752510203785</v>
      </c>
      <c r="AA1200">
        <v>0.2124891989847614</v>
      </c>
      <c r="AB1200" s="7">
        <f t="shared" si="54"/>
        <v>4.1126431849753082</v>
      </c>
      <c r="AC1200">
        <f>INDEX(SHELF_days!$C$2:$C$289,MATCH(A1200&amp;"|"&amp;C1200,SHELF_days!$D$2:$D$289,0))</f>
        <v>8</v>
      </c>
      <c r="AD1200" s="8">
        <f t="shared" si="55"/>
        <v>32.901145479802466</v>
      </c>
      <c r="AE1200" s="7">
        <f t="shared" si="56"/>
        <v>0.216752510203785</v>
      </c>
    </row>
    <row r="1201" spans="1:31" x14ac:dyDescent="0.45">
      <c r="A1201" t="s">
        <v>29</v>
      </c>
      <c r="B1201" t="s">
        <v>185</v>
      </c>
      <c r="C1201" t="s">
        <v>139</v>
      </c>
      <c r="D1201">
        <v>0.30493347383581831</v>
      </c>
      <c r="E1201">
        <v>0.30327963031563371</v>
      </c>
      <c r="F1201">
        <v>0.30702204855048038</v>
      </c>
      <c r="G1201">
        <v>0.30598385301120262</v>
      </c>
      <c r="H1201">
        <v>0.30515584221101127</v>
      </c>
      <c r="I1201">
        <v>0.3067612915118012</v>
      </c>
      <c r="J1201">
        <v>0.30733739372411673</v>
      </c>
      <c r="K1201">
        <v>0.31104373750568742</v>
      </c>
      <c r="L1201">
        <v>0.30993686437517298</v>
      </c>
      <c r="M1201">
        <v>0.30176783846334893</v>
      </c>
      <c r="N1201">
        <v>0.2957805682596486</v>
      </c>
      <c r="O1201">
        <v>0.29148185472928512</v>
      </c>
      <c r="P1201">
        <v>0.29365578296169809</v>
      </c>
      <c r="Q1201">
        <v>0.3041284009427101</v>
      </c>
      <c r="R1201">
        <v>0.31234554881390408</v>
      </c>
      <c r="S1201">
        <v>0.32466204781235769</v>
      </c>
      <c r="T1201">
        <v>0.33340751626152831</v>
      </c>
      <c r="U1201">
        <v>0.34170402792992932</v>
      </c>
      <c r="V1201">
        <v>0.34343553362216622</v>
      </c>
      <c r="W1201">
        <v>0.34313652405001333</v>
      </c>
      <c r="X1201">
        <v>0.34103358761904701</v>
      </c>
      <c r="Y1201">
        <v>0.33636391980499741</v>
      </c>
      <c r="Z1201">
        <v>0.33438452136024938</v>
      </c>
      <c r="AA1201">
        <v>0.32846667746285368</v>
      </c>
      <c r="AB1201" s="7">
        <f t="shared" si="54"/>
        <v>7.5872084851346617</v>
      </c>
      <c r="AC1201">
        <f>INDEX(SHELF_days!$C$2:$C$289,MATCH(A1201&amp;"|"&amp;C1201,SHELF_days!$D$2:$D$289,0))</f>
        <v>19</v>
      </c>
      <c r="AD1201" s="8">
        <f t="shared" si="55"/>
        <v>144.15696121755857</v>
      </c>
      <c r="AE1201" s="7">
        <f t="shared" si="56"/>
        <v>0.34343553362216622</v>
      </c>
    </row>
    <row r="1202" spans="1:31" x14ac:dyDescent="0.45">
      <c r="A1202" t="s">
        <v>29</v>
      </c>
      <c r="B1202" t="s">
        <v>186</v>
      </c>
      <c r="C1202" t="s">
        <v>134</v>
      </c>
      <c r="D1202">
        <v>0.30527293863310923</v>
      </c>
      <c r="E1202">
        <v>0.3042784895609032</v>
      </c>
      <c r="F1202">
        <v>0.30466687698137312</v>
      </c>
      <c r="G1202">
        <v>0.30464199018594229</v>
      </c>
      <c r="H1202">
        <v>0.30389018736918472</v>
      </c>
      <c r="I1202">
        <v>0.30386913586757031</v>
      </c>
      <c r="J1202">
        <v>0.30435153060091702</v>
      </c>
      <c r="K1202">
        <v>0.30448593634199222</v>
      </c>
      <c r="L1202">
        <v>0.30482932298168358</v>
      </c>
      <c r="M1202">
        <v>0.30598323504789893</v>
      </c>
      <c r="N1202">
        <v>0.30352259576407481</v>
      </c>
      <c r="O1202">
        <v>0.28983946062982768</v>
      </c>
      <c r="P1202">
        <v>0.27542233548788131</v>
      </c>
      <c r="Q1202">
        <v>0.26997042271355198</v>
      </c>
      <c r="R1202">
        <v>0.26932183191482989</v>
      </c>
      <c r="S1202">
        <v>0.268844209991566</v>
      </c>
      <c r="T1202">
        <v>0.26929481440061248</v>
      </c>
      <c r="U1202">
        <v>0.27184903485355583</v>
      </c>
      <c r="V1202">
        <v>0.28700765013333152</v>
      </c>
      <c r="W1202">
        <v>0.30303730325317801</v>
      </c>
      <c r="X1202">
        <v>0.3094070444521379</v>
      </c>
      <c r="Y1202">
        <v>0.31079175597734621</v>
      </c>
      <c r="Z1202">
        <v>0.31069970892575338</v>
      </c>
      <c r="AA1202">
        <v>0.31021680281989827</v>
      </c>
      <c r="AB1202" s="7">
        <f t="shared" si="54"/>
        <v>7.0954946148881195</v>
      </c>
      <c r="AC1202">
        <f>INDEX(SHELF_days!$C$2:$C$289,MATCH(A1202&amp;"|"&amp;C1202,SHELF_days!$D$2:$D$289,0))</f>
        <v>68</v>
      </c>
      <c r="AD1202" s="8">
        <f t="shared" si="55"/>
        <v>482.49363381239215</v>
      </c>
      <c r="AE1202" s="7">
        <f t="shared" si="56"/>
        <v>0.31079175597734621</v>
      </c>
    </row>
    <row r="1203" spans="1:31" x14ac:dyDescent="0.45">
      <c r="A1203" t="s">
        <v>29</v>
      </c>
      <c r="B1203" t="s">
        <v>186</v>
      </c>
      <c r="C1203" t="s">
        <v>135</v>
      </c>
      <c r="D1203">
        <v>0.32816041670442292</v>
      </c>
      <c r="E1203">
        <v>0.3236702464689209</v>
      </c>
      <c r="F1203">
        <v>0.32066241729344158</v>
      </c>
      <c r="G1203">
        <v>0.31897371611891118</v>
      </c>
      <c r="H1203">
        <v>0.3168613215136124</v>
      </c>
      <c r="I1203">
        <v>0.31403151389277573</v>
      </c>
      <c r="J1203">
        <v>0.31210118920781471</v>
      </c>
      <c r="K1203">
        <v>0.30990985147146238</v>
      </c>
      <c r="L1203">
        <v>0.29587086499262111</v>
      </c>
      <c r="M1203">
        <v>0.26986661409425577</v>
      </c>
      <c r="N1203">
        <v>0.25332605722369472</v>
      </c>
      <c r="O1203">
        <v>0.25326788860081317</v>
      </c>
      <c r="P1203">
        <v>0.25745347258573242</v>
      </c>
      <c r="Q1203">
        <v>0.26286922706224869</v>
      </c>
      <c r="R1203">
        <v>0.26954753895592248</v>
      </c>
      <c r="S1203">
        <v>0.27690555014260659</v>
      </c>
      <c r="T1203">
        <v>0.28429584171891148</v>
      </c>
      <c r="U1203">
        <v>0.29168719865461001</v>
      </c>
      <c r="V1203">
        <v>0.29760729426797738</v>
      </c>
      <c r="W1203">
        <v>0.30410801075076582</v>
      </c>
      <c r="X1203">
        <v>0.31383836423474648</v>
      </c>
      <c r="Y1203">
        <v>0.3288287166519232</v>
      </c>
      <c r="Z1203">
        <v>0.33400529794461409</v>
      </c>
      <c r="AA1203">
        <v>0.32928532968794849</v>
      </c>
      <c r="AB1203" s="7">
        <f t="shared" si="54"/>
        <v>7.1671339402407535</v>
      </c>
      <c r="AC1203">
        <f>INDEX(SHELF_days!$C$2:$C$289,MATCH(A1203&amp;"|"&amp;C1203,SHELF_days!$D$2:$D$289,0))</f>
        <v>90</v>
      </c>
      <c r="AD1203" s="8">
        <f t="shared" si="55"/>
        <v>645.04205462166783</v>
      </c>
      <c r="AE1203" s="7">
        <f t="shared" si="56"/>
        <v>0.33400529794461409</v>
      </c>
    </row>
    <row r="1204" spans="1:31" x14ac:dyDescent="0.45">
      <c r="A1204" t="s">
        <v>29</v>
      </c>
      <c r="B1204" t="s">
        <v>186</v>
      </c>
      <c r="C1204" t="s">
        <v>136</v>
      </c>
      <c r="D1204">
        <v>0.2993396715039856</v>
      </c>
      <c r="E1204">
        <v>0.2863769367999619</v>
      </c>
      <c r="F1204">
        <v>0.27537784314068919</v>
      </c>
      <c r="G1204">
        <v>0.26217762390870591</v>
      </c>
      <c r="H1204">
        <v>0.2530117125259787</v>
      </c>
      <c r="I1204">
        <v>0.24446688852590831</v>
      </c>
      <c r="J1204">
        <v>0.2352145679245162</v>
      </c>
      <c r="K1204">
        <v>0.22330507935516711</v>
      </c>
      <c r="L1204">
        <v>0.19480231699354711</v>
      </c>
      <c r="M1204">
        <v>0.16094680208119561</v>
      </c>
      <c r="N1204">
        <v>0.146378005028694</v>
      </c>
      <c r="O1204">
        <v>0.14186546102137901</v>
      </c>
      <c r="P1204">
        <v>0.14164904366928691</v>
      </c>
      <c r="Q1204">
        <v>0.14846804912864911</v>
      </c>
      <c r="R1204">
        <v>0.15973504516339049</v>
      </c>
      <c r="S1204">
        <v>0.17439577171058621</v>
      </c>
      <c r="T1204">
        <v>0.1946832367534839</v>
      </c>
      <c r="U1204">
        <v>0.21746169818998379</v>
      </c>
      <c r="V1204">
        <v>0.2422543844250554</v>
      </c>
      <c r="W1204">
        <v>0.26235089298081299</v>
      </c>
      <c r="X1204">
        <v>0.27790229916655151</v>
      </c>
      <c r="Y1204">
        <v>0.30121498813226588</v>
      </c>
      <c r="Z1204">
        <v>0.31400783352501699</v>
      </c>
      <c r="AA1204">
        <v>0.3059563419480657</v>
      </c>
      <c r="AB1204" s="7">
        <f t="shared" si="54"/>
        <v>5.4633424936028767</v>
      </c>
      <c r="AC1204">
        <f>INDEX(SHELF_days!$C$2:$C$289,MATCH(A1204&amp;"|"&amp;C1204,SHELF_days!$D$2:$D$289,0))</f>
        <v>95</v>
      </c>
      <c r="AD1204" s="8">
        <f t="shared" si="55"/>
        <v>519.01753689227326</v>
      </c>
      <c r="AE1204" s="7">
        <f t="shared" si="56"/>
        <v>0.31400783352501699</v>
      </c>
    </row>
    <row r="1205" spans="1:31" x14ac:dyDescent="0.45">
      <c r="A1205" t="s">
        <v>29</v>
      </c>
      <c r="B1205" t="s">
        <v>186</v>
      </c>
      <c r="C1205" t="s">
        <v>137</v>
      </c>
      <c r="D1205">
        <v>0.22279799518386639</v>
      </c>
      <c r="E1205">
        <v>0.21939565643903569</v>
      </c>
      <c r="F1205">
        <v>0.21792642453902461</v>
      </c>
      <c r="G1205">
        <v>0.21713525023066349</v>
      </c>
      <c r="H1205">
        <v>0.21325264747127329</v>
      </c>
      <c r="I1205">
        <v>0.21215088422341949</v>
      </c>
      <c r="J1205">
        <v>0.2123689231219667</v>
      </c>
      <c r="K1205">
        <v>0.20983922200278771</v>
      </c>
      <c r="L1205">
        <v>0.20770575074640699</v>
      </c>
      <c r="M1205">
        <v>0.19773830414915439</v>
      </c>
      <c r="N1205">
        <v>0.17398652515141619</v>
      </c>
      <c r="O1205">
        <v>0.15779058934025009</v>
      </c>
      <c r="P1205">
        <v>0.15327475791529299</v>
      </c>
      <c r="Q1205">
        <v>0.15603647684545349</v>
      </c>
      <c r="R1205">
        <v>0.15874436892888361</v>
      </c>
      <c r="S1205">
        <v>0.16465198586542129</v>
      </c>
      <c r="T1205">
        <v>0.1709432998467128</v>
      </c>
      <c r="U1205">
        <v>0.17481240572513179</v>
      </c>
      <c r="V1205">
        <v>0.1799172795981904</v>
      </c>
      <c r="W1205">
        <v>0.1920305695927142</v>
      </c>
      <c r="X1205">
        <v>0.2146257944329415</v>
      </c>
      <c r="Y1205">
        <v>0.22277244751631359</v>
      </c>
      <c r="Z1205">
        <v>0.22283414754361069</v>
      </c>
      <c r="AA1205">
        <v>0.22224092748949431</v>
      </c>
      <c r="AB1205" s="7">
        <f t="shared" si="54"/>
        <v>4.6949726338994271</v>
      </c>
      <c r="AC1205">
        <f>INDEX(SHELF_days!$C$2:$C$289,MATCH(A1205&amp;"|"&amp;C1205,SHELF_days!$D$2:$D$289,0))</f>
        <v>85</v>
      </c>
      <c r="AD1205" s="8">
        <f t="shared" si="55"/>
        <v>399.07267388145129</v>
      </c>
      <c r="AE1205" s="7">
        <f t="shared" si="56"/>
        <v>0.22283414754361069</v>
      </c>
    </row>
    <row r="1206" spans="1:31" x14ac:dyDescent="0.45">
      <c r="A1206" t="s">
        <v>29</v>
      </c>
      <c r="B1206" t="s">
        <v>186</v>
      </c>
      <c r="C1206" t="s">
        <v>138</v>
      </c>
      <c r="D1206">
        <v>0.28852105707326658</v>
      </c>
      <c r="E1206">
        <v>0.29108115831006159</v>
      </c>
      <c r="F1206">
        <v>0.28379290685645969</v>
      </c>
      <c r="G1206">
        <v>0.27822772507142052</v>
      </c>
      <c r="H1206">
        <v>0.28289510718842598</v>
      </c>
      <c r="I1206">
        <v>0.28481420298538018</v>
      </c>
      <c r="J1206">
        <v>0.27780234837281059</v>
      </c>
      <c r="K1206">
        <v>0.27051213665792467</v>
      </c>
      <c r="L1206">
        <v>0.2474045766431156</v>
      </c>
      <c r="M1206">
        <v>0.21203362203612419</v>
      </c>
      <c r="N1206">
        <v>0.196949411456386</v>
      </c>
      <c r="O1206">
        <v>0.19085495912468919</v>
      </c>
      <c r="P1206">
        <v>0.18774206420582959</v>
      </c>
      <c r="Q1206">
        <v>0.19109607126261091</v>
      </c>
      <c r="R1206">
        <v>0.20358097537987591</v>
      </c>
      <c r="S1206">
        <v>0.22110375099680649</v>
      </c>
      <c r="T1206">
        <v>0.24086514499996989</v>
      </c>
      <c r="U1206">
        <v>0.2617909342057797</v>
      </c>
      <c r="V1206">
        <v>0.2812916134581821</v>
      </c>
      <c r="W1206">
        <v>0.28843872609934212</v>
      </c>
      <c r="X1206">
        <v>0.29937894432488071</v>
      </c>
      <c r="Y1206">
        <v>0.33174089786106009</v>
      </c>
      <c r="Z1206">
        <v>0.3619132395431045</v>
      </c>
      <c r="AA1206">
        <v>0.35446228640293759</v>
      </c>
      <c r="AB1206" s="7">
        <f t="shared" si="54"/>
        <v>6.3282938605164443</v>
      </c>
      <c r="AC1206">
        <f>INDEX(SHELF_days!$C$2:$C$289,MATCH(A1206&amp;"|"&amp;C1206,SHELF_days!$D$2:$D$289,0))</f>
        <v>8</v>
      </c>
      <c r="AD1206" s="8">
        <f t="shared" si="55"/>
        <v>50.626350884131554</v>
      </c>
      <c r="AE1206" s="7">
        <f t="shared" si="56"/>
        <v>0.3619132395431045</v>
      </c>
    </row>
    <row r="1207" spans="1:31" x14ac:dyDescent="0.45">
      <c r="A1207" t="s">
        <v>29</v>
      </c>
      <c r="B1207" t="s">
        <v>186</v>
      </c>
      <c r="C1207" t="s">
        <v>139</v>
      </c>
      <c r="D1207">
        <v>0.31915013963446359</v>
      </c>
      <c r="E1207">
        <v>0.31953631110739528</v>
      </c>
      <c r="F1207">
        <v>0.32139463880454811</v>
      </c>
      <c r="G1207">
        <v>0.31438866497583018</v>
      </c>
      <c r="H1207">
        <v>0.30640648102772178</v>
      </c>
      <c r="I1207">
        <v>0.29999838689059832</v>
      </c>
      <c r="J1207">
        <v>0.29349031942799519</v>
      </c>
      <c r="K1207">
        <v>0.286701934601792</v>
      </c>
      <c r="L1207">
        <v>0.27705156830107053</v>
      </c>
      <c r="M1207">
        <v>0.26374335444456071</v>
      </c>
      <c r="N1207">
        <v>0.25049786894913612</v>
      </c>
      <c r="O1207">
        <v>0.23172444663306671</v>
      </c>
      <c r="P1207">
        <v>0.21399976410389271</v>
      </c>
      <c r="Q1207">
        <v>0.2051335023167378</v>
      </c>
      <c r="R1207">
        <v>0.21227277391276211</v>
      </c>
      <c r="S1207">
        <v>0.21999816363267741</v>
      </c>
      <c r="T1207">
        <v>0.22217209339654101</v>
      </c>
      <c r="U1207">
        <v>0.2249086181488886</v>
      </c>
      <c r="V1207">
        <v>0.24293714117706969</v>
      </c>
      <c r="W1207">
        <v>0.26740120200034911</v>
      </c>
      <c r="X1207">
        <v>0.28260302825712241</v>
      </c>
      <c r="Y1207">
        <v>0.2841477141488486</v>
      </c>
      <c r="Z1207">
        <v>0.29483113814619422</v>
      </c>
      <c r="AA1207">
        <v>0.30107653059675249</v>
      </c>
      <c r="AB1207" s="7">
        <f t="shared" si="54"/>
        <v>6.4555657846360148</v>
      </c>
      <c r="AC1207">
        <f>INDEX(SHELF_days!$C$2:$C$289,MATCH(A1207&amp;"|"&amp;C1207,SHELF_days!$D$2:$D$289,0))</f>
        <v>19</v>
      </c>
      <c r="AD1207" s="8">
        <f t="shared" si="55"/>
        <v>122.65574990808429</v>
      </c>
      <c r="AE1207" s="7">
        <f t="shared" si="56"/>
        <v>0.32139463880454811</v>
      </c>
    </row>
    <row r="1208" spans="1:31" x14ac:dyDescent="0.45">
      <c r="A1208" t="s">
        <v>29</v>
      </c>
      <c r="B1208" t="s">
        <v>187</v>
      </c>
      <c r="C1208" t="s">
        <v>134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3.482621145352817E-3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3.4118273249576232E-2</v>
      </c>
      <c r="V1208">
        <v>0.29665600119959917</v>
      </c>
      <c r="W1208">
        <v>0.2308055189732674</v>
      </c>
      <c r="X1208">
        <v>6.965242290705634E-3</v>
      </c>
      <c r="Y1208">
        <v>0</v>
      </c>
      <c r="Z1208">
        <v>0</v>
      </c>
      <c r="AA1208">
        <v>0</v>
      </c>
      <c r="AB1208" s="7">
        <f t="shared" si="54"/>
        <v>0.57202765685850121</v>
      </c>
      <c r="AC1208">
        <f>INDEX(SHELF_days!$C$2:$C$289,MATCH(A1208&amp;"|"&amp;C1208,SHELF_days!$D$2:$D$289,0))</f>
        <v>68</v>
      </c>
      <c r="AD1208" s="8">
        <f t="shared" si="55"/>
        <v>38.897880666378086</v>
      </c>
      <c r="AE1208" s="7">
        <f t="shared" si="56"/>
        <v>0.29665600119959917</v>
      </c>
    </row>
    <row r="1209" spans="1:31" x14ac:dyDescent="0.45">
      <c r="A1209" t="s">
        <v>29</v>
      </c>
      <c r="B1209" t="s">
        <v>187</v>
      </c>
      <c r="C1209" t="s">
        <v>135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4.4505443327138502E-2</v>
      </c>
      <c r="K1209">
        <v>2.631313754266573E-3</v>
      </c>
      <c r="L1209">
        <v>0</v>
      </c>
      <c r="M1209">
        <v>0</v>
      </c>
      <c r="N1209">
        <v>0</v>
      </c>
      <c r="O1209">
        <v>0</v>
      </c>
      <c r="P1209">
        <v>8.3877617527732748E-3</v>
      </c>
      <c r="Q1209">
        <v>1.601887963629393E-2</v>
      </c>
      <c r="R1209">
        <v>3.2037759272587847E-2</v>
      </c>
      <c r="S1209">
        <v>3.3201984710488089E-2</v>
      </c>
      <c r="T1209">
        <v>5.7999781206997961E-2</v>
      </c>
      <c r="U1209">
        <v>0.18185324538460659</v>
      </c>
      <c r="V1209">
        <v>0.47766095876319381</v>
      </c>
      <c r="W1209">
        <v>0.29647811832651388</v>
      </c>
      <c r="X1209">
        <v>6.3572458170774379E-2</v>
      </c>
      <c r="Y1209">
        <v>7.8939412627997193E-3</v>
      </c>
      <c r="Z1209">
        <v>0</v>
      </c>
      <c r="AA1209">
        <v>0</v>
      </c>
      <c r="AB1209" s="7">
        <f t="shared" si="54"/>
        <v>1.2222416455684344</v>
      </c>
      <c r="AC1209">
        <f>INDEX(SHELF_days!$C$2:$C$289,MATCH(A1209&amp;"|"&amp;C1209,SHELF_days!$D$2:$D$289,0))</f>
        <v>90</v>
      </c>
      <c r="AD1209" s="8">
        <f t="shared" si="55"/>
        <v>110.00174810115909</v>
      </c>
      <c r="AE1209" s="7">
        <f t="shared" si="56"/>
        <v>0.47766095876319381</v>
      </c>
    </row>
    <row r="1210" spans="1:31" x14ac:dyDescent="0.45">
      <c r="A1210" t="s">
        <v>29</v>
      </c>
      <c r="B1210" t="s">
        <v>187</v>
      </c>
      <c r="C1210" t="s">
        <v>136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1.118998635174784E-2</v>
      </c>
      <c r="Q1210">
        <v>4.2767048228831317E-2</v>
      </c>
      <c r="R1210">
        <v>7.4330493434126496E-2</v>
      </c>
      <c r="S1210">
        <v>0.1054134646491771</v>
      </c>
      <c r="T1210">
        <v>0.1733917806940585</v>
      </c>
      <c r="U1210">
        <v>0.35449254285912551</v>
      </c>
      <c r="V1210">
        <v>0.64873131305499376</v>
      </c>
      <c r="W1210">
        <v>0.415298763349223</v>
      </c>
      <c r="X1210">
        <v>0.1537565399753201</v>
      </c>
      <c r="Y1210">
        <v>6.2670731905682064E-2</v>
      </c>
      <c r="Z1210">
        <v>0</v>
      </c>
      <c r="AA1210">
        <v>0</v>
      </c>
      <c r="AB1210" s="7">
        <f t="shared" si="54"/>
        <v>2.0420426645022856</v>
      </c>
      <c r="AC1210">
        <f>INDEX(SHELF_days!$C$2:$C$289,MATCH(A1210&amp;"|"&amp;C1210,SHELF_days!$D$2:$D$289,0))</f>
        <v>95</v>
      </c>
      <c r="AD1210" s="8">
        <f t="shared" si="55"/>
        <v>193.99405312771714</v>
      </c>
      <c r="AE1210" s="7">
        <f t="shared" si="56"/>
        <v>0.64873131305499376</v>
      </c>
    </row>
    <row r="1211" spans="1:31" x14ac:dyDescent="0.45">
      <c r="A1211" t="s">
        <v>29</v>
      </c>
      <c r="B1211" t="s">
        <v>187</v>
      </c>
      <c r="C1211" t="s">
        <v>137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9.7203584180241553E-3</v>
      </c>
      <c r="Q1211">
        <v>8.6001583118092265E-2</v>
      </c>
      <c r="R1211">
        <v>0.20214149514914809</v>
      </c>
      <c r="S1211">
        <v>0.27703130195891529</v>
      </c>
      <c r="T1211">
        <v>0.38844039316294787</v>
      </c>
      <c r="U1211">
        <v>0.71432133352369409</v>
      </c>
      <c r="V1211">
        <v>0.93810372504792883</v>
      </c>
      <c r="W1211">
        <v>0.63278968037819339</v>
      </c>
      <c r="X1211">
        <v>0.1989336246848683</v>
      </c>
      <c r="Y1211">
        <v>2.7639211936555819E-2</v>
      </c>
      <c r="Z1211">
        <v>0</v>
      </c>
      <c r="AA1211">
        <v>0</v>
      </c>
      <c r="AB1211" s="7">
        <f t="shared" si="54"/>
        <v>3.4751227073783677</v>
      </c>
      <c r="AC1211">
        <f>INDEX(SHELF_days!$C$2:$C$289,MATCH(A1211&amp;"|"&amp;C1211,SHELF_days!$D$2:$D$289,0))</f>
        <v>85</v>
      </c>
      <c r="AD1211" s="8">
        <f t="shared" si="55"/>
        <v>295.38543012716127</v>
      </c>
      <c r="AE1211" s="7">
        <f t="shared" si="56"/>
        <v>0.93810372504792883</v>
      </c>
    </row>
    <row r="1212" spans="1:31" x14ac:dyDescent="0.45">
      <c r="A1212" t="s">
        <v>29</v>
      </c>
      <c r="B1212" t="s">
        <v>187</v>
      </c>
      <c r="C1212" t="s">
        <v>138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7.3676528456007709E-2</v>
      </c>
      <c r="S1212">
        <v>0.27679228788967308</v>
      </c>
      <c r="T1212">
        <v>0.31393662328934718</v>
      </c>
      <c r="U1212">
        <v>0.40896883462906047</v>
      </c>
      <c r="V1212">
        <v>0.40896883462906047</v>
      </c>
      <c r="W1212">
        <v>0.37936655489356158</v>
      </c>
      <c r="X1212">
        <v>0.1566506906174687</v>
      </c>
      <c r="Y1212">
        <v>2.9602279735498949E-2</v>
      </c>
      <c r="Z1212">
        <v>0</v>
      </c>
      <c r="AA1212">
        <v>0</v>
      </c>
      <c r="AB1212" s="7">
        <f t="shared" si="54"/>
        <v>2.0479626341396782</v>
      </c>
      <c r="AC1212">
        <f>INDEX(SHELF_days!$C$2:$C$289,MATCH(A1212&amp;"|"&amp;C1212,SHELF_days!$D$2:$D$289,0))</f>
        <v>8</v>
      </c>
      <c r="AD1212" s="8">
        <f t="shared" si="55"/>
        <v>16.383701073117425</v>
      </c>
      <c r="AE1212" s="7">
        <f t="shared" si="56"/>
        <v>0.40896883462906047</v>
      </c>
    </row>
    <row r="1213" spans="1:31" x14ac:dyDescent="0.45">
      <c r="A1213" t="s">
        <v>29</v>
      </c>
      <c r="B1213" t="s">
        <v>187</v>
      </c>
      <c r="C1213" t="s">
        <v>139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1.246411778336798E-2</v>
      </c>
      <c r="J1213">
        <v>0.21931595153895009</v>
      </c>
      <c r="K1213">
        <v>0.12877967343791161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5.2472817355653713E-2</v>
      </c>
      <c r="V1213">
        <v>0.20573818452718129</v>
      </c>
      <c r="W1213">
        <v>7.4167093372666804E-2</v>
      </c>
      <c r="X1213">
        <v>0</v>
      </c>
      <c r="Y1213">
        <v>0</v>
      </c>
      <c r="Z1213">
        <v>0</v>
      </c>
      <c r="AA1213">
        <v>0</v>
      </c>
      <c r="AB1213" s="7">
        <f t="shared" si="54"/>
        <v>0.6929378380157315</v>
      </c>
      <c r="AC1213">
        <f>INDEX(SHELF_days!$C$2:$C$289,MATCH(A1213&amp;"|"&amp;C1213,SHELF_days!$D$2:$D$289,0))</f>
        <v>19</v>
      </c>
      <c r="AD1213" s="8">
        <f t="shared" si="55"/>
        <v>13.165818922298898</v>
      </c>
      <c r="AE1213" s="7">
        <f t="shared" si="56"/>
        <v>0.21931595153895009</v>
      </c>
    </row>
    <row r="1214" spans="1:31" x14ac:dyDescent="0.45">
      <c r="A1214" t="s">
        <v>29</v>
      </c>
      <c r="B1214" t="s">
        <v>188</v>
      </c>
      <c r="C1214" t="s">
        <v>134</v>
      </c>
      <c r="D1214">
        <v>5.0786458E-2</v>
      </c>
      <c r="E1214">
        <v>3.1782423999999997E-2</v>
      </c>
      <c r="F1214">
        <v>1.1014965999999999E-2</v>
      </c>
      <c r="G1214">
        <v>3.6034550000000002E-3</v>
      </c>
      <c r="H1214">
        <v>1.585094E-3</v>
      </c>
      <c r="I1214">
        <v>5.5560130000000003E-3</v>
      </c>
      <c r="J1214">
        <v>4.0083993999999998E-2</v>
      </c>
      <c r="K1214">
        <v>3.3930512000000003E-2</v>
      </c>
      <c r="L1214">
        <v>1.515099E-2</v>
      </c>
      <c r="M1214">
        <v>8.9085060000000001E-3</v>
      </c>
      <c r="N1214">
        <v>1.765122E-3</v>
      </c>
      <c r="O1214">
        <v>2.506374E-3</v>
      </c>
      <c r="P1214">
        <v>1.728191E-3</v>
      </c>
      <c r="Q1214">
        <v>1.112944E-3</v>
      </c>
      <c r="R1214">
        <v>6.2059500000000004E-4</v>
      </c>
      <c r="S1214">
        <v>6.7935200000000004E-4</v>
      </c>
      <c r="T1214">
        <v>5.7153359999999997E-3</v>
      </c>
      <c r="U1214">
        <v>0.12696126699999999</v>
      </c>
      <c r="V1214">
        <v>0.27549256599999999</v>
      </c>
      <c r="W1214">
        <v>0.269406478</v>
      </c>
      <c r="X1214">
        <v>0.193224695</v>
      </c>
      <c r="Y1214">
        <v>0.12360631699999999</v>
      </c>
      <c r="Z1214">
        <v>8.7957514000000001E-2</v>
      </c>
      <c r="AA1214">
        <v>5.9442808999999999E-2</v>
      </c>
      <c r="AB1214" s="7">
        <f t="shared" si="54"/>
        <v>1.3526219720000001</v>
      </c>
      <c r="AC1214">
        <f>INDEX(SHELF_days!$C$2:$C$289,MATCH(A1214&amp;"|"&amp;C1214,SHELF_days!$D$2:$D$289,0))</f>
        <v>68</v>
      </c>
      <c r="AD1214" s="8">
        <f t="shared" si="55"/>
        <v>91.978294096000013</v>
      </c>
      <c r="AE1214" s="7">
        <f t="shared" si="56"/>
        <v>0.27549256599999999</v>
      </c>
    </row>
    <row r="1215" spans="1:31" x14ac:dyDescent="0.45">
      <c r="A1215" t="s">
        <v>29</v>
      </c>
      <c r="B1215" t="s">
        <v>188</v>
      </c>
      <c r="C1215" t="s">
        <v>135</v>
      </c>
      <c r="D1215">
        <v>0.13406067299999999</v>
      </c>
      <c r="E1215">
        <v>8.9046283000000004E-2</v>
      </c>
      <c r="F1215">
        <v>4.3600997000000002E-2</v>
      </c>
      <c r="G1215">
        <v>2.7674377E-2</v>
      </c>
      <c r="H1215">
        <v>2.2308314999999999E-2</v>
      </c>
      <c r="I1215">
        <v>2.1573643999999999E-2</v>
      </c>
      <c r="J1215">
        <v>3.0020308999999998E-2</v>
      </c>
      <c r="K1215">
        <v>2.1768824999999999E-2</v>
      </c>
      <c r="L1215">
        <v>1.6239916E-2</v>
      </c>
      <c r="M1215">
        <v>1.941714E-3</v>
      </c>
      <c r="N1215">
        <v>1.93389E-3</v>
      </c>
      <c r="O1215">
        <v>1.626768E-3</v>
      </c>
      <c r="P1215">
        <v>1.735835E-3</v>
      </c>
      <c r="Q1215">
        <v>3.3851799999999998E-3</v>
      </c>
      <c r="R1215">
        <v>6.7275149999999999E-3</v>
      </c>
      <c r="S1215">
        <v>1.0700968E-2</v>
      </c>
      <c r="T1215">
        <v>4.1978611999999998E-2</v>
      </c>
      <c r="U1215">
        <v>0.146987383</v>
      </c>
      <c r="V1215">
        <v>0.34077980800000002</v>
      </c>
      <c r="W1215">
        <v>0.376937142</v>
      </c>
      <c r="X1215">
        <v>0.35940015800000003</v>
      </c>
      <c r="Y1215">
        <v>0.20445417799999999</v>
      </c>
      <c r="Z1215">
        <v>0.15712647199999999</v>
      </c>
      <c r="AA1215">
        <v>0.142499985</v>
      </c>
      <c r="AB1215" s="7">
        <f t="shared" si="54"/>
        <v>2.2045089470000003</v>
      </c>
      <c r="AC1215">
        <f>INDEX(SHELF_days!$C$2:$C$289,MATCH(A1215&amp;"|"&amp;C1215,SHELF_days!$D$2:$D$289,0))</f>
        <v>90</v>
      </c>
      <c r="AD1215" s="8">
        <f t="shared" si="55"/>
        <v>198.40580523000003</v>
      </c>
      <c r="AE1215" s="7">
        <f t="shared" si="56"/>
        <v>0.376937142</v>
      </c>
    </row>
    <row r="1216" spans="1:31" x14ac:dyDescent="0.45">
      <c r="A1216" t="s">
        <v>29</v>
      </c>
      <c r="B1216" t="s">
        <v>188</v>
      </c>
      <c r="C1216" t="s">
        <v>136</v>
      </c>
      <c r="D1216">
        <v>8.8022871000000003E-2</v>
      </c>
      <c r="E1216">
        <v>3.9338896999999998E-2</v>
      </c>
      <c r="F1216">
        <v>1.6513903999999999E-2</v>
      </c>
      <c r="G1216">
        <v>9.3123670000000002E-3</v>
      </c>
      <c r="H1216">
        <v>5.4294089999999996E-3</v>
      </c>
      <c r="I1216">
        <v>3.8308270000000002E-3</v>
      </c>
      <c r="J1216">
        <v>3.1176020000000001E-3</v>
      </c>
      <c r="K1216">
        <v>1.2654420000000001E-3</v>
      </c>
      <c r="L1216">
        <v>1.5247700000000001E-4</v>
      </c>
      <c r="M1216">
        <v>2.3472499999999999E-5</v>
      </c>
      <c r="N1216">
        <v>8.3549000000000004E-4</v>
      </c>
      <c r="O1216">
        <v>2.2594698999999999E-2</v>
      </c>
      <c r="P1216">
        <v>0.103146099</v>
      </c>
      <c r="Q1216">
        <v>0.18901916199999999</v>
      </c>
      <c r="R1216">
        <v>0.26780427899999998</v>
      </c>
      <c r="S1216">
        <v>0.35551079000000002</v>
      </c>
      <c r="T1216">
        <v>0.45477053899999997</v>
      </c>
      <c r="U1216">
        <v>0.53128117900000005</v>
      </c>
      <c r="V1216">
        <v>0.58424511599999995</v>
      </c>
      <c r="W1216">
        <v>0.58311645599999995</v>
      </c>
      <c r="X1216">
        <v>0.54844255600000003</v>
      </c>
      <c r="Y1216">
        <v>0.32976280899999999</v>
      </c>
      <c r="Z1216">
        <v>0.16117156899999999</v>
      </c>
      <c r="AA1216">
        <v>0.126893638</v>
      </c>
      <c r="AB1216" s="7">
        <f t="shared" si="54"/>
        <v>4.4256016495000008</v>
      </c>
      <c r="AC1216">
        <f>INDEX(SHELF_days!$C$2:$C$289,MATCH(A1216&amp;"|"&amp;C1216,SHELF_days!$D$2:$D$289,0))</f>
        <v>95</v>
      </c>
      <c r="AD1216" s="8">
        <f t="shared" si="55"/>
        <v>420.43215670250009</v>
      </c>
      <c r="AE1216" s="7">
        <f t="shared" si="56"/>
        <v>0.58424511599999995</v>
      </c>
    </row>
    <row r="1217" spans="1:31" x14ac:dyDescent="0.45">
      <c r="A1217" t="s">
        <v>29</v>
      </c>
      <c r="B1217" t="s">
        <v>188</v>
      </c>
      <c r="C1217" t="s">
        <v>137</v>
      </c>
      <c r="D1217">
        <v>8.7977237E-2</v>
      </c>
      <c r="E1217">
        <v>6.2358662000000002E-2</v>
      </c>
      <c r="F1217">
        <v>2.4154757999999998E-2</v>
      </c>
      <c r="G1217">
        <v>6.2008200000000001E-3</v>
      </c>
      <c r="H1217">
        <v>2.5892609999999998E-3</v>
      </c>
      <c r="I1217">
        <v>1.7163879999999999E-3</v>
      </c>
      <c r="J1217">
        <v>2.3703859999999999E-3</v>
      </c>
      <c r="K1217">
        <v>6.3496050000000004E-3</v>
      </c>
      <c r="L1217">
        <v>7.8345350000000001E-3</v>
      </c>
      <c r="M1217">
        <v>3.3794599999999999E-4</v>
      </c>
      <c r="N1217">
        <v>7.16554E-4</v>
      </c>
      <c r="O1217">
        <v>8.97185E-4</v>
      </c>
      <c r="P1217">
        <v>4.6130989999999998E-3</v>
      </c>
      <c r="Q1217">
        <v>1.2083172999999999E-2</v>
      </c>
      <c r="R1217">
        <v>2.1130801000000001E-2</v>
      </c>
      <c r="S1217">
        <v>3.5839560999999999E-2</v>
      </c>
      <c r="T1217">
        <v>9.8139007E-2</v>
      </c>
      <c r="U1217">
        <v>0.31040896699999998</v>
      </c>
      <c r="V1217">
        <v>0.39753657599999997</v>
      </c>
      <c r="W1217">
        <v>0.41951473099999997</v>
      </c>
      <c r="X1217">
        <v>0.24537431800000001</v>
      </c>
      <c r="Y1217">
        <v>0.15513012700000001</v>
      </c>
      <c r="Z1217">
        <v>0.13819642600000001</v>
      </c>
      <c r="AA1217">
        <v>0.115732038</v>
      </c>
      <c r="AB1217" s="7">
        <f t="shared" si="54"/>
        <v>2.1572021610000003</v>
      </c>
      <c r="AC1217">
        <f>INDEX(SHELF_days!$C$2:$C$289,MATCH(A1217&amp;"|"&amp;C1217,SHELF_days!$D$2:$D$289,0))</f>
        <v>85</v>
      </c>
      <c r="AD1217" s="8">
        <f t="shared" si="55"/>
        <v>183.36218368500002</v>
      </c>
      <c r="AE1217" s="7">
        <f t="shared" si="56"/>
        <v>0.41951473099999997</v>
      </c>
    </row>
    <row r="1218" spans="1:31" x14ac:dyDescent="0.45">
      <c r="A1218" t="s">
        <v>29</v>
      </c>
      <c r="B1218" t="s">
        <v>188</v>
      </c>
      <c r="C1218" t="s">
        <v>138</v>
      </c>
      <c r="D1218">
        <v>0.13153521900000001</v>
      </c>
      <c r="E1218">
        <v>4.0447157999999997E-2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4.31894E-4</v>
      </c>
      <c r="N1218">
        <v>1.847259E-3</v>
      </c>
      <c r="O1218">
        <v>8.3516036000000002E-2</v>
      </c>
      <c r="P1218">
        <v>0.34411565700000002</v>
      </c>
      <c r="Q1218">
        <v>0.453107384</v>
      </c>
      <c r="R1218">
        <v>0.54916916699999996</v>
      </c>
      <c r="S1218">
        <v>0.60615492699999995</v>
      </c>
      <c r="T1218">
        <v>0.634718055</v>
      </c>
      <c r="U1218">
        <v>0.642339514</v>
      </c>
      <c r="V1218">
        <v>0.63900057200000004</v>
      </c>
      <c r="W1218">
        <v>0.63262102600000003</v>
      </c>
      <c r="X1218">
        <v>0.72696997600000002</v>
      </c>
      <c r="Y1218">
        <v>0.67088182699999999</v>
      </c>
      <c r="Z1218">
        <v>0.19429257799999999</v>
      </c>
      <c r="AA1218">
        <v>0.149928018</v>
      </c>
      <c r="AB1218" s="7">
        <f t="shared" ref="AB1218:AB1281" si="57">SUM(D1218:AA1218)</f>
        <v>6.5010762669999993</v>
      </c>
      <c r="AC1218">
        <f>INDEX(SHELF_days!$C$2:$C$289,MATCH(A1218&amp;"|"&amp;C1218,SHELF_days!$D$2:$D$289,0))</f>
        <v>8</v>
      </c>
      <c r="AD1218" s="8">
        <f t="shared" ref="AD1218:AD1281" si="58">AB1218*AC1218</f>
        <v>52.008610135999994</v>
      </c>
      <c r="AE1218" s="7">
        <f t="shared" ref="AE1218:AE1281" si="59">MAX(D1218:AA1218)</f>
        <v>0.72696997600000002</v>
      </c>
    </row>
    <row r="1219" spans="1:31" x14ac:dyDescent="0.45">
      <c r="A1219" t="s">
        <v>29</v>
      </c>
      <c r="B1219" t="s">
        <v>188</v>
      </c>
      <c r="C1219" t="s">
        <v>139</v>
      </c>
      <c r="D1219">
        <v>4.7638460000000004E-3</v>
      </c>
      <c r="E1219">
        <v>2.657277E-3</v>
      </c>
      <c r="F1219">
        <v>1.847259E-3</v>
      </c>
      <c r="G1219">
        <v>1.847259E-3</v>
      </c>
      <c r="H1219">
        <v>0</v>
      </c>
      <c r="I1219">
        <v>9.4888384000000006E-2</v>
      </c>
      <c r="J1219">
        <v>0.19155291099999999</v>
      </c>
      <c r="K1219">
        <v>0.146151111</v>
      </c>
      <c r="L1219">
        <v>4.3146060000000003E-3</v>
      </c>
      <c r="M1219">
        <v>1.2963766E-2</v>
      </c>
      <c r="N1219">
        <v>3.3450120000000001E-3</v>
      </c>
      <c r="O1219">
        <v>5.2486429999999999E-3</v>
      </c>
      <c r="P1219">
        <v>3.694517E-3</v>
      </c>
      <c r="Q1219">
        <v>0</v>
      </c>
      <c r="R1219">
        <v>0</v>
      </c>
      <c r="S1219">
        <v>0</v>
      </c>
      <c r="T1219">
        <v>4.8895980000000002E-3</v>
      </c>
      <c r="U1219">
        <v>0.20752172499999999</v>
      </c>
      <c r="V1219">
        <v>0.37460496399999998</v>
      </c>
      <c r="W1219">
        <v>0.38503980700000001</v>
      </c>
      <c r="X1219">
        <v>0.33367387599999998</v>
      </c>
      <c r="Y1219">
        <v>0.19894107899999999</v>
      </c>
      <c r="Z1219">
        <v>6.9298214999999996E-2</v>
      </c>
      <c r="AA1219">
        <v>2.0110836E-2</v>
      </c>
      <c r="AB1219" s="7">
        <f t="shared" si="57"/>
        <v>2.0673546910000002</v>
      </c>
      <c r="AC1219">
        <f>INDEX(SHELF_days!$C$2:$C$289,MATCH(A1219&amp;"|"&amp;C1219,SHELF_days!$D$2:$D$289,0))</f>
        <v>19</v>
      </c>
      <c r="AD1219" s="8">
        <f t="shared" si="58"/>
        <v>39.279739129000006</v>
      </c>
      <c r="AE1219" s="7">
        <f t="shared" si="59"/>
        <v>0.38503980700000001</v>
      </c>
    </row>
    <row r="1220" spans="1:31" x14ac:dyDescent="0.45">
      <c r="A1220" t="s">
        <v>29</v>
      </c>
      <c r="B1220" t="s">
        <v>189</v>
      </c>
      <c r="C1220" t="s">
        <v>134</v>
      </c>
      <c r="D1220">
        <v>0.91906168493898022</v>
      </c>
      <c r="E1220">
        <v>0.91906168493898022</v>
      </c>
      <c r="F1220">
        <v>0.91906168493898022</v>
      </c>
      <c r="G1220">
        <v>0.91906168493898022</v>
      </c>
      <c r="H1220">
        <v>0.91906168493898022</v>
      </c>
      <c r="I1220">
        <v>0.91906168493898022</v>
      </c>
      <c r="J1220">
        <v>0.91906168493898022</v>
      </c>
      <c r="K1220">
        <v>0.91906168493898022</v>
      </c>
      <c r="L1220">
        <v>0.91906168493898022</v>
      </c>
      <c r="M1220">
        <v>0.91906168493898022</v>
      </c>
      <c r="N1220">
        <v>0.91906168493898022</v>
      </c>
      <c r="O1220">
        <v>0.91906168493898022</v>
      </c>
      <c r="P1220">
        <v>0.91906168493898022</v>
      </c>
      <c r="Q1220">
        <v>0.91906168493898022</v>
      </c>
      <c r="R1220">
        <v>0.91906168493898022</v>
      </c>
      <c r="S1220">
        <v>0.91906168493898022</v>
      </c>
      <c r="T1220">
        <v>0.91906168493898022</v>
      </c>
      <c r="U1220">
        <v>0.91906168493898022</v>
      </c>
      <c r="V1220">
        <v>0.91906168493898022</v>
      </c>
      <c r="W1220">
        <v>0.91906168493898022</v>
      </c>
      <c r="X1220">
        <v>0.91906168493898022</v>
      </c>
      <c r="Y1220">
        <v>0.91906168493898022</v>
      </c>
      <c r="Z1220">
        <v>0.91906168493898022</v>
      </c>
      <c r="AA1220">
        <v>0.91906168493898022</v>
      </c>
      <c r="AB1220" s="7">
        <f t="shared" si="57"/>
        <v>22.057480438535524</v>
      </c>
      <c r="AC1220">
        <f>INDEX(SHELF_days!$C$2:$C$289,MATCH(A1220&amp;"|"&amp;C1220,SHELF_days!$D$2:$D$289,0))</f>
        <v>68</v>
      </c>
      <c r="AD1220" s="8">
        <f t="shared" si="58"/>
        <v>1499.9086698204158</v>
      </c>
      <c r="AE1220" s="7">
        <f t="shared" si="59"/>
        <v>0.91906168493898022</v>
      </c>
    </row>
    <row r="1221" spans="1:31" x14ac:dyDescent="0.45">
      <c r="A1221" t="s">
        <v>29</v>
      </c>
      <c r="B1221" t="s">
        <v>189</v>
      </c>
      <c r="C1221" t="s">
        <v>135</v>
      </c>
      <c r="D1221">
        <v>0.91906168493898022</v>
      </c>
      <c r="E1221">
        <v>0.91906168493898022</v>
      </c>
      <c r="F1221">
        <v>0.91906168493898022</v>
      </c>
      <c r="G1221">
        <v>0.91906168493898022</v>
      </c>
      <c r="H1221">
        <v>0.91906168493898022</v>
      </c>
      <c r="I1221">
        <v>0.91906168493898022</v>
      </c>
      <c r="J1221">
        <v>0.91906168493898022</v>
      </c>
      <c r="K1221">
        <v>0.91906168493898022</v>
      </c>
      <c r="L1221">
        <v>0.91906168493898022</v>
      </c>
      <c r="M1221">
        <v>0.91906168493898022</v>
      </c>
      <c r="N1221">
        <v>0.91906168493898022</v>
      </c>
      <c r="O1221">
        <v>0.91906168493898022</v>
      </c>
      <c r="P1221">
        <v>0.91906168493898022</v>
      </c>
      <c r="Q1221">
        <v>0.91906168493898022</v>
      </c>
      <c r="R1221">
        <v>0.91906168493898022</v>
      </c>
      <c r="S1221">
        <v>0.91906168493898022</v>
      </c>
      <c r="T1221">
        <v>0.91906168493898022</v>
      </c>
      <c r="U1221">
        <v>0.91906168493898022</v>
      </c>
      <c r="V1221">
        <v>0.91906168493898022</v>
      </c>
      <c r="W1221">
        <v>0.91906168493898022</v>
      </c>
      <c r="X1221">
        <v>0.91906168493898022</v>
      </c>
      <c r="Y1221">
        <v>0.91906168493898022</v>
      </c>
      <c r="Z1221">
        <v>0.91906168493898022</v>
      </c>
      <c r="AA1221">
        <v>0.91906168493898022</v>
      </c>
      <c r="AB1221" s="7">
        <f t="shared" si="57"/>
        <v>22.057480438535524</v>
      </c>
      <c r="AC1221">
        <f>INDEX(SHELF_days!$C$2:$C$289,MATCH(A1221&amp;"|"&amp;C1221,SHELF_days!$D$2:$D$289,0))</f>
        <v>90</v>
      </c>
      <c r="AD1221" s="8">
        <f t="shared" si="58"/>
        <v>1985.1732394681972</v>
      </c>
      <c r="AE1221" s="7">
        <f t="shared" si="59"/>
        <v>0.91906168493898022</v>
      </c>
    </row>
    <row r="1222" spans="1:31" x14ac:dyDescent="0.45">
      <c r="A1222" t="s">
        <v>29</v>
      </c>
      <c r="B1222" t="s">
        <v>189</v>
      </c>
      <c r="C1222" t="s">
        <v>136</v>
      </c>
      <c r="D1222">
        <v>0.91906168493898022</v>
      </c>
      <c r="E1222">
        <v>0.91906168493898022</v>
      </c>
      <c r="F1222">
        <v>0.91906168493898022</v>
      </c>
      <c r="G1222">
        <v>0.91906168493898022</v>
      </c>
      <c r="H1222">
        <v>0.91906168493898022</v>
      </c>
      <c r="I1222">
        <v>0.91906168493898022</v>
      </c>
      <c r="J1222">
        <v>0.91906168493898022</v>
      </c>
      <c r="K1222">
        <v>0.91906168493898022</v>
      </c>
      <c r="L1222">
        <v>0.91906168493898022</v>
      </c>
      <c r="M1222">
        <v>0.91906168493898022</v>
      </c>
      <c r="N1222">
        <v>0.91906168493898022</v>
      </c>
      <c r="O1222">
        <v>0.91906168493898022</v>
      </c>
      <c r="P1222">
        <v>0.91906168493898022</v>
      </c>
      <c r="Q1222">
        <v>0.91906168493898022</v>
      </c>
      <c r="R1222">
        <v>0.91906168493898022</v>
      </c>
      <c r="S1222">
        <v>0.91906168493898022</v>
      </c>
      <c r="T1222">
        <v>0.91906168493898022</v>
      </c>
      <c r="U1222">
        <v>0.91906168493898022</v>
      </c>
      <c r="V1222">
        <v>0.91906168493898022</v>
      </c>
      <c r="W1222">
        <v>0.91906168493898022</v>
      </c>
      <c r="X1222">
        <v>0.91906168493898022</v>
      </c>
      <c r="Y1222">
        <v>0.91906168493898022</v>
      </c>
      <c r="Z1222">
        <v>0.91906168493898022</v>
      </c>
      <c r="AA1222">
        <v>0.91906168493898022</v>
      </c>
      <c r="AB1222" s="7">
        <f t="shared" si="57"/>
        <v>22.057480438535524</v>
      </c>
      <c r="AC1222">
        <f>INDEX(SHELF_days!$C$2:$C$289,MATCH(A1222&amp;"|"&amp;C1222,SHELF_days!$D$2:$D$289,0))</f>
        <v>95</v>
      </c>
      <c r="AD1222" s="8">
        <f t="shared" si="58"/>
        <v>2095.4606416608749</v>
      </c>
      <c r="AE1222" s="7">
        <f t="shared" si="59"/>
        <v>0.91906168493898022</v>
      </c>
    </row>
    <row r="1223" spans="1:31" x14ac:dyDescent="0.45">
      <c r="A1223" t="s">
        <v>29</v>
      </c>
      <c r="B1223" t="s">
        <v>189</v>
      </c>
      <c r="C1223" t="s">
        <v>137</v>
      </c>
      <c r="D1223">
        <v>0.91906168493898022</v>
      </c>
      <c r="E1223">
        <v>0.91906168493898022</v>
      </c>
      <c r="F1223">
        <v>0.91906168493898022</v>
      </c>
      <c r="G1223">
        <v>0.91906168493898022</v>
      </c>
      <c r="H1223">
        <v>0.91906168493898022</v>
      </c>
      <c r="I1223">
        <v>0.91906168493898022</v>
      </c>
      <c r="J1223">
        <v>0.91906168493898022</v>
      </c>
      <c r="K1223">
        <v>0.91906168493898022</v>
      </c>
      <c r="L1223">
        <v>0.91906168493898022</v>
      </c>
      <c r="M1223">
        <v>0.91906168493898022</v>
      </c>
      <c r="N1223">
        <v>0.91906168493898022</v>
      </c>
      <c r="O1223">
        <v>0.91906168493898022</v>
      </c>
      <c r="P1223">
        <v>0.91906168493898022</v>
      </c>
      <c r="Q1223">
        <v>0.91906168493898022</v>
      </c>
      <c r="R1223">
        <v>0.91906168493898022</v>
      </c>
      <c r="S1223">
        <v>0.91906168493898022</v>
      </c>
      <c r="T1223">
        <v>0.91906168493898022</v>
      </c>
      <c r="U1223">
        <v>0.91906168493898022</v>
      </c>
      <c r="V1223">
        <v>0.91906168493898022</v>
      </c>
      <c r="W1223">
        <v>0.91906168493898022</v>
      </c>
      <c r="X1223">
        <v>0.91906168493898022</v>
      </c>
      <c r="Y1223">
        <v>0.91906168493898022</v>
      </c>
      <c r="Z1223">
        <v>0.91906168493898022</v>
      </c>
      <c r="AA1223">
        <v>0.91906168493898022</v>
      </c>
      <c r="AB1223" s="7">
        <f t="shared" si="57"/>
        <v>22.057480438535524</v>
      </c>
      <c r="AC1223">
        <f>INDEX(SHELF_days!$C$2:$C$289,MATCH(A1223&amp;"|"&amp;C1223,SHELF_days!$D$2:$D$289,0))</f>
        <v>85</v>
      </c>
      <c r="AD1223" s="8">
        <f t="shared" si="58"/>
        <v>1874.8858372755196</v>
      </c>
      <c r="AE1223" s="7">
        <f t="shared" si="59"/>
        <v>0.91906168493898022</v>
      </c>
    </row>
    <row r="1224" spans="1:31" x14ac:dyDescent="0.45">
      <c r="A1224" t="s">
        <v>29</v>
      </c>
      <c r="B1224" t="s">
        <v>189</v>
      </c>
      <c r="C1224" t="s">
        <v>138</v>
      </c>
      <c r="D1224">
        <v>0.91906168493898022</v>
      </c>
      <c r="E1224">
        <v>0.91906168493898022</v>
      </c>
      <c r="F1224">
        <v>0.91906168493898022</v>
      </c>
      <c r="G1224">
        <v>0.91906168493898022</v>
      </c>
      <c r="H1224">
        <v>0.91906168493898022</v>
      </c>
      <c r="I1224">
        <v>0.91906168493898022</v>
      </c>
      <c r="J1224">
        <v>0.91906168493898022</v>
      </c>
      <c r="K1224">
        <v>0.91906168493898022</v>
      </c>
      <c r="L1224">
        <v>0.91906168493898022</v>
      </c>
      <c r="M1224">
        <v>0.91906168493898022</v>
      </c>
      <c r="N1224">
        <v>0.91906168493898022</v>
      </c>
      <c r="O1224">
        <v>0.91906168493898022</v>
      </c>
      <c r="P1224">
        <v>0.91906168493898022</v>
      </c>
      <c r="Q1224">
        <v>0.91906168493898022</v>
      </c>
      <c r="R1224">
        <v>0.91906168493898022</v>
      </c>
      <c r="S1224">
        <v>0.91906168493898022</v>
      </c>
      <c r="T1224">
        <v>0.91906168493898022</v>
      </c>
      <c r="U1224">
        <v>0.91906168493898022</v>
      </c>
      <c r="V1224">
        <v>0.91906168493898022</v>
      </c>
      <c r="W1224">
        <v>0.91906168493898022</v>
      </c>
      <c r="X1224">
        <v>0.91906168493898022</v>
      </c>
      <c r="Y1224">
        <v>0.91906168493898022</v>
      </c>
      <c r="Z1224">
        <v>0.91906168493898022</v>
      </c>
      <c r="AA1224">
        <v>0.91906168493898022</v>
      </c>
      <c r="AB1224" s="7">
        <f t="shared" si="57"/>
        <v>22.057480438535524</v>
      </c>
      <c r="AC1224">
        <f>INDEX(SHELF_days!$C$2:$C$289,MATCH(A1224&amp;"|"&amp;C1224,SHELF_days!$D$2:$D$289,0))</f>
        <v>8</v>
      </c>
      <c r="AD1224" s="8">
        <f t="shared" si="58"/>
        <v>176.45984350828419</v>
      </c>
      <c r="AE1224" s="7">
        <f t="shared" si="59"/>
        <v>0.91906168493898022</v>
      </c>
    </row>
    <row r="1225" spans="1:31" x14ac:dyDescent="0.45">
      <c r="A1225" t="s">
        <v>29</v>
      </c>
      <c r="B1225" t="s">
        <v>189</v>
      </c>
      <c r="C1225" t="s">
        <v>139</v>
      </c>
      <c r="D1225">
        <v>0.91906168493898022</v>
      </c>
      <c r="E1225">
        <v>0.91906168493898022</v>
      </c>
      <c r="F1225">
        <v>0.91906168493898022</v>
      </c>
      <c r="G1225">
        <v>0.91906168493898022</v>
      </c>
      <c r="H1225">
        <v>0.91906168493898022</v>
      </c>
      <c r="I1225">
        <v>0.91906168493898022</v>
      </c>
      <c r="J1225">
        <v>0.91906168493898022</v>
      </c>
      <c r="K1225">
        <v>0.91906168493898022</v>
      </c>
      <c r="L1225">
        <v>0.91906168493898022</v>
      </c>
      <c r="M1225">
        <v>0.91906168493898022</v>
      </c>
      <c r="N1225">
        <v>0.91906168493898022</v>
      </c>
      <c r="O1225">
        <v>0.91906168493898022</v>
      </c>
      <c r="P1225">
        <v>0.91906168493898022</v>
      </c>
      <c r="Q1225">
        <v>0.91906168493898022</v>
      </c>
      <c r="R1225">
        <v>0.91906168493898022</v>
      </c>
      <c r="S1225">
        <v>0.91906168493898022</v>
      </c>
      <c r="T1225">
        <v>0.91906168493898022</v>
      </c>
      <c r="U1225">
        <v>0.91906168493898022</v>
      </c>
      <c r="V1225">
        <v>0.91906168493898022</v>
      </c>
      <c r="W1225">
        <v>0.91906168493898022</v>
      </c>
      <c r="X1225">
        <v>0.91906168493898022</v>
      </c>
      <c r="Y1225">
        <v>0.91906168493898022</v>
      </c>
      <c r="Z1225">
        <v>0.91906168493898022</v>
      </c>
      <c r="AA1225">
        <v>0.91906168493898022</v>
      </c>
      <c r="AB1225" s="7">
        <f t="shared" si="57"/>
        <v>22.057480438535524</v>
      </c>
      <c r="AC1225">
        <f>INDEX(SHELF_days!$C$2:$C$289,MATCH(A1225&amp;"|"&amp;C1225,SHELF_days!$D$2:$D$289,0))</f>
        <v>19</v>
      </c>
      <c r="AD1225" s="8">
        <f t="shared" si="58"/>
        <v>419.09212833217498</v>
      </c>
      <c r="AE1225" s="7">
        <f t="shared" si="59"/>
        <v>0.91906168493898022</v>
      </c>
    </row>
    <row r="1226" spans="1:31" x14ac:dyDescent="0.45">
      <c r="A1226" t="s">
        <v>29</v>
      </c>
      <c r="B1226" t="s">
        <v>190</v>
      </c>
      <c r="C1226" t="s">
        <v>134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6.3863485413579932E-5</v>
      </c>
      <c r="J1226">
        <v>0.1445410995338717</v>
      </c>
      <c r="K1226">
        <v>0.35609828665538662</v>
      </c>
      <c r="L1226">
        <v>0.45781854355189172</v>
      </c>
      <c r="M1226">
        <v>0.48033755984384252</v>
      </c>
      <c r="N1226">
        <v>0.4785403662307921</v>
      </c>
      <c r="O1226">
        <v>0.4782120327822541</v>
      </c>
      <c r="P1226">
        <v>0.47897163259111453</v>
      </c>
      <c r="Q1226">
        <v>0.57561286405943368</v>
      </c>
      <c r="R1226">
        <v>0.55404053002184883</v>
      </c>
      <c r="S1226">
        <v>0.4646707198692076</v>
      </c>
      <c r="T1226">
        <v>0.27664610011991309</v>
      </c>
      <c r="U1226">
        <v>0.11039066421030171</v>
      </c>
      <c r="V1226">
        <v>1.6732233178357941E-3</v>
      </c>
      <c r="W1226">
        <v>0</v>
      </c>
      <c r="X1226">
        <v>0</v>
      </c>
      <c r="Y1226">
        <v>0</v>
      </c>
      <c r="Z1226">
        <v>0</v>
      </c>
      <c r="AA1226">
        <v>0</v>
      </c>
      <c r="AB1226" s="7">
        <f t="shared" si="57"/>
        <v>4.8576174862731074</v>
      </c>
      <c r="AC1226">
        <f>INDEX(SHELF_days!$C$2:$C$289,MATCH(A1226&amp;"|"&amp;C1226,SHELF_days!$D$2:$D$289,0))</f>
        <v>68</v>
      </c>
      <c r="AD1226" s="8">
        <f t="shared" si="58"/>
        <v>330.31798906657133</v>
      </c>
      <c r="AE1226" s="7">
        <f t="shared" si="59"/>
        <v>0.57561286405943368</v>
      </c>
    </row>
    <row r="1227" spans="1:31" x14ac:dyDescent="0.45">
      <c r="A1227" t="s">
        <v>29</v>
      </c>
      <c r="B1227" t="s">
        <v>190</v>
      </c>
      <c r="C1227" t="s">
        <v>135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1.3283604966024629E-4</v>
      </c>
      <c r="J1227">
        <v>0.13312556412745449</v>
      </c>
      <c r="K1227">
        <v>0.30941830299108181</v>
      </c>
      <c r="L1227">
        <v>0.40404922881293392</v>
      </c>
      <c r="M1227">
        <v>0.43142707925316631</v>
      </c>
      <c r="N1227">
        <v>0.43304041281356981</v>
      </c>
      <c r="O1227">
        <v>0.42999596950447611</v>
      </c>
      <c r="P1227">
        <v>0.44083005500774869</v>
      </c>
      <c r="Q1227">
        <v>0.52783028775467344</v>
      </c>
      <c r="R1227">
        <v>0.5014089704070801</v>
      </c>
      <c r="S1227">
        <v>0.42284382681358113</v>
      </c>
      <c r="T1227">
        <v>0.222609376862685</v>
      </c>
      <c r="U1227">
        <v>0.10159687097305239</v>
      </c>
      <c r="V1227">
        <v>4.6521001152381117E-3</v>
      </c>
      <c r="W1227">
        <v>0</v>
      </c>
      <c r="X1227">
        <v>0</v>
      </c>
      <c r="Y1227">
        <v>0</v>
      </c>
      <c r="Z1227">
        <v>0</v>
      </c>
      <c r="AA1227">
        <v>0</v>
      </c>
      <c r="AB1227" s="7">
        <f t="shared" si="57"/>
        <v>4.3629608814864014</v>
      </c>
      <c r="AC1227">
        <f>INDEX(SHELF_days!$C$2:$C$289,MATCH(A1227&amp;"|"&amp;C1227,SHELF_days!$D$2:$D$289,0))</f>
        <v>90</v>
      </c>
      <c r="AD1227" s="8">
        <f t="shared" si="58"/>
        <v>392.66647933377612</v>
      </c>
      <c r="AE1227" s="7">
        <f t="shared" si="59"/>
        <v>0.52783028775467344</v>
      </c>
    </row>
    <row r="1228" spans="1:31" x14ac:dyDescent="0.45">
      <c r="A1228" t="s">
        <v>29</v>
      </c>
      <c r="B1228" t="s">
        <v>190</v>
      </c>
      <c r="C1228" t="s">
        <v>136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1.6456611820257229E-4</v>
      </c>
      <c r="J1228">
        <v>0.1297135957965726</v>
      </c>
      <c r="K1228">
        <v>0.27145665215509007</v>
      </c>
      <c r="L1228">
        <v>0.35512077593462532</v>
      </c>
      <c r="M1228">
        <v>0.38122763097392492</v>
      </c>
      <c r="N1228">
        <v>0.3974298644480716</v>
      </c>
      <c r="O1228">
        <v>0.39084076614670588</v>
      </c>
      <c r="P1228">
        <v>0.39365452408930668</v>
      </c>
      <c r="Q1228">
        <v>0.43768617886616101</v>
      </c>
      <c r="R1228">
        <v>0.41152661964521481</v>
      </c>
      <c r="S1228">
        <v>0.32381718102541901</v>
      </c>
      <c r="T1228">
        <v>0.18866644975489871</v>
      </c>
      <c r="U1228">
        <v>8.8156348568247889E-2</v>
      </c>
      <c r="V1228">
        <v>5.45649619373627E-3</v>
      </c>
      <c r="W1228">
        <v>0</v>
      </c>
      <c r="X1228">
        <v>0</v>
      </c>
      <c r="Y1228">
        <v>0</v>
      </c>
      <c r="Z1228">
        <v>0</v>
      </c>
      <c r="AA1228">
        <v>0</v>
      </c>
      <c r="AB1228" s="7">
        <f t="shared" si="57"/>
        <v>3.774917649716178</v>
      </c>
      <c r="AC1228">
        <f>INDEX(SHELF_days!$C$2:$C$289,MATCH(A1228&amp;"|"&amp;C1228,SHELF_days!$D$2:$D$289,0))</f>
        <v>95</v>
      </c>
      <c r="AD1228" s="8">
        <f t="shared" si="58"/>
        <v>358.61717672303689</v>
      </c>
      <c r="AE1228" s="7">
        <f t="shared" si="59"/>
        <v>0.43768617886616101</v>
      </c>
    </row>
    <row r="1229" spans="1:31" x14ac:dyDescent="0.45">
      <c r="A1229" t="s">
        <v>29</v>
      </c>
      <c r="B1229" t="s">
        <v>190</v>
      </c>
      <c r="C1229" t="s">
        <v>137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2.4403364779212661E-4</v>
      </c>
      <c r="J1229">
        <v>0.17831706943238129</v>
      </c>
      <c r="K1229">
        <v>0.32160629438512228</v>
      </c>
      <c r="L1229">
        <v>0.38202085105231998</v>
      </c>
      <c r="M1229">
        <v>0.41181639773878181</v>
      </c>
      <c r="N1229">
        <v>0.42700238323500861</v>
      </c>
      <c r="O1229">
        <v>0.42365984354197411</v>
      </c>
      <c r="P1229">
        <v>0.42078553589728951</v>
      </c>
      <c r="Q1229">
        <v>0.45524837636480031</v>
      </c>
      <c r="R1229">
        <v>0.43988146937107242</v>
      </c>
      <c r="S1229">
        <v>0.36582386901524011</v>
      </c>
      <c r="T1229">
        <v>0.24371508170018119</v>
      </c>
      <c r="U1229">
        <v>0.11863761904905019</v>
      </c>
      <c r="V1229">
        <v>7.0054486823084624E-3</v>
      </c>
      <c r="W1229">
        <v>0</v>
      </c>
      <c r="X1229">
        <v>0</v>
      </c>
      <c r="Y1229">
        <v>0</v>
      </c>
      <c r="Z1229">
        <v>0</v>
      </c>
      <c r="AA1229">
        <v>0</v>
      </c>
      <c r="AB1229" s="7">
        <f t="shared" si="57"/>
        <v>4.1957642731133227</v>
      </c>
      <c r="AC1229">
        <f>INDEX(SHELF_days!$C$2:$C$289,MATCH(A1229&amp;"|"&amp;C1229,SHELF_days!$D$2:$D$289,0))</f>
        <v>85</v>
      </c>
      <c r="AD1229" s="8">
        <f t="shared" si="58"/>
        <v>356.63996321463242</v>
      </c>
      <c r="AE1229" s="7">
        <f t="shared" si="59"/>
        <v>0.45524837636480031</v>
      </c>
    </row>
    <row r="1230" spans="1:31" x14ac:dyDescent="0.45">
      <c r="A1230" t="s">
        <v>29</v>
      </c>
      <c r="B1230" t="s">
        <v>190</v>
      </c>
      <c r="C1230" t="s">
        <v>138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2.6184029019567771E-4</v>
      </c>
      <c r="J1230">
        <v>9.5750523680580388E-2</v>
      </c>
      <c r="K1230">
        <v>0.18807796454299289</v>
      </c>
      <c r="L1230">
        <v>0.242489654115363</v>
      </c>
      <c r="M1230">
        <v>0.24496117100086851</v>
      </c>
      <c r="N1230">
        <v>0.24362003780718339</v>
      </c>
      <c r="O1230">
        <v>0.28283860419966278</v>
      </c>
      <c r="P1230">
        <v>0.27949215756399121</v>
      </c>
      <c r="Q1230">
        <v>0.33615184182291941</v>
      </c>
      <c r="R1230">
        <v>0.26272799264292651</v>
      </c>
      <c r="S1230">
        <v>0.18225361467327439</v>
      </c>
      <c r="T1230">
        <v>0.12896592244418331</v>
      </c>
      <c r="U1230">
        <v>4.8504317171613957E-2</v>
      </c>
      <c r="V1230">
        <v>5.7030092474326874E-3</v>
      </c>
      <c r="W1230">
        <v>0</v>
      </c>
      <c r="X1230">
        <v>0</v>
      </c>
      <c r="Y1230">
        <v>0</v>
      </c>
      <c r="Z1230">
        <v>0</v>
      </c>
      <c r="AA1230">
        <v>0</v>
      </c>
      <c r="AB1230" s="7">
        <f t="shared" si="57"/>
        <v>2.5417986512031878</v>
      </c>
      <c r="AC1230">
        <f>INDEX(SHELF_days!$C$2:$C$289,MATCH(A1230&amp;"|"&amp;C1230,SHELF_days!$D$2:$D$289,0))</f>
        <v>8</v>
      </c>
      <c r="AD1230" s="8">
        <f t="shared" si="58"/>
        <v>20.334389209625503</v>
      </c>
      <c r="AE1230" s="7">
        <f t="shared" si="59"/>
        <v>0.33615184182291941</v>
      </c>
    </row>
    <row r="1231" spans="1:31" x14ac:dyDescent="0.45">
      <c r="A1231" t="s">
        <v>29</v>
      </c>
      <c r="B1231" t="s">
        <v>190</v>
      </c>
      <c r="C1231" t="s">
        <v>139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2.5486236410522549E-2</v>
      </c>
      <c r="K1231">
        <v>0.19391912059308339</v>
      </c>
      <c r="L1231">
        <v>0.35349178648352858</v>
      </c>
      <c r="M1231">
        <v>0.3938185524097374</v>
      </c>
      <c r="N1231">
        <v>0.39875015797809549</v>
      </c>
      <c r="O1231">
        <v>0.39725508017220279</v>
      </c>
      <c r="P1231">
        <v>0.39710180780721033</v>
      </c>
      <c r="Q1231">
        <v>0.49819434398083279</v>
      </c>
      <c r="R1231">
        <v>0.4869893274032166</v>
      </c>
      <c r="S1231">
        <v>0.4061771452080874</v>
      </c>
      <c r="T1231">
        <v>0.1388217388615359</v>
      </c>
      <c r="U1231">
        <v>2.4416018844433929E-3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 s="7">
        <f t="shared" si="57"/>
        <v>3.6924468991924964</v>
      </c>
      <c r="AC1231">
        <f>INDEX(SHELF_days!$C$2:$C$289,MATCH(A1231&amp;"|"&amp;C1231,SHELF_days!$D$2:$D$289,0))</f>
        <v>19</v>
      </c>
      <c r="AD1231" s="8">
        <f t="shared" si="58"/>
        <v>70.156491084657432</v>
      </c>
      <c r="AE1231" s="7">
        <f t="shared" si="59"/>
        <v>0.49819434398083279</v>
      </c>
    </row>
    <row r="1232" spans="1:31" x14ac:dyDescent="0.45">
      <c r="A1232" t="s">
        <v>29</v>
      </c>
      <c r="B1232" t="s">
        <v>191</v>
      </c>
      <c r="C1232" t="s">
        <v>134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2.577725170377498E-3</v>
      </c>
      <c r="J1232">
        <v>0.1237490565691198</v>
      </c>
      <c r="K1232">
        <v>0.44877870551647092</v>
      </c>
      <c r="L1232">
        <v>0.61396392452034065</v>
      </c>
      <c r="M1232">
        <v>0.64622075444554994</v>
      </c>
      <c r="N1232">
        <v>0.64469729368036</v>
      </c>
      <c r="O1232">
        <v>0.63542761484237209</v>
      </c>
      <c r="P1232">
        <v>0.62881167747837452</v>
      </c>
      <c r="Q1232">
        <v>0.63389961996776201</v>
      </c>
      <c r="R1232">
        <v>0.62525648787965549</v>
      </c>
      <c r="S1232">
        <v>0.57826453003534395</v>
      </c>
      <c r="T1232">
        <v>0.39339774961822249</v>
      </c>
      <c r="U1232">
        <v>0.1077664328162057</v>
      </c>
      <c r="V1232">
        <v>1.4833814769816219E-4</v>
      </c>
      <c r="W1232">
        <v>0</v>
      </c>
      <c r="X1232">
        <v>0</v>
      </c>
      <c r="Y1232">
        <v>0</v>
      </c>
      <c r="Z1232">
        <v>0</v>
      </c>
      <c r="AA1232">
        <v>0</v>
      </c>
      <c r="AB1232" s="7">
        <f t="shared" si="57"/>
        <v>6.0829599106878547</v>
      </c>
      <c r="AC1232">
        <f>INDEX(SHELF_days!$C$2:$C$289,MATCH(A1232&amp;"|"&amp;C1232,SHELF_days!$D$2:$D$289,0))</f>
        <v>68</v>
      </c>
      <c r="AD1232" s="8">
        <f t="shared" si="58"/>
        <v>413.64127392677415</v>
      </c>
      <c r="AE1232" s="7">
        <f t="shared" si="59"/>
        <v>0.64622075444554994</v>
      </c>
    </row>
    <row r="1233" spans="1:31" x14ac:dyDescent="0.45">
      <c r="A1233" t="s">
        <v>29</v>
      </c>
      <c r="B1233" t="s">
        <v>191</v>
      </c>
      <c r="C1233" t="s">
        <v>135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9.7164186061210345E-3</v>
      </c>
      <c r="J1233">
        <v>0.1351069745442996</v>
      </c>
      <c r="K1233">
        <v>0.40170081354840731</v>
      </c>
      <c r="L1233">
        <v>0.56214974290147812</v>
      </c>
      <c r="M1233">
        <v>0.59200381949860237</v>
      </c>
      <c r="N1233">
        <v>0.58254420687919817</v>
      </c>
      <c r="O1233">
        <v>0.56719425496664133</v>
      </c>
      <c r="P1233">
        <v>0.55588421818207956</v>
      </c>
      <c r="Q1233">
        <v>0.5554692768883247</v>
      </c>
      <c r="R1233">
        <v>0.54136330298751101</v>
      </c>
      <c r="S1233">
        <v>0.48987585961805258</v>
      </c>
      <c r="T1233">
        <v>0.30697628436100749</v>
      </c>
      <c r="U1233">
        <v>9.0143765087379923E-2</v>
      </c>
      <c r="V1233">
        <v>3.1656666840843019E-3</v>
      </c>
      <c r="W1233">
        <v>0</v>
      </c>
      <c r="X1233">
        <v>0</v>
      </c>
      <c r="Y1233">
        <v>0</v>
      </c>
      <c r="Z1233">
        <v>0</v>
      </c>
      <c r="AA1233">
        <v>0</v>
      </c>
      <c r="AB1233" s="7">
        <f t="shared" si="57"/>
        <v>5.3932946047531862</v>
      </c>
      <c r="AC1233">
        <f>INDEX(SHELF_days!$C$2:$C$289,MATCH(A1233&amp;"|"&amp;C1233,SHELF_days!$D$2:$D$289,0))</f>
        <v>90</v>
      </c>
      <c r="AD1233" s="8">
        <f t="shared" si="58"/>
        <v>485.39651442778677</v>
      </c>
      <c r="AE1233" s="7">
        <f t="shared" si="59"/>
        <v>0.59200381949860237</v>
      </c>
    </row>
    <row r="1234" spans="1:31" x14ac:dyDescent="0.45">
      <c r="A1234" t="s">
        <v>29</v>
      </c>
      <c r="B1234" t="s">
        <v>191</v>
      </c>
      <c r="C1234" t="s">
        <v>136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1.2856379760642489E-2</v>
      </c>
      <c r="J1234">
        <v>0.1470415279264215</v>
      </c>
      <c r="K1234">
        <v>0.35255015818908703</v>
      </c>
      <c r="L1234">
        <v>0.47370415214330952</v>
      </c>
      <c r="M1234">
        <v>0.5107419114357965</v>
      </c>
      <c r="N1234">
        <v>0.51478368079882142</v>
      </c>
      <c r="O1234">
        <v>0.50686141377495642</v>
      </c>
      <c r="P1234">
        <v>0.49650184050416157</v>
      </c>
      <c r="Q1234">
        <v>0.4783681297704897</v>
      </c>
      <c r="R1234">
        <v>0.44212070198746661</v>
      </c>
      <c r="S1234">
        <v>0.38790804732361289</v>
      </c>
      <c r="T1234">
        <v>0.2531733332777929</v>
      </c>
      <c r="U1234">
        <v>9.5658760910244403E-2</v>
      </c>
      <c r="V1234">
        <v>4.1554408708752294E-3</v>
      </c>
      <c r="W1234">
        <v>0</v>
      </c>
      <c r="X1234">
        <v>0</v>
      </c>
      <c r="Y1234">
        <v>0</v>
      </c>
      <c r="Z1234">
        <v>0</v>
      </c>
      <c r="AA1234">
        <v>0</v>
      </c>
      <c r="AB1234" s="7">
        <f t="shared" si="57"/>
        <v>4.6764254786736776</v>
      </c>
      <c r="AC1234">
        <f>INDEX(SHELF_days!$C$2:$C$289,MATCH(A1234&amp;"|"&amp;C1234,SHELF_days!$D$2:$D$289,0))</f>
        <v>95</v>
      </c>
      <c r="AD1234" s="8">
        <f t="shared" si="58"/>
        <v>444.26042047399937</v>
      </c>
      <c r="AE1234" s="7">
        <f t="shared" si="59"/>
        <v>0.51478368079882142</v>
      </c>
    </row>
    <row r="1235" spans="1:31" x14ac:dyDescent="0.45">
      <c r="A1235" t="s">
        <v>29</v>
      </c>
      <c r="B1235" t="s">
        <v>191</v>
      </c>
      <c r="C1235" t="s">
        <v>137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9.0030620087477795E-3</v>
      </c>
      <c r="J1235">
        <v>0.20181524784386309</v>
      </c>
      <c r="K1235">
        <v>0.42755805465469449</v>
      </c>
      <c r="L1235">
        <v>0.51592621273609029</v>
      </c>
      <c r="M1235">
        <v>0.54166181780519085</v>
      </c>
      <c r="N1235">
        <v>0.54151905493277974</v>
      </c>
      <c r="O1235">
        <v>0.52671734837485773</v>
      </c>
      <c r="P1235">
        <v>0.51068249839862201</v>
      </c>
      <c r="Q1235">
        <v>0.48284485781164932</v>
      </c>
      <c r="R1235">
        <v>0.43444506459002902</v>
      </c>
      <c r="S1235">
        <v>0.36718946644089828</v>
      </c>
      <c r="T1235">
        <v>0.26413822753841137</v>
      </c>
      <c r="U1235">
        <v>0.1100167057237889</v>
      </c>
      <c r="V1235">
        <v>4.8614609250150912E-3</v>
      </c>
      <c r="W1235">
        <v>0</v>
      </c>
      <c r="X1235">
        <v>0</v>
      </c>
      <c r="Y1235">
        <v>0</v>
      </c>
      <c r="Z1235">
        <v>0</v>
      </c>
      <c r="AA1235">
        <v>0</v>
      </c>
      <c r="AB1235" s="7">
        <f t="shared" si="57"/>
        <v>4.938379079784637</v>
      </c>
      <c r="AC1235">
        <f>INDEX(SHELF_days!$C$2:$C$289,MATCH(A1235&amp;"|"&amp;C1235,SHELF_days!$D$2:$D$289,0))</f>
        <v>85</v>
      </c>
      <c r="AD1235" s="8">
        <f t="shared" si="58"/>
        <v>419.76222178169417</v>
      </c>
      <c r="AE1235" s="7">
        <f t="shared" si="59"/>
        <v>0.54166181780519085</v>
      </c>
    </row>
    <row r="1236" spans="1:31" x14ac:dyDescent="0.45">
      <c r="A1236" t="s">
        <v>29</v>
      </c>
      <c r="B1236" t="s">
        <v>191</v>
      </c>
      <c r="C1236" t="s">
        <v>138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2.416596355981588E-3</v>
      </c>
      <c r="J1236">
        <v>9.8103629898487851E-2</v>
      </c>
      <c r="K1236">
        <v>0.2064022608049729</v>
      </c>
      <c r="L1236">
        <v>0.26555201323462579</v>
      </c>
      <c r="M1236">
        <v>0.31951029434312977</v>
      </c>
      <c r="N1236">
        <v>0.3495866654504951</v>
      </c>
      <c r="O1236">
        <v>0.35242958004529518</v>
      </c>
      <c r="P1236">
        <v>0.33372534311873642</v>
      </c>
      <c r="Q1236">
        <v>0.2867123380504496</v>
      </c>
      <c r="R1236">
        <v>0.23590576677892569</v>
      </c>
      <c r="S1236">
        <v>0.18781554687505261</v>
      </c>
      <c r="T1236">
        <v>0.14986989300895939</v>
      </c>
      <c r="U1236">
        <v>8.2628658470658534E-2</v>
      </c>
      <c r="V1236">
        <v>4.4625432610260526E-3</v>
      </c>
      <c r="W1236">
        <v>0</v>
      </c>
      <c r="X1236">
        <v>0</v>
      </c>
      <c r="Y1236">
        <v>0</v>
      </c>
      <c r="Z1236">
        <v>0</v>
      </c>
      <c r="AA1236">
        <v>0</v>
      </c>
      <c r="AB1236" s="7">
        <f t="shared" si="57"/>
        <v>2.8751211296967965</v>
      </c>
      <c r="AC1236">
        <f>INDEX(SHELF_days!$C$2:$C$289,MATCH(A1236&amp;"|"&amp;C1236,SHELF_days!$D$2:$D$289,0))</f>
        <v>8</v>
      </c>
      <c r="AD1236" s="8">
        <f t="shared" si="58"/>
        <v>23.000969037574372</v>
      </c>
      <c r="AE1236" s="7">
        <f t="shared" si="59"/>
        <v>0.35242958004529518</v>
      </c>
    </row>
    <row r="1237" spans="1:31" x14ac:dyDescent="0.45">
      <c r="A1237" t="s">
        <v>29</v>
      </c>
      <c r="B1237" t="s">
        <v>191</v>
      </c>
      <c r="C1237" t="s">
        <v>139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3.1052315327480232E-5</v>
      </c>
      <c r="K1237">
        <v>0.14944397544517729</v>
      </c>
      <c r="L1237">
        <v>0.42486859653656961</v>
      </c>
      <c r="M1237">
        <v>0.49317167000593159</v>
      </c>
      <c r="N1237">
        <v>0.49579929689519109</v>
      </c>
      <c r="O1237">
        <v>0.48448884162781342</v>
      </c>
      <c r="P1237">
        <v>0.47641083221726721</v>
      </c>
      <c r="Q1237">
        <v>0.4826146841446613</v>
      </c>
      <c r="R1237">
        <v>0.48455875942167981</v>
      </c>
      <c r="S1237">
        <v>0.43244756518917538</v>
      </c>
      <c r="T1237">
        <v>0.1848199750913522</v>
      </c>
      <c r="U1237">
        <v>1.1319069780662151E-4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 s="7">
        <f t="shared" si="57"/>
        <v>4.1087684395879531</v>
      </c>
      <c r="AC1237">
        <f>INDEX(SHELF_days!$C$2:$C$289,MATCH(A1237&amp;"|"&amp;C1237,SHELF_days!$D$2:$D$289,0))</f>
        <v>19</v>
      </c>
      <c r="AD1237" s="8">
        <f t="shared" si="58"/>
        <v>78.066600352171108</v>
      </c>
      <c r="AE1237" s="7">
        <f t="shared" si="59"/>
        <v>0.49579929689519109</v>
      </c>
    </row>
    <row r="1238" spans="1:31" x14ac:dyDescent="0.45">
      <c r="A1238" t="s">
        <v>29</v>
      </c>
      <c r="B1238" t="s">
        <v>192</v>
      </c>
      <c r="C1238" t="s">
        <v>134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8.5970261053544508E-2</v>
      </c>
      <c r="N1238">
        <v>0.37963217273031902</v>
      </c>
      <c r="O1238">
        <v>0.49887312653179228</v>
      </c>
      <c r="P1238">
        <v>0.49723308211392259</v>
      </c>
      <c r="Q1238">
        <v>0.48343923096635172</v>
      </c>
      <c r="R1238">
        <v>0.47115795283558137</v>
      </c>
      <c r="S1238">
        <v>0.48278741844130069</v>
      </c>
      <c r="T1238">
        <v>0.49201858191351688</v>
      </c>
      <c r="U1238">
        <v>0.44649223672884741</v>
      </c>
      <c r="V1238">
        <v>0.212818103567228</v>
      </c>
      <c r="W1238">
        <v>1.524334553291587E-2</v>
      </c>
      <c r="X1238">
        <v>0</v>
      </c>
      <c r="Y1238">
        <v>0</v>
      </c>
      <c r="Z1238">
        <v>0</v>
      </c>
      <c r="AA1238">
        <v>0</v>
      </c>
      <c r="AB1238" s="7">
        <f t="shared" si="57"/>
        <v>4.06566551241532</v>
      </c>
      <c r="AC1238">
        <f>INDEX(SHELF_days!$C$2:$C$289,MATCH(A1238&amp;"|"&amp;C1238,SHELF_days!$D$2:$D$289,0))</f>
        <v>68</v>
      </c>
      <c r="AD1238" s="8">
        <f t="shared" si="58"/>
        <v>276.46525484424177</v>
      </c>
      <c r="AE1238" s="7">
        <f t="shared" si="59"/>
        <v>0.49887312653179228</v>
      </c>
    </row>
    <row r="1239" spans="1:31" x14ac:dyDescent="0.45">
      <c r="A1239" t="s">
        <v>29</v>
      </c>
      <c r="B1239" t="s">
        <v>192</v>
      </c>
      <c r="C1239" t="s">
        <v>135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7.6376066915914862E-3</v>
      </c>
      <c r="L1239">
        <v>0.18687044568995531</v>
      </c>
      <c r="M1239">
        <v>0.48014337247274769</v>
      </c>
      <c r="N1239">
        <v>0.63047092140796768</v>
      </c>
      <c r="O1239">
        <v>0.67382433915277506</v>
      </c>
      <c r="P1239">
        <v>0.67705711901492183</v>
      </c>
      <c r="Q1239">
        <v>0.67418244180010656</v>
      </c>
      <c r="R1239">
        <v>0.66674031315912219</v>
      </c>
      <c r="S1239">
        <v>0.6665004829457718</v>
      </c>
      <c r="T1239">
        <v>0.66682983882095515</v>
      </c>
      <c r="U1239">
        <v>0.64842040593727601</v>
      </c>
      <c r="V1239">
        <v>0.56803293230217289</v>
      </c>
      <c r="W1239">
        <v>0.3065637915514059</v>
      </c>
      <c r="X1239">
        <v>3.9289445499405343E-2</v>
      </c>
      <c r="Y1239">
        <v>0</v>
      </c>
      <c r="Z1239">
        <v>0</v>
      </c>
      <c r="AA1239">
        <v>0</v>
      </c>
      <c r="AB1239" s="7">
        <f t="shared" si="57"/>
        <v>6.8925634564461751</v>
      </c>
      <c r="AC1239">
        <f>INDEX(SHELF_days!$C$2:$C$289,MATCH(A1239&amp;"|"&amp;C1239,SHELF_days!$D$2:$D$289,0))</f>
        <v>90</v>
      </c>
      <c r="AD1239" s="8">
        <f t="shared" si="58"/>
        <v>620.33071108015577</v>
      </c>
      <c r="AE1239" s="7">
        <f t="shared" si="59"/>
        <v>0.67705711901492183</v>
      </c>
    </row>
    <row r="1240" spans="1:31" x14ac:dyDescent="0.45">
      <c r="A1240" t="s">
        <v>29</v>
      </c>
      <c r="B1240" t="s">
        <v>192</v>
      </c>
      <c r="C1240" t="s">
        <v>136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2.4164508345796872E-2</v>
      </c>
      <c r="L1240">
        <v>0.27575697567568042</v>
      </c>
      <c r="M1240">
        <v>0.51488676849424775</v>
      </c>
      <c r="N1240">
        <v>0.59949294659002661</v>
      </c>
      <c r="O1240">
        <v>0.63012112653058361</v>
      </c>
      <c r="P1240">
        <v>0.63916783485240902</v>
      </c>
      <c r="Q1240">
        <v>0.63841567957142775</v>
      </c>
      <c r="R1240">
        <v>0.63266768459506084</v>
      </c>
      <c r="S1240">
        <v>0.62353064815635084</v>
      </c>
      <c r="T1240">
        <v>0.61337915748186045</v>
      </c>
      <c r="U1240">
        <v>0.59439288214438957</v>
      </c>
      <c r="V1240">
        <v>0.5420651092014821</v>
      </c>
      <c r="W1240">
        <v>0.4000606240630627</v>
      </c>
      <c r="X1240">
        <v>0.11961874586358021</v>
      </c>
      <c r="Y1240">
        <v>2.6056187562860548E-6</v>
      </c>
      <c r="Z1240">
        <v>0</v>
      </c>
      <c r="AA1240">
        <v>0</v>
      </c>
      <c r="AB1240" s="7">
        <f t="shared" si="57"/>
        <v>6.8477232971847135</v>
      </c>
      <c r="AC1240">
        <f>INDEX(SHELF_days!$C$2:$C$289,MATCH(A1240&amp;"|"&amp;C1240,SHELF_days!$D$2:$D$289,0))</f>
        <v>95</v>
      </c>
      <c r="AD1240" s="8">
        <f t="shared" si="58"/>
        <v>650.53371323254783</v>
      </c>
      <c r="AE1240" s="7">
        <f t="shared" si="59"/>
        <v>0.63916783485240902</v>
      </c>
    </row>
    <row r="1241" spans="1:31" x14ac:dyDescent="0.45">
      <c r="A1241" t="s">
        <v>29</v>
      </c>
      <c r="B1241" t="s">
        <v>192</v>
      </c>
      <c r="C1241" t="s">
        <v>137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5.499371960449613E-2</v>
      </c>
      <c r="M1241">
        <v>0.36422206091116532</v>
      </c>
      <c r="N1241">
        <v>0.55216568352257089</v>
      </c>
      <c r="O1241">
        <v>0.58568961715600898</v>
      </c>
      <c r="P1241">
        <v>0.57825967391492872</v>
      </c>
      <c r="Q1241">
        <v>0.5681218520601431</v>
      </c>
      <c r="R1241">
        <v>0.56341217480062511</v>
      </c>
      <c r="S1241">
        <v>0.56827173921122187</v>
      </c>
      <c r="T1241">
        <v>0.569548876837356</v>
      </c>
      <c r="U1241">
        <v>0.52877833300713251</v>
      </c>
      <c r="V1241">
        <v>0.35578626340003522</v>
      </c>
      <c r="W1241">
        <v>7.7412377953458192E-2</v>
      </c>
      <c r="X1241">
        <v>3.2207156430158789E-5</v>
      </c>
      <c r="Y1241">
        <v>0</v>
      </c>
      <c r="Z1241">
        <v>0</v>
      </c>
      <c r="AA1241">
        <v>0</v>
      </c>
      <c r="AB1241" s="7">
        <f t="shared" si="57"/>
        <v>5.3666945795355723</v>
      </c>
      <c r="AC1241">
        <f>INDEX(SHELF_days!$C$2:$C$289,MATCH(A1241&amp;"|"&amp;C1241,SHELF_days!$D$2:$D$289,0))</f>
        <v>85</v>
      </c>
      <c r="AD1241" s="8">
        <f t="shared" si="58"/>
        <v>456.16903926052362</v>
      </c>
      <c r="AE1241" s="7">
        <f t="shared" si="59"/>
        <v>0.58568961715600898</v>
      </c>
    </row>
    <row r="1242" spans="1:31" x14ac:dyDescent="0.45">
      <c r="A1242" t="s">
        <v>29</v>
      </c>
      <c r="B1242" t="s">
        <v>192</v>
      </c>
      <c r="C1242" t="s">
        <v>138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2.7731600423152491E-2</v>
      </c>
      <c r="L1242">
        <v>0.38083723741876979</v>
      </c>
      <c r="M1242">
        <v>0.62248753211425112</v>
      </c>
      <c r="N1242">
        <v>0.69230769230769229</v>
      </c>
      <c r="O1242">
        <v>0.718074656188605</v>
      </c>
      <c r="P1242">
        <v>0.72479975819857945</v>
      </c>
      <c r="Q1242">
        <v>0.72464863231071475</v>
      </c>
      <c r="R1242">
        <v>0.72328849931993344</v>
      </c>
      <c r="S1242">
        <v>0.72570651352576687</v>
      </c>
      <c r="T1242">
        <v>0.7238930028713918</v>
      </c>
      <c r="U1242">
        <v>0.71218074656188601</v>
      </c>
      <c r="V1242">
        <v>0.67311470454888911</v>
      </c>
      <c r="W1242">
        <v>0.55977028865044576</v>
      </c>
      <c r="X1242">
        <v>0.22117273688982919</v>
      </c>
      <c r="Y1242">
        <v>0</v>
      </c>
      <c r="Z1242">
        <v>0</v>
      </c>
      <c r="AA1242">
        <v>0</v>
      </c>
      <c r="AB1242" s="7">
        <f t="shared" si="57"/>
        <v>8.2300136013299063</v>
      </c>
      <c r="AC1242">
        <f>INDEX(SHELF_days!$C$2:$C$289,MATCH(A1242&amp;"|"&amp;C1242,SHELF_days!$D$2:$D$289,0))</f>
        <v>8</v>
      </c>
      <c r="AD1242" s="8">
        <f t="shared" si="58"/>
        <v>65.840108810639251</v>
      </c>
      <c r="AE1242" s="7">
        <f t="shared" si="59"/>
        <v>0.72570651352576687</v>
      </c>
    </row>
    <row r="1243" spans="1:31" x14ac:dyDescent="0.45">
      <c r="A1243" t="s">
        <v>29</v>
      </c>
      <c r="B1243" t="s">
        <v>192</v>
      </c>
      <c r="C1243" t="s">
        <v>139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2.6447030376303459E-3</v>
      </c>
      <c r="N1243">
        <v>0.27588030829681132</v>
      </c>
      <c r="O1243">
        <v>0.35612815475290921</v>
      </c>
      <c r="P1243">
        <v>0.39020704246637439</v>
      </c>
      <c r="Q1243">
        <v>0.4112135408795527</v>
      </c>
      <c r="R1243">
        <v>0.42511712256309497</v>
      </c>
      <c r="S1243">
        <v>0.48556747770893149</v>
      </c>
      <c r="T1243">
        <v>0.52765603747922007</v>
      </c>
      <c r="U1243">
        <v>0.49304820915822878</v>
      </c>
      <c r="V1243">
        <v>0.19344113646667671</v>
      </c>
      <c r="W1243">
        <v>0</v>
      </c>
      <c r="X1243">
        <v>0</v>
      </c>
      <c r="Y1243">
        <v>0</v>
      </c>
      <c r="Z1243">
        <v>0</v>
      </c>
      <c r="AA1243">
        <v>0</v>
      </c>
      <c r="AB1243" s="7">
        <f t="shared" si="57"/>
        <v>3.5609037328094302</v>
      </c>
      <c r="AC1243">
        <f>INDEX(SHELF_days!$C$2:$C$289,MATCH(A1243&amp;"|"&amp;C1243,SHELF_days!$D$2:$D$289,0))</f>
        <v>19</v>
      </c>
      <c r="AD1243" s="8">
        <f t="shared" si="58"/>
        <v>67.657170923379169</v>
      </c>
      <c r="AE1243" s="7">
        <f t="shared" si="59"/>
        <v>0.52765603747922007</v>
      </c>
    </row>
    <row r="1244" spans="1:31" x14ac:dyDescent="0.45">
      <c r="A1244" t="s">
        <v>29</v>
      </c>
      <c r="B1244" t="s">
        <v>193</v>
      </c>
      <c r="C1244" t="s">
        <v>134</v>
      </c>
      <c r="D1244">
        <v>4.3339788647656467E-2</v>
      </c>
      <c r="E1244">
        <v>3.9344654931381867E-2</v>
      </c>
      <c r="F1244">
        <v>3.912302863787475E-2</v>
      </c>
      <c r="G1244">
        <v>3.9045365158614037E-2</v>
      </c>
      <c r="H1244">
        <v>3.9045365158614037E-2</v>
      </c>
      <c r="I1244">
        <v>3.9140202255007847E-2</v>
      </c>
      <c r="J1244">
        <v>4.0884063318197973E-2</v>
      </c>
      <c r="K1244">
        <v>4.7603585003473399E-2</v>
      </c>
      <c r="L1244">
        <v>4.4984226188512187E-2</v>
      </c>
      <c r="M1244">
        <v>3.9581518351069427E-2</v>
      </c>
      <c r="N1244">
        <v>3.9893548195894482E-2</v>
      </c>
      <c r="O1244">
        <v>4.0152375499808629E-2</v>
      </c>
      <c r="P1244">
        <v>4.0634408866165012E-2</v>
      </c>
      <c r="Q1244">
        <v>4.087866152764575E-2</v>
      </c>
      <c r="R1244">
        <v>4.1768479120409131E-2</v>
      </c>
      <c r="S1244">
        <v>4.6010362552287652E-2</v>
      </c>
      <c r="T1244">
        <v>5.678387708674193E-2</v>
      </c>
      <c r="U1244">
        <v>9.9656410851628394E-2</v>
      </c>
      <c r="V1244">
        <v>0.13619677208206671</v>
      </c>
      <c r="W1244">
        <v>0.1235466958938744</v>
      </c>
      <c r="X1244">
        <v>9.3368522807651053E-2</v>
      </c>
      <c r="Y1244">
        <v>7.4216882086938038E-2</v>
      </c>
      <c r="Z1244">
        <v>6.4069567574239483E-2</v>
      </c>
      <c r="AA1244">
        <v>5.3834397524634432E-2</v>
      </c>
      <c r="AB1244" s="7">
        <f t="shared" si="57"/>
        <v>1.363102759320387</v>
      </c>
      <c r="AC1244">
        <f>INDEX(SHELF_days!$C$2:$C$289,MATCH(A1244&amp;"|"&amp;C1244,SHELF_days!$D$2:$D$289,0))</f>
        <v>68</v>
      </c>
      <c r="AD1244" s="8">
        <f t="shared" si="58"/>
        <v>92.690987633786321</v>
      </c>
      <c r="AE1244" s="7">
        <f t="shared" si="59"/>
        <v>0.13619677208206671</v>
      </c>
    </row>
    <row r="1245" spans="1:31" x14ac:dyDescent="0.45">
      <c r="A1245" t="s">
        <v>29</v>
      </c>
      <c r="B1245" t="s">
        <v>193</v>
      </c>
      <c r="C1245" t="s">
        <v>135</v>
      </c>
      <c r="D1245">
        <v>6.017358983878611E-2</v>
      </c>
      <c r="E1245">
        <v>5.5390775687430768E-2</v>
      </c>
      <c r="F1245">
        <v>5.3295161234741213E-2</v>
      </c>
      <c r="G1245">
        <v>5.2562352290010828E-2</v>
      </c>
      <c r="H1245">
        <v>5.2238627059037257E-2</v>
      </c>
      <c r="I1245">
        <v>5.1442563656542838E-2</v>
      </c>
      <c r="J1245">
        <v>4.994630589378448E-2</v>
      </c>
      <c r="K1245">
        <v>5.005090188537413E-2</v>
      </c>
      <c r="L1245">
        <v>5.0068737986254212E-2</v>
      </c>
      <c r="M1245">
        <v>5.027283394061062E-2</v>
      </c>
      <c r="N1245">
        <v>5.0961243734221659E-2</v>
      </c>
      <c r="O1245">
        <v>5.1842984121300797E-2</v>
      </c>
      <c r="P1245">
        <v>5.3853940795170203E-2</v>
      </c>
      <c r="Q1245">
        <v>5.8803777291195493E-2</v>
      </c>
      <c r="R1245">
        <v>6.4217352410103054E-2</v>
      </c>
      <c r="S1245">
        <v>7.398739516897164E-2</v>
      </c>
      <c r="T1245">
        <v>8.6772630781618787E-2</v>
      </c>
      <c r="U1245">
        <v>0.12190943101358689</v>
      </c>
      <c r="V1245">
        <v>0.18757959754073331</v>
      </c>
      <c r="W1245">
        <v>0.25002289491687069</v>
      </c>
      <c r="X1245">
        <v>0.21597065701913229</v>
      </c>
      <c r="Y1245">
        <v>0.15043407014750571</v>
      </c>
      <c r="Z1245">
        <v>9.701348290336137E-2</v>
      </c>
      <c r="AA1245">
        <v>7.3048005955833661E-2</v>
      </c>
      <c r="AB1245" s="7">
        <f t="shared" si="57"/>
        <v>2.0618593132721781</v>
      </c>
      <c r="AC1245">
        <f>INDEX(SHELF_days!$C$2:$C$289,MATCH(A1245&amp;"|"&amp;C1245,SHELF_days!$D$2:$D$289,0))</f>
        <v>90</v>
      </c>
      <c r="AD1245" s="8">
        <f t="shared" si="58"/>
        <v>185.56733819449602</v>
      </c>
      <c r="AE1245" s="7">
        <f t="shared" si="59"/>
        <v>0.25002289491687069</v>
      </c>
    </row>
    <row r="1246" spans="1:31" x14ac:dyDescent="0.45">
      <c r="A1246" t="s">
        <v>29</v>
      </c>
      <c r="B1246" t="s">
        <v>193</v>
      </c>
      <c r="C1246" t="s">
        <v>136</v>
      </c>
      <c r="D1246">
        <v>0.23651266646691901</v>
      </c>
      <c r="E1246">
        <v>0.2244223908021715</v>
      </c>
      <c r="F1246">
        <v>0.21820507748563739</v>
      </c>
      <c r="G1246">
        <v>0.21511022989397929</v>
      </c>
      <c r="H1246">
        <v>0.21161209019603419</v>
      </c>
      <c r="I1246">
        <v>0.20808256013204091</v>
      </c>
      <c r="J1246">
        <v>0.207833794849175</v>
      </c>
      <c r="K1246">
        <v>0.2081404234891982</v>
      </c>
      <c r="L1246">
        <v>0.20900628564624091</v>
      </c>
      <c r="M1246">
        <v>0.21441869878271441</v>
      </c>
      <c r="N1246">
        <v>0.22973396407174809</v>
      </c>
      <c r="O1246">
        <v>0.26382194812223952</v>
      </c>
      <c r="P1246">
        <v>0.29534932705559508</v>
      </c>
      <c r="Q1246">
        <v>0.32912751648493832</v>
      </c>
      <c r="R1246">
        <v>0.36673593682385108</v>
      </c>
      <c r="S1246">
        <v>0.40427982503685389</v>
      </c>
      <c r="T1246">
        <v>0.46746203048417212</v>
      </c>
      <c r="U1246">
        <v>0.55959962568791977</v>
      </c>
      <c r="V1246">
        <v>0.6402655240497086</v>
      </c>
      <c r="W1246">
        <v>0.65126104385820427</v>
      </c>
      <c r="X1246">
        <v>0.55891456126150596</v>
      </c>
      <c r="Y1246">
        <v>0.4271090413163694</v>
      </c>
      <c r="Z1246">
        <v>0.30373385549415649</v>
      </c>
      <c r="AA1246">
        <v>0.25628125469544649</v>
      </c>
      <c r="AB1246" s="7">
        <f t="shared" si="57"/>
        <v>7.9070196721868209</v>
      </c>
      <c r="AC1246">
        <f>INDEX(SHELF_days!$C$2:$C$289,MATCH(A1246&amp;"|"&amp;C1246,SHELF_days!$D$2:$D$289,0))</f>
        <v>95</v>
      </c>
      <c r="AD1246" s="8">
        <f t="shared" si="58"/>
        <v>751.166868857748</v>
      </c>
      <c r="AE1246" s="7">
        <f t="shared" si="59"/>
        <v>0.65126104385820427</v>
      </c>
    </row>
    <row r="1247" spans="1:31" x14ac:dyDescent="0.45">
      <c r="A1247" t="s">
        <v>29</v>
      </c>
      <c r="B1247" t="s">
        <v>193</v>
      </c>
      <c r="C1247" t="s">
        <v>137</v>
      </c>
      <c r="D1247">
        <v>5.1423859768787369E-2</v>
      </c>
      <c r="E1247">
        <v>4.676558399886397E-2</v>
      </c>
      <c r="F1247">
        <v>4.4452346141536953E-2</v>
      </c>
      <c r="G1247">
        <v>4.3471348061913787E-2</v>
      </c>
      <c r="H1247">
        <v>4.3249131965726509E-2</v>
      </c>
      <c r="I1247">
        <v>4.2787022401238481E-2</v>
      </c>
      <c r="J1247">
        <v>4.0394428514749899E-2</v>
      </c>
      <c r="K1247">
        <v>4.0529122404440572E-2</v>
      </c>
      <c r="L1247">
        <v>4.037559827054206E-2</v>
      </c>
      <c r="M1247">
        <v>4.0547856575973887E-2</v>
      </c>
      <c r="N1247">
        <v>4.0919081390356792E-2</v>
      </c>
      <c r="O1247">
        <v>4.215054093247899E-2</v>
      </c>
      <c r="P1247">
        <v>4.4534584350934402E-2</v>
      </c>
      <c r="Q1247">
        <v>4.9260879574424862E-2</v>
      </c>
      <c r="R1247">
        <v>5.4672941548708567E-2</v>
      </c>
      <c r="S1247">
        <v>6.8864508812217826E-2</v>
      </c>
      <c r="T1247">
        <v>0.10438382553063071</v>
      </c>
      <c r="U1247">
        <v>0.14531126524367161</v>
      </c>
      <c r="V1247">
        <v>0.22842911604912131</v>
      </c>
      <c r="W1247">
        <v>0.22011364177787429</v>
      </c>
      <c r="X1247">
        <v>0.14629034186980419</v>
      </c>
      <c r="Y1247">
        <v>9.0481340944781455E-2</v>
      </c>
      <c r="Z1247">
        <v>7.0435008822755454E-2</v>
      </c>
      <c r="AA1247">
        <v>5.7719598203395603E-2</v>
      </c>
      <c r="AB1247" s="7">
        <f t="shared" si="57"/>
        <v>1.7975629731549296</v>
      </c>
      <c r="AC1247">
        <f>INDEX(SHELF_days!$C$2:$C$289,MATCH(A1247&amp;"|"&amp;C1247,SHELF_days!$D$2:$D$289,0))</f>
        <v>85</v>
      </c>
      <c r="AD1247" s="8">
        <f t="shared" si="58"/>
        <v>152.79285271816903</v>
      </c>
      <c r="AE1247" s="7">
        <f t="shared" si="59"/>
        <v>0.22842911604912131</v>
      </c>
    </row>
    <row r="1248" spans="1:31" x14ac:dyDescent="0.45">
      <c r="A1248" t="s">
        <v>29</v>
      </c>
      <c r="B1248" t="s">
        <v>193</v>
      </c>
      <c r="C1248" t="s">
        <v>138</v>
      </c>
      <c r="D1248">
        <v>0.36654665156935529</v>
      </c>
      <c r="E1248">
        <v>0.35082310943779482</v>
      </c>
      <c r="F1248">
        <v>0.33953591519799398</v>
      </c>
      <c r="G1248">
        <v>0.33270851058253831</v>
      </c>
      <c r="H1248">
        <v>0.32619170892383698</v>
      </c>
      <c r="I1248">
        <v>0.32619170892383698</v>
      </c>
      <c r="J1248">
        <v>0.32619170892383698</v>
      </c>
      <c r="K1248">
        <v>0.32619170892383698</v>
      </c>
      <c r="L1248">
        <v>0.32619170892383698</v>
      </c>
      <c r="M1248">
        <v>0.32959076014869909</v>
      </c>
      <c r="N1248">
        <v>0.36112575090901478</v>
      </c>
      <c r="O1248">
        <v>0.55822383848584722</v>
      </c>
      <c r="P1248">
        <v>0.64172915038767531</v>
      </c>
      <c r="Q1248">
        <v>0.71835431377573078</v>
      </c>
      <c r="R1248">
        <v>0.75145404018611228</v>
      </c>
      <c r="S1248">
        <v>0.82911650024106531</v>
      </c>
      <c r="T1248">
        <v>0.9313475943611188</v>
      </c>
      <c r="U1248">
        <v>0.9313475943611188</v>
      </c>
      <c r="V1248">
        <v>0.9313475943611188</v>
      </c>
      <c r="W1248">
        <v>0.9313475943611188</v>
      </c>
      <c r="X1248">
        <v>0.9313475943611188</v>
      </c>
      <c r="Y1248">
        <v>0.9313475943611188</v>
      </c>
      <c r="Z1248">
        <v>0.56387329603889391</v>
      </c>
      <c r="AA1248">
        <v>0.39321748281823038</v>
      </c>
      <c r="AB1248" s="7">
        <f t="shared" si="57"/>
        <v>13.755343430564849</v>
      </c>
      <c r="AC1248">
        <f>INDEX(SHELF_days!$C$2:$C$289,MATCH(A1248&amp;"|"&amp;C1248,SHELF_days!$D$2:$D$289,0))</f>
        <v>8</v>
      </c>
      <c r="AD1248" s="8">
        <f t="shared" si="58"/>
        <v>110.0427474445188</v>
      </c>
      <c r="AE1248" s="7">
        <f t="shared" si="59"/>
        <v>0.9313475943611188</v>
      </c>
    </row>
    <row r="1249" spans="1:31" x14ac:dyDescent="0.45">
      <c r="A1249" t="s">
        <v>29</v>
      </c>
      <c r="B1249" t="s">
        <v>193</v>
      </c>
      <c r="C1249" t="s">
        <v>139</v>
      </c>
      <c r="D1249">
        <v>4.9169034097574449E-2</v>
      </c>
      <c r="E1249">
        <v>4.9169034097574449E-2</v>
      </c>
      <c r="F1249">
        <v>4.9169034097574449E-2</v>
      </c>
      <c r="G1249">
        <v>4.9169034097574449E-2</v>
      </c>
      <c r="H1249">
        <v>4.9169034097574449E-2</v>
      </c>
      <c r="I1249">
        <v>4.9169034097574449E-2</v>
      </c>
      <c r="J1249">
        <v>4.9169034097574449E-2</v>
      </c>
      <c r="K1249">
        <v>4.9169034097574449E-2</v>
      </c>
      <c r="L1249">
        <v>4.9169034097574449E-2</v>
      </c>
      <c r="M1249">
        <v>4.9169034097574449E-2</v>
      </c>
      <c r="N1249">
        <v>4.9169034097574449E-2</v>
      </c>
      <c r="O1249">
        <v>4.9169034097574449E-2</v>
      </c>
      <c r="P1249">
        <v>4.9169034097574449E-2</v>
      </c>
      <c r="Q1249">
        <v>4.9169034097574449E-2</v>
      </c>
      <c r="R1249">
        <v>4.9169034097574449E-2</v>
      </c>
      <c r="S1249">
        <v>6.3814256530213109E-2</v>
      </c>
      <c r="T1249">
        <v>7.5353449395305375E-2</v>
      </c>
      <c r="U1249">
        <v>0.36171765465679251</v>
      </c>
      <c r="V1249">
        <v>0.44859271561775121</v>
      </c>
      <c r="W1249">
        <v>0.4486337386497754</v>
      </c>
      <c r="X1249">
        <v>0.40977320645656717</v>
      </c>
      <c r="Y1249">
        <v>0.12885334358800579</v>
      </c>
      <c r="Z1249">
        <v>9.4862831339384682E-2</v>
      </c>
      <c r="AA1249">
        <v>8.092672131744999E-2</v>
      </c>
      <c r="AB1249" s="7">
        <f t="shared" si="57"/>
        <v>2.8500634290148623</v>
      </c>
      <c r="AC1249">
        <f>INDEX(SHELF_days!$C$2:$C$289,MATCH(A1249&amp;"|"&amp;C1249,SHELF_days!$D$2:$D$289,0))</f>
        <v>19</v>
      </c>
      <c r="AD1249" s="8">
        <f t="shared" si="58"/>
        <v>54.151205151282383</v>
      </c>
      <c r="AE1249" s="7">
        <f t="shared" si="59"/>
        <v>0.4486337386497754</v>
      </c>
    </row>
    <row r="1250" spans="1:31" x14ac:dyDescent="0.45">
      <c r="A1250" t="s">
        <v>33</v>
      </c>
      <c r="B1250" t="s">
        <v>168</v>
      </c>
      <c r="C1250" t="s">
        <v>134</v>
      </c>
      <c r="D1250">
        <v>0.8</v>
      </c>
      <c r="E1250">
        <v>0.8</v>
      </c>
      <c r="F1250">
        <v>0.8</v>
      </c>
      <c r="G1250">
        <v>0.8</v>
      </c>
      <c r="H1250">
        <v>0.8</v>
      </c>
      <c r="I1250">
        <v>0.8</v>
      </c>
      <c r="J1250">
        <v>0.8</v>
      </c>
      <c r="K1250">
        <v>0.8</v>
      </c>
      <c r="L1250">
        <v>0.8</v>
      </c>
      <c r="M1250">
        <v>0.8</v>
      </c>
      <c r="N1250">
        <v>0.8</v>
      </c>
      <c r="O1250">
        <v>0.8</v>
      </c>
      <c r="P1250">
        <v>0.8</v>
      </c>
      <c r="Q1250">
        <v>0.8</v>
      </c>
      <c r="R1250">
        <v>0.8</v>
      </c>
      <c r="S1250">
        <v>0.8</v>
      </c>
      <c r="T1250">
        <v>0.8</v>
      </c>
      <c r="U1250">
        <v>0.8</v>
      </c>
      <c r="V1250">
        <v>0.8</v>
      </c>
      <c r="W1250">
        <v>0.8</v>
      </c>
      <c r="X1250">
        <v>0.8</v>
      </c>
      <c r="Y1250">
        <v>0.8</v>
      </c>
      <c r="Z1250">
        <v>0.8</v>
      </c>
      <c r="AA1250">
        <v>0.8</v>
      </c>
      <c r="AB1250" s="7">
        <f t="shared" si="57"/>
        <v>19.200000000000006</v>
      </c>
      <c r="AC1250">
        <f>INDEX(SHELF_days!$C$2:$C$289,MATCH(A1250&amp;"|"&amp;C1250,SHELF_days!$D$2:$D$289,0))</f>
        <v>64</v>
      </c>
      <c r="AD1250" s="8">
        <f t="shared" si="58"/>
        <v>1228.8000000000004</v>
      </c>
      <c r="AE1250" s="7">
        <f t="shared" si="59"/>
        <v>0.8</v>
      </c>
    </row>
    <row r="1251" spans="1:31" x14ac:dyDescent="0.45">
      <c r="A1251" t="s">
        <v>33</v>
      </c>
      <c r="B1251" t="s">
        <v>168</v>
      </c>
      <c r="C1251" t="s">
        <v>135</v>
      </c>
      <c r="D1251">
        <v>0.8</v>
      </c>
      <c r="E1251">
        <v>0.8</v>
      </c>
      <c r="F1251">
        <v>0.8</v>
      </c>
      <c r="G1251">
        <v>0.8</v>
      </c>
      <c r="H1251">
        <v>0.8</v>
      </c>
      <c r="I1251">
        <v>0.8</v>
      </c>
      <c r="J1251">
        <v>0.8</v>
      </c>
      <c r="K1251">
        <v>0.8</v>
      </c>
      <c r="L1251">
        <v>0.8</v>
      </c>
      <c r="M1251">
        <v>0.8</v>
      </c>
      <c r="N1251">
        <v>0.8</v>
      </c>
      <c r="O1251">
        <v>0.8</v>
      </c>
      <c r="P1251">
        <v>0.8</v>
      </c>
      <c r="Q1251">
        <v>0.8</v>
      </c>
      <c r="R1251">
        <v>0.8</v>
      </c>
      <c r="S1251">
        <v>0.8</v>
      </c>
      <c r="T1251">
        <v>0.8</v>
      </c>
      <c r="U1251">
        <v>0.8</v>
      </c>
      <c r="V1251">
        <v>0.8</v>
      </c>
      <c r="W1251">
        <v>0.8</v>
      </c>
      <c r="X1251">
        <v>0.8</v>
      </c>
      <c r="Y1251">
        <v>0.8</v>
      </c>
      <c r="Z1251">
        <v>0.8</v>
      </c>
      <c r="AA1251">
        <v>0.8</v>
      </c>
      <c r="AB1251" s="7">
        <f t="shared" si="57"/>
        <v>19.200000000000006</v>
      </c>
      <c r="AC1251">
        <f>INDEX(SHELF_days!$C$2:$C$289,MATCH(A1251&amp;"|"&amp;C1251,SHELF_days!$D$2:$D$289,0))</f>
        <v>65</v>
      </c>
      <c r="AD1251" s="8">
        <f t="shared" si="58"/>
        <v>1248.0000000000005</v>
      </c>
      <c r="AE1251" s="7">
        <f t="shared" si="59"/>
        <v>0.8</v>
      </c>
    </row>
    <row r="1252" spans="1:31" x14ac:dyDescent="0.45">
      <c r="A1252" t="s">
        <v>33</v>
      </c>
      <c r="B1252" t="s">
        <v>168</v>
      </c>
      <c r="C1252" t="s">
        <v>136</v>
      </c>
      <c r="D1252">
        <v>0.8</v>
      </c>
      <c r="E1252">
        <v>0.8</v>
      </c>
      <c r="F1252">
        <v>0.8</v>
      </c>
      <c r="G1252">
        <v>0.8</v>
      </c>
      <c r="H1252">
        <v>0.8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 s="7">
        <f t="shared" si="57"/>
        <v>19.200000000000006</v>
      </c>
      <c r="AC1252">
        <f>INDEX(SHELF_days!$C$2:$C$289,MATCH(A1252&amp;"|"&amp;C1252,SHELF_days!$D$2:$D$289,0))</f>
        <v>116</v>
      </c>
      <c r="AD1252" s="8">
        <f t="shared" si="58"/>
        <v>2227.2000000000007</v>
      </c>
      <c r="AE1252" s="7">
        <f t="shared" si="59"/>
        <v>0.8</v>
      </c>
    </row>
    <row r="1253" spans="1:31" x14ac:dyDescent="0.45">
      <c r="A1253" t="s">
        <v>33</v>
      </c>
      <c r="B1253" t="s">
        <v>168</v>
      </c>
      <c r="C1253" t="s">
        <v>137</v>
      </c>
      <c r="D1253">
        <v>0.8</v>
      </c>
      <c r="E1253">
        <v>0.8</v>
      </c>
      <c r="F1253">
        <v>0.8</v>
      </c>
      <c r="G1253">
        <v>0.8</v>
      </c>
      <c r="H1253">
        <v>0.8</v>
      </c>
      <c r="I1253">
        <v>0.8</v>
      </c>
      <c r="J1253">
        <v>0.8</v>
      </c>
      <c r="K1253">
        <v>0.8</v>
      </c>
      <c r="L1253">
        <v>0.8</v>
      </c>
      <c r="M1253">
        <v>0.8</v>
      </c>
      <c r="N1253">
        <v>0.8</v>
      </c>
      <c r="O1253">
        <v>0.8</v>
      </c>
      <c r="P1253">
        <v>0.8</v>
      </c>
      <c r="Q1253">
        <v>0.8</v>
      </c>
      <c r="R1253">
        <v>0.8</v>
      </c>
      <c r="S1253">
        <v>0.8</v>
      </c>
      <c r="T1253">
        <v>0.8</v>
      </c>
      <c r="U1253">
        <v>0.8</v>
      </c>
      <c r="V1253">
        <v>0.8</v>
      </c>
      <c r="W1253">
        <v>0.8</v>
      </c>
      <c r="X1253">
        <v>0.8</v>
      </c>
      <c r="Y1253">
        <v>0.8</v>
      </c>
      <c r="Z1253">
        <v>0.8</v>
      </c>
      <c r="AA1253">
        <v>0.8</v>
      </c>
      <c r="AB1253" s="7">
        <f t="shared" si="57"/>
        <v>19.200000000000006</v>
      </c>
      <c r="AC1253">
        <f>INDEX(SHELF_days!$C$2:$C$289,MATCH(A1253&amp;"|"&amp;C1253,SHELF_days!$D$2:$D$289,0))</f>
        <v>74</v>
      </c>
      <c r="AD1253" s="8">
        <f t="shared" si="58"/>
        <v>1420.8000000000004</v>
      </c>
      <c r="AE1253" s="7">
        <f t="shared" si="59"/>
        <v>0.8</v>
      </c>
    </row>
    <row r="1254" spans="1:31" x14ac:dyDescent="0.45">
      <c r="A1254" t="s">
        <v>33</v>
      </c>
      <c r="B1254" t="s">
        <v>168</v>
      </c>
      <c r="C1254" t="s">
        <v>138</v>
      </c>
      <c r="D1254">
        <v>0.8</v>
      </c>
      <c r="E1254">
        <v>0.8</v>
      </c>
      <c r="F1254">
        <v>0.8</v>
      </c>
      <c r="G1254">
        <v>0.8</v>
      </c>
      <c r="H1254">
        <v>0.8</v>
      </c>
      <c r="I1254">
        <v>0.8</v>
      </c>
      <c r="J1254">
        <v>0.8</v>
      </c>
      <c r="K1254">
        <v>0.8</v>
      </c>
      <c r="L1254">
        <v>0.8</v>
      </c>
      <c r="M1254">
        <v>0.8</v>
      </c>
      <c r="N1254">
        <v>0.8</v>
      </c>
      <c r="O1254">
        <v>0.8</v>
      </c>
      <c r="P1254">
        <v>0.8</v>
      </c>
      <c r="Q1254">
        <v>0.8</v>
      </c>
      <c r="R1254">
        <v>0.8</v>
      </c>
      <c r="S1254">
        <v>0.8</v>
      </c>
      <c r="T1254">
        <v>0.8</v>
      </c>
      <c r="U1254">
        <v>0.8</v>
      </c>
      <c r="V1254">
        <v>0.8</v>
      </c>
      <c r="W1254">
        <v>0.8</v>
      </c>
      <c r="X1254">
        <v>0.8</v>
      </c>
      <c r="Y1254">
        <v>0.8</v>
      </c>
      <c r="Z1254">
        <v>0.8</v>
      </c>
      <c r="AA1254">
        <v>0.8</v>
      </c>
      <c r="AB1254" s="7">
        <f t="shared" si="57"/>
        <v>19.200000000000006</v>
      </c>
      <c r="AC1254">
        <f>INDEX(SHELF_days!$C$2:$C$289,MATCH(A1254&amp;"|"&amp;C1254,SHELF_days!$D$2:$D$289,0))</f>
        <v>9</v>
      </c>
      <c r="AD1254" s="8">
        <f t="shared" si="58"/>
        <v>172.80000000000007</v>
      </c>
      <c r="AE1254" s="7">
        <f t="shared" si="59"/>
        <v>0.8</v>
      </c>
    </row>
    <row r="1255" spans="1:31" x14ac:dyDescent="0.45">
      <c r="A1255" t="s">
        <v>33</v>
      </c>
      <c r="B1255" t="s">
        <v>168</v>
      </c>
      <c r="C1255" t="s">
        <v>139</v>
      </c>
      <c r="D1255">
        <v>0.8</v>
      </c>
      <c r="E1255">
        <v>0.8</v>
      </c>
      <c r="F1255">
        <v>0.8</v>
      </c>
      <c r="G1255">
        <v>0.8</v>
      </c>
      <c r="H1255">
        <v>0.8</v>
      </c>
      <c r="I1255">
        <v>0.8</v>
      </c>
      <c r="J1255">
        <v>0.8</v>
      </c>
      <c r="K1255">
        <v>0.8</v>
      </c>
      <c r="L1255">
        <v>0.8</v>
      </c>
      <c r="M1255">
        <v>0.8</v>
      </c>
      <c r="N1255">
        <v>0.8</v>
      </c>
      <c r="O1255">
        <v>0.8</v>
      </c>
      <c r="P1255">
        <v>0.8</v>
      </c>
      <c r="Q1255">
        <v>0.8</v>
      </c>
      <c r="R1255">
        <v>0.8</v>
      </c>
      <c r="S1255">
        <v>0.8</v>
      </c>
      <c r="T1255">
        <v>0.8</v>
      </c>
      <c r="U1255">
        <v>0.8</v>
      </c>
      <c r="V1255">
        <v>0.8</v>
      </c>
      <c r="W1255">
        <v>0.8</v>
      </c>
      <c r="X1255">
        <v>0.8</v>
      </c>
      <c r="Y1255">
        <v>0.8</v>
      </c>
      <c r="Z1255">
        <v>0.8</v>
      </c>
      <c r="AA1255">
        <v>0.8</v>
      </c>
      <c r="AB1255" s="7">
        <f t="shared" si="57"/>
        <v>19.200000000000006</v>
      </c>
      <c r="AC1255">
        <f>INDEX(SHELF_days!$C$2:$C$289,MATCH(A1255&amp;"|"&amp;C1255,SHELF_days!$D$2:$D$289,0))</f>
        <v>37</v>
      </c>
      <c r="AD1255" s="8">
        <f t="shared" si="58"/>
        <v>710.4000000000002</v>
      </c>
      <c r="AE1255" s="7">
        <f t="shared" si="59"/>
        <v>0.8</v>
      </c>
    </row>
    <row r="1256" spans="1:31" x14ac:dyDescent="0.45">
      <c r="A1256" t="s">
        <v>33</v>
      </c>
      <c r="B1256" t="s">
        <v>169</v>
      </c>
      <c r="C1256" t="s">
        <v>134</v>
      </c>
      <c r="D1256">
        <v>0.66135019826567243</v>
      </c>
      <c r="E1256">
        <v>0.66135019826567243</v>
      </c>
      <c r="F1256">
        <v>0.66135019826567243</v>
      </c>
      <c r="G1256">
        <v>0.66135019826567243</v>
      </c>
      <c r="H1256">
        <v>0.66135019826567243</v>
      </c>
      <c r="I1256">
        <v>0.66135019826567243</v>
      </c>
      <c r="J1256">
        <v>0.66135019826567243</v>
      </c>
      <c r="K1256">
        <v>0.66135019826567243</v>
      </c>
      <c r="L1256">
        <v>0.66135019826567243</v>
      </c>
      <c r="M1256">
        <v>0.66135019826567243</v>
      </c>
      <c r="N1256">
        <v>0.66135019826567243</v>
      </c>
      <c r="O1256">
        <v>0.66135019826567243</v>
      </c>
      <c r="P1256">
        <v>0.66135019826567243</v>
      </c>
      <c r="Q1256">
        <v>0.66135019826567243</v>
      </c>
      <c r="R1256">
        <v>0.66135019826567243</v>
      </c>
      <c r="S1256">
        <v>0.66135019826567243</v>
      </c>
      <c r="T1256">
        <v>0.66135019826567243</v>
      </c>
      <c r="U1256">
        <v>0.66135019826567243</v>
      </c>
      <c r="V1256">
        <v>0.66135019826567243</v>
      </c>
      <c r="W1256">
        <v>0.66135019826567243</v>
      </c>
      <c r="X1256">
        <v>0.66135019826567243</v>
      </c>
      <c r="Y1256">
        <v>0.66135019826567243</v>
      </c>
      <c r="Z1256">
        <v>0.66135019826567243</v>
      </c>
      <c r="AA1256">
        <v>0.66135019826567243</v>
      </c>
      <c r="AB1256" s="7">
        <f t="shared" si="57"/>
        <v>15.872404758376145</v>
      </c>
      <c r="AC1256">
        <f>INDEX(SHELF_days!$C$2:$C$289,MATCH(A1256&amp;"|"&amp;C1256,SHELF_days!$D$2:$D$289,0))</f>
        <v>64</v>
      </c>
      <c r="AD1256" s="8">
        <f t="shared" si="58"/>
        <v>1015.8339045360733</v>
      </c>
      <c r="AE1256" s="7">
        <f t="shared" si="59"/>
        <v>0.66135019826567243</v>
      </c>
    </row>
    <row r="1257" spans="1:31" x14ac:dyDescent="0.45">
      <c r="A1257" t="s">
        <v>33</v>
      </c>
      <c r="B1257" t="s">
        <v>169</v>
      </c>
      <c r="C1257" t="s">
        <v>135</v>
      </c>
      <c r="D1257">
        <v>0.66135019826567243</v>
      </c>
      <c r="E1257">
        <v>0.66135019826567243</v>
      </c>
      <c r="F1257">
        <v>0.66106831569689661</v>
      </c>
      <c r="G1257">
        <v>0.66106831569689661</v>
      </c>
      <c r="H1257">
        <v>0.66106831569689661</v>
      </c>
      <c r="I1257">
        <v>0.66106831569689661</v>
      </c>
      <c r="J1257">
        <v>0.66106831569689661</v>
      </c>
      <c r="K1257">
        <v>0.66106831569689661</v>
      </c>
      <c r="L1257">
        <v>0.66106831569689661</v>
      </c>
      <c r="M1257">
        <v>0.66135019826567243</v>
      </c>
      <c r="N1257">
        <v>0.66135019826567243</v>
      </c>
      <c r="O1257">
        <v>0.66135019826567243</v>
      </c>
      <c r="P1257">
        <v>0.66135019826567243</v>
      </c>
      <c r="Q1257">
        <v>0.66135019826567243</v>
      </c>
      <c r="R1257">
        <v>0.66135019826567243</v>
      </c>
      <c r="S1257">
        <v>0.66135019826567243</v>
      </c>
      <c r="T1257">
        <v>0.66135019826567243</v>
      </c>
      <c r="U1257">
        <v>0.66135019826567243</v>
      </c>
      <c r="V1257">
        <v>0.66135019826567243</v>
      </c>
      <c r="W1257">
        <v>0.66135019826567243</v>
      </c>
      <c r="X1257">
        <v>0.66135019826567243</v>
      </c>
      <c r="Y1257">
        <v>0.66135019826567243</v>
      </c>
      <c r="Z1257">
        <v>0.66135019826567243</v>
      </c>
      <c r="AA1257">
        <v>0.66135019826567243</v>
      </c>
      <c r="AB1257" s="7">
        <f t="shared" si="57"/>
        <v>15.870431580394714</v>
      </c>
      <c r="AC1257">
        <f>INDEX(SHELF_days!$C$2:$C$289,MATCH(A1257&amp;"|"&amp;C1257,SHELF_days!$D$2:$D$289,0))</f>
        <v>65</v>
      </c>
      <c r="AD1257" s="8">
        <f t="shared" si="58"/>
        <v>1031.5780527256563</v>
      </c>
      <c r="AE1257" s="7">
        <f t="shared" si="59"/>
        <v>0.66135019826567243</v>
      </c>
    </row>
    <row r="1258" spans="1:31" x14ac:dyDescent="0.45">
      <c r="A1258" t="s">
        <v>33</v>
      </c>
      <c r="B1258" t="s">
        <v>169</v>
      </c>
      <c r="C1258" t="s">
        <v>136</v>
      </c>
      <c r="D1258">
        <v>0.6611922468262722</v>
      </c>
      <c r="E1258">
        <v>0.6611922468262722</v>
      </c>
      <c r="F1258">
        <v>0.6611922468262722</v>
      </c>
      <c r="G1258">
        <v>0.6611922468262722</v>
      </c>
      <c r="H1258">
        <v>0.6611922468262722</v>
      </c>
      <c r="I1258">
        <v>0.6611922468262722</v>
      </c>
      <c r="J1258">
        <v>0.6611922468262722</v>
      </c>
      <c r="K1258">
        <v>0.6611922468262722</v>
      </c>
      <c r="L1258">
        <v>0.6611922468262722</v>
      </c>
      <c r="M1258">
        <v>0.66135019826567243</v>
      </c>
      <c r="N1258">
        <v>0.66135019826567243</v>
      </c>
      <c r="O1258">
        <v>0.66135019826567243</v>
      </c>
      <c r="P1258">
        <v>0.66135019826567243</v>
      </c>
      <c r="Q1258">
        <v>0.66135019826567243</v>
      </c>
      <c r="R1258">
        <v>0.66135019826567243</v>
      </c>
      <c r="S1258">
        <v>0.66135019826567243</v>
      </c>
      <c r="T1258">
        <v>0.66135019826567243</v>
      </c>
      <c r="U1258">
        <v>0.66135019826567243</v>
      </c>
      <c r="V1258">
        <v>0.66135019826567243</v>
      </c>
      <c r="W1258">
        <v>0.66135019826567243</v>
      </c>
      <c r="X1258">
        <v>0.66135019826567243</v>
      </c>
      <c r="Y1258">
        <v>0.66135019826567243</v>
      </c>
      <c r="Z1258">
        <v>0.66135019826567243</v>
      </c>
      <c r="AA1258">
        <v>0.6611922468262722</v>
      </c>
      <c r="AB1258" s="7">
        <f t="shared" si="57"/>
        <v>15.870825243982143</v>
      </c>
      <c r="AC1258">
        <f>INDEX(SHELF_days!$C$2:$C$289,MATCH(A1258&amp;"|"&amp;C1258,SHELF_days!$D$2:$D$289,0))</f>
        <v>116</v>
      </c>
      <c r="AD1258" s="8">
        <f t="shared" si="58"/>
        <v>1841.0157283019287</v>
      </c>
      <c r="AE1258" s="7">
        <f t="shared" si="59"/>
        <v>0.66135019826567243</v>
      </c>
    </row>
    <row r="1259" spans="1:31" x14ac:dyDescent="0.45">
      <c r="A1259" t="s">
        <v>33</v>
      </c>
      <c r="B1259" t="s">
        <v>169</v>
      </c>
      <c r="C1259" t="s">
        <v>137</v>
      </c>
      <c r="D1259">
        <v>0.66135019826567243</v>
      </c>
      <c r="E1259">
        <v>0.66135019826567243</v>
      </c>
      <c r="F1259">
        <v>0.66135019826567243</v>
      </c>
      <c r="G1259">
        <v>0.66110259871201804</v>
      </c>
      <c r="H1259">
        <v>0.66110259871201804</v>
      </c>
      <c r="I1259">
        <v>0.66110259871201804</v>
      </c>
      <c r="J1259">
        <v>0.66110259871201804</v>
      </c>
      <c r="K1259">
        <v>0.66110259871201804</v>
      </c>
      <c r="L1259">
        <v>0.66110259871201804</v>
      </c>
      <c r="M1259">
        <v>0.66110259871201804</v>
      </c>
      <c r="N1259">
        <v>0.66135019826567243</v>
      </c>
      <c r="O1259">
        <v>0.66135019826567243</v>
      </c>
      <c r="P1259">
        <v>0.66135019826567243</v>
      </c>
      <c r="Q1259">
        <v>0.66135019826567243</v>
      </c>
      <c r="R1259">
        <v>0.66135019826567243</v>
      </c>
      <c r="S1259">
        <v>0.66135019826567243</v>
      </c>
      <c r="T1259">
        <v>0.66135019826567243</v>
      </c>
      <c r="U1259">
        <v>0.66135019826567243</v>
      </c>
      <c r="V1259">
        <v>0.66135019826567243</v>
      </c>
      <c r="W1259">
        <v>0.66135019826567243</v>
      </c>
      <c r="X1259">
        <v>0.66135019826567243</v>
      </c>
      <c r="Y1259">
        <v>0.66135019826567243</v>
      </c>
      <c r="Z1259">
        <v>0.66135019826567243</v>
      </c>
      <c r="AA1259">
        <v>0.66135019826567243</v>
      </c>
      <c r="AB1259" s="7">
        <f t="shared" si="57"/>
        <v>15.870671561500565</v>
      </c>
      <c r="AC1259">
        <f>INDEX(SHELF_days!$C$2:$C$289,MATCH(A1259&amp;"|"&amp;C1259,SHELF_days!$D$2:$D$289,0))</f>
        <v>74</v>
      </c>
      <c r="AD1259" s="8">
        <f t="shared" si="58"/>
        <v>1174.4296955510417</v>
      </c>
      <c r="AE1259" s="7">
        <f t="shared" si="59"/>
        <v>0.66135019826567243</v>
      </c>
    </row>
    <row r="1260" spans="1:31" x14ac:dyDescent="0.45">
      <c r="A1260" t="s">
        <v>33</v>
      </c>
      <c r="B1260" t="s">
        <v>169</v>
      </c>
      <c r="C1260" t="s">
        <v>138</v>
      </c>
      <c r="D1260">
        <v>0.66135019826567243</v>
      </c>
      <c r="E1260">
        <v>0.66135019826567243</v>
      </c>
      <c r="F1260">
        <v>0.66135019826567243</v>
      </c>
      <c r="G1260">
        <v>0.66135019826567243</v>
      </c>
      <c r="H1260">
        <v>0.66135019826567243</v>
      </c>
      <c r="I1260">
        <v>0.66135019826567243</v>
      </c>
      <c r="J1260">
        <v>0.66135019826567243</v>
      </c>
      <c r="K1260">
        <v>0.66135019826567243</v>
      </c>
      <c r="L1260">
        <v>0.66135019826567243</v>
      </c>
      <c r="M1260">
        <v>0.66135019826567243</v>
      </c>
      <c r="N1260">
        <v>0.66135019826567243</v>
      </c>
      <c r="O1260">
        <v>0.66135019826567243</v>
      </c>
      <c r="P1260">
        <v>0.66135019826567243</v>
      </c>
      <c r="Q1260">
        <v>0.66135019826567243</v>
      </c>
      <c r="R1260">
        <v>0.66135019826567243</v>
      </c>
      <c r="S1260">
        <v>0.66135019826567243</v>
      </c>
      <c r="T1260">
        <v>0.66135019826567243</v>
      </c>
      <c r="U1260">
        <v>0.66135019826567243</v>
      </c>
      <c r="V1260">
        <v>0.66135019826567243</v>
      </c>
      <c r="W1260">
        <v>0.66135019826567243</v>
      </c>
      <c r="X1260">
        <v>0.66135019826567243</v>
      </c>
      <c r="Y1260">
        <v>0.66135019826567243</v>
      </c>
      <c r="Z1260">
        <v>0.66135019826567243</v>
      </c>
      <c r="AA1260">
        <v>0.66135019826567243</v>
      </c>
      <c r="AB1260" s="7">
        <f t="shared" si="57"/>
        <v>15.872404758376145</v>
      </c>
      <c r="AC1260">
        <f>INDEX(SHELF_days!$C$2:$C$289,MATCH(A1260&amp;"|"&amp;C1260,SHELF_days!$D$2:$D$289,0))</f>
        <v>9</v>
      </c>
      <c r="AD1260" s="8">
        <f t="shared" si="58"/>
        <v>142.85164282538531</v>
      </c>
      <c r="AE1260" s="7">
        <f t="shared" si="59"/>
        <v>0.66135019826567243</v>
      </c>
    </row>
    <row r="1261" spans="1:31" x14ac:dyDescent="0.45">
      <c r="A1261" t="s">
        <v>33</v>
      </c>
      <c r="B1261" t="s">
        <v>169</v>
      </c>
      <c r="C1261" t="s">
        <v>139</v>
      </c>
      <c r="D1261">
        <v>0.66135019826567243</v>
      </c>
      <c r="E1261">
        <v>0.66135019826567243</v>
      </c>
      <c r="F1261">
        <v>0.66135019826567243</v>
      </c>
      <c r="G1261">
        <v>0.66135019826567243</v>
      </c>
      <c r="H1261">
        <v>0.66135019826567243</v>
      </c>
      <c r="I1261">
        <v>0.66135019826567243</v>
      </c>
      <c r="J1261">
        <v>0.66135019826567243</v>
      </c>
      <c r="K1261">
        <v>0.66135019826567243</v>
      </c>
      <c r="L1261">
        <v>0.66135019826567243</v>
      </c>
      <c r="M1261">
        <v>0.66135019826567243</v>
      </c>
      <c r="N1261">
        <v>0.66135019826567243</v>
      </c>
      <c r="O1261">
        <v>0.66135019826567243</v>
      </c>
      <c r="P1261">
        <v>0.66135019826567243</v>
      </c>
      <c r="Q1261">
        <v>0.66135019826567243</v>
      </c>
      <c r="R1261">
        <v>0.66135019826567243</v>
      </c>
      <c r="S1261">
        <v>0.66135019826567243</v>
      </c>
      <c r="T1261">
        <v>0.66135019826567243</v>
      </c>
      <c r="U1261">
        <v>0.66135019826567243</v>
      </c>
      <c r="V1261">
        <v>0.66135019826567243</v>
      </c>
      <c r="W1261">
        <v>0.66135019826567243</v>
      </c>
      <c r="X1261">
        <v>0.66135019826567243</v>
      </c>
      <c r="Y1261">
        <v>0.66135019826567243</v>
      </c>
      <c r="Z1261">
        <v>0.66135019826567243</v>
      </c>
      <c r="AA1261">
        <v>0.66135019826567243</v>
      </c>
      <c r="AB1261" s="7">
        <f t="shared" si="57"/>
        <v>15.872404758376145</v>
      </c>
      <c r="AC1261">
        <f>INDEX(SHELF_days!$C$2:$C$289,MATCH(A1261&amp;"|"&amp;C1261,SHELF_days!$D$2:$D$289,0))</f>
        <v>37</v>
      </c>
      <c r="AD1261" s="8">
        <f t="shared" si="58"/>
        <v>587.27897605991734</v>
      </c>
      <c r="AE1261" s="7">
        <f t="shared" si="59"/>
        <v>0.66135019826567243</v>
      </c>
    </row>
    <row r="1262" spans="1:31" x14ac:dyDescent="0.45">
      <c r="A1262" t="s">
        <v>33</v>
      </c>
      <c r="B1262" t="s">
        <v>170</v>
      </c>
      <c r="C1262" t="s">
        <v>134</v>
      </c>
      <c r="D1262">
        <v>0.8</v>
      </c>
      <c r="E1262">
        <v>0.8</v>
      </c>
      <c r="F1262">
        <v>0.8</v>
      </c>
      <c r="G1262">
        <v>0.8</v>
      </c>
      <c r="H1262">
        <v>0.8</v>
      </c>
      <c r="I1262">
        <v>0.8</v>
      </c>
      <c r="J1262">
        <v>0.8</v>
      </c>
      <c r="K1262">
        <v>0.8</v>
      </c>
      <c r="L1262">
        <v>0.8</v>
      </c>
      <c r="M1262">
        <v>0.8</v>
      </c>
      <c r="N1262">
        <v>0.8</v>
      </c>
      <c r="O1262">
        <v>0.8</v>
      </c>
      <c r="P1262">
        <v>0.8</v>
      </c>
      <c r="Q1262">
        <v>0.8</v>
      </c>
      <c r="R1262">
        <v>0.8</v>
      </c>
      <c r="S1262">
        <v>0.8</v>
      </c>
      <c r="T1262">
        <v>0.8</v>
      </c>
      <c r="U1262">
        <v>0.8</v>
      </c>
      <c r="V1262">
        <v>0.8</v>
      </c>
      <c r="W1262">
        <v>0.8</v>
      </c>
      <c r="X1262">
        <v>0.8</v>
      </c>
      <c r="Y1262">
        <v>0.8</v>
      </c>
      <c r="Z1262">
        <v>0.8</v>
      </c>
      <c r="AA1262">
        <v>0.8</v>
      </c>
      <c r="AB1262" s="7">
        <f t="shared" si="57"/>
        <v>19.200000000000006</v>
      </c>
      <c r="AC1262">
        <f>INDEX(SHELF_days!$C$2:$C$289,MATCH(A1262&amp;"|"&amp;C1262,SHELF_days!$D$2:$D$289,0))</f>
        <v>64</v>
      </c>
      <c r="AD1262" s="8">
        <f t="shared" si="58"/>
        <v>1228.8000000000004</v>
      </c>
      <c r="AE1262" s="7">
        <f t="shared" si="59"/>
        <v>0.8</v>
      </c>
    </row>
    <row r="1263" spans="1:31" x14ac:dyDescent="0.45">
      <c r="A1263" t="s">
        <v>33</v>
      </c>
      <c r="B1263" t="s">
        <v>170</v>
      </c>
      <c r="C1263" t="s">
        <v>135</v>
      </c>
      <c r="D1263">
        <v>0.8</v>
      </c>
      <c r="E1263">
        <v>0.8</v>
      </c>
      <c r="F1263">
        <v>0.8</v>
      </c>
      <c r="G1263">
        <v>0.8</v>
      </c>
      <c r="H1263">
        <v>0.8</v>
      </c>
      <c r="I1263">
        <v>0.8</v>
      </c>
      <c r="J1263">
        <v>0.8</v>
      </c>
      <c r="K1263">
        <v>0.8</v>
      </c>
      <c r="L1263">
        <v>0.8</v>
      </c>
      <c r="M1263">
        <v>0.8</v>
      </c>
      <c r="N1263">
        <v>0.8</v>
      </c>
      <c r="O1263">
        <v>0.8</v>
      </c>
      <c r="P1263">
        <v>0.8</v>
      </c>
      <c r="Q1263">
        <v>0.8</v>
      </c>
      <c r="R1263">
        <v>0.8</v>
      </c>
      <c r="S1263">
        <v>0.8</v>
      </c>
      <c r="T1263">
        <v>0.8</v>
      </c>
      <c r="U1263">
        <v>0.8</v>
      </c>
      <c r="V1263">
        <v>0.8</v>
      </c>
      <c r="W1263">
        <v>0.8</v>
      </c>
      <c r="X1263">
        <v>0.8</v>
      </c>
      <c r="Y1263">
        <v>0.8</v>
      </c>
      <c r="Z1263">
        <v>0.8</v>
      </c>
      <c r="AA1263">
        <v>0.8</v>
      </c>
      <c r="AB1263" s="7">
        <f t="shared" si="57"/>
        <v>19.200000000000006</v>
      </c>
      <c r="AC1263">
        <f>INDEX(SHELF_days!$C$2:$C$289,MATCH(A1263&amp;"|"&amp;C1263,SHELF_days!$D$2:$D$289,0))</f>
        <v>65</v>
      </c>
      <c r="AD1263" s="8">
        <f t="shared" si="58"/>
        <v>1248.0000000000005</v>
      </c>
      <c r="AE1263" s="7">
        <f t="shared" si="59"/>
        <v>0.8</v>
      </c>
    </row>
    <row r="1264" spans="1:31" x14ac:dyDescent="0.45">
      <c r="A1264" t="s">
        <v>33</v>
      </c>
      <c r="B1264" t="s">
        <v>170</v>
      </c>
      <c r="C1264" t="s">
        <v>136</v>
      </c>
      <c r="D1264">
        <v>0.8</v>
      </c>
      <c r="E1264">
        <v>0.8</v>
      </c>
      <c r="F1264">
        <v>0.8</v>
      </c>
      <c r="G1264">
        <v>0.8</v>
      </c>
      <c r="H1264">
        <v>0.8</v>
      </c>
      <c r="I1264">
        <v>0.8</v>
      </c>
      <c r="J1264">
        <v>0.8</v>
      </c>
      <c r="K1264">
        <v>0.8</v>
      </c>
      <c r="L1264">
        <v>0.8</v>
      </c>
      <c r="M1264">
        <v>0.8</v>
      </c>
      <c r="N1264">
        <v>0.8</v>
      </c>
      <c r="O1264">
        <v>0.8</v>
      </c>
      <c r="P1264">
        <v>0.8</v>
      </c>
      <c r="Q1264">
        <v>0.8</v>
      </c>
      <c r="R1264">
        <v>0.8</v>
      </c>
      <c r="S1264">
        <v>0.8</v>
      </c>
      <c r="T1264">
        <v>0.8</v>
      </c>
      <c r="U1264">
        <v>0.8</v>
      </c>
      <c r="V1264">
        <v>0.8</v>
      </c>
      <c r="W1264">
        <v>0.8</v>
      </c>
      <c r="X1264">
        <v>0.8</v>
      </c>
      <c r="Y1264">
        <v>0.8</v>
      </c>
      <c r="Z1264">
        <v>0.8</v>
      </c>
      <c r="AA1264">
        <v>0.8</v>
      </c>
      <c r="AB1264" s="7">
        <f t="shared" si="57"/>
        <v>19.200000000000006</v>
      </c>
      <c r="AC1264">
        <f>INDEX(SHELF_days!$C$2:$C$289,MATCH(A1264&amp;"|"&amp;C1264,SHELF_days!$D$2:$D$289,0))</f>
        <v>116</v>
      </c>
      <c r="AD1264" s="8">
        <f t="shared" si="58"/>
        <v>2227.2000000000007</v>
      </c>
      <c r="AE1264" s="7">
        <f t="shared" si="59"/>
        <v>0.8</v>
      </c>
    </row>
    <row r="1265" spans="1:31" x14ac:dyDescent="0.45">
      <c r="A1265" t="s">
        <v>33</v>
      </c>
      <c r="B1265" t="s">
        <v>170</v>
      </c>
      <c r="C1265" t="s">
        <v>137</v>
      </c>
      <c r="D1265">
        <v>0.8</v>
      </c>
      <c r="E1265">
        <v>0.8</v>
      </c>
      <c r="F1265">
        <v>0.8</v>
      </c>
      <c r="G1265">
        <v>0.8</v>
      </c>
      <c r="H1265">
        <v>0.8</v>
      </c>
      <c r="I1265">
        <v>0.8</v>
      </c>
      <c r="J1265">
        <v>0.8</v>
      </c>
      <c r="K1265">
        <v>0.8</v>
      </c>
      <c r="L1265">
        <v>0.8</v>
      </c>
      <c r="M1265">
        <v>0.8</v>
      </c>
      <c r="N1265">
        <v>0.8</v>
      </c>
      <c r="O1265">
        <v>0.8</v>
      </c>
      <c r="P1265">
        <v>0.8</v>
      </c>
      <c r="Q1265">
        <v>0.8</v>
      </c>
      <c r="R1265">
        <v>0.8</v>
      </c>
      <c r="S1265">
        <v>0.8</v>
      </c>
      <c r="T1265">
        <v>0.8</v>
      </c>
      <c r="U1265">
        <v>0.8</v>
      </c>
      <c r="V1265">
        <v>0.8</v>
      </c>
      <c r="W1265">
        <v>0.8</v>
      </c>
      <c r="X1265">
        <v>0.8</v>
      </c>
      <c r="Y1265">
        <v>0.8</v>
      </c>
      <c r="Z1265">
        <v>0.8</v>
      </c>
      <c r="AA1265">
        <v>0.8</v>
      </c>
      <c r="AB1265" s="7">
        <f t="shared" si="57"/>
        <v>19.200000000000006</v>
      </c>
      <c r="AC1265">
        <f>INDEX(SHELF_days!$C$2:$C$289,MATCH(A1265&amp;"|"&amp;C1265,SHELF_days!$D$2:$D$289,0))</f>
        <v>74</v>
      </c>
      <c r="AD1265" s="8">
        <f t="shared" si="58"/>
        <v>1420.8000000000004</v>
      </c>
      <c r="AE1265" s="7">
        <f t="shared" si="59"/>
        <v>0.8</v>
      </c>
    </row>
    <row r="1266" spans="1:31" x14ac:dyDescent="0.45">
      <c r="A1266" t="s">
        <v>33</v>
      </c>
      <c r="B1266" t="s">
        <v>170</v>
      </c>
      <c r="C1266" t="s">
        <v>138</v>
      </c>
      <c r="D1266">
        <v>0.8</v>
      </c>
      <c r="E1266">
        <v>0.8</v>
      </c>
      <c r="F1266">
        <v>0.8</v>
      </c>
      <c r="G1266">
        <v>0.8</v>
      </c>
      <c r="H1266">
        <v>0.8</v>
      </c>
      <c r="I1266">
        <v>0.8</v>
      </c>
      <c r="J1266">
        <v>0.8</v>
      </c>
      <c r="K1266">
        <v>0.8</v>
      </c>
      <c r="L1266">
        <v>0.8</v>
      </c>
      <c r="M1266">
        <v>0.8</v>
      </c>
      <c r="N1266">
        <v>0.8</v>
      </c>
      <c r="O1266">
        <v>0.8</v>
      </c>
      <c r="P1266">
        <v>0.8</v>
      </c>
      <c r="Q1266">
        <v>0.8</v>
      </c>
      <c r="R1266">
        <v>0.8</v>
      </c>
      <c r="S1266">
        <v>0.8</v>
      </c>
      <c r="T1266">
        <v>0.8</v>
      </c>
      <c r="U1266">
        <v>0.8</v>
      </c>
      <c r="V1266">
        <v>0.8</v>
      </c>
      <c r="W1266">
        <v>0.8</v>
      </c>
      <c r="X1266">
        <v>0.8</v>
      </c>
      <c r="Y1266">
        <v>0.8</v>
      </c>
      <c r="Z1266">
        <v>0.8</v>
      </c>
      <c r="AA1266">
        <v>0.8</v>
      </c>
      <c r="AB1266" s="7">
        <f t="shared" si="57"/>
        <v>19.200000000000006</v>
      </c>
      <c r="AC1266">
        <f>INDEX(SHELF_days!$C$2:$C$289,MATCH(A1266&amp;"|"&amp;C1266,SHELF_days!$D$2:$D$289,0))</f>
        <v>9</v>
      </c>
      <c r="AD1266" s="8">
        <f t="shared" si="58"/>
        <v>172.80000000000007</v>
      </c>
      <c r="AE1266" s="7">
        <f t="shared" si="59"/>
        <v>0.8</v>
      </c>
    </row>
    <row r="1267" spans="1:31" x14ac:dyDescent="0.45">
      <c r="A1267" t="s">
        <v>33</v>
      </c>
      <c r="B1267" t="s">
        <v>170</v>
      </c>
      <c r="C1267" t="s">
        <v>139</v>
      </c>
      <c r="D1267">
        <v>0.8</v>
      </c>
      <c r="E1267">
        <v>0.8</v>
      </c>
      <c r="F1267">
        <v>0.8</v>
      </c>
      <c r="G1267">
        <v>0.8</v>
      </c>
      <c r="H1267">
        <v>0.8</v>
      </c>
      <c r="I1267">
        <v>0.8</v>
      </c>
      <c r="J1267">
        <v>0.8</v>
      </c>
      <c r="K1267">
        <v>0.8</v>
      </c>
      <c r="L1267">
        <v>0.8</v>
      </c>
      <c r="M1267">
        <v>0.8</v>
      </c>
      <c r="N1267">
        <v>0.8</v>
      </c>
      <c r="O1267">
        <v>0.8</v>
      </c>
      <c r="P1267">
        <v>0.8</v>
      </c>
      <c r="Q1267">
        <v>0.8</v>
      </c>
      <c r="R1267">
        <v>0.8</v>
      </c>
      <c r="S1267">
        <v>0.8</v>
      </c>
      <c r="T1267">
        <v>0.8</v>
      </c>
      <c r="U1267">
        <v>0.8</v>
      </c>
      <c r="V1267">
        <v>0.8</v>
      </c>
      <c r="W1267">
        <v>0.8</v>
      </c>
      <c r="X1267">
        <v>0.8</v>
      </c>
      <c r="Y1267">
        <v>0.8</v>
      </c>
      <c r="Z1267">
        <v>0.8</v>
      </c>
      <c r="AA1267">
        <v>0.8</v>
      </c>
      <c r="AB1267" s="7">
        <f t="shared" si="57"/>
        <v>19.200000000000006</v>
      </c>
      <c r="AC1267">
        <f>INDEX(SHELF_days!$C$2:$C$289,MATCH(A1267&amp;"|"&amp;C1267,SHELF_days!$D$2:$D$289,0))</f>
        <v>37</v>
      </c>
      <c r="AD1267" s="8">
        <f t="shared" si="58"/>
        <v>710.4000000000002</v>
      </c>
      <c r="AE1267" s="7">
        <f t="shared" si="59"/>
        <v>0.8</v>
      </c>
    </row>
    <row r="1268" spans="1:31" x14ac:dyDescent="0.45">
      <c r="A1268" t="s">
        <v>33</v>
      </c>
      <c r="B1268" t="s">
        <v>171</v>
      </c>
      <c r="C1268" t="s">
        <v>134</v>
      </c>
      <c r="D1268">
        <v>0.48849920439560501</v>
      </c>
      <c r="E1268">
        <v>0.46896096206750942</v>
      </c>
      <c r="F1268">
        <v>0.46489848610623308</v>
      </c>
      <c r="G1268">
        <v>0.46839731815612851</v>
      </c>
      <c r="H1268">
        <v>0.49700997805749669</v>
      </c>
      <c r="I1268">
        <v>0.57929251192060727</v>
      </c>
      <c r="J1268">
        <v>0.58577067590207643</v>
      </c>
      <c r="K1268">
        <v>0.53210578993954993</v>
      </c>
      <c r="L1268">
        <v>0.50560679470586034</v>
      </c>
      <c r="M1268">
        <v>0.51052022333334546</v>
      </c>
      <c r="N1268">
        <v>0.52711654372398531</v>
      </c>
      <c r="O1268">
        <v>0.54592105136744251</v>
      </c>
      <c r="P1268">
        <v>0.56107958098413935</v>
      </c>
      <c r="Q1268">
        <v>0.56840121563299373</v>
      </c>
      <c r="R1268">
        <v>0.58414309175797374</v>
      </c>
      <c r="S1268">
        <v>0.62206585219555932</v>
      </c>
      <c r="T1268">
        <v>0.72601800045165998</v>
      </c>
      <c r="U1268">
        <v>0.87362611544394164</v>
      </c>
      <c r="V1268">
        <v>0.92156926750606893</v>
      </c>
      <c r="W1268">
        <v>0.92474537600670448</v>
      </c>
      <c r="X1268">
        <v>0.91892163752234324</v>
      </c>
      <c r="Y1268">
        <v>0.81366911787069385</v>
      </c>
      <c r="Z1268">
        <v>0.67473438531473773</v>
      </c>
      <c r="AA1268">
        <v>0.58636349960886969</v>
      </c>
      <c r="AB1268" s="7">
        <f t="shared" si="57"/>
        <v>14.949436679971527</v>
      </c>
      <c r="AC1268">
        <f>INDEX(SHELF_days!$C$2:$C$289,MATCH(A1268&amp;"|"&amp;C1268,SHELF_days!$D$2:$D$289,0))</f>
        <v>64</v>
      </c>
      <c r="AD1268" s="8">
        <f t="shared" si="58"/>
        <v>956.7639475181777</v>
      </c>
      <c r="AE1268" s="7">
        <f t="shared" si="59"/>
        <v>0.92474537600670448</v>
      </c>
    </row>
    <row r="1269" spans="1:31" x14ac:dyDescent="0.45">
      <c r="A1269" t="s">
        <v>33</v>
      </c>
      <c r="B1269" t="s">
        <v>171</v>
      </c>
      <c r="C1269" t="s">
        <v>135</v>
      </c>
      <c r="D1269">
        <v>0.81475507820149184</v>
      </c>
      <c r="E1269">
        <v>0.74281763169033432</v>
      </c>
      <c r="F1269">
        <v>0.69768658313068876</v>
      </c>
      <c r="G1269">
        <v>0.69096822396544577</v>
      </c>
      <c r="H1269">
        <v>0.70209468523147012</v>
      </c>
      <c r="I1269">
        <v>0.73459274328503266</v>
      </c>
      <c r="J1269">
        <v>0.71098480390756547</v>
      </c>
      <c r="K1269">
        <v>0.71340851109572812</v>
      </c>
      <c r="L1269">
        <v>0.81050168081484864</v>
      </c>
      <c r="M1269">
        <v>0.88967046767828795</v>
      </c>
      <c r="N1269">
        <v>0.96240132836623926</v>
      </c>
      <c r="O1269">
        <v>0.99684375455717489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0.99556044211894412</v>
      </c>
      <c r="AA1269">
        <v>0.90661726407843946</v>
      </c>
      <c r="AB1269" s="7">
        <f t="shared" si="57"/>
        <v>21.368903198121689</v>
      </c>
      <c r="AC1269">
        <f>INDEX(SHELF_days!$C$2:$C$289,MATCH(A1269&amp;"|"&amp;C1269,SHELF_days!$D$2:$D$289,0))</f>
        <v>65</v>
      </c>
      <c r="AD1269" s="8">
        <f t="shared" si="58"/>
        <v>1388.9787078779098</v>
      </c>
      <c r="AE1269" s="7">
        <f t="shared" si="59"/>
        <v>1</v>
      </c>
    </row>
    <row r="1270" spans="1:31" x14ac:dyDescent="0.45">
      <c r="A1270" t="s">
        <v>33</v>
      </c>
      <c r="B1270" t="s">
        <v>171</v>
      </c>
      <c r="C1270" t="s">
        <v>136</v>
      </c>
      <c r="D1270">
        <v>0.61255107169152279</v>
      </c>
      <c r="E1270">
        <v>0.58916113936901016</v>
      </c>
      <c r="F1270">
        <v>0.57198701086921622</v>
      </c>
      <c r="G1270">
        <v>0.56993580799171717</v>
      </c>
      <c r="H1270">
        <v>0.58586383108743023</v>
      </c>
      <c r="I1270">
        <v>0.64091221603243576</v>
      </c>
      <c r="J1270">
        <v>0.65246387181622401</v>
      </c>
      <c r="K1270">
        <v>0.63889678914931158</v>
      </c>
      <c r="L1270">
        <v>0.63639852394210195</v>
      </c>
      <c r="M1270">
        <v>0.65943551232010644</v>
      </c>
      <c r="N1270">
        <v>0.70375880455136697</v>
      </c>
      <c r="O1270">
        <v>0.73237547205210507</v>
      </c>
      <c r="P1270">
        <v>0.75018159725253308</v>
      </c>
      <c r="Q1270">
        <v>0.75883388389217543</v>
      </c>
      <c r="R1270">
        <v>0.76720243937642751</v>
      </c>
      <c r="S1270">
        <v>0.78375103837457039</v>
      </c>
      <c r="T1270">
        <v>0.8407399958144689</v>
      </c>
      <c r="U1270">
        <v>0.94584491368932522</v>
      </c>
      <c r="V1270">
        <v>0.95872798686378113</v>
      </c>
      <c r="W1270">
        <v>0.9610399417002834</v>
      </c>
      <c r="X1270">
        <v>0.93903811795952508</v>
      </c>
      <c r="Y1270">
        <v>0.88386245303453126</v>
      </c>
      <c r="Z1270">
        <v>0.79526898216365915</v>
      </c>
      <c r="AA1270">
        <v>0.71627723778315355</v>
      </c>
      <c r="AB1270" s="7">
        <f t="shared" si="57"/>
        <v>17.694508638776981</v>
      </c>
      <c r="AC1270">
        <f>INDEX(SHELF_days!$C$2:$C$289,MATCH(A1270&amp;"|"&amp;C1270,SHELF_days!$D$2:$D$289,0))</f>
        <v>116</v>
      </c>
      <c r="AD1270" s="8">
        <f t="shared" si="58"/>
        <v>2052.5630020981298</v>
      </c>
      <c r="AE1270" s="7">
        <f t="shared" si="59"/>
        <v>0.9610399417002834</v>
      </c>
    </row>
    <row r="1271" spans="1:31" x14ac:dyDescent="0.45">
      <c r="A1271" t="s">
        <v>33</v>
      </c>
      <c r="B1271" t="s">
        <v>171</v>
      </c>
      <c r="C1271" t="s">
        <v>137</v>
      </c>
      <c r="D1271">
        <v>0.5251123993417901</v>
      </c>
      <c r="E1271">
        <v>0.49811680834293459</v>
      </c>
      <c r="F1271">
        <v>0.48936273490848492</v>
      </c>
      <c r="G1271">
        <v>0.49124124237529831</v>
      </c>
      <c r="H1271">
        <v>0.51487627001062719</v>
      </c>
      <c r="I1271">
        <v>0.59088539726007538</v>
      </c>
      <c r="J1271">
        <v>0.59965715787012264</v>
      </c>
      <c r="K1271">
        <v>0.57655231410819219</v>
      </c>
      <c r="L1271">
        <v>0.55401647972706947</v>
      </c>
      <c r="M1271">
        <v>0.56147852655384745</v>
      </c>
      <c r="N1271">
        <v>0.60125374901369288</v>
      </c>
      <c r="O1271">
        <v>0.62118525463671426</v>
      </c>
      <c r="P1271">
        <v>0.6352312447310331</v>
      </c>
      <c r="Q1271">
        <v>0.64180138337371728</v>
      </c>
      <c r="R1271">
        <v>0.65386252725037419</v>
      </c>
      <c r="S1271">
        <v>0.67753832166848271</v>
      </c>
      <c r="T1271">
        <v>0.75877206803162422</v>
      </c>
      <c r="U1271">
        <v>0.87934317140994112</v>
      </c>
      <c r="V1271">
        <v>0.89101757009335003</v>
      </c>
      <c r="W1271">
        <v>0.89127360274498724</v>
      </c>
      <c r="X1271">
        <v>0.87052352600742255</v>
      </c>
      <c r="Y1271">
        <v>0.80712643344531465</v>
      </c>
      <c r="Z1271">
        <v>0.67815370596091795</v>
      </c>
      <c r="AA1271">
        <v>0.5934944713579714</v>
      </c>
      <c r="AB1271" s="7">
        <f t="shared" si="57"/>
        <v>15.601876360223986</v>
      </c>
      <c r="AC1271">
        <f>INDEX(SHELF_days!$C$2:$C$289,MATCH(A1271&amp;"|"&amp;C1271,SHELF_days!$D$2:$D$289,0))</f>
        <v>74</v>
      </c>
      <c r="AD1271" s="8">
        <f t="shared" si="58"/>
        <v>1154.5388506565751</v>
      </c>
      <c r="AE1271" s="7">
        <f t="shared" si="59"/>
        <v>0.89127360274498724</v>
      </c>
    </row>
    <row r="1272" spans="1:31" x14ac:dyDescent="0.45">
      <c r="A1272" t="s">
        <v>33</v>
      </c>
      <c r="B1272" t="s">
        <v>171</v>
      </c>
      <c r="C1272" t="s">
        <v>138</v>
      </c>
      <c r="D1272">
        <v>0.80695984325889425</v>
      </c>
      <c r="E1272">
        <v>0.74159355451390119</v>
      </c>
      <c r="F1272">
        <v>0.70519047117071731</v>
      </c>
      <c r="G1272">
        <v>0.70258163673644747</v>
      </c>
      <c r="H1272">
        <v>0.70526495862567262</v>
      </c>
      <c r="I1272">
        <v>0.7312185161451189</v>
      </c>
      <c r="J1272">
        <v>0.7004924409760328</v>
      </c>
      <c r="K1272">
        <v>0.72462460287073738</v>
      </c>
      <c r="L1272">
        <v>0.80112853964238884</v>
      </c>
      <c r="M1272">
        <v>0.94207121899375623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1</v>
      </c>
      <c r="V1272">
        <v>1</v>
      </c>
      <c r="W1272">
        <v>1</v>
      </c>
      <c r="X1272">
        <v>1</v>
      </c>
      <c r="Y1272">
        <v>1</v>
      </c>
      <c r="Z1272">
        <v>1</v>
      </c>
      <c r="AA1272">
        <v>0.92973822466614742</v>
      </c>
      <c r="AB1272" s="7">
        <f t="shared" si="57"/>
        <v>21.490864007599818</v>
      </c>
      <c r="AC1272">
        <f>INDEX(SHELF_days!$C$2:$C$289,MATCH(A1272&amp;"|"&amp;C1272,SHELF_days!$D$2:$D$289,0))</f>
        <v>9</v>
      </c>
      <c r="AD1272" s="8">
        <f t="shared" si="58"/>
        <v>193.41777606839835</v>
      </c>
      <c r="AE1272" s="7">
        <f t="shared" si="59"/>
        <v>1</v>
      </c>
    </row>
    <row r="1273" spans="1:31" x14ac:dyDescent="0.45">
      <c r="A1273" t="s">
        <v>33</v>
      </c>
      <c r="B1273" t="s">
        <v>171</v>
      </c>
      <c r="C1273" t="s">
        <v>139</v>
      </c>
      <c r="D1273">
        <v>0.43991068612143203</v>
      </c>
      <c r="E1273">
        <v>0.43167018787110017</v>
      </c>
      <c r="F1273">
        <v>0.43207656151531609</v>
      </c>
      <c r="G1273">
        <v>0.43567698023572599</v>
      </c>
      <c r="H1273">
        <v>0.45299445072379368</v>
      </c>
      <c r="I1273">
        <v>0.52965325813055519</v>
      </c>
      <c r="J1273">
        <v>0.59450867989040401</v>
      </c>
      <c r="K1273">
        <v>0.59281243661115024</v>
      </c>
      <c r="L1273">
        <v>0.49818690995353437</v>
      </c>
      <c r="M1273">
        <v>0.44609472666265831</v>
      </c>
      <c r="N1273">
        <v>0.43827483807592582</v>
      </c>
      <c r="O1273">
        <v>0.4357934567579535</v>
      </c>
      <c r="P1273">
        <v>0.43065727352224781</v>
      </c>
      <c r="Q1273">
        <v>0.41263145322122607</v>
      </c>
      <c r="R1273">
        <v>0.40952066728869863</v>
      </c>
      <c r="S1273">
        <v>0.42645419664794232</v>
      </c>
      <c r="T1273">
        <v>0.52467971063144125</v>
      </c>
      <c r="U1273">
        <v>0.78706507806973591</v>
      </c>
      <c r="V1273">
        <v>0.79962254134944</v>
      </c>
      <c r="W1273">
        <v>0.79501093385828481</v>
      </c>
      <c r="X1273">
        <v>0.74973996082467231</v>
      </c>
      <c r="Y1273">
        <v>0.64082449046785006</v>
      </c>
      <c r="Z1273">
        <v>0.54730333379876139</v>
      </c>
      <c r="AA1273">
        <v>0.48580416145717159</v>
      </c>
      <c r="AB1273" s="7">
        <f t="shared" si="57"/>
        <v>12.736966973687021</v>
      </c>
      <c r="AC1273">
        <f>INDEX(SHELF_days!$C$2:$C$289,MATCH(A1273&amp;"|"&amp;C1273,SHELF_days!$D$2:$D$289,0))</f>
        <v>37</v>
      </c>
      <c r="AD1273" s="8">
        <f t="shared" si="58"/>
        <v>471.26777802641982</v>
      </c>
      <c r="AE1273" s="7">
        <f t="shared" si="59"/>
        <v>0.79962254134944</v>
      </c>
    </row>
    <row r="1274" spans="1:31" x14ac:dyDescent="0.45">
      <c r="A1274" t="s">
        <v>33</v>
      </c>
      <c r="B1274" t="s">
        <v>172</v>
      </c>
      <c r="C1274" t="s">
        <v>134</v>
      </c>
      <c r="D1274">
        <v>9.999999999999998E-4</v>
      </c>
      <c r="E1274">
        <v>9.999999999999998E-4</v>
      </c>
      <c r="F1274">
        <v>9.999999999999998E-4</v>
      </c>
      <c r="G1274">
        <v>9.999999999999998E-4</v>
      </c>
      <c r="H1274">
        <v>9.999999999999998E-4</v>
      </c>
      <c r="I1274">
        <v>9.999999999999998E-4</v>
      </c>
      <c r="J1274">
        <v>9.999999999999998E-4</v>
      </c>
      <c r="K1274">
        <v>9.999999999999998E-4</v>
      </c>
      <c r="L1274">
        <v>9.999999999999998E-4</v>
      </c>
      <c r="M1274">
        <v>9.999999999999998E-4</v>
      </c>
      <c r="N1274">
        <v>9.999999999999998E-4</v>
      </c>
      <c r="O1274">
        <v>9.999999999999998E-4</v>
      </c>
      <c r="P1274">
        <v>9.999999999999998E-4</v>
      </c>
      <c r="Q1274">
        <v>9.999999999999998E-4</v>
      </c>
      <c r="R1274">
        <v>9.999999999999998E-4</v>
      </c>
      <c r="S1274">
        <v>9.999999999999998E-4</v>
      </c>
      <c r="T1274">
        <v>9.999999999999998E-4</v>
      </c>
      <c r="U1274">
        <v>9.999999999999998E-4</v>
      </c>
      <c r="V1274">
        <v>9.999999999999998E-4</v>
      </c>
      <c r="W1274">
        <v>9.999999999999998E-4</v>
      </c>
      <c r="X1274">
        <v>9.999999999999998E-4</v>
      </c>
      <c r="Y1274">
        <v>9.999999999999998E-4</v>
      </c>
      <c r="Z1274">
        <v>9.999999999999998E-4</v>
      </c>
      <c r="AA1274">
        <v>9.999999999999998E-4</v>
      </c>
      <c r="AB1274" s="7">
        <f t="shared" si="57"/>
        <v>2.4E-2</v>
      </c>
      <c r="AC1274">
        <f>INDEX(SHELF_days!$C$2:$C$289,MATCH(A1274&amp;"|"&amp;C1274,SHELF_days!$D$2:$D$289,0))</f>
        <v>64</v>
      </c>
      <c r="AD1274" s="8">
        <f t="shared" si="58"/>
        <v>1.536</v>
      </c>
      <c r="AE1274" s="7">
        <f t="shared" si="59"/>
        <v>9.999999999999998E-4</v>
      </c>
    </row>
    <row r="1275" spans="1:31" x14ac:dyDescent="0.45">
      <c r="A1275" t="s">
        <v>33</v>
      </c>
      <c r="B1275" t="s">
        <v>172</v>
      </c>
      <c r="C1275" t="s">
        <v>135</v>
      </c>
      <c r="D1275">
        <v>9.999999999999998E-4</v>
      </c>
      <c r="E1275">
        <v>9.999999999999998E-4</v>
      </c>
      <c r="F1275">
        <v>9.999999999999998E-4</v>
      </c>
      <c r="G1275">
        <v>9.999999999999998E-4</v>
      </c>
      <c r="H1275">
        <v>9.999999999999998E-4</v>
      </c>
      <c r="I1275">
        <v>9.999999999999998E-4</v>
      </c>
      <c r="J1275">
        <v>9.999999999999998E-4</v>
      </c>
      <c r="K1275">
        <v>9.999999999999998E-4</v>
      </c>
      <c r="L1275">
        <v>9.999999999999998E-4</v>
      </c>
      <c r="M1275">
        <v>9.999999999999998E-4</v>
      </c>
      <c r="N1275">
        <v>9.999999999999998E-4</v>
      </c>
      <c r="O1275">
        <v>9.999999999999998E-4</v>
      </c>
      <c r="P1275">
        <v>9.999999999999998E-4</v>
      </c>
      <c r="Q1275">
        <v>9.999999999999998E-4</v>
      </c>
      <c r="R1275">
        <v>9.999999999999998E-4</v>
      </c>
      <c r="S1275">
        <v>9.999999999999998E-4</v>
      </c>
      <c r="T1275">
        <v>9.999999999999998E-4</v>
      </c>
      <c r="U1275">
        <v>9.999999999999998E-4</v>
      </c>
      <c r="V1275">
        <v>9.999999999999998E-4</v>
      </c>
      <c r="W1275">
        <v>9.999999999999998E-4</v>
      </c>
      <c r="X1275">
        <v>9.999999999999998E-4</v>
      </c>
      <c r="Y1275">
        <v>9.999999999999998E-4</v>
      </c>
      <c r="Z1275">
        <v>9.999999999999998E-4</v>
      </c>
      <c r="AA1275">
        <v>9.999999999999998E-4</v>
      </c>
      <c r="AB1275" s="7">
        <f t="shared" si="57"/>
        <v>2.4E-2</v>
      </c>
      <c r="AC1275">
        <f>INDEX(SHELF_days!$C$2:$C$289,MATCH(A1275&amp;"|"&amp;C1275,SHELF_days!$D$2:$D$289,0))</f>
        <v>65</v>
      </c>
      <c r="AD1275" s="8">
        <f t="shared" si="58"/>
        <v>1.56</v>
      </c>
      <c r="AE1275" s="7">
        <f t="shared" si="59"/>
        <v>9.999999999999998E-4</v>
      </c>
    </row>
    <row r="1276" spans="1:31" x14ac:dyDescent="0.45">
      <c r="A1276" t="s">
        <v>33</v>
      </c>
      <c r="B1276" t="s">
        <v>172</v>
      </c>
      <c r="C1276" t="s">
        <v>136</v>
      </c>
      <c r="D1276">
        <v>9.999999999999998E-4</v>
      </c>
      <c r="E1276">
        <v>9.999999999999998E-4</v>
      </c>
      <c r="F1276">
        <v>9.999999999999998E-4</v>
      </c>
      <c r="G1276">
        <v>9.999999999999998E-4</v>
      </c>
      <c r="H1276">
        <v>9.999999999999998E-4</v>
      </c>
      <c r="I1276">
        <v>9.999999999999998E-4</v>
      </c>
      <c r="J1276">
        <v>9.999999999999998E-4</v>
      </c>
      <c r="K1276">
        <v>9.999999999999998E-4</v>
      </c>
      <c r="L1276">
        <v>9.999999999999998E-4</v>
      </c>
      <c r="M1276">
        <v>9.999999999999998E-4</v>
      </c>
      <c r="N1276">
        <v>9.999999999999998E-4</v>
      </c>
      <c r="O1276">
        <v>9.999999999999998E-4</v>
      </c>
      <c r="P1276">
        <v>9.999999999999998E-4</v>
      </c>
      <c r="Q1276">
        <v>9.999999999999998E-4</v>
      </c>
      <c r="R1276">
        <v>9.999999999999998E-4</v>
      </c>
      <c r="S1276">
        <v>9.999999999999998E-4</v>
      </c>
      <c r="T1276">
        <v>9.999999999999998E-4</v>
      </c>
      <c r="U1276">
        <v>9.999999999999998E-4</v>
      </c>
      <c r="V1276">
        <v>9.999999999999998E-4</v>
      </c>
      <c r="W1276">
        <v>9.999999999999998E-4</v>
      </c>
      <c r="X1276">
        <v>9.999999999999998E-4</v>
      </c>
      <c r="Y1276">
        <v>9.999999999999998E-4</v>
      </c>
      <c r="Z1276">
        <v>9.999999999999998E-4</v>
      </c>
      <c r="AA1276">
        <v>9.999999999999998E-4</v>
      </c>
      <c r="AB1276" s="7">
        <f t="shared" si="57"/>
        <v>2.4E-2</v>
      </c>
      <c r="AC1276">
        <f>INDEX(SHELF_days!$C$2:$C$289,MATCH(A1276&amp;"|"&amp;C1276,SHELF_days!$D$2:$D$289,0))</f>
        <v>116</v>
      </c>
      <c r="AD1276" s="8">
        <f t="shared" si="58"/>
        <v>2.7840000000000003</v>
      </c>
      <c r="AE1276" s="7">
        <f t="shared" si="59"/>
        <v>9.999999999999998E-4</v>
      </c>
    </row>
    <row r="1277" spans="1:31" x14ac:dyDescent="0.45">
      <c r="A1277" t="s">
        <v>33</v>
      </c>
      <c r="B1277" t="s">
        <v>172</v>
      </c>
      <c r="C1277" t="s">
        <v>137</v>
      </c>
      <c r="D1277">
        <v>9.999999999999998E-4</v>
      </c>
      <c r="E1277">
        <v>9.999999999999998E-4</v>
      </c>
      <c r="F1277">
        <v>9.999999999999998E-4</v>
      </c>
      <c r="G1277">
        <v>9.999999999999998E-4</v>
      </c>
      <c r="H1277">
        <v>9.999999999999998E-4</v>
      </c>
      <c r="I1277">
        <v>9.999999999999998E-4</v>
      </c>
      <c r="J1277">
        <v>9.999999999999998E-4</v>
      </c>
      <c r="K1277">
        <v>9.999999999999998E-4</v>
      </c>
      <c r="L1277">
        <v>9.999999999999998E-4</v>
      </c>
      <c r="M1277">
        <v>9.999999999999998E-4</v>
      </c>
      <c r="N1277">
        <v>9.999999999999998E-4</v>
      </c>
      <c r="O1277">
        <v>9.999999999999998E-4</v>
      </c>
      <c r="P1277">
        <v>9.999999999999998E-4</v>
      </c>
      <c r="Q1277">
        <v>9.999999999999998E-4</v>
      </c>
      <c r="R1277">
        <v>9.999999999999998E-4</v>
      </c>
      <c r="S1277">
        <v>9.999999999999998E-4</v>
      </c>
      <c r="T1277">
        <v>9.999999999999998E-4</v>
      </c>
      <c r="U1277">
        <v>9.999999999999998E-4</v>
      </c>
      <c r="V1277">
        <v>9.999999999999998E-4</v>
      </c>
      <c r="W1277">
        <v>9.999999999999998E-4</v>
      </c>
      <c r="X1277">
        <v>9.999999999999998E-4</v>
      </c>
      <c r="Y1277">
        <v>9.999999999999998E-4</v>
      </c>
      <c r="Z1277">
        <v>9.999999999999998E-4</v>
      </c>
      <c r="AA1277">
        <v>9.999999999999998E-4</v>
      </c>
      <c r="AB1277" s="7">
        <f t="shared" si="57"/>
        <v>2.4E-2</v>
      </c>
      <c r="AC1277">
        <f>INDEX(SHELF_days!$C$2:$C$289,MATCH(A1277&amp;"|"&amp;C1277,SHELF_days!$D$2:$D$289,0))</f>
        <v>74</v>
      </c>
      <c r="AD1277" s="8">
        <f t="shared" si="58"/>
        <v>1.776</v>
      </c>
      <c r="AE1277" s="7">
        <f t="shared" si="59"/>
        <v>9.999999999999998E-4</v>
      </c>
    </row>
    <row r="1278" spans="1:31" x14ac:dyDescent="0.45">
      <c r="A1278" t="s">
        <v>33</v>
      </c>
      <c r="B1278" t="s">
        <v>172</v>
      </c>
      <c r="C1278" t="s">
        <v>138</v>
      </c>
      <c r="D1278">
        <v>9.999999999999998E-4</v>
      </c>
      <c r="E1278">
        <v>9.999999999999998E-4</v>
      </c>
      <c r="F1278">
        <v>9.999999999999998E-4</v>
      </c>
      <c r="G1278">
        <v>9.999999999999998E-4</v>
      </c>
      <c r="H1278">
        <v>9.999999999999998E-4</v>
      </c>
      <c r="I1278">
        <v>9.999999999999998E-4</v>
      </c>
      <c r="J1278">
        <v>9.999999999999998E-4</v>
      </c>
      <c r="K1278">
        <v>9.999999999999998E-4</v>
      </c>
      <c r="L1278">
        <v>9.999999999999998E-4</v>
      </c>
      <c r="M1278">
        <v>9.999999999999998E-4</v>
      </c>
      <c r="N1278">
        <v>9.999999999999998E-4</v>
      </c>
      <c r="O1278">
        <v>9.999999999999998E-4</v>
      </c>
      <c r="P1278">
        <v>9.999999999999998E-4</v>
      </c>
      <c r="Q1278">
        <v>9.999999999999998E-4</v>
      </c>
      <c r="R1278">
        <v>9.999999999999998E-4</v>
      </c>
      <c r="S1278">
        <v>9.999999999999998E-4</v>
      </c>
      <c r="T1278">
        <v>9.999999999999998E-4</v>
      </c>
      <c r="U1278">
        <v>9.999999999999998E-4</v>
      </c>
      <c r="V1278">
        <v>9.999999999999998E-4</v>
      </c>
      <c r="W1278">
        <v>9.999999999999998E-4</v>
      </c>
      <c r="X1278">
        <v>9.999999999999998E-4</v>
      </c>
      <c r="Y1278">
        <v>9.999999999999998E-4</v>
      </c>
      <c r="Z1278">
        <v>9.999999999999998E-4</v>
      </c>
      <c r="AA1278">
        <v>9.999999999999998E-4</v>
      </c>
      <c r="AB1278" s="7">
        <f t="shared" si="57"/>
        <v>2.4E-2</v>
      </c>
      <c r="AC1278">
        <f>INDEX(SHELF_days!$C$2:$C$289,MATCH(A1278&amp;"|"&amp;C1278,SHELF_days!$D$2:$D$289,0))</f>
        <v>9</v>
      </c>
      <c r="AD1278" s="8">
        <f t="shared" si="58"/>
        <v>0.216</v>
      </c>
      <c r="AE1278" s="7">
        <f t="shared" si="59"/>
        <v>9.999999999999998E-4</v>
      </c>
    </row>
    <row r="1279" spans="1:31" x14ac:dyDescent="0.45">
      <c r="A1279" t="s">
        <v>33</v>
      </c>
      <c r="B1279" t="s">
        <v>172</v>
      </c>
      <c r="C1279" t="s">
        <v>139</v>
      </c>
      <c r="D1279">
        <v>9.999999999999998E-4</v>
      </c>
      <c r="E1279">
        <v>9.999999999999998E-4</v>
      </c>
      <c r="F1279">
        <v>9.999999999999998E-4</v>
      </c>
      <c r="G1279">
        <v>9.999999999999998E-4</v>
      </c>
      <c r="H1279">
        <v>9.999999999999998E-4</v>
      </c>
      <c r="I1279">
        <v>9.999999999999998E-4</v>
      </c>
      <c r="J1279">
        <v>9.999999999999998E-4</v>
      </c>
      <c r="K1279">
        <v>9.999999999999998E-4</v>
      </c>
      <c r="L1279">
        <v>9.999999999999998E-4</v>
      </c>
      <c r="M1279">
        <v>9.999999999999998E-4</v>
      </c>
      <c r="N1279">
        <v>9.999999999999998E-4</v>
      </c>
      <c r="O1279">
        <v>9.999999999999998E-4</v>
      </c>
      <c r="P1279">
        <v>9.999999999999998E-4</v>
      </c>
      <c r="Q1279">
        <v>9.999999999999998E-4</v>
      </c>
      <c r="R1279">
        <v>9.999999999999998E-4</v>
      </c>
      <c r="S1279">
        <v>9.999999999999998E-4</v>
      </c>
      <c r="T1279">
        <v>9.999999999999998E-4</v>
      </c>
      <c r="U1279">
        <v>9.999999999999998E-4</v>
      </c>
      <c r="V1279">
        <v>9.999999999999998E-4</v>
      </c>
      <c r="W1279">
        <v>9.999999999999998E-4</v>
      </c>
      <c r="X1279">
        <v>9.999999999999998E-4</v>
      </c>
      <c r="Y1279">
        <v>9.999999999999998E-4</v>
      </c>
      <c r="Z1279">
        <v>9.999999999999998E-4</v>
      </c>
      <c r="AA1279">
        <v>9.999999999999998E-4</v>
      </c>
      <c r="AB1279" s="7">
        <f t="shared" si="57"/>
        <v>2.4E-2</v>
      </c>
      <c r="AC1279">
        <f>INDEX(SHELF_days!$C$2:$C$289,MATCH(A1279&amp;"|"&amp;C1279,SHELF_days!$D$2:$D$289,0))</f>
        <v>37</v>
      </c>
      <c r="AD1279" s="8">
        <f t="shared" si="58"/>
        <v>0.88800000000000001</v>
      </c>
      <c r="AE1279" s="7">
        <f t="shared" si="59"/>
        <v>9.999999999999998E-4</v>
      </c>
    </row>
    <row r="1280" spans="1:31" x14ac:dyDescent="0.45">
      <c r="A1280" t="s">
        <v>33</v>
      </c>
      <c r="B1280" t="s">
        <v>173</v>
      </c>
      <c r="C1280" t="s">
        <v>134</v>
      </c>
      <c r="D1280">
        <v>0.65950000000000097</v>
      </c>
      <c r="E1280">
        <v>0.65950000000000097</v>
      </c>
      <c r="F1280">
        <v>0.65950000000000097</v>
      </c>
      <c r="G1280">
        <v>0.65950000000000097</v>
      </c>
      <c r="H1280">
        <v>0.65950000000000097</v>
      </c>
      <c r="I1280">
        <v>0.65950000000000097</v>
      </c>
      <c r="J1280">
        <v>0.65950000000000097</v>
      </c>
      <c r="K1280">
        <v>0.65950000000000097</v>
      </c>
      <c r="L1280">
        <v>0.65950000000000097</v>
      </c>
      <c r="M1280">
        <v>0.65950000000000097</v>
      </c>
      <c r="N1280">
        <v>0.65950000000000097</v>
      </c>
      <c r="O1280">
        <v>0.65950000000000097</v>
      </c>
      <c r="P1280">
        <v>0.65950000000000097</v>
      </c>
      <c r="Q1280">
        <v>0.65950000000000097</v>
      </c>
      <c r="R1280">
        <v>0.65950000000000097</v>
      </c>
      <c r="S1280">
        <v>0.65950000000000097</v>
      </c>
      <c r="T1280">
        <v>0.65950000000000097</v>
      </c>
      <c r="U1280">
        <v>0.65950000000000097</v>
      </c>
      <c r="V1280">
        <v>0.65950000000000097</v>
      </c>
      <c r="W1280">
        <v>0.65950000000000097</v>
      </c>
      <c r="X1280">
        <v>0.65950000000000097</v>
      </c>
      <c r="Y1280">
        <v>0.65950000000000097</v>
      </c>
      <c r="Z1280">
        <v>0.65950000000000097</v>
      </c>
      <c r="AA1280">
        <v>0.65950000000000097</v>
      </c>
      <c r="AB1280" s="7">
        <f t="shared" si="57"/>
        <v>15.828000000000028</v>
      </c>
      <c r="AC1280">
        <f>INDEX(SHELF_days!$C$2:$C$289,MATCH(A1280&amp;"|"&amp;C1280,SHELF_days!$D$2:$D$289,0))</f>
        <v>64</v>
      </c>
      <c r="AD1280" s="8">
        <f t="shared" si="58"/>
        <v>1012.9920000000018</v>
      </c>
      <c r="AE1280" s="7">
        <f t="shared" si="59"/>
        <v>0.65950000000000097</v>
      </c>
    </row>
    <row r="1281" spans="1:31" x14ac:dyDescent="0.45">
      <c r="A1281" t="s">
        <v>33</v>
      </c>
      <c r="B1281" t="s">
        <v>173</v>
      </c>
      <c r="C1281" t="s">
        <v>135</v>
      </c>
      <c r="D1281">
        <v>0.65950000000000009</v>
      </c>
      <c r="E1281">
        <v>0.65950000000000009</v>
      </c>
      <c r="F1281">
        <v>0.65950000000000009</v>
      </c>
      <c r="G1281">
        <v>0.65950000000000009</v>
      </c>
      <c r="H1281">
        <v>0.65950000000000009</v>
      </c>
      <c r="I1281">
        <v>0.65950000000000009</v>
      </c>
      <c r="J1281">
        <v>0.65950000000000009</v>
      </c>
      <c r="K1281">
        <v>0.65950000000000009</v>
      </c>
      <c r="L1281">
        <v>0.65950000000000009</v>
      </c>
      <c r="M1281">
        <v>0.65950000000000009</v>
      </c>
      <c r="N1281">
        <v>0.65950000000000009</v>
      </c>
      <c r="O1281">
        <v>0.65950000000000009</v>
      </c>
      <c r="P1281">
        <v>0.65950000000000009</v>
      </c>
      <c r="Q1281">
        <v>0.65950000000000009</v>
      </c>
      <c r="R1281">
        <v>0.65950000000000009</v>
      </c>
      <c r="S1281">
        <v>0.65950000000000009</v>
      </c>
      <c r="T1281">
        <v>0.65950000000000009</v>
      </c>
      <c r="U1281">
        <v>0.65950000000000009</v>
      </c>
      <c r="V1281">
        <v>0.65950000000000009</v>
      </c>
      <c r="W1281">
        <v>0.65950000000000009</v>
      </c>
      <c r="X1281">
        <v>0.65950000000000009</v>
      </c>
      <c r="Y1281">
        <v>0.65950000000000009</v>
      </c>
      <c r="Z1281">
        <v>0.65950000000000009</v>
      </c>
      <c r="AA1281">
        <v>0.65950000000000009</v>
      </c>
      <c r="AB1281" s="7">
        <f t="shared" si="57"/>
        <v>15.827999999999998</v>
      </c>
      <c r="AC1281">
        <f>INDEX(SHELF_days!$C$2:$C$289,MATCH(A1281&amp;"|"&amp;C1281,SHELF_days!$D$2:$D$289,0))</f>
        <v>65</v>
      </c>
      <c r="AD1281" s="8">
        <f t="shared" si="58"/>
        <v>1028.82</v>
      </c>
      <c r="AE1281" s="7">
        <f t="shared" si="59"/>
        <v>0.65950000000000009</v>
      </c>
    </row>
    <row r="1282" spans="1:31" x14ac:dyDescent="0.45">
      <c r="A1282" t="s">
        <v>33</v>
      </c>
      <c r="B1282" t="s">
        <v>173</v>
      </c>
      <c r="C1282" t="s">
        <v>136</v>
      </c>
      <c r="D1282">
        <v>0.65949999999999975</v>
      </c>
      <c r="E1282">
        <v>0.65949999999999975</v>
      </c>
      <c r="F1282">
        <v>0.65949999999999975</v>
      </c>
      <c r="G1282">
        <v>0.65949999999999975</v>
      </c>
      <c r="H1282">
        <v>0.65949999999999975</v>
      </c>
      <c r="I1282">
        <v>0.65949999999999975</v>
      </c>
      <c r="J1282">
        <v>0.65949999999999975</v>
      </c>
      <c r="K1282">
        <v>0.65949999999999975</v>
      </c>
      <c r="L1282">
        <v>0.65949999999999975</v>
      </c>
      <c r="M1282">
        <v>0.65949999999999975</v>
      </c>
      <c r="N1282">
        <v>0.65949999999999975</v>
      </c>
      <c r="O1282">
        <v>0.65949999999999975</v>
      </c>
      <c r="P1282">
        <v>0.65949999999999975</v>
      </c>
      <c r="Q1282">
        <v>0.65949999999999975</v>
      </c>
      <c r="R1282">
        <v>0.65949999999999975</v>
      </c>
      <c r="S1282">
        <v>0.65949999999999975</v>
      </c>
      <c r="T1282">
        <v>0.65949999999999975</v>
      </c>
      <c r="U1282">
        <v>0.65949999999999975</v>
      </c>
      <c r="V1282">
        <v>0.65949999999999975</v>
      </c>
      <c r="W1282">
        <v>0.65949999999999975</v>
      </c>
      <c r="X1282">
        <v>0.65949999999999975</v>
      </c>
      <c r="Y1282">
        <v>0.65949999999999975</v>
      </c>
      <c r="Z1282">
        <v>0.65949999999999975</v>
      </c>
      <c r="AA1282">
        <v>0.65949999999999975</v>
      </c>
      <c r="AB1282" s="7">
        <f t="shared" ref="AB1282:AB1345" si="60">SUM(D1282:AA1282)</f>
        <v>15.827999999999991</v>
      </c>
      <c r="AC1282">
        <f>INDEX(SHELF_days!$C$2:$C$289,MATCH(A1282&amp;"|"&amp;C1282,SHELF_days!$D$2:$D$289,0))</f>
        <v>116</v>
      </c>
      <c r="AD1282" s="8">
        <f t="shared" ref="AD1282:AD1345" si="61">AB1282*AC1282</f>
        <v>1836.0479999999989</v>
      </c>
      <c r="AE1282" s="7">
        <f t="shared" ref="AE1282:AE1345" si="62">MAX(D1282:AA1282)</f>
        <v>0.65949999999999975</v>
      </c>
    </row>
    <row r="1283" spans="1:31" x14ac:dyDescent="0.45">
      <c r="A1283" t="s">
        <v>33</v>
      </c>
      <c r="B1283" t="s">
        <v>173</v>
      </c>
      <c r="C1283" t="s">
        <v>137</v>
      </c>
      <c r="D1283">
        <v>0.65949999999999931</v>
      </c>
      <c r="E1283">
        <v>0.65949999999999931</v>
      </c>
      <c r="F1283">
        <v>0.65949999999999931</v>
      </c>
      <c r="G1283">
        <v>0.65949999999999931</v>
      </c>
      <c r="H1283">
        <v>0.65949999999999931</v>
      </c>
      <c r="I1283">
        <v>0.65949999999999931</v>
      </c>
      <c r="J1283">
        <v>0.65949999999999931</v>
      </c>
      <c r="K1283">
        <v>0.65949999999999931</v>
      </c>
      <c r="L1283">
        <v>0.65949999999999931</v>
      </c>
      <c r="M1283">
        <v>0.65949999999999931</v>
      </c>
      <c r="N1283">
        <v>0.65949999999999931</v>
      </c>
      <c r="O1283">
        <v>0.65949999999999931</v>
      </c>
      <c r="P1283">
        <v>0.65949999999999931</v>
      </c>
      <c r="Q1283">
        <v>0.65949999999999931</v>
      </c>
      <c r="R1283">
        <v>0.65949999999999931</v>
      </c>
      <c r="S1283">
        <v>0.65949999999999931</v>
      </c>
      <c r="T1283">
        <v>0.65949999999999931</v>
      </c>
      <c r="U1283">
        <v>0.65949999999999931</v>
      </c>
      <c r="V1283">
        <v>0.65949999999999931</v>
      </c>
      <c r="W1283">
        <v>0.65949999999999931</v>
      </c>
      <c r="X1283">
        <v>0.65949999999999931</v>
      </c>
      <c r="Y1283">
        <v>0.65949999999999931</v>
      </c>
      <c r="Z1283">
        <v>0.65949999999999931</v>
      </c>
      <c r="AA1283">
        <v>0.65949999999999931</v>
      </c>
      <c r="AB1283" s="7">
        <f t="shared" si="60"/>
        <v>15.827999999999987</v>
      </c>
      <c r="AC1283">
        <f>INDEX(SHELF_days!$C$2:$C$289,MATCH(A1283&amp;"|"&amp;C1283,SHELF_days!$D$2:$D$289,0))</f>
        <v>74</v>
      </c>
      <c r="AD1283" s="8">
        <f t="shared" si="61"/>
        <v>1171.271999999999</v>
      </c>
      <c r="AE1283" s="7">
        <f t="shared" si="62"/>
        <v>0.65949999999999931</v>
      </c>
    </row>
    <row r="1284" spans="1:31" x14ac:dyDescent="0.45">
      <c r="A1284" t="s">
        <v>33</v>
      </c>
      <c r="B1284" t="s">
        <v>173</v>
      </c>
      <c r="C1284" t="s">
        <v>138</v>
      </c>
      <c r="D1284">
        <v>0.65950000000000009</v>
      </c>
      <c r="E1284">
        <v>0.65950000000000009</v>
      </c>
      <c r="F1284">
        <v>0.65950000000000009</v>
      </c>
      <c r="G1284">
        <v>0.65950000000000009</v>
      </c>
      <c r="H1284">
        <v>0.65950000000000009</v>
      </c>
      <c r="I1284">
        <v>0.65950000000000009</v>
      </c>
      <c r="J1284">
        <v>0.65950000000000009</v>
      </c>
      <c r="K1284">
        <v>0.65950000000000009</v>
      </c>
      <c r="L1284">
        <v>0.65950000000000009</v>
      </c>
      <c r="M1284">
        <v>0.65950000000000009</v>
      </c>
      <c r="N1284">
        <v>0.65950000000000009</v>
      </c>
      <c r="O1284">
        <v>0.65950000000000009</v>
      </c>
      <c r="P1284">
        <v>0.65950000000000009</v>
      </c>
      <c r="Q1284">
        <v>0.65950000000000009</v>
      </c>
      <c r="R1284">
        <v>0.65950000000000009</v>
      </c>
      <c r="S1284">
        <v>0.65950000000000009</v>
      </c>
      <c r="T1284">
        <v>0.65950000000000009</v>
      </c>
      <c r="U1284">
        <v>0.65950000000000009</v>
      </c>
      <c r="V1284">
        <v>0.65950000000000009</v>
      </c>
      <c r="W1284">
        <v>0.65950000000000009</v>
      </c>
      <c r="X1284">
        <v>0.65950000000000009</v>
      </c>
      <c r="Y1284">
        <v>0.65950000000000009</v>
      </c>
      <c r="Z1284">
        <v>0.65950000000000009</v>
      </c>
      <c r="AA1284">
        <v>0.65950000000000009</v>
      </c>
      <c r="AB1284" s="7">
        <f t="shared" si="60"/>
        <v>15.827999999999998</v>
      </c>
      <c r="AC1284">
        <f>INDEX(SHELF_days!$C$2:$C$289,MATCH(A1284&amp;"|"&amp;C1284,SHELF_days!$D$2:$D$289,0))</f>
        <v>9</v>
      </c>
      <c r="AD1284" s="8">
        <f t="shared" si="61"/>
        <v>142.45199999999997</v>
      </c>
      <c r="AE1284" s="7">
        <f t="shared" si="62"/>
        <v>0.65950000000000009</v>
      </c>
    </row>
    <row r="1285" spans="1:31" x14ac:dyDescent="0.45">
      <c r="A1285" t="s">
        <v>33</v>
      </c>
      <c r="B1285" t="s">
        <v>173</v>
      </c>
      <c r="C1285" t="s">
        <v>139</v>
      </c>
      <c r="D1285">
        <v>0.65950000000000009</v>
      </c>
      <c r="E1285">
        <v>0.65950000000000009</v>
      </c>
      <c r="F1285">
        <v>0.65950000000000009</v>
      </c>
      <c r="G1285">
        <v>0.65950000000000009</v>
      </c>
      <c r="H1285">
        <v>0.65950000000000009</v>
      </c>
      <c r="I1285">
        <v>0.65950000000000009</v>
      </c>
      <c r="J1285">
        <v>0.65950000000000009</v>
      </c>
      <c r="K1285">
        <v>0.65950000000000009</v>
      </c>
      <c r="L1285">
        <v>0.65950000000000009</v>
      </c>
      <c r="M1285">
        <v>0.65950000000000009</v>
      </c>
      <c r="N1285">
        <v>0.65950000000000009</v>
      </c>
      <c r="O1285">
        <v>0.65950000000000009</v>
      </c>
      <c r="P1285">
        <v>0.65950000000000009</v>
      </c>
      <c r="Q1285">
        <v>0.65950000000000009</v>
      </c>
      <c r="R1285">
        <v>0.65950000000000009</v>
      </c>
      <c r="S1285">
        <v>0.65950000000000009</v>
      </c>
      <c r="T1285">
        <v>0.65950000000000009</v>
      </c>
      <c r="U1285">
        <v>0.65950000000000009</v>
      </c>
      <c r="V1285">
        <v>0.65950000000000009</v>
      </c>
      <c r="W1285">
        <v>0.65950000000000009</v>
      </c>
      <c r="X1285">
        <v>0.65950000000000009</v>
      </c>
      <c r="Y1285">
        <v>0.65950000000000009</v>
      </c>
      <c r="Z1285">
        <v>0.65950000000000009</v>
      </c>
      <c r="AA1285">
        <v>0.65950000000000009</v>
      </c>
      <c r="AB1285" s="7">
        <f t="shared" si="60"/>
        <v>15.827999999999998</v>
      </c>
      <c r="AC1285">
        <f>INDEX(SHELF_days!$C$2:$C$289,MATCH(A1285&amp;"|"&amp;C1285,SHELF_days!$D$2:$D$289,0))</f>
        <v>37</v>
      </c>
      <c r="AD1285" s="8">
        <f t="shared" si="61"/>
        <v>585.63599999999997</v>
      </c>
      <c r="AE1285" s="7">
        <f t="shared" si="62"/>
        <v>0.65950000000000009</v>
      </c>
    </row>
    <row r="1286" spans="1:31" x14ac:dyDescent="0.45">
      <c r="A1286" t="s">
        <v>33</v>
      </c>
      <c r="B1286" t="s">
        <v>174</v>
      </c>
      <c r="C1286" t="s">
        <v>134</v>
      </c>
      <c r="D1286">
        <v>0.8</v>
      </c>
      <c r="E1286">
        <v>0.8</v>
      </c>
      <c r="F1286">
        <v>0.8</v>
      </c>
      <c r="G1286">
        <v>0.8</v>
      </c>
      <c r="H1286">
        <v>0.8</v>
      </c>
      <c r="I1286">
        <v>0.8</v>
      </c>
      <c r="J1286">
        <v>0.8</v>
      </c>
      <c r="K1286">
        <v>0.8</v>
      </c>
      <c r="L1286">
        <v>0.8</v>
      </c>
      <c r="M1286">
        <v>0.8</v>
      </c>
      <c r="N1286">
        <v>0.8</v>
      </c>
      <c r="O1286">
        <v>0.8</v>
      </c>
      <c r="P1286">
        <v>0.8</v>
      </c>
      <c r="Q1286">
        <v>0.8</v>
      </c>
      <c r="R1286">
        <v>0.8</v>
      </c>
      <c r="S1286">
        <v>0.8</v>
      </c>
      <c r="T1286">
        <v>0.8</v>
      </c>
      <c r="U1286">
        <v>0.8</v>
      </c>
      <c r="V1286">
        <v>0.8</v>
      </c>
      <c r="W1286">
        <v>0.8</v>
      </c>
      <c r="X1286">
        <v>0.8</v>
      </c>
      <c r="Y1286">
        <v>0.8</v>
      </c>
      <c r="Z1286">
        <v>0.8</v>
      </c>
      <c r="AA1286">
        <v>0.8</v>
      </c>
      <c r="AB1286" s="7">
        <f t="shared" si="60"/>
        <v>19.200000000000006</v>
      </c>
      <c r="AC1286">
        <f>INDEX(SHELF_days!$C$2:$C$289,MATCH(A1286&amp;"|"&amp;C1286,SHELF_days!$D$2:$D$289,0))</f>
        <v>64</v>
      </c>
      <c r="AD1286" s="8">
        <f t="shared" si="61"/>
        <v>1228.8000000000004</v>
      </c>
      <c r="AE1286" s="7">
        <f t="shared" si="62"/>
        <v>0.8</v>
      </c>
    </row>
    <row r="1287" spans="1:31" x14ac:dyDescent="0.45">
      <c r="A1287" t="s">
        <v>33</v>
      </c>
      <c r="B1287" t="s">
        <v>174</v>
      </c>
      <c r="C1287" t="s">
        <v>135</v>
      </c>
      <c r="D1287">
        <v>0.8</v>
      </c>
      <c r="E1287">
        <v>0.8</v>
      </c>
      <c r="F1287">
        <v>0.8</v>
      </c>
      <c r="G1287">
        <v>0.8</v>
      </c>
      <c r="H1287">
        <v>0.8</v>
      </c>
      <c r="I1287">
        <v>0.8</v>
      </c>
      <c r="J1287">
        <v>0.8</v>
      </c>
      <c r="K1287">
        <v>0.8</v>
      </c>
      <c r="L1287">
        <v>0.8</v>
      </c>
      <c r="M1287">
        <v>0.8</v>
      </c>
      <c r="N1287">
        <v>0.8</v>
      </c>
      <c r="O1287">
        <v>0.8</v>
      </c>
      <c r="P1287">
        <v>0.8</v>
      </c>
      <c r="Q1287">
        <v>0.8</v>
      </c>
      <c r="R1287">
        <v>0.8</v>
      </c>
      <c r="S1287">
        <v>0.8</v>
      </c>
      <c r="T1287">
        <v>0.8</v>
      </c>
      <c r="U1287">
        <v>0.8</v>
      </c>
      <c r="V1287">
        <v>0.8</v>
      </c>
      <c r="W1287">
        <v>0.8</v>
      </c>
      <c r="X1287">
        <v>0.8</v>
      </c>
      <c r="Y1287">
        <v>0.8</v>
      </c>
      <c r="Z1287">
        <v>0.8</v>
      </c>
      <c r="AA1287">
        <v>0.8</v>
      </c>
      <c r="AB1287" s="7">
        <f t="shared" si="60"/>
        <v>19.200000000000006</v>
      </c>
      <c r="AC1287">
        <f>INDEX(SHELF_days!$C$2:$C$289,MATCH(A1287&amp;"|"&amp;C1287,SHELF_days!$D$2:$D$289,0))</f>
        <v>65</v>
      </c>
      <c r="AD1287" s="8">
        <f t="shared" si="61"/>
        <v>1248.0000000000005</v>
      </c>
      <c r="AE1287" s="7">
        <f t="shared" si="62"/>
        <v>0.8</v>
      </c>
    </row>
    <row r="1288" spans="1:31" x14ac:dyDescent="0.45">
      <c r="A1288" t="s">
        <v>33</v>
      </c>
      <c r="B1288" t="s">
        <v>174</v>
      </c>
      <c r="C1288" t="s">
        <v>136</v>
      </c>
      <c r="D1288">
        <v>0.8</v>
      </c>
      <c r="E1288">
        <v>0.8</v>
      </c>
      <c r="F1288">
        <v>0.8</v>
      </c>
      <c r="G1288">
        <v>0.8</v>
      </c>
      <c r="H1288">
        <v>0.8</v>
      </c>
      <c r="I1288">
        <v>0.8</v>
      </c>
      <c r="J1288">
        <v>0.8</v>
      </c>
      <c r="K1288">
        <v>0.8</v>
      </c>
      <c r="L1288">
        <v>0.8</v>
      </c>
      <c r="M1288">
        <v>0.8</v>
      </c>
      <c r="N1288">
        <v>0.8</v>
      </c>
      <c r="O1288">
        <v>0.8</v>
      </c>
      <c r="P1288">
        <v>0.8</v>
      </c>
      <c r="Q1288">
        <v>0.8</v>
      </c>
      <c r="R1288">
        <v>0.8</v>
      </c>
      <c r="S1288">
        <v>0.8</v>
      </c>
      <c r="T1288">
        <v>0.8</v>
      </c>
      <c r="U1288">
        <v>0.8</v>
      </c>
      <c r="V1288">
        <v>0.8</v>
      </c>
      <c r="W1288">
        <v>0.8</v>
      </c>
      <c r="X1288">
        <v>0.8</v>
      </c>
      <c r="Y1288">
        <v>0.8</v>
      </c>
      <c r="Z1288">
        <v>0.8</v>
      </c>
      <c r="AA1288">
        <v>0.8</v>
      </c>
      <c r="AB1288" s="7">
        <f t="shared" si="60"/>
        <v>19.200000000000006</v>
      </c>
      <c r="AC1288">
        <f>INDEX(SHELF_days!$C$2:$C$289,MATCH(A1288&amp;"|"&amp;C1288,SHELF_days!$D$2:$D$289,0))</f>
        <v>116</v>
      </c>
      <c r="AD1288" s="8">
        <f t="shared" si="61"/>
        <v>2227.2000000000007</v>
      </c>
      <c r="AE1288" s="7">
        <f t="shared" si="62"/>
        <v>0.8</v>
      </c>
    </row>
    <row r="1289" spans="1:31" x14ac:dyDescent="0.45">
      <c r="A1289" t="s">
        <v>33</v>
      </c>
      <c r="B1289" t="s">
        <v>174</v>
      </c>
      <c r="C1289" t="s">
        <v>137</v>
      </c>
      <c r="D1289">
        <v>0.8</v>
      </c>
      <c r="E1289">
        <v>0.8</v>
      </c>
      <c r="F1289">
        <v>0.8</v>
      </c>
      <c r="G1289">
        <v>0.8</v>
      </c>
      <c r="H1289">
        <v>0.8</v>
      </c>
      <c r="I1289">
        <v>0.8</v>
      </c>
      <c r="J1289">
        <v>0.8</v>
      </c>
      <c r="K1289">
        <v>0.8</v>
      </c>
      <c r="L1289">
        <v>0.8</v>
      </c>
      <c r="M1289">
        <v>0.8</v>
      </c>
      <c r="N1289">
        <v>0.8</v>
      </c>
      <c r="O1289">
        <v>0.8</v>
      </c>
      <c r="P1289">
        <v>0.8</v>
      </c>
      <c r="Q1289">
        <v>0.8</v>
      </c>
      <c r="R1289">
        <v>0.8</v>
      </c>
      <c r="S1289">
        <v>0.8</v>
      </c>
      <c r="T1289">
        <v>0.8</v>
      </c>
      <c r="U1289">
        <v>0.8</v>
      </c>
      <c r="V1289">
        <v>0.8</v>
      </c>
      <c r="W1289">
        <v>0.8</v>
      </c>
      <c r="X1289">
        <v>0.8</v>
      </c>
      <c r="Y1289">
        <v>0.8</v>
      </c>
      <c r="Z1289">
        <v>0.8</v>
      </c>
      <c r="AA1289">
        <v>0.8</v>
      </c>
      <c r="AB1289" s="7">
        <f t="shared" si="60"/>
        <v>19.200000000000006</v>
      </c>
      <c r="AC1289">
        <f>INDEX(SHELF_days!$C$2:$C$289,MATCH(A1289&amp;"|"&amp;C1289,SHELF_days!$D$2:$D$289,0))</f>
        <v>74</v>
      </c>
      <c r="AD1289" s="8">
        <f t="shared" si="61"/>
        <v>1420.8000000000004</v>
      </c>
      <c r="AE1289" s="7">
        <f t="shared" si="62"/>
        <v>0.8</v>
      </c>
    </row>
    <row r="1290" spans="1:31" x14ac:dyDescent="0.45">
      <c r="A1290" t="s">
        <v>33</v>
      </c>
      <c r="B1290" t="s">
        <v>174</v>
      </c>
      <c r="C1290" t="s">
        <v>138</v>
      </c>
      <c r="D1290">
        <v>0.8</v>
      </c>
      <c r="E1290">
        <v>0.8</v>
      </c>
      <c r="F1290">
        <v>0.8</v>
      </c>
      <c r="G1290">
        <v>0.8</v>
      </c>
      <c r="H1290">
        <v>0.8</v>
      </c>
      <c r="I1290">
        <v>0.8</v>
      </c>
      <c r="J1290">
        <v>0.8</v>
      </c>
      <c r="K1290">
        <v>0.8</v>
      </c>
      <c r="L1290">
        <v>0.8</v>
      </c>
      <c r="M1290">
        <v>0.8</v>
      </c>
      <c r="N1290">
        <v>0.8</v>
      </c>
      <c r="O1290">
        <v>0.8</v>
      </c>
      <c r="P1290">
        <v>0.8</v>
      </c>
      <c r="Q1290">
        <v>0.8</v>
      </c>
      <c r="R1290">
        <v>0.8</v>
      </c>
      <c r="S1290">
        <v>0.8</v>
      </c>
      <c r="T1290">
        <v>0.8</v>
      </c>
      <c r="U1290">
        <v>0.8</v>
      </c>
      <c r="V1290">
        <v>0.8</v>
      </c>
      <c r="W1290">
        <v>0.8</v>
      </c>
      <c r="X1290">
        <v>0.8</v>
      </c>
      <c r="Y1290">
        <v>0.8</v>
      </c>
      <c r="Z1290">
        <v>0.8</v>
      </c>
      <c r="AA1290">
        <v>0.8</v>
      </c>
      <c r="AB1290" s="7">
        <f t="shared" si="60"/>
        <v>19.200000000000006</v>
      </c>
      <c r="AC1290">
        <f>INDEX(SHELF_days!$C$2:$C$289,MATCH(A1290&amp;"|"&amp;C1290,SHELF_days!$D$2:$D$289,0))</f>
        <v>9</v>
      </c>
      <c r="AD1290" s="8">
        <f t="shared" si="61"/>
        <v>172.80000000000007</v>
      </c>
      <c r="AE1290" s="7">
        <f t="shared" si="62"/>
        <v>0.8</v>
      </c>
    </row>
    <row r="1291" spans="1:31" x14ac:dyDescent="0.45">
      <c r="A1291" t="s">
        <v>33</v>
      </c>
      <c r="B1291" t="s">
        <v>174</v>
      </c>
      <c r="C1291" t="s">
        <v>139</v>
      </c>
      <c r="D1291">
        <v>0.8</v>
      </c>
      <c r="E1291">
        <v>0.8</v>
      </c>
      <c r="F1291">
        <v>0.8</v>
      </c>
      <c r="G1291">
        <v>0.8</v>
      </c>
      <c r="H1291">
        <v>0.8</v>
      </c>
      <c r="I1291">
        <v>0.8</v>
      </c>
      <c r="J1291">
        <v>0.8</v>
      </c>
      <c r="K1291">
        <v>0.8</v>
      </c>
      <c r="L1291">
        <v>0.8</v>
      </c>
      <c r="M1291">
        <v>0.8</v>
      </c>
      <c r="N1291">
        <v>0.8</v>
      </c>
      <c r="O1291">
        <v>0.8</v>
      </c>
      <c r="P1291">
        <v>0.8</v>
      </c>
      <c r="Q1291">
        <v>0.8</v>
      </c>
      <c r="R1291">
        <v>0.8</v>
      </c>
      <c r="S1291">
        <v>0.8</v>
      </c>
      <c r="T1291">
        <v>0.8</v>
      </c>
      <c r="U1291">
        <v>0.8</v>
      </c>
      <c r="V1291">
        <v>0.8</v>
      </c>
      <c r="W1291">
        <v>0.8</v>
      </c>
      <c r="X1291">
        <v>0.8</v>
      </c>
      <c r="Y1291">
        <v>0.8</v>
      </c>
      <c r="Z1291">
        <v>0.8</v>
      </c>
      <c r="AA1291">
        <v>0.8</v>
      </c>
      <c r="AB1291" s="7">
        <f t="shared" si="60"/>
        <v>19.200000000000006</v>
      </c>
      <c r="AC1291">
        <f>INDEX(SHELF_days!$C$2:$C$289,MATCH(A1291&amp;"|"&amp;C1291,SHELF_days!$D$2:$D$289,0))</f>
        <v>37</v>
      </c>
      <c r="AD1291" s="8">
        <f t="shared" si="61"/>
        <v>710.4000000000002</v>
      </c>
      <c r="AE1291" s="7">
        <f t="shared" si="62"/>
        <v>0.8</v>
      </c>
    </row>
    <row r="1292" spans="1:31" x14ac:dyDescent="0.45">
      <c r="A1292" t="s">
        <v>33</v>
      </c>
      <c r="B1292" t="s">
        <v>175</v>
      </c>
      <c r="C1292" t="s">
        <v>134</v>
      </c>
      <c r="D1292">
        <v>0.3715</v>
      </c>
      <c r="E1292">
        <v>0.3715</v>
      </c>
      <c r="F1292">
        <v>0.3715</v>
      </c>
      <c r="G1292">
        <v>0.3715</v>
      </c>
      <c r="H1292">
        <v>0.3715</v>
      </c>
      <c r="I1292">
        <v>0.3715</v>
      </c>
      <c r="J1292">
        <v>0.3715</v>
      </c>
      <c r="K1292">
        <v>0.3715</v>
      </c>
      <c r="L1292">
        <v>0.3715</v>
      </c>
      <c r="M1292">
        <v>0.3715</v>
      </c>
      <c r="N1292">
        <v>0.3715</v>
      </c>
      <c r="O1292">
        <v>0.3715</v>
      </c>
      <c r="P1292">
        <v>0.3715</v>
      </c>
      <c r="Q1292">
        <v>0.3715</v>
      </c>
      <c r="R1292">
        <v>0.3715</v>
      </c>
      <c r="S1292">
        <v>0.3715</v>
      </c>
      <c r="T1292">
        <v>0.3715</v>
      </c>
      <c r="U1292">
        <v>0.3715</v>
      </c>
      <c r="V1292">
        <v>0.3715</v>
      </c>
      <c r="W1292">
        <v>0.3715</v>
      </c>
      <c r="X1292">
        <v>0.3715</v>
      </c>
      <c r="Y1292">
        <v>0.3715</v>
      </c>
      <c r="Z1292">
        <v>0.3715</v>
      </c>
      <c r="AA1292">
        <v>0.3715</v>
      </c>
      <c r="AB1292" s="7">
        <f t="shared" si="60"/>
        <v>8.9160000000000004</v>
      </c>
      <c r="AC1292">
        <f>INDEX(SHELF_days!$C$2:$C$289,MATCH(A1292&amp;"|"&amp;C1292,SHELF_days!$D$2:$D$289,0))</f>
        <v>64</v>
      </c>
      <c r="AD1292" s="8">
        <f t="shared" si="61"/>
        <v>570.62400000000002</v>
      </c>
      <c r="AE1292" s="7">
        <f t="shared" si="62"/>
        <v>0.3715</v>
      </c>
    </row>
    <row r="1293" spans="1:31" x14ac:dyDescent="0.45">
      <c r="A1293" t="s">
        <v>33</v>
      </c>
      <c r="B1293" t="s">
        <v>175</v>
      </c>
      <c r="C1293" t="s">
        <v>135</v>
      </c>
      <c r="D1293">
        <v>0.3715</v>
      </c>
      <c r="E1293">
        <v>0.3715</v>
      </c>
      <c r="F1293">
        <v>0.3715</v>
      </c>
      <c r="G1293">
        <v>0.3715</v>
      </c>
      <c r="H1293">
        <v>0.3715</v>
      </c>
      <c r="I1293">
        <v>0.3715</v>
      </c>
      <c r="J1293">
        <v>0.3715</v>
      </c>
      <c r="K1293">
        <v>0.3715</v>
      </c>
      <c r="L1293">
        <v>0.3715</v>
      </c>
      <c r="M1293">
        <v>0.3715</v>
      </c>
      <c r="N1293">
        <v>0.3715</v>
      </c>
      <c r="O1293">
        <v>0.3715</v>
      </c>
      <c r="P1293">
        <v>0.3715</v>
      </c>
      <c r="Q1293">
        <v>0.3715</v>
      </c>
      <c r="R1293">
        <v>0.3715</v>
      </c>
      <c r="S1293">
        <v>0.3715</v>
      </c>
      <c r="T1293">
        <v>0.3715</v>
      </c>
      <c r="U1293">
        <v>0.3715</v>
      </c>
      <c r="V1293">
        <v>0.3715</v>
      </c>
      <c r="W1293">
        <v>0.3715</v>
      </c>
      <c r="X1293">
        <v>0.3715</v>
      </c>
      <c r="Y1293">
        <v>0.3715</v>
      </c>
      <c r="Z1293">
        <v>0.3715</v>
      </c>
      <c r="AA1293">
        <v>0.3715</v>
      </c>
      <c r="AB1293" s="7">
        <f t="shared" si="60"/>
        <v>8.9160000000000004</v>
      </c>
      <c r="AC1293">
        <f>INDEX(SHELF_days!$C$2:$C$289,MATCH(A1293&amp;"|"&amp;C1293,SHELF_days!$D$2:$D$289,0))</f>
        <v>65</v>
      </c>
      <c r="AD1293" s="8">
        <f t="shared" si="61"/>
        <v>579.54000000000008</v>
      </c>
      <c r="AE1293" s="7">
        <f t="shared" si="62"/>
        <v>0.3715</v>
      </c>
    </row>
    <row r="1294" spans="1:31" x14ac:dyDescent="0.45">
      <c r="A1294" t="s">
        <v>33</v>
      </c>
      <c r="B1294" t="s">
        <v>175</v>
      </c>
      <c r="C1294" t="s">
        <v>136</v>
      </c>
      <c r="D1294">
        <v>0.3715</v>
      </c>
      <c r="E1294">
        <v>0.3715</v>
      </c>
      <c r="F1294">
        <v>0.3715</v>
      </c>
      <c r="G1294">
        <v>0.3715</v>
      </c>
      <c r="H1294">
        <v>0.3715</v>
      </c>
      <c r="I1294">
        <v>0.3715</v>
      </c>
      <c r="J1294">
        <v>0.3715</v>
      </c>
      <c r="K1294">
        <v>0.3715</v>
      </c>
      <c r="L1294">
        <v>0.3715</v>
      </c>
      <c r="M1294">
        <v>0.3715</v>
      </c>
      <c r="N1294">
        <v>0.3715</v>
      </c>
      <c r="O1294">
        <v>0.3715</v>
      </c>
      <c r="P1294">
        <v>0.3715</v>
      </c>
      <c r="Q1294">
        <v>0.3715</v>
      </c>
      <c r="R1294">
        <v>0.3715</v>
      </c>
      <c r="S1294">
        <v>0.3715</v>
      </c>
      <c r="T1294">
        <v>0.3715</v>
      </c>
      <c r="U1294">
        <v>0.3715</v>
      </c>
      <c r="V1294">
        <v>0.3715</v>
      </c>
      <c r="W1294">
        <v>0.3715</v>
      </c>
      <c r="X1294">
        <v>0.3715</v>
      </c>
      <c r="Y1294">
        <v>0.3715</v>
      </c>
      <c r="Z1294">
        <v>0.3715</v>
      </c>
      <c r="AA1294">
        <v>0.3715</v>
      </c>
      <c r="AB1294" s="7">
        <f t="shared" si="60"/>
        <v>8.9160000000000004</v>
      </c>
      <c r="AC1294">
        <f>INDEX(SHELF_days!$C$2:$C$289,MATCH(A1294&amp;"|"&amp;C1294,SHELF_days!$D$2:$D$289,0))</f>
        <v>116</v>
      </c>
      <c r="AD1294" s="8">
        <f t="shared" si="61"/>
        <v>1034.2560000000001</v>
      </c>
      <c r="AE1294" s="7">
        <f t="shared" si="62"/>
        <v>0.3715</v>
      </c>
    </row>
    <row r="1295" spans="1:31" x14ac:dyDescent="0.45">
      <c r="A1295" t="s">
        <v>33</v>
      </c>
      <c r="B1295" t="s">
        <v>175</v>
      </c>
      <c r="C1295" t="s">
        <v>137</v>
      </c>
      <c r="D1295">
        <v>0.3715</v>
      </c>
      <c r="E1295">
        <v>0.3715</v>
      </c>
      <c r="F1295">
        <v>0.3715</v>
      </c>
      <c r="G1295">
        <v>0.3715</v>
      </c>
      <c r="H1295">
        <v>0.3715</v>
      </c>
      <c r="I1295">
        <v>0.3715</v>
      </c>
      <c r="J1295">
        <v>0.3715</v>
      </c>
      <c r="K1295">
        <v>0.3715</v>
      </c>
      <c r="L1295">
        <v>0.3715</v>
      </c>
      <c r="M1295">
        <v>0.3715</v>
      </c>
      <c r="N1295">
        <v>0.3715</v>
      </c>
      <c r="O1295">
        <v>0.3715</v>
      </c>
      <c r="P1295">
        <v>0.3715</v>
      </c>
      <c r="Q1295">
        <v>0.3715</v>
      </c>
      <c r="R1295">
        <v>0.3715</v>
      </c>
      <c r="S1295">
        <v>0.3715</v>
      </c>
      <c r="T1295">
        <v>0.3715</v>
      </c>
      <c r="U1295">
        <v>0.3715</v>
      </c>
      <c r="V1295">
        <v>0.3715</v>
      </c>
      <c r="W1295">
        <v>0.3715</v>
      </c>
      <c r="X1295">
        <v>0.3715</v>
      </c>
      <c r="Y1295">
        <v>0.3715</v>
      </c>
      <c r="Z1295">
        <v>0.3715</v>
      </c>
      <c r="AA1295">
        <v>0.3715</v>
      </c>
      <c r="AB1295" s="7">
        <f t="shared" si="60"/>
        <v>8.9160000000000004</v>
      </c>
      <c r="AC1295">
        <f>INDEX(SHELF_days!$C$2:$C$289,MATCH(A1295&amp;"|"&amp;C1295,SHELF_days!$D$2:$D$289,0))</f>
        <v>74</v>
      </c>
      <c r="AD1295" s="8">
        <f t="shared" si="61"/>
        <v>659.78399999999999</v>
      </c>
      <c r="AE1295" s="7">
        <f t="shared" si="62"/>
        <v>0.3715</v>
      </c>
    </row>
    <row r="1296" spans="1:31" x14ac:dyDescent="0.45">
      <c r="A1296" t="s">
        <v>33</v>
      </c>
      <c r="B1296" t="s">
        <v>175</v>
      </c>
      <c r="C1296" t="s">
        <v>138</v>
      </c>
      <c r="D1296">
        <v>0.3715</v>
      </c>
      <c r="E1296">
        <v>0.3715</v>
      </c>
      <c r="F1296">
        <v>0.3715</v>
      </c>
      <c r="G1296">
        <v>0.3715</v>
      </c>
      <c r="H1296">
        <v>0.3715</v>
      </c>
      <c r="I1296">
        <v>0.3715</v>
      </c>
      <c r="J1296">
        <v>0.3715</v>
      </c>
      <c r="K1296">
        <v>0.3715</v>
      </c>
      <c r="L1296">
        <v>0.3715</v>
      </c>
      <c r="M1296">
        <v>0.3715</v>
      </c>
      <c r="N1296">
        <v>0.3715</v>
      </c>
      <c r="O1296">
        <v>0.3715</v>
      </c>
      <c r="P1296">
        <v>0.3715</v>
      </c>
      <c r="Q1296">
        <v>0.3715</v>
      </c>
      <c r="R1296">
        <v>0.3715</v>
      </c>
      <c r="S1296">
        <v>0.3715</v>
      </c>
      <c r="T1296">
        <v>0.3715</v>
      </c>
      <c r="U1296">
        <v>0.3715</v>
      </c>
      <c r="V1296">
        <v>0.3715</v>
      </c>
      <c r="W1296">
        <v>0.3715</v>
      </c>
      <c r="X1296">
        <v>0.3715</v>
      </c>
      <c r="Y1296">
        <v>0.3715</v>
      </c>
      <c r="Z1296">
        <v>0.3715</v>
      </c>
      <c r="AA1296">
        <v>0.3715</v>
      </c>
      <c r="AB1296" s="7">
        <f t="shared" si="60"/>
        <v>8.9160000000000004</v>
      </c>
      <c r="AC1296">
        <f>INDEX(SHELF_days!$C$2:$C$289,MATCH(A1296&amp;"|"&amp;C1296,SHELF_days!$D$2:$D$289,0))</f>
        <v>9</v>
      </c>
      <c r="AD1296" s="8">
        <f t="shared" si="61"/>
        <v>80.244</v>
      </c>
      <c r="AE1296" s="7">
        <f t="shared" si="62"/>
        <v>0.3715</v>
      </c>
    </row>
    <row r="1297" spans="1:31" x14ac:dyDescent="0.45">
      <c r="A1297" t="s">
        <v>33</v>
      </c>
      <c r="B1297" t="s">
        <v>175</v>
      </c>
      <c r="C1297" t="s">
        <v>139</v>
      </c>
      <c r="D1297">
        <v>0.3715</v>
      </c>
      <c r="E1297">
        <v>0.3715</v>
      </c>
      <c r="F1297">
        <v>0.3715</v>
      </c>
      <c r="G1297">
        <v>0.3715</v>
      </c>
      <c r="H1297">
        <v>0.3715</v>
      </c>
      <c r="I1297">
        <v>0.3715</v>
      </c>
      <c r="J1297">
        <v>0.3715</v>
      </c>
      <c r="K1297">
        <v>0.3715</v>
      </c>
      <c r="L1297">
        <v>0.3715</v>
      </c>
      <c r="M1297">
        <v>0.3715</v>
      </c>
      <c r="N1297">
        <v>0.3715</v>
      </c>
      <c r="O1297">
        <v>0.3715</v>
      </c>
      <c r="P1297">
        <v>0.3715</v>
      </c>
      <c r="Q1297">
        <v>0.3715</v>
      </c>
      <c r="R1297">
        <v>0.3715</v>
      </c>
      <c r="S1297">
        <v>0.3715</v>
      </c>
      <c r="T1297">
        <v>0.3715</v>
      </c>
      <c r="U1297">
        <v>0.3715</v>
      </c>
      <c r="V1297">
        <v>0.3715</v>
      </c>
      <c r="W1297">
        <v>0.3715</v>
      </c>
      <c r="X1297">
        <v>0.3715</v>
      </c>
      <c r="Y1297">
        <v>0.3715</v>
      </c>
      <c r="Z1297">
        <v>0.3715</v>
      </c>
      <c r="AA1297">
        <v>0.3715</v>
      </c>
      <c r="AB1297" s="7">
        <f t="shared" si="60"/>
        <v>8.9160000000000004</v>
      </c>
      <c r="AC1297">
        <f>INDEX(SHELF_days!$C$2:$C$289,MATCH(A1297&amp;"|"&amp;C1297,SHELF_days!$D$2:$D$289,0))</f>
        <v>37</v>
      </c>
      <c r="AD1297" s="8">
        <f t="shared" si="61"/>
        <v>329.892</v>
      </c>
      <c r="AE1297" s="7">
        <f t="shared" si="62"/>
        <v>0.3715</v>
      </c>
    </row>
    <row r="1298" spans="1:31" x14ac:dyDescent="0.45">
      <c r="A1298" t="s">
        <v>33</v>
      </c>
      <c r="B1298" t="s">
        <v>176</v>
      </c>
      <c r="C1298" t="s">
        <v>134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 s="7">
        <f t="shared" si="60"/>
        <v>0</v>
      </c>
      <c r="AC1298">
        <f>INDEX(SHELF_days!$C$2:$C$289,MATCH(A1298&amp;"|"&amp;C1298,SHELF_days!$D$2:$D$289,0))</f>
        <v>64</v>
      </c>
      <c r="AD1298" s="8">
        <f t="shared" si="61"/>
        <v>0</v>
      </c>
      <c r="AE1298" s="7">
        <f t="shared" si="62"/>
        <v>0</v>
      </c>
    </row>
    <row r="1299" spans="1:31" x14ac:dyDescent="0.45">
      <c r="A1299" t="s">
        <v>33</v>
      </c>
      <c r="B1299" t="s">
        <v>176</v>
      </c>
      <c r="C1299" t="s">
        <v>135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5.6741970522875137E-4</v>
      </c>
      <c r="W1299">
        <v>2.8370985261437568E-4</v>
      </c>
      <c r="X1299">
        <v>0</v>
      </c>
      <c r="Y1299">
        <v>0</v>
      </c>
      <c r="Z1299">
        <v>0</v>
      </c>
      <c r="AA1299">
        <v>0</v>
      </c>
      <c r="AB1299" s="7">
        <f t="shared" si="60"/>
        <v>8.5112955784312711E-4</v>
      </c>
      <c r="AC1299">
        <f>INDEX(SHELF_days!$C$2:$C$289,MATCH(A1299&amp;"|"&amp;C1299,SHELF_days!$D$2:$D$289,0))</f>
        <v>65</v>
      </c>
      <c r="AD1299" s="8">
        <f t="shared" si="61"/>
        <v>5.532342125980326E-2</v>
      </c>
      <c r="AE1299" s="7">
        <f t="shared" si="62"/>
        <v>5.6741970522875137E-4</v>
      </c>
    </row>
    <row r="1300" spans="1:31" x14ac:dyDescent="0.45">
      <c r="A1300" t="s">
        <v>33</v>
      </c>
      <c r="B1300" t="s">
        <v>176</v>
      </c>
      <c r="C1300" t="s">
        <v>136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6.0003003311546131E-4</v>
      </c>
      <c r="Q1300">
        <v>1.5000750827886529E-3</v>
      </c>
      <c r="R1300">
        <v>0.1221061117389964</v>
      </c>
      <c r="S1300">
        <v>0.24241213337864639</v>
      </c>
      <c r="T1300">
        <v>0.54092707485358849</v>
      </c>
      <c r="U1300">
        <v>0.95</v>
      </c>
      <c r="V1300">
        <v>0.95</v>
      </c>
      <c r="W1300">
        <v>0.72163611982686127</v>
      </c>
      <c r="X1300">
        <v>0.1221061117389964</v>
      </c>
      <c r="Y1300">
        <v>0</v>
      </c>
      <c r="Z1300">
        <v>0</v>
      </c>
      <c r="AA1300">
        <v>0</v>
      </c>
      <c r="AB1300" s="7">
        <f t="shared" si="60"/>
        <v>3.6512876566529933</v>
      </c>
      <c r="AC1300">
        <f>INDEX(SHELF_days!$C$2:$C$289,MATCH(A1300&amp;"|"&amp;C1300,SHELF_days!$D$2:$D$289,0))</f>
        <v>116</v>
      </c>
      <c r="AD1300" s="8">
        <f t="shared" si="61"/>
        <v>423.54936817174723</v>
      </c>
      <c r="AE1300" s="7">
        <f t="shared" si="62"/>
        <v>0.95</v>
      </c>
    </row>
    <row r="1301" spans="1:31" x14ac:dyDescent="0.45">
      <c r="A1301" t="s">
        <v>33</v>
      </c>
      <c r="B1301" t="s">
        <v>176</v>
      </c>
      <c r="C1301" t="s">
        <v>137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1.2836708085502901E-3</v>
      </c>
      <c r="V1301">
        <v>1.2836708085502901E-3</v>
      </c>
      <c r="W1301">
        <v>4.2789026951676329E-4</v>
      </c>
      <c r="X1301">
        <v>0</v>
      </c>
      <c r="Y1301">
        <v>0</v>
      </c>
      <c r="Z1301">
        <v>0</v>
      </c>
      <c r="AA1301">
        <v>0</v>
      </c>
      <c r="AB1301" s="7">
        <f t="shared" si="60"/>
        <v>2.9952318866173435E-3</v>
      </c>
      <c r="AC1301">
        <f>INDEX(SHELF_days!$C$2:$C$289,MATCH(A1301&amp;"|"&amp;C1301,SHELF_days!$D$2:$D$289,0))</f>
        <v>74</v>
      </c>
      <c r="AD1301" s="8">
        <f t="shared" si="61"/>
        <v>0.22164715960968343</v>
      </c>
      <c r="AE1301" s="7">
        <f t="shared" si="62"/>
        <v>1.2836708085502901E-3</v>
      </c>
    </row>
    <row r="1302" spans="1:31" x14ac:dyDescent="0.45">
      <c r="A1302" t="s">
        <v>33</v>
      </c>
      <c r="B1302" t="s">
        <v>176</v>
      </c>
      <c r="C1302" t="s">
        <v>138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2.6101306440522561E-2</v>
      </c>
      <c r="S1302">
        <v>2.6101306440522561E-2</v>
      </c>
      <c r="T1302">
        <v>0.95</v>
      </c>
      <c r="U1302">
        <v>0.95</v>
      </c>
      <c r="V1302">
        <v>0.95</v>
      </c>
      <c r="W1302">
        <v>0.95</v>
      </c>
      <c r="X1302">
        <v>0</v>
      </c>
      <c r="Y1302">
        <v>0</v>
      </c>
      <c r="Z1302">
        <v>0</v>
      </c>
      <c r="AA1302">
        <v>0</v>
      </c>
      <c r="AB1302" s="7">
        <f t="shared" si="60"/>
        <v>3.8522026128810447</v>
      </c>
      <c r="AC1302">
        <f>INDEX(SHELF_days!$C$2:$C$289,MATCH(A1302&amp;"|"&amp;C1302,SHELF_days!$D$2:$D$289,0))</f>
        <v>9</v>
      </c>
      <c r="AD1302" s="8">
        <f t="shared" si="61"/>
        <v>34.669823515929401</v>
      </c>
      <c r="AE1302" s="7">
        <f t="shared" si="62"/>
        <v>0.95</v>
      </c>
    </row>
    <row r="1303" spans="1:31" x14ac:dyDescent="0.45">
      <c r="A1303" t="s">
        <v>33</v>
      </c>
      <c r="B1303" t="s">
        <v>176</v>
      </c>
      <c r="C1303" t="s">
        <v>139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 s="7">
        <f t="shared" si="60"/>
        <v>0</v>
      </c>
      <c r="AC1303">
        <f>INDEX(SHELF_days!$C$2:$C$289,MATCH(A1303&amp;"|"&amp;C1303,SHELF_days!$D$2:$D$289,0))</f>
        <v>37</v>
      </c>
      <c r="AD1303" s="8">
        <f t="shared" si="61"/>
        <v>0</v>
      </c>
      <c r="AE1303" s="7">
        <f t="shared" si="62"/>
        <v>0</v>
      </c>
    </row>
    <row r="1304" spans="1:31" x14ac:dyDescent="0.45">
      <c r="A1304" t="s">
        <v>33</v>
      </c>
      <c r="B1304" t="s">
        <v>177</v>
      </c>
      <c r="C1304" t="s">
        <v>134</v>
      </c>
      <c r="D1304">
        <v>9.1262117201696163E-2</v>
      </c>
      <c r="E1304">
        <v>9.1262117201696163E-2</v>
      </c>
      <c r="F1304">
        <v>9.1262117201696163E-2</v>
      </c>
      <c r="G1304">
        <v>9.1262117201696163E-2</v>
      </c>
      <c r="H1304">
        <v>9.1262117201696163E-2</v>
      </c>
      <c r="I1304">
        <v>9.1262117201696163E-2</v>
      </c>
      <c r="J1304">
        <v>0.1103713837605244</v>
      </c>
      <c r="K1304">
        <v>0.1014481759779938</v>
      </c>
      <c r="L1304">
        <v>9.1262117201696163E-2</v>
      </c>
      <c r="M1304">
        <v>9.1262117201696163E-2</v>
      </c>
      <c r="N1304">
        <v>9.1262117201696163E-2</v>
      </c>
      <c r="O1304">
        <v>9.1262117201696163E-2</v>
      </c>
      <c r="P1304">
        <v>9.1262117201696163E-2</v>
      </c>
      <c r="Q1304">
        <v>9.1262117201696163E-2</v>
      </c>
      <c r="R1304">
        <v>9.1262117201696163E-2</v>
      </c>
      <c r="S1304">
        <v>9.2426347986010834E-2</v>
      </c>
      <c r="T1304">
        <v>0.14006375149734179</v>
      </c>
      <c r="U1304">
        <v>0.27852972752336058</v>
      </c>
      <c r="V1304">
        <v>0.52962894821760431</v>
      </c>
      <c r="W1304">
        <v>0.51658994766786226</v>
      </c>
      <c r="X1304">
        <v>0.38649260084394688</v>
      </c>
      <c r="Y1304">
        <v>0.15565278889149581</v>
      </c>
      <c r="Z1304">
        <v>0.1116342347542915</v>
      </c>
      <c r="AA1304">
        <v>9.7276028805381012E-2</v>
      </c>
      <c r="AB1304" s="7">
        <f t="shared" si="60"/>
        <v>3.7065214595478628</v>
      </c>
      <c r="AC1304">
        <f>INDEX(SHELF_days!$C$2:$C$289,MATCH(A1304&amp;"|"&amp;C1304,SHELF_days!$D$2:$D$289,0))</f>
        <v>64</v>
      </c>
      <c r="AD1304" s="8">
        <f t="shared" si="61"/>
        <v>237.21737341106322</v>
      </c>
      <c r="AE1304" s="7">
        <f t="shared" si="62"/>
        <v>0.52962894821760431</v>
      </c>
    </row>
    <row r="1305" spans="1:31" x14ac:dyDescent="0.45">
      <c r="A1305" t="s">
        <v>33</v>
      </c>
      <c r="B1305" t="s">
        <v>177</v>
      </c>
      <c r="C1305" t="s">
        <v>135</v>
      </c>
      <c r="D1305">
        <v>8.7176403105759262E-2</v>
      </c>
      <c r="E1305">
        <v>8.7176403105759262E-2</v>
      </c>
      <c r="F1305">
        <v>8.7176403105759262E-2</v>
      </c>
      <c r="G1305">
        <v>8.7176403105759262E-2</v>
      </c>
      <c r="H1305">
        <v>8.7176403105759262E-2</v>
      </c>
      <c r="I1305">
        <v>9.4482456200983625E-2</v>
      </c>
      <c r="J1305">
        <v>9.6491983361981282E-2</v>
      </c>
      <c r="K1305">
        <v>8.7176403105759262E-2</v>
      </c>
      <c r="L1305">
        <v>8.7176403105759262E-2</v>
      </c>
      <c r="M1305">
        <v>8.7176403105759262E-2</v>
      </c>
      <c r="N1305">
        <v>8.7176403105759262E-2</v>
      </c>
      <c r="O1305">
        <v>8.7176403105759262E-2</v>
      </c>
      <c r="P1305">
        <v>9.4612977732934214E-2</v>
      </c>
      <c r="Q1305">
        <v>0.1278537222806202</v>
      </c>
      <c r="R1305">
        <v>0.1499232108786997</v>
      </c>
      <c r="S1305">
        <v>0.19051162408252181</v>
      </c>
      <c r="T1305">
        <v>0.22715853923695681</v>
      </c>
      <c r="U1305">
        <v>0.39450921205566741</v>
      </c>
      <c r="V1305">
        <v>0.57628661265712866</v>
      </c>
      <c r="W1305">
        <v>0.45996859775349391</v>
      </c>
      <c r="X1305">
        <v>0.2443760317560037</v>
      </c>
      <c r="Y1305">
        <v>0.10735238368235279</v>
      </c>
      <c r="Z1305">
        <v>8.7176403105759262E-2</v>
      </c>
      <c r="AA1305">
        <v>8.7176403105759262E-2</v>
      </c>
      <c r="AB1305" s="7">
        <f t="shared" si="60"/>
        <v>3.8096441889484551</v>
      </c>
      <c r="AC1305">
        <f>INDEX(SHELF_days!$C$2:$C$289,MATCH(A1305&amp;"|"&amp;C1305,SHELF_days!$D$2:$D$289,0))</f>
        <v>65</v>
      </c>
      <c r="AD1305" s="8">
        <f t="shared" si="61"/>
        <v>247.62687228164958</v>
      </c>
      <c r="AE1305" s="7">
        <f t="shared" si="62"/>
        <v>0.57628661265712866</v>
      </c>
    </row>
    <row r="1306" spans="1:31" x14ac:dyDescent="0.45">
      <c r="A1306" t="s">
        <v>33</v>
      </c>
      <c r="B1306" t="s">
        <v>177</v>
      </c>
      <c r="C1306" t="s">
        <v>136</v>
      </c>
      <c r="D1306">
        <v>9.446164298484841E-2</v>
      </c>
      <c r="E1306">
        <v>9.446164298484841E-2</v>
      </c>
      <c r="F1306">
        <v>9.446164298484841E-2</v>
      </c>
      <c r="G1306">
        <v>9.446164298484841E-2</v>
      </c>
      <c r="H1306">
        <v>9.998826122490001E-2</v>
      </c>
      <c r="I1306">
        <v>0.1059077703665587</v>
      </c>
      <c r="J1306">
        <v>0.13820078791690241</v>
      </c>
      <c r="K1306">
        <v>0.13942079896298981</v>
      </c>
      <c r="L1306">
        <v>0.111116401366101</v>
      </c>
      <c r="M1306">
        <v>9.446164298484841E-2</v>
      </c>
      <c r="N1306">
        <v>9.446164298484841E-2</v>
      </c>
      <c r="O1306">
        <v>9.446164298484841E-2</v>
      </c>
      <c r="P1306">
        <v>0.1013813986574869</v>
      </c>
      <c r="Q1306">
        <v>0.10078782247520281</v>
      </c>
      <c r="R1306">
        <v>0.10971584423123561</v>
      </c>
      <c r="S1306">
        <v>0.1195049047707363</v>
      </c>
      <c r="T1306">
        <v>0.16716306578248941</v>
      </c>
      <c r="U1306">
        <v>0.37856769633703752</v>
      </c>
      <c r="V1306">
        <v>0.56707406570251095</v>
      </c>
      <c r="W1306">
        <v>0.49228276009641159</v>
      </c>
      <c r="X1306">
        <v>0.29602492176478978</v>
      </c>
      <c r="Y1306">
        <v>0.13516577636581931</v>
      </c>
      <c r="Z1306">
        <v>0.10570143197938379</v>
      </c>
      <c r="AA1306">
        <v>9.5669994498783745E-2</v>
      </c>
      <c r="AB1306" s="7">
        <f t="shared" si="60"/>
        <v>3.9249052033932785</v>
      </c>
      <c r="AC1306">
        <f>INDEX(SHELF_days!$C$2:$C$289,MATCH(A1306&amp;"|"&amp;C1306,SHELF_days!$D$2:$D$289,0))</f>
        <v>116</v>
      </c>
      <c r="AD1306" s="8">
        <f t="shared" si="61"/>
        <v>455.28900359362029</v>
      </c>
      <c r="AE1306" s="7">
        <f t="shared" si="62"/>
        <v>0.56707406570251095</v>
      </c>
    </row>
    <row r="1307" spans="1:31" x14ac:dyDescent="0.45">
      <c r="A1307" t="s">
        <v>33</v>
      </c>
      <c r="B1307" t="s">
        <v>177</v>
      </c>
      <c r="C1307" t="s">
        <v>137</v>
      </c>
      <c r="D1307">
        <v>9.3253663888401964E-2</v>
      </c>
      <c r="E1307">
        <v>9.3253663888401964E-2</v>
      </c>
      <c r="F1307">
        <v>9.3253663888401964E-2</v>
      </c>
      <c r="G1307">
        <v>9.3253663888401964E-2</v>
      </c>
      <c r="H1307">
        <v>9.3253663888401964E-2</v>
      </c>
      <c r="I1307">
        <v>9.3253663888401964E-2</v>
      </c>
      <c r="J1307">
        <v>0.1332101834841862</v>
      </c>
      <c r="K1307">
        <v>0.12262663230173131</v>
      </c>
      <c r="L1307">
        <v>9.3253663888401964E-2</v>
      </c>
      <c r="M1307">
        <v>9.3253663888401964E-2</v>
      </c>
      <c r="N1307">
        <v>9.3253663888401964E-2</v>
      </c>
      <c r="O1307">
        <v>9.7182133642818844E-2</v>
      </c>
      <c r="P1307">
        <v>0.1017586098278952</v>
      </c>
      <c r="Q1307">
        <v>0.1038477382522094</v>
      </c>
      <c r="R1307">
        <v>0.1126982876213877</v>
      </c>
      <c r="S1307">
        <v>0.1203154093657125</v>
      </c>
      <c r="T1307">
        <v>0.1588601611052993</v>
      </c>
      <c r="U1307">
        <v>0.35231721938801369</v>
      </c>
      <c r="V1307">
        <v>0.58655049770871404</v>
      </c>
      <c r="W1307">
        <v>0.47984266953520072</v>
      </c>
      <c r="X1307">
        <v>0.29922167709604558</v>
      </c>
      <c r="Y1307">
        <v>0.15171215170864</v>
      </c>
      <c r="Z1307">
        <v>9.410438002301133E-2</v>
      </c>
      <c r="AA1307">
        <v>9.3253663888401964E-2</v>
      </c>
      <c r="AB1307" s="7">
        <f t="shared" si="60"/>
        <v>3.8467843899448861</v>
      </c>
      <c r="AC1307">
        <f>INDEX(SHELF_days!$C$2:$C$289,MATCH(A1307&amp;"|"&amp;C1307,SHELF_days!$D$2:$D$289,0))</f>
        <v>74</v>
      </c>
      <c r="AD1307" s="8">
        <f t="shared" si="61"/>
        <v>284.66204485592158</v>
      </c>
      <c r="AE1307" s="7">
        <f t="shared" si="62"/>
        <v>0.58655049770871404</v>
      </c>
    </row>
    <row r="1308" spans="1:31" x14ac:dyDescent="0.45">
      <c r="A1308" t="s">
        <v>33</v>
      </c>
      <c r="B1308" t="s">
        <v>177</v>
      </c>
      <c r="C1308" t="s">
        <v>138</v>
      </c>
      <c r="D1308">
        <v>8.74620371829265E-2</v>
      </c>
      <c r="E1308">
        <v>8.74620371829265E-2</v>
      </c>
      <c r="F1308">
        <v>8.74620371829265E-2</v>
      </c>
      <c r="G1308">
        <v>8.74620371829265E-2</v>
      </c>
      <c r="H1308">
        <v>8.74620371829265E-2</v>
      </c>
      <c r="I1308">
        <v>8.74620371829265E-2</v>
      </c>
      <c r="J1308">
        <v>8.74620371829265E-2</v>
      </c>
      <c r="K1308">
        <v>8.74620371829265E-2</v>
      </c>
      <c r="L1308">
        <v>8.74620371829265E-2</v>
      </c>
      <c r="M1308">
        <v>8.74620371829265E-2</v>
      </c>
      <c r="N1308">
        <v>8.74620371829265E-2</v>
      </c>
      <c r="O1308">
        <v>8.74620371829265E-2</v>
      </c>
      <c r="P1308">
        <v>0.12947623873711159</v>
      </c>
      <c r="Q1308">
        <v>0.15684967961530441</v>
      </c>
      <c r="R1308">
        <v>0.17456887084089889</v>
      </c>
      <c r="S1308">
        <v>0.21717507827000751</v>
      </c>
      <c r="T1308">
        <v>0.29844837711431083</v>
      </c>
      <c r="U1308">
        <v>0.54595692563712861</v>
      </c>
      <c r="V1308">
        <v>0.66370234026806407</v>
      </c>
      <c r="W1308">
        <v>0.42013746165050592</v>
      </c>
      <c r="X1308">
        <v>0.2468801115171298</v>
      </c>
      <c r="Y1308">
        <v>8.74620371829265E-2</v>
      </c>
      <c r="Z1308">
        <v>8.74620371829265E-2</v>
      </c>
      <c r="AA1308">
        <v>8.74620371829265E-2</v>
      </c>
      <c r="AB1308" s="7">
        <f t="shared" si="60"/>
        <v>4.1651256413943587</v>
      </c>
      <c r="AC1308">
        <f>INDEX(SHELF_days!$C$2:$C$289,MATCH(A1308&amp;"|"&amp;C1308,SHELF_days!$D$2:$D$289,0))</f>
        <v>9</v>
      </c>
      <c r="AD1308" s="8">
        <f t="shared" si="61"/>
        <v>37.486130772549231</v>
      </c>
      <c r="AE1308" s="7">
        <f t="shared" si="62"/>
        <v>0.66370234026806407</v>
      </c>
    </row>
    <row r="1309" spans="1:31" x14ac:dyDescent="0.45">
      <c r="A1309" t="s">
        <v>33</v>
      </c>
      <c r="B1309" t="s">
        <v>177</v>
      </c>
      <c r="C1309" t="s">
        <v>139</v>
      </c>
      <c r="D1309">
        <v>0.1063971173977869</v>
      </c>
      <c r="E1309">
        <v>0.1063971173977869</v>
      </c>
      <c r="F1309">
        <v>0.1063971173977869</v>
      </c>
      <c r="G1309">
        <v>0.1063971173977869</v>
      </c>
      <c r="H1309">
        <v>0.1099539526949623</v>
      </c>
      <c r="I1309">
        <v>0.1240162460919234</v>
      </c>
      <c r="J1309">
        <v>0.24735014695087881</v>
      </c>
      <c r="K1309">
        <v>0.2224589460904525</v>
      </c>
      <c r="L1309">
        <v>0.1063971173977869</v>
      </c>
      <c r="M1309">
        <v>0.1063971173977869</v>
      </c>
      <c r="N1309">
        <v>0.1063971173977869</v>
      </c>
      <c r="O1309">
        <v>0.1132061695845628</v>
      </c>
      <c r="P1309">
        <v>0.12089363048845481</v>
      </c>
      <c r="Q1309">
        <v>0.1063971173977869</v>
      </c>
      <c r="R1309">
        <v>0.1063971173977869</v>
      </c>
      <c r="S1309">
        <v>0.1063971173977869</v>
      </c>
      <c r="T1309">
        <v>0.1240162460919234</v>
      </c>
      <c r="U1309">
        <v>0.44568774597459432</v>
      </c>
      <c r="V1309">
        <v>0.6774148455784279</v>
      </c>
      <c r="W1309">
        <v>0.5232579926860863</v>
      </c>
      <c r="X1309">
        <v>0.33653355506242888</v>
      </c>
      <c r="Y1309">
        <v>0.1980440576491434</v>
      </c>
      <c r="Z1309">
        <v>0.1097866894966211</v>
      </c>
      <c r="AA1309">
        <v>0.1063971173977869</v>
      </c>
      <c r="AB1309" s="7">
        <f t="shared" si="60"/>
        <v>4.5229885158161167</v>
      </c>
      <c r="AC1309">
        <f>INDEX(SHELF_days!$C$2:$C$289,MATCH(A1309&amp;"|"&amp;C1309,SHELF_days!$D$2:$D$289,0))</f>
        <v>37</v>
      </c>
      <c r="AD1309" s="8">
        <f t="shared" si="61"/>
        <v>167.35057508519631</v>
      </c>
      <c r="AE1309" s="7">
        <f t="shared" si="62"/>
        <v>0.6774148455784279</v>
      </c>
    </row>
    <row r="1310" spans="1:31" x14ac:dyDescent="0.45">
      <c r="A1310" t="s">
        <v>33</v>
      </c>
      <c r="B1310" t="s">
        <v>178</v>
      </c>
      <c r="C1310" t="s">
        <v>134</v>
      </c>
      <c r="D1310">
        <v>0.42237387556134143</v>
      </c>
      <c r="E1310">
        <v>0.41185362119536889</v>
      </c>
      <c r="F1310">
        <v>0.40991855547806177</v>
      </c>
      <c r="G1310">
        <v>0.41353482647466738</v>
      </c>
      <c r="H1310">
        <v>0.43325429708140678</v>
      </c>
      <c r="I1310">
        <v>0.50777317892204998</v>
      </c>
      <c r="J1310">
        <v>0.58201736420833228</v>
      </c>
      <c r="K1310">
        <v>0.56334253426497938</v>
      </c>
      <c r="L1310">
        <v>0.48248266942335077</v>
      </c>
      <c r="M1310">
        <v>0.44057982201561902</v>
      </c>
      <c r="N1310">
        <v>0.43230674988537682</v>
      </c>
      <c r="O1310">
        <v>0.42392212657439049</v>
      </c>
      <c r="P1310">
        <v>0.41765300691347801</v>
      </c>
      <c r="Q1310">
        <v>0.4066009354825092</v>
      </c>
      <c r="R1310">
        <v>0.40509506541360552</v>
      </c>
      <c r="S1310">
        <v>0.42490383366185519</v>
      </c>
      <c r="T1310">
        <v>0.52655516603521546</v>
      </c>
      <c r="U1310">
        <v>0.75407733555165934</v>
      </c>
      <c r="V1310">
        <v>0.77401452231293877</v>
      </c>
      <c r="W1310">
        <v>0.77411175752258365</v>
      </c>
      <c r="X1310">
        <v>0.72566041640407031</v>
      </c>
      <c r="Y1310">
        <v>0.62038204062020819</v>
      </c>
      <c r="Z1310">
        <v>0.50720408363528002</v>
      </c>
      <c r="AA1310">
        <v>0.44842497417805061</v>
      </c>
      <c r="AB1310" s="7">
        <f t="shared" si="60"/>
        <v>12.3080427588164</v>
      </c>
      <c r="AC1310">
        <f>INDEX(SHELF_days!$C$2:$C$289,MATCH(A1310&amp;"|"&amp;C1310,SHELF_days!$D$2:$D$289,0))</f>
        <v>64</v>
      </c>
      <c r="AD1310" s="8">
        <f t="shared" si="61"/>
        <v>787.71473656424962</v>
      </c>
      <c r="AE1310" s="7">
        <f t="shared" si="62"/>
        <v>0.77411175752258365</v>
      </c>
    </row>
    <row r="1311" spans="1:31" x14ac:dyDescent="0.45">
      <c r="A1311" t="s">
        <v>33</v>
      </c>
      <c r="B1311" t="s">
        <v>178</v>
      </c>
      <c r="C1311" t="s">
        <v>135</v>
      </c>
      <c r="D1311">
        <v>0.5676061068558208</v>
      </c>
      <c r="E1311">
        <v>0.55153944132044797</v>
      </c>
      <c r="F1311">
        <v>0.54808783942705686</v>
      </c>
      <c r="G1311">
        <v>0.54914187051703101</v>
      </c>
      <c r="H1311">
        <v>0.56464050383279418</v>
      </c>
      <c r="I1311">
        <v>0.65162810040294306</v>
      </c>
      <c r="J1311">
        <v>0.62913909179320893</v>
      </c>
      <c r="K1311">
        <v>0.58448406981277556</v>
      </c>
      <c r="L1311">
        <v>0.58823651971268465</v>
      </c>
      <c r="M1311">
        <v>0.61544944442947702</v>
      </c>
      <c r="N1311">
        <v>0.66706170944403564</v>
      </c>
      <c r="O1311">
        <v>0.69913054777369021</v>
      </c>
      <c r="P1311">
        <v>0.72007084470793947</v>
      </c>
      <c r="Q1311">
        <v>0.72702950516494558</v>
      </c>
      <c r="R1311">
        <v>0.74223065685353351</v>
      </c>
      <c r="S1311">
        <v>0.76876180116450621</v>
      </c>
      <c r="T1311">
        <v>0.82232762926497038</v>
      </c>
      <c r="U1311">
        <v>0.95308453569271212</v>
      </c>
      <c r="V1311">
        <v>0.99760401661013842</v>
      </c>
      <c r="W1311">
        <v>1</v>
      </c>
      <c r="X1311">
        <v>0.9964218859272832</v>
      </c>
      <c r="Y1311">
        <v>0.9382166555590481</v>
      </c>
      <c r="Z1311">
        <v>0.82890960959131843</v>
      </c>
      <c r="AA1311">
        <v>0.71281381673445721</v>
      </c>
      <c r="AB1311" s="7">
        <f t="shared" si="60"/>
        <v>17.423616202592818</v>
      </c>
      <c r="AC1311">
        <f>INDEX(SHELF_days!$C$2:$C$289,MATCH(A1311&amp;"|"&amp;C1311,SHELF_days!$D$2:$D$289,0))</f>
        <v>65</v>
      </c>
      <c r="AD1311" s="8">
        <f t="shared" si="61"/>
        <v>1132.5350531685331</v>
      </c>
      <c r="AE1311" s="7">
        <f t="shared" si="62"/>
        <v>1</v>
      </c>
    </row>
    <row r="1312" spans="1:31" x14ac:dyDescent="0.45">
      <c r="A1312" t="s">
        <v>33</v>
      </c>
      <c r="B1312" t="s">
        <v>178</v>
      </c>
      <c r="C1312" t="s">
        <v>136</v>
      </c>
      <c r="D1312">
        <v>0.86700713437453614</v>
      </c>
      <c r="E1312">
        <v>0.79520272325065144</v>
      </c>
      <c r="F1312">
        <v>0.73974233025518066</v>
      </c>
      <c r="G1312">
        <v>0.72883944828472591</v>
      </c>
      <c r="H1312">
        <v>0.73636365843477236</v>
      </c>
      <c r="I1312">
        <v>0.75876298042631474</v>
      </c>
      <c r="J1312">
        <v>0.72165248702708429</v>
      </c>
      <c r="K1312">
        <v>0.73671046271246199</v>
      </c>
      <c r="L1312">
        <v>0.83553581717730518</v>
      </c>
      <c r="M1312">
        <v>0.93917727318618516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1</v>
      </c>
      <c r="V1312">
        <v>1</v>
      </c>
      <c r="W1312">
        <v>1</v>
      </c>
      <c r="X1312">
        <v>1</v>
      </c>
      <c r="Y1312">
        <v>1</v>
      </c>
      <c r="Z1312">
        <v>1</v>
      </c>
      <c r="AA1312">
        <v>0.98778120883857068</v>
      </c>
      <c r="AB1312" s="7">
        <f t="shared" si="60"/>
        <v>21.846775523967786</v>
      </c>
      <c r="AC1312">
        <f>INDEX(SHELF_days!$C$2:$C$289,MATCH(A1312&amp;"|"&amp;C1312,SHELF_days!$D$2:$D$289,0))</f>
        <v>116</v>
      </c>
      <c r="AD1312" s="8">
        <f t="shared" si="61"/>
        <v>2534.225960780263</v>
      </c>
      <c r="AE1312" s="7">
        <f t="shared" si="62"/>
        <v>1</v>
      </c>
    </row>
    <row r="1313" spans="1:31" x14ac:dyDescent="0.45">
      <c r="A1313" t="s">
        <v>33</v>
      </c>
      <c r="B1313" t="s">
        <v>178</v>
      </c>
      <c r="C1313" t="s">
        <v>137</v>
      </c>
      <c r="D1313">
        <v>0.61394088532347713</v>
      </c>
      <c r="E1313">
        <v>0.5773994794655366</v>
      </c>
      <c r="F1313">
        <v>0.56692743141938684</v>
      </c>
      <c r="G1313">
        <v>0.57085314674373777</v>
      </c>
      <c r="H1313">
        <v>0.61140577802770946</v>
      </c>
      <c r="I1313">
        <v>0.66946419765921061</v>
      </c>
      <c r="J1313">
        <v>0.67571338277766879</v>
      </c>
      <c r="K1313">
        <v>0.63742356255942434</v>
      </c>
      <c r="L1313">
        <v>0.63882111828376942</v>
      </c>
      <c r="M1313">
        <v>0.67204767160624113</v>
      </c>
      <c r="N1313">
        <v>0.71823354805750184</v>
      </c>
      <c r="O1313">
        <v>0.77391772627202216</v>
      </c>
      <c r="P1313">
        <v>0.81572040835493964</v>
      </c>
      <c r="Q1313">
        <v>0.84455975902305191</v>
      </c>
      <c r="R1313">
        <v>0.8731129180696009</v>
      </c>
      <c r="S1313">
        <v>0.90576762258708343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0.95514676689798561</v>
      </c>
      <c r="Z1313">
        <v>0.76911179133849494</v>
      </c>
      <c r="AA1313">
        <v>0.68933220256567107</v>
      </c>
      <c r="AB1313" s="7">
        <f t="shared" si="60"/>
        <v>18.578899397032515</v>
      </c>
      <c r="AC1313">
        <f>INDEX(SHELF_days!$C$2:$C$289,MATCH(A1313&amp;"|"&amp;C1313,SHELF_days!$D$2:$D$289,0))</f>
        <v>74</v>
      </c>
      <c r="AD1313" s="8">
        <f t="shared" si="61"/>
        <v>1374.8385553804062</v>
      </c>
      <c r="AE1313" s="7">
        <f t="shared" si="62"/>
        <v>1</v>
      </c>
    </row>
    <row r="1314" spans="1:31" x14ac:dyDescent="0.45">
      <c r="A1314" t="s">
        <v>33</v>
      </c>
      <c r="B1314" t="s">
        <v>178</v>
      </c>
      <c r="C1314" t="s">
        <v>138</v>
      </c>
      <c r="D1314">
        <v>0.89682967920890033</v>
      </c>
      <c r="E1314">
        <v>0.72953905237597094</v>
      </c>
      <c r="F1314">
        <v>0.72953905237597094</v>
      </c>
      <c r="G1314">
        <v>0.72953905237597094</v>
      </c>
      <c r="H1314">
        <v>0.72953905237597094</v>
      </c>
      <c r="I1314">
        <v>0.79844068733872964</v>
      </c>
      <c r="J1314">
        <v>0.72953905237597094</v>
      </c>
      <c r="K1314">
        <v>0.75250626403022391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1</v>
      </c>
      <c r="V1314">
        <v>1</v>
      </c>
      <c r="W1314">
        <v>1</v>
      </c>
      <c r="X1314">
        <v>1</v>
      </c>
      <c r="Y1314">
        <v>1</v>
      </c>
      <c r="Z1314">
        <v>1</v>
      </c>
      <c r="AA1314">
        <v>1</v>
      </c>
      <c r="AB1314" s="7">
        <f t="shared" si="60"/>
        <v>22.095471892457709</v>
      </c>
      <c r="AC1314">
        <f>INDEX(SHELF_days!$C$2:$C$289,MATCH(A1314&amp;"|"&amp;C1314,SHELF_days!$D$2:$D$289,0))</f>
        <v>9</v>
      </c>
      <c r="AD1314" s="8">
        <f t="shared" si="61"/>
        <v>198.85924703211938</v>
      </c>
      <c r="AE1314" s="7">
        <f t="shared" si="62"/>
        <v>1</v>
      </c>
    </row>
    <row r="1315" spans="1:31" x14ac:dyDescent="0.45">
      <c r="A1315" t="s">
        <v>33</v>
      </c>
      <c r="B1315" t="s">
        <v>178</v>
      </c>
      <c r="C1315" t="s">
        <v>139</v>
      </c>
      <c r="D1315">
        <v>0.17219703613593171</v>
      </c>
      <c r="E1315">
        <v>0.17219703613593171</v>
      </c>
      <c r="F1315">
        <v>0.17219703613593171</v>
      </c>
      <c r="G1315">
        <v>0.17219703613593171</v>
      </c>
      <c r="H1315">
        <v>0.17219703613593171</v>
      </c>
      <c r="I1315">
        <v>0.17219703613593171</v>
      </c>
      <c r="J1315">
        <v>0.34437777190873042</v>
      </c>
      <c r="K1315">
        <v>0.34437777190873042</v>
      </c>
      <c r="L1315">
        <v>0.17219703613593171</v>
      </c>
      <c r="M1315">
        <v>0.17219703613593171</v>
      </c>
      <c r="N1315">
        <v>0.17219703613593171</v>
      </c>
      <c r="O1315">
        <v>0.17219703613593171</v>
      </c>
      <c r="P1315">
        <v>0.17219703613593171</v>
      </c>
      <c r="Q1315">
        <v>0.17219703613593171</v>
      </c>
      <c r="R1315">
        <v>0.17219703613593171</v>
      </c>
      <c r="S1315">
        <v>0.221391532071017</v>
      </c>
      <c r="T1315">
        <v>0.34437777190873042</v>
      </c>
      <c r="U1315">
        <v>1</v>
      </c>
      <c r="V1315">
        <v>1</v>
      </c>
      <c r="W1315">
        <v>1</v>
      </c>
      <c r="X1315">
        <v>1</v>
      </c>
      <c r="Y1315">
        <v>1</v>
      </c>
      <c r="Z1315">
        <v>0.73139729377312124</v>
      </c>
      <c r="AA1315">
        <v>0.70843008211886849</v>
      </c>
      <c r="AB1315" s="7">
        <f t="shared" si="60"/>
        <v>9.9329136934563085</v>
      </c>
      <c r="AC1315">
        <f>INDEX(SHELF_days!$C$2:$C$289,MATCH(A1315&amp;"|"&amp;C1315,SHELF_days!$D$2:$D$289,0))</f>
        <v>37</v>
      </c>
      <c r="AD1315" s="8">
        <f t="shared" si="61"/>
        <v>367.5178066578834</v>
      </c>
      <c r="AE1315" s="7">
        <f t="shared" si="62"/>
        <v>1</v>
      </c>
    </row>
    <row r="1316" spans="1:31" x14ac:dyDescent="0.45">
      <c r="A1316" t="s">
        <v>33</v>
      </c>
      <c r="B1316" t="s">
        <v>179</v>
      </c>
      <c r="C1316" t="s">
        <v>134</v>
      </c>
      <c r="D1316">
        <v>4.3525357118570682E-8</v>
      </c>
      <c r="E1316">
        <v>4.3525357118570682E-8</v>
      </c>
      <c r="F1316">
        <v>4.3525357118570682E-8</v>
      </c>
      <c r="G1316">
        <v>4.3525357118570682E-8</v>
      </c>
      <c r="H1316">
        <v>4.3525357118570682E-8</v>
      </c>
      <c r="I1316">
        <v>4.3525357118570682E-8</v>
      </c>
      <c r="J1316">
        <v>4.3525357118570682E-8</v>
      </c>
      <c r="K1316">
        <v>4.3525357118570682E-8</v>
      </c>
      <c r="L1316">
        <v>4.3525357118570682E-8</v>
      </c>
      <c r="M1316">
        <v>4.3525357118570682E-8</v>
      </c>
      <c r="N1316">
        <v>4.3525357118570682E-8</v>
      </c>
      <c r="O1316">
        <v>4.3525357118570682E-8</v>
      </c>
      <c r="P1316">
        <v>4.3525357118570682E-8</v>
      </c>
      <c r="Q1316">
        <v>4.3525357118570682E-8</v>
      </c>
      <c r="R1316">
        <v>4.3525357118570682E-8</v>
      </c>
      <c r="S1316">
        <v>4.3525357118570682E-8</v>
      </c>
      <c r="T1316">
        <v>4.3525357118570682E-8</v>
      </c>
      <c r="U1316">
        <v>4.3525357118570682E-8</v>
      </c>
      <c r="V1316">
        <v>4.3525357118570682E-8</v>
      </c>
      <c r="W1316">
        <v>4.3525357118570682E-8</v>
      </c>
      <c r="X1316">
        <v>4.3525357118570682E-8</v>
      </c>
      <c r="Y1316">
        <v>4.3525357118570682E-8</v>
      </c>
      <c r="Z1316">
        <v>4.3525357118570682E-8</v>
      </c>
      <c r="AA1316">
        <v>4.3525357118570682E-8</v>
      </c>
      <c r="AB1316" s="7">
        <f t="shared" si="60"/>
        <v>1.0446085708456966E-6</v>
      </c>
      <c r="AC1316">
        <f>INDEX(SHELF_days!$C$2:$C$289,MATCH(A1316&amp;"|"&amp;C1316,SHELF_days!$D$2:$D$289,0))</f>
        <v>64</v>
      </c>
      <c r="AD1316" s="8">
        <f t="shared" si="61"/>
        <v>6.6854948534124584E-5</v>
      </c>
      <c r="AE1316" s="7">
        <f t="shared" si="62"/>
        <v>4.3525357118570682E-8</v>
      </c>
    </row>
    <row r="1317" spans="1:31" x14ac:dyDescent="0.45">
      <c r="A1317" t="s">
        <v>33</v>
      </c>
      <c r="B1317" t="s">
        <v>179</v>
      </c>
      <c r="C1317" t="s">
        <v>135</v>
      </c>
      <c r="D1317">
        <v>4.3525357118570682E-8</v>
      </c>
      <c r="E1317">
        <v>4.3525357118570682E-8</v>
      </c>
      <c r="F1317">
        <v>4.3525357118570682E-8</v>
      </c>
      <c r="G1317">
        <v>4.3525357118570682E-8</v>
      </c>
      <c r="H1317">
        <v>4.3525357118570682E-8</v>
      </c>
      <c r="I1317">
        <v>4.3525357118570682E-8</v>
      </c>
      <c r="J1317">
        <v>4.3525357118570682E-8</v>
      </c>
      <c r="K1317">
        <v>4.3525357118570682E-8</v>
      </c>
      <c r="L1317">
        <v>4.3525357118570682E-8</v>
      </c>
      <c r="M1317">
        <v>4.3525357118570682E-8</v>
      </c>
      <c r="N1317">
        <v>4.3525357118570682E-8</v>
      </c>
      <c r="O1317">
        <v>5.5064642927771894E-6</v>
      </c>
      <c r="P1317">
        <v>2.810140141038505E-2</v>
      </c>
      <c r="Q1317">
        <v>0.12696420732899899</v>
      </c>
      <c r="R1317">
        <v>0.26628007606616511</v>
      </c>
      <c r="S1317">
        <v>0.45184791730208479</v>
      </c>
      <c r="T1317">
        <v>0.65641995736042691</v>
      </c>
      <c r="U1317">
        <v>0.95343994729218551</v>
      </c>
      <c r="V1317">
        <v>1</v>
      </c>
      <c r="W1317">
        <v>0.85512753247133955</v>
      </c>
      <c r="X1317">
        <v>0.20616999322237939</v>
      </c>
      <c r="Y1317">
        <v>1.9163811631923731E-5</v>
      </c>
      <c r="Z1317">
        <v>4.3525357118570682E-8</v>
      </c>
      <c r="AA1317">
        <v>4.3525357118570682E-8</v>
      </c>
      <c r="AB1317" s="7">
        <f t="shared" si="60"/>
        <v>4.5443762685595326</v>
      </c>
      <c r="AC1317">
        <f>INDEX(SHELF_days!$C$2:$C$289,MATCH(A1317&amp;"|"&amp;C1317,SHELF_days!$D$2:$D$289,0))</f>
        <v>65</v>
      </c>
      <c r="AD1317" s="8">
        <f t="shared" si="61"/>
        <v>295.3844574563696</v>
      </c>
      <c r="AE1317" s="7">
        <f t="shared" si="62"/>
        <v>1</v>
      </c>
    </row>
    <row r="1318" spans="1:31" x14ac:dyDescent="0.45">
      <c r="A1318" t="s">
        <v>33</v>
      </c>
      <c r="B1318" t="s">
        <v>179</v>
      </c>
      <c r="C1318" t="s">
        <v>136</v>
      </c>
      <c r="D1318">
        <v>4.3525357118570682E-8</v>
      </c>
      <c r="E1318">
        <v>4.3525357118570682E-8</v>
      </c>
      <c r="F1318">
        <v>4.3525357118570682E-8</v>
      </c>
      <c r="G1318">
        <v>4.3525357118570682E-8</v>
      </c>
      <c r="H1318">
        <v>4.3525357118570682E-8</v>
      </c>
      <c r="I1318">
        <v>4.3525357118570682E-8</v>
      </c>
      <c r="J1318">
        <v>7.2143606536318964E-3</v>
      </c>
      <c r="K1318">
        <v>4.3525357118570682E-8</v>
      </c>
      <c r="L1318">
        <v>4.3525357118570682E-8</v>
      </c>
      <c r="M1318">
        <v>4.3525357118570682E-8</v>
      </c>
      <c r="N1318">
        <v>4.3525357118570682E-8</v>
      </c>
      <c r="O1318">
        <v>4.3525357118570682E-8</v>
      </c>
      <c r="P1318">
        <v>4.6352197211419779E-6</v>
      </c>
      <c r="Q1318">
        <v>1.027931664161752E-2</v>
      </c>
      <c r="R1318">
        <v>4.4384891812795382E-2</v>
      </c>
      <c r="S1318">
        <v>7.8602963495891826E-2</v>
      </c>
      <c r="T1318">
        <v>0.11579262671490539</v>
      </c>
      <c r="U1318">
        <v>0.16741015890807451</v>
      </c>
      <c r="V1318">
        <v>0.22380152267504</v>
      </c>
      <c r="W1318">
        <v>0.17090673416627841</v>
      </c>
      <c r="X1318">
        <v>6.8004567621331793E-2</v>
      </c>
      <c r="Y1318">
        <v>6.1657845091497799E-6</v>
      </c>
      <c r="Z1318">
        <v>4.3525357118570682E-8</v>
      </c>
      <c r="AA1318">
        <v>4.3525357118570682E-8</v>
      </c>
      <c r="AB1318" s="7">
        <f t="shared" si="60"/>
        <v>0.88640850952343964</v>
      </c>
      <c r="AC1318">
        <f>INDEX(SHELF_days!$C$2:$C$289,MATCH(A1318&amp;"|"&amp;C1318,SHELF_days!$D$2:$D$289,0))</f>
        <v>116</v>
      </c>
      <c r="AD1318" s="8">
        <f t="shared" si="61"/>
        <v>102.823387104719</v>
      </c>
      <c r="AE1318" s="7">
        <f t="shared" si="62"/>
        <v>0.22380152267504</v>
      </c>
    </row>
    <row r="1319" spans="1:31" x14ac:dyDescent="0.45">
      <c r="A1319" t="s">
        <v>33</v>
      </c>
      <c r="B1319" t="s">
        <v>179</v>
      </c>
      <c r="C1319" t="s">
        <v>137</v>
      </c>
      <c r="D1319">
        <v>4.3525357118570682E-8</v>
      </c>
      <c r="E1319">
        <v>4.3525357118570682E-8</v>
      </c>
      <c r="F1319">
        <v>4.3525357118570682E-8</v>
      </c>
      <c r="G1319">
        <v>4.3525357118570682E-8</v>
      </c>
      <c r="H1319">
        <v>4.3525357118570682E-8</v>
      </c>
      <c r="I1319">
        <v>4.3525357118570682E-8</v>
      </c>
      <c r="J1319">
        <v>4.3525357118570682E-8</v>
      </c>
      <c r="K1319">
        <v>4.3525357118570682E-8</v>
      </c>
      <c r="L1319">
        <v>4.3525357118570682E-8</v>
      </c>
      <c r="M1319">
        <v>4.3525357118570682E-8</v>
      </c>
      <c r="N1319">
        <v>4.3525357118570682E-8</v>
      </c>
      <c r="O1319">
        <v>4.3525357118570682E-8</v>
      </c>
      <c r="P1319">
        <v>6.8743258163619036E-4</v>
      </c>
      <c r="Q1319">
        <v>2.9810895268000979E-2</v>
      </c>
      <c r="R1319">
        <v>4.4404416855496447E-2</v>
      </c>
      <c r="S1319">
        <v>4.8858649954910398E-2</v>
      </c>
      <c r="T1319">
        <v>4.8861049218632137E-2</v>
      </c>
      <c r="U1319">
        <v>6.7372568463732241E-2</v>
      </c>
      <c r="V1319">
        <v>9.7880406317542148E-2</v>
      </c>
      <c r="W1319">
        <v>4.8859849586771267E-2</v>
      </c>
      <c r="X1319">
        <v>2.5013567456377919E-2</v>
      </c>
      <c r="Y1319">
        <v>2.442789078860531E-6</v>
      </c>
      <c r="Z1319">
        <v>4.3525357118570682E-8</v>
      </c>
      <c r="AA1319">
        <v>4.3525357118570682E-8</v>
      </c>
      <c r="AB1319" s="7">
        <f t="shared" si="60"/>
        <v>0.41175188784717814</v>
      </c>
      <c r="AC1319">
        <f>INDEX(SHELF_days!$C$2:$C$289,MATCH(A1319&amp;"|"&amp;C1319,SHELF_days!$D$2:$D$289,0))</f>
        <v>74</v>
      </c>
      <c r="AD1319" s="8">
        <f t="shared" si="61"/>
        <v>30.469639700691182</v>
      </c>
      <c r="AE1319" s="7">
        <f t="shared" si="62"/>
        <v>9.7880406317542148E-2</v>
      </c>
    </row>
    <row r="1320" spans="1:31" x14ac:dyDescent="0.45">
      <c r="A1320" t="s">
        <v>33</v>
      </c>
      <c r="B1320" t="s">
        <v>179</v>
      </c>
      <c r="C1320" t="s">
        <v>138</v>
      </c>
      <c r="D1320">
        <v>4.3525357118570682E-8</v>
      </c>
      <c r="E1320">
        <v>4.3525357118570682E-8</v>
      </c>
      <c r="F1320">
        <v>4.3525357118570682E-8</v>
      </c>
      <c r="G1320">
        <v>4.3525357118570682E-8</v>
      </c>
      <c r="H1320">
        <v>4.3525357118570682E-8</v>
      </c>
      <c r="I1320">
        <v>4.3525357118570682E-8</v>
      </c>
      <c r="J1320">
        <v>4.3525357118570682E-8</v>
      </c>
      <c r="K1320">
        <v>4.3525357118570682E-8</v>
      </c>
      <c r="L1320">
        <v>4.3525357118570682E-8</v>
      </c>
      <c r="M1320">
        <v>4.3525357118570682E-8</v>
      </c>
      <c r="N1320">
        <v>4.3525357118570682E-8</v>
      </c>
      <c r="O1320">
        <v>4.3525357118570682E-8</v>
      </c>
      <c r="P1320">
        <v>0.10143771466231161</v>
      </c>
      <c r="Q1320">
        <v>0.2394892165324802</v>
      </c>
      <c r="R1320">
        <v>0.3411636150233131</v>
      </c>
      <c r="S1320">
        <v>0.41865236885955531</v>
      </c>
      <c r="T1320">
        <v>0.55389273340241629</v>
      </c>
      <c r="U1320">
        <v>0.99356447503307976</v>
      </c>
      <c r="V1320">
        <v>1</v>
      </c>
      <c r="W1320">
        <v>0.78207817526183887</v>
      </c>
      <c r="X1320">
        <v>0.24516080938582019</v>
      </c>
      <c r="Y1320">
        <v>4.3525357118570682E-8</v>
      </c>
      <c r="Z1320">
        <v>4.3525357118570682E-8</v>
      </c>
      <c r="AA1320">
        <v>4.3525357118570682E-8</v>
      </c>
      <c r="AB1320" s="7">
        <f t="shared" si="60"/>
        <v>4.6754397610411731</v>
      </c>
      <c r="AC1320">
        <f>INDEX(SHELF_days!$C$2:$C$289,MATCH(A1320&amp;"|"&amp;C1320,SHELF_days!$D$2:$D$289,0))</f>
        <v>9</v>
      </c>
      <c r="AD1320" s="8">
        <f t="shared" si="61"/>
        <v>42.07895784937056</v>
      </c>
      <c r="AE1320" s="7">
        <f t="shared" si="62"/>
        <v>1</v>
      </c>
    </row>
    <row r="1321" spans="1:31" x14ac:dyDescent="0.45">
      <c r="A1321" t="s">
        <v>33</v>
      </c>
      <c r="B1321" t="s">
        <v>179</v>
      </c>
      <c r="C1321" t="s">
        <v>139</v>
      </c>
      <c r="D1321">
        <v>4.3525357118570682E-8</v>
      </c>
      <c r="E1321">
        <v>4.3525357118570682E-8</v>
      </c>
      <c r="F1321">
        <v>4.3525357118570682E-8</v>
      </c>
      <c r="G1321">
        <v>4.3525357118570682E-8</v>
      </c>
      <c r="H1321">
        <v>4.3525357118570682E-8</v>
      </c>
      <c r="I1321">
        <v>4.3525357118570682E-8</v>
      </c>
      <c r="J1321">
        <v>2.3987882215333229E-2</v>
      </c>
      <c r="K1321">
        <v>1.507941601650534E-2</v>
      </c>
      <c r="L1321">
        <v>4.3525357118570682E-8</v>
      </c>
      <c r="M1321">
        <v>4.3525357118570682E-8</v>
      </c>
      <c r="N1321">
        <v>4.3525357118570682E-8</v>
      </c>
      <c r="O1321">
        <v>4.3525357118570682E-8</v>
      </c>
      <c r="P1321">
        <v>4.3525357118570682E-8</v>
      </c>
      <c r="Q1321">
        <v>4.3525357118570682E-8</v>
      </c>
      <c r="R1321">
        <v>4.3525357118570682E-8</v>
      </c>
      <c r="S1321">
        <v>4.3525357118570682E-8</v>
      </c>
      <c r="T1321">
        <v>4.3525357118570682E-8</v>
      </c>
      <c r="U1321">
        <v>4.3525357118570682E-8</v>
      </c>
      <c r="V1321">
        <v>1.3748216379152621E-3</v>
      </c>
      <c r="W1321">
        <v>1.3748216379152621E-3</v>
      </c>
      <c r="X1321">
        <v>4.3525357118570682E-8</v>
      </c>
      <c r="Y1321">
        <v>4.3525357118570682E-8</v>
      </c>
      <c r="Z1321">
        <v>4.3525357118570682E-8</v>
      </c>
      <c r="AA1321">
        <v>4.3525357118570682E-8</v>
      </c>
      <c r="AB1321" s="7">
        <f t="shared" si="60"/>
        <v>4.181781201481144E-2</v>
      </c>
      <c r="AC1321">
        <f>INDEX(SHELF_days!$C$2:$C$289,MATCH(A1321&amp;"|"&amp;C1321,SHELF_days!$D$2:$D$289,0))</f>
        <v>37</v>
      </c>
      <c r="AD1321" s="8">
        <f t="shared" si="61"/>
        <v>1.5472590445480232</v>
      </c>
      <c r="AE1321" s="7">
        <f t="shared" si="62"/>
        <v>2.3987882215333229E-2</v>
      </c>
    </row>
    <row r="1322" spans="1:31" x14ac:dyDescent="0.45">
      <c r="A1322" t="s">
        <v>33</v>
      </c>
      <c r="B1322" t="s">
        <v>180</v>
      </c>
      <c r="C1322" t="s">
        <v>134</v>
      </c>
      <c r="D1322">
        <v>0.8</v>
      </c>
      <c r="E1322">
        <v>0.8</v>
      </c>
      <c r="F1322">
        <v>0.8</v>
      </c>
      <c r="G1322">
        <v>0.8</v>
      </c>
      <c r="H1322">
        <v>0.8</v>
      </c>
      <c r="I1322">
        <v>0.8</v>
      </c>
      <c r="J1322">
        <v>0.8</v>
      </c>
      <c r="K1322">
        <v>0.8</v>
      </c>
      <c r="L1322">
        <v>0.8</v>
      </c>
      <c r="M1322">
        <v>0.8</v>
      </c>
      <c r="N1322">
        <v>0.8</v>
      </c>
      <c r="O1322">
        <v>0.8</v>
      </c>
      <c r="P1322">
        <v>0.8</v>
      </c>
      <c r="Q1322">
        <v>0.8</v>
      </c>
      <c r="R1322">
        <v>0.8</v>
      </c>
      <c r="S1322">
        <v>0.8</v>
      </c>
      <c r="T1322">
        <v>0.8</v>
      </c>
      <c r="U1322">
        <v>0.8</v>
      </c>
      <c r="V1322">
        <v>0.8</v>
      </c>
      <c r="W1322">
        <v>0.8</v>
      </c>
      <c r="X1322">
        <v>0.8</v>
      </c>
      <c r="Y1322">
        <v>0.8</v>
      </c>
      <c r="Z1322">
        <v>0.8</v>
      </c>
      <c r="AA1322">
        <v>0.8</v>
      </c>
      <c r="AB1322" s="7">
        <f t="shared" si="60"/>
        <v>19.200000000000006</v>
      </c>
      <c r="AC1322">
        <f>INDEX(SHELF_days!$C$2:$C$289,MATCH(A1322&amp;"|"&amp;C1322,SHELF_days!$D$2:$D$289,0))</f>
        <v>64</v>
      </c>
      <c r="AD1322" s="8">
        <f t="shared" si="61"/>
        <v>1228.8000000000004</v>
      </c>
      <c r="AE1322" s="7">
        <f t="shared" si="62"/>
        <v>0.8</v>
      </c>
    </row>
    <row r="1323" spans="1:31" x14ac:dyDescent="0.45">
      <c r="A1323" t="s">
        <v>33</v>
      </c>
      <c r="B1323" t="s">
        <v>180</v>
      </c>
      <c r="C1323" t="s">
        <v>135</v>
      </c>
      <c r="D1323">
        <v>0.8</v>
      </c>
      <c r="E1323">
        <v>0.8</v>
      </c>
      <c r="F1323">
        <v>0.8</v>
      </c>
      <c r="G1323">
        <v>0.8</v>
      </c>
      <c r="H1323">
        <v>0.8</v>
      </c>
      <c r="I1323">
        <v>0.8</v>
      </c>
      <c r="J1323">
        <v>0.8</v>
      </c>
      <c r="K1323">
        <v>0.8</v>
      </c>
      <c r="L1323">
        <v>0.8</v>
      </c>
      <c r="M1323">
        <v>0.8</v>
      </c>
      <c r="N1323">
        <v>0.8</v>
      </c>
      <c r="O1323">
        <v>0.8</v>
      </c>
      <c r="P1323">
        <v>0.8</v>
      </c>
      <c r="Q1323">
        <v>0.8</v>
      </c>
      <c r="R1323">
        <v>0.8</v>
      </c>
      <c r="S1323">
        <v>0.8</v>
      </c>
      <c r="T1323">
        <v>0.8</v>
      </c>
      <c r="U1323">
        <v>0.8</v>
      </c>
      <c r="V1323">
        <v>0.8</v>
      </c>
      <c r="W1323">
        <v>0.8</v>
      </c>
      <c r="X1323">
        <v>0.8</v>
      </c>
      <c r="Y1323">
        <v>0.8</v>
      </c>
      <c r="Z1323">
        <v>0.8</v>
      </c>
      <c r="AA1323">
        <v>0.8</v>
      </c>
      <c r="AB1323" s="7">
        <f t="shared" si="60"/>
        <v>19.200000000000006</v>
      </c>
      <c r="AC1323">
        <f>INDEX(SHELF_days!$C$2:$C$289,MATCH(A1323&amp;"|"&amp;C1323,SHELF_days!$D$2:$D$289,0))</f>
        <v>65</v>
      </c>
      <c r="AD1323" s="8">
        <f t="shared" si="61"/>
        <v>1248.0000000000005</v>
      </c>
      <c r="AE1323" s="7">
        <f t="shared" si="62"/>
        <v>0.8</v>
      </c>
    </row>
    <row r="1324" spans="1:31" x14ac:dyDescent="0.45">
      <c r="A1324" t="s">
        <v>33</v>
      </c>
      <c r="B1324" t="s">
        <v>180</v>
      </c>
      <c r="C1324" t="s">
        <v>136</v>
      </c>
      <c r="D1324">
        <v>0.8</v>
      </c>
      <c r="E1324">
        <v>0.8</v>
      </c>
      <c r="F1324">
        <v>0.8</v>
      </c>
      <c r="G1324">
        <v>0.8</v>
      </c>
      <c r="H1324">
        <v>0.8</v>
      </c>
      <c r="I1324">
        <v>0.8</v>
      </c>
      <c r="J1324">
        <v>0.8</v>
      </c>
      <c r="K1324">
        <v>0.8</v>
      </c>
      <c r="L1324">
        <v>0.8</v>
      </c>
      <c r="M1324">
        <v>0.8</v>
      </c>
      <c r="N1324">
        <v>0.8</v>
      </c>
      <c r="O1324">
        <v>0.8</v>
      </c>
      <c r="P1324">
        <v>0.8</v>
      </c>
      <c r="Q1324">
        <v>0.8</v>
      </c>
      <c r="R1324">
        <v>0.8</v>
      </c>
      <c r="S1324">
        <v>0.8</v>
      </c>
      <c r="T1324">
        <v>0.8</v>
      </c>
      <c r="U1324">
        <v>0.8</v>
      </c>
      <c r="V1324">
        <v>0.8</v>
      </c>
      <c r="W1324">
        <v>0.8</v>
      </c>
      <c r="X1324">
        <v>0.8</v>
      </c>
      <c r="Y1324">
        <v>0.8</v>
      </c>
      <c r="Z1324">
        <v>0.8</v>
      </c>
      <c r="AA1324">
        <v>0.8</v>
      </c>
      <c r="AB1324" s="7">
        <f t="shared" si="60"/>
        <v>19.200000000000006</v>
      </c>
      <c r="AC1324">
        <f>INDEX(SHELF_days!$C$2:$C$289,MATCH(A1324&amp;"|"&amp;C1324,SHELF_days!$D$2:$D$289,0))</f>
        <v>116</v>
      </c>
      <c r="AD1324" s="8">
        <f t="shared" si="61"/>
        <v>2227.2000000000007</v>
      </c>
      <c r="AE1324" s="7">
        <f t="shared" si="62"/>
        <v>0.8</v>
      </c>
    </row>
    <row r="1325" spans="1:31" x14ac:dyDescent="0.45">
      <c r="A1325" t="s">
        <v>33</v>
      </c>
      <c r="B1325" t="s">
        <v>180</v>
      </c>
      <c r="C1325" t="s">
        <v>137</v>
      </c>
      <c r="D1325">
        <v>0.8</v>
      </c>
      <c r="E1325">
        <v>0.8</v>
      </c>
      <c r="F1325">
        <v>0.8</v>
      </c>
      <c r="G1325">
        <v>0.8</v>
      </c>
      <c r="H1325">
        <v>0.8</v>
      </c>
      <c r="I1325">
        <v>0.8</v>
      </c>
      <c r="J1325">
        <v>0.8</v>
      </c>
      <c r="K1325">
        <v>0.8</v>
      </c>
      <c r="L1325">
        <v>0.8</v>
      </c>
      <c r="M1325">
        <v>0.8</v>
      </c>
      <c r="N1325">
        <v>0.8</v>
      </c>
      <c r="O1325">
        <v>0.8</v>
      </c>
      <c r="P1325">
        <v>0.8</v>
      </c>
      <c r="Q1325">
        <v>0.8</v>
      </c>
      <c r="R1325">
        <v>0.8</v>
      </c>
      <c r="S1325">
        <v>0.8</v>
      </c>
      <c r="T1325">
        <v>0.8</v>
      </c>
      <c r="U1325">
        <v>0.8</v>
      </c>
      <c r="V1325">
        <v>0.8</v>
      </c>
      <c r="W1325">
        <v>0.8</v>
      </c>
      <c r="X1325">
        <v>0.8</v>
      </c>
      <c r="Y1325">
        <v>0.8</v>
      </c>
      <c r="Z1325">
        <v>0.8</v>
      </c>
      <c r="AA1325">
        <v>0.8</v>
      </c>
      <c r="AB1325" s="7">
        <f t="shared" si="60"/>
        <v>19.200000000000006</v>
      </c>
      <c r="AC1325">
        <f>INDEX(SHELF_days!$C$2:$C$289,MATCH(A1325&amp;"|"&amp;C1325,SHELF_days!$D$2:$D$289,0))</f>
        <v>74</v>
      </c>
      <c r="AD1325" s="8">
        <f t="shared" si="61"/>
        <v>1420.8000000000004</v>
      </c>
      <c r="AE1325" s="7">
        <f t="shared" si="62"/>
        <v>0.8</v>
      </c>
    </row>
    <row r="1326" spans="1:31" x14ac:dyDescent="0.45">
      <c r="A1326" t="s">
        <v>33</v>
      </c>
      <c r="B1326" t="s">
        <v>180</v>
      </c>
      <c r="C1326" t="s">
        <v>138</v>
      </c>
      <c r="D1326">
        <v>0.8</v>
      </c>
      <c r="E1326">
        <v>0.8</v>
      </c>
      <c r="F1326">
        <v>0.8</v>
      </c>
      <c r="G1326">
        <v>0.8</v>
      </c>
      <c r="H1326">
        <v>0.8</v>
      </c>
      <c r="I1326">
        <v>0.8</v>
      </c>
      <c r="J1326">
        <v>0.8</v>
      </c>
      <c r="K1326">
        <v>0.8</v>
      </c>
      <c r="L1326">
        <v>0.8</v>
      </c>
      <c r="M1326">
        <v>0.8</v>
      </c>
      <c r="N1326">
        <v>0.8</v>
      </c>
      <c r="O1326">
        <v>0.8</v>
      </c>
      <c r="P1326">
        <v>0.8</v>
      </c>
      <c r="Q1326">
        <v>0.8</v>
      </c>
      <c r="R1326">
        <v>0.8</v>
      </c>
      <c r="S1326">
        <v>0.8</v>
      </c>
      <c r="T1326">
        <v>0.8</v>
      </c>
      <c r="U1326">
        <v>0.8</v>
      </c>
      <c r="V1326">
        <v>0.8</v>
      </c>
      <c r="W1326">
        <v>0.8</v>
      </c>
      <c r="X1326">
        <v>0.8</v>
      </c>
      <c r="Y1326">
        <v>0.8</v>
      </c>
      <c r="Z1326">
        <v>0.8</v>
      </c>
      <c r="AA1326">
        <v>0.8</v>
      </c>
      <c r="AB1326" s="7">
        <f t="shared" si="60"/>
        <v>19.200000000000006</v>
      </c>
      <c r="AC1326">
        <f>INDEX(SHELF_days!$C$2:$C$289,MATCH(A1326&amp;"|"&amp;C1326,SHELF_days!$D$2:$D$289,0))</f>
        <v>9</v>
      </c>
      <c r="AD1326" s="8">
        <f t="shared" si="61"/>
        <v>172.80000000000007</v>
      </c>
      <c r="AE1326" s="7">
        <f t="shared" si="62"/>
        <v>0.8</v>
      </c>
    </row>
    <row r="1327" spans="1:31" x14ac:dyDescent="0.45">
      <c r="A1327" t="s">
        <v>33</v>
      </c>
      <c r="B1327" t="s">
        <v>180</v>
      </c>
      <c r="C1327" t="s">
        <v>139</v>
      </c>
      <c r="D1327">
        <v>0.8</v>
      </c>
      <c r="E1327">
        <v>0.8</v>
      </c>
      <c r="F1327">
        <v>0.8</v>
      </c>
      <c r="G1327">
        <v>0.8</v>
      </c>
      <c r="H1327">
        <v>0.8</v>
      </c>
      <c r="I1327">
        <v>0.8</v>
      </c>
      <c r="J1327">
        <v>0.8</v>
      </c>
      <c r="K1327">
        <v>0.8</v>
      </c>
      <c r="L1327">
        <v>0.8</v>
      </c>
      <c r="M1327">
        <v>0.8</v>
      </c>
      <c r="N1327">
        <v>0.8</v>
      </c>
      <c r="O1327">
        <v>0.8</v>
      </c>
      <c r="P1327">
        <v>0.8</v>
      </c>
      <c r="Q1327">
        <v>0.8</v>
      </c>
      <c r="R1327">
        <v>0.8</v>
      </c>
      <c r="S1327">
        <v>0.8</v>
      </c>
      <c r="T1327">
        <v>0.8</v>
      </c>
      <c r="U1327">
        <v>0.8</v>
      </c>
      <c r="V1327">
        <v>0.8</v>
      </c>
      <c r="W1327">
        <v>0.8</v>
      </c>
      <c r="X1327">
        <v>0.8</v>
      </c>
      <c r="Y1327">
        <v>0.8</v>
      </c>
      <c r="Z1327">
        <v>0.8</v>
      </c>
      <c r="AA1327">
        <v>0.8</v>
      </c>
      <c r="AB1327" s="7">
        <f t="shared" si="60"/>
        <v>19.200000000000006</v>
      </c>
      <c r="AC1327">
        <f>INDEX(SHELF_days!$C$2:$C$289,MATCH(A1327&amp;"|"&amp;C1327,SHELF_days!$D$2:$D$289,0))</f>
        <v>37</v>
      </c>
      <c r="AD1327" s="8">
        <f t="shared" si="61"/>
        <v>710.4000000000002</v>
      </c>
      <c r="AE1327" s="7">
        <f t="shared" si="62"/>
        <v>0.8</v>
      </c>
    </row>
    <row r="1328" spans="1:31" x14ac:dyDescent="0.45">
      <c r="A1328" t="s">
        <v>33</v>
      </c>
      <c r="B1328" t="s">
        <v>181</v>
      </c>
      <c r="C1328" t="s">
        <v>134</v>
      </c>
      <c r="D1328">
        <v>0.63800000000000001</v>
      </c>
      <c r="E1328">
        <v>0.63800000000000001</v>
      </c>
      <c r="F1328">
        <v>0.63800000000000001</v>
      </c>
      <c r="G1328">
        <v>0.63800000000000001</v>
      </c>
      <c r="H1328">
        <v>0.63800000000000001</v>
      </c>
      <c r="I1328">
        <v>0.63800000000000001</v>
      </c>
      <c r="J1328">
        <v>0.63800000000000001</v>
      </c>
      <c r="K1328">
        <v>0.63800000000000001</v>
      </c>
      <c r="L1328">
        <v>0.63800000000000001</v>
      </c>
      <c r="M1328">
        <v>0.63800000000000001</v>
      </c>
      <c r="N1328">
        <v>0.63800000000000001</v>
      </c>
      <c r="O1328">
        <v>0.63800000000000001</v>
      </c>
      <c r="P1328">
        <v>0.63800000000000001</v>
      </c>
      <c r="Q1328">
        <v>0.63800000000000001</v>
      </c>
      <c r="R1328">
        <v>0.63800000000000001</v>
      </c>
      <c r="S1328">
        <v>0.63800000000000001</v>
      </c>
      <c r="T1328">
        <v>0.63800000000000001</v>
      </c>
      <c r="U1328">
        <v>0.63800000000000001</v>
      </c>
      <c r="V1328">
        <v>0.63800000000000001</v>
      </c>
      <c r="W1328">
        <v>0.63800000000000001</v>
      </c>
      <c r="X1328">
        <v>0.63800000000000001</v>
      </c>
      <c r="Y1328">
        <v>0.63800000000000001</v>
      </c>
      <c r="Z1328">
        <v>0.63800000000000001</v>
      </c>
      <c r="AA1328">
        <v>0.63800000000000001</v>
      </c>
      <c r="AB1328" s="7">
        <f t="shared" si="60"/>
        <v>15.311999999999999</v>
      </c>
      <c r="AC1328">
        <f>INDEX(SHELF_days!$C$2:$C$289,MATCH(A1328&amp;"|"&amp;C1328,SHELF_days!$D$2:$D$289,0))</f>
        <v>64</v>
      </c>
      <c r="AD1328" s="8">
        <f t="shared" si="61"/>
        <v>979.96799999999996</v>
      </c>
      <c r="AE1328" s="7">
        <f t="shared" si="62"/>
        <v>0.63800000000000001</v>
      </c>
    </row>
    <row r="1329" spans="1:31" x14ac:dyDescent="0.45">
      <c r="A1329" t="s">
        <v>33</v>
      </c>
      <c r="B1329" t="s">
        <v>181</v>
      </c>
      <c r="C1329" t="s">
        <v>135</v>
      </c>
      <c r="D1329">
        <v>0.63800000000000001</v>
      </c>
      <c r="E1329">
        <v>0.63800000000000001</v>
      </c>
      <c r="F1329">
        <v>0.63800000000000001</v>
      </c>
      <c r="G1329">
        <v>0.63800000000000001</v>
      </c>
      <c r="H1329">
        <v>0.63800000000000001</v>
      </c>
      <c r="I1329">
        <v>0.63800000000000001</v>
      </c>
      <c r="J1329">
        <v>0.63800000000000001</v>
      </c>
      <c r="K1329">
        <v>0.63800000000000001</v>
      </c>
      <c r="L1329">
        <v>0.63800000000000001</v>
      </c>
      <c r="M1329">
        <v>0.63800000000000001</v>
      </c>
      <c r="N1329">
        <v>0.63800000000000001</v>
      </c>
      <c r="O1329">
        <v>0.63800000000000001</v>
      </c>
      <c r="P1329">
        <v>0.63800000000000001</v>
      </c>
      <c r="Q1329">
        <v>0.63800000000000001</v>
      </c>
      <c r="R1329">
        <v>0.63800000000000001</v>
      </c>
      <c r="S1329">
        <v>0.63800000000000001</v>
      </c>
      <c r="T1329">
        <v>0.63800000000000001</v>
      </c>
      <c r="U1329">
        <v>0.63800000000000001</v>
      </c>
      <c r="V1329">
        <v>0.63800000000000001</v>
      </c>
      <c r="W1329">
        <v>0.63800000000000001</v>
      </c>
      <c r="X1329">
        <v>0.63800000000000001</v>
      </c>
      <c r="Y1329">
        <v>0.63800000000000001</v>
      </c>
      <c r="Z1329">
        <v>0.63800000000000001</v>
      </c>
      <c r="AA1329">
        <v>0.63800000000000001</v>
      </c>
      <c r="AB1329" s="7">
        <f t="shared" si="60"/>
        <v>15.311999999999999</v>
      </c>
      <c r="AC1329">
        <f>INDEX(SHELF_days!$C$2:$C$289,MATCH(A1329&amp;"|"&amp;C1329,SHELF_days!$D$2:$D$289,0))</f>
        <v>65</v>
      </c>
      <c r="AD1329" s="8">
        <f t="shared" si="61"/>
        <v>995.28</v>
      </c>
      <c r="AE1329" s="7">
        <f t="shared" si="62"/>
        <v>0.63800000000000001</v>
      </c>
    </row>
    <row r="1330" spans="1:31" x14ac:dyDescent="0.45">
      <c r="A1330" t="s">
        <v>33</v>
      </c>
      <c r="B1330" t="s">
        <v>181</v>
      </c>
      <c r="C1330" t="s">
        <v>136</v>
      </c>
      <c r="D1330">
        <v>0.63800000000000001</v>
      </c>
      <c r="E1330">
        <v>0.63800000000000001</v>
      </c>
      <c r="F1330">
        <v>0.63800000000000001</v>
      </c>
      <c r="G1330">
        <v>0.63800000000000001</v>
      </c>
      <c r="H1330">
        <v>0.63800000000000001</v>
      </c>
      <c r="I1330">
        <v>0.63800000000000001</v>
      </c>
      <c r="J1330">
        <v>0.63800000000000001</v>
      </c>
      <c r="K1330">
        <v>0.63800000000000001</v>
      </c>
      <c r="L1330">
        <v>0.63800000000000001</v>
      </c>
      <c r="M1330">
        <v>0.63800000000000001</v>
      </c>
      <c r="N1330">
        <v>0.63800000000000001</v>
      </c>
      <c r="O1330">
        <v>0.63800000000000001</v>
      </c>
      <c r="P1330">
        <v>0.63800000000000001</v>
      </c>
      <c r="Q1330">
        <v>0.63800000000000001</v>
      </c>
      <c r="R1330">
        <v>0.63800000000000001</v>
      </c>
      <c r="S1330">
        <v>0.63800000000000001</v>
      </c>
      <c r="T1330">
        <v>0.63800000000000001</v>
      </c>
      <c r="U1330">
        <v>0.63800000000000001</v>
      </c>
      <c r="V1330">
        <v>0.63800000000000001</v>
      </c>
      <c r="W1330">
        <v>0.63800000000000001</v>
      </c>
      <c r="X1330">
        <v>0.63800000000000001</v>
      </c>
      <c r="Y1330">
        <v>0.63800000000000001</v>
      </c>
      <c r="Z1330">
        <v>0.63800000000000001</v>
      </c>
      <c r="AA1330">
        <v>0.63800000000000001</v>
      </c>
      <c r="AB1330" s="7">
        <f t="shared" si="60"/>
        <v>15.311999999999999</v>
      </c>
      <c r="AC1330">
        <f>INDEX(SHELF_days!$C$2:$C$289,MATCH(A1330&amp;"|"&amp;C1330,SHELF_days!$D$2:$D$289,0))</f>
        <v>116</v>
      </c>
      <c r="AD1330" s="8">
        <f t="shared" si="61"/>
        <v>1776.192</v>
      </c>
      <c r="AE1330" s="7">
        <f t="shared" si="62"/>
        <v>0.63800000000000001</v>
      </c>
    </row>
    <row r="1331" spans="1:31" x14ac:dyDescent="0.45">
      <c r="A1331" t="s">
        <v>33</v>
      </c>
      <c r="B1331" t="s">
        <v>181</v>
      </c>
      <c r="C1331" t="s">
        <v>137</v>
      </c>
      <c r="D1331">
        <v>0.63800000000000001</v>
      </c>
      <c r="E1331">
        <v>0.63800000000000001</v>
      </c>
      <c r="F1331">
        <v>0.63800000000000001</v>
      </c>
      <c r="G1331">
        <v>0.63800000000000001</v>
      </c>
      <c r="H1331">
        <v>0.63800000000000001</v>
      </c>
      <c r="I1331">
        <v>0.63800000000000001</v>
      </c>
      <c r="J1331">
        <v>0.63800000000000001</v>
      </c>
      <c r="K1331">
        <v>0.63800000000000001</v>
      </c>
      <c r="L1331">
        <v>0.63800000000000001</v>
      </c>
      <c r="M1331">
        <v>0.63800000000000001</v>
      </c>
      <c r="N1331">
        <v>0.63800000000000001</v>
      </c>
      <c r="O1331">
        <v>0.63800000000000001</v>
      </c>
      <c r="P1331">
        <v>0.63800000000000001</v>
      </c>
      <c r="Q1331">
        <v>0.63800000000000001</v>
      </c>
      <c r="R1331">
        <v>0.63800000000000001</v>
      </c>
      <c r="S1331">
        <v>0.63800000000000001</v>
      </c>
      <c r="T1331">
        <v>0.63800000000000001</v>
      </c>
      <c r="U1331">
        <v>0.63800000000000001</v>
      </c>
      <c r="V1331">
        <v>0.63800000000000001</v>
      </c>
      <c r="W1331">
        <v>0.63800000000000001</v>
      </c>
      <c r="X1331">
        <v>0.63800000000000001</v>
      </c>
      <c r="Y1331">
        <v>0.63800000000000001</v>
      </c>
      <c r="Z1331">
        <v>0.63800000000000001</v>
      </c>
      <c r="AA1331">
        <v>0.63800000000000001</v>
      </c>
      <c r="AB1331" s="7">
        <f t="shared" si="60"/>
        <v>15.311999999999999</v>
      </c>
      <c r="AC1331">
        <f>INDEX(SHELF_days!$C$2:$C$289,MATCH(A1331&amp;"|"&amp;C1331,SHELF_days!$D$2:$D$289,0))</f>
        <v>74</v>
      </c>
      <c r="AD1331" s="8">
        <f t="shared" si="61"/>
        <v>1133.088</v>
      </c>
      <c r="AE1331" s="7">
        <f t="shared" si="62"/>
        <v>0.63800000000000001</v>
      </c>
    </row>
    <row r="1332" spans="1:31" x14ac:dyDescent="0.45">
      <c r="A1332" t="s">
        <v>33</v>
      </c>
      <c r="B1332" t="s">
        <v>181</v>
      </c>
      <c r="C1332" t="s">
        <v>138</v>
      </c>
      <c r="D1332">
        <v>0.63800000000000001</v>
      </c>
      <c r="E1332">
        <v>0.63800000000000001</v>
      </c>
      <c r="F1332">
        <v>0.63800000000000001</v>
      </c>
      <c r="G1332">
        <v>0.63800000000000001</v>
      </c>
      <c r="H1332">
        <v>0.63800000000000001</v>
      </c>
      <c r="I1332">
        <v>0.63800000000000001</v>
      </c>
      <c r="J1332">
        <v>0.63800000000000001</v>
      </c>
      <c r="K1332">
        <v>0.63800000000000001</v>
      </c>
      <c r="L1332">
        <v>0.63800000000000001</v>
      </c>
      <c r="M1332">
        <v>0.63800000000000001</v>
      </c>
      <c r="N1332">
        <v>0.63800000000000001</v>
      </c>
      <c r="O1332">
        <v>0.63800000000000001</v>
      </c>
      <c r="P1332">
        <v>0.63800000000000001</v>
      </c>
      <c r="Q1332">
        <v>0.63800000000000001</v>
      </c>
      <c r="R1332">
        <v>0.63800000000000001</v>
      </c>
      <c r="S1332">
        <v>0.63800000000000001</v>
      </c>
      <c r="T1332">
        <v>0.63800000000000001</v>
      </c>
      <c r="U1332">
        <v>0.63800000000000001</v>
      </c>
      <c r="V1332">
        <v>0.63800000000000001</v>
      </c>
      <c r="W1332">
        <v>0.63800000000000001</v>
      </c>
      <c r="X1332">
        <v>0.63800000000000001</v>
      </c>
      <c r="Y1332">
        <v>0.63800000000000001</v>
      </c>
      <c r="Z1332">
        <v>0.63800000000000001</v>
      </c>
      <c r="AA1332">
        <v>0.63800000000000001</v>
      </c>
      <c r="AB1332" s="7">
        <f t="shared" si="60"/>
        <v>15.311999999999999</v>
      </c>
      <c r="AC1332">
        <f>INDEX(SHELF_days!$C$2:$C$289,MATCH(A1332&amp;"|"&amp;C1332,SHELF_days!$D$2:$D$289,0))</f>
        <v>9</v>
      </c>
      <c r="AD1332" s="8">
        <f t="shared" si="61"/>
        <v>137.80799999999999</v>
      </c>
      <c r="AE1332" s="7">
        <f t="shared" si="62"/>
        <v>0.63800000000000001</v>
      </c>
    </row>
    <row r="1333" spans="1:31" x14ac:dyDescent="0.45">
      <c r="A1333" t="s">
        <v>33</v>
      </c>
      <c r="B1333" t="s">
        <v>181</v>
      </c>
      <c r="C1333" t="s">
        <v>139</v>
      </c>
      <c r="D1333">
        <v>0.63800000000000001</v>
      </c>
      <c r="E1333">
        <v>0.63800000000000001</v>
      </c>
      <c r="F1333">
        <v>0.63800000000000001</v>
      </c>
      <c r="G1333">
        <v>0.63800000000000001</v>
      </c>
      <c r="H1333">
        <v>0.63800000000000001</v>
      </c>
      <c r="I1333">
        <v>0.63800000000000001</v>
      </c>
      <c r="J1333">
        <v>0.63800000000000001</v>
      </c>
      <c r="K1333">
        <v>0.63800000000000001</v>
      </c>
      <c r="L1333">
        <v>0.63800000000000001</v>
      </c>
      <c r="M1333">
        <v>0.63800000000000001</v>
      </c>
      <c r="N1333">
        <v>0.63800000000000001</v>
      </c>
      <c r="O1333">
        <v>0.63800000000000001</v>
      </c>
      <c r="P1333">
        <v>0.63800000000000001</v>
      </c>
      <c r="Q1333">
        <v>0.63800000000000001</v>
      </c>
      <c r="R1333">
        <v>0.63800000000000001</v>
      </c>
      <c r="S1333">
        <v>0.63800000000000001</v>
      </c>
      <c r="T1333">
        <v>0.63800000000000001</v>
      </c>
      <c r="U1333">
        <v>0.63800000000000001</v>
      </c>
      <c r="V1333">
        <v>0.63800000000000001</v>
      </c>
      <c r="W1333">
        <v>0.63800000000000001</v>
      </c>
      <c r="X1333">
        <v>0.63800000000000001</v>
      </c>
      <c r="Y1333">
        <v>0.63800000000000001</v>
      </c>
      <c r="Z1333">
        <v>0.63800000000000001</v>
      </c>
      <c r="AA1333">
        <v>0.63800000000000001</v>
      </c>
      <c r="AB1333" s="7">
        <f t="shared" si="60"/>
        <v>15.311999999999999</v>
      </c>
      <c r="AC1333">
        <f>INDEX(SHELF_days!$C$2:$C$289,MATCH(A1333&amp;"|"&amp;C1333,SHELF_days!$D$2:$D$289,0))</f>
        <v>37</v>
      </c>
      <c r="AD1333" s="8">
        <f t="shared" si="61"/>
        <v>566.54399999999998</v>
      </c>
      <c r="AE1333" s="7">
        <f t="shared" si="62"/>
        <v>0.63800000000000001</v>
      </c>
    </row>
    <row r="1334" spans="1:31" x14ac:dyDescent="0.45">
      <c r="A1334" t="s">
        <v>33</v>
      </c>
      <c r="B1334" t="s">
        <v>182</v>
      </c>
      <c r="C1334" t="s">
        <v>134</v>
      </c>
      <c r="D1334">
        <v>0.73426412113040052</v>
      </c>
      <c r="E1334">
        <v>0.73426412113040052</v>
      </c>
      <c r="F1334">
        <v>0.73426412113040052</v>
      </c>
      <c r="G1334">
        <v>0.73426412113040052</v>
      </c>
      <c r="H1334">
        <v>0.73426412113040052</v>
      </c>
      <c r="I1334">
        <v>0.73426412113040052</v>
      </c>
      <c r="J1334">
        <v>0.73426412113040052</v>
      </c>
      <c r="K1334">
        <v>0.73426412113040052</v>
      </c>
      <c r="L1334">
        <v>0.73426412113040052</v>
      </c>
      <c r="M1334">
        <v>0.73426412113040052</v>
      </c>
      <c r="N1334">
        <v>0.73426412113040052</v>
      </c>
      <c r="O1334">
        <v>0.73426412113040052</v>
      </c>
      <c r="P1334">
        <v>0.73426412113040052</v>
      </c>
      <c r="Q1334">
        <v>0.73426412113040052</v>
      </c>
      <c r="R1334">
        <v>0.73426412113040052</v>
      </c>
      <c r="S1334">
        <v>0.73426412113040052</v>
      </c>
      <c r="T1334">
        <v>0.73426412113040052</v>
      </c>
      <c r="U1334">
        <v>0.73426412113040052</v>
      </c>
      <c r="V1334">
        <v>0.73426412113040052</v>
      </c>
      <c r="W1334">
        <v>0.73426412113040052</v>
      </c>
      <c r="X1334">
        <v>0.73426412113040052</v>
      </c>
      <c r="Y1334">
        <v>0.73426412113040052</v>
      </c>
      <c r="Z1334">
        <v>0.73426412113040052</v>
      </c>
      <c r="AA1334">
        <v>0.73426412113040052</v>
      </c>
      <c r="AB1334" s="7">
        <f t="shared" si="60"/>
        <v>17.62233890712962</v>
      </c>
      <c r="AC1334">
        <f>INDEX(SHELF_days!$C$2:$C$289,MATCH(A1334&amp;"|"&amp;C1334,SHELF_days!$D$2:$D$289,0))</f>
        <v>64</v>
      </c>
      <c r="AD1334" s="8">
        <f t="shared" si="61"/>
        <v>1127.8296900562957</v>
      </c>
      <c r="AE1334" s="7">
        <f t="shared" si="62"/>
        <v>0.73426412113040052</v>
      </c>
    </row>
    <row r="1335" spans="1:31" x14ac:dyDescent="0.45">
      <c r="A1335" t="s">
        <v>33</v>
      </c>
      <c r="B1335" t="s">
        <v>182</v>
      </c>
      <c r="C1335" t="s">
        <v>135</v>
      </c>
      <c r="D1335">
        <v>0.73426412113039974</v>
      </c>
      <c r="E1335">
        <v>0.73426412113039974</v>
      </c>
      <c r="F1335">
        <v>0.73426412113039974</v>
      </c>
      <c r="G1335">
        <v>0.73404300798161359</v>
      </c>
      <c r="H1335">
        <v>0.73404300798161359</v>
      </c>
      <c r="I1335">
        <v>0.73404300798161359</v>
      </c>
      <c r="J1335">
        <v>0.73404300798161359</v>
      </c>
      <c r="K1335">
        <v>0.73404300798161359</v>
      </c>
      <c r="L1335">
        <v>0.73404300798161359</v>
      </c>
      <c r="M1335">
        <v>0.73404300798161359</v>
      </c>
      <c r="N1335">
        <v>0.73426412113039974</v>
      </c>
      <c r="O1335">
        <v>0.73426412113039974</v>
      </c>
      <c r="P1335">
        <v>0.73426412113039974</v>
      </c>
      <c r="Q1335">
        <v>0.73426412113039974</v>
      </c>
      <c r="R1335">
        <v>0.73426412113039974</v>
      </c>
      <c r="S1335">
        <v>0.73426412113039974</v>
      </c>
      <c r="T1335">
        <v>0.73426412113039974</v>
      </c>
      <c r="U1335">
        <v>0.73426412113039974</v>
      </c>
      <c r="V1335">
        <v>0.73426412113039974</v>
      </c>
      <c r="W1335">
        <v>0.73426412113039974</v>
      </c>
      <c r="X1335">
        <v>0.73426412113039974</v>
      </c>
      <c r="Y1335">
        <v>0.73426412113039974</v>
      </c>
      <c r="Z1335">
        <v>0.73426412113039974</v>
      </c>
      <c r="AA1335">
        <v>0.73426412113039974</v>
      </c>
      <c r="AB1335" s="7">
        <f t="shared" si="60"/>
        <v>17.620791115088092</v>
      </c>
      <c r="AC1335">
        <f>INDEX(SHELF_days!$C$2:$C$289,MATCH(A1335&amp;"|"&amp;C1335,SHELF_days!$D$2:$D$289,0))</f>
        <v>65</v>
      </c>
      <c r="AD1335" s="8">
        <f t="shared" si="61"/>
        <v>1145.3514224807261</v>
      </c>
      <c r="AE1335" s="7">
        <f t="shared" si="62"/>
        <v>0.73426412113039974</v>
      </c>
    </row>
    <row r="1336" spans="1:31" x14ac:dyDescent="0.45">
      <c r="A1336" t="s">
        <v>33</v>
      </c>
      <c r="B1336" t="s">
        <v>182</v>
      </c>
      <c r="C1336" t="s">
        <v>136</v>
      </c>
      <c r="D1336">
        <v>0.73403030032938443</v>
      </c>
      <c r="E1336">
        <v>0.73403030032938443</v>
      </c>
      <c r="F1336">
        <v>0.73379647952836946</v>
      </c>
      <c r="G1336">
        <v>0.73379647952836946</v>
      </c>
      <c r="H1336">
        <v>0.73379647952836946</v>
      </c>
      <c r="I1336">
        <v>0.73379647952836946</v>
      </c>
      <c r="J1336">
        <v>0.73379647952836946</v>
      </c>
      <c r="K1336">
        <v>0.73379647952836946</v>
      </c>
      <c r="L1336">
        <v>0.73379647952836946</v>
      </c>
      <c r="M1336">
        <v>0.73426412113039952</v>
      </c>
      <c r="N1336">
        <v>0.73426412113039952</v>
      </c>
      <c r="O1336">
        <v>0.73426412113039952</v>
      </c>
      <c r="P1336">
        <v>0.73426412113039952</v>
      </c>
      <c r="Q1336">
        <v>0.73426412113039952</v>
      </c>
      <c r="R1336">
        <v>0.73426412113039952</v>
      </c>
      <c r="S1336">
        <v>0.73426412113039952</v>
      </c>
      <c r="T1336">
        <v>0.73426412113039952</v>
      </c>
      <c r="U1336">
        <v>0.73426412113039952</v>
      </c>
      <c r="V1336">
        <v>0.73426412113039952</v>
      </c>
      <c r="W1336">
        <v>0.73426412113039952</v>
      </c>
      <c r="X1336">
        <v>0.73426412113039952</v>
      </c>
      <c r="Y1336">
        <v>0.73426412113039952</v>
      </c>
      <c r="Z1336">
        <v>0.73426412113039952</v>
      </c>
      <c r="AA1336">
        <v>0.73403030032938443</v>
      </c>
      <c r="AB1336" s="7">
        <f t="shared" si="60"/>
        <v>17.618363953512333</v>
      </c>
      <c r="AC1336">
        <f>INDEX(SHELF_days!$C$2:$C$289,MATCH(A1336&amp;"|"&amp;C1336,SHELF_days!$D$2:$D$289,0))</f>
        <v>116</v>
      </c>
      <c r="AD1336" s="8">
        <f t="shared" si="61"/>
        <v>2043.7302186074305</v>
      </c>
      <c r="AE1336" s="7">
        <f t="shared" si="62"/>
        <v>0.73426412113039952</v>
      </c>
    </row>
    <row r="1337" spans="1:31" x14ac:dyDescent="0.45">
      <c r="A1337" t="s">
        <v>33</v>
      </c>
      <c r="B1337" t="s">
        <v>182</v>
      </c>
      <c r="C1337" t="s">
        <v>137</v>
      </c>
      <c r="D1337">
        <v>0.73426412113039863</v>
      </c>
      <c r="E1337">
        <v>0.73426412113039863</v>
      </c>
      <c r="F1337">
        <v>0.73426412113039863</v>
      </c>
      <c r="G1337">
        <v>0.73426412113039863</v>
      </c>
      <c r="H1337">
        <v>0.73426412113039863</v>
      </c>
      <c r="I1337">
        <v>0.73426412113039863</v>
      </c>
      <c r="J1337">
        <v>0.73426412113039863</v>
      </c>
      <c r="K1337">
        <v>0.73426412113039863</v>
      </c>
      <c r="L1337">
        <v>0.73426412113039863</v>
      </c>
      <c r="M1337">
        <v>0.73426412113039863</v>
      </c>
      <c r="N1337">
        <v>0.73426412113039863</v>
      </c>
      <c r="O1337">
        <v>0.73426412113039863</v>
      </c>
      <c r="P1337">
        <v>0.73426412113039863</v>
      </c>
      <c r="Q1337">
        <v>0.73426412113039863</v>
      </c>
      <c r="R1337">
        <v>0.73426412113039863</v>
      </c>
      <c r="S1337">
        <v>0.73426412113039863</v>
      </c>
      <c r="T1337">
        <v>0.73426412113039863</v>
      </c>
      <c r="U1337">
        <v>0.73426412113039863</v>
      </c>
      <c r="V1337">
        <v>0.73426412113039863</v>
      </c>
      <c r="W1337">
        <v>0.73426412113039863</v>
      </c>
      <c r="X1337">
        <v>0.73426412113039863</v>
      </c>
      <c r="Y1337">
        <v>0.73426412113039863</v>
      </c>
      <c r="Z1337">
        <v>0.73426412113039863</v>
      </c>
      <c r="AA1337">
        <v>0.73426412113039863</v>
      </c>
      <c r="AB1337" s="7">
        <f t="shared" si="60"/>
        <v>17.622338907129556</v>
      </c>
      <c r="AC1337">
        <f>INDEX(SHELF_days!$C$2:$C$289,MATCH(A1337&amp;"|"&amp;C1337,SHELF_days!$D$2:$D$289,0))</f>
        <v>74</v>
      </c>
      <c r="AD1337" s="8">
        <f t="shared" si="61"/>
        <v>1304.0530791275871</v>
      </c>
      <c r="AE1337" s="7">
        <f t="shared" si="62"/>
        <v>0.73426412113039863</v>
      </c>
    </row>
    <row r="1338" spans="1:31" x14ac:dyDescent="0.45">
      <c r="A1338" t="s">
        <v>33</v>
      </c>
      <c r="B1338" t="s">
        <v>182</v>
      </c>
      <c r="C1338" t="s">
        <v>138</v>
      </c>
      <c r="D1338">
        <v>0.73426412113039941</v>
      </c>
      <c r="E1338">
        <v>0.73426412113039941</v>
      </c>
      <c r="F1338">
        <v>0.73426412113039941</v>
      </c>
      <c r="G1338">
        <v>0.73426412113039941</v>
      </c>
      <c r="H1338">
        <v>0.73426412113039941</v>
      </c>
      <c r="I1338">
        <v>0.73426412113039941</v>
      </c>
      <c r="J1338">
        <v>0.73426412113039941</v>
      </c>
      <c r="K1338">
        <v>0.73426412113039941</v>
      </c>
      <c r="L1338">
        <v>0.73426412113039941</v>
      </c>
      <c r="M1338">
        <v>0.73426412113039941</v>
      </c>
      <c r="N1338">
        <v>0.73426412113039941</v>
      </c>
      <c r="O1338">
        <v>0.73426412113039941</v>
      </c>
      <c r="P1338">
        <v>0.73426412113039941</v>
      </c>
      <c r="Q1338">
        <v>0.73426412113039941</v>
      </c>
      <c r="R1338">
        <v>0.73426412113039941</v>
      </c>
      <c r="S1338">
        <v>0.73426412113039941</v>
      </c>
      <c r="T1338">
        <v>0.73426412113039941</v>
      </c>
      <c r="U1338">
        <v>0.73426412113039941</v>
      </c>
      <c r="V1338">
        <v>0.73426412113039941</v>
      </c>
      <c r="W1338">
        <v>0.73426412113039941</v>
      </c>
      <c r="X1338">
        <v>0.73426412113039941</v>
      </c>
      <c r="Y1338">
        <v>0.73426412113039941</v>
      </c>
      <c r="Z1338">
        <v>0.73426412113039941</v>
      </c>
      <c r="AA1338">
        <v>0.73426412113039941</v>
      </c>
      <c r="AB1338" s="7">
        <f t="shared" si="60"/>
        <v>17.622338907129581</v>
      </c>
      <c r="AC1338">
        <f>INDEX(SHELF_days!$C$2:$C$289,MATCH(A1338&amp;"|"&amp;C1338,SHELF_days!$D$2:$D$289,0))</f>
        <v>9</v>
      </c>
      <c r="AD1338" s="8">
        <f t="shared" si="61"/>
        <v>158.60105016416622</v>
      </c>
      <c r="AE1338" s="7">
        <f t="shared" si="62"/>
        <v>0.73426412113039941</v>
      </c>
    </row>
    <row r="1339" spans="1:31" x14ac:dyDescent="0.45">
      <c r="A1339" t="s">
        <v>33</v>
      </c>
      <c r="B1339" t="s">
        <v>182</v>
      </c>
      <c r="C1339" t="s">
        <v>139</v>
      </c>
      <c r="D1339">
        <v>0.73426412113039941</v>
      </c>
      <c r="E1339">
        <v>0.73426412113039941</v>
      </c>
      <c r="F1339">
        <v>0.73426412113039941</v>
      </c>
      <c r="G1339">
        <v>0.73426412113039941</v>
      </c>
      <c r="H1339">
        <v>0.73426412113039941</v>
      </c>
      <c r="I1339">
        <v>0.73426412113039941</v>
      </c>
      <c r="J1339">
        <v>0.73426412113039941</v>
      </c>
      <c r="K1339">
        <v>0.73426412113039941</v>
      </c>
      <c r="L1339">
        <v>0.73426412113039941</v>
      </c>
      <c r="M1339">
        <v>0.73426412113039941</v>
      </c>
      <c r="N1339">
        <v>0.73426412113039941</v>
      </c>
      <c r="O1339">
        <v>0.73426412113039941</v>
      </c>
      <c r="P1339">
        <v>0.73426412113039941</v>
      </c>
      <c r="Q1339">
        <v>0.73426412113039941</v>
      </c>
      <c r="R1339">
        <v>0.73426412113039941</v>
      </c>
      <c r="S1339">
        <v>0.73426412113039941</v>
      </c>
      <c r="T1339">
        <v>0.73426412113039941</v>
      </c>
      <c r="U1339">
        <v>0.73426412113039941</v>
      </c>
      <c r="V1339">
        <v>0.73426412113039941</v>
      </c>
      <c r="W1339">
        <v>0.73426412113039941</v>
      </c>
      <c r="X1339">
        <v>0.73426412113039941</v>
      </c>
      <c r="Y1339">
        <v>0.73426412113039941</v>
      </c>
      <c r="Z1339">
        <v>0.73426412113039941</v>
      </c>
      <c r="AA1339">
        <v>0.73426412113039941</v>
      </c>
      <c r="AB1339" s="7">
        <f t="shared" si="60"/>
        <v>17.622338907129581</v>
      </c>
      <c r="AC1339">
        <f>INDEX(SHELF_days!$C$2:$C$289,MATCH(A1339&amp;"|"&amp;C1339,SHELF_days!$D$2:$D$289,0))</f>
        <v>37</v>
      </c>
      <c r="AD1339" s="8">
        <f t="shared" si="61"/>
        <v>652.02653956379447</v>
      </c>
      <c r="AE1339" s="7">
        <f t="shared" si="62"/>
        <v>0.73426412113039941</v>
      </c>
    </row>
    <row r="1340" spans="1:31" x14ac:dyDescent="0.45">
      <c r="A1340" t="s">
        <v>33</v>
      </c>
      <c r="B1340" t="s">
        <v>183</v>
      </c>
      <c r="C1340" t="s">
        <v>134</v>
      </c>
      <c r="D1340">
        <v>4.3525357118570682E-8</v>
      </c>
      <c r="E1340">
        <v>4.3525357118570682E-8</v>
      </c>
      <c r="F1340">
        <v>4.3525357118570682E-8</v>
      </c>
      <c r="G1340">
        <v>4.3525357118570682E-8</v>
      </c>
      <c r="H1340">
        <v>4.3525357118570682E-8</v>
      </c>
      <c r="I1340">
        <v>4.3525357118570682E-8</v>
      </c>
      <c r="J1340">
        <v>4.3525357118570682E-8</v>
      </c>
      <c r="K1340">
        <v>4.3525357118570682E-8</v>
      </c>
      <c r="L1340">
        <v>4.3525357118570682E-8</v>
      </c>
      <c r="M1340">
        <v>4.3525357118570682E-8</v>
      </c>
      <c r="N1340">
        <v>4.3525357118570682E-8</v>
      </c>
      <c r="O1340">
        <v>4.3525357118570682E-8</v>
      </c>
      <c r="P1340">
        <v>4.3525357118570682E-8</v>
      </c>
      <c r="Q1340">
        <v>4.3525357118570682E-8</v>
      </c>
      <c r="R1340">
        <v>4.3525357118570682E-8</v>
      </c>
      <c r="S1340">
        <v>4.3525357118570682E-8</v>
      </c>
      <c r="T1340">
        <v>4.3525357118570682E-8</v>
      </c>
      <c r="U1340">
        <v>4.3525357118570682E-8</v>
      </c>
      <c r="V1340">
        <v>4.3525357118570682E-8</v>
      </c>
      <c r="W1340">
        <v>4.3525357118570682E-8</v>
      </c>
      <c r="X1340">
        <v>4.3525357118570682E-8</v>
      </c>
      <c r="Y1340">
        <v>4.3525357118570682E-8</v>
      </c>
      <c r="Z1340">
        <v>4.3525357118570682E-8</v>
      </c>
      <c r="AA1340">
        <v>4.3525357118570682E-8</v>
      </c>
      <c r="AB1340" s="7">
        <f t="shared" si="60"/>
        <v>1.0446085708456966E-6</v>
      </c>
      <c r="AC1340">
        <f>INDEX(SHELF_days!$C$2:$C$289,MATCH(A1340&amp;"|"&amp;C1340,SHELF_days!$D$2:$D$289,0))</f>
        <v>64</v>
      </c>
      <c r="AD1340" s="8">
        <f t="shared" si="61"/>
        <v>6.6854948534124584E-5</v>
      </c>
      <c r="AE1340" s="7">
        <f t="shared" si="62"/>
        <v>4.3525357118570682E-8</v>
      </c>
    </row>
    <row r="1341" spans="1:31" x14ac:dyDescent="0.45">
      <c r="A1341" t="s">
        <v>33</v>
      </c>
      <c r="B1341" t="s">
        <v>183</v>
      </c>
      <c r="C1341" t="s">
        <v>135</v>
      </c>
      <c r="D1341">
        <v>4.3525357118570682E-8</v>
      </c>
      <c r="E1341">
        <v>4.3525357118570682E-8</v>
      </c>
      <c r="F1341">
        <v>4.3525357118570682E-8</v>
      </c>
      <c r="G1341">
        <v>4.3525357118570682E-8</v>
      </c>
      <c r="H1341">
        <v>4.3525357118570682E-8</v>
      </c>
      <c r="I1341">
        <v>4.3525357118570682E-8</v>
      </c>
      <c r="J1341">
        <v>4.3525357118570682E-8</v>
      </c>
      <c r="K1341">
        <v>4.3525357118570682E-8</v>
      </c>
      <c r="L1341">
        <v>4.3525357118570682E-8</v>
      </c>
      <c r="M1341">
        <v>4.3525357118570682E-8</v>
      </c>
      <c r="N1341">
        <v>4.3525357118570682E-8</v>
      </c>
      <c r="O1341">
        <v>5.5064642927771894E-6</v>
      </c>
      <c r="P1341">
        <v>2.810140141038505E-2</v>
      </c>
      <c r="Q1341">
        <v>0.12696420732899899</v>
      </c>
      <c r="R1341">
        <v>0.26628007606616511</v>
      </c>
      <c r="S1341">
        <v>0.45184791730208479</v>
      </c>
      <c r="T1341">
        <v>0.65641995736042691</v>
      </c>
      <c r="U1341">
        <v>0.95343994729218551</v>
      </c>
      <c r="V1341">
        <v>1</v>
      </c>
      <c r="W1341">
        <v>0.85512753247133955</v>
      </c>
      <c r="X1341">
        <v>0.20616999322237939</v>
      </c>
      <c r="Y1341">
        <v>1.9163811631923731E-5</v>
      </c>
      <c r="Z1341">
        <v>4.3525357118570682E-8</v>
      </c>
      <c r="AA1341">
        <v>4.3525357118570682E-8</v>
      </c>
      <c r="AB1341" s="7">
        <f t="shared" si="60"/>
        <v>4.5443762685595326</v>
      </c>
      <c r="AC1341">
        <f>INDEX(SHELF_days!$C$2:$C$289,MATCH(A1341&amp;"|"&amp;C1341,SHELF_days!$D$2:$D$289,0))</f>
        <v>65</v>
      </c>
      <c r="AD1341" s="8">
        <f t="shared" si="61"/>
        <v>295.3844574563696</v>
      </c>
      <c r="AE1341" s="7">
        <f t="shared" si="62"/>
        <v>1</v>
      </c>
    </row>
    <row r="1342" spans="1:31" x14ac:dyDescent="0.45">
      <c r="A1342" t="s">
        <v>33</v>
      </c>
      <c r="B1342" t="s">
        <v>183</v>
      </c>
      <c r="C1342" t="s">
        <v>136</v>
      </c>
      <c r="D1342">
        <v>4.3525357118570682E-8</v>
      </c>
      <c r="E1342">
        <v>4.3525357118570682E-8</v>
      </c>
      <c r="F1342">
        <v>4.3525357118570682E-8</v>
      </c>
      <c r="G1342">
        <v>4.3525357118570682E-8</v>
      </c>
      <c r="H1342">
        <v>4.3525357118570682E-8</v>
      </c>
      <c r="I1342">
        <v>4.3525357118570682E-8</v>
      </c>
      <c r="J1342">
        <v>7.2143606536318964E-3</v>
      </c>
      <c r="K1342">
        <v>4.3525357118570682E-8</v>
      </c>
      <c r="L1342">
        <v>4.3525357118570682E-8</v>
      </c>
      <c r="M1342">
        <v>4.3525357118570682E-8</v>
      </c>
      <c r="N1342">
        <v>4.3525357118570682E-8</v>
      </c>
      <c r="O1342">
        <v>4.3525357118570682E-8</v>
      </c>
      <c r="P1342">
        <v>4.6352197211419779E-6</v>
      </c>
      <c r="Q1342">
        <v>1.027931664161752E-2</v>
      </c>
      <c r="R1342">
        <v>4.4384891812795382E-2</v>
      </c>
      <c r="S1342">
        <v>7.8602963495891826E-2</v>
      </c>
      <c r="T1342">
        <v>0.11579262671490539</v>
      </c>
      <c r="U1342">
        <v>0.16741015890807451</v>
      </c>
      <c r="V1342">
        <v>0.22380152267504</v>
      </c>
      <c r="W1342">
        <v>0.17090673416627841</v>
      </c>
      <c r="X1342">
        <v>6.8004567621331793E-2</v>
      </c>
      <c r="Y1342">
        <v>6.1657845091497799E-6</v>
      </c>
      <c r="Z1342">
        <v>4.3525357118570682E-8</v>
      </c>
      <c r="AA1342">
        <v>4.3525357118570682E-8</v>
      </c>
      <c r="AB1342" s="7">
        <f t="shared" si="60"/>
        <v>0.88640850952343964</v>
      </c>
      <c r="AC1342">
        <f>INDEX(SHELF_days!$C$2:$C$289,MATCH(A1342&amp;"|"&amp;C1342,SHELF_days!$D$2:$D$289,0))</f>
        <v>116</v>
      </c>
      <c r="AD1342" s="8">
        <f t="shared" si="61"/>
        <v>102.823387104719</v>
      </c>
      <c r="AE1342" s="7">
        <f t="shared" si="62"/>
        <v>0.22380152267504</v>
      </c>
    </row>
    <row r="1343" spans="1:31" x14ac:dyDescent="0.45">
      <c r="A1343" t="s">
        <v>33</v>
      </c>
      <c r="B1343" t="s">
        <v>183</v>
      </c>
      <c r="C1343" t="s">
        <v>137</v>
      </c>
      <c r="D1343">
        <v>4.3525357118570682E-8</v>
      </c>
      <c r="E1343">
        <v>4.3525357118570682E-8</v>
      </c>
      <c r="F1343">
        <v>4.3525357118570682E-8</v>
      </c>
      <c r="G1343">
        <v>4.3525357118570682E-8</v>
      </c>
      <c r="H1343">
        <v>4.3525357118570682E-8</v>
      </c>
      <c r="I1343">
        <v>4.3525357118570682E-8</v>
      </c>
      <c r="J1343">
        <v>4.3525357118570682E-8</v>
      </c>
      <c r="K1343">
        <v>4.3525357118570682E-8</v>
      </c>
      <c r="L1343">
        <v>4.3525357118570682E-8</v>
      </c>
      <c r="M1343">
        <v>4.3525357118570682E-8</v>
      </c>
      <c r="N1343">
        <v>4.3525357118570682E-8</v>
      </c>
      <c r="O1343">
        <v>4.3525357118570682E-8</v>
      </c>
      <c r="P1343">
        <v>6.8743258163619036E-4</v>
      </c>
      <c r="Q1343">
        <v>2.9810895268000979E-2</v>
      </c>
      <c r="R1343">
        <v>4.4404416855496447E-2</v>
      </c>
      <c r="S1343">
        <v>4.8858649954910398E-2</v>
      </c>
      <c r="T1343">
        <v>4.8861049218632137E-2</v>
      </c>
      <c r="U1343">
        <v>6.7372568463732241E-2</v>
      </c>
      <c r="V1343">
        <v>9.7880406317542148E-2</v>
      </c>
      <c r="W1343">
        <v>4.8859849586771267E-2</v>
      </c>
      <c r="X1343">
        <v>2.5013567456377919E-2</v>
      </c>
      <c r="Y1343">
        <v>2.442789078860531E-6</v>
      </c>
      <c r="Z1343">
        <v>4.3525357118570682E-8</v>
      </c>
      <c r="AA1343">
        <v>4.3525357118570682E-8</v>
      </c>
      <c r="AB1343" s="7">
        <f t="shared" si="60"/>
        <v>0.41175188784717814</v>
      </c>
      <c r="AC1343">
        <f>INDEX(SHELF_days!$C$2:$C$289,MATCH(A1343&amp;"|"&amp;C1343,SHELF_days!$D$2:$D$289,0))</f>
        <v>74</v>
      </c>
      <c r="AD1343" s="8">
        <f t="shared" si="61"/>
        <v>30.469639700691182</v>
      </c>
      <c r="AE1343" s="7">
        <f t="shared" si="62"/>
        <v>9.7880406317542148E-2</v>
      </c>
    </row>
    <row r="1344" spans="1:31" x14ac:dyDescent="0.45">
      <c r="A1344" t="s">
        <v>33</v>
      </c>
      <c r="B1344" t="s">
        <v>183</v>
      </c>
      <c r="C1344" t="s">
        <v>138</v>
      </c>
      <c r="D1344">
        <v>4.3525357118570682E-8</v>
      </c>
      <c r="E1344">
        <v>4.3525357118570682E-8</v>
      </c>
      <c r="F1344">
        <v>4.3525357118570682E-8</v>
      </c>
      <c r="G1344">
        <v>4.3525357118570682E-8</v>
      </c>
      <c r="H1344">
        <v>4.3525357118570682E-8</v>
      </c>
      <c r="I1344">
        <v>4.3525357118570682E-8</v>
      </c>
      <c r="J1344">
        <v>4.3525357118570682E-8</v>
      </c>
      <c r="K1344">
        <v>4.3525357118570682E-8</v>
      </c>
      <c r="L1344">
        <v>4.3525357118570682E-8</v>
      </c>
      <c r="M1344">
        <v>4.3525357118570682E-8</v>
      </c>
      <c r="N1344">
        <v>4.3525357118570682E-8</v>
      </c>
      <c r="O1344">
        <v>4.3525357118570682E-8</v>
      </c>
      <c r="P1344">
        <v>0.10143771466231161</v>
      </c>
      <c r="Q1344">
        <v>0.2394892165324802</v>
      </c>
      <c r="R1344">
        <v>0.3411636150233131</v>
      </c>
      <c r="S1344">
        <v>0.41865236885955531</v>
      </c>
      <c r="T1344">
        <v>0.55389273340241629</v>
      </c>
      <c r="U1344">
        <v>0.99356447503307976</v>
      </c>
      <c r="V1344">
        <v>1</v>
      </c>
      <c r="W1344">
        <v>0.78207817526183887</v>
      </c>
      <c r="X1344">
        <v>0.24516080938582019</v>
      </c>
      <c r="Y1344">
        <v>4.3525357118570682E-8</v>
      </c>
      <c r="Z1344">
        <v>4.3525357118570682E-8</v>
      </c>
      <c r="AA1344">
        <v>4.3525357118570682E-8</v>
      </c>
      <c r="AB1344" s="7">
        <f t="shared" si="60"/>
        <v>4.6754397610411731</v>
      </c>
      <c r="AC1344">
        <f>INDEX(SHELF_days!$C$2:$C$289,MATCH(A1344&amp;"|"&amp;C1344,SHELF_days!$D$2:$D$289,0))</f>
        <v>9</v>
      </c>
      <c r="AD1344" s="8">
        <f t="shared" si="61"/>
        <v>42.07895784937056</v>
      </c>
      <c r="AE1344" s="7">
        <f t="shared" si="62"/>
        <v>1</v>
      </c>
    </row>
    <row r="1345" spans="1:31" x14ac:dyDescent="0.45">
      <c r="A1345" t="s">
        <v>33</v>
      </c>
      <c r="B1345" t="s">
        <v>183</v>
      </c>
      <c r="C1345" t="s">
        <v>139</v>
      </c>
      <c r="D1345">
        <v>4.3525357118570682E-8</v>
      </c>
      <c r="E1345">
        <v>4.3525357118570682E-8</v>
      </c>
      <c r="F1345">
        <v>4.3525357118570682E-8</v>
      </c>
      <c r="G1345">
        <v>4.3525357118570682E-8</v>
      </c>
      <c r="H1345">
        <v>4.3525357118570682E-8</v>
      </c>
      <c r="I1345">
        <v>4.3525357118570682E-8</v>
      </c>
      <c r="J1345">
        <v>2.3987882215333229E-2</v>
      </c>
      <c r="K1345">
        <v>1.507941601650534E-2</v>
      </c>
      <c r="L1345">
        <v>4.3525357118570682E-8</v>
      </c>
      <c r="M1345">
        <v>4.3525357118570682E-8</v>
      </c>
      <c r="N1345">
        <v>4.3525357118570682E-8</v>
      </c>
      <c r="O1345">
        <v>4.3525357118570682E-8</v>
      </c>
      <c r="P1345">
        <v>4.3525357118570682E-8</v>
      </c>
      <c r="Q1345">
        <v>4.3525357118570682E-8</v>
      </c>
      <c r="R1345">
        <v>4.3525357118570682E-8</v>
      </c>
      <c r="S1345">
        <v>4.3525357118570682E-8</v>
      </c>
      <c r="T1345">
        <v>4.3525357118570682E-8</v>
      </c>
      <c r="U1345">
        <v>4.3525357118570682E-8</v>
      </c>
      <c r="V1345">
        <v>1.3748216379152621E-3</v>
      </c>
      <c r="W1345">
        <v>1.3748216379152621E-3</v>
      </c>
      <c r="X1345">
        <v>4.3525357118570682E-8</v>
      </c>
      <c r="Y1345">
        <v>4.3525357118570682E-8</v>
      </c>
      <c r="Z1345">
        <v>4.3525357118570682E-8</v>
      </c>
      <c r="AA1345">
        <v>4.3525357118570682E-8</v>
      </c>
      <c r="AB1345" s="7">
        <f t="shared" si="60"/>
        <v>4.181781201481144E-2</v>
      </c>
      <c r="AC1345">
        <f>INDEX(SHELF_days!$C$2:$C$289,MATCH(A1345&amp;"|"&amp;C1345,SHELF_days!$D$2:$D$289,0))</f>
        <v>37</v>
      </c>
      <c r="AD1345" s="8">
        <f t="shared" si="61"/>
        <v>1.5472590445480232</v>
      </c>
      <c r="AE1345" s="7">
        <f t="shared" si="62"/>
        <v>2.3987882215333229E-2</v>
      </c>
    </row>
    <row r="1346" spans="1:31" x14ac:dyDescent="0.45">
      <c r="A1346" t="s">
        <v>33</v>
      </c>
      <c r="B1346" t="s">
        <v>184</v>
      </c>
      <c r="C1346" t="s">
        <v>134</v>
      </c>
      <c r="D1346">
        <v>0.90049046508113817</v>
      </c>
      <c r="E1346">
        <v>0.90049046508113817</v>
      </c>
      <c r="F1346">
        <v>0.90049046508113817</v>
      </c>
      <c r="G1346">
        <v>0.90049046508113817</v>
      </c>
      <c r="H1346">
        <v>0.90049046508113817</v>
      </c>
      <c r="I1346">
        <v>0.90049046508113817</v>
      </c>
      <c r="J1346">
        <v>0.90049046508113817</v>
      </c>
      <c r="K1346">
        <v>0.89899518969491932</v>
      </c>
      <c r="L1346">
        <v>0.90049046508113817</v>
      </c>
      <c r="M1346">
        <v>0.90049046508113817</v>
      </c>
      <c r="N1346">
        <v>0.90049046508113817</v>
      </c>
      <c r="O1346">
        <v>0.90049046508113817</v>
      </c>
      <c r="P1346">
        <v>0.90049046508113817</v>
      </c>
      <c r="Q1346">
        <v>0.90049046508113817</v>
      </c>
      <c r="R1346">
        <v>0.90049046508113817</v>
      </c>
      <c r="S1346">
        <v>0.90049046508113817</v>
      </c>
      <c r="T1346">
        <v>0.90049046508113817</v>
      </c>
      <c r="U1346">
        <v>0.90049046508113817</v>
      </c>
      <c r="V1346">
        <v>0.90049046508113817</v>
      </c>
      <c r="W1346">
        <v>0.90049046508113817</v>
      </c>
      <c r="X1346">
        <v>0.90049046508113817</v>
      </c>
      <c r="Y1346">
        <v>0.90049046508113817</v>
      </c>
      <c r="Z1346">
        <v>0.90049046508113817</v>
      </c>
      <c r="AA1346">
        <v>0.90049046508113817</v>
      </c>
      <c r="AB1346" s="7">
        <f t="shared" ref="AB1346:AB1409" si="63">SUM(D1346:AA1346)</f>
        <v>21.610275886561091</v>
      </c>
      <c r="AC1346">
        <f>INDEX(SHELF_days!$C$2:$C$289,MATCH(A1346&amp;"|"&amp;C1346,SHELF_days!$D$2:$D$289,0))</f>
        <v>64</v>
      </c>
      <c r="AD1346" s="8">
        <f t="shared" ref="AD1346:AD1409" si="64">AB1346*AC1346</f>
        <v>1383.0576567399098</v>
      </c>
      <c r="AE1346" s="7">
        <f t="shared" ref="AE1346:AE1409" si="65">MAX(D1346:AA1346)</f>
        <v>0.90049046508113817</v>
      </c>
    </row>
    <row r="1347" spans="1:31" x14ac:dyDescent="0.45">
      <c r="A1347" t="s">
        <v>33</v>
      </c>
      <c r="B1347" t="s">
        <v>184</v>
      </c>
      <c r="C1347" t="s">
        <v>135</v>
      </c>
      <c r="D1347">
        <v>0.90049046508113817</v>
      </c>
      <c r="E1347">
        <v>0.90049046508113817</v>
      </c>
      <c r="F1347">
        <v>0.90049046508113817</v>
      </c>
      <c r="G1347">
        <v>0.90049046508113817</v>
      </c>
      <c r="H1347">
        <v>0.90049046508113817</v>
      </c>
      <c r="I1347">
        <v>0.90049046508113817</v>
      </c>
      <c r="J1347">
        <v>0.8990181939316304</v>
      </c>
      <c r="K1347">
        <v>0.8990181939316304</v>
      </c>
      <c r="L1347">
        <v>0.90049046508113817</v>
      </c>
      <c r="M1347">
        <v>0.90049046508113817</v>
      </c>
      <c r="N1347">
        <v>0.90049046508113817</v>
      </c>
      <c r="O1347">
        <v>0.90049046508113817</v>
      </c>
      <c r="P1347">
        <v>0.90049046508113817</v>
      </c>
      <c r="Q1347">
        <v>0.90049046508113817</v>
      </c>
      <c r="R1347">
        <v>0.90049046508113817</v>
      </c>
      <c r="S1347">
        <v>0.90049046508113817</v>
      </c>
      <c r="T1347">
        <v>0.90049046508113817</v>
      </c>
      <c r="U1347">
        <v>0.90049046508113817</v>
      </c>
      <c r="V1347">
        <v>0.90049046508113817</v>
      </c>
      <c r="W1347">
        <v>0.90049046508113817</v>
      </c>
      <c r="X1347">
        <v>0.90049046508113817</v>
      </c>
      <c r="Y1347">
        <v>0.90049046508113817</v>
      </c>
      <c r="Z1347">
        <v>0.90049046508113817</v>
      </c>
      <c r="AA1347">
        <v>0.90049046508113817</v>
      </c>
      <c r="AB1347" s="7">
        <f t="shared" si="63"/>
        <v>21.608826619648294</v>
      </c>
      <c r="AC1347">
        <f>INDEX(SHELF_days!$C$2:$C$289,MATCH(A1347&amp;"|"&amp;C1347,SHELF_days!$D$2:$D$289,0))</f>
        <v>65</v>
      </c>
      <c r="AD1347" s="8">
        <f t="shared" si="64"/>
        <v>1404.573730277139</v>
      </c>
      <c r="AE1347" s="7">
        <f t="shared" si="65"/>
        <v>0.90049046508113817</v>
      </c>
    </row>
    <row r="1348" spans="1:31" x14ac:dyDescent="0.45">
      <c r="A1348" t="s">
        <v>33</v>
      </c>
      <c r="B1348" t="s">
        <v>184</v>
      </c>
      <c r="C1348" t="s">
        <v>136</v>
      </c>
      <c r="D1348">
        <v>0.90049046508113828</v>
      </c>
      <c r="E1348">
        <v>0.90049046508113828</v>
      </c>
      <c r="F1348">
        <v>0.90049046508113828</v>
      </c>
      <c r="G1348">
        <v>0.90049046508113828</v>
      </c>
      <c r="H1348">
        <v>0.90049046508113828</v>
      </c>
      <c r="I1348">
        <v>0.90049046508113828</v>
      </c>
      <c r="J1348">
        <v>0.89586075147401334</v>
      </c>
      <c r="K1348">
        <v>0.89701293406737104</v>
      </c>
      <c r="L1348">
        <v>0.90049046508113828</v>
      </c>
      <c r="M1348">
        <v>0.90049046508113828</v>
      </c>
      <c r="N1348">
        <v>0.90049046508113828</v>
      </c>
      <c r="O1348">
        <v>0.90049046508113828</v>
      </c>
      <c r="P1348">
        <v>0.90049046508113828</v>
      </c>
      <c r="Q1348">
        <v>0.90049046508113828</v>
      </c>
      <c r="R1348">
        <v>0.90049046508113828</v>
      </c>
      <c r="S1348">
        <v>0.90049046508113828</v>
      </c>
      <c r="T1348">
        <v>0.90049046508113828</v>
      </c>
      <c r="U1348">
        <v>0.90049046508113828</v>
      </c>
      <c r="V1348">
        <v>0.90049046508113828</v>
      </c>
      <c r="W1348">
        <v>0.90049046508113828</v>
      </c>
      <c r="X1348">
        <v>0.90049046508113828</v>
      </c>
      <c r="Y1348">
        <v>0.90049046508113828</v>
      </c>
      <c r="Z1348">
        <v>0.90049046508113828</v>
      </c>
      <c r="AA1348">
        <v>0.90049046508113828</v>
      </c>
      <c r="AB1348" s="7">
        <f t="shared" si="63"/>
        <v>21.603663917326418</v>
      </c>
      <c r="AC1348">
        <f>INDEX(SHELF_days!$C$2:$C$289,MATCH(A1348&amp;"|"&amp;C1348,SHELF_days!$D$2:$D$289,0))</f>
        <v>116</v>
      </c>
      <c r="AD1348" s="8">
        <f t="shared" si="64"/>
        <v>2506.0250144098645</v>
      </c>
      <c r="AE1348" s="7">
        <f t="shared" si="65"/>
        <v>0.90049046508113828</v>
      </c>
    </row>
    <row r="1349" spans="1:31" x14ac:dyDescent="0.45">
      <c r="A1349" t="s">
        <v>33</v>
      </c>
      <c r="B1349" t="s">
        <v>184</v>
      </c>
      <c r="C1349" t="s">
        <v>137</v>
      </c>
      <c r="D1349">
        <v>0.89919725393630023</v>
      </c>
      <c r="E1349">
        <v>0.90049046508113817</v>
      </c>
      <c r="F1349">
        <v>0.90049046508113817</v>
      </c>
      <c r="G1349">
        <v>0.90049046508113817</v>
      </c>
      <c r="H1349">
        <v>0.90049046508113817</v>
      </c>
      <c r="I1349">
        <v>0.90049046508113817</v>
      </c>
      <c r="J1349">
        <v>0.8979040427914623</v>
      </c>
      <c r="K1349">
        <v>0.89841143823736114</v>
      </c>
      <c r="L1349">
        <v>0.90049046508113817</v>
      </c>
      <c r="M1349">
        <v>0.90049046508113817</v>
      </c>
      <c r="N1349">
        <v>0.90049046508113817</v>
      </c>
      <c r="O1349">
        <v>0.90049046508113817</v>
      </c>
      <c r="P1349">
        <v>0.90049046508113817</v>
      </c>
      <c r="Q1349">
        <v>0.90049046508113817</v>
      </c>
      <c r="R1349">
        <v>0.90049046508113817</v>
      </c>
      <c r="S1349">
        <v>0.90049046508113817</v>
      </c>
      <c r="T1349">
        <v>0.90049046508113817</v>
      </c>
      <c r="U1349">
        <v>0.90049046508113817</v>
      </c>
      <c r="V1349">
        <v>0.90049046508113817</v>
      </c>
      <c r="W1349">
        <v>0.90049046508113817</v>
      </c>
      <c r="X1349">
        <v>0.90049046508113817</v>
      </c>
      <c r="Y1349">
        <v>0.90049046508113817</v>
      </c>
      <c r="Z1349">
        <v>0.90049046508113817</v>
      </c>
      <c r="AA1349">
        <v>0.90049046508113817</v>
      </c>
      <c r="AB1349" s="7">
        <f t="shared" si="63"/>
        <v>21.605812501669018</v>
      </c>
      <c r="AC1349">
        <f>INDEX(SHELF_days!$C$2:$C$289,MATCH(A1349&amp;"|"&amp;C1349,SHELF_days!$D$2:$D$289,0))</f>
        <v>74</v>
      </c>
      <c r="AD1349" s="8">
        <f t="shared" si="64"/>
        <v>1598.8301251235073</v>
      </c>
      <c r="AE1349" s="7">
        <f t="shared" si="65"/>
        <v>0.90049046508113817</v>
      </c>
    </row>
    <row r="1350" spans="1:31" x14ac:dyDescent="0.45">
      <c r="A1350" t="s">
        <v>33</v>
      </c>
      <c r="B1350" t="s">
        <v>184</v>
      </c>
      <c r="C1350" t="s">
        <v>138</v>
      </c>
      <c r="D1350">
        <v>0.90049046508113817</v>
      </c>
      <c r="E1350">
        <v>0.90049046508113817</v>
      </c>
      <c r="F1350">
        <v>0.90049046508113817</v>
      </c>
      <c r="G1350">
        <v>0.90049046508113817</v>
      </c>
      <c r="H1350">
        <v>0.90049046508113817</v>
      </c>
      <c r="I1350">
        <v>0.90049046508113817</v>
      </c>
      <c r="J1350">
        <v>0.90049046508113817</v>
      </c>
      <c r="K1350">
        <v>0.90049046508113817</v>
      </c>
      <c r="L1350">
        <v>0.90049046508113817</v>
      </c>
      <c r="M1350">
        <v>0.90049046508113817</v>
      </c>
      <c r="N1350">
        <v>0.90049046508113817</v>
      </c>
      <c r="O1350">
        <v>0.90049046508113817</v>
      </c>
      <c r="P1350">
        <v>0.90049046508113817</v>
      </c>
      <c r="Q1350">
        <v>0.90049046508113817</v>
      </c>
      <c r="R1350">
        <v>0.90049046508113817</v>
      </c>
      <c r="S1350">
        <v>0.90049046508113817</v>
      </c>
      <c r="T1350">
        <v>0.90049046508113817</v>
      </c>
      <c r="U1350">
        <v>0.90049046508113817</v>
      </c>
      <c r="V1350">
        <v>0.90049046508113817</v>
      </c>
      <c r="W1350">
        <v>0.90049046508113817</v>
      </c>
      <c r="X1350">
        <v>0.90049046508113817</v>
      </c>
      <c r="Y1350">
        <v>0.90049046508113817</v>
      </c>
      <c r="Z1350">
        <v>0.90049046508113817</v>
      </c>
      <c r="AA1350">
        <v>0.90049046508113817</v>
      </c>
      <c r="AB1350" s="7">
        <f t="shared" si="63"/>
        <v>21.61177116194731</v>
      </c>
      <c r="AC1350">
        <f>INDEX(SHELF_days!$C$2:$C$289,MATCH(A1350&amp;"|"&amp;C1350,SHELF_days!$D$2:$D$289,0))</f>
        <v>9</v>
      </c>
      <c r="AD1350" s="8">
        <f t="shared" si="64"/>
        <v>194.50594045752578</v>
      </c>
      <c r="AE1350" s="7">
        <f t="shared" si="65"/>
        <v>0.90049046508113817</v>
      </c>
    </row>
    <row r="1351" spans="1:31" x14ac:dyDescent="0.45">
      <c r="A1351" t="s">
        <v>33</v>
      </c>
      <c r="B1351" t="s">
        <v>184</v>
      </c>
      <c r="C1351" t="s">
        <v>139</v>
      </c>
      <c r="D1351">
        <v>0.90049046508113817</v>
      </c>
      <c r="E1351">
        <v>0.90049046508113817</v>
      </c>
      <c r="F1351">
        <v>0.90049046508113817</v>
      </c>
      <c r="G1351">
        <v>0.90049046508113817</v>
      </c>
      <c r="H1351">
        <v>0.90049046508113817</v>
      </c>
      <c r="I1351">
        <v>0.90049046508113817</v>
      </c>
      <c r="J1351">
        <v>0.90049046508113817</v>
      </c>
      <c r="K1351">
        <v>0.90049046508113817</v>
      </c>
      <c r="L1351">
        <v>0.90049046508113817</v>
      </c>
      <c r="M1351">
        <v>0.90049046508113817</v>
      </c>
      <c r="N1351">
        <v>0.90049046508113817</v>
      </c>
      <c r="O1351">
        <v>0.90049046508113817</v>
      </c>
      <c r="P1351">
        <v>0.90049046508113817</v>
      </c>
      <c r="Q1351">
        <v>0.90049046508113817</v>
      </c>
      <c r="R1351">
        <v>0.90049046508113817</v>
      </c>
      <c r="S1351">
        <v>0.90049046508113817</v>
      </c>
      <c r="T1351">
        <v>0.90049046508113817</v>
      </c>
      <c r="U1351">
        <v>0.90049046508113817</v>
      </c>
      <c r="V1351">
        <v>0.90049046508113817</v>
      </c>
      <c r="W1351">
        <v>0.90049046508113817</v>
      </c>
      <c r="X1351">
        <v>0.90049046508113817</v>
      </c>
      <c r="Y1351">
        <v>0.90049046508113817</v>
      </c>
      <c r="Z1351">
        <v>0.90049046508113817</v>
      </c>
      <c r="AA1351">
        <v>0.90049046508113817</v>
      </c>
      <c r="AB1351" s="7">
        <f t="shared" si="63"/>
        <v>21.61177116194731</v>
      </c>
      <c r="AC1351">
        <f>INDEX(SHELF_days!$C$2:$C$289,MATCH(A1351&amp;"|"&amp;C1351,SHELF_days!$D$2:$D$289,0))</f>
        <v>37</v>
      </c>
      <c r="AD1351" s="8">
        <f t="shared" si="64"/>
        <v>799.63553299205046</v>
      </c>
      <c r="AE1351" s="7">
        <f t="shared" si="65"/>
        <v>0.90049046508113817</v>
      </c>
    </row>
    <row r="1352" spans="1:31" x14ac:dyDescent="0.45">
      <c r="A1352" t="s">
        <v>33</v>
      </c>
      <c r="B1352" t="s">
        <v>185</v>
      </c>
      <c r="C1352" t="s">
        <v>134</v>
      </c>
      <c r="D1352">
        <v>0.39283524062163527</v>
      </c>
      <c r="E1352">
        <v>0.38285136596671282</v>
      </c>
      <c r="F1352">
        <v>0.37222867378662572</v>
      </c>
      <c r="G1352">
        <v>0.36681533225838808</v>
      </c>
      <c r="H1352">
        <v>0.36460770608870441</v>
      </c>
      <c r="I1352">
        <v>0.36096956546095982</v>
      </c>
      <c r="J1352">
        <v>0.35356676941782228</v>
      </c>
      <c r="K1352">
        <v>0.34613576348397229</v>
      </c>
      <c r="L1352">
        <v>0.33751407771847669</v>
      </c>
      <c r="M1352">
        <v>0.33085414213076558</v>
      </c>
      <c r="N1352">
        <v>0.32542644288037331</v>
      </c>
      <c r="O1352">
        <v>0.32218543988074921</v>
      </c>
      <c r="P1352">
        <v>0.32647094188944759</v>
      </c>
      <c r="Q1352">
        <v>0.33457435938498248</v>
      </c>
      <c r="R1352">
        <v>0.34546335192228728</v>
      </c>
      <c r="S1352">
        <v>0.35905746064640032</v>
      </c>
      <c r="T1352">
        <v>0.37352544404060112</v>
      </c>
      <c r="U1352">
        <v>0.38349981428790009</v>
      </c>
      <c r="V1352">
        <v>0.3907576681147788</v>
      </c>
      <c r="W1352">
        <v>0.39693940055509103</v>
      </c>
      <c r="X1352">
        <v>0.3994621888371423</v>
      </c>
      <c r="Y1352">
        <v>0.3985595481673852</v>
      </c>
      <c r="Z1352">
        <v>0.39599505171358168</v>
      </c>
      <c r="AA1352">
        <v>0.39488207546979431</v>
      </c>
      <c r="AB1352" s="7">
        <f t="shared" si="63"/>
        <v>8.7551778247245764</v>
      </c>
      <c r="AC1352">
        <f>INDEX(SHELF_days!$C$2:$C$289,MATCH(A1352&amp;"|"&amp;C1352,SHELF_days!$D$2:$D$289,0))</f>
        <v>64</v>
      </c>
      <c r="AD1352" s="8">
        <f t="shared" si="64"/>
        <v>560.33138078237289</v>
      </c>
      <c r="AE1352" s="7">
        <f t="shared" si="65"/>
        <v>0.3994621888371423</v>
      </c>
    </row>
    <row r="1353" spans="1:31" x14ac:dyDescent="0.45">
      <c r="A1353" t="s">
        <v>33</v>
      </c>
      <c r="B1353" t="s">
        <v>185</v>
      </c>
      <c r="C1353" t="s">
        <v>135</v>
      </c>
      <c r="D1353">
        <v>0.38620240426227259</v>
      </c>
      <c r="E1353">
        <v>0.37964943409350138</v>
      </c>
      <c r="F1353">
        <v>0.37565368779559721</v>
      </c>
      <c r="G1353">
        <v>0.36982968546940692</v>
      </c>
      <c r="H1353">
        <v>0.36299699016209319</v>
      </c>
      <c r="I1353">
        <v>0.3551754133524605</v>
      </c>
      <c r="J1353">
        <v>0.34735704719705601</v>
      </c>
      <c r="K1353">
        <v>0.33721590959582848</v>
      </c>
      <c r="L1353">
        <v>0.32931998996309519</v>
      </c>
      <c r="M1353">
        <v>0.32277690064493358</v>
      </c>
      <c r="N1353">
        <v>0.31869138047259898</v>
      </c>
      <c r="O1353">
        <v>0.3238124984107143</v>
      </c>
      <c r="P1353">
        <v>0.33249022479243712</v>
      </c>
      <c r="Q1353">
        <v>0.34173519164328692</v>
      </c>
      <c r="R1353">
        <v>0.3541877514009722</v>
      </c>
      <c r="S1353">
        <v>0.36773895223575848</v>
      </c>
      <c r="T1353">
        <v>0.37709066711750139</v>
      </c>
      <c r="U1353">
        <v>0.38216121102932282</v>
      </c>
      <c r="V1353">
        <v>0.38815097271334659</v>
      </c>
      <c r="W1353">
        <v>0.39353830117569438</v>
      </c>
      <c r="X1353">
        <v>0.39850341616262341</v>
      </c>
      <c r="Y1353">
        <v>0.40026270534698188</v>
      </c>
      <c r="Z1353">
        <v>0.39963697621555622</v>
      </c>
      <c r="AA1353">
        <v>0.39369116813902988</v>
      </c>
      <c r="AB1353" s="7">
        <f t="shared" si="63"/>
        <v>8.7378688793920709</v>
      </c>
      <c r="AC1353">
        <f>INDEX(SHELF_days!$C$2:$C$289,MATCH(A1353&amp;"|"&amp;C1353,SHELF_days!$D$2:$D$289,0))</f>
        <v>65</v>
      </c>
      <c r="AD1353" s="8">
        <f t="shared" si="64"/>
        <v>567.96147716048461</v>
      </c>
      <c r="AE1353" s="7">
        <f t="shared" si="65"/>
        <v>0.40026270534698188</v>
      </c>
    </row>
    <row r="1354" spans="1:31" x14ac:dyDescent="0.45">
      <c r="A1354" t="s">
        <v>33</v>
      </c>
      <c r="B1354" t="s">
        <v>185</v>
      </c>
      <c r="C1354" t="s">
        <v>136</v>
      </c>
      <c r="D1354">
        <v>0.39664064452859021</v>
      </c>
      <c r="E1354">
        <v>0.39011258782652042</v>
      </c>
      <c r="F1354">
        <v>0.38445501771379459</v>
      </c>
      <c r="G1354">
        <v>0.37634805785650421</v>
      </c>
      <c r="H1354">
        <v>0.37310190169676721</v>
      </c>
      <c r="I1354">
        <v>0.36747764930937171</v>
      </c>
      <c r="J1354">
        <v>0.36065910499704429</v>
      </c>
      <c r="K1354">
        <v>0.35038113761173117</v>
      </c>
      <c r="L1354">
        <v>0.34053105684460971</v>
      </c>
      <c r="M1354">
        <v>0.3302214034517828</v>
      </c>
      <c r="N1354">
        <v>0.32549035618640731</v>
      </c>
      <c r="O1354">
        <v>0.32432950750356088</v>
      </c>
      <c r="P1354">
        <v>0.32886863965036339</v>
      </c>
      <c r="Q1354">
        <v>0.33801572896469068</v>
      </c>
      <c r="R1354">
        <v>0.34844000704755113</v>
      </c>
      <c r="S1354">
        <v>0.35811635867928537</v>
      </c>
      <c r="T1354">
        <v>0.3706063775715443</v>
      </c>
      <c r="U1354">
        <v>0.37924647681934442</v>
      </c>
      <c r="V1354">
        <v>0.38537639437418519</v>
      </c>
      <c r="W1354">
        <v>0.39226112785537731</v>
      </c>
      <c r="X1354">
        <v>0.39330574802298601</v>
      </c>
      <c r="Y1354">
        <v>0.3919495952691785</v>
      </c>
      <c r="Z1354">
        <v>0.38815016125288881</v>
      </c>
      <c r="AA1354">
        <v>0.38424076061281098</v>
      </c>
      <c r="AB1354" s="7">
        <f t="shared" si="63"/>
        <v>8.7783258016468881</v>
      </c>
      <c r="AC1354">
        <f>INDEX(SHELF_days!$C$2:$C$289,MATCH(A1354&amp;"|"&amp;C1354,SHELF_days!$D$2:$D$289,0))</f>
        <v>116</v>
      </c>
      <c r="AD1354" s="8">
        <f t="shared" si="64"/>
        <v>1018.285792991039</v>
      </c>
      <c r="AE1354" s="7">
        <f t="shared" si="65"/>
        <v>0.39664064452859021</v>
      </c>
    </row>
    <row r="1355" spans="1:31" x14ac:dyDescent="0.45">
      <c r="A1355" t="s">
        <v>33</v>
      </c>
      <c r="B1355" t="s">
        <v>185</v>
      </c>
      <c r="C1355" t="s">
        <v>137</v>
      </c>
      <c r="D1355">
        <v>0.35514107220021579</v>
      </c>
      <c r="E1355">
        <v>0.35123686486299688</v>
      </c>
      <c r="F1355">
        <v>0.34766054045973482</v>
      </c>
      <c r="G1355">
        <v>0.34366761803077051</v>
      </c>
      <c r="H1355">
        <v>0.34021203622280388</v>
      </c>
      <c r="I1355">
        <v>0.33903407994546958</v>
      </c>
      <c r="J1355">
        <v>0.33513197133885869</v>
      </c>
      <c r="K1355">
        <v>0.32682655102229702</v>
      </c>
      <c r="L1355">
        <v>0.3156848711831442</v>
      </c>
      <c r="M1355">
        <v>0.30676743041478077</v>
      </c>
      <c r="N1355">
        <v>0.30176239515007419</v>
      </c>
      <c r="O1355">
        <v>0.29951561658702519</v>
      </c>
      <c r="P1355">
        <v>0.30687472801711851</v>
      </c>
      <c r="Q1355">
        <v>0.3180119261919519</v>
      </c>
      <c r="R1355">
        <v>0.32997252634201868</v>
      </c>
      <c r="S1355">
        <v>0.34420202917362769</v>
      </c>
      <c r="T1355">
        <v>0.3565104064748737</v>
      </c>
      <c r="U1355">
        <v>0.3669567069058855</v>
      </c>
      <c r="V1355">
        <v>0.37550485853433702</v>
      </c>
      <c r="W1355">
        <v>0.38169040790430658</v>
      </c>
      <c r="X1355">
        <v>0.38443246502908318</v>
      </c>
      <c r="Y1355">
        <v>0.38458772737052621</v>
      </c>
      <c r="Z1355">
        <v>0.38133141566144052</v>
      </c>
      <c r="AA1355">
        <v>0.37425552355455111</v>
      </c>
      <c r="AB1355" s="7">
        <f t="shared" si="63"/>
        <v>8.2669717685778927</v>
      </c>
      <c r="AC1355">
        <f>INDEX(SHELF_days!$C$2:$C$289,MATCH(A1355&amp;"|"&amp;C1355,SHELF_days!$D$2:$D$289,0))</f>
        <v>74</v>
      </c>
      <c r="AD1355" s="8">
        <f t="shared" si="64"/>
        <v>611.75591087476403</v>
      </c>
      <c r="AE1355" s="7">
        <f t="shared" si="65"/>
        <v>0.38458772737052621</v>
      </c>
    </row>
    <row r="1356" spans="1:31" x14ac:dyDescent="0.45">
      <c r="A1356" t="s">
        <v>33</v>
      </c>
      <c r="B1356" t="s">
        <v>185</v>
      </c>
      <c r="C1356" t="s">
        <v>138</v>
      </c>
      <c r="D1356">
        <v>0.30596696873105522</v>
      </c>
      <c r="E1356">
        <v>0.29357555797104112</v>
      </c>
      <c r="F1356">
        <v>0.28345657692595239</v>
      </c>
      <c r="G1356">
        <v>0.27060302277113751</v>
      </c>
      <c r="H1356">
        <v>0.26594833463097028</v>
      </c>
      <c r="I1356">
        <v>0.25803132036391008</v>
      </c>
      <c r="J1356">
        <v>0.24756343992974769</v>
      </c>
      <c r="K1356">
        <v>0.23492127458562351</v>
      </c>
      <c r="L1356">
        <v>0.2243559683560577</v>
      </c>
      <c r="M1356">
        <v>0.21711230654209909</v>
      </c>
      <c r="N1356">
        <v>0.21436694828897021</v>
      </c>
      <c r="O1356">
        <v>0.21638682589588509</v>
      </c>
      <c r="P1356">
        <v>0.22977550291585849</v>
      </c>
      <c r="Q1356">
        <v>0.25181638147816848</v>
      </c>
      <c r="R1356">
        <v>0.27436074648498943</v>
      </c>
      <c r="S1356">
        <v>0.29135615521117841</v>
      </c>
      <c r="T1356">
        <v>0.3013113818289378</v>
      </c>
      <c r="U1356">
        <v>0.31313657256031602</v>
      </c>
      <c r="V1356">
        <v>0.3254683055268357</v>
      </c>
      <c r="W1356">
        <v>0.32126767192391747</v>
      </c>
      <c r="X1356">
        <v>0.31336755438152142</v>
      </c>
      <c r="Y1356">
        <v>0.31091483301938272</v>
      </c>
      <c r="Z1356">
        <v>0.30727412811144889</v>
      </c>
      <c r="AA1356">
        <v>0.30769061439917889</v>
      </c>
      <c r="AB1356" s="7">
        <f t="shared" si="63"/>
        <v>6.5800283928341825</v>
      </c>
      <c r="AC1356">
        <f>INDEX(SHELF_days!$C$2:$C$289,MATCH(A1356&amp;"|"&amp;C1356,SHELF_days!$D$2:$D$289,0))</f>
        <v>9</v>
      </c>
      <c r="AD1356" s="8">
        <f t="shared" si="64"/>
        <v>59.22025553550764</v>
      </c>
      <c r="AE1356" s="7">
        <f t="shared" si="65"/>
        <v>0.3254683055268357</v>
      </c>
    </row>
    <row r="1357" spans="1:31" x14ac:dyDescent="0.45">
      <c r="A1357" t="s">
        <v>33</v>
      </c>
      <c r="B1357" t="s">
        <v>185</v>
      </c>
      <c r="C1357" t="s">
        <v>139</v>
      </c>
      <c r="D1357">
        <v>0.40577338535547902</v>
      </c>
      <c r="E1357">
        <v>0.40407035291413779</v>
      </c>
      <c r="F1357">
        <v>0.40582073796482349</v>
      </c>
      <c r="G1357">
        <v>0.4013693303451043</v>
      </c>
      <c r="H1357">
        <v>0.39779147561744049</v>
      </c>
      <c r="I1357">
        <v>0.39473100170822051</v>
      </c>
      <c r="J1357">
        <v>0.38991249112630622</v>
      </c>
      <c r="K1357">
        <v>0.39084970551347298</v>
      </c>
      <c r="L1357">
        <v>0.3844882344226373</v>
      </c>
      <c r="M1357">
        <v>0.37074583384809517</v>
      </c>
      <c r="N1357">
        <v>0.3606979424441823</v>
      </c>
      <c r="O1357">
        <v>0.35470256867379202</v>
      </c>
      <c r="P1357">
        <v>0.3598525475211185</v>
      </c>
      <c r="Q1357">
        <v>0.37203143751620188</v>
      </c>
      <c r="R1357">
        <v>0.38118282116203372</v>
      </c>
      <c r="S1357">
        <v>0.39582850664557878</v>
      </c>
      <c r="T1357">
        <v>0.41310079720867948</v>
      </c>
      <c r="U1357">
        <v>0.42700654898221641</v>
      </c>
      <c r="V1357">
        <v>0.43546937409438358</v>
      </c>
      <c r="W1357">
        <v>0.44258638820412499</v>
      </c>
      <c r="X1357">
        <v>0.44410879864250902</v>
      </c>
      <c r="Y1357">
        <v>0.44222169003741818</v>
      </c>
      <c r="Z1357">
        <v>0.44112728947241769</v>
      </c>
      <c r="AA1357">
        <v>0.43504919073722598</v>
      </c>
      <c r="AB1357" s="7">
        <f t="shared" si="63"/>
        <v>9.6505184501575982</v>
      </c>
      <c r="AC1357">
        <f>INDEX(SHELF_days!$C$2:$C$289,MATCH(A1357&amp;"|"&amp;C1357,SHELF_days!$D$2:$D$289,0))</f>
        <v>37</v>
      </c>
      <c r="AD1357" s="8">
        <f t="shared" si="64"/>
        <v>357.06918265583113</v>
      </c>
      <c r="AE1357" s="7">
        <f t="shared" si="65"/>
        <v>0.44410879864250902</v>
      </c>
    </row>
    <row r="1358" spans="1:31" x14ac:dyDescent="0.45">
      <c r="A1358" t="s">
        <v>33</v>
      </c>
      <c r="B1358" t="s">
        <v>186</v>
      </c>
      <c r="C1358" t="s">
        <v>134</v>
      </c>
      <c r="D1358">
        <v>0.32901068051433591</v>
      </c>
      <c r="E1358">
        <v>0.32907213822252912</v>
      </c>
      <c r="F1358">
        <v>0.33872557075476462</v>
      </c>
      <c r="G1358">
        <v>0.3424360294566427</v>
      </c>
      <c r="H1358">
        <v>0.34605786533642191</v>
      </c>
      <c r="I1358">
        <v>0.34844543678338441</v>
      </c>
      <c r="J1358">
        <v>0.34783852510488122</v>
      </c>
      <c r="K1358">
        <v>0.35067270716214932</v>
      </c>
      <c r="L1358">
        <v>0.34984860905316062</v>
      </c>
      <c r="M1358">
        <v>0.33463009363153612</v>
      </c>
      <c r="N1358">
        <v>0.28479098534438352</v>
      </c>
      <c r="O1358">
        <v>0.24128874503922471</v>
      </c>
      <c r="P1358">
        <v>0.22672945431248659</v>
      </c>
      <c r="Q1358">
        <v>0.22432372796266609</v>
      </c>
      <c r="R1358">
        <v>0.2228156606985994</v>
      </c>
      <c r="S1358">
        <v>0.22197044910999089</v>
      </c>
      <c r="T1358">
        <v>0.2189629213506199</v>
      </c>
      <c r="U1358">
        <v>0.23082143493590551</v>
      </c>
      <c r="V1358">
        <v>0.27250630222460298</v>
      </c>
      <c r="W1358">
        <v>0.30715163955032321</v>
      </c>
      <c r="X1358">
        <v>0.32786665267276149</v>
      </c>
      <c r="Y1358">
        <v>0.33556581077291098</v>
      </c>
      <c r="Z1358">
        <v>0.33620943569941542</v>
      </c>
      <c r="AA1358">
        <v>0.33611435780074472</v>
      </c>
      <c r="AB1358" s="7">
        <f t="shared" si="63"/>
        <v>7.2038552334944415</v>
      </c>
      <c r="AC1358">
        <f>INDEX(SHELF_days!$C$2:$C$289,MATCH(A1358&amp;"|"&amp;C1358,SHELF_days!$D$2:$D$289,0))</f>
        <v>64</v>
      </c>
      <c r="AD1358" s="8">
        <f t="shared" si="64"/>
        <v>461.04673494364425</v>
      </c>
      <c r="AE1358" s="7">
        <f t="shared" si="65"/>
        <v>0.35067270716214932</v>
      </c>
    </row>
    <row r="1359" spans="1:31" x14ac:dyDescent="0.45">
      <c r="A1359" t="s">
        <v>33</v>
      </c>
      <c r="B1359" t="s">
        <v>186</v>
      </c>
      <c r="C1359" t="s">
        <v>135</v>
      </c>
      <c r="D1359">
        <v>0.40431775549213689</v>
      </c>
      <c r="E1359">
        <v>0.40500831420454841</v>
      </c>
      <c r="F1359">
        <v>0.39286621431258367</v>
      </c>
      <c r="G1359">
        <v>0.38183257210066801</v>
      </c>
      <c r="H1359">
        <v>0.3694934578925041</v>
      </c>
      <c r="I1359">
        <v>0.36252281569981543</v>
      </c>
      <c r="J1359">
        <v>0.35588064276809361</v>
      </c>
      <c r="K1359">
        <v>0.33547066563385919</v>
      </c>
      <c r="L1359">
        <v>0.28029993305999468</v>
      </c>
      <c r="M1359">
        <v>0.2321790182273939</v>
      </c>
      <c r="N1359">
        <v>0.21468307110281179</v>
      </c>
      <c r="O1359">
        <v>0.2117012964093469</v>
      </c>
      <c r="P1359">
        <v>0.2096724860149716</v>
      </c>
      <c r="Q1359">
        <v>0.20817689184157229</v>
      </c>
      <c r="R1359">
        <v>0.2103808634283362</v>
      </c>
      <c r="S1359">
        <v>0.2152947904685531</v>
      </c>
      <c r="T1359">
        <v>0.22252699774315829</v>
      </c>
      <c r="U1359">
        <v>0.23113191739496669</v>
      </c>
      <c r="V1359">
        <v>0.23852751879529319</v>
      </c>
      <c r="W1359">
        <v>0.26564371532410941</v>
      </c>
      <c r="X1359">
        <v>0.30859972839457739</v>
      </c>
      <c r="Y1359">
        <v>0.35852150873011479</v>
      </c>
      <c r="Z1359">
        <v>0.3931077753811657</v>
      </c>
      <c r="AA1359">
        <v>0.40278686011873599</v>
      </c>
      <c r="AB1359" s="7">
        <f t="shared" si="63"/>
        <v>7.2106268105393116</v>
      </c>
      <c r="AC1359">
        <f>INDEX(SHELF_days!$C$2:$C$289,MATCH(A1359&amp;"|"&amp;C1359,SHELF_days!$D$2:$D$289,0))</f>
        <v>65</v>
      </c>
      <c r="AD1359" s="8">
        <f t="shared" si="64"/>
        <v>468.69074268505528</v>
      </c>
      <c r="AE1359" s="7">
        <f t="shared" si="65"/>
        <v>0.40500831420454841</v>
      </c>
    </row>
    <row r="1360" spans="1:31" x14ac:dyDescent="0.45">
      <c r="A1360" t="s">
        <v>33</v>
      </c>
      <c r="B1360" t="s">
        <v>186</v>
      </c>
      <c r="C1360" t="s">
        <v>136</v>
      </c>
      <c r="D1360">
        <v>0.37212361756283369</v>
      </c>
      <c r="E1360">
        <v>0.3722677824853578</v>
      </c>
      <c r="F1360">
        <v>0.36353007274213678</v>
      </c>
      <c r="G1360">
        <v>0.35967068355234427</v>
      </c>
      <c r="H1360">
        <v>0.34628769914155078</v>
      </c>
      <c r="I1360">
        <v>0.3336870449700039</v>
      </c>
      <c r="J1360">
        <v>0.31850795405220178</v>
      </c>
      <c r="K1360">
        <v>0.25843917707982861</v>
      </c>
      <c r="L1360">
        <v>0.17452808169370451</v>
      </c>
      <c r="M1360">
        <v>0.1525714617980006</v>
      </c>
      <c r="N1360">
        <v>0.1531433219160773</v>
      </c>
      <c r="O1360">
        <v>0.151632345539437</v>
      </c>
      <c r="P1360">
        <v>0.15268949571730531</v>
      </c>
      <c r="Q1360">
        <v>0.16044240438681009</v>
      </c>
      <c r="R1360">
        <v>0.17475899443644061</v>
      </c>
      <c r="S1360">
        <v>0.19954220672802189</v>
      </c>
      <c r="T1360">
        <v>0.22350842520465741</v>
      </c>
      <c r="U1360">
        <v>0.25652130365305548</v>
      </c>
      <c r="V1360">
        <v>0.28852360554837092</v>
      </c>
      <c r="W1360">
        <v>0.30560812655807967</v>
      </c>
      <c r="X1360">
        <v>0.34221570668746831</v>
      </c>
      <c r="Y1360">
        <v>0.37229089153582412</v>
      </c>
      <c r="Z1360">
        <v>0.37571956357731112</v>
      </c>
      <c r="AA1360">
        <v>0.37184861986228518</v>
      </c>
      <c r="AB1360" s="7">
        <f t="shared" si="63"/>
        <v>6.5800585864291072</v>
      </c>
      <c r="AC1360">
        <f>INDEX(SHELF_days!$C$2:$C$289,MATCH(A1360&amp;"|"&amp;C1360,SHELF_days!$D$2:$D$289,0))</f>
        <v>116</v>
      </c>
      <c r="AD1360" s="8">
        <f t="shared" si="64"/>
        <v>763.28679602577643</v>
      </c>
      <c r="AE1360" s="7">
        <f t="shared" si="65"/>
        <v>0.37571956357731112</v>
      </c>
    </row>
    <row r="1361" spans="1:31" x14ac:dyDescent="0.45">
      <c r="A1361" t="s">
        <v>33</v>
      </c>
      <c r="B1361" t="s">
        <v>186</v>
      </c>
      <c r="C1361" t="s">
        <v>137</v>
      </c>
      <c r="D1361">
        <v>0.31479516891169718</v>
      </c>
      <c r="E1361">
        <v>0.31869622433144801</v>
      </c>
      <c r="F1361">
        <v>0.31814860103212628</v>
      </c>
      <c r="G1361">
        <v>0.3197384833052957</v>
      </c>
      <c r="H1361">
        <v>0.31986524795791638</v>
      </c>
      <c r="I1361">
        <v>0.32181539537383391</v>
      </c>
      <c r="J1361">
        <v>0.31469172895515862</v>
      </c>
      <c r="K1361">
        <v>0.30547137518213657</v>
      </c>
      <c r="L1361">
        <v>0.27496165858937638</v>
      </c>
      <c r="M1361">
        <v>0.20446403232740371</v>
      </c>
      <c r="N1361">
        <v>0.16366077241253421</v>
      </c>
      <c r="O1361">
        <v>0.14838943471131349</v>
      </c>
      <c r="P1361">
        <v>0.14125689476695491</v>
      </c>
      <c r="Q1361">
        <v>0.1365295873414222</v>
      </c>
      <c r="R1361">
        <v>0.1355862047966187</v>
      </c>
      <c r="S1361">
        <v>0.14178119337019429</v>
      </c>
      <c r="T1361">
        <v>0.14924205376484059</v>
      </c>
      <c r="U1361">
        <v>0.15316313799970541</v>
      </c>
      <c r="V1361">
        <v>0.17112264692440149</v>
      </c>
      <c r="W1361">
        <v>0.222937191624519</v>
      </c>
      <c r="X1361">
        <v>0.27121170663554972</v>
      </c>
      <c r="Y1361">
        <v>0.29268132879131409</v>
      </c>
      <c r="Z1361">
        <v>0.30595409497931608</v>
      </c>
      <c r="AA1361">
        <v>0.30782007066589362</v>
      </c>
      <c r="AB1361" s="7">
        <f t="shared" si="63"/>
        <v>5.7539842347509706</v>
      </c>
      <c r="AC1361">
        <f>INDEX(SHELF_days!$C$2:$C$289,MATCH(A1361&amp;"|"&amp;C1361,SHELF_days!$D$2:$D$289,0))</f>
        <v>74</v>
      </c>
      <c r="AD1361" s="8">
        <f t="shared" si="64"/>
        <v>425.79483337157183</v>
      </c>
      <c r="AE1361" s="7">
        <f t="shared" si="65"/>
        <v>0.32181539537383391</v>
      </c>
    </row>
    <row r="1362" spans="1:31" x14ac:dyDescent="0.45">
      <c r="A1362" t="s">
        <v>33</v>
      </c>
      <c r="B1362" t="s">
        <v>186</v>
      </c>
      <c r="C1362" t="s">
        <v>138</v>
      </c>
      <c r="D1362">
        <v>0.28905859784285759</v>
      </c>
      <c r="E1362">
        <v>0.27940207225309788</v>
      </c>
      <c r="F1362">
        <v>0.26823922764917651</v>
      </c>
      <c r="G1362">
        <v>0.24108836870397771</v>
      </c>
      <c r="H1362">
        <v>0.22610250500045889</v>
      </c>
      <c r="I1362">
        <v>0.20867003279549881</v>
      </c>
      <c r="J1362">
        <v>0.20491506096142831</v>
      </c>
      <c r="K1362">
        <v>0.1928335782728948</v>
      </c>
      <c r="L1362">
        <v>8.9772901575011221E-2</v>
      </c>
      <c r="M1362">
        <v>6.6865717552666501E-2</v>
      </c>
      <c r="N1362">
        <v>5.4023342713242342E-2</v>
      </c>
      <c r="O1362">
        <v>4.2650170197692593E-2</v>
      </c>
      <c r="P1362">
        <v>3.9724137780039602E-2</v>
      </c>
      <c r="Q1362">
        <v>5.2980982327672517E-2</v>
      </c>
      <c r="R1362">
        <v>5.8848512450598252E-2</v>
      </c>
      <c r="S1362">
        <v>8.0156585733062835E-2</v>
      </c>
      <c r="T1362">
        <v>0.1235336244488827</v>
      </c>
      <c r="U1362">
        <v>0.16602914177037811</v>
      </c>
      <c r="V1362">
        <v>0.22077316688669979</v>
      </c>
      <c r="W1362">
        <v>0.24578053696780389</v>
      </c>
      <c r="X1362">
        <v>0.30212367282400587</v>
      </c>
      <c r="Y1362">
        <v>0.35123214713169792</v>
      </c>
      <c r="Z1362">
        <v>0.30643848806991059</v>
      </c>
      <c r="AA1362">
        <v>0.29517047951017511</v>
      </c>
      <c r="AB1362" s="7">
        <f t="shared" si="63"/>
        <v>4.4064130514189292</v>
      </c>
      <c r="AC1362">
        <f>INDEX(SHELF_days!$C$2:$C$289,MATCH(A1362&amp;"|"&amp;C1362,SHELF_days!$D$2:$D$289,0))</f>
        <v>9</v>
      </c>
      <c r="AD1362" s="8">
        <f t="shared" si="64"/>
        <v>39.657717462770364</v>
      </c>
      <c r="AE1362" s="7">
        <f t="shared" si="65"/>
        <v>0.35123214713169792</v>
      </c>
    </row>
    <row r="1363" spans="1:31" x14ac:dyDescent="0.45">
      <c r="A1363" t="s">
        <v>33</v>
      </c>
      <c r="B1363" t="s">
        <v>186</v>
      </c>
      <c r="C1363" t="s">
        <v>139</v>
      </c>
      <c r="D1363">
        <v>0.29936157245512202</v>
      </c>
      <c r="E1363">
        <v>0.29899968472482041</v>
      </c>
      <c r="F1363">
        <v>0.31897774327198808</v>
      </c>
      <c r="G1363">
        <v>0.327932144803812</v>
      </c>
      <c r="H1363">
        <v>0.323512165602093</v>
      </c>
      <c r="I1363">
        <v>0.3190519766525628</v>
      </c>
      <c r="J1363">
        <v>0.30567140980397189</v>
      </c>
      <c r="K1363">
        <v>0.30651272145048541</v>
      </c>
      <c r="L1363">
        <v>0.3116008010773767</v>
      </c>
      <c r="M1363">
        <v>0.30637971997695568</v>
      </c>
      <c r="N1363">
        <v>0.27821124510637868</v>
      </c>
      <c r="O1363">
        <v>0.24550525484817279</v>
      </c>
      <c r="P1363">
        <v>0.20670594126779299</v>
      </c>
      <c r="Q1363">
        <v>0.19333156053425021</v>
      </c>
      <c r="R1363">
        <v>0.1868670703092028</v>
      </c>
      <c r="S1363">
        <v>0.18026957861062581</v>
      </c>
      <c r="T1363">
        <v>0.2031179945400155</v>
      </c>
      <c r="U1363">
        <v>0.24980151174893389</v>
      </c>
      <c r="V1363">
        <v>0.30102563740300498</v>
      </c>
      <c r="W1363">
        <v>0.32404107843868779</v>
      </c>
      <c r="X1363">
        <v>0.3350802007416514</v>
      </c>
      <c r="Y1363">
        <v>0.33695768665868669</v>
      </c>
      <c r="Z1363">
        <v>0.33757629816347601</v>
      </c>
      <c r="AA1363">
        <v>0.34543266427429897</v>
      </c>
      <c r="AB1363" s="7">
        <f t="shared" si="63"/>
        <v>6.8419236624643647</v>
      </c>
      <c r="AC1363">
        <f>INDEX(SHELF_days!$C$2:$C$289,MATCH(A1363&amp;"|"&amp;C1363,SHELF_days!$D$2:$D$289,0))</f>
        <v>37</v>
      </c>
      <c r="AD1363" s="8">
        <f t="shared" si="64"/>
        <v>253.15117551118149</v>
      </c>
      <c r="AE1363" s="7">
        <f t="shared" si="65"/>
        <v>0.34543266427429897</v>
      </c>
    </row>
    <row r="1364" spans="1:31" x14ac:dyDescent="0.45">
      <c r="A1364" t="s">
        <v>33</v>
      </c>
      <c r="B1364" t="s">
        <v>187</v>
      </c>
      <c r="C1364" t="s">
        <v>134</v>
      </c>
      <c r="D1364">
        <v>4.3525357118570682E-8</v>
      </c>
      <c r="E1364">
        <v>4.3525357118570682E-8</v>
      </c>
      <c r="F1364">
        <v>4.3525357118570682E-8</v>
      </c>
      <c r="G1364">
        <v>4.3525357118570682E-8</v>
      </c>
      <c r="H1364">
        <v>4.3525357118570682E-8</v>
      </c>
      <c r="I1364">
        <v>4.3525357118570682E-8</v>
      </c>
      <c r="J1364">
        <v>4.3525357118570682E-8</v>
      </c>
      <c r="K1364">
        <v>4.3525357118570682E-8</v>
      </c>
      <c r="L1364">
        <v>4.3525357118570682E-8</v>
      </c>
      <c r="M1364">
        <v>4.3525357118570682E-8</v>
      </c>
      <c r="N1364">
        <v>4.3525357118570682E-8</v>
      </c>
      <c r="O1364">
        <v>4.3525357118570682E-8</v>
      </c>
      <c r="P1364">
        <v>4.3525357118570682E-8</v>
      </c>
      <c r="Q1364">
        <v>4.3525357118570682E-8</v>
      </c>
      <c r="R1364">
        <v>4.3525357118570682E-8</v>
      </c>
      <c r="S1364">
        <v>4.3525357118570682E-8</v>
      </c>
      <c r="T1364">
        <v>4.3525357118570682E-8</v>
      </c>
      <c r="U1364">
        <v>4.3525357118570682E-8</v>
      </c>
      <c r="V1364">
        <v>4.3525357118570682E-8</v>
      </c>
      <c r="W1364">
        <v>4.3525357118570682E-8</v>
      </c>
      <c r="X1364">
        <v>4.3525357118570682E-8</v>
      </c>
      <c r="Y1364">
        <v>4.3525357118570682E-8</v>
      </c>
      <c r="Z1364">
        <v>4.3525357118570682E-8</v>
      </c>
      <c r="AA1364">
        <v>4.3525357118570682E-8</v>
      </c>
      <c r="AB1364" s="7">
        <f t="shared" si="63"/>
        <v>1.0446085708456966E-6</v>
      </c>
      <c r="AC1364">
        <f>INDEX(SHELF_days!$C$2:$C$289,MATCH(A1364&amp;"|"&amp;C1364,SHELF_days!$D$2:$D$289,0))</f>
        <v>64</v>
      </c>
      <c r="AD1364" s="8">
        <f t="shared" si="64"/>
        <v>6.6854948534124584E-5</v>
      </c>
      <c r="AE1364" s="7">
        <f t="shared" si="65"/>
        <v>4.3525357118570682E-8</v>
      </c>
    </row>
    <row r="1365" spans="1:31" x14ac:dyDescent="0.45">
      <c r="A1365" t="s">
        <v>33</v>
      </c>
      <c r="B1365" t="s">
        <v>187</v>
      </c>
      <c r="C1365" t="s">
        <v>135</v>
      </c>
      <c r="D1365">
        <v>4.3525357118570682E-8</v>
      </c>
      <c r="E1365">
        <v>4.3525357118570682E-8</v>
      </c>
      <c r="F1365">
        <v>4.3525357118570682E-8</v>
      </c>
      <c r="G1365">
        <v>4.3525357118570682E-8</v>
      </c>
      <c r="H1365">
        <v>4.3525357118570682E-8</v>
      </c>
      <c r="I1365">
        <v>4.3525357118570682E-8</v>
      </c>
      <c r="J1365">
        <v>4.3525357118570682E-8</v>
      </c>
      <c r="K1365">
        <v>4.3525357118570682E-8</v>
      </c>
      <c r="L1365">
        <v>4.3525357118570682E-8</v>
      </c>
      <c r="M1365">
        <v>4.3525357118570682E-8</v>
      </c>
      <c r="N1365">
        <v>4.3525357118570682E-8</v>
      </c>
      <c r="O1365">
        <v>5.5064642927771894E-6</v>
      </c>
      <c r="P1365">
        <v>2.810140141038505E-2</v>
      </c>
      <c r="Q1365">
        <v>0.12696420732899899</v>
      </c>
      <c r="R1365">
        <v>0.26628007606616511</v>
      </c>
      <c r="S1365">
        <v>0.45184791730208479</v>
      </c>
      <c r="T1365">
        <v>0.65641995736042691</v>
      </c>
      <c r="U1365">
        <v>0.95343994729218551</v>
      </c>
      <c r="V1365">
        <v>1</v>
      </c>
      <c r="W1365">
        <v>0.85512753247133955</v>
      </c>
      <c r="X1365">
        <v>0.20616999322237939</v>
      </c>
      <c r="Y1365">
        <v>1.9163811631923731E-5</v>
      </c>
      <c r="Z1365">
        <v>4.3525357118570682E-8</v>
      </c>
      <c r="AA1365">
        <v>4.3525357118570682E-8</v>
      </c>
      <c r="AB1365" s="7">
        <f t="shared" si="63"/>
        <v>4.5443762685595326</v>
      </c>
      <c r="AC1365">
        <f>INDEX(SHELF_days!$C$2:$C$289,MATCH(A1365&amp;"|"&amp;C1365,SHELF_days!$D$2:$D$289,0))</f>
        <v>65</v>
      </c>
      <c r="AD1365" s="8">
        <f t="shared" si="64"/>
        <v>295.3844574563696</v>
      </c>
      <c r="AE1365" s="7">
        <f t="shared" si="65"/>
        <v>1</v>
      </c>
    </row>
    <row r="1366" spans="1:31" x14ac:dyDescent="0.45">
      <c r="A1366" t="s">
        <v>33</v>
      </c>
      <c r="B1366" t="s">
        <v>187</v>
      </c>
      <c r="C1366" t="s">
        <v>136</v>
      </c>
      <c r="D1366">
        <v>4.3525357118570682E-8</v>
      </c>
      <c r="E1366">
        <v>4.3525357118570682E-8</v>
      </c>
      <c r="F1366">
        <v>4.3525357118570682E-8</v>
      </c>
      <c r="G1366">
        <v>4.3525357118570682E-8</v>
      </c>
      <c r="H1366">
        <v>4.3525357118570682E-8</v>
      </c>
      <c r="I1366">
        <v>4.3525357118570682E-8</v>
      </c>
      <c r="J1366">
        <v>7.2143606536318964E-3</v>
      </c>
      <c r="K1366">
        <v>4.3525357118570682E-8</v>
      </c>
      <c r="L1366">
        <v>4.3525357118570682E-8</v>
      </c>
      <c r="M1366">
        <v>4.3525357118570682E-8</v>
      </c>
      <c r="N1366">
        <v>4.3525357118570682E-8</v>
      </c>
      <c r="O1366">
        <v>4.3525357118570682E-8</v>
      </c>
      <c r="P1366">
        <v>4.6352197211419779E-6</v>
      </c>
      <c r="Q1366">
        <v>1.027931664161752E-2</v>
      </c>
      <c r="R1366">
        <v>4.4384891812795382E-2</v>
      </c>
      <c r="S1366">
        <v>7.8602963495891826E-2</v>
      </c>
      <c r="T1366">
        <v>0.11579262671490539</v>
      </c>
      <c r="U1366">
        <v>0.16741015890807451</v>
      </c>
      <c r="V1366">
        <v>0.22380152267504</v>
      </c>
      <c r="W1366">
        <v>0.17090673416627841</v>
      </c>
      <c r="X1366">
        <v>6.8004567621331793E-2</v>
      </c>
      <c r="Y1366">
        <v>6.1657845091497799E-6</v>
      </c>
      <c r="Z1366">
        <v>4.3525357118570682E-8</v>
      </c>
      <c r="AA1366">
        <v>4.3525357118570682E-8</v>
      </c>
      <c r="AB1366" s="7">
        <f t="shared" si="63"/>
        <v>0.88640850952343964</v>
      </c>
      <c r="AC1366">
        <f>INDEX(SHELF_days!$C$2:$C$289,MATCH(A1366&amp;"|"&amp;C1366,SHELF_days!$D$2:$D$289,0))</f>
        <v>116</v>
      </c>
      <c r="AD1366" s="8">
        <f t="shared" si="64"/>
        <v>102.823387104719</v>
      </c>
      <c r="AE1366" s="7">
        <f t="shared" si="65"/>
        <v>0.22380152267504</v>
      </c>
    </row>
    <row r="1367" spans="1:31" x14ac:dyDescent="0.45">
      <c r="A1367" t="s">
        <v>33</v>
      </c>
      <c r="B1367" t="s">
        <v>187</v>
      </c>
      <c r="C1367" t="s">
        <v>137</v>
      </c>
      <c r="D1367">
        <v>4.3525357118570682E-8</v>
      </c>
      <c r="E1367">
        <v>4.3525357118570682E-8</v>
      </c>
      <c r="F1367">
        <v>4.3525357118570682E-8</v>
      </c>
      <c r="G1367">
        <v>4.3525357118570682E-8</v>
      </c>
      <c r="H1367">
        <v>4.3525357118570682E-8</v>
      </c>
      <c r="I1367">
        <v>4.3525357118570682E-8</v>
      </c>
      <c r="J1367">
        <v>4.3525357118570682E-8</v>
      </c>
      <c r="K1367">
        <v>4.3525357118570682E-8</v>
      </c>
      <c r="L1367">
        <v>4.3525357118570682E-8</v>
      </c>
      <c r="M1367">
        <v>4.3525357118570682E-8</v>
      </c>
      <c r="N1367">
        <v>4.3525357118570682E-8</v>
      </c>
      <c r="O1367">
        <v>4.3525357118570682E-8</v>
      </c>
      <c r="P1367">
        <v>6.8743258163619036E-4</v>
      </c>
      <c r="Q1367">
        <v>2.9810895268000979E-2</v>
      </c>
      <c r="R1367">
        <v>4.4404416855496447E-2</v>
      </c>
      <c r="S1367">
        <v>4.8858649954910398E-2</v>
      </c>
      <c r="T1367">
        <v>4.8861049218632137E-2</v>
      </c>
      <c r="U1367">
        <v>6.7372568463732241E-2</v>
      </c>
      <c r="V1367">
        <v>9.7880406317542148E-2</v>
      </c>
      <c r="W1367">
        <v>4.8859849586771267E-2</v>
      </c>
      <c r="X1367">
        <v>2.5013567456377919E-2</v>
      </c>
      <c r="Y1367">
        <v>2.442789078860531E-6</v>
      </c>
      <c r="Z1367">
        <v>4.3525357118570682E-8</v>
      </c>
      <c r="AA1367">
        <v>4.3525357118570682E-8</v>
      </c>
      <c r="AB1367" s="7">
        <f t="shared" si="63"/>
        <v>0.41175188784717814</v>
      </c>
      <c r="AC1367">
        <f>INDEX(SHELF_days!$C$2:$C$289,MATCH(A1367&amp;"|"&amp;C1367,SHELF_days!$D$2:$D$289,0))</f>
        <v>74</v>
      </c>
      <c r="AD1367" s="8">
        <f t="shared" si="64"/>
        <v>30.469639700691182</v>
      </c>
      <c r="AE1367" s="7">
        <f t="shared" si="65"/>
        <v>9.7880406317542148E-2</v>
      </c>
    </row>
    <row r="1368" spans="1:31" x14ac:dyDescent="0.45">
      <c r="A1368" t="s">
        <v>33</v>
      </c>
      <c r="B1368" t="s">
        <v>187</v>
      </c>
      <c r="C1368" t="s">
        <v>138</v>
      </c>
      <c r="D1368">
        <v>4.3525357118570682E-8</v>
      </c>
      <c r="E1368">
        <v>4.3525357118570682E-8</v>
      </c>
      <c r="F1368">
        <v>4.3525357118570682E-8</v>
      </c>
      <c r="G1368">
        <v>4.3525357118570682E-8</v>
      </c>
      <c r="H1368">
        <v>4.3525357118570682E-8</v>
      </c>
      <c r="I1368">
        <v>4.3525357118570682E-8</v>
      </c>
      <c r="J1368">
        <v>4.3525357118570682E-8</v>
      </c>
      <c r="K1368">
        <v>4.3525357118570682E-8</v>
      </c>
      <c r="L1368">
        <v>4.3525357118570682E-8</v>
      </c>
      <c r="M1368">
        <v>4.3525357118570682E-8</v>
      </c>
      <c r="N1368">
        <v>4.3525357118570682E-8</v>
      </c>
      <c r="O1368">
        <v>4.3525357118570682E-8</v>
      </c>
      <c r="P1368">
        <v>0.10143771466231161</v>
      </c>
      <c r="Q1368">
        <v>0.2394892165324802</v>
      </c>
      <c r="R1368">
        <v>0.3411636150233131</v>
      </c>
      <c r="S1368">
        <v>0.41865236885955531</v>
      </c>
      <c r="T1368">
        <v>0.55389273340241629</v>
      </c>
      <c r="U1368">
        <v>0.99356447503307976</v>
      </c>
      <c r="V1368">
        <v>1</v>
      </c>
      <c r="W1368">
        <v>0.78207817526183887</v>
      </c>
      <c r="X1368">
        <v>0.24516080938582019</v>
      </c>
      <c r="Y1368">
        <v>4.3525357118570682E-8</v>
      </c>
      <c r="Z1368">
        <v>4.3525357118570682E-8</v>
      </c>
      <c r="AA1368">
        <v>4.3525357118570682E-8</v>
      </c>
      <c r="AB1368" s="7">
        <f t="shared" si="63"/>
        <v>4.6754397610411731</v>
      </c>
      <c r="AC1368">
        <f>INDEX(SHELF_days!$C$2:$C$289,MATCH(A1368&amp;"|"&amp;C1368,SHELF_days!$D$2:$D$289,0))</f>
        <v>9</v>
      </c>
      <c r="AD1368" s="8">
        <f t="shared" si="64"/>
        <v>42.07895784937056</v>
      </c>
      <c r="AE1368" s="7">
        <f t="shared" si="65"/>
        <v>1</v>
      </c>
    </row>
    <row r="1369" spans="1:31" x14ac:dyDescent="0.45">
      <c r="A1369" t="s">
        <v>33</v>
      </c>
      <c r="B1369" t="s">
        <v>187</v>
      </c>
      <c r="C1369" t="s">
        <v>139</v>
      </c>
      <c r="D1369">
        <v>4.3525357118570682E-8</v>
      </c>
      <c r="E1369">
        <v>4.3525357118570682E-8</v>
      </c>
      <c r="F1369">
        <v>4.3525357118570682E-8</v>
      </c>
      <c r="G1369">
        <v>4.3525357118570682E-8</v>
      </c>
      <c r="H1369">
        <v>4.3525357118570682E-8</v>
      </c>
      <c r="I1369">
        <v>4.3525357118570682E-8</v>
      </c>
      <c r="J1369">
        <v>2.3987882215333229E-2</v>
      </c>
      <c r="K1369">
        <v>1.507941601650534E-2</v>
      </c>
      <c r="L1369">
        <v>4.3525357118570682E-8</v>
      </c>
      <c r="M1369">
        <v>4.3525357118570682E-8</v>
      </c>
      <c r="N1369">
        <v>4.3525357118570682E-8</v>
      </c>
      <c r="O1369">
        <v>4.3525357118570682E-8</v>
      </c>
      <c r="P1369">
        <v>4.3525357118570682E-8</v>
      </c>
      <c r="Q1369">
        <v>4.3525357118570682E-8</v>
      </c>
      <c r="R1369">
        <v>4.3525357118570682E-8</v>
      </c>
      <c r="S1369">
        <v>4.3525357118570682E-8</v>
      </c>
      <c r="T1369">
        <v>4.3525357118570682E-8</v>
      </c>
      <c r="U1369">
        <v>4.3525357118570682E-8</v>
      </c>
      <c r="V1369">
        <v>1.3748216379152621E-3</v>
      </c>
      <c r="W1369">
        <v>1.3748216379152621E-3</v>
      </c>
      <c r="X1369">
        <v>4.3525357118570682E-8</v>
      </c>
      <c r="Y1369">
        <v>4.3525357118570682E-8</v>
      </c>
      <c r="Z1369">
        <v>4.3525357118570682E-8</v>
      </c>
      <c r="AA1369">
        <v>4.3525357118570682E-8</v>
      </c>
      <c r="AB1369" s="7">
        <f t="shared" si="63"/>
        <v>4.181781201481144E-2</v>
      </c>
      <c r="AC1369">
        <f>INDEX(SHELF_days!$C$2:$C$289,MATCH(A1369&amp;"|"&amp;C1369,SHELF_days!$D$2:$D$289,0))</f>
        <v>37</v>
      </c>
      <c r="AD1369" s="8">
        <f t="shared" si="64"/>
        <v>1.5472590445480232</v>
      </c>
      <c r="AE1369" s="7">
        <f t="shared" si="65"/>
        <v>2.3987882215333229E-2</v>
      </c>
    </row>
    <row r="1370" spans="1:31" x14ac:dyDescent="0.45">
      <c r="A1370" t="s">
        <v>33</v>
      </c>
      <c r="B1370" t="s">
        <v>188</v>
      </c>
      <c r="C1370" t="s">
        <v>134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4.2031200590281438E-3</v>
      </c>
      <c r="K1370">
        <v>6.013986244334352E-3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1.037768788868979E-2</v>
      </c>
      <c r="U1370">
        <v>0.16816350664066609</v>
      </c>
      <c r="V1370">
        <v>0.59144586012438072</v>
      </c>
      <c r="W1370">
        <v>0.60685757483925362</v>
      </c>
      <c r="X1370">
        <v>0.28175644961526303</v>
      </c>
      <c r="Y1370">
        <v>3.2539593654474543E-2</v>
      </c>
      <c r="Z1370">
        <v>0</v>
      </c>
      <c r="AA1370">
        <v>0</v>
      </c>
      <c r="AB1370" s="7">
        <f t="shared" si="63"/>
        <v>1.7013577790660903</v>
      </c>
      <c r="AC1370">
        <f>INDEX(SHELF_days!$C$2:$C$289,MATCH(A1370&amp;"|"&amp;C1370,SHELF_days!$D$2:$D$289,0))</f>
        <v>64</v>
      </c>
      <c r="AD1370" s="8">
        <f t="shared" si="64"/>
        <v>108.88689786022978</v>
      </c>
      <c r="AE1370" s="7">
        <f t="shared" si="65"/>
        <v>0.60685757483925362</v>
      </c>
    </row>
    <row r="1371" spans="1:31" x14ac:dyDescent="0.45">
      <c r="A1371" t="s">
        <v>33</v>
      </c>
      <c r="B1371" t="s">
        <v>188</v>
      </c>
      <c r="C1371" t="s">
        <v>135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5.1033397929150012E-3</v>
      </c>
      <c r="J1371">
        <v>1.1881846413310519E-2</v>
      </c>
      <c r="K1371">
        <v>0</v>
      </c>
      <c r="L1371">
        <v>0</v>
      </c>
      <c r="M1371">
        <v>0</v>
      </c>
      <c r="N1371">
        <v>0</v>
      </c>
      <c r="O1371">
        <v>2.8167289651425838E-2</v>
      </c>
      <c r="P1371">
        <v>0.15689567099918111</v>
      </c>
      <c r="Q1371">
        <v>0.24887335706351199</v>
      </c>
      <c r="R1371">
        <v>0.34244837064485001</v>
      </c>
      <c r="S1371">
        <v>0.4331433297386707</v>
      </c>
      <c r="T1371">
        <v>0.59279499882430198</v>
      </c>
      <c r="U1371">
        <v>0.72250447981448296</v>
      </c>
      <c r="V1371">
        <v>0.78714921633652524</v>
      </c>
      <c r="W1371">
        <v>0.80438494782333714</v>
      </c>
      <c r="X1371">
        <v>0.57332219798752948</v>
      </c>
      <c r="Y1371">
        <v>0.14952039633182251</v>
      </c>
      <c r="Z1371">
        <v>0</v>
      </c>
      <c r="AA1371">
        <v>0</v>
      </c>
      <c r="AB1371" s="7">
        <f t="shared" si="63"/>
        <v>4.856189441421864</v>
      </c>
      <c r="AC1371">
        <f>INDEX(SHELF_days!$C$2:$C$289,MATCH(A1371&amp;"|"&amp;C1371,SHELF_days!$D$2:$D$289,0))</f>
        <v>65</v>
      </c>
      <c r="AD1371" s="8">
        <f t="shared" si="64"/>
        <v>315.65231369242116</v>
      </c>
      <c r="AE1371" s="7">
        <f t="shared" si="65"/>
        <v>0.80438494782333714</v>
      </c>
    </row>
    <row r="1372" spans="1:31" x14ac:dyDescent="0.45">
      <c r="A1372" t="s">
        <v>33</v>
      </c>
      <c r="B1372" t="s">
        <v>188</v>
      </c>
      <c r="C1372" t="s">
        <v>136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8.4439505239474692E-3</v>
      </c>
      <c r="J1372">
        <v>4.171725010268134E-2</v>
      </c>
      <c r="K1372">
        <v>1.6748872322561181E-2</v>
      </c>
      <c r="L1372">
        <v>0</v>
      </c>
      <c r="M1372">
        <v>0</v>
      </c>
      <c r="N1372">
        <v>0</v>
      </c>
      <c r="O1372">
        <v>0</v>
      </c>
      <c r="P1372">
        <v>2.2443143612129849E-2</v>
      </c>
      <c r="Q1372">
        <v>4.6485117565597929E-2</v>
      </c>
      <c r="R1372">
        <v>7.0134085481766334E-2</v>
      </c>
      <c r="S1372">
        <v>8.1892462643981048E-2</v>
      </c>
      <c r="T1372">
        <v>0.18325485328380389</v>
      </c>
      <c r="U1372">
        <v>0.45067615212105128</v>
      </c>
      <c r="V1372">
        <v>0.62456019671201601</v>
      </c>
      <c r="W1372">
        <v>0.60771682120360715</v>
      </c>
      <c r="X1372">
        <v>0.33132862392457191</v>
      </c>
      <c r="Y1372">
        <v>3.1115173940383031E-2</v>
      </c>
      <c r="Z1372">
        <v>0</v>
      </c>
      <c r="AA1372">
        <v>0</v>
      </c>
      <c r="AB1372" s="7">
        <f t="shared" si="63"/>
        <v>2.5165167034380986</v>
      </c>
      <c r="AC1372">
        <f>INDEX(SHELF_days!$C$2:$C$289,MATCH(A1372&amp;"|"&amp;C1372,SHELF_days!$D$2:$D$289,0))</f>
        <v>116</v>
      </c>
      <c r="AD1372" s="8">
        <f t="shared" si="64"/>
        <v>291.91593759881943</v>
      </c>
      <c r="AE1372" s="7">
        <f t="shared" si="65"/>
        <v>0.62456019671201601</v>
      </c>
    </row>
    <row r="1373" spans="1:31" x14ac:dyDescent="0.45">
      <c r="A1373" t="s">
        <v>33</v>
      </c>
      <c r="B1373" t="s">
        <v>188</v>
      </c>
      <c r="C1373" t="s">
        <v>137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3.3470410433623247E-2</v>
      </c>
      <c r="K1373">
        <v>1.8854392497272221E-2</v>
      </c>
      <c r="L1373">
        <v>0</v>
      </c>
      <c r="M1373">
        <v>0</v>
      </c>
      <c r="N1373">
        <v>0</v>
      </c>
      <c r="O1373">
        <v>1.0683182391836341E-5</v>
      </c>
      <c r="P1373">
        <v>0</v>
      </c>
      <c r="Q1373">
        <v>2.06014489244172E-2</v>
      </c>
      <c r="R1373">
        <v>4.4534626330768413E-2</v>
      </c>
      <c r="S1373">
        <v>6.8110985445232294E-2</v>
      </c>
      <c r="T1373">
        <v>0.1212192217515291</v>
      </c>
      <c r="U1373">
        <v>0.41107176534603529</v>
      </c>
      <c r="V1373">
        <v>0.65588187534008124</v>
      </c>
      <c r="W1373">
        <v>0.57021201131562671</v>
      </c>
      <c r="X1373">
        <v>0.27992644272817141</v>
      </c>
      <c r="Y1373">
        <v>4.5525313444571378E-2</v>
      </c>
      <c r="Z1373">
        <v>0</v>
      </c>
      <c r="AA1373">
        <v>0</v>
      </c>
      <c r="AB1373" s="7">
        <f t="shared" si="63"/>
        <v>2.2694191767397203</v>
      </c>
      <c r="AC1373">
        <f>INDEX(SHELF_days!$C$2:$C$289,MATCH(A1373&amp;"|"&amp;C1373,SHELF_days!$D$2:$D$289,0))</f>
        <v>74</v>
      </c>
      <c r="AD1373" s="8">
        <f t="shared" si="64"/>
        <v>167.9370190787393</v>
      </c>
      <c r="AE1373" s="7">
        <f t="shared" si="65"/>
        <v>0.65588187534008124</v>
      </c>
    </row>
    <row r="1374" spans="1:31" x14ac:dyDescent="0.45">
      <c r="A1374" t="s">
        <v>33</v>
      </c>
      <c r="B1374" t="s">
        <v>188</v>
      </c>
      <c r="C1374" t="s">
        <v>138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9.1733717484745195E-2</v>
      </c>
      <c r="P1374">
        <v>0.1018118360797817</v>
      </c>
      <c r="Q1374">
        <v>0.27007718164037331</v>
      </c>
      <c r="R1374">
        <v>0.43368117775201148</v>
      </c>
      <c r="S1374">
        <v>0.71175760982865433</v>
      </c>
      <c r="T1374">
        <v>0.73386973987796156</v>
      </c>
      <c r="U1374">
        <v>0.75389714580185752</v>
      </c>
      <c r="V1374">
        <v>0.82560345736270679</v>
      </c>
      <c r="W1374">
        <v>0.82560345736270679</v>
      </c>
      <c r="X1374">
        <v>0.73386973987796156</v>
      </c>
      <c r="Y1374">
        <v>3.7934951922513838E-2</v>
      </c>
      <c r="Z1374">
        <v>0</v>
      </c>
      <c r="AA1374">
        <v>0</v>
      </c>
      <c r="AB1374" s="7">
        <f t="shared" si="63"/>
        <v>5.5198400149912743</v>
      </c>
      <c r="AC1374">
        <f>INDEX(SHELF_days!$C$2:$C$289,MATCH(A1374&amp;"|"&amp;C1374,SHELF_days!$D$2:$D$289,0))</f>
        <v>9</v>
      </c>
      <c r="AD1374" s="8">
        <f t="shared" si="64"/>
        <v>49.678560134921469</v>
      </c>
      <c r="AE1374" s="7">
        <f t="shared" si="65"/>
        <v>0.82560345736270679</v>
      </c>
    </row>
    <row r="1375" spans="1:31" x14ac:dyDescent="0.45">
      <c r="A1375" t="s">
        <v>33</v>
      </c>
      <c r="B1375" t="s">
        <v>188</v>
      </c>
      <c r="C1375" t="s">
        <v>139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2.231360695574883E-2</v>
      </c>
      <c r="J1375">
        <v>8.4558100843544079E-2</v>
      </c>
      <c r="K1375">
        <v>4.5954777376723203E-2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5.5885863728174258E-2</v>
      </c>
      <c r="V1375">
        <v>0.39736453012514988</v>
      </c>
      <c r="W1375">
        <v>0.20106176588731661</v>
      </c>
      <c r="X1375">
        <v>4.8233856286981611E-2</v>
      </c>
      <c r="Y1375">
        <v>0</v>
      </c>
      <c r="Z1375">
        <v>0</v>
      </c>
      <c r="AA1375">
        <v>0</v>
      </c>
      <c r="AB1375" s="7">
        <f t="shared" si="63"/>
        <v>0.8553725012036385</v>
      </c>
      <c r="AC1375">
        <f>INDEX(SHELF_days!$C$2:$C$289,MATCH(A1375&amp;"|"&amp;C1375,SHELF_days!$D$2:$D$289,0))</f>
        <v>37</v>
      </c>
      <c r="AD1375" s="8">
        <f t="shared" si="64"/>
        <v>31.648782544534626</v>
      </c>
      <c r="AE1375" s="7">
        <f t="shared" si="65"/>
        <v>0.39736453012514988</v>
      </c>
    </row>
    <row r="1376" spans="1:31" x14ac:dyDescent="0.45">
      <c r="A1376" t="s">
        <v>33</v>
      </c>
      <c r="B1376" t="s">
        <v>189</v>
      </c>
      <c r="C1376" t="s">
        <v>134</v>
      </c>
      <c r="D1376">
        <v>0.95439456957201763</v>
      </c>
      <c r="E1376">
        <v>0.95439456957201763</v>
      </c>
      <c r="F1376">
        <v>0.95439456957201763</v>
      </c>
      <c r="G1376">
        <v>0.95439456957201763</v>
      </c>
      <c r="H1376">
        <v>0.95439456957201763</v>
      </c>
      <c r="I1376">
        <v>0.95439456957201763</v>
      </c>
      <c r="J1376">
        <v>0.95439456957201763</v>
      </c>
      <c r="K1376">
        <v>0.95439456957201763</v>
      </c>
      <c r="L1376">
        <v>0.95439456957201763</v>
      </c>
      <c r="M1376">
        <v>0.95439456957201763</v>
      </c>
      <c r="N1376">
        <v>0.95439456957201763</v>
      </c>
      <c r="O1376">
        <v>0.95439456957201763</v>
      </c>
      <c r="P1376">
        <v>0.95439456957201763</v>
      </c>
      <c r="Q1376">
        <v>0.95439456957201763</v>
      </c>
      <c r="R1376">
        <v>0.95439456957201763</v>
      </c>
      <c r="S1376">
        <v>0.95439456957201763</v>
      </c>
      <c r="T1376">
        <v>0.95439456957201763</v>
      </c>
      <c r="U1376">
        <v>0.95439456957201763</v>
      </c>
      <c r="V1376">
        <v>0.95439456957201763</v>
      </c>
      <c r="W1376">
        <v>0.95439456957201763</v>
      </c>
      <c r="X1376">
        <v>0.95439456957201763</v>
      </c>
      <c r="Y1376">
        <v>0.95439456957201763</v>
      </c>
      <c r="Z1376">
        <v>0.95439456957201763</v>
      </c>
      <c r="AA1376">
        <v>0.95439456957201763</v>
      </c>
      <c r="AB1376" s="7">
        <f t="shared" si="63"/>
        <v>22.905469669728411</v>
      </c>
      <c r="AC1376">
        <f>INDEX(SHELF_days!$C$2:$C$289,MATCH(A1376&amp;"|"&amp;C1376,SHELF_days!$D$2:$D$289,0))</f>
        <v>64</v>
      </c>
      <c r="AD1376" s="8">
        <f t="shared" si="64"/>
        <v>1465.9500588626183</v>
      </c>
      <c r="AE1376" s="7">
        <f t="shared" si="65"/>
        <v>0.95439456957201763</v>
      </c>
    </row>
    <row r="1377" spans="1:31" x14ac:dyDescent="0.45">
      <c r="A1377" t="s">
        <v>33</v>
      </c>
      <c r="B1377" t="s">
        <v>189</v>
      </c>
      <c r="C1377" t="s">
        <v>135</v>
      </c>
      <c r="D1377">
        <v>0.95439456957201763</v>
      </c>
      <c r="E1377">
        <v>0.95439456957201763</v>
      </c>
      <c r="F1377">
        <v>0.95439456957201763</v>
      </c>
      <c r="G1377">
        <v>0.95439456957201763</v>
      </c>
      <c r="H1377">
        <v>0.95439456957201763</v>
      </c>
      <c r="I1377">
        <v>0.95439456957201763</v>
      </c>
      <c r="J1377">
        <v>0.95439456957201763</v>
      </c>
      <c r="K1377">
        <v>0.95439456957201763</v>
      </c>
      <c r="L1377">
        <v>0.95439456957201763</v>
      </c>
      <c r="M1377">
        <v>0.95439456957201763</v>
      </c>
      <c r="N1377">
        <v>0.95439456957201763</v>
      </c>
      <c r="O1377">
        <v>0.95439456957201763</v>
      </c>
      <c r="P1377">
        <v>0.95439456957201763</v>
      </c>
      <c r="Q1377">
        <v>0.95439456957201763</v>
      </c>
      <c r="R1377">
        <v>0.95439456957201763</v>
      </c>
      <c r="S1377">
        <v>0.95439456957201763</v>
      </c>
      <c r="T1377">
        <v>0.95439456957201763</v>
      </c>
      <c r="U1377">
        <v>0.95439456957201763</v>
      </c>
      <c r="V1377">
        <v>0.95439456957201763</v>
      </c>
      <c r="W1377">
        <v>0.95439456957201763</v>
      </c>
      <c r="X1377">
        <v>0.95439456957201763</v>
      </c>
      <c r="Y1377">
        <v>0.95439456957201763</v>
      </c>
      <c r="Z1377">
        <v>0.95439456957201763</v>
      </c>
      <c r="AA1377">
        <v>0.95439456957201763</v>
      </c>
      <c r="AB1377" s="7">
        <f t="shared" si="63"/>
        <v>22.905469669728411</v>
      </c>
      <c r="AC1377">
        <f>INDEX(SHELF_days!$C$2:$C$289,MATCH(A1377&amp;"|"&amp;C1377,SHELF_days!$D$2:$D$289,0))</f>
        <v>65</v>
      </c>
      <c r="AD1377" s="8">
        <f t="shared" si="64"/>
        <v>1488.8555285323469</v>
      </c>
      <c r="AE1377" s="7">
        <f t="shared" si="65"/>
        <v>0.95439456957201763</v>
      </c>
    </row>
    <row r="1378" spans="1:31" x14ac:dyDescent="0.45">
      <c r="A1378" t="s">
        <v>33</v>
      </c>
      <c r="B1378" t="s">
        <v>189</v>
      </c>
      <c r="C1378" t="s">
        <v>136</v>
      </c>
      <c r="D1378">
        <v>0.95439456957201763</v>
      </c>
      <c r="E1378">
        <v>0.95439456957201763</v>
      </c>
      <c r="F1378">
        <v>0.95439456957201763</v>
      </c>
      <c r="G1378">
        <v>0.95439456957201763</v>
      </c>
      <c r="H1378">
        <v>0.95439456957201763</v>
      </c>
      <c r="I1378">
        <v>0.95439456957201763</v>
      </c>
      <c r="J1378">
        <v>0.95439456957201763</v>
      </c>
      <c r="K1378">
        <v>0.95439456957201763</v>
      </c>
      <c r="L1378">
        <v>0.95439456957201763</v>
      </c>
      <c r="M1378">
        <v>0.95439456957201763</v>
      </c>
      <c r="N1378">
        <v>0.95439456957201763</v>
      </c>
      <c r="O1378">
        <v>0.95439456957201763</v>
      </c>
      <c r="P1378">
        <v>0.95439456957201763</v>
      </c>
      <c r="Q1378">
        <v>0.95439456957201763</v>
      </c>
      <c r="R1378">
        <v>0.95439456957201763</v>
      </c>
      <c r="S1378">
        <v>0.95439456957201763</v>
      </c>
      <c r="T1378">
        <v>0.95439456957201763</v>
      </c>
      <c r="U1378">
        <v>0.95439456957201763</v>
      </c>
      <c r="V1378">
        <v>0.95439456957201763</v>
      </c>
      <c r="W1378">
        <v>0.95439456957201763</v>
      </c>
      <c r="X1378">
        <v>0.95439456957201763</v>
      </c>
      <c r="Y1378">
        <v>0.95439456957201763</v>
      </c>
      <c r="Z1378">
        <v>0.95439456957201763</v>
      </c>
      <c r="AA1378">
        <v>0.95439456957201763</v>
      </c>
      <c r="AB1378" s="7">
        <f t="shared" si="63"/>
        <v>22.905469669728411</v>
      </c>
      <c r="AC1378">
        <f>INDEX(SHELF_days!$C$2:$C$289,MATCH(A1378&amp;"|"&amp;C1378,SHELF_days!$D$2:$D$289,0))</f>
        <v>116</v>
      </c>
      <c r="AD1378" s="8">
        <f t="shared" si="64"/>
        <v>2657.0344816884958</v>
      </c>
      <c r="AE1378" s="7">
        <f t="shared" si="65"/>
        <v>0.95439456957201763</v>
      </c>
    </row>
    <row r="1379" spans="1:31" x14ac:dyDescent="0.45">
      <c r="A1379" t="s">
        <v>33</v>
      </c>
      <c r="B1379" t="s">
        <v>189</v>
      </c>
      <c r="C1379" t="s">
        <v>137</v>
      </c>
      <c r="D1379">
        <v>0.95439456957201763</v>
      </c>
      <c r="E1379">
        <v>0.95439456957201763</v>
      </c>
      <c r="F1379">
        <v>0.95439456957201763</v>
      </c>
      <c r="G1379">
        <v>0.95439456957201763</v>
      </c>
      <c r="H1379">
        <v>0.95439456957201763</v>
      </c>
      <c r="I1379">
        <v>0.95439456957201763</v>
      </c>
      <c r="J1379">
        <v>0.95439456957201763</v>
      </c>
      <c r="K1379">
        <v>0.95439456957201763</v>
      </c>
      <c r="L1379">
        <v>0.95439456957201763</v>
      </c>
      <c r="M1379">
        <v>0.95439456957201763</v>
      </c>
      <c r="N1379">
        <v>0.95439456957201763</v>
      </c>
      <c r="O1379">
        <v>0.95439456957201763</v>
      </c>
      <c r="P1379">
        <v>0.95439456957201763</v>
      </c>
      <c r="Q1379">
        <v>0.95439456957201763</v>
      </c>
      <c r="R1379">
        <v>0.95439456957201763</v>
      </c>
      <c r="S1379">
        <v>0.95439456957201763</v>
      </c>
      <c r="T1379">
        <v>0.95439456957201763</v>
      </c>
      <c r="U1379">
        <v>0.95439456957201763</v>
      </c>
      <c r="V1379">
        <v>0.95439456957201763</v>
      </c>
      <c r="W1379">
        <v>0.95439456957201763</v>
      </c>
      <c r="X1379">
        <v>0.95439456957201763</v>
      </c>
      <c r="Y1379">
        <v>0.95439456957201763</v>
      </c>
      <c r="Z1379">
        <v>0.95439456957201763</v>
      </c>
      <c r="AA1379">
        <v>0.95439456957201763</v>
      </c>
      <c r="AB1379" s="7">
        <f t="shared" si="63"/>
        <v>22.905469669728411</v>
      </c>
      <c r="AC1379">
        <f>INDEX(SHELF_days!$C$2:$C$289,MATCH(A1379&amp;"|"&amp;C1379,SHELF_days!$D$2:$D$289,0))</f>
        <v>74</v>
      </c>
      <c r="AD1379" s="8">
        <f t="shared" si="64"/>
        <v>1695.0047555599024</v>
      </c>
      <c r="AE1379" s="7">
        <f t="shared" si="65"/>
        <v>0.95439456957201763</v>
      </c>
    </row>
    <row r="1380" spans="1:31" x14ac:dyDescent="0.45">
      <c r="A1380" t="s">
        <v>33</v>
      </c>
      <c r="B1380" t="s">
        <v>189</v>
      </c>
      <c r="C1380" t="s">
        <v>138</v>
      </c>
      <c r="D1380">
        <v>0.95439456957201763</v>
      </c>
      <c r="E1380">
        <v>0.95439456957201763</v>
      </c>
      <c r="F1380">
        <v>0.95439456957201763</v>
      </c>
      <c r="G1380">
        <v>0.95439456957201763</v>
      </c>
      <c r="H1380">
        <v>0.95439456957201763</v>
      </c>
      <c r="I1380">
        <v>0.95439456957201763</v>
      </c>
      <c r="J1380">
        <v>0.95439456957201763</v>
      </c>
      <c r="K1380">
        <v>0.95439456957201763</v>
      </c>
      <c r="L1380">
        <v>0.95439456957201763</v>
      </c>
      <c r="M1380">
        <v>0.95439456957201763</v>
      </c>
      <c r="N1380">
        <v>0.95439456957201763</v>
      </c>
      <c r="O1380">
        <v>0.95439456957201763</v>
      </c>
      <c r="P1380">
        <v>0.95439456957201763</v>
      </c>
      <c r="Q1380">
        <v>0.95439456957201763</v>
      </c>
      <c r="R1380">
        <v>0.95439456957201763</v>
      </c>
      <c r="S1380">
        <v>0.95439456957201763</v>
      </c>
      <c r="T1380">
        <v>0.95439456957201763</v>
      </c>
      <c r="U1380">
        <v>0.95439456957201763</v>
      </c>
      <c r="V1380">
        <v>0.95439456957201763</v>
      </c>
      <c r="W1380">
        <v>0.95439456957201763</v>
      </c>
      <c r="X1380">
        <v>0.95439456957201763</v>
      </c>
      <c r="Y1380">
        <v>0.95439456957201763</v>
      </c>
      <c r="Z1380">
        <v>0.95439456957201763</v>
      </c>
      <c r="AA1380">
        <v>0.95439456957201763</v>
      </c>
      <c r="AB1380" s="7">
        <f t="shared" si="63"/>
        <v>22.905469669728411</v>
      </c>
      <c r="AC1380">
        <f>INDEX(SHELF_days!$C$2:$C$289,MATCH(A1380&amp;"|"&amp;C1380,SHELF_days!$D$2:$D$289,0))</f>
        <v>9</v>
      </c>
      <c r="AD1380" s="8">
        <f t="shared" si="64"/>
        <v>206.1492270275557</v>
      </c>
      <c r="AE1380" s="7">
        <f t="shared" si="65"/>
        <v>0.95439456957201763</v>
      </c>
    </row>
    <row r="1381" spans="1:31" x14ac:dyDescent="0.45">
      <c r="A1381" t="s">
        <v>33</v>
      </c>
      <c r="B1381" t="s">
        <v>189</v>
      </c>
      <c r="C1381" t="s">
        <v>139</v>
      </c>
      <c r="D1381">
        <v>0.95439456957201763</v>
      </c>
      <c r="E1381">
        <v>0.95439456957201763</v>
      </c>
      <c r="F1381">
        <v>0.95439456957201763</v>
      </c>
      <c r="G1381">
        <v>0.95439456957201763</v>
      </c>
      <c r="H1381">
        <v>0.95439456957201763</v>
      </c>
      <c r="I1381">
        <v>0.95439456957201763</v>
      </c>
      <c r="J1381">
        <v>0.95439456957201763</v>
      </c>
      <c r="K1381">
        <v>0.95439456957201763</v>
      </c>
      <c r="L1381">
        <v>0.95439456957201763</v>
      </c>
      <c r="M1381">
        <v>0.95439456957201763</v>
      </c>
      <c r="N1381">
        <v>0.95439456957201763</v>
      </c>
      <c r="O1381">
        <v>0.95439456957201763</v>
      </c>
      <c r="P1381">
        <v>0.95439456957201763</v>
      </c>
      <c r="Q1381">
        <v>0.95439456957201763</v>
      </c>
      <c r="R1381">
        <v>0.95439456957201763</v>
      </c>
      <c r="S1381">
        <v>0.95439456957201763</v>
      </c>
      <c r="T1381">
        <v>0.95439456957201763</v>
      </c>
      <c r="U1381">
        <v>0.95439456957201763</v>
      </c>
      <c r="V1381">
        <v>0.95439456957201763</v>
      </c>
      <c r="W1381">
        <v>0.95439456957201763</v>
      </c>
      <c r="X1381">
        <v>0.95439456957201763</v>
      </c>
      <c r="Y1381">
        <v>0.95439456957201763</v>
      </c>
      <c r="Z1381">
        <v>0.95439456957201763</v>
      </c>
      <c r="AA1381">
        <v>0.95439456957201763</v>
      </c>
      <c r="AB1381" s="7">
        <f t="shared" si="63"/>
        <v>22.905469669728411</v>
      </c>
      <c r="AC1381">
        <f>INDEX(SHELF_days!$C$2:$C$289,MATCH(A1381&amp;"|"&amp;C1381,SHELF_days!$D$2:$D$289,0))</f>
        <v>37</v>
      </c>
      <c r="AD1381" s="8">
        <f t="shared" si="64"/>
        <v>847.50237777995119</v>
      </c>
      <c r="AE1381" s="7">
        <f t="shared" si="65"/>
        <v>0.95439456957201763</v>
      </c>
    </row>
    <row r="1382" spans="1:31" x14ac:dyDescent="0.45">
      <c r="A1382" t="s">
        <v>33</v>
      </c>
      <c r="B1382" t="s">
        <v>190</v>
      </c>
      <c r="C1382" t="s">
        <v>134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0.1100029550827423</v>
      </c>
      <c r="K1382">
        <v>0.30055038416075652</v>
      </c>
      <c r="L1382">
        <v>0.40981456855791959</v>
      </c>
      <c r="M1382">
        <v>0.43783244680851069</v>
      </c>
      <c r="N1382">
        <v>0.42806220449172577</v>
      </c>
      <c r="O1382">
        <v>0.42337101063829791</v>
      </c>
      <c r="P1382">
        <v>0.41799645390070927</v>
      </c>
      <c r="Q1382">
        <v>0.5254691193853428</v>
      </c>
      <c r="R1382">
        <v>0.50845892434988182</v>
      </c>
      <c r="S1382">
        <v>0.44470301418439723</v>
      </c>
      <c r="T1382">
        <v>0.26994680851063829</v>
      </c>
      <c r="U1382">
        <v>0.11124039598108749</v>
      </c>
      <c r="V1382">
        <v>7.0183215130023644E-4</v>
      </c>
      <c r="W1382">
        <v>0</v>
      </c>
      <c r="X1382">
        <v>0</v>
      </c>
      <c r="Y1382">
        <v>0</v>
      </c>
      <c r="Z1382">
        <v>0</v>
      </c>
      <c r="AA1382">
        <v>0</v>
      </c>
      <c r="AB1382" s="7">
        <f t="shared" si="63"/>
        <v>4.3881501182033098</v>
      </c>
      <c r="AC1382">
        <f>INDEX(SHELF_days!$C$2:$C$289,MATCH(A1382&amp;"|"&amp;C1382,SHELF_days!$D$2:$D$289,0))</f>
        <v>64</v>
      </c>
      <c r="AD1382" s="8">
        <f t="shared" si="64"/>
        <v>280.84160756501183</v>
      </c>
      <c r="AE1382" s="7">
        <f t="shared" si="65"/>
        <v>0.5254691193853428</v>
      </c>
    </row>
    <row r="1383" spans="1:31" x14ac:dyDescent="0.45">
      <c r="A1383" t="s">
        <v>33</v>
      </c>
      <c r="B1383" t="s">
        <v>190</v>
      </c>
      <c r="C1383" t="s">
        <v>135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0.17188579741771229</v>
      </c>
      <c r="K1383">
        <v>0.28548827059465359</v>
      </c>
      <c r="L1383">
        <v>0.35057283142389528</v>
      </c>
      <c r="M1383">
        <v>0.38734315330060021</v>
      </c>
      <c r="N1383">
        <v>0.40627386797599557</v>
      </c>
      <c r="O1383">
        <v>0.39145299145299151</v>
      </c>
      <c r="P1383">
        <v>0.39681760320058201</v>
      </c>
      <c r="Q1383">
        <v>0.49176213857064921</v>
      </c>
      <c r="R1383">
        <v>0.45631933078741588</v>
      </c>
      <c r="S1383">
        <v>0.39730860156392073</v>
      </c>
      <c r="T1383">
        <v>0.32113111474813599</v>
      </c>
      <c r="U1383">
        <v>0.1902527732314967</v>
      </c>
      <c r="V1383">
        <v>2.451354791780324E-2</v>
      </c>
      <c r="W1383">
        <v>0</v>
      </c>
      <c r="X1383">
        <v>0</v>
      </c>
      <c r="Y1383">
        <v>0</v>
      </c>
      <c r="Z1383">
        <v>0</v>
      </c>
      <c r="AA1383">
        <v>0</v>
      </c>
      <c r="AB1383" s="7">
        <f t="shared" si="63"/>
        <v>4.2711220221858524</v>
      </c>
      <c r="AC1383">
        <f>INDEX(SHELF_days!$C$2:$C$289,MATCH(A1383&amp;"|"&amp;C1383,SHELF_days!$D$2:$D$289,0))</f>
        <v>65</v>
      </c>
      <c r="AD1383" s="8">
        <f t="shared" si="64"/>
        <v>277.62293144208041</v>
      </c>
      <c r="AE1383" s="7">
        <f t="shared" si="65"/>
        <v>0.49176213857064921</v>
      </c>
    </row>
    <row r="1384" spans="1:31" x14ac:dyDescent="0.45">
      <c r="A1384" t="s">
        <v>33</v>
      </c>
      <c r="B1384" t="s">
        <v>190</v>
      </c>
      <c r="C1384" t="s">
        <v>136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0.13341689084535749</v>
      </c>
      <c r="K1384">
        <v>0.26111722507540558</v>
      </c>
      <c r="L1384">
        <v>0.35762615146327548</v>
      </c>
      <c r="M1384">
        <v>0.37358359827178611</v>
      </c>
      <c r="N1384">
        <v>0.38562810793184971</v>
      </c>
      <c r="O1384">
        <v>0.38668786174288738</v>
      </c>
      <c r="P1384">
        <v>0.37718064726501999</v>
      </c>
      <c r="Q1384">
        <v>0.46930789924186839</v>
      </c>
      <c r="R1384">
        <v>0.44328279122849917</v>
      </c>
      <c r="S1384">
        <v>0.37213662672210002</v>
      </c>
      <c r="T1384">
        <v>0.2295182196135975</v>
      </c>
      <c r="U1384">
        <v>0.14108991603489041</v>
      </c>
      <c r="V1384">
        <v>1.0913426265590611E-2</v>
      </c>
      <c r="W1384">
        <v>0</v>
      </c>
      <c r="X1384">
        <v>0</v>
      </c>
      <c r="Y1384">
        <v>0</v>
      </c>
      <c r="Z1384">
        <v>0</v>
      </c>
      <c r="AA1384">
        <v>0</v>
      </c>
      <c r="AB1384" s="7">
        <f t="shared" si="63"/>
        <v>3.941489361702128</v>
      </c>
      <c r="AC1384">
        <f>INDEX(SHELF_days!$C$2:$C$289,MATCH(A1384&amp;"|"&amp;C1384,SHELF_days!$D$2:$D$289,0))</f>
        <v>116</v>
      </c>
      <c r="AD1384" s="8">
        <f t="shared" si="64"/>
        <v>457.21276595744683</v>
      </c>
      <c r="AE1384" s="7">
        <f t="shared" si="65"/>
        <v>0.46930789924186839</v>
      </c>
    </row>
    <row r="1385" spans="1:31" x14ac:dyDescent="0.45">
      <c r="A1385" t="s">
        <v>33</v>
      </c>
      <c r="B1385" t="s">
        <v>190</v>
      </c>
      <c r="C1385" t="s">
        <v>137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0.12427320937959239</v>
      </c>
      <c r="K1385">
        <v>0.29486933742252891</v>
      </c>
      <c r="L1385">
        <v>0.36957702383234298</v>
      </c>
      <c r="M1385">
        <v>0.37970417225736369</v>
      </c>
      <c r="N1385">
        <v>0.38959171937895343</v>
      </c>
      <c r="O1385">
        <v>0.38963963963963971</v>
      </c>
      <c r="P1385">
        <v>0.37850616574020829</v>
      </c>
      <c r="Q1385">
        <v>0.49749217302408799</v>
      </c>
      <c r="R1385">
        <v>0.47824420164845699</v>
      </c>
      <c r="S1385">
        <v>0.41420675995144079</v>
      </c>
      <c r="T1385">
        <v>0.2217110727749026</v>
      </c>
      <c r="U1385">
        <v>0.120982684812472</v>
      </c>
      <c r="V1385">
        <v>7.1401188422465034E-3</v>
      </c>
      <c r="W1385">
        <v>0</v>
      </c>
      <c r="X1385">
        <v>0</v>
      </c>
      <c r="Y1385">
        <v>0</v>
      </c>
      <c r="Z1385">
        <v>0</v>
      </c>
      <c r="AA1385">
        <v>0</v>
      </c>
      <c r="AB1385" s="7">
        <f t="shared" si="63"/>
        <v>4.0659382787042366</v>
      </c>
      <c r="AC1385">
        <f>INDEX(SHELF_days!$C$2:$C$289,MATCH(A1385&amp;"|"&amp;C1385,SHELF_days!$D$2:$D$289,0))</f>
        <v>74</v>
      </c>
      <c r="AD1385" s="8">
        <f t="shared" si="64"/>
        <v>300.87943262411352</v>
      </c>
      <c r="AE1385" s="7">
        <f t="shared" si="65"/>
        <v>0.49749217302408799</v>
      </c>
    </row>
    <row r="1386" spans="1:31" x14ac:dyDescent="0.45">
      <c r="A1386" t="s">
        <v>33</v>
      </c>
      <c r="B1386" t="s">
        <v>190</v>
      </c>
      <c r="C1386" t="s">
        <v>138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0.1484108221696874</v>
      </c>
      <c r="K1386">
        <v>0.21329130548988709</v>
      </c>
      <c r="L1386">
        <v>0.3224323614394537</v>
      </c>
      <c r="M1386">
        <v>0.34108221696874191</v>
      </c>
      <c r="N1386">
        <v>0.29209351195166799</v>
      </c>
      <c r="O1386">
        <v>0.30522721302863148</v>
      </c>
      <c r="P1386">
        <v>0.33635408458103488</v>
      </c>
      <c r="Q1386">
        <v>0.42343052272130288</v>
      </c>
      <c r="R1386">
        <v>0.42198581560283688</v>
      </c>
      <c r="S1386">
        <v>0.44562647754137119</v>
      </c>
      <c r="T1386">
        <v>0.30785395324402409</v>
      </c>
      <c r="U1386">
        <v>0.1901759915944313</v>
      </c>
      <c r="V1386">
        <v>1.5235093249277651E-2</v>
      </c>
      <c r="W1386">
        <v>0</v>
      </c>
      <c r="X1386">
        <v>0</v>
      </c>
      <c r="Y1386">
        <v>0</v>
      </c>
      <c r="Z1386">
        <v>0</v>
      </c>
      <c r="AA1386">
        <v>0</v>
      </c>
      <c r="AB1386" s="7">
        <f t="shared" si="63"/>
        <v>3.7631993695823494</v>
      </c>
      <c r="AC1386">
        <f>INDEX(SHELF_days!$C$2:$C$289,MATCH(A1386&amp;"|"&amp;C1386,SHELF_days!$D$2:$D$289,0))</f>
        <v>9</v>
      </c>
      <c r="AD1386" s="8">
        <f t="shared" si="64"/>
        <v>33.868794326241144</v>
      </c>
      <c r="AE1386" s="7">
        <f t="shared" si="65"/>
        <v>0.44562647754137119</v>
      </c>
    </row>
    <row r="1387" spans="1:31" x14ac:dyDescent="0.45">
      <c r="A1387" t="s">
        <v>33</v>
      </c>
      <c r="B1387" t="s">
        <v>190</v>
      </c>
      <c r="C1387" t="s">
        <v>139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4.1530892594722382E-4</v>
      </c>
      <c r="K1387">
        <v>0.1034119225608587</v>
      </c>
      <c r="L1387">
        <v>0.2404958149639001</v>
      </c>
      <c r="M1387">
        <v>0.29266500543096291</v>
      </c>
      <c r="N1387">
        <v>0.31189700338636511</v>
      </c>
      <c r="O1387">
        <v>0.31914893617021278</v>
      </c>
      <c r="P1387">
        <v>0.32106574659766152</v>
      </c>
      <c r="Q1387">
        <v>0.44262347453836831</v>
      </c>
      <c r="R1387">
        <v>0.42022873937767558</v>
      </c>
      <c r="S1387">
        <v>0.36234106446872411</v>
      </c>
      <c r="T1387">
        <v>0.12593444508338131</v>
      </c>
      <c r="U1387">
        <v>1.1564756245607309E-2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 s="7">
        <f t="shared" si="63"/>
        <v>2.9517922177496647</v>
      </c>
      <c r="AC1387">
        <f>INDEX(SHELF_days!$C$2:$C$289,MATCH(A1387&amp;"|"&amp;C1387,SHELF_days!$D$2:$D$289,0))</f>
        <v>37</v>
      </c>
      <c r="AD1387" s="8">
        <f t="shared" si="64"/>
        <v>109.21631205673759</v>
      </c>
      <c r="AE1387" s="7">
        <f t="shared" si="65"/>
        <v>0.44262347453836831</v>
      </c>
    </row>
    <row r="1388" spans="1:31" x14ac:dyDescent="0.45">
      <c r="A1388" t="s">
        <v>33</v>
      </c>
      <c r="B1388" t="s">
        <v>191</v>
      </c>
      <c r="C1388" t="s">
        <v>134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5.2326090409147053E-4</v>
      </c>
      <c r="J1388">
        <v>7.8619234884636194E-2</v>
      </c>
      <c r="K1388">
        <v>0.37299992823875788</v>
      </c>
      <c r="L1388">
        <v>0.56712645071906032</v>
      </c>
      <c r="M1388">
        <v>0.63681833909221885</v>
      </c>
      <c r="N1388">
        <v>0.64565567981878635</v>
      </c>
      <c r="O1388">
        <v>0.63762102704673596</v>
      </c>
      <c r="P1388">
        <v>0.62594932232990608</v>
      </c>
      <c r="Q1388">
        <v>0.61822600775020398</v>
      </c>
      <c r="R1388">
        <v>0.62034605310204294</v>
      </c>
      <c r="S1388">
        <v>0.58329312615774564</v>
      </c>
      <c r="T1388">
        <v>0.41622152438703591</v>
      </c>
      <c r="U1388">
        <v>0.13304859684025261</v>
      </c>
      <c r="V1388">
        <v>2.8392733967121228E-4</v>
      </c>
      <c r="W1388">
        <v>0</v>
      </c>
      <c r="X1388">
        <v>0</v>
      </c>
      <c r="Y1388">
        <v>0</v>
      </c>
      <c r="Z1388">
        <v>0</v>
      </c>
      <c r="AA1388">
        <v>0</v>
      </c>
      <c r="AB1388" s="7">
        <f t="shared" si="63"/>
        <v>5.9367324786111464</v>
      </c>
      <c r="AC1388">
        <f>INDEX(SHELF_days!$C$2:$C$289,MATCH(A1388&amp;"|"&amp;C1388,SHELF_days!$D$2:$D$289,0))</f>
        <v>64</v>
      </c>
      <c r="AD1388" s="8">
        <f t="shared" si="64"/>
        <v>379.95087863111337</v>
      </c>
      <c r="AE1388" s="7">
        <f t="shared" si="65"/>
        <v>0.64565567981878635</v>
      </c>
    </row>
    <row r="1389" spans="1:31" x14ac:dyDescent="0.45">
      <c r="A1389" t="s">
        <v>33</v>
      </c>
      <c r="B1389" t="s">
        <v>191</v>
      </c>
      <c r="C1389" t="s">
        <v>135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1.3793468360926301E-2</v>
      </c>
      <c r="J1389">
        <v>0.20593404152068431</v>
      </c>
      <c r="K1389">
        <v>0.40910471662130099</v>
      </c>
      <c r="L1389">
        <v>0.52929866837834871</v>
      </c>
      <c r="M1389">
        <v>0.58992555803611446</v>
      </c>
      <c r="N1389">
        <v>0.6033971707454906</v>
      </c>
      <c r="O1389">
        <v>0.60251982204827392</v>
      </c>
      <c r="P1389">
        <v>0.59019424103934859</v>
      </c>
      <c r="Q1389">
        <v>0.57142832441467373</v>
      </c>
      <c r="R1389">
        <v>0.53373133369706949</v>
      </c>
      <c r="S1389">
        <v>0.48393675984134998</v>
      </c>
      <c r="T1389">
        <v>0.40390749307148882</v>
      </c>
      <c r="U1389">
        <v>0.24139939230138269</v>
      </c>
      <c r="V1389">
        <v>4.8320241334225633E-2</v>
      </c>
      <c r="W1389">
        <v>0</v>
      </c>
      <c r="X1389">
        <v>0</v>
      </c>
      <c r="Y1389">
        <v>0</v>
      </c>
      <c r="Z1389">
        <v>0</v>
      </c>
      <c r="AA1389">
        <v>0</v>
      </c>
      <c r="AB1389" s="7">
        <f t="shared" si="63"/>
        <v>5.8268912314106789</v>
      </c>
      <c r="AC1389">
        <f>INDEX(SHELF_days!$C$2:$C$289,MATCH(A1389&amp;"|"&amp;C1389,SHELF_days!$D$2:$D$289,0))</f>
        <v>65</v>
      </c>
      <c r="AD1389" s="8">
        <f t="shared" si="64"/>
        <v>378.74793004169413</v>
      </c>
      <c r="AE1389" s="7">
        <f t="shared" si="65"/>
        <v>0.6033971707454906</v>
      </c>
    </row>
    <row r="1390" spans="1:31" x14ac:dyDescent="0.45">
      <c r="A1390" t="s">
        <v>33</v>
      </c>
      <c r="B1390" t="s">
        <v>191</v>
      </c>
      <c r="C1390" t="s">
        <v>136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1.0127146196314111E-2</v>
      </c>
      <c r="J1390">
        <v>0.14765395406054219</v>
      </c>
      <c r="K1390">
        <v>0.35551303158232178</v>
      </c>
      <c r="L1390">
        <v>0.50795585769967766</v>
      </c>
      <c r="M1390">
        <v>0.56160427134255531</v>
      </c>
      <c r="N1390">
        <v>0.57599481381569329</v>
      </c>
      <c r="O1390">
        <v>0.57477412093846636</v>
      </c>
      <c r="P1390">
        <v>0.55922202418533384</v>
      </c>
      <c r="Q1390">
        <v>0.54227746175919578</v>
      </c>
      <c r="R1390">
        <v>0.52088463850992328</v>
      </c>
      <c r="S1390">
        <v>0.47266004682468021</v>
      </c>
      <c r="T1390">
        <v>0.33208985840134492</v>
      </c>
      <c r="U1390">
        <v>0.14835503987353529</v>
      </c>
      <c r="V1390">
        <v>2.209481194161287E-2</v>
      </c>
      <c r="W1390">
        <v>0</v>
      </c>
      <c r="X1390">
        <v>0</v>
      </c>
      <c r="Y1390">
        <v>0</v>
      </c>
      <c r="Z1390">
        <v>0</v>
      </c>
      <c r="AA1390">
        <v>0</v>
      </c>
      <c r="AB1390" s="7">
        <f t="shared" si="63"/>
        <v>5.3312070771311966</v>
      </c>
      <c r="AC1390">
        <f>INDEX(SHELF_days!$C$2:$C$289,MATCH(A1390&amp;"|"&amp;C1390,SHELF_days!$D$2:$D$289,0))</f>
        <v>116</v>
      </c>
      <c r="AD1390" s="8">
        <f t="shared" si="64"/>
        <v>618.42002094721875</v>
      </c>
      <c r="AE1390" s="7">
        <f t="shared" si="65"/>
        <v>0.57599481381569329</v>
      </c>
    </row>
    <row r="1391" spans="1:31" x14ac:dyDescent="0.45">
      <c r="A1391" t="s">
        <v>33</v>
      </c>
      <c r="B1391" t="s">
        <v>191</v>
      </c>
      <c r="C1391" t="s">
        <v>137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5.8605044342696947E-3</v>
      </c>
      <c r="J1391">
        <v>0.1083289281890968</v>
      </c>
      <c r="K1391">
        <v>0.35952211480954471</v>
      </c>
      <c r="L1391">
        <v>0.52038045360102292</v>
      </c>
      <c r="M1391">
        <v>0.56121468500483451</v>
      </c>
      <c r="N1391">
        <v>0.57061739253585442</v>
      </c>
      <c r="O1391">
        <v>0.56867769047048777</v>
      </c>
      <c r="P1391">
        <v>0.56912599446844825</v>
      </c>
      <c r="Q1391">
        <v>0.56600697336188011</v>
      </c>
      <c r="R1391">
        <v>0.55360271664798821</v>
      </c>
      <c r="S1391">
        <v>0.51264039838761666</v>
      </c>
      <c r="T1391">
        <v>0.338715784902622</v>
      </c>
      <c r="U1391">
        <v>0.1306163950616569</v>
      </c>
      <c r="V1391">
        <v>1.085093820477865E-2</v>
      </c>
      <c r="W1391">
        <v>0</v>
      </c>
      <c r="X1391">
        <v>0</v>
      </c>
      <c r="Y1391">
        <v>0</v>
      </c>
      <c r="Z1391">
        <v>0</v>
      </c>
      <c r="AA1391">
        <v>0</v>
      </c>
      <c r="AB1391" s="7">
        <f t="shared" si="63"/>
        <v>5.3761609700801012</v>
      </c>
      <c r="AC1391">
        <f>INDEX(SHELF_days!$C$2:$C$289,MATCH(A1391&amp;"|"&amp;C1391,SHELF_days!$D$2:$D$289,0))</f>
        <v>74</v>
      </c>
      <c r="AD1391" s="8">
        <f t="shared" si="64"/>
        <v>397.83591178592746</v>
      </c>
      <c r="AE1391" s="7">
        <f t="shared" si="65"/>
        <v>0.57061739253585442</v>
      </c>
    </row>
    <row r="1392" spans="1:31" x14ac:dyDescent="0.45">
      <c r="A1392" t="s">
        <v>33</v>
      </c>
      <c r="B1392" t="s">
        <v>191</v>
      </c>
      <c r="C1392" t="s">
        <v>138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1.6582884007694241E-3</v>
      </c>
      <c r="J1392">
        <v>0.1612118160558528</v>
      </c>
      <c r="K1392">
        <v>0.35633417526849231</v>
      </c>
      <c r="L1392">
        <v>0.48874995870887877</v>
      </c>
      <c r="M1392">
        <v>0.52581706838291964</v>
      </c>
      <c r="N1392">
        <v>0.52097893924172745</v>
      </c>
      <c r="O1392">
        <v>0.49518528141502272</v>
      </c>
      <c r="P1392">
        <v>0.4867861961290203</v>
      </c>
      <c r="Q1392">
        <v>0.48926490089648628</v>
      </c>
      <c r="R1392">
        <v>0.48482243354916182</v>
      </c>
      <c r="S1392">
        <v>0.46599067772779262</v>
      </c>
      <c r="T1392">
        <v>0.38965704429026943</v>
      </c>
      <c r="U1392">
        <v>0.21789618658320631</v>
      </c>
      <c r="V1392">
        <v>1.7798962168258489E-2</v>
      </c>
      <c r="W1392">
        <v>0</v>
      </c>
      <c r="X1392">
        <v>0</v>
      </c>
      <c r="Y1392">
        <v>0</v>
      </c>
      <c r="Z1392">
        <v>0</v>
      </c>
      <c r="AA1392">
        <v>0</v>
      </c>
      <c r="AB1392" s="7">
        <f t="shared" si="63"/>
        <v>5.1021519288178592</v>
      </c>
      <c r="AC1392">
        <f>INDEX(SHELF_days!$C$2:$C$289,MATCH(A1392&amp;"|"&amp;C1392,SHELF_days!$D$2:$D$289,0))</f>
        <v>9</v>
      </c>
      <c r="AD1392" s="8">
        <f t="shared" si="64"/>
        <v>45.919367359360734</v>
      </c>
      <c r="AE1392" s="7">
        <f t="shared" si="65"/>
        <v>0.52581706838291964</v>
      </c>
    </row>
    <row r="1393" spans="1:31" x14ac:dyDescent="0.45">
      <c r="A1393" t="s">
        <v>33</v>
      </c>
      <c r="B1393" t="s">
        <v>191</v>
      </c>
      <c r="C1393" t="s">
        <v>139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2.1229865728200309E-5</v>
      </c>
      <c r="K1393">
        <v>6.231885552075013E-2</v>
      </c>
      <c r="L1393">
        <v>0.3070850541230809</v>
      </c>
      <c r="M1393">
        <v>0.40570131874152598</v>
      </c>
      <c r="N1393">
        <v>0.42628650421377989</v>
      </c>
      <c r="O1393">
        <v>0.44175953801868328</v>
      </c>
      <c r="P1393">
        <v>0.43746261319529561</v>
      </c>
      <c r="Q1393">
        <v>0.45381173279258258</v>
      </c>
      <c r="R1393">
        <v>0.45344587143986659</v>
      </c>
      <c r="S1393">
        <v>0.41153457818144451</v>
      </c>
      <c r="T1393">
        <v>0.20622266971059219</v>
      </c>
      <c r="U1393">
        <v>1.9687162151951088E-3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 s="7">
        <f t="shared" si="63"/>
        <v>3.6076186820185243</v>
      </c>
      <c r="AC1393">
        <f>INDEX(SHELF_days!$C$2:$C$289,MATCH(A1393&amp;"|"&amp;C1393,SHELF_days!$D$2:$D$289,0))</f>
        <v>37</v>
      </c>
      <c r="AD1393" s="8">
        <f t="shared" si="64"/>
        <v>133.48189123468541</v>
      </c>
      <c r="AE1393" s="7">
        <f t="shared" si="65"/>
        <v>0.45381173279258258</v>
      </c>
    </row>
    <row r="1394" spans="1:31" x14ac:dyDescent="0.45">
      <c r="A1394" t="s">
        <v>33</v>
      </c>
      <c r="B1394" t="s">
        <v>192</v>
      </c>
      <c r="C1394" t="s">
        <v>134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8.5970261053544508E-2</v>
      </c>
      <c r="N1394">
        <v>0.37963217273031902</v>
      </c>
      <c r="O1394">
        <v>0.49887312653179228</v>
      </c>
      <c r="P1394">
        <v>0.49723308211392259</v>
      </c>
      <c r="Q1394">
        <v>0.48343923096635172</v>
      </c>
      <c r="R1394">
        <v>0.47115795283558137</v>
      </c>
      <c r="S1394">
        <v>0.48278741844130069</v>
      </c>
      <c r="T1394">
        <v>0.49201858191351688</v>
      </c>
      <c r="U1394">
        <v>0.44649223672884741</v>
      </c>
      <c r="V1394">
        <v>0.212818103567228</v>
      </c>
      <c r="W1394">
        <v>1.524334553291587E-2</v>
      </c>
      <c r="X1394">
        <v>0</v>
      </c>
      <c r="Y1394">
        <v>0</v>
      </c>
      <c r="Z1394">
        <v>0</v>
      </c>
      <c r="AA1394">
        <v>0</v>
      </c>
      <c r="AB1394" s="7">
        <f t="shared" si="63"/>
        <v>4.06566551241532</v>
      </c>
      <c r="AC1394">
        <f>INDEX(SHELF_days!$C$2:$C$289,MATCH(A1394&amp;"|"&amp;C1394,SHELF_days!$D$2:$D$289,0))</f>
        <v>64</v>
      </c>
      <c r="AD1394" s="8">
        <f t="shared" si="64"/>
        <v>260.20259279458048</v>
      </c>
      <c r="AE1394" s="7">
        <f t="shared" si="65"/>
        <v>0.49887312653179228</v>
      </c>
    </row>
    <row r="1395" spans="1:31" x14ac:dyDescent="0.45">
      <c r="A1395" t="s">
        <v>33</v>
      </c>
      <c r="B1395" t="s">
        <v>192</v>
      </c>
      <c r="C1395" t="s">
        <v>135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7.6376066915914862E-3</v>
      </c>
      <c r="L1395">
        <v>0.18687044568995531</v>
      </c>
      <c r="M1395">
        <v>0.48014337247274769</v>
      </c>
      <c r="N1395">
        <v>0.63047092140796768</v>
      </c>
      <c r="O1395">
        <v>0.67382433915277506</v>
      </c>
      <c r="P1395">
        <v>0.67705711901492183</v>
      </c>
      <c r="Q1395">
        <v>0.67418244180010656</v>
      </c>
      <c r="R1395">
        <v>0.66674031315912219</v>
      </c>
      <c r="S1395">
        <v>0.6665004829457718</v>
      </c>
      <c r="T1395">
        <v>0.66682983882095515</v>
      </c>
      <c r="U1395">
        <v>0.64842040593727601</v>
      </c>
      <c r="V1395">
        <v>0.56803293230217289</v>
      </c>
      <c r="W1395">
        <v>0.3065637915514059</v>
      </c>
      <c r="X1395">
        <v>3.9289445499405343E-2</v>
      </c>
      <c r="Y1395">
        <v>0</v>
      </c>
      <c r="Z1395">
        <v>0</v>
      </c>
      <c r="AA1395">
        <v>0</v>
      </c>
      <c r="AB1395" s="7">
        <f t="shared" si="63"/>
        <v>6.8925634564461751</v>
      </c>
      <c r="AC1395">
        <f>INDEX(SHELF_days!$C$2:$C$289,MATCH(A1395&amp;"|"&amp;C1395,SHELF_days!$D$2:$D$289,0))</f>
        <v>65</v>
      </c>
      <c r="AD1395" s="8">
        <f t="shared" si="64"/>
        <v>448.01662466900137</v>
      </c>
      <c r="AE1395" s="7">
        <f t="shared" si="65"/>
        <v>0.67705711901492183</v>
      </c>
    </row>
    <row r="1396" spans="1:31" x14ac:dyDescent="0.45">
      <c r="A1396" t="s">
        <v>33</v>
      </c>
      <c r="B1396" t="s">
        <v>192</v>
      </c>
      <c r="C1396" t="s">
        <v>136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2.4164508345796872E-2</v>
      </c>
      <c r="L1396">
        <v>0.27575697567568042</v>
      </c>
      <c r="M1396">
        <v>0.51488676849424775</v>
      </c>
      <c r="N1396">
        <v>0.59949294659002661</v>
      </c>
      <c r="O1396">
        <v>0.63012112653058361</v>
      </c>
      <c r="P1396">
        <v>0.63916783485240902</v>
      </c>
      <c r="Q1396">
        <v>0.63841567957142775</v>
      </c>
      <c r="R1396">
        <v>0.63266768459506084</v>
      </c>
      <c r="S1396">
        <v>0.62353064815635084</v>
      </c>
      <c r="T1396">
        <v>0.61337915748186045</v>
      </c>
      <c r="U1396">
        <v>0.59439288214438957</v>
      </c>
      <c r="V1396">
        <v>0.5420651092014821</v>
      </c>
      <c r="W1396">
        <v>0.4000606240630627</v>
      </c>
      <c r="X1396">
        <v>0.11961874586358021</v>
      </c>
      <c r="Y1396">
        <v>2.6056187562860548E-6</v>
      </c>
      <c r="Z1396">
        <v>0</v>
      </c>
      <c r="AA1396">
        <v>0</v>
      </c>
      <c r="AB1396" s="7">
        <f t="shared" si="63"/>
        <v>6.8477232971847135</v>
      </c>
      <c r="AC1396">
        <f>INDEX(SHELF_days!$C$2:$C$289,MATCH(A1396&amp;"|"&amp;C1396,SHELF_days!$D$2:$D$289,0))</f>
        <v>116</v>
      </c>
      <c r="AD1396" s="8">
        <f t="shared" si="64"/>
        <v>794.33590247342681</v>
      </c>
      <c r="AE1396" s="7">
        <f t="shared" si="65"/>
        <v>0.63916783485240902</v>
      </c>
    </row>
    <row r="1397" spans="1:31" x14ac:dyDescent="0.45">
      <c r="A1397" t="s">
        <v>33</v>
      </c>
      <c r="B1397" t="s">
        <v>192</v>
      </c>
      <c r="C1397" t="s">
        <v>137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5.499371960449613E-2</v>
      </c>
      <c r="M1397">
        <v>0.36422206091116532</v>
      </c>
      <c r="N1397">
        <v>0.55216568352257089</v>
      </c>
      <c r="O1397">
        <v>0.58568961715600898</v>
      </c>
      <c r="P1397">
        <v>0.57825967391492872</v>
      </c>
      <c r="Q1397">
        <v>0.5681218520601431</v>
      </c>
      <c r="R1397">
        <v>0.56341217480062511</v>
      </c>
      <c r="S1397">
        <v>0.56827173921122187</v>
      </c>
      <c r="T1397">
        <v>0.569548876837356</v>
      </c>
      <c r="U1397">
        <v>0.52877833300713251</v>
      </c>
      <c r="V1397">
        <v>0.35578626340003522</v>
      </c>
      <c r="W1397">
        <v>7.7412377953458192E-2</v>
      </c>
      <c r="X1397">
        <v>3.2207156430158789E-5</v>
      </c>
      <c r="Y1397">
        <v>0</v>
      </c>
      <c r="Z1397">
        <v>0</v>
      </c>
      <c r="AA1397">
        <v>0</v>
      </c>
      <c r="AB1397" s="7">
        <f t="shared" si="63"/>
        <v>5.3666945795355723</v>
      </c>
      <c r="AC1397">
        <f>INDEX(SHELF_days!$C$2:$C$289,MATCH(A1397&amp;"|"&amp;C1397,SHELF_days!$D$2:$D$289,0))</f>
        <v>74</v>
      </c>
      <c r="AD1397" s="8">
        <f t="shared" si="64"/>
        <v>397.13539888563236</v>
      </c>
      <c r="AE1397" s="7">
        <f t="shared" si="65"/>
        <v>0.58568961715600898</v>
      </c>
    </row>
    <row r="1398" spans="1:31" x14ac:dyDescent="0.45">
      <c r="A1398" t="s">
        <v>33</v>
      </c>
      <c r="B1398" t="s">
        <v>192</v>
      </c>
      <c r="C1398" t="s">
        <v>138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2.7731600423152491E-2</v>
      </c>
      <c r="L1398">
        <v>0.38083723741876979</v>
      </c>
      <c r="M1398">
        <v>0.62248753211425112</v>
      </c>
      <c r="N1398">
        <v>0.69230769230769229</v>
      </c>
      <c r="O1398">
        <v>0.718074656188605</v>
      </c>
      <c r="P1398">
        <v>0.72479975819857945</v>
      </c>
      <c r="Q1398">
        <v>0.72464863231071475</v>
      </c>
      <c r="R1398">
        <v>0.72328849931993344</v>
      </c>
      <c r="S1398">
        <v>0.72570651352576687</v>
      </c>
      <c r="T1398">
        <v>0.7238930028713918</v>
      </c>
      <c r="U1398">
        <v>0.71218074656188601</v>
      </c>
      <c r="V1398">
        <v>0.67311470454888911</v>
      </c>
      <c r="W1398">
        <v>0.55977028865044576</v>
      </c>
      <c r="X1398">
        <v>0.22117273688982919</v>
      </c>
      <c r="Y1398">
        <v>0</v>
      </c>
      <c r="Z1398">
        <v>0</v>
      </c>
      <c r="AA1398">
        <v>0</v>
      </c>
      <c r="AB1398" s="7">
        <f t="shared" si="63"/>
        <v>8.2300136013299063</v>
      </c>
      <c r="AC1398">
        <f>INDEX(SHELF_days!$C$2:$C$289,MATCH(A1398&amp;"|"&amp;C1398,SHELF_days!$D$2:$D$289,0))</f>
        <v>9</v>
      </c>
      <c r="AD1398" s="8">
        <f t="shared" si="64"/>
        <v>74.070122411969152</v>
      </c>
      <c r="AE1398" s="7">
        <f t="shared" si="65"/>
        <v>0.72570651352576687</v>
      </c>
    </row>
    <row r="1399" spans="1:31" x14ac:dyDescent="0.45">
      <c r="A1399" t="s">
        <v>33</v>
      </c>
      <c r="B1399" t="s">
        <v>192</v>
      </c>
      <c r="C1399" t="s">
        <v>139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2.6447030376303459E-3</v>
      </c>
      <c r="N1399">
        <v>0.27588030829681132</v>
      </c>
      <c r="O1399">
        <v>0.35612815475290921</v>
      </c>
      <c r="P1399">
        <v>0.39020704246637439</v>
      </c>
      <c r="Q1399">
        <v>0.4112135408795527</v>
      </c>
      <c r="R1399">
        <v>0.42511712256309497</v>
      </c>
      <c r="S1399">
        <v>0.48556747770893149</v>
      </c>
      <c r="T1399">
        <v>0.52765603747922007</v>
      </c>
      <c r="U1399">
        <v>0.49304820915822878</v>
      </c>
      <c r="V1399">
        <v>0.19344113646667671</v>
      </c>
      <c r="W1399">
        <v>0</v>
      </c>
      <c r="X1399">
        <v>0</v>
      </c>
      <c r="Y1399">
        <v>0</v>
      </c>
      <c r="Z1399">
        <v>0</v>
      </c>
      <c r="AA1399">
        <v>0</v>
      </c>
      <c r="AB1399" s="7">
        <f t="shared" si="63"/>
        <v>3.5609037328094302</v>
      </c>
      <c r="AC1399">
        <f>INDEX(SHELF_days!$C$2:$C$289,MATCH(A1399&amp;"|"&amp;C1399,SHELF_days!$D$2:$D$289,0))</f>
        <v>37</v>
      </c>
      <c r="AD1399" s="8">
        <f t="shared" si="64"/>
        <v>131.7534381139489</v>
      </c>
      <c r="AE1399" s="7">
        <f t="shared" si="65"/>
        <v>0.52765603747922007</v>
      </c>
    </row>
    <row r="1400" spans="1:31" x14ac:dyDescent="0.45">
      <c r="A1400" t="s">
        <v>33</v>
      </c>
      <c r="B1400" t="s">
        <v>193</v>
      </c>
      <c r="C1400" t="s">
        <v>134</v>
      </c>
      <c r="D1400">
        <v>0.25890000000000002</v>
      </c>
      <c r="E1400">
        <v>0.25890000000000002</v>
      </c>
      <c r="F1400">
        <v>0.25890000000000002</v>
      </c>
      <c r="G1400">
        <v>0.25890000000000002</v>
      </c>
      <c r="H1400">
        <v>0.25890000000000002</v>
      </c>
      <c r="I1400">
        <v>0.25890000000000002</v>
      </c>
      <c r="J1400">
        <v>0.25890000000000002</v>
      </c>
      <c r="K1400">
        <v>0.25890000000000002</v>
      </c>
      <c r="L1400">
        <v>0.25890000000000002</v>
      </c>
      <c r="M1400">
        <v>0.25890000000000002</v>
      </c>
      <c r="N1400">
        <v>0.25890000000000002</v>
      </c>
      <c r="O1400">
        <v>0.25890000000000002</v>
      </c>
      <c r="P1400">
        <v>0.25890000000000002</v>
      </c>
      <c r="Q1400">
        <v>0.25890000000000002</v>
      </c>
      <c r="R1400">
        <v>0.25890000000000002</v>
      </c>
      <c r="S1400">
        <v>0.25890000000000002</v>
      </c>
      <c r="T1400">
        <v>0.25890000000000002</v>
      </c>
      <c r="U1400">
        <v>0.25890000000000002</v>
      </c>
      <c r="V1400">
        <v>0.25890000000000002</v>
      </c>
      <c r="W1400">
        <v>0.25890000000000002</v>
      </c>
      <c r="X1400">
        <v>0.25890000000000002</v>
      </c>
      <c r="Y1400">
        <v>0.25890000000000002</v>
      </c>
      <c r="Z1400">
        <v>0.25890000000000002</v>
      </c>
      <c r="AA1400">
        <v>0.25890000000000002</v>
      </c>
      <c r="AB1400" s="7">
        <f t="shared" si="63"/>
        <v>6.2135999999999987</v>
      </c>
      <c r="AC1400">
        <f>INDEX(SHELF_days!$C$2:$C$289,MATCH(A1400&amp;"|"&amp;C1400,SHELF_days!$D$2:$D$289,0))</f>
        <v>64</v>
      </c>
      <c r="AD1400" s="8">
        <f t="shared" si="64"/>
        <v>397.67039999999992</v>
      </c>
      <c r="AE1400" s="7">
        <f t="shared" si="65"/>
        <v>0.25890000000000002</v>
      </c>
    </row>
    <row r="1401" spans="1:31" x14ac:dyDescent="0.45">
      <c r="A1401" t="s">
        <v>33</v>
      </c>
      <c r="B1401" t="s">
        <v>193</v>
      </c>
      <c r="C1401" t="s">
        <v>135</v>
      </c>
      <c r="D1401">
        <v>0.25890000000000002</v>
      </c>
      <c r="E1401">
        <v>0.25890000000000002</v>
      </c>
      <c r="F1401">
        <v>0.25890000000000002</v>
      </c>
      <c r="G1401">
        <v>0.25890000000000002</v>
      </c>
      <c r="H1401">
        <v>0.25890000000000002</v>
      </c>
      <c r="I1401">
        <v>0.25890000000000002</v>
      </c>
      <c r="J1401">
        <v>0.25890000000000002</v>
      </c>
      <c r="K1401">
        <v>0.25890000000000002</v>
      </c>
      <c r="L1401">
        <v>0.25890000000000002</v>
      </c>
      <c r="M1401">
        <v>0.25890000000000002</v>
      </c>
      <c r="N1401">
        <v>0.25890000000000002</v>
      </c>
      <c r="O1401">
        <v>0.25890000000000002</v>
      </c>
      <c r="P1401">
        <v>0.25890000000000002</v>
      </c>
      <c r="Q1401">
        <v>0.25890000000000002</v>
      </c>
      <c r="R1401">
        <v>0.25890000000000002</v>
      </c>
      <c r="S1401">
        <v>0.25890000000000002</v>
      </c>
      <c r="T1401">
        <v>0.25890000000000002</v>
      </c>
      <c r="U1401">
        <v>0.25890000000000002</v>
      </c>
      <c r="V1401">
        <v>0.25890000000000002</v>
      </c>
      <c r="W1401">
        <v>0.25890000000000002</v>
      </c>
      <c r="X1401">
        <v>0.25890000000000002</v>
      </c>
      <c r="Y1401">
        <v>0.25890000000000002</v>
      </c>
      <c r="Z1401">
        <v>0.25890000000000002</v>
      </c>
      <c r="AA1401">
        <v>0.25890000000000002</v>
      </c>
      <c r="AB1401" s="7">
        <f t="shared" si="63"/>
        <v>6.2135999999999987</v>
      </c>
      <c r="AC1401">
        <f>INDEX(SHELF_days!$C$2:$C$289,MATCH(A1401&amp;"|"&amp;C1401,SHELF_days!$D$2:$D$289,0))</f>
        <v>65</v>
      </c>
      <c r="AD1401" s="8">
        <f t="shared" si="64"/>
        <v>403.8839999999999</v>
      </c>
      <c r="AE1401" s="7">
        <f t="shared" si="65"/>
        <v>0.25890000000000002</v>
      </c>
    </row>
    <row r="1402" spans="1:31" x14ac:dyDescent="0.45">
      <c r="A1402" t="s">
        <v>33</v>
      </c>
      <c r="B1402" t="s">
        <v>193</v>
      </c>
      <c r="C1402" t="s">
        <v>136</v>
      </c>
      <c r="D1402">
        <v>0.25890000000000002</v>
      </c>
      <c r="E1402">
        <v>0.25890000000000002</v>
      </c>
      <c r="F1402">
        <v>0.25890000000000002</v>
      </c>
      <c r="G1402">
        <v>0.25890000000000002</v>
      </c>
      <c r="H1402">
        <v>0.25890000000000002</v>
      </c>
      <c r="I1402">
        <v>0.25890000000000002</v>
      </c>
      <c r="J1402">
        <v>0.25890000000000002</v>
      </c>
      <c r="K1402">
        <v>0.25890000000000002</v>
      </c>
      <c r="L1402">
        <v>0.25890000000000002</v>
      </c>
      <c r="M1402">
        <v>0.25890000000000002</v>
      </c>
      <c r="N1402">
        <v>0.25890000000000002</v>
      </c>
      <c r="O1402">
        <v>0.25890000000000002</v>
      </c>
      <c r="P1402">
        <v>0.25890000000000002</v>
      </c>
      <c r="Q1402">
        <v>0.25890000000000002</v>
      </c>
      <c r="R1402">
        <v>0.25890000000000002</v>
      </c>
      <c r="S1402">
        <v>0.25890000000000002</v>
      </c>
      <c r="T1402">
        <v>0.25890000000000002</v>
      </c>
      <c r="U1402">
        <v>0.25890000000000002</v>
      </c>
      <c r="V1402">
        <v>0.25890000000000002</v>
      </c>
      <c r="W1402">
        <v>0.25890000000000002</v>
      </c>
      <c r="X1402">
        <v>0.25890000000000002</v>
      </c>
      <c r="Y1402">
        <v>0.25890000000000002</v>
      </c>
      <c r="Z1402">
        <v>0.25890000000000002</v>
      </c>
      <c r="AA1402">
        <v>0.25890000000000002</v>
      </c>
      <c r="AB1402" s="7">
        <f t="shared" si="63"/>
        <v>6.2135999999999987</v>
      </c>
      <c r="AC1402">
        <f>INDEX(SHELF_days!$C$2:$C$289,MATCH(A1402&amp;"|"&amp;C1402,SHELF_days!$D$2:$D$289,0))</f>
        <v>116</v>
      </c>
      <c r="AD1402" s="8">
        <f t="shared" si="64"/>
        <v>720.77759999999989</v>
      </c>
      <c r="AE1402" s="7">
        <f t="shared" si="65"/>
        <v>0.25890000000000002</v>
      </c>
    </row>
    <row r="1403" spans="1:31" x14ac:dyDescent="0.45">
      <c r="A1403" t="s">
        <v>33</v>
      </c>
      <c r="B1403" t="s">
        <v>193</v>
      </c>
      <c r="C1403" t="s">
        <v>137</v>
      </c>
      <c r="D1403">
        <v>0.25890000000000002</v>
      </c>
      <c r="E1403">
        <v>0.25890000000000002</v>
      </c>
      <c r="F1403">
        <v>0.25890000000000002</v>
      </c>
      <c r="G1403">
        <v>0.25890000000000002</v>
      </c>
      <c r="H1403">
        <v>0.25890000000000002</v>
      </c>
      <c r="I1403">
        <v>0.25890000000000002</v>
      </c>
      <c r="J1403">
        <v>0.25890000000000002</v>
      </c>
      <c r="K1403">
        <v>0.25890000000000002</v>
      </c>
      <c r="L1403">
        <v>0.25890000000000002</v>
      </c>
      <c r="M1403">
        <v>0.25890000000000002</v>
      </c>
      <c r="N1403">
        <v>0.25890000000000002</v>
      </c>
      <c r="O1403">
        <v>0.25890000000000002</v>
      </c>
      <c r="P1403">
        <v>0.25890000000000002</v>
      </c>
      <c r="Q1403">
        <v>0.25890000000000002</v>
      </c>
      <c r="R1403">
        <v>0.25890000000000002</v>
      </c>
      <c r="S1403">
        <v>0.25890000000000002</v>
      </c>
      <c r="T1403">
        <v>0.25890000000000002</v>
      </c>
      <c r="U1403">
        <v>0.25890000000000002</v>
      </c>
      <c r="V1403">
        <v>0.25890000000000002</v>
      </c>
      <c r="W1403">
        <v>0.25890000000000002</v>
      </c>
      <c r="X1403">
        <v>0.25890000000000002</v>
      </c>
      <c r="Y1403">
        <v>0.25890000000000002</v>
      </c>
      <c r="Z1403">
        <v>0.25890000000000002</v>
      </c>
      <c r="AA1403">
        <v>0.25890000000000002</v>
      </c>
      <c r="AB1403" s="7">
        <f t="shared" si="63"/>
        <v>6.2135999999999987</v>
      </c>
      <c r="AC1403">
        <f>INDEX(SHELF_days!$C$2:$C$289,MATCH(A1403&amp;"|"&amp;C1403,SHELF_days!$D$2:$D$289,0))</f>
        <v>74</v>
      </c>
      <c r="AD1403" s="8">
        <f t="shared" si="64"/>
        <v>459.80639999999988</v>
      </c>
      <c r="AE1403" s="7">
        <f t="shared" si="65"/>
        <v>0.25890000000000002</v>
      </c>
    </row>
    <row r="1404" spans="1:31" x14ac:dyDescent="0.45">
      <c r="A1404" t="s">
        <v>33</v>
      </c>
      <c r="B1404" t="s">
        <v>193</v>
      </c>
      <c r="C1404" t="s">
        <v>138</v>
      </c>
      <c r="D1404">
        <v>0.25890000000000002</v>
      </c>
      <c r="E1404">
        <v>0.25890000000000002</v>
      </c>
      <c r="F1404">
        <v>0.25890000000000002</v>
      </c>
      <c r="G1404">
        <v>0.25890000000000002</v>
      </c>
      <c r="H1404">
        <v>0.25890000000000002</v>
      </c>
      <c r="I1404">
        <v>0.25890000000000002</v>
      </c>
      <c r="J1404">
        <v>0.25890000000000002</v>
      </c>
      <c r="K1404">
        <v>0.25890000000000002</v>
      </c>
      <c r="L1404">
        <v>0.25890000000000002</v>
      </c>
      <c r="M1404">
        <v>0.25890000000000002</v>
      </c>
      <c r="N1404">
        <v>0.25890000000000002</v>
      </c>
      <c r="O1404">
        <v>0.25890000000000002</v>
      </c>
      <c r="P1404">
        <v>0.25890000000000002</v>
      </c>
      <c r="Q1404">
        <v>0.25890000000000002</v>
      </c>
      <c r="R1404">
        <v>0.25890000000000002</v>
      </c>
      <c r="S1404">
        <v>0.25890000000000002</v>
      </c>
      <c r="T1404">
        <v>0.25890000000000002</v>
      </c>
      <c r="U1404">
        <v>0.25890000000000002</v>
      </c>
      <c r="V1404">
        <v>0.25890000000000002</v>
      </c>
      <c r="W1404">
        <v>0.25890000000000002</v>
      </c>
      <c r="X1404">
        <v>0.25890000000000002</v>
      </c>
      <c r="Y1404">
        <v>0.25890000000000002</v>
      </c>
      <c r="Z1404">
        <v>0.25890000000000002</v>
      </c>
      <c r="AA1404">
        <v>0.25890000000000002</v>
      </c>
      <c r="AB1404" s="7">
        <f t="shared" si="63"/>
        <v>6.2135999999999987</v>
      </c>
      <c r="AC1404">
        <f>INDEX(SHELF_days!$C$2:$C$289,MATCH(A1404&amp;"|"&amp;C1404,SHELF_days!$D$2:$D$289,0))</f>
        <v>9</v>
      </c>
      <c r="AD1404" s="8">
        <f t="shared" si="64"/>
        <v>55.922399999999989</v>
      </c>
      <c r="AE1404" s="7">
        <f t="shared" si="65"/>
        <v>0.25890000000000002</v>
      </c>
    </row>
    <row r="1405" spans="1:31" x14ac:dyDescent="0.45">
      <c r="A1405" t="s">
        <v>33</v>
      </c>
      <c r="B1405" t="s">
        <v>193</v>
      </c>
      <c r="C1405" t="s">
        <v>139</v>
      </c>
      <c r="D1405">
        <v>0.25890000000000002</v>
      </c>
      <c r="E1405">
        <v>0.25890000000000002</v>
      </c>
      <c r="F1405">
        <v>0.25890000000000002</v>
      </c>
      <c r="G1405">
        <v>0.25890000000000002</v>
      </c>
      <c r="H1405">
        <v>0.25890000000000002</v>
      </c>
      <c r="I1405">
        <v>0.25890000000000002</v>
      </c>
      <c r="J1405">
        <v>0.25890000000000002</v>
      </c>
      <c r="K1405">
        <v>0.25890000000000002</v>
      </c>
      <c r="L1405">
        <v>0.25890000000000002</v>
      </c>
      <c r="M1405">
        <v>0.25890000000000002</v>
      </c>
      <c r="N1405">
        <v>0.25890000000000002</v>
      </c>
      <c r="O1405">
        <v>0.25890000000000002</v>
      </c>
      <c r="P1405">
        <v>0.25890000000000002</v>
      </c>
      <c r="Q1405">
        <v>0.25890000000000002</v>
      </c>
      <c r="R1405">
        <v>0.25890000000000002</v>
      </c>
      <c r="S1405">
        <v>0.25890000000000002</v>
      </c>
      <c r="T1405">
        <v>0.25890000000000002</v>
      </c>
      <c r="U1405">
        <v>0.25890000000000002</v>
      </c>
      <c r="V1405">
        <v>0.25890000000000002</v>
      </c>
      <c r="W1405">
        <v>0.25890000000000002</v>
      </c>
      <c r="X1405">
        <v>0.25890000000000002</v>
      </c>
      <c r="Y1405">
        <v>0.25890000000000002</v>
      </c>
      <c r="Z1405">
        <v>0.25890000000000002</v>
      </c>
      <c r="AA1405">
        <v>0.25890000000000002</v>
      </c>
      <c r="AB1405" s="7">
        <f t="shared" si="63"/>
        <v>6.2135999999999987</v>
      </c>
      <c r="AC1405">
        <f>INDEX(SHELF_days!$C$2:$C$289,MATCH(A1405&amp;"|"&amp;C1405,SHELF_days!$D$2:$D$289,0))</f>
        <v>37</v>
      </c>
      <c r="AD1405" s="8">
        <f t="shared" si="64"/>
        <v>229.90319999999994</v>
      </c>
      <c r="AE1405" s="7">
        <f t="shared" si="65"/>
        <v>0.25890000000000002</v>
      </c>
    </row>
    <row r="1406" spans="1:31" x14ac:dyDescent="0.45">
      <c r="A1406" t="s">
        <v>41</v>
      </c>
      <c r="B1406" t="s">
        <v>168</v>
      </c>
      <c r="C1406" t="s">
        <v>134</v>
      </c>
      <c r="D1406">
        <v>0.8</v>
      </c>
      <c r="E1406">
        <v>0.8</v>
      </c>
      <c r="F1406">
        <v>0.8</v>
      </c>
      <c r="G1406">
        <v>0.8</v>
      </c>
      <c r="H1406">
        <v>0.8</v>
      </c>
      <c r="I1406">
        <v>0.8</v>
      </c>
      <c r="J1406">
        <v>0.8</v>
      </c>
      <c r="K1406">
        <v>0.8</v>
      </c>
      <c r="L1406">
        <v>0.8</v>
      </c>
      <c r="M1406">
        <v>0.8</v>
      </c>
      <c r="N1406">
        <v>0.8</v>
      </c>
      <c r="O1406">
        <v>0.8</v>
      </c>
      <c r="P1406">
        <v>0.8</v>
      </c>
      <c r="Q1406">
        <v>0.8</v>
      </c>
      <c r="R1406">
        <v>0.8</v>
      </c>
      <c r="S1406">
        <v>0.8</v>
      </c>
      <c r="T1406">
        <v>0.8</v>
      </c>
      <c r="U1406">
        <v>0.8</v>
      </c>
      <c r="V1406">
        <v>0.8</v>
      </c>
      <c r="W1406">
        <v>0.8</v>
      </c>
      <c r="X1406">
        <v>0.8</v>
      </c>
      <c r="Y1406">
        <v>0.8</v>
      </c>
      <c r="Z1406">
        <v>0.8</v>
      </c>
      <c r="AA1406">
        <v>0.8</v>
      </c>
      <c r="AB1406" s="7">
        <f t="shared" si="63"/>
        <v>19.200000000000006</v>
      </c>
      <c r="AC1406">
        <f>INDEX(SHELF_days!$C$2:$C$289,MATCH(A1406&amp;"|"&amp;C1406,SHELF_days!$D$2:$D$289,0))</f>
        <v>97</v>
      </c>
      <c r="AD1406" s="8">
        <f t="shared" si="64"/>
        <v>1862.4000000000005</v>
      </c>
      <c r="AE1406" s="7">
        <f t="shared" si="65"/>
        <v>0.8</v>
      </c>
    </row>
    <row r="1407" spans="1:31" x14ac:dyDescent="0.45">
      <c r="A1407" t="s">
        <v>41</v>
      </c>
      <c r="B1407" t="s">
        <v>168</v>
      </c>
      <c r="C1407" t="s">
        <v>135</v>
      </c>
      <c r="D1407">
        <v>0.8</v>
      </c>
      <c r="E1407">
        <v>0.8</v>
      </c>
      <c r="F1407">
        <v>0.8</v>
      </c>
      <c r="G1407">
        <v>0.8</v>
      </c>
      <c r="H1407">
        <v>0.8</v>
      </c>
      <c r="I1407">
        <v>0.8</v>
      </c>
      <c r="J1407">
        <v>0.8</v>
      </c>
      <c r="K1407">
        <v>0.8</v>
      </c>
      <c r="L1407">
        <v>0.8</v>
      </c>
      <c r="M1407">
        <v>0.8</v>
      </c>
      <c r="N1407">
        <v>0.8</v>
      </c>
      <c r="O1407">
        <v>0.8</v>
      </c>
      <c r="P1407">
        <v>0.8</v>
      </c>
      <c r="Q1407">
        <v>0.8</v>
      </c>
      <c r="R1407">
        <v>0.8</v>
      </c>
      <c r="S1407">
        <v>0.8</v>
      </c>
      <c r="T1407">
        <v>0.8</v>
      </c>
      <c r="U1407">
        <v>0.8</v>
      </c>
      <c r="V1407">
        <v>0.8</v>
      </c>
      <c r="W1407">
        <v>0.8</v>
      </c>
      <c r="X1407">
        <v>0.8</v>
      </c>
      <c r="Y1407">
        <v>0.8</v>
      </c>
      <c r="Z1407">
        <v>0.8</v>
      </c>
      <c r="AA1407">
        <v>0.8</v>
      </c>
      <c r="AB1407" s="7">
        <f t="shared" si="63"/>
        <v>19.200000000000006</v>
      </c>
      <c r="AC1407">
        <f>INDEX(SHELF_days!$C$2:$C$289,MATCH(A1407&amp;"|"&amp;C1407,SHELF_days!$D$2:$D$289,0))</f>
        <v>106</v>
      </c>
      <c r="AD1407" s="8">
        <f t="shared" si="64"/>
        <v>2035.2000000000007</v>
      </c>
      <c r="AE1407" s="7">
        <f t="shared" si="65"/>
        <v>0.8</v>
      </c>
    </row>
    <row r="1408" spans="1:31" x14ac:dyDescent="0.45">
      <c r="A1408" t="s">
        <v>41</v>
      </c>
      <c r="B1408" t="s">
        <v>168</v>
      </c>
      <c r="C1408" t="s">
        <v>136</v>
      </c>
      <c r="D1408">
        <v>0.8</v>
      </c>
      <c r="E1408">
        <v>0.8</v>
      </c>
      <c r="F1408">
        <v>0.8</v>
      </c>
      <c r="G1408">
        <v>0.8</v>
      </c>
      <c r="H1408">
        <v>0.8</v>
      </c>
      <c r="I1408">
        <v>0.8</v>
      </c>
      <c r="J1408">
        <v>0.8</v>
      </c>
      <c r="K1408">
        <v>0.8</v>
      </c>
      <c r="L1408">
        <v>0.8</v>
      </c>
      <c r="M1408">
        <v>0.8</v>
      </c>
      <c r="N1408">
        <v>0.8</v>
      </c>
      <c r="O1408">
        <v>0.8</v>
      </c>
      <c r="P1408">
        <v>0.8</v>
      </c>
      <c r="Q1408">
        <v>0.8</v>
      </c>
      <c r="R1408">
        <v>0.8</v>
      </c>
      <c r="S1408">
        <v>0.8</v>
      </c>
      <c r="T1408">
        <v>0.8</v>
      </c>
      <c r="U1408">
        <v>0.8</v>
      </c>
      <c r="V1408">
        <v>0.8</v>
      </c>
      <c r="W1408">
        <v>0.8</v>
      </c>
      <c r="X1408">
        <v>0.8</v>
      </c>
      <c r="Y1408">
        <v>0.8</v>
      </c>
      <c r="Z1408">
        <v>0.8</v>
      </c>
      <c r="AA1408">
        <v>0.8</v>
      </c>
      <c r="AB1408" s="7">
        <f t="shared" si="63"/>
        <v>19.200000000000006</v>
      </c>
      <c r="AC1408">
        <f>INDEX(SHELF_days!$C$2:$C$289,MATCH(A1408&amp;"|"&amp;C1408,SHELF_days!$D$2:$D$289,0))</f>
        <v>65</v>
      </c>
      <c r="AD1408" s="8">
        <f t="shared" si="64"/>
        <v>1248.0000000000005</v>
      </c>
      <c r="AE1408" s="7">
        <f t="shared" si="65"/>
        <v>0.8</v>
      </c>
    </row>
    <row r="1409" spans="1:31" x14ac:dyDescent="0.45">
      <c r="A1409" t="s">
        <v>41</v>
      </c>
      <c r="B1409" t="s">
        <v>168</v>
      </c>
      <c r="C1409" t="s">
        <v>137</v>
      </c>
      <c r="D1409">
        <v>0.8</v>
      </c>
      <c r="E1409">
        <v>0.8</v>
      </c>
      <c r="F1409">
        <v>0.8</v>
      </c>
      <c r="G1409">
        <v>0.8</v>
      </c>
      <c r="H1409">
        <v>0.8</v>
      </c>
      <c r="I1409">
        <v>0.8</v>
      </c>
      <c r="J1409">
        <v>0.8</v>
      </c>
      <c r="K1409">
        <v>0.8</v>
      </c>
      <c r="L1409">
        <v>0.8</v>
      </c>
      <c r="M1409">
        <v>0.8</v>
      </c>
      <c r="N1409">
        <v>0.8</v>
      </c>
      <c r="O1409">
        <v>0.8</v>
      </c>
      <c r="P1409">
        <v>0.8</v>
      </c>
      <c r="Q1409">
        <v>0.8</v>
      </c>
      <c r="R1409">
        <v>0.8</v>
      </c>
      <c r="S1409">
        <v>0.8</v>
      </c>
      <c r="T1409">
        <v>0.8</v>
      </c>
      <c r="U1409">
        <v>0.8</v>
      </c>
      <c r="V1409">
        <v>0.8</v>
      </c>
      <c r="W1409">
        <v>0.8</v>
      </c>
      <c r="X1409">
        <v>0.8</v>
      </c>
      <c r="Y1409">
        <v>0.8</v>
      </c>
      <c r="Z1409">
        <v>0.8</v>
      </c>
      <c r="AA1409">
        <v>0.8</v>
      </c>
      <c r="AB1409" s="7">
        <f t="shared" si="63"/>
        <v>19.200000000000006</v>
      </c>
      <c r="AC1409">
        <f>INDEX(SHELF_days!$C$2:$C$289,MATCH(A1409&amp;"|"&amp;C1409,SHELF_days!$D$2:$D$289,0))</f>
        <v>81</v>
      </c>
      <c r="AD1409" s="8">
        <f t="shared" si="64"/>
        <v>1555.2000000000005</v>
      </c>
      <c r="AE1409" s="7">
        <f t="shared" si="65"/>
        <v>0.8</v>
      </c>
    </row>
    <row r="1410" spans="1:31" x14ac:dyDescent="0.45">
      <c r="A1410" t="s">
        <v>41</v>
      </c>
      <c r="B1410" t="s">
        <v>168</v>
      </c>
      <c r="C1410" t="s">
        <v>138</v>
      </c>
      <c r="D1410">
        <v>0.8</v>
      </c>
      <c r="E1410">
        <v>0.8</v>
      </c>
      <c r="F1410">
        <v>0.8</v>
      </c>
      <c r="G1410">
        <v>0.8</v>
      </c>
      <c r="H1410">
        <v>0.8</v>
      </c>
      <c r="I1410">
        <v>0.8</v>
      </c>
      <c r="J1410">
        <v>0.8</v>
      </c>
      <c r="K1410">
        <v>0.8</v>
      </c>
      <c r="L1410">
        <v>0.8</v>
      </c>
      <c r="M1410">
        <v>0.8</v>
      </c>
      <c r="N1410">
        <v>0.8</v>
      </c>
      <c r="O1410">
        <v>0.8</v>
      </c>
      <c r="P1410">
        <v>0.8</v>
      </c>
      <c r="Q1410">
        <v>0.8</v>
      </c>
      <c r="R1410">
        <v>0.8</v>
      </c>
      <c r="S1410">
        <v>0.8</v>
      </c>
      <c r="T1410">
        <v>0.8</v>
      </c>
      <c r="U1410">
        <v>0.8</v>
      </c>
      <c r="V1410">
        <v>0.8</v>
      </c>
      <c r="W1410">
        <v>0.8</v>
      </c>
      <c r="X1410">
        <v>0.8</v>
      </c>
      <c r="Y1410">
        <v>0.8</v>
      </c>
      <c r="Z1410">
        <v>0.8</v>
      </c>
      <c r="AA1410">
        <v>0.8</v>
      </c>
      <c r="AB1410" s="7">
        <f t="shared" ref="AB1410:AB1473" si="66">SUM(D1410:AA1410)</f>
        <v>19.200000000000006</v>
      </c>
      <c r="AC1410">
        <f>INDEX(SHELF_days!$C$2:$C$289,MATCH(A1410&amp;"|"&amp;C1410,SHELF_days!$D$2:$D$289,0))</f>
        <v>10</v>
      </c>
      <c r="AD1410" s="8">
        <f t="shared" ref="AD1410:AD1473" si="67">AB1410*AC1410</f>
        <v>192.00000000000006</v>
      </c>
      <c r="AE1410" s="7">
        <f t="shared" ref="AE1410:AE1473" si="68">MAX(D1410:AA1410)</f>
        <v>0.8</v>
      </c>
    </row>
    <row r="1411" spans="1:31" x14ac:dyDescent="0.45">
      <c r="A1411" t="s">
        <v>41</v>
      </c>
      <c r="B1411" t="s">
        <v>168</v>
      </c>
      <c r="C1411" t="s">
        <v>139</v>
      </c>
      <c r="D1411">
        <v>0.8</v>
      </c>
      <c r="E1411">
        <v>0.8</v>
      </c>
      <c r="F1411">
        <v>0.8</v>
      </c>
      <c r="G1411">
        <v>0.8</v>
      </c>
      <c r="H1411">
        <v>0.8</v>
      </c>
      <c r="I1411">
        <v>0.8</v>
      </c>
      <c r="J1411">
        <v>0.8</v>
      </c>
      <c r="K1411">
        <v>0.8</v>
      </c>
      <c r="L1411">
        <v>0.8</v>
      </c>
      <c r="M1411">
        <v>0.8</v>
      </c>
      <c r="N1411">
        <v>0.8</v>
      </c>
      <c r="O1411">
        <v>0.8</v>
      </c>
      <c r="P1411">
        <v>0.8</v>
      </c>
      <c r="Q1411">
        <v>0.8</v>
      </c>
      <c r="R1411">
        <v>0.8</v>
      </c>
      <c r="S1411">
        <v>0.8</v>
      </c>
      <c r="T1411">
        <v>0.8</v>
      </c>
      <c r="U1411">
        <v>0.8</v>
      </c>
      <c r="V1411">
        <v>0.8</v>
      </c>
      <c r="W1411">
        <v>0.8</v>
      </c>
      <c r="X1411">
        <v>0.8</v>
      </c>
      <c r="Y1411">
        <v>0.8</v>
      </c>
      <c r="Z1411">
        <v>0.8</v>
      </c>
      <c r="AA1411">
        <v>0.8</v>
      </c>
      <c r="AB1411" s="7">
        <f t="shared" si="66"/>
        <v>19.200000000000006</v>
      </c>
      <c r="AC1411">
        <f>INDEX(SHELF_days!$C$2:$C$289,MATCH(A1411&amp;"|"&amp;C1411,SHELF_days!$D$2:$D$289,0))</f>
        <v>6</v>
      </c>
      <c r="AD1411" s="8">
        <f t="shared" si="67"/>
        <v>115.20000000000005</v>
      </c>
      <c r="AE1411" s="7">
        <f t="shared" si="68"/>
        <v>0.8</v>
      </c>
    </row>
    <row r="1412" spans="1:31" x14ac:dyDescent="0.45">
      <c r="A1412" t="s">
        <v>41</v>
      </c>
      <c r="B1412" t="s">
        <v>169</v>
      </c>
      <c r="C1412" t="s">
        <v>134</v>
      </c>
      <c r="D1412">
        <v>0.34398448965092721</v>
      </c>
      <c r="E1412">
        <v>0.34132236535291011</v>
      </c>
      <c r="F1412">
        <v>0.33866024105489312</v>
      </c>
      <c r="G1412">
        <v>0.34290696314934888</v>
      </c>
      <c r="H1412">
        <v>0.35190747863312111</v>
      </c>
      <c r="I1412">
        <v>0.38011331940973109</v>
      </c>
      <c r="J1412">
        <v>0.46916771556958969</v>
      </c>
      <c r="K1412">
        <v>0.49927507370192631</v>
      </c>
      <c r="L1412">
        <v>0.50459932229796056</v>
      </c>
      <c r="M1412">
        <v>0.50726144659597761</v>
      </c>
      <c r="N1412">
        <v>0.5115081686904337</v>
      </c>
      <c r="O1412">
        <v>0.51283923083944216</v>
      </c>
      <c r="P1412">
        <v>0.51283923083944216</v>
      </c>
      <c r="Q1412">
        <v>0.51550135513745921</v>
      </c>
      <c r="R1412">
        <v>0.51949454158448505</v>
      </c>
      <c r="S1412">
        <v>0.52348772803151067</v>
      </c>
      <c r="T1412">
        <v>0.53438976087100931</v>
      </c>
      <c r="U1412">
        <v>0.53838294731803515</v>
      </c>
      <c r="V1412">
        <v>0.53705188516902647</v>
      </c>
      <c r="W1412">
        <v>0.53039657442398369</v>
      </c>
      <c r="X1412">
        <v>0.50827558918569848</v>
      </c>
      <c r="Y1412">
        <v>0.49312683425174392</v>
      </c>
      <c r="Z1412">
        <v>0.44292677606056391</v>
      </c>
      <c r="AA1412">
        <v>0.42321437947286561</v>
      </c>
      <c r="AB1412" s="7">
        <f t="shared" si="66"/>
        <v>11.182633417292084</v>
      </c>
      <c r="AC1412">
        <f>INDEX(SHELF_days!$C$2:$C$289,MATCH(A1412&amp;"|"&amp;C1412,SHELF_days!$D$2:$D$289,0))</f>
        <v>97</v>
      </c>
      <c r="AD1412" s="8">
        <f t="shared" si="67"/>
        <v>1084.7154414773322</v>
      </c>
      <c r="AE1412" s="7">
        <f t="shared" si="68"/>
        <v>0.53838294731803515</v>
      </c>
    </row>
    <row r="1413" spans="1:31" x14ac:dyDescent="0.45">
      <c r="A1413" t="s">
        <v>41</v>
      </c>
      <c r="B1413" t="s">
        <v>169</v>
      </c>
      <c r="C1413" t="s">
        <v>135</v>
      </c>
      <c r="D1413">
        <v>0.52811056786708355</v>
      </c>
      <c r="E1413">
        <v>0.52811056786708355</v>
      </c>
      <c r="F1413">
        <v>0.52811056786708355</v>
      </c>
      <c r="G1413">
        <v>0.53373678698658999</v>
      </c>
      <c r="H1413">
        <v>0.53739092930132115</v>
      </c>
      <c r="I1413">
        <v>0.53860897673956476</v>
      </c>
      <c r="J1413">
        <v>0.5410450716160522</v>
      </c>
      <c r="K1413">
        <v>0.5410450716160522</v>
      </c>
      <c r="L1413">
        <v>0.5410450716160522</v>
      </c>
      <c r="M1413">
        <v>0.5410450716160522</v>
      </c>
      <c r="N1413">
        <v>0.53860897673956476</v>
      </c>
      <c r="O1413">
        <v>0.53739092930132115</v>
      </c>
      <c r="P1413">
        <v>0.53739092930132115</v>
      </c>
      <c r="Q1413">
        <v>0.53739092930132115</v>
      </c>
      <c r="R1413">
        <v>0.53739092930132115</v>
      </c>
      <c r="S1413">
        <v>0.53739092930132115</v>
      </c>
      <c r="T1413">
        <v>0.53739092930132115</v>
      </c>
      <c r="U1413">
        <v>0.53982702417780848</v>
      </c>
      <c r="V1413">
        <v>0.5410450716160522</v>
      </c>
      <c r="W1413">
        <v>0.53982702417780848</v>
      </c>
      <c r="X1413">
        <v>0.5298506356360031</v>
      </c>
      <c r="Y1413">
        <v>0.52596448428541609</v>
      </c>
      <c r="Z1413">
        <v>0.51355200086712338</v>
      </c>
      <c r="AA1413">
        <v>0.49673134576756761</v>
      </c>
      <c r="AB1413" s="7">
        <f t="shared" si="66"/>
        <v>12.808000822168207</v>
      </c>
      <c r="AC1413">
        <f>INDEX(SHELF_days!$C$2:$C$289,MATCH(A1413&amp;"|"&amp;C1413,SHELF_days!$D$2:$D$289,0))</f>
        <v>106</v>
      </c>
      <c r="AD1413" s="8">
        <f t="shared" si="67"/>
        <v>1357.64808714983</v>
      </c>
      <c r="AE1413" s="7">
        <f t="shared" si="68"/>
        <v>0.5410450716160522</v>
      </c>
    </row>
    <row r="1414" spans="1:31" x14ac:dyDescent="0.45">
      <c r="A1414" t="s">
        <v>41</v>
      </c>
      <c r="B1414" t="s">
        <v>169</v>
      </c>
      <c r="C1414" t="s">
        <v>136</v>
      </c>
      <c r="D1414">
        <v>0.5410450716160522</v>
      </c>
      <c r="E1414">
        <v>0.5410450716160522</v>
      </c>
      <c r="F1414">
        <v>0.5410450716160522</v>
      </c>
      <c r="G1414">
        <v>0.5410450716160522</v>
      </c>
      <c r="H1414">
        <v>0.5410450716160522</v>
      </c>
      <c r="I1414">
        <v>0.5410450716160522</v>
      </c>
      <c r="J1414">
        <v>0.5410450716160522</v>
      </c>
      <c r="K1414">
        <v>0.5410450716160522</v>
      </c>
      <c r="L1414">
        <v>0.5410450716160522</v>
      </c>
      <c r="M1414">
        <v>0.5410450716160522</v>
      </c>
      <c r="N1414">
        <v>0.5410450716160522</v>
      </c>
      <c r="O1414">
        <v>0.5410450716160522</v>
      </c>
      <c r="P1414">
        <v>0.5410450716160522</v>
      </c>
      <c r="Q1414">
        <v>0.5410450716160522</v>
      </c>
      <c r="R1414">
        <v>0.5410450716160522</v>
      </c>
      <c r="S1414">
        <v>0.5410450716160522</v>
      </c>
      <c r="T1414">
        <v>0.5410450716160522</v>
      </c>
      <c r="U1414">
        <v>0.5410450716160522</v>
      </c>
      <c r="V1414">
        <v>0.5410450716160522</v>
      </c>
      <c r="W1414">
        <v>0.5410450716160522</v>
      </c>
      <c r="X1414">
        <v>0.5410450716160522</v>
      </c>
      <c r="Y1414">
        <v>0.5410450716160522</v>
      </c>
      <c r="Z1414">
        <v>0.53707236304824202</v>
      </c>
      <c r="AA1414">
        <v>0.53707236304824202</v>
      </c>
      <c r="AB1414" s="7">
        <f t="shared" si="66"/>
        <v>12.977136301649633</v>
      </c>
      <c r="AC1414">
        <f>INDEX(SHELF_days!$C$2:$C$289,MATCH(A1414&amp;"|"&amp;C1414,SHELF_days!$D$2:$D$289,0))</f>
        <v>65</v>
      </c>
      <c r="AD1414" s="8">
        <f t="shared" si="67"/>
        <v>843.5138596072261</v>
      </c>
      <c r="AE1414" s="7">
        <f t="shared" si="68"/>
        <v>0.5410450716160522</v>
      </c>
    </row>
    <row r="1415" spans="1:31" x14ac:dyDescent="0.45">
      <c r="A1415" t="s">
        <v>41</v>
      </c>
      <c r="B1415" t="s">
        <v>169</v>
      </c>
      <c r="C1415" t="s">
        <v>137</v>
      </c>
      <c r="D1415">
        <v>0.44328047393907749</v>
      </c>
      <c r="E1415">
        <v>0.44328047393907749</v>
      </c>
      <c r="F1415">
        <v>0.44328047393907749</v>
      </c>
      <c r="G1415">
        <v>0.44328047393907749</v>
      </c>
      <c r="H1415">
        <v>0.44996004272446088</v>
      </c>
      <c r="I1415">
        <v>0.47637470110302238</v>
      </c>
      <c r="J1415">
        <v>0.51683163476903748</v>
      </c>
      <c r="K1415">
        <v>0.5289004010971734</v>
      </c>
      <c r="L1415">
        <v>0.5378570956048464</v>
      </c>
      <c r="M1415">
        <v>0.5410450716160522</v>
      </c>
      <c r="N1415">
        <v>0.5410450716160522</v>
      </c>
      <c r="O1415">
        <v>0.5410450716160522</v>
      </c>
      <c r="P1415">
        <v>0.5410450716160522</v>
      </c>
      <c r="Q1415">
        <v>0.5410450716160522</v>
      </c>
      <c r="R1415">
        <v>0.5410450716160522</v>
      </c>
      <c r="S1415">
        <v>0.5410450716160522</v>
      </c>
      <c r="T1415">
        <v>0.5410450716160522</v>
      </c>
      <c r="U1415">
        <v>0.5378570956048464</v>
      </c>
      <c r="V1415">
        <v>0.53626310759924356</v>
      </c>
      <c r="W1415">
        <v>0.53307513158803799</v>
      </c>
      <c r="X1415">
        <v>0.50537010196684562</v>
      </c>
      <c r="Y1415">
        <v>0.48722900037927031</v>
      </c>
      <c r="Z1415">
        <v>0.44107925240753082</v>
      </c>
      <c r="AA1415">
        <v>0.41625858203457211</v>
      </c>
      <c r="AB1415" s="7">
        <f t="shared" si="66"/>
        <v>12.068538615563615</v>
      </c>
      <c r="AC1415">
        <f>INDEX(SHELF_days!$C$2:$C$289,MATCH(A1415&amp;"|"&amp;C1415,SHELF_days!$D$2:$D$289,0))</f>
        <v>81</v>
      </c>
      <c r="AD1415" s="8">
        <f t="shared" si="67"/>
        <v>977.55162786065273</v>
      </c>
      <c r="AE1415" s="7">
        <f t="shared" si="68"/>
        <v>0.5410450716160522</v>
      </c>
    </row>
    <row r="1416" spans="1:31" x14ac:dyDescent="0.45">
      <c r="A1416" t="s">
        <v>41</v>
      </c>
      <c r="B1416" t="s">
        <v>169</v>
      </c>
      <c r="C1416" t="s">
        <v>138</v>
      </c>
      <c r="D1416">
        <v>0.5410450716160522</v>
      </c>
      <c r="E1416">
        <v>0.5410450716160522</v>
      </c>
      <c r="F1416">
        <v>0.5410450716160522</v>
      </c>
      <c r="G1416">
        <v>0.5410450716160522</v>
      </c>
      <c r="H1416">
        <v>0.5410450716160522</v>
      </c>
      <c r="I1416">
        <v>0.5410450716160522</v>
      </c>
      <c r="J1416">
        <v>0.5410450716160522</v>
      </c>
      <c r="K1416">
        <v>0.5410450716160522</v>
      </c>
      <c r="L1416">
        <v>0.5410450716160522</v>
      </c>
      <c r="M1416">
        <v>0.5410450716160522</v>
      </c>
      <c r="N1416">
        <v>0.5410450716160522</v>
      </c>
      <c r="O1416">
        <v>0.5410450716160522</v>
      </c>
      <c r="P1416">
        <v>0.5410450716160522</v>
      </c>
      <c r="Q1416">
        <v>0.5410450716160522</v>
      </c>
      <c r="R1416">
        <v>0.5410450716160522</v>
      </c>
      <c r="S1416">
        <v>0.5410450716160522</v>
      </c>
      <c r="T1416">
        <v>0.5410450716160522</v>
      </c>
      <c r="U1416">
        <v>0.5410450716160522</v>
      </c>
      <c r="V1416">
        <v>0.5410450716160522</v>
      </c>
      <c r="W1416">
        <v>0.5410450716160522</v>
      </c>
      <c r="X1416">
        <v>0.5410450716160522</v>
      </c>
      <c r="Y1416">
        <v>0.5410450716160522</v>
      </c>
      <c r="Z1416">
        <v>0.5410450716160522</v>
      </c>
      <c r="AA1416">
        <v>0.5410450716160522</v>
      </c>
      <c r="AB1416" s="7">
        <f t="shared" si="66"/>
        <v>12.985081718785253</v>
      </c>
      <c r="AC1416">
        <f>INDEX(SHELF_days!$C$2:$C$289,MATCH(A1416&amp;"|"&amp;C1416,SHELF_days!$D$2:$D$289,0))</f>
        <v>10</v>
      </c>
      <c r="AD1416" s="8">
        <f t="shared" si="67"/>
        <v>129.85081718785253</v>
      </c>
      <c r="AE1416" s="7">
        <f t="shared" si="68"/>
        <v>0.5410450716160522</v>
      </c>
    </row>
    <row r="1417" spans="1:31" x14ac:dyDescent="0.45">
      <c r="A1417" t="s">
        <v>41</v>
      </c>
      <c r="B1417" t="s">
        <v>169</v>
      </c>
      <c r="C1417" t="s">
        <v>139</v>
      </c>
      <c r="D1417">
        <v>0.5410450716160522</v>
      </c>
      <c r="E1417">
        <v>0.5410450716160522</v>
      </c>
      <c r="F1417">
        <v>0.5410450716160522</v>
      </c>
      <c r="G1417">
        <v>0.5410450716160522</v>
      </c>
      <c r="H1417">
        <v>0.5410450716160522</v>
      </c>
      <c r="I1417">
        <v>0.5410450716160522</v>
      </c>
      <c r="J1417">
        <v>0.5410450716160522</v>
      </c>
      <c r="K1417">
        <v>0.5410450716160522</v>
      </c>
      <c r="L1417">
        <v>0.5410450716160522</v>
      </c>
      <c r="M1417">
        <v>0.5410450716160522</v>
      </c>
      <c r="N1417">
        <v>0.5410450716160522</v>
      </c>
      <c r="O1417">
        <v>0.5410450716160522</v>
      </c>
      <c r="P1417">
        <v>0.5410450716160522</v>
      </c>
      <c r="Q1417">
        <v>0.5410450716160522</v>
      </c>
      <c r="R1417">
        <v>0.5410450716160522</v>
      </c>
      <c r="S1417">
        <v>0.5410450716160522</v>
      </c>
      <c r="T1417">
        <v>0.5410450716160522</v>
      </c>
      <c r="U1417">
        <v>0.51952623354041372</v>
      </c>
      <c r="V1417">
        <v>0.51952623354041372</v>
      </c>
      <c r="W1417">
        <v>0.51952623354041372</v>
      </c>
      <c r="X1417">
        <v>0.51952623354041372</v>
      </c>
      <c r="Y1417">
        <v>0.51952623354041372</v>
      </c>
      <c r="Z1417">
        <v>0.44164853383810321</v>
      </c>
      <c r="AA1417">
        <v>0.44164853383810321</v>
      </c>
      <c r="AB1417" s="7">
        <f t="shared" si="66"/>
        <v>12.678694452851166</v>
      </c>
      <c r="AC1417">
        <f>INDEX(SHELF_days!$C$2:$C$289,MATCH(A1417&amp;"|"&amp;C1417,SHELF_days!$D$2:$D$289,0))</f>
        <v>6</v>
      </c>
      <c r="AD1417" s="8">
        <f t="shared" si="67"/>
        <v>76.072166717106995</v>
      </c>
      <c r="AE1417" s="7">
        <f t="shared" si="68"/>
        <v>0.5410450716160522</v>
      </c>
    </row>
    <row r="1418" spans="1:31" x14ac:dyDescent="0.45">
      <c r="A1418" t="s">
        <v>41</v>
      </c>
      <c r="B1418" t="s">
        <v>170</v>
      </c>
      <c r="C1418" t="s">
        <v>134</v>
      </c>
      <c r="D1418">
        <v>0.8</v>
      </c>
      <c r="E1418">
        <v>0.8</v>
      </c>
      <c r="F1418">
        <v>0.8</v>
      </c>
      <c r="G1418">
        <v>0.8</v>
      </c>
      <c r="H1418">
        <v>0.8</v>
      </c>
      <c r="I1418">
        <v>0.8</v>
      </c>
      <c r="J1418">
        <v>0.8</v>
      </c>
      <c r="K1418">
        <v>0.8</v>
      </c>
      <c r="L1418">
        <v>0.8</v>
      </c>
      <c r="M1418">
        <v>0.8</v>
      </c>
      <c r="N1418">
        <v>0.8</v>
      </c>
      <c r="O1418">
        <v>0.8</v>
      </c>
      <c r="P1418">
        <v>0.8</v>
      </c>
      <c r="Q1418">
        <v>0.8</v>
      </c>
      <c r="R1418">
        <v>0.8</v>
      </c>
      <c r="S1418">
        <v>0.8</v>
      </c>
      <c r="T1418">
        <v>0.8</v>
      </c>
      <c r="U1418">
        <v>0.8</v>
      </c>
      <c r="V1418">
        <v>0.8</v>
      </c>
      <c r="W1418">
        <v>0.8</v>
      </c>
      <c r="X1418">
        <v>0.8</v>
      </c>
      <c r="Y1418">
        <v>0.8</v>
      </c>
      <c r="Z1418">
        <v>0.8</v>
      </c>
      <c r="AA1418">
        <v>0.8</v>
      </c>
      <c r="AB1418" s="7">
        <f t="shared" si="66"/>
        <v>19.200000000000006</v>
      </c>
      <c r="AC1418">
        <f>INDEX(SHELF_days!$C$2:$C$289,MATCH(A1418&amp;"|"&amp;C1418,SHELF_days!$D$2:$D$289,0))</f>
        <v>97</v>
      </c>
      <c r="AD1418" s="8">
        <f t="shared" si="67"/>
        <v>1862.4000000000005</v>
      </c>
      <c r="AE1418" s="7">
        <f t="shared" si="68"/>
        <v>0.8</v>
      </c>
    </row>
    <row r="1419" spans="1:31" x14ac:dyDescent="0.45">
      <c r="A1419" t="s">
        <v>41</v>
      </c>
      <c r="B1419" t="s">
        <v>170</v>
      </c>
      <c r="C1419" t="s">
        <v>135</v>
      </c>
      <c r="D1419">
        <v>0.8</v>
      </c>
      <c r="E1419">
        <v>0.8</v>
      </c>
      <c r="F1419">
        <v>0.8</v>
      </c>
      <c r="G1419">
        <v>0.8</v>
      </c>
      <c r="H1419">
        <v>0.8</v>
      </c>
      <c r="I1419">
        <v>0.8</v>
      </c>
      <c r="J1419">
        <v>0.8</v>
      </c>
      <c r="K1419">
        <v>0.8</v>
      </c>
      <c r="L1419">
        <v>0.8</v>
      </c>
      <c r="M1419">
        <v>0.8</v>
      </c>
      <c r="N1419">
        <v>0.8</v>
      </c>
      <c r="O1419">
        <v>0.8</v>
      </c>
      <c r="P1419">
        <v>0.8</v>
      </c>
      <c r="Q1419">
        <v>0.8</v>
      </c>
      <c r="R1419">
        <v>0.8</v>
      </c>
      <c r="S1419">
        <v>0.8</v>
      </c>
      <c r="T1419">
        <v>0.8</v>
      </c>
      <c r="U1419">
        <v>0.8</v>
      </c>
      <c r="V1419">
        <v>0.8</v>
      </c>
      <c r="W1419">
        <v>0.8</v>
      </c>
      <c r="X1419">
        <v>0.8</v>
      </c>
      <c r="Y1419">
        <v>0.8</v>
      </c>
      <c r="Z1419">
        <v>0.8</v>
      </c>
      <c r="AA1419">
        <v>0.8</v>
      </c>
      <c r="AB1419" s="7">
        <f t="shared" si="66"/>
        <v>19.200000000000006</v>
      </c>
      <c r="AC1419">
        <f>INDEX(SHELF_days!$C$2:$C$289,MATCH(A1419&amp;"|"&amp;C1419,SHELF_days!$D$2:$D$289,0))</f>
        <v>106</v>
      </c>
      <c r="AD1419" s="8">
        <f t="shared" si="67"/>
        <v>2035.2000000000007</v>
      </c>
      <c r="AE1419" s="7">
        <f t="shared" si="68"/>
        <v>0.8</v>
      </c>
    </row>
    <row r="1420" spans="1:31" x14ac:dyDescent="0.45">
      <c r="A1420" t="s">
        <v>41</v>
      </c>
      <c r="B1420" t="s">
        <v>170</v>
      </c>
      <c r="C1420" t="s">
        <v>136</v>
      </c>
      <c r="D1420">
        <v>0.8</v>
      </c>
      <c r="E1420">
        <v>0.8</v>
      </c>
      <c r="F1420">
        <v>0.8</v>
      </c>
      <c r="G1420">
        <v>0.8</v>
      </c>
      <c r="H1420">
        <v>0.8</v>
      </c>
      <c r="I1420">
        <v>0.8</v>
      </c>
      <c r="J1420">
        <v>0.8</v>
      </c>
      <c r="K1420">
        <v>0.8</v>
      </c>
      <c r="L1420">
        <v>0.8</v>
      </c>
      <c r="M1420">
        <v>0.8</v>
      </c>
      <c r="N1420">
        <v>0.8</v>
      </c>
      <c r="O1420">
        <v>0.8</v>
      </c>
      <c r="P1420">
        <v>0.8</v>
      </c>
      <c r="Q1420">
        <v>0.8</v>
      </c>
      <c r="R1420">
        <v>0.8</v>
      </c>
      <c r="S1420">
        <v>0.8</v>
      </c>
      <c r="T1420">
        <v>0.8</v>
      </c>
      <c r="U1420">
        <v>0.8</v>
      </c>
      <c r="V1420">
        <v>0.8</v>
      </c>
      <c r="W1420">
        <v>0.8</v>
      </c>
      <c r="X1420">
        <v>0.8</v>
      </c>
      <c r="Y1420">
        <v>0.8</v>
      </c>
      <c r="Z1420">
        <v>0.8</v>
      </c>
      <c r="AA1420">
        <v>0.8</v>
      </c>
      <c r="AB1420" s="7">
        <f t="shared" si="66"/>
        <v>19.200000000000006</v>
      </c>
      <c r="AC1420">
        <f>INDEX(SHELF_days!$C$2:$C$289,MATCH(A1420&amp;"|"&amp;C1420,SHELF_days!$D$2:$D$289,0))</f>
        <v>65</v>
      </c>
      <c r="AD1420" s="8">
        <f t="shared" si="67"/>
        <v>1248.0000000000005</v>
      </c>
      <c r="AE1420" s="7">
        <f t="shared" si="68"/>
        <v>0.8</v>
      </c>
    </row>
    <row r="1421" spans="1:31" x14ac:dyDescent="0.45">
      <c r="A1421" t="s">
        <v>41</v>
      </c>
      <c r="B1421" t="s">
        <v>170</v>
      </c>
      <c r="C1421" t="s">
        <v>137</v>
      </c>
      <c r="D1421">
        <v>0.8</v>
      </c>
      <c r="E1421">
        <v>0.8</v>
      </c>
      <c r="F1421">
        <v>0.8</v>
      </c>
      <c r="G1421">
        <v>0.8</v>
      </c>
      <c r="H1421">
        <v>0.8</v>
      </c>
      <c r="I1421">
        <v>0.8</v>
      </c>
      <c r="J1421">
        <v>0.8</v>
      </c>
      <c r="K1421">
        <v>0.8</v>
      </c>
      <c r="L1421">
        <v>0.8</v>
      </c>
      <c r="M1421">
        <v>0.8</v>
      </c>
      <c r="N1421">
        <v>0.8</v>
      </c>
      <c r="O1421">
        <v>0.8</v>
      </c>
      <c r="P1421">
        <v>0.8</v>
      </c>
      <c r="Q1421">
        <v>0.8</v>
      </c>
      <c r="R1421">
        <v>0.8</v>
      </c>
      <c r="S1421">
        <v>0.8</v>
      </c>
      <c r="T1421">
        <v>0.8</v>
      </c>
      <c r="U1421">
        <v>0.8</v>
      </c>
      <c r="V1421">
        <v>0.8</v>
      </c>
      <c r="W1421">
        <v>0.8</v>
      </c>
      <c r="X1421">
        <v>0.8</v>
      </c>
      <c r="Y1421">
        <v>0.8</v>
      </c>
      <c r="Z1421">
        <v>0.8</v>
      </c>
      <c r="AA1421">
        <v>0.8</v>
      </c>
      <c r="AB1421" s="7">
        <f t="shared" si="66"/>
        <v>19.200000000000006</v>
      </c>
      <c r="AC1421">
        <f>INDEX(SHELF_days!$C$2:$C$289,MATCH(A1421&amp;"|"&amp;C1421,SHELF_days!$D$2:$D$289,0))</f>
        <v>81</v>
      </c>
      <c r="AD1421" s="8">
        <f t="shared" si="67"/>
        <v>1555.2000000000005</v>
      </c>
      <c r="AE1421" s="7">
        <f t="shared" si="68"/>
        <v>0.8</v>
      </c>
    </row>
    <row r="1422" spans="1:31" x14ac:dyDescent="0.45">
      <c r="A1422" t="s">
        <v>41</v>
      </c>
      <c r="B1422" t="s">
        <v>170</v>
      </c>
      <c r="C1422" t="s">
        <v>138</v>
      </c>
      <c r="D1422">
        <v>0.8</v>
      </c>
      <c r="E1422">
        <v>0.8</v>
      </c>
      <c r="F1422">
        <v>0.8</v>
      </c>
      <c r="G1422">
        <v>0.8</v>
      </c>
      <c r="H1422">
        <v>0.8</v>
      </c>
      <c r="I1422">
        <v>0.8</v>
      </c>
      <c r="J1422">
        <v>0.8</v>
      </c>
      <c r="K1422">
        <v>0.8</v>
      </c>
      <c r="L1422">
        <v>0.8</v>
      </c>
      <c r="M1422">
        <v>0.8</v>
      </c>
      <c r="N1422">
        <v>0.8</v>
      </c>
      <c r="O1422">
        <v>0.8</v>
      </c>
      <c r="P1422">
        <v>0.8</v>
      </c>
      <c r="Q1422">
        <v>0.8</v>
      </c>
      <c r="R1422">
        <v>0.8</v>
      </c>
      <c r="S1422">
        <v>0.8</v>
      </c>
      <c r="T1422">
        <v>0.8</v>
      </c>
      <c r="U1422">
        <v>0.8</v>
      </c>
      <c r="V1422">
        <v>0.8</v>
      </c>
      <c r="W1422">
        <v>0.8</v>
      </c>
      <c r="X1422">
        <v>0.8</v>
      </c>
      <c r="Y1422">
        <v>0.8</v>
      </c>
      <c r="Z1422">
        <v>0.8</v>
      </c>
      <c r="AA1422">
        <v>0.8</v>
      </c>
      <c r="AB1422" s="7">
        <f t="shared" si="66"/>
        <v>19.200000000000006</v>
      </c>
      <c r="AC1422">
        <f>INDEX(SHELF_days!$C$2:$C$289,MATCH(A1422&amp;"|"&amp;C1422,SHELF_days!$D$2:$D$289,0))</f>
        <v>10</v>
      </c>
      <c r="AD1422" s="8">
        <f t="shared" si="67"/>
        <v>192.00000000000006</v>
      </c>
      <c r="AE1422" s="7">
        <f t="shared" si="68"/>
        <v>0.8</v>
      </c>
    </row>
    <row r="1423" spans="1:31" x14ac:dyDescent="0.45">
      <c r="A1423" t="s">
        <v>41</v>
      </c>
      <c r="B1423" t="s">
        <v>170</v>
      </c>
      <c r="C1423" t="s">
        <v>139</v>
      </c>
      <c r="D1423">
        <v>0.8</v>
      </c>
      <c r="E1423">
        <v>0.8</v>
      </c>
      <c r="F1423">
        <v>0.8</v>
      </c>
      <c r="G1423">
        <v>0.8</v>
      </c>
      <c r="H1423">
        <v>0.8</v>
      </c>
      <c r="I1423">
        <v>0.8</v>
      </c>
      <c r="J1423">
        <v>0.8</v>
      </c>
      <c r="K1423">
        <v>0.8</v>
      </c>
      <c r="L1423">
        <v>0.8</v>
      </c>
      <c r="M1423">
        <v>0.8</v>
      </c>
      <c r="N1423">
        <v>0.8</v>
      </c>
      <c r="O1423">
        <v>0.8</v>
      </c>
      <c r="P1423">
        <v>0.8</v>
      </c>
      <c r="Q1423">
        <v>0.8</v>
      </c>
      <c r="R1423">
        <v>0.8</v>
      </c>
      <c r="S1423">
        <v>0.8</v>
      </c>
      <c r="T1423">
        <v>0.8</v>
      </c>
      <c r="U1423">
        <v>0.8</v>
      </c>
      <c r="V1423">
        <v>0.8</v>
      </c>
      <c r="W1423">
        <v>0.8</v>
      </c>
      <c r="X1423">
        <v>0.8</v>
      </c>
      <c r="Y1423">
        <v>0.8</v>
      </c>
      <c r="Z1423">
        <v>0.8</v>
      </c>
      <c r="AA1423">
        <v>0.8</v>
      </c>
      <c r="AB1423" s="7">
        <f t="shared" si="66"/>
        <v>19.200000000000006</v>
      </c>
      <c r="AC1423">
        <f>INDEX(SHELF_days!$C$2:$C$289,MATCH(A1423&amp;"|"&amp;C1423,SHELF_days!$D$2:$D$289,0))</f>
        <v>6</v>
      </c>
      <c r="AD1423" s="8">
        <f t="shared" si="67"/>
        <v>115.20000000000005</v>
      </c>
      <c r="AE1423" s="7">
        <f t="shared" si="68"/>
        <v>0.8</v>
      </c>
    </row>
    <row r="1424" spans="1:31" x14ac:dyDescent="0.45">
      <c r="A1424" t="s">
        <v>41</v>
      </c>
      <c r="B1424" t="s">
        <v>171</v>
      </c>
      <c r="C1424" t="s">
        <v>134</v>
      </c>
      <c r="D1424">
        <v>0.243214061966845</v>
      </c>
      <c r="E1424">
        <v>0.2387334796066394</v>
      </c>
      <c r="F1424">
        <v>0.2343064864753627</v>
      </c>
      <c r="G1424">
        <v>0.23787409136223001</v>
      </c>
      <c r="H1424">
        <v>0.26099065484606809</v>
      </c>
      <c r="I1424">
        <v>0.28860021770657102</v>
      </c>
      <c r="J1424">
        <v>0.31239971709566211</v>
      </c>
      <c r="K1424">
        <v>0.33663773322391571</v>
      </c>
      <c r="L1424">
        <v>0.34510025670441502</v>
      </c>
      <c r="M1424">
        <v>0.36301670440059902</v>
      </c>
      <c r="N1424">
        <v>0.37254774482376679</v>
      </c>
      <c r="O1424">
        <v>0.37671528766376561</v>
      </c>
      <c r="P1424">
        <v>0.37721850359395198</v>
      </c>
      <c r="Q1424">
        <v>0.37627742445178519</v>
      </c>
      <c r="R1424">
        <v>0.38001167877007791</v>
      </c>
      <c r="S1424">
        <v>0.41531587067215908</v>
      </c>
      <c r="T1424">
        <v>0.4424202570209293</v>
      </c>
      <c r="U1424">
        <v>0.43309115649701813</v>
      </c>
      <c r="V1424">
        <v>0.46745753689284281</v>
      </c>
      <c r="W1424">
        <v>0.45386874619626222</v>
      </c>
      <c r="X1424">
        <v>0.42537822869434211</v>
      </c>
      <c r="Y1424">
        <v>0.38549803946347438</v>
      </c>
      <c r="Z1424">
        <v>0.35325823651807409</v>
      </c>
      <c r="AA1424">
        <v>0.33095792848462929</v>
      </c>
      <c r="AB1424" s="7">
        <f t="shared" si="66"/>
        <v>8.4508900431313858</v>
      </c>
      <c r="AC1424">
        <f>INDEX(SHELF_days!$C$2:$C$289,MATCH(A1424&amp;"|"&amp;C1424,SHELF_days!$D$2:$D$289,0))</f>
        <v>97</v>
      </c>
      <c r="AD1424" s="8">
        <f t="shared" si="67"/>
        <v>819.73633418374448</v>
      </c>
      <c r="AE1424" s="7">
        <f t="shared" si="68"/>
        <v>0.46745753689284281</v>
      </c>
    </row>
    <row r="1425" spans="1:31" x14ac:dyDescent="0.45">
      <c r="A1425" t="s">
        <v>41</v>
      </c>
      <c r="B1425" t="s">
        <v>171</v>
      </c>
      <c r="C1425" t="s">
        <v>135</v>
      </c>
      <c r="D1425">
        <v>0.46472536169727641</v>
      </c>
      <c r="E1425">
        <v>0.45579185474043798</v>
      </c>
      <c r="F1425">
        <v>0.45775162862566748</v>
      </c>
      <c r="G1425">
        <v>0.47889470031880349</v>
      </c>
      <c r="H1425">
        <v>0.50479278030045349</v>
      </c>
      <c r="I1425">
        <v>0.52729280254152544</v>
      </c>
      <c r="J1425">
        <v>0.55268613758599705</v>
      </c>
      <c r="K1425">
        <v>0.56472286904404267</v>
      </c>
      <c r="L1425">
        <v>0.58276989270427249</v>
      </c>
      <c r="M1425">
        <v>0.6089687863155443</v>
      </c>
      <c r="N1425">
        <v>0.62742546670796284</v>
      </c>
      <c r="O1425">
        <v>0.63327189621727142</v>
      </c>
      <c r="P1425">
        <v>0.62945222096400277</v>
      </c>
      <c r="Q1425">
        <v>0.62130154709101093</v>
      </c>
      <c r="R1425">
        <v>0.63328684719289874</v>
      </c>
      <c r="S1425">
        <v>0.6617433381238963</v>
      </c>
      <c r="T1425">
        <v>0.69174994620793495</v>
      </c>
      <c r="U1425">
        <v>0.69438371007444433</v>
      </c>
      <c r="V1425">
        <v>0.70197222726384856</v>
      </c>
      <c r="W1425">
        <v>0.68047212627273224</v>
      </c>
      <c r="X1425">
        <v>0.65195343928312499</v>
      </c>
      <c r="Y1425">
        <v>0.57412344447947872</v>
      </c>
      <c r="Z1425">
        <v>0.51369877746213766</v>
      </c>
      <c r="AA1425">
        <v>0.45571829594035151</v>
      </c>
      <c r="AB1425" s="7">
        <f t="shared" si="66"/>
        <v>13.968950097155115</v>
      </c>
      <c r="AC1425">
        <f>INDEX(SHELF_days!$C$2:$C$289,MATCH(A1425&amp;"|"&amp;C1425,SHELF_days!$D$2:$D$289,0))</f>
        <v>106</v>
      </c>
      <c r="AD1425" s="8">
        <f t="shared" si="67"/>
        <v>1480.7087102984422</v>
      </c>
      <c r="AE1425" s="7">
        <f t="shared" si="68"/>
        <v>0.70197222726384856</v>
      </c>
    </row>
    <row r="1426" spans="1:31" x14ac:dyDescent="0.45">
      <c r="A1426" t="s">
        <v>41</v>
      </c>
      <c r="B1426" t="s">
        <v>171</v>
      </c>
      <c r="C1426" t="s">
        <v>136</v>
      </c>
      <c r="D1426">
        <v>0.52400330268490225</v>
      </c>
      <c r="E1426">
        <v>0.50718390593358209</v>
      </c>
      <c r="F1426">
        <v>0.50490471480475019</v>
      </c>
      <c r="G1426">
        <v>0.52029144926755766</v>
      </c>
      <c r="H1426">
        <v>0.53898822852765038</v>
      </c>
      <c r="I1426">
        <v>0.56985434749915287</v>
      </c>
      <c r="J1426">
        <v>0.59113460014404484</v>
      </c>
      <c r="K1426">
        <v>0.61461017124464945</v>
      </c>
      <c r="L1426">
        <v>0.6356397811338248</v>
      </c>
      <c r="M1426">
        <v>0.66158862082780467</v>
      </c>
      <c r="N1426">
        <v>0.66992907548495928</v>
      </c>
      <c r="O1426">
        <v>0.67223362346845528</v>
      </c>
      <c r="P1426">
        <v>0.66542725851846884</v>
      </c>
      <c r="Q1426">
        <v>0.67201028809468433</v>
      </c>
      <c r="R1426">
        <v>0.68069793660800693</v>
      </c>
      <c r="S1426">
        <v>0.71064145617519836</v>
      </c>
      <c r="T1426">
        <v>0.74342299293746938</v>
      </c>
      <c r="U1426">
        <v>0.73476557759701522</v>
      </c>
      <c r="V1426">
        <v>0.75532706093854862</v>
      </c>
      <c r="W1426">
        <v>0.74861822235265441</v>
      </c>
      <c r="X1426">
        <v>0.7230126754602787</v>
      </c>
      <c r="Y1426">
        <v>0.65482029115981433</v>
      </c>
      <c r="Z1426">
        <v>0.58520792299816926</v>
      </c>
      <c r="AA1426">
        <v>0.53808025807795312</v>
      </c>
      <c r="AB1426" s="7">
        <f t="shared" si="66"/>
        <v>15.222393761939593</v>
      </c>
      <c r="AC1426">
        <f>INDEX(SHELF_days!$C$2:$C$289,MATCH(A1426&amp;"|"&amp;C1426,SHELF_days!$D$2:$D$289,0))</f>
        <v>65</v>
      </c>
      <c r="AD1426" s="8">
        <f t="shared" si="67"/>
        <v>989.45559452607347</v>
      </c>
      <c r="AE1426" s="7">
        <f t="shared" si="68"/>
        <v>0.75532706093854862</v>
      </c>
    </row>
    <row r="1427" spans="1:31" x14ac:dyDescent="0.45">
      <c r="A1427" t="s">
        <v>41</v>
      </c>
      <c r="B1427" t="s">
        <v>171</v>
      </c>
      <c r="C1427" t="s">
        <v>137</v>
      </c>
      <c r="D1427">
        <v>0.39112243962054832</v>
      </c>
      <c r="E1427">
        <v>0.37719260455377412</v>
      </c>
      <c r="F1427">
        <v>0.37155383486693172</v>
      </c>
      <c r="G1427">
        <v>0.38092334918905202</v>
      </c>
      <c r="H1427">
        <v>0.40858579934188088</v>
      </c>
      <c r="I1427">
        <v>0.44825675498741069</v>
      </c>
      <c r="J1427">
        <v>0.47137688463192129</v>
      </c>
      <c r="K1427">
        <v>0.51169037045273158</v>
      </c>
      <c r="L1427">
        <v>0.54147058754138233</v>
      </c>
      <c r="M1427">
        <v>0.5610039744412989</v>
      </c>
      <c r="N1427">
        <v>0.57242003737287006</v>
      </c>
      <c r="O1427">
        <v>0.58155867909851333</v>
      </c>
      <c r="P1427">
        <v>0.58076353822386617</v>
      </c>
      <c r="Q1427">
        <v>0.57816211276389895</v>
      </c>
      <c r="R1427">
        <v>0.58322800536388941</v>
      </c>
      <c r="S1427">
        <v>0.62281443816053939</v>
      </c>
      <c r="T1427">
        <v>0.64583908829057468</v>
      </c>
      <c r="U1427">
        <v>0.63806376881260374</v>
      </c>
      <c r="V1427">
        <v>0.64429263320366259</v>
      </c>
      <c r="W1427">
        <v>0.61614339405080376</v>
      </c>
      <c r="X1427">
        <v>0.57730123189567883</v>
      </c>
      <c r="Y1427">
        <v>0.49514502278451028</v>
      </c>
      <c r="Z1427">
        <v>0.4285097131083811</v>
      </c>
      <c r="AA1427">
        <v>0.37767313260203522</v>
      </c>
      <c r="AB1427" s="7">
        <f t="shared" si="66"/>
        <v>12.40509139535876</v>
      </c>
      <c r="AC1427">
        <f>INDEX(SHELF_days!$C$2:$C$289,MATCH(A1427&amp;"|"&amp;C1427,SHELF_days!$D$2:$D$289,0))</f>
        <v>81</v>
      </c>
      <c r="AD1427" s="8">
        <f t="shared" si="67"/>
        <v>1004.8124030240596</v>
      </c>
      <c r="AE1427" s="7">
        <f t="shared" si="68"/>
        <v>0.64583908829057468</v>
      </c>
    </row>
    <row r="1428" spans="1:31" x14ac:dyDescent="0.45">
      <c r="A1428" t="s">
        <v>41</v>
      </c>
      <c r="B1428" t="s">
        <v>171</v>
      </c>
      <c r="C1428" t="s">
        <v>138</v>
      </c>
      <c r="D1428">
        <v>0.60438063091503125</v>
      </c>
      <c r="E1428">
        <v>0.57699522787797497</v>
      </c>
      <c r="F1428">
        <v>0.55912498455356274</v>
      </c>
      <c r="G1428">
        <v>0.55912498455356274</v>
      </c>
      <c r="H1428">
        <v>0.59486547120238731</v>
      </c>
      <c r="I1428">
        <v>0.66059677770498815</v>
      </c>
      <c r="J1428">
        <v>0.74988460219038999</v>
      </c>
      <c r="K1428">
        <v>0.8256699015672434</v>
      </c>
      <c r="L1428">
        <v>0.85529938624205837</v>
      </c>
      <c r="M1428">
        <v>0.88272916377477639</v>
      </c>
      <c r="N1428">
        <v>0.88688768793966266</v>
      </c>
      <c r="O1428">
        <v>0.91431746547238091</v>
      </c>
      <c r="P1428">
        <v>0.91847598963726718</v>
      </c>
      <c r="Q1428">
        <v>0.91847598963726718</v>
      </c>
      <c r="R1428">
        <v>0.92054891250604431</v>
      </c>
      <c r="S1428">
        <v>0.91847598963726718</v>
      </c>
      <c r="T1428">
        <v>0.92054891250604431</v>
      </c>
      <c r="U1428">
        <v>0.91847598963726718</v>
      </c>
      <c r="V1428">
        <v>0.92054891250604431</v>
      </c>
      <c r="W1428">
        <v>0.91639672755482404</v>
      </c>
      <c r="X1428">
        <v>0.91431746547238091</v>
      </c>
      <c r="Y1428">
        <v>0.89742346105253012</v>
      </c>
      <c r="Z1428">
        <v>0.8699936835198121</v>
      </c>
      <c r="AA1428">
        <v>0.80031938611696851</v>
      </c>
      <c r="AB1428" s="7">
        <f t="shared" si="66"/>
        <v>19.503877703777732</v>
      </c>
      <c r="AC1428">
        <f>INDEX(SHELF_days!$C$2:$C$289,MATCH(A1428&amp;"|"&amp;C1428,SHELF_days!$D$2:$D$289,0))</f>
        <v>10</v>
      </c>
      <c r="AD1428" s="8">
        <f t="shared" si="67"/>
        <v>195.03877703777732</v>
      </c>
      <c r="AE1428" s="7">
        <f t="shared" si="68"/>
        <v>0.92054891250604431</v>
      </c>
    </row>
    <row r="1429" spans="1:31" x14ac:dyDescent="0.45">
      <c r="A1429" t="s">
        <v>41</v>
      </c>
      <c r="B1429" t="s">
        <v>171</v>
      </c>
      <c r="C1429" t="s">
        <v>139</v>
      </c>
      <c r="D1429">
        <v>0.35073812678285238</v>
      </c>
      <c r="E1429">
        <v>0.35073812678285238</v>
      </c>
      <c r="F1429">
        <v>0.32094382255272191</v>
      </c>
      <c r="G1429">
        <v>0.38053243101298301</v>
      </c>
      <c r="H1429">
        <v>0.38053243101298301</v>
      </c>
      <c r="I1429">
        <v>0.46113553277598512</v>
      </c>
      <c r="J1429">
        <v>0.44011047411713411</v>
      </c>
      <c r="K1429">
        <v>0.46113553277598512</v>
      </c>
      <c r="L1429">
        <v>0.46113553277598512</v>
      </c>
      <c r="M1429">
        <v>0.4313412285458546</v>
      </c>
      <c r="N1429">
        <v>0.4433117770184567</v>
      </c>
      <c r="O1429">
        <v>0.41031616988700348</v>
      </c>
      <c r="P1429">
        <v>0.41031616988700348</v>
      </c>
      <c r="Q1429">
        <v>0.41031616988700348</v>
      </c>
      <c r="R1429">
        <v>0.41031616988700348</v>
      </c>
      <c r="S1429">
        <v>0.44011047411713411</v>
      </c>
      <c r="T1429">
        <v>0.55766062619672008</v>
      </c>
      <c r="U1429">
        <v>0.58235186342573264</v>
      </c>
      <c r="V1429">
        <v>0.53663556753786912</v>
      </c>
      <c r="W1429">
        <v>0.48216059143483608</v>
      </c>
      <c r="X1429">
        <v>0.42472731562101002</v>
      </c>
      <c r="Y1429">
        <v>0.38929111122815252</v>
      </c>
      <c r="Z1429">
        <v>0.34225414582654218</v>
      </c>
      <c r="AA1429">
        <v>0.29991876389387079</v>
      </c>
      <c r="AB1429" s="7">
        <f t="shared" si="66"/>
        <v>10.178030154983674</v>
      </c>
      <c r="AC1429">
        <f>INDEX(SHELF_days!$C$2:$C$289,MATCH(A1429&amp;"|"&amp;C1429,SHELF_days!$D$2:$D$289,0))</f>
        <v>6</v>
      </c>
      <c r="AD1429" s="8">
        <f t="shared" si="67"/>
        <v>61.068180929902041</v>
      </c>
      <c r="AE1429" s="7">
        <f t="shared" si="68"/>
        <v>0.58235186342573264</v>
      </c>
    </row>
    <row r="1430" spans="1:31" x14ac:dyDescent="0.45">
      <c r="A1430" t="s">
        <v>41</v>
      </c>
      <c r="B1430" t="s">
        <v>172</v>
      </c>
      <c r="C1430" t="s">
        <v>134</v>
      </c>
      <c r="D1430">
        <v>1E-3</v>
      </c>
      <c r="E1430">
        <v>1E-3</v>
      </c>
      <c r="F1430">
        <v>1E-3</v>
      </c>
      <c r="G1430">
        <v>1E-3</v>
      </c>
      <c r="H1430">
        <v>1E-3</v>
      </c>
      <c r="I1430">
        <v>1E-3</v>
      </c>
      <c r="J1430">
        <v>1E-3</v>
      </c>
      <c r="K1430">
        <v>1E-3</v>
      </c>
      <c r="L1430">
        <v>1E-3</v>
      </c>
      <c r="M1430">
        <v>1E-3</v>
      </c>
      <c r="N1430">
        <v>1E-3</v>
      </c>
      <c r="O1430">
        <v>1E-3</v>
      </c>
      <c r="P1430">
        <v>1E-3</v>
      </c>
      <c r="Q1430">
        <v>1E-3</v>
      </c>
      <c r="R1430">
        <v>1E-3</v>
      </c>
      <c r="S1430">
        <v>1E-3</v>
      </c>
      <c r="T1430">
        <v>1E-3</v>
      </c>
      <c r="U1430">
        <v>1E-3</v>
      </c>
      <c r="V1430">
        <v>1E-3</v>
      </c>
      <c r="W1430">
        <v>1E-3</v>
      </c>
      <c r="X1430">
        <v>1E-3</v>
      </c>
      <c r="Y1430">
        <v>1E-3</v>
      </c>
      <c r="Z1430">
        <v>1E-3</v>
      </c>
      <c r="AA1430">
        <v>1E-3</v>
      </c>
      <c r="AB1430" s="7">
        <f t="shared" si="66"/>
        <v>2.4000000000000014E-2</v>
      </c>
      <c r="AC1430">
        <f>INDEX(SHELF_days!$C$2:$C$289,MATCH(A1430&amp;"|"&amp;C1430,SHELF_days!$D$2:$D$289,0))</f>
        <v>97</v>
      </c>
      <c r="AD1430" s="8">
        <f t="shared" si="67"/>
        <v>2.3280000000000012</v>
      </c>
      <c r="AE1430" s="7">
        <f t="shared" si="68"/>
        <v>1E-3</v>
      </c>
    </row>
    <row r="1431" spans="1:31" x14ac:dyDescent="0.45">
      <c r="A1431" t="s">
        <v>41</v>
      </c>
      <c r="B1431" t="s">
        <v>172</v>
      </c>
      <c r="C1431" t="s">
        <v>135</v>
      </c>
      <c r="D1431">
        <v>1E-3</v>
      </c>
      <c r="E1431">
        <v>1E-3</v>
      </c>
      <c r="F1431">
        <v>1E-3</v>
      </c>
      <c r="G1431">
        <v>1E-3</v>
      </c>
      <c r="H1431">
        <v>1E-3</v>
      </c>
      <c r="I1431">
        <v>1E-3</v>
      </c>
      <c r="J1431">
        <v>1E-3</v>
      </c>
      <c r="K1431">
        <v>1E-3</v>
      </c>
      <c r="L1431">
        <v>1E-3</v>
      </c>
      <c r="M1431">
        <v>1E-3</v>
      </c>
      <c r="N1431">
        <v>1E-3</v>
      </c>
      <c r="O1431">
        <v>1E-3</v>
      </c>
      <c r="P1431">
        <v>1E-3</v>
      </c>
      <c r="Q1431">
        <v>1E-3</v>
      </c>
      <c r="R1431">
        <v>1E-3</v>
      </c>
      <c r="S1431">
        <v>1E-3</v>
      </c>
      <c r="T1431">
        <v>1E-3</v>
      </c>
      <c r="U1431">
        <v>1E-3</v>
      </c>
      <c r="V1431">
        <v>1E-3</v>
      </c>
      <c r="W1431">
        <v>1E-3</v>
      </c>
      <c r="X1431">
        <v>1E-3</v>
      </c>
      <c r="Y1431">
        <v>1E-3</v>
      </c>
      <c r="Z1431">
        <v>1E-3</v>
      </c>
      <c r="AA1431">
        <v>1E-3</v>
      </c>
      <c r="AB1431" s="7">
        <f t="shared" si="66"/>
        <v>2.4000000000000014E-2</v>
      </c>
      <c r="AC1431">
        <f>INDEX(SHELF_days!$C$2:$C$289,MATCH(A1431&amp;"|"&amp;C1431,SHELF_days!$D$2:$D$289,0))</f>
        <v>106</v>
      </c>
      <c r="AD1431" s="8">
        <f t="shared" si="67"/>
        <v>2.5440000000000014</v>
      </c>
      <c r="AE1431" s="7">
        <f t="shared" si="68"/>
        <v>1E-3</v>
      </c>
    </row>
    <row r="1432" spans="1:31" x14ac:dyDescent="0.45">
      <c r="A1432" t="s">
        <v>41</v>
      </c>
      <c r="B1432" t="s">
        <v>172</v>
      </c>
      <c r="C1432" t="s">
        <v>136</v>
      </c>
      <c r="D1432">
        <v>1E-3</v>
      </c>
      <c r="E1432">
        <v>1E-3</v>
      </c>
      <c r="F1432">
        <v>1E-3</v>
      </c>
      <c r="G1432">
        <v>1E-3</v>
      </c>
      <c r="H1432">
        <v>1E-3</v>
      </c>
      <c r="I1432">
        <v>1E-3</v>
      </c>
      <c r="J1432">
        <v>1E-3</v>
      </c>
      <c r="K1432">
        <v>1E-3</v>
      </c>
      <c r="L1432">
        <v>1E-3</v>
      </c>
      <c r="M1432">
        <v>1E-3</v>
      </c>
      <c r="N1432">
        <v>1E-3</v>
      </c>
      <c r="O1432">
        <v>1E-3</v>
      </c>
      <c r="P1432">
        <v>1E-3</v>
      </c>
      <c r="Q1432">
        <v>1E-3</v>
      </c>
      <c r="R1432">
        <v>1E-3</v>
      </c>
      <c r="S1432">
        <v>1E-3</v>
      </c>
      <c r="T1432">
        <v>1E-3</v>
      </c>
      <c r="U1432">
        <v>1E-3</v>
      </c>
      <c r="V1432">
        <v>1E-3</v>
      </c>
      <c r="W1432">
        <v>1E-3</v>
      </c>
      <c r="X1432">
        <v>1E-3</v>
      </c>
      <c r="Y1432">
        <v>1E-3</v>
      </c>
      <c r="Z1432">
        <v>1E-3</v>
      </c>
      <c r="AA1432">
        <v>1E-3</v>
      </c>
      <c r="AB1432" s="7">
        <f t="shared" si="66"/>
        <v>2.4000000000000014E-2</v>
      </c>
      <c r="AC1432">
        <f>INDEX(SHELF_days!$C$2:$C$289,MATCH(A1432&amp;"|"&amp;C1432,SHELF_days!$D$2:$D$289,0))</f>
        <v>65</v>
      </c>
      <c r="AD1432" s="8">
        <f t="shared" si="67"/>
        <v>1.5600000000000009</v>
      </c>
      <c r="AE1432" s="7">
        <f t="shared" si="68"/>
        <v>1E-3</v>
      </c>
    </row>
    <row r="1433" spans="1:31" x14ac:dyDescent="0.45">
      <c r="A1433" t="s">
        <v>41</v>
      </c>
      <c r="B1433" t="s">
        <v>172</v>
      </c>
      <c r="C1433" t="s">
        <v>137</v>
      </c>
      <c r="D1433">
        <v>1E-3</v>
      </c>
      <c r="E1433">
        <v>1E-3</v>
      </c>
      <c r="F1433">
        <v>1E-3</v>
      </c>
      <c r="G1433">
        <v>1E-3</v>
      </c>
      <c r="H1433">
        <v>1E-3</v>
      </c>
      <c r="I1433">
        <v>1E-3</v>
      </c>
      <c r="J1433">
        <v>1E-3</v>
      </c>
      <c r="K1433">
        <v>1E-3</v>
      </c>
      <c r="L1433">
        <v>1E-3</v>
      </c>
      <c r="M1433">
        <v>1E-3</v>
      </c>
      <c r="N1433">
        <v>1E-3</v>
      </c>
      <c r="O1433">
        <v>1E-3</v>
      </c>
      <c r="P1433">
        <v>1E-3</v>
      </c>
      <c r="Q1433">
        <v>1E-3</v>
      </c>
      <c r="R1433">
        <v>1E-3</v>
      </c>
      <c r="S1433">
        <v>1E-3</v>
      </c>
      <c r="T1433">
        <v>1E-3</v>
      </c>
      <c r="U1433">
        <v>1E-3</v>
      </c>
      <c r="V1433">
        <v>1E-3</v>
      </c>
      <c r="W1433">
        <v>1E-3</v>
      </c>
      <c r="X1433">
        <v>1E-3</v>
      </c>
      <c r="Y1433">
        <v>1E-3</v>
      </c>
      <c r="Z1433">
        <v>1E-3</v>
      </c>
      <c r="AA1433">
        <v>1E-3</v>
      </c>
      <c r="AB1433" s="7">
        <f t="shared" si="66"/>
        <v>2.4000000000000014E-2</v>
      </c>
      <c r="AC1433">
        <f>INDEX(SHELF_days!$C$2:$C$289,MATCH(A1433&amp;"|"&amp;C1433,SHELF_days!$D$2:$D$289,0))</f>
        <v>81</v>
      </c>
      <c r="AD1433" s="8">
        <f t="shared" si="67"/>
        <v>1.9440000000000011</v>
      </c>
      <c r="AE1433" s="7">
        <f t="shared" si="68"/>
        <v>1E-3</v>
      </c>
    </row>
    <row r="1434" spans="1:31" x14ac:dyDescent="0.45">
      <c r="A1434" t="s">
        <v>41</v>
      </c>
      <c r="B1434" t="s">
        <v>172</v>
      </c>
      <c r="C1434" t="s">
        <v>138</v>
      </c>
      <c r="D1434">
        <v>1E-3</v>
      </c>
      <c r="E1434">
        <v>1E-3</v>
      </c>
      <c r="F1434">
        <v>1E-3</v>
      </c>
      <c r="G1434">
        <v>1E-3</v>
      </c>
      <c r="H1434">
        <v>1E-3</v>
      </c>
      <c r="I1434">
        <v>1E-3</v>
      </c>
      <c r="J1434">
        <v>1E-3</v>
      </c>
      <c r="K1434">
        <v>1E-3</v>
      </c>
      <c r="L1434">
        <v>1E-3</v>
      </c>
      <c r="M1434">
        <v>1E-3</v>
      </c>
      <c r="N1434">
        <v>1E-3</v>
      </c>
      <c r="O1434">
        <v>1E-3</v>
      </c>
      <c r="P1434">
        <v>1E-3</v>
      </c>
      <c r="Q1434">
        <v>1E-3</v>
      </c>
      <c r="R1434">
        <v>1E-3</v>
      </c>
      <c r="S1434">
        <v>1E-3</v>
      </c>
      <c r="T1434">
        <v>1E-3</v>
      </c>
      <c r="U1434">
        <v>1E-3</v>
      </c>
      <c r="V1434">
        <v>1E-3</v>
      </c>
      <c r="W1434">
        <v>1E-3</v>
      </c>
      <c r="X1434">
        <v>1E-3</v>
      </c>
      <c r="Y1434">
        <v>1E-3</v>
      </c>
      <c r="Z1434">
        <v>1E-3</v>
      </c>
      <c r="AA1434">
        <v>1E-3</v>
      </c>
      <c r="AB1434" s="7">
        <f t="shared" si="66"/>
        <v>2.4000000000000014E-2</v>
      </c>
      <c r="AC1434">
        <f>INDEX(SHELF_days!$C$2:$C$289,MATCH(A1434&amp;"|"&amp;C1434,SHELF_days!$D$2:$D$289,0))</f>
        <v>10</v>
      </c>
      <c r="AD1434" s="8">
        <f t="shared" si="67"/>
        <v>0.24000000000000016</v>
      </c>
      <c r="AE1434" s="7">
        <f t="shared" si="68"/>
        <v>1E-3</v>
      </c>
    </row>
    <row r="1435" spans="1:31" x14ac:dyDescent="0.45">
      <c r="A1435" t="s">
        <v>41</v>
      </c>
      <c r="B1435" t="s">
        <v>172</v>
      </c>
      <c r="C1435" t="s">
        <v>139</v>
      </c>
      <c r="D1435">
        <v>1E-3</v>
      </c>
      <c r="E1435">
        <v>1E-3</v>
      </c>
      <c r="F1435">
        <v>1E-3</v>
      </c>
      <c r="G1435">
        <v>1E-3</v>
      </c>
      <c r="H1435">
        <v>1E-3</v>
      </c>
      <c r="I1435">
        <v>1E-3</v>
      </c>
      <c r="J1435">
        <v>1E-3</v>
      </c>
      <c r="K1435">
        <v>1E-3</v>
      </c>
      <c r="L1435">
        <v>1E-3</v>
      </c>
      <c r="M1435">
        <v>1E-3</v>
      </c>
      <c r="N1435">
        <v>1E-3</v>
      </c>
      <c r="O1435">
        <v>1E-3</v>
      </c>
      <c r="P1435">
        <v>1E-3</v>
      </c>
      <c r="Q1435">
        <v>1E-3</v>
      </c>
      <c r="R1435">
        <v>1E-3</v>
      </c>
      <c r="S1435">
        <v>1E-3</v>
      </c>
      <c r="T1435">
        <v>1E-3</v>
      </c>
      <c r="U1435">
        <v>1E-3</v>
      </c>
      <c r="V1435">
        <v>1E-3</v>
      </c>
      <c r="W1435">
        <v>1E-3</v>
      </c>
      <c r="X1435">
        <v>1E-3</v>
      </c>
      <c r="Y1435">
        <v>1E-3</v>
      </c>
      <c r="Z1435">
        <v>1E-3</v>
      </c>
      <c r="AA1435">
        <v>1E-3</v>
      </c>
      <c r="AB1435" s="7">
        <f t="shared" si="66"/>
        <v>2.4000000000000014E-2</v>
      </c>
      <c r="AC1435">
        <f>INDEX(SHELF_days!$C$2:$C$289,MATCH(A1435&amp;"|"&amp;C1435,SHELF_days!$D$2:$D$289,0))</f>
        <v>6</v>
      </c>
      <c r="AD1435" s="8">
        <f t="shared" si="67"/>
        <v>0.14400000000000007</v>
      </c>
      <c r="AE1435" s="7">
        <f t="shared" si="68"/>
        <v>1E-3</v>
      </c>
    </row>
    <row r="1436" spans="1:31" x14ac:dyDescent="0.45">
      <c r="A1436" t="s">
        <v>41</v>
      </c>
      <c r="B1436" t="s">
        <v>173</v>
      </c>
      <c r="C1436" t="s">
        <v>134</v>
      </c>
      <c r="D1436">
        <v>0.65950000000000086</v>
      </c>
      <c r="E1436">
        <v>0.65950000000000086</v>
      </c>
      <c r="F1436">
        <v>0.65950000000000086</v>
      </c>
      <c r="G1436">
        <v>0.65950000000000086</v>
      </c>
      <c r="H1436">
        <v>0.65950000000000086</v>
      </c>
      <c r="I1436">
        <v>0.65950000000000086</v>
      </c>
      <c r="J1436">
        <v>0.65950000000000086</v>
      </c>
      <c r="K1436">
        <v>0.65950000000000086</v>
      </c>
      <c r="L1436">
        <v>0.65950000000000086</v>
      </c>
      <c r="M1436">
        <v>0.65950000000000086</v>
      </c>
      <c r="N1436">
        <v>0.65950000000000086</v>
      </c>
      <c r="O1436">
        <v>0.65950000000000086</v>
      </c>
      <c r="P1436">
        <v>0.65950000000000086</v>
      </c>
      <c r="Q1436">
        <v>0.65950000000000086</v>
      </c>
      <c r="R1436">
        <v>0.65950000000000086</v>
      </c>
      <c r="S1436">
        <v>0.65950000000000086</v>
      </c>
      <c r="T1436">
        <v>0.65950000000000086</v>
      </c>
      <c r="U1436">
        <v>0.65950000000000086</v>
      </c>
      <c r="V1436">
        <v>0.65950000000000086</v>
      </c>
      <c r="W1436">
        <v>0.65950000000000086</v>
      </c>
      <c r="X1436">
        <v>0.65950000000000086</v>
      </c>
      <c r="Y1436">
        <v>0.65950000000000086</v>
      </c>
      <c r="Z1436">
        <v>0.65950000000000086</v>
      </c>
      <c r="AA1436">
        <v>0.65950000000000086</v>
      </c>
      <c r="AB1436" s="7">
        <f t="shared" si="66"/>
        <v>15.828000000000028</v>
      </c>
      <c r="AC1436">
        <f>INDEX(SHELF_days!$C$2:$C$289,MATCH(A1436&amp;"|"&amp;C1436,SHELF_days!$D$2:$D$289,0))</f>
        <v>97</v>
      </c>
      <c r="AD1436" s="8">
        <f t="shared" si="67"/>
        <v>1535.3160000000028</v>
      </c>
      <c r="AE1436" s="7">
        <f t="shared" si="68"/>
        <v>0.65950000000000086</v>
      </c>
    </row>
    <row r="1437" spans="1:31" x14ac:dyDescent="0.45">
      <c r="A1437" t="s">
        <v>41</v>
      </c>
      <c r="B1437" t="s">
        <v>173</v>
      </c>
      <c r="C1437" t="s">
        <v>135</v>
      </c>
      <c r="D1437">
        <v>0.65949999999999998</v>
      </c>
      <c r="E1437">
        <v>0.65949999999999998</v>
      </c>
      <c r="F1437">
        <v>0.65949999999999998</v>
      </c>
      <c r="G1437">
        <v>0.65949999999999998</v>
      </c>
      <c r="H1437">
        <v>0.65949999999999998</v>
      </c>
      <c r="I1437">
        <v>0.65949999999999998</v>
      </c>
      <c r="J1437">
        <v>0.65949999999999998</v>
      </c>
      <c r="K1437">
        <v>0.65949999999999998</v>
      </c>
      <c r="L1437">
        <v>0.65949999999999998</v>
      </c>
      <c r="M1437">
        <v>0.65949999999999998</v>
      </c>
      <c r="N1437">
        <v>0.65949999999999998</v>
      </c>
      <c r="O1437">
        <v>0.65949999999999998</v>
      </c>
      <c r="P1437">
        <v>0.65949999999999998</v>
      </c>
      <c r="Q1437">
        <v>0.65949999999999998</v>
      </c>
      <c r="R1437">
        <v>0.65949999999999998</v>
      </c>
      <c r="S1437">
        <v>0.65949999999999998</v>
      </c>
      <c r="T1437">
        <v>0.65949999999999998</v>
      </c>
      <c r="U1437">
        <v>0.65949999999999998</v>
      </c>
      <c r="V1437">
        <v>0.65949999999999998</v>
      </c>
      <c r="W1437">
        <v>0.65949999999999998</v>
      </c>
      <c r="X1437">
        <v>0.65949999999999998</v>
      </c>
      <c r="Y1437">
        <v>0.65949999999999998</v>
      </c>
      <c r="Z1437">
        <v>0.65949999999999998</v>
      </c>
      <c r="AA1437">
        <v>0.65949999999999998</v>
      </c>
      <c r="AB1437" s="7">
        <f t="shared" si="66"/>
        <v>15.827999999999992</v>
      </c>
      <c r="AC1437">
        <f>INDEX(SHELF_days!$C$2:$C$289,MATCH(A1437&amp;"|"&amp;C1437,SHELF_days!$D$2:$D$289,0))</f>
        <v>106</v>
      </c>
      <c r="AD1437" s="8">
        <f t="shared" si="67"/>
        <v>1677.7679999999991</v>
      </c>
      <c r="AE1437" s="7">
        <f t="shared" si="68"/>
        <v>0.65949999999999998</v>
      </c>
    </row>
    <row r="1438" spans="1:31" x14ac:dyDescent="0.45">
      <c r="A1438" t="s">
        <v>41</v>
      </c>
      <c r="B1438" t="s">
        <v>173</v>
      </c>
      <c r="C1438" t="s">
        <v>136</v>
      </c>
      <c r="D1438">
        <v>0.65949999999999964</v>
      </c>
      <c r="E1438">
        <v>0.65949999999999964</v>
      </c>
      <c r="F1438">
        <v>0.65949999999999964</v>
      </c>
      <c r="G1438">
        <v>0.65949999999999964</v>
      </c>
      <c r="H1438">
        <v>0.65949999999999964</v>
      </c>
      <c r="I1438">
        <v>0.65949999999999964</v>
      </c>
      <c r="J1438">
        <v>0.65949999999999964</v>
      </c>
      <c r="K1438">
        <v>0.65949999999999964</v>
      </c>
      <c r="L1438">
        <v>0.65949999999999964</v>
      </c>
      <c r="M1438">
        <v>0.65949999999999964</v>
      </c>
      <c r="N1438">
        <v>0.65949999999999964</v>
      </c>
      <c r="O1438">
        <v>0.65949999999999964</v>
      </c>
      <c r="P1438">
        <v>0.65949999999999964</v>
      </c>
      <c r="Q1438">
        <v>0.65949999999999964</v>
      </c>
      <c r="R1438">
        <v>0.65949999999999964</v>
      </c>
      <c r="S1438">
        <v>0.65949999999999964</v>
      </c>
      <c r="T1438">
        <v>0.65949999999999964</v>
      </c>
      <c r="U1438">
        <v>0.65949999999999964</v>
      </c>
      <c r="V1438">
        <v>0.65949999999999964</v>
      </c>
      <c r="W1438">
        <v>0.65949999999999964</v>
      </c>
      <c r="X1438">
        <v>0.65949999999999964</v>
      </c>
      <c r="Y1438">
        <v>0.65949999999999964</v>
      </c>
      <c r="Z1438">
        <v>0.65949999999999964</v>
      </c>
      <c r="AA1438">
        <v>0.65949999999999964</v>
      </c>
      <c r="AB1438" s="7">
        <f t="shared" si="66"/>
        <v>15.827999999999991</v>
      </c>
      <c r="AC1438">
        <f>INDEX(SHELF_days!$C$2:$C$289,MATCH(A1438&amp;"|"&amp;C1438,SHELF_days!$D$2:$D$289,0))</f>
        <v>65</v>
      </c>
      <c r="AD1438" s="8">
        <f t="shared" si="67"/>
        <v>1028.8199999999995</v>
      </c>
      <c r="AE1438" s="7">
        <f t="shared" si="68"/>
        <v>0.65949999999999964</v>
      </c>
    </row>
    <row r="1439" spans="1:31" x14ac:dyDescent="0.45">
      <c r="A1439" t="s">
        <v>41</v>
      </c>
      <c r="B1439" t="s">
        <v>173</v>
      </c>
      <c r="C1439" t="s">
        <v>137</v>
      </c>
      <c r="D1439">
        <v>0.6594999999999992</v>
      </c>
      <c r="E1439">
        <v>0.6594999999999992</v>
      </c>
      <c r="F1439">
        <v>0.6594999999999992</v>
      </c>
      <c r="G1439">
        <v>0.6594999999999992</v>
      </c>
      <c r="H1439">
        <v>0.6594999999999992</v>
      </c>
      <c r="I1439">
        <v>0.6594999999999992</v>
      </c>
      <c r="J1439">
        <v>0.6594999999999992</v>
      </c>
      <c r="K1439">
        <v>0.6594999999999992</v>
      </c>
      <c r="L1439">
        <v>0.6594999999999992</v>
      </c>
      <c r="M1439">
        <v>0.6594999999999992</v>
      </c>
      <c r="N1439">
        <v>0.6594999999999992</v>
      </c>
      <c r="O1439">
        <v>0.6594999999999992</v>
      </c>
      <c r="P1439">
        <v>0.6594999999999992</v>
      </c>
      <c r="Q1439">
        <v>0.6594999999999992</v>
      </c>
      <c r="R1439">
        <v>0.6594999999999992</v>
      </c>
      <c r="S1439">
        <v>0.6594999999999992</v>
      </c>
      <c r="T1439">
        <v>0.6594999999999992</v>
      </c>
      <c r="U1439">
        <v>0.6594999999999992</v>
      </c>
      <c r="V1439">
        <v>0.6594999999999992</v>
      </c>
      <c r="W1439">
        <v>0.6594999999999992</v>
      </c>
      <c r="X1439">
        <v>0.6594999999999992</v>
      </c>
      <c r="Y1439">
        <v>0.6594999999999992</v>
      </c>
      <c r="Z1439">
        <v>0.6594999999999992</v>
      </c>
      <c r="AA1439">
        <v>0.6594999999999992</v>
      </c>
      <c r="AB1439" s="7">
        <f t="shared" si="66"/>
        <v>15.827999999999985</v>
      </c>
      <c r="AC1439">
        <f>INDEX(SHELF_days!$C$2:$C$289,MATCH(A1439&amp;"|"&amp;C1439,SHELF_days!$D$2:$D$289,0))</f>
        <v>81</v>
      </c>
      <c r="AD1439" s="8">
        <f t="shared" si="67"/>
        <v>1282.0679999999988</v>
      </c>
      <c r="AE1439" s="7">
        <f t="shared" si="68"/>
        <v>0.6594999999999992</v>
      </c>
    </row>
    <row r="1440" spans="1:31" x14ac:dyDescent="0.45">
      <c r="A1440" t="s">
        <v>41</v>
      </c>
      <c r="B1440" t="s">
        <v>173</v>
      </c>
      <c r="C1440" t="s">
        <v>138</v>
      </c>
      <c r="D1440">
        <v>0.65949999999999998</v>
      </c>
      <c r="E1440">
        <v>0.65949999999999998</v>
      </c>
      <c r="F1440">
        <v>0.65949999999999998</v>
      </c>
      <c r="G1440">
        <v>0.65949999999999998</v>
      </c>
      <c r="H1440">
        <v>0.65949999999999998</v>
      </c>
      <c r="I1440">
        <v>0.65949999999999998</v>
      </c>
      <c r="J1440">
        <v>0.65949999999999998</v>
      </c>
      <c r="K1440">
        <v>0.65949999999999998</v>
      </c>
      <c r="L1440">
        <v>0.65949999999999998</v>
      </c>
      <c r="M1440">
        <v>0.65949999999999998</v>
      </c>
      <c r="N1440">
        <v>0.65949999999999998</v>
      </c>
      <c r="O1440">
        <v>0.65949999999999998</v>
      </c>
      <c r="P1440">
        <v>0.65949999999999998</v>
      </c>
      <c r="Q1440">
        <v>0.65949999999999998</v>
      </c>
      <c r="R1440">
        <v>0.65949999999999998</v>
      </c>
      <c r="S1440">
        <v>0.65949999999999998</v>
      </c>
      <c r="T1440">
        <v>0.65949999999999998</v>
      </c>
      <c r="U1440">
        <v>0.65949999999999998</v>
      </c>
      <c r="V1440">
        <v>0.65949999999999998</v>
      </c>
      <c r="W1440">
        <v>0.65949999999999998</v>
      </c>
      <c r="X1440">
        <v>0.65949999999999998</v>
      </c>
      <c r="Y1440">
        <v>0.65949999999999998</v>
      </c>
      <c r="Z1440">
        <v>0.65949999999999998</v>
      </c>
      <c r="AA1440">
        <v>0.65949999999999998</v>
      </c>
      <c r="AB1440" s="7">
        <f t="shared" si="66"/>
        <v>15.827999999999992</v>
      </c>
      <c r="AC1440">
        <f>INDEX(SHELF_days!$C$2:$C$289,MATCH(A1440&amp;"|"&amp;C1440,SHELF_days!$D$2:$D$289,0))</f>
        <v>10</v>
      </c>
      <c r="AD1440" s="8">
        <f t="shared" si="67"/>
        <v>158.27999999999992</v>
      </c>
      <c r="AE1440" s="7">
        <f t="shared" si="68"/>
        <v>0.65949999999999998</v>
      </c>
    </row>
    <row r="1441" spans="1:31" x14ac:dyDescent="0.45">
      <c r="A1441" t="s">
        <v>41</v>
      </c>
      <c r="B1441" t="s">
        <v>173</v>
      </c>
      <c r="C1441" t="s">
        <v>139</v>
      </c>
      <c r="D1441">
        <v>0.65949999999999998</v>
      </c>
      <c r="E1441">
        <v>0.65949999999999998</v>
      </c>
      <c r="F1441">
        <v>0.65949999999999998</v>
      </c>
      <c r="G1441">
        <v>0.65949999999999998</v>
      </c>
      <c r="H1441">
        <v>0.65949999999999998</v>
      </c>
      <c r="I1441">
        <v>0.65949999999999998</v>
      </c>
      <c r="J1441">
        <v>0.65949999999999998</v>
      </c>
      <c r="K1441">
        <v>0.65949999999999998</v>
      </c>
      <c r="L1441">
        <v>0.65949999999999998</v>
      </c>
      <c r="M1441">
        <v>0.65949999999999998</v>
      </c>
      <c r="N1441">
        <v>0.65949999999999998</v>
      </c>
      <c r="O1441">
        <v>0.65949999999999998</v>
      </c>
      <c r="P1441">
        <v>0.65949999999999998</v>
      </c>
      <c r="Q1441">
        <v>0.65949999999999998</v>
      </c>
      <c r="R1441">
        <v>0.65949999999999998</v>
      </c>
      <c r="S1441">
        <v>0.65949999999999998</v>
      </c>
      <c r="T1441">
        <v>0.65949999999999998</v>
      </c>
      <c r="U1441">
        <v>0.65949999999999998</v>
      </c>
      <c r="V1441">
        <v>0.65949999999999998</v>
      </c>
      <c r="W1441">
        <v>0.65949999999999998</v>
      </c>
      <c r="X1441">
        <v>0.65949999999999998</v>
      </c>
      <c r="Y1441">
        <v>0.65949999999999998</v>
      </c>
      <c r="Z1441">
        <v>0.65949999999999998</v>
      </c>
      <c r="AA1441">
        <v>0.65949999999999998</v>
      </c>
      <c r="AB1441" s="7">
        <f t="shared" si="66"/>
        <v>15.827999999999992</v>
      </c>
      <c r="AC1441">
        <f>INDEX(SHELF_days!$C$2:$C$289,MATCH(A1441&amp;"|"&amp;C1441,SHELF_days!$D$2:$D$289,0))</f>
        <v>6</v>
      </c>
      <c r="AD1441" s="8">
        <f t="shared" si="67"/>
        <v>94.967999999999961</v>
      </c>
      <c r="AE1441" s="7">
        <f t="shared" si="68"/>
        <v>0.65949999999999998</v>
      </c>
    </row>
    <row r="1442" spans="1:31" x14ac:dyDescent="0.45">
      <c r="A1442" t="s">
        <v>41</v>
      </c>
      <c r="B1442" t="s">
        <v>174</v>
      </c>
      <c r="C1442" t="s">
        <v>134</v>
      </c>
      <c r="D1442">
        <v>0.8</v>
      </c>
      <c r="E1442">
        <v>0.8</v>
      </c>
      <c r="F1442">
        <v>0.8</v>
      </c>
      <c r="G1442">
        <v>0.8</v>
      </c>
      <c r="H1442">
        <v>0.8</v>
      </c>
      <c r="I1442">
        <v>0.8</v>
      </c>
      <c r="J1442">
        <v>0.8</v>
      </c>
      <c r="K1442">
        <v>0.8</v>
      </c>
      <c r="L1442">
        <v>0.8</v>
      </c>
      <c r="M1442">
        <v>0.8</v>
      </c>
      <c r="N1442">
        <v>0.8</v>
      </c>
      <c r="O1442">
        <v>0.8</v>
      </c>
      <c r="P1442">
        <v>0.8</v>
      </c>
      <c r="Q1442">
        <v>0.8</v>
      </c>
      <c r="R1442">
        <v>0.8</v>
      </c>
      <c r="S1442">
        <v>0.8</v>
      </c>
      <c r="T1442">
        <v>0.8</v>
      </c>
      <c r="U1442">
        <v>0.8</v>
      </c>
      <c r="V1442">
        <v>0.8</v>
      </c>
      <c r="W1442">
        <v>0.8</v>
      </c>
      <c r="X1442">
        <v>0.8</v>
      </c>
      <c r="Y1442">
        <v>0.8</v>
      </c>
      <c r="Z1442">
        <v>0.8</v>
      </c>
      <c r="AA1442">
        <v>0.8</v>
      </c>
      <c r="AB1442" s="7">
        <f t="shared" si="66"/>
        <v>19.200000000000006</v>
      </c>
      <c r="AC1442">
        <f>INDEX(SHELF_days!$C$2:$C$289,MATCH(A1442&amp;"|"&amp;C1442,SHELF_days!$D$2:$D$289,0))</f>
        <v>97</v>
      </c>
      <c r="AD1442" s="8">
        <f t="shared" si="67"/>
        <v>1862.4000000000005</v>
      </c>
      <c r="AE1442" s="7">
        <f t="shared" si="68"/>
        <v>0.8</v>
      </c>
    </row>
    <row r="1443" spans="1:31" x14ac:dyDescent="0.45">
      <c r="A1443" t="s">
        <v>41</v>
      </c>
      <c r="B1443" t="s">
        <v>174</v>
      </c>
      <c r="C1443" t="s">
        <v>135</v>
      </c>
      <c r="D1443">
        <v>0.8</v>
      </c>
      <c r="E1443">
        <v>0.8</v>
      </c>
      <c r="F1443">
        <v>0.8</v>
      </c>
      <c r="G1443">
        <v>0.8</v>
      </c>
      <c r="H1443">
        <v>0.8</v>
      </c>
      <c r="I1443">
        <v>0.8</v>
      </c>
      <c r="J1443">
        <v>0.8</v>
      </c>
      <c r="K1443">
        <v>0.8</v>
      </c>
      <c r="L1443">
        <v>0.8</v>
      </c>
      <c r="M1443">
        <v>0.8</v>
      </c>
      <c r="N1443">
        <v>0.8</v>
      </c>
      <c r="O1443">
        <v>0.8</v>
      </c>
      <c r="P1443">
        <v>0.8</v>
      </c>
      <c r="Q1443">
        <v>0.8</v>
      </c>
      <c r="R1443">
        <v>0.8</v>
      </c>
      <c r="S1443">
        <v>0.8</v>
      </c>
      <c r="T1443">
        <v>0.8</v>
      </c>
      <c r="U1443">
        <v>0.8</v>
      </c>
      <c r="V1443">
        <v>0.8</v>
      </c>
      <c r="W1443">
        <v>0.8</v>
      </c>
      <c r="X1443">
        <v>0.8</v>
      </c>
      <c r="Y1443">
        <v>0.8</v>
      </c>
      <c r="Z1443">
        <v>0.8</v>
      </c>
      <c r="AA1443">
        <v>0.8</v>
      </c>
      <c r="AB1443" s="7">
        <f t="shared" si="66"/>
        <v>19.200000000000006</v>
      </c>
      <c r="AC1443">
        <f>INDEX(SHELF_days!$C$2:$C$289,MATCH(A1443&amp;"|"&amp;C1443,SHELF_days!$D$2:$D$289,0))</f>
        <v>106</v>
      </c>
      <c r="AD1443" s="8">
        <f t="shared" si="67"/>
        <v>2035.2000000000007</v>
      </c>
      <c r="AE1443" s="7">
        <f t="shared" si="68"/>
        <v>0.8</v>
      </c>
    </row>
    <row r="1444" spans="1:31" x14ac:dyDescent="0.45">
      <c r="A1444" t="s">
        <v>41</v>
      </c>
      <c r="B1444" t="s">
        <v>174</v>
      </c>
      <c r="C1444" t="s">
        <v>136</v>
      </c>
      <c r="D1444">
        <v>0.8</v>
      </c>
      <c r="E1444">
        <v>0.8</v>
      </c>
      <c r="F1444">
        <v>0.8</v>
      </c>
      <c r="G1444">
        <v>0.8</v>
      </c>
      <c r="H1444">
        <v>0.8</v>
      </c>
      <c r="I1444">
        <v>0.8</v>
      </c>
      <c r="J1444">
        <v>0.8</v>
      </c>
      <c r="K1444">
        <v>0.8</v>
      </c>
      <c r="L1444">
        <v>0.8</v>
      </c>
      <c r="M1444">
        <v>0.8</v>
      </c>
      <c r="N1444">
        <v>0.8</v>
      </c>
      <c r="O1444">
        <v>0.8</v>
      </c>
      <c r="P1444">
        <v>0.8</v>
      </c>
      <c r="Q1444">
        <v>0.8</v>
      </c>
      <c r="R1444">
        <v>0.8</v>
      </c>
      <c r="S1444">
        <v>0.8</v>
      </c>
      <c r="T1444">
        <v>0.8</v>
      </c>
      <c r="U1444">
        <v>0.8</v>
      </c>
      <c r="V1444">
        <v>0.8</v>
      </c>
      <c r="W1444">
        <v>0.8</v>
      </c>
      <c r="X1444">
        <v>0.8</v>
      </c>
      <c r="Y1444">
        <v>0.8</v>
      </c>
      <c r="Z1444">
        <v>0.8</v>
      </c>
      <c r="AA1444">
        <v>0.8</v>
      </c>
      <c r="AB1444" s="7">
        <f t="shared" si="66"/>
        <v>19.200000000000006</v>
      </c>
      <c r="AC1444">
        <f>INDEX(SHELF_days!$C$2:$C$289,MATCH(A1444&amp;"|"&amp;C1444,SHELF_days!$D$2:$D$289,0))</f>
        <v>65</v>
      </c>
      <c r="AD1444" s="8">
        <f t="shared" si="67"/>
        <v>1248.0000000000005</v>
      </c>
      <c r="AE1444" s="7">
        <f t="shared" si="68"/>
        <v>0.8</v>
      </c>
    </row>
    <row r="1445" spans="1:31" x14ac:dyDescent="0.45">
      <c r="A1445" t="s">
        <v>41</v>
      </c>
      <c r="B1445" t="s">
        <v>174</v>
      </c>
      <c r="C1445" t="s">
        <v>137</v>
      </c>
      <c r="D1445">
        <v>0.8</v>
      </c>
      <c r="E1445">
        <v>0.8</v>
      </c>
      <c r="F1445">
        <v>0.8</v>
      </c>
      <c r="G1445">
        <v>0.8</v>
      </c>
      <c r="H1445">
        <v>0.8</v>
      </c>
      <c r="I1445">
        <v>0.8</v>
      </c>
      <c r="J1445">
        <v>0.8</v>
      </c>
      <c r="K1445">
        <v>0.8</v>
      </c>
      <c r="L1445">
        <v>0.8</v>
      </c>
      <c r="M1445">
        <v>0.8</v>
      </c>
      <c r="N1445">
        <v>0.8</v>
      </c>
      <c r="O1445">
        <v>0.8</v>
      </c>
      <c r="P1445">
        <v>0.8</v>
      </c>
      <c r="Q1445">
        <v>0.8</v>
      </c>
      <c r="R1445">
        <v>0.8</v>
      </c>
      <c r="S1445">
        <v>0.8</v>
      </c>
      <c r="T1445">
        <v>0.8</v>
      </c>
      <c r="U1445">
        <v>0.8</v>
      </c>
      <c r="V1445">
        <v>0.8</v>
      </c>
      <c r="W1445">
        <v>0.8</v>
      </c>
      <c r="X1445">
        <v>0.8</v>
      </c>
      <c r="Y1445">
        <v>0.8</v>
      </c>
      <c r="Z1445">
        <v>0.8</v>
      </c>
      <c r="AA1445">
        <v>0.8</v>
      </c>
      <c r="AB1445" s="7">
        <f t="shared" si="66"/>
        <v>19.200000000000006</v>
      </c>
      <c r="AC1445">
        <f>INDEX(SHELF_days!$C$2:$C$289,MATCH(A1445&amp;"|"&amp;C1445,SHELF_days!$D$2:$D$289,0))</f>
        <v>81</v>
      </c>
      <c r="AD1445" s="8">
        <f t="shared" si="67"/>
        <v>1555.2000000000005</v>
      </c>
      <c r="AE1445" s="7">
        <f t="shared" si="68"/>
        <v>0.8</v>
      </c>
    </row>
    <row r="1446" spans="1:31" x14ac:dyDescent="0.45">
      <c r="A1446" t="s">
        <v>41</v>
      </c>
      <c r="B1446" t="s">
        <v>174</v>
      </c>
      <c r="C1446" t="s">
        <v>138</v>
      </c>
      <c r="D1446">
        <v>0.8</v>
      </c>
      <c r="E1446">
        <v>0.8</v>
      </c>
      <c r="F1446">
        <v>0.8</v>
      </c>
      <c r="G1446">
        <v>0.8</v>
      </c>
      <c r="H1446">
        <v>0.8</v>
      </c>
      <c r="I1446">
        <v>0.8</v>
      </c>
      <c r="J1446">
        <v>0.8</v>
      </c>
      <c r="K1446">
        <v>0.8</v>
      </c>
      <c r="L1446">
        <v>0.8</v>
      </c>
      <c r="M1446">
        <v>0.8</v>
      </c>
      <c r="N1446">
        <v>0.8</v>
      </c>
      <c r="O1446">
        <v>0.8</v>
      </c>
      <c r="P1446">
        <v>0.8</v>
      </c>
      <c r="Q1446">
        <v>0.8</v>
      </c>
      <c r="R1446">
        <v>0.8</v>
      </c>
      <c r="S1446">
        <v>0.8</v>
      </c>
      <c r="T1446">
        <v>0.8</v>
      </c>
      <c r="U1446">
        <v>0.8</v>
      </c>
      <c r="V1446">
        <v>0.8</v>
      </c>
      <c r="W1446">
        <v>0.8</v>
      </c>
      <c r="X1446">
        <v>0.8</v>
      </c>
      <c r="Y1446">
        <v>0.8</v>
      </c>
      <c r="Z1446">
        <v>0.8</v>
      </c>
      <c r="AA1446">
        <v>0.8</v>
      </c>
      <c r="AB1446" s="7">
        <f t="shared" si="66"/>
        <v>19.200000000000006</v>
      </c>
      <c r="AC1446">
        <f>INDEX(SHELF_days!$C$2:$C$289,MATCH(A1446&amp;"|"&amp;C1446,SHELF_days!$D$2:$D$289,0))</f>
        <v>10</v>
      </c>
      <c r="AD1446" s="8">
        <f t="shared" si="67"/>
        <v>192.00000000000006</v>
      </c>
      <c r="AE1446" s="7">
        <f t="shared" si="68"/>
        <v>0.8</v>
      </c>
    </row>
    <row r="1447" spans="1:31" x14ac:dyDescent="0.45">
      <c r="A1447" t="s">
        <v>41</v>
      </c>
      <c r="B1447" t="s">
        <v>174</v>
      </c>
      <c r="C1447" t="s">
        <v>139</v>
      </c>
      <c r="D1447">
        <v>0.8</v>
      </c>
      <c r="E1447">
        <v>0.8</v>
      </c>
      <c r="F1447">
        <v>0.8</v>
      </c>
      <c r="G1447">
        <v>0.8</v>
      </c>
      <c r="H1447">
        <v>0.8</v>
      </c>
      <c r="I1447">
        <v>0.8</v>
      </c>
      <c r="J1447">
        <v>0.8</v>
      </c>
      <c r="K1447">
        <v>0.8</v>
      </c>
      <c r="L1447">
        <v>0.8</v>
      </c>
      <c r="M1447">
        <v>0.8</v>
      </c>
      <c r="N1447">
        <v>0.8</v>
      </c>
      <c r="O1447">
        <v>0.8</v>
      </c>
      <c r="P1447">
        <v>0.8</v>
      </c>
      <c r="Q1447">
        <v>0.8</v>
      </c>
      <c r="R1447">
        <v>0.8</v>
      </c>
      <c r="S1447">
        <v>0.8</v>
      </c>
      <c r="T1447">
        <v>0.8</v>
      </c>
      <c r="U1447">
        <v>0.8</v>
      </c>
      <c r="V1447">
        <v>0.8</v>
      </c>
      <c r="W1447">
        <v>0.8</v>
      </c>
      <c r="X1447">
        <v>0.8</v>
      </c>
      <c r="Y1447">
        <v>0.8</v>
      </c>
      <c r="Z1447">
        <v>0.8</v>
      </c>
      <c r="AA1447">
        <v>0.8</v>
      </c>
      <c r="AB1447" s="7">
        <f t="shared" si="66"/>
        <v>19.200000000000006</v>
      </c>
      <c r="AC1447">
        <f>INDEX(SHELF_days!$C$2:$C$289,MATCH(A1447&amp;"|"&amp;C1447,SHELF_days!$D$2:$D$289,0))</f>
        <v>6</v>
      </c>
      <c r="AD1447" s="8">
        <f t="shared" si="67"/>
        <v>115.20000000000005</v>
      </c>
      <c r="AE1447" s="7">
        <f t="shared" si="68"/>
        <v>0.8</v>
      </c>
    </row>
    <row r="1448" spans="1:31" x14ac:dyDescent="0.45">
      <c r="A1448" t="s">
        <v>41</v>
      </c>
      <c r="B1448" t="s">
        <v>175</v>
      </c>
      <c r="C1448" t="s">
        <v>134</v>
      </c>
      <c r="D1448">
        <v>0.2257303511428006</v>
      </c>
      <c r="E1448">
        <v>0.2202309423235195</v>
      </c>
      <c r="F1448">
        <v>0.21554690629673531</v>
      </c>
      <c r="G1448">
        <v>0.215121446667592</v>
      </c>
      <c r="H1448">
        <v>0.22804992959188139</v>
      </c>
      <c r="I1448">
        <v>0.26086714048316079</v>
      </c>
      <c r="J1448">
        <v>0.29803488194999278</v>
      </c>
      <c r="K1448">
        <v>0.31144042863908938</v>
      </c>
      <c r="L1448">
        <v>0.31666575911017708</v>
      </c>
      <c r="M1448">
        <v>0.32926142280844312</v>
      </c>
      <c r="N1448">
        <v>0.34461228071801597</v>
      </c>
      <c r="O1448">
        <v>0.34344665857920498</v>
      </c>
      <c r="P1448">
        <v>0.33865172855876019</v>
      </c>
      <c r="Q1448">
        <v>0.33324098003639102</v>
      </c>
      <c r="R1448">
        <v>0.33624527399830922</v>
      </c>
      <c r="S1448">
        <v>0.34419478130128889</v>
      </c>
      <c r="T1448">
        <v>0.37118278353818052</v>
      </c>
      <c r="U1448">
        <v>0.35652199369806969</v>
      </c>
      <c r="V1448">
        <v>0.38802000524892161</v>
      </c>
      <c r="W1448">
        <v>0.38608375220119467</v>
      </c>
      <c r="X1448">
        <v>0.37024745857927349</v>
      </c>
      <c r="Y1448">
        <v>0.34049136109715922</v>
      </c>
      <c r="Z1448">
        <v>0.30661818685535441</v>
      </c>
      <c r="AA1448">
        <v>0.27728850971767488</v>
      </c>
      <c r="AB1448" s="7">
        <f t="shared" si="66"/>
        <v>7.4577949631411906</v>
      </c>
      <c r="AC1448">
        <f>INDEX(SHELF_days!$C$2:$C$289,MATCH(A1448&amp;"|"&amp;C1448,SHELF_days!$D$2:$D$289,0))</f>
        <v>97</v>
      </c>
      <c r="AD1448" s="8">
        <f t="shared" si="67"/>
        <v>723.4061114246955</v>
      </c>
      <c r="AE1448" s="7">
        <f t="shared" si="68"/>
        <v>0.38802000524892161</v>
      </c>
    </row>
    <row r="1449" spans="1:31" x14ac:dyDescent="0.45">
      <c r="A1449" t="s">
        <v>41</v>
      </c>
      <c r="B1449" t="s">
        <v>175</v>
      </c>
      <c r="C1449" t="s">
        <v>135</v>
      </c>
      <c r="D1449">
        <v>0.35885711838502982</v>
      </c>
      <c r="E1449">
        <v>0.35434911336658342</v>
      </c>
      <c r="F1449">
        <v>0.35798450405204468</v>
      </c>
      <c r="G1449">
        <v>0.37237698889906368</v>
      </c>
      <c r="H1449">
        <v>0.40409453554693042</v>
      </c>
      <c r="I1449">
        <v>0.42306108688895738</v>
      </c>
      <c r="J1449">
        <v>0.43694718414377792</v>
      </c>
      <c r="K1449">
        <v>0.4459490022665043</v>
      </c>
      <c r="L1449">
        <v>0.45126845823564399</v>
      </c>
      <c r="M1449">
        <v>0.45785375759311908</v>
      </c>
      <c r="N1449">
        <v>0.46324819208223472</v>
      </c>
      <c r="O1449">
        <v>0.46234505885418409</v>
      </c>
      <c r="P1449">
        <v>0.45967333681826139</v>
      </c>
      <c r="Q1449">
        <v>0.45828993916745098</v>
      </c>
      <c r="R1449">
        <v>0.45967409037122592</v>
      </c>
      <c r="S1449">
        <v>0.46113121062040452</v>
      </c>
      <c r="T1449">
        <v>0.46101290280496521</v>
      </c>
      <c r="U1449">
        <v>0.45785727417362071</v>
      </c>
      <c r="V1449">
        <v>0.46202555239720172</v>
      </c>
      <c r="W1449">
        <v>0.46202216140886099</v>
      </c>
      <c r="X1449">
        <v>0.45675846835910039</v>
      </c>
      <c r="Y1449">
        <v>0.43980691764436358</v>
      </c>
      <c r="Z1449">
        <v>0.40186640502282439</v>
      </c>
      <c r="AA1449">
        <v>0.36678072780760118</v>
      </c>
      <c r="AB1449" s="7">
        <f t="shared" si="66"/>
        <v>10.335233986909953</v>
      </c>
      <c r="AC1449">
        <f>INDEX(SHELF_days!$C$2:$C$289,MATCH(A1449&amp;"|"&amp;C1449,SHELF_days!$D$2:$D$289,0))</f>
        <v>106</v>
      </c>
      <c r="AD1449" s="8">
        <f t="shared" si="67"/>
        <v>1095.534802612455</v>
      </c>
      <c r="AE1449" s="7">
        <f t="shared" si="68"/>
        <v>0.46324819208223472</v>
      </c>
    </row>
    <row r="1450" spans="1:31" x14ac:dyDescent="0.45">
      <c r="A1450" t="s">
        <v>41</v>
      </c>
      <c r="B1450" t="s">
        <v>175</v>
      </c>
      <c r="C1450" t="s">
        <v>136</v>
      </c>
      <c r="D1450">
        <v>0.44111839735954661</v>
      </c>
      <c r="E1450">
        <v>0.4336589456481636</v>
      </c>
      <c r="F1450">
        <v>0.43356247927557467</v>
      </c>
      <c r="G1450">
        <v>0.43963515007655501</v>
      </c>
      <c r="H1450">
        <v>0.4468525142032243</v>
      </c>
      <c r="I1450">
        <v>0.44826858320551699</v>
      </c>
      <c r="J1450">
        <v>0.44728057093084822</v>
      </c>
      <c r="K1450">
        <v>0.45607478134745838</v>
      </c>
      <c r="L1450">
        <v>0.46350371609596291</v>
      </c>
      <c r="M1450">
        <v>0.47174923561625509</v>
      </c>
      <c r="N1450">
        <v>0.47604168197871538</v>
      </c>
      <c r="O1450">
        <v>0.47784586940150919</v>
      </c>
      <c r="P1450">
        <v>0.47815779782072981</v>
      </c>
      <c r="Q1450">
        <v>0.47888385576303932</v>
      </c>
      <c r="R1450">
        <v>0.47905610251324582</v>
      </c>
      <c r="S1450">
        <v>0.47978502782119492</v>
      </c>
      <c r="T1450">
        <v>0.48018174833861482</v>
      </c>
      <c r="U1450">
        <v>0.4777729563895311</v>
      </c>
      <c r="V1450">
        <v>0.48020775944120242</v>
      </c>
      <c r="W1450">
        <v>0.48022946949533069</v>
      </c>
      <c r="X1450">
        <v>0.47976270333157228</v>
      </c>
      <c r="Y1450">
        <v>0.47761893789231902</v>
      </c>
      <c r="Z1450">
        <v>0.46870737029631732</v>
      </c>
      <c r="AA1450">
        <v>0.44765066591018621</v>
      </c>
      <c r="AB1450" s="7">
        <f t="shared" si="66"/>
        <v>11.143606320152614</v>
      </c>
      <c r="AC1450">
        <f>INDEX(SHELF_days!$C$2:$C$289,MATCH(A1450&amp;"|"&amp;C1450,SHELF_days!$D$2:$D$289,0))</f>
        <v>65</v>
      </c>
      <c r="AD1450" s="8">
        <f t="shared" si="67"/>
        <v>724.33441080991986</v>
      </c>
      <c r="AE1450" s="7">
        <f t="shared" si="68"/>
        <v>0.48022946949533069</v>
      </c>
    </row>
    <row r="1451" spans="1:31" x14ac:dyDescent="0.45">
      <c r="A1451" t="s">
        <v>41</v>
      </c>
      <c r="B1451" t="s">
        <v>175</v>
      </c>
      <c r="C1451" t="s">
        <v>137</v>
      </c>
      <c r="D1451">
        <v>0.29541741229079932</v>
      </c>
      <c r="E1451">
        <v>0.28787926226533661</v>
      </c>
      <c r="F1451">
        <v>0.28835523484734338</v>
      </c>
      <c r="G1451">
        <v>0.29730782549461199</v>
      </c>
      <c r="H1451">
        <v>0.31732464205628441</v>
      </c>
      <c r="I1451">
        <v>0.34693421266540381</v>
      </c>
      <c r="J1451">
        <v>0.38757333024735102</v>
      </c>
      <c r="K1451">
        <v>0.42330891123255387</v>
      </c>
      <c r="L1451">
        <v>0.44282345838448428</v>
      </c>
      <c r="M1451">
        <v>0.45595165656575293</v>
      </c>
      <c r="N1451">
        <v>0.46010293953409781</v>
      </c>
      <c r="O1451">
        <v>0.45928921707086728</v>
      </c>
      <c r="P1451">
        <v>0.45748952792274089</v>
      </c>
      <c r="Q1451">
        <v>0.45569444071946819</v>
      </c>
      <c r="R1451">
        <v>0.45262264252965251</v>
      </c>
      <c r="S1451">
        <v>0.45424088356640618</v>
      </c>
      <c r="T1451">
        <v>0.4540847461517285</v>
      </c>
      <c r="U1451">
        <v>0.44116248500266109</v>
      </c>
      <c r="V1451">
        <v>0.44246910863075278</v>
      </c>
      <c r="W1451">
        <v>0.44566844643508408</v>
      </c>
      <c r="X1451">
        <v>0.42619202968336972</v>
      </c>
      <c r="Y1451">
        <v>0.39120755184035289</v>
      </c>
      <c r="Z1451">
        <v>0.33808286480491551</v>
      </c>
      <c r="AA1451">
        <v>0.30409569415375542</v>
      </c>
      <c r="AB1451" s="7">
        <f t="shared" si="66"/>
        <v>9.5252785240957749</v>
      </c>
      <c r="AC1451">
        <f>INDEX(SHELF_days!$C$2:$C$289,MATCH(A1451&amp;"|"&amp;C1451,SHELF_days!$D$2:$D$289,0))</f>
        <v>81</v>
      </c>
      <c r="AD1451" s="8">
        <f t="shared" si="67"/>
        <v>771.54756045175782</v>
      </c>
      <c r="AE1451" s="7">
        <f t="shared" si="68"/>
        <v>0.46010293953409781</v>
      </c>
    </row>
    <row r="1452" spans="1:31" x14ac:dyDescent="0.45">
      <c r="A1452" t="s">
        <v>41</v>
      </c>
      <c r="B1452" t="s">
        <v>175</v>
      </c>
      <c r="C1452" t="s">
        <v>138</v>
      </c>
      <c r="D1452">
        <v>0.38315347449024328</v>
      </c>
      <c r="E1452">
        <v>0.35747713684099208</v>
      </c>
      <c r="F1452">
        <v>0.33645228069464361</v>
      </c>
      <c r="G1452">
        <v>0.34826336938776109</v>
      </c>
      <c r="H1452">
        <v>0.37286802912921702</v>
      </c>
      <c r="I1452">
        <v>0.42827976770830029</v>
      </c>
      <c r="J1452">
        <v>0.45845582129338752</v>
      </c>
      <c r="K1452">
        <v>0.4811873744307838</v>
      </c>
      <c r="L1452">
        <v>0.48382064014708082</v>
      </c>
      <c r="M1452">
        <v>0.48609046726856009</v>
      </c>
      <c r="N1452">
        <v>0.48814862136228859</v>
      </c>
      <c r="O1452">
        <v>0.48946791677424539</v>
      </c>
      <c r="P1452">
        <v>0.48961302595679151</v>
      </c>
      <c r="Q1452">
        <v>0.49029863356239961</v>
      </c>
      <c r="R1452">
        <v>0.4904437427449459</v>
      </c>
      <c r="S1452">
        <v>0.4904437427449459</v>
      </c>
      <c r="T1452">
        <v>0.49058885192749208</v>
      </c>
      <c r="U1452">
        <v>0.49044773657565799</v>
      </c>
      <c r="V1452">
        <v>0.49065940960340898</v>
      </c>
      <c r="W1452">
        <v>0.49065940960340898</v>
      </c>
      <c r="X1452">
        <v>0.49044773657565799</v>
      </c>
      <c r="Y1452">
        <v>0.48796224259571558</v>
      </c>
      <c r="Z1452">
        <v>0.48354506582793338</v>
      </c>
      <c r="AA1452">
        <v>0.47695391387576652</v>
      </c>
      <c r="AB1452" s="7">
        <f t="shared" si="66"/>
        <v>10.975728411121629</v>
      </c>
      <c r="AC1452">
        <f>INDEX(SHELF_days!$C$2:$C$289,MATCH(A1452&amp;"|"&amp;C1452,SHELF_days!$D$2:$D$289,0))</f>
        <v>10</v>
      </c>
      <c r="AD1452" s="8">
        <f t="shared" si="67"/>
        <v>109.75728411121629</v>
      </c>
      <c r="AE1452" s="7">
        <f t="shared" si="68"/>
        <v>0.49065940960340898</v>
      </c>
    </row>
    <row r="1453" spans="1:31" x14ac:dyDescent="0.45">
      <c r="A1453" t="s">
        <v>41</v>
      </c>
      <c r="B1453" t="s">
        <v>175</v>
      </c>
      <c r="C1453" t="s">
        <v>139</v>
      </c>
      <c r="D1453">
        <v>0.47369051042486532</v>
      </c>
      <c r="E1453">
        <v>0.47369051042486532</v>
      </c>
      <c r="F1453">
        <v>0.47337322276272298</v>
      </c>
      <c r="G1453">
        <v>0.47369051042486532</v>
      </c>
      <c r="H1453">
        <v>0.47501291214959818</v>
      </c>
      <c r="I1453">
        <v>0.47671029020231742</v>
      </c>
      <c r="J1453">
        <v>0.4774003353976059</v>
      </c>
      <c r="K1453">
        <v>0.4774003353976059</v>
      </c>
      <c r="L1453">
        <v>0.47602024500702889</v>
      </c>
      <c r="M1453">
        <v>0.47602024500702889</v>
      </c>
      <c r="N1453">
        <v>0.47602024500702889</v>
      </c>
      <c r="O1453">
        <v>0.47602024500702889</v>
      </c>
      <c r="P1453">
        <v>0.47533019981174052</v>
      </c>
      <c r="Q1453">
        <v>0.47533019981174052</v>
      </c>
      <c r="R1453">
        <v>0.47533019981174052</v>
      </c>
      <c r="S1453">
        <v>0.4774003353976059</v>
      </c>
      <c r="T1453">
        <v>0.47665482033131362</v>
      </c>
      <c r="U1453">
        <v>0.44253863086907769</v>
      </c>
      <c r="V1453">
        <v>0.4474998561316661</v>
      </c>
      <c r="W1453">
        <v>0.4474998561316661</v>
      </c>
      <c r="X1453">
        <v>0.43726677432886751</v>
      </c>
      <c r="Y1453">
        <v>0.42960305695096918</v>
      </c>
      <c r="Z1453">
        <v>0.39951398012361622</v>
      </c>
      <c r="AA1453">
        <v>0.35762091474663421</v>
      </c>
      <c r="AB1453" s="7">
        <f t="shared" si="66"/>
        <v>11.046638431659197</v>
      </c>
      <c r="AC1453">
        <f>INDEX(SHELF_days!$C$2:$C$289,MATCH(A1453&amp;"|"&amp;C1453,SHELF_days!$D$2:$D$289,0))</f>
        <v>6</v>
      </c>
      <c r="AD1453" s="8">
        <f t="shared" si="67"/>
        <v>66.279830589955182</v>
      </c>
      <c r="AE1453" s="7">
        <f t="shared" si="68"/>
        <v>0.4774003353976059</v>
      </c>
    </row>
    <row r="1454" spans="1:31" x14ac:dyDescent="0.45">
      <c r="A1454" t="s">
        <v>41</v>
      </c>
      <c r="B1454" t="s">
        <v>176</v>
      </c>
      <c r="C1454" t="s">
        <v>134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1.8059807413825799E-3</v>
      </c>
      <c r="K1454">
        <v>1.8059807413825799E-3</v>
      </c>
      <c r="L1454">
        <v>1.8059807413825799E-3</v>
      </c>
      <c r="M1454">
        <v>1.8059807413825799E-3</v>
      </c>
      <c r="N1454">
        <v>1.8059807413825799E-3</v>
      </c>
      <c r="O1454">
        <v>1.8059807413825799E-3</v>
      </c>
      <c r="P1454">
        <v>1.8059807413825799E-3</v>
      </c>
      <c r="Q1454">
        <v>1.8059807413825799E-3</v>
      </c>
      <c r="R1454">
        <v>1.8059807413825799E-3</v>
      </c>
      <c r="S1454">
        <v>1.8059807413825799E-3</v>
      </c>
      <c r="T1454">
        <v>9.0299037069129021E-3</v>
      </c>
      <c r="U1454">
        <v>1.535083630175193E-2</v>
      </c>
      <c r="V1454">
        <v>1.535083630175193E-2</v>
      </c>
      <c r="W1454">
        <v>1.0835884448295479E-2</v>
      </c>
      <c r="X1454">
        <v>3.6119614827651589E-3</v>
      </c>
      <c r="Y1454">
        <v>0</v>
      </c>
      <c r="Z1454">
        <v>0</v>
      </c>
      <c r="AA1454">
        <v>0</v>
      </c>
      <c r="AB1454" s="7">
        <f t="shared" si="66"/>
        <v>7.2239229655303189E-2</v>
      </c>
      <c r="AC1454">
        <f>INDEX(SHELF_days!$C$2:$C$289,MATCH(A1454&amp;"|"&amp;C1454,SHELF_days!$D$2:$D$289,0))</f>
        <v>97</v>
      </c>
      <c r="AD1454" s="8">
        <f t="shared" si="67"/>
        <v>7.0072052765644095</v>
      </c>
      <c r="AE1454" s="7">
        <f t="shared" si="68"/>
        <v>1.535083630175193E-2</v>
      </c>
    </row>
    <row r="1455" spans="1:31" x14ac:dyDescent="0.45">
      <c r="A1455" t="s">
        <v>41</v>
      </c>
      <c r="B1455" t="s">
        <v>176</v>
      </c>
      <c r="C1455" t="s">
        <v>135</v>
      </c>
      <c r="D1455">
        <v>3.3856360378926607E-2</v>
      </c>
      <c r="E1455">
        <v>3.3856360378926607E-2</v>
      </c>
      <c r="F1455">
        <v>3.3856360378926607E-2</v>
      </c>
      <c r="G1455">
        <v>3.3856360378926607E-2</v>
      </c>
      <c r="H1455">
        <v>3.6115762479653757E-2</v>
      </c>
      <c r="I1455">
        <v>3.6115762479653757E-2</v>
      </c>
      <c r="J1455">
        <v>4.1387700714683749E-2</v>
      </c>
      <c r="K1455">
        <v>4.3645176641411973E-2</v>
      </c>
      <c r="L1455">
        <v>4.5904578742139122E-2</v>
      </c>
      <c r="M1455">
        <v>4.9670248910017693E-2</v>
      </c>
      <c r="N1455">
        <v>5.5317791074836073E-2</v>
      </c>
      <c r="O1455">
        <v>5.5317791074836073E-2</v>
      </c>
      <c r="P1455">
        <v>5.6446529038200188E-2</v>
      </c>
      <c r="Q1455">
        <v>5.9081535068715732E-2</v>
      </c>
      <c r="R1455">
        <v>5.9081535068715732E-2</v>
      </c>
      <c r="S1455">
        <v>5.9227924292633252E-2</v>
      </c>
      <c r="T1455">
        <v>6.8864572809204314E-2</v>
      </c>
      <c r="U1455">
        <v>7.8167993223963131E-2</v>
      </c>
      <c r="V1455">
        <v>8.115741527027899E-2</v>
      </c>
      <c r="W1455">
        <v>7.3999752690311352E-2</v>
      </c>
      <c r="X1455">
        <v>6.4642399403582934E-2</v>
      </c>
      <c r="Y1455">
        <v>5.3433992903897332E-2</v>
      </c>
      <c r="Z1455">
        <v>4.5527048638351802E-2</v>
      </c>
      <c r="AA1455">
        <v>3.5738232375866437E-2</v>
      </c>
      <c r="AB1455" s="7">
        <f t="shared" si="66"/>
        <v>1.23426918441666</v>
      </c>
      <c r="AC1455">
        <f>INDEX(SHELF_days!$C$2:$C$289,MATCH(A1455&amp;"|"&amp;C1455,SHELF_days!$D$2:$D$289,0))</f>
        <v>106</v>
      </c>
      <c r="AD1455" s="8">
        <f t="shared" si="67"/>
        <v>130.83253354816597</v>
      </c>
      <c r="AE1455" s="7">
        <f t="shared" si="68"/>
        <v>8.115741527027899E-2</v>
      </c>
    </row>
    <row r="1456" spans="1:31" x14ac:dyDescent="0.45">
      <c r="A1456" t="s">
        <v>41</v>
      </c>
      <c r="B1456" t="s">
        <v>176</v>
      </c>
      <c r="C1456" t="s">
        <v>136</v>
      </c>
      <c r="D1456">
        <v>9.4079120332102875E-2</v>
      </c>
      <c r="E1456">
        <v>9.328270273337913E-2</v>
      </c>
      <c r="F1456">
        <v>9.2486285134655372E-2</v>
      </c>
      <c r="G1456">
        <v>9.2486285134655372E-2</v>
      </c>
      <c r="H1456">
        <v>9.2486285134655372E-2</v>
      </c>
      <c r="I1456">
        <v>9.2486285134655372E-2</v>
      </c>
      <c r="J1456">
        <v>9.6468373128274124E-2</v>
      </c>
      <c r="K1456">
        <v>0.1004484242482389</v>
      </c>
      <c r="L1456">
        <v>0.1076161826367526</v>
      </c>
      <c r="M1456">
        <v>0.1203588642163325</v>
      </c>
      <c r="N1456">
        <v>0.14228173535460259</v>
      </c>
      <c r="O1456">
        <v>0.16885275217135759</v>
      </c>
      <c r="P1456">
        <v>0.1933400472400453</v>
      </c>
      <c r="Q1456">
        <v>0.2145500125994069</v>
      </c>
      <c r="R1456">
        <v>0.2328329905179346</v>
      </c>
      <c r="S1456">
        <v>0.25530378066913739</v>
      </c>
      <c r="T1456">
        <v>0.27874412267965631</v>
      </c>
      <c r="U1456">
        <v>0.28097857307812157</v>
      </c>
      <c r="V1456">
        <v>0.27342788244265132</v>
      </c>
      <c r="W1456">
        <v>0.2041130719961832</v>
      </c>
      <c r="X1456">
        <v>0.156539850932777</v>
      </c>
      <c r="Y1456">
        <v>0.1219659575293581</v>
      </c>
      <c r="Z1456">
        <v>0.1006948859603759</v>
      </c>
      <c r="AA1456">
        <v>9.487553793082662E-2</v>
      </c>
      <c r="AB1456" s="7">
        <f t="shared" si="66"/>
        <v>3.7007000089361362</v>
      </c>
      <c r="AC1456">
        <f>INDEX(SHELF_days!$C$2:$C$289,MATCH(A1456&amp;"|"&amp;C1456,SHELF_days!$D$2:$D$289,0))</f>
        <v>65</v>
      </c>
      <c r="AD1456" s="8">
        <f t="shared" si="67"/>
        <v>240.54550058084885</v>
      </c>
      <c r="AE1456" s="7">
        <f t="shared" si="68"/>
        <v>0.28097857307812157</v>
      </c>
    </row>
    <row r="1457" spans="1:31" x14ac:dyDescent="0.45">
      <c r="A1457" t="s">
        <v>41</v>
      </c>
      <c r="B1457" t="s">
        <v>176</v>
      </c>
      <c r="C1457" t="s">
        <v>137</v>
      </c>
      <c r="D1457">
        <v>1.7023588955655471E-2</v>
      </c>
      <c r="E1457">
        <v>1.7023588955655471E-2</v>
      </c>
      <c r="F1457">
        <v>1.7023588955655471E-2</v>
      </c>
      <c r="G1457">
        <v>1.7023588955655471E-2</v>
      </c>
      <c r="H1457">
        <v>1.7023588955655471E-2</v>
      </c>
      <c r="I1457">
        <v>1.7023588955655471E-2</v>
      </c>
      <c r="J1457">
        <v>1.7023588955655471E-2</v>
      </c>
      <c r="K1457">
        <v>1.7023588955655471E-2</v>
      </c>
      <c r="L1457">
        <v>1.7023588955655471E-2</v>
      </c>
      <c r="M1457">
        <v>1.8159463235802451E-2</v>
      </c>
      <c r="N1457">
        <v>2.0431211796096398E-2</v>
      </c>
      <c r="O1457">
        <v>2.1567086076243379E-2</v>
      </c>
      <c r="P1457">
        <v>2.2702960356390359E-2</v>
      </c>
      <c r="Q1457">
        <v>2.2848212821882301E-2</v>
      </c>
      <c r="R1457">
        <v>2.4954373571515441E-2</v>
      </c>
      <c r="S1457">
        <v>3.8677826511194002E-2</v>
      </c>
      <c r="T1457">
        <v>5.9771389549933621E-2</v>
      </c>
      <c r="U1457">
        <v>6.1186148563825128E-2</v>
      </c>
      <c r="V1457">
        <v>5.2398374401562711E-2</v>
      </c>
      <c r="W1457">
        <v>3.9871801777537748E-2</v>
      </c>
      <c r="X1457">
        <v>1.8728852900530859E-2</v>
      </c>
      <c r="Y1457">
        <v>1.5321230060089921E-2</v>
      </c>
      <c r="Z1457">
        <v>1.5321230060089921E-2</v>
      </c>
      <c r="AA1457">
        <v>1.5321230060089921E-2</v>
      </c>
      <c r="AB1457" s="7">
        <f t="shared" si="66"/>
        <v>0.60047369234368331</v>
      </c>
      <c r="AC1457">
        <f>INDEX(SHELF_days!$C$2:$C$289,MATCH(A1457&amp;"|"&amp;C1457,SHELF_days!$D$2:$D$289,0))</f>
        <v>81</v>
      </c>
      <c r="AD1457" s="8">
        <f t="shared" si="67"/>
        <v>48.638369079838348</v>
      </c>
      <c r="AE1457" s="7">
        <f t="shared" si="68"/>
        <v>6.1186148563825128E-2</v>
      </c>
    </row>
    <row r="1458" spans="1:31" x14ac:dyDescent="0.45">
      <c r="A1458" t="s">
        <v>41</v>
      </c>
      <c r="B1458" t="s">
        <v>176</v>
      </c>
      <c r="C1458" t="s">
        <v>138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0.10384389262949829</v>
      </c>
      <c r="R1458">
        <v>0.17313222371846401</v>
      </c>
      <c r="S1458">
        <v>0.15381655085734569</v>
      </c>
      <c r="T1458">
        <v>0.10384389262949829</v>
      </c>
      <c r="U1458">
        <v>0.10384389262949829</v>
      </c>
      <c r="V1458">
        <v>0.10384389262949829</v>
      </c>
      <c r="W1458">
        <v>0.17313222371846401</v>
      </c>
      <c r="X1458">
        <v>0</v>
      </c>
      <c r="Y1458">
        <v>0</v>
      </c>
      <c r="Z1458">
        <v>0</v>
      </c>
      <c r="AA1458">
        <v>0</v>
      </c>
      <c r="AB1458" s="7">
        <f t="shared" si="66"/>
        <v>0.915456568812267</v>
      </c>
      <c r="AC1458">
        <f>INDEX(SHELF_days!$C$2:$C$289,MATCH(A1458&amp;"|"&amp;C1458,SHELF_days!$D$2:$D$289,0))</f>
        <v>10</v>
      </c>
      <c r="AD1458" s="8">
        <f t="shared" si="67"/>
        <v>9.1545656881226698</v>
      </c>
      <c r="AE1458" s="7">
        <f t="shared" si="68"/>
        <v>0.17313222371846401</v>
      </c>
    </row>
    <row r="1459" spans="1:31" x14ac:dyDescent="0.45">
      <c r="A1459" t="s">
        <v>41</v>
      </c>
      <c r="B1459" t="s">
        <v>176</v>
      </c>
      <c r="C1459" t="s">
        <v>139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 s="7">
        <f t="shared" si="66"/>
        <v>0</v>
      </c>
      <c r="AC1459">
        <f>INDEX(SHELF_days!$C$2:$C$289,MATCH(A1459&amp;"|"&amp;C1459,SHELF_days!$D$2:$D$289,0))</f>
        <v>6</v>
      </c>
      <c r="AD1459" s="8">
        <f t="shared" si="67"/>
        <v>0</v>
      </c>
      <c r="AE1459" s="7">
        <f t="shared" si="68"/>
        <v>0</v>
      </c>
    </row>
    <row r="1460" spans="1:31" x14ac:dyDescent="0.45">
      <c r="A1460" t="s">
        <v>41</v>
      </c>
      <c r="B1460" t="s">
        <v>177</v>
      </c>
      <c r="C1460" t="s">
        <v>134</v>
      </c>
      <c r="D1460">
        <v>0.36922684757273211</v>
      </c>
      <c r="E1460">
        <v>0.33523335274984178</v>
      </c>
      <c r="F1460">
        <v>0.3383498388959621</v>
      </c>
      <c r="G1460">
        <v>0.36778374561344479</v>
      </c>
      <c r="H1460">
        <v>0.41621977414058442</v>
      </c>
      <c r="I1460">
        <v>0.46784137348210802</v>
      </c>
      <c r="J1460">
        <v>0.55172551290280225</v>
      </c>
      <c r="K1460">
        <v>0.56883932044658314</v>
      </c>
      <c r="L1460">
        <v>0.57787022180350556</v>
      </c>
      <c r="M1460">
        <v>0.58967986203948075</v>
      </c>
      <c r="N1460">
        <v>0.59584758770058321</v>
      </c>
      <c r="O1460">
        <v>0.59174472601314165</v>
      </c>
      <c r="P1460">
        <v>0.58448315977119647</v>
      </c>
      <c r="Q1460">
        <v>0.56903889837712296</v>
      </c>
      <c r="R1460">
        <v>0.57436609390768312</v>
      </c>
      <c r="S1460">
        <v>0.58840947175085301</v>
      </c>
      <c r="T1460">
        <v>0.61004832506590945</v>
      </c>
      <c r="U1460">
        <v>0.61154899758208314</v>
      </c>
      <c r="V1460">
        <v>0.6166574249964748</v>
      </c>
      <c r="W1460">
        <v>0.61458488494856223</v>
      </c>
      <c r="X1460">
        <v>0.60249122996528037</v>
      </c>
      <c r="Y1460">
        <v>0.56427205626692423</v>
      </c>
      <c r="Z1460">
        <v>0.50208050268104709</v>
      </c>
      <c r="AA1460">
        <v>0.45405514412636427</v>
      </c>
      <c r="AB1460" s="7">
        <f t="shared" si="66"/>
        <v>12.662398352800272</v>
      </c>
      <c r="AC1460">
        <f>INDEX(SHELF_days!$C$2:$C$289,MATCH(A1460&amp;"|"&amp;C1460,SHELF_days!$D$2:$D$289,0))</f>
        <v>97</v>
      </c>
      <c r="AD1460" s="8">
        <f t="shared" si="67"/>
        <v>1228.2526402216265</v>
      </c>
      <c r="AE1460" s="7">
        <f t="shared" si="68"/>
        <v>0.6166574249964748</v>
      </c>
    </row>
    <row r="1461" spans="1:31" x14ac:dyDescent="0.45">
      <c r="A1461" t="s">
        <v>41</v>
      </c>
      <c r="B1461" t="s">
        <v>177</v>
      </c>
      <c r="C1461" t="s">
        <v>135</v>
      </c>
      <c r="D1461">
        <v>0.55342254084664588</v>
      </c>
      <c r="E1461">
        <v>0.54295979818653173</v>
      </c>
      <c r="F1461">
        <v>0.56260334289885749</v>
      </c>
      <c r="G1461">
        <v>0.57297476924169621</v>
      </c>
      <c r="H1461">
        <v>0.6012266329402387</v>
      </c>
      <c r="I1461">
        <v>0.61372291974275162</v>
      </c>
      <c r="J1461">
        <v>0.61909653379779506</v>
      </c>
      <c r="K1461">
        <v>0.62608925640144963</v>
      </c>
      <c r="L1461">
        <v>0.63228822947801944</v>
      </c>
      <c r="M1461">
        <v>0.63914046543971226</v>
      </c>
      <c r="N1461">
        <v>0.6425332178430927</v>
      </c>
      <c r="O1461">
        <v>0.64192561311660734</v>
      </c>
      <c r="P1461">
        <v>0.63512254747960128</v>
      </c>
      <c r="Q1461">
        <v>0.63324353864336058</v>
      </c>
      <c r="R1461">
        <v>0.63816408327807694</v>
      </c>
      <c r="S1461">
        <v>0.64924145499677433</v>
      </c>
      <c r="T1461">
        <v>0.65555632955296272</v>
      </c>
      <c r="U1461">
        <v>0.65513486962707701</v>
      </c>
      <c r="V1461">
        <v>0.65459048388947449</v>
      </c>
      <c r="W1461">
        <v>0.65195987151873758</v>
      </c>
      <c r="X1461">
        <v>0.64734839749633732</v>
      </c>
      <c r="Y1461">
        <v>0.62305123276902319</v>
      </c>
      <c r="Z1461">
        <v>0.59501009903342361</v>
      </c>
      <c r="AA1461">
        <v>0.56954689517782542</v>
      </c>
      <c r="AB1461" s="7">
        <f t="shared" si="66"/>
        <v>14.855953123396073</v>
      </c>
      <c r="AC1461">
        <f>INDEX(SHELF_days!$C$2:$C$289,MATCH(A1461&amp;"|"&amp;C1461,SHELF_days!$D$2:$D$289,0))</f>
        <v>106</v>
      </c>
      <c r="AD1461" s="8">
        <f t="shared" si="67"/>
        <v>1574.7310310799837</v>
      </c>
      <c r="AE1461" s="7">
        <f t="shared" si="68"/>
        <v>0.65555632955296272</v>
      </c>
    </row>
    <row r="1462" spans="1:31" x14ac:dyDescent="0.45">
      <c r="A1462" t="s">
        <v>41</v>
      </c>
      <c r="B1462" t="s">
        <v>177</v>
      </c>
      <c r="C1462" t="s">
        <v>136</v>
      </c>
      <c r="D1462">
        <v>0.6000792893420005</v>
      </c>
      <c r="E1462">
        <v>0.58968381817005655</v>
      </c>
      <c r="F1462">
        <v>0.58015893191168588</v>
      </c>
      <c r="G1462">
        <v>0.59502760583034509</v>
      </c>
      <c r="H1462">
        <v>0.62095614467078031</v>
      </c>
      <c r="I1462">
        <v>0.63243411945236461</v>
      </c>
      <c r="J1462">
        <v>0.63553271444080628</v>
      </c>
      <c r="K1462">
        <v>0.63816737931083056</v>
      </c>
      <c r="L1462">
        <v>0.63985127381471574</v>
      </c>
      <c r="M1462">
        <v>0.64585945522483645</v>
      </c>
      <c r="N1462">
        <v>0.64962244396311031</v>
      </c>
      <c r="O1462">
        <v>0.65081949821927354</v>
      </c>
      <c r="P1462">
        <v>0.64948498318728298</v>
      </c>
      <c r="Q1462">
        <v>0.64916424137701911</v>
      </c>
      <c r="R1462">
        <v>0.65233156675337445</v>
      </c>
      <c r="S1462">
        <v>0.66533879266603813</v>
      </c>
      <c r="T1462">
        <v>0.66533879266603813</v>
      </c>
      <c r="U1462">
        <v>0.66533879266603813</v>
      </c>
      <c r="V1462">
        <v>0.66533879266603813</v>
      </c>
      <c r="W1462">
        <v>0.66533879266603813</v>
      </c>
      <c r="X1462">
        <v>0.66533879266603813</v>
      </c>
      <c r="Y1462">
        <v>0.66005228032901098</v>
      </c>
      <c r="Z1462">
        <v>0.6473027933710237</v>
      </c>
      <c r="AA1462">
        <v>0.63247421217864752</v>
      </c>
      <c r="AB1462" s="7">
        <f t="shared" si="66"/>
        <v>15.361035507543395</v>
      </c>
      <c r="AC1462">
        <f>INDEX(SHELF_days!$C$2:$C$289,MATCH(A1462&amp;"|"&amp;C1462,SHELF_days!$D$2:$D$289,0))</f>
        <v>65</v>
      </c>
      <c r="AD1462" s="8">
        <f t="shared" si="67"/>
        <v>998.46730799032071</v>
      </c>
      <c r="AE1462" s="7">
        <f t="shared" si="68"/>
        <v>0.66533879266603813</v>
      </c>
    </row>
    <row r="1463" spans="1:31" x14ac:dyDescent="0.45">
      <c r="A1463" t="s">
        <v>41</v>
      </c>
      <c r="B1463" t="s">
        <v>177</v>
      </c>
      <c r="C1463" t="s">
        <v>137</v>
      </c>
      <c r="D1463">
        <v>0.50351019520198126</v>
      </c>
      <c r="E1463">
        <v>0.47707763351684579</v>
      </c>
      <c r="F1463">
        <v>0.46697066026947792</v>
      </c>
      <c r="G1463">
        <v>0.4765996320535778</v>
      </c>
      <c r="H1463">
        <v>0.52659215047632502</v>
      </c>
      <c r="I1463">
        <v>0.58954586242229978</v>
      </c>
      <c r="J1463">
        <v>0.61359760912692751</v>
      </c>
      <c r="K1463">
        <v>0.62506504807744268</v>
      </c>
      <c r="L1463">
        <v>0.63278201400847078</v>
      </c>
      <c r="M1463">
        <v>0.64270973670711329</v>
      </c>
      <c r="N1463">
        <v>0.65109774315388291</v>
      </c>
      <c r="O1463">
        <v>0.64724155827232688</v>
      </c>
      <c r="P1463">
        <v>0.63972222756168839</v>
      </c>
      <c r="Q1463">
        <v>0.63977278540876492</v>
      </c>
      <c r="R1463">
        <v>0.63418844139077857</v>
      </c>
      <c r="S1463">
        <v>0.64924089131580354</v>
      </c>
      <c r="T1463">
        <v>0.65185611086002937</v>
      </c>
      <c r="U1463">
        <v>0.65004522070111015</v>
      </c>
      <c r="V1463">
        <v>0.65173661049421217</v>
      </c>
      <c r="W1463">
        <v>0.64960858474908645</v>
      </c>
      <c r="X1463">
        <v>0.63311293809842561</v>
      </c>
      <c r="Y1463">
        <v>0.59648147980760136</v>
      </c>
      <c r="Z1463">
        <v>0.5421685635437784</v>
      </c>
      <c r="AA1463">
        <v>0.49132575405656409</v>
      </c>
      <c r="AB1463" s="7">
        <f t="shared" si="66"/>
        <v>14.282049451274514</v>
      </c>
      <c r="AC1463">
        <f>INDEX(SHELF_days!$C$2:$C$289,MATCH(A1463&amp;"|"&amp;C1463,SHELF_days!$D$2:$D$289,0))</f>
        <v>81</v>
      </c>
      <c r="AD1463" s="8">
        <f t="shared" si="67"/>
        <v>1156.8460055532355</v>
      </c>
      <c r="AE1463" s="7">
        <f t="shared" si="68"/>
        <v>0.65185611086002937</v>
      </c>
    </row>
    <row r="1464" spans="1:31" x14ac:dyDescent="0.45">
      <c r="A1464" t="s">
        <v>41</v>
      </c>
      <c r="B1464" t="s">
        <v>177</v>
      </c>
      <c r="C1464" t="s">
        <v>138</v>
      </c>
      <c r="D1464">
        <v>0.6656538069439758</v>
      </c>
      <c r="E1464">
        <v>0.6656538069439758</v>
      </c>
      <c r="F1464">
        <v>0.66360621413738075</v>
      </c>
      <c r="G1464">
        <v>0.64331643087203039</v>
      </c>
      <c r="H1464">
        <v>0.67656189225910923</v>
      </c>
      <c r="I1464">
        <v>0.68799118301592133</v>
      </c>
      <c r="J1464">
        <v>0.69070889710467465</v>
      </c>
      <c r="K1464">
        <v>0.7150566370230953</v>
      </c>
      <c r="L1464">
        <v>0.72149724712383956</v>
      </c>
      <c r="M1464">
        <v>0.72149724712383956</v>
      </c>
      <c r="N1464">
        <v>0.72149724712383956</v>
      </c>
      <c r="O1464">
        <v>0.72149724712383956</v>
      </c>
      <c r="P1464">
        <v>0.72149724712383956</v>
      </c>
      <c r="Q1464">
        <v>0.72149724712383956</v>
      </c>
      <c r="R1464">
        <v>0.72149724712383956</v>
      </c>
      <c r="S1464">
        <v>0.72149724712383956</v>
      </c>
      <c r="T1464">
        <v>0.72149724712383956</v>
      </c>
      <c r="U1464">
        <v>0.72149724712383956</v>
      </c>
      <c r="V1464">
        <v>0.72149724712383956</v>
      </c>
      <c r="W1464">
        <v>0.72149724712383956</v>
      </c>
      <c r="X1464">
        <v>0.72149724712383956</v>
      </c>
      <c r="Y1464">
        <v>0.72149724712383956</v>
      </c>
      <c r="Z1464">
        <v>0.72149724712383956</v>
      </c>
      <c r="AA1464">
        <v>0.72149724712383956</v>
      </c>
      <c r="AB1464" s="7">
        <f t="shared" si="66"/>
        <v>16.952504822281593</v>
      </c>
      <c r="AC1464">
        <f>INDEX(SHELF_days!$C$2:$C$289,MATCH(A1464&amp;"|"&amp;C1464,SHELF_days!$D$2:$D$289,0))</f>
        <v>10</v>
      </c>
      <c r="AD1464" s="8">
        <f t="shared" si="67"/>
        <v>169.52504822281594</v>
      </c>
      <c r="AE1464" s="7">
        <f t="shared" si="68"/>
        <v>0.72149724712383956</v>
      </c>
    </row>
    <row r="1465" spans="1:31" x14ac:dyDescent="0.45">
      <c r="A1465" t="s">
        <v>41</v>
      </c>
      <c r="B1465" t="s">
        <v>177</v>
      </c>
      <c r="C1465" t="s">
        <v>139</v>
      </c>
      <c r="D1465">
        <v>0.49346986638939599</v>
      </c>
      <c r="E1465">
        <v>0.47466924152884182</v>
      </c>
      <c r="F1465">
        <v>0.49346986638939599</v>
      </c>
      <c r="G1465">
        <v>0.49346986638939599</v>
      </c>
      <c r="H1465">
        <v>0.51853736620346813</v>
      </c>
      <c r="I1465">
        <v>0.58207479147477981</v>
      </c>
      <c r="J1465">
        <v>0.6042260227461258</v>
      </c>
      <c r="K1465">
        <v>0.58207479147477981</v>
      </c>
      <c r="L1465">
        <v>0.58207479147477981</v>
      </c>
      <c r="M1465">
        <v>0.55992356020343381</v>
      </c>
      <c r="N1465">
        <v>0.55992356020343381</v>
      </c>
      <c r="O1465">
        <v>0.53777232893208782</v>
      </c>
      <c r="P1465">
        <v>0.53777232893208782</v>
      </c>
      <c r="Q1465">
        <v>0.53777232893208782</v>
      </c>
      <c r="R1465">
        <v>0.53777232893208782</v>
      </c>
      <c r="S1465">
        <v>0.60081336806846741</v>
      </c>
      <c r="T1465">
        <v>0.6042260227461258</v>
      </c>
      <c r="U1465">
        <v>0.6042260227461258</v>
      </c>
      <c r="V1465">
        <v>0.6042260227461258</v>
      </c>
      <c r="W1465">
        <v>0.58865190776263043</v>
      </c>
      <c r="X1465">
        <v>0.58207479147477981</v>
      </c>
      <c r="Y1465">
        <v>0.53777232893208782</v>
      </c>
      <c r="Z1465">
        <v>0.41926013921704369</v>
      </c>
      <c r="AA1465">
        <v>0.40474084477027911</v>
      </c>
      <c r="AB1465" s="7">
        <f t="shared" si="66"/>
        <v>13.040994488669845</v>
      </c>
      <c r="AC1465">
        <f>INDEX(SHELF_days!$C$2:$C$289,MATCH(A1465&amp;"|"&amp;C1465,SHELF_days!$D$2:$D$289,0))</f>
        <v>6</v>
      </c>
      <c r="AD1465" s="8">
        <f t="shared" si="67"/>
        <v>78.245966932019073</v>
      </c>
      <c r="AE1465" s="7">
        <f t="shared" si="68"/>
        <v>0.6042260227461258</v>
      </c>
    </row>
    <row r="1466" spans="1:31" x14ac:dyDescent="0.45">
      <c r="A1466" t="s">
        <v>41</v>
      </c>
      <c r="B1466" t="s">
        <v>178</v>
      </c>
      <c r="C1466" t="s">
        <v>134</v>
      </c>
      <c r="D1466">
        <v>0.10444536451326469</v>
      </c>
      <c r="E1466">
        <v>0.1017665685309127</v>
      </c>
      <c r="F1466">
        <v>0.10059801152688939</v>
      </c>
      <c r="G1466">
        <v>0.1062419278689725</v>
      </c>
      <c r="H1466">
        <v>0.1140333933388715</v>
      </c>
      <c r="I1466">
        <v>0.136861191627658</v>
      </c>
      <c r="J1466">
        <v>0.14243277094182491</v>
      </c>
      <c r="K1466">
        <v>0.1400858879460854</v>
      </c>
      <c r="L1466">
        <v>0.13674349858545351</v>
      </c>
      <c r="M1466">
        <v>0.14233391809017079</v>
      </c>
      <c r="N1466">
        <v>0.14492874729735311</v>
      </c>
      <c r="O1466">
        <v>0.1406071332179836</v>
      </c>
      <c r="P1466">
        <v>0.1336532421452756</v>
      </c>
      <c r="Q1466">
        <v>0.12865291601619661</v>
      </c>
      <c r="R1466">
        <v>0.1331733987735996</v>
      </c>
      <c r="S1466">
        <v>0.1544618837159239</v>
      </c>
      <c r="T1466">
        <v>0.1840842455400464</v>
      </c>
      <c r="U1466">
        <v>0.18032202230356609</v>
      </c>
      <c r="V1466">
        <v>0.18619504466654141</v>
      </c>
      <c r="W1466">
        <v>0.17510049838172709</v>
      </c>
      <c r="X1466">
        <v>0.16092406907475729</v>
      </c>
      <c r="Y1466">
        <v>0.13787018849936439</v>
      </c>
      <c r="Z1466">
        <v>0.11852666248770161</v>
      </c>
      <c r="AA1466">
        <v>0.1038382917066363</v>
      </c>
      <c r="AB1466" s="7">
        <f t="shared" si="66"/>
        <v>3.307880876796776</v>
      </c>
      <c r="AC1466">
        <f>INDEX(SHELF_days!$C$2:$C$289,MATCH(A1466&amp;"|"&amp;C1466,SHELF_days!$D$2:$D$289,0))</f>
        <v>97</v>
      </c>
      <c r="AD1466" s="8">
        <f t="shared" si="67"/>
        <v>320.86444504928727</v>
      </c>
      <c r="AE1466" s="7">
        <f t="shared" si="68"/>
        <v>0.18619504466654141</v>
      </c>
    </row>
    <row r="1467" spans="1:31" x14ac:dyDescent="0.45">
      <c r="A1467" t="s">
        <v>41</v>
      </c>
      <c r="B1467" t="s">
        <v>178</v>
      </c>
      <c r="C1467" t="s">
        <v>135</v>
      </c>
      <c r="D1467">
        <v>0.1571074186211309</v>
      </c>
      <c r="E1467">
        <v>0.15382666692094199</v>
      </c>
      <c r="F1467">
        <v>0.15167865260323601</v>
      </c>
      <c r="G1467">
        <v>0.15743363303158919</v>
      </c>
      <c r="H1467">
        <v>0.1693276662913398</v>
      </c>
      <c r="I1467">
        <v>0.1741034220009553</v>
      </c>
      <c r="J1467">
        <v>0.18494845205844759</v>
      </c>
      <c r="K1467">
        <v>0.19426097217162111</v>
      </c>
      <c r="L1467">
        <v>0.19628425745003411</v>
      </c>
      <c r="M1467">
        <v>0.19789468670095101</v>
      </c>
      <c r="N1467">
        <v>0.2021520464267455</v>
      </c>
      <c r="O1467">
        <v>0.20201510615283649</v>
      </c>
      <c r="P1467">
        <v>0.20268061843941329</v>
      </c>
      <c r="Q1467">
        <v>0.20453062048375051</v>
      </c>
      <c r="R1467">
        <v>0.20636695757506501</v>
      </c>
      <c r="S1467">
        <v>0.2182720390947063</v>
      </c>
      <c r="T1467">
        <v>0.22374179997166951</v>
      </c>
      <c r="U1467">
        <v>0.22654631352183091</v>
      </c>
      <c r="V1467">
        <v>0.23108918354269681</v>
      </c>
      <c r="W1467">
        <v>0.23036930218771021</v>
      </c>
      <c r="X1467">
        <v>0.22179149135727139</v>
      </c>
      <c r="Y1467">
        <v>0.20051690396291511</v>
      </c>
      <c r="Z1467">
        <v>0.18307926093114221</v>
      </c>
      <c r="AA1467">
        <v>0.16876769396108771</v>
      </c>
      <c r="AB1467" s="7">
        <f t="shared" si="66"/>
        <v>4.6587851654590882</v>
      </c>
      <c r="AC1467">
        <f>INDEX(SHELF_days!$C$2:$C$289,MATCH(A1467&amp;"|"&amp;C1467,SHELF_days!$D$2:$D$289,0))</f>
        <v>106</v>
      </c>
      <c r="AD1467" s="8">
        <f t="shared" si="67"/>
        <v>493.83122753866337</v>
      </c>
      <c r="AE1467" s="7">
        <f t="shared" si="68"/>
        <v>0.23108918354269681</v>
      </c>
    </row>
    <row r="1468" spans="1:31" x14ac:dyDescent="0.45">
      <c r="A1468" t="s">
        <v>41</v>
      </c>
      <c r="B1468" t="s">
        <v>178</v>
      </c>
      <c r="C1468" t="s">
        <v>136</v>
      </c>
      <c r="D1468">
        <v>0.25994912654031321</v>
      </c>
      <c r="E1468">
        <v>0.2488233216336857</v>
      </c>
      <c r="F1468">
        <v>0.2463304919936786</v>
      </c>
      <c r="G1468">
        <v>0.2512423625324986</v>
      </c>
      <c r="H1468">
        <v>0.25671902439454181</v>
      </c>
      <c r="I1468">
        <v>0.25994728182178328</v>
      </c>
      <c r="J1468">
        <v>0.28091558244443782</v>
      </c>
      <c r="K1468">
        <v>0.3176134905180541</v>
      </c>
      <c r="L1468">
        <v>0.33264610181782039</v>
      </c>
      <c r="M1468">
        <v>0.3501884526774508</v>
      </c>
      <c r="N1468">
        <v>0.35991288640756708</v>
      </c>
      <c r="O1468">
        <v>0.37069280658984732</v>
      </c>
      <c r="P1468">
        <v>0.37538607798287982</v>
      </c>
      <c r="Q1468">
        <v>0.37685816336970202</v>
      </c>
      <c r="R1468">
        <v>0.37696116015428538</v>
      </c>
      <c r="S1468">
        <v>0.37833547545902529</v>
      </c>
      <c r="T1468">
        <v>0.37852917090465987</v>
      </c>
      <c r="U1468">
        <v>0.37477055690008593</v>
      </c>
      <c r="V1468">
        <v>0.38377585785664808</v>
      </c>
      <c r="W1468">
        <v>0.37521421170651531</v>
      </c>
      <c r="X1468">
        <v>0.36605610656506349</v>
      </c>
      <c r="Y1468">
        <v>0.3403176712772995</v>
      </c>
      <c r="Z1468">
        <v>0.31083445737393528</v>
      </c>
      <c r="AA1468">
        <v>0.28570293448249262</v>
      </c>
      <c r="AB1468" s="7">
        <f t="shared" si="66"/>
        <v>7.8577227734042694</v>
      </c>
      <c r="AC1468">
        <f>INDEX(SHELF_days!$C$2:$C$289,MATCH(A1468&amp;"|"&amp;C1468,SHELF_days!$D$2:$D$289,0))</f>
        <v>65</v>
      </c>
      <c r="AD1468" s="8">
        <f t="shared" si="67"/>
        <v>510.75198027127749</v>
      </c>
      <c r="AE1468" s="7">
        <f t="shared" si="68"/>
        <v>0.38377585785664808</v>
      </c>
    </row>
    <row r="1469" spans="1:31" x14ac:dyDescent="0.45">
      <c r="A1469" t="s">
        <v>41</v>
      </c>
      <c r="B1469" t="s">
        <v>178</v>
      </c>
      <c r="C1469" t="s">
        <v>137</v>
      </c>
      <c r="D1469">
        <v>0.18104689110425989</v>
      </c>
      <c r="E1469">
        <v>0.1805548955999621</v>
      </c>
      <c r="F1469">
        <v>0.18228214184900771</v>
      </c>
      <c r="G1469">
        <v>0.18849435246343479</v>
      </c>
      <c r="H1469">
        <v>0.20730024479215201</v>
      </c>
      <c r="I1469">
        <v>0.22852884225566891</v>
      </c>
      <c r="J1469">
        <v>0.22961500345365971</v>
      </c>
      <c r="K1469">
        <v>0.22927078200011811</v>
      </c>
      <c r="L1469">
        <v>0.25628449237647022</v>
      </c>
      <c r="M1469">
        <v>0.27280054466646791</v>
      </c>
      <c r="N1469">
        <v>0.27971391464931938</v>
      </c>
      <c r="O1469">
        <v>0.28673515530423632</v>
      </c>
      <c r="P1469">
        <v>0.28604013491714891</v>
      </c>
      <c r="Q1469">
        <v>0.28649661202942522</v>
      </c>
      <c r="R1469">
        <v>0.29323940603084009</v>
      </c>
      <c r="S1469">
        <v>0.31200671047686718</v>
      </c>
      <c r="T1469">
        <v>0.31779401588303707</v>
      </c>
      <c r="U1469">
        <v>0.31774095754433818</v>
      </c>
      <c r="V1469">
        <v>0.31876967541696088</v>
      </c>
      <c r="W1469">
        <v>0.30676314341769312</v>
      </c>
      <c r="X1469">
        <v>0.28470446797767363</v>
      </c>
      <c r="Y1469">
        <v>0.24020167676940149</v>
      </c>
      <c r="Z1469">
        <v>0.21307527223564779</v>
      </c>
      <c r="AA1469">
        <v>0.19069649276876779</v>
      </c>
      <c r="AB1469" s="7">
        <f t="shared" si="66"/>
        <v>6.0901558259825599</v>
      </c>
      <c r="AC1469">
        <f>INDEX(SHELF_days!$C$2:$C$289,MATCH(A1469&amp;"|"&amp;C1469,SHELF_days!$D$2:$D$289,0))</f>
        <v>81</v>
      </c>
      <c r="AD1469" s="8">
        <f t="shared" si="67"/>
        <v>493.30262190458734</v>
      </c>
      <c r="AE1469" s="7">
        <f t="shared" si="68"/>
        <v>0.31876967541696088</v>
      </c>
    </row>
    <row r="1470" spans="1:31" x14ac:dyDescent="0.45">
      <c r="A1470" t="s">
        <v>41</v>
      </c>
      <c r="B1470" t="s">
        <v>178</v>
      </c>
      <c r="C1470" t="s">
        <v>138</v>
      </c>
      <c r="D1470">
        <v>0.1286331454458656</v>
      </c>
      <c r="E1470">
        <v>0.1286331454458656</v>
      </c>
      <c r="F1470">
        <v>0.1286331454458656</v>
      </c>
      <c r="G1470">
        <v>0.1286331454458656</v>
      </c>
      <c r="H1470">
        <v>0.1286331454458656</v>
      </c>
      <c r="I1470">
        <v>0.1286331454458656</v>
      </c>
      <c r="J1470">
        <v>0.19114419990770551</v>
      </c>
      <c r="K1470">
        <v>0.25729303931041397</v>
      </c>
      <c r="L1470">
        <v>0.25729303931041397</v>
      </c>
      <c r="M1470">
        <v>0.25729303931041397</v>
      </c>
      <c r="N1470">
        <v>0.25729303931041397</v>
      </c>
      <c r="O1470">
        <v>0.31977734535357111</v>
      </c>
      <c r="P1470">
        <v>0.31977734535357111</v>
      </c>
      <c r="Q1470">
        <v>0.31977734535357111</v>
      </c>
      <c r="R1470">
        <v>0.31977734535357111</v>
      </c>
      <c r="S1470">
        <v>0.31977734535357111</v>
      </c>
      <c r="T1470">
        <v>0.31977734535357111</v>
      </c>
      <c r="U1470">
        <v>0.31977734535357111</v>
      </c>
      <c r="V1470">
        <v>0.31977734535357111</v>
      </c>
      <c r="W1470">
        <v>0.38228839981541091</v>
      </c>
      <c r="X1470">
        <v>0.38228839981541091</v>
      </c>
      <c r="Y1470">
        <v>0.25729303931041397</v>
      </c>
      <c r="Z1470">
        <v>0.19114419990770551</v>
      </c>
      <c r="AA1470">
        <v>0.1286331454458656</v>
      </c>
      <c r="AB1470" s="7">
        <f t="shared" si="66"/>
        <v>5.8919811769479322</v>
      </c>
      <c r="AC1470">
        <f>INDEX(SHELF_days!$C$2:$C$289,MATCH(A1470&amp;"|"&amp;C1470,SHELF_days!$D$2:$D$289,0))</f>
        <v>10</v>
      </c>
      <c r="AD1470" s="8">
        <f t="shared" si="67"/>
        <v>58.919811769479324</v>
      </c>
      <c r="AE1470" s="7">
        <f t="shared" si="68"/>
        <v>0.38228839981541091</v>
      </c>
    </row>
    <row r="1471" spans="1:31" x14ac:dyDescent="0.45">
      <c r="A1471" t="s">
        <v>41</v>
      </c>
      <c r="B1471" t="s">
        <v>178</v>
      </c>
      <c r="C1471" t="s">
        <v>139</v>
      </c>
      <c r="D1471">
        <v>7.5403792266977548E-2</v>
      </c>
      <c r="E1471">
        <v>7.5403792266977548E-2</v>
      </c>
      <c r="F1471">
        <v>7.5403792266977548E-2</v>
      </c>
      <c r="G1471">
        <v>7.5403792266977548E-2</v>
      </c>
      <c r="H1471">
        <v>7.5403792266977548E-2</v>
      </c>
      <c r="I1471">
        <v>7.5403792266977548E-2</v>
      </c>
      <c r="J1471">
        <v>7.5403792266977548E-2</v>
      </c>
      <c r="K1471">
        <v>7.5403792266977548E-2</v>
      </c>
      <c r="L1471">
        <v>7.5403792266977548E-2</v>
      </c>
      <c r="M1471">
        <v>7.5403792266977548E-2</v>
      </c>
      <c r="N1471">
        <v>7.5403792266977548E-2</v>
      </c>
      <c r="O1471">
        <v>7.5403792266977548E-2</v>
      </c>
      <c r="P1471">
        <v>7.5403792266977548E-2</v>
      </c>
      <c r="Q1471">
        <v>7.5403792266977548E-2</v>
      </c>
      <c r="R1471">
        <v>7.5403792266977548E-2</v>
      </c>
      <c r="S1471">
        <v>7.5403792266977548E-2</v>
      </c>
      <c r="T1471">
        <v>0.13261865982961149</v>
      </c>
      <c r="U1471">
        <v>7.5403792266977548E-2</v>
      </c>
      <c r="V1471">
        <v>0.15083433295263801</v>
      </c>
      <c r="W1471">
        <v>0.15083433295263801</v>
      </c>
      <c r="X1471">
        <v>0.15083433295263801</v>
      </c>
      <c r="Y1471">
        <v>7.5403792266977548E-2</v>
      </c>
      <c r="Z1471">
        <v>7.5403792266977548E-2</v>
      </c>
      <c r="AA1471">
        <v>7.5403792266977548E-2</v>
      </c>
      <c r="AB1471" s="7">
        <f t="shared" si="66"/>
        <v>2.0931975040270765</v>
      </c>
      <c r="AC1471">
        <f>INDEX(SHELF_days!$C$2:$C$289,MATCH(A1471&amp;"|"&amp;C1471,SHELF_days!$D$2:$D$289,0))</f>
        <v>6</v>
      </c>
      <c r="AD1471" s="8">
        <f t="shared" si="67"/>
        <v>12.55918502416246</v>
      </c>
      <c r="AE1471" s="7">
        <f t="shared" si="68"/>
        <v>0.15083433295263801</v>
      </c>
    </row>
    <row r="1472" spans="1:31" x14ac:dyDescent="0.45">
      <c r="A1472" t="s">
        <v>41</v>
      </c>
      <c r="B1472" t="s">
        <v>179</v>
      </c>
      <c r="C1472" t="s">
        <v>134</v>
      </c>
      <c r="D1472">
        <v>1.4602055925489071E-3</v>
      </c>
      <c r="E1472">
        <v>1.4602055925489071E-3</v>
      </c>
      <c r="F1472">
        <v>1.4602055925489071E-3</v>
      </c>
      <c r="G1472">
        <v>1.4602055925489071E-3</v>
      </c>
      <c r="H1472">
        <v>1.4602055925489071E-3</v>
      </c>
      <c r="I1472">
        <v>1.4602055925489071E-3</v>
      </c>
      <c r="J1472">
        <v>1.4602055925489071E-3</v>
      </c>
      <c r="K1472">
        <v>1.4602055925489071E-3</v>
      </c>
      <c r="L1472">
        <v>1.4602055925489071E-3</v>
      </c>
      <c r="M1472">
        <v>1.4602055925489071E-3</v>
      </c>
      <c r="N1472">
        <v>1.4602055925489071E-3</v>
      </c>
      <c r="O1472">
        <v>3.8922203678522071E-3</v>
      </c>
      <c r="P1472">
        <v>7.4405697941143994E-3</v>
      </c>
      <c r="Q1472">
        <v>1.3405983085175981E-2</v>
      </c>
      <c r="R1472">
        <v>1.511038688262214E-2</v>
      </c>
      <c r="S1472">
        <v>1.847434174600273E-2</v>
      </c>
      <c r="T1472">
        <v>3.1556388436927242E-2</v>
      </c>
      <c r="U1472">
        <v>3.5134639684197257E-2</v>
      </c>
      <c r="V1472">
        <v>3.5697790646511338E-2</v>
      </c>
      <c r="W1472">
        <v>3.0933433832597501E-2</v>
      </c>
      <c r="X1472">
        <v>2.708108255942239E-2</v>
      </c>
      <c r="Y1472">
        <v>1.893283633478942E-2</v>
      </c>
      <c r="Z1472">
        <v>1.893283633478942E-2</v>
      </c>
      <c r="AA1472">
        <v>1.7472630742240512E-2</v>
      </c>
      <c r="AB1472" s="7">
        <f t="shared" si="66"/>
        <v>0.29012740196528053</v>
      </c>
      <c r="AC1472">
        <f>INDEX(SHELF_days!$C$2:$C$289,MATCH(A1472&amp;"|"&amp;C1472,SHELF_days!$D$2:$D$289,0))</f>
        <v>97</v>
      </c>
      <c r="AD1472" s="8">
        <f t="shared" si="67"/>
        <v>28.14235799063221</v>
      </c>
      <c r="AE1472" s="7">
        <f t="shared" si="68"/>
        <v>3.5697790646511338E-2</v>
      </c>
    </row>
    <row r="1473" spans="1:31" x14ac:dyDescent="0.45">
      <c r="A1473" t="s">
        <v>41</v>
      </c>
      <c r="B1473" t="s">
        <v>179</v>
      </c>
      <c r="C1473" t="s">
        <v>135</v>
      </c>
      <c r="D1473">
        <v>2.9050371356173749E-2</v>
      </c>
      <c r="E1473">
        <v>2.9050371356173749E-2</v>
      </c>
      <c r="F1473">
        <v>2.9050371356173749E-2</v>
      </c>
      <c r="G1473">
        <v>2.9050371356173749E-2</v>
      </c>
      <c r="H1473">
        <v>2.9050371356173749E-2</v>
      </c>
      <c r="I1473">
        <v>2.9050371356173749E-2</v>
      </c>
      <c r="J1473">
        <v>2.9050371356173749E-2</v>
      </c>
      <c r="K1473">
        <v>2.9050371356173749E-2</v>
      </c>
      <c r="L1473">
        <v>2.9050371356173749E-2</v>
      </c>
      <c r="M1473">
        <v>3.001263640423539E-2</v>
      </c>
      <c r="N1473">
        <v>3.7482731895822928E-2</v>
      </c>
      <c r="O1473">
        <v>5.5651755362541327E-2</v>
      </c>
      <c r="P1473">
        <v>6.7933176094437081E-2</v>
      </c>
      <c r="Q1473">
        <v>7.5731627431808682E-2</v>
      </c>
      <c r="R1473">
        <v>9.383224343065541E-2</v>
      </c>
      <c r="S1473">
        <v>0.10727203061851159</v>
      </c>
      <c r="T1473">
        <v>0.123648778426992</v>
      </c>
      <c r="U1473">
        <v>0.12979632953972711</v>
      </c>
      <c r="V1473">
        <v>0.1183038749372847</v>
      </c>
      <c r="W1473">
        <v>7.2324935531798987E-2</v>
      </c>
      <c r="X1473">
        <v>3.0705832078668421E-2</v>
      </c>
      <c r="Y1473">
        <v>1.590245603123671E-2</v>
      </c>
      <c r="Z1473">
        <v>1.501315894890486E-2</v>
      </c>
      <c r="AA1473">
        <v>1.501315894890486E-2</v>
      </c>
      <c r="AB1473" s="7">
        <f t="shared" si="66"/>
        <v>1.2500780678870935</v>
      </c>
      <c r="AC1473">
        <f>INDEX(SHELF_days!$C$2:$C$289,MATCH(A1473&amp;"|"&amp;C1473,SHELF_days!$D$2:$D$289,0))</f>
        <v>106</v>
      </c>
      <c r="AD1473" s="8">
        <f t="shared" si="67"/>
        <v>132.50827519603192</v>
      </c>
      <c r="AE1473" s="7">
        <f t="shared" si="68"/>
        <v>0.12979632953972711</v>
      </c>
    </row>
    <row r="1474" spans="1:31" x14ac:dyDescent="0.45">
      <c r="A1474" t="s">
        <v>41</v>
      </c>
      <c r="B1474" t="s">
        <v>179</v>
      </c>
      <c r="C1474" t="s">
        <v>136</v>
      </c>
      <c r="D1474">
        <v>1.8250691459131361E-2</v>
      </c>
      <c r="E1474">
        <v>1.8250691459131361E-2</v>
      </c>
      <c r="F1474">
        <v>1.8250691459131361E-2</v>
      </c>
      <c r="G1474">
        <v>1.8250691459131361E-2</v>
      </c>
      <c r="H1474">
        <v>1.8250691459131361E-2</v>
      </c>
      <c r="I1474">
        <v>1.8250691459131361E-2</v>
      </c>
      <c r="J1474">
        <v>1.8250691459131361E-2</v>
      </c>
      <c r="K1474">
        <v>1.8250691459131361E-2</v>
      </c>
      <c r="L1474">
        <v>1.8250691459131361E-2</v>
      </c>
      <c r="M1474">
        <v>1.9819923691354959E-2</v>
      </c>
      <c r="N1474">
        <v>2.6743882024057201E-2</v>
      </c>
      <c r="O1474">
        <v>4.0495116134869703E-2</v>
      </c>
      <c r="P1474">
        <v>5.2535812741362639E-2</v>
      </c>
      <c r="Q1474">
        <v>7.0258468710030136E-2</v>
      </c>
      <c r="R1474">
        <v>8.6203653098122113E-2</v>
      </c>
      <c r="S1474">
        <v>9.1989732134472618E-2</v>
      </c>
      <c r="T1474">
        <v>0.1081952157080045</v>
      </c>
      <c r="U1474">
        <v>0.1176701060580181</v>
      </c>
      <c r="V1474">
        <v>0.1090504844601643</v>
      </c>
      <c r="W1474">
        <v>8.1079477704747382E-2</v>
      </c>
      <c r="X1474">
        <v>2.0608258367258759E-2</v>
      </c>
      <c r="Y1474">
        <v>9.2071540449896599E-3</v>
      </c>
      <c r="Z1474">
        <v>9.2071540449896599E-3</v>
      </c>
      <c r="AA1474">
        <v>9.2071540449896599E-3</v>
      </c>
      <c r="AB1474" s="7">
        <f t="shared" ref="AB1474:AB1537" si="69">SUM(D1474:AA1474)</f>
        <v>1.0165278160996136</v>
      </c>
      <c r="AC1474">
        <f>INDEX(SHELF_days!$C$2:$C$289,MATCH(A1474&amp;"|"&amp;C1474,SHELF_days!$D$2:$D$289,0))</f>
        <v>65</v>
      </c>
      <c r="AD1474" s="8">
        <f t="shared" ref="AD1474:AD1537" si="70">AB1474*AC1474</f>
        <v>66.074308046474883</v>
      </c>
      <c r="AE1474" s="7">
        <f t="shared" ref="AE1474:AE1537" si="71">MAX(D1474:AA1474)</f>
        <v>0.1176701060580181</v>
      </c>
    </row>
    <row r="1475" spans="1:31" x14ac:dyDescent="0.45">
      <c r="A1475" t="s">
        <v>41</v>
      </c>
      <c r="B1475" t="s">
        <v>179</v>
      </c>
      <c r="C1475" t="s">
        <v>137</v>
      </c>
      <c r="D1475">
        <v>5.3772210918129537E-3</v>
      </c>
      <c r="E1475">
        <v>5.3772210918129537E-3</v>
      </c>
      <c r="F1475">
        <v>5.3772210918129537E-3</v>
      </c>
      <c r="G1475">
        <v>5.3772210918129537E-3</v>
      </c>
      <c r="H1475">
        <v>5.3772210918129537E-3</v>
      </c>
      <c r="I1475">
        <v>5.3772210918129537E-3</v>
      </c>
      <c r="J1475">
        <v>5.3772210918129537E-3</v>
      </c>
      <c r="K1475">
        <v>5.3772210918129537E-3</v>
      </c>
      <c r="L1475">
        <v>5.3772210918129537E-3</v>
      </c>
      <c r="M1475">
        <v>5.3772210918129537E-3</v>
      </c>
      <c r="N1475">
        <v>1.443076648169115E-2</v>
      </c>
      <c r="O1475">
        <v>2.2487646031022431E-2</v>
      </c>
      <c r="P1475">
        <v>4.3178906325490263E-2</v>
      </c>
      <c r="Q1475">
        <v>4.9576665493551837E-2</v>
      </c>
      <c r="R1475">
        <v>6.0044640848757082E-2</v>
      </c>
      <c r="S1475">
        <v>6.7701660450084536E-2</v>
      </c>
      <c r="T1475">
        <v>7.7907041212570818E-2</v>
      </c>
      <c r="U1475">
        <v>7.9786979774081446E-2</v>
      </c>
      <c r="V1475">
        <v>7.6946183725576489E-2</v>
      </c>
      <c r="W1475">
        <v>4.0272461628805573E-2</v>
      </c>
      <c r="X1475">
        <v>1.85188868456111E-2</v>
      </c>
      <c r="Y1475">
        <v>8.8745036221152748E-3</v>
      </c>
      <c r="Z1475">
        <v>8.8745036221152748E-3</v>
      </c>
      <c r="AA1475">
        <v>8.8745036221152748E-3</v>
      </c>
      <c r="AB1475" s="7">
        <f t="shared" si="69"/>
        <v>0.63124756060171816</v>
      </c>
      <c r="AC1475">
        <f>INDEX(SHELF_days!$C$2:$C$289,MATCH(A1475&amp;"|"&amp;C1475,SHELF_days!$D$2:$D$289,0))</f>
        <v>81</v>
      </c>
      <c r="AD1475" s="8">
        <f t="shared" si="70"/>
        <v>51.131052408739173</v>
      </c>
      <c r="AE1475" s="7">
        <f t="shared" si="71"/>
        <v>7.9786979774081446E-2</v>
      </c>
    </row>
    <row r="1476" spans="1:31" x14ac:dyDescent="0.45">
      <c r="A1476" t="s">
        <v>41</v>
      </c>
      <c r="B1476" t="s">
        <v>179</v>
      </c>
      <c r="C1476" t="s">
        <v>138</v>
      </c>
      <c r="D1476">
        <v>0.15425701585149679</v>
      </c>
      <c r="E1476">
        <v>0.15425701585149679</v>
      </c>
      <c r="F1476">
        <v>0.15425701585149679</v>
      </c>
      <c r="G1476">
        <v>0.15425701585149679</v>
      </c>
      <c r="H1476">
        <v>0.15425701585149679</v>
      </c>
      <c r="I1476">
        <v>0.15425701585149679</v>
      </c>
      <c r="J1476">
        <v>0.15425701585149679</v>
      </c>
      <c r="K1476">
        <v>0.15425701585149679</v>
      </c>
      <c r="L1476">
        <v>0.15425701585149679</v>
      </c>
      <c r="M1476">
        <v>0.18074803580969809</v>
      </c>
      <c r="N1476">
        <v>0.31363820709636819</v>
      </c>
      <c r="O1476">
        <v>0.38431315450310233</v>
      </c>
      <c r="P1476">
        <v>0.51386777765634939</v>
      </c>
      <c r="Q1476">
        <v>0.55964696725564966</v>
      </c>
      <c r="R1476">
        <v>0.5799986449972605</v>
      </c>
      <c r="S1476">
        <v>0.63240058958611134</v>
      </c>
      <c r="T1476">
        <v>0.71960825382807314</v>
      </c>
      <c r="U1476">
        <v>0.77350877801309947</v>
      </c>
      <c r="V1476">
        <v>0.79270026509960645</v>
      </c>
      <c r="W1476">
        <v>0.55868014170973002</v>
      </c>
      <c r="X1476">
        <v>0.38150936041993488</v>
      </c>
      <c r="Y1476">
        <v>0.2080125162046351</v>
      </c>
      <c r="Z1476">
        <v>0.17818594811301069</v>
      </c>
      <c r="AA1476">
        <v>0.17818594811301069</v>
      </c>
      <c r="AB1476" s="7">
        <f t="shared" si="69"/>
        <v>8.3433177310691118</v>
      </c>
      <c r="AC1476">
        <f>INDEX(SHELF_days!$C$2:$C$289,MATCH(A1476&amp;"|"&amp;C1476,SHELF_days!$D$2:$D$289,0))</f>
        <v>10</v>
      </c>
      <c r="AD1476" s="8">
        <f t="shared" si="70"/>
        <v>83.433177310691121</v>
      </c>
      <c r="AE1476" s="7">
        <f t="shared" si="71"/>
        <v>0.79270026509960645</v>
      </c>
    </row>
    <row r="1477" spans="1:31" x14ac:dyDescent="0.45">
      <c r="A1477" t="s">
        <v>41</v>
      </c>
      <c r="B1477" t="s">
        <v>179</v>
      </c>
      <c r="C1477" t="s">
        <v>139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 s="7">
        <f t="shared" si="69"/>
        <v>0</v>
      </c>
      <c r="AC1477">
        <f>INDEX(SHELF_days!$C$2:$C$289,MATCH(A1477&amp;"|"&amp;C1477,SHELF_days!$D$2:$D$289,0))</f>
        <v>6</v>
      </c>
      <c r="AD1477" s="8">
        <f t="shared" si="70"/>
        <v>0</v>
      </c>
      <c r="AE1477" s="7">
        <f t="shared" si="71"/>
        <v>0</v>
      </c>
    </row>
    <row r="1478" spans="1:31" x14ac:dyDescent="0.45">
      <c r="A1478" t="s">
        <v>41</v>
      </c>
      <c r="B1478" t="s">
        <v>180</v>
      </c>
      <c r="C1478" t="s">
        <v>134</v>
      </c>
      <c r="D1478">
        <v>0.8</v>
      </c>
      <c r="E1478">
        <v>0.8</v>
      </c>
      <c r="F1478">
        <v>0.8</v>
      </c>
      <c r="G1478">
        <v>0.8</v>
      </c>
      <c r="H1478">
        <v>0.8</v>
      </c>
      <c r="I1478">
        <v>0.8</v>
      </c>
      <c r="J1478">
        <v>0.8</v>
      </c>
      <c r="K1478">
        <v>0.8</v>
      </c>
      <c r="L1478">
        <v>0.8</v>
      </c>
      <c r="M1478">
        <v>0.8</v>
      </c>
      <c r="N1478">
        <v>0.8</v>
      </c>
      <c r="O1478">
        <v>0.8</v>
      </c>
      <c r="P1478">
        <v>0.8</v>
      </c>
      <c r="Q1478">
        <v>0.8</v>
      </c>
      <c r="R1478">
        <v>0.8</v>
      </c>
      <c r="S1478">
        <v>0.8</v>
      </c>
      <c r="T1478">
        <v>0.8</v>
      </c>
      <c r="U1478">
        <v>0.8</v>
      </c>
      <c r="V1478">
        <v>0.8</v>
      </c>
      <c r="W1478">
        <v>0.8</v>
      </c>
      <c r="X1478">
        <v>0.8</v>
      </c>
      <c r="Y1478">
        <v>0.8</v>
      </c>
      <c r="Z1478">
        <v>0.8</v>
      </c>
      <c r="AA1478">
        <v>0.8</v>
      </c>
      <c r="AB1478" s="7">
        <f t="shared" si="69"/>
        <v>19.200000000000006</v>
      </c>
      <c r="AC1478">
        <f>INDEX(SHELF_days!$C$2:$C$289,MATCH(A1478&amp;"|"&amp;C1478,SHELF_days!$D$2:$D$289,0))</f>
        <v>97</v>
      </c>
      <c r="AD1478" s="8">
        <f t="shared" si="70"/>
        <v>1862.4000000000005</v>
      </c>
      <c r="AE1478" s="7">
        <f t="shared" si="71"/>
        <v>0.8</v>
      </c>
    </row>
    <row r="1479" spans="1:31" x14ac:dyDescent="0.45">
      <c r="A1479" t="s">
        <v>41</v>
      </c>
      <c r="B1479" t="s">
        <v>180</v>
      </c>
      <c r="C1479" t="s">
        <v>135</v>
      </c>
      <c r="D1479">
        <v>0.8</v>
      </c>
      <c r="E1479">
        <v>0.8</v>
      </c>
      <c r="F1479">
        <v>0.8</v>
      </c>
      <c r="G1479">
        <v>0.8</v>
      </c>
      <c r="H1479">
        <v>0.8</v>
      </c>
      <c r="I1479">
        <v>0.8</v>
      </c>
      <c r="J1479">
        <v>0.8</v>
      </c>
      <c r="K1479">
        <v>0.8</v>
      </c>
      <c r="L1479">
        <v>0.8</v>
      </c>
      <c r="M1479">
        <v>0.8</v>
      </c>
      <c r="N1479">
        <v>0.8</v>
      </c>
      <c r="O1479">
        <v>0.8</v>
      </c>
      <c r="P1479">
        <v>0.8</v>
      </c>
      <c r="Q1479">
        <v>0.8</v>
      </c>
      <c r="R1479">
        <v>0.8</v>
      </c>
      <c r="S1479">
        <v>0.8</v>
      </c>
      <c r="T1479">
        <v>0.8</v>
      </c>
      <c r="U1479">
        <v>0.8</v>
      </c>
      <c r="V1479">
        <v>0.8</v>
      </c>
      <c r="W1479">
        <v>0.8</v>
      </c>
      <c r="X1479">
        <v>0.8</v>
      </c>
      <c r="Y1479">
        <v>0.8</v>
      </c>
      <c r="Z1479">
        <v>0.8</v>
      </c>
      <c r="AA1479">
        <v>0.8</v>
      </c>
      <c r="AB1479" s="7">
        <f t="shared" si="69"/>
        <v>19.200000000000006</v>
      </c>
      <c r="AC1479">
        <f>INDEX(SHELF_days!$C$2:$C$289,MATCH(A1479&amp;"|"&amp;C1479,SHELF_days!$D$2:$D$289,0))</f>
        <v>106</v>
      </c>
      <c r="AD1479" s="8">
        <f t="shared" si="70"/>
        <v>2035.2000000000007</v>
      </c>
      <c r="AE1479" s="7">
        <f t="shared" si="71"/>
        <v>0.8</v>
      </c>
    </row>
    <row r="1480" spans="1:31" x14ac:dyDescent="0.45">
      <c r="A1480" t="s">
        <v>41</v>
      </c>
      <c r="B1480" t="s">
        <v>180</v>
      </c>
      <c r="C1480" t="s">
        <v>136</v>
      </c>
      <c r="D1480">
        <v>0.8</v>
      </c>
      <c r="E1480">
        <v>0.8</v>
      </c>
      <c r="F1480">
        <v>0.8</v>
      </c>
      <c r="G1480">
        <v>0.8</v>
      </c>
      <c r="H1480">
        <v>0.8</v>
      </c>
      <c r="I1480">
        <v>0.8</v>
      </c>
      <c r="J1480">
        <v>0.8</v>
      </c>
      <c r="K1480">
        <v>0.8</v>
      </c>
      <c r="L1480">
        <v>0.8</v>
      </c>
      <c r="M1480">
        <v>0.8</v>
      </c>
      <c r="N1480">
        <v>0.8</v>
      </c>
      <c r="O1480">
        <v>0.8</v>
      </c>
      <c r="P1480">
        <v>0.8</v>
      </c>
      <c r="Q1480">
        <v>0.8</v>
      </c>
      <c r="R1480">
        <v>0.8</v>
      </c>
      <c r="S1480">
        <v>0.8</v>
      </c>
      <c r="T1480">
        <v>0.8</v>
      </c>
      <c r="U1480">
        <v>0.8</v>
      </c>
      <c r="V1480">
        <v>0.8</v>
      </c>
      <c r="W1480">
        <v>0.8</v>
      </c>
      <c r="X1480">
        <v>0.8</v>
      </c>
      <c r="Y1480">
        <v>0.8</v>
      </c>
      <c r="Z1480">
        <v>0.8</v>
      </c>
      <c r="AA1480">
        <v>0.8</v>
      </c>
      <c r="AB1480" s="7">
        <f t="shared" si="69"/>
        <v>19.200000000000006</v>
      </c>
      <c r="AC1480">
        <f>INDEX(SHELF_days!$C$2:$C$289,MATCH(A1480&amp;"|"&amp;C1480,SHELF_days!$D$2:$D$289,0))</f>
        <v>65</v>
      </c>
      <c r="AD1480" s="8">
        <f t="shared" si="70"/>
        <v>1248.0000000000005</v>
      </c>
      <c r="AE1480" s="7">
        <f t="shared" si="71"/>
        <v>0.8</v>
      </c>
    </row>
    <row r="1481" spans="1:31" x14ac:dyDescent="0.45">
      <c r="A1481" t="s">
        <v>41</v>
      </c>
      <c r="B1481" t="s">
        <v>180</v>
      </c>
      <c r="C1481" t="s">
        <v>137</v>
      </c>
      <c r="D1481">
        <v>0.8</v>
      </c>
      <c r="E1481">
        <v>0.8</v>
      </c>
      <c r="F1481">
        <v>0.8</v>
      </c>
      <c r="G1481">
        <v>0.8</v>
      </c>
      <c r="H1481">
        <v>0.8</v>
      </c>
      <c r="I1481">
        <v>0.8</v>
      </c>
      <c r="J1481">
        <v>0.8</v>
      </c>
      <c r="K1481">
        <v>0.8</v>
      </c>
      <c r="L1481">
        <v>0.8</v>
      </c>
      <c r="M1481">
        <v>0.8</v>
      </c>
      <c r="N1481">
        <v>0.8</v>
      </c>
      <c r="O1481">
        <v>0.8</v>
      </c>
      <c r="P1481">
        <v>0.8</v>
      </c>
      <c r="Q1481">
        <v>0.8</v>
      </c>
      <c r="R1481">
        <v>0.8</v>
      </c>
      <c r="S1481">
        <v>0.8</v>
      </c>
      <c r="T1481">
        <v>0.8</v>
      </c>
      <c r="U1481">
        <v>0.8</v>
      </c>
      <c r="V1481">
        <v>0.8</v>
      </c>
      <c r="W1481">
        <v>0.8</v>
      </c>
      <c r="X1481">
        <v>0.8</v>
      </c>
      <c r="Y1481">
        <v>0.8</v>
      </c>
      <c r="Z1481">
        <v>0.8</v>
      </c>
      <c r="AA1481">
        <v>0.8</v>
      </c>
      <c r="AB1481" s="7">
        <f t="shared" si="69"/>
        <v>19.200000000000006</v>
      </c>
      <c r="AC1481">
        <f>INDEX(SHELF_days!$C$2:$C$289,MATCH(A1481&amp;"|"&amp;C1481,SHELF_days!$D$2:$D$289,0))</f>
        <v>81</v>
      </c>
      <c r="AD1481" s="8">
        <f t="shared" si="70"/>
        <v>1555.2000000000005</v>
      </c>
      <c r="AE1481" s="7">
        <f t="shared" si="71"/>
        <v>0.8</v>
      </c>
    </row>
    <row r="1482" spans="1:31" x14ac:dyDescent="0.45">
      <c r="A1482" t="s">
        <v>41</v>
      </c>
      <c r="B1482" t="s">
        <v>180</v>
      </c>
      <c r="C1482" t="s">
        <v>138</v>
      </c>
      <c r="D1482">
        <v>0.8</v>
      </c>
      <c r="E1482">
        <v>0.8</v>
      </c>
      <c r="F1482">
        <v>0.8</v>
      </c>
      <c r="G1482">
        <v>0.8</v>
      </c>
      <c r="H1482">
        <v>0.8</v>
      </c>
      <c r="I1482">
        <v>0.8</v>
      </c>
      <c r="J1482">
        <v>0.8</v>
      </c>
      <c r="K1482">
        <v>0.8</v>
      </c>
      <c r="L1482">
        <v>0.8</v>
      </c>
      <c r="M1482">
        <v>0.8</v>
      </c>
      <c r="N1482">
        <v>0.8</v>
      </c>
      <c r="O1482">
        <v>0.8</v>
      </c>
      <c r="P1482">
        <v>0.8</v>
      </c>
      <c r="Q1482">
        <v>0.8</v>
      </c>
      <c r="R1482">
        <v>0.8</v>
      </c>
      <c r="S1482">
        <v>0.8</v>
      </c>
      <c r="T1482">
        <v>0.8</v>
      </c>
      <c r="U1482">
        <v>0.8</v>
      </c>
      <c r="V1482">
        <v>0.8</v>
      </c>
      <c r="W1482">
        <v>0.8</v>
      </c>
      <c r="X1482">
        <v>0.8</v>
      </c>
      <c r="Y1482">
        <v>0.8</v>
      </c>
      <c r="Z1482">
        <v>0.8</v>
      </c>
      <c r="AA1482">
        <v>0.8</v>
      </c>
      <c r="AB1482" s="7">
        <f t="shared" si="69"/>
        <v>19.200000000000006</v>
      </c>
      <c r="AC1482">
        <f>INDEX(SHELF_days!$C$2:$C$289,MATCH(A1482&amp;"|"&amp;C1482,SHELF_days!$D$2:$D$289,0))</f>
        <v>10</v>
      </c>
      <c r="AD1482" s="8">
        <f t="shared" si="70"/>
        <v>192.00000000000006</v>
      </c>
      <c r="AE1482" s="7">
        <f t="shared" si="71"/>
        <v>0.8</v>
      </c>
    </row>
    <row r="1483" spans="1:31" x14ac:dyDescent="0.45">
      <c r="A1483" t="s">
        <v>41</v>
      </c>
      <c r="B1483" t="s">
        <v>180</v>
      </c>
      <c r="C1483" t="s">
        <v>139</v>
      </c>
      <c r="D1483">
        <v>0.8</v>
      </c>
      <c r="E1483">
        <v>0.8</v>
      </c>
      <c r="F1483">
        <v>0.8</v>
      </c>
      <c r="G1483">
        <v>0.8</v>
      </c>
      <c r="H1483">
        <v>0.8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 s="7">
        <f t="shared" si="69"/>
        <v>19.200000000000006</v>
      </c>
      <c r="AC1483">
        <f>INDEX(SHELF_days!$C$2:$C$289,MATCH(A1483&amp;"|"&amp;C1483,SHELF_days!$D$2:$D$289,0))</f>
        <v>6</v>
      </c>
      <c r="AD1483" s="8">
        <f t="shared" si="70"/>
        <v>115.20000000000005</v>
      </c>
      <c r="AE1483" s="7">
        <f t="shared" si="71"/>
        <v>0.8</v>
      </c>
    </row>
    <row r="1484" spans="1:31" x14ac:dyDescent="0.45">
      <c r="A1484" t="s">
        <v>41</v>
      </c>
      <c r="B1484" t="s">
        <v>181</v>
      </c>
      <c r="C1484" t="s">
        <v>134</v>
      </c>
      <c r="D1484">
        <v>0.63800000000000001</v>
      </c>
      <c r="E1484">
        <v>0.63800000000000001</v>
      </c>
      <c r="F1484">
        <v>0.63800000000000001</v>
      </c>
      <c r="G1484">
        <v>0.63800000000000001</v>
      </c>
      <c r="H1484">
        <v>0.63800000000000001</v>
      </c>
      <c r="I1484">
        <v>0.63800000000000001</v>
      </c>
      <c r="J1484">
        <v>0.63800000000000001</v>
      </c>
      <c r="K1484">
        <v>0.63800000000000001</v>
      </c>
      <c r="L1484">
        <v>0.63800000000000001</v>
      </c>
      <c r="M1484">
        <v>0.63800000000000001</v>
      </c>
      <c r="N1484">
        <v>0.63800000000000001</v>
      </c>
      <c r="O1484">
        <v>0.63800000000000001</v>
      </c>
      <c r="P1484">
        <v>0.63800000000000001</v>
      </c>
      <c r="Q1484">
        <v>0.63800000000000001</v>
      </c>
      <c r="R1484">
        <v>0.63800000000000001</v>
      </c>
      <c r="S1484">
        <v>0.63800000000000001</v>
      </c>
      <c r="T1484">
        <v>0.63800000000000001</v>
      </c>
      <c r="U1484">
        <v>0.63800000000000001</v>
      </c>
      <c r="V1484">
        <v>0.63800000000000001</v>
      </c>
      <c r="W1484">
        <v>0.63800000000000001</v>
      </c>
      <c r="X1484">
        <v>0.63800000000000001</v>
      </c>
      <c r="Y1484">
        <v>0.63800000000000001</v>
      </c>
      <c r="Z1484">
        <v>0.63800000000000001</v>
      </c>
      <c r="AA1484">
        <v>0.63800000000000001</v>
      </c>
      <c r="AB1484" s="7">
        <f t="shared" si="69"/>
        <v>15.311999999999999</v>
      </c>
      <c r="AC1484">
        <f>INDEX(SHELF_days!$C$2:$C$289,MATCH(A1484&amp;"|"&amp;C1484,SHELF_days!$D$2:$D$289,0))</f>
        <v>97</v>
      </c>
      <c r="AD1484" s="8">
        <f t="shared" si="70"/>
        <v>1485.2639999999999</v>
      </c>
      <c r="AE1484" s="7">
        <f t="shared" si="71"/>
        <v>0.63800000000000001</v>
      </c>
    </row>
    <row r="1485" spans="1:31" x14ac:dyDescent="0.45">
      <c r="A1485" t="s">
        <v>41</v>
      </c>
      <c r="B1485" t="s">
        <v>181</v>
      </c>
      <c r="C1485" t="s">
        <v>135</v>
      </c>
      <c r="D1485">
        <v>0.63800000000000001</v>
      </c>
      <c r="E1485">
        <v>0.63800000000000001</v>
      </c>
      <c r="F1485">
        <v>0.63800000000000001</v>
      </c>
      <c r="G1485">
        <v>0.63800000000000001</v>
      </c>
      <c r="H1485">
        <v>0.63800000000000001</v>
      </c>
      <c r="I1485">
        <v>0.63800000000000001</v>
      </c>
      <c r="J1485">
        <v>0.63800000000000001</v>
      </c>
      <c r="K1485">
        <v>0.63800000000000001</v>
      </c>
      <c r="L1485">
        <v>0.63800000000000001</v>
      </c>
      <c r="M1485">
        <v>0.63800000000000001</v>
      </c>
      <c r="N1485">
        <v>0.63800000000000001</v>
      </c>
      <c r="O1485">
        <v>0.63800000000000001</v>
      </c>
      <c r="P1485">
        <v>0.63800000000000001</v>
      </c>
      <c r="Q1485">
        <v>0.63800000000000001</v>
      </c>
      <c r="R1485">
        <v>0.63800000000000001</v>
      </c>
      <c r="S1485">
        <v>0.63800000000000001</v>
      </c>
      <c r="T1485">
        <v>0.63800000000000001</v>
      </c>
      <c r="U1485">
        <v>0.63800000000000001</v>
      </c>
      <c r="V1485">
        <v>0.63800000000000001</v>
      </c>
      <c r="W1485">
        <v>0.63800000000000001</v>
      </c>
      <c r="X1485">
        <v>0.63800000000000001</v>
      </c>
      <c r="Y1485">
        <v>0.63800000000000001</v>
      </c>
      <c r="Z1485">
        <v>0.63800000000000001</v>
      </c>
      <c r="AA1485">
        <v>0.63800000000000001</v>
      </c>
      <c r="AB1485" s="7">
        <f t="shared" si="69"/>
        <v>15.311999999999999</v>
      </c>
      <c r="AC1485">
        <f>INDEX(SHELF_days!$C$2:$C$289,MATCH(A1485&amp;"|"&amp;C1485,SHELF_days!$D$2:$D$289,0))</f>
        <v>106</v>
      </c>
      <c r="AD1485" s="8">
        <f t="shared" si="70"/>
        <v>1623.0719999999999</v>
      </c>
      <c r="AE1485" s="7">
        <f t="shared" si="71"/>
        <v>0.63800000000000001</v>
      </c>
    </row>
    <row r="1486" spans="1:31" x14ac:dyDescent="0.45">
      <c r="A1486" t="s">
        <v>41</v>
      </c>
      <c r="B1486" t="s">
        <v>181</v>
      </c>
      <c r="C1486" t="s">
        <v>136</v>
      </c>
      <c r="D1486">
        <v>0.63800000000000001</v>
      </c>
      <c r="E1486">
        <v>0.63800000000000001</v>
      </c>
      <c r="F1486">
        <v>0.63800000000000001</v>
      </c>
      <c r="G1486">
        <v>0.63800000000000001</v>
      </c>
      <c r="H1486">
        <v>0.63800000000000001</v>
      </c>
      <c r="I1486">
        <v>0.63800000000000001</v>
      </c>
      <c r="J1486">
        <v>0.63800000000000001</v>
      </c>
      <c r="K1486">
        <v>0.63800000000000001</v>
      </c>
      <c r="L1486">
        <v>0.63800000000000001</v>
      </c>
      <c r="M1486">
        <v>0.63800000000000001</v>
      </c>
      <c r="N1486">
        <v>0.63800000000000001</v>
      </c>
      <c r="O1486">
        <v>0.63800000000000001</v>
      </c>
      <c r="P1486">
        <v>0.63800000000000001</v>
      </c>
      <c r="Q1486">
        <v>0.63800000000000001</v>
      </c>
      <c r="R1486">
        <v>0.63800000000000001</v>
      </c>
      <c r="S1486">
        <v>0.63800000000000001</v>
      </c>
      <c r="T1486">
        <v>0.63800000000000001</v>
      </c>
      <c r="U1486">
        <v>0.63800000000000001</v>
      </c>
      <c r="V1486">
        <v>0.63800000000000001</v>
      </c>
      <c r="W1486">
        <v>0.63800000000000001</v>
      </c>
      <c r="X1486">
        <v>0.63800000000000001</v>
      </c>
      <c r="Y1486">
        <v>0.63800000000000001</v>
      </c>
      <c r="Z1486">
        <v>0.63800000000000001</v>
      </c>
      <c r="AA1486">
        <v>0.63800000000000001</v>
      </c>
      <c r="AB1486" s="7">
        <f t="shared" si="69"/>
        <v>15.311999999999999</v>
      </c>
      <c r="AC1486">
        <f>INDEX(SHELF_days!$C$2:$C$289,MATCH(A1486&amp;"|"&amp;C1486,SHELF_days!$D$2:$D$289,0))</f>
        <v>65</v>
      </c>
      <c r="AD1486" s="8">
        <f t="shared" si="70"/>
        <v>995.28</v>
      </c>
      <c r="AE1486" s="7">
        <f t="shared" si="71"/>
        <v>0.63800000000000001</v>
      </c>
    </row>
    <row r="1487" spans="1:31" x14ac:dyDescent="0.45">
      <c r="A1487" t="s">
        <v>41</v>
      </c>
      <c r="B1487" t="s">
        <v>181</v>
      </c>
      <c r="C1487" t="s">
        <v>137</v>
      </c>
      <c r="D1487">
        <v>0.63800000000000001</v>
      </c>
      <c r="E1487">
        <v>0.63800000000000001</v>
      </c>
      <c r="F1487">
        <v>0.63800000000000001</v>
      </c>
      <c r="G1487">
        <v>0.63800000000000001</v>
      </c>
      <c r="H1487">
        <v>0.63800000000000001</v>
      </c>
      <c r="I1487">
        <v>0.63800000000000001</v>
      </c>
      <c r="J1487">
        <v>0.63800000000000001</v>
      </c>
      <c r="K1487">
        <v>0.63800000000000001</v>
      </c>
      <c r="L1487">
        <v>0.63800000000000001</v>
      </c>
      <c r="M1487">
        <v>0.63800000000000001</v>
      </c>
      <c r="N1487">
        <v>0.63800000000000001</v>
      </c>
      <c r="O1487">
        <v>0.63800000000000001</v>
      </c>
      <c r="P1487">
        <v>0.63800000000000001</v>
      </c>
      <c r="Q1487">
        <v>0.63800000000000001</v>
      </c>
      <c r="R1487">
        <v>0.63800000000000001</v>
      </c>
      <c r="S1487">
        <v>0.63800000000000001</v>
      </c>
      <c r="T1487">
        <v>0.63800000000000001</v>
      </c>
      <c r="U1487">
        <v>0.63800000000000001</v>
      </c>
      <c r="V1487">
        <v>0.63800000000000001</v>
      </c>
      <c r="W1487">
        <v>0.63800000000000001</v>
      </c>
      <c r="X1487">
        <v>0.63800000000000001</v>
      </c>
      <c r="Y1487">
        <v>0.63800000000000001</v>
      </c>
      <c r="Z1487">
        <v>0.63800000000000001</v>
      </c>
      <c r="AA1487">
        <v>0.63800000000000001</v>
      </c>
      <c r="AB1487" s="7">
        <f t="shared" si="69"/>
        <v>15.311999999999999</v>
      </c>
      <c r="AC1487">
        <f>INDEX(SHELF_days!$C$2:$C$289,MATCH(A1487&amp;"|"&amp;C1487,SHELF_days!$D$2:$D$289,0))</f>
        <v>81</v>
      </c>
      <c r="AD1487" s="8">
        <f t="shared" si="70"/>
        <v>1240.2719999999999</v>
      </c>
      <c r="AE1487" s="7">
        <f t="shared" si="71"/>
        <v>0.63800000000000001</v>
      </c>
    </row>
    <row r="1488" spans="1:31" x14ac:dyDescent="0.45">
      <c r="A1488" t="s">
        <v>41</v>
      </c>
      <c r="B1488" t="s">
        <v>181</v>
      </c>
      <c r="C1488" t="s">
        <v>138</v>
      </c>
      <c r="D1488">
        <v>0.63800000000000001</v>
      </c>
      <c r="E1488">
        <v>0.63800000000000001</v>
      </c>
      <c r="F1488">
        <v>0.63800000000000001</v>
      </c>
      <c r="G1488">
        <v>0.63800000000000001</v>
      </c>
      <c r="H1488">
        <v>0.63800000000000001</v>
      </c>
      <c r="I1488">
        <v>0.63800000000000001</v>
      </c>
      <c r="J1488">
        <v>0.63800000000000001</v>
      </c>
      <c r="K1488">
        <v>0.63800000000000001</v>
      </c>
      <c r="L1488">
        <v>0.63800000000000001</v>
      </c>
      <c r="M1488">
        <v>0.63800000000000001</v>
      </c>
      <c r="N1488">
        <v>0.63800000000000001</v>
      </c>
      <c r="O1488">
        <v>0.63800000000000001</v>
      </c>
      <c r="P1488">
        <v>0.63800000000000001</v>
      </c>
      <c r="Q1488">
        <v>0.63800000000000001</v>
      </c>
      <c r="R1488">
        <v>0.63800000000000001</v>
      </c>
      <c r="S1488">
        <v>0.63800000000000001</v>
      </c>
      <c r="T1488">
        <v>0.63800000000000001</v>
      </c>
      <c r="U1488">
        <v>0.63800000000000001</v>
      </c>
      <c r="V1488">
        <v>0.63800000000000001</v>
      </c>
      <c r="W1488">
        <v>0.63800000000000001</v>
      </c>
      <c r="X1488">
        <v>0.63800000000000001</v>
      </c>
      <c r="Y1488">
        <v>0.63800000000000001</v>
      </c>
      <c r="Z1488">
        <v>0.63800000000000001</v>
      </c>
      <c r="AA1488">
        <v>0.63800000000000001</v>
      </c>
      <c r="AB1488" s="7">
        <f t="shared" si="69"/>
        <v>15.311999999999999</v>
      </c>
      <c r="AC1488">
        <f>INDEX(SHELF_days!$C$2:$C$289,MATCH(A1488&amp;"|"&amp;C1488,SHELF_days!$D$2:$D$289,0))</f>
        <v>10</v>
      </c>
      <c r="AD1488" s="8">
        <f t="shared" si="70"/>
        <v>153.12</v>
      </c>
      <c r="AE1488" s="7">
        <f t="shared" si="71"/>
        <v>0.63800000000000001</v>
      </c>
    </row>
    <row r="1489" spans="1:31" x14ac:dyDescent="0.45">
      <c r="A1489" t="s">
        <v>41</v>
      </c>
      <c r="B1489" t="s">
        <v>181</v>
      </c>
      <c r="C1489" t="s">
        <v>139</v>
      </c>
      <c r="D1489">
        <v>0.63800000000000001</v>
      </c>
      <c r="E1489">
        <v>0.63800000000000001</v>
      </c>
      <c r="F1489">
        <v>0.63800000000000001</v>
      </c>
      <c r="G1489">
        <v>0.63800000000000001</v>
      </c>
      <c r="H1489">
        <v>0.63800000000000001</v>
      </c>
      <c r="I1489">
        <v>0.63800000000000001</v>
      </c>
      <c r="J1489">
        <v>0.63800000000000001</v>
      </c>
      <c r="K1489">
        <v>0.63800000000000001</v>
      </c>
      <c r="L1489">
        <v>0.63800000000000001</v>
      </c>
      <c r="M1489">
        <v>0.63800000000000001</v>
      </c>
      <c r="N1489">
        <v>0.63800000000000001</v>
      </c>
      <c r="O1489">
        <v>0.63800000000000001</v>
      </c>
      <c r="P1489">
        <v>0.63800000000000001</v>
      </c>
      <c r="Q1489">
        <v>0.63800000000000001</v>
      </c>
      <c r="R1489">
        <v>0.63800000000000001</v>
      </c>
      <c r="S1489">
        <v>0.63800000000000001</v>
      </c>
      <c r="T1489">
        <v>0.63800000000000001</v>
      </c>
      <c r="U1489">
        <v>0.63800000000000001</v>
      </c>
      <c r="V1489">
        <v>0.63800000000000001</v>
      </c>
      <c r="W1489">
        <v>0.63800000000000001</v>
      </c>
      <c r="X1489">
        <v>0.63800000000000001</v>
      </c>
      <c r="Y1489">
        <v>0.63800000000000001</v>
      </c>
      <c r="Z1489">
        <v>0.63800000000000001</v>
      </c>
      <c r="AA1489">
        <v>0.63800000000000001</v>
      </c>
      <c r="AB1489" s="7">
        <f t="shared" si="69"/>
        <v>15.311999999999999</v>
      </c>
      <c r="AC1489">
        <f>INDEX(SHELF_days!$C$2:$C$289,MATCH(A1489&amp;"|"&amp;C1489,SHELF_days!$D$2:$D$289,0))</f>
        <v>6</v>
      </c>
      <c r="AD1489" s="8">
        <f t="shared" si="70"/>
        <v>91.872</v>
      </c>
      <c r="AE1489" s="7">
        <f t="shared" si="71"/>
        <v>0.63800000000000001</v>
      </c>
    </row>
    <row r="1490" spans="1:31" x14ac:dyDescent="0.45">
      <c r="A1490" t="s">
        <v>41</v>
      </c>
      <c r="B1490" t="s">
        <v>182</v>
      </c>
      <c r="C1490" t="s">
        <v>134</v>
      </c>
      <c r="D1490">
        <v>0.72094539294286852</v>
      </c>
      <c r="E1490">
        <v>0.72094539294286852</v>
      </c>
      <c r="F1490">
        <v>0.71930297015573463</v>
      </c>
      <c r="G1490">
        <v>0.72258781573000241</v>
      </c>
      <c r="H1490">
        <v>0.72751508409140386</v>
      </c>
      <c r="I1490">
        <v>0.73830814812114076</v>
      </c>
      <c r="J1490">
        <v>0.76294448992814923</v>
      </c>
      <c r="K1490">
        <v>0.77146944629946301</v>
      </c>
      <c r="L1490">
        <v>0.77146944629946301</v>
      </c>
      <c r="M1490">
        <v>0.77639671466086446</v>
      </c>
      <c r="N1490">
        <v>0.7816368254579108</v>
      </c>
      <c r="O1490">
        <v>0.7816368254579108</v>
      </c>
      <c r="P1490">
        <v>0.7816368254579108</v>
      </c>
      <c r="Q1490">
        <v>0.7816368254579108</v>
      </c>
      <c r="R1490">
        <v>0.7816368254579108</v>
      </c>
      <c r="S1490">
        <v>0.7816368254579108</v>
      </c>
      <c r="T1490">
        <v>0.78820651660644636</v>
      </c>
      <c r="U1490">
        <v>0.78656409381931258</v>
      </c>
      <c r="V1490">
        <v>0.7832792482450448</v>
      </c>
      <c r="W1490">
        <v>0.77506713430937568</v>
      </c>
      <c r="X1490">
        <v>0.76849744316084012</v>
      </c>
      <c r="Y1490">
        <v>0.75833006400239211</v>
      </c>
      <c r="Z1490">
        <v>0.73040887662111587</v>
      </c>
      <c r="AA1490">
        <v>0.72188392024980197</v>
      </c>
      <c r="AB1490" s="7">
        <f t="shared" si="69"/>
        <v>18.233943150933758</v>
      </c>
      <c r="AC1490">
        <f>INDEX(SHELF_days!$C$2:$C$289,MATCH(A1490&amp;"|"&amp;C1490,SHELF_days!$D$2:$D$289,0))</f>
        <v>97</v>
      </c>
      <c r="AD1490" s="8">
        <f t="shared" si="70"/>
        <v>1768.6924856405744</v>
      </c>
      <c r="AE1490" s="7">
        <f t="shared" si="71"/>
        <v>0.78820651660644636</v>
      </c>
    </row>
    <row r="1491" spans="1:31" x14ac:dyDescent="0.45">
      <c r="A1491" t="s">
        <v>41</v>
      </c>
      <c r="B1491" t="s">
        <v>182</v>
      </c>
      <c r="C1491" t="s">
        <v>135</v>
      </c>
      <c r="D1491">
        <v>0.60192839883234506</v>
      </c>
      <c r="E1491">
        <v>0.59987537034842775</v>
      </c>
      <c r="F1491">
        <v>0.59782234186451033</v>
      </c>
      <c r="G1491">
        <v>0.60769643123954165</v>
      </c>
      <c r="H1491">
        <v>0.60642550884473556</v>
      </c>
      <c r="I1491">
        <v>0.63878514828171895</v>
      </c>
      <c r="J1491">
        <v>0.7368416992040574</v>
      </c>
      <c r="K1491">
        <v>0.76030488187739875</v>
      </c>
      <c r="L1491">
        <v>0.7664639673291509</v>
      </c>
      <c r="M1491">
        <v>0.76851699581306809</v>
      </c>
      <c r="N1491">
        <v>0.76646396732915079</v>
      </c>
      <c r="O1491">
        <v>0.76646396732915079</v>
      </c>
      <c r="P1491">
        <v>0.76646396732915079</v>
      </c>
      <c r="Q1491">
        <v>0.76851699581306787</v>
      </c>
      <c r="R1491">
        <v>0.76851699581306787</v>
      </c>
      <c r="S1491">
        <v>0.7746760812648199</v>
      </c>
      <c r="T1491">
        <v>0.78327924824504513</v>
      </c>
      <c r="U1491">
        <v>0.78738530521288008</v>
      </c>
      <c r="V1491">
        <v>0.7894383336967975</v>
      </c>
      <c r="W1491">
        <v>0.78533227672896255</v>
      </c>
      <c r="X1491">
        <v>0.75492790251475783</v>
      </c>
      <c r="Y1491">
        <v>0.73117143005799978</v>
      </c>
      <c r="Z1491">
        <v>0.65208095179661207</v>
      </c>
      <c r="AA1491">
        <v>0.60808748428409709</v>
      </c>
      <c r="AB1491" s="7">
        <f t="shared" si="69"/>
        <v>17.187465651050513</v>
      </c>
      <c r="AC1491">
        <f>INDEX(SHELF_days!$C$2:$C$289,MATCH(A1491&amp;"|"&amp;C1491,SHELF_days!$D$2:$D$289,0))</f>
        <v>106</v>
      </c>
      <c r="AD1491" s="8">
        <f t="shared" si="70"/>
        <v>1821.8713590113543</v>
      </c>
      <c r="AE1491" s="7">
        <f t="shared" si="71"/>
        <v>0.7894383336967975</v>
      </c>
    </row>
    <row r="1492" spans="1:31" x14ac:dyDescent="0.45">
      <c r="A1492" t="s">
        <v>41</v>
      </c>
      <c r="B1492" t="s">
        <v>182</v>
      </c>
      <c r="C1492" t="s">
        <v>136</v>
      </c>
      <c r="D1492">
        <v>0.73556178708408959</v>
      </c>
      <c r="E1492">
        <v>0.73556178708408959</v>
      </c>
      <c r="F1492">
        <v>0.73556178708408959</v>
      </c>
      <c r="G1492">
        <v>0.73556178708408959</v>
      </c>
      <c r="H1492">
        <v>0.73556178708408959</v>
      </c>
      <c r="I1492">
        <v>0.74207484296410309</v>
      </c>
      <c r="J1492">
        <v>0.77929230513560976</v>
      </c>
      <c r="K1492">
        <v>0.78932034355404368</v>
      </c>
      <c r="L1492">
        <v>0.78932034355404368</v>
      </c>
      <c r="M1492">
        <v>0.78932034355404368</v>
      </c>
      <c r="N1492">
        <v>0.78714932492737222</v>
      </c>
      <c r="O1492">
        <v>0.78932034355404368</v>
      </c>
      <c r="P1492">
        <v>0.78932034355404368</v>
      </c>
      <c r="Q1492">
        <v>0.78932034355404368</v>
      </c>
      <c r="R1492">
        <v>0.78932034355404368</v>
      </c>
      <c r="S1492">
        <v>0.78932034355404368</v>
      </c>
      <c r="T1492">
        <v>0.78932034355404368</v>
      </c>
      <c r="U1492">
        <v>0.79149136218071481</v>
      </c>
      <c r="V1492">
        <v>0.79149136218071481</v>
      </c>
      <c r="W1492">
        <v>0.79149136218071481</v>
      </c>
      <c r="X1492">
        <v>0.78932034355404357</v>
      </c>
      <c r="Y1492">
        <v>0.78714932492737222</v>
      </c>
      <c r="Z1492">
        <v>0.7602700466923954</v>
      </c>
      <c r="AA1492">
        <v>0.74248837032156423</v>
      </c>
      <c r="AB1492" s="7">
        <f t="shared" si="69"/>
        <v>18.543910672471444</v>
      </c>
      <c r="AC1492">
        <f>INDEX(SHELF_days!$C$2:$C$289,MATCH(A1492&amp;"|"&amp;C1492,SHELF_days!$D$2:$D$289,0))</f>
        <v>65</v>
      </c>
      <c r="AD1492" s="8">
        <f t="shared" si="70"/>
        <v>1205.3541937106438</v>
      </c>
      <c r="AE1492" s="7">
        <f t="shared" si="71"/>
        <v>0.79149136218071481</v>
      </c>
    </row>
    <row r="1493" spans="1:31" x14ac:dyDescent="0.45">
      <c r="A1493" t="s">
        <v>41</v>
      </c>
      <c r="B1493" t="s">
        <v>182</v>
      </c>
      <c r="C1493" t="s">
        <v>137</v>
      </c>
      <c r="D1493">
        <v>0.64242322373721694</v>
      </c>
      <c r="E1493">
        <v>0.63932685290901359</v>
      </c>
      <c r="F1493">
        <v>0.63932685290901359</v>
      </c>
      <c r="G1493">
        <v>0.64242322373721694</v>
      </c>
      <c r="H1493">
        <v>0.67825265760642595</v>
      </c>
      <c r="I1493">
        <v>0.71172295179700407</v>
      </c>
      <c r="J1493">
        <v>0.73089096168588119</v>
      </c>
      <c r="K1493">
        <v>0.75861085290979602</v>
      </c>
      <c r="L1493">
        <v>0.77910587886790328</v>
      </c>
      <c r="M1493">
        <v>0.77910587886790328</v>
      </c>
      <c r="N1493">
        <v>0.77910587886790328</v>
      </c>
      <c r="O1493">
        <v>0.77910587886790328</v>
      </c>
      <c r="P1493">
        <v>0.77910587886790328</v>
      </c>
      <c r="Q1493">
        <v>0.78220224969610619</v>
      </c>
      <c r="R1493">
        <v>0.79149136218071614</v>
      </c>
      <c r="S1493">
        <v>0.79149136218071614</v>
      </c>
      <c r="T1493">
        <v>0.79149136218071614</v>
      </c>
      <c r="U1493">
        <v>0.79149136218071614</v>
      </c>
      <c r="V1493">
        <v>0.78839499135251268</v>
      </c>
      <c r="W1493">
        <v>0.78529862052430943</v>
      </c>
      <c r="X1493">
        <v>0.71599889246452286</v>
      </c>
      <c r="Y1493">
        <v>0.69373451174744227</v>
      </c>
      <c r="Z1493">
        <v>0.66468760445429731</v>
      </c>
      <c r="AA1493">
        <v>0.64861596539362343</v>
      </c>
      <c r="AB1493" s="7">
        <f t="shared" si="69"/>
        <v>17.583405255986765</v>
      </c>
      <c r="AC1493">
        <f>INDEX(SHELF_days!$C$2:$C$289,MATCH(A1493&amp;"|"&amp;C1493,SHELF_days!$D$2:$D$289,0))</f>
        <v>81</v>
      </c>
      <c r="AD1493" s="8">
        <f t="shared" si="70"/>
        <v>1424.2558257349281</v>
      </c>
      <c r="AE1493" s="7">
        <f t="shared" si="71"/>
        <v>0.79149136218071614</v>
      </c>
    </row>
    <row r="1494" spans="1:31" x14ac:dyDescent="0.45">
      <c r="A1494" t="s">
        <v>41</v>
      </c>
      <c r="B1494" t="s">
        <v>182</v>
      </c>
      <c r="C1494" t="s">
        <v>138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0.79149136218071581</v>
      </c>
      <c r="K1494">
        <v>0.79149136218071581</v>
      </c>
      <c r="L1494">
        <v>0.79149136218071581</v>
      </c>
      <c r="M1494">
        <v>0.79149136218071581</v>
      </c>
      <c r="N1494">
        <v>0.79149136218071581</v>
      </c>
      <c r="O1494">
        <v>0.60261274166031753</v>
      </c>
      <c r="P1494">
        <v>0.60261274166031753</v>
      </c>
      <c r="Q1494">
        <v>0.60261274166031753</v>
      </c>
      <c r="R1494">
        <v>0.60261274166031753</v>
      </c>
      <c r="S1494">
        <v>0.60261274166031753</v>
      </c>
      <c r="T1494">
        <v>0.60261274166031753</v>
      </c>
      <c r="U1494">
        <v>0.60261274166031753</v>
      </c>
      <c r="V1494">
        <v>0.79149136218071581</v>
      </c>
      <c r="W1494">
        <v>0.79149136218071581</v>
      </c>
      <c r="X1494">
        <v>0.79149136218071581</v>
      </c>
      <c r="Y1494">
        <v>0.79149136218071581</v>
      </c>
      <c r="Z1494">
        <v>0</v>
      </c>
      <c r="AA1494">
        <v>0</v>
      </c>
      <c r="AB1494" s="7">
        <f t="shared" si="69"/>
        <v>11.341711451248667</v>
      </c>
      <c r="AC1494">
        <f>INDEX(SHELF_days!$C$2:$C$289,MATCH(A1494&amp;"|"&amp;C1494,SHELF_days!$D$2:$D$289,0))</f>
        <v>10</v>
      </c>
      <c r="AD1494" s="8">
        <f t="shared" si="70"/>
        <v>113.41711451248668</v>
      </c>
      <c r="AE1494" s="7">
        <f t="shared" si="71"/>
        <v>0.79149136218071581</v>
      </c>
    </row>
    <row r="1495" spans="1:31" x14ac:dyDescent="0.45">
      <c r="A1495" t="s">
        <v>41</v>
      </c>
      <c r="B1495" t="s">
        <v>182</v>
      </c>
      <c r="C1495" t="s">
        <v>139</v>
      </c>
      <c r="D1495">
        <v>0.29680926081776832</v>
      </c>
      <c r="E1495">
        <v>0.29680926081776832</v>
      </c>
      <c r="F1495">
        <v>0.29680926081776832</v>
      </c>
      <c r="G1495">
        <v>0.29680926081776832</v>
      </c>
      <c r="H1495">
        <v>0.29680926081776832</v>
      </c>
      <c r="I1495">
        <v>0.60261274166031753</v>
      </c>
      <c r="J1495">
        <v>0.79149136218071581</v>
      </c>
      <c r="K1495">
        <v>0.79149136218071581</v>
      </c>
      <c r="L1495">
        <v>0.79149136218071581</v>
      </c>
      <c r="M1495">
        <v>0.79149136218071581</v>
      </c>
      <c r="N1495">
        <v>0.79149136218071581</v>
      </c>
      <c r="O1495">
        <v>0.79149136218071581</v>
      </c>
      <c r="P1495">
        <v>0.79149136218071581</v>
      </c>
      <c r="Q1495">
        <v>0.79149136218071581</v>
      </c>
      <c r="R1495">
        <v>0.79149136218071581</v>
      </c>
      <c r="S1495">
        <v>0.79149136218071581</v>
      </c>
      <c r="T1495">
        <v>0.79149136218071581</v>
      </c>
      <c r="U1495">
        <v>0.79149136218071581</v>
      </c>
      <c r="V1495">
        <v>0.79149136218071581</v>
      </c>
      <c r="W1495">
        <v>0.79149136218071581</v>
      </c>
      <c r="X1495">
        <v>0.79149136218071581</v>
      </c>
      <c r="Y1495">
        <v>0.79149136218071581</v>
      </c>
      <c r="Z1495">
        <v>0.79149136218071581</v>
      </c>
      <c r="AA1495">
        <v>0.79149136218071581</v>
      </c>
      <c r="AB1495" s="7">
        <f t="shared" si="69"/>
        <v>16.333503565002051</v>
      </c>
      <c r="AC1495">
        <f>INDEX(SHELF_days!$C$2:$C$289,MATCH(A1495&amp;"|"&amp;C1495,SHELF_days!$D$2:$D$289,0))</f>
        <v>6</v>
      </c>
      <c r="AD1495" s="8">
        <f t="shared" si="70"/>
        <v>98.001021390012312</v>
      </c>
      <c r="AE1495" s="7">
        <f t="shared" si="71"/>
        <v>0.79149136218071581</v>
      </c>
    </row>
    <row r="1496" spans="1:31" x14ac:dyDescent="0.45">
      <c r="A1496" t="s">
        <v>41</v>
      </c>
      <c r="B1496" t="s">
        <v>183</v>
      </c>
      <c r="C1496" t="s">
        <v>134</v>
      </c>
      <c r="D1496">
        <v>1.4602055925489071E-3</v>
      </c>
      <c r="E1496">
        <v>1.4602055925489071E-3</v>
      </c>
      <c r="F1496">
        <v>1.4602055925489071E-3</v>
      </c>
      <c r="G1496">
        <v>1.4602055925489071E-3</v>
      </c>
      <c r="H1496">
        <v>1.4602055925489071E-3</v>
      </c>
      <c r="I1496">
        <v>1.4602055925489071E-3</v>
      </c>
      <c r="J1496">
        <v>1.4602055925489071E-3</v>
      </c>
      <c r="K1496">
        <v>1.4602055925489071E-3</v>
      </c>
      <c r="L1496">
        <v>1.4602055925489071E-3</v>
      </c>
      <c r="M1496">
        <v>1.4602055925489071E-3</v>
      </c>
      <c r="N1496">
        <v>1.4602055925489071E-3</v>
      </c>
      <c r="O1496">
        <v>3.8922203678522071E-3</v>
      </c>
      <c r="P1496">
        <v>7.4405697941143994E-3</v>
      </c>
      <c r="Q1496">
        <v>1.3405983085175981E-2</v>
      </c>
      <c r="R1496">
        <v>1.511038688262214E-2</v>
      </c>
      <c r="S1496">
        <v>1.847434174600273E-2</v>
      </c>
      <c r="T1496">
        <v>3.1556388436927242E-2</v>
      </c>
      <c r="U1496">
        <v>3.5134639684197257E-2</v>
      </c>
      <c r="V1496">
        <v>3.5697790646511338E-2</v>
      </c>
      <c r="W1496">
        <v>3.0933433832597501E-2</v>
      </c>
      <c r="X1496">
        <v>2.708108255942239E-2</v>
      </c>
      <c r="Y1496">
        <v>1.893283633478942E-2</v>
      </c>
      <c r="Z1496">
        <v>1.893283633478942E-2</v>
      </c>
      <c r="AA1496">
        <v>1.7472630742240512E-2</v>
      </c>
      <c r="AB1496" s="7">
        <f t="shared" si="69"/>
        <v>0.29012740196528053</v>
      </c>
      <c r="AC1496">
        <f>INDEX(SHELF_days!$C$2:$C$289,MATCH(A1496&amp;"|"&amp;C1496,SHELF_days!$D$2:$D$289,0))</f>
        <v>97</v>
      </c>
      <c r="AD1496" s="8">
        <f t="shared" si="70"/>
        <v>28.14235799063221</v>
      </c>
      <c r="AE1496" s="7">
        <f t="shared" si="71"/>
        <v>3.5697790646511338E-2</v>
      </c>
    </row>
    <row r="1497" spans="1:31" x14ac:dyDescent="0.45">
      <c r="A1497" t="s">
        <v>41</v>
      </c>
      <c r="B1497" t="s">
        <v>183</v>
      </c>
      <c r="C1497" t="s">
        <v>135</v>
      </c>
      <c r="D1497">
        <v>2.9050371356173749E-2</v>
      </c>
      <c r="E1497">
        <v>2.9050371356173749E-2</v>
      </c>
      <c r="F1497">
        <v>2.9050371356173749E-2</v>
      </c>
      <c r="G1497">
        <v>2.9050371356173749E-2</v>
      </c>
      <c r="H1497">
        <v>2.9050371356173749E-2</v>
      </c>
      <c r="I1497">
        <v>2.9050371356173749E-2</v>
      </c>
      <c r="J1497">
        <v>2.9050371356173749E-2</v>
      </c>
      <c r="K1497">
        <v>2.9050371356173749E-2</v>
      </c>
      <c r="L1497">
        <v>2.9050371356173749E-2</v>
      </c>
      <c r="M1497">
        <v>3.001263640423539E-2</v>
      </c>
      <c r="N1497">
        <v>3.7482731895822928E-2</v>
      </c>
      <c r="O1497">
        <v>5.5651755362541327E-2</v>
      </c>
      <c r="P1497">
        <v>6.7933176094437081E-2</v>
      </c>
      <c r="Q1497">
        <v>7.5731627431808682E-2</v>
      </c>
      <c r="R1497">
        <v>9.383224343065541E-2</v>
      </c>
      <c r="S1497">
        <v>0.10727203061851159</v>
      </c>
      <c r="T1497">
        <v>0.123648778426992</v>
      </c>
      <c r="U1497">
        <v>0.12979632953972711</v>
      </c>
      <c r="V1497">
        <v>0.1183038749372847</v>
      </c>
      <c r="W1497">
        <v>7.2324935531798987E-2</v>
      </c>
      <c r="X1497">
        <v>3.0705832078668421E-2</v>
      </c>
      <c r="Y1497">
        <v>1.590245603123671E-2</v>
      </c>
      <c r="Z1497">
        <v>1.501315894890486E-2</v>
      </c>
      <c r="AA1497">
        <v>1.501315894890486E-2</v>
      </c>
      <c r="AB1497" s="7">
        <f t="shared" si="69"/>
        <v>1.2500780678870935</v>
      </c>
      <c r="AC1497">
        <f>INDEX(SHELF_days!$C$2:$C$289,MATCH(A1497&amp;"|"&amp;C1497,SHELF_days!$D$2:$D$289,0))</f>
        <v>106</v>
      </c>
      <c r="AD1497" s="8">
        <f t="shared" si="70"/>
        <v>132.50827519603192</v>
      </c>
      <c r="AE1497" s="7">
        <f t="shared" si="71"/>
        <v>0.12979632953972711</v>
      </c>
    </row>
    <row r="1498" spans="1:31" x14ac:dyDescent="0.45">
      <c r="A1498" t="s">
        <v>41</v>
      </c>
      <c r="B1498" t="s">
        <v>183</v>
      </c>
      <c r="C1498" t="s">
        <v>136</v>
      </c>
      <c r="D1498">
        <v>1.8250691459131361E-2</v>
      </c>
      <c r="E1498">
        <v>1.8250691459131361E-2</v>
      </c>
      <c r="F1498">
        <v>1.8250691459131361E-2</v>
      </c>
      <c r="G1498">
        <v>1.8250691459131361E-2</v>
      </c>
      <c r="H1498">
        <v>1.8250691459131361E-2</v>
      </c>
      <c r="I1498">
        <v>1.8250691459131361E-2</v>
      </c>
      <c r="J1498">
        <v>1.8250691459131361E-2</v>
      </c>
      <c r="K1498">
        <v>1.8250691459131361E-2</v>
      </c>
      <c r="L1498">
        <v>1.8250691459131361E-2</v>
      </c>
      <c r="M1498">
        <v>1.9819923691354959E-2</v>
      </c>
      <c r="N1498">
        <v>2.6743882024057201E-2</v>
      </c>
      <c r="O1498">
        <v>4.0495116134869703E-2</v>
      </c>
      <c r="P1498">
        <v>5.2535812741362639E-2</v>
      </c>
      <c r="Q1498">
        <v>7.0258468710030136E-2</v>
      </c>
      <c r="R1498">
        <v>8.6203653098122113E-2</v>
      </c>
      <c r="S1498">
        <v>9.1989732134472618E-2</v>
      </c>
      <c r="T1498">
        <v>0.1081952157080045</v>
      </c>
      <c r="U1498">
        <v>0.1176701060580181</v>
      </c>
      <c r="V1498">
        <v>0.1090504844601643</v>
      </c>
      <c r="W1498">
        <v>8.1079477704747382E-2</v>
      </c>
      <c r="X1498">
        <v>2.0608258367258759E-2</v>
      </c>
      <c r="Y1498">
        <v>9.2071540449896599E-3</v>
      </c>
      <c r="Z1498">
        <v>9.2071540449896599E-3</v>
      </c>
      <c r="AA1498">
        <v>9.2071540449896599E-3</v>
      </c>
      <c r="AB1498" s="7">
        <f t="shared" si="69"/>
        <v>1.0165278160996136</v>
      </c>
      <c r="AC1498">
        <f>INDEX(SHELF_days!$C$2:$C$289,MATCH(A1498&amp;"|"&amp;C1498,SHELF_days!$D$2:$D$289,0))</f>
        <v>65</v>
      </c>
      <c r="AD1498" s="8">
        <f t="shared" si="70"/>
        <v>66.074308046474883</v>
      </c>
      <c r="AE1498" s="7">
        <f t="shared" si="71"/>
        <v>0.1176701060580181</v>
      </c>
    </row>
    <row r="1499" spans="1:31" x14ac:dyDescent="0.45">
      <c r="A1499" t="s">
        <v>41</v>
      </c>
      <c r="B1499" t="s">
        <v>183</v>
      </c>
      <c r="C1499" t="s">
        <v>137</v>
      </c>
      <c r="D1499">
        <v>5.3772210918129537E-3</v>
      </c>
      <c r="E1499">
        <v>5.3772210918129537E-3</v>
      </c>
      <c r="F1499">
        <v>5.3772210918129537E-3</v>
      </c>
      <c r="G1499">
        <v>5.3772210918129537E-3</v>
      </c>
      <c r="H1499">
        <v>5.3772210918129537E-3</v>
      </c>
      <c r="I1499">
        <v>5.3772210918129537E-3</v>
      </c>
      <c r="J1499">
        <v>5.3772210918129537E-3</v>
      </c>
      <c r="K1499">
        <v>5.3772210918129537E-3</v>
      </c>
      <c r="L1499">
        <v>5.3772210918129537E-3</v>
      </c>
      <c r="M1499">
        <v>5.3772210918129537E-3</v>
      </c>
      <c r="N1499">
        <v>1.443076648169115E-2</v>
      </c>
      <c r="O1499">
        <v>2.2487646031022431E-2</v>
      </c>
      <c r="P1499">
        <v>4.3178906325490263E-2</v>
      </c>
      <c r="Q1499">
        <v>4.9576665493551837E-2</v>
      </c>
      <c r="R1499">
        <v>6.0044640848757082E-2</v>
      </c>
      <c r="S1499">
        <v>6.7701660450084536E-2</v>
      </c>
      <c r="T1499">
        <v>7.7907041212570818E-2</v>
      </c>
      <c r="U1499">
        <v>7.9786979774081446E-2</v>
      </c>
      <c r="V1499">
        <v>7.6946183725576489E-2</v>
      </c>
      <c r="W1499">
        <v>4.0272461628805573E-2</v>
      </c>
      <c r="X1499">
        <v>1.85188868456111E-2</v>
      </c>
      <c r="Y1499">
        <v>8.8745036221152748E-3</v>
      </c>
      <c r="Z1499">
        <v>8.8745036221152748E-3</v>
      </c>
      <c r="AA1499">
        <v>8.8745036221152748E-3</v>
      </c>
      <c r="AB1499" s="7">
        <f t="shared" si="69"/>
        <v>0.63124756060171816</v>
      </c>
      <c r="AC1499">
        <f>INDEX(SHELF_days!$C$2:$C$289,MATCH(A1499&amp;"|"&amp;C1499,SHELF_days!$D$2:$D$289,0))</f>
        <v>81</v>
      </c>
      <c r="AD1499" s="8">
        <f t="shared" si="70"/>
        <v>51.131052408739173</v>
      </c>
      <c r="AE1499" s="7">
        <f t="shared" si="71"/>
        <v>7.9786979774081446E-2</v>
      </c>
    </row>
    <row r="1500" spans="1:31" x14ac:dyDescent="0.45">
      <c r="A1500" t="s">
        <v>41</v>
      </c>
      <c r="B1500" t="s">
        <v>183</v>
      </c>
      <c r="C1500" t="s">
        <v>138</v>
      </c>
      <c r="D1500">
        <v>0.15425701585149679</v>
      </c>
      <c r="E1500">
        <v>0.15425701585149679</v>
      </c>
      <c r="F1500">
        <v>0.15425701585149679</v>
      </c>
      <c r="G1500">
        <v>0.15425701585149679</v>
      </c>
      <c r="H1500">
        <v>0.15425701585149679</v>
      </c>
      <c r="I1500">
        <v>0.15425701585149679</v>
      </c>
      <c r="J1500">
        <v>0.15425701585149679</v>
      </c>
      <c r="K1500">
        <v>0.15425701585149679</v>
      </c>
      <c r="L1500">
        <v>0.15425701585149679</v>
      </c>
      <c r="M1500">
        <v>0.18074803580969809</v>
      </c>
      <c r="N1500">
        <v>0.31363820709636819</v>
      </c>
      <c r="O1500">
        <v>0.38431315450310233</v>
      </c>
      <c r="P1500">
        <v>0.51386777765634939</v>
      </c>
      <c r="Q1500">
        <v>0.55964696725564966</v>
      </c>
      <c r="R1500">
        <v>0.5799986449972605</v>
      </c>
      <c r="S1500">
        <v>0.63240058958611134</v>
      </c>
      <c r="T1500">
        <v>0.71960825382807314</v>
      </c>
      <c r="U1500">
        <v>0.77350877801309947</v>
      </c>
      <c r="V1500">
        <v>0.79270026509960645</v>
      </c>
      <c r="W1500">
        <v>0.55868014170973002</v>
      </c>
      <c r="X1500">
        <v>0.38150936041993488</v>
      </c>
      <c r="Y1500">
        <v>0.2080125162046351</v>
      </c>
      <c r="Z1500">
        <v>0.17818594811301069</v>
      </c>
      <c r="AA1500">
        <v>0.17818594811301069</v>
      </c>
      <c r="AB1500" s="7">
        <f t="shared" si="69"/>
        <v>8.3433177310691118</v>
      </c>
      <c r="AC1500">
        <f>INDEX(SHELF_days!$C$2:$C$289,MATCH(A1500&amp;"|"&amp;C1500,SHELF_days!$D$2:$D$289,0))</f>
        <v>10</v>
      </c>
      <c r="AD1500" s="8">
        <f t="shared" si="70"/>
        <v>83.433177310691121</v>
      </c>
      <c r="AE1500" s="7">
        <f t="shared" si="71"/>
        <v>0.79270026509960645</v>
      </c>
    </row>
    <row r="1501" spans="1:31" x14ac:dyDescent="0.45">
      <c r="A1501" t="s">
        <v>41</v>
      </c>
      <c r="B1501" t="s">
        <v>183</v>
      </c>
      <c r="C1501" t="s">
        <v>139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 s="7">
        <f t="shared" si="69"/>
        <v>0</v>
      </c>
      <c r="AC1501">
        <f>INDEX(SHELF_days!$C$2:$C$289,MATCH(A1501&amp;"|"&amp;C1501,SHELF_days!$D$2:$D$289,0))</f>
        <v>6</v>
      </c>
      <c r="AD1501" s="8">
        <f t="shared" si="70"/>
        <v>0</v>
      </c>
      <c r="AE1501" s="7">
        <f t="shared" si="71"/>
        <v>0</v>
      </c>
    </row>
    <row r="1502" spans="1:31" x14ac:dyDescent="0.45">
      <c r="A1502" t="s">
        <v>41</v>
      </c>
      <c r="B1502" t="s">
        <v>184</v>
      </c>
      <c r="C1502" t="s">
        <v>134</v>
      </c>
      <c r="D1502">
        <v>0.90900000000000003</v>
      </c>
      <c r="E1502">
        <v>0.90900000000000003</v>
      </c>
      <c r="F1502">
        <v>0.90900000000000003</v>
      </c>
      <c r="G1502">
        <v>0.90900000000000003</v>
      </c>
      <c r="H1502">
        <v>0.90900000000000003</v>
      </c>
      <c r="I1502">
        <v>0.90900000000000003</v>
      </c>
      <c r="J1502">
        <v>0.90900000000000003</v>
      </c>
      <c r="K1502">
        <v>0.90900000000000003</v>
      </c>
      <c r="L1502">
        <v>0.90900000000000003</v>
      </c>
      <c r="M1502">
        <v>0.90900000000000003</v>
      </c>
      <c r="N1502">
        <v>0.90900000000000003</v>
      </c>
      <c r="O1502">
        <v>0.90900000000000003</v>
      </c>
      <c r="P1502">
        <v>0.90900000000000003</v>
      </c>
      <c r="Q1502">
        <v>0.90900000000000003</v>
      </c>
      <c r="R1502">
        <v>0.90900000000000003</v>
      </c>
      <c r="S1502">
        <v>0.90900000000000003</v>
      </c>
      <c r="T1502">
        <v>0.90900000000000003</v>
      </c>
      <c r="U1502">
        <v>0.90900000000000003</v>
      </c>
      <c r="V1502">
        <v>0.90900000000000003</v>
      </c>
      <c r="W1502">
        <v>0.90900000000000003</v>
      </c>
      <c r="X1502">
        <v>0.90900000000000003</v>
      </c>
      <c r="Y1502">
        <v>0.90900000000000003</v>
      </c>
      <c r="Z1502">
        <v>0.90900000000000003</v>
      </c>
      <c r="AA1502">
        <v>0.90900000000000003</v>
      </c>
      <c r="AB1502" s="7">
        <f t="shared" si="69"/>
        <v>21.815999999999999</v>
      </c>
      <c r="AC1502">
        <f>INDEX(SHELF_days!$C$2:$C$289,MATCH(A1502&amp;"|"&amp;C1502,SHELF_days!$D$2:$D$289,0))</f>
        <v>97</v>
      </c>
      <c r="AD1502" s="8">
        <f t="shared" si="70"/>
        <v>2116.152</v>
      </c>
      <c r="AE1502" s="7">
        <f t="shared" si="71"/>
        <v>0.90900000000000003</v>
      </c>
    </row>
    <row r="1503" spans="1:31" x14ac:dyDescent="0.45">
      <c r="A1503" t="s">
        <v>41</v>
      </c>
      <c r="B1503" t="s">
        <v>184</v>
      </c>
      <c r="C1503" t="s">
        <v>135</v>
      </c>
      <c r="D1503">
        <v>0.90900000000000003</v>
      </c>
      <c r="E1503">
        <v>0.90900000000000003</v>
      </c>
      <c r="F1503">
        <v>0.90900000000000003</v>
      </c>
      <c r="G1503">
        <v>0.90900000000000003</v>
      </c>
      <c r="H1503">
        <v>0.90900000000000003</v>
      </c>
      <c r="I1503">
        <v>0.90900000000000003</v>
      </c>
      <c r="J1503">
        <v>0.90900000000000003</v>
      </c>
      <c r="K1503">
        <v>0.90900000000000003</v>
      </c>
      <c r="L1503">
        <v>0.90900000000000003</v>
      </c>
      <c r="M1503">
        <v>0.90900000000000003</v>
      </c>
      <c r="N1503">
        <v>0.90900000000000003</v>
      </c>
      <c r="O1503">
        <v>0.90900000000000003</v>
      </c>
      <c r="P1503">
        <v>0.90900000000000003</v>
      </c>
      <c r="Q1503">
        <v>0.90900000000000003</v>
      </c>
      <c r="R1503">
        <v>0.90900000000000003</v>
      </c>
      <c r="S1503">
        <v>0.90900000000000003</v>
      </c>
      <c r="T1503">
        <v>0.90900000000000003</v>
      </c>
      <c r="U1503">
        <v>0.90900000000000003</v>
      </c>
      <c r="V1503">
        <v>0.90900000000000003</v>
      </c>
      <c r="W1503">
        <v>0.90900000000000003</v>
      </c>
      <c r="X1503">
        <v>0.90900000000000003</v>
      </c>
      <c r="Y1503">
        <v>0.90900000000000003</v>
      </c>
      <c r="Z1503">
        <v>0.90900000000000003</v>
      </c>
      <c r="AA1503">
        <v>0.90900000000000003</v>
      </c>
      <c r="AB1503" s="7">
        <f t="shared" si="69"/>
        <v>21.815999999999999</v>
      </c>
      <c r="AC1503">
        <f>INDEX(SHELF_days!$C$2:$C$289,MATCH(A1503&amp;"|"&amp;C1503,SHELF_days!$D$2:$D$289,0))</f>
        <v>106</v>
      </c>
      <c r="AD1503" s="8">
        <f t="shared" si="70"/>
        <v>2312.4960000000001</v>
      </c>
      <c r="AE1503" s="7">
        <f t="shared" si="71"/>
        <v>0.90900000000000003</v>
      </c>
    </row>
    <row r="1504" spans="1:31" x14ac:dyDescent="0.45">
      <c r="A1504" t="s">
        <v>41</v>
      </c>
      <c r="B1504" t="s">
        <v>184</v>
      </c>
      <c r="C1504" t="s">
        <v>136</v>
      </c>
      <c r="D1504">
        <v>0.90900000000000003</v>
      </c>
      <c r="E1504">
        <v>0.90900000000000003</v>
      </c>
      <c r="F1504">
        <v>0.90900000000000003</v>
      </c>
      <c r="G1504">
        <v>0.90900000000000003</v>
      </c>
      <c r="H1504">
        <v>0.90900000000000003</v>
      </c>
      <c r="I1504">
        <v>0.90900000000000003</v>
      </c>
      <c r="J1504">
        <v>0.90900000000000003</v>
      </c>
      <c r="K1504">
        <v>0.90900000000000003</v>
      </c>
      <c r="L1504">
        <v>0.90900000000000003</v>
      </c>
      <c r="M1504">
        <v>0.90900000000000003</v>
      </c>
      <c r="N1504">
        <v>0.90900000000000003</v>
      </c>
      <c r="O1504">
        <v>0.90900000000000003</v>
      </c>
      <c r="P1504">
        <v>0.90900000000000003</v>
      </c>
      <c r="Q1504">
        <v>0.90900000000000003</v>
      </c>
      <c r="R1504">
        <v>0.90900000000000003</v>
      </c>
      <c r="S1504">
        <v>0.90900000000000003</v>
      </c>
      <c r="T1504">
        <v>0.90900000000000003</v>
      </c>
      <c r="U1504">
        <v>0.90900000000000003</v>
      </c>
      <c r="V1504">
        <v>0.90900000000000003</v>
      </c>
      <c r="W1504">
        <v>0.90900000000000003</v>
      </c>
      <c r="X1504">
        <v>0.90900000000000003</v>
      </c>
      <c r="Y1504">
        <v>0.90900000000000003</v>
      </c>
      <c r="Z1504">
        <v>0.90900000000000003</v>
      </c>
      <c r="AA1504">
        <v>0.90900000000000003</v>
      </c>
      <c r="AB1504" s="7">
        <f t="shared" si="69"/>
        <v>21.815999999999999</v>
      </c>
      <c r="AC1504">
        <f>INDEX(SHELF_days!$C$2:$C$289,MATCH(A1504&amp;"|"&amp;C1504,SHELF_days!$D$2:$D$289,0))</f>
        <v>65</v>
      </c>
      <c r="AD1504" s="8">
        <f t="shared" si="70"/>
        <v>1418.04</v>
      </c>
      <c r="AE1504" s="7">
        <f t="shared" si="71"/>
        <v>0.90900000000000003</v>
      </c>
    </row>
    <row r="1505" spans="1:31" x14ac:dyDescent="0.45">
      <c r="A1505" t="s">
        <v>41</v>
      </c>
      <c r="B1505" t="s">
        <v>184</v>
      </c>
      <c r="C1505" t="s">
        <v>137</v>
      </c>
      <c r="D1505">
        <v>0.90900000000000003</v>
      </c>
      <c r="E1505">
        <v>0.90900000000000003</v>
      </c>
      <c r="F1505">
        <v>0.90900000000000003</v>
      </c>
      <c r="G1505">
        <v>0.90900000000000003</v>
      </c>
      <c r="H1505">
        <v>0.90900000000000003</v>
      </c>
      <c r="I1505">
        <v>0.90900000000000003</v>
      </c>
      <c r="J1505">
        <v>0.90900000000000003</v>
      </c>
      <c r="K1505">
        <v>0.90900000000000003</v>
      </c>
      <c r="L1505">
        <v>0.90900000000000003</v>
      </c>
      <c r="M1505">
        <v>0.90900000000000003</v>
      </c>
      <c r="N1505">
        <v>0.90900000000000003</v>
      </c>
      <c r="O1505">
        <v>0.90900000000000003</v>
      </c>
      <c r="P1505">
        <v>0.90900000000000003</v>
      </c>
      <c r="Q1505">
        <v>0.90900000000000003</v>
      </c>
      <c r="R1505">
        <v>0.90900000000000003</v>
      </c>
      <c r="S1505">
        <v>0.90900000000000003</v>
      </c>
      <c r="T1505">
        <v>0.90900000000000003</v>
      </c>
      <c r="U1505">
        <v>0.90900000000000003</v>
      </c>
      <c r="V1505">
        <v>0.90900000000000003</v>
      </c>
      <c r="W1505">
        <v>0.90900000000000003</v>
      </c>
      <c r="X1505">
        <v>0.90900000000000003</v>
      </c>
      <c r="Y1505">
        <v>0.90900000000000003</v>
      </c>
      <c r="Z1505">
        <v>0.90900000000000003</v>
      </c>
      <c r="AA1505">
        <v>0.90900000000000003</v>
      </c>
      <c r="AB1505" s="7">
        <f t="shared" si="69"/>
        <v>21.815999999999999</v>
      </c>
      <c r="AC1505">
        <f>INDEX(SHELF_days!$C$2:$C$289,MATCH(A1505&amp;"|"&amp;C1505,SHELF_days!$D$2:$D$289,0))</f>
        <v>81</v>
      </c>
      <c r="AD1505" s="8">
        <f t="shared" si="70"/>
        <v>1767.096</v>
      </c>
      <c r="AE1505" s="7">
        <f t="shared" si="71"/>
        <v>0.90900000000000003</v>
      </c>
    </row>
    <row r="1506" spans="1:31" x14ac:dyDescent="0.45">
      <c r="A1506" t="s">
        <v>41</v>
      </c>
      <c r="B1506" t="s">
        <v>184</v>
      </c>
      <c r="C1506" t="s">
        <v>138</v>
      </c>
      <c r="D1506">
        <v>0.90900000000000003</v>
      </c>
      <c r="E1506">
        <v>0.90900000000000003</v>
      </c>
      <c r="F1506">
        <v>0.90900000000000003</v>
      </c>
      <c r="G1506">
        <v>0.90900000000000003</v>
      </c>
      <c r="H1506">
        <v>0.90900000000000003</v>
      </c>
      <c r="I1506">
        <v>0.90900000000000003</v>
      </c>
      <c r="J1506">
        <v>0.90900000000000003</v>
      </c>
      <c r="K1506">
        <v>0.90900000000000003</v>
      </c>
      <c r="L1506">
        <v>0.90900000000000003</v>
      </c>
      <c r="M1506">
        <v>0.90900000000000003</v>
      </c>
      <c r="N1506">
        <v>0.90900000000000003</v>
      </c>
      <c r="O1506">
        <v>0.90900000000000003</v>
      </c>
      <c r="P1506">
        <v>0.90900000000000003</v>
      </c>
      <c r="Q1506">
        <v>0.90900000000000003</v>
      </c>
      <c r="R1506">
        <v>0.90900000000000003</v>
      </c>
      <c r="S1506">
        <v>0.90900000000000003</v>
      </c>
      <c r="T1506">
        <v>0.90900000000000003</v>
      </c>
      <c r="U1506">
        <v>0.90900000000000003</v>
      </c>
      <c r="V1506">
        <v>0.90900000000000003</v>
      </c>
      <c r="W1506">
        <v>0.90900000000000003</v>
      </c>
      <c r="X1506">
        <v>0.90900000000000003</v>
      </c>
      <c r="Y1506">
        <v>0.90900000000000003</v>
      </c>
      <c r="Z1506">
        <v>0.90900000000000003</v>
      </c>
      <c r="AA1506">
        <v>0.90900000000000003</v>
      </c>
      <c r="AB1506" s="7">
        <f t="shared" si="69"/>
        <v>21.815999999999999</v>
      </c>
      <c r="AC1506">
        <f>INDEX(SHELF_days!$C$2:$C$289,MATCH(A1506&amp;"|"&amp;C1506,SHELF_days!$D$2:$D$289,0))</f>
        <v>10</v>
      </c>
      <c r="AD1506" s="8">
        <f t="shared" si="70"/>
        <v>218.16</v>
      </c>
      <c r="AE1506" s="7">
        <f t="shared" si="71"/>
        <v>0.90900000000000003</v>
      </c>
    </row>
    <row r="1507" spans="1:31" x14ac:dyDescent="0.45">
      <c r="A1507" t="s">
        <v>41</v>
      </c>
      <c r="B1507" t="s">
        <v>184</v>
      </c>
      <c r="C1507" t="s">
        <v>139</v>
      </c>
      <c r="D1507">
        <v>0.90900000000000003</v>
      </c>
      <c r="E1507">
        <v>0.90900000000000003</v>
      </c>
      <c r="F1507">
        <v>0.90900000000000003</v>
      </c>
      <c r="G1507">
        <v>0.90900000000000003</v>
      </c>
      <c r="H1507">
        <v>0.90900000000000003</v>
      </c>
      <c r="I1507">
        <v>0.90900000000000003</v>
      </c>
      <c r="J1507">
        <v>0.90900000000000003</v>
      </c>
      <c r="K1507">
        <v>0.90900000000000003</v>
      </c>
      <c r="L1507">
        <v>0.90900000000000003</v>
      </c>
      <c r="M1507">
        <v>0.90900000000000003</v>
      </c>
      <c r="N1507">
        <v>0.90900000000000003</v>
      </c>
      <c r="O1507">
        <v>0.90900000000000003</v>
      </c>
      <c r="P1507">
        <v>0.90900000000000003</v>
      </c>
      <c r="Q1507">
        <v>0.90900000000000003</v>
      </c>
      <c r="R1507">
        <v>0.90900000000000003</v>
      </c>
      <c r="S1507">
        <v>0.90900000000000003</v>
      </c>
      <c r="T1507">
        <v>0.90900000000000003</v>
      </c>
      <c r="U1507">
        <v>0.90900000000000003</v>
      </c>
      <c r="V1507">
        <v>0.90900000000000003</v>
      </c>
      <c r="W1507">
        <v>0.90900000000000003</v>
      </c>
      <c r="X1507">
        <v>0.90900000000000003</v>
      </c>
      <c r="Y1507">
        <v>0.90900000000000003</v>
      </c>
      <c r="Z1507">
        <v>0.90900000000000003</v>
      </c>
      <c r="AA1507">
        <v>0.90900000000000003</v>
      </c>
      <c r="AB1507" s="7">
        <f t="shared" si="69"/>
        <v>21.815999999999999</v>
      </c>
      <c r="AC1507">
        <f>INDEX(SHELF_days!$C$2:$C$289,MATCH(A1507&amp;"|"&amp;C1507,SHELF_days!$D$2:$D$289,0))</f>
        <v>6</v>
      </c>
      <c r="AD1507" s="8">
        <f t="shared" si="70"/>
        <v>130.89599999999999</v>
      </c>
      <c r="AE1507" s="7">
        <f t="shared" si="71"/>
        <v>0.90900000000000003</v>
      </c>
    </row>
    <row r="1508" spans="1:31" x14ac:dyDescent="0.45">
      <c r="A1508" t="s">
        <v>41</v>
      </c>
      <c r="B1508" t="s">
        <v>185</v>
      </c>
      <c r="C1508" t="s">
        <v>134</v>
      </c>
      <c r="D1508">
        <v>0.46451345755693579</v>
      </c>
      <c r="E1508">
        <v>0.46045548654244289</v>
      </c>
      <c r="F1508">
        <v>0.45917184265010358</v>
      </c>
      <c r="G1508">
        <v>0.45784679089026931</v>
      </c>
      <c r="H1508">
        <v>0.45904761904761909</v>
      </c>
      <c r="I1508">
        <v>0.46178053830227772</v>
      </c>
      <c r="J1508">
        <v>0.46795031055900632</v>
      </c>
      <c r="K1508">
        <v>0.47229813664596287</v>
      </c>
      <c r="L1508">
        <v>0.4732505175983438</v>
      </c>
      <c r="M1508">
        <v>0.45701863354037248</v>
      </c>
      <c r="N1508">
        <v>0.43623188405797081</v>
      </c>
      <c r="O1508">
        <v>0.41917184265010371</v>
      </c>
      <c r="P1508">
        <v>0.40865424430641828</v>
      </c>
      <c r="Q1508">
        <v>0.40786749482401657</v>
      </c>
      <c r="R1508">
        <v>0.41035196687370612</v>
      </c>
      <c r="S1508">
        <v>0.41826086956521752</v>
      </c>
      <c r="T1508">
        <v>0.43784679089026912</v>
      </c>
      <c r="U1508">
        <v>0.45950310559006202</v>
      </c>
      <c r="V1508">
        <v>0.46782608695652173</v>
      </c>
      <c r="W1508">
        <v>0.47469979296066289</v>
      </c>
      <c r="X1508">
        <v>0.47279503105590071</v>
      </c>
      <c r="Y1508">
        <v>0.47014492753623188</v>
      </c>
      <c r="Z1508">
        <v>0.46434782608695679</v>
      </c>
      <c r="AA1508">
        <v>0.44968944099378899</v>
      </c>
      <c r="AB1508" s="7">
        <f t="shared" si="69"/>
        <v>10.830724637681163</v>
      </c>
      <c r="AC1508">
        <f>INDEX(SHELF_days!$C$2:$C$289,MATCH(A1508&amp;"|"&amp;C1508,SHELF_days!$D$2:$D$289,0))</f>
        <v>97</v>
      </c>
      <c r="AD1508" s="8">
        <f t="shared" si="70"/>
        <v>1050.5802898550728</v>
      </c>
      <c r="AE1508" s="7">
        <f t="shared" si="71"/>
        <v>0.47469979296066289</v>
      </c>
    </row>
    <row r="1509" spans="1:31" x14ac:dyDescent="0.45">
      <c r="A1509" t="s">
        <v>41</v>
      </c>
      <c r="B1509" t="s">
        <v>185</v>
      </c>
      <c r="C1509" t="s">
        <v>135</v>
      </c>
      <c r="D1509">
        <v>0.44472049689441001</v>
      </c>
      <c r="E1509">
        <v>0.43504140786749479</v>
      </c>
      <c r="F1509">
        <v>0.43017598343685298</v>
      </c>
      <c r="G1509">
        <v>0.42313664596273282</v>
      </c>
      <c r="H1509">
        <v>0.411904761904762</v>
      </c>
      <c r="I1509">
        <v>0.39668737060041409</v>
      </c>
      <c r="J1509">
        <v>0.38664596273291929</v>
      </c>
      <c r="K1509">
        <v>0.37127329192546588</v>
      </c>
      <c r="L1509">
        <v>0.34560041407867492</v>
      </c>
      <c r="M1509">
        <v>0.32681159420289851</v>
      </c>
      <c r="N1509">
        <v>0.31325051759834388</v>
      </c>
      <c r="O1509">
        <v>0.30346790890269149</v>
      </c>
      <c r="P1509">
        <v>0.30781573498964809</v>
      </c>
      <c r="Q1509">
        <v>0.31904761904761902</v>
      </c>
      <c r="R1509">
        <v>0.32489648033126312</v>
      </c>
      <c r="S1509">
        <v>0.33607660455486538</v>
      </c>
      <c r="T1509">
        <v>0.35786749482401642</v>
      </c>
      <c r="U1509">
        <v>0.38535196687370599</v>
      </c>
      <c r="V1509">
        <v>0.40885093167701858</v>
      </c>
      <c r="W1509">
        <v>0.43555900621117999</v>
      </c>
      <c r="X1509">
        <v>0.45429606625258789</v>
      </c>
      <c r="Y1509">
        <v>0.45486542443064182</v>
      </c>
      <c r="Z1509">
        <v>0.45931677018633538</v>
      </c>
      <c r="AA1509">
        <v>0.45564182194616992</v>
      </c>
      <c r="AB1509" s="7">
        <f t="shared" si="69"/>
        <v>9.2883022774327113</v>
      </c>
      <c r="AC1509">
        <f>INDEX(SHELF_days!$C$2:$C$289,MATCH(A1509&amp;"|"&amp;C1509,SHELF_days!$D$2:$D$289,0))</f>
        <v>106</v>
      </c>
      <c r="AD1509" s="8">
        <f t="shared" si="70"/>
        <v>984.5600414078674</v>
      </c>
      <c r="AE1509" s="7">
        <f t="shared" si="71"/>
        <v>0.45931677018633538</v>
      </c>
    </row>
    <row r="1510" spans="1:31" x14ac:dyDescent="0.45">
      <c r="A1510" t="s">
        <v>41</v>
      </c>
      <c r="B1510" t="s">
        <v>185</v>
      </c>
      <c r="C1510" t="s">
        <v>136</v>
      </c>
      <c r="D1510">
        <v>0.27657361795292851</v>
      </c>
      <c r="E1510">
        <v>0.27914614121510678</v>
      </c>
      <c r="F1510">
        <v>0.28253968253968248</v>
      </c>
      <c r="G1510">
        <v>0.27837985769020251</v>
      </c>
      <c r="H1510">
        <v>0.27049808429118771</v>
      </c>
      <c r="I1510">
        <v>0.25867542419266559</v>
      </c>
      <c r="J1510">
        <v>0.2430760810071155</v>
      </c>
      <c r="K1510">
        <v>0.2243568691844553</v>
      </c>
      <c r="L1510">
        <v>0.20465243568691829</v>
      </c>
      <c r="M1510">
        <v>0.18631636562671039</v>
      </c>
      <c r="N1510">
        <v>0.18106185002736719</v>
      </c>
      <c r="O1510">
        <v>0.18040503557744941</v>
      </c>
      <c r="P1510">
        <v>0.17235905856595521</v>
      </c>
      <c r="Q1510">
        <v>0.1702244116037219</v>
      </c>
      <c r="R1510">
        <v>0.17608100711548991</v>
      </c>
      <c r="S1510">
        <v>0.18866995073891629</v>
      </c>
      <c r="T1510">
        <v>0.20837438423645319</v>
      </c>
      <c r="U1510">
        <v>0.21839080459770119</v>
      </c>
      <c r="V1510">
        <v>0.23070607553366179</v>
      </c>
      <c r="W1510">
        <v>0.25566502463054191</v>
      </c>
      <c r="X1510">
        <v>0.25145046524356868</v>
      </c>
      <c r="Y1510">
        <v>0.25035577449370561</v>
      </c>
      <c r="Z1510">
        <v>0.25697865353037758</v>
      </c>
      <c r="AA1510">
        <v>0.2659003831417624</v>
      </c>
      <c r="AB1510" s="7">
        <f t="shared" si="69"/>
        <v>5.5108374384236454</v>
      </c>
      <c r="AC1510">
        <f>INDEX(SHELF_days!$C$2:$C$289,MATCH(A1510&amp;"|"&amp;C1510,SHELF_days!$D$2:$D$289,0))</f>
        <v>65</v>
      </c>
      <c r="AD1510" s="8">
        <f t="shared" si="70"/>
        <v>358.20443349753697</v>
      </c>
      <c r="AE1510" s="7">
        <f t="shared" si="71"/>
        <v>0.28253968253968248</v>
      </c>
    </row>
    <row r="1511" spans="1:31" x14ac:dyDescent="0.45">
      <c r="A1511" t="s">
        <v>41</v>
      </c>
      <c r="B1511" t="s">
        <v>185</v>
      </c>
      <c r="C1511" t="s">
        <v>137</v>
      </c>
      <c r="D1511">
        <v>0.39945355191256843</v>
      </c>
      <c r="E1511">
        <v>0.40031225604996101</v>
      </c>
      <c r="F1511">
        <v>0.39867291178766612</v>
      </c>
      <c r="G1511">
        <v>0.39313036690085879</v>
      </c>
      <c r="H1511">
        <v>0.39476971116315368</v>
      </c>
      <c r="I1511">
        <v>0.39570647931303682</v>
      </c>
      <c r="J1511">
        <v>0.40202966432474629</v>
      </c>
      <c r="K1511">
        <v>0.40655737704918038</v>
      </c>
      <c r="L1511">
        <v>0.40312256049960971</v>
      </c>
      <c r="M1511">
        <v>0.39164715066354427</v>
      </c>
      <c r="N1511">
        <v>0.37298985167837628</v>
      </c>
      <c r="O1511">
        <v>0.36042154566744727</v>
      </c>
      <c r="P1511">
        <v>0.35175644028103048</v>
      </c>
      <c r="Q1511">
        <v>0.34652615144418419</v>
      </c>
      <c r="R1511">
        <v>0.34980483996877437</v>
      </c>
      <c r="S1511">
        <v>0.36120218579234969</v>
      </c>
      <c r="T1511">
        <v>0.37400468384074942</v>
      </c>
      <c r="U1511">
        <v>0.39328649492583923</v>
      </c>
      <c r="V1511">
        <v>0.40897736143637792</v>
      </c>
      <c r="W1511">
        <v>0.43052302888368471</v>
      </c>
      <c r="X1511">
        <v>0.4565183450429352</v>
      </c>
      <c r="Y1511">
        <v>0.45589383294301328</v>
      </c>
      <c r="Z1511">
        <v>0.44863387978142077</v>
      </c>
      <c r="AA1511">
        <v>0.43021077283372378</v>
      </c>
      <c r="AB1511" s="7">
        <f t="shared" si="69"/>
        <v>9.5261514441842312</v>
      </c>
      <c r="AC1511">
        <f>INDEX(SHELF_days!$C$2:$C$289,MATCH(A1511&amp;"|"&amp;C1511,SHELF_days!$D$2:$D$289,0))</f>
        <v>81</v>
      </c>
      <c r="AD1511" s="8">
        <f t="shared" si="70"/>
        <v>771.61826697892275</v>
      </c>
      <c r="AE1511" s="7">
        <f t="shared" si="71"/>
        <v>0.4565183450429352</v>
      </c>
    </row>
    <row r="1512" spans="1:31" x14ac:dyDescent="0.45">
      <c r="A1512" t="s">
        <v>41</v>
      </c>
      <c r="B1512" t="s">
        <v>185</v>
      </c>
      <c r="C1512" t="s">
        <v>138</v>
      </c>
      <c r="D1512">
        <v>0.50095238095238093</v>
      </c>
      <c r="E1512">
        <v>0.50190476190476196</v>
      </c>
      <c r="F1512">
        <v>0.53047619047619055</v>
      </c>
      <c r="G1512">
        <v>0.51047619047619053</v>
      </c>
      <c r="H1512">
        <v>0.49333333333333329</v>
      </c>
      <c r="I1512">
        <v>0.49904761904761907</v>
      </c>
      <c r="J1512">
        <v>0.45238095238095238</v>
      </c>
      <c r="K1512">
        <v>0.39142857142857129</v>
      </c>
      <c r="L1512">
        <v>0.37238095238095248</v>
      </c>
      <c r="M1512">
        <v>0.33904761904761899</v>
      </c>
      <c r="N1512">
        <v>0.29904761904761901</v>
      </c>
      <c r="O1512">
        <v>0.30476190476190479</v>
      </c>
      <c r="P1512">
        <v>0.30285714285714288</v>
      </c>
      <c r="Q1512">
        <v>0.3</v>
      </c>
      <c r="R1512">
        <v>0.3</v>
      </c>
      <c r="S1512">
        <v>0.31238095238095243</v>
      </c>
      <c r="T1512">
        <v>0.34761904761904761</v>
      </c>
      <c r="U1512">
        <v>0.41523809523809529</v>
      </c>
      <c r="V1512">
        <v>0.43714285714285711</v>
      </c>
      <c r="W1512">
        <v>0.43238095238095242</v>
      </c>
      <c r="X1512">
        <v>0.45904761904761909</v>
      </c>
      <c r="Y1512">
        <v>0.46666666666666667</v>
      </c>
      <c r="Z1512">
        <v>0.44857142857142862</v>
      </c>
      <c r="AA1512">
        <v>0.4466666666666666</v>
      </c>
      <c r="AB1512" s="7">
        <f t="shared" si="69"/>
        <v>9.8638095238095236</v>
      </c>
      <c r="AC1512">
        <f>INDEX(SHELF_days!$C$2:$C$289,MATCH(A1512&amp;"|"&amp;C1512,SHELF_days!$D$2:$D$289,0))</f>
        <v>10</v>
      </c>
      <c r="AD1512" s="8">
        <f t="shared" si="70"/>
        <v>98.638095238095232</v>
      </c>
      <c r="AE1512" s="7">
        <f t="shared" si="71"/>
        <v>0.53047619047619055</v>
      </c>
    </row>
    <row r="1513" spans="1:31" x14ac:dyDescent="0.45">
      <c r="A1513" t="s">
        <v>41</v>
      </c>
      <c r="B1513" t="s">
        <v>185</v>
      </c>
      <c r="C1513" t="s">
        <v>139</v>
      </c>
      <c r="D1513">
        <v>0.47523809523809518</v>
      </c>
      <c r="E1513">
        <v>0.479047619047619</v>
      </c>
      <c r="F1513">
        <v>0.46952380952380951</v>
      </c>
      <c r="G1513">
        <v>0.46666666666666667</v>
      </c>
      <c r="H1513">
        <v>0.45142857142857151</v>
      </c>
      <c r="I1513">
        <v>0.46</v>
      </c>
      <c r="J1513">
        <v>0.50476190476190474</v>
      </c>
      <c r="K1513">
        <v>0.539047619047619</v>
      </c>
      <c r="L1513">
        <v>0.54761904761904767</v>
      </c>
      <c r="M1513">
        <v>0.5485714285714286</v>
      </c>
      <c r="N1513">
        <v>0.53904761904761911</v>
      </c>
      <c r="O1513">
        <v>0.50761904761904764</v>
      </c>
      <c r="P1513">
        <v>0.48095238095238091</v>
      </c>
      <c r="Q1513">
        <v>0.46857142857142858</v>
      </c>
      <c r="R1513">
        <v>0.47523809523809518</v>
      </c>
      <c r="S1513">
        <v>0.49714285714285722</v>
      </c>
      <c r="T1513">
        <v>0.5257142857142858</v>
      </c>
      <c r="U1513">
        <v>0.57333333333333325</v>
      </c>
      <c r="V1513">
        <v>0.61238095238095236</v>
      </c>
      <c r="W1513">
        <v>0.622857142857143</v>
      </c>
      <c r="X1513">
        <v>0.65047619047619043</v>
      </c>
      <c r="Y1513">
        <v>0.66857142857142859</v>
      </c>
      <c r="Z1513">
        <v>0.69809523809523821</v>
      </c>
      <c r="AA1513">
        <v>0.75047619047619052</v>
      </c>
      <c r="AB1513" s="7">
        <f t="shared" si="69"/>
        <v>13.012380952380953</v>
      </c>
      <c r="AC1513">
        <f>INDEX(SHELF_days!$C$2:$C$289,MATCH(A1513&amp;"|"&amp;C1513,SHELF_days!$D$2:$D$289,0))</f>
        <v>6</v>
      </c>
      <c r="AD1513" s="8">
        <f t="shared" si="70"/>
        <v>78.074285714285722</v>
      </c>
      <c r="AE1513" s="7">
        <f t="shared" si="71"/>
        <v>0.75047619047619052</v>
      </c>
    </row>
    <row r="1514" spans="1:31" x14ac:dyDescent="0.45">
      <c r="A1514" t="s">
        <v>41</v>
      </c>
      <c r="B1514" t="s">
        <v>186</v>
      </c>
      <c r="C1514" t="s">
        <v>134</v>
      </c>
      <c r="D1514">
        <v>0.6442284017720431</v>
      </c>
      <c r="E1514">
        <v>0.64994639833923218</v>
      </c>
      <c r="F1514">
        <v>0.65580779958800695</v>
      </c>
      <c r="G1514">
        <v>0.66163763222940186</v>
      </c>
      <c r="H1514">
        <v>0.66775753713912411</v>
      </c>
      <c r="I1514">
        <v>0.66763909368197805</v>
      </c>
      <c r="J1514">
        <v>0.64807161460949037</v>
      </c>
      <c r="K1514">
        <v>0.61787856647063066</v>
      </c>
      <c r="L1514">
        <v>0.58870403417607153</v>
      </c>
      <c r="M1514">
        <v>0.57808221745062838</v>
      </c>
      <c r="N1514">
        <v>0.57426649458911649</v>
      </c>
      <c r="O1514">
        <v>0.58479939714907114</v>
      </c>
      <c r="P1514">
        <v>0.59979024387777613</v>
      </c>
      <c r="Q1514">
        <v>0.61642575795012855</v>
      </c>
      <c r="R1514">
        <v>0.63285081463994908</v>
      </c>
      <c r="S1514">
        <v>0.64480748586452175</v>
      </c>
      <c r="T1514">
        <v>0.64582567541830649</v>
      </c>
      <c r="U1514">
        <v>0.65590005823127973</v>
      </c>
      <c r="V1514">
        <v>0.67973925116076528</v>
      </c>
      <c r="W1514">
        <v>0.69335837256208321</v>
      </c>
      <c r="X1514">
        <v>0.68319377042155949</v>
      </c>
      <c r="Y1514">
        <v>0.66580762501817603</v>
      </c>
      <c r="Z1514">
        <v>0.64388204438978303</v>
      </c>
      <c r="AA1514">
        <v>0.62195891094025657</v>
      </c>
      <c r="AB1514" s="7">
        <f t="shared" si="69"/>
        <v>15.32235919766938</v>
      </c>
      <c r="AC1514">
        <f>INDEX(SHELF_days!$C$2:$C$289,MATCH(A1514&amp;"|"&amp;C1514,SHELF_days!$D$2:$D$289,0))</f>
        <v>97</v>
      </c>
      <c r="AD1514" s="8">
        <f t="shared" si="70"/>
        <v>1486.2688421739299</v>
      </c>
      <c r="AE1514" s="7">
        <f t="shared" si="71"/>
        <v>0.69335837256208321</v>
      </c>
    </row>
    <row r="1515" spans="1:31" x14ac:dyDescent="0.45">
      <c r="A1515" t="s">
        <v>41</v>
      </c>
      <c r="B1515" t="s">
        <v>186</v>
      </c>
      <c r="C1515" t="s">
        <v>135</v>
      </c>
      <c r="D1515">
        <v>0.41806498833529498</v>
      </c>
      <c r="E1515">
        <v>0.39989457520431382</v>
      </c>
      <c r="F1515">
        <v>0.37280000565729671</v>
      </c>
      <c r="G1515">
        <v>0.34911432471984788</v>
      </c>
      <c r="H1515">
        <v>0.32953085048612019</v>
      </c>
      <c r="I1515">
        <v>0.30580627864351928</v>
      </c>
      <c r="J1515">
        <v>0.26267529442327692</v>
      </c>
      <c r="K1515">
        <v>0.21865720940297961</v>
      </c>
      <c r="L1515">
        <v>0.1791106827153727</v>
      </c>
      <c r="M1515">
        <v>0.15254864237633209</v>
      </c>
      <c r="N1515">
        <v>0.14779200848361049</v>
      </c>
      <c r="O1515">
        <v>0.1540347079037214</v>
      </c>
      <c r="P1515">
        <v>0.16426637505804101</v>
      </c>
      <c r="Q1515">
        <v>0.17594327602167259</v>
      </c>
      <c r="R1515">
        <v>0.19191377770209669</v>
      </c>
      <c r="S1515">
        <v>0.21108908404835389</v>
      </c>
      <c r="T1515">
        <v>0.24462035966133691</v>
      </c>
      <c r="U1515">
        <v>0.28131769832830278</v>
      </c>
      <c r="V1515">
        <v>0.33796808679791868</v>
      </c>
      <c r="W1515">
        <v>0.39518041525599079</v>
      </c>
      <c r="X1515">
        <v>0.43306829335917979</v>
      </c>
      <c r="Y1515">
        <v>0.45324983656043039</v>
      </c>
      <c r="Z1515">
        <v>0.46132025922939218</v>
      </c>
      <c r="AA1515">
        <v>0.46482297867922212</v>
      </c>
      <c r="AB1515" s="7">
        <f t="shared" si="69"/>
        <v>7.104790009053624</v>
      </c>
      <c r="AC1515">
        <f>INDEX(SHELF_days!$C$2:$C$289,MATCH(A1515&amp;"|"&amp;C1515,SHELF_days!$D$2:$D$289,0))</f>
        <v>106</v>
      </c>
      <c r="AD1515" s="8">
        <f t="shared" si="70"/>
        <v>753.10774095968418</v>
      </c>
      <c r="AE1515" s="7">
        <f t="shared" si="71"/>
        <v>0.46482297867922212</v>
      </c>
    </row>
    <row r="1516" spans="1:31" x14ac:dyDescent="0.45">
      <c r="A1516" t="s">
        <v>41</v>
      </c>
      <c r="B1516" t="s">
        <v>186</v>
      </c>
      <c r="C1516" t="s">
        <v>136</v>
      </c>
      <c r="D1516">
        <v>0.21300875474504219</v>
      </c>
      <c r="E1516">
        <v>0.18917458668949599</v>
      </c>
      <c r="F1516">
        <v>0.1716990615291579</v>
      </c>
      <c r="G1516">
        <v>0.16116612508518799</v>
      </c>
      <c r="H1516">
        <v>0.15209980929023639</v>
      </c>
      <c r="I1516">
        <v>0.13962696027465679</v>
      </c>
      <c r="J1516">
        <v>0.1157437344400972</v>
      </c>
      <c r="K1516">
        <v>9.3971940806502091E-2</v>
      </c>
      <c r="L1516">
        <v>7.5400467297632126E-2</v>
      </c>
      <c r="M1516">
        <v>6.1483152759040448E-2</v>
      </c>
      <c r="N1516">
        <v>5.5732436782922522E-2</v>
      </c>
      <c r="O1516">
        <v>5.5528901779174307E-2</v>
      </c>
      <c r="P1516">
        <v>5.8353193419103867E-2</v>
      </c>
      <c r="Q1516">
        <v>6.3355017443631478E-2</v>
      </c>
      <c r="R1516">
        <v>7.0945704461408618E-2</v>
      </c>
      <c r="S1516">
        <v>8.3923739042511533E-2</v>
      </c>
      <c r="T1516">
        <v>0.10567897719733289</v>
      </c>
      <c r="U1516">
        <v>0.12901794166720451</v>
      </c>
      <c r="V1516">
        <v>0.15564012538713179</v>
      </c>
      <c r="W1516">
        <v>0.18501977017458571</v>
      </c>
      <c r="X1516">
        <v>0.20163769718814989</v>
      </c>
      <c r="Y1516">
        <v>0.21255737448553361</v>
      </c>
      <c r="Z1516">
        <v>0.2139249057248323</v>
      </c>
      <c r="AA1516">
        <v>0.21790625490700269</v>
      </c>
      <c r="AB1516" s="7">
        <f t="shared" si="69"/>
        <v>3.182596632577575</v>
      </c>
      <c r="AC1516">
        <f>INDEX(SHELF_days!$C$2:$C$289,MATCH(A1516&amp;"|"&amp;C1516,SHELF_days!$D$2:$D$289,0))</f>
        <v>65</v>
      </c>
      <c r="AD1516" s="8">
        <f t="shared" si="70"/>
        <v>206.86878111754237</v>
      </c>
      <c r="AE1516" s="7">
        <f t="shared" si="71"/>
        <v>0.21790625490700269</v>
      </c>
    </row>
    <row r="1517" spans="1:31" x14ac:dyDescent="0.45">
      <c r="A1517" t="s">
        <v>41</v>
      </c>
      <c r="B1517" t="s">
        <v>186</v>
      </c>
      <c r="C1517" t="s">
        <v>137</v>
      </c>
      <c r="D1517">
        <v>0.58738553146429073</v>
      </c>
      <c r="E1517">
        <v>0.58436391613086824</v>
      </c>
      <c r="F1517">
        <v>0.57933085370930082</v>
      </c>
      <c r="G1517">
        <v>0.57390685295318145</v>
      </c>
      <c r="H1517">
        <v>0.56841076012037572</v>
      </c>
      <c r="I1517">
        <v>0.54293832404356468</v>
      </c>
      <c r="J1517">
        <v>0.44779964128076782</v>
      </c>
      <c r="K1517">
        <v>0.3467351461115285</v>
      </c>
      <c r="L1517">
        <v>0.26677370152030749</v>
      </c>
      <c r="M1517">
        <v>0.21796902626116241</v>
      </c>
      <c r="N1517">
        <v>0.20913374175169869</v>
      </c>
      <c r="O1517">
        <v>0.21645470190778349</v>
      </c>
      <c r="P1517">
        <v>0.22760113335806709</v>
      </c>
      <c r="Q1517">
        <v>0.23893560985932841</v>
      </c>
      <c r="R1517">
        <v>0.25572212292430918</v>
      </c>
      <c r="S1517">
        <v>0.28192534602780228</v>
      </c>
      <c r="T1517">
        <v>0.32321241973469761</v>
      </c>
      <c r="U1517">
        <v>0.39012402621677877</v>
      </c>
      <c r="V1517">
        <v>0.47653009218365883</v>
      </c>
      <c r="W1517">
        <v>0.55522308743101279</v>
      </c>
      <c r="X1517">
        <v>0.59386199839144005</v>
      </c>
      <c r="Y1517">
        <v>0.60682450544833355</v>
      </c>
      <c r="Z1517">
        <v>0.60812362811480147</v>
      </c>
      <c r="AA1517">
        <v>0.58584727410442383</v>
      </c>
      <c r="AB1517" s="7">
        <f t="shared" si="69"/>
        <v>10.285133441049483</v>
      </c>
      <c r="AC1517">
        <f>INDEX(SHELF_days!$C$2:$C$289,MATCH(A1517&amp;"|"&amp;C1517,SHELF_days!$D$2:$D$289,0))</f>
        <v>81</v>
      </c>
      <c r="AD1517" s="8">
        <f t="shared" si="70"/>
        <v>833.09580872500817</v>
      </c>
      <c r="AE1517" s="7">
        <f t="shared" si="71"/>
        <v>0.60812362811480147</v>
      </c>
    </row>
    <row r="1518" spans="1:31" x14ac:dyDescent="0.45">
      <c r="A1518" t="s">
        <v>41</v>
      </c>
      <c r="B1518" t="s">
        <v>186</v>
      </c>
      <c r="C1518" t="s">
        <v>138</v>
      </c>
      <c r="D1518">
        <v>0.61708514213848498</v>
      </c>
      <c r="E1518">
        <v>0.61216591291063382</v>
      </c>
      <c r="F1518">
        <v>0.61282107163681387</v>
      </c>
      <c r="G1518">
        <v>0.60900326867326526</v>
      </c>
      <c r="H1518">
        <v>0.58621039154000509</v>
      </c>
      <c r="I1518">
        <v>0.41389494275517791</v>
      </c>
      <c r="J1518">
        <v>0.1711166982169979</v>
      </c>
      <c r="K1518">
        <v>0.1296454673516077</v>
      </c>
      <c r="L1518">
        <v>0.1223738384946105</v>
      </c>
      <c r="M1518">
        <v>0.1079730065906552</v>
      </c>
      <c r="N1518">
        <v>9.7671664252325929E-2</v>
      </c>
      <c r="O1518">
        <v>8.7009509861897524E-2</v>
      </c>
      <c r="P1518">
        <v>7.720507534970468E-2</v>
      </c>
      <c r="Q1518">
        <v>7.3313685717635899E-2</v>
      </c>
      <c r="R1518">
        <v>7.0295049799306814E-2</v>
      </c>
      <c r="S1518">
        <v>6.4904232889326202E-2</v>
      </c>
      <c r="T1518">
        <v>6.3254467256373112E-2</v>
      </c>
      <c r="U1518">
        <v>7.2932301048531156E-2</v>
      </c>
      <c r="V1518">
        <v>0.13372675806372861</v>
      </c>
      <c r="W1518">
        <v>0.19228275609781131</v>
      </c>
      <c r="X1518">
        <v>0.21647536244195589</v>
      </c>
      <c r="Y1518">
        <v>0.23512523101207811</v>
      </c>
      <c r="Z1518">
        <v>0.23515529868308641</v>
      </c>
      <c r="AA1518">
        <v>0.23291763095647181</v>
      </c>
      <c r="AB1518" s="7">
        <f t="shared" si="69"/>
        <v>5.8345587637384835</v>
      </c>
      <c r="AC1518">
        <f>INDEX(SHELF_days!$C$2:$C$289,MATCH(A1518&amp;"|"&amp;C1518,SHELF_days!$D$2:$D$289,0))</f>
        <v>10</v>
      </c>
      <c r="AD1518" s="8">
        <f t="shared" si="70"/>
        <v>58.345587637384838</v>
      </c>
      <c r="AE1518" s="7">
        <f t="shared" si="71"/>
        <v>0.61708514213848498</v>
      </c>
    </row>
    <row r="1519" spans="1:31" x14ac:dyDescent="0.45">
      <c r="A1519" t="s">
        <v>41</v>
      </c>
      <c r="B1519" t="s">
        <v>186</v>
      </c>
      <c r="C1519" t="s">
        <v>139</v>
      </c>
      <c r="D1519">
        <v>0.13086294427594211</v>
      </c>
      <c r="E1519">
        <v>0.1073982920719974</v>
      </c>
      <c r="F1519">
        <v>8.9870686134683353E-2</v>
      </c>
      <c r="G1519">
        <v>7.6243964883440721E-2</v>
      </c>
      <c r="H1519">
        <v>7.1471381489629907E-2</v>
      </c>
      <c r="I1519">
        <v>7.3154116060092075E-2</v>
      </c>
      <c r="J1519">
        <v>8.338635550540241E-2</v>
      </c>
      <c r="K1519">
        <v>0.10173290985044139</v>
      </c>
      <c r="L1519">
        <v>9.2910422173018231E-2</v>
      </c>
      <c r="M1519">
        <v>6.0383268426584522E-2</v>
      </c>
      <c r="N1519">
        <v>3.8899389988183881E-2</v>
      </c>
      <c r="O1519">
        <v>4.2351897124132121E-2</v>
      </c>
      <c r="P1519">
        <v>5.5083182032628818E-2</v>
      </c>
      <c r="Q1519">
        <v>7.4090433885349249E-2</v>
      </c>
      <c r="R1519">
        <v>0.10251361429065579</v>
      </c>
      <c r="S1519">
        <v>0.1619170458944712</v>
      </c>
      <c r="T1519">
        <v>0.28609652715857758</v>
      </c>
      <c r="U1519">
        <v>0.38440858005307937</v>
      </c>
      <c r="V1519">
        <v>0.43172296165107449</v>
      </c>
      <c r="W1519">
        <v>0.46352743628730969</v>
      </c>
      <c r="X1519">
        <v>0.48245424393250802</v>
      </c>
      <c r="Y1519">
        <v>0.50005438153234205</v>
      </c>
      <c r="Z1519">
        <v>0.5127869851983391</v>
      </c>
      <c r="AA1519">
        <v>0.51955221117519712</v>
      </c>
      <c r="AB1519" s="7">
        <f t="shared" si="69"/>
        <v>4.9428732310750814</v>
      </c>
      <c r="AC1519">
        <f>INDEX(SHELF_days!$C$2:$C$289,MATCH(A1519&amp;"|"&amp;C1519,SHELF_days!$D$2:$D$289,0))</f>
        <v>6</v>
      </c>
      <c r="AD1519" s="8">
        <f t="shared" si="70"/>
        <v>29.657239386450488</v>
      </c>
      <c r="AE1519" s="7">
        <f t="shared" si="71"/>
        <v>0.51955221117519712</v>
      </c>
    </row>
    <row r="1520" spans="1:31" x14ac:dyDescent="0.45">
      <c r="A1520" t="s">
        <v>41</v>
      </c>
      <c r="B1520" t="s">
        <v>187</v>
      </c>
      <c r="C1520" t="s">
        <v>134</v>
      </c>
      <c r="D1520">
        <v>1.4602055925489071E-3</v>
      </c>
      <c r="E1520">
        <v>1.4602055925489071E-3</v>
      </c>
      <c r="F1520">
        <v>1.4602055925489071E-3</v>
      </c>
      <c r="G1520">
        <v>1.4602055925489071E-3</v>
      </c>
      <c r="H1520">
        <v>1.4602055925489071E-3</v>
      </c>
      <c r="I1520">
        <v>1.4602055925489071E-3</v>
      </c>
      <c r="J1520">
        <v>1.4602055925489071E-3</v>
      </c>
      <c r="K1520">
        <v>1.4602055925489071E-3</v>
      </c>
      <c r="L1520">
        <v>1.4602055925489071E-3</v>
      </c>
      <c r="M1520">
        <v>1.4602055925489071E-3</v>
      </c>
      <c r="N1520">
        <v>1.4602055925489071E-3</v>
      </c>
      <c r="O1520">
        <v>3.8922203678522071E-3</v>
      </c>
      <c r="P1520">
        <v>7.4405697941143994E-3</v>
      </c>
      <c r="Q1520">
        <v>1.3405983085175981E-2</v>
      </c>
      <c r="R1520">
        <v>1.511038688262214E-2</v>
      </c>
      <c r="S1520">
        <v>1.847434174600273E-2</v>
      </c>
      <c r="T1520">
        <v>3.1556388436927242E-2</v>
      </c>
      <c r="U1520">
        <v>3.5134639684197257E-2</v>
      </c>
      <c r="V1520">
        <v>3.5697790646511338E-2</v>
      </c>
      <c r="W1520">
        <v>3.0933433832597501E-2</v>
      </c>
      <c r="X1520">
        <v>2.708108255942239E-2</v>
      </c>
      <c r="Y1520">
        <v>1.893283633478942E-2</v>
      </c>
      <c r="Z1520">
        <v>1.893283633478942E-2</v>
      </c>
      <c r="AA1520">
        <v>1.7472630742240512E-2</v>
      </c>
      <c r="AB1520" s="7">
        <f t="shared" si="69"/>
        <v>0.29012740196528053</v>
      </c>
      <c r="AC1520">
        <f>INDEX(SHELF_days!$C$2:$C$289,MATCH(A1520&amp;"|"&amp;C1520,SHELF_days!$D$2:$D$289,0))</f>
        <v>97</v>
      </c>
      <c r="AD1520" s="8">
        <f t="shared" si="70"/>
        <v>28.14235799063221</v>
      </c>
      <c r="AE1520" s="7">
        <f t="shared" si="71"/>
        <v>3.5697790646511338E-2</v>
      </c>
    </row>
    <row r="1521" spans="1:31" x14ac:dyDescent="0.45">
      <c r="A1521" t="s">
        <v>41</v>
      </c>
      <c r="B1521" t="s">
        <v>187</v>
      </c>
      <c r="C1521" t="s">
        <v>135</v>
      </c>
      <c r="D1521">
        <v>2.9050371356173749E-2</v>
      </c>
      <c r="E1521">
        <v>2.9050371356173749E-2</v>
      </c>
      <c r="F1521">
        <v>2.9050371356173749E-2</v>
      </c>
      <c r="G1521">
        <v>2.9050371356173749E-2</v>
      </c>
      <c r="H1521">
        <v>2.9050371356173749E-2</v>
      </c>
      <c r="I1521">
        <v>2.9050371356173749E-2</v>
      </c>
      <c r="J1521">
        <v>2.9050371356173749E-2</v>
      </c>
      <c r="K1521">
        <v>2.9050371356173749E-2</v>
      </c>
      <c r="L1521">
        <v>2.9050371356173749E-2</v>
      </c>
      <c r="M1521">
        <v>3.001263640423539E-2</v>
      </c>
      <c r="N1521">
        <v>3.7482731895822928E-2</v>
      </c>
      <c r="O1521">
        <v>5.5651755362541327E-2</v>
      </c>
      <c r="P1521">
        <v>6.7933176094437081E-2</v>
      </c>
      <c r="Q1521">
        <v>7.5731627431808682E-2</v>
      </c>
      <c r="R1521">
        <v>9.383224343065541E-2</v>
      </c>
      <c r="S1521">
        <v>0.10727203061851159</v>
      </c>
      <c r="T1521">
        <v>0.123648778426992</v>
      </c>
      <c r="U1521">
        <v>0.12979632953972711</v>
      </c>
      <c r="V1521">
        <v>0.1183038749372847</v>
      </c>
      <c r="W1521">
        <v>7.2324935531798987E-2</v>
      </c>
      <c r="X1521">
        <v>3.0705832078668421E-2</v>
      </c>
      <c r="Y1521">
        <v>1.590245603123671E-2</v>
      </c>
      <c r="Z1521">
        <v>1.501315894890486E-2</v>
      </c>
      <c r="AA1521">
        <v>1.501315894890486E-2</v>
      </c>
      <c r="AB1521" s="7">
        <f t="shared" si="69"/>
        <v>1.2500780678870935</v>
      </c>
      <c r="AC1521">
        <f>INDEX(SHELF_days!$C$2:$C$289,MATCH(A1521&amp;"|"&amp;C1521,SHELF_days!$D$2:$D$289,0))</f>
        <v>106</v>
      </c>
      <c r="AD1521" s="8">
        <f t="shared" si="70"/>
        <v>132.50827519603192</v>
      </c>
      <c r="AE1521" s="7">
        <f t="shared" si="71"/>
        <v>0.12979632953972711</v>
      </c>
    </row>
    <row r="1522" spans="1:31" x14ac:dyDescent="0.45">
      <c r="A1522" t="s">
        <v>41</v>
      </c>
      <c r="B1522" t="s">
        <v>187</v>
      </c>
      <c r="C1522" t="s">
        <v>136</v>
      </c>
      <c r="D1522">
        <v>1.8250691459131361E-2</v>
      </c>
      <c r="E1522">
        <v>1.8250691459131361E-2</v>
      </c>
      <c r="F1522">
        <v>1.8250691459131361E-2</v>
      </c>
      <c r="G1522">
        <v>1.8250691459131361E-2</v>
      </c>
      <c r="H1522">
        <v>1.8250691459131361E-2</v>
      </c>
      <c r="I1522">
        <v>1.8250691459131361E-2</v>
      </c>
      <c r="J1522">
        <v>1.8250691459131361E-2</v>
      </c>
      <c r="K1522">
        <v>1.8250691459131361E-2</v>
      </c>
      <c r="L1522">
        <v>1.8250691459131361E-2</v>
      </c>
      <c r="M1522">
        <v>1.9819923691354959E-2</v>
      </c>
      <c r="N1522">
        <v>2.6743882024057201E-2</v>
      </c>
      <c r="O1522">
        <v>4.0495116134869703E-2</v>
      </c>
      <c r="P1522">
        <v>5.2535812741362639E-2</v>
      </c>
      <c r="Q1522">
        <v>7.0258468710030136E-2</v>
      </c>
      <c r="R1522">
        <v>8.6203653098122113E-2</v>
      </c>
      <c r="S1522">
        <v>9.1989732134472618E-2</v>
      </c>
      <c r="T1522">
        <v>0.1081952157080045</v>
      </c>
      <c r="U1522">
        <v>0.1176701060580181</v>
      </c>
      <c r="V1522">
        <v>0.1090504844601643</v>
      </c>
      <c r="W1522">
        <v>8.1079477704747382E-2</v>
      </c>
      <c r="X1522">
        <v>2.0608258367258759E-2</v>
      </c>
      <c r="Y1522">
        <v>9.2071540449896599E-3</v>
      </c>
      <c r="Z1522">
        <v>9.2071540449896599E-3</v>
      </c>
      <c r="AA1522">
        <v>9.2071540449896599E-3</v>
      </c>
      <c r="AB1522" s="7">
        <f t="shared" si="69"/>
        <v>1.0165278160996136</v>
      </c>
      <c r="AC1522">
        <f>INDEX(SHELF_days!$C$2:$C$289,MATCH(A1522&amp;"|"&amp;C1522,SHELF_days!$D$2:$D$289,0))</f>
        <v>65</v>
      </c>
      <c r="AD1522" s="8">
        <f t="shared" si="70"/>
        <v>66.074308046474883</v>
      </c>
      <c r="AE1522" s="7">
        <f t="shared" si="71"/>
        <v>0.1176701060580181</v>
      </c>
    </row>
    <row r="1523" spans="1:31" x14ac:dyDescent="0.45">
      <c r="A1523" t="s">
        <v>41</v>
      </c>
      <c r="B1523" t="s">
        <v>187</v>
      </c>
      <c r="C1523" t="s">
        <v>137</v>
      </c>
      <c r="D1523">
        <v>5.3772210918129537E-3</v>
      </c>
      <c r="E1523">
        <v>5.3772210918129537E-3</v>
      </c>
      <c r="F1523">
        <v>5.3772210918129537E-3</v>
      </c>
      <c r="G1523">
        <v>5.3772210918129537E-3</v>
      </c>
      <c r="H1523">
        <v>5.3772210918129537E-3</v>
      </c>
      <c r="I1523">
        <v>5.3772210918129537E-3</v>
      </c>
      <c r="J1523">
        <v>5.3772210918129537E-3</v>
      </c>
      <c r="K1523">
        <v>5.3772210918129537E-3</v>
      </c>
      <c r="L1523">
        <v>5.3772210918129537E-3</v>
      </c>
      <c r="M1523">
        <v>5.3772210918129537E-3</v>
      </c>
      <c r="N1523">
        <v>1.443076648169115E-2</v>
      </c>
      <c r="O1523">
        <v>2.2487646031022431E-2</v>
      </c>
      <c r="P1523">
        <v>4.3178906325490263E-2</v>
      </c>
      <c r="Q1523">
        <v>4.9576665493551837E-2</v>
      </c>
      <c r="R1523">
        <v>6.0044640848757082E-2</v>
      </c>
      <c r="S1523">
        <v>6.7701660450084536E-2</v>
      </c>
      <c r="T1523">
        <v>7.7907041212570818E-2</v>
      </c>
      <c r="U1523">
        <v>7.9786979774081446E-2</v>
      </c>
      <c r="V1523">
        <v>7.6946183725576489E-2</v>
      </c>
      <c r="W1523">
        <v>4.0272461628805573E-2</v>
      </c>
      <c r="X1523">
        <v>1.85188868456111E-2</v>
      </c>
      <c r="Y1523">
        <v>8.8745036221152748E-3</v>
      </c>
      <c r="Z1523">
        <v>8.8745036221152748E-3</v>
      </c>
      <c r="AA1523">
        <v>8.8745036221152748E-3</v>
      </c>
      <c r="AB1523" s="7">
        <f t="shared" si="69"/>
        <v>0.63124756060171816</v>
      </c>
      <c r="AC1523">
        <f>INDEX(SHELF_days!$C$2:$C$289,MATCH(A1523&amp;"|"&amp;C1523,SHELF_days!$D$2:$D$289,0))</f>
        <v>81</v>
      </c>
      <c r="AD1523" s="8">
        <f t="shared" si="70"/>
        <v>51.131052408739173</v>
      </c>
      <c r="AE1523" s="7">
        <f t="shared" si="71"/>
        <v>7.9786979774081446E-2</v>
      </c>
    </row>
    <row r="1524" spans="1:31" x14ac:dyDescent="0.45">
      <c r="A1524" t="s">
        <v>41</v>
      </c>
      <c r="B1524" t="s">
        <v>187</v>
      </c>
      <c r="C1524" t="s">
        <v>138</v>
      </c>
      <c r="D1524">
        <v>0.15425701585149679</v>
      </c>
      <c r="E1524">
        <v>0.15425701585149679</v>
      </c>
      <c r="F1524">
        <v>0.15425701585149679</v>
      </c>
      <c r="G1524">
        <v>0.15425701585149679</v>
      </c>
      <c r="H1524">
        <v>0.15425701585149679</v>
      </c>
      <c r="I1524">
        <v>0.15425701585149679</v>
      </c>
      <c r="J1524">
        <v>0.15425701585149679</v>
      </c>
      <c r="K1524">
        <v>0.15425701585149679</v>
      </c>
      <c r="L1524">
        <v>0.15425701585149679</v>
      </c>
      <c r="M1524">
        <v>0.18074803580969809</v>
      </c>
      <c r="N1524">
        <v>0.31363820709636819</v>
      </c>
      <c r="O1524">
        <v>0.38431315450310233</v>
      </c>
      <c r="P1524">
        <v>0.51386777765634939</v>
      </c>
      <c r="Q1524">
        <v>0.55964696725564966</v>
      </c>
      <c r="R1524">
        <v>0.5799986449972605</v>
      </c>
      <c r="S1524">
        <v>0.63240058958611134</v>
      </c>
      <c r="T1524">
        <v>0.71960825382807314</v>
      </c>
      <c r="U1524">
        <v>0.77350877801309947</v>
      </c>
      <c r="V1524">
        <v>0.79270026509960645</v>
      </c>
      <c r="W1524">
        <v>0.55868014170973002</v>
      </c>
      <c r="X1524">
        <v>0.38150936041993488</v>
      </c>
      <c r="Y1524">
        <v>0.2080125162046351</v>
      </c>
      <c r="Z1524">
        <v>0.17818594811301069</v>
      </c>
      <c r="AA1524">
        <v>0.17818594811301069</v>
      </c>
      <c r="AB1524" s="7">
        <f t="shared" si="69"/>
        <v>8.3433177310691118</v>
      </c>
      <c r="AC1524">
        <f>INDEX(SHELF_days!$C$2:$C$289,MATCH(A1524&amp;"|"&amp;C1524,SHELF_days!$D$2:$D$289,0))</f>
        <v>10</v>
      </c>
      <c r="AD1524" s="8">
        <f t="shared" si="70"/>
        <v>83.433177310691121</v>
      </c>
      <c r="AE1524" s="7">
        <f t="shared" si="71"/>
        <v>0.79270026509960645</v>
      </c>
    </row>
    <row r="1525" spans="1:31" x14ac:dyDescent="0.45">
      <c r="A1525" t="s">
        <v>41</v>
      </c>
      <c r="B1525" t="s">
        <v>187</v>
      </c>
      <c r="C1525" t="s">
        <v>139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 s="7">
        <f t="shared" si="69"/>
        <v>0</v>
      </c>
      <c r="AC1525">
        <f>INDEX(SHELF_days!$C$2:$C$289,MATCH(A1525&amp;"|"&amp;C1525,SHELF_days!$D$2:$D$289,0))</f>
        <v>6</v>
      </c>
      <c r="AD1525" s="8">
        <f t="shared" si="70"/>
        <v>0</v>
      </c>
      <c r="AE1525" s="7">
        <f t="shared" si="71"/>
        <v>0</v>
      </c>
    </row>
    <row r="1526" spans="1:31" x14ac:dyDescent="0.45">
      <c r="A1526" t="s">
        <v>41</v>
      </c>
      <c r="B1526" t="s">
        <v>188</v>
      </c>
      <c r="C1526" t="s">
        <v>134</v>
      </c>
      <c r="D1526">
        <v>5.0786458E-2</v>
      </c>
      <c r="E1526">
        <v>3.1782423999999997E-2</v>
      </c>
      <c r="F1526">
        <v>1.1014965999999999E-2</v>
      </c>
      <c r="G1526">
        <v>3.6034550000000002E-3</v>
      </c>
      <c r="H1526">
        <v>1.585094E-3</v>
      </c>
      <c r="I1526">
        <v>5.5560130000000003E-3</v>
      </c>
      <c r="J1526">
        <v>4.0083993999999998E-2</v>
      </c>
      <c r="K1526">
        <v>3.3930512000000003E-2</v>
      </c>
      <c r="L1526">
        <v>1.515099E-2</v>
      </c>
      <c r="M1526">
        <v>8.9085060000000001E-3</v>
      </c>
      <c r="N1526">
        <v>1.765122E-3</v>
      </c>
      <c r="O1526">
        <v>2.506374E-3</v>
      </c>
      <c r="P1526">
        <v>1.728191E-3</v>
      </c>
      <c r="Q1526">
        <v>1.112944E-3</v>
      </c>
      <c r="R1526">
        <v>6.2059500000000004E-4</v>
      </c>
      <c r="S1526">
        <v>6.7935200000000004E-4</v>
      </c>
      <c r="T1526">
        <v>5.7153359999999997E-3</v>
      </c>
      <c r="U1526">
        <v>0.12696126699999999</v>
      </c>
      <c r="V1526">
        <v>0.27549256599999999</v>
      </c>
      <c r="W1526">
        <v>0.269406478</v>
      </c>
      <c r="X1526">
        <v>0.193224695</v>
      </c>
      <c r="Y1526">
        <v>0.12360631699999999</v>
      </c>
      <c r="Z1526">
        <v>8.7957514000000001E-2</v>
      </c>
      <c r="AA1526">
        <v>5.9442808999999999E-2</v>
      </c>
      <c r="AB1526" s="7">
        <f t="shared" si="69"/>
        <v>1.3526219720000001</v>
      </c>
      <c r="AC1526">
        <f>INDEX(SHELF_days!$C$2:$C$289,MATCH(A1526&amp;"|"&amp;C1526,SHELF_days!$D$2:$D$289,0))</f>
        <v>97</v>
      </c>
      <c r="AD1526" s="8">
        <f t="shared" si="70"/>
        <v>131.20433128400001</v>
      </c>
      <c r="AE1526" s="7">
        <f t="shared" si="71"/>
        <v>0.27549256599999999</v>
      </c>
    </row>
    <row r="1527" spans="1:31" x14ac:dyDescent="0.45">
      <c r="A1527" t="s">
        <v>41</v>
      </c>
      <c r="B1527" t="s">
        <v>188</v>
      </c>
      <c r="C1527" t="s">
        <v>135</v>
      </c>
      <c r="D1527">
        <v>0.13406067299999999</v>
      </c>
      <c r="E1527">
        <v>8.9046283000000004E-2</v>
      </c>
      <c r="F1527">
        <v>4.3600997000000002E-2</v>
      </c>
      <c r="G1527">
        <v>2.7674377E-2</v>
      </c>
      <c r="H1527">
        <v>2.2308314999999999E-2</v>
      </c>
      <c r="I1527">
        <v>2.1573643999999999E-2</v>
      </c>
      <c r="J1527">
        <v>3.0020308999999998E-2</v>
      </c>
      <c r="K1527">
        <v>2.1768824999999999E-2</v>
      </c>
      <c r="L1527">
        <v>1.6239916E-2</v>
      </c>
      <c r="M1527">
        <v>1.941714E-3</v>
      </c>
      <c r="N1527">
        <v>1.93389E-3</v>
      </c>
      <c r="O1527">
        <v>1.626768E-3</v>
      </c>
      <c r="P1527">
        <v>1.735835E-3</v>
      </c>
      <c r="Q1527">
        <v>3.3851799999999998E-3</v>
      </c>
      <c r="R1527">
        <v>6.7275149999999999E-3</v>
      </c>
      <c r="S1527">
        <v>1.0700968E-2</v>
      </c>
      <c r="T1527">
        <v>4.1978611999999998E-2</v>
      </c>
      <c r="U1527">
        <v>0.146987383</v>
      </c>
      <c r="V1527">
        <v>0.34077980800000002</v>
      </c>
      <c r="W1527">
        <v>0.376937142</v>
      </c>
      <c r="X1527">
        <v>0.35940015800000003</v>
      </c>
      <c r="Y1527">
        <v>0.20445417799999999</v>
      </c>
      <c r="Z1527">
        <v>0.15712647199999999</v>
      </c>
      <c r="AA1527">
        <v>0.142499985</v>
      </c>
      <c r="AB1527" s="7">
        <f t="shared" si="69"/>
        <v>2.2045089470000003</v>
      </c>
      <c r="AC1527">
        <f>INDEX(SHELF_days!$C$2:$C$289,MATCH(A1527&amp;"|"&amp;C1527,SHELF_days!$D$2:$D$289,0))</f>
        <v>106</v>
      </c>
      <c r="AD1527" s="8">
        <f t="shared" si="70"/>
        <v>233.67794838200004</v>
      </c>
      <c r="AE1527" s="7">
        <f t="shared" si="71"/>
        <v>0.376937142</v>
      </c>
    </row>
    <row r="1528" spans="1:31" x14ac:dyDescent="0.45">
      <c r="A1528" t="s">
        <v>41</v>
      </c>
      <c r="B1528" t="s">
        <v>188</v>
      </c>
      <c r="C1528" t="s">
        <v>136</v>
      </c>
      <c r="D1528">
        <v>8.8022871000000003E-2</v>
      </c>
      <c r="E1528">
        <v>3.9338896999999998E-2</v>
      </c>
      <c r="F1528">
        <v>1.6513903999999999E-2</v>
      </c>
      <c r="G1528">
        <v>9.3123670000000002E-3</v>
      </c>
      <c r="H1528">
        <v>5.4294089999999996E-3</v>
      </c>
      <c r="I1528">
        <v>3.8308270000000002E-3</v>
      </c>
      <c r="J1528">
        <v>3.1176020000000001E-3</v>
      </c>
      <c r="K1528">
        <v>1.2654420000000001E-3</v>
      </c>
      <c r="L1528">
        <v>1.5247700000000001E-4</v>
      </c>
      <c r="M1528">
        <v>2.3472499999999999E-5</v>
      </c>
      <c r="N1528">
        <v>8.3549000000000004E-4</v>
      </c>
      <c r="O1528">
        <v>2.2594698999999999E-2</v>
      </c>
      <c r="P1528">
        <v>0.103146099</v>
      </c>
      <c r="Q1528">
        <v>0.18901916199999999</v>
      </c>
      <c r="R1528">
        <v>0.26780427899999998</v>
      </c>
      <c r="S1528">
        <v>0.35551079000000002</v>
      </c>
      <c r="T1528">
        <v>0.45477053899999997</v>
      </c>
      <c r="U1528">
        <v>0.53128117900000005</v>
      </c>
      <c r="V1528">
        <v>0.58424511599999995</v>
      </c>
      <c r="W1528">
        <v>0.58311645599999995</v>
      </c>
      <c r="X1528">
        <v>0.54844255600000003</v>
      </c>
      <c r="Y1528">
        <v>0.32976280899999999</v>
      </c>
      <c r="Z1528">
        <v>0.16117156899999999</v>
      </c>
      <c r="AA1528">
        <v>0.126893638</v>
      </c>
      <c r="AB1528" s="7">
        <f t="shared" si="69"/>
        <v>4.4256016495000008</v>
      </c>
      <c r="AC1528">
        <f>INDEX(SHELF_days!$C$2:$C$289,MATCH(A1528&amp;"|"&amp;C1528,SHELF_days!$D$2:$D$289,0))</f>
        <v>65</v>
      </c>
      <c r="AD1528" s="8">
        <f t="shared" si="70"/>
        <v>287.66410721750003</v>
      </c>
      <c r="AE1528" s="7">
        <f t="shared" si="71"/>
        <v>0.58424511599999995</v>
      </c>
    </row>
    <row r="1529" spans="1:31" x14ac:dyDescent="0.45">
      <c r="A1529" t="s">
        <v>41</v>
      </c>
      <c r="B1529" t="s">
        <v>188</v>
      </c>
      <c r="C1529" t="s">
        <v>137</v>
      </c>
      <c r="D1529">
        <v>8.7977237E-2</v>
      </c>
      <c r="E1529">
        <v>6.2358662000000002E-2</v>
      </c>
      <c r="F1529">
        <v>2.4154757999999998E-2</v>
      </c>
      <c r="G1529">
        <v>6.2008200000000001E-3</v>
      </c>
      <c r="H1529">
        <v>2.5892609999999998E-3</v>
      </c>
      <c r="I1529">
        <v>1.7163879999999999E-3</v>
      </c>
      <c r="J1529">
        <v>2.3703859999999999E-3</v>
      </c>
      <c r="K1529">
        <v>6.3496050000000004E-3</v>
      </c>
      <c r="L1529">
        <v>7.8345350000000001E-3</v>
      </c>
      <c r="M1529">
        <v>3.3794599999999999E-4</v>
      </c>
      <c r="N1529">
        <v>7.16554E-4</v>
      </c>
      <c r="O1529">
        <v>8.97185E-4</v>
      </c>
      <c r="P1529">
        <v>4.6130989999999998E-3</v>
      </c>
      <c r="Q1529">
        <v>1.2083172999999999E-2</v>
      </c>
      <c r="R1529">
        <v>2.1130801000000001E-2</v>
      </c>
      <c r="S1529">
        <v>3.5839560999999999E-2</v>
      </c>
      <c r="T1529">
        <v>9.8139007E-2</v>
      </c>
      <c r="U1529">
        <v>0.31040896699999998</v>
      </c>
      <c r="V1529">
        <v>0.39753657599999997</v>
      </c>
      <c r="W1529">
        <v>0.41951473099999997</v>
      </c>
      <c r="X1529">
        <v>0.24537431800000001</v>
      </c>
      <c r="Y1529">
        <v>0.15513012700000001</v>
      </c>
      <c r="Z1529">
        <v>0.13819642600000001</v>
      </c>
      <c r="AA1529">
        <v>0.115732038</v>
      </c>
      <c r="AB1529" s="7">
        <f t="shared" si="69"/>
        <v>2.1572021610000003</v>
      </c>
      <c r="AC1529">
        <f>INDEX(SHELF_days!$C$2:$C$289,MATCH(A1529&amp;"|"&amp;C1529,SHELF_days!$D$2:$D$289,0))</f>
        <v>81</v>
      </c>
      <c r="AD1529" s="8">
        <f t="shared" si="70"/>
        <v>174.73337504100002</v>
      </c>
      <c r="AE1529" s="7">
        <f t="shared" si="71"/>
        <v>0.41951473099999997</v>
      </c>
    </row>
    <row r="1530" spans="1:31" x14ac:dyDescent="0.45">
      <c r="A1530" t="s">
        <v>41</v>
      </c>
      <c r="B1530" t="s">
        <v>188</v>
      </c>
      <c r="C1530" t="s">
        <v>138</v>
      </c>
      <c r="D1530">
        <v>0.13153521900000001</v>
      </c>
      <c r="E1530">
        <v>4.0447157999999997E-2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4.31894E-4</v>
      </c>
      <c r="N1530">
        <v>1.847259E-3</v>
      </c>
      <c r="O1530">
        <v>8.3516036000000002E-2</v>
      </c>
      <c r="P1530">
        <v>0.34411565700000002</v>
      </c>
      <c r="Q1530">
        <v>0.453107384</v>
      </c>
      <c r="R1530">
        <v>0.54916916699999996</v>
      </c>
      <c r="S1530">
        <v>0.60615492699999995</v>
      </c>
      <c r="T1530">
        <v>0.634718055</v>
      </c>
      <c r="U1530">
        <v>0.642339514</v>
      </c>
      <c r="V1530">
        <v>0.63900057200000004</v>
      </c>
      <c r="W1530">
        <v>0.63262102600000003</v>
      </c>
      <c r="X1530">
        <v>0.72696997600000002</v>
      </c>
      <c r="Y1530">
        <v>0.67088182699999999</v>
      </c>
      <c r="Z1530">
        <v>0.19429257799999999</v>
      </c>
      <c r="AA1530">
        <v>0.149928018</v>
      </c>
      <c r="AB1530" s="7">
        <f t="shared" si="69"/>
        <v>6.5010762669999993</v>
      </c>
      <c r="AC1530">
        <f>INDEX(SHELF_days!$C$2:$C$289,MATCH(A1530&amp;"|"&amp;C1530,SHELF_days!$D$2:$D$289,0))</f>
        <v>10</v>
      </c>
      <c r="AD1530" s="8">
        <f t="shared" si="70"/>
        <v>65.010762669999991</v>
      </c>
      <c r="AE1530" s="7">
        <f t="shared" si="71"/>
        <v>0.72696997600000002</v>
      </c>
    </row>
    <row r="1531" spans="1:31" x14ac:dyDescent="0.45">
      <c r="A1531" t="s">
        <v>41</v>
      </c>
      <c r="B1531" t="s">
        <v>188</v>
      </c>
      <c r="C1531" t="s">
        <v>139</v>
      </c>
      <c r="D1531">
        <v>4.7638460000000004E-3</v>
      </c>
      <c r="E1531">
        <v>2.657277E-3</v>
      </c>
      <c r="F1531">
        <v>1.847259E-3</v>
      </c>
      <c r="G1531">
        <v>1.847259E-3</v>
      </c>
      <c r="H1531">
        <v>0</v>
      </c>
      <c r="I1531">
        <v>9.4888384000000006E-2</v>
      </c>
      <c r="J1531">
        <v>0.19155291099999999</v>
      </c>
      <c r="K1531">
        <v>0.146151111</v>
      </c>
      <c r="L1531">
        <v>4.3146060000000003E-3</v>
      </c>
      <c r="M1531">
        <v>1.2963766E-2</v>
      </c>
      <c r="N1531">
        <v>3.3450120000000001E-3</v>
      </c>
      <c r="O1531">
        <v>5.2486429999999999E-3</v>
      </c>
      <c r="P1531">
        <v>3.694517E-3</v>
      </c>
      <c r="Q1531">
        <v>0</v>
      </c>
      <c r="R1531">
        <v>0</v>
      </c>
      <c r="S1531">
        <v>0</v>
      </c>
      <c r="T1531">
        <v>4.8895980000000002E-3</v>
      </c>
      <c r="U1531">
        <v>0.20752172499999999</v>
      </c>
      <c r="V1531">
        <v>0.37460496399999998</v>
      </c>
      <c r="W1531">
        <v>0.38503980700000001</v>
      </c>
      <c r="X1531">
        <v>0.33367387599999998</v>
      </c>
      <c r="Y1531">
        <v>0.19894107899999999</v>
      </c>
      <c r="Z1531">
        <v>6.9298214999999996E-2</v>
      </c>
      <c r="AA1531">
        <v>2.0110836E-2</v>
      </c>
      <c r="AB1531" s="7">
        <f t="shared" si="69"/>
        <v>2.0673546910000002</v>
      </c>
      <c r="AC1531">
        <f>INDEX(SHELF_days!$C$2:$C$289,MATCH(A1531&amp;"|"&amp;C1531,SHELF_days!$D$2:$D$289,0))</f>
        <v>6</v>
      </c>
      <c r="AD1531" s="8">
        <f t="shared" si="70"/>
        <v>12.404128146000001</v>
      </c>
      <c r="AE1531" s="7">
        <f t="shared" si="71"/>
        <v>0.38503980700000001</v>
      </c>
    </row>
    <row r="1532" spans="1:31" x14ac:dyDescent="0.45">
      <c r="A1532" t="s">
        <v>41</v>
      </c>
      <c r="B1532" t="s">
        <v>189</v>
      </c>
      <c r="C1532" t="s">
        <v>134</v>
      </c>
      <c r="D1532">
        <v>0.9</v>
      </c>
      <c r="E1532">
        <v>0.9</v>
      </c>
      <c r="F1532">
        <v>0.9</v>
      </c>
      <c r="G1532">
        <v>0.9</v>
      </c>
      <c r="H1532">
        <v>0.9</v>
      </c>
      <c r="I1532">
        <v>0.9</v>
      </c>
      <c r="J1532">
        <v>0.9</v>
      </c>
      <c r="K1532">
        <v>0.9</v>
      </c>
      <c r="L1532">
        <v>0.9</v>
      </c>
      <c r="M1532">
        <v>0.9</v>
      </c>
      <c r="N1532">
        <v>0.9</v>
      </c>
      <c r="O1532">
        <v>0.9</v>
      </c>
      <c r="P1532">
        <v>0.9</v>
      </c>
      <c r="Q1532">
        <v>0.9</v>
      </c>
      <c r="R1532">
        <v>0.9</v>
      </c>
      <c r="S1532">
        <v>0.9</v>
      </c>
      <c r="T1532">
        <v>0.9</v>
      </c>
      <c r="U1532">
        <v>0.9</v>
      </c>
      <c r="V1532">
        <v>0.9</v>
      </c>
      <c r="W1532">
        <v>0.9</v>
      </c>
      <c r="X1532">
        <v>0.9</v>
      </c>
      <c r="Y1532">
        <v>0.9</v>
      </c>
      <c r="Z1532">
        <v>0.9</v>
      </c>
      <c r="AA1532">
        <v>0.9</v>
      </c>
      <c r="AB1532" s="7">
        <f t="shared" si="69"/>
        <v>21.599999999999994</v>
      </c>
      <c r="AC1532">
        <f>INDEX(SHELF_days!$C$2:$C$289,MATCH(A1532&amp;"|"&amp;C1532,SHELF_days!$D$2:$D$289,0))</f>
        <v>97</v>
      </c>
      <c r="AD1532" s="8">
        <f t="shared" si="70"/>
        <v>2095.1999999999994</v>
      </c>
      <c r="AE1532" s="7">
        <f t="shared" si="71"/>
        <v>0.9</v>
      </c>
    </row>
    <row r="1533" spans="1:31" x14ac:dyDescent="0.45">
      <c r="A1533" t="s">
        <v>41</v>
      </c>
      <c r="B1533" t="s">
        <v>189</v>
      </c>
      <c r="C1533" t="s">
        <v>135</v>
      </c>
      <c r="D1533">
        <v>0.9</v>
      </c>
      <c r="E1533">
        <v>0.9</v>
      </c>
      <c r="F1533">
        <v>0.9</v>
      </c>
      <c r="G1533">
        <v>0.9</v>
      </c>
      <c r="H1533">
        <v>0.9</v>
      </c>
      <c r="I1533">
        <v>0.9</v>
      </c>
      <c r="J1533">
        <v>0.9</v>
      </c>
      <c r="K1533">
        <v>0.9</v>
      </c>
      <c r="L1533">
        <v>0.9</v>
      </c>
      <c r="M1533">
        <v>0.9</v>
      </c>
      <c r="N1533">
        <v>0.9</v>
      </c>
      <c r="O1533">
        <v>0.9</v>
      </c>
      <c r="P1533">
        <v>0.9</v>
      </c>
      <c r="Q1533">
        <v>0.9</v>
      </c>
      <c r="R1533">
        <v>0.9</v>
      </c>
      <c r="S1533">
        <v>0.9</v>
      </c>
      <c r="T1533">
        <v>0.9</v>
      </c>
      <c r="U1533">
        <v>0.9</v>
      </c>
      <c r="V1533">
        <v>0.9</v>
      </c>
      <c r="W1533">
        <v>0.9</v>
      </c>
      <c r="X1533">
        <v>0.9</v>
      </c>
      <c r="Y1533">
        <v>0.9</v>
      </c>
      <c r="Z1533">
        <v>0.9</v>
      </c>
      <c r="AA1533">
        <v>0.9</v>
      </c>
      <c r="AB1533" s="7">
        <f t="shared" si="69"/>
        <v>21.599999999999994</v>
      </c>
      <c r="AC1533">
        <f>INDEX(SHELF_days!$C$2:$C$289,MATCH(A1533&amp;"|"&amp;C1533,SHELF_days!$D$2:$D$289,0))</f>
        <v>106</v>
      </c>
      <c r="AD1533" s="8">
        <f t="shared" si="70"/>
        <v>2289.5999999999995</v>
      </c>
      <c r="AE1533" s="7">
        <f t="shared" si="71"/>
        <v>0.9</v>
      </c>
    </row>
    <row r="1534" spans="1:31" x14ac:dyDescent="0.45">
      <c r="A1534" t="s">
        <v>41</v>
      </c>
      <c r="B1534" t="s">
        <v>189</v>
      </c>
      <c r="C1534" t="s">
        <v>136</v>
      </c>
      <c r="D1534">
        <v>0.9</v>
      </c>
      <c r="E1534">
        <v>0.9</v>
      </c>
      <c r="F1534">
        <v>0.9</v>
      </c>
      <c r="G1534">
        <v>0.9</v>
      </c>
      <c r="H1534">
        <v>0.9</v>
      </c>
      <c r="I1534">
        <v>0.9</v>
      </c>
      <c r="J1534">
        <v>0.9</v>
      </c>
      <c r="K1534">
        <v>0.9</v>
      </c>
      <c r="L1534">
        <v>0.9</v>
      </c>
      <c r="M1534">
        <v>0.9</v>
      </c>
      <c r="N1534">
        <v>0.9</v>
      </c>
      <c r="O1534">
        <v>0.9</v>
      </c>
      <c r="P1534">
        <v>0.9</v>
      </c>
      <c r="Q1534">
        <v>0.9</v>
      </c>
      <c r="R1534">
        <v>0.9</v>
      </c>
      <c r="S1534">
        <v>0.9</v>
      </c>
      <c r="T1534">
        <v>0.9</v>
      </c>
      <c r="U1534">
        <v>0.9</v>
      </c>
      <c r="V1534">
        <v>0.9</v>
      </c>
      <c r="W1534">
        <v>0.9</v>
      </c>
      <c r="X1534">
        <v>0.9</v>
      </c>
      <c r="Y1534">
        <v>0.9</v>
      </c>
      <c r="Z1534">
        <v>0.9</v>
      </c>
      <c r="AA1534">
        <v>0.9</v>
      </c>
      <c r="AB1534" s="7">
        <f t="shared" si="69"/>
        <v>21.599999999999994</v>
      </c>
      <c r="AC1534">
        <f>INDEX(SHELF_days!$C$2:$C$289,MATCH(A1534&amp;"|"&amp;C1534,SHELF_days!$D$2:$D$289,0))</f>
        <v>65</v>
      </c>
      <c r="AD1534" s="8">
        <f t="shared" si="70"/>
        <v>1403.9999999999995</v>
      </c>
      <c r="AE1534" s="7">
        <f t="shared" si="71"/>
        <v>0.9</v>
      </c>
    </row>
    <row r="1535" spans="1:31" x14ac:dyDescent="0.45">
      <c r="A1535" t="s">
        <v>41</v>
      </c>
      <c r="B1535" t="s">
        <v>189</v>
      </c>
      <c r="C1535" t="s">
        <v>137</v>
      </c>
      <c r="D1535">
        <v>0.9</v>
      </c>
      <c r="E1535">
        <v>0.9</v>
      </c>
      <c r="F1535">
        <v>0.9</v>
      </c>
      <c r="G1535">
        <v>0.9</v>
      </c>
      <c r="H1535">
        <v>0.9</v>
      </c>
      <c r="I1535">
        <v>0.9</v>
      </c>
      <c r="J1535">
        <v>0.9</v>
      </c>
      <c r="K1535">
        <v>0.9</v>
      </c>
      <c r="L1535">
        <v>0.9</v>
      </c>
      <c r="M1535">
        <v>0.9</v>
      </c>
      <c r="N1535">
        <v>0.9</v>
      </c>
      <c r="O1535">
        <v>0.9</v>
      </c>
      <c r="P1535">
        <v>0.9</v>
      </c>
      <c r="Q1535">
        <v>0.9</v>
      </c>
      <c r="R1535">
        <v>0.9</v>
      </c>
      <c r="S1535">
        <v>0.9</v>
      </c>
      <c r="T1535">
        <v>0.9</v>
      </c>
      <c r="U1535">
        <v>0.9</v>
      </c>
      <c r="V1535">
        <v>0.9</v>
      </c>
      <c r="W1535">
        <v>0.9</v>
      </c>
      <c r="X1535">
        <v>0.9</v>
      </c>
      <c r="Y1535">
        <v>0.9</v>
      </c>
      <c r="Z1535">
        <v>0.9</v>
      </c>
      <c r="AA1535">
        <v>0.9</v>
      </c>
      <c r="AB1535" s="7">
        <f t="shared" si="69"/>
        <v>21.599999999999994</v>
      </c>
      <c r="AC1535">
        <f>INDEX(SHELF_days!$C$2:$C$289,MATCH(A1535&amp;"|"&amp;C1535,SHELF_days!$D$2:$D$289,0))</f>
        <v>81</v>
      </c>
      <c r="AD1535" s="8">
        <f t="shared" si="70"/>
        <v>1749.5999999999995</v>
      </c>
      <c r="AE1535" s="7">
        <f t="shared" si="71"/>
        <v>0.9</v>
      </c>
    </row>
    <row r="1536" spans="1:31" x14ac:dyDescent="0.45">
      <c r="A1536" t="s">
        <v>41</v>
      </c>
      <c r="B1536" t="s">
        <v>189</v>
      </c>
      <c r="C1536" t="s">
        <v>138</v>
      </c>
      <c r="D1536">
        <v>0.9</v>
      </c>
      <c r="E1536">
        <v>0.9</v>
      </c>
      <c r="F1536">
        <v>0.9</v>
      </c>
      <c r="G1536">
        <v>0.9</v>
      </c>
      <c r="H1536">
        <v>0.9</v>
      </c>
      <c r="I1536">
        <v>0.9</v>
      </c>
      <c r="J1536">
        <v>0.9</v>
      </c>
      <c r="K1536">
        <v>0.9</v>
      </c>
      <c r="L1536">
        <v>0.9</v>
      </c>
      <c r="M1536">
        <v>0.9</v>
      </c>
      <c r="N1536">
        <v>0.9</v>
      </c>
      <c r="O1536">
        <v>0.9</v>
      </c>
      <c r="P1536">
        <v>0.9</v>
      </c>
      <c r="Q1536">
        <v>0.9</v>
      </c>
      <c r="R1536">
        <v>0.9</v>
      </c>
      <c r="S1536">
        <v>0.9</v>
      </c>
      <c r="T1536">
        <v>0.9</v>
      </c>
      <c r="U1536">
        <v>0.9</v>
      </c>
      <c r="V1536">
        <v>0.9</v>
      </c>
      <c r="W1536">
        <v>0.9</v>
      </c>
      <c r="X1536">
        <v>0.9</v>
      </c>
      <c r="Y1536">
        <v>0.9</v>
      </c>
      <c r="Z1536">
        <v>0.9</v>
      </c>
      <c r="AA1536">
        <v>0.9</v>
      </c>
      <c r="AB1536" s="7">
        <f t="shared" si="69"/>
        <v>21.599999999999994</v>
      </c>
      <c r="AC1536">
        <f>INDEX(SHELF_days!$C$2:$C$289,MATCH(A1536&amp;"|"&amp;C1536,SHELF_days!$D$2:$D$289,0))</f>
        <v>10</v>
      </c>
      <c r="AD1536" s="8">
        <f t="shared" si="70"/>
        <v>215.99999999999994</v>
      </c>
      <c r="AE1536" s="7">
        <f t="shared" si="71"/>
        <v>0.9</v>
      </c>
    </row>
    <row r="1537" spans="1:31" x14ac:dyDescent="0.45">
      <c r="A1537" t="s">
        <v>41</v>
      </c>
      <c r="B1537" t="s">
        <v>189</v>
      </c>
      <c r="C1537" t="s">
        <v>139</v>
      </c>
      <c r="D1537">
        <v>0.9</v>
      </c>
      <c r="E1537">
        <v>0.9</v>
      </c>
      <c r="F1537">
        <v>0.9</v>
      </c>
      <c r="G1537">
        <v>0.9</v>
      </c>
      <c r="H1537">
        <v>0.9</v>
      </c>
      <c r="I1537">
        <v>0.9</v>
      </c>
      <c r="J1537">
        <v>0.9</v>
      </c>
      <c r="K1537">
        <v>0.9</v>
      </c>
      <c r="L1537">
        <v>0.9</v>
      </c>
      <c r="M1537">
        <v>0.9</v>
      </c>
      <c r="N1537">
        <v>0.9</v>
      </c>
      <c r="O1537">
        <v>0.9</v>
      </c>
      <c r="P1537">
        <v>0.9</v>
      </c>
      <c r="Q1537">
        <v>0.9</v>
      </c>
      <c r="R1537">
        <v>0.9</v>
      </c>
      <c r="S1537">
        <v>0.9</v>
      </c>
      <c r="T1537">
        <v>0.9</v>
      </c>
      <c r="U1537">
        <v>0.9</v>
      </c>
      <c r="V1537">
        <v>0.9</v>
      </c>
      <c r="W1537">
        <v>0.9</v>
      </c>
      <c r="X1537">
        <v>0.9</v>
      </c>
      <c r="Y1537">
        <v>0.9</v>
      </c>
      <c r="Z1537">
        <v>0.9</v>
      </c>
      <c r="AA1537">
        <v>0.9</v>
      </c>
      <c r="AB1537" s="7">
        <f t="shared" si="69"/>
        <v>21.599999999999994</v>
      </c>
      <c r="AC1537">
        <f>INDEX(SHELF_days!$C$2:$C$289,MATCH(A1537&amp;"|"&amp;C1537,SHELF_days!$D$2:$D$289,0))</f>
        <v>6</v>
      </c>
      <c r="AD1537" s="8">
        <f t="shared" si="70"/>
        <v>129.59999999999997</v>
      </c>
      <c r="AE1537" s="7">
        <f t="shared" si="71"/>
        <v>0.9</v>
      </c>
    </row>
    <row r="1538" spans="1:31" x14ac:dyDescent="0.45">
      <c r="A1538" t="s">
        <v>41</v>
      </c>
      <c r="B1538" t="s">
        <v>190</v>
      </c>
      <c r="C1538" t="s">
        <v>134</v>
      </c>
      <c r="D1538">
        <v>0</v>
      </c>
      <c r="E1538">
        <v>0</v>
      </c>
      <c r="F1538">
        <v>0</v>
      </c>
      <c r="G1538">
        <v>0</v>
      </c>
      <c r="H1538">
        <v>1.012518409425626E-3</v>
      </c>
      <c r="I1538">
        <v>5.679307805596466E-3</v>
      </c>
      <c r="J1538">
        <v>0.13222569955817379</v>
      </c>
      <c r="K1538">
        <v>0.2390648011782032</v>
      </c>
      <c r="L1538">
        <v>0.33897275405007371</v>
      </c>
      <c r="M1538">
        <v>0.37187039764359348</v>
      </c>
      <c r="N1538">
        <v>0.3686855670103093</v>
      </c>
      <c r="O1538">
        <v>0.36938512518409428</v>
      </c>
      <c r="P1538">
        <v>0.37443851251840943</v>
      </c>
      <c r="Q1538">
        <v>0.47932621502209127</v>
      </c>
      <c r="R1538">
        <v>0.45007363770250369</v>
      </c>
      <c r="S1538">
        <v>0.3428479381443299</v>
      </c>
      <c r="T1538">
        <v>0.1780743740795287</v>
      </c>
      <c r="U1538">
        <v>7.3738954344624449E-2</v>
      </c>
      <c r="V1538">
        <v>8.26583210603829E-3</v>
      </c>
      <c r="W1538">
        <v>0</v>
      </c>
      <c r="X1538">
        <v>0</v>
      </c>
      <c r="Y1538">
        <v>0</v>
      </c>
      <c r="Z1538">
        <v>0</v>
      </c>
      <c r="AA1538">
        <v>0</v>
      </c>
      <c r="AB1538" s="7">
        <f t="shared" ref="AB1538:AB1601" si="72">SUM(D1538:AA1538)</f>
        <v>3.7336616347569955</v>
      </c>
      <c r="AC1538">
        <f>INDEX(SHELF_days!$C$2:$C$289,MATCH(A1538&amp;"|"&amp;C1538,SHELF_days!$D$2:$D$289,0))</f>
        <v>97</v>
      </c>
      <c r="AD1538" s="8">
        <f t="shared" ref="AD1538:AD1601" si="73">AB1538*AC1538</f>
        <v>362.16517857142856</v>
      </c>
      <c r="AE1538" s="7">
        <f t="shared" ref="AE1538:AE1601" si="74">MAX(D1538:AA1538)</f>
        <v>0.47932621502209127</v>
      </c>
    </row>
    <row r="1539" spans="1:31" x14ac:dyDescent="0.45">
      <c r="A1539" t="s">
        <v>41</v>
      </c>
      <c r="B1539" t="s">
        <v>190</v>
      </c>
      <c r="C1539" t="s">
        <v>135</v>
      </c>
      <c r="D1539">
        <v>0</v>
      </c>
      <c r="E1539">
        <v>0</v>
      </c>
      <c r="F1539">
        <v>0</v>
      </c>
      <c r="G1539">
        <v>0</v>
      </c>
      <c r="H1539">
        <v>1.0444743935309969E-3</v>
      </c>
      <c r="I1539">
        <v>8.5242587601078168E-3</v>
      </c>
      <c r="J1539">
        <v>0.1621293800539084</v>
      </c>
      <c r="K1539">
        <v>0.26413409703504043</v>
      </c>
      <c r="L1539">
        <v>0.33777796495956869</v>
      </c>
      <c r="M1539">
        <v>0.36122809973045822</v>
      </c>
      <c r="N1539">
        <v>0.37243092991913751</v>
      </c>
      <c r="O1539">
        <v>0.37364386792452831</v>
      </c>
      <c r="P1539">
        <v>0.37860512129380058</v>
      </c>
      <c r="Q1539">
        <v>0.48121630727762799</v>
      </c>
      <c r="R1539">
        <v>0.45284703504043128</v>
      </c>
      <c r="S1539">
        <v>0.35304919137466312</v>
      </c>
      <c r="T1539">
        <v>0.21906165768194069</v>
      </c>
      <c r="U1539">
        <v>0.1077072102425876</v>
      </c>
      <c r="V1539">
        <v>1.404986522911051E-2</v>
      </c>
      <c r="W1539">
        <v>0</v>
      </c>
      <c r="X1539">
        <v>0</v>
      </c>
      <c r="Y1539">
        <v>0</v>
      </c>
      <c r="Z1539">
        <v>0</v>
      </c>
      <c r="AA1539">
        <v>0</v>
      </c>
      <c r="AB1539" s="7">
        <f t="shared" si="72"/>
        <v>3.8874494609164429</v>
      </c>
      <c r="AC1539">
        <f>INDEX(SHELF_days!$C$2:$C$289,MATCH(A1539&amp;"|"&amp;C1539,SHELF_days!$D$2:$D$289,0))</f>
        <v>106</v>
      </c>
      <c r="AD1539" s="8">
        <f t="shared" si="73"/>
        <v>412.06964285714298</v>
      </c>
      <c r="AE1539" s="7">
        <f t="shared" si="74"/>
        <v>0.48121630727762799</v>
      </c>
    </row>
    <row r="1540" spans="1:31" x14ac:dyDescent="0.45">
      <c r="A1540" t="s">
        <v>41</v>
      </c>
      <c r="B1540" t="s">
        <v>190</v>
      </c>
      <c r="C1540" t="s">
        <v>136</v>
      </c>
      <c r="D1540">
        <v>0</v>
      </c>
      <c r="E1540">
        <v>0</v>
      </c>
      <c r="F1540">
        <v>0</v>
      </c>
      <c r="G1540">
        <v>0</v>
      </c>
      <c r="H1540">
        <v>1.5521978021978021E-3</v>
      </c>
      <c r="I1540">
        <v>1.0741758241758241E-2</v>
      </c>
      <c r="J1540">
        <v>0.18998626373626371</v>
      </c>
      <c r="K1540">
        <v>0.28280219780219779</v>
      </c>
      <c r="L1540">
        <v>0.34234890109890109</v>
      </c>
      <c r="M1540">
        <v>0.36086538461538459</v>
      </c>
      <c r="N1540">
        <v>0.36</v>
      </c>
      <c r="O1540">
        <v>0.36412087912087909</v>
      </c>
      <c r="P1540">
        <v>0.36951923076923082</v>
      </c>
      <c r="Q1540">
        <v>0.45189560439560439</v>
      </c>
      <c r="R1540">
        <v>0.42722527472527472</v>
      </c>
      <c r="S1540">
        <v>0.35274725274725272</v>
      </c>
      <c r="T1540">
        <v>0.20998626373626381</v>
      </c>
      <c r="U1540">
        <v>0.1024450549450549</v>
      </c>
      <c r="V1540">
        <v>1.5618131868131871E-2</v>
      </c>
      <c r="W1540">
        <v>0</v>
      </c>
      <c r="X1540">
        <v>0</v>
      </c>
      <c r="Y1540">
        <v>0</v>
      </c>
      <c r="Z1540">
        <v>0</v>
      </c>
      <c r="AA1540">
        <v>0</v>
      </c>
      <c r="AB1540" s="7">
        <f t="shared" si="72"/>
        <v>3.8418543956043951</v>
      </c>
      <c r="AC1540">
        <f>INDEX(SHELF_days!$C$2:$C$289,MATCH(A1540&amp;"|"&amp;C1540,SHELF_days!$D$2:$D$289,0))</f>
        <v>65</v>
      </c>
      <c r="AD1540" s="8">
        <f t="shared" si="73"/>
        <v>249.72053571428569</v>
      </c>
      <c r="AE1540" s="7">
        <f t="shared" si="74"/>
        <v>0.45189560439560439</v>
      </c>
    </row>
    <row r="1541" spans="1:31" x14ac:dyDescent="0.45">
      <c r="A1541" t="s">
        <v>41</v>
      </c>
      <c r="B1541" t="s">
        <v>190</v>
      </c>
      <c r="C1541" t="s">
        <v>137</v>
      </c>
      <c r="D1541">
        <v>0</v>
      </c>
      <c r="E1541">
        <v>0</v>
      </c>
      <c r="F1541">
        <v>0</v>
      </c>
      <c r="G1541">
        <v>0</v>
      </c>
      <c r="H1541">
        <v>1.2345679012345681E-3</v>
      </c>
      <c r="I1541">
        <v>8.1900352733686056E-3</v>
      </c>
      <c r="J1541">
        <v>0.19640652557319219</v>
      </c>
      <c r="K1541">
        <v>0.3459766313932981</v>
      </c>
      <c r="L1541">
        <v>0.42708333333333331</v>
      </c>
      <c r="M1541">
        <v>0.44314373897707232</v>
      </c>
      <c r="N1541">
        <v>0.43322310405643732</v>
      </c>
      <c r="O1541">
        <v>0.42645502645502648</v>
      </c>
      <c r="P1541">
        <v>0.43341049382716051</v>
      </c>
      <c r="Q1541">
        <v>0.54802689594356258</v>
      </c>
      <c r="R1541">
        <v>0.52384259259259258</v>
      </c>
      <c r="S1541">
        <v>0.3970568783068783</v>
      </c>
      <c r="T1541">
        <v>0.22835097001763671</v>
      </c>
      <c r="U1541">
        <v>0.1003086419753086</v>
      </c>
      <c r="V1541">
        <v>1.398809523809524E-2</v>
      </c>
      <c r="W1541">
        <v>0</v>
      </c>
      <c r="X1541">
        <v>0</v>
      </c>
      <c r="Y1541">
        <v>0</v>
      </c>
      <c r="Z1541">
        <v>0</v>
      </c>
      <c r="AA1541">
        <v>0</v>
      </c>
      <c r="AB1541" s="7">
        <f t="shared" si="72"/>
        <v>4.5266975308641966</v>
      </c>
      <c r="AC1541">
        <f>INDEX(SHELF_days!$C$2:$C$289,MATCH(A1541&amp;"|"&amp;C1541,SHELF_days!$D$2:$D$289,0))</f>
        <v>81</v>
      </c>
      <c r="AD1541" s="8">
        <f t="shared" si="73"/>
        <v>366.66249999999991</v>
      </c>
      <c r="AE1541" s="7">
        <f t="shared" si="74"/>
        <v>0.54802689594356258</v>
      </c>
    </row>
    <row r="1542" spans="1:31" x14ac:dyDescent="0.45">
      <c r="A1542" t="s">
        <v>41</v>
      </c>
      <c r="B1542" t="s">
        <v>190</v>
      </c>
      <c r="C1542" t="s">
        <v>138</v>
      </c>
      <c r="D1542">
        <v>0</v>
      </c>
      <c r="E1542">
        <v>0</v>
      </c>
      <c r="F1542">
        <v>0</v>
      </c>
      <c r="G1542">
        <v>0</v>
      </c>
      <c r="H1542">
        <v>4.3750000000000004E-3</v>
      </c>
      <c r="I1542">
        <v>2.5624999999999998E-2</v>
      </c>
      <c r="J1542">
        <v>0.35473214285714288</v>
      </c>
      <c r="K1542">
        <v>0.43410714285714291</v>
      </c>
      <c r="L1542">
        <v>0.47642857142857142</v>
      </c>
      <c r="M1542">
        <v>0.49794642857142862</v>
      </c>
      <c r="N1542">
        <v>0.48392857142857137</v>
      </c>
      <c r="O1542">
        <v>0.46776785714285712</v>
      </c>
      <c r="P1542">
        <v>0.48741071428571442</v>
      </c>
      <c r="Q1542">
        <v>0.56848214285714282</v>
      </c>
      <c r="R1542">
        <v>0.54080357142857138</v>
      </c>
      <c r="S1542">
        <v>0.49803571428571419</v>
      </c>
      <c r="T1542">
        <v>0.46339285714285711</v>
      </c>
      <c r="U1542">
        <v>0.2373214285714286</v>
      </c>
      <c r="V1542">
        <v>5.5982142857142862E-2</v>
      </c>
      <c r="W1542">
        <v>0</v>
      </c>
      <c r="X1542">
        <v>0</v>
      </c>
      <c r="Y1542">
        <v>0</v>
      </c>
      <c r="Z1542">
        <v>0</v>
      </c>
      <c r="AA1542">
        <v>0</v>
      </c>
      <c r="AB1542" s="7">
        <f t="shared" si="72"/>
        <v>5.5963392857142855</v>
      </c>
      <c r="AC1542">
        <f>INDEX(SHELF_days!$C$2:$C$289,MATCH(A1542&amp;"|"&amp;C1542,SHELF_days!$D$2:$D$289,0))</f>
        <v>10</v>
      </c>
      <c r="AD1542" s="8">
        <f t="shared" si="73"/>
        <v>55.963392857142857</v>
      </c>
      <c r="AE1542" s="7">
        <f t="shared" si="74"/>
        <v>0.56848214285714282</v>
      </c>
    </row>
    <row r="1543" spans="1:31" x14ac:dyDescent="0.45">
      <c r="A1543" t="s">
        <v>41</v>
      </c>
      <c r="B1543" t="s">
        <v>190</v>
      </c>
      <c r="C1543" t="s">
        <v>139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3.1250000000000002E-3</v>
      </c>
      <c r="K1543">
        <v>6.7559523809523805E-2</v>
      </c>
      <c r="L1543">
        <v>0.13794642857142861</v>
      </c>
      <c r="M1543">
        <v>0.18720238095238101</v>
      </c>
      <c r="N1543">
        <v>0.2436011904761905</v>
      </c>
      <c r="O1543">
        <v>0.26473214285714292</v>
      </c>
      <c r="P1543">
        <v>0.25267857142857142</v>
      </c>
      <c r="Q1543">
        <v>0.39047619047619048</v>
      </c>
      <c r="R1543">
        <v>0.35461309523809531</v>
      </c>
      <c r="S1543">
        <v>0.22589285714285709</v>
      </c>
      <c r="T1543">
        <v>4.1964285714285711E-2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 s="7">
        <f t="shared" si="72"/>
        <v>2.1697916666666668</v>
      </c>
      <c r="AC1543">
        <f>INDEX(SHELF_days!$C$2:$C$289,MATCH(A1543&amp;"|"&amp;C1543,SHELF_days!$D$2:$D$289,0))</f>
        <v>6</v>
      </c>
      <c r="AD1543" s="8">
        <f t="shared" si="73"/>
        <v>13.018750000000001</v>
      </c>
      <c r="AE1543" s="7">
        <f t="shared" si="74"/>
        <v>0.39047619047619048</v>
      </c>
    </row>
    <row r="1544" spans="1:31" x14ac:dyDescent="0.45">
      <c r="A1544" t="s">
        <v>41</v>
      </c>
      <c r="B1544" t="s">
        <v>191</v>
      </c>
      <c r="C1544" t="s">
        <v>134</v>
      </c>
      <c r="D1544">
        <v>0</v>
      </c>
      <c r="E1544">
        <v>0</v>
      </c>
      <c r="F1544">
        <v>0</v>
      </c>
      <c r="G1544">
        <v>0</v>
      </c>
      <c r="H1544">
        <v>9.6253068354998654E-4</v>
      </c>
      <c r="I1544">
        <v>3.4998293094827812E-2</v>
      </c>
      <c r="J1544">
        <v>0.1163420152019936</v>
      </c>
      <c r="K1544">
        <v>0.22776129283181359</v>
      </c>
      <c r="L1544">
        <v>0.32851369816504877</v>
      </c>
      <c r="M1544">
        <v>0.36824278722946541</v>
      </c>
      <c r="N1544">
        <v>0.37467565358668059</v>
      </c>
      <c r="O1544">
        <v>0.372191703435584</v>
      </c>
      <c r="P1544">
        <v>0.3757595591071593</v>
      </c>
      <c r="Q1544">
        <v>0.37500872872057778</v>
      </c>
      <c r="R1544">
        <v>0.3634724738711092</v>
      </c>
      <c r="S1544">
        <v>0.30197212626645492</v>
      </c>
      <c r="T1544">
        <v>0.17575358654322559</v>
      </c>
      <c r="U1544">
        <v>6.3168545944765828E-2</v>
      </c>
      <c r="V1544">
        <v>9.3571531260064674E-3</v>
      </c>
      <c r="W1544">
        <v>0</v>
      </c>
      <c r="X1544">
        <v>0</v>
      </c>
      <c r="Y1544">
        <v>0</v>
      </c>
      <c r="Z1544">
        <v>0</v>
      </c>
      <c r="AA1544">
        <v>0</v>
      </c>
      <c r="AB1544" s="7">
        <f t="shared" si="72"/>
        <v>3.4881801478082632</v>
      </c>
      <c r="AC1544">
        <f>INDEX(SHELF_days!$C$2:$C$289,MATCH(A1544&amp;"|"&amp;C1544,SHELF_days!$D$2:$D$289,0))</f>
        <v>97</v>
      </c>
      <c r="AD1544" s="8">
        <f t="shared" si="73"/>
        <v>338.35347433740151</v>
      </c>
      <c r="AE1544" s="7">
        <f t="shared" si="74"/>
        <v>0.3757595591071593</v>
      </c>
    </row>
    <row r="1545" spans="1:31" x14ac:dyDescent="0.45">
      <c r="A1545" t="s">
        <v>41</v>
      </c>
      <c r="B1545" t="s">
        <v>191</v>
      </c>
      <c r="C1545" t="s">
        <v>135</v>
      </c>
      <c r="D1545">
        <v>0</v>
      </c>
      <c r="E1545">
        <v>0</v>
      </c>
      <c r="F1545">
        <v>0</v>
      </c>
      <c r="G1545">
        <v>0</v>
      </c>
      <c r="H1545">
        <v>8.9888744961858424E-4</v>
      </c>
      <c r="I1545">
        <v>4.7749521246118247E-2</v>
      </c>
      <c r="J1545">
        <v>0.15131013767588231</v>
      </c>
      <c r="K1545">
        <v>0.25807368639739081</v>
      </c>
      <c r="L1545">
        <v>0.3477092963878049</v>
      </c>
      <c r="M1545">
        <v>0.37889397506379668</v>
      </c>
      <c r="N1545">
        <v>0.38439062015801623</v>
      </c>
      <c r="O1545">
        <v>0.38524043041929351</v>
      </c>
      <c r="P1545">
        <v>0.39179352656780603</v>
      </c>
      <c r="Q1545">
        <v>0.39543298753479622</v>
      </c>
      <c r="R1545">
        <v>0.38665591985145148</v>
      </c>
      <c r="S1545">
        <v>0.32475667030357869</v>
      </c>
      <c r="T1545">
        <v>0.2202403402061166</v>
      </c>
      <c r="U1545">
        <v>0.10736539003116689</v>
      </c>
      <c r="V1545">
        <v>1.9599879217545451E-2</v>
      </c>
      <c r="W1545">
        <v>0</v>
      </c>
      <c r="X1545">
        <v>0</v>
      </c>
      <c r="Y1545">
        <v>0</v>
      </c>
      <c r="Z1545">
        <v>0</v>
      </c>
      <c r="AA1545">
        <v>0</v>
      </c>
      <c r="AB1545" s="7">
        <f t="shared" si="72"/>
        <v>3.8001112685103831</v>
      </c>
      <c r="AC1545">
        <f>INDEX(SHELF_days!$C$2:$C$289,MATCH(A1545&amp;"|"&amp;C1545,SHELF_days!$D$2:$D$289,0))</f>
        <v>106</v>
      </c>
      <c r="AD1545" s="8">
        <f t="shared" si="73"/>
        <v>402.81179446210058</v>
      </c>
      <c r="AE1545" s="7">
        <f t="shared" si="74"/>
        <v>0.39543298753479622</v>
      </c>
    </row>
    <row r="1546" spans="1:31" x14ac:dyDescent="0.45">
      <c r="A1546" t="s">
        <v>41</v>
      </c>
      <c r="B1546" t="s">
        <v>191</v>
      </c>
      <c r="C1546" t="s">
        <v>136</v>
      </c>
      <c r="D1546">
        <v>0</v>
      </c>
      <c r="E1546">
        <v>0</v>
      </c>
      <c r="F1546">
        <v>0</v>
      </c>
      <c r="G1546">
        <v>0</v>
      </c>
      <c r="H1546">
        <v>1.171017478574732E-3</v>
      </c>
      <c r="I1546">
        <v>6.0227366577919141E-2</v>
      </c>
      <c r="J1546">
        <v>0.17566104637238661</v>
      </c>
      <c r="K1546">
        <v>0.28858419948616881</v>
      </c>
      <c r="L1546">
        <v>0.36616200129520049</v>
      </c>
      <c r="M1546">
        <v>0.38367671595676073</v>
      </c>
      <c r="N1546">
        <v>0.38233299446156171</v>
      </c>
      <c r="O1546">
        <v>0.38075759684650068</v>
      </c>
      <c r="P1546">
        <v>0.38389154290426908</v>
      </c>
      <c r="Q1546">
        <v>0.38281319587363899</v>
      </c>
      <c r="R1546">
        <v>0.37722348294533448</v>
      </c>
      <c r="S1546">
        <v>0.33162541026342279</v>
      </c>
      <c r="T1546">
        <v>0.22685725656877981</v>
      </c>
      <c r="U1546">
        <v>0.1150756348819536</v>
      </c>
      <c r="V1546">
        <v>2.289381293544486E-2</v>
      </c>
      <c r="W1546">
        <v>0</v>
      </c>
      <c r="X1546">
        <v>0</v>
      </c>
      <c r="Y1546">
        <v>0</v>
      </c>
      <c r="Z1546">
        <v>0</v>
      </c>
      <c r="AA1546">
        <v>0</v>
      </c>
      <c r="AB1546" s="7">
        <f t="shared" si="72"/>
        <v>3.8789532748479174</v>
      </c>
      <c r="AC1546">
        <f>INDEX(SHELF_days!$C$2:$C$289,MATCH(A1546&amp;"|"&amp;C1546,SHELF_days!$D$2:$D$289,0))</f>
        <v>65</v>
      </c>
      <c r="AD1546" s="8">
        <f t="shared" si="73"/>
        <v>252.13196286511464</v>
      </c>
      <c r="AE1546" s="7">
        <f t="shared" si="74"/>
        <v>0.38389154290426908</v>
      </c>
    </row>
    <row r="1547" spans="1:31" x14ac:dyDescent="0.45">
      <c r="A1547" t="s">
        <v>41</v>
      </c>
      <c r="B1547" t="s">
        <v>191</v>
      </c>
      <c r="C1547" t="s">
        <v>137</v>
      </c>
      <c r="D1547">
        <v>0</v>
      </c>
      <c r="E1547">
        <v>0</v>
      </c>
      <c r="F1547">
        <v>0</v>
      </c>
      <c r="G1547">
        <v>0</v>
      </c>
      <c r="H1547">
        <v>1.152660201288256E-3</v>
      </c>
      <c r="I1547">
        <v>4.7759343061588751E-2</v>
      </c>
      <c r="J1547">
        <v>0.17362916099522741</v>
      </c>
      <c r="K1547">
        <v>0.33320330405216569</v>
      </c>
      <c r="L1547">
        <v>0.44061027735402591</v>
      </c>
      <c r="M1547">
        <v>0.46165900190951548</v>
      </c>
      <c r="N1547">
        <v>0.45146421256322411</v>
      </c>
      <c r="O1547">
        <v>0.44190152719828429</v>
      </c>
      <c r="P1547">
        <v>0.446982020695458</v>
      </c>
      <c r="Q1547">
        <v>0.45313742898444892</v>
      </c>
      <c r="R1547">
        <v>0.44361192620664752</v>
      </c>
      <c r="S1547">
        <v>0.36669467435821862</v>
      </c>
      <c r="T1547">
        <v>0.23368241945882609</v>
      </c>
      <c r="U1547">
        <v>0.1040199776370777</v>
      </c>
      <c r="V1547">
        <v>2.1417170191678551E-2</v>
      </c>
      <c r="W1547">
        <v>0</v>
      </c>
      <c r="X1547">
        <v>0</v>
      </c>
      <c r="Y1547">
        <v>0</v>
      </c>
      <c r="Z1547">
        <v>0</v>
      </c>
      <c r="AA1547">
        <v>0</v>
      </c>
      <c r="AB1547" s="7">
        <f t="shared" si="72"/>
        <v>4.4209251048676759</v>
      </c>
      <c r="AC1547">
        <f>INDEX(SHELF_days!$C$2:$C$289,MATCH(A1547&amp;"|"&amp;C1547,SHELF_days!$D$2:$D$289,0))</f>
        <v>81</v>
      </c>
      <c r="AD1547" s="8">
        <f t="shared" si="73"/>
        <v>358.09493349428175</v>
      </c>
      <c r="AE1547" s="7">
        <f t="shared" si="74"/>
        <v>0.46165900190951548</v>
      </c>
    </row>
    <row r="1548" spans="1:31" x14ac:dyDescent="0.45">
      <c r="A1548" t="s">
        <v>41</v>
      </c>
      <c r="B1548" t="s">
        <v>191</v>
      </c>
      <c r="C1548" t="s">
        <v>138</v>
      </c>
      <c r="D1548">
        <v>0</v>
      </c>
      <c r="E1548">
        <v>0</v>
      </c>
      <c r="F1548">
        <v>0</v>
      </c>
      <c r="G1548">
        <v>0</v>
      </c>
      <c r="H1548">
        <v>3.5867675647711672E-3</v>
      </c>
      <c r="I1548">
        <v>0.1539845861394889</v>
      </c>
      <c r="J1548">
        <v>0.35766369998935688</v>
      </c>
      <c r="K1548">
        <v>0.46603336427458042</v>
      </c>
      <c r="L1548">
        <v>0.5193694193598799</v>
      </c>
      <c r="M1548">
        <v>0.53653661984164724</v>
      </c>
      <c r="N1548">
        <v>0.53470216620164979</v>
      </c>
      <c r="O1548">
        <v>0.530759459870909</v>
      </c>
      <c r="P1548">
        <v>0.52840478803449431</v>
      </c>
      <c r="Q1548">
        <v>0.53467478629657517</v>
      </c>
      <c r="R1548">
        <v>0.53004758233896965</v>
      </c>
      <c r="S1548">
        <v>0.51846588249241843</v>
      </c>
      <c r="T1548">
        <v>0.4744663750375539</v>
      </c>
      <c r="U1548">
        <v>0.32384951722223942</v>
      </c>
      <c r="V1548">
        <v>9.4269013171810148E-2</v>
      </c>
      <c r="W1548">
        <v>0</v>
      </c>
      <c r="X1548">
        <v>0</v>
      </c>
      <c r="Y1548">
        <v>0</v>
      </c>
      <c r="Z1548">
        <v>0</v>
      </c>
      <c r="AA1548">
        <v>0</v>
      </c>
      <c r="AB1548" s="7">
        <f t="shared" si="72"/>
        <v>6.1068140278363439</v>
      </c>
      <c r="AC1548">
        <f>INDEX(SHELF_days!$C$2:$C$289,MATCH(A1548&amp;"|"&amp;C1548,SHELF_days!$D$2:$D$289,0))</f>
        <v>10</v>
      </c>
      <c r="AD1548" s="8">
        <f t="shared" si="73"/>
        <v>61.068140278363437</v>
      </c>
      <c r="AE1548" s="7">
        <f t="shared" si="74"/>
        <v>0.53653661984164724</v>
      </c>
    </row>
    <row r="1549" spans="1:31" x14ac:dyDescent="0.45">
      <c r="A1549" t="s">
        <v>41</v>
      </c>
      <c r="B1549" t="s">
        <v>191</v>
      </c>
      <c r="C1549" t="s">
        <v>139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1.8253270049726041E-4</v>
      </c>
      <c r="K1549">
        <v>3.8423133454673318E-2</v>
      </c>
      <c r="L1549">
        <v>0.1372189575988155</v>
      </c>
      <c r="M1549">
        <v>0.17440999532513229</v>
      </c>
      <c r="N1549">
        <v>0.20402592598081279</v>
      </c>
      <c r="O1549">
        <v>0.22378509080964129</v>
      </c>
      <c r="P1549">
        <v>0.23464578648922821</v>
      </c>
      <c r="Q1549">
        <v>0.24130823005737831</v>
      </c>
      <c r="R1549">
        <v>0.23633421396882789</v>
      </c>
      <c r="S1549">
        <v>0.1695272455868306</v>
      </c>
      <c r="T1549">
        <v>3.4087981817863378E-2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 s="7">
        <f t="shared" si="72"/>
        <v>1.6939490937897008</v>
      </c>
      <c r="AC1549">
        <f>INDEX(SHELF_days!$C$2:$C$289,MATCH(A1549&amp;"|"&amp;C1549,SHELF_days!$D$2:$D$289,0))</f>
        <v>6</v>
      </c>
      <c r="AD1549" s="8">
        <f t="shared" si="73"/>
        <v>10.163694562738204</v>
      </c>
      <c r="AE1549" s="7">
        <f t="shared" si="74"/>
        <v>0.24130823005737831</v>
      </c>
    </row>
    <row r="1550" spans="1:31" x14ac:dyDescent="0.45">
      <c r="A1550" t="s">
        <v>41</v>
      </c>
      <c r="B1550" t="s">
        <v>192</v>
      </c>
      <c r="C1550" t="s">
        <v>134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8.5970261053544508E-2</v>
      </c>
      <c r="N1550">
        <v>0.37963217273031902</v>
      </c>
      <c r="O1550">
        <v>0.49887312653179228</v>
      </c>
      <c r="P1550">
        <v>0.49723308211392259</v>
      </c>
      <c r="Q1550">
        <v>0.48343923096635172</v>
      </c>
      <c r="R1550">
        <v>0.47115795283558137</v>
      </c>
      <c r="S1550">
        <v>0.48278741844130069</v>
      </c>
      <c r="T1550">
        <v>0.49201858191351688</v>
      </c>
      <c r="U1550">
        <v>0.44649223672884741</v>
      </c>
      <c r="V1550">
        <v>0.212818103567228</v>
      </c>
      <c r="W1550">
        <v>1.524334553291587E-2</v>
      </c>
      <c r="X1550">
        <v>0</v>
      </c>
      <c r="Y1550">
        <v>0</v>
      </c>
      <c r="Z1550">
        <v>0</v>
      </c>
      <c r="AA1550">
        <v>0</v>
      </c>
      <c r="AB1550" s="7">
        <f t="shared" si="72"/>
        <v>4.06566551241532</v>
      </c>
      <c r="AC1550">
        <f>INDEX(SHELF_days!$C$2:$C$289,MATCH(A1550&amp;"|"&amp;C1550,SHELF_days!$D$2:$D$289,0))</f>
        <v>97</v>
      </c>
      <c r="AD1550" s="8">
        <f t="shared" si="73"/>
        <v>394.36955470428603</v>
      </c>
      <c r="AE1550" s="7">
        <f t="shared" si="74"/>
        <v>0.49887312653179228</v>
      </c>
    </row>
    <row r="1551" spans="1:31" x14ac:dyDescent="0.45">
      <c r="A1551" t="s">
        <v>41</v>
      </c>
      <c r="B1551" t="s">
        <v>192</v>
      </c>
      <c r="C1551" t="s">
        <v>135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7.6376066915914862E-3</v>
      </c>
      <c r="L1551">
        <v>0.18687044568995531</v>
      </c>
      <c r="M1551">
        <v>0.48014337247274769</v>
      </c>
      <c r="N1551">
        <v>0.63047092140796768</v>
      </c>
      <c r="O1551">
        <v>0.67382433915277506</v>
      </c>
      <c r="P1551">
        <v>0.67705711901492183</v>
      </c>
      <c r="Q1551">
        <v>0.67418244180010656</v>
      </c>
      <c r="R1551">
        <v>0.66674031315912219</v>
      </c>
      <c r="S1551">
        <v>0.6665004829457718</v>
      </c>
      <c r="T1551">
        <v>0.66682983882095515</v>
      </c>
      <c r="U1551">
        <v>0.64842040593727601</v>
      </c>
      <c r="V1551">
        <v>0.56803293230217289</v>
      </c>
      <c r="W1551">
        <v>0.3065637915514059</v>
      </c>
      <c r="X1551">
        <v>3.9289445499405343E-2</v>
      </c>
      <c r="Y1551">
        <v>0</v>
      </c>
      <c r="Z1551">
        <v>0</v>
      </c>
      <c r="AA1551">
        <v>0</v>
      </c>
      <c r="AB1551" s="7">
        <f t="shared" si="72"/>
        <v>6.8925634564461751</v>
      </c>
      <c r="AC1551">
        <f>INDEX(SHELF_days!$C$2:$C$289,MATCH(A1551&amp;"|"&amp;C1551,SHELF_days!$D$2:$D$289,0))</f>
        <v>106</v>
      </c>
      <c r="AD1551" s="8">
        <f t="shared" si="73"/>
        <v>730.61172638329458</v>
      </c>
      <c r="AE1551" s="7">
        <f t="shared" si="74"/>
        <v>0.67705711901492183</v>
      </c>
    </row>
    <row r="1552" spans="1:31" x14ac:dyDescent="0.45">
      <c r="A1552" t="s">
        <v>41</v>
      </c>
      <c r="B1552" t="s">
        <v>192</v>
      </c>
      <c r="C1552" t="s">
        <v>136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2.4164508345796872E-2</v>
      </c>
      <c r="L1552">
        <v>0.27575697567568042</v>
      </c>
      <c r="M1552">
        <v>0.51488676849424775</v>
      </c>
      <c r="N1552">
        <v>0.59949294659002661</v>
      </c>
      <c r="O1552">
        <v>0.63012112653058361</v>
      </c>
      <c r="P1552">
        <v>0.63916783485240902</v>
      </c>
      <c r="Q1552">
        <v>0.63841567957142775</v>
      </c>
      <c r="R1552">
        <v>0.63266768459506084</v>
      </c>
      <c r="S1552">
        <v>0.62353064815635084</v>
      </c>
      <c r="T1552">
        <v>0.61337915748186045</v>
      </c>
      <c r="U1552">
        <v>0.59439288214438957</v>
      </c>
      <c r="V1552">
        <v>0.5420651092014821</v>
      </c>
      <c r="W1552">
        <v>0.4000606240630627</v>
      </c>
      <c r="X1552">
        <v>0.11961874586358021</v>
      </c>
      <c r="Y1552">
        <v>2.6056187562860548E-6</v>
      </c>
      <c r="Z1552">
        <v>0</v>
      </c>
      <c r="AA1552">
        <v>0</v>
      </c>
      <c r="AB1552" s="7">
        <f t="shared" si="72"/>
        <v>6.8477232971847135</v>
      </c>
      <c r="AC1552">
        <f>INDEX(SHELF_days!$C$2:$C$289,MATCH(A1552&amp;"|"&amp;C1552,SHELF_days!$D$2:$D$289,0))</f>
        <v>65</v>
      </c>
      <c r="AD1552" s="8">
        <f t="shared" si="73"/>
        <v>445.10201431700636</v>
      </c>
      <c r="AE1552" s="7">
        <f t="shared" si="74"/>
        <v>0.63916783485240902</v>
      </c>
    </row>
    <row r="1553" spans="1:31" x14ac:dyDescent="0.45">
      <c r="A1553" t="s">
        <v>41</v>
      </c>
      <c r="B1553" t="s">
        <v>192</v>
      </c>
      <c r="C1553" t="s">
        <v>137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5.499371960449613E-2</v>
      </c>
      <c r="M1553">
        <v>0.36422206091116532</v>
      </c>
      <c r="N1553">
        <v>0.55216568352257089</v>
      </c>
      <c r="O1553">
        <v>0.58568961715600898</v>
      </c>
      <c r="P1553">
        <v>0.57825967391492872</v>
      </c>
      <c r="Q1553">
        <v>0.5681218520601431</v>
      </c>
      <c r="R1553">
        <v>0.56341217480062511</v>
      </c>
      <c r="S1553">
        <v>0.56827173921122187</v>
      </c>
      <c r="T1553">
        <v>0.569548876837356</v>
      </c>
      <c r="U1553">
        <v>0.52877833300713251</v>
      </c>
      <c r="V1553">
        <v>0.35578626340003522</v>
      </c>
      <c r="W1553">
        <v>7.7412377953458192E-2</v>
      </c>
      <c r="X1553">
        <v>3.2207156430158789E-5</v>
      </c>
      <c r="Y1553">
        <v>0</v>
      </c>
      <c r="Z1553">
        <v>0</v>
      </c>
      <c r="AA1553">
        <v>0</v>
      </c>
      <c r="AB1553" s="7">
        <f t="shared" si="72"/>
        <v>5.3666945795355723</v>
      </c>
      <c r="AC1553">
        <f>INDEX(SHELF_days!$C$2:$C$289,MATCH(A1553&amp;"|"&amp;C1553,SHELF_days!$D$2:$D$289,0))</f>
        <v>81</v>
      </c>
      <c r="AD1553" s="8">
        <f t="shared" si="73"/>
        <v>434.70226094238137</v>
      </c>
      <c r="AE1553" s="7">
        <f t="shared" si="74"/>
        <v>0.58568961715600898</v>
      </c>
    </row>
    <row r="1554" spans="1:31" x14ac:dyDescent="0.45">
      <c r="A1554" t="s">
        <v>41</v>
      </c>
      <c r="B1554" t="s">
        <v>192</v>
      </c>
      <c r="C1554" t="s">
        <v>138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2.7731600423152491E-2</v>
      </c>
      <c r="L1554">
        <v>0.38083723741876979</v>
      </c>
      <c r="M1554">
        <v>0.62248753211425112</v>
      </c>
      <c r="N1554">
        <v>0.69230769230769229</v>
      </c>
      <c r="O1554">
        <v>0.718074656188605</v>
      </c>
      <c r="P1554">
        <v>0.72479975819857945</v>
      </c>
      <c r="Q1554">
        <v>0.72464863231071475</v>
      </c>
      <c r="R1554">
        <v>0.72328849931993344</v>
      </c>
      <c r="S1554">
        <v>0.72570651352576687</v>
      </c>
      <c r="T1554">
        <v>0.7238930028713918</v>
      </c>
      <c r="U1554">
        <v>0.71218074656188601</v>
      </c>
      <c r="V1554">
        <v>0.67311470454888911</v>
      </c>
      <c r="W1554">
        <v>0.55977028865044576</v>
      </c>
      <c r="X1554">
        <v>0.22117273688982919</v>
      </c>
      <c r="Y1554">
        <v>0</v>
      </c>
      <c r="Z1554">
        <v>0</v>
      </c>
      <c r="AA1554">
        <v>0</v>
      </c>
      <c r="AB1554" s="7">
        <f t="shared" si="72"/>
        <v>8.2300136013299063</v>
      </c>
      <c r="AC1554">
        <f>INDEX(SHELF_days!$C$2:$C$289,MATCH(A1554&amp;"|"&amp;C1554,SHELF_days!$D$2:$D$289,0))</f>
        <v>10</v>
      </c>
      <c r="AD1554" s="8">
        <f t="shared" si="73"/>
        <v>82.300136013299067</v>
      </c>
      <c r="AE1554" s="7">
        <f t="shared" si="74"/>
        <v>0.72570651352576687</v>
      </c>
    </row>
    <row r="1555" spans="1:31" x14ac:dyDescent="0.45">
      <c r="A1555" t="s">
        <v>41</v>
      </c>
      <c r="B1555" t="s">
        <v>192</v>
      </c>
      <c r="C1555" t="s">
        <v>139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2.6447030376303459E-3</v>
      </c>
      <c r="N1555">
        <v>0.27588030829681132</v>
      </c>
      <c r="O1555">
        <v>0.35612815475290921</v>
      </c>
      <c r="P1555">
        <v>0.39020704246637439</v>
      </c>
      <c r="Q1555">
        <v>0.4112135408795527</v>
      </c>
      <c r="R1555">
        <v>0.42511712256309497</v>
      </c>
      <c r="S1555">
        <v>0.48556747770893149</v>
      </c>
      <c r="T1555">
        <v>0.52765603747922007</v>
      </c>
      <c r="U1555">
        <v>0.49304820915822878</v>
      </c>
      <c r="V1555">
        <v>0.19344113646667671</v>
      </c>
      <c r="W1555">
        <v>0</v>
      </c>
      <c r="X1555">
        <v>0</v>
      </c>
      <c r="Y1555">
        <v>0</v>
      </c>
      <c r="Z1555">
        <v>0</v>
      </c>
      <c r="AA1555">
        <v>0</v>
      </c>
      <c r="AB1555" s="7">
        <f t="shared" si="72"/>
        <v>3.5609037328094302</v>
      </c>
      <c r="AC1555">
        <f>INDEX(SHELF_days!$C$2:$C$289,MATCH(A1555&amp;"|"&amp;C1555,SHELF_days!$D$2:$D$289,0))</f>
        <v>6</v>
      </c>
      <c r="AD1555" s="8">
        <f t="shared" si="73"/>
        <v>21.36542239685658</v>
      </c>
      <c r="AE1555" s="7">
        <f t="shared" si="74"/>
        <v>0.52765603747922007</v>
      </c>
    </row>
    <row r="1556" spans="1:31" x14ac:dyDescent="0.45">
      <c r="A1556" t="s">
        <v>41</v>
      </c>
      <c r="B1556" t="s">
        <v>193</v>
      </c>
      <c r="C1556" t="s">
        <v>134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3.2679701553988182E-3</v>
      </c>
      <c r="K1556">
        <v>3.2679701553988182E-3</v>
      </c>
      <c r="L1556">
        <v>3.2679701553988182E-3</v>
      </c>
      <c r="M1556">
        <v>3.2679701553988182E-3</v>
      </c>
      <c r="N1556">
        <v>3.2679701553988182E-3</v>
      </c>
      <c r="O1556">
        <v>3.2679701553988182E-3</v>
      </c>
      <c r="P1556">
        <v>3.2679701553988182E-3</v>
      </c>
      <c r="Q1556">
        <v>3.2679701553988182E-3</v>
      </c>
      <c r="R1556">
        <v>3.2679701553988182E-3</v>
      </c>
      <c r="S1556">
        <v>3.2679701553988182E-3</v>
      </c>
      <c r="T1556">
        <v>1.633985077699409E-2</v>
      </c>
      <c r="U1556">
        <v>2.7777746320889959E-2</v>
      </c>
      <c r="V1556">
        <v>2.7777746320889959E-2</v>
      </c>
      <c r="W1556">
        <v>1.9607820932392911E-2</v>
      </c>
      <c r="X1556">
        <v>6.5359403107976364E-3</v>
      </c>
      <c r="Y1556">
        <v>0</v>
      </c>
      <c r="Z1556">
        <v>0</v>
      </c>
      <c r="AA1556">
        <v>0</v>
      </c>
      <c r="AB1556" s="7">
        <f t="shared" si="72"/>
        <v>0.13071880621595275</v>
      </c>
      <c r="AC1556">
        <f>INDEX(SHELF_days!$C$2:$C$289,MATCH(A1556&amp;"|"&amp;C1556,SHELF_days!$D$2:$D$289,0))</f>
        <v>97</v>
      </c>
      <c r="AD1556" s="8">
        <f t="shared" si="73"/>
        <v>12.679724202947417</v>
      </c>
      <c r="AE1556" s="7">
        <f t="shared" si="74"/>
        <v>2.7777746320889959E-2</v>
      </c>
    </row>
    <row r="1557" spans="1:31" x14ac:dyDescent="0.45">
      <c r="A1557" t="s">
        <v>41</v>
      </c>
      <c r="B1557" t="s">
        <v>193</v>
      </c>
      <c r="C1557" t="s">
        <v>135</v>
      </c>
      <c r="D1557">
        <v>6.1263984024578721E-2</v>
      </c>
      <c r="E1557">
        <v>6.1263984024578721E-2</v>
      </c>
      <c r="F1557">
        <v>6.1263984024578721E-2</v>
      </c>
      <c r="G1557">
        <v>6.1263984024578721E-2</v>
      </c>
      <c r="H1557">
        <v>6.5352432181876946E-2</v>
      </c>
      <c r="I1557">
        <v>6.5352432181876946E-2</v>
      </c>
      <c r="J1557">
        <v>7.4892144548906123E-2</v>
      </c>
      <c r="K1557">
        <v>7.897710724315464E-2</v>
      </c>
      <c r="L1557">
        <v>8.3065555400452878E-2</v>
      </c>
      <c r="M1557">
        <v>8.98796356626166E-2</v>
      </c>
      <c r="N1557">
        <v>0.10009901332433729</v>
      </c>
      <c r="O1557">
        <v>0.10009901332433729</v>
      </c>
      <c r="P1557">
        <v>0.10214149467146159</v>
      </c>
      <c r="Q1557">
        <v>0.10690960812345129</v>
      </c>
      <c r="R1557">
        <v>0.10690960812345129</v>
      </c>
      <c r="S1557">
        <v>0.1071745033152285</v>
      </c>
      <c r="T1557">
        <v>0.1246122749528781</v>
      </c>
      <c r="U1557">
        <v>0.1414470614829296</v>
      </c>
      <c r="V1557">
        <v>0.14685650013606411</v>
      </c>
      <c r="W1557">
        <v>0.13390451944337861</v>
      </c>
      <c r="X1557">
        <v>0.1169721399479355</v>
      </c>
      <c r="Y1557">
        <v>9.6690230461730572E-2</v>
      </c>
      <c r="Z1557">
        <v>8.2382404642711654E-2</v>
      </c>
      <c r="AA1557">
        <v>6.4669281424135708E-2</v>
      </c>
      <c r="AB1557" s="7">
        <f t="shared" si="72"/>
        <v>2.2334428966912303</v>
      </c>
      <c r="AC1557">
        <f>INDEX(SHELF_days!$C$2:$C$289,MATCH(A1557&amp;"|"&amp;C1557,SHELF_days!$D$2:$D$289,0))</f>
        <v>106</v>
      </c>
      <c r="AD1557" s="8">
        <f t="shared" si="73"/>
        <v>236.74494704927042</v>
      </c>
      <c r="AE1557" s="7">
        <f t="shared" si="74"/>
        <v>0.14685650013606411</v>
      </c>
    </row>
    <row r="1558" spans="1:31" x14ac:dyDescent="0.45">
      <c r="A1558" t="s">
        <v>41</v>
      </c>
      <c r="B1558" t="s">
        <v>193</v>
      </c>
      <c r="C1558" t="s">
        <v>136</v>
      </c>
      <c r="D1558">
        <v>0.17023866891078679</v>
      </c>
      <c r="E1558">
        <v>0.16879753009671999</v>
      </c>
      <c r="F1558">
        <v>0.1673563912826532</v>
      </c>
      <c r="G1558">
        <v>0.1673563912826532</v>
      </c>
      <c r="H1558">
        <v>0.1673563912826532</v>
      </c>
      <c r="I1558">
        <v>0.1673563912826532</v>
      </c>
      <c r="J1558">
        <v>0.17456208535298731</v>
      </c>
      <c r="K1558">
        <v>0.1817640936463033</v>
      </c>
      <c r="L1558">
        <v>0.19473434297290459</v>
      </c>
      <c r="M1558">
        <v>0.21779256399797359</v>
      </c>
      <c r="N1558">
        <v>0.25746258204350048</v>
      </c>
      <c r="O1558">
        <v>0.30554354324427152</v>
      </c>
      <c r="P1558">
        <v>0.34985395455555329</v>
      </c>
      <c r="Q1558">
        <v>0.3882339506447548</v>
      </c>
      <c r="R1558">
        <v>0.42131748515898421</v>
      </c>
      <c r="S1558">
        <v>0.46197897722237291</v>
      </c>
      <c r="T1558">
        <v>0.50439489914636471</v>
      </c>
      <c r="U1558">
        <v>0.50843819653519162</v>
      </c>
      <c r="V1558">
        <v>0.49477502112919258</v>
      </c>
      <c r="W1558">
        <v>0.36934802920414522</v>
      </c>
      <c r="X1558">
        <v>0.28326302117001612</v>
      </c>
      <c r="Y1558">
        <v>0.2207006420652336</v>
      </c>
      <c r="Z1558">
        <v>0.18221007266549019</v>
      </c>
      <c r="AA1558">
        <v>0.17167980772485361</v>
      </c>
      <c r="AB1558" s="7">
        <f t="shared" si="72"/>
        <v>6.6965150326182128</v>
      </c>
      <c r="AC1558">
        <f>INDEX(SHELF_days!$C$2:$C$289,MATCH(A1558&amp;"|"&amp;C1558,SHELF_days!$D$2:$D$289,0))</f>
        <v>65</v>
      </c>
      <c r="AD1558" s="8">
        <f t="shared" si="73"/>
        <v>435.27347712018383</v>
      </c>
      <c r="AE1558" s="7">
        <f t="shared" si="74"/>
        <v>0.50843819653519162</v>
      </c>
    </row>
    <row r="1559" spans="1:31" x14ac:dyDescent="0.45">
      <c r="A1559" t="s">
        <v>41</v>
      </c>
      <c r="B1559" t="s">
        <v>193</v>
      </c>
      <c r="C1559" t="s">
        <v>137</v>
      </c>
      <c r="D1559">
        <v>3.0804636710726571E-2</v>
      </c>
      <c r="E1559">
        <v>3.0804636710726571E-2</v>
      </c>
      <c r="F1559">
        <v>3.0804636710726571E-2</v>
      </c>
      <c r="G1559">
        <v>3.0804636710726571E-2</v>
      </c>
      <c r="H1559">
        <v>3.0804636710726571E-2</v>
      </c>
      <c r="I1559">
        <v>3.0804636710726571E-2</v>
      </c>
      <c r="J1559">
        <v>3.0804636710726571E-2</v>
      </c>
      <c r="K1559">
        <v>3.0804636710726571E-2</v>
      </c>
      <c r="L1559">
        <v>3.0804636710726571E-2</v>
      </c>
      <c r="M1559">
        <v>3.2860031412756278E-2</v>
      </c>
      <c r="N1559">
        <v>3.6970820816815693E-2</v>
      </c>
      <c r="O1559">
        <v>3.90262155188454E-2</v>
      </c>
      <c r="P1559">
        <v>4.1081610220875107E-2</v>
      </c>
      <c r="Q1559">
        <v>4.1344448418065609E-2</v>
      </c>
      <c r="R1559">
        <v>4.5155602277327858E-2</v>
      </c>
      <c r="S1559">
        <v>6.9988555147886239E-2</v>
      </c>
      <c r="T1559">
        <v>0.1081579181438906</v>
      </c>
      <c r="U1559">
        <v>0.11071796218452599</v>
      </c>
      <c r="V1559">
        <v>9.4816251254500813E-2</v>
      </c>
      <c r="W1559">
        <v>7.2149085128792159E-2</v>
      </c>
      <c r="X1559">
        <v>3.3890357145743039E-2</v>
      </c>
      <c r="Y1559">
        <v>2.772417303965392E-2</v>
      </c>
      <c r="Z1559">
        <v>2.772417303965392E-2</v>
      </c>
      <c r="AA1559">
        <v>2.772417303965392E-2</v>
      </c>
      <c r="AB1559" s="7">
        <f t="shared" si="72"/>
        <v>1.086573107185526</v>
      </c>
      <c r="AC1559">
        <f>INDEX(SHELF_days!$C$2:$C$289,MATCH(A1559&amp;"|"&amp;C1559,SHELF_days!$D$2:$D$289,0))</f>
        <v>81</v>
      </c>
      <c r="AD1559" s="8">
        <f t="shared" si="73"/>
        <v>88.012421682027608</v>
      </c>
      <c r="AE1559" s="7">
        <f t="shared" si="74"/>
        <v>0.11071796218452599</v>
      </c>
    </row>
    <row r="1560" spans="1:31" x14ac:dyDescent="0.45">
      <c r="A1560" t="s">
        <v>41</v>
      </c>
      <c r="B1560" t="s">
        <v>193</v>
      </c>
      <c r="C1560" t="s">
        <v>138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0.1879082839354321</v>
      </c>
      <c r="R1560">
        <v>0.31328736075924418</v>
      </c>
      <c r="S1560">
        <v>0.27833513729685161</v>
      </c>
      <c r="T1560">
        <v>0.1879082839354321</v>
      </c>
      <c r="U1560">
        <v>0.1879082839354321</v>
      </c>
      <c r="V1560">
        <v>0.1879082839354321</v>
      </c>
      <c r="W1560">
        <v>0.31328736075924418</v>
      </c>
      <c r="X1560">
        <v>0</v>
      </c>
      <c r="Y1560">
        <v>0</v>
      </c>
      <c r="Z1560">
        <v>0</v>
      </c>
      <c r="AA1560">
        <v>0</v>
      </c>
      <c r="AB1560" s="7">
        <f t="shared" si="72"/>
        <v>1.6565429945570682</v>
      </c>
      <c r="AC1560">
        <f>INDEX(SHELF_days!$C$2:$C$289,MATCH(A1560&amp;"|"&amp;C1560,SHELF_days!$D$2:$D$289,0))</f>
        <v>10</v>
      </c>
      <c r="AD1560" s="8">
        <f t="shared" si="73"/>
        <v>16.565429945570681</v>
      </c>
      <c r="AE1560" s="7">
        <f t="shared" si="74"/>
        <v>0.31328736075924418</v>
      </c>
    </row>
    <row r="1561" spans="1:31" x14ac:dyDescent="0.45">
      <c r="A1561" t="s">
        <v>41</v>
      </c>
      <c r="B1561" t="s">
        <v>193</v>
      </c>
      <c r="C1561" t="s">
        <v>139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 s="7">
        <f t="shared" si="72"/>
        <v>0</v>
      </c>
      <c r="AC1561">
        <f>INDEX(SHELF_days!$C$2:$C$289,MATCH(A1561&amp;"|"&amp;C1561,SHELF_days!$D$2:$D$289,0))</f>
        <v>6</v>
      </c>
      <c r="AD1561" s="8">
        <f t="shared" si="73"/>
        <v>0</v>
      </c>
      <c r="AE1561" s="7">
        <f t="shared" si="74"/>
        <v>0</v>
      </c>
    </row>
    <row r="1562" spans="1:31" x14ac:dyDescent="0.45">
      <c r="A1562" t="s">
        <v>35</v>
      </c>
      <c r="B1562" t="s">
        <v>168</v>
      </c>
      <c r="C1562" t="s">
        <v>134</v>
      </c>
      <c r="D1562">
        <v>0.8</v>
      </c>
      <c r="E1562">
        <v>0.8</v>
      </c>
      <c r="F1562">
        <v>0.8</v>
      </c>
      <c r="G1562">
        <v>0.8</v>
      </c>
      <c r="H1562">
        <v>0.8</v>
      </c>
      <c r="I1562">
        <v>0.8</v>
      </c>
      <c r="J1562">
        <v>0.8</v>
      </c>
      <c r="K1562">
        <v>0.8</v>
      </c>
      <c r="L1562">
        <v>0.8</v>
      </c>
      <c r="M1562">
        <v>0.8</v>
      </c>
      <c r="N1562">
        <v>0.8</v>
      </c>
      <c r="O1562">
        <v>0.8</v>
      </c>
      <c r="P1562">
        <v>0.8</v>
      </c>
      <c r="Q1562">
        <v>0.8</v>
      </c>
      <c r="R1562">
        <v>0.8</v>
      </c>
      <c r="S1562">
        <v>0.8</v>
      </c>
      <c r="T1562">
        <v>0.8</v>
      </c>
      <c r="U1562">
        <v>0.8</v>
      </c>
      <c r="V1562">
        <v>0.8</v>
      </c>
      <c r="W1562">
        <v>0.8</v>
      </c>
      <c r="X1562">
        <v>0.8</v>
      </c>
      <c r="Y1562">
        <v>0.8</v>
      </c>
      <c r="Z1562">
        <v>0.8</v>
      </c>
      <c r="AA1562">
        <v>0.8</v>
      </c>
      <c r="AB1562" s="7">
        <f t="shared" si="72"/>
        <v>19.200000000000006</v>
      </c>
      <c r="AC1562">
        <f>INDEX(SHELF_days!$C$2:$C$289,MATCH(A1562&amp;"|"&amp;C1562,SHELF_days!$D$2:$D$289,0))</f>
        <v>55</v>
      </c>
      <c r="AD1562" s="8">
        <f t="shared" si="73"/>
        <v>1056.0000000000005</v>
      </c>
      <c r="AE1562" s="7">
        <f t="shared" si="74"/>
        <v>0.8</v>
      </c>
    </row>
    <row r="1563" spans="1:31" x14ac:dyDescent="0.45">
      <c r="A1563" t="s">
        <v>35</v>
      </c>
      <c r="B1563" t="s">
        <v>168</v>
      </c>
      <c r="C1563" t="s">
        <v>135</v>
      </c>
      <c r="D1563">
        <v>0.8</v>
      </c>
      <c r="E1563">
        <v>0.8</v>
      </c>
      <c r="F1563">
        <v>0.8</v>
      </c>
      <c r="G1563">
        <v>0.8</v>
      </c>
      <c r="H1563">
        <v>0.8</v>
      </c>
      <c r="I1563">
        <v>0.8</v>
      </c>
      <c r="J1563">
        <v>0.8</v>
      </c>
      <c r="K1563">
        <v>0.8</v>
      </c>
      <c r="L1563">
        <v>0.8</v>
      </c>
      <c r="M1563">
        <v>0.8</v>
      </c>
      <c r="N1563">
        <v>0.8</v>
      </c>
      <c r="O1563">
        <v>0.8</v>
      </c>
      <c r="P1563">
        <v>0.8</v>
      </c>
      <c r="Q1563">
        <v>0.8</v>
      </c>
      <c r="R1563">
        <v>0.8</v>
      </c>
      <c r="S1563">
        <v>0.8</v>
      </c>
      <c r="T1563">
        <v>0.8</v>
      </c>
      <c r="U1563">
        <v>0.8</v>
      </c>
      <c r="V1563">
        <v>0.8</v>
      </c>
      <c r="W1563">
        <v>0.8</v>
      </c>
      <c r="X1563">
        <v>0.8</v>
      </c>
      <c r="Y1563">
        <v>0.8</v>
      </c>
      <c r="Z1563">
        <v>0.8</v>
      </c>
      <c r="AA1563">
        <v>0.8</v>
      </c>
      <c r="AB1563" s="7">
        <f t="shared" si="72"/>
        <v>19.200000000000006</v>
      </c>
      <c r="AC1563">
        <f>INDEX(SHELF_days!$C$2:$C$289,MATCH(A1563&amp;"|"&amp;C1563,SHELF_days!$D$2:$D$289,0))</f>
        <v>73</v>
      </c>
      <c r="AD1563" s="8">
        <f t="shared" si="73"/>
        <v>1401.6000000000004</v>
      </c>
      <c r="AE1563" s="7">
        <f t="shared" si="74"/>
        <v>0.8</v>
      </c>
    </row>
    <row r="1564" spans="1:31" x14ac:dyDescent="0.45">
      <c r="A1564" t="s">
        <v>35</v>
      </c>
      <c r="B1564" t="s">
        <v>168</v>
      </c>
      <c r="C1564" t="s">
        <v>136</v>
      </c>
      <c r="D1564">
        <v>0.8</v>
      </c>
      <c r="E1564">
        <v>0.8</v>
      </c>
      <c r="F1564">
        <v>0.8</v>
      </c>
      <c r="G1564">
        <v>0.8</v>
      </c>
      <c r="H1564">
        <v>0.8</v>
      </c>
      <c r="I1564">
        <v>0.8</v>
      </c>
      <c r="J1564">
        <v>0.8</v>
      </c>
      <c r="K1564">
        <v>0.8</v>
      </c>
      <c r="L1564">
        <v>0.8</v>
      </c>
      <c r="M1564">
        <v>0.8</v>
      </c>
      <c r="N1564">
        <v>0.8</v>
      </c>
      <c r="O1564">
        <v>0.8</v>
      </c>
      <c r="P1564">
        <v>0.8</v>
      </c>
      <c r="Q1564">
        <v>0.8</v>
      </c>
      <c r="R1564">
        <v>0.8</v>
      </c>
      <c r="S1564">
        <v>0.8</v>
      </c>
      <c r="T1564">
        <v>0.8</v>
      </c>
      <c r="U1564">
        <v>0.8</v>
      </c>
      <c r="V1564">
        <v>0.8</v>
      </c>
      <c r="W1564">
        <v>0.8</v>
      </c>
      <c r="X1564">
        <v>0.8</v>
      </c>
      <c r="Y1564">
        <v>0.8</v>
      </c>
      <c r="Z1564">
        <v>0.8</v>
      </c>
      <c r="AA1564">
        <v>0.8</v>
      </c>
      <c r="AB1564" s="7">
        <f t="shared" si="72"/>
        <v>19.200000000000006</v>
      </c>
      <c r="AC1564">
        <f>INDEX(SHELF_days!$C$2:$C$289,MATCH(A1564&amp;"|"&amp;C1564,SHELF_days!$D$2:$D$289,0))</f>
        <v>79</v>
      </c>
      <c r="AD1564" s="8">
        <f t="shared" si="73"/>
        <v>1516.8000000000004</v>
      </c>
      <c r="AE1564" s="7">
        <f t="shared" si="74"/>
        <v>0.8</v>
      </c>
    </row>
    <row r="1565" spans="1:31" x14ac:dyDescent="0.45">
      <c r="A1565" t="s">
        <v>35</v>
      </c>
      <c r="B1565" t="s">
        <v>168</v>
      </c>
      <c r="C1565" t="s">
        <v>137</v>
      </c>
      <c r="D1565">
        <v>0.8</v>
      </c>
      <c r="E1565">
        <v>0.8</v>
      </c>
      <c r="F1565">
        <v>0.8</v>
      </c>
      <c r="G1565">
        <v>0.8</v>
      </c>
      <c r="H1565">
        <v>0.8</v>
      </c>
      <c r="I1565">
        <v>0.8</v>
      </c>
      <c r="J1565">
        <v>0.8</v>
      </c>
      <c r="K1565">
        <v>0.8</v>
      </c>
      <c r="L1565">
        <v>0.8</v>
      </c>
      <c r="M1565">
        <v>0.8</v>
      </c>
      <c r="N1565">
        <v>0.8</v>
      </c>
      <c r="O1565">
        <v>0.8</v>
      </c>
      <c r="P1565">
        <v>0.8</v>
      </c>
      <c r="Q1565">
        <v>0.8</v>
      </c>
      <c r="R1565">
        <v>0.8</v>
      </c>
      <c r="S1565">
        <v>0.8</v>
      </c>
      <c r="T1565">
        <v>0.8</v>
      </c>
      <c r="U1565">
        <v>0.8</v>
      </c>
      <c r="V1565">
        <v>0.8</v>
      </c>
      <c r="W1565">
        <v>0.8</v>
      </c>
      <c r="X1565">
        <v>0.8</v>
      </c>
      <c r="Y1565">
        <v>0.8</v>
      </c>
      <c r="Z1565">
        <v>0.8</v>
      </c>
      <c r="AA1565">
        <v>0.8</v>
      </c>
      <c r="AB1565" s="7">
        <f t="shared" si="72"/>
        <v>19.200000000000006</v>
      </c>
      <c r="AC1565">
        <f>INDEX(SHELF_days!$C$2:$C$289,MATCH(A1565&amp;"|"&amp;C1565,SHELF_days!$D$2:$D$289,0))</f>
        <v>124</v>
      </c>
      <c r="AD1565" s="8">
        <f t="shared" si="73"/>
        <v>2380.8000000000006</v>
      </c>
      <c r="AE1565" s="7">
        <f t="shared" si="74"/>
        <v>0.8</v>
      </c>
    </row>
    <row r="1566" spans="1:31" x14ac:dyDescent="0.45">
      <c r="A1566" t="s">
        <v>35</v>
      </c>
      <c r="B1566" t="s">
        <v>168</v>
      </c>
      <c r="C1566" t="s">
        <v>138</v>
      </c>
      <c r="D1566">
        <v>0.8</v>
      </c>
      <c r="E1566">
        <v>0.8</v>
      </c>
      <c r="F1566">
        <v>0.8</v>
      </c>
      <c r="G1566">
        <v>0.8</v>
      </c>
      <c r="H1566">
        <v>0.8</v>
      </c>
      <c r="I1566">
        <v>0.8</v>
      </c>
      <c r="J1566">
        <v>0.8</v>
      </c>
      <c r="K1566">
        <v>0.8</v>
      </c>
      <c r="L1566">
        <v>0.8</v>
      </c>
      <c r="M1566">
        <v>0.8</v>
      </c>
      <c r="N1566">
        <v>0.8</v>
      </c>
      <c r="O1566">
        <v>0.8</v>
      </c>
      <c r="P1566">
        <v>0.8</v>
      </c>
      <c r="Q1566">
        <v>0.8</v>
      </c>
      <c r="R1566">
        <v>0.8</v>
      </c>
      <c r="S1566">
        <v>0.8</v>
      </c>
      <c r="T1566">
        <v>0.8</v>
      </c>
      <c r="U1566">
        <v>0.8</v>
      </c>
      <c r="V1566">
        <v>0.8</v>
      </c>
      <c r="W1566">
        <v>0.8</v>
      </c>
      <c r="X1566">
        <v>0.8</v>
      </c>
      <c r="Y1566">
        <v>0.8</v>
      </c>
      <c r="Z1566">
        <v>0.8</v>
      </c>
      <c r="AA1566">
        <v>0.8</v>
      </c>
      <c r="AB1566" s="7">
        <f t="shared" si="72"/>
        <v>19.200000000000006</v>
      </c>
      <c r="AC1566">
        <f>INDEX(SHELF_days!$C$2:$C$289,MATCH(A1566&amp;"|"&amp;C1566,SHELF_days!$D$2:$D$289,0))</f>
        <v>12</v>
      </c>
      <c r="AD1566" s="8">
        <f t="shared" si="73"/>
        <v>230.40000000000009</v>
      </c>
      <c r="AE1566" s="7">
        <f t="shared" si="74"/>
        <v>0.8</v>
      </c>
    </row>
    <row r="1567" spans="1:31" x14ac:dyDescent="0.45">
      <c r="A1567" t="s">
        <v>35</v>
      </c>
      <c r="B1567" t="s">
        <v>168</v>
      </c>
      <c r="C1567" t="s">
        <v>139</v>
      </c>
      <c r="D1567">
        <v>0.8</v>
      </c>
      <c r="E1567">
        <v>0.8</v>
      </c>
      <c r="F1567">
        <v>0.8</v>
      </c>
      <c r="G1567">
        <v>0.8</v>
      </c>
      <c r="H1567">
        <v>0.8</v>
      </c>
      <c r="I1567">
        <v>0.8</v>
      </c>
      <c r="J1567">
        <v>0.8</v>
      </c>
      <c r="K1567">
        <v>0.8</v>
      </c>
      <c r="L1567">
        <v>0.8</v>
      </c>
      <c r="M1567">
        <v>0.8</v>
      </c>
      <c r="N1567">
        <v>0.8</v>
      </c>
      <c r="O1567">
        <v>0.8</v>
      </c>
      <c r="P1567">
        <v>0.8</v>
      </c>
      <c r="Q1567">
        <v>0.8</v>
      </c>
      <c r="R1567">
        <v>0.8</v>
      </c>
      <c r="S1567">
        <v>0.8</v>
      </c>
      <c r="T1567">
        <v>0.8</v>
      </c>
      <c r="U1567">
        <v>0.8</v>
      </c>
      <c r="V1567">
        <v>0.8</v>
      </c>
      <c r="W1567">
        <v>0.8</v>
      </c>
      <c r="X1567">
        <v>0.8</v>
      </c>
      <c r="Y1567">
        <v>0.8</v>
      </c>
      <c r="Z1567">
        <v>0.8</v>
      </c>
      <c r="AA1567">
        <v>0.8</v>
      </c>
      <c r="AB1567" s="7">
        <f t="shared" si="72"/>
        <v>19.200000000000006</v>
      </c>
      <c r="AC1567">
        <f>INDEX(SHELF_days!$C$2:$C$289,MATCH(A1567&amp;"|"&amp;C1567,SHELF_days!$D$2:$D$289,0))</f>
        <v>22</v>
      </c>
      <c r="AD1567" s="8">
        <f t="shared" si="73"/>
        <v>422.40000000000015</v>
      </c>
      <c r="AE1567" s="7">
        <f t="shared" si="74"/>
        <v>0.8</v>
      </c>
    </row>
    <row r="1568" spans="1:31" x14ac:dyDescent="0.45">
      <c r="A1568" t="s">
        <v>35</v>
      </c>
      <c r="B1568" t="s">
        <v>169</v>
      </c>
      <c r="C1568" t="s">
        <v>134</v>
      </c>
      <c r="D1568">
        <v>0.3214602021147534</v>
      </c>
      <c r="E1568">
        <v>0.3214602021147534</v>
      </c>
      <c r="F1568">
        <v>0.3214602021147534</v>
      </c>
      <c r="G1568">
        <v>0.3214602021147534</v>
      </c>
      <c r="H1568">
        <v>0.3214602021147534</v>
      </c>
      <c r="I1568">
        <v>0.3214602021147534</v>
      </c>
      <c r="J1568">
        <v>0.3214602021147534</v>
      </c>
      <c r="K1568">
        <v>0.32090848709905628</v>
      </c>
      <c r="L1568">
        <v>0.32090848709905628</v>
      </c>
      <c r="M1568">
        <v>0.32090848709905628</v>
      </c>
      <c r="N1568">
        <v>0.32090848709905628</v>
      </c>
      <c r="O1568">
        <v>0.32090848709905628</v>
      </c>
      <c r="P1568">
        <v>0.32090848709905628</v>
      </c>
      <c r="Q1568">
        <v>0.32090848709905628</v>
      </c>
      <c r="R1568">
        <v>0.3214602021147534</v>
      </c>
      <c r="S1568">
        <v>0.3214602021147534</v>
      </c>
      <c r="T1568">
        <v>0.3214602021147534</v>
      </c>
      <c r="U1568">
        <v>0.3214602021147534</v>
      </c>
      <c r="V1568">
        <v>0.3214602021147534</v>
      </c>
      <c r="W1568">
        <v>0.3214602021147534</v>
      </c>
      <c r="X1568">
        <v>0.3214602021147534</v>
      </c>
      <c r="Y1568">
        <v>0.3214602021147534</v>
      </c>
      <c r="Z1568">
        <v>0.3214602021147534</v>
      </c>
      <c r="AA1568">
        <v>0.3214602021147534</v>
      </c>
      <c r="AB1568" s="7">
        <f t="shared" si="72"/>
        <v>7.7111828456442026</v>
      </c>
      <c r="AC1568">
        <f>INDEX(SHELF_days!$C$2:$C$289,MATCH(A1568&amp;"|"&amp;C1568,SHELF_days!$D$2:$D$289,0))</f>
        <v>55</v>
      </c>
      <c r="AD1568" s="8">
        <f t="shared" si="73"/>
        <v>424.11505651043115</v>
      </c>
      <c r="AE1568" s="7">
        <f t="shared" si="74"/>
        <v>0.3214602021147534</v>
      </c>
    </row>
    <row r="1569" spans="1:31" x14ac:dyDescent="0.45">
      <c r="A1569" t="s">
        <v>35</v>
      </c>
      <c r="B1569" t="s">
        <v>169</v>
      </c>
      <c r="C1569" t="s">
        <v>135</v>
      </c>
      <c r="D1569">
        <v>0.3214602021147534</v>
      </c>
      <c r="E1569">
        <v>0.3214602021147534</v>
      </c>
      <c r="F1569">
        <v>0.3214602021147534</v>
      </c>
      <c r="G1569">
        <v>0.3214602021147534</v>
      </c>
      <c r="H1569">
        <v>0.3214602021147534</v>
      </c>
      <c r="I1569">
        <v>0.3214602021147534</v>
      </c>
      <c r="J1569">
        <v>0.3210445264179953</v>
      </c>
      <c r="K1569">
        <v>0.31830366479249672</v>
      </c>
      <c r="L1569">
        <v>0.31008107991600109</v>
      </c>
      <c r="M1569">
        <v>0.30734021829050251</v>
      </c>
      <c r="N1569">
        <v>0.30734021829050251</v>
      </c>
      <c r="O1569">
        <v>0.30734021829050251</v>
      </c>
      <c r="P1569">
        <v>0.30734021829050251</v>
      </c>
      <c r="Q1569">
        <v>0.30775589398726061</v>
      </c>
      <c r="R1569">
        <v>0.30775589398726061</v>
      </c>
      <c r="S1569">
        <v>0.31049675561275919</v>
      </c>
      <c r="T1569">
        <v>0.31597847886375618</v>
      </c>
      <c r="U1569">
        <v>0.3214602021147534</v>
      </c>
      <c r="V1569">
        <v>0.3214602021147534</v>
      </c>
      <c r="W1569">
        <v>0.3214602021147534</v>
      </c>
      <c r="X1569">
        <v>0.3214602021147534</v>
      </c>
      <c r="Y1569">
        <v>0.3214602021147534</v>
      </c>
      <c r="Z1569">
        <v>0.3214602021147534</v>
      </c>
      <c r="AA1569">
        <v>0.3214602021147534</v>
      </c>
      <c r="AB1569" s="7">
        <f t="shared" si="72"/>
        <v>7.5997597942313346</v>
      </c>
      <c r="AC1569">
        <f>INDEX(SHELF_days!$C$2:$C$289,MATCH(A1569&amp;"|"&amp;C1569,SHELF_days!$D$2:$D$289,0))</f>
        <v>73</v>
      </c>
      <c r="AD1569" s="8">
        <f t="shared" si="73"/>
        <v>554.78246497888745</v>
      </c>
      <c r="AE1569" s="7">
        <f t="shared" si="74"/>
        <v>0.3214602021147534</v>
      </c>
    </row>
    <row r="1570" spans="1:31" x14ac:dyDescent="0.45">
      <c r="A1570" t="s">
        <v>35</v>
      </c>
      <c r="B1570" t="s">
        <v>169</v>
      </c>
      <c r="C1570" t="s">
        <v>136</v>
      </c>
      <c r="D1570">
        <v>0.3214602021147534</v>
      </c>
      <c r="E1570">
        <v>0.3214602021147534</v>
      </c>
      <c r="F1570">
        <v>0.3214602021147534</v>
      </c>
      <c r="G1570">
        <v>0.3214602021147534</v>
      </c>
      <c r="H1570">
        <v>0.3214602021147534</v>
      </c>
      <c r="I1570">
        <v>0.3214602021147534</v>
      </c>
      <c r="J1570">
        <v>0.3214602021147534</v>
      </c>
      <c r="K1570">
        <v>0.2984858984349939</v>
      </c>
      <c r="L1570">
        <v>0.29050370828502531</v>
      </c>
      <c r="M1570">
        <v>0.28797101336526082</v>
      </c>
      <c r="N1570">
        <v>0.28797101336526082</v>
      </c>
      <c r="O1570">
        <v>0.28797101336526082</v>
      </c>
      <c r="P1570">
        <v>0.28797101336526082</v>
      </c>
      <c r="Q1570">
        <v>0.28797101336526082</v>
      </c>
      <c r="R1570">
        <v>0.28815106276713981</v>
      </c>
      <c r="S1570">
        <v>0.28853516815781499</v>
      </c>
      <c r="T1570">
        <v>0.30119864275663738</v>
      </c>
      <c r="U1570">
        <v>0.3214602021147534</v>
      </c>
      <c r="V1570">
        <v>0.3214602021147534</v>
      </c>
      <c r="W1570">
        <v>0.3214602021147534</v>
      </c>
      <c r="X1570">
        <v>0.3214602021147534</v>
      </c>
      <c r="Y1570">
        <v>0.3214602021147534</v>
      </c>
      <c r="Z1570">
        <v>0.3214602021147534</v>
      </c>
      <c r="AA1570">
        <v>0.3214602021147534</v>
      </c>
      <c r="AB1570" s="7">
        <f t="shared" si="72"/>
        <v>7.4071723768344633</v>
      </c>
      <c r="AC1570">
        <f>INDEX(SHELF_days!$C$2:$C$289,MATCH(A1570&amp;"|"&amp;C1570,SHELF_days!$D$2:$D$289,0))</f>
        <v>79</v>
      </c>
      <c r="AD1570" s="8">
        <f t="shared" si="73"/>
        <v>585.1666177699226</v>
      </c>
      <c r="AE1570" s="7">
        <f t="shared" si="74"/>
        <v>0.3214602021147534</v>
      </c>
    </row>
    <row r="1571" spans="1:31" x14ac:dyDescent="0.45">
      <c r="A1571" t="s">
        <v>35</v>
      </c>
      <c r="B1571" t="s">
        <v>169</v>
      </c>
      <c r="C1571" t="s">
        <v>137</v>
      </c>
      <c r="D1571">
        <v>0.3214602021147534</v>
      </c>
      <c r="E1571">
        <v>0.3214602021147534</v>
      </c>
      <c r="F1571">
        <v>0.3214602021147534</v>
      </c>
      <c r="G1571">
        <v>0.3214602021147534</v>
      </c>
      <c r="H1571">
        <v>0.3214602021147534</v>
      </c>
      <c r="I1571">
        <v>0.3214602021147534</v>
      </c>
      <c r="J1571">
        <v>0.31984663035135508</v>
      </c>
      <c r="K1571">
        <v>0.31476120275581038</v>
      </c>
      <c r="L1571">
        <v>0.30992048746561551</v>
      </c>
      <c r="M1571">
        <v>0.30992048746561551</v>
      </c>
      <c r="N1571">
        <v>0.30992048746561551</v>
      </c>
      <c r="O1571">
        <v>0.30992048746561551</v>
      </c>
      <c r="P1571">
        <v>0.30992048746561551</v>
      </c>
      <c r="Q1571">
        <v>0.30992048746561551</v>
      </c>
      <c r="R1571">
        <v>0.31177877153436329</v>
      </c>
      <c r="S1571">
        <v>0.31694067172532958</v>
      </c>
      <c r="T1571">
        <v>0.3214602021147534</v>
      </c>
      <c r="U1571">
        <v>0.3214602021147534</v>
      </c>
      <c r="V1571">
        <v>0.3214602021147534</v>
      </c>
      <c r="W1571">
        <v>0.3214602021147534</v>
      </c>
      <c r="X1571">
        <v>0.3214602021147534</v>
      </c>
      <c r="Y1571">
        <v>0.3214602021147534</v>
      </c>
      <c r="Z1571">
        <v>0.3214602021147534</v>
      </c>
      <c r="AA1571">
        <v>0.3214602021147534</v>
      </c>
      <c r="AB1571" s="7">
        <f t="shared" si="72"/>
        <v>7.6232930307670985</v>
      </c>
      <c r="AC1571">
        <f>INDEX(SHELF_days!$C$2:$C$289,MATCH(A1571&amp;"|"&amp;C1571,SHELF_days!$D$2:$D$289,0))</f>
        <v>124</v>
      </c>
      <c r="AD1571" s="8">
        <f t="shared" si="73"/>
        <v>945.28833581512026</v>
      </c>
      <c r="AE1571" s="7">
        <f t="shared" si="74"/>
        <v>0.3214602021147534</v>
      </c>
    </row>
    <row r="1572" spans="1:31" x14ac:dyDescent="0.45">
      <c r="A1572" t="s">
        <v>35</v>
      </c>
      <c r="B1572" t="s">
        <v>169</v>
      </c>
      <c r="C1572" t="s">
        <v>138</v>
      </c>
      <c r="D1572">
        <v>0.3214602021147534</v>
      </c>
      <c r="E1572">
        <v>0.3214602021147534</v>
      </c>
      <c r="F1572">
        <v>0.3214602021147534</v>
      </c>
      <c r="G1572">
        <v>0.3214602021147534</v>
      </c>
      <c r="H1572">
        <v>0.3214602021147534</v>
      </c>
      <c r="I1572">
        <v>0.3214602021147534</v>
      </c>
      <c r="J1572">
        <v>0.3214602021147534</v>
      </c>
      <c r="K1572">
        <v>0.3214602021147534</v>
      </c>
      <c r="L1572">
        <v>0.3214602021147534</v>
      </c>
      <c r="M1572">
        <v>0.3214602021147534</v>
      </c>
      <c r="N1572">
        <v>0.3214602021147534</v>
      </c>
      <c r="O1572">
        <v>0.3214602021147534</v>
      </c>
      <c r="P1572">
        <v>0.3214602021147534</v>
      </c>
      <c r="Q1572">
        <v>0.3214602021147534</v>
      </c>
      <c r="R1572">
        <v>0.3214602021147534</v>
      </c>
      <c r="S1572">
        <v>0.3214602021147534</v>
      </c>
      <c r="T1572">
        <v>0.3214602021147534</v>
      </c>
      <c r="U1572">
        <v>0.3214602021147534</v>
      </c>
      <c r="V1572">
        <v>0.3214602021147534</v>
      </c>
      <c r="W1572">
        <v>0.3214602021147534</v>
      </c>
      <c r="X1572">
        <v>0.3214602021147534</v>
      </c>
      <c r="Y1572">
        <v>0.3214602021147534</v>
      </c>
      <c r="Z1572">
        <v>0.3214602021147534</v>
      </c>
      <c r="AA1572">
        <v>0.3214602021147534</v>
      </c>
      <c r="AB1572" s="7">
        <f t="shared" si="72"/>
        <v>7.7150448507540821</v>
      </c>
      <c r="AC1572">
        <f>INDEX(SHELF_days!$C$2:$C$289,MATCH(A1572&amp;"|"&amp;C1572,SHELF_days!$D$2:$D$289,0))</f>
        <v>12</v>
      </c>
      <c r="AD1572" s="8">
        <f t="shared" si="73"/>
        <v>92.580538209048981</v>
      </c>
      <c r="AE1572" s="7">
        <f t="shared" si="74"/>
        <v>0.3214602021147534</v>
      </c>
    </row>
    <row r="1573" spans="1:31" x14ac:dyDescent="0.45">
      <c r="A1573" t="s">
        <v>35</v>
      </c>
      <c r="B1573" t="s">
        <v>169</v>
      </c>
      <c r="C1573" t="s">
        <v>139</v>
      </c>
      <c r="D1573">
        <v>0.3214602021147534</v>
      </c>
      <c r="E1573">
        <v>0.3214602021147534</v>
      </c>
      <c r="F1573">
        <v>0.3214602021147534</v>
      </c>
      <c r="G1573">
        <v>0.3214602021147534</v>
      </c>
      <c r="H1573">
        <v>0.3214602021147534</v>
      </c>
      <c r="I1573">
        <v>0.3214602021147534</v>
      </c>
      <c r="J1573">
        <v>0.3214602021147534</v>
      </c>
      <c r="K1573">
        <v>0.3214602021147534</v>
      </c>
      <c r="L1573">
        <v>0.3214602021147534</v>
      </c>
      <c r="M1573">
        <v>0.3214602021147534</v>
      </c>
      <c r="N1573">
        <v>0.3214602021147534</v>
      </c>
      <c r="O1573">
        <v>0.3214602021147534</v>
      </c>
      <c r="P1573">
        <v>0.3214602021147534</v>
      </c>
      <c r="Q1573">
        <v>0.3214602021147534</v>
      </c>
      <c r="R1573">
        <v>0.3214602021147534</v>
      </c>
      <c r="S1573">
        <v>0.3214602021147534</v>
      </c>
      <c r="T1573">
        <v>0.3214602021147534</v>
      </c>
      <c r="U1573">
        <v>0.3214602021147534</v>
      </c>
      <c r="V1573">
        <v>0.3214602021147534</v>
      </c>
      <c r="W1573">
        <v>0.3214602021147534</v>
      </c>
      <c r="X1573">
        <v>0.3214602021147534</v>
      </c>
      <c r="Y1573">
        <v>0.3214602021147534</v>
      </c>
      <c r="Z1573">
        <v>0.3214602021147534</v>
      </c>
      <c r="AA1573">
        <v>0.3214602021147534</v>
      </c>
      <c r="AB1573" s="7">
        <f t="shared" si="72"/>
        <v>7.7150448507540821</v>
      </c>
      <c r="AC1573">
        <f>INDEX(SHELF_days!$C$2:$C$289,MATCH(A1573&amp;"|"&amp;C1573,SHELF_days!$D$2:$D$289,0))</f>
        <v>22</v>
      </c>
      <c r="AD1573" s="8">
        <f t="shared" si="73"/>
        <v>169.7309867165898</v>
      </c>
      <c r="AE1573" s="7">
        <f t="shared" si="74"/>
        <v>0.3214602021147534</v>
      </c>
    </row>
    <row r="1574" spans="1:31" x14ac:dyDescent="0.45">
      <c r="A1574" t="s">
        <v>35</v>
      </c>
      <c r="B1574" t="s">
        <v>170</v>
      </c>
      <c r="C1574" t="s">
        <v>134</v>
      </c>
      <c r="D1574">
        <v>0.8</v>
      </c>
      <c r="E1574">
        <v>0.8</v>
      </c>
      <c r="F1574">
        <v>0.8</v>
      </c>
      <c r="G1574">
        <v>0.8</v>
      </c>
      <c r="H1574">
        <v>0.8</v>
      </c>
      <c r="I1574">
        <v>0.8</v>
      </c>
      <c r="J1574">
        <v>0.8</v>
      </c>
      <c r="K1574">
        <v>0.8</v>
      </c>
      <c r="L1574">
        <v>0.8</v>
      </c>
      <c r="M1574">
        <v>0.8</v>
      </c>
      <c r="N1574">
        <v>0.8</v>
      </c>
      <c r="O1574">
        <v>0.8</v>
      </c>
      <c r="P1574">
        <v>0.8</v>
      </c>
      <c r="Q1574">
        <v>0.8</v>
      </c>
      <c r="R1574">
        <v>0.8</v>
      </c>
      <c r="S1574">
        <v>0.8</v>
      </c>
      <c r="T1574">
        <v>0.8</v>
      </c>
      <c r="U1574">
        <v>0.8</v>
      </c>
      <c r="V1574">
        <v>0.8</v>
      </c>
      <c r="W1574">
        <v>0.8</v>
      </c>
      <c r="X1574">
        <v>0.8</v>
      </c>
      <c r="Y1574">
        <v>0.8</v>
      </c>
      <c r="Z1574">
        <v>0.8</v>
      </c>
      <c r="AA1574">
        <v>0.8</v>
      </c>
      <c r="AB1574" s="7">
        <f t="shared" si="72"/>
        <v>19.200000000000006</v>
      </c>
      <c r="AC1574">
        <f>INDEX(SHELF_days!$C$2:$C$289,MATCH(A1574&amp;"|"&amp;C1574,SHELF_days!$D$2:$D$289,0))</f>
        <v>55</v>
      </c>
      <c r="AD1574" s="8">
        <f t="shared" si="73"/>
        <v>1056.0000000000005</v>
      </c>
      <c r="AE1574" s="7">
        <f t="shared" si="74"/>
        <v>0.8</v>
      </c>
    </row>
    <row r="1575" spans="1:31" x14ac:dyDescent="0.45">
      <c r="A1575" t="s">
        <v>35</v>
      </c>
      <c r="B1575" t="s">
        <v>170</v>
      </c>
      <c r="C1575" t="s">
        <v>135</v>
      </c>
      <c r="D1575">
        <v>0.8</v>
      </c>
      <c r="E1575">
        <v>0.8</v>
      </c>
      <c r="F1575">
        <v>0.8</v>
      </c>
      <c r="G1575">
        <v>0.8</v>
      </c>
      <c r="H1575">
        <v>0.8</v>
      </c>
      <c r="I1575">
        <v>0.8</v>
      </c>
      <c r="J1575">
        <v>0.8</v>
      </c>
      <c r="K1575">
        <v>0.8</v>
      </c>
      <c r="L1575">
        <v>0.8</v>
      </c>
      <c r="M1575">
        <v>0.8</v>
      </c>
      <c r="N1575">
        <v>0.8</v>
      </c>
      <c r="O1575">
        <v>0.8</v>
      </c>
      <c r="P1575">
        <v>0.8</v>
      </c>
      <c r="Q1575">
        <v>0.8</v>
      </c>
      <c r="R1575">
        <v>0.8</v>
      </c>
      <c r="S1575">
        <v>0.8</v>
      </c>
      <c r="T1575">
        <v>0.8</v>
      </c>
      <c r="U1575">
        <v>0.8</v>
      </c>
      <c r="V1575">
        <v>0.8</v>
      </c>
      <c r="W1575">
        <v>0.8</v>
      </c>
      <c r="X1575">
        <v>0.8</v>
      </c>
      <c r="Y1575">
        <v>0.8</v>
      </c>
      <c r="Z1575">
        <v>0.8</v>
      </c>
      <c r="AA1575">
        <v>0.8</v>
      </c>
      <c r="AB1575" s="7">
        <f t="shared" si="72"/>
        <v>19.200000000000006</v>
      </c>
      <c r="AC1575">
        <f>INDEX(SHELF_days!$C$2:$C$289,MATCH(A1575&amp;"|"&amp;C1575,SHELF_days!$D$2:$D$289,0))</f>
        <v>73</v>
      </c>
      <c r="AD1575" s="8">
        <f t="shared" si="73"/>
        <v>1401.6000000000004</v>
      </c>
      <c r="AE1575" s="7">
        <f t="shared" si="74"/>
        <v>0.8</v>
      </c>
    </row>
    <row r="1576" spans="1:31" x14ac:dyDescent="0.45">
      <c r="A1576" t="s">
        <v>35</v>
      </c>
      <c r="B1576" t="s">
        <v>170</v>
      </c>
      <c r="C1576" t="s">
        <v>136</v>
      </c>
      <c r="D1576">
        <v>0.8</v>
      </c>
      <c r="E1576">
        <v>0.8</v>
      </c>
      <c r="F1576">
        <v>0.8</v>
      </c>
      <c r="G1576">
        <v>0.8</v>
      </c>
      <c r="H1576">
        <v>0.8</v>
      </c>
      <c r="I1576">
        <v>0.8</v>
      </c>
      <c r="J1576">
        <v>0.8</v>
      </c>
      <c r="K1576">
        <v>0.8</v>
      </c>
      <c r="L1576">
        <v>0.8</v>
      </c>
      <c r="M1576">
        <v>0.8</v>
      </c>
      <c r="N1576">
        <v>0.8</v>
      </c>
      <c r="O1576">
        <v>0.8</v>
      </c>
      <c r="P1576">
        <v>0.8</v>
      </c>
      <c r="Q1576">
        <v>0.8</v>
      </c>
      <c r="R1576">
        <v>0.8</v>
      </c>
      <c r="S1576">
        <v>0.8</v>
      </c>
      <c r="T1576">
        <v>0.8</v>
      </c>
      <c r="U1576">
        <v>0.8</v>
      </c>
      <c r="V1576">
        <v>0.8</v>
      </c>
      <c r="W1576">
        <v>0.8</v>
      </c>
      <c r="X1576">
        <v>0.8</v>
      </c>
      <c r="Y1576">
        <v>0.8</v>
      </c>
      <c r="Z1576">
        <v>0.8</v>
      </c>
      <c r="AA1576">
        <v>0.8</v>
      </c>
      <c r="AB1576" s="7">
        <f t="shared" si="72"/>
        <v>19.200000000000006</v>
      </c>
      <c r="AC1576">
        <f>INDEX(SHELF_days!$C$2:$C$289,MATCH(A1576&amp;"|"&amp;C1576,SHELF_days!$D$2:$D$289,0))</f>
        <v>79</v>
      </c>
      <c r="AD1576" s="8">
        <f t="shared" si="73"/>
        <v>1516.8000000000004</v>
      </c>
      <c r="AE1576" s="7">
        <f t="shared" si="74"/>
        <v>0.8</v>
      </c>
    </row>
    <row r="1577" spans="1:31" x14ac:dyDescent="0.45">
      <c r="A1577" t="s">
        <v>35</v>
      </c>
      <c r="B1577" t="s">
        <v>170</v>
      </c>
      <c r="C1577" t="s">
        <v>137</v>
      </c>
      <c r="D1577">
        <v>0.8</v>
      </c>
      <c r="E1577">
        <v>0.8</v>
      </c>
      <c r="F1577">
        <v>0.8</v>
      </c>
      <c r="G1577">
        <v>0.8</v>
      </c>
      <c r="H1577">
        <v>0.8</v>
      </c>
      <c r="I1577">
        <v>0.8</v>
      </c>
      <c r="J1577">
        <v>0.8</v>
      </c>
      <c r="K1577">
        <v>0.8</v>
      </c>
      <c r="L1577">
        <v>0.8</v>
      </c>
      <c r="M1577">
        <v>0.8</v>
      </c>
      <c r="N1577">
        <v>0.8</v>
      </c>
      <c r="O1577">
        <v>0.8</v>
      </c>
      <c r="P1577">
        <v>0.8</v>
      </c>
      <c r="Q1577">
        <v>0.8</v>
      </c>
      <c r="R1577">
        <v>0.8</v>
      </c>
      <c r="S1577">
        <v>0.8</v>
      </c>
      <c r="T1577">
        <v>0.8</v>
      </c>
      <c r="U1577">
        <v>0.8</v>
      </c>
      <c r="V1577">
        <v>0.8</v>
      </c>
      <c r="W1577">
        <v>0.8</v>
      </c>
      <c r="X1577">
        <v>0.8</v>
      </c>
      <c r="Y1577">
        <v>0.8</v>
      </c>
      <c r="Z1577">
        <v>0.8</v>
      </c>
      <c r="AA1577">
        <v>0.8</v>
      </c>
      <c r="AB1577" s="7">
        <f t="shared" si="72"/>
        <v>19.200000000000006</v>
      </c>
      <c r="AC1577">
        <f>INDEX(SHELF_days!$C$2:$C$289,MATCH(A1577&amp;"|"&amp;C1577,SHELF_days!$D$2:$D$289,0))</f>
        <v>124</v>
      </c>
      <c r="AD1577" s="8">
        <f t="shared" si="73"/>
        <v>2380.8000000000006</v>
      </c>
      <c r="AE1577" s="7">
        <f t="shared" si="74"/>
        <v>0.8</v>
      </c>
    </row>
    <row r="1578" spans="1:31" x14ac:dyDescent="0.45">
      <c r="A1578" t="s">
        <v>35</v>
      </c>
      <c r="B1578" t="s">
        <v>170</v>
      </c>
      <c r="C1578" t="s">
        <v>138</v>
      </c>
      <c r="D1578">
        <v>0.8</v>
      </c>
      <c r="E1578">
        <v>0.8</v>
      </c>
      <c r="F1578">
        <v>0.8</v>
      </c>
      <c r="G1578">
        <v>0.8</v>
      </c>
      <c r="H1578">
        <v>0.8</v>
      </c>
      <c r="I1578">
        <v>0.8</v>
      </c>
      <c r="J1578">
        <v>0.8</v>
      </c>
      <c r="K1578">
        <v>0.8</v>
      </c>
      <c r="L1578">
        <v>0.8</v>
      </c>
      <c r="M1578">
        <v>0.8</v>
      </c>
      <c r="N1578">
        <v>0.8</v>
      </c>
      <c r="O1578">
        <v>0.8</v>
      </c>
      <c r="P1578">
        <v>0.8</v>
      </c>
      <c r="Q1578">
        <v>0.8</v>
      </c>
      <c r="R1578">
        <v>0.8</v>
      </c>
      <c r="S1578">
        <v>0.8</v>
      </c>
      <c r="T1578">
        <v>0.8</v>
      </c>
      <c r="U1578">
        <v>0.8</v>
      </c>
      <c r="V1578">
        <v>0.8</v>
      </c>
      <c r="W1578">
        <v>0.8</v>
      </c>
      <c r="X1578">
        <v>0.8</v>
      </c>
      <c r="Y1578">
        <v>0.8</v>
      </c>
      <c r="Z1578">
        <v>0.8</v>
      </c>
      <c r="AA1578">
        <v>0.8</v>
      </c>
      <c r="AB1578" s="7">
        <f t="shared" si="72"/>
        <v>19.200000000000006</v>
      </c>
      <c r="AC1578">
        <f>INDEX(SHELF_days!$C$2:$C$289,MATCH(A1578&amp;"|"&amp;C1578,SHELF_days!$D$2:$D$289,0))</f>
        <v>12</v>
      </c>
      <c r="AD1578" s="8">
        <f t="shared" si="73"/>
        <v>230.40000000000009</v>
      </c>
      <c r="AE1578" s="7">
        <f t="shared" si="74"/>
        <v>0.8</v>
      </c>
    </row>
    <row r="1579" spans="1:31" x14ac:dyDescent="0.45">
      <c r="A1579" t="s">
        <v>35</v>
      </c>
      <c r="B1579" t="s">
        <v>170</v>
      </c>
      <c r="C1579" t="s">
        <v>139</v>
      </c>
      <c r="D1579">
        <v>0.8</v>
      </c>
      <c r="E1579">
        <v>0.8</v>
      </c>
      <c r="F1579">
        <v>0.8</v>
      </c>
      <c r="G1579">
        <v>0.8</v>
      </c>
      <c r="H1579">
        <v>0.8</v>
      </c>
      <c r="I1579">
        <v>0.8</v>
      </c>
      <c r="J1579">
        <v>0.8</v>
      </c>
      <c r="K1579">
        <v>0.8</v>
      </c>
      <c r="L1579">
        <v>0.8</v>
      </c>
      <c r="M1579">
        <v>0.8</v>
      </c>
      <c r="N1579">
        <v>0.8</v>
      </c>
      <c r="O1579">
        <v>0.8</v>
      </c>
      <c r="P1579">
        <v>0.8</v>
      </c>
      <c r="Q1579">
        <v>0.8</v>
      </c>
      <c r="R1579">
        <v>0.8</v>
      </c>
      <c r="S1579">
        <v>0.8</v>
      </c>
      <c r="T1579">
        <v>0.8</v>
      </c>
      <c r="U1579">
        <v>0.8</v>
      </c>
      <c r="V1579">
        <v>0.8</v>
      </c>
      <c r="W1579">
        <v>0.8</v>
      </c>
      <c r="X1579">
        <v>0.8</v>
      </c>
      <c r="Y1579">
        <v>0.8</v>
      </c>
      <c r="Z1579">
        <v>0.8</v>
      </c>
      <c r="AA1579">
        <v>0.8</v>
      </c>
      <c r="AB1579" s="7">
        <f t="shared" si="72"/>
        <v>19.200000000000006</v>
      </c>
      <c r="AC1579">
        <f>INDEX(SHELF_days!$C$2:$C$289,MATCH(A1579&amp;"|"&amp;C1579,SHELF_days!$D$2:$D$289,0))</f>
        <v>22</v>
      </c>
      <c r="AD1579" s="8">
        <f t="shared" si="73"/>
        <v>422.40000000000015</v>
      </c>
      <c r="AE1579" s="7">
        <f t="shared" si="74"/>
        <v>0.8</v>
      </c>
    </row>
    <row r="1580" spans="1:31" x14ac:dyDescent="0.45">
      <c r="A1580" t="s">
        <v>35</v>
      </c>
      <c r="B1580" t="s">
        <v>171</v>
      </c>
      <c r="C1580" t="s">
        <v>134</v>
      </c>
      <c r="D1580">
        <v>0.7743633995522099</v>
      </c>
      <c r="E1580">
        <v>0.7743633995522099</v>
      </c>
      <c r="F1580">
        <v>0.7743633995522099</v>
      </c>
      <c r="G1580">
        <v>0.7743633995522099</v>
      </c>
      <c r="H1580">
        <v>0.7743633995522099</v>
      </c>
      <c r="I1580">
        <v>0.76950977716565072</v>
      </c>
      <c r="J1580">
        <v>0.70402250605945327</v>
      </c>
      <c r="K1580">
        <v>0.57728801510173144</v>
      </c>
      <c r="L1580">
        <v>0.56629868139631445</v>
      </c>
      <c r="M1580">
        <v>0.59350186120626547</v>
      </c>
      <c r="N1580">
        <v>0.65805503894750261</v>
      </c>
      <c r="O1580">
        <v>0.68152184529761184</v>
      </c>
      <c r="P1580">
        <v>0.68152184529761184</v>
      </c>
      <c r="Q1580">
        <v>0.69148550785718998</v>
      </c>
      <c r="R1580">
        <v>0.69224102454943737</v>
      </c>
      <c r="S1580">
        <v>0.70397213827997007</v>
      </c>
      <c r="T1580">
        <v>0.75760466565144891</v>
      </c>
      <c r="U1580">
        <v>0.79863151148500577</v>
      </c>
      <c r="V1580">
        <v>0.82686494132983968</v>
      </c>
      <c r="W1580">
        <v>0.84435171858858449</v>
      </c>
      <c r="X1580">
        <v>0.83923709952652181</v>
      </c>
      <c r="Y1580">
        <v>0.82006986998865683</v>
      </c>
      <c r="Z1580">
        <v>0.81036262521553848</v>
      </c>
      <c r="AA1580">
        <v>0.78124089089618332</v>
      </c>
      <c r="AB1580" s="7">
        <f t="shared" si="72"/>
        <v>17.669598561601564</v>
      </c>
      <c r="AC1580">
        <f>INDEX(SHELF_days!$C$2:$C$289,MATCH(A1580&amp;"|"&amp;C1580,SHELF_days!$D$2:$D$289,0))</f>
        <v>55</v>
      </c>
      <c r="AD1580" s="8">
        <f t="shared" si="73"/>
        <v>971.82792088808606</v>
      </c>
      <c r="AE1580" s="7">
        <f t="shared" si="74"/>
        <v>0.84435171858858449</v>
      </c>
    </row>
    <row r="1581" spans="1:31" x14ac:dyDescent="0.45">
      <c r="A1581" t="s">
        <v>35</v>
      </c>
      <c r="B1581" t="s">
        <v>171</v>
      </c>
      <c r="C1581" t="s">
        <v>135</v>
      </c>
      <c r="D1581">
        <v>0.76657690464625639</v>
      </c>
      <c r="E1581">
        <v>0.7621576494737955</v>
      </c>
      <c r="F1581">
        <v>0.76032923008159836</v>
      </c>
      <c r="G1581">
        <v>0.75795918456756206</v>
      </c>
      <c r="H1581">
        <v>0.75926322707746863</v>
      </c>
      <c r="I1581">
        <v>0.76109509631757533</v>
      </c>
      <c r="J1581">
        <v>0.72756602448217511</v>
      </c>
      <c r="K1581">
        <v>0.65318730354676702</v>
      </c>
      <c r="L1581">
        <v>0.58186859770735644</v>
      </c>
      <c r="M1581">
        <v>0.58553233618756984</v>
      </c>
      <c r="N1581">
        <v>0.5987970014007723</v>
      </c>
      <c r="O1581">
        <v>0.60763551174569419</v>
      </c>
      <c r="P1581">
        <v>0.61266883984610043</v>
      </c>
      <c r="Q1581">
        <v>0.613583049542199</v>
      </c>
      <c r="R1581">
        <v>0.60474453919727722</v>
      </c>
      <c r="S1581">
        <v>0.64202359571063605</v>
      </c>
      <c r="T1581">
        <v>0.68703031154195948</v>
      </c>
      <c r="U1581">
        <v>0.79446202530121479</v>
      </c>
      <c r="V1581">
        <v>0.80619840789037323</v>
      </c>
      <c r="W1581">
        <v>0.8025415691059794</v>
      </c>
      <c r="X1581">
        <v>0.79888128047367557</v>
      </c>
      <c r="Y1581">
        <v>0.79156415305697803</v>
      </c>
      <c r="Z1581">
        <v>0.79156415305697803</v>
      </c>
      <c r="AA1581">
        <v>0.78348805910012331</v>
      </c>
      <c r="AB1581" s="7">
        <f t="shared" si="72"/>
        <v>17.050718051058087</v>
      </c>
      <c r="AC1581">
        <f>INDEX(SHELF_days!$C$2:$C$289,MATCH(A1581&amp;"|"&amp;C1581,SHELF_days!$D$2:$D$289,0))</f>
        <v>73</v>
      </c>
      <c r="AD1581" s="8">
        <f t="shared" si="73"/>
        <v>1244.7024177272403</v>
      </c>
      <c r="AE1581" s="7">
        <f t="shared" si="74"/>
        <v>0.80619840789037323</v>
      </c>
    </row>
    <row r="1582" spans="1:31" x14ac:dyDescent="0.45">
      <c r="A1582" t="s">
        <v>35</v>
      </c>
      <c r="B1582" t="s">
        <v>171</v>
      </c>
      <c r="C1582" t="s">
        <v>136</v>
      </c>
      <c r="D1582">
        <v>0.78242520026117701</v>
      </c>
      <c r="E1582">
        <v>0.77462138227543154</v>
      </c>
      <c r="F1582">
        <v>0.76214738726798781</v>
      </c>
      <c r="G1582">
        <v>0.76214738726798781</v>
      </c>
      <c r="H1582">
        <v>0.76214738726798781</v>
      </c>
      <c r="I1582">
        <v>0.76890559565433592</v>
      </c>
      <c r="J1582">
        <v>0.76411746876929121</v>
      </c>
      <c r="K1582">
        <v>0.62752515134558884</v>
      </c>
      <c r="L1582">
        <v>0.56117994713017416</v>
      </c>
      <c r="M1582">
        <v>0.56284399655360517</v>
      </c>
      <c r="N1582">
        <v>0.57320126968909835</v>
      </c>
      <c r="O1582">
        <v>0.57317895485008674</v>
      </c>
      <c r="P1582">
        <v>0.56909533931097733</v>
      </c>
      <c r="Q1582">
        <v>0.5616326195786937</v>
      </c>
      <c r="R1582">
        <v>0.5650117237718677</v>
      </c>
      <c r="S1582">
        <v>0.57514903635139014</v>
      </c>
      <c r="T1582">
        <v>0.6645263422608455</v>
      </c>
      <c r="U1582">
        <v>0.77693256203019689</v>
      </c>
      <c r="V1582">
        <v>0.7810161775693063</v>
      </c>
      <c r="W1582">
        <v>0.78509979310841571</v>
      </c>
      <c r="X1582">
        <v>0.78509979310841571</v>
      </c>
      <c r="Y1582">
        <v>0.78509979310841571</v>
      </c>
      <c r="Z1582">
        <v>0.77763707337613208</v>
      </c>
      <c r="AA1582">
        <v>0.76946984229791315</v>
      </c>
      <c r="AB1582" s="7">
        <f t="shared" si="72"/>
        <v>16.670211224205321</v>
      </c>
      <c r="AC1582">
        <f>INDEX(SHELF_days!$C$2:$C$289,MATCH(A1582&amp;"|"&amp;C1582,SHELF_days!$D$2:$D$289,0))</f>
        <v>79</v>
      </c>
      <c r="AD1582" s="8">
        <f t="shared" si="73"/>
        <v>1316.9466867122203</v>
      </c>
      <c r="AE1582" s="7">
        <f t="shared" si="74"/>
        <v>0.78509979310841571</v>
      </c>
    </row>
    <row r="1583" spans="1:31" x14ac:dyDescent="0.45">
      <c r="A1583" t="s">
        <v>35</v>
      </c>
      <c r="B1583" t="s">
        <v>171</v>
      </c>
      <c r="C1583" t="s">
        <v>137</v>
      </c>
      <c r="D1583">
        <v>0.8554094032909394</v>
      </c>
      <c r="E1583">
        <v>0.85325658690980422</v>
      </c>
      <c r="F1583">
        <v>0.84464532138526371</v>
      </c>
      <c r="G1583">
        <v>0.83388123947958814</v>
      </c>
      <c r="H1583">
        <v>0.83399497317519544</v>
      </c>
      <c r="I1583">
        <v>0.84464532138526371</v>
      </c>
      <c r="J1583">
        <v>0.82551775093476332</v>
      </c>
      <c r="K1583">
        <v>0.72568596865674739</v>
      </c>
      <c r="L1583">
        <v>0.6508085777702477</v>
      </c>
      <c r="M1583">
        <v>0.65889991782915558</v>
      </c>
      <c r="N1583">
        <v>0.67661800283766771</v>
      </c>
      <c r="O1583">
        <v>0.69151305504450256</v>
      </c>
      <c r="P1583">
        <v>0.69504895440257441</v>
      </c>
      <c r="Q1583">
        <v>0.69332467033881628</v>
      </c>
      <c r="R1583">
        <v>0.69133229970684118</v>
      </c>
      <c r="S1583">
        <v>0.72728636423064796</v>
      </c>
      <c r="T1583">
        <v>0.83523588903262336</v>
      </c>
      <c r="U1583">
        <v>0.88815658379039486</v>
      </c>
      <c r="V1583">
        <v>0.89272217928548137</v>
      </c>
      <c r="W1583">
        <v>0.89457644471564779</v>
      </c>
      <c r="X1583">
        <v>0.89151985164620595</v>
      </c>
      <c r="Y1583">
        <v>0.87998806729518197</v>
      </c>
      <c r="Z1583">
        <v>0.85585418327911744</v>
      </c>
      <c r="AA1583">
        <v>0.85154855051684708</v>
      </c>
      <c r="AB1583" s="7">
        <f t="shared" si="72"/>
        <v>19.091470156939518</v>
      </c>
      <c r="AC1583">
        <f>INDEX(SHELF_days!$C$2:$C$289,MATCH(A1583&amp;"|"&amp;C1583,SHELF_days!$D$2:$D$289,0))</f>
        <v>124</v>
      </c>
      <c r="AD1583" s="8">
        <f t="shared" si="73"/>
        <v>2367.3422994605003</v>
      </c>
      <c r="AE1583" s="7">
        <f t="shared" si="74"/>
        <v>0.89457644471564779</v>
      </c>
    </row>
    <row r="1584" spans="1:31" x14ac:dyDescent="0.45">
      <c r="A1584" t="s">
        <v>35</v>
      </c>
      <c r="B1584" t="s">
        <v>171</v>
      </c>
      <c r="C1584" t="s">
        <v>138</v>
      </c>
      <c r="D1584">
        <v>0.8233453019514102</v>
      </c>
      <c r="E1584">
        <v>0.8233453019514102</v>
      </c>
      <c r="F1584">
        <v>0.8233453019514102</v>
      </c>
      <c r="G1584">
        <v>0.8233453019514102</v>
      </c>
      <c r="H1584">
        <v>0.8233453019514102</v>
      </c>
      <c r="I1584">
        <v>0.8233453019514102</v>
      </c>
      <c r="J1584">
        <v>0.76955671077835097</v>
      </c>
      <c r="K1584">
        <v>0.58126516181046628</v>
      </c>
      <c r="L1584">
        <v>0.63507473955831018</v>
      </c>
      <c r="M1584">
        <v>0.63507473955831018</v>
      </c>
      <c r="N1584">
        <v>0.71576811960529152</v>
      </c>
      <c r="O1584">
        <v>0.79646149965227286</v>
      </c>
      <c r="P1584">
        <v>0.79646149965227286</v>
      </c>
      <c r="Q1584">
        <v>0.79646149965227286</v>
      </c>
      <c r="R1584">
        <v>0.79646149965227286</v>
      </c>
      <c r="S1584">
        <v>0.8233453019514102</v>
      </c>
      <c r="T1584">
        <v>0.84561205779792459</v>
      </c>
      <c r="U1584">
        <v>0.8901035963413837</v>
      </c>
      <c r="V1584">
        <v>0.86785782706965409</v>
      </c>
      <c r="W1584">
        <v>0.91239133876268252</v>
      </c>
      <c r="X1584">
        <v>0.93077557827403634</v>
      </c>
      <c r="Y1584">
        <v>0.92972624953480398</v>
      </c>
      <c r="Z1584">
        <v>0.91239133876268252</v>
      </c>
      <c r="AA1584">
        <v>0.89014556949095291</v>
      </c>
      <c r="AB1584" s="7">
        <f t="shared" si="72"/>
        <v>19.465006139613806</v>
      </c>
      <c r="AC1584">
        <f>INDEX(SHELF_days!$C$2:$C$289,MATCH(A1584&amp;"|"&amp;C1584,SHELF_days!$D$2:$D$289,0))</f>
        <v>12</v>
      </c>
      <c r="AD1584" s="8">
        <f t="shared" si="73"/>
        <v>233.58007367536567</v>
      </c>
      <c r="AE1584" s="7">
        <f t="shared" si="74"/>
        <v>0.93077557827403634</v>
      </c>
    </row>
    <row r="1585" spans="1:31" x14ac:dyDescent="0.45">
      <c r="A1585" t="s">
        <v>35</v>
      </c>
      <c r="B1585" t="s">
        <v>171</v>
      </c>
      <c r="C1585" t="s">
        <v>139</v>
      </c>
      <c r="D1585">
        <v>0.69378182071271766</v>
      </c>
      <c r="E1585">
        <v>0.69378182071271766</v>
      </c>
      <c r="F1585">
        <v>0.69378182071271766</v>
      </c>
      <c r="G1585">
        <v>0.67911792854955189</v>
      </c>
      <c r="H1585">
        <v>0.69378182071271766</v>
      </c>
      <c r="I1585">
        <v>0.69378182071271766</v>
      </c>
      <c r="J1585">
        <v>0.69378182071271766</v>
      </c>
      <c r="K1585">
        <v>0.69378182071271766</v>
      </c>
      <c r="L1585">
        <v>0.64979014422322023</v>
      </c>
      <c r="M1585">
        <v>0.62046235989688858</v>
      </c>
      <c r="N1585">
        <v>0.59113457557055693</v>
      </c>
      <c r="O1585">
        <v>0.59113457557055693</v>
      </c>
      <c r="P1585">
        <v>0.59113457557055693</v>
      </c>
      <c r="Q1585">
        <v>0.57647068340739105</v>
      </c>
      <c r="R1585">
        <v>0.56180679124422528</v>
      </c>
      <c r="S1585">
        <v>0.6057984677337227</v>
      </c>
      <c r="T1585">
        <v>0.69378182071271766</v>
      </c>
      <c r="U1585">
        <v>0.69378182071271766</v>
      </c>
      <c r="V1585">
        <v>0.69378182071271766</v>
      </c>
      <c r="W1585">
        <v>0.69378182071271766</v>
      </c>
      <c r="X1585">
        <v>0.69378182071271766</v>
      </c>
      <c r="Y1585">
        <v>0.69378182071271766</v>
      </c>
      <c r="Z1585">
        <v>0.70591587667911548</v>
      </c>
      <c r="AA1585">
        <v>0.70591587667911548</v>
      </c>
      <c r="AB1585" s="7">
        <f t="shared" si="72"/>
        <v>15.897845524390227</v>
      </c>
      <c r="AC1585">
        <f>INDEX(SHELF_days!$C$2:$C$289,MATCH(A1585&amp;"|"&amp;C1585,SHELF_days!$D$2:$D$289,0))</f>
        <v>22</v>
      </c>
      <c r="AD1585" s="8">
        <f t="shared" si="73"/>
        <v>349.75260153658502</v>
      </c>
      <c r="AE1585" s="7">
        <f t="shared" si="74"/>
        <v>0.70591587667911548</v>
      </c>
    </row>
    <row r="1586" spans="1:31" x14ac:dyDescent="0.45">
      <c r="A1586" t="s">
        <v>35</v>
      </c>
      <c r="B1586" t="s">
        <v>172</v>
      </c>
      <c r="C1586" t="s">
        <v>134</v>
      </c>
      <c r="D1586">
        <v>3.5900000000000001E-2</v>
      </c>
      <c r="E1586">
        <v>3.5900000000000001E-2</v>
      </c>
      <c r="F1586">
        <v>3.5900000000000001E-2</v>
      </c>
      <c r="G1586">
        <v>3.5900000000000001E-2</v>
      </c>
      <c r="H1586">
        <v>3.5900000000000001E-2</v>
      </c>
      <c r="I1586">
        <v>3.5900000000000001E-2</v>
      </c>
      <c r="J1586">
        <v>3.5900000000000001E-2</v>
      </c>
      <c r="K1586">
        <v>3.5900000000000001E-2</v>
      </c>
      <c r="L1586">
        <v>3.5900000000000001E-2</v>
      </c>
      <c r="M1586">
        <v>3.5900000000000001E-2</v>
      </c>
      <c r="N1586">
        <v>3.5900000000000001E-2</v>
      </c>
      <c r="O1586">
        <v>3.5900000000000001E-2</v>
      </c>
      <c r="P1586">
        <v>3.5900000000000001E-2</v>
      </c>
      <c r="Q1586">
        <v>3.5900000000000001E-2</v>
      </c>
      <c r="R1586">
        <v>3.5900000000000001E-2</v>
      </c>
      <c r="S1586">
        <v>3.5900000000000001E-2</v>
      </c>
      <c r="T1586">
        <v>3.5900000000000001E-2</v>
      </c>
      <c r="U1586">
        <v>3.5900000000000001E-2</v>
      </c>
      <c r="V1586">
        <v>3.5900000000000001E-2</v>
      </c>
      <c r="W1586">
        <v>3.5900000000000001E-2</v>
      </c>
      <c r="X1586">
        <v>3.5900000000000001E-2</v>
      </c>
      <c r="Y1586">
        <v>3.5900000000000001E-2</v>
      </c>
      <c r="Z1586">
        <v>3.5900000000000001E-2</v>
      </c>
      <c r="AA1586">
        <v>3.5900000000000001E-2</v>
      </c>
      <c r="AB1586" s="7">
        <f t="shared" si="72"/>
        <v>0.86160000000000037</v>
      </c>
      <c r="AC1586">
        <f>INDEX(SHELF_days!$C$2:$C$289,MATCH(A1586&amp;"|"&amp;C1586,SHELF_days!$D$2:$D$289,0))</f>
        <v>55</v>
      </c>
      <c r="AD1586" s="8">
        <f t="shared" si="73"/>
        <v>47.388000000000019</v>
      </c>
      <c r="AE1586" s="7">
        <f t="shared" si="74"/>
        <v>3.5900000000000001E-2</v>
      </c>
    </row>
    <row r="1587" spans="1:31" x14ac:dyDescent="0.45">
      <c r="A1587" t="s">
        <v>35</v>
      </c>
      <c r="B1587" t="s">
        <v>172</v>
      </c>
      <c r="C1587" t="s">
        <v>135</v>
      </c>
      <c r="D1587">
        <v>3.5900000000000001E-2</v>
      </c>
      <c r="E1587">
        <v>3.5900000000000001E-2</v>
      </c>
      <c r="F1587">
        <v>3.5900000000000001E-2</v>
      </c>
      <c r="G1587">
        <v>3.5900000000000001E-2</v>
      </c>
      <c r="H1587">
        <v>3.5900000000000001E-2</v>
      </c>
      <c r="I1587">
        <v>3.5900000000000001E-2</v>
      </c>
      <c r="J1587">
        <v>3.5900000000000001E-2</v>
      </c>
      <c r="K1587">
        <v>3.5900000000000001E-2</v>
      </c>
      <c r="L1587">
        <v>3.5900000000000001E-2</v>
      </c>
      <c r="M1587">
        <v>3.5900000000000001E-2</v>
      </c>
      <c r="N1587">
        <v>3.5900000000000001E-2</v>
      </c>
      <c r="O1587">
        <v>3.5900000000000001E-2</v>
      </c>
      <c r="P1587">
        <v>3.5900000000000001E-2</v>
      </c>
      <c r="Q1587">
        <v>3.5900000000000001E-2</v>
      </c>
      <c r="R1587">
        <v>3.5900000000000001E-2</v>
      </c>
      <c r="S1587">
        <v>3.5900000000000001E-2</v>
      </c>
      <c r="T1587">
        <v>3.5900000000000001E-2</v>
      </c>
      <c r="U1587">
        <v>3.5900000000000001E-2</v>
      </c>
      <c r="V1587">
        <v>3.5900000000000001E-2</v>
      </c>
      <c r="W1587">
        <v>3.5900000000000001E-2</v>
      </c>
      <c r="X1587">
        <v>3.5900000000000001E-2</v>
      </c>
      <c r="Y1587">
        <v>3.5900000000000001E-2</v>
      </c>
      <c r="Z1587">
        <v>3.5900000000000001E-2</v>
      </c>
      <c r="AA1587">
        <v>3.5900000000000001E-2</v>
      </c>
      <c r="AB1587" s="7">
        <f t="shared" si="72"/>
        <v>0.86160000000000037</v>
      </c>
      <c r="AC1587">
        <f>INDEX(SHELF_days!$C$2:$C$289,MATCH(A1587&amp;"|"&amp;C1587,SHELF_days!$D$2:$D$289,0))</f>
        <v>73</v>
      </c>
      <c r="AD1587" s="8">
        <f t="shared" si="73"/>
        <v>62.896800000000027</v>
      </c>
      <c r="AE1587" s="7">
        <f t="shared" si="74"/>
        <v>3.5900000000000001E-2</v>
      </c>
    </row>
    <row r="1588" spans="1:31" x14ac:dyDescent="0.45">
      <c r="A1588" t="s">
        <v>35</v>
      </c>
      <c r="B1588" t="s">
        <v>172</v>
      </c>
      <c r="C1588" t="s">
        <v>136</v>
      </c>
      <c r="D1588">
        <v>3.5900000000000001E-2</v>
      </c>
      <c r="E1588">
        <v>3.5900000000000001E-2</v>
      </c>
      <c r="F1588">
        <v>3.5900000000000001E-2</v>
      </c>
      <c r="G1588">
        <v>3.5900000000000001E-2</v>
      </c>
      <c r="H1588">
        <v>3.5900000000000001E-2</v>
      </c>
      <c r="I1588">
        <v>3.5900000000000001E-2</v>
      </c>
      <c r="J1588">
        <v>3.5900000000000001E-2</v>
      </c>
      <c r="K1588">
        <v>3.5900000000000001E-2</v>
      </c>
      <c r="L1588">
        <v>3.5900000000000001E-2</v>
      </c>
      <c r="M1588">
        <v>3.5900000000000001E-2</v>
      </c>
      <c r="N1588">
        <v>3.5900000000000001E-2</v>
      </c>
      <c r="O1588">
        <v>3.5900000000000001E-2</v>
      </c>
      <c r="P1588">
        <v>3.5900000000000001E-2</v>
      </c>
      <c r="Q1588">
        <v>3.5900000000000001E-2</v>
      </c>
      <c r="R1588">
        <v>3.5900000000000001E-2</v>
      </c>
      <c r="S1588">
        <v>3.5900000000000001E-2</v>
      </c>
      <c r="T1588">
        <v>3.5900000000000001E-2</v>
      </c>
      <c r="U1588">
        <v>3.5900000000000001E-2</v>
      </c>
      <c r="V1588">
        <v>3.5900000000000001E-2</v>
      </c>
      <c r="W1588">
        <v>3.5900000000000001E-2</v>
      </c>
      <c r="X1588">
        <v>3.5900000000000001E-2</v>
      </c>
      <c r="Y1588">
        <v>3.5900000000000001E-2</v>
      </c>
      <c r="Z1588">
        <v>3.5900000000000001E-2</v>
      </c>
      <c r="AA1588">
        <v>3.5900000000000001E-2</v>
      </c>
      <c r="AB1588" s="7">
        <f t="shared" si="72"/>
        <v>0.86160000000000037</v>
      </c>
      <c r="AC1588">
        <f>INDEX(SHELF_days!$C$2:$C$289,MATCH(A1588&amp;"|"&amp;C1588,SHELF_days!$D$2:$D$289,0))</f>
        <v>79</v>
      </c>
      <c r="AD1588" s="8">
        <f t="shared" si="73"/>
        <v>68.06640000000003</v>
      </c>
      <c r="AE1588" s="7">
        <f t="shared" si="74"/>
        <v>3.5900000000000001E-2</v>
      </c>
    </row>
    <row r="1589" spans="1:31" x14ac:dyDescent="0.45">
      <c r="A1589" t="s">
        <v>35</v>
      </c>
      <c r="B1589" t="s">
        <v>172</v>
      </c>
      <c r="C1589" t="s">
        <v>137</v>
      </c>
      <c r="D1589">
        <v>3.5900000000000001E-2</v>
      </c>
      <c r="E1589">
        <v>3.5900000000000001E-2</v>
      </c>
      <c r="F1589">
        <v>3.5900000000000001E-2</v>
      </c>
      <c r="G1589">
        <v>3.5900000000000001E-2</v>
      </c>
      <c r="H1589">
        <v>3.5900000000000001E-2</v>
      </c>
      <c r="I1589">
        <v>3.5900000000000001E-2</v>
      </c>
      <c r="J1589">
        <v>3.5900000000000001E-2</v>
      </c>
      <c r="K1589">
        <v>3.5900000000000001E-2</v>
      </c>
      <c r="L1589">
        <v>3.5900000000000001E-2</v>
      </c>
      <c r="M1589">
        <v>3.5900000000000001E-2</v>
      </c>
      <c r="N1589">
        <v>3.5900000000000001E-2</v>
      </c>
      <c r="O1589">
        <v>3.5900000000000001E-2</v>
      </c>
      <c r="P1589">
        <v>3.5900000000000001E-2</v>
      </c>
      <c r="Q1589">
        <v>3.5900000000000001E-2</v>
      </c>
      <c r="R1589">
        <v>3.5900000000000001E-2</v>
      </c>
      <c r="S1589">
        <v>3.5900000000000001E-2</v>
      </c>
      <c r="T1589">
        <v>3.5900000000000001E-2</v>
      </c>
      <c r="U1589">
        <v>3.5900000000000001E-2</v>
      </c>
      <c r="V1589">
        <v>3.5900000000000001E-2</v>
      </c>
      <c r="W1589">
        <v>3.5900000000000001E-2</v>
      </c>
      <c r="X1589">
        <v>3.5900000000000001E-2</v>
      </c>
      <c r="Y1589">
        <v>3.5900000000000001E-2</v>
      </c>
      <c r="Z1589">
        <v>3.5900000000000001E-2</v>
      </c>
      <c r="AA1589">
        <v>3.5900000000000001E-2</v>
      </c>
      <c r="AB1589" s="7">
        <f t="shared" si="72"/>
        <v>0.86160000000000037</v>
      </c>
      <c r="AC1589">
        <f>INDEX(SHELF_days!$C$2:$C$289,MATCH(A1589&amp;"|"&amp;C1589,SHELF_days!$D$2:$D$289,0))</f>
        <v>124</v>
      </c>
      <c r="AD1589" s="8">
        <f t="shared" si="73"/>
        <v>106.83840000000005</v>
      </c>
      <c r="AE1589" s="7">
        <f t="shared" si="74"/>
        <v>3.5900000000000001E-2</v>
      </c>
    </row>
    <row r="1590" spans="1:31" x14ac:dyDescent="0.45">
      <c r="A1590" t="s">
        <v>35</v>
      </c>
      <c r="B1590" t="s">
        <v>172</v>
      </c>
      <c r="C1590" t="s">
        <v>138</v>
      </c>
      <c r="D1590">
        <v>3.5900000000000001E-2</v>
      </c>
      <c r="E1590">
        <v>3.5900000000000001E-2</v>
      </c>
      <c r="F1590">
        <v>3.5900000000000001E-2</v>
      </c>
      <c r="G1590">
        <v>3.5900000000000001E-2</v>
      </c>
      <c r="H1590">
        <v>3.5900000000000001E-2</v>
      </c>
      <c r="I1590">
        <v>3.5900000000000001E-2</v>
      </c>
      <c r="J1590">
        <v>3.5900000000000001E-2</v>
      </c>
      <c r="K1590">
        <v>3.5900000000000001E-2</v>
      </c>
      <c r="L1590">
        <v>3.5900000000000001E-2</v>
      </c>
      <c r="M1590">
        <v>3.5900000000000001E-2</v>
      </c>
      <c r="N1590">
        <v>3.5900000000000001E-2</v>
      </c>
      <c r="O1590">
        <v>3.5900000000000001E-2</v>
      </c>
      <c r="P1590">
        <v>3.5900000000000001E-2</v>
      </c>
      <c r="Q1590">
        <v>3.5900000000000001E-2</v>
      </c>
      <c r="R1590">
        <v>3.5900000000000001E-2</v>
      </c>
      <c r="S1590">
        <v>3.5900000000000001E-2</v>
      </c>
      <c r="T1590">
        <v>3.5900000000000001E-2</v>
      </c>
      <c r="U1590">
        <v>3.5900000000000001E-2</v>
      </c>
      <c r="V1590">
        <v>3.5900000000000001E-2</v>
      </c>
      <c r="W1590">
        <v>3.5900000000000001E-2</v>
      </c>
      <c r="X1590">
        <v>3.5900000000000001E-2</v>
      </c>
      <c r="Y1590">
        <v>3.5900000000000001E-2</v>
      </c>
      <c r="Z1590">
        <v>3.5900000000000001E-2</v>
      </c>
      <c r="AA1590">
        <v>3.5900000000000001E-2</v>
      </c>
      <c r="AB1590" s="7">
        <f t="shared" si="72"/>
        <v>0.86160000000000037</v>
      </c>
      <c r="AC1590">
        <f>INDEX(SHELF_days!$C$2:$C$289,MATCH(A1590&amp;"|"&amp;C1590,SHELF_days!$D$2:$D$289,0))</f>
        <v>12</v>
      </c>
      <c r="AD1590" s="8">
        <f t="shared" si="73"/>
        <v>10.339200000000005</v>
      </c>
      <c r="AE1590" s="7">
        <f t="shared" si="74"/>
        <v>3.5900000000000001E-2</v>
      </c>
    </row>
    <row r="1591" spans="1:31" x14ac:dyDescent="0.45">
      <c r="A1591" t="s">
        <v>35</v>
      </c>
      <c r="B1591" t="s">
        <v>172</v>
      </c>
      <c r="C1591" t="s">
        <v>139</v>
      </c>
      <c r="D1591">
        <v>3.5900000000000001E-2</v>
      </c>
      <c r="E1591">
        <v>3.5900000000000001E-2</v>
      </c>
      <c r="F1591">
        <v>3.5900000000000001E-2</v>
      </c>
      <c r="G1591">
        <v>3.5900000000000001E-2</v>
      </c>
      <c r="H1591">
        <v>3.5900000000000001E-2</v>
      </c>
      <c r="I1591">
        <v>3.5900000000000001E-2</v>
      </c>
      <c r="J1591">
        <v>3.5900000000000001E-2</v>
      </c>
      <c r="K1591">
        <v>3.5900000000000001E-2</v>
      </c>
      <c r="L1591">
        <v>3.5900000000000001E-2</v>
      </c>
      <c r="M1591">
        <v>3.5900000000000001E-2</v>
      </c>
      <c r="N1591">
        <v>3.5900000000000001E-2</v>
      </c>
      <c r="O1591">
        <v>3.5900000000000001E-2</v>
      </c>
      <c r="P1591">
        <v>3.5900000000000001E-2</v>
      </c>
      <c r="Q1591">
        <v>3.5900000000000001E-2</v>
      </c>
      <c r="R1591">
        <v>3.5900000000000001E-2</v>
      </c>
      <c r="S1591">
        <v>3.5900000000000001E-2</v>
      </c>
      <c r="T1591">
        <v>3.5900000000000001E-2</v>
      </c>
      <c r="U1591">
        <v>3.5900000000000001E-2</v>
      </c>
      <c r="V1591">
        <v>3.5900000000000001E-2</v>
      </c>
      <c r="W1591">
        <v>3.5900000000000001E-2</v>
      </c>
      <c r="X1591">
        <v>3.5900000000000001E-2</v>
      </c>
      <c r="Y1591">
        <v>3.5900000000000001E-2</v>
      </c>
      <c r="Z1591">
        <v>3.5900000000000001E-2</v>
      </c>
      <c r="AA1591">
        <v>3.5900000000000001E-2</v>
      </c>
      <c r="AB1591" s="7">
        <f t="shared" si="72"/>
        <v>0.86160000000000037</v>
      </c>
      <c r="AC1591">
        <f>INDEX(SHELF_days!$C$2:$C$289,MATCH(A1591&amp;"|"&amp;C1591,SHELF_days!$D$2:$D$289,0))</f>
        <v>22</v>
      </c>
      <c r="AD1591" s="8">
        <f t="shared" si="73"/>
        <v>18.955200000000008</v>
      </c>
      <c r="AE1591" s="7">
        <f t="shared" si="74"/>
        <v>3.5900000000000001E-2</v>
      </c>
    </row>
    <row r="1592" spans="1:31" x14ac:dyDescent="0.45">
      <c r="A1592" t="s">
        <v>35</v>
      </c>
      <c r="B1592" t="s">
        <v>173</v>
      </c>
      <c r="C1592" t="s">
        <v>134</v>
      </c>
      <c r="D1592">
        <v>0.65949999999999998</v>
      </c>
      <c r="E1592">
        <v>0.65949999999999998</v>
      </c>
      <c r="F1592">
        <v>0.65949999999999998</v>
      </c>
      <c r="G1592">
        <v>0.65949999999999998</v>
      </c>
      <c r="H1592">
        <v>0.65949999999999998</v>
      </c>
      <c r="I1592">
        <v>0.65949999999999998</v>
      </c>
      <c r="J1592">
        <v>0.65949999999999998</v>
      </c>
      <c r="K1592">
        <v>0.65949999999999998</v>
      </c>
      <c r="L1592">
        <v>0.65949999999999998</v>
      </c>
      <c r="M1592">
        <v>0.65949999999999998</v>
      </c>
      <c r="N1592">
        <v>0.65949999999999998</v>
      </c>
      <c r="O1592">
        <v>0.65949999999999998</v>
      </c>
      <c r="P1592">
        <v>0.65949999999999998</v>
      </c>
      <c r="Q1592">
        <v>0.65949999999999998</v>
      </c>
      <c r="R1592">
        <v>0.65949999999999998</v>
      </c>
      <c r="S1592">
        <v>0.65949999999999998</v>
      </c>
      <c r="T1592">
        <v>0.65949999999999998</v>
      </c>
      <c r="U1592">
        <v>0.65949999999999998</v>
      </c>
      <c r="V1592">
        <v>0.65949999999999998</v>
      </c>
      <c r="W1592">
        <v>0.65949999999999998</v>
      </c>
      <c r="X1592">
        <v>0.65949999999999998</v>
      </c>
      <c r="Y1592">
        <v>0.65949999999999998</v>
      </c>
      <c r="Z1592">
        <v>0.65949999999999998</v>
      </c>
      <c r="AA1592">
        <v>0.65949999999999998</v>
      </c>
      <c r="AB1592" s="7">
        <f t="shared" si="72"/>
        <v>15.827999999999992</v>
      </c>
      <c r="AC1592">
        <f>INDEX(SHELF_days!$C$2:$C$289,MATCH(A1592&amp;"|"&amp;C1592,SHELF_days!$D$2:$D$289,0))</f>
        <v>55</v>
      </c>
      <c r="AD1592" s="8">
        <f t="shared" si="73"/>
        <v>870.53999999999962</v>
      </c>
      <c r="AE1592" s="7">
        <f t="shared" si="74"/>
        <v>0.65949999999999998</v>
      </c>
    </row>
    <row r="1593" spans="1:31" x14ac:dyDescent="0.45">
      <c r="A1593" t="s">
        <v>35</v>
      </c>
      <c r="B1593" t="s">
        <v>173</v>
      </c>
      <c r="C1593" t="s">
        <v>135</v>
      </c>
      <c r="D1593">
        <v>0.65949999999999998</v>
      </c>
      <c r="E1593">
        <v>0.65949999999999998</v>
      </c>
      <c r="F1593">
        <v>0.65949999999999998</v>
      </c>
      <c r="G1593">
        <v>0.65949999999999998</v>
      </c>
      <c r="H1593">
        <v>0.65949999999999998</v>
      </c>
      <c r="I1593">
        <v>0.65949999999999998</v>
      </c>
      <c r="J1593">
        <v>0.65949999999999998</v>
      </c>
      <c r="K1593">
        <v>0.65949999999999998</v>
      </c>
      <c r="L1593">
        <v>0.65949999999999998</v>
      </c>
      <c r="M1593">
        <v>0.65949999999999998</v>
      </c>
      <c r="N1593">
        <v>0.65949999999999998</v>
      </c>
      <c r="O1593">
        <v>0.65949999999999998</v>
      </c>
      <c r="P1593">
        <v>0.65949999999999998</v>
      </c>
      <c r="Q1593">
        <v>0.65949999999999998</v>
      </c>
      <c r="R1593">
        <v>0.65949999999999998</v>
      </c>
      <c r="S1593">
        <v>0.65949999999999998</v>
      </c>
      <c r="T1593">
        <v>0.65949999999999998</v>
      </c>
      <c r="U1593">
        <v>0.65949999999999998</v>
      </c>
      <c r="V1593">
        <v>0.65949999999999998</v>
      </c>
      <c r="W1593">
        <v>0.65949999999999998</v>
      </c>
      <c r="X1593">
        <v>0.65949999999999998</v>
      </c>
      <c r="Y1593">
        <v>0.65949999999999998</v>
      </c>
      <c r="Z1593">
        <v>0.65949999999999998</v>
      </c>
      <c r="AA1593">
        <v>0.65949999999999998</v>
      </c>
      <c r="AB1593" s="7">
        <f t="shared" si="72"/>
        <v>15.827999999999992</v>
      </c>
      <c r="AC1593">
        <f>INDEX(SHELF_days!$C$2:$C$289,MATCH(A1593&amp;"|"&amp;C1593,SHELF_days!$D$2:$D$289,0))</f>
        <v>73</v>
      </c>
      <c r="AD1593" s="8">
        <f t="shared" si="73"/>
        <v>1155.4439999999995</v>
      </c>
      <c r="AE1593" s="7">
        <f t="shared" si="74"/>
        <v>0.65949999999999998</v>
      </c>
    </row>
    <row r="1594" spans="1:31" x14ac:dyDescent="0.45">
      <c r="A1594" t="s">
        <v>35</v>
      </c>
      <c r="B1594" t="s">
        <v>173</v>
      </c>
      <c r="C1594" t="s">
        <v>136</v>
      </c>
      <c r="D1594">
        <v>0.65949999999999986</v>
      </c>
      <c r="E1594">
        <v>0.65949999999999986</v>
      </c>
      <c r="F1594">
        <v>0.65949999999999986</v>
      </c>
      <c r="G1594">
        <v>0.65949999999999986</v>
      </c>
      <c r="H1594">
        <v>0.65949999999999986</v>
      </c>
      <c r="I1594">
        <v>0.65949999999999986</v>
      </c>
      <c r="J1594">
        <v>0.65949999999999986</v>
      </c>
      <c r="K1594">
        <v>0.65949999999999986</v>
      </c>
      <c r="L1594">
        <v>0.65949999999999986</v>
      </c>
      <c r="M1594">
        <v>0.65949999999999986</v>
      </c>
      <c r="N1594">
        <v>0.65949999999999986</v>
      </c>
      <c r="O1594">
        <v>0.65949999999999986</v>
      </c>
      <c r="P1594">
        <v>0.65949999999999986</v>
      </c>
      <c r="Q1594">
        <v>0.65949999999999986</v>
      </c>
      <c r="R1594">
        <v>0.65949999999999986</v>
      </c>
      <c r="S1594">
        <v>0.65949999999999986</v>
      </c>
      <c r="T1594">
        <v>0.65949999999999986</v>
      </c>
      <c r="U1594">
        <v>0.65949999999999986</v>
      </c>
      <c r="V1594">
        <v>0.65949999999999986</v>
      </c>
      <c r="W1594">
        <v>0.65949999999999986</v>
      </c>
      <c r="X1594">
        <v>0.65949999999999986</v>
      </c>
      <c r="Y1594">
        <v>0.65949999999999986</v>
      </c>
      <c r="Z1594">
        <v>0.65949999999999986</v>
      </c>
      <c r="AA1594">
        <v>0.65949999999999986</v>
      </c>
      <c r="AB1594" s="7">
        <f t="shared" si="72"/>
        <v>15.827999999999992</v>
      </c>
      <c r="AC1594">
        <f>INDEX(SHELF_days!$C$2:$C$289,MATCH(A1594&amp;"|"&amp;C1594,SHELF_days!$D$2:$D$289,0))</f>
        <v>79</v>
      </c>
      <c r="AD1594" s="8">
        <f t="shared" si="73"/>
        <v>1250.4119999999994</v>
      </c>
      <c r="AE1594" s="7">
        <f t="shared" si="74"/>
        <v>0.65949999999999986</v>
      </c>
    </row>
    <row r="1595" spans="1:31" x14ac:dyDescent="0.45">
      <c r="A1595" t="s">
        <v>35</v>
      </c>
      <c r="B1595" t="s">
        <v>173</v>
      </c>
      <c r="C1595" t="s">
        <v>137</v>
      </c>
      <c r="D1595">
        <v>0.65949999999999998</v>
      </c>
      <c r="E1595">
        <v>0.65949999999999998</v>
      </c>
      <c r="F1595">
        <v>0.65949999999999998</v>
      </c>
      <c r="G1595">
        <v>0.65949999999999998</v>
      </c>
      <c r="H1595">
        <v>0.65949999999999998</v>
      </c>
      <c r="I1595">
        <v>0.65949999999999998</v>
      </c>
      <c r="J1595">
        <v>0.65949999999999998</v>
      </c>
      <c r="K1595">
        <v>0.65949999999999998</v>
      </c>
      <c r="L1595">
        <v>0.65949999999999998</v>
      </c>
      <c r="M1595">
        <v>0.65949999999999998</v>
      </c>
      <c r="N1595">
        <v>0.65949999999999998</v>
      </c>
      <c r="O1595">
        <v>0.65949999999999998</v>
      </c>
      <c r="P1595">
        <v>0.65949999999999998</v>
      </c>
      <c r="Q1595">
        <v>0.65949999999999998</v>
      </c>
      <c r="R1595">
        <v>0.65949999999999998</v>
      </c>
      <c r="S1595">
        <v>0.65949999999999998</v>
      </c>
      <c r="T1595">
        <v>0.65949999999999998</v>
      </c>
      <c r="U1595">
        <v>0.65949999999999998</v>
      </c>
      <c r="V1595">
        <v>0.65949999999999998</v>
      </c>
      <c r="W1595">
        <v>0.65949999999999998</v>
      </c>
      <c r="X1595">
        <v>0.65949999999999998</v>
      </c>
      <c r="Y1595">
        <v>0.65949999999999998</v>
      </c>
      <c r="Z1595">
        <v>0.65949999999999998</v>
      </c>
      <c r="AA1595">
        <v>0.65949999999999998</v>
      </c>
      <c r="AB1595" s="7">
        <f t="shared" si="72"/>
        <v>15.827999999999992</v>
      </c>
      <c r="AC1595">
        <f>INDEX(SHELF_days!$C$2:$C$289,MATCH(A1595&amp;"|"&amp;C1595,SHELF_days!$D$2:$D$289,0))</f>
        <v>124</v>
      </c>
      <c r="AD1595" s="8">
        <f t="shared" si="73"/>
        <v>1962.6719999999991</v>
      </c>
      <c r="AE1595" s="7">
        <f t="shared" si="74"/>
        <v>0.65949999999999998</v>
      </c>
    </row>
    <row r="1596" spans="1:31" x14ac:dyDescent="0.45">
      <c r="A1596" t="s">
        <v>35</v>
      </c>
      <c r="B1596" t="s">
        <v>173</v>
      </c>
      <c r="C1596" t="s">
        <v>138</v>
      </c>
      <c r="D1596">
        <v>0.65949999999999998</v>
      </c>
      <c r="E1596">
        <v>0.65949999999999998</v>
      </c>
      <c r="F1596">
        <v>0.65949999999999998</v>
      </c>
      <c r="G1596">
        <v>0.65949999999999998</v>
      </c>
      <c r="H1596">
        <v>0.65949999999999998</v>
      </c>
      <c r="I1596">
        <v>0.65949999999999998</v>
      </c>
      <c r="J1596">
        <v>0.65949999999999998</v>
      </c>
      <c r="K1596">
        <v>0.65949999999999998</v>
      </c>
      <c r="L1596">
        <v>0.65949999999999998</v>
      </c>
      <c r="M1596">
        <v>0.65949999999999998</v>
      </c>
      <c r="N1596">
        <v>0.65949999999999998</v>
      </c>
      <c r="O1596">
        <v>0.65949999999999998</v>
      </c>
      <c r="P1596">
        <v>0.65949999999999998</v>
      </c>
      <c r="Q1596">
        <v>0.65949999999999998</v>
      </c>
      <c r="R1596">
        <v>0.65949999999999998</v>
      </c>
      <c r="S1596">
        <v>0.65949999999999998</v>
      </c>
      <c r="T1596">
        <v>0.65949999999999998</v>
      </c>
      <c r="U1596">
        <v>0.65949999999999998</v>
      </c>
      <c r="V1596">
        <v>0.65949999999999998</v>
      </c>
      <c r="W1596">
        <v>0.65949999999999998</v>
      </c>
      <c r="X1596">
        <v>0.65949999999999998</v>
      </c>
      <c r="Y1596">
        <v>0.65949999999999998</v>
      </c>
      <c r="Z1596">
        <v>0.65949999999999998</v>
      </c>
      <c r="AA1596">
        <v>0.65949999999999998</v>
      </c>
      <c r="AB1596" s="7">
        <f t="shared" si="72"/>
        <v>15.827999999999992</v>
      </c>
      <c r="AC1596">
        <f>INDEX(SHELF_days!$C$2:$C$289,MATCH(A1596&amp;"|"&amp;C1596,SHELF_days!$D$2:$D$289,0))</f>
        <v>12</v>
      </c>
      <c r="AD1596" s="8">
        <f t="shared" si="73"/>
        <v>189.93599999999992</v>
      </c>
      <c r="AE1596" s="7">
        <f t="shared" si="74"/>
        <v>0.65949999999999998</v>
      </c>
    </row>
    <row r="1597" spans="1:31" x14ac:dyDescent="0.45">
      <c r="A1597" t="s">
        <v>35</v>
      </c>
      <c r="B1597" t="s">
        <v>173</v>
      </c>
      <c r="C1597" t="s">
        <v>139</v>
      </c>
      <c r="D1597">
        <v>0.65949999999999998</v>
      </c>
      <c r="E1597">
        <v>0.65949999999999998</v>
      </c>
      <c r="F1597">
        <v>0.65949999999999998</v>
      </c>
      <c r="G1597">
        <v>0.65949999999999998</v>
      </c>
      <c r="H1597">
        <v>0.65949999999999998</v>
      </c>
      <c r="I1597">
        <v>0.65949999999999998</v>
      </c>
      <c r="J1597">
        <v>0.65949999999999998</v>
      </c>
      <c r="K1597">
        <v>0.65949999999999998</v>
      </c>
      <c r="L1597">
        <v>0.65949999999999998</v>
      </c>
      <c r="M1597">
        <v>0.65949999999999998</v>
      </c>
      <c r="N1597">
        <v>0.65949999999999998</v>
      </c>
      <c r="O1597">
        <v>0.65949999999999998</v>
      </c>
      <c r="P1597">
        <v>0.65949999999999998</v>
      </c>
      <c r="Q1597">
        <v>0.65949999999999998</v>
      </c>
      <c r="R1597">
        <v>0.65949999999999998</v>
      </c>
      <c r="S1597">
        <v>0.65949999999999998</v>
      </c>
      <c r="T1597">
        <v>0.65949999999999998</v>
      </c>
      <c r="U1597">
        <v>0.65949999999999998</v>
      </c>
      <c r="V1597">
        <v>0.65949999999999998</v>
      </c>
      <c r="W1597">
        <v>0.65949999999999998</v>
      </c>
      <c r="X1597">
        <v>0.65949999999999998</v>
      </c>
      <c r="Y1597">
        <v>0.65949999999999998</v>
      </c>
      <c r="Z1597">
        <v>0.65949999999999998</v>
      </c>
      <c r="AA1597">
        <v>0.65949999999999998</v>
      </c>
      <c r="AB1597" s="7">
        <f t="shared" si="72"/>
        <v>15.827999999999992</v>
      </c>
      <c r="AC1597">
        <f>INDEX(SHELF_days!$C$2:$C$289,MATCH(A1597&amp;"|"&amp;C1597,SHELF_days!$D$2:$D$289,0))</f>
        <v>22</v>
      </c>
      <c r="AD1597" s="8">
        <f t="shared" si="73"/>
        <v>348.21599999999984</v>
      </c>
      <c r="AE1597" s="7">
        <f t="shared" si="74"/>
        <v>0.65949999999999998</v>
      </c>
    </row>
    <row r="1598" spans="1:31" x14ac:dyDescent="0.45">
      <c r="A1598" t="s">
        <v>35</v>
      </c>
      <c r="B1598" t="s">
        <v>174</v>
      </c>
      <c r="C1598" t="s">
        <v>134</v>
      </c>
      <c r="D1598">
        <v>0.8</v>
      </c>
      <c r="E1598">
        <v>0.8</v>
      </c>
      <c r="F1598">
        <v>0.8</v>
      </c>
      <c r="G1598">
        <v>0.8</v>
      </c>
      <c r="H1598">
        <v>0.8</v>
      </c>
      <c r="I1598">
        <v>0.8</v>
      </c>
      <c r="J1598">
        <v>0.8</v>
      </c>
      <c r="K1598">
        <v>0.8</v>
      </c>
      <c r="L1598">
        <v>0.8</v>
      </c>
      <c r="M1598">
        <v>0.8</v>
      </c>
      <c r="N1598">
        <v>0.8</v>
      </c>
      <c r="O1598">
        <v>0.8</v>
      </c>
      <c r="P1598">
        <v>0.8</v>
      </c>
      <c r="Q1598">
        <v>0.8</v>
      </c>
      <c r="R1598">
        <v>0.8</v>
      </c>
      <c r="S1598">
        <v>0.8</v>
      </c>
      <c r="T1598">
        <v>0.8</v>
      </c>
      <c r="U1598">
        <v>0.8</v>
      </c>
      <c r="V1598">
        <v>0.8</v>
      </c>
      <c r="W1598">
        <v>0.8</v>
      </c>
      <c r="X1598">
        <v>0.8</v>
      </c>
      <c r="Y1598">
        <v>0.8</v>
      </c>
      <c r="Z1598">
        <v>0.8</v>
      </c>
      <c r="AA1598">
        <v>0.8</v>
      </c>
      <c r="AB1598" s="7">
        <f t="shared" si="72"/>
        <v>19.200000000000006</v>
      </c>
      <c r="AC1598">
        <f>INDEX(SHELF_days!$C$2:$C$289,MATCH(A1598&amp;"|"&amp;C1598,SHELF_days!$D$2:$D$289,0))</f>
        <v>55</v>
      </c>
      <c r="AD1598" s="8">
        <f t="shared" si="73"/>
        <v>1056.0000000000005</v>
      </c>
      <c r="AE1598" s="7">
        <f t="shared" si="74"/>
        <v>0.8</v>
      </c>
    </row>
    <row r="1599" spans="1:31" x14ac:dyDescent="0.45">
      <c r="A1599" t="s">
        <v>35</v>
      </c>
      <c r="B1599" t="s">
        <v>174</v>
      </c>
      <c r="C1599" t="s">
        <v>135</v>
      </c>
      <c r="D1599">
        <v>0.8</v>
      </c>
      <c r="E1599">
        <v>0.8</v>
      </c>
      <c r="F1599">
        <v>0.8</v>
      </c>
      <c r="G1599">
        <v>0.8</v>
      </c>
      <c r="H1599">
        <v>0.8</v>
      </c>
      <c r="I1599">
        <v>0.8</v>
      </c>
      <c r="J1599">
        <v>0.8</v>
      </c>
      <c r="K1599">
        <v>0.8</v>
      </c>
      <c r="L1599">
        <v>0.8</v>
      </c>
      <c r="M1599">
        <v>0.8</v>
      </c>
      <c r="N1599">
        <v>0.8</v>
      </c>
      <c r="O1599">
        <v>0.8</v>
      </c>
      <c r="P1599">
        <v>0.8</v>
      </c>
      <c r="Q1599">
        <v>0.8</v>
      </c>
      <c r="R1599">
        <v>0.8</v>
      </c>
      <c r="S1599">
        <v>0.8</v>
      </c>
      <c r="T1599">
        <v>0.8</v>
      </c>
      <c r="U1599">
        <v>0.8</v>
      </c>
      <c r="V1599">
        <v>0.8</v>
      </c>
      <c r="W1599">
        <v>0.8</v>
      </c>
      <c r="X1599">
        <v>0.8</v>
      </c>
      <c r="Y1599">
        <v>0.8</v>
      </c>
      <c r="Z1599">
        <v>0.8</v>
      </c>
      <c r="AA1599">
        <v>0.8</v>
      </c>
      <c r="AB1599" s="7">
        <f t="shared" si="72"/>
        <v>19.200000000000006</v>
      </c>
      <c r="AC1599">
        <f>INDEX(SHELF_days!$C$2:$C$289,MATCH(A1599&amp;"|"&amp;C1599,SHELF_days!$D$2:$D$289,0))</f>
        <v>73</v>
      </c>
      <c r="AD1599" s="8">
        <f t="shared" si="73"/>
        <v>1401.6000000000004</v>
      </c>
      <c r="AE1599" s="7">
        <f t="shared" si="74"/>
        <v>0.8</v>
      </c>
    </row>
    <row r="1600" spans="1:31" x14ac:dyDescent="0.45">
      <c r="A1600" t="s">
        <v>35</v>
      </c>
      <c r="B1600" t="s">
        <v>174</v>
      </c>
      <c r="C1600" t="s">
        <v>136</v>
      </c>
      <c r="D1600">
        <v>0.8</v>
      </c>
      <c r="E1600">
        <v>0.8</v>
      </c>
      <c r="F1600">
        <v>0.8</v>
      </c>
      <c r="G1600">
        <v>0.8</v>
      </c>
      <c r="H1600">
        <v>0.8</v>
      </c>
      <c r="I1600">
        <v>0.8</v>
      </c>
      <c r="J1600">
        <v>0.8</v>
      </c>
      <c r="K1600">
        <v>0.8</v>
      </c>
      <c r="L1600">
        <v>0.8</v>
      </c>
      <c r="M1600">
        <v>0.8</v>
      </c>
      <c r="N1600">
        <v>0.8</v>
      </c>
      <c r="O1600">
        <v>0.8</v>
      </c>
      <c r="P1600">
        <v>0.8</v>
      </c>
      <c r="Q1600">
        <v>0.8</v>
      </c>
      <c r="R1600">
        <v>0.8</v>
      </c>
      <c r="S1600">
        <v>0.8</v>
      </c>
      <c r="T1600">
        <v>0.8</v>
      </c>
      <c r="U1600">
        <v>0.8</v>
      </c>
      <c r="V1600">
        <v>0.8</v>
      </c>
      <c r="W1600">
        <v>0.8</v>
      </c>
      <c r="X1600">
        <v>0.8</v>
      </c>
      <c r="Y1600">
        <v>0.8</v>
      </c>
      <c r="Z1600">
        <v>0.8</v>
      </c>
      <c r="AA1600">
        <v>0.8</v>
      </c>
      <c r="AB1600" s="7">
        <f t="shared" si="72"/>
        <v>19.200000000000006</v>
      </c>
      <c r="AC1600">
        <f>INDEX(SHELF_days!$C$2:$C$289,MATCH(A1600&amp;"|"&amp;C1600,SHELF_days!$D$2:$D$289,0))</f>
        <v>79</v>
      </c>
      <c r="AD1600" s="8">
        <f t="shared" si="73"/>
        <v>1516.8000000000004</v>
      </c>
      <c r="AE1600" s="7">
        <f t="shared" si="74"/>
        <v>0.8</v>
      </c>
    </row>
    <row r="1601" spans="1:31" x14ac:dyDescent="0.45">
      <c r="A1601" t="s">
        <v>35</v>
      </c>
      <c r="B1601" t="s">
        <v>174</v>
      </c>
      <c r="C1601" t="s">
        <v>137</v>
      </c>
      <c r="D1601">
        <v>0.8</v>
      </c>
      <c r="E1601">
        <v>0.8</v>
      </c>
      <c r="F1601">
        <v>0.8</v>
      </c>
      <c r="G1601">
        <v>0.8</v>
      </c>
      <c r="H1601">
        <v>0.8</v>
      </c>
      <c r="I1601">
        <v>0.8</v>
      </c>
      <c r="J1601">
        <v>0.8</v>
      </c>
      <c r="K1601">
        <v>0.8</v>
      </c>
      <c r="L1601">
        <v>0.8</v>
      </c>
      <c r="M1601">
        <v>0.8</v>
      </c>
      <c r="N1601">
        <v>0.8</v>
      </c>
      <c r="O1601">
        <v>0.8</v>
      </c>
      <c r="P1601">
        <v>0.8</v>
      </c>
      <c r="Q1601">
        <v>0.8</v>
      </c>
      <c r="R1601">
        <v>0.8</v>
      </c>
      <c r="S1601">
        <v>0.8</v>
      </c>
      <c r="T1601">
        <v>0.8</v>
      </c>
      <c r="U1601">
        <v>0.8</v>
      </c>
      <c r="V1601">
        <v>0.8</v>
      </c>
      <c r="W1601">
        <v>0.8</v>
      </c>
      <c r="X1601">
        <v>0.8</v>
      </c>
      <c r="Y1601">
        <v>0.8</v>
      </c>
      <c r="Z1601">
        <v>0.8</v>
      </c>
      <c r="AA1601">
        <v>0.8</v>
      </c>
      <c r="AB1601" s="7">
        <f t="shared" si="72"/>
        <v>19.200000000000006</v>
      </c>
      <c r="AC1601">
        <f>INDEX(SHELF_days!$C$2:$C$289,MATCH(A1601&amp;"|"&amp;C1601,SHELF_days!$D$2:$D$289,0))</f>
        <v>124</v>
      </c>
      <c r="AD1601" s="8">
        <f t="shared" si="73"/>
        <v>2380.8000000000006</v>
      </c>
      <c r="AE1601" s="7">
        <f t="shared" si="74"/>
        <v>0.8</v>
      </c>
    </row>
    <row r="1602" spans="1:31" x14ac:dyDescent="0.45">
      <c r="A1602" t="s">
        <v>35</v>
      </c>
      <c r="B1602" t="s">
        <v>174</v>
      </c>
      <c r="C1602" t="s">
        <v>138</v>
      </c>
      <c r="D1602">
        <v>0.8</v>
      </c>
      <c r="E1602">
        <v>0.8</v>
      </c>
      <c r="F1602">
        <v>0.8</v>
      </c>
      <c r="G1602">
        <v>0.8</v>
      </c>
      <c r="H1602">
        <v>0.8</v>
      </c>
      <c r="I1602">
        <v>0.8</v>
      </c>
      <c r="J1602">
        <v>0.8</v>
      </c>
      <c r="K1602">
        <v>0.8</v>
      </c>
      <c r="L1602">
        <v>0.8</v>
      </c>
      <c r="M1602">
        <v>0.8</v>
      </c>
      <c r="N1602">
        <v>0.8</v>
      </c>
      <c r="O1602">
        <v>0.8</v>
      </c>
      <c r="P1602">
        <v>0.8</v>
      </c>
      <c r="Q1602">
        <v>0.8</v>
      </c>
      <c r="R1602">
        <v>0.8</v>
      </c>
      <c r="S1602">
        <v>0.8</v>
      </c>
      <c r="T1602">
        <v>0.8</v>
      </c>
      <c r="U1602">
        <v>0.8</v>
      </c>
      <c r="V1602">
        <v>0.8</v>
      </c>
      <c r="W1602">
        <v>0.8</v>
      </c>
      <c r="X1602">
        <v>0.8</v>
      </c>
      <c r="Y1602">
        <v>0.8</v>
      </c>
      <c r="Z1602">
        <v>0.8</v>
      </c>
      <c r="AA1602">
        <v>0.8</v>
      </c>
      <c r="AB1602" s="7">
        <f t="shared" ref="AB1602:AB1665" si="75">SUM(D1602:AA1602)</f>
        <v>19.200000000000006</v>
      </c>
      <c r="AC1602">
        <f>INDEX(SHELF_days!$C$2:$C$289,MATCH(A1602&amp;"|"&amp;C1602,SHELF_days!$D$2:$D$289,0))</f>
        <v>12</v>
      </c>
      <c r="AD1602" s="8">
        <f t="shared" ref="AD1602:AD1665" si="76">AB1602*AC1602</f>
        <v>230.40000000000009</v>
      </c>
      <c r="AE1602" s="7">
        <f t="shared" ref="AE1602:AE1665" si="77">MAX(D1602:AA1602)</f>
        <v>0.8</v>
      </c>
    </row>
    <row r="1603" spans="1:31" x14ac:dyDescent="0.45">
      <c r="A1603" t="s">
        <v>35</v>
      </c>
      <c r="B1603" t="s">
        <v>174</v>
      </c>
      <c r="C1603" t="s">
        <v>139</v>
      </c>
      <c r="D1603">
        <v>0.8</v>
      </c>
      <c r="E1603">
        <v>0.8</v>
      </c>
      <c r="F1603">
        <v>0.8</v>
      </c>
      <c r="G1603">
        <v>0.8</v>
      </c>
      <c r="H1603">
        <v>0.8</v>
      </c>
      <c r="I1603">
        <v>0.8</v>
      </c>
      <c r="J1603">
        <v>0.8</v>
      </c>
      <c r="K1603">
        <v>0.8</v>
      </c>
      <c r="L1603">
        <v>0.8</v>
      </c>
      <c r="M1603">
        <v>0.8</v>
      </c>
      <c r="N1603">
        <v>0.8</v>
      </c>
      <c r="O1603">
        <v>0.8</v>
      </c>
      <c r="P1603">
        <v>0.8</v>
      </c>
      <c r="Q1603">
        <v>0.8</v>
      </c>
      <c r="R1603">
        <v>0.8</v>
      </c>
      <c r="S1603">
        <v>0.8</v>
      </c>
      <c r="T1603">
        <v>0.8</v>
      </c>
      <c r="U1603">
        <v>0.8</v>
      </c>
      <c r="V1603">
        <v>0.8</v>
      </c>
      <c r="W1603">
        <v>0.8</v>
      </c>
      <c r="X1603">
        <v>0.8</v>
      </c>
      <c r="Y1603">
        <v>0.8</v>
      </c>
      <c r="Z1603">
        <v>0.8</v>
      </c>
      <c r="AA1603">
        <v>0.8</v>
      </c>
      <c r="AB1603" s="7">
        <f t="shared" si="75"/>
        <v>19.200000000000006</v>
      </c>
      <c r="AC1603">
        <f>INDEX(SHELF_days!$C$2:$C$289,MATCH(A1603&amp;"|"&amp;C1603,SHELF_days!$D$2:$D$289,0))</f>
        <v>22</v>
      </c>
      <c r="AD1603" s="8">
        <f t="shared" si="76"/>
        <v>422.40000000000015</v>
      </c>
      <c r="AE1603" s="7">
        <f t="shared" si="77"/>
        <v>0.8</v>
      </c>
    </row>
    <row r="1604" spans="1:31" x14ac:dyDescent="0.45">
      <c r="A1604" t="s">
        <v>35</v>
      </c>
      <c r="B1604" t="s">
        <v>175</v>
      </c>
      <c r="C1604" t="s">
        <v>134</v>
      </c>
      <c r="D1604">
        <v>0.40447473749621582</v>
      </c>
      <c r="E1604">
        <v>0.38637966290602732</v>
      </c>
      <c r="F1604">
        <v>0.38204770622219852</v>
      </c>
      <c r="G1604">
        <v>0.38308989214795608</v>
      </c>
      <c r="H1604">
        <v>0.39814396287327969</v>
      </c>
      <c r="I1604">
        <v>0.44208922296201048</v>
      </c>
      <c r="J1604">
        <v>0.49758349885924058</v>
      </c>
      <c r="K1604">
        <v>0.50797466390471746</v>
      </c>
      <c r="L1604">
        <v>0.47230573815936677</v>
      </c>
      <c r="M1604">
        <v>0.44604004748057913</v>
      </c>
      <c r="N1604">
        <v>0.43580740353517078</v>
      </c>
      <c r="O1604">
        <v>0.43156597917154749</v>
      </c>
      <c r="P1604">
        <v>0.42392774060738492</v>
      </c>
      <c r="Q1604">
        <v>0.40962892453253918</v>
      </c>
      <c r="R1604">
        <v>0.40197198496067088</v>
      </c>
      <c r="S1604">
        <v>0.41653011826467118</v>
      </c>
      <c r="T1604">
        <v>0.47902621517681249</v>
      </c>
      <c r="U1604">
        <v>0.54846810171251315</v>
      </c>
      <c r="V1604">
        <v>0.57408859483405461</v>
      </c>
      <c r="W1604">
        <v>0.57625331706177119</v>
      </c>
      <c r="X1604">
        <v>0.56961406023483885</v>
      </c>
      <c r="Y1604">
        <v>0.54462606538159064</v>
      </c>
      <c r="Z1604">
        <v>0.49396978878519499</v>
      </c>
      <c r="AA1604">
        <v>0.44139945509611023</v>
      </c>
      <c r="AB1604" s="7">
        <f t="shared" si="75"/>
        <v>11.067006882366464</v>
      </c>
      <c r="AC1604">
        <f>INDEX(SHELF_days!$C$2:$C$289,MATCH(A1604&amp;"|"&amp;C1604,SHELF_days!$D$2:$D$289,0))</f>
        <v>55</v>
      </c>
      <c r="AD1604" s="8">
        <f t="shared" si="76"/>
        <v>608.6853785301555</v>
      </c>
      <c r="AE1604" s="7">
        <f t="shared" si="77"/>
        <v>0.57625331706177119</v>
      </c>
    </row>
    <row r="1605" spans="1:31" x14ac:dyDescent="0.45">
      <c r="A1605" t="s">
        <v>35</v>
      </c>
      <c r="B1605" t="s">
        <v>175</v>
      </c>
      <c r="C1605" t="s">
        <v>135</v>
      </c>
      <c r="D1605">
        <v>0.21432641644698941</v>
      </c>
      <c r="E1605">
        <v>0.2013435744231008</v>
      </c>
      <c r="F1605">
        <v>0.19773900635330069</v>
      </c>
      <c r="G1605">
        <v>0.19846429717987149</v>
      </c>
      <c r="H1605">
        <v>0.20370855476733221</v>
      </c>
      <c r="I1605">
        <v>0.22263856027810761</v>
      </c>
      <c r="J1605">
        <v>0.2385768330673719</v>
      </c>
      <c r="K1605">
        <v>0.23530562772830521</v>
      </c>
      <c r="L1605">
        <v>0.22944893132555069</v>
      </c>
      <c r="M1605">
        <v>0.22862142452594339</v>
      </c>
      <c r="N1605">
        <v>0.23848499090914371</v>
      </c>
      <c r="O1605">
        <v>0.25080258487675722</v>
      </c>
      <c r="P1605">
        <v>0.26158294833609852</v>
      </c>
      <c r="Q1605">
        <v>0.26742826680017018</v>
      </c>
      <c r="R1605">
        <v>0.27476360276331879</v>
      </c>
      <c r="S1605">
        <v>0.28338855996205142</v>
      </c>
      <c r="T1605">
        <v>0.30925908248668987</v>
      </c>
      <c r="U1605">
        <v>0.35389905303323399</v>
      </c>
      <c r="V1605">
        <v>0.37508914311964081</v>
      </c>
      <c r="W1605">
        <v>0.39183964339681288</v>
      </c>
      <c r="X1605">
        <v>0.39094033214661839</v>
      </c>
      <c r="Y1605">
        <v>0.37428352238308749</v>
      </c>
      <c r="Z1605">
        <v>0.31049724397261469</v>
      </c>
      <c r="AA1605">
        <v>0.24692994771085849</v>
      </c>
      <c r="AB1605" s="7">
        <f t="shared" si="75"/>
        <v>6.4993621479929695</v>
      </c>
      <c r="AC1605">
        <f>INDEX(SHELF_days!$C$2:$C$289,MATCH(A1605&amp;"|"&amp;C1605,SHELF_days!$D$2:$D$289,0))</f>
        <v>73</v>
      </c>
      <c r="AD1605" s="8">
        <f t="shared" si="76"/>
        <v>474.4534368034868</v>
      </c>
      <c r="AE1605" s="7">
        <f t="shared" si="77"/>
        <v>0.39183964339681288</v>
      </c>
    </row>
    <row r="1606" spans="1:31" x14ac:dyDescent="0.45">
      <c r="A1606" t="s">
        <v>35</v>
      </c>
      <c r="B1606" t="s">
        <v>175</v>
      </c>
      <c r="C1606" t="s">
        <v>136</v>
      </c>
      <c r="D1606">
        <v>0.51377921010227057</v>
      </c>
      <c r="E1606">
        <v>0.47693674582527668</v>
      </c>
      <c r="F1606">
        <v>0.45560207623607712</v>
      </c>
      <c r="G1606">
        <v>0.44755311129501962</v>
      </c>
      <c r="H1606">
        <v>0.4513577099710796</v>
      </c>
      <c r="I1606">
        <v>0.46268074978567392</v>
      </c>
      <c r="J1606">
        <v>0.46350264844427291</v>
      </c>
      <c r="K1606">
        <v>0.47979331776857798</v>
      </c>
      <c r="L1606">
        <v>0.50505053732416705</v>
      </c>
      <c r="M1606">
        <v>0.53058240618875674</v>
      </c>
      <c r="N1606">
        <v>0.58314784509925</v>
      </c>
      <c r="O1606">
        <v>0.63764355958128494</v>
      </c>
      <c r="P1606">
        <v>0.68152905501681815</v>
      </c>
      <c r="Q1606">
        <v>0.70914628105198874</v>
      </c>
      <c r="R1606">
        <v>0.72532085898303189</v>
      </c>
      <c r="S1606">
        <v>0.73718328247344767</v>
      </c>
      <c r="T1606">
        <v>0.74631842730136744</v>
      </c>
      <c r="U1606">
        <v>0.75528306352948738</v>
      </c>
      <c r="V1606">
        <v>0.76967364172082553</v>
      </c>
      <c r="W1606">
        <v>0.7807592369310119</v>
      </c>
      <c r="X1606">
        <v>0.77623061076162569</v>
      </c>
      <c r="Y1606">
        <v>0.75060068136042601</v>
      </c>
      <c r="Z1606">
        <v>0.67233074132125714</v>
      </c>
      <c r="AA1606">
        <v>0.5772615143610732</v>
      </c>
      <c r="AB1606" s="7">
        <f t="shared" si="75"/>
        <v>14.689267312434067</v>
      </c>
      <c r="AC1606">
        <f>INDEX(SHELF_days!$C$2:$C$289,MATCH(A1606&amp;"|"&amp;C1606,SHELF_days!$D$2:$D$289,0))</f>
        <v>79</v>
      </c>
      <c r="AD1606" s="8">
        <f t="shared" si="76"/>
        <v>1160.4521176822914</v>
      </c>
      <c r="AE1606" s="7">
        <f t="shared" si="77"/>
        <v>0.7807592369310119</v>
      </c>
    </row>
    <row r="1607" spans="1:31" x14ac:dyDescent="0.45">
      <c r="A1607" t="s">
        <v>35</v>
      </c>
      <c r="B1607" t="s">
        <v>175</v>
      </c>
      <c r="C1607" t="s">
        <v>137</v>
      </c>
      <c r="D1607">
        <v>0.33198273845385778</v>
      </c>
      <c r="E1607">
        <v>0.3179648281980807</v>
      </c>
      <c r="F1607">
        <v>0.31354024383904838</v>
      </c>
      <c r="G1607">
        <v>0.31304561810106291</v>
      </c>
      <c r="H1607">
        <v>0.31771039660771361</v>
      </c>
      <c r="I1607">
        <v>0.34453545572779493</v>
      </c>
      <c r="J1607">
        <v>0.37679165554215532</v>
      </c>
      <c r="K1607">
        <v>0.36634028257070489</v>
      </c>
      <c r="L1607">
        <v>0.3621759849021402</v>
      </c>
      <c r="M1607">
        <v>0.36581488620780861</v>
      </c>
      <c r="N1607">
        <v>0.37700471559326149</v>
      </c>
      <c r="O1607">
        <v>0.39958125813377621</v>
      </c>
      <c r="P1607">
        <v>0.42385266405711058</v>
      </c>
      <c r="Q1607">
        <v>0.44131093274315231</v>
      </c>
      <c r="R1607">
        <v>0.44980356734273658</v>
      </c>
      <c r="S1607">
        <v>0.46890344404478518</v>
      </c>
      <c r="T1607">
        <v>0.51384575516815789</v>
      </c>
      <c r="U1607">
        <v>0.54690192370845059</v>
      </c>
      <c r="V1607">
        <v>0.56325861366865104</v>
      </c>
      <c r="W1607">
        <v>0.56303349616264275</v>
      </c>
      <c r="X1607">
        <v>0.55102177277526287</v>
      </c>
      <c r="Y1607">
        <v>0.50123846103035075</v>
      </c>
      <c r="Z1607">
        <v>0.42593668420839381</v>
      </c>
      <c r="AA1607">
        <v>0.3602089413553376</v>
      </c>
      <c r="AB1607" s="7">
        <f t="shared" si="75"/>
        <v>9.9958043201424367</v>
      </c>
      <c r="AC1607">
        <f>INDEX(SHELF_days!$C$2:$C$289,MATCH(A1607&amp;"|"&amp;C1607,SHELF_days!$D$2:$D$289,0))</f>
        <v>124</v>
      </c>
      <c r="AD1607" s="8">
        <f t="shared" si="76"/>
        <v>1239.4797356976621</v>
      </c>
      <c r="AE1607" s="7">
        <f t="shared" si="77"/>
        <v>0.56325861366865104</v>
      </c>
    </row>
    <row r="1608" spans="1:31" x14ac:dyDescent="0.45">
      <c r="A1608" t="s">
        <v>35</v>
      </c>
      <c r="B1608" t="s">
        <v>175</v>
      </c>
      <c r="C1608" t="s">
        <v>138</v>
      </c>
      <c r="D1608">
        <v>0.6669557064315661</v>
      </c>
      <c r="E1608">
        <v>0.59119989408780671</v>
      </c>
      <c r="F1608">
        <v>0.5395362753036772</v>
      </c>
      <c r="G1608">
        <v>0.51242027461978457</v>
      </c>
      <c r="H1608">
        <v>0.509391760265128</v>
      </c>
      <c r="I1608">
        <v>0.51307987527872578</v>
      </c>
      <c r="J1608">
        <v>0.50505816628377065</v>
      </c>
      <c r="K1608">
        <v>0.56860695340862466</v>
      </c>
      <c r="L1608">
        <v>0.62474008745173448</v>
      </c>
      <c r="M1608">
        <v>0.69734617425819501</v>
      </c>
      <c r="N1608">
        <v>0.75131280551252599</v>
      </c>
      <c r="O1608">
        <v>0.79386793348451545</v>
      </c>
      <c r="P1608">
        <v>0.81451031556923736</v>
      </c>
      <c r="Q1608">
        <v>0.82594123617695325</v>
      </c>
      <c r="R1608">
        <v>0.83146987827455454</v>
      </c>
      <c r="S1608">
        <v>0.83381702102969824</v>
      </c>
      <c r="T1608">
        <v>0.83573815943419694</v>
      </c>
      <c r="U1608">
        <v>0.84121443359366632</v>
      </c>
      <c r="V1608">
        <v>0.84975099591295089</v>
      </c>
      <c r="W1608">
        <v>0.85320727982965072</v>
      </c>
      <c r="X1608">
        <v>0.86009101587688741</v>
      </c>
      <c r="Y1608">
        <v>0.85877416817420194</v>
      </c>
      <c r="Z1608">
        <v>0.84898430576254924</v>
      </c>
      <c r="AA1608">
        <v>0.78275651613978348</v>
      </c>
      <c r="AB1608" s="7">
        <f t="shared" si="75"/>
        <v>17.309771232160386</v>
      </c>
      <c r="AC1608">
        <f>INDEX(SHELF_days!$C$2:$C$289,MATCH(A1608&amp;"|"&amp;C1608,SHELF_days!$D$2:$D$289,0))</f>
        <v>12</v>
      </c>
      <c r="AD1608" s="8">
        <f t="shared" si="76"/>
        <v>207.71725478592464</v>
      </c>
      <c r="AE1608" s="7">
        <f t="shared" si="77"/>
        <v>0.86009101587688741</v>
      </c>
    </row>
    <row r="1609" spans="1:31" x14ac:dyDescent="0.45">
      <c r="A1609" t="s">
        <v>35</v>
      </c>
      <c r="B1609" t="s">
        <v>175</v>
      </c>
      <c r="C1609" t="s">
        <v>139</v>
      </c>
      <c r="D1609">
        <v>0.57477519043599312</v>
      </c>
      <c r="E1609">
        <v>0.55530549712314436</v>
      </c>
      <c r="F1609">
        <v>0.53847714846505623</v>
      </c>
      <c r="G1609">
        <v>0.53700613896697169</v>
      </c>
      <c r="H1609">
        <v>0.55737020605465593</v>
      </c>
      <c r="I1609">
        <v>0.60669021250643707</v>
      </c>
      <c r="J1609">
        <v>0.6767173254608555</v>
      </c>
      <c r="K1609">
        <v>0.69597578180977948</v>
      </c>
      <c r="L1609">
        <v>0.61275371365754183</v>
      </c>
      <c r="M1609">
        <v>0.57205735328733198</v>
      </c>
      <c r="N1609">
        <v>0.56161848148512428</v>
      </c>
      <c r="O1609">
        <v>0.55666059107277988</v>
      </c>
      <c r="P1609">
        <v>0.54110790185143076</v>
      </c>
      <c r="Q1609">
        <v>0.51004488848227758</v>
      </c>
      <c r="R1609">
        <v>0.49425271891464029</v>
      </c>
      <c r="S1609">
        <v>0.52481970788103949</v>
      </c>
      <c r="T1609">
        <v>0.63697535605300315</v>
      </c>
      <c r="U1609">
        <v>0.64985080798783812</v>
      </c>
      <c r="V1609">
        <v>0.69614759571915574</v>
      </c>
      <c r="W1609">
        <v>0.69560802943525823</v>
      </c>
      <c r="X1609">
        <v>0.69838235334864585</v>
      </c>
      <c r="Y1609">
        <v>0.68352927624458593</v>
      </c>
      <c r="Z1609">
        <v>0.65874335460565925</v>
      </c>
      <c r="AA1609">
        <v>0.61004293735447135</v>
      </c>
      <c r="AB1609" s="7">
        <f t="shared" si="75"/>
        <v>14.444912568203677</v>
      </c>
      <c r="AC1609">
        <f>INDEX(SHELF_days!$C$2:$C$289,MATCH(A1609&amp;"|"&amp;C1609,SHELF_days!$D$2:$D$289,0))</f>
        <v>22</v>
      </c>
      <c r="AD1609" s="8">
        <f t="shared" si="76"/>
        <v>317.78807650048088</v>
      </c>
      <c r="AE1609" s="7">
        <f t="shared" si="77"/>
        <v>0.69838235334864585</v>
      </c>
    </row>
    <row r="1610" spans="1:31" x14ac:dyDescent="0.45">
      <c r="A1610" t="s">
        <v>35</v>
      </c>
      <c r="B1610" t="s">
        <v>176</v>
      </c>
      <c r="C1610" t="s">
        <v>134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 s="7">
        <f t="shared" si="75"/>
        <v>0</v>
      </c>
      <c r="AC1610">
        <f>INDEX(SHELF_days!$C$2:$C$289,MATCH(A1610&amp;"|"&amp;C1610,SHELF_days!$D$2:$D$289,0))</f>
        <v>55</v>
      </c>
      <c r="AD1610" s="8">
        <f t="shared" si="76"/>
        <v>0</v>
      </c>
      <c r="AE1610" s="7">
        <f t="shared" si="77"/>
        <v>0</v>
      </c>
    </row>
    <row r="1611" spans="1:31" x14ac:dyDescent="0.45">
      <c r="A1611" t="s">
        <v>35</v>
      </c>
      <c r="B1611" t="s">
        <v>176</v>
      </c>
      <c r="C1611" t="s">
        <v>135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 s="7">
        <f t="shared" si="75"/>
        <v>0</v>
      </c>
      <c r="AC1611">
        <f>INDEX(SHELF_days!$C$2:$C$289,MATCH(A1611&amp;"|"&amp;C1611,SHELF_days!$D$2:$D$289,0))</f>
        <v>73</v>
      </c>
      <c r="AD1611" s="8">
        <f t="shared" si="76"/>
        <v>0</v>
      </c>
      <c r="AE1611" s="7">
        <f t="shared" si="77"/>
        <v>0</v>
      </c>
    </row>
    <row r="1612" spans="1:31" x14ac:dyDescent="0.45">
      <c r="A1612" t="s">
        <v>35</v>
      </c>
      <c r="B1612" t="s">
        <v>176</v>
      </c>
      <c r="C1612" t="s">
        <v>136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0.95</v>
      </c>
      <c r="W1612">
        <v>0.95</v>
      </c>
      <c r="X1612">
        <v>0</v>
      </c>
      <c r="Y1612">
        <v>0</v>
      </c>
      <c r="Z1612">
        <v>0</v>
      </c>
      <c r="AA1612">
        <v>0</v>
      </c>
      <c r="AB1612" s="7">
        <f t="shared" si="75"/>
        <v>1.9</v>
      </c>
      <c r="AC1612">
        <f>INDEX(SHELF_days!$C$2:$C$289,MATCH(A1612&amp;"|"&amp;C1612,SHELF_days!$D$2:$D$289,0))</f>
        <v>79</v>
      </c>
      <c r="AD1612" s="8">
        <f t="shared" si="76"/>
        <v>150.1</v>
      </c>
      <c r="AE1612" s="7">
        <f t="shared" si="77"/>
        <v>0.95</v>
      </c>
    </row>
    <row r="1613" spans="1:31" x14ac:dyDescent="0.45">
      <c r="A1613" t="s">
        <v>35</v>
      </c>
      <c r="B1613" t="s">
        <v>176</v>
      </c>
      <c r="C1613" t="s">
        <v>137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 s="7">
        <f t="shared" si="75"/>
        <v>0</v>
      </c>
      <c r="AC1613">
        <f>INDEX(SHELF_days!$C$2:$C$289,MATCH(A1613&amp;"|"&amp;C1613,SHELF_days!$D$2:$D$289,0))</f>
        <v>124</v>
      </c>
      <c r="AD1613" s="8">
        <f t="shared" si="76"/>
        <v>0</v>
      </c>
      <c r="AE1613" s="7">
        <f t="shared" si="77"/>
        <v>0</v>
      </c>
    </row>
    <row r="1614" spans="1:31" x14ac:dyDescent="0.45">
      <c r="A1614" t="s">
        <v>35</v>
      </c>
      <c r="B1614" t="s">
        <v>176</v>
      </c>
      <c r="C1614" t="s">
        <v>138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 s="7">
        <f t="shared" si="75"/>
        <v>0</v>
      </c>
      <c r="AC1614">
        <f>INDEX(SHELF_days!$C$2:$C$289,MATCH(A1614&amp;"|"&amp;C1614,SHELF_days!$D$2:$D$289,0))</f>
        <v>12</v>
      </c>
      <c r="AD1614" s="8">
        <f t="shared" si="76"/>
        <v>0</v>
      </c>
      <c r="AE1614" s="7">
        <f t="shared" si="77"/>
        <v>0</v>
      </c>
    </row>
    <row r="1615" spans="1:31" x14ac:dyDescent="0.45">
      <c r="A1615" t="s">
        <v>35</v>
      </c>
      <c r="B1615" t="s">
        <v>176</v>
      </c>
      <c r="C1615" t="s">
        <v>139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 s="7">
        <f t="shared" si="75"/>
        <v>0</v>
      </c>
      <c r="AC1615">
        <f>INDEX(SHELF_days!$C$2:$C$289,MATCH(A1615&amp;"|"&amp;C1615,SHELF_days!$D$2:$D$289,0))</f>
        <v>22</v>
      </c>
      <c r="AD1615" s="8">
        <f t="shared" si="76"/>
        <v>0</v>
      </c>
      <c r="AE1615" s="7">
        <f t="shared" si="77"/>
        <v>0</v>
      </c>
    </row>
    <row r="1616" spans="1:31" x14ac:dyDescent="0.45">
      <c r="A1616" t="s">
        <v>35</v>
      </c>
      <c r="B1616" t="s">
        <v>177</v>
      </c>
      <c r="C1616" t="s">
        <v>134</v>
      </c>
      <c r="D1616">
        <v>0.59095598745003075</v>
      </c>
      <c r="E1616">
        <v>0.53141840735143797</v>
      </c>
      <c r="F1616">
        <v>0.49518936917475131</v>
      </c>
      <c r="G1616">
        <v>0.4793990399349467</v>
      </c>
      <c r="H1616">
        <v>0.47268211044659553</v>
      </c>
      <c r="I1616">
        <v>0.47270345717235501</v>
      </c>
      <c r="J1616">
        <v>0.33541537468759342</v>
      </c>
      <c r="K1616">
        <v>0.31111186708455868</v>
      </c>
      <c r="L1616">
        <v>0.30256901156600452</v>
      </c>
      <c r="M1616">
        <v>0.30793172559825138</v>
      </c>
      <c r="N1616">
        <v>0.32034875151621828</v>
      </c>
      <c r="O1616">
        <v>0.32628626518842652</v>
      </c>
      <c r="P1616">
        <v>0.34497714587227452</v>
      </c>
      <c r="Q1616">
        <v>0.38043978452901289</v>
      </c>
      <c r="R1616">
        <v>0.41383803860926022</v>
      </c>
      <c r="S1616">
        <v>0.44709831994984289</v>
      </c>
      <c r="T1616">
        <v>0.50715603124437891</v>
      </c>
      <c r="U1616">
        <v>0.64055900964092427</v>
      </c>
      <c r="V1616">
        <v>0.68194874893291513</v>
      </c>
      <c r="W1616">
        <v>0.68728855428385927</v>
      </c>
      <c r="X1616">
        <v>0.68339876432901292</v>
      </c>
      <c r="Y1616">
        <v>0.68158377198761366</v>
      </c>
      <c r="Z1616">
        <v>0.66846803128991128</v>
      </c>
      <c r="AA1616">
        <v>0.64505171443551246</v>
      </c>
      <c r="AB1616" s="7">
        <f t="shared" si="75"/>
        <v>11.727819282275687</v>
      </c>
      <c r="AC1616">
        <f>INDEX(SHELF_days!$C$2:$C$289,MATCH(A1616&amp;"|"&amp;C1616,SHELF_days!$D$2:$D$289,0))</f>
        <v>55</v>
      </c>
      <c r="AD1616" s="8">
        <f t="shared" si="76"/>
        <v>645.03006052516287</v>
      </c>
      <c r="AE1616" s="7">
        <f t="shared" si="77"/>
        <v>0.68728855428385927</v>
      </c>
    </row>
    <row r="1617" spans="1:31" x14ac:dyDescent="0.45">
      <c r="A1617" t="s">
        <v>35</v>
      </c>
      <c r="B1617" t="s">
        <v>177</v>
      </c>
      <c r="C1617" t="s">
        <v>135</v>
      </c>
      <c r="D1617">
        <v>0.40148876162146008</v>
      </c>
      <c r="E1617">
        <v>0.37797205881147689</v>
      </c>
      <c r="F1617">
        <v>0.36968139135711509</v>
      </c>
      <c r="G1617">
        <v>0.36458656339888212</v>
      </c>
      <c r="H1617">
        <v>0.36370826652496141</v>
      </c>
      <c r="I1617">
        <v>0.37278308558761608</v>
      </c>
      <c r="J1617">
        <v>0.35801757748969149</v>
      </c>
      <c r="K1617">
        <v>0.30811274126807248</v>
      </c>
      <c r="L1617">
        <v>0.23944710723844259</v>
      </c>
      <c r="M1617">
        <v>0.24082398174825151</v>
      </c>
      <c r="N1617">
        <v>0.2435549789953424</v>
      </c>
      <c r="O1617">
        <v>0.24345259601897201</v>
      </c>
      <c r="P1617">
        <v>0.24351300589774991</v>
      </c>
      <c r="Q1617">
        <v>0.24405041845570949</v>
      </c>
      <c r="R1617">
        <v>0.2521598562737376</v>
      </c>
      <c r="S1617">
        <v>0.2637711057011855</v>
      </c>
      <c r="T1617">
        <v>0.35973533631546162</v>
      </c>
      <c r="U1617">
        <v>0.55825906567319228</v>
      </c>
      <c r="V1617">
        <v>0.60257755719561235</v>
      </c>
      <c r="W1617">
        <v>0.60961766170488285</v>
      </c>
      <c r="X1617">
        <v>0.5882984663034323</v>
      </c>
      <c r="Y1617">
        <v>0.55518247684685862</v>
      </c>
      <c r="Z1617">
        <v>0.4749946391201873</v>
      </c>
      <c r="AA1617">
        <v>0.41230879854569308</v>
      </c>
      <c r="AB1617" s="7">
        <f t="shared" si="75"/>
        <v>9.0480974980939859</v>
      </c>
      <c r="AC1617">
        <f>INDEX(SHELF_days!$C$2:$C$289,MATCH(A1617&amp;"|"&amp;C1617,SHELF_days!$D$2:$D$289,0))</f>
        <v>73</v>
      </c>
      <c r="AD1617" s="8">
        <f t="shared" si="76"/>
        <v>660.51111736086102</v>
      </c>
      <c r="AE1617" s="7">
        <f t="shared" si="77"/>
        <v>0.60961766170488285</v>
      </c>
    </row>
    <row r="1618" spans="1:31" x14ac:dyDescent="0.45">
      <c r="A1618" t="s">
        <v>35</v>
      </c>
      <c r="B1618" t="s">
        <v>177</v>
      </c>
      <c r="C1618" t="s">
        <v>136</v>
      </c>
      <c r="D1618">
        <v>0.39503302313174082</v>
      </c>
      <c r="E1618">
        <v>0.35593384880566309</v>
      </c>
      <c r="F1618">
        <v>0.33660682383123069</v>
      </c>
      <c r="G1618">
        <v>0.33137335008677082</v>
      </c>
      <c r="H1618">
        <v>0.34680009957357422</v>
      </c>
      <c r="I1618">
        <v>0.38415103703377501</v>
      </c>
      <c r="J1618">
        <v>0.34887782997274608</v>
      </c>
      <c r="K1618">
        <v>0.25518386079822519</v>
      </c>
      <c r="L1618">
        <v>0.22563854902116601</v>
      </c>
      <c r="M1618">
        <v>0.2277710137696532</v>
      </c>
      <c r="N1618">
        <v>0.2308712978073568</v>
      </c>
      <c r="O1618">
        <v>0.2326811561261051</v>
      </c>
      <c r="P1618">
        <v>0.23178220787245091</v>
      </c>
      <c r="Q1618">
        <v>0.23038956303755581</v>
      </c>
      <c r="R1618">
        <v>0.22732045220542241</v>
      </c>
      <c r="S1618">
        <v>0.23537691344966441</v>
      </c>
      <c r="T1618">
        <v>0.31913641698390188</v>
      </c>
      <c r="U1618">
        <v>0.50675344214597173</v>
      </c>
      <c r="V1618">
        <v>0.58229119395061801</v>
      </c>
      <c r="W1618">
        <v>0.59172833821831539</v>
      </c>
      <c r="X1618">
        <v>0.5756331772074238</v>
      </c>
      <c r="Y1618">
        <v>0.55620538303358968</v>
      </c>
      <c r="Z1618">
        <v>0.48903908684109898</v>
      </c>
      <c r="AA1618">
        <v>0.41930063870992651</v>
      </c>
      <c r="AB1618" s="7">
        <f t="shared" si="75"/>
        <v>8.6358787036139475</v>
      </c>
      <c r="AC1618">
        <f>INDEX(SHELF_days!$C$2:$C$289,MATCH(A1618&amp;"|"&amp;C1618,SHELF_days!$D$2:$D$289,0))</f>
        <v>79</v>
      </c>
      <c r="AD1618" s="8">
        <f t="shared" si="76"/>
        <v>682.23441758550189</v>
      </c>
      <c r="AE1618" s="7">
        <f t="shared" si="77"/>
        <v>0.59172833821831539</v>
      </c>
    </row>
    <row r="1619" spans="1:31" x14ac:dyDescent="0.45">
      <c r="A1619" t="s">
        <v>35</v>
      </c>
      <c r="B1619" t="s">
        <v>177</v>
      </c>
      <c r="C1619" t="s">
        <v>137</v>
      </c>
      <c r="D1619">
        <v>0.36512489020354089</v>
      </c>
      <c r="E1619">
        <v>0.32564782845648849</v>
      </c>
      <c r="F1619">
        <v>0.31903456327031549</v>
      </c>
      <c r="G1619">
        <v>0.31673376496568018</v>
      </c>
      <c r="H1619">
        <v>0.32362715344238041</v>
      </c>
      <c r="I1619">
        <v>0.32142819715845622</v>
      </c>
      <c r="J1619">
        <v>0.29681337334088431</v>
      </c>
      <c r="K1619">
        <v>0.2652441943947581</v>
      </c>
      <c r="L1619">
        <v>0.2277060569241002</v>
      </c>
      <c r="M1619">
        <v>0.22504777234268331</v>
      </c>
      <c r="N1619">
        <v>0.22854688866425649</v>
      </c>
      <c r="O1619">
        <v>0.2284395042206496</v>
      </c>
      <c r="P1619">
        <v>0.2312924664062829</v>
      </c>
      <c r="Q1619">
        <v>0.23379140632944451</v>
      </c>
      <c r="R1619">
        <v>0.2394026476429072</v>
      </c>
      <c r="S1619">
        <v>0.24894993294956511</v>
      </c>
      <c r="T1619">
        <v>0.35483538209741511</v>
      </c>
      <c r="U1619">
        <v>0.5426429222000918</v>
      </c>
      <c r="V1619">
        <v>0.60511064692194783</v>
      </c>
      <c r="W1619">
        <v>0.59285912111069494</v>
      </c>
      <c r="X1619">
        <v>0.58102974317667511</v>
      </c>
      <c r="Y1619">
        <v>0.55057967178693368</v>
      </c>
      <c r="Z1619">
        <v>0.4870237847031948</v>
      </c>
      <c r="AA1619">
        <v>0.41386218593810409</v>
      </c>
      <c r="AB1619" s="7">
        <f t="shared" si="75"/>
        <v>8.5247740986474501</v>
      </c>
      <c r="AC1619">
        <f>INDEX(SHELF_days!$C$2:$C$289,MATCH(A1619&amp;"|"&amp;C1619,SHELF_days!$D$2:$D$289,0))</f>
        <v>124</v>
      </c>
      <c r="AD1619" s="8">
        <f t="shared" si="76"/>
        <v>1057.0719882322837</v>
      </c>
      <c r="AE1619" s="7">
        <f t="shared" si="77"/>
        <v>0.60511064692194783</v>
      </c>
    </row>
    <row r="1620" spans="1:31" x14ac:dyDescent="0.45">
      <c r="A1620" t="s">
        <v>35</v>
      </c>
      <c r="B1620" t="s">
        <v>177</v>
      </c>
      <c r="C1620" t="s">
        <v>138</v>
      </c>
      <c r="D1620">
        <v>0.6428438468873009</v>
      </c>
      <c r="E1620">
        <v>0.59849884431959455</v>
      </c>
      <c r="F1620">
        <v>0.54004113954097421</v>
      </c>
      <c r="G1620">
        <v>0.50793796354445298</v>
      </c>
      <c r="H1620">
        <v>0.51383694897992449</v>
      </c>
      <c r="I1620">
        <v>0.49242687724568018</v>
      </c>
      <c r="J1620">
        <v>0.32490237257699811</v>
      </c>
      <c r="K1620">
        <v>0.31846407860252302</v>
      </c>
      <c r="L1620">
        <v>0.32490237257699811</v>
      </c>
      <c r="M1620">
        <v>0.32490237257699811</v>
      </c>
      <c r="N1620">
        <v>0.32781368415922918</v>
      </c>
      <c r="O1620">
        <v>0.36166603342605819</v>
      </c>
      <c r="P1620">
        <v>0.37757563532666077</v>
      </c>
      <c r="Q1620">
        <v>0.38738818715136131</v>
      </c>
      <c r="R1620">
        <v>0.44334980019636377</v>
      </c>
      <c r="S1620">
        <v>0.51551214630019204</v>
      </c>
      <c r="T1620">
        <v>0.63800677428305297</v>
      </c>
      <c r="U1620">
        <v>0.68837246465565205</v>
      </c>
      <c r="V1620">
        <v>0.69682481352799863</v>
      </c>
      <c r="W1620">
        <v>0.69682481352799863</v>
      </c>
      <c r="X1620">
        <v>0.69682481352799863</v>
      </c>
      <c r="Y1620">
        <v>0.69682481352799863</v>
      </c>
      <c r="Z1620">
        <v>0.68915279161252885</v>
      </c>
      <c r="AA1620">
        <v>0.68350914252074468</v>
      </c>
      <c r="AB1620" s="7">
        <f t="shared" si="75"/>
        <v>12.488402730595281</v>
      </c>
      <c r="AC1620">
        <f>INDEX(SHELF_days!$C$2:$C$289,MATCH(A1620&amp;"|"&amp;C1620,SHELF_days!$D$2:$D$289,0))</f>
        <v>12</v>
      </c>
      <c r="AD1620" s="8">
        <f t="shared" si="76"/>
        <v>149.86083276714336</v>
      </c>
      <c r="AE1620" s="7">
        <f t="shared" si="77"/>
        <v>0.69682481352799863</v>
      </c>
    </row>
    <row r="1621" spans="1:31" x14ac:dyDescent="0.45">
      <c r="A1621" t="s">
        <v>35</v>
      </c>
      <c r="B1621" t="s">
        <v>177</v>
      </c>
      <c r="C1621" t="s">
        <v>139</v>
      </c>
      <c r="D1621">
        <v>0.25335309402394379</v>
      </c>
      <c r="E1621">
        <v>0.23433888854261761</v>
      </c>
      <c r="F1621">
        <v>0.2230771890748989</v>
      </c>
      <c r="G1621">
        <v>0.2389726899879572</v>
      </c>
      <c r="H1621">
        <v>0.27027688233638908</v>
      </c>
      <c r="I1621">
        <v>0.29561961102761458</v>
      </c>
      <c r="J1621">
        <v>0.4160997502360641</v>
      </c>
      <c r="K1621">
        <v>0.43909824398261071</v>
      </c>
      <c r="L1621">
        <v>0.24779383391915569</v>
      </c>
      <c r="M1621">
        <v>0.1892790743755482</v>
      </c>
      <c r="N1621">
        <v>0.19256829242396761</v>
      </c>
      <c r="O1621">
        <v>0.18598985632712869</v>
      </c>
      <c r="P1621">
        <v>0.1892790743755482</v>
      </c>
      <c r="Q1621">
        <v>0.1871535132069416</v>
      </c>
      <c r="R1621">
        <v>0.18598985632712869</v>
      </c>
      <c r="S1621">
        <v>0.18839917275278151</v>
      </c>
      <c r="T1621">
        <v>0.31183270956782538</v>
      </c>
      <c r="U1621">
        <v>0.57943604466580789</v>
      </c>
      <c r="V1621">
        <v>0.60504560742902613</v>
      </c>
      <c r="W1621">
        <v>0.58770399600872847</v>
      </c>
      <c r="X1621">
        <v>0.58511895958444626</v>
      </c>
      <c r="Y1621">
        <v>0.5649983689265643</v>
      </c>
      <c r="Z1621">
        <v>0.41170544864070852</v>
      </c>
      <c r="AA1621">
        <v>0.30376000266782638</v>
      </c>
      <c r="AB1621" s="7">
        <f t="shared" si="75"/>
        <v>7.8868901604112285</v>
      </c>
      <c r="AC1621">
        <f>INDEX(SHELF_days!$C$2:$C$289,MATCH(A1621&amp;"|"&amp;C1621,SHELF_days!$D$2:$D$289,0))</f>
        <v>22</v>
      </c>
      <c r="AD1621" s="8">
        <f t="shared" si="76"/>
        <v>173.51158352904702</v>
      </c>
      <c r="AE1621" s="7">
        <f t="shared" si="77"/>
        <v>0.60504560742902613</v>
      </c>
    </row>
    <row r="1622" spans="1:31" x14ac:dyDescent="0.45">
      <c r="A1622" t="s">
        <v>35</v>
      </c>
      <c r="B1622" t="s">
        <v>178</v>
      </c>
      <c r="C1622" t="s">
        <v>134</v>
      </c>
      <c r="D1622">
        <v>0.67710508520884705</v>
      </c>
      <c r="E1622">
        <v>0.67269866753407792</v>
      </c>
      <c r="F1622">
        <v>0.67070345064588699</v>
      </c>
      <c r="G1622">
        <v>0.66829224985930913</v>
      </c>
      <c r="H1622">
        <v>0.67111943454427403</v>
      </c>
      <c r="I1622">
        <v>0.67311465143246507</v>
      </c>
      <c r="J1622">
        <v>0.67510986832065589</v>
      </c>
      <c r="K1622">
        <v>0.6662970329711182</v>
      </c>
      <c r="L1622">
        <v>0.60210939985394829</v>
      </c>
      <c r="M1622">
        <v>0.58003590131827343</v>
      </c>
      <c r="N1622">
        <v>0.57721059891339177</v>
      </c>
      <c r="O1622">
        <v>0.57882935978494288</v>
      </c>
      <c r="P1622">
        <v>0.57882935978494288</v>
      </c>
      <c r="Q1622">
        <v>0.56236693817728423</v>
      </c>
      <c r="R1622">
        <v>0.55272213503097256</v>
      </c>
      <c r="S1622">
        <v>0.57957662497797269</v>
      </c>
      <c r="T1622">
        <v>0.64650862245644669</v>
      </c>
      <c r="U1622">
        <v>0.69747700254930989</v>
      </c>
      <c r="V1622">
        <v>0.69947221943750082</v>
      </c>
      <c r="W1622">
        <v>0.69606717476699376</v>
      </c>
      <c r="X1622">
        <v>0.69467240522534324</v>
      </c>
      <c r="Y1622">
        <v>0.69148946960465374</v>
      </c>
      <c r="Z1622">
        <v>0.67910030209703764</v>
      </c>
      <c r="AA1622">
        <v>0.67910030209703764</v>
      </c>
      <c r="AB1622" s="7">
        <f t="shared" si="75"/>
        <v>15.470008256592685</v>
      </c>
      <c r="AC1622">
        <f>INDEX(SHELF_days!$C$2:$C$289,MATCH(A1622&amp;"|"&amp;C1622,SHELF_days!$D$2:$D$289,0))</f>
        <v>55</v>
      </c>
      <c r="AD1622" s="8">
        <f t="shared" si="76"/>
        <v>850.85045411259762</v>
      </c>
      <c r="AE1622" s="7">
        <f t="shared" si="77"/>
        <v>0.69947221943750082</v>
      </c>
    </row>
    <row r="1623" spans="1:31" x14ac:dyDescent="0.45">
      <c r="A1623" t="s">
        <v>35</v>
      </c>
      <c r="B1623" t="s">
        <v>178</v>
      </c>
      <c r="C1623" t="s">
        <v>135</v>
      </c>
      <c r="D1623">
        <v>0.53347817403036757</v>
      </c>
      <c r="E1623">
        <v>0.53347817403036757</v>
      </c>
      <c r="F1623">
        <v>0.53347817403036757</v>
      </c>
      <c r="G1623">
        <v>0.53347817403036757</v>
      </c>
      <c r="H1623">
        <v>0.53347817403036757</v>
      </c>
      <c r="I1623">
        <v>0.53347817403036757</v>
      </c>
      <c r="J1623">
        <v>0.51738467931901577</v>
      </c>
      <c r="K1623">
        <v>0.37976412388602448</v>
      </c>
      <c r="L1623">
        <v>0.32919196375067489</v>
      </c>
      <c r="M1623">
        <v>0.32090757853449531</v>
      </c>
      <c r="N1623">
        <v>0.31648657318908158</v>
      </c>
      <c r="O1623">
        <v>0.32852610717124342</v>
      </c>
      <c r="P1623">
        <v>0.32729791941695602</v>
      </c>
      <c r="Q1623">
        <v>0.33056602821141029</v>
      </c>
      <c r="R1623">
        <v>0.3255121061880209</v>
      </c>
      <c r="S1623">
        <v>0.35011585972553588</v>
      </c>
      <c r="T1623">
        <v>0.40478433189194712</v>
      </c>
      <c r="U1623">
        <v>0.53347817403036746</v>
      </c>
      <c r="V1623">
        <v>0.54854817894647989</v>
      </c>
      <c r="W1623">
        <v>0.55156217992970225</v>
      </c>
      <c r="X1623">
        <v>0.55156217992970225</v>
      </c>
      <c r="Y1623">
        <v>0.55156217992970225</v>
      </c>
      <c r="Z1623">
        <v>0.54854817894647967</v>
      </c>
      <c r="AA1623">
        <v>0.5395061759968125</v>
      </c>
      <c r="AB1623" s="7">
        <f t="shared" si="75"/>
        <v>10.956173563175856</v>
      </c>
      <c r="AC1623">
        <f>INDEX(SHELF_days!$C$2:$C$289,MATCH(A1623&amp;"|"&amp;C1623,SHELF_days!$D$2:$D$289,0))</f>
        <v>73</v>
      </c>
      <c r="AD1623" s="8">
        <f t="shared" si="76"/>
        <v>799.80067011183746</v>
      </c>
      <c r="AE1623" s="7">
        <f t="shared" si="77"/>
        <v>0.55156217992970225</v>
      </c>
    </row>
    <row r="1624" spans="1:31" x14ac:dyDescent="0.45">
      <c r="A1624" t="s">
        <v>35</v>
      </c>
      <c r="B1624" t="s">
        <v>178</v>
      </c>
      <c r="C1624" t="s">
        <v>136</v>
      </c>
      <c r="D1624">
        <v>0.67600401626638429</v>
      </c>
      <c r="E1624">
        <v>0.67600401626638429</v>
      </c>
      <c r="F1624">
        <v>0.67600401626638429</v>
      </c>
      <c r="G1624">
        <v>0.67600401626638429</v>
      </c>
      <c r="H1624">
        <v>0.67336666060958017</v>
      </c>
      <c r="I1624">
        <v>0.67072930495277605</v>
      </c>
      <c r="J1624">
        <v>0.60008549442104053</v>
      </c>
      <c r="K1624">
        <v>0.4698772551875216</v>
      </c>
      <c r="L1624">
        <v>0.4769309375337854</v>
      </c>
      <c r="M1624">
        <v>0.50793230685810553</v>
      </c>
      <c r="N1624">
        <v>0.56844966689626286</v>
      </c>
      <c r="O1624">
        <v>0.59255907851365131</v>
      </c>
      <c r="P1624">
        <v>0.59557462101935577</v>
      </c>
      <c r="Q1624">
        <v>0.6128094914294332</v>
      </c>
      <c r="R1624">
        <v>0.61544684708623743</v>
      </c>
      <c r="S1624">
        <v>0.62948205770890919</v>
      </c>
      <c r="T1624">
        <v>0.66724102888594627</v>
      </c>
      <c r="U1624">
        <v>0.70501741656260397</v>
      </c>
      <c r="V1624">
        <v>0.71820668291799894</v>
      </c>
      <c r="W1624">
        <v>0.73140590155889118</v>
      </c>
      <c r="X1624">
        <v>0.72816643262949599</v>
      </c>
      <c r="Y1624">
        <v>0.7149871185595984</v>
      </c>
      <c r="Z1624">
        <v>0.70765726029078257</v>
      </c>
      <c r="AA1624">
        <v>0.68128370372274116</v>
      </c>
      <c r="AB1624" s="7">
        <f t="shared" si="75"/>
        <v>15.371225332410253</v>
      </c>
      <c r="AC1624">
        <f>INDEX(SHELF_days!$C$2:$C$289,MATCH(A1624&amp;"|"&amp;C1624,SHELF_days!$D$2:$D$289,0))</f>
        <v>79</v>
      </c>
      <c r="AD1624" s="8">
        <f t="shared" si="76"/>
        <v>1214.3268012604101</v>
      </c>
      <c r="AE1624" s="7">
        <f t="shared" si="77"/>
        <v>0.73140590155889118</v>
      </c>
    </row>
    <row r="1625" spans="1:31" x14ac:dyDescent="0.45">
      <c r="A1625" t="s">
        <v>35</v>
      </c>
      <c r="B1625" t="s">
        <v>178</v>
      </c>
      <c r="C1625" t="s">
        <v>137</v>
      </c>
      <c r="D1625">
        <v>0.92339939753010003</v>
      </c>
      <c r="E1625">
        <v>0.91471252066088393</v>
      </c>
      <c r="F1625">
        <v>0.88954257881719512</v>
      </c>
      <c r="G1625">
        <v>0.86876575525949074</v>
      </c>
      <c r="H1625">
        <v>0.87093392591598229</v>
      </c>
      <c r="I1625">
        <v>0.89518833907002326</v>
      </c>
      <c r="J1625">
        <v>0.89700875076688091</v>
      </c>
      <c r="K1625">
        <v>0.77384885064437903</v>
      </c>
      <c r="L1625">
        <v>0.68204758242272034</v>
      </c>
      <c r="M1625">
        <v>0.71914068859670555</v>
      </c>
      <c r="N1625">
        <v>0.75553472829061086</v>
      </c>
      <c r="O1625">
        <v>0.76231602800346709</v>
      </c>
      <c r="P1625">
        <v>0.76667720924213822</v>
      </c>
      <c r="Q1625">
        <v>0.76852246086468401</v>
      </c>
      <c r="R1625">
        <v>0.77779485026797723</v>
      </c>
      <c r="S1625">
        <v>0.80600590872805411</v>
      </c>
      <c r="T1625">
        <v>0.93468736947494335</v>
      </c>
      <c r="U1625">
        <v>0.95349474178166127</v>
      </c>
      <c r="V1625">
        <v>0.95090784094928438</v>
      </c>
      <c r="W1625">
        <v>0.95906243369661226</v>
      </c>
      <c r="X1625">
        <v>0.95635133323579491</v>
      </c>
      <c r="Y1625">
        <v>0.94220676983681795</v>
      </c>
      <c r="Z1625">
        <v>0.92339584896928739</v>
      </c>
      <c r="AA1625">
        <v>0.92339584896928739</v>
      </c>
      <c r="AB1625" s="7">
        <f t="shared" si="75"/>
        <v>20.614941761994984</v>
      </c>
      <c r="AC1625">
        <f>INDEX(SHELF_days!$C$2:$C$289,MATCH(A1625&amp;"|"&amp;C1625,SHELF_days!$D$2:$D$289,0))</f>
        <v>124</v>
      </c>
      <c r="AD1625" s="8">
        <f t="shared" si="76"/>
        <v>2556.2527784873782</v>
      </c>
      <c r="AE1625" s="7">
        <f t="shared" si="77"/>
        <v>0.95906243369661226</v>
      </c>
    </row>
    <row r="1626" spans="1:31" x14ac:dyDescent="0.45">
      <c r="A1626" t="s">
        <v>35</v>
      </c>
      <c r="B1626" t="s">
        <v>178</v>
      </c>
      <c r="C1626" t="s">
        <v>138</v>
      </c>
      <c r="D1626">
        <v>0.55457618091292371</v>
      </c>
      <c r="E1626">
        <v>0.55457618091292371</v>
      </c>
      <c r="F1626">
        <v>0.55457618091292371</v>
      </c>
      <c r="G1626">
        <v>0.55457618091292371</v>
      </c>
      <c r="H1626">
        <v>0.55457618091292371</v>
      </c>
      <c r="I1626">
        <v>0.55457618091292371</v>
      </c>
      <c r="J1626">
        <v>0.27728809045646191</v>
      </c>
      <c r="K1626">
        <v>0.27728809045646191</v>
      </c>
      <c r="L1626">
        <v>0.27728809045646191</v>
      </c>
      <c r="M1626">
        <v>0.27728809045646191</v>
      </c>
      <c r="N1626">
        <v>0.27728809045646191</v>
      </c>
      <c r="O1626">
        <v>0.27728809045646191</v>
      </c>
      <c r="P1626">
        <v>0.27728809045646191</v>
      </c>
      <c r="Q1626">
        <v>0.27728809045646191</v>
      </c>
      <c r="R1626">
        <v>0.27728809045646191</v>
      </c>
      <c r="S1626">
        <v>0.27728809045646191</v>
      </c>
      <c r="T1626">
        <v>0.27728809045646191</v>
      </c>
      <c r="U1626">
        <v>0.55457618091292371</v>
      </c>
      <c r="V1626">
        <v>0.55457618091292371</v>
      </c>
      <c r="W1626">
        <v>0.55457618091292371</v>
      </c>
      <c r="X1626">
        <v>0.55457618091292371</v>
      </c>
      <c r="Y1626">
        <v>0.55457618091292371</v>
      </c>
      <c r="Z1626">
        <v>0.55457618091292371</v>
      </c>
      <c r="AA1626">
        <v>0.55457618091292371</v>
      </c>
      <c r="AB1626" s="7">
        <f t="shared" si="75"/>
        <v>10.259659346889094</v>
      </c>
      <c r="AC1626">
        <f>INDEX(SHELF_days!$C$2:$C$289,MATCH(A1626&amp;"|"&amp;C1626,SHELF_days!$D$2:$D$289,0))</f>
        <v>12</v>
      </c>
      <c r="AD1626" s="8">
        <f t="shared" si="76"/>
        <v>123.11591216266913</v>
      </c>
      <c r="AE1626" s="7">
        <f t="shared" si="77"/>
        <v>0.55457618091292371</v>
      </c>
    </row>
    <row r="1627" spans="1:31" x14ac:dyDescent="0.45">
      <c r="A1627" t="s">
        <v>35</v>
      </c>
      <c r="B1627" t="s">
        <v>178</v>
      </c>
      <c r="C1627" t="s">
        <v>139</v>
      </c>
      <c r="D1627">
        <v>1</v>
      </c>
      <c r="E1627">
        <v>1</v>
      </c>
      <c r="F1627">
        <v>0.89896755633543024</v>
      </c>
      <c r="G1627">
        <v>0.87039454467246946</v>
      </c>
      <c r="H1627">
        <v>1</v>
      </c>
      <c r="I1627">
        <v>1</v>
      </c>
      <c r="J1627">
        <v>1</v>
      </c>
      <c r="K1627">
        <v>1</v>
      </c>
      <c r="L1627">
        <v>0.78424258526445079</v>
      </c>
      <c r="M1627">
        <v>0.78424258526445079</v>
      </c>
      <c r="N1627">
        <v>0.78424258526445079</v>
      </c>
      <c r="O1627">
        <v>0.78424258526445079</v>
      </c>
      <c r="P1627">
        <v>0.78424258526445079</v>
      </c>
      <c r="Q1627">
        <v>0.78424258526445079</v>
      </c>
      <c r="R1627">
        <v>0.78424258526445079</v>
      </c>
      <c r="S1627">
        <v>0.78424258526445079</v>
      </c>
      <c r="T1627">
        <v>1</v>
      </c>
      <c r="U1627">
        <v>1</v>
      </c>
      <c r="V1627">
        <v>1</v>
      </c>
      <c r="W1627">
        <v>1</v>
      </c>
      <c r="X1627">
        <v>1</v>
      </c>
      <c r="Y1627">
        <v>1</v>
      </c>
      <c r="Z1627">
        <v>1</v>
      </c>
      <c r="AA1627">
        <v>1</v>
      </c>
      <c r="AB1627" s="7">
        <f t="shared" si="75"/>
        <v>22.043302783123508</v>
      </c>
      <c r="AC1627">
        <f>INDEX(SHELF_days!$C$2:$C$289,MATCH(A1627&amp;"|"&amp;C1627,SHELF_days!$D$2:$D$289,0))</f>
        <v>22</v>
      </c>
      <c r="AD1627" s="8">
        <f t="shared" si="76"/>
        <v>484.95266122871715</v>
      </c>
      <c r="AE1627" s="7">
        <f t="shared" si="77"/>
        <v>1</v>
      </c>
    </row>
    <row r="1628" spans="1:31" x14ac:dyDescent="0.45">
      <c r="A1628" t="s">
        <v>35</v>
      </c>
      <c r="B1628" t="s">
        <v>179</v>
      </c>
      <c r="C1628" t="s">
        <v>134</v>
      </c>
      <c r="D1628">
        <v>0.55630827486882062</v>
      </c>
      <c r="E1628">
        <v>0.55630827486882062</v>
      </c>
      <c r="F1628">
        <v>0.55630827486882062</v>
      </c>
      <c r="G1628">
        <v>0.55630827486882062</v>
      </c>
      <c r="H1628">
        <v>0.55630827486882062</v>
      </c>
      <c r="I1628">
        <v>0.55630827486882062</v>
      </c>
      <c r="J1628">
        <v>0.55630827486882062</v>
      </c>
      <c r="K1628">
        <v>0.55630827486882062</v>
      </c>
      <c r="L1628">
        <v>0.55630827486882062</v>
      </c>
      <c r="M1628">
        <v>0.55630827486882062</v>
      </c>
      <c r="N1628">
        <v>0.55630827486882062</v>
      </c>
      <c r="O1628">
        <v>0.55630827486882062</v>
      </c>
      <c r="P1628">
        <v>0.55630827486882062</v>
      </c>
      <c r="Q1628">
        <v>0.55630827486882062</v>
      </c>
      <c r="R1628">
        <v>0.55630827486882062</v>
      </c>
      <c r="S1628">
        <v>0.55630827486882062</v>
      </c>
      <c r="T1628">
        <v>0.55630827486882062</v>
      </c>
      <c r="U1628">
        <v>0.55630827486882062</v>
      </c>
      <c r="V1628">
        <v>1</v>
      </c>
      <c r="W1628">
        <v>1</v>
      </c>
      <c r="X1628">
        <v>0.55630827486882062</v>
      </c>
      <c r="Y1628">
        <v>0.55630827486882062</v>
      </c>
      <c r="Z1628">
        <v>0.55630827486882062</v>
      </c>
      <c r="AA1628">
        <v>0.55630827486882062</v>
      </c>
      <c r="AB1628" s="7">
        <f t="shared" si="75"/>
        <v>14.238782047114054</v>
      </c>
      <c r="AC1628">
        <f>INDEX(SHELF_days!$C$2:$C$289,MATCH(A1628&amp;"|"&amp;C1628,SHELF_days!$D$2:$D$289,0))</f>
        <v>55</v>
      </c>
      <c r="AD1628" s="8">
        <f t="shared" si="76"/>
        <v>783.13301259127297</v>
      </c>
      <c r="AE1628" s="7">
        <f t="shared" si="77"/>
        <v>1</v>
      </c>
    </row>
    <row r="1629" spans="1:31" x14ac:dyDescent="0.45">
      <c r="A1629" t="s">
        <v>35</v>
      </c>
      <c r="B1629" t="s">
        <v>179</v>
      </c>
      <c r="C1629" t="s">
        <v>135</v>
      </c>
      <c r="D1629">
        <v>0.55630827486882062</v>
      </c>
      <c r="E1629">
        <v>0.55630827486882062</v>
      </c>
      <c r="F1629">
        <v>0.55630827486882062</v>
      </c>
      <c r="G1629">
        <v>0.55630827486882062</v>
      </c>
      <c r="H1629">
        <v>0.55630827486882062</v>
      </c>
      <c r="I1629">
        <v>0.55630827486882062</v>
      </c>
      <c r="J1629">
        <v>0.55630827486882062</v>
      </c>
      <c r="K1629">
        <v>0.55630827486882062</v>
      </c>
      <c r="L1629">
        <v>0.55630827486882062</v>
      </c>
      <c r="M1629">
        <v>0.55630827486882062</v>
      </c>
      <c r="N1629">
        <v>0.55630827486882062</v>
      </c>
      <c r="O1629">
        <v>0.55630827486882062</v>
      </c>
      <c r="P1629">
        <v>0.55630827486882062</v>
      </c>
      <c r="Q1629">
        <v>0.55630827486882062</v>
      </c>
      <c r="R1629">
        <v>0.55630827486882062</v>
      </c>
      <c r="S1629">
        <v>0.55630827486882062</v>
      </c>
      <c r="T1629">
        <v>0.55630827486882062</v>
      </c>
      <c r="U1629">
        <v>0.55630827486882062</v>
      </c>
      <c r="V1629">
        <v>0.55630827486882062</v>
      </c>
      <c r="W1629">
        <v>0.55630827486882062</v>
      </c>
      <c r="X1629">
        <v>0.55630827486882062</v>
      </c>
      <c r="Y1629">
        <v>0.55630827486882062</v>
      </c>
      <c r="Z1629">
        <v>0.55630827486882062</v>
      </c>
      <c r="AA1629">
        <v>0.55630827486882062</v>
      </c>
      <c r="AB1629" s="7">
        <f t="shared" si="75"/>
        <v>13.351398596851695</v>
      </c>
      <c r="AC1629">
        <f>INDEX(SHELF_days!$C$2:$C$289,MATCH(A1629&amp;"|"&amp;C1629,SHELF_days!$D$2:$D$289,0))</f>
        <v>73</v>
      </c>
      <c r="AD1629" s="8">
        <f t="shared" si="76"/>
        <v>974.65209757017374</v>
      </c>
      <c r="AE1629" s="7">
        <f t="shared" si="77"/>
        <v>0.55630827486882062</v>
      </c>
    </row>
    <row r="1630" spans="1:31" x14ac:dyDescent="0.45">
      <c r="A1630" t="s">
        <v>35</v>
      </c>
      <c r="B1630" t="s">
        <v>179</v>
      </c>
      <c r="C1630" t="s">
        <v>136</v>
      </c>
      <c r="D1630">
        <v>0.55630827486882062</v>
      </c>
      <c r="E1630">
        <v>0.55630827486882062</v>
      </c>
      <c r="F1630">
        <v>0.55630827486882062</v>
      </c>
      <c r="G1630">
        <v>0.55630827486882062</v>
      </c>
      <c r="H1630">
        <v>0.55630827486882062</v>
      </c>
      <c r="I1630">
        <v>0.55630827486882062</v>
      </c>
      <c r="J1630">
        <v>0.55630827486882062</v>
      </c>
      <c r="K1630">
        <v>0.55630827486882062</v>
      </c>
      <c r="L1630">
        <v>0.55630827486882062</v>
      </c>
      <c r="M1630">
        <v>0.55630827486882062</v>
      </c>
      <c r="N1630">
        <v>0.55630827486882062</v>
      </c>
      <c r="O1630">
        <v>0.55630827486882062</v>
      </c>
      <c r="P1630">
        <v>0.55630827486882062</v>
      </c>
      <c r="Q1630">
        <v>0.55630827486882062</v>
      </c>
      <c r="R1630">
        <v>0.55630827486882062</v>
      </c>
      <c r="S1630">
        <v>0.55630827486882062</v>
      </c>
      <c r="T1630">
        <v>0.55630827486882062</v>
      </c>
      <c r="U1630">
        <v>0.55630827486882062</v>
      </c>
      <c r="V1630">
        <v>0.55630827486882062</v>
      </c>
      <c r="W1630">
        <v>0.55630827486882062</v>
      </c>
      <c r="X1630">
        <v>0.55630827486882062</v>
      </c>
      <c r="Y1630">
        <v>0.55630827486882062</v>
      </c>
      <c r="Z1630">
        <v>0.55630827486882062</v>
      </c>
      <c r="AA1630">
        <v>0.55630827486882062</v>
      </c>
      <c r="AB1630" s="7">
        <f t="shared" si="75"/>
        <v>13.351398596851695</v>
      </c>
      <c r="AC1630">
        <f>INDEX(SHELF_days!$C$2:$C$289,MATCH(A1630&amp;"|"&amp;C1630,SHELF_days!$D$2:$D$289,0))</f>
        <v>79</v>
      </c>
      <c r="AD1630" s="8">
        <f t="shared" si="76"/>
        <v>1054.760489151284</v>
      </c>
      <c r="AE1630" s="7">
        <f t="shared" si="77"/>
        <v>0.55630827486882062</v>
      </c>
    </row>
    <row r="1631" spans="1:31" x14ac:dyDescent="0.45">
      <c r="A1631" t="s">
        <v>35</v>
      </c>
      <c r="B1631" t="s">
        <v>179</v>
      </c>
      <c r="C1631" t="s">
        <v>137</v>
      </c>
      <c r="D1631">
        <v>0.55630827486882062</v>
      </c>
      <c r="E1631">
        <v>0.55630827486882062</v>
      </c>
      <c r="F1631">
        <v>0.55630827486882062</v>
      </c>
      <c r="G1631">
        <v>0.55630827486882062</v>
      </c>
      <c r="H1631">
        <v>0.55630827486882062</v>
      </c>
      <c r="I1631">
        <v>0.55630827486882062</v>
      </c>
      <c r="J1631">
        <v>0.55630827486882062</v>
      </c>
      <c r="K1631">
        <v>0.55630827486882062</v>
      </c>
      <c r="L1631">
        <v>0.55630827486882062</v>
      </c>
      <c r="M1631">
        <v>0.55630827486882062</v>
      </c>
      <c r="N1631">
        <v>0.55630827486882062</v>
      </c>
      <c r="O1631">
        <v>0.55630827486882062</v>
      </c>
      <c r="P1631">
        <v>0.55630827486882062</v>
      </c>
      <c r="Q1631">
        <v>0.55630827486882062</v>
      </c>
      <c r="R1631">
        <v>0.55630827486882062</v>
      </c>
      <c r="S1631">
        <v>0.55630827486882062</v>
      </c>
      <c r="T1631">
        <v>0.55630827486882062</v>
      </c>
      <c r="U1631">
        <v>0.55630827486882062</v>
      </c>
      <c r="V1631">
        <v>0.55630827486882062</v>
      </c>
      <c r="W1631">
        <v>0.55630827486882062</v>
      </c>
      <c r="X1631">
        <v>0.55630827486882062</v>
      </c>
      <c r="Y1631">
        <v>0.55630827486882062</v>
      </c>
      <c r="Z1631">
        <v>0.55630827486882062</v>
      </c>
      <c r="AA1631">
        <v>0.55630827486882062</v>
      </c>
      <c r="AB1631" s="7">
        <f t="shared" si="75"/>
        <v>13.351398596851695</v>
      </c>
      <c r="AC1631">
        <f>INDEX(SHELF_days!$C$2:$C$289,MATCH(A1631&amp;"|"&amp;C1631,SHELF_days!$D$2:$D$289,0))</f>
        <v>124</v>
      </c>
      <c r="AD1631" s="8">
        <f t="shared" si="76"/>
        <v>1655.5734260096101</v>
      </c>
      <c r="AE1631" s="7">
        <f t="shared" si="77"/>
        <v>0.55630827486882062</v>
      </c>
    </row>
    <row r="1632" spans="1:31" x14ac:dyDescent="0.45">
      <c r="A1632" t="s">
        <v>35</v>
      </c>
      <c r="B1632" t="s">
        <v>179</v>
      </c>
      <c r="C1632" t="s">
        <v>138</v>
      </c>
      <c r="D1632">
        <v>0.55630827486882062</v>
      </c>
      <c r="E1632">
        <v>0.55630827486882062</v>
      </c>
      <c r="F1632">
        <v>0.55630827486882062</v>
      </c>
      <c r="G1632">
        <v>0.55630827486882062</v>
      </c>
      <c r="H1632">
        <v>0.55630827486882062</v>
      </c>
      <c r="I1632">
        <v>0.55630827486882062</v>
      </c>
      <c r="J1632">
        <v>0.55630827486882062</v>
      </c>
      <c r="K1632">
        <v>0.55630827486882062</v>
      </c>
      <c r="L1632">
        <v>0.55630827486882062</v>
      </c>
      <c r="M1632">
        <v>0.55630827486882062</v>
      </c>
      <c r="N1632">
        <v>0.55630827486882062</v>
      </c>
      <c r="O1632">
        <v>0.55630827486882062</v>
      </c>
      <c r="P1632">
        <v>0.55630827486882062</v>
      </c>
      <c r="Q1632">
        <v>0.55630827486882062</v>
      </c>
      <c r="R1632">
        <v>0.55630827486882062</v>
      </c>
      <c r="S1632">
        <v>0.55630827486882062</v>
      </c>
      <c r="T1632">
        <v>0.55630827486882062</v>
      </c>
      <c r="U1632">
        <v>0.55630827486882062</v>
      </c>
      <c r="V1632">
        <v>0.55630827486882062</v>
      </c>
      <c r="W1632">
        <v>0.55630827486882062</v>
      </c>
      <c r="X1632">
        <v>0.55630827486882062</v>
      </c>
      <c r="Y1632">
        <v>0.55630827486882062</v>
      </c>
      <c r="Z1632">
        <v>0.55630827486882062</v>
      </c>
      <c r="AA1632">
        <v>0.55630827486882062</v>
      </c>
      <c r="AB1632" s="7">
        <f t="shared" si="75"/>
        <v>13.351398596851695</v>
      </c>
      <c r="AC1632">
        <f>INDEX(SHELF_days!$C$2:$C$289,MATCH(A1632&amp;"|"&amp;C1632,SHELF_days!$D$2:$D$289,0))</f>
        <v>12</v>
      </c>
      <c r="AD1632" s="8">
        <f t="shared" si="76"/>
        <v>160.21678316222034</v>
      </c>
      <c r="AE1632" s="7">
        <f t="shared" si="77"/>
        <v>0.55630827486882062</v>
      </c>
    </row>
    <row r="1633" spans="1:31" x14ac:dyDescent="0.45">
      <c r="A1633" t="s">
        <v>35</v>
      </c>
      <c r="B1633" t="s">
        <v>179</v>
      </c>
      <c r="C1633" t="s">
        <v>139</v>
      </c>
      <c r="D1633">
        <v>0.55630827486882062</v>
      </c>
      <c r="E1633">
        <v>0.55630827486882062</v>
      </c>
      <c r="F1633">
        <v>0.55630827486882062</v>
      </c>
      <c r="G1633">
        <v>0.55630827486882062</v>
      </c>
      <c r="H1633">
        <v>0.55630827486882062</v>
      </c>
      <c r="I1633">
        <v>0.55630827486882062</v>
      </c>
      <c r="J1633">
        <v>0.55630827486882062</v>
      </c>
      <c r="K1633">
        <v>0.55630827486882062</v>
      </c>
      <c r="L1633">
        <v>0.55630827486882062</v>
      </c>
      <c r="M1633">
        <v>0.55630827486882062</v>
      </c>
      <c r="N1633">
        <v>0.55630827486882062</v>
      </c>
      <c r="O1633">
        <v>0.55630827486882062</v>
      </c>
      <c r="P1633">
        <v>0.55630827486882062</v>
      </c>
      <c r="Q1633">
        <v>0.55630827486882062</v>
      </c>
      <c r="R1633">
        <v>0.55630827486882062</v>
      </c>
      <c r="S1633">
        <v>0.55630827486882062</v>
      </c>
      <c r="T1633">
        <v>0.55630827486882062</v>
      </c>
      <c r="U1633">
        <v>0.55630827486882062</v>
      </c>
      <c r="V1633">
        <v>0.55630827486882062</v>
      </c>
      <c r="W1633">
        <v>0.55630827486882062</v>
      </c>
      <c r="X1633">
        <v>0.55630827486882062</v>
      </c>
      <c r="Y1633">
        <v>0.55630827486882062</v>
      </c>
      <c r="Z1633">
        <v>0.55630827486882062</v>
      </c>
      <c r="AA1633">
        <v>0.55630827486882062</v>
      </c>
      <c r="AB1633" s="7">
        <f t="shared" si="75"/>
        <v>13.351398596851695</v>
      </c>
      <c r="AC1633">
        <f>INDEX(SHELF_days!$C$2:$C$289,MATCH(A1633&amp;"|"&amp;C1633,SHELF_days!$D$2:$D$289,0))</f>
        <v>22</v>
      </c>
      <c r="AD1633" s="8">
        <f t="shared" si="76"/>
        <v>293.73076913073726</v>
      </c>
      <c r="AE1633" s="7">
        <f t="shared" si="77"/>
        <v>0.55630827486882062</v>
      </c>
    </row>
    <row r="1634" spans="1:31" x14ac:dyDescent="0.45">
      <c r="A1634" t="s">
        <v>35</v>
      </c>
      <c r="B1634" t="s">
        <v>180</v>
      </c>
      <c r="C1634" t="s">
        <v>134</v>
      </c>
      <c r="D1634">
        <v>0.8</v>
      </c>
      <c r="E1634">
        <v>0.8</v>
      </c>
      <c r="F1634">
        <v>0.8</v>
      </c>
      <c r="G1634">
        <v>0.8</v>
      </c>
      <c r="H1634">
        <v>0.8</v>
      </c>
      <c r="I1634">
        <v>0.8</v>
      </c>
      <c r="J1634">
        <v>0.8</v>
      </c>
      <c r="K1634">
        <v>0.8</v>
      </c>
      <c r="L1634">
        <v>0.8</v>
      </c>
      <c r="M1634">
        <v>0.8</v>
      </c>
      <c r="N1634">
        <v>0.8</v>
      </c>
      <c r="O1634">
        <v>0.8</v>
      </c>
      <c r="P1634">
        <v>0.8</v>
      </c>
      <c r="Q1634">
        <v>0.8</v>
      </c>
      <c r="R1634">
        <v>0.8</v>
      </c>
      <c r="S1634">
        <v>0.8</v>
      </c>
      <c r="T1634">
        <v>0.8</v>
      </c>
      <c r="U1634">
        <v>0.8</v>
      </c>
      <c r="V1634">
        <v>0.8</v>
      </c>
      <c r="W1634">
        <v>0.8</v>
      </c>
      <c r="X1634">
        <v>0.8</v>
      </c>
      <c r="Y1634">
        <v>0.8</v>
      </c>
      <c r="Z1634">
        <v>0.8</v>
      </c>
      <c r="AA1634">
        <v>0.8</v>
      </c>
      <c r="AB1634" s="7">
        <f t="shared" si="75"/>
        <v>19.200000000000006</v>
      </c>
      <c r="AC1634">
        <f>INDEX(SHELF_days!$C$2:$C$289,MATCH(A1634&amp;"|"&amp;C1634,SHELF_days!$D$2:$D$289,0))</f>
        <v>55</v>
      </c>
      <c r="AD1634" s="8">
        <f t="shared" si="76"/>
        <v>1056.0000000000005</v>
      </c>
      <c r="AE1634" s="7">
        <f t="shared" si="77"/>
        <v>0.8</v>
      </c>
    </row>
    <row r="1635" spans="1:31" x14ac:dyDescent="0.45">
      <c r="A1635" t="s">
        <v>35</v>
      </c>
      <c r="B1635" t="s">
        <v>180</v>
      </c>
      <c r="C1635" t="s">
        <v>135</v>
      </c>
      <c r="D1635">
        <v>0.8</v>
      </c>
      <c r="E1635">
        <v>0.8</v>
      </c>
      <c r="F1635">
        <v>0.8</v>
      </c>
      <c r="G1635">
        <v>0.8</v>
      </c>
      <c r="H1635">
        <v>0.8</v>
      </c>
      <c r="I1635">
        <v>0.8</v>
      </c>
      <c r="J1635">
        <v>0.8</v>
      </c>
      <c r="K1635">
        <v>0.8</v>
      </c>
      <c r="L1635">
        <v>0.8</v>
      </c>
      <c r="M1635">
        <v>0.8</v>
      </c>
      <c r="N1635">
        <v>0.8</v>
      </c>
      <c r="O1635">
        <v>0.8</v>
      </c>
      <c r="P1635">
        <v>0.8</v>
      </c>
      <c r="Q1635">
        <v>0.8</v>
      </c>
      <c r="R1635">
        <v>0.8</v>
      </c>
      <c r="S1635">
        <v>0.8</v>
      </c>
      <c r="T1635">
        <v>0.8</v>
      </c>
      <c r="U1635">
        <v>0.8</v>
      </c>
      <c r="V1635">
        <v>0.8</v>
      </c>
      <c r="W1635">
        <v>0.8</v>
      </c>
      <c r="X1635">
        <v>0.8</v>
      </c>
      <c r="Y1635">
        <v>0.8</v>
      </c>
      <c r="Z1635">
        <v>0.8</v>
      </c>
      <c r="AA1635">
        <v>0.8</v>
      </c>
      <c r="AB1635" s="7">
        <f t="shared" si="75"/>
        <v>19.200000000000006</v>
      </c>
      <c r="AC1635">
        <f>INDEX(SHELF_days!$C$2:$C$289,MATCH(A1635&amp;"|"&amp;C1635,SHELF_days!$D$2:$D$289,0))</f>
        <v>73</v>
      </c>
      <c r="AD1635" s="8">
        <f t="shared" si="76"/>
        <v>1401.6000000000004</v>
      </c>
      <c r="AE1635" s="7">
        <f t="shared" si="77"/>
        <v>0.8</v>
      </c>
    </row>
    <row r="1636" spans="1:31" x14ac:dyDescent="0.45">
      <c r="A1636" t="s">
        <v>35</v>
      </c>
      <c r="B1636" t="s">
        <v>180</v>
      </c>
      <c r="C1636" t="s">
        <v>136</v>
      </c>
      <c r="D1636">
        <v>0.8</v>
      </c>
      <c r="E1636">
        <v>0.8</v>
      </c>
      <c r="F1636">
        <v>0.8</v>
      </c>
      <c r="G1636">
        <v>0.8</v>
      </c>
      <c r="H1636">
        <v>0.8</v>
      </c>
      <c r="I1636">
        <v>0.8</v>
      </c>
      <c r="J1636">
        <v>0.8</v>
      </c>
      <c r="K1636">
        <v>0.8</v>
      </c>
      <c r="L1636">
        <v>0.8</v>
      </c>
      <c r="M1636">
        <v>0.8</v>
      </c>
      <c r="N1636">
        <v>0.8</v>
      </c>
      <c r="O1636">
        <v>0.8</v>
      </c>
      <c r="P1636">
        <v>0.8</v>
      </c>
      <c r="Q1636">
        <v>0.8</v>
      </c>
      <c r="R1636">
        <v>0.8</v>
      </c>
      <c r="S1636">
        <v>0.8</v>
      </c>
      <c r="T1636">
        <v>0.8</v>
      </c>
      <c r="U1636">
        <v>0.8</v>
      </c>
      <c r="V1636">
        <v>0.8</v>
      </c>
      <c r="W1636">
        <v>0.8</v>
      </c>
      <c r="X1636">
        <v>0.8</v>
      </c>
      <c r="Y1636">
        <v>0.8</v>
      </c>
      <c r="Z1636">
        <v>0.8</v>
      </c>
      <c r="AA1636">
        <v>0.8</v>
      </c>
      <c r="AB1636" s="7">
        <f t="shared" si="75"/>
        <v>19.200000000000006</v>
      </c>
      <c r="AC1636">
        <f>INDEX(SHELF_days!$C$2:$C$289,MATCH(A1636&amp;"|"&amp;C1636,SHELF_days!$D$2:$D$289,0))</f>
        <v>79</v>
      </c>
      <c r="AD1636" s="8">
        <f t="shared" si="76"/>
        <v>1516.8000000000004</v>
      </c>
      <c r="AE1636" s="7">
        <f t="shared" si="77"/>
        <v>0.8</v>
      </c>
    </row>
    <row r="1637" spans="1:31" x14ac:dyDescent="0.45">
      <c r="A1637" t="s">
        <v>35</v>
      </c>
      <c r="B1637" t="s">
        <v>180</v>
      </c>
      <c r="C1637" t="s">
        <v>137</v>
      </c>
      <c r="D1637">
        <v>0.8</v>
      </c>
      <c r="E1637">
        <v>0.8</v>
      </c>
      <c r="F1637">
        <v>0.8</v>
      </c>
      <c r="G1637">
        <v>0.8</v>
      </c>
      <c r="H1637">
        <v>0.8</v>
      </c>
      <c r="I1637">
        <v>0.8</v>
      </c>
      <c r="J1637">
        <v>0.8</v>
      </c>
      <c r="K1637">
        <v>0.8</v>
      </c>
      <c r="L1637">
        <v>0.8</v>
      </c>
      <c r="M1637">
        <v>0.8</v>
      </c>
      <c r="N1637">
        <v>0.8</v>
      </c>
      <c r="O1637">
        <v>0.8</v>
      </c>
      <c r="P1637">
        <v>0.8</v>
      </c>
      <c r="Q1637">
        <v>0.8</v>
      </c>
      <c r="R1637">
        <v>0.8</v>
      </c>
      <c r="S1637">
        <v>0.8</v>
      </c>
      <c r="T1637">
        <v>0.8</v>
      </c>
      <c r="U1637">
        <v>0.8</v>
      </c>
      <c r="V1637">
        <v>0.8</v>
      </c>
      <c r="W1637">
        <v>0.8</v>
      </c>
      <c r="X1637">
        <v>0.8</v>
      </c>
      <c r="Y1637">
        <v>0.8</v>
      </c>
      <c r="Z1637">
        <v>0.8</v>
      </c>
      <c r="AA1637">
        <v>0.8</v>
      </c>
      <c r="AB1637" s="7">
        <f t="shared" si="75"/>
        <v>19.200000000000006</v>
      </c>
      <c r="AC1637">
        <f>INDEX(SHELF_days!$C$2:$C$289,MATCH(A1637&amp;"|"&amp;C1637,SHELF_days!$D$2:$D$289,0))</f>
        <v>124</v>
      </c>
      <c r="AD1637" s="8">
        <f t="shared" si="76"/>
        <v>2380.8000000000006</v>
      </c>
      <c r="AE1637" s="7">
        <f t="shared" si="77"/>
        <v>0.8</v>
      </c>
    </row>
    <row r="1638" spans="1:31" x14ac:dyDescent="0.45">
      <c r="A1638" t="s">
        <v>35</v>
      </c>
      <c r="B1638" t="s">
        <v>180</v>
      </c>
      <c r="C1638" t="s">
        <v>138</v>
      </c>
      <c r="D1638">
        <v>0.8</v>
      </c>
      <c r="E1638">
        <v>0.8</v>
      </c>
      <c r="F1638">
        <v>0.8</v>
      </c>
      <c r="G1638">
        <v>0.8</v>
      </c>
      <c r="H1638">
        <v>0.8</v>
      </c>
      <c r="I1638">
        <v>0.8</v>
      </c>
      <c r="J1638">
        <v>0.8</v>
      </c>
      <c r="K1638">
        <v>0.8</v>
      </c>
      <c r="L1638">
        <v>0.8</v>
      </c>
      <c r="M1638">
        <v>0.8</v>
      </c>
      <c r="N1638">
        <v>0.8</v>
      </c>
      <c r="O1638">
        <v>0.8</v>
      </c>
      <c r="P1638">
        <v>0.8</v>
      </c>
      <c r="Q1638">
        <v>0.8</v>
      </c>
      <c r="R1638">
        <v>0.8</v>
      </c>
      <c r="S1638">
        <v>0.8</v>
      </c>
      <c r="T1638">
        <v>0.8</v>
      </c>
      <c r="U1638">
        <v>0.8</v>
      </c>
      <c r="V1638">
        <v>0.8</v>
      </c>
      <c r="W1638">
        <v>0.8</v>
      </c>
      <c r="X1638">
        <v>0.8</v>
      </c>
      <c r="Y1638">
        <v>0.8</v>
      </c>
      <c r="Z1638">
        <v>0.8</v>
      </c>
      <c r="AA1638">
        <v>0.8</v>
      </c>
      <c r="AB1638" s="7">
        <f t="shared" si="75"/>
        <v>19.200000000000006</v>
      </c>
      <c r="AC1638">
        <f>INDEX(SHELF_days!$C$2:$C$289,MATCH(A1638&amp;"|"&amp;C1638,SHELF_days!$D$2:$D$289,0))</f>
        <v>12</v>
      </c>
      <c r="AD1638" s="8">
        <f t="shared" si="76"/>
        <v>230.40000000000009</v>
      </c>
      <c r="AE1638" s="7">
        <f t="shared" si="77"/>
        <v>0.8</v>
      </c>
    </row>
    <row r="1639" spans="1:31" x14ac:dyDescent="0.45">
      <c r="A1639" t="s">
        <v>35</v>
      </c>
      <c r="B1639" t="s">
        <v>180</v>
      </c>
      <c r="C1639" t="s">
        <v>139</v>
      </c>
      <c r="D1639">
        <v>0.8</v>
      </c>
      <c r="E1639">
        <v>0.8</v>
      </c>
      <c r="F1639">
        <v>0.8</v>
      </c>
      <c r="G1639">
        <v>0.8</v>
      </c>
      <c r="H1639">
        <v>0.8</v>
      </c>
      <c r="I1639">
        <v>0.8</v>
      </c>
      <c r="J1639">
        <v>0.8</v>
      </c>
      <c r="K1639">
        <v>0.8</v>
      </c>
      <c r="L1639">
        <v>0.8</v>
      </c>
      <c r="M1639">
        <v>0.8</v>
      </c>
      <c r="N1639">
        <v>0.8</v>
      </c>
      <c r="O1639">
        <v>0.8</v>
      </c>
      <c r="P1639">
        <v>0.8</v>
      </c>
      <c r="Q1639">
        <v>0.8</v>
      </c>
      <c r="R1639">
        <v>0.8</v>
      </c>
      <c r="S1639">
        <v>0.8</v>
      </c>
      <c r="T1639">
        <v>0.8</v>
      </c>
      <c r="U1639">
        <v>0.8</v>
      </c>
      <c r="V1639">
        <v>0.8</v>
      </c>
      <c r="W1639">
        <v>0.8</v>
      </c>
      <c r="X1639">
        <v>0.8</v>
      </c>
      <c r="Y1639">
        <v>0.8</v>
      </c>
      <c r="Z1639">
        <v>0.8</v>
      </c>
      <c r="AA1639">
        <v>0.8</v>
      </c>
      <c r="AB1639" s="7">
        <f t="shared" si="75"/>
        <v>19.200000000000006</v>
      </c>
      <c r="AC1639">
        <f>INDEX(SHELF_days!$C$2:$C$289,MATCH(A1639&amp;"|"&amp;C1639,SHELF_days!$D$2:$D$289,0))</f>
        <v>22</v>
      </c>
      <c r="AD1639" s="8">
        <f t="shared" si="76"/>
        <v>422.40000000000015</v>
      </c>
      <c r="AE1639" s="7">
        <f t="shared" si="77"/>
        <v>0.8</v>
      </c>
    </row>
    <row r="1640" spans="1:31" x14ac:dyDescent="0.45">
      <c r="A1640" t="s">
        <v>35</v>
      </c>
      <c r="B1640" t="s">
        <v>181</v>
      </c>
      <c r="C1640" t="s">
        <v>134</v>
      </c>
      <c r="D1640">
        <v>0.63800000000000023</v>
      </c>
      <c r="E1640">
        <v>0.63800000000000023</v>
      </c>
      <c r="F1640">
        <v>0.63800000000000023</v>
      </c>
      <c r="G1640">
        <v>0.63800000000000023</v>
      </c>
      <c r="H1640">
        <v>0.63800000000000023</v>
      </c>
      <c r="I1640">
        <v>0.63800000000000023</v>
      </c>
      <c r="J1640">
        <v>0.63800000000000023</v>
      </c>
      <c r="K1640">
        <v>0.63800000000000023</v>
      </c>
      <c r="L1640">
        <v>0.63800000000000023</v>
      </c>
      <c r="M1640">
        <v>0.63800000000000023</v>
      </c>
      <c r="N1640">
        <v>0.63800000000000023</v>
      </c>
      <c r="O1640">
        <v>0.63800000000000023</v>
      </c>
      <c r="P1640">
        <v>0.63800000000000023</v>
      </c>
      <c r="Q1640">
        <v>0.63800000000000023</v>
      </c>
      <c r="R1640">
        <v>0.63800000000000023</v>
      </c>
      <c r="S1640">
        <v>0.63800000000000023</v>
      </c>
      <c r="T1640">
        <v>0.63800000000000023</v>
      </c>
      <c r="U1640">
        <v>0.63800000000000023</v>
      </c>
      <c r="V1640">
        <v>0.63800000000000023</v>
      </c>
      <c r="W1640">
        <v>0.63800000000000023</v>
      </c>
      <c r="X1640">
        <v>0.63800000000000023</v>
      </c>
      <c r="Y1640">
        <v>0.63800000000000023</v>
      </c>
      <c r="Z1640">
        <v>0.63800000000000023</v>
      </c>
      <c r="AA1640">
        <v>0.63800000000000023</v>
      </c>
      <c r="AB1640" s="7">
        <f t="shared" si="75"/>
        <v>15.312000000000001</v>
      </c>
      <c r="AC1640">
        <f>INDEX(SHELF_days!$C$2:$C$289,MATCH(A1640&amp;"|"&amp;C1640,SHELF_days!$D$2:$D$289,0))</f>
        <v>55</v>
      </c>
      <c r="AD1640" s="8">
        <f t="shared" si="76"/>
        <v>842.16000000000008</v>
      </c>
      <c r="AE1640" s="7">
        <f t="shared" si="77"/>
        <v>0.63800000000000023</v>
      </c>
    </row>
    <row r="1641" spans="1:31" x14ac:dyDescent="0.45">
      <c r="A1641" t="s">
        <v>35</v>
      </c>
      <c r="B1641" t="s">
        <v>181</v>
      </c>
      <c r="C1641" t="s">
        <v>135</v>
      </c>
      <c r="D1641">
        <v>0.63800000000000023</v>
      </c>
      <c r="E1641">
        <v>0.63800000000000023</v>
      </c>
      <c r="F1641">
        <v>0.63800000000000023</v>
      </c>
      <c r="G1641">
        <v>0.63800000000000023</v>
      </c>
      <c r="H1641">
        <v>0.63800000000000023</v>
      </c>
      <c r="I1641">
        <v>0.63800000000000023</v>
      </c>
      <c r="J1641">
        <v>0.63800000000000023</v>
      </c>
      <c r="K1641">
        <v>0.63800000000000023</v>
      </c>
      <c r="L1641">
        <v>0.63800000000000023</v>
      </c>
      <c r="M1641">
        <v>0.63800000000000023</v>
      </c>
      <c r="N1641">
        <v>0.63800000000000023</v>
      </c>
      <c r="O1641">
        <v>0.63800000000000023</v>
      </c>
      <c r="P1641">
        <v>0.63800000000000023</v>
      </c>
      <c r="Q1641">
        <v>0.63800000000000023</v>
      </c>
      <c r="R1641">
        <v>0.63800000000000023</v>
      </c>
      <c r="S1641">
        <v>0.63800000000000023</v>
      </c>
      <c r="T1641">
        <v>0.63800000000000023</v>
      </c>
      <c r="U1641">
        <v>0.63800000000000023</v>
      </c>
      <c r="V1641">
        <v>0.63800000000000023</v>
      </c>
      <c r="W1641">
        <v>0.63800000000000023</v>
      </c>
      <c r="X1641">
        <v>0.63800000000000023</v>
      </c>
      <c r="Y1641">
        <v>0.63800000000000023</v>
      </c>
      <c r="Z1641">
        <v>0.63800000000000023</v>
      </c>
      <c r="AA1641">
        <v>0.63800000000000023</v>
      </c>
      <c r="AB1641" s="7">
        <f t="shared" si="75"/>
        <v>15.312000000000001</v>
      </c>
      <c r="AC1641">
        <f>INDEX(SHELF_days!$C$2:$C$289,MATCH(A1641&amp;"|"&amp;C1641,SHELF_days!$D$2:$D$289,0))</f>
        <v>73</v>
      </c>
      <c r="AD1641" s="8">
        <f t="shared" si="76"/>
        <v>1117.7760000000001</v>
      </c>
      <c r="AE1641" s="7">
        <f t="shared" si="77"/>
        <v>0.63800000000000023</v>
      </c>
    </row>
    <row r="1642" spans="1:31" x14ac:dyDescent="0.45">
      <c r="A1642" t="s">
        <v>35</v>
      </c>
      <c r="B1642" t="s">
        <v>181</v>
      </c>
      <c r="C1642" t="s">
        <v>136</v>
      </c>
      <c r="D1642">
        <v>0.63800000000000023</v>
      </c>
      <c r="E1642">
        <v>0.63800000000000023</v>
      </c>
      <c r="F1642">
        <v>0.63800000000000023</v>
      </c>
      <c r="G1642">
        <v>0.63800000000000023</v>
      </c>
      <c r="H1642">
        <v>0.63800000000000023</v>
      </c>
      <c r="I1642">
        <v>0.63800000000000023</v>
      </c>
      <c r="J1642">
        <v>0.63800000000000023</v>
      </c>
      <c r="K1642">
        <v>0.63800000000000023</v>
      </c>
      <c r="L1642">
        <v>0.63800000000000023</v>
      </c>
      <c r="M1642">
        <v>0.63800000000000023</v>
      </c>
      <c r="N1642">
        <v>0.63800000000000023</v>
      </c>
      <c r="O1642">
        <v>0.63800000000000023</v>
      </c>
      <c r="P1642">
        <v>0.63800000000000023</v>
      </c>
      <c r="Q1642">
        <v>0.63800000000000023</v>
      </c>
      <c r="R1642">
        <v>0.63800000000000023</v>
      </c>
      <c r="S1642">
        <v>0.63800000000000023</v>
      </c>
      <c r="T1642">
        <v>0.63800000000000023</v>
      </c>
      <c r="U1642">
        <v>0.63800000000000023</v>
      </c>
      <c r="V1642">
        <v>0.63800000000000023</v>
      </c>
      <c r="W1642">
        <v>0.63800000000000023</v>
      </c>
      <c r="X1642">
        <v>0.63800000000000023</v>
      </c>
      <c r="Y1642">
        <v>0.63800000000000023</v>
      </c>
      <c r="Z1642">
        <v>0.63800000000000023</v>
      </c>
      <c r="AA1642">
        <v>0.63800000000000023</v>
      </c>
      <c r="AB1642" s="7">
        <f t="shared" si="75"/>
        <v>15.312000000000001</v>
      </c>
      <c r="AC1642">
        <f>INDEX(SHELF_days!$C$2:$C$289,MATCH(A1642&amp;"|"&amp;C1642,SHELF_days!$D$2:$D$289,0))</f>
        <v>79</v>
      </c>
      <c r="AD1642" s="8">
        <f t="shared" si="76"/>
        <v>1209.6480000000001</v>
      </c>
      <c r="AE1642" s="7">
        <f t="shared" si="77"/>
        <v>0.63800000000000023</v>
      </c>
    </row>
    <row r="1643" spans="1:31" x14ac:dyDescent="0.45">
      <c r="A1643" t="s">
        <v>35</v>
      </c>
      <c r="B1643" t="s">
        <v>181</v>
      </c>
      <c r="C1643" t="s">
        <v>137</v>
      </c>
      <c r="D1643">
        <v>0.63800000000000023</v>
      </c>
      <c r="E1643">
        <v>0.63800000000000023</v>
      </c>
      <c r="F1643">
        <v>0.63800000000000023</v>
      </c>
      <c r="G1643">
        <v>0.63800000000000023</v>
      </c>
      <c r="H1643">
        <v>0.63800000000000023</v>
      </c>
      <c r="I1643">
        <v>0.63800000000000023</v>
      </c>
      <c r="J1643">
        <v>0.63800000000000023</v>
      </c>
      <c r="K1643">
        <v>0.63800000000000023</v>
      </c>
      <c r="L1643">
        <v>0.63800000000000023</v>
      </c>
      <c r="M1643">
        <v>0.63800000000000023</v>
      </c>
      <c r="N1643">
        <v>0.63800000000000023</v>
      </c>
      <c r="O1643">
        <v>0.63800000000000023</v>
      </c>
      <c r="P1643">
        <v>0.63800000000000023</v>
      </c>
      <c r="Q1643">
        <v>0.63800000000000023</v>
      </c>
      <c r="R1643">
        <v>0.63800000000000023</v>
      </c>
      <c r="S1643">
        <v>0.63800000000000023</v>
      </c>
      <c r="T1643">
        <v>0.63800000000000023</v>
      </c>
      <c r="U1643">
        <v>0.63800000000000023</v>
      </c>
      <c r="V1643">
        <v>0.63800000000000023</v>
      </c>
      <c r="W1643">
        <v>0.63800000000000023</v>
      </c>
      <c r="X1643">
        <v>0.63800000000000023</v>
      </c>
      <c r="Y1643">
        <v>0.63800000000000023</v>
      </c>
      <c r="Z1643">
        <v>0.63800000000000023</v>
      </c>
      <c r="AA1643">
        <v>0.63800000000000023</v>
      </c>
      <c r="AB1643" s="7">
        <f t="shared" si="75"/>
        <v>15.312000000000001</v>
      </c>
      <c r="AC1643">
        <f>INDEX(SHELF_days!$C$2:$C$289,MATCH(A1643&amp;"|"&amp;C1643,SHELF_days!$D$2:$D$289,0))</f>
        <v>124</v>
      </c>
      <c r="AD1643" s="8">
        <f t="shared" si="76"/>
        <v>1898.6880000000001</v>
      </c>
      <c r="AE1643" s="7">
        <f t="shared" si="77"/>
        <v>0.63800000000000023</v>
      </c>
    </row>
    <row r="1644" spans="1:31" x14ac:dyDescent="0.45">
      <c r="A1644" t="s">
        <v>35</v>
      </c>
      <c r="B1644" t="s">
        <v>181</v>
      </c>
      <c r="C1644" t="s">
        <v>138</v>
      </c>
      <c r="D1644">
        <v>0.63800000000000023</v>
      </c>
      <c r="E1644">
        <v>0.63800000000000023</v>
      </c>
      <c r="F1644">
        <v>0.63800000000000023</v>
      </c>
      <c r="G1644">
        <v>0.63800000000000023</v>
      </c>
      <c r="H1644">
        <v>0.63800000000000023</v>
      </c>
      <c r="I1644">
        <v>0.63800000000000023</v>
      </c>
      <c r="J1644">
        <v>0.63800000000000023</v>
      </c>
      <c r="K1644">
        <v>0.63800000000000023</v>
      </c>
      <c r="L1644">
        <v>0.63800000000000023</v>
      </c>
      <c r="M1644">
        <v>0.63800000000000023</v>
      </c>
      <c r="N1644">
        <v>0.63800000000000023</v>
      </c>
      <c r="O1644">
        <v>0.63800000000000023</v>
      </c>
      <c r="P1644">
        <v>0.63800000000000023</v>
      </c>
      <c r="Q1644">
        <v>0.63800000000000023</v>
      </c>
      <c r="R1644">
        <v>0.63800000000000023</v>
      </c>
      <c r="S1644">
        <v>0.63800000000000023</v>
      </c>
      <c r="T1644">
        <v>0.63800000000000023</v>
      </c>
      <c r="U1644">
        <v>0.63800000000000023</v>
      </c>
      <c r="V1644">
        <v>0.63800000000000023</v>
      </c>
      <c r="W1644">
        <v>0.63800000000000023</v>
      </c>
      <c r="X1644">
        <v>0.63800000000000023</v>
      </c>
      <c r="Y1644">
        <v>0.63800000000000023</v>
      </c>
      <c r="Z1644">
        <v>0.63800000000000023</v>
      </c>
      <c r="AA1644">
        <v>0.63800000000000023</v>
      </c>
      <c r="AB1644" s="7">
        <f t="shared" si="75"/>
        <v>15.312000000000001</v>
      </c>
      <c r="AC1644">
        <f>INDEX(SHELF_days!$C$2:$C$289,MATCH(A1644&amp;"|"&amp;C1644,SHELF_days!$D$2:$D$289,0))</f>
        <v>12</v>
      </c>
      <c r="AD1644" s="8">
        <f t="shared" si="76"/>
        <v>183.74400000000003</v>
      </c>
      <c r="AE1644" s="7">
        <f t="shared" si="77"/>
        <v>0.63800000000000023</v>
      </c>
    </row>
    <row r="1645" spans="1:31" x14ac:dyDescent="0.45">
      <c r="A1645" t="s">
        <v>35</v>
      </c>
      <c r="B1645" t="s">
        <v>181</v>
      </c>
      <c r="C1645" t="s">
        <v>139</v>
      </c>
      <c r="D1645">
        <v>0.63800000000000023</v>
      </c>
      <c r="E1645">
        <v>0.63800000000000023</v>
      </c>
      <c r="F1645">
        <v>0.63800000000000023</v>
      </c>
      <c r="G1645">
        <v>0.63800000000000023</v>
      </c>
      <c r="H1645">
        <v>0.63800000000000023</v>
      </c>
      <c r="I1645">
        <v>0.63800000000000023</v>
      </c>
      <c r="J1645">
        <v>0.63800000000000023</v>
      </c>
      <c r="K1645">
        <v>0.63800000000000023</v>
      </c>
      <c r="L1645">
        <v>0.63800000000000023</v>
      </c>
      <c r="M1645">
        <v>0.63800000000000023</v>
      </c>
      <c r="N1645">
        <v>0.63800000000000023</v>
      </c>
      <c r="O1645">
        <v>0.63800000000000023</v>
      </c>
      <c r="P1645">
        <v>0.63800000000000023</v>
      </c>
      <c r="Q1645">
        <v>0.63800000000000023</v>
      </c>
      <c r="R1645">
        <v>0.63800000000000023</v>
      </c>
      <c r="S1645">
        <v>0.63800000000000023</v>
      </c>
      <c r="T1645">
        <v>0.63800000000000023</v>
      </c>
      <c r="U1645">
        <v>0.63800000000000023</v>
      </c>
      <c r="V1645">
        <v>0.63800000000000023</v>
      </c>
      <c r="W1645">
        <v>0.63800000000000023</v>
      </c>
      <c r="X1645">
        <v>0.63800000000000023</v>
      </c>
      <c r="Y1645">
        <v>0.63800000000000023</v>
      </c>
      <c r="Z1645">
        <v>0.63800000000000023</v>
      </c>
      <c r="AA1645">
        <v>0.63800000000000023</v>
      </c>
      <c r="AB1645" s="7">
        <f t="shared" si="75"/>
        <v>15.312000000000001</v>
      </c>
      <c r="AC1645">
        <f>INDEX(SHELF_days!$C$2:$C$289,MATCH(A1645&amp;"|"&amp;C1645,SHELF_days!$D$2:$D$289,0))</f>
        <v>22</v>
      </c>
      <c r="AD1645" s="8">
        <f t="shared" si="76"/>
        <v>336.86400000000003</v>
      </c>
      <c r="AE1645" s="7">
        <f t="shared" si="77"/>
        <v>0.63800000000000023</v>
      </c>
    </row>
    <row r="1646" spans="1:31" x14ac:dyDescent="0.45">
      <c r="A1646" t="s">
        <v>35</v>
      </c>
      <c r="B1646" t="s">
        <v>182</v>
      </c>
      <c r="C1646" t="s">
        <v>134</v>
      </c>
      <c r="D1646">
        <v>0.74876441829505924</v>
      </c>
      <c r="E1646">
        <v>0.74876441829505924</v>
      </c>
      <c r="F1646">
        <v>0.74876441829505924</v>
      </c>
      <c r="G1646">
        <v>0.74876441829505924</v>
      </c>
      <c r="H1646">
        <v>0.74876441829505924</v>
      </c>
      <c r="I1646">
        <v>0.74876441829505924</v>
      </c>
      <c r="J1646">
        <v>0.74876441829505924</v>
      </c>
      <c r="K1646">
        <v>0.74876441829505924</v>
      </c>
      <c r="L1646">
        <v>0.74065928594875907</v>
      </c>
      <c r="M1646">
        <v>0.74065928594875907</v>
      </c>
      <c r="N1646">
        <v>0.74065928594875907</v>
      </c>
      <c r="O1646">
        <v>0.74065928594875907</v>
      </c>
      <c r="P1646">
        <v>0.74065928594875907</v>
      </c>
      <c r="Q1646">
        <v>0.74065928594875907</v>
      </c>
      <c r="R1646">
        <v>0.74065928594875907</v>
      </c>
      <c r="S1646">
        <v>0.74065928594875907</v>
      </c>
      <c r="T1646">
        <v>0.74471185212190905</v>
      </c>
      <c r="U1646">
        <v>0.74876441829505924</v>
      </c>
      <c r="V1646">
        <v>0.74876441829505924</v>
      </c>
      <c r="W1646">
        <v>0.74876441829505924</v>
      </c>
      <c r="X1646">
        <v>0.74876441829505924</v>
      </c>
      <c r="Y1646">
        <v>0.74876441829505924</v>
      </c>
      <c r="Z1646">
        <v>0.74876441829505924</v>
      </c>
      <c r="AA1646">
        <v>0.74876441829505924</v>
      </c>
      <c r="AB1646" s="7">
        <f t="shared" si="75"/>
        <v>17.901452414137871</v>
      </c>
      <c r="AC1646">
        <f>INDEX(SHELF_days!$C$2:$C$289,MATCH(A1646&amp;"|"&amp;C1646,SHELF_days!$D$2:$D$289,0))</f>
        <v>55</v>
      </c>
      <c r="AD1646" s="8">
        <f t="shared" si="76"/>
        <v>984.57988277758295</v>
      </c>
      <c r="AE1646" s="7">
        <f t="shared" si="77"/>
        <v>0.74876441829505924</v>
      </c>
    </row>
    <row r="1647" spans="1:31" x14ac:dyDescent="0.45">
      <c r="A1647" t="s">
        <v>35</v>
      </c>
      <c r="B1647" t="s">
        <v>182</v>
      </c>
      <c r="C1647" t="s">
        <v>135</v>
      </c>
      <c r="D1647">
        <v>0.74876441829505902</v>
      </c>
      <c r="E1647">
        <v>0.74876441829505902</v>
      </c>
      <c r="F1647">
        <v>0.74876441829505902</v>
      </c>
      <c r="G1647">
        <v>0.74876441829505902</v>
      </c>
      <c r="H1647">
        <v>0.74876441829505902</v>
      </c>
      <c r="I1647">
        <v>0.74876441829505902</v>
      </c>
      <c r="J1647">
        <v>0.74876441829505902</v>
      </c>
      <c r="K1647">
        <v>0.68607928631582327</v>
      </c>
      <c r="L1647">
        <v>0.65061933230075963</v>
      </c>
      <c r="M1647">
        <v>0.64048791686788431</v>
      </c>
      <c r="N1647">
        <v>0.64048791686788431</v>
      </c>
      <c r="O1647">
        <v>0.64048791686788431</v>
      </c>
      <c r="P1647">
        <v>0.64048791686788431</v>
      </c>
      <c r="Q1647">
        <v>0.64048791686788431</v>
      </c>
      <c r="R1647">
        <v>0.64745026396630578</v>
      </c>
      <c r="S1647">
        <v>0.6636557270402178</v>
      </c>
      <c r="T1647">
        <v>0.70317304884712017</v>
      </c>
      <c r="U1647">
        <v>0.74876441829505902</v>
      </c>
      <c r="V1647">
        <v>0.74876441829505902</v>
      </c>
      <c r="W1647">
        <v>0.74876441829505902</v>
      </c>
      <c r="X1647">
        <v>0.74876441829505902</v>
      </c>
      <c r="Y1647">
        <v>0.74876441829505902</v>
      </c>
      <c r="Z1647">
        <v>0.74876441829505902</v>
      </c>
      <c r="AA1647">
        <v>0.74876441829505902</v>
      </c>
      <c r="AB1647" s="7">
        <f t="shared" si="75"/>
        <v>17.036119098940475</v>
      </c>
      <c r="AC1647">
        <f>INDEX(SHELF_days!$C$2:$C$289,MATCH(A1647&amp;"|"&amp;C1647,SHELF_days!$D$2:$D$289,0))</f>
        <v>73</v>
      </c>
      <c r="AD1647" s="8">
        <f t="shared" si="76"/>
        <v>1243.6366942226546</v>
      </c>
      <c r="AE1647" s="7">
        <f t="shared" si="77"/>
        <v>0.74876441829505902</v>
      </c>
    </row>
    <row r="1648" spans="1:31" x14ac:dyDescent="0.45">
      <c r="A1648" t="s">
        <v>35</v>
      </c>
      <c r="B1648" t="s">
        <v>182</v>
      </c>
      <c r="C1648" t="s">
        <v>136</v>
      </c>
      <c r="D1648">
        <v>0.74876441829505902</v>
      </c>
      <c r="E1648">
        <v>0.74876441829505902</v>
      </c>
      <c r="F1648">
        <v>0.74876441829505902</v>
      </c>
      <c r="G1648">
        <v>0.74876441829505902</v>
      </c>
      <c r="H1648">
        <v>0.74876441829505902</v>
      </c>
      <c r="I1648">
        <v>0.74876441829505902</v>
      </c>
      <c r="J1648">
        <v>0.74259516614554222</v>
      </c>
      <c r="K1648">
        <v>0.74259516614554222</v>
      </c>
      <c r="L1648">
        <v>0.74259516614554222</v>
      </c>
      <c r="M1648">
        <v>0.74259516614554222</v>
      </c>
      <c r="N1648">
        <v>0.74259516614554222</v>
      </c>
      <c r="O1648">
        <v>0.74259516614554222</v>
      </c>
      <c r="P1648">
        <v>0.74259516614554222</v>
      </c>
      <c r="Q1648">
        <v>0.74340757795123991</v>
      </c>
      <c r="R1648">
        <v>0.74340757795123991</v>
      </c>
      <c r="S1648">
        <v>0.74876441829505902</v>
      </c>
      <c r="T1648">
        <v>0.74876441829505902</v>
      </c>
      <c r="U1648">
        <v>0.74876441829505902</v>
      </c>
      <c r="V1648">
        <v>0.74876441829505902</v>
      </c>
      <c r="W1648">
        <v>0.74876441829505902</v>
      </c>
      <c r="X1648">
        <v>0.74876441829505902</v>
      </c>
      <c r="Y1648">
        <v>0.74876441829505902</v>
      </c>
      <c r="Z1648">
        <v>0.74876441829505902</v>
      </c>
      <c r="AA1648">
        <v>0.74876441829505902</v>
      </c>
      <c r="AB1648" s="7">
        <f t="shared" si="75"/>
        <v>17.916447593347161</v>
      </c>
      <c r="AC1648">
        <f>INDEX(SHELF_days!$C$2:$C$289,MATCH(A1648&amp;"|"&amp;C1648,SHELF_days!$D$2:$D$289,0))</f>
        <v>79</v>
      </c>
      <c r="AD1648" s="8">
        <f t="shared" si="76"/>
        <v>1415.3993598744257</v>
      </c>
      <c r="AE1648" s="7">
        <f t="shared" si="77"/>
        <v>0.74876441829505902</v>
      </c>
    </row>
    <row r="1649" spans="1:31" x14ac:dyDescent="0.45">
      <c r="A1649" t="s">
        <v>35</v>
      </c>
      <c r="B1649" t="s">
        <v>182</v>
      </c>
      <c r="C1649" t="s">
        <v>137</v>
      </c>
      <c r="D1649">
        <v>0.74876441829505869</v>
      </c>
      <c r="E1649">
        <v>0.74876441829505869</v>
      </c>
      <c r="F1649">
        <v>0.74876441829505869</v>
      </c>
      <c r="G1649">
        <v>0.74876441829505869</v>
      </c>
      <c r="H1649">
        <v>0.74876441829505869</v>
      </c>
      <c r="I1649">
        <v>0.74876441829505869</v>
      </c>
      <c r="J1649">
        <v>0.74876441829505869</v>
      </c>
      <c r="K1649">
        <v>0.74876441829505869</v>
      </c>
      <c r="L1649">
        <v>0.74760573260496532</v>
      </c>
      <c r="M1649">
        <v>0.74760573260496532</v>
      </c>
      <c r="N1649">
        <v>0.74760573260496532</v>
      </c>
      <c r="O1649">
        <v>0.74760573260496532</v>
      </c>
      <c r="P1649">
        <v>0.74760573260496532</v>
      </c>
      <c r="Q1649">
        <v>0.74760573260496532</v>
      </c>
      <c r="R1649">
        <v>0.74760573260496532</v>
      </c>
      <c r="S1649">
        <v>0.74876441829505869</v>
      </c>
      <c r="T1649">
        <v>0.74876441829505869</v>
      </c>
      <c r="U1649">
        <v>0.74876441829505869</v>
      </c>
      <c r="V1649">
        <v>0.74876441829505869</v>
      </c>
      <c r="W1649">
        <v>0.74876441829505869</v>
      </c>
      <c r="X1649">
        <v>0.74876441829505869</v>
      </c>
      <c r="Y1649">
        <v>0.74876441829505869</v>
      </c>
      <c r="Z1649">
        <v>0.74876441829505869</v>
      </c>
      <c r="AA1649">
        <v>0.74876441829505869</v>
      </c>
      <c r="AB1649" s="7">
        <f t="shared" si="75"/>
        <v>17.962235239250759</v>
      </c>
      <c r="AC1649">
        <f>INDEX(SHELF_days!$C$2:$C$289,MATCH(A1649&amp;"|"&amp;C1649,SHELF_days!$D$2:$D$289,0))</f>
        <v>124</v>
      </c>
      <c r="AD1649" s="8">
        <f t="shared" si="76"/>
        <v>2227.3171696670943</v>
      </c>
      <c r="AE1649" s="7">
        <f t="shared" si="77"/>
        <v>0.74876441829505869</v>
      </c>
    </row>
    <row r="1650" spans="1:31" x14ac:dyDescent="0.45">
      <c r="A1650" t="s">
        <v>35</v>
      </c>
      <c r="B1650" t="s">
        <v>182</v>
      </c>
      <c r="C1650" t="s">
        <v>138</v>
      </c>
      <c r="D1650">
        <v>0.7487644182950578</v>
      </c>
      <c r="E1650">
        <v>0.7487644182950578</v>
      </c>
      <c r="F1650">
        <v>0.7487644182950578</v>
      </c>
      <c r="G1650">
        <v>0.7487644182950578</v>
      </c>
      <c r="H1650">
        <v>0.7487644182950578</v>
      </c>
      <c r="I1650">
        <v>0.7487644182950578</v>
      </c>
      <c r="J1650">
        <v>0.7487644182950578</v>
      </c>
      <c r="K1650">
        <v>0.2827193083827948</v>
      </c>
      <c r="L1650">
        <v>0.2827193083827948</v>
      </c>
      <c r="M1650">
        <v>0.2827193083827948</v>
      </c>
      <c r="N1650">
        <v>0.2827193083827948</v>
      </c>
      <c r="O1650">
        <v>0.2827193083827948</v>
      </c>
      <c r="P1650">
        <v>0.2827193083827948</v>
      </c>
      <c r="Q1650">
        <v>0.2827193083827948</v>
      </c>
      <c r="R1650">
        <v>0.2827193083827948</v>
      </c>
      <c r="S1650">
        <v>0.2827193083827948</v>
      </c>
      <c r="T1650">
        <v>0.7487644182950578</v>
      </c>
      <c r="U1650">
        <v>0.7487644182950578</v>
      </c>
      <c r="V1650">
        <v>0.7487644182950578</v>
      </c>
      <c r="W1650">
        <v>0.7487644182950578</v>
      </c>
      <c r="X1650">
        <v>0.7487644182950578</v>
      </c>
      <c r="Y1650">
        <v>0.7487644182950578</v>
      </c>
      <c r="Z1650">
        <v>0.7487644182950578</v>
      </c>
      <c r="AA1650">
        <v>0.7487644182950578</v>
      </c>
      <c r="AB1650" s="7">
        <f t="shared" si="75"/>
        <v>13.775940049871028</v>
      </c>
      <c r="AC1650">
        <f>INDEX(SHELF_days!$C$2:$C$289,MATCH(A1650&amp;"|"&amp;C1650,SHELF_days!$D$2:$D$289,0))</f>
        <v>12</v>
      </c>
      <c r="AD1650" s="8">
        <f t="shared" si="76"/>
        <v>165.31128059845236</v>
      </c>
      <c r="AE1650" s="7">
        <f t="shared" si="77"/>
        <v>0.7487644182950578</v>
      </c>
    </row>
    <row r="1651" spans="1:31" x14ac:dyDescent="0.45">
      <c r="A1651" t="s">
        <v>35</v>
      </c>
      <c r="B1651" t="s">
        <v>182</v>
      </c>
      <c r="C1651" t="s">
        <v>139</v>
      </c>
      <c r="D1651">
        <v>0.7487644182950578</v>
      </c>
      <c r="E1651">
        <v>0.7487644182950578</v>
      </c>
      <c r="F1651">
        <v>0.7487644182950578</v>
      </c>
      <c r="G1651">
        <v>0.7487644182950578</v>
      </c>
      <c r="H1651">
        <v>0.7487644182950578</v>
      </c>
      <c r="I1651">
        <v>0.7487644182950578</v>
      </c>
      <c r="J1651">
        <v>0.7487644182950578</v>
      </c>
      <c r="K1651">
        <v>0.7487644182950578</v>
      </c>
      <c r="L1651">
        <v>0.7487644182950578</v>
      </c>
      <c r="M1651">
        <v>0.7487644182950578</v>
      </c>
      <c r="N1651">
        <v>0.7487644182950578</v>
      </c>
      <c r="O1651">
        <v>0.7487644182950578</v>
      </c>
      <c r="P1651">
        <v>0.7487644182950578</v>
      </c>
      <c r="Q1651">
        <v>0.7487644182950578</v>
      </c>
      <c r="R1651">
        <v>0.7487644182950578</v>
      </c>
      <c r="S1651">
        <v>0.7487644182950578</v>
      </c>
      <c r="T1651">
        <v>0.7487644182950578</v>
      </c>
      <c r="U1651">
        <v>0.7487644182950578</v>
      </c>
      <c r="V1651">
        <v>0.7487644182950578</v>
      </c>
      <c r="W1651">
        <v>0.7487644182950578</v>
      </c>
      <c r="X1651">
        <v>0.7487644182950578</v>
      </c>
      <c r="Y1651">
        <v>0.7487644182950578</v>
      </c>
      <c r="Z1651">
        <v>0.7487644182950578</v>
      </c>
      <c r="AA1651">
        <v>0.7487644182950578</v>
      </c>
      <c r="AB1651" s="7">
        <f t="shared" si="75"/>
        <v>17.970346039081392</v>
      </c>
      <c r="AC1651">
        <f>INDEX(SHELF_days!$C$2:$C$289,MATCH(A1651&amp;"|"&amp;C1651,SHELF_days!$D$2:$D$289,0))</f>
        <v>22</v>
      </c>
      <c r="AD1651" s="8">
        <f t="shared" si="76"/>
        <v>395.34761285979062</v>
      </c>
      <c r="AE1651" s="7">
        <f t="shared" si="77"/>
        <v>0.7487644182950578</v>
      </c>
    </row>
    <row r="1652" spans="1:31" x14ac:dyDescent="0.45">
      <c r="A1652" t="s">
        <v>35</v>
      </c>
      <c r="B1652" t="s">
        <v>183</v>
      </c>
      <c r="C1652" t="s">
        <v>134</v>
      </c>
      <c r="D1652">
        <v>0.55630827486882062</v>
      </c>
      <c r="E1652">
        <v>0.55630827486882062</v>
      </c>
      <c r="F1652">
        <v>0.55630827486882062</v>
      </c>
      <c r="G1652">
        <v>0.55630827486882062</v>
      </c>
      <c r="H1652">
        <v>0.55630827486882062</v>
      </c>
      <c r="I1652">
        <v>0.55630827486882062</v>
      </c>
      <c r="J1652">
        <v>0.55630827486882062</v>
      </c>
      <c r="K1652">
        <v>0.55630827486882062</v>
      </c>
      <c r="L1652">
        <v>0.55630827486882062</v>
      </c>
      <c r="M1652">
        <v>0.55630827486882062</v>
      </c>
      <c r="N1652">
        <v>0.55630827486882062</v>
      </c>
      <c r="O1652">
        <v>0.55630827486882062</v>
      </c>
      <c r="P1652">
        <v>0.55630827486882062</v>
      </c>
      <c r="Q1652">
        <v>0.55630827486882062</v>
      </c>
      <c r="R1652">
        <v>0.55630827486882062</v>
      </c>
      <c r="S1652">
        <v>0.55630827486882062</v>
      </c>
      <c r="T1652">
        <v>0.55630827486882062</v>
      </c>
      <c r="U1652">
        <v>0.55630827486882062</v>
      </c>
      <c r="V1652">
        <v>1</v>
      </c>
      <c r="W1652">
        <v>1</v>
      </c>
      <c r="X1652">
        <v>0.55630827486882062</v>
      </c>
      <c r="Y1652">
        <v>0.55630827486882062</v>
      </c>
      <c r="Z1652">
        <v>0.55630827486882062</v>
      </c>
      <c r="AA1652">
        <v>0.55630827486882062</v>
      </c>
      <c r="AB1652" s="7">
        <f t="shared" si="75"/>
        <v>14.238782047114054</v>
      </c>
      <c r="AC1652">
        <f>INDEX(SHELF_days!$C$2:$C$289,MATCH(A1652&amp;"|"&amp;C1652,SHELF_days!$D$2:$D$289,0))</f>
        <v>55</v>
      </c>
      <c r="AD1652" s="8">
        <f t="shared" si="76"/>
        <v>783.13301259127297</v>
      </c>
      <c r="AE1652" s="7">
        <f t="shared" si="77"/>
        <v>1</v>
      </c>
    </row>
    <row r="1653" spans="1:31" x14ac:dyDescent="0.45">
      <c r="A1653" t="s">
        <v>35</v>
      </c>
      <c r="B1653" t="s">
        <v>183</v>
      </c>
      <c r="C1653" t="s">
        <v>135</v>
      </c>
      <c r="D1653">
        <v>0.55630827486882062</v>
      </c>
      <c r="E1653">
        <v>0.55630827486882062</v>
      </c>
      <c r="F1653">
        <v>0.55630827486882062</v>
      </c>
      <c r="G1653">
        <v>0.55630827486882062</v>
      </c>
      <c r="H1653">
        <v>0.55630827486882062</v>
      </c>
      <c r="I1653">
        <v>0.55630827486882062</v>
      </c>
      <c r="J1653">
        <v>0.55630827486882062</v>
      </c>
      <c r="K1653">
        <v>0.55630827486882062</v>
      </c>
      <c r="L1653">
        <v>0.55630827486882062</v>
      </c>
      <c r="M1653">
        <v>0.55630827486882062</v>
      </c>
      <c r="N1653">
        <v>0.55630827486882062</v>
      </c>
      <c r="O1653">
        <v>0.55630827486882062</v>
      </c>
      <c r="P1653">
        <v>0.55630827486882062</v>
      </c>
      <c r="Q1653">
        <v>0.55630827486882062</v>
      </c>
      <c r="R1653">
        <v>0.55630827486882062</v>
      </c>
      <c r="S1653">
        <v>0.55630827486882062</v>
      </c>
      <c r="T1653">
        <v>0.55630827486882062</v>
      </c>
      <c r="U1653">
        <v>0.55630827486882062</v>
      </c>
      <c r="V1653">
        <v>0.55630827486882062</v>
      </c>
      <c r="W1653">
        <v>0.55630827486882062</v>
      </c>
      <c r="X1653">
        <v>0.55630827486882062</v>
      </c>
      <c r="Y1653">
        <v>0.55630827486882062</v>
      </c>
      <c r="Z1653">
        <v>0.55630827486882062</v>
      </c>
      <c r="AA1653">
        <v>0.55630827486882062</v>
      </c>
      <c r="AB1653" s="7">
        <f t="shared" si="75"/>
        <v>13.351398596851695</v>
      </c>
      <c r="AC1653">
        <f>INDEX(SHELF_days!$C$2:$C$289,MATCH(A1653&amp;"|"&amp;C1653,SHELF_days!$D$2:$D$289,0))</f>
        <v>73</v>
      </c>
      <c r="AD1653" s="8">
        <f t="shared" si="76"/>
        <v>974.65209757017374</v>
      </c>
      <c r="AE1653" s="7">
        <f t="shared" si="77"/>
        <v>0.55630827486882062</v>
      </c>
    </row>
    <row r="1654" spans="1:31" x14ac:dyDescent="0.45">
      <c r="A1654" t="s">
        <v>35</v>
      </c>
      <c r="B1654" t="s">
        <v>183</v>
      </c>
      <c r="C1654" t="s">
        <v>136</v>
      </c>
      <c r="D1654">
        <v>0.55630827486882062</v>
      </c>
      <c r="E1654">
        <v>0.55630827486882062</v>
      </c>
      <c r="F1654">
        <v>0.55630827486882062</v>
      </c>
      <c r="G1654">
        <v>0.55630827486882062</v>
      </c>
      <c r="H1654">
        <v>0.55630827486882062</v>
      </c>
      <c r="I1654">
        <v>0.55630827486882062</v>
      </c>
      <c r="J1654">
        <v>0.55630827486882062</v>
      </c>
      <c r="K1654">
        <v>0.55630827486882062</v>
      </c>
      <c r="L1654">
        <v>0.55630827486882062</v>
      </c>
      <c r="M1654">
        <v>0.55630827486882062</v>
      </c>
      <c r="N1654">
        <v>0.55630827486882062</v>
      </c>
      <c r="O1654">
        <v>0.55630827486882062</v>
      </c>
      <c r="P1654">
        <v>0.55630827486882062</v>
      </c>
      <c r="Q1654">
        <v>0.55630827486882062</v>
      </c>
      <c r="R1654">
        <v>0.55630827486882062</v>
      </c>
      <c r="S1654">
        <v>0.55630827486882062</v>
      </c>
      <c r="T1654">
        <v>0.55630827486882062</v>
      </c>
      <c r="U1654">
        <v>0.55630827486882062</v>
      </c>
      <c r="V1654">
        <v>0.55630827486882062</v>
      </c>
      <c r="W1654">
        <v>0.55630827486882062</v>
      </c>
      <c r="X1654">
        <v>0.55630827486882062</v>
      </c>
      <c r="Y1654">
        <v>0.55630827486882062</v>
      </c>
      <c r="Z1654">
        <v>0.55630827486882062</v>
      </c>
      <c r="AA1654">
        <v>0.55630827486882062</v>
      </c>
      <c r="AB1654" s="7">
        <f t="shared" si="75"/>
        <v>13.351398596851695</v>
      </c>
      <c r="AC1654">
        <f>INDEX(SHELF_days!$C$2:$C$289,MATCH(A1654&amp;"|"&amp;C1654,SHELF_days!$D$2:$D$289,0))</f>
        <v>79</v>
      </c>
      <c r="AD1654" s="8">
        <f t="shared" si="76"/>
        <v>1054.760489151284</v>
      </c>
      <c r="AE1654" s="7">
        <f t="shared" si="77"/>
        <v>0.55630827486882062</v>
      </c>
    </row>
    <row r="1655" spans="1:31" x14ac:dyDescent="0.45">
      <c r="A1655" t="s">
        <v>35</v>
      </c>
      <c r="B1655" t="s">
        <v>183</v>
      </c>
      <c r="C1655" t="s">
        <v>137</v>
      </c>
      <c r="D1655">
        <v>0.55630827486882062</v>
      </c>
      <c r="E1655">
        <v>0.55630827486882062</v>
      </c>
      <c r="F1655">
        <v>0.55630827486882062</v>
      </c>
      <c r="G1655">
        <v>0.55630827486882062</v>
      </c>
      <c r="H1655">
        <v>0.55630827486882062</v>
      </c>
      <c r="I1655">
        <v>0.55630827486882062</v>
      </c>
      <c r="J1655">
        <v>0.55630827486882062</v>
      </c>
      <c r="K1655">
        <v>0.55630827486882062</v>
      </c>
      <c r="L1655">
        <v>0.55630827486882062</v>
      </c>
      <c r="M1655">
        <v>0.55630827486882062</v>
      </c>
      <c r="N1655">
        <v>0.55630827486882062</v>
      </c>
      <c r="O1655">
        <v>0.55630827486882062</v>
      </c>
      <c r="P1655">
        <v>0.55630827486882062</v>
      </c>
      <c r="Q1655">
        <v>0.55630827486882062</v>
      </c>
      <c r="R1655">
        <v>0.55630827486882062</v>
      </c>
      <c r="S1655">
        <v>0.55630827486882062</v>
      </c>
      <c r="T1655">
        <v>0.55630827486882062</v>
      </c>
      <c r="U1655">
        <v>0.55630827486882062</v>
      </c>
      <c r="V1655">
        <v>0.55630827486882062</v>
      </c>
      <c r="W1655">
        <v>0.55630827486882062</v>
      </c>
      <c r="X1655">
        <v>0.55630827486882062</v>
      </c>
      <c r="Y1655">
        <v>0.55630827486882062</v>
      </c>
      <c r="Z1655">
        <v>0.55630827486882062</v>
      </c>
      <c r="AA1655">
        <v>0.55630827486882062</v>
      </c>
      <c r="AB1655" s="7">
        <f t="shared" si="75"/>
        <v>13.351398596851695</v>
      </c>
      <c r="AC1655">
        <f>INDEX(SHELF_days!$C$2:$C$289,MATCH(A1655&amp;"|"&amp;C1655,SHELF_days!$D$2:$D$289,0))</f>
        <v>124</v>
      </c>
      <c r="AD1655" s="8">
        <f t="shared" si="76"/>
        <v>1655.5734260096101</v>
      </c>
      <c r="AE1655" s="7">
        <f t="shared" si="77"/>
        <v>0.55630827486882062</v>
      </c>
    </row>
    <row r="1656" spans="1:31" x14ac:dyDescent="0.45">
      <c r="A1656" t="s">
        <v>35</v>
      </c>
      <c r="B1656" t="s">
        <v>183</v>
      </c>
      <c r="C1656" t="s">
        <v>138</v>
      </c>
      <c r="D1656">
        <v>0.55630827486882062</v>
      </c>
      <c r="E1656">
        <v>0.55630827486882062</v>
      </c>
      <c r="F1656">
        <v>0.55630827486882062</v>
      </c>
      <c r="G1656">
        <v>0.55630827486882062</v>
      </c>
      <c r="H1656">
        <v>0.55630827486882062</v>
      </c>
      <c r="I1656">
        <v>0.55630827486882062</v>
      </c>
      <c r="J1656">
        <v>0.55630827486882062</v>
      </c>
      <c r="K1656">
        <v>0.55630827486882062</v>
      </c>
      <c r="L1656">
        <v>0.55630827486882062</v>
      </c>
      <c r="M1656">
        <v>0.55630827486882062</v>
      </c>
      <c r="N1656">
        <v>0.55630827486882062</v>
      </c>
      <c r="O1656">
        <v>0.55630827486882062</v>
      </c>
      <c r="P1656">
        <v>0.55630827486882062</v>
      </c>
      <c r="Q1656">
        <v>0.55630827486882062</v>
      </c>
      <c r="R1656">
        <v>0.55630827486882062</v>
      </c>
      <c r="S1656">
        <v>0.55630827486882062</v>
      </c>
      <c r="T1656">
        <v>0.55630827486882062</v>
      </c>
      <c r="U1656">
        <v>0.55630827486882062</v>
      </c>
      <c r="V1656">
        <v>0.55630827486882062</v>
      </c>
      <c r="W1656">
        <v>0.55630827486882062</v>
      </c>
      <c r="X1656">
        <v>0.55630827486882062</v>
      </c>
      <c r="Y1656">
        <v>0.55630827486882062</v>
      </c>
      <c r="Z1656">
        <v>0.55630827486882062</v>
      </c>
      <c r="AA1656">
        <v>0.55630827486882062</v>
      </c>
      <c r="AB1656" s="7">
        <f t="shared" si="75"/>
        <v>13.351398596851695</v>
      </c>
      <c r="AC1656">
        <f>INDEX(SHELF_days!$C$2:$C$289,MATCH(A1656&amp;"|"&amp;C1656,SHELF_days!$D$2:$D$289,0))</f>
        <v>12</v>
      </c>
      <c r="AD1656" s="8">
        <f t="shared" si="76"/>
        <v>160.21678316222034</v>
      </c>
      <c r="AE1656" s="7">
        <f t="shared" si="77"/>
        <v>0.55630827486882062</v>
      </c>
    </row>
    <row r="1657" spans="1:31" x14ac:dyDescent="0.45">
      <c r="A1657" t="s">
        <v>35</v>
      </c>
      <c r="B1657" t="s">
        <v>183</v>
      </c>
      <c r="C1657" t="s">
        <v>139</v>
      </c>
      <c r="D1657">
        <v>0.55630827486882062</v>
      </c>
      <c r="E1657">
        <v>0.55630827486882062</v>
      </c>
      <c r="F1657">
        <v>0.55630827486882062</v>
      </c>
      <c r="G1657">
        <v>0.55630827486882062</v>
      </c>
      <c r="H1657">
        <v>0.55630827486882062</v>
      </c>
      <c r="I1657">
        <v>0.55630827486882062</v>
      </c>
      <c r="J1657">
        <v>0.55630827486882062</v>
      </c>
      <c r="K1657">
        <v>0.55630827486882062</v>
      </c>
      <c r="L1657">
        <v>0.55630827486882062</v>
      </c>
      <c r="M1657">
        <v>0.55630827486882062</v>
      </c>
      <c r="N1657">
        <v>0.55630827486882062</v>
      </c>
      <c r="O1657">
        <v>0.55630827486882062</v>
      </c>
      <c r="P1657">
        <v>0.55630827486882062</v>
      </c>
      <c r="Q1657">
        <v>0.55630827486882062</v>
      </c>
      <c r="R1657">
        <v>0.55630827486882062</v>
      </c>
      <c r="S1657">
        <v>0.55630827486882062</v>
      </c>
      <c r="T1657">
        <v>0.55630827486882062</v>
      </c>
      <c r="U1657">
        <v>0.55630827486882062</v>
      </c>
      <c r="V1657">
        <v>0.55630827486882062</v>
      </c>
      <c r="W1657">
        <v>0.55630827486882062</v>
      </c>
      <c r="X1657">
        <v>0.55630827486882062</v>
      </c>
      <c r="Y1657">
        <v>0.55630827486882062</v>
      </c>
      <c r="Z1657">
        <v>0.55630827486882062</v>
      </c>
      <c r="AA1657">
        <v>0.55630827486882062</v>
      </c>
      <c r="AB1657" s="7">
        <f t="shared" si="75"/>
        <v>13.351398596851695</v>
      </c>
      <c r="AC1657">
        <f>INDEX(SHELF_days!$C$2:$C$289,MATCH(A1657&amp;"|"&amp;C1657,SHELF_days!$D$2:$D$289,0))</f>
        <v>22</v>
      </c>
      <c r="AD1657" s="8">
        <f t="shared" si="76"/>
        <v>293.73076913073726</v>
      </c>
      <c r="AE1657" s="7">
        <f t="shared" si="77"/>
        <v>0.55630827486882062</v>
      </c>
    </row>
    <row r="1658" spans="1:31" x14ac:dyDescent="0.45">
      <c r="A1658" t="s">
        <v>35</v>
      </c>
      <c r="B1658" t="s">
        <v>184</v>
      </c>
      <c r="C1658" t="s">
        <v>134</v>
      </c>
      <c r="D1658">
        <v>0.90899999999999992</v>
      </c>
      <c r="E1658">
        <v>0.90899999999999992</v>
      </c>
      <c r="F1658">
        <v>0.90899999999999992</v>
      </c>
      <c r="G1658">
        <v>0.90899999999999992</v>
      </c>
      <c r="H1658">
        <v>0.90899999999999992</v>
      </c>
      <c r="I1658">
        <v>0.90899999999999992</v>
      </c>
      <c r="J1658">
        <v>0.90899999999999992</v>
      </c>
      <c r="K1658">
        <v>0.90899999999999992</v>
      </c>
      <c r="L1658">
        <v>0.90899999999999992</v>
      </c>
      <c r="M1658">
        <v>0.90899999999999992</v>
      </c>
      <c r="N1658">
        <v>0.90899999999999992</v>
      </c>
      <c r="O1658">
        <v>0.90899999999999992</v>
      </c>
      <c r="P1658">
        <v>0.90899999999999992</v>
      </c>
      <c r="Q1658">
        <v>0.90899999999999992</v>
      </c>
      <c r="R1658">
        <v>0.90899999999999992</v>
      </c>
      <c r="S1658">
        <v>0.90899999999999992</v>
      </c>
      <c r="T1658">
        <v>0.90899999999999992</v>
      </c>
      <c r="U1658">
        <v>0.90899999999999992</v>
      </c>
      <c r="V1658">
        <v>0.90899999999999992</v>
      </c>
      <c r="W1658">
        <v>0.90899999999999992</v>
      </c>
      <c r="X1658">
        <v>0.90899999999999992</v>
      </c>
      <c r="Y1658">
        <v>0.90899999999999992</v>
      </c>
      <c r="Z1658">
        <v>0.90899999999999992</v>
      </c>
      <c r="AA1658">
        <v>0.90899999999999992</v>
      </c>
      <c r="AB1658" s="7">
        <f t="shared" si="75"/>
        <v>21.815999999999999</v>
      </c>
      <c r="AC1658">
        <f>INDEX(SHELF_days!$C$2:$C$289,MATCH(A1658&amp;"|"&amp;C1658,SHELF_days!$D$2:$D$289,0))</f>
        <v>55</v>
      </c>
      <c r="AD1658" s="8">
        <f t="shared" si="76"/>
        <v>1199.8799999999999</v>
      </c>
      <c r="AE1658" s="7">
        <f t="shared" si="77"/>
        <v>0.90899999999999992</v>
      </c>
    </row>
    <row r="1659" spans="1:31" x14ac:dyDescent="0.45">
      <c r="A1659" t="s">
        <v>35</v>
      </c>
      <c r="B1659" t="s">
        <v>184</v>
      </c>
      <c r="C1659" t="s">
        <v>135</v>
      </c>
      <c r="D1659">
        <v>0.90899999999999992</v>
      </c>
      <c r="E1659">
        <v>0.90899999999999992</v>
      </c>
      <c r="F1659">
        <v>0.90899999999999992</v>
      </c>
      <c r="G1659">
        <v>0.90899999999999992</v>
      </c>
      <c r="H1659">
        <v>0.90899999999999992</v>
      </c>
      <c r="I1659">
        <v>0.90899999999999992</v>
      </c>
      <c r="J1659">
        <v>0.90899999999999992</v>
      </c>
      <c r="K1659">
        <v>0.90899999999999992</v>
      </c>
      <c r="L1659">
        <v>0.90899999999999992</v>
      </c>
      <c r="M1659">
        <v>0.90899999999999992</v>
      </c>
      <c r="N1659">
        <v>0.90899999999999992</v>
      </c>
      <c r="O1659">
        <v>0.90899999999999992</v>
      </c>
      <c r="P1659">
        <v>0.90899999999999992</v>
      </c>
      <c r="Q1659">
        <v>0.90899999999999992</v>
      </c>
      <c r="R1659">
        <v>0.90899999999999992</v>
      </c>
      <c r="S1659">
        <v>0.90899999999999992</v>
      </c>
      <c r="T1659">
        <v>0.90899999999999992</v>
      </c>
      <c r="U1659">
        <v>0.90899999999999992</v>
      </c>
      <c r="V1659">
        <v>0.90899999999999992</v>
      </c>
      <c r="W1659">
        <v>0.90899999999999992</v>
      </c>
      <c r="X1659">
        <v>0.90899999999999992</v>
      </c>
      <c r="Y1659">
        <v>0.90899999999999992</v>
      </c>
      <c r="Z1659">
        <v>0.90899999999999992</v>
      </c>
      <c r="AA1659">
        <v>0.90899999999999992</v>
      </c>
      <c r="AB1659" s="7">
        <f t="shared" si="75"/>
        <v>21.815999999999999</v>
      </c>
      <c r="AC1659">
        <f>INDEX(SHELF_days!$C$2:$C$289,MATCH(A1659&amp;"|"&amp;C1659,SHELF_days!$D$2:$D$289,0))</f>
        <v>73</v>
      </c>
      <c r="AD1659" s="8">
        <f t="shared" si="76"/>
        <v>1592.568</v>
      </c>
      <c r="AE1659" s="7">
        <f t="shared" si="77"/>
        <v>0.90899999999999992</v>
      </c>
    </row>
    <row r="1660" spans="1:31" x14ac:dyDescent="0.45">
      <c r="A1660" t="s">
        <v>35</v>
      </c>
      <c r="B1660" t="s">
        <v>184</v>
      </c>
      <c r="C1660" t="s">
        <v>136</v>
      </c>
      <c r="D1660">
        <v>0.90899999999999992</v>
      </c>
      <c r="E1660">
        <v>0.90899999999999992</v>
      </c>
      <c r="F1660">
        <v>0.90899999999999992</v>
      </c>
      <c r="G1660">
        <v>0.90899999999999992</v>
      </c>
      <c r="H1660">
        <v>0.90899999999999992</v>
      </c>
      <c r="I1660">
        <v>0.90899999999999992</v>
      </c>
      <c r="J1660">
        <v>0.90899999999999992</v>
      </c>
      <c r="K1660">
        <v>0.90899999999999992</v>
      </c>
      <c r="L1660">
        <v>0.90899999999999992</v>
      </c>
      <c r="M1660">
        <v>0.90899999999999992</v>
      </c>
      <c r="N1660">
        <v>0.90899999999999992</v>
      </c>
      <c r="O1660">
        <v>0.90899999999999992</v>
      </c>
      <c r="P1660">
        <v>0.90899999999999992</v>
      </c>
      <c r="Q1660">
        <v>0.90899999999999992</v>
      </c>
      <c r="R1660">
        <v>0.90899999999999992</v>
      </c>
      <c r="S1660">
        <v>0.90899999999999992</v>
      </c>
      <c r="T1660">
        <v>0.90899999999999992</v>
      </c>
      <c r="U1660">
        <v>0.90899999999999992</v>
      </c>
      <c r="V1660">
        <v>0.90899999999999992</v>
      </c>
      <c r="W1660">
        <v>0.90899999999999992</v>
      </c>
      <c r="X1660">
        <v>0.90899999999999992</v>
      </c>
      <c r="Y1660">
        <v>0.90899999999999992</v>
      </c>
      <c r="Z1660">
        <v>0.90899999999999992</v>
      </c>
      <c r="AA1660">
        <v>0.90899999999999992</v>
      </c>
      <c r="AB1660" s="7">
        <f t="shared" si="75"/>
        <v>21.815999999999999</v>
      </c>
      <c r="AC1660">
        <f>INDEX(SHELF_days!$C$2:$C$289,MATCH(A1660&amp;"|"&amp;C1660,SHELF_days!$D$2:$D$289,0))</f>
        <v>79</v>
      </c>
      <c r="AD1660" s="8">
        <f t="shared" si="76"/>
        <v>1723.4639999999999</v>
      </c>
      <c r="AE1660" s="7">
        <f t="shared" si="77"/>
        <v>0.90899999999999992</v>
      </c>
    </row>
    <row r="1661" spans="1:31" x14ac:dyDescent="0.45">
      <c r="A1661" t="s">
        <v>35</v>
      </c>
      <c r="B1661" t="s">
        <v>184</v>
      </c>
      <c r="C1661" t="s">
        <v>137</v>
      </c>
      <c r="D1661">
        <v>0.90899999999999992</v>
      </c>
      <c r="E1661">
        <v>0.90899999999999992</v>
      </c>
      <c r="F1661">
        <v>0.90899999999999992</v>
      </c>
      <c r="G1661">
        <v>0.90899999999999992</v>
      </c>
      <c r="H1661">
        <v>0.90899999999999992</v>
      </c>
      <c r="I1661">
        <v>0.90899999999999992</v>
      </c>
      <c r="J1661">
        <v>0.90899999999999992</v>
      </c>
      <c r="K1661">
        <v>0.90899999999999992</v>
      </c>
      <c r="L1661">
        <v>0.90899999999999992</v>
      </c>
      <c r="M1661">
        <v>0.90899999999999992</v>
      </c>
      <c r="N1661">
        <v>0.90899999999999992</v>
      </c>
      <c r="O1661">
        <v>0.90899999999999992</v>
      </c>
      <c r="P1661">
        <v>0.90899999999999992</v>
      </c>
      <c r="Q1661">
        <v>0.90899999999999992</v>
      </c>
      <c r="R1661">
        <v>0.90899999999999992</v>
      </c>
      <c r="S1661">
        <v>0.90899999999999992</v>
      </c>
      <c r="T1661">
        <v>0.90899999999999992</v>
      </c>
      <c r="U1661">
        <v>0.90899999999999992</v>
      </c>
      <c r="V1661">
        <v>0.90899999999999992</v>
      </c>
      <c r="W1661">
        <v>0.90899999999999992</v>
      </c>
      <c r="X1661">
        <v>0.90899999999999992</v>
      </c>
      <c r="Y1661">
        <v>0.90899999999999992</v>
      </c>
      <c r="Z1661">
        <v>0.90899999999999992</v>
      </c>
      <c r="AA1661">
        <v>0.90899999999999992</v>
      </c>
      <c r="AB1661" s="7">
        <f t="shared" si="75"/>
        <v>21.815999999999999</v>
      </c>
      <c r="AC1661">
        <f>INDEX(SHELF_days!$C$2:$C$289,MATCH(A1661&amp;"|"&amp;C1661,SHELF_days!$D$2:$D$289,0))</f>
        <v>124</v>
      </c>
      <c r="AD1661" s="8">
        <f t="shared" si="76"/>
        <v>2705.1839999999997</v>
      </c>
      <c r="AE1661" s="7">
        <f t="shared" si="77"/>
        <v>0.90899999999999992</v>
      </c>
    </row>
    <row r="1662" spans="1:31" x14ac:dyDescent="0.45">
      <c r="A1662" t="s">
        <v>35</v>
      </c>
      <c r="B1662" t="s">
        <v>184</v>
      </c>
      <c r="C1662" t="s">
        <v>138</v>
      </c>
      <c r="D1662">
        <v>0.90899999999999992</v>
      </c>
      <c r="E1662">
        <v>0.90899999999999992</v>
      </c>
      <c r="F1662">
        <v>0.90899999999999992</v>
      </c>
      <c r="G1662">
        <v>0.90899999999999992</v>
      </c>
      <c r="H1662">
        <v>0.90899999999999992</v>
      </c>
      <c r="I1662">
        <v>0.90899999999999992</v>
      </c>
      <c r="J1662">
        <v>0.90899999999999992</v>
      </c>
      <c r="K1662">
        <v>0.90899999999999992</v>
      </c>
      <c r="L1662">
        <v>0.90899999999999992</v>
      </c>
      <c r="M1662">
        <v>0.90899999999999992</v>
      </c>
      <c r="N1662">
        <v>0.90899999999999992</v>
      </c>
      <c r="O1662">
        <v>0.90899999999999992</v>
      </c>
      <c r="P1662">
        <v>0.90899999999999992</v>
      </c>
      <c r="Q1662">
        <v>0.90899999999999992</v>
      </c>
      <c r="R1662">
        <v>0.90899999999999992</v>
      </c>
      <c r="S1662">
        <v>0.90899999999999992</v>
      </c>
      <c r="T1662">
        <v>0.90899999999999992</v>
      </c>
      <c r="U1662">
        <v>0.90899999999999992</v>
      </c>
      <c r="V1662">
        <v>0.90899999999999992</v>
      </c>
      <c r="W1662">
        <v>0.90899999999999992</v>
      </c>
      <c r="X1662">
        <v>0.90899999999999992</v>
      </c>
      <c r="Y1662">
        <v>0.90899999999999992</v>
      </c>
      <c r="Z1662">
        <v>0.90899999999999992</v>
      </c>
      <c r="AA1662">
        <v>0.90899999999999992</v>
      </c>
      <c r="AB1662" s="7">
        <f t="shared" si="75"/>
        <v>21.815999999999999</v>
      </c>
      <c r="AC1662">
        <f>INDEX(SHELF_days!$C$2:$C$289,MATCH(A1662&amp;"|"&amp;C1662,SHELF_days!$D$2:$D$289,0))</f>
        <v>12</v>
      </c>
      <c r="AD1662" s="8">
        <f t="shared" si="76"/>
        <v>261.79199999999997</v>
      </c>
      <c r="AE1662" s="7">
        <f t="shared" si="77"/>
        <v>0.90899999999999992</v>
      </c>
    </row>
    <row r="1663" spans="1:31" x14ac:dyDescent="0.45">
      <c r="A1663" t="s">
        <v>35</v>
      </c>
      <c r="B1663" t="s">
        <v>184</v>
      </c>
      <c r="C1663" t="s">
        <v>139</v>
      </c>
      <c r="D1663">
        <v>0.90899999999999992</v>
      </c>
      <c r="E1663">
        <v>0.90899999999999992</v>
      </c>
      <c r="F1663">
        <v>0.90899999999999992</v>
      </c>
      <c r="G1663">
        <v>0.90899999999999992</v>
      </c>
      <c r="H1663">
        <v>0.90899999999999992</v>
      </c>
      <c r="I1663">
        <v>0.90899999999999992</v>
      </c>
      <c r="J1663">
        <v>0.90899999999999992</v>
      </c>
      <c r="K1663">
        <v>0.90899999999999992</v>
      </c>
      <c r="L1663">
        <v>0.90899999999999992</v>
      </c>
      <c r="M1663">
        <v>0.90899999999999992</v>
      </c>
      <c r="N1663">
        <v>0.90899999999999992</v>
      </c>
      <c r="O1663">
        <v>0.90899999999999992</v>
      </c>
      <c r="P1663">
        <v>0.90899999999999992</v>
      </c>
      <c r="Q1663">
        <v>0.90899999999999992</v>
      </c>
      <c r="R1663">
        <v>0.90899999999999992</v>
      </c>
      <c r="S1663">
        <v>0.90899999999999992</v>
      </c>
      <c r="T1663">
        <v>0.90899999999999992</v>
      </c>
      <c r="U1663">
        <v>0.90899999999999992</v>
      </c>
      <c r="V1663">
        <v>0.90899999999999992</v>
      </c>
      <c r="W1663">
        <v>0.90899999999999992</v>
      </c>
      <c r="X1663">
        <v>0.90899999999999992</v>
      </c>
      <c r="Y1663">
        <v>0.90899999999999992</v>
      </c>
      <c r="Z1663">
        <v>0.90899999999999992</v>
      </c>
      <c r="AA1663">
        <v>0.90899999999999992</v>
      </c>
      <c r="AB1663" s="7">
        <f t="shared" si="75"/>
        <v>21.815999999999999</v>
      </c>
      <c r="AC1663">
        <f>INDEX(SHELF_days!$C$2:$C$289,MATCH(A1663&amp;"|"&amp;C1663,SHELF_days!$D$2:$D$289,0))</f>
        <v>22</v>
      </c>
      <c r="AD1663" s="8">
        <f t="shared" si="76"/>
        <v>479.952</v>
      </c>
      <c r="AE1663" s="7">
        <f t="shared" si="77"/>
        <v>0.90899999999999992</v>
      </c>
    </row>
    <row r="1664" spans="1:31" x14ac:dyDescent="0.45">
      <c r="A1664" t="s">
        <v>35</v>
      </c>
      <c r="B1664" t="s">
        <v>185</v>
      </c>
      <c r="C1664" t="s">
        <v>134</v>
      </c>
      <c r="D1664">
        <v>0.46153209109730847</v>
      </c>
      <c r="E1664">
        <v>0.45792960662525878</v>
      </c>
      <c r="F1664">
        <v>0.45648033126294002</v>
      </c>
      <c r="G1664">
        <v>0.45469979296066271</v>
      </c>
      <c r="H1664">
        <v>0.45486542443064198</v>
      </c>
      <c r="I1664">
        <v>0.45739130434782649</v>
      </c>
      <c r="J1664">
        <v>0.46492753623188432</v>
      </c>
      <c r="K1664">
        <v>0.47113871635610782</v>
      </c>
      <c r="L1664">
        <v>0.47312629399585932</v>
      </c>
      <c r="M1664">
        <v>0.45664596273291908</v>
      </c>
      <c r="N1664">
        <v>0.43523809523809509</v>
      </c>
      <c r="O1664">
        <v>0.41685300207039361</v>
      </c>
      <c r="P1664">
        <v>0.40509316770186349</v>
      </c>
      <c r="Q1664">
        <v>0.40360248447204983</v>
      </c>
      <c r="R1664">
        <v>0.4073706004140788</v>
      </c>
      <c r="S1664">
        <v>0.41706004140786768</v>
      </c>
      <c r="T1664">
        <v>0.43859213250517592</v>
      </c>
      <c r="U1664">
        <v>0.46339544513457559</v>
      </c>
      <c r="V1664">
        <v>0.47362318840579709</v>
      </c>
      <c r="W1664">
        <v>0.47884057971014521</v>
      </c>
      <c r="X1664">
        <v>0.47623188405797112</v>
      </c>
      <c r="Y1664">
        <v>0.47308488612836441</v>
      </c>
      <c r="Z1664">
        <v>0.46886128364389268</v>
      </c>
      <c r="AA1664">
        <v>0.45776397515527989</v>
      </c>
      <c r="AB1664" s="7">
        <f t="shared" si="75"/>
        <v>10.824347826086957</v>
      </c>
      <c r="AC1664">
        <f>INDEX(SHELF_days!$C$2:$C$289,MATCH(A1664&amp;"|"&amp;C1664,SHELF_days!$D$2:$D$289,0))</f>
        <v>55</v>
      </c>
      <c r="AD1664" s="8">
        <f t="shared" si="76"/>
        <v>595.33913043478265</v>
      </c>
      <c r="AE1664" s="7">
        <f t="shared" si="77"/>
        <v>0.47884057971014521</v>
      </c>
    </row>
    <row r="1665" spans="1:31" x14ac:dyDescent="0.45">
      <c r="A1665" t="s">
        <v>35</v>
      </c>
      <c r="B1665" t="s">
        <v>185</v>
      </c>
      <c r="C1665" t="s">
        <v>135</v>
      </c>
      <c r="D1665">
        <v>0.44472049689441001</v>
      </c>
      <c r="E1665">
        <v>0.43504140786749479</v>
      </c>
      <c r="F1665">
        <v>0.43017598343685298</v>
      </c>
      <c r="G1665">
        <v>0.42313664596273282</v>
      </c>
      <c r="H1665">
        <v>0.411904761904762</v>
      </c>
      <c r="I1665">
        <v>0.39668737060041409</v>
      </c>
      <c r="J1665">
        <v>0.38664596273291929</v>
      </c>
      <c r="K1665">
        <v>0.37127329192546588</v>
      </c>
      <c r="L1665">
        <v>0.34560041407867492</v>
      </c>
      <c r="M1665">
        <v>0.32681159420289851</v>
      </c>
      <c r="N1665">
        <v>0.31325051759834388</v>
      </c>
      <c r="O1665">
        <v>0.30346790890269149</v>
      </c>
      <c r="P1665">
        <v>0.30781573498964809</v>
      </c>
      <c r="Q1665">
        <v>0.31904761904761902</v>
      </c>
      <c r="R1665">
        <v>0.32489648033126312</v>
      </c>
      <c r="S1665">
        <v>0.33607660455486538</v>
      </c>
      <c r="T1665">
        <v>0.35786749482401642</v>
      </c>
      <c r="U1665">
        <v>0.38535196687370599</v>
      </c>
      <c r="V1665">
        <v>0.40885093167701858</v>
      </c>
      <c r="W1665">
        <v>0.43555900621117999</v>
      </c>
      <c r="X1665">
        <v>0.45429606625258789</v>
      </c>
      <c r="Y1665">
        <v>0.45486542443064182</v>
      </c>
      <c r="Z1665">
        <v>0.45931677018633538</v>
      </c>
      <c r="AA1665">
        <v>0.45564182194616992</v>
      </c>
      <c r="AB1665" s="7">
        <f t="shared" si="75"/>
        <v>9.2883022774327113</v>
      </c>
      <c r="AC1665">
        <f>INDEX(SHELF_days!$C$2:$C$289,MATCH(A1665&amp;"|"&amp;C1665,SHELF_days!$D$2:$D$289,0))</f>
        <v>73</v>
      </c>
      <c r="AD1665" s="8">
        <f t="shared" si="76"/>
        <v>678.04606625258793</v>
      </c>
      <c r="AE1665" s="7">
        <f t="shared" si="77"/>
        <v>0.45931677018633538</v>
      </c>
    </row>
    <row r="1666" spans="1:31" x14ac:dyDescent="0.45">
      <c r="A1666" t="s">
        <v>35</v>
      </c>
      <c r="B1666" t="s">
        <v>185</v>
      </c>
      <c r="C1666" t="s">
        <v>136</v>
      </c>
      <c r="D1666">
        <v>0.28505747126436792</v>
      </c>
      <c r="E1666">
        <v>0.28659003831417629</v>
      </c>
      <c r="F1666">
        <v>0.29184455391351938</v>
      </c>
      <c r="G1666">
        <v>0.28549534756431311</v>
      </c>
      <c r="H1666">
        <v>0.27536945812807873</v>
      </c>
      <c r="I1666">
        <v>0.26529830322933778</v>
      </c>
      <c r="J1666">
        <v>0.24745484400656809</v>
      </c>
      <c r="K1666">
        <v>0.2247400109469074</v>
      </c>
      <c r="L1666">
        <v>0.20514504652435681</v>
      </c>
      <c r="M1666">
        <v>0.18691844553913509</v>
      </c>
      <c r="N1666">
        <v>0.1825396825396825</v>
      </c>
      <c r="O1666">
        <v>0.18440065681445</v>
      </c>
      <c r="P1666">
        <v>0.17821565407772311</v>
      </c>
      <c r="Q1666">
        <v>0.1773946360153256</v>
      </c>
      <c r="R1666">
        <v>0.18494800218938159</v>
      </c>
      <c r="S1666">
        <v>0.19961685823754791</v>
      </c>
      <c r="T1666">
        <v>0.22172961138478381</v>
      </c>
      <c r="U1666">
        <v>0.23130815544608649</v>
      </c>
      <c r="V1666">
        <v>0.23886152162014229</v>
      </c>
      <c r="W1666">
        <v>0.26108374384236449</v>
      </c>
      <c r="X1666">
        <v>0.26453201970443352</v>
      </c>
      <c r="Y1666">
        <v>0.26480569239189933</v>
      </c>
      <c r="Z1666">
        <v>0.26803503010399549</v>
      </c>
      <c r="AA1666">
        <v>0.27438423645320192</v>
      </c>
      <c r="AB1666" s="7">
        <f t="shared" ref="AB1666:AB1729" si="78">SUM(D1666:AA1666)</f>
        <v>5.6857690202517794</v>
      </c>
      <c r="AC1666">
        <f>INDEX(SHELF_days!$C$2:$C$289,MATCH(A1666&amp;"|"&amp;C1666,SHELF_days!$D$2:$D$289,0))</f>
        <v>79</v>
      </c>
      <c r="AD1666" s="8">
        <f t="shared" ref="AD1666:AD1729" si="79">AB1666*AC1666</f>
        <v>449.17575259989059</v>
      </c>
      <c r="AE1666" s="7">
        <f t="shared" ref="AE1666:AE1729" si="80">MAX(D1666:AA1666)</f>
        <v>0.29184455391351938</v>
      </c>
    </row>
    <row r="1667" spans="1:31" x14ac:dyDescent="0.45">
      <c r="A1667" t="s">
        <v>35</v>
      </c>
      <c r="B1667" t="s">
        <v>185</v>
      </c>
      <c r="C1667" t="s">
        <v>137</v>
      </c>
      <c r="D1667">
        <v>0.39945355191256843</v>
      </c>
      <c r="E1667">
        <v>0.40031225604996101</v>
      </c>
      <c r="F1667">
        <v>0.39867291178766612</v>
      </c>
      <c r="G1667">
        <v>0.39313036690085879</v>
      </c>
      <c r="H1667">
        <v>0.39476971116315368</v>
      </c>
      <c r="I1667">
        <v>0.39570647931303682</v>
      </c>
      <c r="J1667">
        <v>0.40202966432474629</v>
      </c>
      <c r="K1667">
        <v>0.40655737704918038</v>
      </c>
      <c r="L1667">
        <v>0.40312256049960971</v>
      </c>
      <c r="M1667">
        <v>0.39164715066354427</v>
      </c>
      <c r="N1667">
        <v>0.37298985167837628</v>
      </c>
      <c r="O1667">
        <v>0.36042154566744727</v>
      </c>
      <c r="P1667">
        <v>0.35175644028103048</v>
      </c>
      <c r="Q1667">
        <v>0.34652615144418419</v>
      </c>
      <c r="R1667">
        <v>0.34980483996877437</v>
      </c>
      <c r="S1667">
        <v>0.36120218579234969</v>
      </c>
      <c r="T1667">
        <v>0.37400468384074942</v>
      </c>
      <c r="U1667">
        <v>0.39328649492583923</v>
      </c>
      <c r="V1667">
        <v>0.40897736143637792</v>
      </c>
      <c r="W1667">
        <v>0.43052302888368471</v>
      </c>
      <c r="X1667">
        <v>0.4565183450429352</v>
      </c>
      <c r="Y1667">
        <v>0.45589383294301328</v>
      </c>
      <c r="Z1667">
        <v>0.44863387978142077</v>
      </c>
      <c r="AA1667">
        <v>0.43021077283372378</v>
      </c>
      <c r="AB1667" s="7">
        <f t="shared" si="78"/>
        <v>9.5261514441842312</v>
      </c>
      <c r="AC1667">
        <f>INDEX(SHELF_days!$C$2:$C$289,MATCH(A1667&amp;"|"&amp;C1667,SHELF_days!$D$2:$D$289,0))</f>
        <v>124</v>
      </c>
      <c r="AD1667" s="8">
        <f t="shared" si="79"/>
        <v>1181.2427790788447</v>
      </c>
      <c r="AE1667" s="7">
        <f t="shared" si="80"/>
        <v>0.4565183450429352</v>
      </c>
    </row>
    <row r="1668" spans="1:31" x14ac:dyDescent="0.45">
      <c r="A1668" t="s">
        <v>35</v>
      </c>
      <c r="B1668" t="s">
        <v>185</v>
      </c>
      <c r="C1668" t="s">
        <v>138</v>
      </c>
      <c r="D1668">
        <v>0.35333333333333339</v>
      </c>
      <c r="E1668">
        <v>0.37238095238095231</v>
      </c>
      <c r="F1668">
        <v>0.36857142857142849</v>
      </c>
      <c r="G1668">
        <v>0.3866666666666666</v>
      </c>
      <c r="H1668">
        <v>0.40857142857142859</v>
      </c>
      <c r="I1668">
        <v>0.38380952380952382</v>
      </c>
      <c r="J1668">
        <v>0.37619047619047619</v>
      </c>
      <c r="K1668">
        <v>0.38476190476190469</v>
      </c>
      <c r="L1668">
        <v>0.36380952380952392</v>
      </c>
      <c r="M1668">
        <v>0.32857142857142863</v>
      </c>
      <c r="N1668">
        <v>0.27333333333333332</v>
      </c>
      <c r="O1668">
        <v>0.23523809523809519</v>
      </c>
      <c r="P1668">
        <v>0.20095238095238099</v>
      </c>
      <c r="Q1668">
        <v>0.17523809523809519</v>
      </c>
      <c r="R1668">
        <v>0.14571428571428571</v>
      </c>
      <c r="S1668">
        <v>0.1219047619047619</v>
      </c>
      <c r="T1668">
        <v>0.1152380952380952</v>
      </c>
      <c r="U1668">
        <v>0.19047619047619049</v>
      </c>
      <c r="V1668">
        <v>0.29523809523809519</v>
      </c>
      <c r="W1668">
        <v>0.33809523809523812</v>
      </c>
      <c r="X1668">
        <v>0.23142857142857151</v>
      </c>
      <c r="Y1668">
        <v>0.21523809523809531</v>
      </c>
      <c r="Z1668">
        <v>0.25619047619047619</v>
      </c>
      <c r="AA1668">
        <v>0.29904761904761901</v>
      </c>
      <c r="AB1668" s="7">
        <f t="shared" si="78"/>
        <v>6.82</v>
      </c>
      <c r="AC1668">
        <f>INDEX(SHELF_days!$C$2:$C$289,MATCH(A1668&amp;"|"&amp;C1668,SHELF_days!$D$2:$D$289,0))</f>
        <v>12</v>
      </c>
      <c r="AD1668" s="8">
        <f t="shared" si="79"/>
        <v>81.84</v>
      </c>
      <c r="AE1668" s="7">
        <f t="shared" si="80"/>
        <v>0.40857142857142859</v>
      </c>
    </row>
    <row r="1669" spans="1:31" x14ac:dyDescent="0.45">
      <c r="A1669" t="s">
        <v>35</v>
      </c>
      <c r="B1669" t="s">
        <v>185</v>
      </c>
      <c r="C1669" t="s">
        <v>139</v>
      </c>
      <c r="D1669">
        <v>0.54380952380952385</v>
      </c>
      <c r="E1669">
        <v>0.53714285714285714</v>
      </c>
      <c r="F1669">
        <v>0.53142857142857147</v>
      </c>
      <c r="G1669">
        <v>0.53904761904761911</v>
      </c>
      <c r="H1669">
        <v>0.54761904761904767</v>
      </c>
      <c r="I1669">
        <v>0.56095238095238087</v>
      </c>
      <c r="J1669">
        <v>0.57428571428571429</v>
      </c>
      <c r="K1669">
        <v>0.56571428571428561</v>
      </c>
      <c r="L1669">
        <v>0.55047619047619045</v>
      </c>
      <c r="M1669">
        <v>0.55714285714285716</v>
      </c>
      <c r="N1669">
        <v>0.56190476190476191</v>
      </c>
      <c r="O1669">
        <v>0.56095238095238087</v>
      </c>
      <c r="P1669">
        <v>0.56285714285714283</v>
      </c>
      <c r="Q1669">
        <v>0.56666666666666665</v>
      </c>
      <c r="R1669">
        <v>0.54380952380952385</v>
      </c>
      <c r="S1669">
        <v>0.52476190476190476</v>
      </c>
      <c r="T1669">
        <v>0.50857142857142856</v>
      </c>
      <c r="U1669">
        <v>0.4838095238095238</v>
      </c>
      <c r="V1669">
        <v>0.47904761904761911</v>
      </c>
      <c r="W1669">
        <v>0.52761904761904765</v>
      </c>
      <c r="X1669">
        <v>0.5714285714285714</v>
      </c>
      <c r="Y1669">
        <v>0.60095238095238102</v>
      </c>
      <c r="Z1669">
        <v>0.59428571428571431</v>
      </c>
      <c r="AA1669">
        <v>0.5647619047619048</v>
      </c>
      <c r="AB1669" s="7">
        <f t="shared" si="78"/>
        <v>13.15904761904762</v>
      </c>
      <c r="AC1669">
        <f>INDEX(SHELF_days!$C$2:$C$289,MATCH(A1669&amp;"|"&amp;C1669,SHELF_days!$D$2:$D$289,0))</f>
        <v>22</v>
      </c>
      <c r="AD1669" s="8">
        <f t="shared" si="79"/>
        <v>289.49904761904764</v>
      </c>
      <c r="AE1669" s="7">
        <f t="shared" si="80"/>
        <v>0.60095238095238102</v>
      </c>
    </row>
    <row r="1670" spans="1:31" x14ac:dyDescent="0.45">
      <c r="A1670" t="s">
        <v>35</v>
      </c>
      <c r="B1670" t="s">
        <v>186</v>
      </c>
      <c r="C1670" t="s">
        <v>134</v>
      </c>
      <c r="D1670">
        <v>0.24600661222618631</v>
      </c>
      <c r="E1670">
        <v>0.2352910943547343</v>
      </c>
      <c r="F1670">
        <v>0.22963645699527341</v>
      </c>
      <c r="G1670">
        <v>0.22264686296532671</v>
      </c>
      <c r="H1670">
        <v>0.2219235953960933</v>
      </c>
      <c r="I1670">
        <v>0.21049875726390571</v>
      </c>
      <c r="J1670">
        <v>0.18072523856678649</v>
      </c>
      <c r="K1670">
        <v>0.14075225241262709</v>
      </c>
      <c r="L1670">
        <v>0.1312700751068927</v>
      </c>
      <c r="M1670">
        <v>0.1245972842271061</v>
      </c>
      <c r="N1670">
        <v>0.12832918548653879</v>
      </c>
      <c r="O1670">
        <v>0.13636881259909159</v>
      </c>
      <c r="P1670">
        <v>0.15195991102678061</v>
      </c>
      <c r="Q1670">
        <v>0.15960303608347259</v>
      </c>
      <c r="R1670">
        <v>0.16932630257895151</v>
      </c>
      <c r="S1670">
        <v>0.17619236330506219</v>
      </c>
      <c r="T1670">
        <v>0.17902167445743519</v>
      </c>
      <c r="U1670">
        <v>0.18114764276699999</v>
      </c>
      <c r="V1670">
        <v>0.19204447564892091</v>
      </c>
      <c r="W1670">
        <v>0.20116800787900241</v>
      </c>
      <c r="X1670">
        <v>0.1974201668384295</v>
      </c>
      <c r="Y1670">
        <v>0.17494109048556211</v>
      </c>
      <c r="Z1670">
        <v>0.18748968318812889</v>
      </c>
      <c r="AA1670">
        <v>0.20764952138510751</v>
      </c>
      <c r="AB1670" s="7">
        <f t="shared" si="78"/>
        <v>4.3860101032444154</v>
      </c>
      <c r="AC1670">
        <f>INDEX(SHELF_days!$C$2:$C$289,MATCH(A1670&amp;"|"&amp;C1670,SHELF_days!$D$2:$D$289,0))</f>
        <v>55</v>
      </c>
      <c r="AD1670" s="8">
        <f t="shared" si="79"/>
        <v>241.23055567844284</v>
      </c>
      <c r="AE1670" s="7">
        <f t="shared" si="80"/>
        <v>0.24600661222618631</v>
      </c>
    </row>
    <row r="1671" spans="1:31" x14ac:dyDescent="0.45">
      <c r="A1671" t="s">
        <v>35</v>
      </c>
      <c r="B1671" t="s">
        <v>186</v>
      </c>
      <c r="C1671" t="s">
        <v>135</v>
      </c>
      <c r="D1671">
        <v>0.41542699772566871</v>
      </c>
      <c r="E1671">
        <v>0.436312887494751</v>
      </c>
      <c r="F1671">
        <v>0.44002229837805462</v>
      </c>
      <c r="G1671">
        <v>0.43663413959067449</v>
      </c>
      <c r="H1671">
        <v>0.42961012764288931</v>
      </c>
      <c r="I1671">
        <v>0.4296731771196593</v>
      </c>
      <c r="J1671">
        <v>0.40903047818954708</v>
      </c>
      <c r="K1671">
        <v>0.38898674928875021</v>
      </c>
      <c r="L1671">
        <v>0.3743142353375527</v>
      </c>
      <c r="M1671">
        <v>0.36756043543306749</v>
      </c>
      <c r="N1671">
        <v>0.36090721445581092</v>
      </c>
      <c r="O1671">
        <v>0.3633526334476771</v>
      </c>
      <c r="P1671">
        <v>0.37272899135019188</v>
      </c>
      <c r="Q1671">
        <v>0.37684071794240898</v>
      </c>
      <c r="R1671">
        <v>0.38124367307018292</v>
      </c>
      <c r="S1671">
        <v>0.39038134366778249</v>
      </c>
      <c r="T1671">
        <v>0.39528419107566171</v>
      </c>
      <c r="U1671">
        <v>0.39701655050881929</v>
      </c>
      <c r="V1671">
        <v>0.39098031369709779</v>
      </c>
      <c r="W1671">
        <v>0.40288315420446902</v>
      </c>
      <c r="X1671">
        <v>0.41807807810604669</v>
      </c>
      <c r="Y1671">
        <v>0.42330217760984939</v>
      </c>
      <c r="Z1671">
        <v>0.43121788930052513</v>
      </c>
      <c r="AA1671">
        <v>0.4418852602988072</v>
      </c>
      <c r="AB1671" s="7">
        <f t="shared" si="78"/>
        <v>9.6736737149359477</v>
      </c>
      <c r="AC1671">
        <f>INDEX(SHELF_days!$C$2:$C$289,MATCH(A1671&amp;"|"&amp;C1671,SHELF_days!$D$2:$D$289,0))</f>
        <v>73</v>
      </c>
      <c r="AD1671" s="8">
        <f t="shared" si="79"/>
        <v>706.17818119032415</v>
      </c>
      <c r="AE1671" s="7">
        <f t="shared" si="80"/>
        <v>0.4418852602988072</v>
      </c>
    </row>
    <row r="1672" spans="1:31" x14ac:dyDescent="0.45">
      <c r="A1672" t="s">
        <v>35</v>
      </c>
      <c r="B1672" t="s">
        <v>186</v>
      </c>
      <c r="C1672" t="s">
        <v>136</v>
      </c>
      <c r="D1672">
        <v>0.42245539919398861</v>
      </c>
      <c r="E1672">
        <v>0.42707188264318052</v>
      </c>
      <c r="F1672">
        <v>0.42729521612735111</v>
      </c>
      <c r="G1672">
        <v>0.43063966973191892</v>
      </c>
      <c r="H1672">
        <v>0.43082000111665297</v>
      </c>
      <c r="I1672">
        <v>0.43329470258100339</v>
      </c>
      <c r="J1672">
        <v>0.42839939906772267</v>
      </c>
      <c r="K1672">
        <v>0.4135525774461179</v>
      </c>
      <c r="L1672">
        <v>0.3934692098447356</v>
      </c>
      <c r="M1672">
        <v>0.37716447833578087</v>
      </c>
      <c r="N1672">
        <v>0.3781438164713366</v>
      </c>
      <c r="O1672">
        <v>0.3822858896622281</v>
      </c>
      <c r="P1672">
        <v>0.38469955588866861</v>
      </c>
      <c r="Q1672">
        <v>0.3951032896233258</v>
      </c>
      <c r="R1672">
        <v>0.39455674681113179</v>
      </c>
      <c r="S1672">
        <v>0.39459558741707451</v>
      </c>
      <c r="T1672">
        <v>0.38694814953985252</v>
      </c>
      <c r="U1672">
        <v>0.38813833667909731</v>
      </c>
      <c r="V1672">
        <v>0.39492711973208561</v>
      </c>
      <c r="W1672">
        <v>0.39701896379500068</v>
      </c>
      <c r="X1672">
        <v>0.40005824121001848</v>
      </c>
      <c r="Y1672">
        <v>0.39909832337743423</v>
      </c>
      <c r="Z1672">
        <v>0.3951088382813176</v>
      </c>
      <c r="AA1672">
        <v>0.38454419346489771</v>
      </c>
      <c r="AB1672" s="7">
        <f t="shared" si="78"/>
        <v>9.65938958804192</v>
      </c>
      <c r="AC1672">
        <f>INDEX(SHELF_days!$C$2:$C$289,MATCH(A1672&amp;"|"&amp;C1672,SHELF_days!$D$2:$D$289,0))</f>
        <v>79</v>
      </c>
      <c r="AD1672" s="8">
        <f t="shared" si="79"/>
        <v>763.09177745531167</v>
      </c>
      <c r="AE1672" s="7">
        <f t="shared" si="80"/>
        <v>0.43329470258100339</v>
      </c>
    </row>
    <row r="1673" spans="1:31" x14ac:dyDescent="0.45">
      <c r="A1673" t="s">
        <v>35</v>
      </c>
      <c r="B1673" t="s">
        <v>186</v>
      </c>
      <c r="C1673" t="s">
        <v>137</v>
      </c>
      <c r="D1673">
        <v>0.25488730381879732</v>
      </c>
      <c r="E1673">
        <v>0.24861173806962061</v>
      </c>
      <c r="F1673">
        <v>0.24291591758610509</v>
      </c>
      <c r="G1673">
        <v>0.24373162624495459</v>
      </c>
      <c r="H1673">
        <v>0.2445888715310694</v>
      </c>
      <c r="I1673">
        <v>0.23898849691446161</v>
      </c>
      <c r="J1673">
        <v>0.2350548899366296</v>
      </c>
      <c r="K1673">
        <v>0.22497121084944391</v>
      </c>
      <c r="L1673">
        <v>0.21019389288127291</v>
      </c>
      <c r="M1673">
        <v>0.2016559065831747</v>
      </c>
      <c r="N1673">
        <v>0.20079335874889831</v>
      </c>
      <c r="O1673">
        <v>0.20178051646497069</v>
      </c>
      <c r="P1673">
        <v>0.2089716555300391</v>
      </c>
      <c r="Q1673">
        <v>0.2277435597798998</v>
      </c>
      <c r="R1673">
        <v>0.2333907735719345</v>
      </c>
      <c r="S1673">
        <v>0.23496739789196419</v>
      </c>
      <c r="T1673">
        <v>0.245791666205711</v>
      </c>
      <c r="U1673">
        <v>0.26062112589747038</v>
      </c>
      <c r="V1673">
        <v>0.26687636521202779</v>
      </c>
      <c r="W1673">
        <v>0.27798078482030902</v>
      </c>
      <c r="X1673">
        <v>0.27661361115265992</v>
      </c>
      <c r="Y1673">
        <v>0.2716186107844939</v>
      </c>
      <c r="Z1673">
        <v>0.27070303746860219</v>
      </c>
      <c r="AA1673">
        <v>0.26636025052430512</v>
      </c>
      <c r="AB1673" s="7">
        <f t="shared" si="78"/>
        <v>5.7898125684688155</v>
      </c>
      <c r="AC1673">
        <f>INDEX(SHELF_days!$C$2:$C$289,MATCH(A1673&amp;"|"&amp;C1673,SHELF_days!$D$2:$D$289,0))</f>
        <v>124</v>
      </c>
      <c r="AD1673" s="8">
        <f t="shared" si="79"/>
        <v>717.93675849013312</v>
      </c>
      <c r="AE1673" s="7">
        <f t="shared" si="80"/>
        <v>0.27798078482030902</v>
      </c>
    </row>
    <row r="1674" spans="1:31" x14ac:dyDescent="0.45">
      <c r="A1674" t="s">
        <v>35</v>
      </c>
      <c r="B1674" t="s">
        <v>186</v>
      </c>
      <c r="C1674" t="s">
        <v>138</v>
      </c>
      <c r="D1674">
        <v>0.17301802230676019</v>
      </c>
      <c r="E1674">
        <v>0.15550252738517439</v>
      </c>
      <c r="F1674">
        <v>0.1652191523051782</v>
      </c>
      <c r="G1674">
        <v>0.15195011470295491</v>
      </c>
      <c r="H1674">
        <v>0.1479593580393819</v>
      </c>
      <c r="I1674">
        <v>0.15119214490186439</v>
      </c>
      <c r="J1674">
        <v>0.12680012877279459</v>
      </c>
      <c r="K1674">
        <v>9.0965508297141284E-2</v>
      </c>
      <c r="L1674">
        <v>8.581496651623699E-2</v>
      </c>
      <c r="M1674">
        <v>6.8372528924876705E-2</v>
      </c>
      <c r="N1674">
        <v>6.7550633959838791E-2</v>
      </c>
      <c r="O1674">
        <v>7.050945583397529E-2</v>
      </c>
      <c r="P1674">
        <v>0.13922900707742361</v>
      </c>
      <c r="Q1674">
        <v>0.13511040008595579</v>
      </c>
      <c r="R1674">
        <v>0.14079060751099559</v>
      </c>
      <c r="S1674">
        <v>0.14963054446829241</v>
      </c>
      <c r="T1674">
        <v>0.14453479568505731</v>
      </c>
      <c r="U1674">
        <v>0.16321007572397439</v>
      </c>
      <c r="V1674">
        <v>0.160945298486981</v>
      </c>
      <c r="W1674">
        <v>0.15839742409536339</v>
      </c>
      <c r="X1674">
        <v>0.1690455299757436</v>
      </c>
      <c r="Y1674">
        <v>0.16545658862841139</v>
      </c>
      <c r="Z1674">
        <v>0.18548342927650199</v>
      </c>
      <c r="AA1674">
        <v>0.18313646254300481</v>
      </c>
      <c r="AB1674" s="7">
        <f t="shared" si="78"/>
        <v>3.3498247055038828</v>
      </c>
      <c r="AC1674">
        <f>INDEX(SHELF_days!$C$2:$C$289,MATCH(A1674&amp;"|"&amp;C1674,SHELF_days!$D$2:$D$289,0))</f>
        <v>12</v>
      </c>
      <c r="AD1674" s="8">
        <f t="shared" si="79"/>
        <v>40.197896466046593</v>
      </c>
      <c r="AE1674" s="7">
        <f t="shared" si="80"/>
        <v>0.18548342927650199</v>
      </c>
    </row>
    <row r="1675" spans="1:31" x14ac:dyDescent="0.45">
      <c r="A1675" t="s">
        <v>35</v>
      </c>
      <c r="B1675" t="s">
        <v>186</v>
      </c>
      <c r="C1675" t="s">
        <v>139</v>
      </c>
      <c r="D1675">
        <v>0.30048479921786342</v>
      </c>
      <c r="E1675">
        <v>0.28478909597644231</v>
      </c>
      <c r="F1675">
        <v>0.27620153888719762</v>
      </c>
      <c r="G1675">
        <v>0.2666476325663325</v>
      </c>
      <c r="H1675">
        <v>0.25711863215349889</v>
      </c>
      <c r="I1675">
        <v>0.25120098840522592</v>
      </c>
      <c r="J1675">
        <v>0.24730072320750049</v>
      </c>
      <c r="K1675">
        <v>0.23985385670609641</v>
      </c>
      <c r="L1675">
        <v>0.2208855171493424</v>
      </c>
      <c r="M1675">
        <v>0.19060989534630929</v>
      </c>
      <c r="N1675">
        <v>0.1641847269249386</v>
      </c>
      <c r="O1675">
        <v>0.15176664118045649</v>
      </c>
      <c r="P1675">
        <v>0.15647385779840101</v>
      </c>
      <c r="Q1675">
        <v>0.16313369760601129</v>
      </c>
      <c r="R1675">
        <v>0.16375136412519131</v>
      </c>
      <c r="S1675">
        <v>0.17680704111527851</v>
      </c>
      <c r="T1675">
        <v>0.19201458855928311</v>
      </c>
      <c r="U1675">
        <v>0.2073815338146891</v>
      </c>
      <c r="V1675">
        <v>0.22199632064754521</v>
      </c>
      <c r="W1675">
        <v>0.23267099282982559</v>
      </c>
      <c r="X1675">
        <v>0.2435648370027827</v>
      </c>
      <c r="Y1675">
        <v>0.26390300150126661</v>
      </c>
      <c r="Z1675">
        <v>0.28400705046425467</v>
      </c>
      <c r="AA1675">
        <v>0.29528942680250247</v>
      </c>
      <c r="AB1675" s="7">
        <f t="shared" si="78"/>
        <v>5.4520377599882357</v>
      </c>
      <c r="AC1675">
        <f>INDEX(SHELF_days!$C$2:$C$289,MATCH(A1675&amp;"|"&amp;C1675,SHELF_days!$D$2:$D$289,0))</f>
        <v>22</v>
      </c>
      <c r="AD1675" s="8">
        <f t="shared" si="79"/>
        <v>119.94483071974119</v>
      </c>
      <c r="AE1675" s="7">
        <f t="shared" si="80"/>
        <v>0.30048479921786342</v>
      </c>
    </row>
    <row r="1676" spans="1:31" x14ac:dyDescent="0.45">
      <c r="A1676" t="s">
        <v>35</v>
      </c>
      <c r="B1676" t="s">
        <v>187</v>
      </c>
      <c r="C1676" t="s">
        <v>134</v>
      </c>
      <c r="D1676">
        <v>0.55630827486882062</v>
      </c>
      <c r="E1676">
        <v>0.55630827486882062</v>
      </c>
      <c r="F1676">
        <v>0.55630827486882062</v>
      </c>
      <c r="G1676">
        <v>0.55630827486882062</v>
      </c>
      <c r="H1676">
        <v>0.55630827486882062</v>
      </c>
      <c r="I1676">
        <v>0.55630827486882062</v>
      </c>
      <c r="J1676">
        <v>0.55630827486882062</v>
      </c>
      <c r="K1676">
        <v>0.55630827486882062</v>
      </c>
      <c r="L1676">
        <v>0.55630827486882062</v>
      </c>
      <c r="M1676">
        <v>0.55630827486882062</v>
      </c>
      <c r="N1676">
        <v>0.55630827486882062</v>
      </c>
      <c r="O1676">
        <v>0.55630827486882062</v>
      </c>
      <c r="P1676">
        <v>0.55630827486882062</v>
      </c>
      <c r="Q1676">
        <v>0.55630827486882062</v>
      </c>
      <c r="R1676">
        <v>0.55630827486882062</v>
      </c>
      <c r="S1676">
        <v>0.55630827486882062</v>
      </c>
      <c r="T1676">
        <v>0.55630827486882062</v>
      </c>
      <c r="U1676">
        <v>0.55630827486882062</v>
      </c>
      <c r="V1676">
        <v>1</v>
      </c>
      <c r="W1676">
        <v>1</v>
      </c>
      <c r="X1676">
        <v>0.55630827486882062</v>
      </c>
      <c r="Y1676">
        <v>0.55630827486882062</v>
      </c>
      <c r="Z1676">
        <v>0.55630827486882062</v>
      </c>
      <c r="AA1676">
        <v>0.55630827486882062</v>
      </c>
      <c r="AB1676" s="7">
        <f t="shared" si="78"/>
        <v>14.238782047114054</v>
      </c>
      <c r="AC1676">
        <f>INDEX(SHELF_days!$C$2:$C$289,MATCH(A1676&amp;"|"&amp;C1676,SHELF_days!$D$2:$D$289,0))</f>
        <v>55</v>
      </c>
      <c r="AD1676" s="8">
        <f t="shared" si="79"/>
        <v>783.13301259127297</v>
      </c>
      <c r="AE1676" s="7">
        <f t="shared" si="80"/>
        <v>1</v>
      </c>
    </row>
    <row r="1677" spans="1:31" x14ac:dyDescent="0.45">
      <c r="A1677" t="s">
        <v>35</v>
      </c>
      <c r="B1677" t="s">
        <v>187</v>
      </c>
      <c r="C1677" t="s">
        <v>135</v>
      </c>
      <c r="D1677">
        <v>0.55630827486882062</v>
      </c>
      <c r="E1677">
        <v>0.55630827486882062</v>
      </c>
      <c r="F1677">
        <v>0.55630827486882062</v>
      </c>
      <c r="G1677">
        <v>0.55630827486882062</v>
      </c>
      <c r="H1677">
        <v>0.55630827486882062</v>
      </c>
      <c r="I1677">
        <v>0.55630827486882062</v>
      </c>
      <c r="J1677">
        <v>0.55630827486882062</v>
      </c>
      <c r="K1677">
        <v>0.55630827486882062</v>
      </c>
      <c r="L1677">
        <v>0.55630827486882062</v>
      </c>
      <c r="M1677">
        <v>0.55630827486882062</v>
      </c>
      <c r="N1677">
        <v>0.55630827486882062</v>
      </c>
      <c r="O1677">
        <v>0.55630827486882062</v>
      </c>
      <c r="P1677">
        <v>0.55630827486882062</v>
      </c>
      <c r="Q1677">
        <v>0.55630827486882062</v>
      </c>
      <c r="R1677">
        <v>0.55630827486882062</v>
      </c>
      <c r="S1677">
        <v>0.55630827486882062</v>
      </c>
      <c r="T1677">
        <v>0.55630827486882062</v>
      </c>
      <c r="U1677">
        <v>0.55630827486882062</v>
      </c>
      <c r="V1677">
        <v>0.55630827486882062</v>
      </c>
      <c r="W1677">
        <v>0.55630827486882062</v>
      </c>
      <c r="X1677">
        <v>0.55630827486882062</v>
      </c>
      <c r="Y1677">
        <v>0.55630827486882062</v>
      </c>
      <c r="Z1677">
        <v>0.55630827486882062</v>
      </c>
      <c r="AA1677">
        <v>0.55630827486882062</v>
      </c>
      <c r="AB1677" s="7">
        <f t="shared" si="78"/>
        <v>13.351398596851695</v>
      </c>
      <c r="AC1677">
        <f>INDEX(SHELF_days!$C$2:$C$289,MATCH(A1677&amp;"|"&amp;C1677,SHELF_days!$D$2:$D$289,0))</f>
        <v>73</v>
      </c>
      <c r="AD1677" s="8">
        <f t="shared" si="79"/>
        <v>974.65209757017374</v>
      </c>
      <c r="AE1677" s="7">
        <f t="shared" si="80"/>
        <v>0.55630827486882062</v>
      </c>
    </row>
    <row r="1678" spans="1:31" x14ac:dyDescent="0.45">
      <c r="A1678" t="s">
        <v>35</v>
      </c>
      <c r="B1678" t="s">
        <v>187</v>
      </c>
      <c r="C1678" t="s">
        <v>136</v>
      </c>
      <c r="D1678">
        <v>0.55630827486882062</v>
      </c>
      <c r="E1678">
        <v>0.55630827486882062</v>
      </c>
      <c r="F1678">
        <v>0.55630827486882062</v>
      </c>
      <c r="G1678">
        <v>0.55630827486882062</v>
      </c>
      <c r="H1678">
        <v>0.55630827486882062</v>
      </c>
      <c r="I1678">
        <v>0.55630827486882062</v>
      </c>
      <c r="J1678">
        <v>0.55630827486882062</v>
      </c>
      <c r="K1678">
        <v>0.55630827486882062</v>
      </c>
      <c r="L1678">
        <v>0.55630827486882062</v>
      </c>
      <c r="M1678">
        <v>0.55630827486882062</v>
      </c>
      <c r="N1678">
        <v>0.55630827486882062</v>
      </c>
      <c r="O1678">
        <v>0.55630827486882062</v>
      </c>
      <c r="P1678">
        <v>0.55630827486882062</v>
      </c>
      <c r="Q1678">
        <v>0.55630827486882062</v>
      </c>
      <c r="R1678">
        <v>0.55630827486882062</v>
      </c>
      <c r="S1678">
        <v>0.55630827486882062</v>
      </c>
      <c r="T1678">
        <v>0.55630827486882062</v>
      </c>
      <c r="U1678">
        <v>0.55630827486882062</v>
      </c>
      <c r="V1678">
        <v>0.55630827486882062</v>
      </c>
      <c r="W1678">
        <v>0.55630827486882062</v>
      </c>
      <c r="X1678">
        <v>0.55630827486882062</v>
      </c>
      <c r="Y1678">
        <v>0.55630827486882062</v>
      </c>
      <c r="Z1678">
        <v>0.55630827486882062</v>
      </c>
      <c r="AA1678">
        <v>0.55630827486882062</v>
      </c>
      <c r="AB1678" s="7">
        <f t="shared" si="78"/>
        <v>13.351398596851695</v>
      </c>
      <c r="AC1678">
        <f>INDEX(SHELF_days!$C$2:$C$289,MATCH(A1678&amp;"|"&amp;C1678,SHELF_days!$D$2:$D$289,0))</f>
        <v>79</v>
      </c>
      <c r="AD1678" s="8">
        <f t="shared" si="79"/>
        <v>1054.760489151284</v>
      </c>
      <c r="AE1678" s="7">
        <f t="shared" si="80"/>
        <v>0.55630827486882062</v>
      </c>
    </row>
    <row r="1679" spans="1:31" x14ac:dyDescent="0.45">
      <c r="A1679" t="s">
        <v>35</v>
      </c>
      <c r="B1679" t="s">
        <v>187</v>
      </c>
      <c r="C1679" t="s">
        <v>137</v>
      </c>
      <c r="D1679">
        <v>0.55630827486882062</v>
      </c>
      <c r="E1679">
        <v>0.55630827486882062</v>
      </c>
      <c r="F1679">
        <v>0.55630827486882062</v>
      </c>
      <c r="G1679">
        <v>0.55630827486882062</v>
      </c>
      <c r="H1679">
        <v>0.55630827486882062</v>
      </c>
      <c r="I1679">
        <v>0.55630827486882062</v>
      </c>
      <c r="J1679">
        <v>0.55630827486882062</v>
      </c>
      <c r="K1679">
        <v>0.55630827486882062</v>
      </c>
      <c r="L1679">
        <v>0.55630827486882062</v>
      </c>
      <c r="M1679">
        <v>0.55630827486882062</v>
      </c>
      <c r="N1679">
        <v>0.55630827486882062</v>
      </c>
      <c r="O1679">
        <v>0.55630827486882062</v>
      </c>
      <c r="P1679">
        <v>0.55630827486882062</v>
      </c>
      <c r="Q1679">
        <v>0.55630827486882062</v>
      </c>
      <c r="R1679">
        <v>0.55630827486882062</v>
      </c>
      <c r="S1679">
        <v>0.55630827486882062</v>
      </c>
      <c r="T1679">
        <v>0.55630827486882062</v>
      </c>
      <c r="U1679">
        <v>0.55630827486882062</v>
      </c>
      <c r="V1679">
        <v>0.55630827486882062</v>
      </c>
      <c r="W1679">
        <v>0.55630827486882062</v>
      </c>
      <c r="X1679">
        <v>0.55630827486882062</v>
      </c>
      <c r="Y1679">
        <v>0.55630827486882062</v>
      </c>
      <c r="Z1679">
        <v>0.55630827486882062</v>
      </c>
      <c r="AA1679">
        <v>0.55630827486882062</v>
      </c>
      <c r="AB1679" s="7">
        <f t="shared" si="78"/>
        <v>13.351398596851695</v>
      </c>
      <c r="AC1679">
        <f>INDEX(SHELF_days!$C$2:$C$289,MATCH(A1679&amp;"|"&amp;C1679,SHELF_days!$D$2:$D$289,0))</f>
        <v>124</v>
      </c>
      <c r="AD1679" s="8">
        <f t="shared" si="79"/>
        <v>1655.5734260096101</v>
      </c>
      <c r="AE1679" s="7">
        <f t="shared" si="80"/>
        <v>0.55630827486882062</v>
      </c>
    </row>
    <row r="1680" spans="1:31" x14ac:dyDescent="0.45">
      <c r="A1680" t="s">
        <v>35</v>
      </c>
      <c r="B1680" t="s">
        <v>187</v>
      </c>
      <c r="C1680" t="s">
        <v>138</v>
      </c>
      <c r="D1680">
        <v>0.55630827486882062</v>
      </c>
      <c r="E1680">
        <v>0.55630827486882062</v>
      </c>
      <c r="F1680">
        <v>0.55630827486882062</v>
      </c>
      <c r="G1680">
        <v>0.55630827486882062</v>
      </c>
      <c r="H1680">
        <v>0.55630827486882062</v>
      </c>
      <c r="I1680">
        <v>0.55630827486882062</v>
      </c>
      <c r="J1680">
        <v>0.55630827486882062</v>
      </c>
      <c r="K1680">
        <v>0.55630827486882062</v>
      </c>
      <c r="L1680">
        <v>0.55630827486882062</v>
      </c>
      <c r="M1680">
        <v>0.55630827486882062</v>
      </c>
      <c r="N1680">
        <v>0.55630827486882062</v>
      </c>
      <c r="O1680">
        <v>0.55630827486882062</v>
      </c>
      <c r="P1680">
        <v>0.55630827486882062</v>
      </c>
      <c r="Q1680">
        <v>0.55630827486882062</v>
      </c>
      <c r="R1680">
        <v>0.55630827486882062</v>
      </c>
      <c r="S1680">
        <v>0.55630827486882062</v>
      </c>
      <c r="T1680">
        <v>0.55630827486882062</v>
      </c>
      <c r="U1680">
        <v>0.55630827486882062</v>
      </c>
      <c r="V1680">
        <v>0.55630827486882062</v>
      </c>
      <c r="W1680">
        <v>0.55630827486882062</v>
      </c>
      <c r="X1680">
        <v>0.55630827486882062</v>
      </c>
      <c r="Y1680">
        <v>0.55630827486882062</v>
      </c>
      <c r="Z1680">
        <v>0.55630827486882062</v>
      </c>
      <c r="AA1680">
        <v>0.55630827486882062</v>
      </c>
      <c r="AB1680" s="7">
        <f t="shared" si="78"/>
        <v>13.351398596851695</v>
      </c>
      <c r="AC1680">
        <f>INDEX(SHELF_days!$C$2:$C$289,MATCH(A1680&amp;"|"&amp;C1680,SHELF_days!$D$2:$D$289,0))</f>
        <v>12</v>
      </c>
      <c r="AD1680" s="8">
        <f t="shared" si="79"/>
        <v>160.21678316222034</v>
      </c>
      <c r="AE1680" s="7">
        <f t="shared" si="80"/>
        <v>0.55630827486882062</v>
      </c>
    </row>
    <row r="1681" spans="1:31" x14ac:dyDescent="0.45">
      <c r="A1681" t="s">
        <v>35</v>
      </c>
      <c r="B1681" t="s">
        <v>187</v>
      </c>
      <c r="C1681" t="s">
        <v>139</v>
      </c>
      <c r="D1681">
        <v>0.55630827486882062</v>
      </c>
      <c r="E1681">
        <v>0.55630827486882062</v>
      </c>
      <c r="F1681">
        <v>0.55630827486882062</v>
      </c>
      <c r="G1681">
        <v>0.55630827486882062</v>
      </c>
      <c r="H1681">
        <v>0.55630827486882062</v>
      </c>
      <c r="I1681">
        <v>0.55630827486882062</v>
      </c>
      <c r="J1681">
        <v>0.55630827486882062</v>
      </c>
      <c r="K1681">
        <v>0.55630827486882062</v>
      </c>
      <c r="L1681">
        <v>0.55630827486882062</v>
      </c>
      <c r="M1681">
        <v>0.55630827486882062</v>
      </c>
      <c r="N1681">
        <v>0.55630827486882062</v>
      </c>
      <c r="O1681">
        <v>0.55630827486882062</v>
      </c>
      <c r="P1681">
        <v>0.55630827486882062</v>
      </c>
      <c r="Q1681">
        <v>0.55630827486882062</v>
      </c>
      <c r="R1681">
        <v>0.55630827486882062</v>
      </c>
      <c r="S1681">
        <v>0.55630827486882062</v>
      </c>
      <c r="T1681">
        <v>0.55630827486882062</v>
      </c>
      <c r="U1681">
        <v>0.55630827486882062</v>
      </c>
      <c r="V1681">
        <v>0.55630827486882062</v>
      </c>
      <c r="W1681">
        <v>0.55630827486882062</v>
      </c>
      <c r="X1681">
        <v>0.55630827486882062</v>
      </c>
      <c r="Y1681">
        <v>0.55630827486882062</v>
      </c>
      <c r="Z1681">
        <v>0.55630827486882062</v>
      </c>
      <c r="AA1681">
        <v>0.55630827486882062</v>
      </c>
      <c r="AB1681" s="7">
        <f t="shared" si="78"/>
        <v>13.351398596851695</v>
      </c>
      <c r="AC1681">
        <f>INDEX(SHELF_days!$C$2:$C$289,MATCH(A1681&amp;"|"&amp;C1681,SHELF_days!$D$2:$D$289,0))</f>
        <v>22</v>
      </c>
      <c r="AD1681" s="8">
        <f t="shared" si="79"/>
        <v>293.73076913073726</v>
      </c>
      <c r="AE1681" s="7">
        <f t="shared" si="80"/>
        <v>0.55630827486882062</v>
      </c>
    </row>
    <row r="1682" spans="1:31" x14ac:dyDescent="0.45">
      <c r="A1682" t="s">
        <v>35</v>
      </c>
      <c r="B1682" t="s">
        <v>188</v>
      </c>
      <c r="C1682" t="s">
        <v>134</v>
      </c>
      <c r="D1682">
        <v>5.0786458E-2</v>
      </c>
      <c r="E1682">
        <v>3.1782423999999997E-2</v>
      </c>
      <c r="F1682">
        <v>1.1014965999999999E-2</v>
      </c>
      <c r="G1682">
        <v>3.6034550000000002E-3</v>
      </c>
      <c r="H1682">
        <v>1.585094E-3</v>
      </c>
      <c r="I1682">
        <v>5.5560130000000003E-3</v>
      </c>
      <c r="J1682">
        <v>4.0083993999999998E-2</v>
      </c>
      <c r="K1682">
        <v>3.3930512000000003E-2</v>
      </c>
      <c r="L1682">
        <v>1.515099E-2</v>
      </c>
      <c r="M1682">
        <v>8.9085060000000001E-3</v>
      </c>
      <c r="N1682">
        <v>1.765122E-3</v>
      </c>
      <c r="O1682">
        <v>2.506374E-3</v>
      </c>
      <c r="P1682">
        <v>1.728191E-3</v>
      </c>
      <c r="Q1682">
        <v>1.112944E-3</v>
      </c>
      <c r="R1682">
        <v>6.2059500000000004E-4</v>
      </c>
      <c r="S1682">
        <v>6.7935200000000004E-4</v>
      </c>
      <c r="T1682">
        <v>5.7153359999999997E-3</v>
      </c>
      <c r="U1682">
        <v>0.12696126699999999</v>
      </c>
      <c r="V1682">
        <v>0.27549256599999999</v>
      </c>
      <c r="W1682">
        <v>0.269406478</v>
      </c>
      <c r="X1682">
        <v>0.193224695</v>
      </c>
      <c r="Y1682">
        <v>0.12360631699999999</v>
      </c>
      <c r="Z1682">
        <v>8.7957514000000001E-2</v>
      </c>
      <c r="AA1682">
        <v>5.9442808999999999E-2</v>
      </c>
      <c r="AB1682" s="7">
        <f t="shared" si="78"/>
        <v>1.3526219720000001</v>
      </c>
      <c r="AC1682">
        <f>INDEX(SHELF_days!$C$2:$C$289,MATCH(A1682&amp;"|"&amp;C1682,SHELF_days!$D$2:$D$289,0))</f>
        <v>55</v>
      </c>
      <c r="AD1682" s="8">
        <f t="shared" si="79"/>
        <v>74.394208460000002</v>
      </c>
      <c r="AE1682" s="7">
        <f t="shared" si="80"/>
        <v>0.27549256599999999</v>
      </c>
    </row>
    <row r="1683" spans="1:31" x14ac:dyDescent="0.45">
      <c r="A1683" t="s">
        <v>35</v>
      </c>
      <c r="B1683" t="s">
        <v>188</v>
      </c>
      <c r="C1683" t="s">
        <v>135</v>
      </c>
      <c r="D1683">
        <v>0.13406067299999999</v>
      </c>
      <c r="E1683">
        <v>8.9046283000000004E-2</v>
      </c>
      <c r="F1683">
        <v>4.3600997000000002E-2</v>
      </c>
      <c r="G1683">
        <v>2.7674377E-2</v>
      </c>
      <c r="H1683">
        <v>2.2308314999999999E-2</v>
      </c>
      <c r="I1683">
        <v>2.1573643999999999E-2</v>
      </c>
      <c r="J1683">
        <v>3.0020308999999998E-2</v>
      </c>
      <c r="K1683">
        <v>2.1768824999999999E-2</v>
      </c>
      <c r="L1683">
        <v>1.6239916E-2</v>
      </c>
      <c r="M1683">
        <v>1.941714E-3</v>
      </c>
      <c r="N1683">
        <v>1.93389E-3</v>
      </c>
      <c r="O1683">
        <v>1.626768E-3</v>
      </c>
      <c r="P1683">
        <v>1.735835E-3</v>
      </c>
      <c r="Q1683">
        <v>3.3851799999999998E-3</v>
      </c>
      <c r="R1683">
        <v>6.7275149999999999E-3</v>
      </c>
      <c r="S1683">
        <v>1.0700968E-2</v>
      </c>
      <c r="T1683">
        <v>4.1978611999999998E-2</v>
      </c>
      <c r="U1683">
        <v>0.146987383</v>
      </c>
      <c r="V1683">
        <v>0.34077980800000002</v>
      </c>
      <c r="W1683">
        <v>0.376937142</v>
      </c>
      <c r="X1683">
        <v>0.35940015800000003</v>
      </c>
      <c r="Y1683">
        <v>0.20445417799999999</v>
      </c>
      <c r="Z1683">
        <v>0.15712647199999999</v>
      </c>
      <c r="AA1683">
        <v>0.142499985</v>
      </c>
      <c r="AB1683" s="7">
        <f t="shared" si="78"/>
        <v>2.2045089470000003</v>
      </c>
      <c r="AC1683">
        <f>INDEX(SHELF_days!$C$2:$C$289,MATCH(A1683&amp;"|"&amp;C1683,SHELF_days!$D$2:$D$289,0))</f>
        <v>73</v>
      </c>
      <c r="AD1683" s="8">
        <f t="shared" si="79"/>
        <v>160.92915313100002</v>
      </c>
      <c r="AE1683" s="7">
        <f t="shared" si="80"/>
        <v>0.376937142</v>
      </c>
    </row>
    <row r="1684" spans="1:31" x14ac:dyDescent="0.45">
      <c r="A1684" t="s">
        <v>35</v>
      </c>
      <c r="B1684" t="s">
        <v>188</v>
      </c>
      <c r="C1684" t="s">
        <v>136</v>
      </c>
      <c r="D1684">
        <v>8.8022871000000003E-2</v>
      </c>
      <c r="E1684">
        <v>3.9338896999999998E-2</v>
      </c>
      <c r="F1684">
        <v>1.6513903999999999E-2</v>
      </c>
      <c r="G1684">
        <v>9.3123670000000002E-3</v>
      </c>
      <c r="H1684">
        <v>5.4294089999999996E-3</v>
      </c>
      <c r="I1684">
        <v>3.8308270000000002E-3</v>
      </c>
      <c r="J1684">
        <v>3.1176020000000001E-3</v>
      </c>
      <c r="K1684">
        <v>1.2654420000000001E-3</v>
      </c>
      <c r="L1684">
        <v>1.5247700000000001E-4</v>
      </c>
      <c r="M1684">
        <v>2.3472499999999999E-5</v>
      </c>
      <c r="N1684">
        <v>8.3549000000000004E-4</v>
      </c>
      <c r="O1684">
        <v>2.2594698999999999E-2</v>
      </c>
      <c r="P1684">
        <v>0.103146099</v>
      </c>
      <c r="Q1684">
        <v>0.18901916199999999</v>
      </c>
      <c r="R1684">
        <v>0.26780427899999998</v>
      </c>
      <c r="S1684">
        <v>0.35551079000000002</v>
      </c>
      <c r="T1684">
        <v>0.45477053899999997</v>
      </c>
      <c r="U1684">
        <v>0.53128117900000005</v>
      </c>
      <c r="V1684">
        <v>0.58424511599999995</v>
      </c>
      <c r="W1684">
        <v>0.58311645599999995</v>
      </c>
      <c r="X1684">
        <v>0.54844255600000003</v>
      </c>
      <c r="Y1684">
        <v>0.32976280899999999</v>
      </c>
      <c r="Z1684">
        <v>0.16117156899999999</v>
      </c>
      <c r="AA1684">
        <v>0.126893638</v>
      </c>
      <c r="AB1684" s="7">
        <f t="shared" si="78"/>
        <v>4.4256016495000008</v>
      </c>
      <c r="AC1684">
        <f>INDEX(SHELF_days!$C$2:$C$289,MATCH(A1684&amp;"|"&amp;C1684,SHELF_days!$D$2:$D$289,0))</f>
        <v>79</v>
      </c>
      <c r="AD1684" s="8">
        <f t="shared" si="79"/>
        <v>349.62253031050005</v>
      </c>
      <c r="AE1684" s="7">
        <f t="shared" si="80"/>
        <v>0.58424511599999995</v>
      </c>
    </row>
    <row r="1685" spans="1:31" x14ac:dyDescent="0.45">
      <c r="A1685" t="s">
        <v>35</v>
      </c>
      <c r="B1685" t="s">
        <v>188</v>
      </c>
      <c r="C1685" t="s">
        <v>137</v>
      </c>
      <c r="D1685">
        <v>8.7977237E-2</v>
      </c>
      <c r="E1685">
        <v>6.2358662000000002E-2</v>
      </c>
      <c r="F1685">
        <v>2.4154757999999998E-2</v>
      </c>
      <c r="G1685">
        <v>6.2008200000000001E-3</v>
      </c>
      <c r="H1685">
        <v>2.5892609999999998E-3</v>
      </c>
      <c r="I1685">
        <v>1.7163879999999999E-3</v>
      </c>
      <c r="J1685">
        <v>2.3703859999999999E-3</v>
      </c>
      <c r="K1685">
        <v>6.3496050000000004E-3</v>
      </c>
      <c r="L1685">
        <v>7.8345350000000001E-3</v>
      </c>
      <c r="M1685">
        <v>3.3794599999999999E-4</v>
      </c>
      <c r="N1685">
        <v>7.16554E-4</v>
      </c>
      <c r="O1685">
        <v>8.97185E-4</v>
      </c>
      <c r="P1685">
        <v>4.6130989999999998E-3</v>
      </c>
      <c r="Q1685">
        <v>1.2083172999999999E-2</v>
      </c>
      <c r="R1685">
        <v>2.1130801000000001E-2</v>
      </c>
      <c r="S1685">
        <v>3.5839560999999999E-2</v>
      </c>
      <c r="T1685">
        <v>9.8139007E-2</v>
      </c>
      <c r="U1685">
        <v>0.31040896699999998</v>
      </c>
      <c r="V1685">
        <v>0.39753657599999997</v>
      </c>
      <c r="W1685">
        <v>0.41951473099999997</v>
      </c>
      <c r="X1685">
        <v>0.24537431800000001</v>
      </c>
      <c r="Y1685">
        <v>0.15513012700000001</v>
      </c>
      <c r="Z1685">
        <v>0.13819642600000001</v>
      </c>
      <c r="AA1685">
        <v>0.115732038</v>
      </c>
      <c r="AB1685" s="7">
        <f t="shared" si="78"/>
        <v>2.1572021610000003</v>
      </c>
      <c r="AC1685">
        <f>INDEX(SHELF_days!$C$2:$C$289,MATCH(A1685&amp;"|"&amp;C1685,SHELF_days!$D$2:$D$289,0))</f>
        <v>124</v>
      </c>
      <c r="AD1685" s="8">
        <f t="shared" si="79"/>
        <v>267.49306796400003</v>
      </c>
      <c r="AE1685" s="7">
        <f t="shared" si="80"/>
        <v>0.41951473099999997</v>
      </c>
    </row>
    <row r="1686" spans="1:31" x14ac:dyDescent="0.45">
      <c r="A1686" t="s">
        <v>35</v>
      </c>
      <c r="B1686" t="s">
        <v>188</v>
      </c>
      <c r="C1686" t="s">
        <v>138</v>
      </c>
      <c r="D1686">
        <v>0.13153521900000001</v>
      </c>
      <c r="E1686">
        <v>4.0447157999999997E-2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4.31894E-4</v>
      </c>
      <c r="N1686">
        <v>1.847259E-3</v>
      </c>
      <c r="O1686">
        <v>8.3516036000000002E-2</v>
      </c>
      <c r="P1686">
        <v>0.34411565700000002</v>
      </c>
      <c r="Q1686">
        <v>0.453107384</v>
      </c>
      <c r="R1686">
        <v>0.54916916699999996</v>
      </c>
      <c r="S1686">
        <v>0.60615492699999995</v>
      </c>
      <c r="T1686">
        <v>0.634718055</v>
      </c>
      <c r="U1686">
        <v>0.642339514</v>
      </c>
      <c r="V1686">
        <v>0.63900057200000004</v>
      </c>
      <c r="W1686">
        <v>0.63262102600000003</v>
      </c>
      <c r="X1686">
        <v>0.72696997600000002</v>
      </c>
      <c r="Y1686">
        <v>0.67088182699999999</v>
      </c>
      <c r="Z1686">
        <v>0.19429257799999999</v>
      </c>
      <c r="AA1686">
        <v>0.149928018</v>
      </c>
      <c r="AB1686" s="7">
        <f t="shared" si="78"/>
        <v>6.5010762669999993</v>
      </c>
      <c r="AC1686">
        <f>INDEX(SHELF_days!$C$2:$C$289,MATCH(A1686&amp;"|"&amp;C1686,SHELF_days!$D$2:$D$289,0))</f>
        <v>12</v>
      </c>
      <c r="AD1686" s="8">
        <f t="shared" si="79"/>
        <v>78.012915203999995</v>
      </c>
      <c r="AE1686" s="7">
        <f t="shared" si="80"/>
        <v>0.72696997600000002</v>
      </c>
    </row>
    <row r="1687" spans="1:31" x14ac:dyDescent="0.45">
      <c r="A1687" t="s">
        <v>35</v>
      </c>
      <c r="B1687" t="s">
        <v>188</v>
      </c>
      <c r="C1687" t="s">
        <v>139</v>
      </c>
      <c r="D1687">
        <v>4.7638460000000004E-3</v>
      </c>
      <c r="E1687">
        <v>2.657277E-3</v>
      </c>
      <c r="F1687">
        <v>1.847259E-3</v>
      </c>
      <c r="G1687">
        <v>1.847259E-3</v>
      </c>
      <c r="H1687">
        <v>0</v>
      </c>
      <c r="I1687">
        <v>9.4888384000000006E-2</v>
      </c>
      <c r="J1687">
        <v>0.19155291099999999</v>
      </c>
      <c r="K1687">
        <v>0.146151111</v>
      </c>
      <c r="L1687">
        <v>4.3146060000000003E-3</v>
      </c>
      <c r="M1687">
        <v>1.2963766E-2</v>
      </c>
      <c r="N1687">
        <v>3.3450120000000001E-3</v>
      </c>
      <c r="O1687">
        <v>5.2486429999999999E-3</v>
      </c>
      <c r="P1687">
        <v>3.694517E-3</v>
      </c>
      <c r="Q1687">
        <v>0</v>
      </c>
      <c r="R1687">
        <v>0</v>
      </c>
      <c r="S1687">
        <v>0</v>
      </c>
      <c r="T1687">
        <v>4.8895980000000002E-3</v>
      </c>
      <c r="U1687">
        <v>0.20752172499999999</v>
      </c>
      <c r="V1687">
        <v>0.37460496399999998</v>
      </c>
      <c r="W1687">
        <v>0.38503980700000001</v>
      </c>
      <c r="X1687">
        <v>0.33367387599999998</v>
      </c>
      <c r="Y1687">
        <v>0.19894107899999999</v>
      </c>
      <c r="Z1687">
        <v>6.9298214999999996E-2</v>
      </c>
      <c r="AA1687">
        <v>2.0110836E-2</v>
      </c>
      <c r="AB1687" s="7">
        <f t="shared" si="78"/>
        <v>2.0673546910000002</v>
      </c>
      <c r="AC1687">
        <f>INDEX(SHELF_days!$C$2:$C$289,MATCH(A1687&amp;"|"&amp;C1687,SHELF_days!$D$2:$D$289,0))</f>
        <v>22</v>
      </c>
      <c r="AD1687" s="8">
        <f t="shared" si="79"/>
        <v>45.481803202000009</v>
      </c>
      <c r="AE1687" s="7">
        <f t="shared" si="80"/>
        <v>0.38503980700000001</v>
      </c>
    </row>
    <row r="1688" spans="1:31" x14ac:dyDescent="0.45">
      <c r="A1688" t="s">
        <v>35</v>
      </c>
      <c r="B1688" t="s">
        <v>189</v>
      </c>
      <c r="C1688" t="s">
        <v>134</v>
      </c>
      <c r="D1688">
        <v>0.9</v>
      </c>
      <c r="E1688">
        <v>0.9</v>
      </c>
      <c r="F1688">
        <v>0.9</v>
      </c>
      <c r="G1688">
        <v>0.9</v>
      </c>
      <c r="H1688">
        <v>0.9</v>
      </c>
      <c r="I1688">
        <v>0.9</v>
      </c>
      <c r="J1688">
        <v>0.9</v>
      </c>
      <c r="K1688">
        <v>0.9</v>
      </c>
      <c r="L1688">
        <v>0.9</v>
      </c>
      <c r="M1688">
        <v>0.9</v>
      </c>
      <c r="N1688">
        <v>0.9</v>
      </c>
      <c r="O1688">
        <v>0.9</v>
      </c>
      <c r="P1688">
        <v>0.9</v>
      </c>
      <c r="Q1688">
        <v>0.9</v>
      </c>
      <c r="R1688">
        <v>0.9</v>
      </c>
      <c r="S1688">
        <v>0.9</v>
      </c>
      <c r="T1688">
        <v>0.9</v>
      </c>
      <c r="U1688">
        <v>0.9</v>
      </c>
      <c r="V1688">
        <v>0.9</v>
      </c>
      <c r="W1688">
        <v>0.9</v>
      </c>
      <c r="X1688">
        <v>0.9</v>
      </c>
      <c r="Y1688">
        <v>0.9</v>
      </c>
      <c r="Z1688">
        <v>0.9</v>
      </c>
      <c r="AA1688">
        <v>0.9</v>
      </c>
      <c r="AB1688" s="7">
        <f t="shared" si="78"/>
        <v>21.599999999999994</v>
      </c>
      <c r="AC1688">
        <f>INDEX(SHELF_days!$C$2:$C$289,MATCH(A1688&amp;"|"&amp;C1688,SHELF_days!$D$2:$D$289,0))</f>
        <v>55</v>
      </c>
      <c r="AD1688" s="8">
        <f t="shared" si="79"/>
        <v>1187.9999999999998</v>
      </c>
      <c r="AE1688" s="7">
        <f t="shared" si="80"/>
        <v>0.9</v>
      </c>
    </row>
    <row r="1689" spans="1:31" x14ac:dyDescent="0.45">
      <c r="A1689" t="s">
        <v>35</v>
      </c>
      <c r="B1689" t="s">
        <v>189</v>
      </c>
      <c r="C1689" t="s">
        <v>135</v>
      </c>
      <c r="D1689">
        <v>0.9</v>
      </c>
      <c r="E1689">
        <v>0.9</v>
      </c>
      <c r="F1689">
        <v>0.9</v>
      </c>
      <c r="G1689">
        <v>0.9</v>
      </c>
      <c r="H1689">
        <v>0.9</v>
      </c>
      <c r="I1689">
        <v>0.9</v>
      </c>
      <c r="J1689">
        <v>0.9</v>
      </c>
      <c r="K1689">
        <v>0.9</v>
      </c>
      <c r="L1689">
        <v>0.9</v>
      </c>
      <c r="M1689">
        <v>0.9</v>
      </c>
      <c r="N1689">
        <v>0.9</v>
      </c>
      <c r="O1689">
        <v>0.9</v>
      </c>
      <c r="P1689">
        <v>0.9</v>
      </c>
      <c r="Q1689">
        <v>0.9</v>
      </c>
      <c r="R1689">
        <v>0.9</v>
      </c>
      <c r="S1689">
        <v>0.9</v>
      </c>
      <c r="T1689">
        <v>0.9</v>
      </c>
      <c r="U1689">
        <v>0.9</v>
      </c>
      <c r="V1689">
        <v>0.9</v>
      </c>
      <c r="W1689">
        <v>0.9</v>
      </c>
      <c r="X1689">
        <v>0.9</v>
      </c>
      <c r="Y1689">
        <v>0.9</v>
      </c>
      <c r="Z1689">
        <v>0.9</v>
      </c>
      <c r="AA1689">
        <v>0.9</v>
      </c>
      <c r="AB1689" s="7">
        <f t="shared" si="78"/>
        <v>21.599999999999994</v>
      </c>
      <c r="AC1689">
        <f>INDEX(SHELF_days!$C$2:$C$289,MATCH(A1689&amp;"|"&amp;C1689,SHELF_days!$D$2:$D$289,0))</f>
        <v>73</v>
      </c>
      <c r="AD1689" s="8">
        <f t="shared" si="79"/>
        <v>1576.7999999999995</v>
      </c>
      <c r="AE1689" s="7">
        <f t="shared" si="80"/>
        <v>0.9</v>
      </c>
    </row>
    <row r="1690" spans="1:31" x14ac:dyDescent="0.45">
      <c r="A1690" t="s">
        <v>35</v>
      </c>
      <c r="B1690" t="s">
        <v>189</v>
      </c>
      <c r="C1690" t="s">
        <v>136</v>
      </c>
      <c r="D1690">
        <v>0.9</v>
      </c>
      <c r="E1690">
        <v>0.9</v>
      </c>
      <c r="F1690">
        <v>0.9</v>
      </c>
      <c r="G1690">
        <v>0.9</v>
      </c>
      <c r="H1690">
        <v>0.9</v>
      </c>
      <c r="I1690">
        <v>0.9</v>
      </c>
      <c r="J1690">
        <v>0.9</v>
      </c>
      <c r="K1690">
        <v>0.9</v>
      </c>
      <c r="L1690">
        <v>0.9</v>
      </c>
      <c r="M1690">
        <v>0.9</v>
      </c>
      <c r="N1690">
        <v>0.9</v>
      </c>
      <c r="O1690">
        <v>0.9</v>
      </c>
      <c r="P1690">
        <v>0.9</v>
      </c>
      <c r="Q1690">
        <v>0.9</v>
      </c>
      <c r="R1690">
        <v>0.9</v>
      </c>
      <c r="S1690">
        <v>0.9</v>
      </c>
      <c r="T1690">
        <v>0.9</v>
      </c>
      <c r="U1690">
        <v>0.9</v>
      </c>
      <c r="V1690">
        <v>0.9</v>
      </c>
      <c r="W1690">
        <v>0.9</v>
      </c>
      <c r="X1690">
        <v>0.9</v>
      </c>
      <c r="Y1690">
        <v>0.9</v>
      </c>
      <c r="Z1690">
        <v>0.9</v>
      </c>
      <c r="AA1690">
        <v>0.9</v>
      </c>
      <c r="AB1690" s="7">
        <f t="shared" si="78"/>
        <v>21.599999999999994</v>
      </c>
      <c r="AC1690">
        <f>INDEX(SHELF_days!$C$2:$C$289,MATCH(A1690&amp;"|"&amp;C1690,SHELF_days!$D$2:$D$289,0))</f>
        <v>79</v>
      </c>
      <c r="AD1690" s="8">
        <f t="shared" si="79"/>
        <v>1706.3999999999996</v>
      </c>
      <c r="AE1690" s="7">
        <f t="shared" si="80"/>
        <v>0.9</v>
      </c>
    </row>
    <row r="1691" spans="1:31" x14ac:dyDescent="0.45">
      <c r="A1691" t="s">
        <v>35</v>
      </c>
      <c r="B1691" t="s">
        <v>189</v>
      </c>
      <c r="C1691" t="s">
        <v>137</v>
      </c>
      <c r="D1691">
        <v>0.9</v>
      </c>
      <c r="E1691">
        <v>0.9</v>
      </c>
      <c r="F1691">
        <v>0.9</v>
      </c>
      <c r="G1691">
        <v>0.9</v>
      </c>
      <c r="H1691">
        <v>0.9</v>
      </c>
      <c r="I1691">
        <v>0.9</v>
      </c>
      <c r="J1691">
        <v>0.9</v>
      </c>
      <c r="K1691">
        <v>0.9</v>
      </c>
      <c r="L1691">
        <v>0.9</v>
      </c>
      <c r="M1691">
        <v>0.9</v>
      </c>
      <c r="N1691">
        <v>0.9</v>
      </c>
      <c r="O1691">
        <v>0.9</v>
      </c>
      <c r="P1691">
        <v>0.9</v>
      </c>
      <c r="Q1691">
        <v>0.9</v>
      </c>
      <c r="R1691">
        <v>0.9</v>
      </c>
      <c r="S1691">
        <v>0.9</v>
      </c>
      <c r="T1691">
        <v>0.9</v>
      </c>
      <c r="U1691">
        <v>0.9</v>
      </c>
      <c r="V1691">
        <v>0.9</v>
      </c>
      <c r="W1691">
        <v>0.9</v>
      </c>
      <c r="X1691">
        <v>0.9</v>
      </c>
      <c r="Y1691">
        <v>0.9</v>
      </c>
      <c r="Z1691">
        <v>0.9</v>
      </c>
      <c r="AA1691">
        <v>0.9</v>
      </c>
      <c r="AB1691" s="7">
        <f t="shared" si="78"/>
        <v>21.599999999999994</v>
      </c>
      <c r="AC1691">
        <f>INDEX(SHELF_days!$C$2:$C$289,MATCH(A1691&amp;"|"&amp;C1691,SHELF_days!$D$2:$D$289,0))</f>
        <v>124</v>
      </c>
      <c r="AD1691" s="8">
        <f t="shared" si="79"/>
        <v>2678.3999999999992</v>
      </c>
      <c r="AE1691" s="7">
        <f t="shared" si="80"/>
        <v>0.9</v>
      </c>
    </row>
    <row r="1692" spans="1:31" x14ac:dyDescent="0.45">
      <c r="A1692" t="s">
        <v>35</v>
      </c>
      <c r="B1692" t="s">
        <v>189</v>
      </c>
      <c r="C1692" t="s">
        <v>138</v>
      </c>
      <c r="D1692">
        <v>0.9</v>
      </c>
      <c r="E1692">
        <v>0.9</v>
      </c>
      <c r="F1692">
        <v>0.9</v>
      </c>
      <c r="G1692">
        <v>0.9</v>
      </c>
      <c r="H1692">
        <v>0.9</v>
      </c>
      <c r="I1692">
        <v>0.9</v>
      </c>
      <c r="J1692">
        <v>0.9</v>
      </c>
      <c r="K1692">
        <v>0.9</v>
      </c>
      <c r="L1692">
        <v>0.9</v>
      </c>
      <c r="M1692">
        <v>0.9</v>
      </c>
      <c r="N1692">
        <v>0.9</v>
      </c>
      <c r="O1692">
        <v>0.9</v>
      </c>
      <c r="P1692">
        <v>0.9</v>
      </c>
      <c r="Q1692">
        <v>0.9</v>
      </c>
      <c r="R1692">
        <v>0.9</v>
      </c>
      <c r="S1692">
        <v>0.9</v>
      </c>
      <c r="T1692">
        <v>0.9</v>
      </c>
      <c r="U1692">
        <v>0.9</v>
      </c>
      <c r="V1692">
        <v>0.9</v>
      </c>
      <c r="W1692">
        <v>0.9</v>
      </c>
      <c r="X1692">
        <v>0.9</v>
      </c>
      <c r="Y1692">
        <v>0.9</v>
      </c>
      <c r="Z1692">
        <v>0.9</v>
      </c>
      <c r="AA1692">
        <v>0.9</v>
      </c>
      <c r="AB1692" s="7">
        <f t="shared" si="78"/>
        <v>21.599999999999994</v>
      </c>
      <c r="AC1692">
        <f>INDEX(SHELF_days!$C$2:$C$289,MATCH(A1692&amp;"|"&amp;C1692,SHELF_days!$D$2:$D$289,0))</f>
        <v>12</v>
      </c>
      <c r="AD1692" s="8">
        <f t="shared" si="79"/>
        <v>259.19999999999993</v>
      </c>
      <c r="AE1692" s="7">
        <f t="shared" si="80"/>
        <v>0.9</v>
      </c>
    </row>
    <row r="1693" spans="1:31" x14ac:dyDescent="0.45">
      <c r="A1693" t="s">
        <v>35</v>
      </c>
      <c r="B1693" t="s">
        <v>189</v>
      </c>
      <c r="C1693" t="s">
        <v>139</v>
      </c>
      <c r="D1693">
        <v>0.9</v>
      </c>
      <c r="E1693">
        <v>0.9</v>
      </c>
      <c r="F1693">
        <v>0.9</v>
      </c>
      <c r="G1693">
        <v>0.9</v>
      </c>
      <c r="H1693">
        <v>0.9</v>
      </c>
      <c r="I1693">
        <v>0.9</v>
      </c>
      <c r="J1693">
        <v>0.9</v>
      </c>
      <c r="K1693">
        <v>0.9</v>
      </c>
      <c r="L1693">
        <v>0.9</v>
      </c>
      <c r="M1693">
        <v>0.9</v>
      </c>
      <c r="N1693">
        <v>0.9</v>
      </c>
      <c r="O1693">
        <v>0.9</v>
      </c>
      <c r="P1693">
        <v>0.9</v>
      </c>
      <c r="Q1693">
        <v>0.9</v>
      </c>
      <c r="R1693">
        <v>0.9</v>
      </c>
      <c r="S1693">
        <v>0.9</v>
      </c>
      <c r="T1693">
        <v>0.9</v>
      </c>
      <c r="U1693">
        <v>0.9</v>
      </c>
      <c r="V1693">
        <v>0.9</v>
      </c>
      <c r="W1693">
        <v>0.9</v>
      </c>
      <c r="X1693">
        <v>0.9</v>
      </c>
      <c r="Y1693">
        <v>0.9</v>
      </c>
      <c r="Z1693">
        <v>0.9</v>
      </c>
      <c r="AA1693">
        <v>0.9</v>
      </c>
      <c r="AB1693" s="7">
        <f t="shared" si="78"/>
        <v>21.599999999999994</v>
      </c>
      <c r="AC1693">
        <f>INDEX(SHELF_days!$C$2:$C$289,MATCH(A1693&amp;"|"&amp;C1693,SHELF_days!$D$2:$D$289,0))</f>
        <v>22</v>
      </c>
      <c r="AD1693" s="8">
        <f t="shared" si="79"/>
        <v>475.19999999999987</v>
      </c>
      <c r="AE1693" s="7">
        <f t="shared" si="80"/>
        <v>0.9</v>
      </c>
    </row>
    <row r="1694" spans="1:31" x14ac:dyDescent="0.45">
      <c r="A1694" t="s">
        <v>35</v>
      </c>
      <c r="B1694" t="s">
        <v>190</v>
      </c>
      <c r="C1694" t="s">
        <v>134</v>
      </c>
      <c r="D1694">
        <v>0</v>
      </c>
      <c r="E1694">
        <v>0</v>
      </c>
      <c r="F1694">
        <v>0</v>
      </c>
      <c r="G1694">
        <v>0</v>
      </c>
      <c r="H1694">
        <v>1.1379800853485061E-3</v>
      </c>
      <c r="I1694">
        <v>1.6017931807405489E-2</v>
      </c>
      <c r="J1694">
        <v>0.26997715418768048</v>
      </c>
      <c r="K1694">
        <v>0.43276865382128538</v>
      </c>
      <c r="L1694">
        <v>0.49309884046726149</v>
      </c>
      <c r="M1694">
        <v>0.52502263028578822</v>
      </c>
      <c r="N1694">
        <v>0.52018621492305694</v>
      </c>
      <c r="O1694">
        <v>0.50988404672615206</v>
      </c>
      <c r="P1694">
        <v>0.49811629811629821</v>
      </c>
      <c r="Q1694">
        <v>0.62405276089486617</v>
      </c>
      <c r="R1694">
        <v>0.62012155696366211</v>
      </c>
      <c r="S1694">
        <v>0.58880986249407308</v>
      </c>
      <c r="T1694">
        <v>0.49204707099443939</v>
      </c>
      <c r="U1694">
        <v>0.28942626837363677</v>
      </c>
      <c r="V1694">
        <v>0.1063149273675589</v>
      </c>
      <c r="W1694">
        <v>7.8882710461657818E-3</v>
      </c>
      <c r="X1694">
        <v>0</v>
      </c>
      <c r="Y1694">
        <v>0</v>
      </c>
      <c r="Z1694">
        <v>0</v>
      </c>
      <c r="AA1694">
        <v>0</v>
      </c>
      <c r="AB1694" s="7">
        <f t="shared" si="78"/>
        <v>5.9948704685546783</v>
      </c>
      <c r="AC1694">
        <f>INDEX(SHELF_days!$C$2:$C$289,MATCH(A1694&amp;"|"&amp;C1694,SHELF_days!$D$2:$D$289,0))</f>
        <v>55</v>
      </c>
      <c r="AD1694" s="8">
        <f t="shared" si="79"/>
        <v>329.71787577050731</v>
      </c>
      <c r="AE1694" s="7">
        <f t="shared" si="80"/>
        <v>0.62405276089486617</v>
      </c>
    </row>
    <row r="1695" spans="1:31" x14ac:dyDescent="0.45">
      <c r="A1695" t="s">
        <v>35</v>
      </c>
      <c r="B1695" t="s">
        <v>190</v>
      </c>
      <c r="C1695" t="s">
        <v>135</v>
      </c>
      <c r="D1695">
        <v>0</v>
      </c>
      <c r="E1695">
        <v>0</v>
      </c>
      <c r="F1695">
        <v>0</v>
      </c>
      <c r="G1695">
        <v>0</v>
      </c>
      <c r="H1695">
        <v>3.1827068597075812E-4</v>
      </c>
      <c r="I1695">
        <v>4.559714725540248E-3</v>
      </c>
      <c r="J1695">
        <v>8.8057054891950343E-2</v>
      </c>
      <c r="K1695">
        <v>0.16653351260416871</v>
      </c>
      <c r="L1695">
        <v>0.2392940886091571</v>
      </c>
      <c r="M1695">
        <v>0.29543314042232571</v>
      </c>
      <c r="N1695">
        <v>0.31562059536104242</v>
      </c>
      <c r="O1695">
        <v>0.312340458699507</v>
      </c>
      <c r="P1695">
        <v>0.30738452944653383</v>
      </c>
      <c r="Q1695">
        <v>0.38203524360698121</v>
      </c>
      <c r="R1695">
        <v>0.37042161122910938</v>
      </c>
      <c r="S1695">
        <v>0.3065206518703274</v>
      </c>
      <c r="T1695">
        <v>0.2132283689601642</v>
      </c>
      <c r="U1695">
        <v>0.10938119085199111</v>
      </c>
      <c r="V1695">
        <v>3.445767324642595E-2</v>
      </c>
      <c r="W1695">
        <v>1.9550913566775139E-3</v>
      </c>
      <c r="X1695">
        <v>0</v>
      </c>
      <c r="Y1695">
        <v>0</v>
      </c>
      <c r="Z1695">
        <v>0</v>
      </c>
      <c r="AA1695">
        <v>0</v>
      </c>
      <c r="AB1695" s="7">
        <f t="shared" si="78"/>
        <v>3.1475411965678726</v>
      </c>
      <c r="AC1695">
        <f>INDEX(SHELF_days!$C$2:$C$289,MATCH(A1695&amp;"|"&amp;C1695,SHELF_days!$D$2:$D$289,0))</f>
        <v>73</v>
      </c>
      <c r="AD1695" s="8">
        <f t="shared" si="79"/>
        <v>229.7705073494547</v>
      </c>
      <c r="AE1695" s="7">
        <f t="shared" si="80"/>
        <v>0.38203524360698121</v>
      </c>
    </row>
    <row r="1696" spans="1:31" x14ac:dyDescent="0.45">
      <c r="A1696" t="s">
        <v>35</v>
      </c>
      <c r="B1696" t="s">
        <v>190</v>
      </c>
      <c r="C1696" t="s">
        <v>136</v>
      </c>
      <c r="D1696">
        <v>0</v>
      </c>
      <c r="E1696">
        <v>0</v>
      </c>
      <c r="F1696">
        <v>0</v>
      </c>
      <c r="G1696">
        <v>0</v>
      </c>
      <c r="H1696">
        <v>1.1403808872163299E-4</v>
      </c>
      <c r="I1696">
        <v>1.7525853635114131E-3</v>
      </c>
      <c r="J1696">
        <v>8.4016061364495742E-2</v>
      </c>
      <c r="K1696">
        <v>0.22617954396768519</v>
      </c>
      <c r="L1696">
        <v>0.3167557964360096</v>
      </c>
      <c r="M1696">
        <v>0.36597823673106822</v>
      </c>
      <c r="N1696">
        <v>0.37720798746781431</v>
      </c>
      <c r="O1696">
        <v>0.38625300850484062</v>
      </c>
      <c r="P1696">
        <v>0.36777283612726652</v>
      </c>
      <c r="Q1696">
        <v>0.43380689150176149</v>
      </c>
      <c r="R1696">
        <v>0.43439508795937848</v>
      </c>
      <c r="S1696">
        <v>0.39474584511226751</v>
      </c>
      <c r="T1696">
        <v>0.26655502937981279</v>
      </c>
      <c r="U1696">
        <v>0.1332805156922412</v>
      </c>
      <c r="V1696">
        <v>2.350985229066508E-2</v>
      </c>
      <c r="W1696">
        <v>5.5818643426904587E-4</v>
      </c>
      <c r="X1696">
        <v>0</v>
      </c>
      <c r="Y1696">
        <v>0</v>
      </c>
      <c r="Z1696">
        <v>0</v>
      </c>
      <c r="AA1696">
        <v>0</v>
      </c>
      <c r="AB1696" s="7">
        <f t="shared" si="78"/>
        <v>3.8128815024218081</v>
      </c>
      <c r="AC1696">
        <f>INDEX(SHELF_days!$C$2:$C$289,MATCH(A1696&amp;"|"&amp;C1696,SHELF_days!$D$2:$D$289,0))</f>
        <v>79</v>
      </c>
      <c r="AD1696" s="8">
        <f t="shared" si="79"/>
        <v>301.21763869132286</v>
      </c>
      <c r="AE1696" s="7">
        <f t="shared" si="80"/>
        <v>0.43439508795937848</v>
      </c>
    </row>
    <row r="1697" spans="1:31" x14ac:dyDescent="0.45">
      <c r="A1697" t="s">
        <v>35</v>
      </c>
      <c r="B1697" t="s">
        <v>190</v>
      </c>
      <c r="C1697" t="s">
        <v>137</v>
      </c>
      <c r="D1697">
        <v>0</v>
      </c>
      <c r="E1697">
        <v>0</v>
      </c>
      <c r="F1697">
        <v>0</v>
      </c>
      <c r="G1697">
        <v>0</v>
      </c>
      <c r="H1697">
        <v>3.3267562978938188E-4</v>
      </c>
      <c r="I1697">
        <v>4.2215390262928462E-3</v>
      </c>
      <c r="J1697">
        <v>0.1223519784640328</v>
      </c>
      <c r="K1697">
        <v>0.26700851955520882</v>
      </c>
      <c r="L1697">
        <v>0.38102448798543881</v>
      </c>
      <c r="M1697">
        <v>0.42576362440539012</v>
      </c>
      <c r="N1697">
        <v>0.43231771669802233</v>
      </c>
      <c r="O1697">
        <v>0.42120176203368048</v>
      </c>
      <c r="P1697">
        <v>0.40724468101378108</v>
      </c>
      <c r="Q1697">
        <v>0.50407623242937338</v>
      </c>
      <c r="R1697">
        <v>0.49702503862096392</v>
      </c>
      <c r="S1697">
        <v>0.42300279906391958</v>
      </c>
      <c r="T1697">
        <v>0.2733293565212071</v>
      </c>
      <c r="U1697">
        <v>0.13285993973600091</v>
      </c>
      <c r="V1697">
        <v>2.8453325991526331E-2</v>
      </c>
      <c r="W1697">
        <v>1.3765888129215801E-3</v>
      </c>
      <c r="X1697">
        <v>0</v>
      </c>
      <c r="Y1697">
        <v>0</v>
      </c>
      <c r="Z1697">
        <v>0</v>
      </c>
      <c r="AA1697">
        <v>0</v>
      </c>
      <c r="AB1697" s="7">
        <f t="shared" si="78"/>
        <v>4.3215902659875489</v>
      </c>
      <c r="AC1697">
        <f>INDEX(SHELF_days!$C$2:$C$289,MATCH(A1697&amp;"|"&amp;C1697,SHELF_days!$D$2:$D$289,0))</f>
        <v>124</v>
      </c>
      <c r="AD1697" s="8">
        <f t="shared" si="79"/>
        <v>535.87719298245611</v>
      </c>
      <c r="AE1697" s="7">
        <f t="shared" si="80"/>
        <v>0.50407623242937338</v>
      </c>
    </row>
    <row r="1698" spans="1:31" x14ac:dyDescent="0.45">
      <c r="A1698" t="s">
        <v>35</v>
      </c>
      <c r="B1698" t="s">
        <v>190</v>
      </c>
      <c r="C1698" t="s">
        <v>138</v>
      </c>
      <c r="D1698">
        <v>0</v>
      </c>
      <c r="E1698">
        <v>0</v>
      </c>
      <c r="F1698">
        <v>0</v>
      </c>
      <c r="G1698">
        <v>0</v>
      </c>
      <c r="H1698">
        <v>1.027343132606291E-3</v>
      </c>
      <c r="I1698">
        <v>1.9638059111743319E-2</v>
      </c>
      <c r="J1698">
        <v>0.26019440493124701</v>
      </c>
      <c r="K1698">
        <v>0.43946578157104471</v>
      </c>
      <c r="L1698">
        <v>0.50956219377272005</v>
      </c>
      <c r="M1698">
        <v>0.54140983088351502</v>
      </c>
      <c r="N1698">
        <v>0.53745851114272158</v>
      </c>
      <c r="O1698">
        <v>0.51552868658131812</v>
      </c>
      <c r="P1698">
        <v>0.50154101469890944</v>
      </c>
      <c r="Q1698">
        <v>0.5926189347241978</v>
      </c>
      <c r="R1698">
        <v>0.58044886992255418</v>
      </c>
      <c r="S1698">
        <v>0.60743638375217324</v>
      </c>
      <c r="T1698">
        <v>0.53706337916864233</v>
      </c>
      <c r="U1698">
        <v>0.30930930930930928</v>
      </c>
      <c r="V1698">
        <v>0.12513829619092781</v>
      </c>
      <c r="W1698">
        <v>7.9816658764027184E-3</v>
      </c>
      <c r="X1698">
        <v>0</v>
      </c>
      <c r="Y1698">
        <v>0</v>
      </c>
      <c r="Z1698">
        <v>0</v>
      </c>
      <c r="AA1698">
        <v>0</v>
      </c>
      <c r="AB1698" s="7">
        <f t="shared" si="78"/>
        <v>6.0858226647700331</v>
      </c>
      <c r="AC1698">
        <f>INDEX(SHELF_days!$C$2:$C$289,MATCH(A1698&amp;"|"&amp;C1698,SHELF_days!$D$2:$D$289,0))</f>
        <v>12</v>
      </c>
      <c r="AD1698" s="8">
        <f t="shared" si="79"/>
        <v>73.02987197724039</v>
      </c>
      <c r="AE1698" s="7">
        <f t="shared" si="80"/>
        <v>0.60743638375217324</v>
      </c>
    </row>
    <row r="1699" spans="1:31" x14ac:dyDescent="0.45">
      <c r="A1699" t="s">
        <v>35</v>
      </c>
      <c r="B1699" t="s">
        <v>190</v>
      </c>
      <c r="C1699" t="s">
        <v>139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1.883701883701884E-2</v>
      </c>
      <c r="L1699">
        <v>0.1498771498771499</v>
      </c>
      <c r="M1699">
        <v>0.26195094616147252</v>
      </c>
      <c r="N1699">
        <v>0.31384973490236651</v>
      </c>
      <c r="O1699">
        <v>0.30307340833656621</v>
      </c>
      <c r="P1699">
        <v>0.28259838786154567</v>
      </c>
      <c r="Q1699">
        <v>0.39391784128626228</v>
      </c>
      <c r="R1699">
        <v>0.42525539893960951</v>
      </c>
      <c r="S1699">
        <v>0.3135479977585241</v>
      </c>
      <c r="T1699">
        <v>8.4464847622742353E-2</v>
      </c>
      <c r="U1699">
        <v>1.9052545368334839E-2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 s="7">
        <f t="shared" si="78"/>
        <v>2.5664252769515925</v>
      </c>
      <c r="AC1699">
        <f>INDEX(SHELF_days!$C$2:$C$289,MATCH(A1699&amp;"|"&amp;C1699,SHELF_days!$D$2:$D$289,0))</f>
        <v>22</v>
      </c>
      <c r="AD1699" s="8">
        <f t="shared" si="79"/>
        <v>56.461356092935034</v>
      </c>
      <c r="AE1699" s="7">
        <f t="shared" si="80"/>
        <v>0.42525539893960951</v>
      </c>
    </row>
    <row r="1700" spans="1:31" x14ac:dyDescent="0.45">
      <c r="A1700" t="s">
        <v>35</v>
      </c>
      <c r="B1700" t="s">
        <v>191</v>
      </c>
      <c r="C1700" t="s">
        <v>134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0.1195048178415427</v>
      </c>
      <c r="J1700">
        <v>0.42762266760000872</v>
      </c>
      <c r="K1700">
        <v>0.673002047292524</v>
      </c>
      <c r="L1700">
        <v>0.76987361316420755</v>
      </c>
      <c r="M1700">
        <v>0.8028918088556829</v>
      </c>
      <c r="N1700">
        <v>0.80626769521563768</v>
      </c>
      <c r="O1700">
        <v>0.79563326335656526</v>
      </c>
      <c r="P1700">
        <v>0.78819539825865093</v>
      </c>
      <c r="Q1700">
        <v>0.78647237080934351</v>
      </c>
      <c r="R1700">
        <v>0.78605915608168175</v>
      </c>
      <c r="S1700">
        <v>0.75863885047438095</v>
      </c>
      <c r="T1700">
        <v>0.67083461909837272</v>
      </c>
      <c r="U1700">
        <v>0.48990114391252448</v>
      </c>
      <c r="V1700">
        <v>0.19097537271846221</v>
      </c>
      <c r="W1700">
        <v>4.6155305429405836E-3</v>
      </c>
      <c r="X1700">
        <v>0</v>
      </c>
      <c r="Y1700">
        <v>0</v>
      </c>
      <c r="Z1700">
        <v>0</v>
      </c>
      <c r="AA1700">
        <v>0</v>
      </c>
      <c r="AB1700" s="7">
        <f t="shared" si="78"/>
        <v>8.8704883552225269</v>
      </c>
      <c r="AC1700">
        <f>INDEX(SHELF_days!$C$2:$C$289,MATCH(A1700&amp;"|"&amp;C1700,SHELF_days!$D$2:$D$289,0))</f>
        <v>55</v>
      </c>
      <c r="AD1700" s="8">
        <f t="shared" si="79"/>
        <v>487.876859537239</v>
      </c>
      <c r="AE1700" s="7">
        <f t="shared" si="80"/>
        <v>0.80626769521563768</v>
      </c>
    </row>
    <row r="1701" spans="1:31" x14ac:dyDescent="0.45">
      <c r="A1701" t="s">
        <v>35</v>
      </c>
      <c r="B1701" t="s">
        <v>191</v>
      </c>
      <c r="C1701" t="s">
        <v>135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3.7787947497466751E-2</v>
      </c>
      <c r="J1701">
        <v>0.14113061193442189</v>
      </c>
      <c r="K1701">
        <v>0.26132013373539598</v>
      </c>
      <c r="L1701">
        <v>0.39127237413434779</v>
      </c>
      <c r="M1701">
        <v>0.47034334588367149</v>
      </c>
      <c r="N1701">
        <v>0.49526118721497181</v>
      </c>
      <c r="O1701">
        <v>0.49855654529768267</v>
      </c>
      <c r="P1701">
        <v>0.48172731016940001</v>
      </c>
      <c r="Q1701">
        <v>0.4656499570992047</v>
      </c>
      <c r="R1701">
        <v>0.45092951618071381</v>
      </c>
      <c r="S1701">
        <v>0.40407786543614749</v>
      </c>
      <c r="T1701">
        <v>0.29608880484335592</v>
      </c>
      <c r="U1701">
        <v>0.16965513751310971</v>
      </c>
      <c r="V1701">
        <v>5.9081482345642852E-2</v>
      </c>
      <c r="W1701">
        <v>1.1689416371826341E-3</v>
      </c>
      <c r="X1701">
        <v>0</v>
      </c>
      <c r="Y1701">
        <v>0</v>
      </c>
      <c r="Z1701">
        <v>0</v>
      </c>
      <c r="AA1701">
        <v>0</v>
      </c>
      <c r="AB1701" s="7">
        <f t="shared" si="78"/>
        <v>4.6240511609227148</v>
      </c>
      <c r="AC1701">
        <f>INDEX(SHELF_days!$C$2:$C$289,MATCH(A1701&amp;"|"&amp;C1701,SHELF_days!$D$2:$D$289,0))</f>
        <v>73</v>
      </c>
      <c r="AD1701" s="8">
        <f t="shared" si="79"/>
        <v>337.5557347473582</v>
      </c>
      <c r="AE1701" s="7">
        <f t="shared" si="80"/>
        <v>0.49855654529768267</v>
      </c>
    </row>
    <row r="1702" spans="1:31" x14ac:dyDescent="0.45">
      <c r="A1702" t="s">
        <v>35</v>
      </c>
      <c r="B1702" t="s">
        <v>191</v>
      </c>
      <c r="C1702" t="s">
        <v>136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1.4004100753576569E-2</v>
      </c>
      <c r="J1702">
        <v>0.1041297166110902</v>
      </c>
      <c r="K1702">
        <v>0.32621955631393479</v>
      </c>
      <c r="L1702">
        <v>0.49829087336398542</v>
      </c>
      <c r="M1702">
        <v>0.56133103853919408</v>
      </c>
      <c r="N1702">
        <v>0.57154643296486507</v>
      </c>
      <c r="O1702">
        <v>0.57284371206568085</v>
      </c>
      <c r="P1702">
        <v>0.55617448981210194</v>
      </c>
      <c r="Q1702">
        <v>0.54160588267155951</v>
      </c>
      <c r="R1702">
        <v>0.53557543463387591</v>
      </c>
      <c r="S1702">
        <v>0.50078230059107531</v>
      </c>
      <c r="T1702">
        <v>0.36278220076203233</v>
      </c>
      <c r="U1702">
        <v>0.1591690893402633</v>
      </c>
      <c r="V1702">
        <v>3.3533850564184509E-2</v>
      </c>
      <c r="W1702">
        <v>3.2024881568256492E-4</v>
      </c>
      <c r="X1702">
        <v>0</v>
      </c>
      <c r="Y1702">
        <v>0</v>
      </c>
      <c r="Z1702">
        <v>0</v>
      </c>
      <c r="AA1702">
        <v>0</v>
      </c>
      <c r="AB1702" s="7">
        <f t="shared" si="78"/>
        <v>5.3383089278031024</v>
      </c>
      <c r="AC1702">
        <f>INDEX(SHELF_days!$C$2:$C$289,MATCH(A1702&amp;"|"&amp;C1702,SHELF_days!$D$2:$D$289,0))</f>
        <v>79</v>
      </c>
      <c r="AD1702" s="8">
        <f t="shared" si="79"/>
        <v>421.72640529644508</v>
      </c>
      <c r="AE1702" s="7">
        <f t="shared" si="80"/>
        <v>0.57284371206568085</v>
      </c>
    </row>
    <row r="1703" spans="1:31" x14ac:dyDescent="0.45">
      <c r="A1703" t="s">
        <v>35</v>
      </c>
      <c r="B1703" t="s">
        <v>191</v>
      </c>
      <c r="C1703" t="s">
        <v>137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3.839558302916319E-2</v>
      </c>
      <c r="J1703">
        <v>0.17672065923978439</v>
      </c>
      <c r="K1703">
        <v>0.38996259672607808</v>
      </c>
      <c r="L1703">
        <v>0.57537352887879489</v>
      </c>
      <c r="M1703">
        <v>0.64499945598941111</v>
      </c>
      <c r="N1703">
        <v>0.64190789053610375</v>
      </c>
      <c r="O1703">
        <v>0.62604200429474555</v>
      </c>
      <c r="P1703">
        <v>0.60870295599174407</v>
      </c>
      <c r="Q1703">
        <v>0.60666957737144789</v>
      </c>
      <c r="R1703">
        <v>0.60198035728790789</v>
      </c>
      <c r="S1703">
        <v>0.5462975978593223</v>
      </c>
      <c r="T1703">
        <v>0.38187057976775679</v>
      </c>
      <c r="U1703">
        <v>0.1861613456911593</v>
      </c>
      <c r="V1703">
        <v>5.2096681827825231E-2</v>
      </c>
      <c r="W1703">
        <v>9.3369426442169341E-4</v>
      </c>
      <c r="X1703">
        <v>0</v>
      </c>
      <c r="Y1703">
        <v>0</v>
      </c>
      <c r="Z1703">
        <v>0</v>
      </c>
      <c r="AA1703">
        <v>0</v>
      </c>
      <c r="AB1703" s="7">
        <f t="shared" si="78"/>
        <v>6.0781145087556654</v>
      </c>
      <c r="AC1703">
        <f>INDEX(SHELF_days!$C$2:$C$289,MATCH(A1703&amp;"|"&amp;C1703,SHELF_days!$D$2:$D$289,0))</f>
        <v>124</v>
      </c>
      <c r="AD1703" s="8">
        <f t="shared" si="79"/>
        <v>753.68619908570247</v>
      </c>
      <c r="AE1703" s="7">
        <f t="shared" si="80"/>
        <v>0.64499945598941111</v>
      </c>
    </row>
    <row r="1704" spans="1:31" x14ac:dyDescent="0.45">
      <c r="A1704" t="s">
        <v>35</v>
      </c>
      <c r="B1704" t="s">
        <v>191</v>
      </c>
      <c r="C1704" t="s">
        <v>138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0.1345384272493555</v>
      </c>
      <c r="J1704">
        <v>0.46614974328495151</v>
      </c>
      <c r="K1704">
        <v>0.69259596200451756</v>
      </c>
      <c r="L1704">
        <v>0.76996002442014955</v>
      </c>
      <c r="M1704">
        <v>0.80022670380400185</v>
      </c>
      <c r="N1704">
        <v>0.81184024666085197</v>
      </c>
      <c r="O1704">
        <v>0.80044110767212828</v>
      </c>
      <c r="P1704">
        <v>0.77667801228811206</v>
      </c>
      <c r="Q1704">
        <v>0.76638662661804169</v>
      </c>
      <c r="R1704">
        <v>0.74844816965146099</v>
      </c>
      <c r="S1704">
        <v>0.72332718310264377</v>
      </c>
      <c r="T1704">
        <v>0.67283507215886185</v>
      </c>
      <c r="U1704">
        <v>0.55280463998606355</v>
      </c>
      <c r="V1704">
        <v>0.2631450141472122</v>
      </c>
      <c r="W1704">
        <v>5.7531704613934219E-3</v>
      </c>
      <c r="X1704">
        <v>0</v>
      </c>
      <c r="Y1704">
        <v>0</v>
      </c>
      <c r="Z1704">
        <v>0</v>
      </c>
      <c r="AA1704">
        <v>0</v>
      </c>
      <c r="AB1704" s="7">
        <f t="shared" si="78"/>
        <v>8.9851301035097464</v>
      </c>
      <c r="AC1704">
        <f>INDEX(SHELF_days!$C$2:$C$289,MATCH(A1704&amp;"|"&amp;C1704,SHELF_days!$D$2:$D$289,0))</f>
        <v>12</v>
      </c>
      <c r="AD1704" s="8">
        <f t="shared" si="79"/>
        <v>107.82156124211696</v>
      </c>
      <c r="AE1704" s="7">
        <f t="shared" si="80"/>
        <v>0.81184024666085197</v>
      </c>
    </row>
    <row r="1705" spans="1:31" x14ac:dyDescent="0.45">
      <c r="A1705" t="s">
        <v>35</v>
      </c>
      <c r="B1705" t="s">
        <v>191</v>
      </c>
      <c r="C1705" t="s">
        <v>139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5.866869482369576E-3</v>
      </c>
      <c r="L1705">
        <v>0.18881184277645879</v>
      </c>
      <c r="M1705">
        <v>0.40259199055928108</v>
      </c>
      <c r="N1705">
        <v>0.42711199656865301</v>
      </c>
      <c r="O1705">
        <v>0.41011561720444611</v>
      </c>
      <c r="P1705">
        <v>0.38869472165253849</v>
      </c>
      <c r="Q1705">
        <v>0.3958285230829281</v>
      </c>
      <c r="R1705">
        <v>0.41095374141621321</v>
      </c>
      <c r="S1705">
        <v>0.32817435705865972</v>
      </c>
      <c r="T1705">
        <v>0.1001655889365357</v>
      </c>
      <c r="U1705">
        <v>1.559300859101549E-3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 s="7">
        <f t="shared" si="78"/>
        <v>3.0598745495971853</v>
      </c>
      <c r="AC1705">
        <f>INDEX(SHELF_days!$C$2:$C$289,MATCH(A1705&amp;"|"&amp;C1705,SHELF_days!$D$2:$D$289,0))</f>
        <v>22</v>
      </c>
      <c r="AD1705" s="8">
        <f t="shared" si="79"/>
        <v>67.317240091138075</v>
      </c>
      <c r="AE1705" s="7">
        <f t="shared" si="80"/>
        <v>0.42711199656865301</v>
      </c>
    </row>
    <row r="1706" spans="1:31" x14ac:dyDescent="0.45">
      <c r="A1706" t="s">
        <v>35</v>
      </c>
      <c r="B1706" t="s">
        <v>192</v>
      </c>
      <c r="C1706" t="s">
        <v>134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8.5970261053544508E-2</v>
      </c>
      <c r="N1706">
        <v>0.37963217273031902</v>
      </c>
      <c r="O1706">
        <v>0.49887312653179228</v>
      </c>
      <c r="P1706">
        <v>0.49723308211392259</v>
      </c>
      <c r="Q1706">
        <v>0.48343923096635172</v>
      </c>
      <c r="R1706">
        <v>0.47115795283558137</v>
      </c>
      <c r="S1706">
        <v>0.48278741844130069</v>
      </c>
      <c r="T1706">
        <v>0.49201858191351688</v>
      </c>
      <c r="U1706">
        <v>0.44649223672884741</v>
      </c>
      <c r="V1706">
        <v>0.212818103567228</v>
      </c>
      <c r="W1706">
        <v>1.524334553291587E-2</v>
      </c>
      <c r="X1706">
        <v>0</v>
      </c>
      <c r="Y1706">
        <v>0</v>
      </c>
      <c r="Z1706">
        <v>0</v>
      </c>
      <c r="AA1706">
        <v>0</v>
      </c>
      <c r="AB1706" s="7">
        <f t="shared" si="78"/>
        <v>4.06566551241532</v>
      </c>
      <c r="AC1706">
        <f>INDEX(SHELF_days!$C$2:$C$289,MATCH(A1706&amp;"|"&amp;C1706,SHELF_days!$D$2:$D$289,0))</f>
        <v>55</v>
      </c>
      <c r="AD1706" s="8">
        <f t="shared" si="79"/>
        <v>223.6116031828426</v>
      </c>
      <c r="AE1706" s="7">
        <f t="shared" si="80"/>
        <v>0.49887312653179228</v>
      </c>
    </row>
    <row r="1707" spans="1:31" x14ac:dyDescent="0.45">
      <c r="A1707" t="s">
        <v>35</v>
      </c>
      <c r="B1707" t="s">
        <v>192</v>
      </c>
      <c r="C1707" t="s">
        <v>135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7.6376066915914862E-3</v>
      </c>
      <c r="L1707">
        <v>0.18687044568995531</v>
      </c>
      <c r="M1707">
        <v>0.48014337247274769</v>
      </c>
      <c r="N1707">
        <v>0.63047092140796768</v>
      </c>
      <c r="O1707">
        <v>0.67382433915277506</v>
      </c>
      <c r="P1707">
        <v>0.67705711901492183</v>
      </c>
      <c r="Q1707">
        <v>0.67418244180010656</v>
      </c>
      <c r="R1707">
        <v>0.66674031315912219</v>
      </c>
      <c r="S1707">
        <v>0.6665004829457718</v>
      </c>
      <c r="T1707">
        <v>0.66682983882095515</v>
      </c>
      <c r="U1707">
        <v>0.64842040593727601</v>
      </c>
      <c r="V1707">
        <v>0.56803293230217289</v>
      </c>
      <c r="W1707">
        <v>0.3065637915514059</v>
      </c>
      <c r="X1707">
        <v>3.9289445499405343E-2</v>
      </c>
      <c r="Y1707">
        <v>0</v>
      </c>
      <c r="Z1707">
        <v>0</v>
      </c>
      <c r="AA1707">
        <v>0</v>
      </c>
      <c r="AB1707" s="7">
        <f t="shared" si="78"/>
        <v>6.8925634564461751</v>
      </c>
      <c r="AC1707">
        <f>INDEX(SHELF_days!$C$2:$C$289,MATCH(A1707&amp;"|"&amp;C1707,SHELF_days!$D$2:$D$289,0))</f>
        <v>73</v>
      </c>
      <c r="AD1707" s="8">
        <f t="shared" si="79"/>
        <v>503.15713232057078</v>
      </c>
      <c r="AE1707" s="7">
        <f t="shared" si="80"/>
        <v>0.67705711901492183</v>
      </c>
    </row>
    <row r="1708" spans="1:31" x14ac:dyDescent="0.45">
      <c r="A1708" t="s">
        <v>35</v>
      </c>
      <c r="B1708" t="s">
        <v>192</v>
      </c>
      <c r="C1708" t="s">
        <v>136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2.4164508345796872E-2</v>
      </c>
      <c r="L1708">
        <v>0.27575697567568042</v>
      </c>
      <c r="M1708">
        <v>0.51488676849424775</v>
      </c>
      <c r="N1708">
        <v>0.59949294659002661</v>
      </c>
      <c r="O1708">
        <v>0.63012112653058361</v>
      </c>
      <c r="P1708">
        <v>0.63916783485240902</v>
      </c>
      <c r="Q1708">
        <v>0.63841567957142775</v>
      </c>
      <c r="R1708">
        <v>0.63266768459506084</v>
      </c>
      <c r="S1708">
        <v>0.62353064815635084</v>
      </c>
      <c r="T1708">
        <v>0.61337915748186045</v>
      </c>
      <c r="U1708">
        <v>0.59439288214438957</v>
      </c>
      <c r="V1708">
        <v>0.5420651092014821</v>
      </c>
      <c r="W1708">
        <v>0.4000606240630627</v>
      </c>
      <c r="X1708">
        <v>0.11961874586358021</v>
      </c>
      <c r="Y1708">
        <v>2.6056187562860548E-6</v>
      </c>
      <c r="Z1708">
        <v>0</v>
      </c>
      <c r="AA1708">
        <v>0</v>
      </c>
      <c r="AB1708" s="7">
        <f t="shared" si="78"/>
        <v>6.8477232971847135</v>
      </c>
      <c r="AC1708">
        <f>INDEX(SHELF_days!$C$2:$C$289,MATCH(A1708&amp;"|"&amp;C1708,SHELF_days!$D$2:$D$289,0))</f>
        <v>79</v>
      </c>
      <c r="AD1708" s="8">
        <f t="shared" si="79"/>
        <v>540.97014047759239</v>
      </c>
      <c r="AE1708" s="7">
        <f t="shared" si="80"/>
        <v>0.63916783485240902</v>
      </c>
    </row>
    <row r="1709" spans="1:31" x14ac:dyDescent="0.45">
      <c r="A1709" t="s">
        <v>35</v>
      </c>
      <c r="B1709" t="s">
        <v>192</v>
      </c>
      <c r="C1709" t="s">
        <v>137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5.499371960449613E-2</v>
      </c>
      <c r="M1709">
        <v>0.36422206091116532</v>
      </c>
      <c r="N1709">
        <v>0.55216568352257089</v>
      </c>
      <c r="O1709">
        <v>0.58568961715600898</v>
      </c>
      <c r="P1709">
        <v>0.57825967391492872</v>
      </c>
      <c r="Q1709">
        <v>0.5681218520601431</v>
      </c>
      <c r="R1709">
        <v>0.56341217480062511</v>
      </c>
      <c r="S1709">
        <v>0.56827173921122187</v>
      </c>
      <c r="T1709">
        <v>0.569548876837356</v>
      </c>
      <c r="U1709">
        <v>0.52877833300713251</v>
      </c>
      <c r="V1709">
        <v>0.35578626340003522</v>
      </c>
      <c r="W1709">
        <v>7.7412377953458192E-2</v>
      </c>
      <c r="X1709">
        <v>3.2207156430158789E-5</v>
      </c>
      <c r="Y1709">
        <v>0</v>
      </c>
      <c r="Z1709">
        <v>0</v>
      </c>
      <c r="AA1709">
        <v>0</v>
      </c>
      <c r="AB1709" s="7">
        <f t="shared" si="78"/>
        <v>5.3666945795355723</v>
      </c>
      <c r="AC1709">
        <f>INDEX(SHELF_days!$C$2:$C$289,MATCH(A1709&amp;"|"&amp;C1709,SHELF_days!$D$2:$D$289,0))</f>
        <v>124</v>
      </c>
      <c r="AD1709" s="8">
        <f t="shared" si="79"/>
        <v>665.470127862411</v>
      </c>
      <c r="AE1709" s="7">
        <f t="shared" si="80"/>
        <v>0.58568961715600898</v>
      </c>
    </row>
    <row r="1710" spans="1:31" x14ac:dyDescent="0.45">
      <c r="A1710" t="s">
        <v>35</v>
      </c>
      <c r="B1710" t="s">
        <v>192</v>
      </c>
      <c r="C1710" t="s">
        <v>138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2.7731600423152491E-2</v>
      </c>
      <c r="L1710">
        <v>0.38083723741876979</v>
      </c>
      <c r="M1710">
        <v>0.62248753211425112</v>
      </c>
      <c r="N1710">
        <v>0.69230769230769229</v>
      </c>
      <c r="O1710">
        <v>0.718074656188605</v>
      </c>
      <c r="P1710">
        <v>0.72479975819857945</v>
      </c>
      <c r="Q1710">
        <v>0.72464863231071475</v>
      </c>
      <c r="R1710">
        <v>0.72328849931993344</v>
      </c>
      <c r="S1710">
        <v>0.72570651352576687</v>
      </c>
      <c r="T1710">
        <v>0.7238930028713918</v>
      </c>
      <c r="U1710">
        <v>0.71218074656188601</v>
      </c>
      <c r="V1710">
        <v>0.67311470454888911</v>
      </c>
      <c r="W1710">
        <v>0.55977028865044576</v>
      </c>
      <c r="X1710">
        <v>0.22117273688982919</v>
      </c>
      <c r="Y1710">
        <v>0</v>
      </c>
      <c r="Z1710">
        <v>0</v>
      </c>
      <c r="AA1710">
        <v>0</v>
      </c>
      <c r="AB1710" s="7">
        <f t="shared" si="78"/>
        <v>8.2300136013299063</v>
      </c>
      <c r="AC1710">
        <f>INDEX(SHELF_days!$C$2:$C$289,MATCH(A1710&amp;"|"&amp;C1710,SHELF_days!$D$2:$D$289,0))</f>
        <v>12</v>
      </c>
      <c r="AD1710" s="8">
        <f t="shared" si="79"/>
        <v>98.760163215958869</v>
      </c>
      <c r="AE1710" s="7">
        <f t="shared" si="80"/>
        <v>0.72570651352576687</v>
      </c>
    </row>
    <row r="1711" spans="1:31" x14ac:dyDescent="0.45">
      <c r="A1711" t="s">
        <v>35</v>
      </c>
      <c r="B1711" t="s">
        <v>192</v>
      </c>
      <c r="C1711" t="s">
        <v>139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2.6447030376303459E-3</v>
      </c>
      <c r="N1711">
        <v>0.27588030829681132</v>
      </c>
      <c r="O1711">
        <v>0.35612815475290921</v>
      </c>
      <c r="P1711">
        <v>0.39020704246637439</v>
      </c>
      <c r="Q1711">
        <v>0.4112135408795527</v>
      </c>
      <c r="R1711">
        <v>0.42511712256309497</v>
      </c>
      <c r="S1711">
        <v>0.48556747770893149</v>
      </c>
      <c r="T1711">
        <v>0.52765603747922007</v>
      </c>
      <c r="U1711">
        <v>0.49304820915822878</v>
      </c>
      <c r="V1711">
        <v>0.19344113646667671</v>
      </c>
      <c r="W1711">
        <v>0</v>
      </c>
      <c r="X1711">
        <v>0</v>
      </c>
      <c r="Y1711">
        <v>0</v>
      </c>
      <c r="Z1711">
        <v>0</v>
      </c>
      <c r="AA1711">
        <v>0</v>
      </c>
      <c r="AB1711" s="7">
        <f t="shared" si="78"/>
        <v>3.5609037328094302</v>
      </c>
      <c r="AC1711">
        <f>INDEX(SHELF_days!$C$2:$C$289,MATCH(A1711&amp;"|"&amp;C1711,SHELF_days!$D$2:$D$289,0))</f>
        <v>22</v>
      </c>
      <c r="AD1711" s="8">
        <f t="shared" si="79"/>
        <v>78.339882121807463</v>
      </c>
      <c r="AE1711" s="7">
        <f t="shared" si="80"/>
        <v>0.52765603747922007</v>
      </c>
    </row>
    <row r="1712" spans="1:31" x14ac:dyDescent="0.45">
      <c r="A1712" t="s">
        <v>35</v>
      </c>
      <c r="B1712" t="s">
        <v>193</v>
      </c>
      <c r="C1712" t="s">
        <v>134</v>
      </c>
      <c r="D1712">
        <v>0.19189999999999999</v>
      </c>
      <c r="E1712">
        <v>0.19189999999999999</v>
      </c>
      <c r="F1712">
        <v>0.19189999999999999</v>
      </c>
      <c r="G1712">
        <v>0.19189999999999999</v>
      </c>
      <c r="H1712">
        <v>0.19189999999999999</v>
      </c>
      <c r="I1712">
        <v>0.19189999999999999</v>
      </c>
      <c r="J1712">
        <v>0.19189999999999999</v>
      </c>
      <c r="K1712">
        <v>0.19189999999999999</v>
      </c>
      <c r="L1712">
        <v>0.19189999999999999</v>
      </c>
      <c r="M1712">
        <v>0.19189999999999999</v>
      </c>
      <c r="N1712">
        <v>0.19189999999999999</v>
      </c>
      <c r="O1712">
        <v>0.19189999999999999</v>
      </c>
      <c r="P1712">
        <v>0.19189999999999999</v>
      </c>
      <c r="Q1712">
        <v>0.19189999999999999</v>
      </c>
      <c r="R1712">
        <v>0.19189999999999999</v>
      </c>
      <c r="S1712">
        <v>0.19189999999999999</v>
      </c>
      <c r="T1712">
        <v>0.19189999999999999</v>
      </c>
      <c r="U1712">
        <v>0.19189999999999999</v>
      </c>
      <c r="V1712">
        <v>0.19189999999999999</v>
      </c>
      <c r="W1712">
        <v>0.19189999999999999</v>
      </c>
      <c r="X1712">
        <v>0.19189999999999999</v>
      </c>
      <c r="Y1712">
        <v>0.19189999999999999</v>
      </c>
      <c r="Z1712">
        <v>0.19189999999999999</v>
      </c>
      <c r="AA1712">
        <v>0.19189999999999999</v>
      </c>
      <c r="AB1712" s="7">
        <f t="shared" si="78"/>
        <v>4.6056000000000008</v>
      </c>
      <c r="AC1712">
        <f>INDEX(SHELF_days!$C$2:$C$289,MATCH(A1712&amp;"|"&amp;C1712,SHELF_days!$D$2:$D$289,0))</f>
        <v>55</v>
      </c>
      <c r="AD1712" s="8">
        <f t="shared" si="79"/>
        <v>253.30800000000005</v>
      </c>
      <c r="AE1712" s="7">
        <f t="shared" si="80"/>
        <v>0.19189999999999999</v>
      </c>
    </row>
    <row r="1713" spans="1:31" x14ac:dyDescent="0.45">
      <c r="A1713" t="s">
        <v>35</v>
      </c>
      <c r="B1713" t="s">
        <v>193</v>
      </c>
      <c r="C1713" t="s">
        <v>135</v>
      </c>
      <c r="D1713">
        <v>0.19189999999999999</v>
      </c>
      <c r="E1713">
        <v>0.19189999999999999</v>
      </c>
      <c r="F1713">
        <v>0.19189999999999999</v>
      </c>
      <c r="G1713">
        <v>0.19189999999999999</v>
      </c>
      <c r="H1713">
        <v>0.19189999999999999</v>
      </c>
      <c r="I1713">
        <v>0.19189999999999999</v>
      </c>
      <c r="J1713">
        <v>0.19189999999999999</v>
      </c>
      <c r="K1713">
        <v>0.19189999999999999</v>
      </c>
      <c r="L1713">
        <v>0.19189999999999999</v>
      </c>
      <c r="M1713">
        <v>0.19189999999999999</v>
      </c>
      <c r="N1713">
        <v>0.19189999999999999</v>
      </c>
      <c r="O1713">
        <v>0.19189999999999999</v>
      </c>
      <c r="P1713">
        <v>0.19189999999999999</v>
      </c>
      <c r="Q1713">
        <v>0.19189999999999999</v>
      </c>
      <c r="R1713">
        <v>0.19189999999999999</v>
      </c>
      <c r="S1713">
        <v>0.19189999999999999</v>
      </c>
      <c r="T1713">
        <v>0.19189999999999999</v>
      </c>
      <c r="U1713">
        <v>0.19189999999999999</v>
      </c>
      <c r="V1713">
        <v>0.19189999999999999</v>
      </c>
      <c r="W1713">
        <v>0.19189999999999999</v>
      </c>
      <c r="X1713">
        <v>0.19189999999999999</v>
      </c>
      <c r="Y1713">
        <v>0.19189999999999999</v>
      </c>
      <c r="Z1713">
        <v>0.19189999999999999</v>
      </c>
      <c r="AA1713">
        <v>0.19189999999999999</v>
      </c>
      <c r="AB1713" s="7">
        <f t="shared" si="78"/>
        <v>4.6056000000000008</v>
      </c>
      <c r="AC1713">
        <f>INDEX(SHELF_days!$C$2:$C$289,MATCH(A1713&amp;"|"&amp;C1713,SHELF_days!$D$2:$D$289,0))</f>
        <v>73</v>
      </c>
      <c r="AD1713" s="8">
        <f t="shared" si="79"/>
        <v>336.20880000000005</v>
      </c>
      <c r="AE1713" s="7">
        <f t="shared" si="80"/>
        <v>0.19189999999999999</v>
      </c>
    </row>
    <row r="1714" spans="1:31" x14ac:dyDescent="0.45">
      <c r="A1714" t="s">
        <v>35</v>
      </c>
      <c r="B1714" t="s">
        <v>193</v>
      </c>
      <c r="C1714" t="s">
        <v>136</v>
      </c>
      <c r="D1714">
        <v>0.19189999999999999</v>
      </c>
      <c r="E1714">
        <v>0.19189999999999999</v>
      </c>
      <c r="F1714">
        <v>0.19189999999999999</v>
      </c>
      <c r="G1714">
        <v>0.19189999999999999</v>
      </c>
      <c r="H1714">
        <v>0.19189999999999999</v>
      </c>
      <c r="I1714">
        <v>0.19189999999999999</v>
      </c>
      <c r="J1714">
        <v>0.19189999999999999</v>
      </c>
      <c r="K1714">
        <v>0.19189999999999999</v>
      </c>
      <c r="L1714">
        <v>0.19189999999999999</v>
      </c>
      <c r="M1714">
        <v>0.19189999999999999</v>
      </c>
      <c r="N1714">
        <v>0.19189999999999999</v>
      </c>
      <c r="O1714">
        <v>0.19189999999999999</v>
      </c>
      <c r="P1714">
        <v>0.19189999999999999</v>
      </c>
      <c r="Q1714">
        <v>0.19189999999999999</v>
      </c>
      <c r="R1714">
        <v>0.19189999999999999</v>
      </c>
      <c r="S1714">
        <v>0.19189999999999999</v>
      </c>
      <c r="T1714">
        <v>0.19189999999999999</v>
      </c>
      <c r="U1714">
        <v>0.19189999999999999</v>
      </c>
      <c r="V1714">
        <v>0.19189999999999999</v>
      </c>
      <c r="W1714">
        <v>0.19189999999999999</v>
      </c>
      <c r="X1714">
        <v>0.19189999999999999</v>
      </c>
      <c r="Y1714">
        <v>0.19189999999999999</v>
      </c>
      <c r="Z1714">
        <v>0.19189999999999999</v>
      </c>
      <c r="AA1714">
        <v>0.19189999999999999</v>
      </c>
      <c r="AB1714" s="7">
        <f t="shared" si="78"/>
        <v>4.6056000000000008</v>
      </c>
      <c r="AC1714">
        <f>INDEX(SHELF_days!$C$2:$C$289,MATCH(A1714&amp;"|"&amp;C1714,SHELF_days!$D$2:$D$289,0))</f>
        <v>79</v>
      </c>
      <c r="AD1714" s="8">
        <f t="shared" si="79"/>
        <v>363.84240000000005</v>
      </c>
      <c r="AE1714" s="7">
        <f t="shared" si="80"/>
        <v>0.19189999999999999</v>
      </c>
    </row>
    <row r="1715" spans="1:31" x14ac:dyDescent="0.45">
      <c r="A1715" t="s">
        <v>35</v>
      </c>
      <c r="B1715" t="s">
        <v>193</v>
      </c>
      <c r="C1715" t="s">
        <v>137</v>
      </c>
      <c r="D1715">
        <v>0.19189999999999999</v>
      </c>
      <c r="E1715">
        <v>0.19189999999999999</v>
      </c>
      <c r="F1715">
        <v>0.19189999999999999</v>
      </c>
      <c r="G1715">
        <v>0.19189999999999999</v>
      </c>
      <c r="H1715">
        <v>0.19189999999999999</v>
      </c>
      <c r="I1715">
        <v>0.19189999999999999</v>
      </c>
      <c r="J1715">
        <v>0.19189999999999999</v>
      </c>
      <c r="K1715">
        <v>0.19189999999999999</v>
      </c>
      <c r="L1715">
        <v>0.19189999999999999</v>
      </c>
      <c r="M1715">
        <v>0.19189999999999999</v>
      </c>
      <c r="N1715">
        <v>0.19189999999999999</v>
      </c>
      <c r="O1715">
        <v>0.19189999999999999</v>
      </c>
      <c r="P1715">
        <v>0.19189999999999999</v>
      </c>
      <c r="Q1715">
        <v>0.19189999999999999</v>
      </c>
      <c r="R1715">
        <v>0.19189999999999999</v>
      </c>
      <c r="S1715">
        <v>0.19189999999999999</v>
      </c>
      <c r="T1715">
        <v>0.19189999999999999</v>
      </c>
      <c r="U1715">
        <v>0.19189999999999999</v>
      </c>
      <c r="V1715">
        <v>0.19189999999999999</v>
      </c>
      <c r="W1715">
        <v>0.19189999999999999</v>
      </c>
      <c r="X1715">
        <v>0.19189999999999999</v>
      </c>
      <c r="Y1715">
        <v>0.19189999999999999</v>
      </c>
      <c r="Z1715">
        <v>0.19189999999999999</v>
      </c>
      <c r="AA1715">
        <v>0.19189999999999999</v>
      </c>
      <c r="AB1715" s="7">
        <f t="shared" si="78"/>
        <v>4.6056000000000008</v>
      </c>
      <c r="AC1715">
        <f>INDEX(SHELF_days!$C$2:$C$289,MATCH(A1715&amp;"|"&amp;C1715,SHELF_days!$D$2:$D$289,0))</f>
        <v>124</v>
      </c>
      <c r="AD1715" s="8">
        <f t="shared" si="79"/>
        <v>571.09440000000006</v>
      </c>
      <c r="AE1715" s="7">
        <f t="shared" si="80"/>
        <v>0.19189999999999999</v>
      </c>
    </row>
    <row r="1716" spans="1:31" x14ac:dyDescent="0.45">
      <c r="A1716" t="s">
        <v>35</v>
      </c>
      <c r="B1716" t="s">
        <v>193</v>
      </c>
      <c r="C1716" t="s">
        <v>138</v>
      </c>
      <c r="D1716">
        <v>0.19189999999999999</v>
      </c>
      <c r="E1716">
        <v>0.19189999999999999</v>
      </c>
      <c r="F1716">
        <v>0.19189999999999999</v>
      </c>
      <c r="G1716">
        <v>0.19189999999999999</v>
      </c>
      <c r="H1716">
        <v>0.19189999999999999</v>
      </c>
      <c r="I1716">
        <v>0.19189999999999999</v>
      </c>
      <c r="J1716">
        <v>0.19189999999999999</v>
      </c>
      <c r="K1716">
        <v>0.19189999999999999</v>
      </c>
      <c r="L1716">
        <v>0.19189999999999999</v>
      </c>
      <c r="M1716">
        <v>0.19189999999999999</v>
      </c>
      <c r="N1716">
        <v>0.19189999999999999</v>
      </c>
      <c r="O1716">
        <v>0.19189999999999999</v>
      </c>
      <c r="P1716">
        <v>0.19189999999999999</v>
      </c>
      <c r="Q1716">
        <v>0.19189999999999999</v>
      </c>
      <c r="R1716">
        <v>0.19189999999999999</v>
      </c>
      <c r="S1716">
        <v>0.19189999999999999</v>
      </c>
      <c r="T1716">
        <v>0.19189999999999999</v>
      </c>
      <c r="U1716">
        <v>0.19189999999999999</v>
      </c>
      <c r="V1716">
        <v>0.19189999999999999</v>
      </c>
      <c r="W1716">
        <v>0.19189999999999999</v>
      </c>
      <c r="X1716">
        <v>0.19189999999999999</v>
      </c>
      <c r="Y1716">
        <v>0.19189999999999999</v>
      </c>
      <c r="Z1716">
        <v>0.19189999999999999</v>
      </c>
      <c r="AA1716">
        <v>0.19189999999999999</v>
      </c>
      <c r="AB1716" s="7">
        <f t="shared" si="78"/>
        <v>4.6056000000000008</v>
      </c>
      <c r="AC1716">
        <f>INDEX(SHELF_days!$C$2:$C$289,MATCH(A1716&amp;"|"&amp;C1716,SHELF_days!$D$2:$D$289,0))</f>
        <v>12</v>
      </c>
      <c r="AD1716" s="8">
        <f t="shared" si="79"/>
        <v>55.26720000000001</v>
      </c>
      <c r="AE1716" s="7">
        <f t="shared" si="80"/>
        <v>0.19189999999999999</v>
      </c>
    </row>
    <row r="1717" spans="1:31" x14ac:dyDescent="0.45">
      <c r="A1717" t="s">
        <v>35</v>
      </c>
      <c r="B1717" t="s">
        <v>193</v>
      </c>
      <c r="C1717" t="s">
        <v>139</v>
      </c>
      <c r="D1717">
        <v>0.19189999999999999</v>
      </c>
      <c r="E1717">
        <v>0.19189999999999999</v>
      </c>
      <c r="F1717">
        <v>0.19189999999999999</v>
      </c>
      <c r="G1717">
        <v>0.19189999999999999</v>
      </c>
      <c r="H1717">
        <v>0.19189999999999999</v>
      </c>
      <c r="I1717">
        <v>0.19189999999999999</v>
      </c>
      <c r="J1717">
        <v>0.19189999999999999</v>
      </c>
      <c r="K1717">
        <v>0.19189999999999999</v>
      </c>
      <c r="L1717">
        <v>0.19189999999999999</v>
      </c>
      <c r="M1717">
        <v>0.19189999999999999</v>
      </c>
      <c r="N1717">
        <v>0.19189999999999999</v>
      </c>
      <c r="O1717">
        <v>0.19189999999999999</v>
      </c>
      <c r="P1717">
        <v>0.19189999999999999</v>
      </c>
      <c r="Q1717">
        <v>0.19189999999999999</v>
      </c>
      <c r="R1717">
        <v>0.19189999999999999</v>
      </c>
      <c r="S1717">
        <v>0.19189999999999999</v>
      </c>
      <c r="T1717">
        <v>0.19189999999999999</v>
      </c>
      <c r="U1717">
        <v>0.19189999999999999</v>
      </c>
      <c r="V1717">
        <v>0.19189999999999999</v>
      </c>
      <c r="W1717">
        <v>0.19189999999999999</v>
      </c>
      <c r="X1717">
        <v>0.19189999999999999</v>
      </c>
      <c r="Y1717">
        <v>0.19189999999999999</v>
      </c>
      <c r="Z1717">
        <v>0.19189999999999999</v>
      </c>
      <c r="AA1717">
        <v>0.19189999999999999</v>
      </c>
      <c r="AB1717" s="7">
        <f t="shared" si="78"/>
        <v>4.6056000000000008</v>
      </c>
      <c r="AC1717">
        <f>INDEX(SHELF_days!$C$2:$C$289,MATCH(A1717&amp;"|"&amp;C1717,SHELF_days!$D$2:$D$289,0))</f>
        <v>22</v>
      </c>
      <c r="AD1717" s="8">
        <f t="shared" si="79"/>
        <v>101.32320000000001</v>
      </c>
      <c r="AE1717" s="7">
        <f t="shared" si="80"/>
        <v>0.19189999999999999</v>
      </c>
    </row>
    <row r="1718" spans="1:31" x14ac:dyDescent="0.45">
      <c r="A1718" t="s">
        <v>37</v>
      </c>
      <c r="B1718" t="s">
        <v>168</v>
      </c>
      <c r="C1718" t="s">
        <v>134</v>
      </c>
      <c r="D1718">
        <v>0.8</v>
      </c>
      <c r="E1718">
        <v>0.8</v>
      </c>
      <c r="F1718">
        <v>0.8</v>
      </c>
      <c r="G1718">
        <v>0.8</v>
      </c>
      <c r="H1718">
        <v>0.8</v>
      </c>
      <c r="I1718">
        <v>0.8</v>
      </c>
      <c r="J1718">
        <v>0.8</v>
      </c>
      <c r="K1718">
        <v>0.8</v>
      </c>
      <c r="L1718">
        <v>0.8</v>
      </c>
      <c r="M1718">
        <v>0.8</v>
      </c>
      <c r="N1718">
        <v>0.8</v>
      </c>
      <c r="O1718">
        <v>0.8</v>
      </c>
      <c r="P1718">
        <v>0.8</v>
      </c>
      <c r="Q1718">
        <v>0.8</v>
      </c>
      <c r="R1718">
        <v>0.8</v>
      </c>
      <c r="S1718">
        <v>0.8</v>
      </c>
      <c r="T1718">
        <v>0.8</v>
      </c>
      <c r="U1718">
        <v>0.8</v>
      </c>
      <c r="V1718">
        <v>0.8</v>
      </c>
      <c r="W1718">
        <v>0.8</v>
      </c>
      <c r="X1718">
        <v>0.8</v>
      </c>
      <c r="Y1718">
        <v>0.8</v>
      </c>
      <c r="Z1718">
        <v>0.8</v>
      </c>
      <c r="AA1718">
        <v>0.8</v>
      </c>
      <c r="AB1718" s="7">
        <f t="shared" si="78"/>
        <v>19.200000000000006</v>
      </c>
      <c r="AC1718">
        <f>INDEX(SHELF_days!$C$2:$C$289,MATCH(A1718&amp;"|"&amp;C1718,SHELF_days!$D$2:$D$289,0))</f>
        <v>90</v>
      </c>
      <c r="AD1718" s="8">
        <f t="shared" si="79"/>
        <v>1728.0000000000007</v>
      </c>
      <c r="AE1718" s="7">
        <f t="shared" si="80"/>
        <v>0.8</v>
      </c>
    </row>
    <row r="1719" spans="1:31" x14ac:dyDescent="0.45">
      <c r="A1719" t="s">
        <v>37</v>
      </c>
      <c r="B1719" t="s">
        <v>168</v>
      </c>
      <c r="C1719" t="s">
        <v>135</v>
      </c>
      <c r="D1719">
        <v>0.8</v>
      </c>
      <c r="E1719">
        <v>0.8</v>
      </c>
      <c r="F1719">
        <v>0.8</v>
      </c>
      <c r="G1719">
        <v>0.8</v>
      </c>
      <c r="H1719">
        <v>0.8</v>
      </c>
      <c r="I1719">
        <v>0.8</v>
      </c>
      <c r="J1719">
        <v>0.8</v>
      </c>
      <c r="K1719">
        <v>0.8</v>
      </c>
      <c r="L1719">
        <v>0.8</v>
      </c>
      <c r="M1719">
        <v>0.8</v>
      </c>
      <c r="N1719">
        <v>0.8</v>
      </c>
      <c r="O1719">
        <v>0.8</v>
      </c>
      <c r="P1719">
        <v>0.8</v>
      </c>
      <c r="Q1719">
        <v>0.8</v>
      </c>
      <c r="R1719">
        <v>0.8</v>
      </c>
      <c r="S1719">
        <v>0.8</v>
      </c>
      <c r="T1719">
        <v>0.8</v>
      </c>
      <c r="U1719">
        <v>0.8</v>
      </c>
      <c r="V1719">
        <v>0.8</v>
      </c>
      <c r="W1719">
        <v>0.8</v>
      </c>
      <c r="X1719">
        <v>0.8</v>
      </c>
      <c r="Y1719">
        <v>0.8</v>
      </c>
      <c r="Z1719">
        <v>0.8</v>
      </c>
      <c r="AA1719">
        <v>0.8</v>
      </c>
      <c r="AB1719" s="7">
        <f t="shared" si="78"/>
        <v>19.200000000000006</v>
      </c>
      <c r="AC1719">
        <f>INDEX(SHELF_days!$C$2:$C$289,MATCH(A1719&amp;"|"&amp;C1719,SHELF_days!$D$2:$D$289,0))</f>
        <v>112</v>
      </c>
      <c r="AD1719" s="8">
        <f t="shared" si="79"/>
        <v>2150.4000000000005</v>
      </c>
      <c r="AE1719" s="7">
        <f t="shared" si="80"/>
        <v>0.8</v>
      </c>
    </row>
    <row r="1720" spans="1:31" x14ac:dyDescent="0.45">
      <c r="A1720" t="s">
        <v>37</v>
      </c>
      <c r="B1720" t="s">
        <v>168</v>
      </c>
      <c r="C1720" t="s">
        <v>136</v>
      </c>
      <c r="D1720">
        <v>0.8</v>
      </c>
      <c r="E1720">
        <v>0.8</v>
      </c>
      <c r="F1720">
        <v>0.8</v>
      </c>
      <c r="G1720">
        <v>0.8</v>
      </c>
      <c r="H1720">
        <v>0.8</v>
      </c>
      <c r="I1720">
        <v>0.8</v>
      </c>
      <c r="J1720">
        <v>0.8</v>
      </c>
      <c r="K1720">
        <v>0.8</v>
      </c>
      <c r="L1720">
        <v>0.8</v>
      </c>
      <c r="M1720">
        <v>0.8</v>
      </c>
      <c r="N1720">
        <v>0.8</v>
      </c>
      <c r="O1720">
        <v>0.8</v>
      </c>
      <c r="P1720">
        <v>0.8</v>
      </c>
      <c r="Q1720">
        <v>0.8</v>
      </c>
      <c r="R1720">
        <v>0.8</v>
      </c>
      <c r="S1720">
        <v>0.8</v>
      </c>
      <c r="T1720">
        <v>0.8</v>
      </c>
      <c r="U1720">
        <v>0.8</v>
      </c>
      <c r="V1720">
        <v>0.8</v>
      </c>
      <c r="W1720">
        <v>0.8</v>
      </c>
      <c r="X1720">
        <v>0.8</v>
      </c>
      <c r="Y1720">
        <v>0.8</v>
      </c>
      <c r="Z1720">
        <v>0.8</v>
      </c>
      <c r="AA1720">
        <v>0.8</v>
      </c>
      <c r="AB1720" s="7">
        <f t="shared" si="78"/>
        <v>19.200000000000006</v>
      </c>
      <c r="AC1720">
        <f>INDEX(SHELF_days!$C$2:$C$289,MATCH(A1720&amp;"|"&amp;C1720,SHELF_days!$D$2:$D$289,0))</f>
        <v>72</v>
      </c>
      <c r="AD1720" s="8">
        <f t="shared" si="79"/>
        <v>1382.4000000000005</v>
      </c>
      <c r="AE1720" s="7">
        <f t="shared" si="80"/>
        <v>0.8</v>
      </c>
    </row>
    <row r="1721" spans="1:31" x14ac:dyDescent="0.45">
      <c r="A1721" t="s">
        <v>37</v>
      </c>
      <c r="B1721" t="s">
        <v>168</v>
      </c>
      <c r="C1721" t="s">
        <v>137</v>
      </c>
      <c r="D1721">
        <v>0.8</v>
      </c>
      <c r="E1721">
        <v>0.8</v>
      </c>
      <c r="F1721">
        <v>0.8</v>
      </c>
      <c r="G1721">
        <v>0.8</v>
      </c>
      <c r="H1721">
        <v>0.8</v>
      </c>
      <c r="I1721">
        <v>0.8</v>
      </c>
      <c r="J1721">
        <v>0.8</v>
      </c>
      <c r="K1721">
        <v>0.8</v>
      </c>
      <c r="L1721">
        <v>0.8</v>
      </c>
      <c r="M1721">
        <v>0.8</v>
      </c>
      <c r="N1721">
        <v>0.8</v>
      </c>
      <c r="O1721">
        <v>0.8</v>
      </c>
      <c r="P1721">
        <v>0.8</v>
      </c>
      <c r="Q1721">
        <v>0.8</v>
      </c>
      <c r="R1721">
        <v>0.8</v>
      </c>
      <c r="S1721">
        <v>0.8</v>
      </c>
      <c r="T1721">
        <v>0.8</v>
      </c>
      <c r="U1721">
        <v>0.8</v>
      </c>
      <c r="V1721">
        <v>0.8</v>
      </c>
      <c r="W1721">
        <v>0.8</v>
      </c>
      <c r="X1721">
        <v>0.8</v>
      </c>
      <c r="Y1721">
        <v>0.8</v>
      </c>
      <c r="Z1721">
        <v>0.8</v>
      </c>
      <c r="AA1721">
        <v>0.8</v>
      </c>
      <c r="AB1721" s="7">
        <f t="shared" si="78"/>
        <v>19.200000000000006</v>
      </c>
      <c r="AC1721">
        <f>INDEX(SHELF_days!$C$2:$C$289,MATCH(A1721&amp;"|"&amp;C1721,SHELF_days!$D$2:$D$289,0))</f>
        <v>79</v>
      </c>
      <c r="AD1721" s="8">
        <f t="shared" si="79"/>
        <v>1516.8000000000004</v>
      </c>
      <c r="AE1721" s="7">
        <f t="shared" si="80"/>
        <v>0.8</v>
      </c>
    </row>
    <row r="1722" spans="1:31" x14ac:dyDescent="0.45">
      <c r="A1722" t="s">
        <v>37</v>
      </c>
      <c r="B1722" t="s">
        <v>168</v>
      </c>
      <c r="C1722" t="s">
        <v>138</v>
      </c>
      <c r="D1722">
        <v>0.8</v>
      </c>
      <c r="E1722">
        <v>0.8</v>
      </c>
      <c r="F1722">
        <v>0.8</v>
      </c>
      <c r="G1722">
        <v>0.8</v>
      </c>
      <c r="H1722">
        <v>0.8</v>
      </c>
      <c r="I1722">
        <v>0.8</v>
      </c>
      <c r="J1722">
        <v>0.8</v>
      </c>
      <c r="K1722">
        <v>0.8</v>
      </c>
      <c r="L1722">
        <v>0.8</v>
      </c>
      <c r="M1722">
        <v>0.8</v>
      </c>
      <c r="N1722">
        <v>0.8</v>
      </c>
      <c r="O1722">
        <v>0.8</v>
      </c>
      <c r="P1722">
        <v>0.8</v>
      </c>
      <c r="Q1722">
        <v>0.8</v>
      </c>
      <c r="R1722">
        <v>0.8</v>
      </c>
      <c r="S1722">
        <v>0.8</v>
      </c>
      <c r="T1722">
        <v>0.8</v>
      </c>
      <c r="U1722">
        <v>0.8</v>
      </c>
      <c r="V1722">
        <v>0.8</v>
      </c>
      <c r="W1722">
        <v>0.8</v>
      </c>
      <c r="X1722">
        <v>0.8</v>
      </c>
      <c r="Y1722">
        <v>0.8</v>
      </c>
      <c r="Z1722">
        <v>0.8</v>
      </c>
      <c r="AA1722">
        <v>0.8</v>
      </c>
      <c r="AB1722" s="7">
        <f t="shared" si="78"/>
        <v>19.200000000000006</v>
      </c>
      <c r="AC1722">
        <f>INDEX(SHELF_days!$C$2:$C$289,MATCH(A1722&amp;"|"&amp;C1722,SHELF_days!$D$2:$D$289,0))</f>
        <v>6</v>
      </c>
      <c r="AD1722" s="8">
        <f t="shared" si="79"/>
        <v>115.20000000000005</v>
      </c>
      <c r="AE1722" s="7">
        <f t="shared" si="80"/>
        <v>0.8</v>
      </c>
    </row>
    <row r="1723" spans="1:31" x14ac:dyDescent="0.45">
      <c r="A1723" t="s">
        <v>37</v>
      </c>
      <c r="B1723" t="s">
        <v>168</v>
      </c>
      <c r="C1723" t="s">
        <v>139</v>
      </c>
      <c r="D1723">
        <v>0.8</v>
      </c>
      <c r="E1723">
        <v>0.8</v>
      </c>
      <c r="F1723">
        <v>0.8</v>
      </c>
      <c r="G1723">
        <v>0.8</v>
      </c>
      <c r="H1723">
        <v>0.8</v>
      </c>
      <c r="I1723">
        <v>0.8</v>
      </c>
      <c r="J1723">
        <v>0.8</v>
      </c>
      <c r="K1723">
        <v>0.8</v>
      </c>
      <c r="L1723">
        <v>0.8</v>
      </c>
      <c r="M1723">
        <v>0.8</v>
      </c>
      <c r="N1723">
        <v>0.8</v>
      </c>
      <c r="O1723">
        <v>0.8</v>
      </c>
      <c r="P1723">
        <v>0.8</v>
      </c>
      <c r="Q1723">
        <v>0.8</v>
      </c>
      <c r="R1723">
        <v>0.8</v>
      </c>
      <c r="S1723">
        <v>0.8</v>
      </c>
      <c r="T1723">
        <v>0.8</v>
      </c>
      <c r="U1723">
        <v>0.8</v>
      </c>
      <c r="V1723">
        <v>0.8</v>
      </c>
      <c r="W1723">
        <v>0.8</v>
      </c>
      <c r="X1723">
        <v>0.8</v>
      </c>
      <c r="Y1723">
        <v>0.8</v>
      </c>
      <c r="Z1723">
        <v>0.8</v>
      </c>
      <c r="AA1723">
        <v>0.8</v>
      </c>
      <c r="AB1723" s="7">
        <f t="shared" si="78"/>
        <v>19.200000000000006</v>
      </c>
      <c r="AC1723">
        <f>INDEX(SHELF_days!$C$2:$C$289,MATCH(A1723&amp;"|"&amp;C1723,SHELF_days!$D$2:$D$289,0))</f>
        <v>6</v>
      </c>
      <c r="AD1723" s="8">
        <f t="shared" si="79"/>
        <v>115.20000000000005</v>
      </c>
      <c r="AE1723" s="7">
        <f t="shared" si="80"/>
        <v>0.8</v>
      </c>
    </row>
    <row r="1724" spans="1:31" x14ac:dyDescent="0.45">
      <c r="A1724" t="s">
        <v>37</v>
      </c>
      <c r="B1724" t="s">
        <v>169</v>
      </c>
      <c r="C1724" t="s">
        <v>134</v>
      </c>
      <c r="D1724">
        <v>0.45156465327664558</v>
      </c>
      <c r="E1724">
        <v>0.44995467917705118</v>
      </c>
      <c r="F1724">
        <v>0.44995467917705118</v>
      </c>
      <c r="G1724">
        <v>0.44834470507745677</v>
      </c>
      <c r="H1724">
        <v>0.44834470507745677</v>
      </c>
      <c r="I1724">
        <v>0.44834470507745677</v>
      </c>
      <c r="J1724">
        <v>0.44834470507745677</v>
      </c>
      <c r="K1724">
        <v>0.44834470507745677</v>
      </c>
      <c r="L1724">
        <v>0.44834470507745677</v>
      </c>
      <c r="M1724">
        <v>0.44834470507745677</v>
      </c>
      <c r="N1724">
        <v>0.45156465327664558</v>
      </c>
      <c r="O1724">
        <v>0.45156465327664558</v>
      </c>
      <c r="P1724">
        <v>0.45156465327664558</v>
      </c>
      <c r="Q1724">
        <v>0.45156465327664558</v>
      </c>
      <c r="R1724">
        <v>0.45156465327664558</v>
      </c>
      <c r="S1724">
        <v>0.45156465327664558</v>
      </c>
      <c r="T1724">
        <v>0.45156465327664558</v>
      </c>
      <c r="U1724">
        <v>0.45156465327664558</v>
      </c>
      <c r="V1724">
        <v>0.45156465327664558</v>
      </c>
      <c r="W1724">
        <v>0.45156465327664558</v>
      </c>
      <c r="X1724">
        <v>0.45156465327664558</v>
      </c>
      <c r="Y1724">
        <v>0.45156465327664558</v>
      </c>
      <c r="Z1724">
        <v>0.45156465327664558</v>
      </c>
      <c r="AA1724">
        <v>0.45156465327664558</v>
      </c>
      <c r="AB1724" s="7">
        <f t="shared" si="78"/>
        <v>10.811792093045989</v>
      </c>
      <c r="AC1724">
        <f>INDEX(SHELF_days!$C$2:$C$289,MATCH(A1724&amp;"|"&amp;C1724,SHELF_days!$D$2:$D$289,0))</f>
        <v>90</v>
      </c>
      <c r="AD1724" s="8">
        <f t="shared" si="79"/>
        <v>973.06128837413905</v>
      </c>
      <c r="AE1724" s="7">
        <f t="shared" si="80"/>
        <v>0.45156465327664558</v>
      </c>
    </row>
    <row r="1725" spans="1:31" x14ac:dyDescent="0.45">
      <c r="A1725" t="s">
        <v>37</v>
      </c>
      <c r="B1725" t="s">
        <v>169</v>
      </c>
      <c r="C1725" t="s">
        <v>135</v>
      </c>
      <c r="D1725">
        <v>0.45156465327664558</v>
      </c>
      <c r="E1725">
        <v>0.45156465327664558</v>
      </c>
      <c r="F1725">
        <v>0.45156465327664558</v>
      </c>
      <c r="G1725">
        <v>0.45156465327664558</v>
      </c>
      <c r="H1725">
        <v>0.45156465327664558</v>
      </c>
      <c r="I1725">
        <v>0.45156465327664558</v>
      </c>
      <c r="J1725">
        <v>0.45156465327664558</v>
      </c>
      <c r="K1725">
        <v>0.45156465327664558</v>
      </c>
      <c r="L1725">
        <v>0.45156465327664558</v>
      </c>
      <c r="M1725">
        <v>0.45156465327664558</v>
      </c>
      <c r="N1725">
        <v>0.45156465327664558</v>
      </c>
      <c r="O1725">
        <v>0.45156465327664558</v>
      </c>
      <c r="P1725">
        <v>0.45156465327664558</v>
      </c>
      <c r="Q1725">
        <v>0.45156465327664558</v>
      </c>
      <c r="R1725">
        <v>0.45156465327664558</v>
      </c>
      <c r="S1725">
        <v>0.45156465327664558</v>
      </c>
      <c r="T1725">
        <v>0.45156465327664558</v>
      </c>
      <c r="U1725">
        <v>0.45156465327664558</v>
      </c>
      <c r="V1725">
        <v>0.45156465327664558</v>
      </c>
      <c r="W1725">
        <v>0.45156465327664558</v>
      </c>
      <c r="X1725">
        <v>0.45156465327664558</v>
      </c>
      <c r="Y1725">
        <v>0.45156465327664558</v>
      </c>
      <c r="Z1725">
        <v>0.45156465327664558</v>
      </c>
      <c r="AA1725">
        <v>0.45156465327664558</v>
      </c>
      <c r="AB1725" s="7">
        <f t="shared" si="78"/>
        <v>10.8375516786395</v>
      </c>
      <c r="AC1725">
        <f>INDEX(SHELF_days!$C$2:$C$289,MATCH(A1725&amp;"|"&amp;C1725,SHELF_days!$D$2:$D$289,0))</f>
        <v>112</v>
      </c>
      <c r="AD1725" s="8">
        <f t="shared" si="79"/>
        <v>1213.805788007624</v>
      </c>
      <c r="AE1725" s="7">
        <f t="shared" si="80"/>
        <v>0.45156465327664558</v>
      </c>
    </row>
    <row r="1726" spans="1:31" x14ac:dyDescent="0.45">
      <c r="A1726" t="s">
        <v>37</v>
      </c>
      <c r="B1726" t="s">
        <v>169</v>
      </c>
      <c r="C1726" t="s">
        <v>136</v>
      </c>
      <c r="D1726">
        <v>0.45156465327664558</v>
      </c>
      <c r="E1726">
        <v>0.45156465327664558</v>
      </c>
      <c r="F1726">
        <v>0.45156465327664558</v>
      </c>
      <c r="G1726">
        <v>0.45156465327664558</v>
      </c>
      <c r="H1726">
        <v>0.45156465327664558</v>
      </c>
      <c r="I1726">
        <v>0.45156465327664558</v>
      </c>
      <c r="J1726">
        <v>0.45156465327664558</v>
      </c>
      <c r="K1726">
        <v>0.45156465327664558</v>
      </c>
      <c r="L1726">
        <v>0.45156465327664558</v>
      </c>
      <c r="M1726">
        <v>0.45156465327664558</v>
      </c>
      <c r="N1726">
        <v>0.45156465327664558</v>
      </c>
      <c r="O1726">
        <v>0.45156465327664558</v>
      </c>
      <c r="P1726">
        <v>0.45156465327664558</v>
      </c>
      <c r="Q1726">
        <v>0.45156465327664558</v>
      </c>
      <c r="R1726">
        <v>0.45156465327664558</v>
      </c>
      <c r="S1726">
        <v>0.45156465327664558</v>
      </c>
      <c r="T1726">
        <v>0.45156465327664558</v>
      </c>
      <c r="U1726">
        <v>0.45156465327664558</v>
      </c>
      <c r="V1726">
        <v>0.45156465327664558</v>
      </c>
      <c r="W1726">
        <v>0.45156465327664558</v>
      </c>
      <c r="X1726">
        <v>0.45156465327664558</v>
      </c>
      <c r="Y1726">
        <v>0.45156465327664558</v>
      </c>
      <c r="Z1726">
        <v>0.45156465327664558</v>
      </c>
      <c r="AA1726">
        <v>0.45156465327664558</v>
      </c>
      <c r="AB1726" s="7">
        <f t="shared" si="78"/>
        <v>10.8375516786395</v>
      </c>
      <c r="AC1726">
        <f>INDEX(SHELF_days!$C$2:$C$289,MATCH(A1726&amp;"|"&amp;C1726,SHELF_days!$D$2:$D$289,0))</f>
        <v>72</v>
      </c>
      <c r="AD1726" s="8">
        <f t="shared" si="79"/>
        <v>780.30372086204397</v>
      </c>
      <c r="AE1726" s="7">
        <f t="shared" si="80"/>
        <v>0.45156465327664558</v>
      </c>
    </row>
    <row r="1727" spans="1:31" x14ac:dyDescent="0.45">
      <c r="A1727" t="s">
        <v>37</v>
      </c>
      <c r="B1727" t="s">
        <v>169</v>
      </c>
      <c r="C1727" t="s">
        <v>137</v>
      </c>
      <c r="D1727">
        <v>0.45156465327664558</v>
      </c>
      <c r="E1727">
        <v>0.45156465327664558</v>
      </c>
      <c r="F1727">
        <v>0.45156465327664558</v>
      </c>
      <c r="G1727">
        <v>0.45156465327664558</v>
      </c>
      <c r="H1727">
        <v>0.45156465327664558</v>
      </c>
      <c r="I1727">
        <v>0.45156465327664558</v>
      </c>
      <c r="J1727">
        <v>0.45156465327664558</v>
      </c>
      <c r="K1727">
        <v>0.45156465327664558</v>
      </c>
      <c r="L1727">
        <v>0.45156465327664558</v>
      </c>
      <c r="M1727">
        <v>0.45156465327664558</v>
      </c>
      <c r="N1727">
        <v>0.45156465327664558</v>
      </c>
      <c r="O1727">
        <v>0.45156465327664558</v>
      </c>
      <c r="P1727">
        <v>0.45156465327664558</v>
      </c>
      <c r="Q1727">
        <v>0.45156465327664558</v>
      </c>
      <c r="R1727">
        <v>0.45156465327664558</v>
      </c>
      <c r="S1727">
        <v>0.45156465327664558</v>
      </c>
      <c r="T1727">
        <v>0.45156465327664558</v>
      </c>
      <c r="U1727">
        <v>0.45156465327664558</v>
      </c>
      <c r="V1727">
        <v>0.45156465327664558</v>
      </c>
      <c r="W1727">
        <v>0.45156465327664558</v>
      </c>
      <c r="X1727">
        <v>0.45156465327664558</v>
      </c>
      <c r="Y1727">
        <v>0.45156465327664558</v>
      </c>
      <c r="Z1727">
        <v>0.45156465327664558</v>
      </c>
      <c r="AA1727">
        <v>0.45156465327664558</v>
      </c>
      <c r="AB1727" s="7">
        <f t="shared" si="78"/>
        <v>10.8375516786395</v>
      </c>
      <c r="AC1727">
        <f>INDEX(SHELF_days!$C$2:$C$289,MATCH(A1727&amp;"|"&amp;C1727,SHELF_days!$D$2:$D$289,0))</f>
        <v>79</v>
      </c>
      <c r="AD1727" s="8">
        <f t="shared" si="79"/>
        <v>856.16658261252041</v>
      </c>
      <c r="AE1727" s="7">
        <f t="shared" si="80"/>
        <v>0.45156465327664558</v>
      </c>
    </row>
    <row r="1728" spans="1:31" x14ac:dyDescent="0.45">
      <c r="A1728" t="s">
        <v>37</v>
      </c>
      <c r="B1728" t="s">
        <v>169</v>
      </c>
      <c r="C1728" t="s">
        <v>138</v>
      </c>
      <c r="D1728">
        <v>0.45156465327664558</v>
      </c>
      <c r="E1728">
        <v>0.45156465327664558</v>
      </c>
      <c r="F1728">
        <v>0.45156465327664558</v>
      </c>
      <c r="G1728">
        <v>0.45156465327664558</v>
      </c>
      <c r="H1728">
        <v>0.45156465327664558</v>
      </c>
      <c r="I1728">
        <v>0.45156465327664558</v>
      </c>
      <c r="J1728">
        <v>0.45156465327664558</v>
      </c>
      <c r="K1728">
        <v>0.45156465327664558</v>
      </c>
      <c r="L1728">
        <v>0.45156465327664558</v>
      </c>
      <c r="M1728">
        <v>0.45156465327664558</v>
      </c>
      <c r="N1728">
        <v>0.45156465327664558</v>
      </c>
      <c r="O1728">
        <v>0.45156465327664558</v>
      </c>
      <c r="P1728">
        <v>0.45156465327664558</v>
      </c>
      <c r="Q1728">
        <v>0.45156465327664558</v>
      </c>
      <c r="R1728">
        <v>0.45156465327664558</v>
      </c>
      <c r="S1728">
        <v>0.45156465327664558</v>
      </c>
      <c r="T1728">
        <v>0.45156465327664558</v>
      </c>
      <c r="U1728">
        <v>0.45156465327664558</v>
      </c>
      <c r="V1728">
        <v>0.45156465327664558</v>
      </c>
      <c r="W1728">
        <v>0.45156465327664558</v>
      </c>
      <c r="X1728">
        <v>0.45156465327664558</v>
      </c>
      <c r="Y1728">
        <v>0.45156465327664558</v>
      </c>
      <c r="Z1728">
        <v>0.45156465327664558</v>
      </c>
      <c r="AA1728">
        <v>0.45156465327664558</v>
      </c>
      <c r="AB1728" s="7">
        <f t="shared" si="78"/>
        <v>10.8375516786395</v>
      </c>
      <c r="AC1728">
        <f>INDEX(SHELF_days!$C$2:$C$289,MATCH(A1728&amp;"|"&amp;C1728,SHELF_days!$D$2:$D$289,0))</f>
        <v>6</v>
      </c>
      <c r="AD1728" s="8">
        <f t="shared" si="79"/>
        <v>65.025310071836998</v>
      </c>
      <c r="AE1728" s="7">
        <f t="shared" si="80"/>
        <v>0.45156465327664558</v>
      </c>
    </row>
    <row r="1729" spans="1:31" x14ac:dyDescent="0.45">
      <c r="A1729" t="s">
        <v>37</v>
      </c>
      <c r="B1729" t="s">
        <v>169</v>
      </c>
      <c r="C1729" t="s">
        <v>139</v>
      </c>
      <c r="D1729">
        <v>0.45156465327664558</v>
      </c>
      <c r="E1729">
        <v>0.45156465327664558</v>
      </c>
      <c r="F1729">
        <v>0.45156465327664558</v>
      </c>
      <c r="G1729">
        <v>0.45156465327664558</v>
      </c>
      <c r="H1729">
        <v>0.45156465327664558</v>
      </c>
      <c r="I1729">
        <v>0.45156465327664558</v>
      </c>
      <c r="J1729">
        <v>0.45156465327664558</v>
      </c>
      <c r="K1729">
        <v>0.45156465327664558</v>
      </c>
      <c r="L1729">
        <v>0.45156465327664558</v>
      </c>
      <c r="M1729">
        <v>0.45156465327664558</v>
      </c>
      <c r="N1729">
        <v>0.45156465327664558</v>
      </c>
      <c r="O1729">
        <v>0.45156465327664558</v>
      </c>
      <c r="P1729">
        <v>0.45156465327664558</v>
      </c>
      <c r="Q1729">
        <v>0.45156465327664558</v>
      </c>
      <c r="R1729">
        <v>0.45156465327664558</v>
      </c>
      <c r="S1729">
        <v>0.45156465327664558</v>
      </c>
      <c r="T1729">
        <v>0.45156465327664558</v>
      </c>
      <c r="U1729">
        <v>0.45156465327664558</v>
      </c>
      <c r="V1729">
        <v>0.45156465327664558</v>
      </c>
      <c r="W1729">
        <v>0.45156465327664558</v>
      </c>
      <c r="X1729">
        <v>0.45156465327664558</v>
      </c>
      <c r="Y1729">
        <v>0.45156465327664558</v>
      </c>
      <c r="Z1729">
        <v>0.45156465327664558</v>
      </c>
      <c r="AA1729">
        <v>0.45156465327664558</v>
      </c>
      <c r="AB1729" s="7">
        <f t="shared" si="78"/>
        <v>10.8375516786395</v>
      </c>
      <c r="AC1729">
        <f>INDEX(SHELF_days!$C$2:$C$289,MATCH(A1729&amp;"|"&amp;C1729,SHELF_days!$D$2:$D$289,0))</f>
        <v>6</v>
      </c>
      <c r="AD1729" s="8">
        <f t="shared" si="79"/>
        <v>65.025310071836998</v>
      </c>
      <c r="AE1729" s="7">
        <f t="shared" si="80"/>
        <v>0.45156465327664558</v>
      </c>
    </row>
    <row r="1730" spans="1:31" x14ac:dyDescent="0.45">
      <c r="A1730" t="s">
        <v>37</v>
      </c>
      <c r="B1730" t="s">
        <v>170</v>
      </c>
      <c r="C1730" t="s">
        <v>134</v>
      </c>
      <c r="D1730">
        <v>0.8</v>
      </c>
      <c r="E1730">
        <v>0.8</v>
      </c>
      <c r="F1730">
        <v>0.8</v>
      </c>
      <c r="G1730">
        <v>0.8</v>
      </c>
      <c r="H1730">
        <v>0.8</v>
      </c>
      <c r="I1730">
        <v>0.8</v>
      </c>
      <c r="J1730">
        <v>0.8</v>
      </c>
      <c r="K1730">
        <v>0.8</v>
      </c>
      <c r="L1730">
        <v>0.8</v>
      </c>
      <c r="M1730">
        <v>0.8</v>
      </c>
      <c r="N1730">
        <v>0.8</v>
      </c>
      <c r="O1730">
        <v>0.8</v>
      </c>
      <c r="P1730">
        <v>0.8</v>
      </c>
      <c r="Q1730">
        <v>0.8</v>
      </c>
      <c r="R1730">
        <v>0.8</v>
      </c>
      <c r="S1730">
        <v>0.8</v>
      </c>
      <c r="T1730">
        <v>0.8</v>
      </c>
      <c r="U1730">
        <v>0.8</v>
      </c>
      <c r="V1730">
        <v>0.8</v>
      </c>
      <c r="W1730">
        <v>0.8</v>
      </c>
      <c r="X1730">
        <v>0.8</v>
      </c>
      <c r="Y1730">
        <v>0.8</v>
      </c>
      <c r="Z1730">
        <v>0.8</v>
      </c>
      <c r="AA1730">
        <v>0.8</v>
      </c>
      <c r="AB1730" s="7">
        <f t="shared" ref="AB1730:AB1793" si="81">SUM(D1730:AA1730)</f>
        <v>19.200000000000006</v>
      </c>
      <c r="AC1730">
        <f>INDEX(SHELF_days!$C$2:$C$289,MATCH(A1730&amp;"|"&amp;C1730,SHELF_days!$D$2:$D$289,0))</f>
        <v>90</v>
      </c>
      <c r="AD1730" s="8">
        <f t="shared" ref="AD1730:AD1793" si="82">AB1730*AC1730</f>
        <v>1728.0000000000007</v>
      </c>
      <c r="AE1730" s="7">
        <f t="shared" ref="AE1730:AE1793" si="83">MAX(D1730:AA1730)</f>
        <v>0.8</v>
      </c>
    </row>
    <row r="1731" spans="1:31" x14ac:dyDescent="0.45">
      <c r="A1731" t="s">
        <v>37</v>
      </c>
      <c r="B1731" t="s">
        <v>170</v>
      </c>
      <c r="C1731" t="s">
        <v>135</v>
      </c>
      <c r="D1731">
        <v>0.8</v>
      </c>
      <c r="E1731">
        <v>0.8</v>
      </c>
      <c r="F1731">
        <v>0.8</v>
      </c>
      <c r="G1731">
        <v>0.8</v>
      </c>
      <c r="H1731">
        <v>0.8</v>
      </c>
      <c r="I1731">
        <v>0.8</v>
      </c>
      <c r="J1731">
        <v>0.8</v>
      </c>
      <c r="K1731">
        <v>0.8</v>
      </c>
      <c r="L1731">
        <v>0.8</v>
      </c>
      <c r="M1731">
        <v>0.8</v>
      </c>
      <c r="N1731">
        <v>0.8</v>
      </c>
      <c r="O1731">
        <v>0.8</v>
      </c>
      <c r="P1731">
        <v>0.8</v>
      </c>
      <c r="Q1731">
        <v>0.8</v>
      </c>
      <c r="R1731">
        <v>0.8</v>
      </c>
      <c r="S1731">
        <v>0.8</v>
      </c>
      <c r="T1731">
        <v>0.8</v>
      </c>
      <c r="U1731">
        <v>0.8</v>
      </c>
      <c r="V1731">
        <v>0.8</v>
      </c>
      <c r="W1731">
        <v>0.8</v>
      </c>
      <c r="X1731">
        <v>0.8</v>
      </c>
      <c r="Y1731">
        <v>0.8</v>
      </c>
      <c r="Z1731">
        <v>0.8</v>
      </c>
      <c r="AA1731">
        <v>0.8</v>
      </c>
      <c r="AB1731" s="7">
        <f t="shared" si="81"/>
        <v>19.200000000000006</v>
      </c>
      <c r="AC1731">
        <f>INDEX(SHELF_days!$C$2:$C$289,MATCH(A1731&amp;"|"&amp;C1731,SHELF_days!$D$2:$D$289,0))</f>
        <v>112</v>
      </c>
      <c r="AD1731" s="8">
        <f t="shared" si="82"/>
        <v>2150.4000000000005</v>
      </c>
      <c r="AE1731" s="7">
        <f t="shared" si="83"/>
        <v>0.8</v>
      </c>
    </row>
    <row r="1732" spans="1:31" x14ac:dyDescent="0.45">
      <c r="A1732" t="s">
        <v>37</v>
      </c>
      <c r="B1732" t="s">
        <v>170</v>
      </c>
      <c r="C1732" t="s">
        <v>136</v>
      </c>
      <c r="D1732">
        <v>0.8</v>
      </c>
      <c r="E1732">
        <v>0.8</v>
      </c>
      <c r="F1732">
        <v>0.8</v>
      </c>
      <c r="G1732">
        <v>0.8</v>
      </c>
      <c r="H1732">
        <v>0.8</v>
      </c>
      <c r="I1732">
        <v>0.8</v>
      </c>
      <c r="J1732">
        <v>0.8</v>
      </c>
      <c r="K1732">
        <v>0.8</v>
      </c>
      <c r="L1732">
        <v>0.8</v>
      </c>
      <c r="M1732">
        <v>0.8</v>
      </c>
      <c r="N1732">
        <v>0.8</v>
      </c>
      <c r="O1732">
        <v>0.8</v>
      </c>
      <c r="P1732">
        <v>0.8</v>
      </c>
      <c r="Q1732">
        <v>0.8</v>
      </c>
      <c r="R1732">
        <v>0.8</v>
      </c>
      <c r="S1732">
        <v>0.8</v>
      </c>
      <c r="T1732">
        <v>0.8</v>
      </c>
      <c r="U1732">
        <v>0.8</v>
      </c>
      <c r="V1732">
        <v>0.8</v>
      </c>
      <c r="W1732">
        <v>0.8</v>
      </c>
      <c r="X1732">
        <v>0.8</v>
      </c>
      <c r="Y1732">
        <v>0.8</v>
      </c>
      <c r="Z1732">
        <v>0.8</v>
      </c>
      <c r="AA1732">
        <v>0.8</v>
      </c>
      <c r="AB1732" s="7">
        <f t="shared" si="81"/>
        <v>19.200000000000006</v>
      </c>
      <c r="AC1732">
        <f>INDEX(SHELF_days!$C$2:$C$289,MATCH(A1732&amp;"|"&amp;C1732,SHELF_days!$D$2:$D$289,0))</f>
        <v>72</v>
      </c>
      <c r="AD1732" s="8">
        <f t="shared" si="82"/>
        <v>1382.4000000000005</v>
      </c>
      <c r="AE1732" s="7">
        <f t="shared" si="83"/>
        <v>0.8</v>
      </c>
    </row>
    <row r="1733" spans="1:31" x14ac:dyDescent="0.45">
      <c r="A1733" t="s">
        <v>37</v>
      </c>
      <c r="B1733" t="s">
        <v>170</v>
      </c>
      <c r="C1733" t="s">
        <v>137</v>
      </c>
      <c r="D1733">
        <v>0.8</v>
      </c>
      <c r="E1733">
        <v>0.8</v>
      </c>
      <c r="F1733">
        <v>0.8</v>
      </c>
      <c r="G1733">
        <v>0.8</v>
      </c>
      <c r="H1733">
        <v>0.8</v>
      </c>
      <c r="I1733">
        <v>0.8</v>
      </c>
      <c r="J1733">
        <v>0.8</v>
      </c>
      <c r="K1733">
        <v>0.8</v>
      </c>
      <c r="L1733">
        <v>0.8</v>
      </c>
      <c r="M1733">
        <v>0.8</v>
      </c>
      <c r="N1733">
        <v>0.8</v>
      </c>
      <c r="O1733">
        <v>0.8</v>
      </c>
      <c r="P1733">
        <v>0.8</v>
      </c>
      <c r="Q1733">
        <v>0.8</v>
      </c>
      <c r="R1733">
        <v>0.8</v>
      </c>
      <c r="S1733">
        <v>0.8</v>
      </c>
      <c r="T1733">
        <v>0.8</v>
      </c>
      <c r="U1733">
        <v>0.8</v>
      </c>
      <c r="V1733">
        <v>0.8</v>
      </c>
      <c r="W1733">
        <v>0.8</v>
      </c>
      <c r="X1733">
        <v>0.8</v>
      </c>
      <c r="Y1733">
        <v>0.8</v>
      </c>
      <c r="Z1733">
        <v>0.8</v>
      </c>
      <c r="AA1733">
        <v>0.8</v>
      </c>
      <c r="AB1733" s="7">
        <f t="shared" si="81"/>
        <v>19.200000000000006</v>
      </c>
      <c r="AC1733">
        <f>INDEX(SHELF_days!$C$2:$C$289,MATCH(A1733&amp;"|"&amp;C1733,SHELF_days!$D$2:$D$289,0))</f>
        <v>79</v>
      </c>
      <c r="AD1733" s="8">
        <f t="shared" si="82"/>
        <v>1516.8000000000004</v>
      </c>
      <c r="AE1733" s="7">
        <f t="shared" si="83"/>
        <v>0.8</v>
      </c>
    </row>
    <row r="1734" spans="1:31" x14ac:dyDescent="0.45">
      <c r="A1734" t="s">
        <v>37</v>
      </c>
      <c r="B1734" t="s">
        <v>170</v>
      </c>
      <c r="C1734" t="s">
        <v>138</v>
      </c>
      <c r="D1734">
        <v>0.8</v>
      </c>
      <c r="E1734">
        <v>0.8</v>
      </c>
      <c r="F1734">
        <v>0.8</v>
      </c>
      <c r="G1734">
        <v>0.8</v>
      </c>
      <c r="H1734">
        <v>0.8</v>
      </c>
      <c r="I1734">
        <v>0.8</v>
      </c>
      <c r="J1734">
        <v>0.8</v>
      </c>
      <c r="K1734">
        <v>0.8</v>
      </c>
      <c r="L1734">
        <v>0.8</v>
      </c>
      <c r="M1734">
        <v>0.8</v>
      </c>
      <c r="N1734">
        <v>0.8</v>
      </c>
      <c r="O1734">
        <v>0.8</v>
      </c>
      <c r="P1734">
        <v>0.8</v>
      </c>
      <c r="Q1734">
        <v>0.8</v>
      </c>
      <c r="R1734">
        <v>0.8</v>
      </c>
      <c r="S1734">
        <v>0.8</v>
      </c>
      <c r="T1734">
        <v>0.8</v>
      </c>
      <c r="U1734">
        <v>0.8</v>
      </c>
      <c r="V1734">
        <v>0.8</v>
      </c>
      <c r="W1734">
        <v>0.8</v>
      </c>
      <c r="X1734">
        <v>0.8</v>
      </c>
      <c r="Y1734">
        <v>0.8</v>
      </c>
      <c r="Z1734">
        <v>0.8</v>
      </c>
      <c r="AA1734">
        <v>0.8</v>
      </c>
      <c r="AB1734" s="7">
        <f t="shared" si="81"/>
        <v>19.200000000000006</v>
      </c>
      <c r="AC1734">
        <f>INDEX(SHELF_days!$C$2:$C$289,MATCH(A1734&amp;"|"&amp;C1734,SHELF_days!$D$2:$D$289,0))</f>
        <v>6</v>
      </c>
      <c r="AD1734" s="8">
        <f t="shared" si="82"/>
        <v>115.20000000000005</v>
      </c>
      <c r="AE1734" s="7">
        <f t="shared" si="83"/>
        <v>0.8</v>
      </c>
    </row>
    <row r="1735" spans="1:31" x14ac:dyDescent="0.45">
      <c r="A1735" t="s">
        <v>37</v>
      </c>
      <c r="B1735" t="s">
        <v>170</v>
      </c>
      <c r="C1735" t="s">
        <v>139</v>
      </c>
      <c r="D1735">
        <v>0.8</v>
      </c>
      <c r="E1735">
        <v>0.8</v>
      </c>
      <c r="F1735">
        <v>0.8</v>
      </c>
      <c r="G1735">
        <v>0.8</v>
      </c>
      <c r="H1735">
        <v>0.8</v>
      </c>
      <c r="I1735">
        <v>0.8</v>
      </c>
      <c r="J1735">
        <v>0.8</v>
      </c>
      <c r="K1735">
        <v>0.8</v>
      </c>
      <c r="L1735">
        <v>0.8</v>
      </c>
      <c r="M1735">
        <v>0.8</v>
      </c>
      <c r="N1735">
        <v>0.8</v>
      </c>
      <c r="O1735">
        <v>0.8</v>
      </c>
      <c r="P1735">
        <v>0.8</v>
      </c>
      <c r="Q1735">
        <v>0.8</v>
      </c>
      <c r="R1735">
        <v>0.8</v>
      </c>
      <c r="S1735">
        <v>0.8</v>
      </c>
      <c r="T1735">
        <v>0.8</v>
      </c>
      <c r="U1735">
        <v>0.8</v>
      </c>
      <c r="V1735">
        <v>0.8</v>
      </c>
      <c r="W1735">
        <v>0.8</v>
      </c>
      <c r="X1735">
        <v>0.8</v>
      </c>
      <c r="Y1735">
        <v>0.8</v>
      </c>
      <c r="Z1735">
        <v>0.8</v>
      </c>
      <c r="AA1735">
        <v>0.8</v>
      </c>
      <c r="AB1735" s="7">
        <f t="shared" si="81"/>
        <v>19.200000000000006</v>
      </c>
      <c r="AC1735">
        <f>INDEX(SHELF_days!$C$2:$C$289,MATCH(A1735&amp;"|"&amp;C1735,SHELF_days!$D$2:$D$289,0))</f>
        <v>6</v>
      </c>
      <c r="AD1735" s="8">
        <f t="shared" si="82"/>
        <v>115.20000000000005</v>
      </c>
      <c r="AE1735" s="7">
        <f t="shared" si="83"/>
        <v>0.8</v>
      </c>
    </row>
    <row r="1736" spans="1:31" x14ac:dyDescent="0.45">
      <c r="A1736" t="s">
        <v>37</v>
      </c>
      <c r="B1736" t="s">
        <v>171</v>
      </c>
      <c r="C1736" t="s">
        <v>134</v>
      </c>
      <c r="D1736">
        <v>0.44294376395205493</v>
      </c>
      <c r="E1736">
        <v>0.43076110392710371</v>
      </c>
      <c r="F1736">
        <v>0.42529932650504032</v>
      </c>
      <c r="G1736">
        <v>0.43369156173465501</v>
      </c>
      <c r="H1736">
        <v>0.46059267396769299</v>
      </c>
      <c r="I1736">
        <v>0.48999657391195378</v>
      </c>
      <c r="J1736">
        <v>0.50267229607104225</v>
      </c>
      <c r="K1736">
        <v>0.50787034617081139</v>
      </c>
      <c r="L1736">
        <v>0.51667112741022569</v>
      </c>
      <c r="M1736">
        <v>0.52537258678089283</v>
      </c>
      <c r="N1736">
        <v>0.53121700016003925</v>
      </c>
      <c r="O1736">
        <v>0.53431371413918893</v>
      </c>
      <c r="P1736">
        <v>0.53562756972902792</v>
      </c>
      <c r="Q1736">
        <v>0.53560458997989235</v>
      </c>
      <c r="R1736">
        <v>0.54361280121388555</v>
      </c>
      <c r="S1736">
        <v>0.55927126396547144</v>
      </c>
      <c r="T1736">
        <v>0.5818942871966849</v>
      </c>
      <c r="U1736">
        <v>0.5867999238443663</v>
      </c>
      <c r="V1736">
        <v>0.58880394304079398</v>
      </c>
      <c r="W1736">
        <v>0.5865992751623168</v>
      </c>
      <c r="X1736">
        <v>0.57647877772590128</v>
      </c>
      <c r="Y1736">
        <v>0.54703493311703566</v>
      </c>
      <c r="Z1736">
        <v>0.51356130417821344</v>
      </c>
      <c r="AA1736">
        <v>0.4788117593696013</v>
      </c>
      <c r="AB1736" s="7">
        <f t="shared" si="81"/>
        <v>12.435502503253893</v>
      </c>
      <c r="AC1736">
        <f>INDEX(SHELF_days!$C$2:$C$289,MATCH(A1736&amp;"|"&amp;C1736,SHELF_days!$D$2:$D$289,0))</f>
        <v>90</v>
      </c>
      <c r="AD1736" s="8">
        <f t="shared" si="82"/>
        <v>1119.1952252928504</v>
      </c>
      <c r="AE1736" s="7">
        <f t="shared" si="83"/>
        <v>0.58880394304079398</v>
      </c>
    </row>
    <row r="1737" spans="1:31" x14ac:dyDescent="0.45">
      <c r="A1737" t="s">
        <v>37</v>
      </c>
      <c r="B1737" t="s">
        <v>171</v>
      </c>
      <c r="C1737" t="s">
        <v>135</v>
      </c>
      <c r="D1737">
        <v>0.49771802574766749</v>
      </c>
      <c r="E1737">
        <v>0.48885316890382041</v>
      </c>
      <c r="F1737">
        <v>0.48450786468658308</v>
      </c>
      <c r="G1737">
        <v>0.4922014400816509</v>
      </c>
      <c r="H1737">
        <v>0.50686631510377378</v>
      </c>
      <c r="I1737">
        <v>0.51569461200397582</v>
      </c>
      <c r="J1737">
        <v>0.53292946516633155</v>
      </c>
      <c r="K1737">
        <v>0.541401333598997</v>
      </c>
      <c r="L1737">
        <v>0.55234378669798556</v>
      </c>
      <c r="M1737">
        <v>0.56324075674843921</v>
      </c>
      <c r="N1737">
        <v>0.56999554714990786</v>
      </c>
      <c r="O1737">
        <v>0.57666606378297414</v>
      </c>
      <c r="P1737">
        <v>0.57601839508640007</v>
      </c>
      <c r="Q1737">
        <v>0.57714258237048421</v>
      </c>
      <c r="R1737">
        <v>0.57889448529715315</v>
      </c>
      <c r="S1737">
        <v>0.59497515962843439</v>
      </c>
      <c r="T1737">
        <v>0.60504909718482991</v>
      </c>
      <c r="U1737">
        <v>0.60815768385076341</v>
      </c>
      <c r="V1737">
        <v>0.60959752597031902</v>
      </c>
      <c r="W1737">
        <v>0.60697921434526714</v>
      </c>
      <c r="X1737">
        <v>0.59791643807768691</v>
      </c>
      <c r="Y1737">
        <v>0.57536304260505999</v>
      </c>
      <c r="Z1737">
        <v>0.53652745934906021</v>
      </c>
      <c r="AA1737">
        <v>0.50931954928836698</v>
      </c>
      <c r="AB1737" s="7">
        <f t="shared" si="81"/>
        <v>13.298359012725934</v>
      </c>
      <c r="AC1737">
        <f>INDEX(SHELF_days!$C$2:$C$289,MATCH(A1737&amp;"|"&amp;C1737,SHELF_days!$D$2:$D$289,0))</f>
        <v>112</v>
      </c>
      <c r="AD1737" s="8">
        <f t="shared" si="82"/>
        <v>1489.4162094253045</v>
      </c>
      <c r="AE1737" s="7">
        <f t="shared" si="83"/>
        <v>0.60959752597031902</v>
      </c>
    </row>
    <row r="1738" spans="1:31" x14ac:dyDescent="0.45">
      <c r="A1738" t="s">
        <v>37</v>
      </c>
      <c r="B1738" t="s">
        <v>171</v>
      </c>
      <c r="C1738" t="s">
        <v>136</v>
      </c>
      <c r="D1738">
        <v>0.43752632664996788</v>
      </c>
      <c r="E1738">
        <v>0.4197789044547301</v>
      </c>
      <c r="F1738">
        <v>0.418346525796363</v>
      </c>
      <c r="G1738">
        <v>0.42313140309120439</v>
      </c>
      <c r="H1738">
        <v>0.4511863609159058</v>
      </c>
      <c r="I1738">
        <v>0.48270486046015271</v>
      </c>
      <c r="J1738">
        <v>0.4965391706759108</v>
      </c>
      <c r="K1738">
        <v>0.51244358614517427</v>
      </c>
      <c r="L1738">
        <v>0.52855215894945928</v>
      </c>
      <c r="M1738">
        <v>0.54379822002863898</v>
      </c>
      <c r="N1738">
        <v>0.55300361450199409</v>
      </c>
      <c r="O1738">
        <v>0.55805530364921507</v>
      </c>
      <c r="P1738">
        <v>0.55386304169701428</v>
      </c>
      <c r="Q1738">
        <v>0.54878976083919617</v>
      </c>
      <c r="R1738">
        <v>0.55705996434731064</v>
      </c>
      <c r="S1738">
        <v>0.57378004524100912</v>
      </c>
      <c r="T1738">
        <v>0.59551672875220785</v>
      </c>
      <c r="U1738">
        <v>0.59393108750522683</v>
      </c>
      <c r="V1738">
        <v>0.59759955769231532</v>
      </c>
      <c r="W1738">
        <v>0.59441400924670873</v>
      </c>
      <c r="X1738">
        <v>0.57612737263593206</v>
      </c>
      <c r="Y1738">
        <v>0.55431453978825207</v>
      </c>
      <c r="Z1738">
        <v>0.51682786009518566</v>
      </c>
      <c r="AA1738">
        <v>0.48010170985127909</v>
      </c>
      <c r="AB1738" s="7">
        <f t="shared" si="81"/>
        <v>12.567392113010355</v>
      </c>
      <c r="AC1738">
        <f>INDEX(SHELF_days!$C$2:$C$289,MATCH(A1738&amp;"|"&amp;C1738,SHELF_days!$D$2:$D$289,0))</f>
        <v>72</v>
      </c>
      <c r="AD1738" s="8">
        <f t="shared" si="82"/>
        <v>904.85223213674556</v>
      </c>
      <c r="AE1738" s="7">
        <f t="shared" si="83"/>
        <v>0.59759955769231532</v>
      </c>
    </row>
    <row r="1739" spans="1:31" x14ac:dyDescent="0.45">
      <c r="A1739" t="s">
        <v>37</v>
      </c>
      <c r="B1739" t="s">
        <v>171</v>
      </c>
      <c r="C1739" t="s">
        <v>137</v>
      </c>
      <c r="D1739">
        <v>0.50089584491447836</v>
      </c>
      <c r="E1739">
        <v>0.48678370980498398</v>
      </c>
      <c r="F1739">
        <v>0.48313949368792553</v>
      </c>
      <c r="G1739">
        <v>0.48808530341161682</v>
      </c>
      <c r="H1739">
        <v>0.50099511602513547</v>
      </c>
      <c r="I1739">
        <v>0.5024778574460822</v>
      </c>
      <c r="J1739">
        <v>0.52372995737641004</v>
      </c>
      <c r="K1739">
        <v>0.54183454814512622</v>
      </c>
      <c r="L1739">
        <v>0.55276649369197839</v>
      </c>
      <c r="M1739">
        <v>0.57043253456299547</v>
      </c>
      <c r="N1739">
        <v>0.58118157528472569</v>
      </c>
      <c r="O1739">
        <v>0.58992498816902161</v>
      </c>
      <c r="P1739">
        <v>0.59311923381812837</v>
      </c>
      <c r="Q1739">
        <v>0.59569764717899987</v>
      </c>
      <c r="R1739">
        <v>0.60059672041519585</v>
      </c>
      <c r="S1739">
        <v>0.61314792712278343</v>
      </c>
      <c r="T1739">
        <v>0.62029773120414233</v>
      </c>
      <c r="U1739">
        <v>0.61984494951889757</v>
      </c>
      <c r="V1739">
        <v>0.61962989139598745</v>
      </c>
      <c r="W1739">
        <v>0.61774953842917002</v>
      </c>
      <c r="X1739">
        <v>0.6047733108071055</v>
      </c>
      <c r="Y1739">
        <v>0.57489007098311873</v>
      </c>
      <c r="Z1739">
        <v>0.55029209537094603</v>
      </c>
      <c r="AA1739">
        <v>0.5144901889388287</v>
      </c>
      <c r="AB1739" s="7">
        <f t="shared" si="81"/>
        <v>13.446776727703783</v>
      </c>
      <c r="AC1739">
        <f>INDEX(SHELF_days!$C$2:$C$289,MATCH(A1739&amp;"|"&amp;C1739,SHELF_days!$D$2:$D$289,0))</f>
        <v>79</v>
      </c>
      <c r="AD1739" s="8">
        <f t="shared" si="82"/>
        <v>1062.2953614885989</v>
      </c>
      <c r="AE1739" s="7">
        <f t="shared" si="83"/>
        <v>0.62029773120414233</v>
      </c>
    </row>
    <row r="1740" spans="1:31" x14ac:dyDescent="0.45">
      <c r="A1740" t="s">
        <v>37</v>
      </c>
      <c r="B1740" t="s">
        <v>171</v>
      </c>
      <c r="C1740" t="s">
        <v>138</v>
      </c>
      <c r="D1740">
        <v>0.47371441917711771</v>
      </c>
      <c r="E1740">
        <v>0.45725459550936759</v>
      </c>
      <c r="F1740">
        <v>0.45448545862527812</v>
      </c>
      <c r="G1740">
        <v>0.45448545862527812</v>
      </c>
      <c r="H1740">
        <v>0.46199937391309998</v>
      </c>
      <c r="I1740">
        <v>0.44053335791688719</v>
      </c>
      <c r="J1740">
        <v>0.47307592144945798</v>
      </c>
      <c r="K1740">
        <v>0.48438149534465053</v>
      </c>
      <c r="L1740">
        <v>0.53346253806214683</v>
      </c>
      <c r="M1740">
        <v>0.57203612904402545</v>
      </c>
      <c r="N1740">
        <v>0.59309267367141283</v>
      </c>
      <c r="O1740">
        <v>0.59309267367141283</v>
      </c>
      <c r="P1740">
        <v>0.59692828683249921</v>
      </c>
      <c r="Q1740">
        <v>0.5988460934130424</v>
      </c>
      <c r="R1740">
        <v>0.5988460934130424</v>
      </c>
      <c r="S1740">
        <v>0.5988460934130424</v>
      </c>
      <c r="T1740">
        <v>0.60260536445451729</v>
      </c>
      <c r="U1740">
        <v>0.6120393997204463</v>
      </c>
      <c r="V1740">
        <v>0.61012159313990311</v>
      </c>
      <c r="W1740">
        <v>0.60820378655935992</v>
      </c>
      <c r="X1740">
        <v>0.60436817339827353</v>
      </c>
      <c r="Y1740">
        <v>0.59309267367141283</v>
      </c>
      <c r="Z1740">
        <v>0.56296529719564192</v>
      </c>
      <c r="AA1740">
        <v>0.50274524520755992</v>
      </c>
      <c r="AB1740" s="7">
        <f t="shared" si="81"/>
        <v>13.081222195428877</v>
      </c>
      <c r="AC1740">
        <f>INDEX(SHELF_days!$C$2:$C$289,MATCH(A1740&amp;"|"&amp;C1740,SHELF_days!$D$2:$D$289,0))</f>
        <v>6</v>
      </c>
      <c r="AD1740" s="8">
        <f t="shared" si="82"/>
        <v>78.487333172573258</v>
      </c>
      <c r="AE1740" s="7">
        <f t="shared" si="83"/>
        <v>0.6120393997204463</v>
      </c>
    </row>
    <row r="1741" spans="1:31" x14ac:dyDescent="0.45">
      <c r="A1741" t="s">
        <v>37</v>
      </c>
      <c r="B1741" t="s">
        <v>171</v>
      </c>
      <c r="C1741" t="s">
        <v>139</v>
      </c>
      <c r="D1741">
        <v>0.58178709977622023</v>
      </c>
      <c r="E1741">
        <v>0.58178709977622023</v>
      </c>
      <c r="F1741">
        <v>0.58178709977622023</v>
      </c>
      <c r="G1741">
        <v>0.59309267367141283</v>
      </c>
      <c r="H1741">
        <v>0.60439824756660532</v>
      </c>
      <c r="I1741">
        <v>0.61567143389590206</v>
      </c>
      <c r="J1741">
        <v>0.62697700779109466</v>
      </c>
      <c r="K1741">
        <v>0.62697700779109466</v>
      </c>
      <c r="L1741">
        <v>0.62697700779109466</v>
      </c>
      <c r="M1741">
        <v>0.62697700779109466</v>
      </c>
      <c r="N1741">
        <v>0.62697700779109466</v>
      </c>
      <c r="O1741">
        <v>0.62697700779109466</v>
      </c>
      <c r="P1741">
        <v>0.62697700779109466</v>
      </c>
      <c r="Q1741">
        <v>0.61567143389590206</v>
      </c>
      <c r="R1741">
        <v>0.62082568366845969</v>
      </c>
      <c r="S1741">
        <v>0.62697700779109466</v>
      </c>
      <c r="T1741">
        <v>0.62697700779109466</v>
      </c>
      <c r="U1741">
        <v>0.62697700779109466</v>
      </c>
      <c r="V1741">
        <v>0.62697700779109466</v>
      </c>
      <c r="W1741">
        <v>0.62697700779109466</v>
      </c>
      <c r="X1741">
        <v>0.62697700779109466</v>
      </c>
      <c r="Y1741">
        <v>0.61567143389590206</v>
      </c>
      <c r="Z1741">
        <v>0.59309267367141283</v>
      </c>
      <c r="AA1741">
        <v>0.58178709977622023</v>
      </c>
      <c r="AB1741" s="7">
        <f t="shared" si="81"/>
        <v>14.736273080654707</v>
      </c>
      <c r="AC1741">
        <f>INDEX(SHELF_days!$C$2:$C$289,MATCH(A1741&amp;"|"&amp;C1741,SHELF_days!$D$2:$D$289,0))</f>
        <v>6</v>
      </c>
      <c r="AD1741" s="8">
        <f t="shared" si="82"/>
        <v>88.417638483928243</v>
      </c>
      <c r="AE1741" s="7">
        <f t="shared" si="83"/>
        <v>0.62697700779109466</v>
      </c>
    </row>
    <row r="1742" spans="1:31" x14ac:dyDescent="0.45">
      <c r="A1742" t="s">
        <v>37</v>
      </c>
      <c r="B1742" t="s">
        <v>172</v>
      </c>
      <c r="C1742" t="s">
        <v>134</v>
      </c>
      <c r="D1742">
        <v>1E-3</v>
      </c>
      <c r="E1742">
        <v>1E-3</v>
      </c>
      <c r="F1742">
        <v>1E-3</v>
      </c>
      <c r="G1742">
        <v>1E-3</v>
      </c>
      <c r="H1742">
        <v>1E-3</v>
      </c>
      <c r="I1742">
        <v>1E-3</v>
      </c>
      <c r="J1742">
        <v>1E-3</v>
      </c>
      <c r="K1742">
        <v>1E-3</v>
      </c>
      <c r="L1742">
        <v>1E-3</v>
      </c>
      <c r="M1742">
        <v>1E-3</v>
      </c>
      <c r="N1742">
        <v>1E-3</v>
      </c>
      <c r="O1742">
        <v>1E-3</v>
      </c>
      <c r="P1742">
        <v>1E-3</v>
      </c>
      <c r="Q1742">
        <v>1E-3</v>
      </c>
      <c r="R1742">
        <v>1E-3</v>
      </c>
      <c r="S1742">
        <v>1E-3</v>
      </c>
      <c r="T1742">
        <v>1E-3</v>
      </c>
      <c r="U1742">
        <v>1E-3</v>
      </c>
      <c r="V1742">
        <v>1E-3</v>
      </c>
      <c r="W1742">
        <v>1E-3</v>
      </c>
      <c r="X1742">
        <v>1E-3</v>
      </c>
      <c r="Y1742">
        <v>1E-3</v>
      </c>
      <c r="Z1742">
        <v>1E-3</v>
      </c>
      <c r="AA1742">
        <v>1E-3</v>
      </c>
      <c r="AB1742" s="7">
        <f t="shared" si="81"/>
        <v>2.4000000000000014E-2</v>
      </c>
      <c r="AC1742">
        <f>INDEX(SHELF_days!$C$2:$C$289,MATCH(A1742&amp;"|"&amp;C1742,SHELF_days!$D$2:$D$289,0))</f>
        <v>90</v>
      </c>
      <c r="AD1742" s="8">
        <f t="shared" si="82"/>
        <v>2.1600000000000015</v>
      </c>
      <c r="AE1742" s="7">
        <f t="shared" si="83"/>
        <v>1E-3</v>
      </c>
    </row>
    <row r="1743" spans="1:31" x14ac:dyDescent="0.45">
      <c r="A1743" t="s">
        <v>37</v>
      </c>
      <c r="B1743" t="s">
        <v>172</v>
      </c>
      <c r="C1743" t="s">
        <v>135</v>
      </c>
      <c r="D1743">
        <v>1E-3</v>
      </c>
      <c r="E1743">
        <v>1E-3</v>
      </c>
      <c r="F1743">
        <v>1E-3</v>
      </c>
      <c r="G1743">
        <v>1E-3</v>
      </c>
      <c r="H1743">
        <v>1E-3</v>
      </c>
      <c r="I1743">
        <v>1E-3</v>
      </c>
      <c r="J1743">
        <v>1E-3</v>
      </c>
      <c r="K1743">
        <v>1E-3</v>
      </c>
      <c r="L1743">
        <v>1E-3</v>
      </c>
      <c r="M1743">
        <v>1E-3</v>
      </c>
      <c r="N1743">
        <v>1E-3</v>
      </c>
      <c r="O1743">
        <v>1E-3</v>
      </c>
      <c r="P1743">
        <v>1E-3</v>
      </c>
      <c r="Q1743">
        <v>1E-3</v>
      </c>
      <c r="R1743">
        <v>1E-3</v>
      </c>
      <c r="S1743">
        <v>1E-3</v>
      </c>
      <c r="T1743">
        <v>1E-3</v>
      </c>
      <c r="U1743">
        <v>1E-3</v>
      </c>
      <c r="V1743">
        <v>1E-3</v>
      </c>
      <c r="W1743">
        <v>1E-3</v>
      </c>
      <c r="X1743">
        <v>1E-3</v>
      </c>
      <c r="Y1743">
        <v>1E-3</v>
      </c>
      <c r="Z1743">
        <v>1E-3</v>
      </c>
      <c r="AA1743">
        <v>1E-3</v>
      </c>
      <c r="AB1743" s="7">
        <f t="shared" si="81"/>
        <v>2.4000000000000014E-2</v>
      </c>
      <c r="AC1743">
        <f>INDEX(SHELF_days!$C$2:$C$289,MATCH(A1743&amp;"|"&amp;C1743,SHELF_days!$D$2:$D$289,0))</f>
        <v>112</v>
      </c>
      <c r="AD1743" s="8">
        <f t="shared" si="82"/>
        <v>2.6880000000000015</v>
      </c>
      <c r="AE1743" s="7">
        <f t="shared" si="83"/>
        <v>1E-3</v>
      </c>
    </row>
    <row r="1744" spans="1:31" x14ac:dyDescent="0.45">
      <c r="A1744" t="s">
        <v>37</v>
      </c>
      <c r="B1744" t="s">
        <v>172</v>
      </c>
      <c r="C1744" t="s">
        <v>136</v>
      </c>
      <c r="D1744">
        <v>1E-3</v>
      </c>
      <c r="E1744">
        <v>1E-3</v>
      </c>
      <c r="F1744">
        <v>1E-3</v>
      </c>
      <c r="G1744">
        <v>1E-3</v>
      </c>
      <c r="H1744">
        <v>1E-3</v>
      </c>
      <c r="I1744">
        <v>1E-3</v>
      </c>
      <c r="J1744">
        <v>1E-3</v>
      </c>
      <c r="K1744">
        <v>1E-3</v>
      </c>
      <c r="L1744">
        <v>1E-3</v>
      </c>
      <c r="M1744">
        <v>1E-3</v>
      </c>
      <c r="N1744">
        <v>1E-3</v>
      </c>
      <c r="O1744">
        <v>1E-3</v>
      </c>
      <c r="P1744">
        <v>1E-3</v>
      </c>
      <c r="Q1744">
        <v>1E-3</v>
      </c>
      <c r="R1744">
        <v>1E-3</v>
      </c>
      <c r="S1744">
        <v>1E-3</v>
      </c>
      <c r="T1744">
        <v>1E-3</v>
      </c>
      <c r="U1744">
        <v>1E-3</v>
      </c>
      <c r="V1744">
        <v>1E-3</v>
      </c>
      <c r="W1744">
        <v>1E-3</v>
      </c>
      <c r="X1744">
        <v>1E-3</v>
      </c>
      <c r="Y1744">
        <v>1E-3</v>
      </c>
      <c r="Z1744">
        <v>1E-3</v>
      </c>
      <c r="AA1744">
        <v>1E-3</v>
      </c>
      <c r="AB1744" s="7">
        <f t="shared" si="81"/>
        <v>2.4000000000000014E-2</v>
      </c>
      <c r="AC1744">
        <f>INDEX(SHELF_days!$C$2:$C$289,MATCH(A1744&amp;"|"&amp;C1744,SHELF_days!$D$2:$D$289,0))</f>
        <v>72</v>
      </c>
      <c r="AD1744" s="8">
        <f t="shared" si="82"/>
        <v>1.7280000000000011</v>
      </c>
      <c r="AE1744" s="7">
        <f t="shared" si="83"/>
        <v>1E-3</v>
      </c>
    </row>
    <row r="1745" spans="1:31" x14ac:dyDescent="0.45">
      <c r="A1745" t="s">
        <v>37</v>
      </c>
      <c r="B1745" t="s">
        <v>172</v>
      </c>
      <c r="C1745" t="s">
        <v>137</v>
      </c>
      <c r="D1745">
        <v>1E-3</v>
      </c>
      <c r="E1745">
        <v>1E-3</v>
      </c>
      <c r="F1745">
        <v>1E-3</v>
      </c>
      <c r="G1745">
        <v>1E-3</v>
      </c>
      <c r="H1745">
        <v>1E-3</v>
      </c>
      <c r="I1745">
        <v>1E-3</v>
      </c>
      <c r="J1745">
        <v>1E-3</v>
      </c>
      <c r="K1745">
        <v>1E-3</v>
      </c>
      <c r="L1745">
        <v>1E-3</v>
      </c>
      <c r="M1745">
        <v>1E-3</v>
      </c>
      <c r="N1745">
        <v>1E-3</v>
      </c>
      <c r="O1745">
        <v>1E-3</v>
      </c>
      <c r="P1745">
        <v>1E-3</v>
      </c>
      <c r="Q1745">
        <v>1E-3</v>
      </c>
      <c r="R1745">
        <v>1E-3</v>
      </c>
      <c r="S1745">
        <v>1E-3</v>
      </c>
      <c r="T1745">
        <v>1E-3</v>
      </c>
      <c r="U1745">
        <v>1E-3</v>
      </c>
      <c r="V1745">
        <v>1E-3</v>
      </c>
      <c r="W1745">
        <v>1E-3</v>
      </c>
      <c r="X1745">
        <v>1E-3</v>
      </c>
      <c r="Y1745">
        <v>1E-3</v>
      </c>
      <c r="Z1745">
        <v>1E-3</v>
      </c>
      <c r="AA1745">
        <v>1E-3</v>
      </c>
      <c r="AB1745" s="7">
        <f t="shared" si="81"/>
        <v>2.4000000000000014E-2</v>
      </c>
      <c r="AC1745">
        <f>INDEX(SHELF_days!$C$2:$C$289,MATCH(A1745&amp;"|"&amp;C1745,SHELF_days!$D$2:$D$289,0))</f>
        <v>79</v>
      </c>
      <c r="AD1745" s="8">
        <f t="shared" si="82"/>
        <v>1.8960000000000012</v>
      </c>
      <c r="AE1745" s="7">
        <f t="shared" si="83"/>
        <v>1E-3</v>
      </c>
    </row>
    <row r="1746" spans="1:31" x14ac:dyDescent="0.45">
      <c r="A1746" t="s">
        <v>37</v>
      </c>
      <c r="B1746" t="s">
        <v>172</v>
      </c>
      <c r="C1746" t="s">
        <v>138</v>
      </c>
      <c r="D1746">
        <v>1E-3</v>
      </c>
      <c r="E1746">
        <v>1E-3</v>
      </c>
      <c r="F1746">
        <v>1E-3</v>
      </c>
      <c r="G1746">
        <v>1E-3</v>
      </c>
      <c r="H1746">
        <v>1E-3</v>
      </c>
      <c r="I1746">
        <v>1E-3</v>
      </c>
      <c r="J1746">
        <v>1E-3</v>
      </c>
      <c r="K1746">
        <v>1E-3</v>
      </c>
      <c r="L1746">
        <v>1E-3</v>
      </c>
      <c r="M1746">
        <v>1E-3</v>
      </c>
      <c r="N1746">
        <v>1E-3</v>
      </c>
      <c r="O1746">
        <v>1E-3</v>
      </c>
      <c r="P1746">
        <v>1E-3</v>
      </c>
      <c r="Q1746">
        <v>1E-3</v>
      </c>
      <c r="R1746">
        <v>1E-3</v>
      </c>
      <c r="S1746">
        <v>1E-3</v>
      </c>
      <c r="T1746">
        <v>1E-3</v>
      </c>
      <c r="U1746">
        <v>1E-3</v>
      </c>
      <c r="V1746">
        <v>1E-3</v>
      </c>
      <c r="W1746">
        <v>1E-3</v>
      </c>
      <c r="X1746">
        <v>1E-3</v>
      </c>
      <c r="Y1746">
        <v>1E-3</v>
      </c>
      <c r="Z1746">
        <v>1E-3</v>
      </c>
      <c r="AA1746">
        <v>1E-3</v>
      </c>
      <c r="AB1746" s="7">
        <f t="shared" si="81"/>
        <v>2.4000000000000014E-2</v>
      </c>
      <c r="AC1746">
        <f>INDEX(SHELF_days!$C$2:$C$289,MATCH(A1746&amp;"|"&amp;C1746,SHELF_days!$D$2:$D$289,0))</f>
        <v>6</v>
      </c>
      <c r="AD1746" s="8">
        <f t="shared" si="82"/>
        <v>0.14400000000000007</v>
      </c>
      <c r="AE1746" s="7">
        <f t="shared" si="83"/>
        <v>1E-3</v>
      </c>
    </row>
    <row r="1747" spans="1:31" x14ac:dyDescent="0.45">
      <c r="A1747" t="s">
        <v>37</v>
      </c>
      <c r="B1747" t="s">
        <v>172</v>
      </c>
      <c r="C1747" t="s">
        <v>139</v>
      </c>
      <c r="D1747">
        <v>1E-3</v>
      </c>
      <c r="E1747">
        <v>1E-3</v>
      </c>
      <c r="F1747">
        <v>1E-3</v>
      </c>
      <c r="G1747">
        <v>1E-3</v>
      </c>
      <c r="H1747">
        <v>1E-3</v>
      </c>
      <c r="I1747">
        <v>1E-3</v>
      </c>
      <c r="J1747">
        <v>1E-3</v>
      </c>
      <c r="K1747">
        <v>1E-3</v>
      </c>
      <c r="L1747">
        <v>1E-3</v>
      </c>
      <c r="M1747">
        <v>1E-3</v>
      </c>
      <c r="N1747">
        <v>1E-3</v>
      </c>
      <c r="O1747">
        <v>1E-3</v>
      </c>
      <c r="P1747">
        <v>1E-3</v>
      </c>
      <c r="Q1747">
        <v>1E-3</v>
      </c>
      <c r="R1747">
        <v>1E-3</v>
      </c>
      <c r="S1747">
        <v>1E-3</v>
      </c>
      <c r="T1747">
        <v>1E-3</v>
      </c>
      <c r="U1747">
        <v>1E-3</v>
      </c>
      <c r="V1747">
        <v>1E-3</v>
      </c>
      <c r="W1747">
        <v>1E-3</v>
      </c>
      <c r="X1747">
        <v>1E-3</v>
      </c>
      <c r="Y1747">
        <v>1E-3</v>
      </c>
      <c r="Z1747">
        <v>1E-3</v>
      </c>
      <c r="AA1747">
        <v>1E-3</v>
      </c>
      <c r="AB1747" s="7">
        <f t="shared" si="81"/>
        <v>2.4000000000000014E-2</v>
      </c>
      <c r="AC1747">
        <f>INDEX(SHELF_days!$C$2:$C$289,MATCH(A1747&amp;"|"&amp;C1747,SHELF_days!$D$2:$D$289,0))</f>
        <v>6</v>
      </c>
      <c r="AD1747" s="8">
        <f t="shared" si="82"/>
        <v>0.14400000000000007</v>
      </c>
      <c r="AE1747" s="7">
        <f t="shared" si="83"/>
        <v>1E-3</v>
      </c>
    </row>
    <row r="1748" spans="1:31" x14ac:dyDescent="0.45">
      <c r="A1748" t="s">
        <v>37</v>
      </c>
      <c r="B1748" t="s">
        <v>173</v>
      </c>
      <c r="C1748" t="s">
        <v>134</v>
      </c>
      <c r="D1748">
        <v>0.65950000000000097</v>
      </c>
      <c r="E1748">
        <v>0.65950000000000097</v>
      </c>
      <c r="F1748">
        <v>0.65950000000000097</v>
      </c>
      <c r="G1748">
        <v>0.65950000000000097</v>
      </c>
      <c r="H1748">
        <v>0.65950000000000097</v>
      </c>
      <c r="I1748">
        <v>0.65950000000000097</v>
      </c>
      <c r="J1748">
        <v>0.65950000000000097</v>
      </c>
      <c r="K1748">
        <v>0.65950000000000097</v>
      </c>
      <c r="L1748">
        <v>0.65950000000000097</v>
      </c>
      <c r="M1748">
        <v>0.65950000000000097</v>
      </c>
      <c r="N1748">
        <v>0.65950000000000097</v>
      </c>
      <c r="O1748">
        <v>0.65950000000000097</v>
      </c>
      <c r="P1748">
        <v>0.65950000000000097</v>
      </c>
      <c r="Q1748">
        <v>0.65950000000000097</v>
      </c>
      <c r="R1748">
        <v>0.65950000000000097</v>
      </c>
      <c r="S1748">
        <v>0.65950000000000097</v>
      </c>
      <c r="T1748">
        <v>0.65950000000000097</v>
      </c>
      <c r="U1748">
        <v>0.65950000000000097</v>
      </c>
      <c r="V1748">
        <v>0.65950000000000097</v>
      </c>
      <c r="W1748">
        <v>0.65950000000000097</v>
      </c>
      <c r="X1748">
        <v>0.65950000000000097</v>
      </c>
      <c r="Y1748">
        <v>0.65950000000000097</v>
      </c>
      <c r="Z1748">
        <v>0.65950000000000097</v>
      </c>
      <c r="AA1748">
        <v>0.65950000000000097</v>
      </c>
      <c r="AB1748" s="7">
        <f t="shared" si="81"/>
        <v>15.828000000000028</v>
      </c>
      <c r="AC1748">
        <f>INDEX(SHELF_days!$C$2:$C$289,MATCH(A1748&amp;"|"&amp;C1748,SHELF_days!$D$2:$D$289,0))</f>
        <v>90</v>
      </c>
      <c r="AD1748" s="8">
        <f t="shared" si="82"/>
        <v>1424.5200000000025</v>
      </c>
      <c r="AE1748" s="7">
        <f t="shared" si="83"/>
        <v>0.65950000000000097</v>
      </c>
    </row>
    <row r="1749" spans="1:31" x14ac:dyDescent="0.45">
      <c r="A1749" t="s">
        <v>37</v>
      </c>
      <c r="B1749" t="s">
        <v>173</v>
      </c>
      <c r="C1749" t="s">
        <v>135</v>
      </c>
      <c r="D1749">
        <v>0.65950000000000009</v>
      </c>
      <c r="E1749">
        <v>0.65950000000000009</v>
      </c>
      <c r="F1749">
        <v>0.65950000000000009</v>
      </c>
      <c r="G1749">
        <v>0.65950000000000009</v>
      </c>
      <c r="H1749">
        <v>0.65950000000000009</v>
      </c>
      <c r="I1749">
        <v>0.65950000000000009</v>
      </c>
      <c r="J1749">
        <v>0.65950000000000009</v>
      </c>
      <c r="K1749">
        <v>0.65950000000000009</v>
      </c>
      <c r="L1749">
        <v>0.65950000000000009</v>
      </c>
      <c r="M1749">
        <v>0.65950000000000009</v>
      </c>
      <c r="N1749">
        <v>0.65950000000000009</v>
      </c>
      <c r="O1749">
        <v>0.65950000000000009</v>
      </c>
      <c r="P1749">
        <v>0.65950000000000009</v>
      </c>
      <c r="Q1749">
        <v>0.65950000000000009</v>
      </c>
      <c r="R1749">
        <v>0.65950000000000009</v>
      </c>
      <c r="S1749">
        <v>0.65950000000000009</v>
      </c>
      <c r="T1749">
        <v>0.65950000000000009</v>
      </c>
      <c r="U1749">
        <v>0.65950000000000009</v>
      </c>
      <c r="V1749">
        <v>0.65950000000000009</v>
      </c>
      <c r="W1749">
        <v>0.65950000000000009</v>
      </c>
      <c r="X1749">
        <v>0.65950000000000009</v>
      </c>
      <c r="Y1749">
        <v>0.65950000000000009</v>
      </c>
      <c r="Z1749">
        <v>0.65950000000000009</v>
      </c>
      <c r="AA1749">
        <v>0.65950000000000009</v>
      </c>
      <c r="AB1749" s="7">
        <f t="shared" si="81"/>
        <v>15.827999999999998</v>
      </c>
      <c r="AC1749">
        <f>INDEX(SHELF_days!$C$2:$C$289,MATCH(A1749&amp;"|"&amp;C1749,SHELF_days!$D$2:$D$289,0))</f>
        <v>112</v>
      </c>
      <c r="AD1749" s="8">
        <f t="shared" si="82"/>
        <v>1772.7359999999996</v>
      </c>
      <c r="AE1749" s="7">
        <f t="shared" si="83"/>
        <v>0.65950000000000009</v>
      </c>
    </row>
    <row r="1750" spans="1:31" x14ac:dyDescent="0.45">
      <c r="A1750" t="s">
        <v>37</v>
      </c>
      <c r="B1750" t="s">
        <v>173</v>
      </c>
      <c r="C1750" t="s">
        <v>136</v>
      </c>
      <c r="D1750">
        <v>0.65949999999999975</v>
      </c>
      <c r="E1750">
        <v>0.65949999999999975</v>
      </c>
      <c r="F1750">
        <v>0.65949999999999975</v>
      </c>
      <c r="G1750">
        <v>0.65949999999999975</v>
      </c>
      <c r="H1750">
        <v>0.65949999999999975</v>
      </c>
      <c r="I1750">
        <v>0.65949999999999975</v>
      </c>
      <c r="J1750">
        <v>0.65949999999999975</v>
      </c>
      <c r="K1750">
        <v>0.65949999999999975</v>
      </c>
      <c r="L1750">
        <v>0.65949999999999975</v>
      </c>
      <c r="M1750">
        <v>0.65949999999999975</v>
      </c>
      <c r="N1750">
        <v>0.65949999999999975</v>
      </c>
      <c r="O1750">
        <v>0.65949999999999975</v>
      </c>
      <c r="P1750">
        <v>0.65949999999999975</v>
      </c>
      <c r="Q1750">
        <v>0.65949999999999975</v>
      </c>
      <c r="R1750">
        <v>0.65949999999999975</v>
      </c>
      <c r="S1750">
        <v>0.65949999999999975</v>
      </c>
      <c r="T1750">
        <v>0.65949999999999975</v>
      </c>
      <c r="U1750">
        <v>0.65949999999999975</v>
      </c>
      <c r="V1750">
        <v>0.65949999999999975</v>
      </c>
      <c r="W1750">
        <v>0.65949999999999975</v>
      </c>
      <c r="X1750">
        <v>0.65949999999999975</v>
      </c>
      <c r="Y1750">
        <v>0.65949999999999975</v>
      </c>
      <c r="Z1750">
        <v>0.65949999999999975</v>
      </c>
      <c r="AA1750">
        <v>0.65949999999999975</v>
      </c>
      <c r="AB1750" s="7">
        <f t="shared" si="81"/>
        <v>15.827999999999991</v>
      </c>
      <c r="AC1750">
        <f>INDEX(SHELF_days!$C$2:$C$289,MATCH(A1750&amp;"|"&amp;C1750,SHELF_days!$D$2:$D$289,0))</f>
        <v>72</v>
      </c>
      <c r="AD1750" s="8">
        <f t="shared" si="82"/>
        <v>1139.6159999999993</v>
      </c>
      <c r="AE1750" s="7">
        <f t="shared" si="83"/>
        <v>0.65949999999999975</v>
      </c>
    </row>
    <row r="1751" spans="1:31" x14ac:dyDescent="0.45">
      <c r="A1751" t="s">
        <v>37</v>
      </c>
      <c r="B1751" t="s">
        <v>173</v>
      </c>
      <c r="C1751" t="s">
        <v>137</v>
      </c>
      <c r="D1751">
        <v>0.65949999999999931</v>
      </c>
      <c r="E1751">
        <v>0.65949999999999931</v>
      </c>
      <c r="F1751">
        <v>0.65949999999999931</v>
      </c>
      <c r="G1751">
        <v>0.65949999999999931</v>
      </c>
      <c r="H1751">
        <v>0.65949999999999931</v>
      </c>
      <c r="I1751">
        <v>0.65949999999999931</v>
      </c>
      <c r="J1751">
        <v>0.65949999999999931</v>
      </c>
      <c r="K1751">
        <v>0.65949999999999931</v>
      </c>
      <c r="L1751">
        <v>0.65949999999999931</v>
      </c>
      <c r="M1751">
        <v>0.65949999999999931</v>
      </c>
      <c r="N1751">
        <v>0.65949999999999931</v>
      </c>
      <c r="O1751">
        <v>0.65949999999999931</v>
      </c>
      <c r="P1751">
        <v>0.65949999999999931</v>
      </c>
      <c r="Q1751">
        <v>0.65949999999999931</v>
      </c>
      <c r="R1751">
        <v>0.65949999999999931</v>
      </c>
      <c r="S1751">
        <v>0.65949999999999931</v>
      </c>
      <c r="T1751">
        <v>0.65949999999999931</v>
      </c>
      <c r="U1751">
        <v>0.65949999999999931</v>
      </c>
      <c r="V1751">
        <v>0.65949999999999931</v>
      </c>
      <c r="W1751">
        <v>0.65949999999999931</v>
      </c>
      <c r="X1751">
        <v>0.65949999999999931</v>
      </c>
      <c r="Y1751">
        <v>0.65949999999999931</v>
      </c>
      <c r="Z1751">
        <v>0.65949999999999931</v>
      </c>
      <c r="AA1751">
        <v>0.65949999999999931</v>
      </c>
      <c r="AB1751" s="7">
        <f t="shared" si="81"/>
        <v>15.827999999999987</v>
      </c>
      <c r="AC1751">
        <f>INDEX(SHELF_days!$C$2:$C$289,MATCH(A1751&amp;"|"&amp;C1751,SHELF_days!$D$2:$D$289,0))</f>
        <v>79</v>
      </c>
      <c r="AD1751" s="8">
        <f t="shared" si="82"/>
        <v>1250.4119999999989</v>
      </c>
      <c r="AE1751" s="7">
        <f t="shared" si="83"/>
        <v>0.65949999999999931</v>
      </c>
    </row>
    <row r="1752" spans="1:31" x14ac:dyDescent="0.45">
      <c r="A1752" t="s">
        <v>37</v>
      </c>
      <c r="B1752" t="s">
        <v>173</v>
      </c>
      <c r="C1752" t="s">
        <v>138</v>
      </c>
      <c r="D1752">
        <v>0.65950000000000009</v>
      </c>
      <c r="E1752">
        <v>0.65950000000000009</v>
      </c>
      <c r="F1752">
        <v>0.65950000000000009</v>
      </c>
      <c r="G1752">
        <v>0.65950000000000009</v>
      </c>
      <c r="H1752">
        <v>0.65950000000000009</v>
      </c>
      <c r="I1752">
        <v>0.65950000000000009</v>
      </c>
      <c r="J1752">
        <v>0.65950000000000009</v>
      </c>
      <c r="K1752">
        <v>0.65950000000000009</v>
      </c>
      <c r="L1752">
        <v>0.65950000000000009</v>
      </c>
      <c r="M1752">
        <v>0.65950000000000009</v>
      </c>
      <c r="N1752">
        <v>0.65950000000000009</v>
      </c>
      <c r="O1752">
        <v>0.65950000000000009</v>
      </c>
      <c r="P1752">
        <v>0.65950000000000009</v>
      </c>
      <c r="Q1752">
        <v>0.65950000000000009</v>
      </c>
      <c r="R1752">
        <v>0.65950000000000009</v>
      </c>
      <c r="S1752">
        <v>0.65950000000000009</v>
      </c>
      <c r="T1752">
        <v>0.65950000000000009</v>
      </c>
      <c r="U1752">
        <v>0.65950000000000009</v>
      </c>
      <c r="V1752">
        <v>0.65950000000000009</v>
      </c>
      <c r="W1752">
        <v>0.65950000000000009</v>
      </c>
      <c r="X1752">
        <v>0.65950000000000009</v>
      </c>
      <c r="Y1752">
        <v>0.65950000000000009</v>
      </c>
      <c r="Z1752">
        <v>0.65950000000000009</v>
      </c>
      <c r="AA1752">
        <v>0.65950000000000009</v>
      </c>
      <c r="AB1752" s="7">
        <f t="shared" si="81"/>
        <v>15.827999999999998</v>
      </c>
      <c r="AC1752">
        <f>INDEX(SHELF_days!$C$2:$C$289,MATCH(A1752&amp;"|"&amp;C1752,SHELF_days!$D$2:$D$289,0))</f>
        <v>6</v>
      </c>
      <c r="AD1752" s="8">
        <f t="shared" si="82"/>
        <v>94.967999999999989</v>
      </c>
      <c r="AE1752" s="7">
        <f t="shared" si="83"/>
        <v>0.65950000000000009</v>
      </c>
    </row>
    <row r="1753" spans="1:31" x14ac:dyDescent="0.45">
      <c r="A1753" t="s">
        <v>37</v>
      </c>
      <c r="B1753" t="s">
        <v>173</v>
      </c>
      <c r="C1753" t="s">
        <v>139</v>
      </c>
      <c r="D1753">
        <v>0.65950000000000009</v>
      </c>
      <c r="E1753">
        <v>0.65950000000000009</v>
      </c>
      <c r="F1753">
        <v>0.65950000000000009</v>
      </c>
      <c r="G1753">
        <v>0.65950000000000009</v>
      </c>
      <c r="H1753">
        <v>0.65950000000000009</v>
      </c>
      <c r="I1753">
        <v>0.65950000000000009</v>
      </c>
      <c r="J1753">
        <v>0.65950000000000009</v>
      </c>
      <c r="K1753">
        <v>0.65950000000000009</v>
      </c>
      <c r="L1753">
        <v>0.65950000000000009</v>
      </c>
      <c r="M1753">
        <v>0.65950000000000009</v>
      </c>
      <c r="N1753">
        <v>0.65950000000000009</v>
      </c>
      <c r="O1753">
        <v>0.65950000000000009</v>
      </c>
      <c r="P1753">
        <v>0.65950000000000009</v>
      </c>
      <c r="Q1753">
        <v>0.65950000000000009</v>
      </c>
      <c r="R1753">
        <v>0.65950000000000009</v>
      </c>
      <c r="S1753">
        <v>0.65950000000000009</v>
      </c>
      <c r="T1753">
        <v>0.65950000000000009</v>
      </c>
      <c r="U1753">
        <v>0.65950000000000009</v>
      </c>
      <c r="V1753">
        <v>0.65950000000000009</v>
      </c>
      <c r="W1753">
        <v>0.65950000000000009</v>
      </c>
      <c r="X1753">
        <v>0.65950000000000009</v>
      </c>
      <c r="Y1753">
        <v>0.65950000000000009</v>
      </c>
      <c r="Z1753">
        <v>0.65950000000000009</v>
      </c>
      <c r="AA1753">
        <v>0.65950000000000009</v>
      </c>
      <c r="AB1753" s="7">
        <f t="shared" si="81"/>
        <v>15.827999999999998</v>
      </c>
      <c r="AC1753">
        <f>INDEX(SHELF_days!$C$2:$C$289,MATCH(A1753&amp;"|"&amp;C1753,SHELF_days!$D$2:$D$289,0))</f>
        <v>6</v>
      </c>
      <c r="AD1753" s="8">
        <f t="shared" si="82"/>
        <v>94.967999999999989</v>
      </c>
      <c r="AE1753" s="7">
        <f t="shared" si="83"/>
        <v>0.65950000000000009</v>
      </c>
    </row>
    <row r="1754" spans="1:31" x14ac:dyDescent="0.45">
      <c r="A1754" t="s">
        <v>37</v>
      </c>
      <c r="B1754" t="s">
        <v>174</v>
      </c>
      <c r="C1754" t="s">
        <v>134</v>
      </c>
      <c r="D1754">
        <v>0.8</v>
      </c>
      <c r="E1754">
        <v>0.8</v>
      </c>
      <c r="F1754">
        <v>0.8</v>
      </c>
      <c r="G1754">
        <v>0.8</v>
      </c>
      <c r="H1754">
        <v>0.8</v>
      </c>
      <c r="I1754">
        <v>0.8</v>
      </c>
      <c r="J1754">
        <v>0.8</v>
      </c>
      <c r="K1754">
        <v>0.8</v>
      </c>
      <c r="L1754">
        <v>0.8</v>
      </c>
      <c r="M1754">
        <v>0.8</v>
      </c>
      <c r="N1754">
        <v>0.8</v>
      </c>
      <c r="O1754">
        <v>0.8</v>
      </c>
      <c r="P1754">
        <v>0.8</v>
      </c>
      <c r="Q1754">
        <v>0.8</v>
      </c>
      <c r="R1754">
        <v>0.8</v>
      </c>
      <c r="S1754">
        <v>0.8</v>
      </c>
      <c r="T1754">
        <v>0.8</v>
      </c>
      <c r="U1754">
        <v>0.8</v>
      </c>
      <c r="V1754">
        <v>0.8</v>
      </c>
      <c r="W1754">
        <v>0.8</v>
      </c>
      <c r="X1754">
        <v>0.8</v>
      </c>
      <c r="Y1754">
        <v>0.8</v>
      </c>
      <c r="Z1754">
        <v>0.8</v>
      </c>
      <c r="AA1754">
        <v>0.8</v>
      </c>
      <c r="AB1754" s="7">
        <f t="shared" si="81"/>
        <v>19.200000000000006</v>
      </c>
      <c r="AC1754">
        <f>INDEX(SHELF_days!$C$2:$C$289,MATCH(A1754&amp;"|"&amp;C1754,SHELF_days!$D$2:$D$289,0))</f>
        <v>90</v>
      </c>
      <c r="AD1754" s="8">
        <f t="shared" si="82"/>
        <v>1728.0000000000007</v>
      </c>
      <c r="AE1754" s="7">
        <f t="shared" si="83"/>
        <v>0.8</v>
      </c>
    </row>
    <row r="1755" spans="1:31" x14ac:dyDescent="0.45">
      <c r="A1755" t="s">
        <v>37</v>
      </c>
      <c r="B1755" t="s">
        <v>174</v>
      </c>
      <c r="C1755" t="s">
        <v>135</v>
      </c>
      <c r="D1755">
        <v>0.8</v>
      </c>
      <c r="E1755">
        <v>0.8</v>
      </c>
      <c r="F1755">
        <v>0.8</v>
      </c>
      <c r="G1755">
        <v>0.8</v>
      </c>
      <c r="H1755">
        <v>0.8</v>
      </c>
      <c r="I1755">
        <v>0.8</v>
      </c>
      <c r="J1755">
        <v>0.8</v>
      </c>
      <c r="K1755">
        <v>0.8</v>
      </c>
      <c r="L1755">
        <v>0.8</v>
      </c>
      <c r="M1755">
        <v>0.8</v>
      </c>
      <c r="N1755">
        <v>0.8</v>
      </c>
      <c r="O1755">
        <v>0.8</v>
      </c>
      <c r="P1755">
        <v>0.8</v>
      </c>
      <c r="Q1755">
        <v>0.8</v>
      </c>
      <c r="R1755">
        <v>0.8</v>
      </c>
      <c r="S1755">
        <v>0.8</v>
      </c>
      <c r="T1755">
        <v>0.8</v>
      </c>
      <c r="U1755">
        <v>0.8</v>
      </c>
      <c r="V1755">
        <v>0.8</v>
      </c>
      <c r="W1755">
        <v>0.8</v>
      </c>
      <c r="X1755">
        <v>0.8</v>
      </c>
      <c r="Y1755">
        <v>0.8</v>
      </c>
      <c r="Z1755">
        <v>0.8</v>
      </c>
      <c r="AA1755">
        <v>0.8</v>
      </c>
      <c r="AB1755" s="7">
        <f t="shared" si="81"/>
        <v>19.200000000000006</v>
      </c>
      <c r="AC1755">
        <f>INDEX(SHELF_days!$C$2:$C$289,MATCH(A1755&amp;"|"&amp;C1755,SHELF_days!$D$2:$D$289,0))</f>
        <v>112</v>
      </c>
      <c r="AD1755" s="8">
        <f t="shared" si="82"/>
        <v>2150.4000000000005</v>
      </c>
      <c r="AE1755" s="7">
        <f t="shared" si="83"/>
        <v>0.8</v>
      </c>
    </row>
    <row r="1756" spans="1:31" x14ac:dyDescent="0.45">
      <c r="A1756" t="s">
        <v>37</v>
      </c>
      <c r="B1756" t="s">
        <v>174</v>
      </c>
      <c r="C1756" t="s">
        <v>136</v>
      </c>
      <c r="D1756">
        <v>0.8</v>
      </c>
      <c r="E1756">
        <v>0.8</v>
      </c>
      <c r="F1756">
        <v>0.8</v>
      </c>
      <c r="G1756">
        <v>0.8</v>
      </c>
      <c r="H1756">
        <v>0.8</v>
      </c>
      <c r="I1756">
        <v>0.8</v>
      </c>
      <c r="J1756">
        <v>0.8</v>
      </c>
      <c r="K1756">
        <v>0.8</v>
      </c>
      <c r="L1756">
        <v>0.8</v>
      </c>
      <c r="M1756">
        <v>0.8</v>
      </c>
      <c r="N1756">
        <v>0.8</v>
      </c>
      <c r="O1756">
        <v>0.8</v>
      </c>
      <c r="P1756">
        <v>0.8</v>
      </c>
      <c r="Q1756">
        <v>0.8</v>
      </c>
      <c r="R1756">
        <v>0.8</v>
      </c>
      <c r="S1756">
        <v>0.8</v>
      </c>
      <c r="T1756">
        <v>0.8</v>
      </c>
      <c r="U1756">
        <v>0.8</v>
      </c>
      <c r="V1756">
        <v>0.8</v>
      </c>
      <c r="W1756">
        <v>0.8</v>
      </c>
      <c r="X1756">
        <v>0.8</v>
      </c>
      <c r="Y1756">
        <v>0.8</v>
      </c>
      <c r="Z1756">
        <v>0.8</v>
      </c>
      <c r="AA1756">
        <v>0.8</v>
      </c>
      <c r="AB1756" s="7">
        <f t="shared" si="81"/>
        <v>19.200000000000006</v>
      </c>
      <c r="AC1756">
        <f>INDEX(SHELF_days!$C$2:$C$289,MATCH(A1756&amp;"|"&amp;C1756,SHELF_days!$D$2:$D$289,0))</f>
        <v>72</v>
      </c>
      <c r="AD1756" s="8">
        <f t="shared" si="82"/>
        <v>1382.4000000000005</v>
      </c>
      <c r="AE1756" s="7">
        <f t="shared" si="83"/>
        <v>0.8</v>
      </c>
    </row>
    <row r="1757" spans="1:31" x14ac:dyDescent="0.45">
      <c r="A1757" t="s">
        <v>37</v>
      </c>
      <c r="B1757" t="s">
        <v>174</v>
      </c>
      <c r="C1757" t="s">
        <v>137</v>
      </c>
      <c r="D1757">
        <v>0.8</v>
      </c>
      <c r="E1757">
        <v>0.8</v>
      </c>
      <c r="F1757">
        <v>0.8</v>
      </c>
      <c r="G1757">
        <v>0.8</v>
      </c>
      <c r="H1757">
        <v>0.8</v>
      </c>
      <c r="I1757">
        <v>0.8</v>
      </c>
      <c r="J1757">
        <v>0.8</v>
      </c>
      <c r="K1757">
        <v>0.8</v>
      </c>
      <c r="L1757">
        <v>0.8</v>
      </c>
      <c r="M1757">
        <v>0.8</v>
      </c>
      <c r="N1757">
        <v>0.8</v>
      </c>
      <c r="O1757">
        <v>0.8</v>
      </c>
      <c r="P1757">
        <v>0.8</v>
      </c>
      <c r="Q1757">
        <v>0.8</v>
      </c>
      <c r="R1757">
        <v>0.8</v>
      </c>
      <c r="S1757">
        <v>0.8</v>
      </c>
      <c r="T1757">
        <v>0.8</v>
      </c>
      <c r="U1757">
        <v>0.8</v>
      </c>
      <c r="V1757">
        <v>0.8</v>
      </c>
      <c r="W1757">
        <v>0.8</v>
      </c>
      <c r="X1757">
        <v>0.8</v>
      </c>
      <c r="Y1757">
        <v>0.8</v>
      </c>
      <c r="Z1757">
        <v>0.8</v>
      </c>
      <c r="AA1757">
        <v>0.8</v>
      </c>
      <c r="AB1757" s="7">
        <f t="shared" si="81"/>
        <v>19.200000000000006</v>
      </c>
      <c r="AC1757">
        <f>INDEX(SHELF_days!$C$2:$C$289,MATCH(A1757&amp;"|"&amp;C1757,SHELF_days!$D$2:$D$289,0))</f>
        <v>79</v>
      </c>
      <c r="AD1757" s="8">
        <f t="shared" si="82"/>
        <v>1516.8000000000004</v>
      </c>
      <c r="AE1757" s="7">
        <f t="shared" si="83"/>
        <v>0.8</v>
      </c>
    </row>
    <row r="1758" spans="1:31" x14ac:dyDescent="0.45">
      <c r="A1758" t="s">
        <v>37</v>
      </c>
      <c r="B1758" t="s">
        <v>174</v>
      </c>
      <c r="C1758" t="s">
        <v>138</v>
      </c>
      <c r="D1758">
        <v>0.8</v>
      </c>
      <c r="E1758">
        <v>0.8</v>
      </c>
      <c r="F1758">
        <v>0.8</v>
      </c>
      <c r="G1758">
        <v>0.8</v>
      </c>
      <c r="H1758">
        <v>0.8</v>
      </c>
      <c r="I1758">
        <v>0.8</v>
      </c>
      <c r="J1758">
        <v>0.8</v>
      </c>
      <c r="K1758">
        <v>0.8</v>
      </c>
      <c r="L1758">
        <v>0.8</v>
      </c>
      <c r="M1758">
        <v>0.8</v>
      </c>
      <c r="N1758">
        <v>0.8</v>
      </c>
      <c r="O1758">
        <v>0.8</v>
      </c>
      <c r="P1758">
        <v>0.8</v>
      </c>
      <c r="Q1758">
        <v>0.8</v>
      </c>
      <c r="R1758">
        <v>0.8</v>
      </c>
      <c r="S1758">
        <v>0.8</v>
      </c>
      <c r="T1758">
        <v>0.8</v>
      </c>
      <c r="U1758">
        <v>0.8</v>
      </c>
      <c r="V1758">
        <v>0.8</v>
      </c>
      <c r="W1758">
        <v>0.8</v>
      </c>
      <c r="X1758">
        <v>0.8</v>
      </c>
      <c r="Y1758">
        <v>0.8</v>
      </c>
      <c r="Z1758">
        <v>0.8</v>
      </c>
      <c r="AA1758">
        <v>0.8</v>
      </c>
      <c r="AB1758" s="7">
        <f t="shared" si="81"/>
        <v>19.200000000000006</v>
      </c>
      <c r="AC1758">
        <f>INDEX(SHELF_days!$C$2:$C$289,MATCH(A1758&amp;"|"&amp;C1758,SHELF_days!$D$2:$D$289,0))</f>
        <v>6</v>
      </c>
      <c r="AD1758" s="8">
        <f t="shared" si="82"/>
        <v>115.20000000000005</v>
      </c>
      <c r="AE1758" s="7">
        <f t="shared" si="83"/>
        <v>0.8</v>
      </c>
    </row>
    <row r="1759" spans="1:31" x14ac:dyDescent="0.45">
      <c r="A1759" t="s">
        <v>37</v>
      </c>
      <c r="B1759" t="s">
        <v>174</v>
      </c>
      <c r="C1759" t="s">
        <v>139</v>
      </c>
      <c r="D1759">
        <v>0.8</v>
      </c>
      <c r="E1759">
        <v>0.8</v>
      </c>
      <c r="F1759">
        <v>0.8</v>
      </c>
      <c r="G1759">
        <v>0.8</v>
      </c>
      <c r="H1759">
        <v>0.8</v>
      </c>
      <c r="I1759">
        <v>0.8</v>
      </c>
      <c r="J1759">
        <v>0.8</v>
      </c>
      <c r="K1759">
        <v>0.8</v>
      </c>
      <c r="L1759">
        <v>0.8</v>
      </c>
      <c r="M1759">
        <v>0.8</v>
      </c>
      <c r="N1759">
        <v>0.8</v>
      </c>
      <c r="O1759">
        <v>0.8</v>
      </c>
      <c r="P1759">
        <v>0.8</v>
      </c>
      <c r="Q1759">
        <v>0.8</v>
      </c>
      <c r="R1759">
        <v>0.8</v>
      </c>
      <c r="S1759">
        <v>0.8</v>
      </c>
      <c r="T1759">
        <v>0.8</v>
      </c>
      <c r="U1759">
        <v>0.8</v>
      </c>
      <c r="V1759">
        <v>0.8</v>
      </c>
      <c r="W1759">
        <v>0.8</v>
      </c>
      <c r="X1759">
        <v>0.8</v>
      </c>
      <c r="Y1759">
        <v>0.8</v>
      </c>
      <c r="Z1759">
        <v>0.8</v>
      </c>
      <c r="AA1759">
        <v>0.8</v>
      </c>
      <c r="AB1759" s="7">
        <f t="shared" si="81"/>
        <v>19.200000000000006</v>
      </c>
      <c r="AC1759">
        <f>INDEX(SHELF_days!$C$2:$C$289,MATCH(A1759&amp;"|"&amp;C1759,SHELF_days!$D$2:$D$289,0))</f>
        <v>6</v>
      </c>
      <c r="AD1759" s="8">
        <f t="shared" si="82"/>
        <v>115.20000000000005</v>
      </c>
      <c r="AE1759" s="7">
        <f t="shared" si="83"/>
        <v>0.8</v>
      </c>
    </row>
    <row r="1760" spans="1:31" x14ac:dyDescent="0.45">
      <c r="A1760" t="s">
        <v>37</v>
      </c>
      <c r="B1760" t="s">
        <v>175</v>
      </c>
      <c r="C1760" t="s">
        <v>134</v>
      </c>
      <c r="D1760">
        <v>0.24166051617721671</v>
      </c>
      <c r="E1760">
        <v>0.2343175031241935</v>
      </c>
      <c r="F1760">
        <v>0.23474689320506109</v>
      </c>
      <c r="G1760">
        <v>0.2415407738917788</v>
      </c>
      <c r="H1760">
        <v>0.26398149632425749</v>
      </c>
      <c r="I1760">
        <v>0.31269823568471727</v>
      </c>
      <c r="J1760">
        <v>0.32555426323993181</v>
      </c>
      <c r="K1760">
        <v>0.31266237939961389</v>
      </c>
      <c r="L1760">
        <v>0.32182233223296819</v>
      </c>
      <c r="M1760">
        <v>0.34215483790242412</v>
      </c>
      <c r="N1760">
        <v>0.35723616848498058</v>
      </c>
      <c r="O1760">
        <v>0.37440446766160967</v>
      </c>
      <c r="P1760">
        <v>0.37287747685341083</v>
      </c>
      <c r="Q1760">
        <v>0.37913196391792509</v>
      </c>
      <c r="R1760">
        <v>0.39481753930500152</v>
      </c>
      <c r="S1760">
        <v>0.45534582591571993</v>
      </c>
      <c r="T1760">
        <v>0.51252309921492489</v>
      </c>
      <c r="U1760">
        <v>0.53174361737598941</v>
      </c>
      <c r="V1760">
        <v>0.53085008760461683</v>
      </c>
      <c r="W1760">
        <v>0.52262593954544212</v>
      </c>
      <c r="X1760">
        <v>0.47481512472157578</v>
      </c>
      <c r="Y1760">
        <v>0.37919482308440272</v>
      </c>
      <c r="Z1760">
        <v>0.29632962019993081</v>
      </c>
      <c r="AA1760">
        <v>0.26054881036334188</v>
      </c>
      <c r="AB1760" s="7">
        <f t="shared" si="81"/>
        <v>8.6735837954310355</v>
      </c>
      <c r="AC1760">
        <f>INDEX(SHELF_days!$C$2:$C$289,MATCH(A1760&amp;"|"&amp;C1760,SHELF_days!$D$2:$D$289,0))</f>
        <v>90</v>
      </c>
      <c r="AD1760" s="8">
        <f t="shared" si="82"/>
        <v>780.62254158879318</v>
      </c>
      <c r="AE1760" s="7">
        <f t="shared" si="83"/>
        <v>0.53174361737598941</v>
      </c>
    </row>
    <row r="1761" spans="1:31" x14ac:dyDescent="0.45">
      <c r="A1761" t="s">
        <v>37</v>
      </c>
      <c r="B1761" t="s">
        <v>175</v>
      </c>
      <c r="C1761" t="s">
        <v>135</v>
      </c>
      <c r="D1761">
        <v>0.37782048629952247</v>
      </c>
      <c r="E1761">
        <v>0.36127697261454761</v>
      </c>
      <c r="F1761">
        <v>0.35546366567702781</v>
      </c>
      <c r="G1761">
        <v>0.36805053790163672</v>
      </c>
      <c r="H1761">
        <v>0.39929904136725292</v>
      </c>
      <c r="I1761">
        <v>0.45463208347864881</v>
      </c>
      <c r="J1761">
        <v>0.48695325190189648</v>
      </c>
      <c r="K1761">
        <v>0.49281333563992308</v>
      </c>
      <c r="L1761">
        <v>0.50855488509111269</v>
      </c>
      <c r="M1761">
        <v>0.55014835366959114</v>
      </c>
      <c r="N1761">
        <v>0.58552619925447924</v>
      </c>
      <c r="O1761">
        <v>0.59005163238032454</v>
      </c>
      <c r="P1761">
        <v>0.58497465986903485</v>
      </c>
      <c r="Q1761">
        <v>0.58428190078928444</v>
      </c>
      <c r="R1761">
        <v>0.60559824885297586</v>
      </c>
      <c r="S1761">
        <v>0.6669946670331186</v>
      </c>
      <c r="T1761">
        <v>0.72007619767068654</v>
      </c>
      <c r="U1761">
        <v>0.73876806486639424</v>
      </c>
      <c r="V1761">
        <v>0.73763439442369116</v>
      </c>
      <c r="W1761">
        <v>0.7269812004314431</v>
      </c>
      <c r="X1761">
        <v>0.69639966655480356</v>
      </c>
      <c r="Y1761">
        <v>0.58870346451780653</v>
      </c>
      <c r="Z1761">
        <v>0.46594993489863162</v>
      </c>
      <c r="AA1761">
        <v>0.39565418595741381</v>
      </c>
      <c r="AB1761" s="7">
        <f t="shared" si="81"/>
        <v>13.042607031141246</v>
      </c>
      <c r="AC1761">
        <f>INDEX(SHELF_days!$C$2:$C$289,MATCH(A1761&amp;"|"&amp;C1761,SHELF_days!$D$2:$D$289,0))</f>
        <v>112</v>
      </c>
      <c r="AD1761" s="8">
        <f t="shared" si="82"/>
        <v>1460.7719874878196</v>
      </c>
      <c r="AE1761" s="7">
        <f t="shared" si="83"/>
        <v>0.73876806486639424</v>
      </c>
    </row>
    <row r="1762" spans="1:31" x14ac:dyDescent="0.45">
      <c r="A1762" t="s">
        <v>37</v>
      </c>
      <c r="B1762" t="s">
        <v>175</v>
      </c>
      <c r="C1762" t="s">
        <v>136</v>
      </c>
      <c r="D1762">
        <v>0.25022928297655173</v>
      </c>
      <c r="E1762">
        <v>0.24585929822957719</v>
      </c>
      <c r="F1762">
        <v>0.24611687694432449</v>
      </c>
      <c r="G1762">
        <v>0.24841737856959151</v>
      </c>
      <c r="H1762">
        <v>0.25506102806177883</v>
      </c>
      <c r="I1762">
        <v>0.28751041274260519</v>
      </c>
      <c r="J1762">
        <v>0.30576059785494619</v>
      </c>
      <c r="K1762">
        <v>0.30892181632401428</v>
      </c>
      <c r="L1762">
        <v>0.33337906745714502</v>
      </c>
      <c r="M1762">
        <v>0.37032515122582038</v>
      </c>
      <c r="N1762">
        <v>0.39394962907067038</v>
      </c>
      <c r="O1762">
        <v>0.41469260067052272</v>
      </c>
      <c r="P1762">
        <v>0.4210432578330458</v>
      </c>
      <c r="Q1762">
        <v>0.42071872525259618</v>
      </c>
      <c r="R1762">
        <v>0.44036083143249211</v>
      </c>
      <c r="S1762">
        <v>0.50072942477344451</v>
      </c>
      <c r="T1762">
        <v>0.56020354766887825</v>
      </c>
      <c r="U1762">
        <v>0.56636219663802356</v>
      </c>
      <c r="V1762">
        <v>0.56646954415824058</v>
      </c>
      <c r="W1762">
        <v>0.56199304189764876</v>
      </c>
      <c r="X1762">
        <v>0.52249247448422409</v>
      </c>
      <c r="Y1762">
        <v>0.3992099342301656</v>
      </c>
      <c r="Z1762">
        <v>0.30580763156225782</v>
      </c>
      <c r="AA1762">
        <v>0.27852835799043513</v>
      </c>
      <c r="AB1762" s="7">
        <f t="shared" si="81"/>
        <v>9.2041421080490018</v>
      </c>
      <c r="AC1762">
        <f>INDEX(SHELF_days!$C$2:$C$289,MATCH(A1762&amp;"|"&amp;C1762,SHELF_days!$D$2:$D$289,0))</f>
        <v>72</v>
      </c>
      <c r="AD1762" s="8">
        <f t="shared" si="82"/>
        <v>662.6982317795281</v>
      </c>
      <c r="AE1762" s="7">
        <f t="shared" si="83"/>
        <v>0.56646954415824058</v>
      </c>
    </row>
    <row r="1763" spans="1:31" x14ac:dyDescent="0.45">
      <c r="A1763" t="s">
        <v>37</v>
      </c>
      <c r="B1763" t="s">
        <v>175</v>
      </c>
      <c r="C1763" t="s">
        <v>137</v>
      </c>
      <c r="D1763">
        <v>0.48261072041118519</v>
      </c>
      <c r="E1763">
        <v>0.45780608875222151</v>
      </c>
      <c r="F1763">
        <v>0.45029946703965013</v>
      </c>
      <c r="G1763">
        <v>0.46620684820724412</v>
      </c>
      <c r="H1763">
        <v>0.50288767657566025</v>
      </c>
      <c r="I1763">
        <v>0.55232774462421808</v>
      </c>
      <c r="J1763">
        <v>0.59360105204036895</v>
      </c>
      <c r="K1763">
        <v>0.62561400734384986</v>
      </c>
      <c r="L1763">
        <v>0.67279124626077802</v>
      </c>
      <c r="M1763">
        <v>0.72603909040881665</v>
      </c>
      <c r="N1763">
        <v>0.77490954278895996</v>
      </c>
      <c r="O1763">
        <v>0.78903343939582116</v>
      </c>
      <c r="P1763">
        <v>0.79131291068509368</v>
      </c>
      <c r="Q1763">
        <v>0.79061494867970583</v>
      </c>
      <c r="R1763">
        <v>0.80960188547295076</v>
      </c>
      <c r="S1763">
        <v>0.85094428305871017</v>
      </c>
      <c r="T1763">
        <v>0.88743725676888408</v>
      </c>
      <c r="U1763">
        <v>0.89361250587002194</v>
      </c>
      <c r="V1763">
        <v>0.88187751534663084</v>
      </c>
      <c r="W1763">
        <v>0.87639594163451839</v>
      </c>
      <c r="X1763">
        <v>0.84911364571798909</v>
      </c>
      <c r="Y1763">
        <v>0.75260173908424155</v>
      </c>
      <c r="Z1763">
        <v>0.61707859770426166</v>
      </c>
      <c r="AA1763">
        <v>0.5275392508150899</v>
      </c>
      <c r="AB1763" s="7">
        <f t="shared" si="81"/>
        <v>16.62225740468687</v>
      </c>
      <c r="AC1763">
        <f>INDEX(SHELF_days!$C$2:$C$289,MATCH(A1763&amp;"|"&amp;C1763,SHELF_days!$D$2:$D$289,0))</f>
        <v>79</v>
      </c>
      <c r="AD1763" s="8">
        <f t="shared" si="82"/>
        <v>1313.1583349702628</v>
      </c>
      <c r="AE1763" s="7">
        <f t="shared" si="83"/>
        <v>0.89361250587002194</v>
      </c>
    </row>
    <row r="1764" spans="1:31" x14ac:dyDescent="0.45">
      <c r="A1764" t="s">
        <v>37</v>
      </c>
      <c r="B1764" t="s">
        <v>175</v>
      </c>
      <c r="C1764" t="s">
        <v>138</v>
      </c>
      <c r="D1764">
        <v>0.62599429745625079</v>
      </c>
      <c r="E1764">
        <v>0.57445088762014118</v>
      </c>
      <c r="F1764">
        <v>0.57028093446367401</v>
      </c>
      <c r="G1764">
        <v>0.57553653625243795</v>
      </c>
      <c r="H1764">
        <v>0.60366379990020103</v>
      </c>
      <c r="I1764">
        <v>0.58352119974073713</v>
      </c>
      <c r="J1764">
        <v>0.65370987783060452</v>
      </c>
      <c r="K1764">
        <v>0.77096989019785456</v>
      </c>
      <c r="L1764">
        <v>0.86255281839940567</v>
      </c>
      <c r="M1764">
        <v>0.92814989998020114</v>
      </c>
      <c r="N1764">
        <v>0.97649612439459255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1</v>
      </c>
      <c r="V1764">
        <v>1</v>
      </c>
      <c r="W1764">
        <v>1</v>
      </c>
      <c r="X1764">
        <v>1</v>
      </c>
      <c r="Y1764">
        <v>1</v>
      </c>
      <c r="Z1764">
        <v>0.91410950834110893</v>
      </c>
      <c r="AA1764">
        <v>0.81177301463494211</v>
      </c>
      <c r="AB1764" s="7">
        <f t="shared" si="81"/>
        <v>20.451208789212153</v>
      </c>
      <c r="AC1764">
        <f>INDEX(SHELF_days!$C$2:$C$289,MATCH(A1764&amp;"|"&amp;C1764,SHELF_days!$D$2:$D$289,0))</f>
        <v>6</v>
      </c>
      <c r="AD1764" s="8">
        <f t="shared" si="82"/>
        <v>122.70725273527292</v>
      </c>
      <c r="AE1764" s="7">
        <f t="shared" si="83"/>
        <v>1</v>
      </c>
    </row>
    <row r="1765" spans="1:31" x14ac:dyDescent="0.45">
      <c r="A1765" t="s">
        <v>37</v>
      </c>
      <c r="B1765" t="s">
        <v>175</v>
      </c>
      <c r="C1765" t="s">
        <v>139</v>
      </c>
      <c r="D1765">
        <v>0.36455217865662948</v>
      </c>
      <c r="E1765">
        <v>0.33622571342495888</v>
      </c>
      <c r="F1765">
        <v>0.3452229849647887</v>
      </c>
      <c r="G1765">
        <v>0.40474441823640039</v>
      </c>
      <c r="H1765">
        <v>0.50507561599789674</v>
      </c>
      <c r="I1765">
        <v>0.60959668707425108</v>
      </c>
      <c r="J1765">
        <v>0.65517400947232596</v>
      </c>
      <c r="K1765">
        <v>0.60101441883422901</v>
      </c>
      <c r="L1765">
        <v>0.59575881704546496</v>
      </c>
      <c r="M1765">
        <v>0.59050321525670091</v>
      </c>
      <c r="N1765">
        <v>0.58371044124544946</v>
      </c>
      <c r="O1765">
        <v>0.57845483945668552</v>
      </c>
      <c r="P1765">
        <v>0.56655254481820216</v>
      </c>
      <c r="Q1765">
        <v>0.55589526007914181</v>
      </c>
      <c r="R1765">
        <v>0.58371044124544946</v>
      </c>
      <c r="S1765">
        <v>0.66043957134028519</v>
      </c>
      <c r="T1765">
        <v>0.66570845323464323</v>
      </c>
      <c r="U1765">
        <v>0.66570845323464323</v>
      </c>
      <c r="V1765">
        <v>0.66256770826169897</v>
      </c>
      <c r="W1765">
        <v>0.66570845323464323</v>
      </c>
      <c r="X1765">
        <v>0.66043957134028519</v>
      </c>
      <c r="Y1765">
        <v>0.60434108528548713</v>
      </c>
      <c r="Z1765">
        <v>0.49053058034623842</v>
      </c>
      <c r="AA1765">
        <v>0.42310416421989061</v>
      </c>
      <c r="AB1765" s="7">
        <f t="shared" si="81"/>
        <v>13.37473962630639</v>
      </c>
      <c r="AC1765">
        <f>INDEX(SHELF_days!$C$2:$C$289,MATCH(A1765&amp;"|"&amp;C1765,SHELF_days!$D$2:$D$289,0))</f>
        <v>6</v>
      </c>
      <c r="AD1765" s="8">
        <f t="shared" si="82"/>
        <v>80.248437757838332</v>
      </c>
      <c r="AE1765" s="7">
        <f t="shared" si="83"/>
        <v>0.66570845323464323</v>
      </c>
    </row>
    <row r="1766" spans="1:31" x14ac:dyDescent="0.45">
      <c r="A1766" t="s">
        <v>37</v>
      </c>
      <c r="B1766" t="s">
        <v>176</v>
      </c>
      <c r="C1766" t="s">
        <v>134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1.0860935894518231E-2</v>
      </c>
      <c r="J1766">
        <v>1.5533180427135661E-2</v>
      </c>
      <c r="K1766">
        <v>1.411883849658211E-2</v>
      </c>
      <c r="L1766">
        <v>9.3444890652348688E-3</v>
      </c>
      <c r="M1766">
        <v>9.3444890652348688E-3</v>
      </c>
      <c r="N1766">
        <v>9.3444890652348688E-3</v>
      </c>
      <c r="O1766">
        <v>9.3444890652348688E-3</v>
      </c>
      <c r="P1766">
        <v>9.3444890652348688E-3</v>
      </c>
      <c r="Q1766">
        <v>9.3444890652348688E-3</v>
      </c>
      <c r="R1766">
        <v>9.3444890652348688E-3</v>
      </c>
      <c r="S1766">
        <v>9.3444890652348688E-3</v>
      </c>
      <c r="T1766">
        <v>2.144770122763236E-2</v>
      </c>
      <c r="U1766">
        <v>8.4325410530611003E-2</v>
      </c>
      <c r="V1766">
        <v>8.3202256644583167E-2</v>
      </c>
      <c r="W1766">
        <v>2.0570355431139241E-2</v>
      </c>
      <c r="X1766">
        <v>7.8885488426062075E-3</v>
      </c>
      <c r="Y1766">
        <v>0</v>
      </c>
      <c r="Z1766">
        <v>0</v>
      </c>
      <c r="AA1766">
        <v>0</v>
      </c>
      <c r="AB1766" s="7">
        <f t="shared" si="81"/>
        <v>0.33270314001668688</v>
      </c>
      <c r="AC1766">
        <f>INDEX(SHELF_days!$C$2:$C$289,MATCH(A1766&amp;"|"&amp;C1766,SHELF_days!$D$2:$D$289,0))</f>
        <v>90</v>
      </c>
      <c r="AD1766" s="8">
        <f t="shared" si="82"/>
        <v>29.943282601501821</v>
      </c>
      <c r="AE1766" s="7">
        <f t="shared" si="83"/>
        <v>8.4325410530611003E-2</v>
      </c>
    </row>
    <row r="1767" spans="1:31" x14ac:dyDescent="0.45">
      <c r="A1767" t="s">
        <v>37</v>
      </c>
      <c r="B1767" t="s">
        <v>176</v>
      </c>
      <c r="C1767" t="s">
        <v>135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1.9475564016980811E-3</v>
      </c>
      <c r="T1767">
        <v>1.7468919132221501E-2</v>
      </c>
      <c r="U1767">
        <v>7.023493450589828E-2</v>
      </c>
      <c r="V1767">
        <v>7.3428076130527042E-2</v>
      </c>
      <c r="W1767">
        <v>3.4290228490091938E-2</v>
      </c>
      <c r="X1767">
        <v>5.1903323520982826E-3</v>
      </c>
      <c r="Y1767">
        <v>0</v>
      </c>
      <c r="Z1767">
        <v>0</v>
      </c>
      <c r="AA1767">
        <v>0</v>
      </c>
      <c r="AB1767" s="7">
        <f t="shared" si="81"/>
        <v>0.20256004701253513</v>
      </c>
      <c r="AC1767">
        <f>INDEX(SHELF_days!$C$2:$C$289,MATCH(A1767&amp;"|"&amp;C1767,SHELF_days!$D$2:$D$289,0))</f>
        <v>112</v>
      </c>
      <c r="AD1767" s="8">
        <f t="shared" si="82"/>
        <v>22.686725265403936</v>
      </c>
      <c r="AE1767" s="7">
        <f t="shared" si="83"/>
        <v>7.3428076130527042E-2</v>
      </c>
    </row>
    <row r="1768" spans="1:31" x14ac:dyDescent="0.45">
      <c r="A1768" t="s">
        <v>37</v>
      </c>
      <c r="B1768" t="s">
        <v>176</v>
      </c>
      <c r="C1768" t="s">
        <v>136</v>
      </c>
      <c r="D1768">
        <v>5.5526113127043017E-2</v>
      </c>
      <c r="E1768">
        <v>5.5526113127043017E-2</v>
      </c>
      <c r="F1768">
        <v>5.5526113127043017E-2</v>
      </c>
      <c r="G1768">
        <v>5.5526113127043017E-2</v>
      </c>
      <c r="H1768">
        <v>5.5526113127043017E-2</v>
      </c>
      <c r="I1768">
        <v>5.5526113127043017E-2</v>
      </c>
      <c r="J1768">
        <v>5.5526113127043017E-2</v>
      </c>
      <c r="K1768">
        <v>5.5526113127043017E-2</v>
      </c>
      <c r="L1768">
        <v>5.5526113127043017E-2</v>
      </c>
      <c r="M1768">
        <v>6.0557354832333682E-2</v>
      </c>
      <c r="N1768">
        <v>9.6905764231261779E-2</v>
      </c>
      <c r="O1768">
        <v>0.15216694361724131</v>
      </c>
      <c r="P1768">
        <v>0.21432639777053439</v>
      </c>
      <c r="Q1768">
        <v>0.29835788181105982</v>
      </c>
      <c r="R1768">
        <v>0.34390149152482369</v>
      </c>
      <c r="S1768">
        <v>0.38273178021503529</v>
      </c>
      <c r="T1768">
        <v>0.46876526356303089</v>
      </c>
      <c r="U1768">
        <v>0.50786298536922159</v>
      </c>
      <c r="V1768">
        <v>0.4755010789608245</v>
      </c>
      <c r="W1768">
        <v>0.28020492179837908</v>
      </c>
      <c r="X1768">
        <v>0.13324917488035851</v>
      </c>
      <c r="Y1768">
        <v>3.4888774448163178E-2</v>
      </c>
      <c r="Z1768">
        <v>3.0824790835245829E-2</v>
      </c>
      <c r="AA1768">
        <v>3.0824790835245829E-2</v>
      </c>
      <c r="AB1768" s="7">
        <f t="shared" si="81"/>
        <v>4.010804412836146</v>
      </c>
      <c r="AC1768">
        <f>INDEX(SHELF_days!$C$2:$C$289,MATCH(A1768&amp;"|"&amp;C1768,SHELF_days!$D$2:$D$289,0))</f>
        <v>72</v>
      </c>
      <c r="AD1768" s="8">
        <f t="shared" si="82"/>
        <v>288.7779177242025</v>
      </c>
      <c r="AE1768" s="7">
        <f t="shared" si="83"/>
        <v>0.50786298536922159</v>
      </c>
    </row>
    <row r="1769" spans="1:31" x14ac:dyDescent="0.45">
      <c r="A1769" t="s">
        <v>37</v>
      </c>
      <c r="B1769" t="s">
        <v>176</v>
      </c>
      <c r="C1769" t="s">
        <v>137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5.8710316769636306E-3</v>
      </c>
      <c r="Q1769">
        <v>1.368481518388791E-2</v>
      </c>
      <c r="R1769">
        <v>3.6516605038746479E-2</v>
      </c>
      <c r="S1769">
        <v>4.2173755780301588E-2</v>
      </c>
      <c r="T1769">
        <v>5.3281305692516948E-2</v>
      </c>
      <c r="U1769">
        <v>6.5650753123642505E-2</v>
      </c>
      <c r="V1769">
        <v>5.1584516938276079E-2</v>
      </c>
      <c r="W1769">
        <v>3.122305188738583E-2</v>
      </c>
      <c r="X1769">
        <v>0</v>
      </c>
      <c r="Y1769">
        <v>0</v>
      </c>
      <c r="Z1769">
        <v>0</v>
      </c>
      <c r="AA1769">
        <v>0</v>
      </c>
      <c r="AB1769" s="7">
        <f t="shared" si="81"/>
        <v>0.29998583532172096</v>
      </c>
      <c r="AC1769">
        <f>INDEX(SHELF_days!$C$2:$C$289,MATCH(A1769&amp;"|"&amp;C1769,SHELF_days!$D$2:$D$289,0))</f>
        <v>79</v>
      </c>
      <c r="AD1769" s="8">
        <f t="shared" si="82"/>
        <v>23.698880990415955</v>
      </c>
      <c r="AE1769" s="7">
        <f t="shared" si="83"/>
        <v>6.5650753123642505E-2</v>
      </c>
    </row>
    <row r="1770" spans="1:31" x14ac:dyDescent="0.45">
      <c r="A1770" t="s">
        <v>37</v>
      </c>
      <c r="B1770" t="s">
        <v>176</v>
      </c>
      <c r="C1770" t="s">
        <v>138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0.53730812125100491</v>
      </c>
      <c r="R1770">
        <v>0.71169950661859138</v>
      </c>
      <c r="S1770">
        <v>0.71539608211890182</v>
      </c>
      <c r="T1770">
        <v>0.73605341579710715</v>
      </c>
      <c r="U1770">
        <v>0.73605341579710715</v>
      </c>
      <c r="V1770">
        <v>0.73605341579710715</v>
      </c>
      <c r="W1770">
        <v>0.71539608211890182</v>
      </c>
      <c r="X1770">
        <v>0.1193776440982605</v>
      </c>
      <c r="Y1770">
        <v>0</v>
      </c>
      <c r="Z1770">
        <v>0</v>
      </c>
      <c r="AA1770">
        <v>0</v>
      </c>
      <c r="AB1770" s="7">
        <f t="shared" si="81"/>
        <v>5.0073376835969814</v>
      </c>
      <c r="AC1770">
        <f>INDEX(SHELF_days!$C$2:$C$289,MATCH(A1770&amp;"|"&amp;C1770,SHELF_days!$D$2:$D$289,0))</f>
        <v>6</v>
      </c>
      <c r="AD1770" s="8">
        <f t="shared" si="82"/>
        <v>30.044026101581888</v>
      </c>
      <c r="AE1770" s="7">
        <f t="shared" si="83"/>
        <v>0.73605341579710715</v>
      </c>
    </row>
    <row r="1771" spans="1:31" x14ac:dyDescent="0.45">
      <c r="A1771" t="s">
        <v>37</v>
      </c>
      <c r="B1771" t="s">
        <v>176</v>
      </c>
      <c r="C1771" t="s">
        <v>139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 s="7">
        <f t="shared" si="81"/>
        <v>0</v>
      </c>
      <c r="AC1771">
        <f>INDEX(SHELF_days!$C$2:$C$289,MATCH(A1771&amp;"|"&amp;C1771,SHELF_days!$D$2:$D$289,0))</f>
        <v>6</v>
      </c>
      <c r="AD1771" s="8">
        <f t="shared" si="82"/>
        <v>0</v>
      </c>
      <c r="AE1771" s="7">
        <f t="shared" si="83"/>
        <v>0</v>
      </c>
    </row>
    <row r="1772" spans="1:31" x14ac:dyDescent="0.45">
      <c r="A1772" t="s">
        <v>37</v>
      </c>
      <c r="B1772" t="s">
        <v>177</v>
      </c>
      <c r="C1772" t="s">
        <v>134</v>
      </c>
      <c r="D1772">
        <v>0.31059677938808372</v>
      </c>
      <c r="E1772">
        <v>0.31059677938808372</v>
      </c>
      <c r="F1772">
        <v>0.31059677938808372</v>
      </c>
      <c r="G1772">
        <v>0.31059677938808372</v>
      </c>
      <c r="H1772">
        <v>0.31059677938808372</v>
      </c>
      <c r="I1772">
        <v>0.31059677938808372</v>
      </c>
      <c r="J1772">
        <v>0.31059677938808372</v>
      </c>
      <c r="K1772">
        <v>0.31059677938808372</v>
      </c>
      <c r="L1772">
        <v>0.31059677938808372</v>
      </c>
      <c r="M1772">
        <v>0.31059677938808372</v>
      </c>
      <c r="N1772">
        <v>0.31059677938808372</v>
      </c>
      <c r="O1772">
        <v>0.31059677938808372</v>
      </c>
      <c r="P1772">
        <v>0.31059677938808372</v>
      </c>
      <c r="Q1772">
        <v>0.31059677938808372</v>
      </c>
      <c r="R1772">
        <v>0.31059677938808372</v>
      </c>
      <c r="S1772">
        <v>0.31059677938808372</v>
      </c>
      <c r="T1772">
        <v>0.31059677938808372</v>
      </c>
      <c r="U1772">
        <v>0.31059677938808372</v>
      </c>
      <c r="V1772">
        <v>0.31059677938808372</v>
      </c>
      <c r="W1772">
        <v>0.31059677938808372</v>
      </c>
      <c r="X1772">
        <v>0.31059677938808372</v>
      </c>
      <c r="Y1772">
        <v>0.31059677938808372</v>
      </c>
      <c r="Z1772">
        <v>0.31059677938808372</v>
      </c>
      <c r="AA1772">
        <v>0.31085539452495969</v>
      </c>
      <c r="AB1772" s="7">
        <f t="shared" si="81"/>
        <v>7.4545813204508802</v>
      </c>
      <c r="AC1772">
        <f>INDEX(SHELF_days!$C$2:$C$289,MATCH(A1772&amp;"|"&amp;C1772,SHELF_days!$D$2:$D$289,0))</f>
        <v>90</v>
      </c>
      <c r="AD1772" s="8">
        <f t="shared" si="82"/>
        <v>670.91231884057925</v>
      </c>
      <c r="AE1772" s="7">
        <f t="shared" si="83"/>
        <v>0.31085539452495969</v>
      </c>
    </row>
    <row r="1773" spans="1:31" x14ac:dyDescent="0.45">
      <c r="A1773" t="s">
        <v>37</v>
      </c>
      <c r="B1773" t="s">
        <v>177</v>
      </c>
      <c r="C1773" t="s">
        <v>135</v>
      </c>
      <c r="D1773">
        <v>0.31349003623188398</v>
      </c>
      <c r="E1773">
        <v>0.31349003623188398</v>
      </c>
      <c r="F1773">
        <v>0.31349003623188398</v>
      </c>
      <c r="G1773">
        <v>0.31349003623188398</v>
      </c>
      <c r="H1773">
        <v>0.31349003623188398</v>
      </c>
      <c r="I1773">
        <v>0.31349003623188398</v>
      </c>
      <c r="J1773">
        <v>0.31349003623188398</v>
      </c>
      <c r="K1773">
        <v>0.31349003623188398</v>
      </c>
      <c r="L1773">
        <v>0.31349003623188398</v>
      </c>
      <c r="M1773">
        <v>0.31349003623188398</v>
      </c>
      <c r="N1773">
        <v>0.31349003623188398</v>
      </c>
      <c r="O1773">
        <v>0.31349003623188398</v>
      </c>
      <c r="P1773">
        <v>0.31349003623188398</v>
      </c>
      <c r="Q1773">
        <v>0.31349003623188398</v>
      </c>
      <c r="R1773">
        <v>0.31349003623188398</v>
      </c>
      <c r="S1773">
        <v>0.31349003623188398</v>
      </c>
      <c r="T1773">
        <v>0.31349003623188398</v>
      </c>
      <c r="U1773">
        <v>0.31349003623188398</v>
      </c>
      <c r="V1773">
        <v>0.31349003623188398</v>
      </c>
      <c r="W1773">
        <v>0.31349003623188398</v>
      </c>
      <c r="X1773">
        <v>0.31349003623188398</v>
      </c>
      <c r="Y1773">
        <v>0.31349003623188398</v>
      </c>
      <c r="Z1773">
        <v>0.31349003623188398</v>
      </c>
      <c r="AA1773">
        <v>0.31328222049689441</v>
      </c>
      <c r="AB1773" s="7">
        <f t="shared" si="81"/>
        <v>7.5235530538302262</v>
      </c>
      <c r="AC1773">
        <f>INDEX(SHELF_days!$C$2:$C$289,MATCH(A1773&amp;"|"&amp;C1773,SHELF_days!$D$2:$D$289,0))</f>
        <v>112</v>
      </c>
      <c r="AD1773" s="8">
        <f t="shared" si="82"/>
        <v>842.63794202898532</v>
      </c>
      <c r="AE1773" s="7">
        <f t="shared" si="83"/>
        <v>0.31349003623188398</v>
      </c>
    </row>
    <row r="1774" spans="1:31" x14ac:dyDescent="0.45">
      <c r="A1774" t="s">
        <v>37</v>
      </c>
      <c r="B1774" t="s">
        <v>177</v>
      </c>
      <c r="C1774" t="s">
        <v>136</v>
      </c>
      <c r="D1774">
        <v>0.31017652979066018</v>
      </c>
      <c r="E1774">
        <v>0.31017652979066018</v>
      </c>
      <c r="F1774">
        <v>0.31017652979066018</v>
      </c>
      <c r="G1774">
        <v>0.31017652979066018</v>
      </c>
      <c r="H1774">
        <v>0.31017652979066018</v>
      </c>
      <c r="I1774">
        <v>0.31017652979066018</v>
      </c>
      <c r="J1774">
        <v>0.31017652979066018</v>
      </c>
      <c r="K1774">
        <v>0.31017652979066018</v>
      </c>
      <c r="L1774">
        <v>0.31017652979066018</v>
      </c>
      <c r="M1774">
        <v>0.31017652979066018</v>
      </c>
      <c r="N1774">
        <v>0.31017652979066018</v>
      </c>
      <c r="O1774">
        <v>0.31017652979066018</v>
      </c>
      <c r="P1774">
        <v>0.31017652979066018</v>
      </c>
      <c r="Q1774">
        <v>0.31017652979066018</v>
      </c>
      <c r="R1774">
        <v>0.31017652979066018</v>
      </c>
      <c r="S1774">
        <v>0.31017652979066018</v>
      </c>
      <c r="T1774">
        <v>0.31017652979066018</v>
      </c>
      <c r="U1774">
        <v>0.31017652979066018</v>
      </c>
      <c r="V1774">
        <v>0.31017652979066018</v>
      </c>
      <c r="W1774">
        <v>0.31017652979066018</v>
      </c>
      <c r="X1774">
        <v>0.31017652979066018</v>
      </c>
      <c r="Y1774">
        <v>0.31017652979066018</v>
      </c>
      <c r="Z1774">
        <v>0.31017652979066018</v>
      </c>
      <c r="AA1774">
        <v>0.31017652979066018</v>
      </c>
      <c r="AB1774" s="7">
        <f t="shared" si="81"/>
        <v>7.4442367149758466</v>
      </c>
      <c r="AC1774">
        <f>INDEX(SHELF_days!$C$2:$C$289,MATCH(A1774&amp;"|"&amp;C1774,SHELF_days!$D$2:$D$289,0))</f>
        <v>72</v>
      </c>
      <c r="AD1774" s="8">
        <f t="shared" si="82"/>
        <v>535.98504347826099</v>
      </c>
      <c r="AE1774" s="7">
        <f t="shared" si="83"/>
        <v>0.31017652979066018</v>
      </c>
    </row>
    <row r="1775" spans="1:31" x14ac:dyDescent="0.45">
      <c r="A1775" t="s">
        <v>37</v>
      </c>
      <c r="B1775" t="s">
        <v>177</v>
      </c>
      <c r="C1775" t="s">
        <v>137</v>
      </c>
      <c r="D1775">
        <v>0.31856310768666302</v>
      </c>
      <c r="E1775">
        <v>0.31856310768666302</v>
      </c>
      <c r="F1775">
        <v>0.31856310768666302</v>
      </c>
      <c r="G1775">
        <v>0.31856310768666302</v>
      </c>
      <c r="H1775">
        <v>0.31856310768666302</v>
      </c>
      <c r="I1775">
        <v>0.31856310768666302</v>
      </c>
      <c r="J1775">
        <v>0.31856310768666302</v>
      </c>
      <c r="K1775">
        <v>0.31856310768666302</v>
      </c>
      <c r="L1775">
        <v>0.31856310768666302</v>
      </c>
      <c r="M1775">
        <v>0.31856310768666302</v>
      </c>
      <c r="N1775">
        <v>0.31856310768666302</v>
      </c>
      <c r="O1775">
        <v>0.31856310768666302</v>
      </c>
      <c r="P1775">
        <v>0.31856310768666302</v>
      </c>
      <c r="Q1775">
        <v>0.31856310768666302</v>
      </c>
      <c r="R1775">
        <v>0.31856310768666302</v>
      </c>
      <c r="S1775">
        <v>0.31856310768666302</v>
      </c>
      <c r="T1775">
        <v>0.31856310768666302</v>
      </c>
      <c r="U1775">
        <v>0.31856310768666302</v>
      </c>
      <c r="V1775">
        <v>0.31856310768666302</v>
      </c>
      <c r="W1775">
        <v>0.31856310768666302</v>
      </c>
      <c r="X1775">
        <v>0.31856310768666302</v>
      </c>
      <c r="Y1775">
        <v>0.31856310768666302</v>
      </c>
      <c r="Z1775">
        <v>0.31856310768666302</v>
      </c>
      <c r="AA1775">
        <v>0.31856310768666302</v>
      </c>
      <c r="AB1775" s="7">
        <f t="shared" si="81"/>
        <v>7.6455145844799146</v>
      </c>
      <c r="AC1775">
        <f>INDEX(SHELF_days!$C$2:$C$289,MATCH(A1775&amp;"|"&amp;C1775,SHELF_days!$D$2:$D$289,0))</f>
        <v>79</v>
      </c>
      <c r="AD1775" s="8">
        <f t="shared" si="82"/>
        <v>603.9956521739133</v>
      </c>
      <c r="AE1775" s="7">
        <f t="shared" si="83"/>
        <v>0.31856310768666302</v>
      </c>
    </row>
    <row r="1776" spans="1:31" x14ac:dyDescent="0.45">
      <c r="A1776" t="s">
        <v>37</v>
      </c>
      <c r="B1776" t="s">
        <v>177</v>
      </c>
      <c r="C1776" t="s">
        <v>138</v>
      </c>
      <c r="D1776">
        <v>0.35882850241545888</v>
      </c>
      <c r="E1776">
        <v>0.35882850241545888</v>
      </c>
      <c r="F1776">
        <v>0.35882850241545888</v>
      </c>
      <c r="G1776">
        <v>0.35882850241545888</v>
      </c>
      <c r="H1776">
        <v>0.35882850241545888</v>
      </c>
      <c r="I1776">
        <v>0.35882850241545888</v>
      </c>
      <c r="J1776">
        <v>0.35882850241545888</v>
      </c>
      <c r="K1776">
        <v>0.35882850241545888</v>
      </c>
      <c r="L1776">
        <v>0.35882850241545888</v>
      </c>
      <c r="M1776">
        <v>0.35882850241545888</v>
      </c>
      <c r="N1776">
        <v>0.35882850241545888</v>
      </c>
      <c r="O1776">
        <v>0.35882850241545888</v>
      </c>
      <c r="P1776">
        <v>0.35882850241545888</v>
      </c>
      <c r="Q1776">
        <v>0.35882850241545888</v>
      </c>
      <c r="R1776">
        <v>0.35882850241545888</v>
      </c>
      <c r="S1776">
        <v>0.35882850241545888</v>
      </c>
      <c r="T1776">
        <v>0.35882850241545888</v>
      </c>
      <c r="U1776">
        <v>0.35882850241545888</v>
      </c>
      <c r="V1776">
        <v>0.35882850241545888</v>
      </c>
      <c r="W1776">
        <v>0.35882850241545888</v>
      </c>
      <c r="X1776">
        <v>0.35882850241545888</v>
      </c>
      <c r="Y1776">
        <v>0.35882850241545888</v>
      </c>
      <c r="Z1776">
        <v>0.35882850241545888</v>
      </c>
      <c r="AA1776">
        <v>0.35882850241545888</v>
      </c>
      <c r="AB1776" s="7">
        <f t="shared" si="81"/>
        <v>8.6118840579710092</v>
      </c>
      <c r="AC1776">
        <f>INDEX(SHELF_days!$C$2:$C$289,MATCH(A1776&amp;"|"&amp;C1776,SHELF_days!$D$2:$D$289,0))</f>
        <v>6</v>
      </c>
      <c r="AD1776" s="8">
        <f t="shared" si="82"/>
        <v>51.671304347826052</v>
      </c>
      <c r="AE1776" s="7">
        <f t="shared" si="83"/>
        <v>0.35882850241545888</v>
      </c>
    </row>
    <row r="1777" spans="1:31" x14ac:dyDescent="0.45">
      <c r="A1777" t="s">
        <v>37</v>
      </c>
      <c r="B1777" t="s">
        <v>177</v>
      </c>
      <c r="C1777" t="s">
        <v>139</v>
      </c>
      <c r="D1777">
        <v>0.28512318840579698</v>
      </c>
      <c r="E1777">
        <v>0.28512318840579698</v>
      </c>
      <c r="F1777">
        <v>0.28512318840579698</v>
      </c>
      <c r="G1777">
        <v>0.28512318840579698</v>
      </c>
      <c r="H1777">
        <v>0.28512318840579698</v>
      </c>
      <c r="I1777">
        <v>0.28512318840579698</v>
      </c>
      <c r="J1777">
        <v>0.28512318840579698</v>
      </c>
      <c r="K1777">
        <v>0.28512318840579698</v>
      </c>
      <c r="L1777">
        <v>0.28512318840579698</v>
      </c>
      <c r="M1777">
        <v>0.28512318840579698</v>
      </c>
      <c r="N1777">
        <v>0.28512318840579698</v>
      </c>
      <c r="O1777">
        <v>0.28512318840579698</v>
      </c>
      <c r="P1777">
        <v>0.28512318840579698</v>
      </c>
      <c r="Q1777">
        <v>0.28512318840579698</v>
      </c>
      <c r="R1777">
        <v>0.28512318840579698</v>
      </c>
      <c r="S1777">
        <v>0.28512318840579698</v>
      </c>
      <c r="T1777">
        <v>0.28512318840579698</v>
      </c>
      <c r="U1777">
        <v>0.28512318840579698</v>
      </c>
      <c r="V1777">
        <v>0.28512318840579698</v>
      </c>
      <c r="W1777">
        <v>0.28512318840579698</v>
      </c>
      <c r="X1777">
        <v>0.28512318840579698</v>
      </c>
      <c r="Y1777">
        <v>0.28512318840579698</v>
      </c>
      <c r="Z1777">
        <v>0.28512318840579698</v>
      </c>
      <c r="AA1777">
        <v>0.28512318840579698</v>
      </c>
      <c r="AB1777" s="7">
        <f t="shared" si="81"/>
        <v>6.842956521739131</v>
      </c>
      <c r="AC1777">
        <f>INDEX(SHELF_days!$C$2:$C$289,MATCH(A1777&amp;"|"&amp;C1777,SHELF_days!$D$2:$D$289,0))</f>
        <v>6</v>
      </c>
      <c r="AD1777" s="8">
        <f t="shared" si="82"/>
        <v>41.057739130434783</v>
      </c>
      <c r="AE1777" s="7">
        <f t="shared" si="83"/>
        <v>0.28512318840579698</v>
      </c>
    </row>
    <row r="1778" spans="1:31" x14ac:dyDescent="0.45">
      <c r="A1778" t="s">
        <v>37</v>
      </c>
      <c r="B1778" t="s">
        <v>178</v>
      </c>
      <c r="C1778" t="s">
        <v>134</v>
      </c>
      <c r="D1778">
        <v>0.33343808102146028</v>
      </c>
      <c r="E1778">
        <v>0.32882893877631991</v>
      </c>
      <c r="F1778">
        <v>0.32742929434439322</v>
      </c>
      <c r="G1778">
        <v>0.33201831734951059</v>
      </c>
      <c r="H1778">
        <v>0.34412179666501352</v>
      </c>
      <c r="I1778">
        <v>0.35615685459678731</v>
      </c>
      <c r="J1778">
        <v>0.37449849589327222</v>
      </c>
      <c r="K1778">
        <v>0.36791862618491328</v>
      </c>
      <c r="L1778">
        <v>0.36429660411297132</v>
      </c>
      <c r="M1778">
        <v>0.36857832967821158</v>
      </c>
      <c r="N1778">
        <v>0.37087727220387068</v>
      </c>
      <c r="O1778">
        <v>0.37025365560140772</v>
      </c>
      <c r="P1778">
        <v>0.36528891377268369</v>
      </c>
      <c r="Q1778">
        <v>0.36129724058444329</v>
      </c>
      <c r="R1778">
        <v>0.36413413326595889</v>
      </c>
      <c r="S1778">
        <v>0.38405497522775173</v>
      </c>
      <c r="T1778">
        <v>0.39622480013237882</v>
      </c>
      <c r="U1778">
        <v>0.39795273946500043</v>
      </c>
      <c r="V1778">
        <v>0.39709208308623312</v>
      </c>
      <c r="W1778">
        <v>0.39600005544719968</v>
      </c>
      <c r="X1778">
        <v>0.38987135171253418</v>
      </c>
      <c r="Y1778">
        <v>0.37669907768992922</v>
      </c>
      <c r="Z1778">
        <v>0.35996346271211632</v>
      </c>
      <c r="AA1778">
        <v>0.34402072143537382</v>
      </c>
      <c r="AB1778" s="7">
        <f t="shared" si="81"/>
        <v>8.771015820959736</v>
      </c>
      <c r="AC1778">
        <f>INDEX(SHELF_days!$C$2:$C$289,MATCH(A1778&amp;"|"&amp;C1778,SHELF_days!$D$2:$D$289,0))</f>
        <v>90</v>
      </c>
      <c r="AD1778" s="8">
        <f t="shared" si="82"/>
        <v>789.39142388637629</v>
      </c>
      <c r="AE1778" s="7">
        <f t="shared" si="83"/>
        <v>0.39795273946500043</v>
      </c>
    </row>
    <row r="1779" spans="1:31" x14ac:dyDescent="0.45">
      <c r="A1779" t="s">
        <v>37</v>
      </c>
      <c r="B1779" t="s">
        <v>178</v>
      </c>
      <c r="C1779" t="s">
        <v>135</v>
      </c>
      <c r="D1779">
        <v>0.29178247196563101</v>
      </c>
      <c r="E1779">
        <v>0.28204440052229202</v>
      </c>
      <c r="F1779">
        <v>0.27957440453730931</v>
      </c>
      <c r="G1779">
        <v>0.28823984903735161</v>
      </c>
      <c r="H1779">
        <v>0.30750681569839239</v>
      </c>
      <c r="I1779">
        <v>0.32285182792655093</v>
      </c>
      <c r="J1779">
        <v>0.3305370582623709</v>
      </c>
      <c r="K1779">
        <v>0.33736462615395102</v>
      </c>
      <c r="L1779">
        <v>0.34569874189964411</v>
      </c>
      <c r="M1779">
        <v>0.35277071464646548</v>
      </c>
      <c r="N1779">
        <v>0.3567148241948494</v>
      </c>
      <c r="O1779">
        <v>0.3597735275057074</v>
      </c>
      <c r="P1779">
        <v>0.35983590114169189</v>
      </c>
      <c r="Q1779">
        <v>0.3593477900159322</v>
      </c>
      <c r="R1779">
        <v>0.36312833094131058</v>
      </c>
      <c r="S1779">
        <v>0.36612975030488049</v>
      </c>
      <c r="T1779">
        <v>0.38114722609575769</v>
      </c>
      <c r="U1779">
        <v>0.38554052562104701</v>
      </c>
      <c r="V1779">
        <v>0.38647403440664407</v>
      </c>
      <c r="W1779">
        <v>0.38651545050093777</v>
      </c>
      <c r="X1779">
        <v>0.3824777305996685</v>
      </c>
      <c r="Y1779">
        <v>0.36787870705788328</v>
      </c>
      <c r="Z1779">
        <v>0.33526986996305053</v>
      </c>
      <c r="AA1779">
        <v>0.30977262534861649</v>
      </c>
      <c r="AB1779" s="7">
        <f t="shared" si="81"/>
        <v>8.2383772043479357</v>
      </c>
      <c r="AC1779">
        <f>INDEX(SHELF_days!$C$2:$C$289,MATCH(A1779&amp;"|"&amp;C1779,SHELF_days!$D$2:$D$289,0))</f>
        <v>112</v>
      </c>
      <c r="AD1779" s="8">
        <f t="shared" si="82"/>
        <v>922.69824688696883</v>
      </c>
      <c r="AE1779" s="7">
        <f t="shared" si="83"/>
        <v>0.38651545050093777</v>
      </c>
    </row>
    <row r="1780" spans="1:31" x14ac:dyDescent="0.45">
      <c r="A1780" t="s">
        <v>37</v>
      </c>
      <c r="B1780" t="s">
        <v>178</v>
      </c>
      <c r="C1780" t="s">
        <v>136</v>
      </c>
      <c r="D1780">
        <v>0.31214572797664591</v>
      </c>
      <c r="E1780">
        <v>0.29744461929719113</v>
      </c>
      <c r="F1780">
        <v>0.291278940356404</v>
      </c>
      <c r="G1780">
        <v>0.29410681131521088</v>
      </c>
      <c r="H1780">
        <v>0.29998712814700351</v>
      </c>
      <c r="I1780">
        <v>0.29649640237806579</v>
      </c>
      <c r="J1780">
        <v>0.31173931914464242</v>
      </c>
      <c r="K1780">
        <v>0.33887404749694938</v>
      </c>
      <c r="L1780">
        <v>0.35709754194264171</v>
      </c>
      <c r="M1780">
        <v>0.37164889883486912</v>
      </c>
      <c r="N1780">
        <v>0.38260800690015129</v>
      </c>
      <c r="O1780">
        <v>0.39379380054609892</v>
      </c>
      <c r="P1780">
        <v>0.39992074875685601</v>
      </c>
      <c r="Q1780">
        <v>0.40421880445693531</v>
      </c>
      <c r="R1780">
        <v>0.40733056005819612</v>
      </c>
      <c r="S1780">
        <v>0.40916683990157721</v>
      </c>
      <c r="T1780">
        <v>0.41148118570418329</v>
      </c>
      <c r="U1780">
        <v>0.40963720192812603</v>
      </c>
      <c r="V1780">
        <v>0.41233980483095051</v>
      </c>
      <c r="W1780">
        <v>0.41038775493077689</v>
      </c>
      <c r="X1780">
        <v>0.40116815265046318</v>
      </c>
      <c r="Y1780">
        <v>0.37866792023620688</v>
      </c>
      <c r="Z1780">
        <v>0.35982082937703519</v>
      </c>
      <c r="AA1780">
        <v>0.33256304916855678</v>
      </c>
      <c r="AB1780" s="7">
        <f t="shared" si="81"/>
        <v>8.6839240963357387</v>
      </c>
      <c r="AC1780">
        <f>INDEX(SHELF_days!$C$2:$C$289,MATCH(A1780&amp;"|"&amp;C1780,SHELF_days!$D$2:$D$289,0))</f>
        <v>72</v>
      </c>
      <c r="AD1780" s="8">
        <f t="shared" si="82"/>
        <v>625.24253493617323</v>
      </c>
      <c r="AE1780" s="7">
        <f t="shared" si="83"/>
        <v>0.41233980483095051</v>
      </c>
    </row>
    <row r="1781" spans="1:31" x14ac:dyDescent="0.45">
      <c r="A1781" t="s">
        <v>37</v>
      </c>
      <c r="B1781" t="s">
        <v>178</v>
      </c>
      <c r="C1781" t="s">
        <v>137</v>
      </c>
      <c r="D1781">
        <v>0.30455363467336682</v>
      </c>
      <c r="E1781">
        <v>0.30044729150229121</v>
      </c>
      <c r="F1781">
        <v>0.30046971819873908</v>
      </c>
      <c r="G1781">
        <v>0.30032973948936648</v>
      </c>
      <c r="H1781">
        <v>0.31831820776166181</v>
      </c>
      <c r="I1781">
        <v>0.3425351265420678</v>
      </c>
      <c r="J1781">
        <v>0.33617181482578729</v>
      </c>
      <c r="K1781">
        <v>0.34042039442735428</v>
      </c>
      <c r="L1781">
        <v>0.3546310932087462</v>
      </c>
      <c r="M1781">
        <v>0.36454113428809481</v>
      </c>
      <c r="N1781">
        <v>0.37030103240666101</v>
      </c>
      <c r="O1781">
        <v>0.3731985916906716</v>
      </c>
      <c r="P1781">
        <v>0.37360061656457899</v>
      </c>
      <c r="Q1781">
        <v>0.37394740252844377</v>
      </c>
      <c r="R1781">
        <v>0.37910479013774318</v>
      </c>
      <c r="S1781">
        <v>0.39211859569662982</v>
      </c>
      <c r="T1781">
        <v>0.40075422846172382</v>
      </c>
      <c r="U1781">
        <v>0.40092671835520871</v>
      </c>
      <c r="V1781">
        <v>0.40367120414735691</v>
      </c>
      <c r="W1781">
        <v>0.39960053296996001</v>
      </c>
      <c r="X1781">
        <v>0.38452482597054261</v>
      </c>
      <c r="Y1781">
        <v>0.36483719678415483</v>
      </c>
      <c r="Z1781">
        <v>0.33884646177799088</v>
      </c>
      <c r="AA1781">
        <v>0.31846360500171972</v>
      </c>
      <c r="AB1781" s="7">
        <f t="shared" si="81"/>
        <v>8.5363139574108597</v>
      </c>
      <c r="AC1781">
        <f>INDEX(SHELF_days!$C$2:$C$289,MATCH(A1781&amp;"|"&amp;C1781,SHELF_days!$D$2:$D$289,0))</f>
        <v>79</v>
      </c>
      <c r="AD1781" s="8">
        <f t="shared" si="82"/>
        <v>674.36880263545788</v>
      </c>
      <c r="AE1781" s="7">
        <f t="shared" si="83"/>
        <v>0.40367120414735691</v>
      </c>
    </row>
    <row r="1782" spans="1:31" x14ac:dyDescent="0.45">
      <c r="A1782" t="s">
        <v>37</v>
      </c>
      <c r="B1782" t="s">
        <v>178</v>
      </c>
      <c r="C1782" t="s">
        <v>138</v>
      </c>
      <c r="D1782">
        <v>0.32511334627061939</v>
      </c>
      <c r="E1782">
        <v>0.32511334627061939</v>
      </c>
      <c r="F1782">
        <v>0.30941315360971122</v>
      </c>
      <c r="G1782">
        <v>0.32511334627061939</v>
      </c>
      <c r="H1782">
        <v>0.32511334627061939</v>
      </c>
      <c r="I1782">
        <v>0.23876228663562429</v>
      </c>
      <c r="J1782">
        <v>0.32511334627061939</v>
      </c>
      <c r="K1782">
        <v>0.36985430465459929</v>
      </c>
      <c r="L1782">
        <v>0.36985430465459929</v>
      </c>
      <c r="M1782">
        <v>0.41472380262761588</v>
      </c>
      <c r="N1782">
        <v>0.41472380262761588</v>
      </c>
      <c r="O1782">
        <v>0.41472380262761588</v>
      </c>
      <c r="P1782">
        <v>0.41472380262761588</v>
      </c>
      <c r="Q1782">
        <v>0.41472380262761588</v>
      </c>
      <c r="R1782">
        <v>0.41472380262761588</v>
      </c>
      <c r="S1782">
        <v>0.41472380262761588</v>
      </c>
      <c r="T1782">
        <v>0.41472380262761588</v>
      </c>
      <c r="U1782">
        <v>0.41472380262761588</v>
      </c>
      <c r="V1782">
        <v>0.41472380262761588</v>
      </c>
      <c r="W1782">
        <v>0.41472380262761588</v>
      </c>
      <c r="X1782">
        <v>0.41472380262761588</v>
      </c>
      <c r="Y1782">
        <v>0.41472380262761588</v>
      </c>
      <c r="Z1782">
        <v>0.41472380262761588</v>
      </c>
      <c r="AA1782">
        <v>0.36985430465459929</v>
      </c>
      <c r="AB1782" s="7">
        <f t="shared" si="81"/>
        <v>9.0894383223488564</v>
      </c>
      <c r="AC1782">
        <f>INDEX(SHELF_days!$C$2:$C$289,MATCH(A1782&amp;"|"&amp;C1782,SHELF_days!$D$2:$D$289,0))</f>
        <v>6</v>
      </c>
      <c r="AD1782" s="8">
        <f t="shared" si="82"/>
        <v>54.536629934093142</v>
      </c>
      <c r="AE1782" s="7">
        <f t="shared" si="83"/>
        <v>0.41472380262761588</v>
      </c>
    </row>
    <row r="1783" spans="1:31" x14ac:dyDescent="0.45">
      <c r="A1783" t="s">
        <v>37</v>
      </c>
      <c r="B1783" t="s">
        <v>178</v>
      </c>
      <c r="C1783" t="s">
        <v>139</v>
      </c>
      <c r="D1783">
        <v>0.28024384829760279</v>
      </c>
      <c r="E1783">
        <v>0.28024384829760279</v>
      </c>
      <c r="F1783">
        <v>0.28024384829760279</v>
      </c>
      <c r="G1783">
        <v>0.28024384829760279</v>
      </c>
      <c r="H1783">
        <v>0.28024384829760279</v>
      </c>
      <c r="I1783">
        <v>0.29516362202507412</v>
      </c>
      <c r="J1783">
        <v>0.32499398808079971</v>
      </c>
      <c r="K1783">
        <v>0.32499398808079971</v>
      </c>
      <c r="L1783">
        <v>0.36985430465459929</v>
      </c>
      <c r="M1783">
        <v>0.36985430465459929</v>
      </c>
      <c r="N1783">
        <v>0.36985430465459929</v>
      </c>
      <c r="O1783">
        <v>0.36985430465459929</v>
      </c>
      <c r="P1783">
        <v>0.36985430465459929</v>
      </c>
      <c r="Q1783">
        <v>0.36985430465459929</v>
      </c>
      <c r="R1783">
        <v>0.36985430465459929</v>
      </c>
      <c r="S1783">
        <v>0.41472380262761588</v>
      </c>
      <c r="T1783">
        <v>0.41472380262761588</v>
      </c>
      <c r="U1783">
        <v>0.41472380262761588</v>
      </c>
      <c r="V1783">
        <v>0.41472380262761588</v>
      </c>
      <c r="W1783">
        <v>0.41472380262761588</v>
      </c>
      <c r="X1783">
        <v>0.41472380262761588</v>
      </c>
      <c r="Y1783">
        <v>0.36985430465459929</v>
      </c>
      <c r="Z1783">
        <v>0.36985430465459929</v>
      </c>
      <c r="AA1783">
        <v>0.34002393859887381</v>
      </c>
      <c r="AB1783" s="7">
        <f t="shared" si="81"/>
        <v>8.5034263359306532</v>
      </c>
      <c r="AC1783">
        <f>INDEX(SHELF_days!$C$2:$C$289,MATCH(A1783&amp;"|"&amp;C1783,SHELF_days!$D$2:$D$289,0))</f>
        <v>6</v>
      </c>
      <c r="AD1783" s="8">
        <f t="shared" si="82"/>
        <v>51.020558015583916</v>
      </c>
      <c r="AE1783" s="7">
        <f t="shared" si="83"/>
        <v>0.41472380262761588</v>
      </c>
    </row>
    <row r="1784" spans="1:31" x14ac:dyDescent="0.45">
      <c r="A1784" t="s">
        <v>37</v>
      </c>
      <c r="B1784" t="s">
        <v>179</v>
      </c>
      <c r="C1784" t="s">
        <v>134</v>
      </c>
      <c r="D1784">
        <v>9.1073435142021786E-4</v>
      </c>
      <c r="E1784">
        <v>9.1073435142021786E-4</v>
      </c>
      <c r="F1784">
        <v>9.1073435142021786E-4</v>
      </c>
      <c r="G1784">
        <v>9.1073435142021786E-4</v>
      </c>
      <c r="H1784">
        <v>9.1073435142021786E-4</v>
      </c>
      <c r="I1784">
        <v>9.1175995316731271E-4</v>
      </c>
      <c r="J1784">
        <v>1.253285334949894E-3</v>
      </c>
      <c r="K1784">
        <v>1.2522597332028E-3</v>
      </c>
      <c r="L1784">
        <v>1.2522597332028E-3</v>
      </c>
      <c r="M1784">
        <v>1.2522597332028E-3</v>
      </c>
      <c r="N1784">
        <v>1.483225246648558E-3</v>
      </c>
      <c r="O1784">
        <v>3.6252970556308411E-3</v>
      </c>
      <c r="P1784">
        <v>6.9822966942216713E-3</v>
      </c>
      <c r="Q1784">
        <v>7.3865889029264562E-3</v>
      </c>
      <c r="R1784">
        <v>8.0267695134630546E-3</v>
      </c>
      <c r="S1784">
        <v>1.017109764628895E-2</v>
      </c>
      <c r="T1784">
        <v>1.8588006064346879E-2</v>
      </c>
      <c r="U1784">
        <v>2.34729471857596E-2</v>
      </c>
      <c r="V1784">
        <v>2.0392244657836119E-2</v>
      </c>
      <c r="W1784">
        <v>9.4954312153028662E-3</v>
      </c>
      <c r="X1784">
        <v>2.973834825876198E-3</v>
      </c>
      <c r="Y1784">
        <v>0</v>
      </c>
      <c r="Z1784">
        <v>0</v>
      </c>
      <c r="AA1784">
        <v>0</v>
      </c>
      <c r="AB1784" s="7">
        <f t="shared" si="81"/>
        <v>0.12307323525312788</v>
      </c>
      <c r="AC1784">
        <f>INDEX(SHELF_days!$C$2:$C$289,MATCH(A1784&amp;"|"&amp;C1784,SHELF_days!$D$2:$D$289,0))</f>
        <v>90</v>
      </c>
      <c r="AD1784" s="8">
        <f t="shared" si="82"/>
        <v>11.076591172781509</v>
      </c>
      <c r="AE1784" s="7">
        <f t="shared" si="83"/>
        <v>2.34729471857596E-2</v>
      </c>
    </row>
    <row r="1785" spans="1:31" x14ac:dyDescent="0.45">
      <c r="A1785" t="s">
        <v>37</v>
      </c>
      <c r="B1785" t="s">
        <v>179</v>
      </c>
      <c r="C1785" t="s">
        <v>135</v>
      </c>
      <c r="D1785">
        <v>1.029949565929845E-2</v>
      </c>
      <c r="E1785">
        <v>1.029949565929845E-2</v>
      </c>
      <c r="F1785">
        <v>1.029949565929845E-2</v>
      </c>
      <c r="G1785">
        <v>1.029949565929845E-2</v>
      </c>
      <c r="H1785">
        <v>1.029949565929845E-2</v>
      </c>
      <c r="I1785">
        <v>1.029949565929845E-2</v>
      </c>
      <c r="J1785">
        <v>1.029949565929845E-2</v>
      </c>
      <c r="K1785">
        <v>1.029949565929845E-2</v>
      </c>
      <c r="L1785">
        <v>1.029949565929845E-2</v>
      </c>
      <c r="M1785">
        <v>1.029949565929845E-2</v>
      </c>
      <c r="N1785">
        <v>1.868433937130615E-2</v>
      </c>
      <c r="O1785">
        <v>2.8448635747473309E-2</v>
      </c>
      <c r="P1785">
        <v>4.4691200502115759E-2</v>
      </c>
      <c r="Q1785">
        <v>6.2649303950577287E-2</v>
      </c>
      <c r="R1785">
        <v>8.0305276112934795E-2</v>
      </c>
      <c r="S1785">
        <v>9.3776243717637986E-2</v>
      </c>
      <c r="T1785">
        <v>0.11829601894379391</v>
      </c>
      <c r="U1785">
        <v>0.14757901834116269</v>
      </c>
      <c r="V1785">
        <v>0.1289779175402235</v>
      </c>
      <c r="W1785">
        <v>7.1780327876547201E-2</v>
      </c>
      <c r="X1785">
        <v>3.8324686085439978E-2</v>
      </c>
      <c r="Y1785">
        <v>1.0989469234656509E-2</v>
      </c>
      <c r="Z1785">
        <v>8.9103180928584956E-3</v>
      </c>
      <c r="AA1785">
        <v>8.9103180928584956E-3</v>
      </c>
      <c r="AB1785" s="7">
        <f t="shared" si="81"/>
        <v>0.96531803020257045</v>
      </c>
      <c r="AC1785">
        <f>INDEX(SHELF_days!$C$2:$C$289,MATCH(A1785&amp;"|"&amp;C1785,SHELF_days!$D$2:$D$289,0))</f>
        <v>112</v>
      </c>
      <c r="AD1785" s="8">
        <f t="shared" si="82"/>
        <v>108.1156193826879</v>
      </c>
      <c r="AE1785" s="7">
        <f t="shared" si="83"/>
        <v>0.14757901834116269</v>
      </c>
    </row>
    <row r="1786" spans="1:31" x14ac:dyDescent="0.45">
      <c r="A1786" t="s">
        <v>37</v>
      </c>
      <c r="B1786" t="s">
        <v>179</v>
      </c>
      <c r="C1786" t="s">
        <v>136</v>
      </c>
      <c r="D1786">
        <v>3.5160191894778852E-3</v>
      </c>
      <c r="E1786">
        <v>3.5160191894778852E-3</v>
      </c>
      <c r="F1786">
        <v>3.5160191894778852E-3</v>
      </c>
      <c r="G1786">
        <v>3.5160191894778852E-3</v>
      </c>
      <c r="H1786">
        <v>3.5160191894778852E-3</v>
      </c>
      <c r="I1786">
        <v>3.5160191894778852E-3</v>
      </c>
      <c r="J1786">
        <v>3.5160191894778852E-3</v>
      </c>
      <c r="K1786">
        <v>3.5160191894778852E-3</v>
      </c>
      <c r="L1786">
        <v>3.5160191894778852E-3</v>
      </c>
      <c r="M1786">
        <v>3.5160191894778852E-3</v>
      </c>
      <c r="N1786">
        <v>3.8137000965721632E-3</v>
      </c>
      <c r="O1786">
        <v>9.1381115666150248E-3</v>
      </c>
      <c r="P1786">
        <v>1.139930701852237E-2</v>
      </c>
      <c r="Q1786">
        <v>1.5891699071234552E-2</v>
      </c>
      <c r="R1786">
        <v>2.4411629184788151E-2</v>
      </c>
      <c r="S1786">
        <v>3.7069093146559123E-2</v>
      </c>
      <c r="T1786">
        <v>5.0830873789514452E-2</v>
      </c>
      <c r="U1786">
        <v>8.9845789850749272E-2</v>
      </c>
      <c r="V1786">
        <v>8.2011474505128565E-2</v>
      </c>
      <c r="W1786">
        <v>4.2187102264999138E-2</v>
      </c>
      <c r="X1786">
        <v>9.0745242582951427E-3</v>
      </c>
      <c r="Y1786">
        <v>1.138417939275272E-3</v>
      </c>
      <c r="Z1786">
        <v>1.138417939275272E-3</v>
      </c>
      <c r="AA1786">
        <v>1.138417939275272E-3</v>
      </c>
      <c r="AB1786" s="7">
        <f t="shared" si="81"/>
        <v>0.41424875046558263</v>
      </c>
      <c r="AC1786">
        <f>INDEX(SHELF_days!$C$2:$C$289,MATCH(A1786&amp;"|"&amp;C1786,SHELF_days!$D$2:$D$289,0))</f>
        <v>72</v>
      </c>
      <c r="AD1786" s="8">
        <f t="shared" si="82"/>
        <v>29.82591003352195</v>
      </c>
      <c r="AE1786" s="7">
        <f t="shared" si="83"/>
        <v>8.9845789850749272E-2</v>
      </c>
    </row>
    <row r="1787" spans="1:31" x14ac:dyDescent="0.45">
      <c r="A1787" t="s">
        <v>37</v>
      </c>
      <c r="B1787" t="s">
        <v>179</v>
      </c>
      <c r="C1787" t="s">
        <v>137</v>
      </c>
      <c r="D1787">
        <v>1.37970178523484E-2</v>
      </c>
      <c r="E1787">
        <v>1.37970178523484E-2</v>
      </c>
      <c r="F1787">
        <v>1.37970178523484E-2</v>
      </c>
      <c r="G1787">
        <v>1.37970178523484E-2</v>
      </c>
      <c r="H1787">
        <v>1.37970178523484E-2</v>
      </c>
      <c r="I1787">
        <v>2.1152607617911399E-2</v>
      </c>
      <c r="J1787">
        <v>2.3034911381345339E-2</v>
      </c>
      <c r="K1787">
        <v>2.0060848066978651E-2</v>
      </c>
      <c r="L1787">
        <v>1.7978279334548701E-2</v>
      </c>
      <c r="M1787">
        <v>2.0110855888874971E-2</v>
      </c>
      <c r="N1787">
        <v>5.5712686176483513E-2</v>
      </c>
      <c r="O1787">
        <v>7.2935707191551333E-2</v>
      </c>
      <c r="P1787">
        <v>9.5639024651070131E-2</v>
      </c>
      <c r="Q1787">
        <v>0.12543433924484801</v>
      </c>
      <c r="R1787">
        <v>0.15468891505419549</v>
      </c>
      <c r="S1787">
        <v>0.18728747185109609</v>
      </c>
      <c r="T1787">
        <v>0.2389628442943893</v>
      </c>
      <c r="U1787">
        <v>0.27366687060197142</v>
      </c>
      <c r="V1787">
        <v>0.2428830836408036</v>
      </c>
      <c r="W1787">
        <v>0.132179553165583</v>
      </c>
      <c r="X1787">
        <v>5.0958671556582819E-2</v>
      </c>
      <c r="Y1787">
        <v>1.8135546923970309E-2</v>
      </c>
      <c r="Z1787">
        <v>1.7333552322343331E-2</v>
      </c>
      <c r="AA1787">
        <v>1.7333552322343331E-2</v>
      </c>
      <c r="AB1787" s="7">
        <f t="shared" si="81"/>
        <v>1.8544744105486324</v>
      </c>
      <c r="AC1787">
        <f>INDEX(SHELF_days!$C$2:$C$289,MATCH(A1787&amp;"|"&amp;C1787,SHELF_days!$D$2:$D$289,0))</f>
        <v>79</v>
      </c>
      <c r="AD1787" s="8">
        <f t="shared" si="82"/>
        <v>146.50347843334197</v>
      </c>
      <c r="AE1787" s="7">
        <f t="shared" si="83"/>
        <v>0.27366687060197142</v>
      </c>
    </row>
    <row r="1788" spans="1:31" x14ac:dyDescent="0.45">
      <c r="A1788" t="s">
        <v>37</v>
      </c>
      <c r="B1788" t="s">
        <v>179</v>
      </c>
      <c r="C1788" t="s">
        <v>138</v>
      </c>
      <c r="D1788">
        <v>1.039344810505911E-2</v>
      </c>
      <c r="E1788">
        <v>1.039344810505911E-2</v>
      </c>
      <c r="F1788">
        <v>1.039344810505911E-2</v>
      </c>
      <c r="G1788">
        <v>1.039344810505911E-2</v>
      </c>
      <c r="H1788">
        <v>1.039344810505911E-2</v>
      </c>
      <c r="I1788">
        <v>1.039344810505911E-2</v>
      </c>
      <c r="J1788">
        <v>1.039344810505911E-2</v>
      </c>
      <c r="K1788">
        <v>1.039344810505911E-2</v>
      </c>
      <c r="L1788">
        <v>1.039344810505911E-2</v>
      </c>
      <c r="M1788">
        <v>1.039344810505911E-2</v>
      </c>
      <c r="N1788">
        <v>7.9292347873143362E-2</v>
      </c>
      <c r="O1788">
        <v>0.21971773908536879</v>
      </c>
      <c r="P1788">
        <v>0.39986160915733621</v>
      </c>
      <c r="Q1788">
        <v>0.48808899945116979</v>
      </c>
      <c r="R1788">
        <v>0.57473183504574199</v>
      </c>
      <c r="S1788">
        <v>0.70871439608271769</v>
      </c>
      <c r="T1788">
        <v>0.82692217664762768</v>
      </c>
      <c r="U1788">
        <v>0.89157200837749773</v>
      </c>
      <c r="V1788">
        <v>0.77613642933498528</v>
      </c>
      <c r="W1788">
        <v>0.42323609857537481</v>
      </c>
      <c r="X1788">
        <v>0.16695360600258061</v>
      </c>
      <c r="Y1788">
        <v>3.1952622430739742E-2</v>
      </c>
      <c r="Z1788">
        <v>3.1952622430739742E-2</v>
      </c>
      <c r="AA1788">
        <v>3.1952622430739742E-2</v>
      </c>
      <c r="AB1788" s="7">
        <f t="shared" si="81"/>
        <v>5.7550195939763533</v>
      </c>
      <c r="AC1788">
        <f>INDEX(SHELF_days!$C$2:$C$289,MATCH(A1788&amp;"|"&amp;C1788,SHELF_days!$D$2:$D$289,0))</f>
        <v>6</v>
      </c>
      <c r="AD1788" s="8">
        <f t="shared" si="82"/>
        <v>34.53011756385812</v>
      </c>
      <c r="AE1788" s="7">
        <f t="shared" si="83"/>
        <v>0.89157200837749773</v>
      </c>
    </row>
    <row r="1789" spans="1:31" x14ac:dyDescent="0.45">
      <c r="A1789" t="s">
        <v>37</v>
      </c>
      <c r="B1789" t="s">
        <v>179</v>
      </c>
      <c r="C1789" t="s">
        <v>139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3.0583444098368131E-2</v>
      </c>
      <c r="U1789">
        <v>0.15265569204633139</v>
      </c>
      <c r="V1789">
        <v>0.13528404965403901</v>
      </c>
      <c r="W1789">
        <v>4.7382800715781603E-2</v>
      </c>
      <c r="X1789">
        <v>0</v>
      </c>
      <c r="Y1789">
        <v>0</v>
      </c>
      <c r="Z1789">
        <v>0</v>
      </c>
      <c r="AA1789">
        <v>0</v>
      </c>
      <c r="AB1789" s="7">
        <f t="shared" si="81"/>
        <v>0.36590598651452011</v>
      </c>
      <c r="AC1789">
        <f>INDEX(SHELF_days!$C$2:$C$289,MATCH(A1789&amp;"|"&amp;C1789,SHELF_days!$D$2:$D$289,0))</f>
        <v>6</v>
      </c>
      <c r="AD1789" s="8">
        <f t="shared" si="82"/>
        <v>2.1954359190871209</v>
      </c>
      <c r="AE1789" s="7">
        <f t="shared" si="83"/>
        <v>0.15265569204633139</v>
      </c>
    </row>
    <row r="1790" spans="1:31" x14ac:dyDescent="0.45">
      <c r="A1790" t="s">
        <v>37</v>
      </c>
      <c r="B1790" t="s">
        <v>180</v>
      </c>
      <c r="C1790" t="s">
        <v>134</v>
      </c>
      <c r="D1790">
        <v>0.8</v>
      </c>
      <c r="E1790">
        <v>0.8</v>
      </c>
      <c r="F1790">
        <v>0.8</v>
      </c>
      <c r="G1790">
        <v>0.8</v>
      </c>
      <c r="H1790">
        <v>0.8</v>
      </c>
      <c r="I1790">
        <v>0.8</v>
      </c>
      <c r="J1790">
        <v>0.8</v>
      </c>
      <c r="K1790">
        <v>0.8</v>
      </c>
      <c r="L1790">
        <v>0.8</v>
      </c>
      <c r="M1790">
        <v>0.8</v>
      </c>
      <c r="N1790">
        <v>0.8</v>
      </c>
      <c r="O1790">
        <v>0.8</v>
      </c>
      <c r="P1790">
        <v>0.8</v>
      </c>
      <c r="Q1790">
        <v>0.8</v>
      </c>
      <c r="R1790">
        <v>0.8</v>
      </c>
      <c r="S1790">
        <v>0.8</v>
      </c>
      <c r="T1790">
        <v>0.8</v>
      </c>
      <c r="U1790">
        <v>0.8</v>
      </c>
      <c r="V1790">
        <v>0.8</v>
      </c>
      <c r="W1790">
        <v>0.8</v>
      </c>
      <c r="X1790">
        <v>0.8</v>
      </c>
      <c r="Y1790">
        <v>0.8</v>
      </c>
      <c r="Z1790">
        <v>0.8</v>
      </c>
      <c r="AA1790">
        <v>0.8</v>
      </c>
      <c r="AB1790" s="7">
        <f t="shared" si="81"/>
        <v>19.200000000000006</v>
      </c>
      <c r="AC1790">
        <f>INDEX(SHELF_days!$C$2:$C$289,MATCH(A1790&amp;"|"&amp;C1790,SHELF_days!$D$2:$D$289,0))</f>
        <v>90</v>
      </c>
      <c r="AD1790" s="8">
        <f t="shared" si="82"/>
        <v>1728.0000000000007</v>
      </c>
      <c r="AE1790" s="7">
        <f t="shared" si="83"/>
        <v>0.8</v>
      </c>
    </row>
    <row r="1791" spans="1:31" x14ac:dyDescent="0.45">
      <c r="A1791" t="s">
        <v>37</v>
      </c>
      <c r="B1791" t="s">
        <v>180</v>
      </c>
      <c r="C1791" t="s">
        <v>135</v>
      </c>
      <c r="D1791">
        <v>0.8</v>
      </c>
      <c r="E1791">
        <v>0.8</v>
      </c>
      <c r="F1791">
        <v>0.8</v>
      </c>
      <c r="G1791">
        <v>0.8</v>
      </c>
      <c r="H1791">
        <v>0.8</v>
      </c>
      <c r="I1791">
        <v>0.8</v>
      </c>
      <c r="J1791">
        <v>0.8</v>
      </c>
      <c r="K1791">
        <v>0.8</v>
      </c>
      <c r="L1791">
        <v>0.8</v>
      </c>
      <c r="M1791">
        <v>0.8</v>
      </c>
      <c r="N1791">
        <v>0.8</v>
      </c>
      <c r="O1791">
        <v>0.8</v>
      </c>
      <c r="P1791">
        <v>0.8</v>
      </c>
      <c r="Q1791">
        <v>0.8</v>
      </c>
      <c r="R1791">
        <v>0.8</v>
      </c>
      <c r="S1791">
        <v>0.8</v>
      </c>
      <c r="T1791">
        <v>0.8</v>
      </c>
      <c r="U1791">
        <v>0.8</v>
      </c>
      <c r="V1791">
        <v>0.8</v>
      </c>
      <c r="W1791">
        <v>0.8</v>
      </c>
      <c r="X1791">
        <v>0.8</v>
      </c>
      <c r="Y1791">
        <v>0.8</v>
      </c>
      <c r="Z1791">
        <v>0.8</v>
      </c>
      <c r="AA1791">
        <v>0.8</v>
      </c>
      <c r="AB1791" s="7">
        <f t="shared" si="81"/>
        <v>19.200000000000006</v>
      </c>
      <c r="AC1791">
        <f>INDEX(SHELF_days!$C$2:$C$289,MATCH(A1791&amp;"|"&amp;C1791,SHELF_days!$D$2:$D$289,0))</f>
        <v>112</v>
      </c>
      <c r="AD1791" s="8">
        <f t="shared" si="82"/>
        <v>2150.4000000000005</v>
      </c>
      <c r="AE1791" s="7">
        <f t="shared" si="83"/>
        <v>0.8</v>
      </c>
    </row>
    <row r="1792" spans="1:31" x14ac:dyDescent="0.45">
      <c r="A1792" t="s">
        <v>37</v>
      </c>
      <c r="B1792" t="s">
        <v>180</v>
      </c>
      <c r="C1792" t="s">
        <v>136</v>
      </c>
      <c r="D1792">
        <v>0.8</v>
      </c>
      <c r="E1792">
        <v>0.8</v>
      </c>
      <c r="F1792">
        <v>0.8</v>
      </c>
      <c r="G1792">
        <v>0.8</v>
      </c>
      <c r="H1792">
        <v>0.8</v>
      </c>
      <c r="I1792">
        <v>0.8</v>
      </c>
      <c r="J1792">
        <v>0.8</v>
      </c>
      <c r="K1792">
        <v>0.8</v>
      </c>
      <c r="L1792">
        <v>0.8</v>
      </c>
      <c r="M1792">
        <v>0.8</v>
      </c>
      <c r="N1792">
        <v>0.8</v>
      </c>
      <c r="O1792">
        <v>0.8</v>
      </c>
      <c r="P1792">
        <v>0.8</v>
      </c>
      <c r="Q1792">
        <v>0.8</v>
      </c>
      <c r="R1792">
        <v>0.8</v>
      </c>
      <c r="S1792">
        <v>0.8</v>
      </c>
      <c r="T1792">
        <v>0.8</v>
      </c>
      <c r="U1792">
        <v>0.8</v>
      </c>
      <c r="V1792">
        <v>0.8</v>
      </c>
      <c r="W1792">
        <v>0.8</v>
      </c>
      <c r="X1792">
        <v>0.8</v>
      </c>
      <c r="Y1792">
        <v>0.8</v>
      </c>
      <c r="Z1792">
        <v>0.8</v>
      </c>
      <c r="AA1792">
        <v>0.8</v>
      </c>
      <c r="AB1792" s="7">
        <f t="shared" si="81"/>
        <v>19.200000000000006</v>
      </c>
      <c r="AC1792">
        <f>INDEX(SHELF_days!$C$2:$C$289,MATCH(A1792&amp;"|"&amp;C1792,SHELF_days!$D$2:$D$289,0))</f>
        <v>72</v>
      </c>
      <c r="AD1792" s="8">
        <f t="shared" si="82"/>
        <v>1382.4000000000005</v>
      </c>
      <c r="AE1792" s="7">
        <f t="shared" si="83"/>
        <v>0.8</v>
      </c>
    </row>
    <row r="1793" spans="1:31" x14ac:dyDescent="0.45">
      <c r="A1793" t="s">
        <v>37</v>
      </c>
      <c r="B1793" t="s">
        <v>180</v>
      </c>
      <c r="C1793" t="s">
        <v>137</v>
      </c>
      <c r="D1793">
        <v>0.8</v>
      </c>
      <c r="E1793">
        <v>0.8</v>
      </c>
      <c r="F1793">
        <v>0.8</v>
      </c>
      <c r="G1793">
        <v>0.8</v>
      </c>
      <c r="H1793">
        <v>0.8</v>
      </c>
      <c r="I1793">
        <v>0.8</v>
      </c>
      <c r="J1793">
        <v>0.8</v>
      </c>
      <c r="K1793">
        <v>0.8</v>
      </c>
      <c r="L1793">
        <v>0.8</v>
      </c>
      <c r="M1793">
        <v>0.8</v>
      </c>
      <c r="N1793">
        <v>0.8</v>
      </c>
      <c r="O1793">
        <v>0.8</v>
      </c>
      <c r="P1793">
        <v>0.8</v>
      </c>
      <c r="Q1793">
        <v>0.8</v>
      </c>
      <c r="R1793">
        <v>0.8</v>
      </c>
      <c r="S1793">
        <v>0.8</v>
      </c>
      <c r="T1793">
        <v>0.8</v>
      </c>
      <c r="U1793">
        <v>0.8</v>
      </c>
      <c r="V1793">
        <v>0.8</v>
      </c>
      <c r="W1793">
        <v>0.8</v>
      </c>
      <c r="X1793">
        <v>0.8</v>
      </c>
      <c r="Y1793">
        <v>0.8</v>
      </c>
      <c r="Z1793">
        <v>0.8</v>
      </c>
      <c r="AA1793">
        <v>0.8</v>
      </c>
      <c r="AB1793" s="7">
        <f t="shared" si="81"/>
        <v>19.200000000000006</v>
      </c>
      <c r="AC1793">
        <f>INDEX(SHELF_days!$C$2:$C$289,MATCH(A1793&amp;"|"&amp;C1793,SHELF_days!$D$2:$D$289,0))</f>
        <v>79</v>
      </c>
      <c r="AD1793" s="8">
        <f t="shared" si="82"/>
        <v>1516.8000000000004</v>
      </c>
      <c r="AE1793" s="7">
        <f t="shared" si="83"/>
        <v>0.8</v>
      </c>
    </row>
    <row r="1794" spans="1:31" x14ac:dyDescent="0.45">
      <c r="A1794" t="s">
        <v>37</v>
      </c>
      <c r="B1794" t="s">
        <v>180</v>
      </c>
      <c r="C1794" t="s">
        <v>138</v>
      </c>
      <c r="D1794">
        <v>0.8</v>
      </c>
      <c r="E1794">
        <v>0.8</v>
      </c>
      <c r="F1794">
        <v>0.8</v>
      </c>
      <c r="G1794">
        <v>0.8</v>
      </c>
      <c r="H1794">
        <v>0.8</v>
      </c>
      <c r="I1794">
        <v>0.8</v>
      </c>
      <c r="J1794">
        <v>0.8</v>
      </c>
      <c r="K1794">
        <v>0.8</v>
      </c>
      <c r="L1794">
        <v>0.8</v>
      </c>
      <c r="M1794">
        <v>0.8</v>
      </c>
      <c r="N1794">
        <v>0.8</v>
      </c>
      <c r="O1794">
        <v>0.8</v>
      </c>
      <c r="P1794">
        <v>0.8</v>
      </c>
      <c r="Q1794">
        <v>0.8</v>
      </c>
      <c r="R1794">
        <v>0.8</v>
      </c>
      <c r="S1794">
        <v>0.8</v>
      </c>
      <c r="T1794">
        <v>0.8</v>
      </c>
      <c r="U1794">
        <v>0.8</v>
      </c>
      <c r="V1794">
        <v>0.8</v>
      </c>
      <c r="W1794">
        <v>0.8</v>
      </c>
      <c r="X1794">
        <v>0.8</v>
      </c>
      <c r="Y1794">
        <v>0.8</v>
      </c>
      <c r="Z1794">
        <v>0.8</v>
      </c>
      <c r="AA1794">
        <v>0.8</v>
      </c>
      <c r="AB1794" s="7">
        <f t="shared" ref="AB1794:AB1857" si="84">SUM(D1794:AA1794)</f>
        <v>19.200000000000006</v>
      </c>
      <c r="AC1794">
        <f>INDEX(SHELF_days!$C$2:$C$289,MATCH(A1794&amp;"|"&amp;C1794,SHELF_days!$D$2:$D$289,0))</f>
        <v>6</v>
      </c>
      <c r="AD1794" s="8">
        <f t="shared" ref="AD1794:AD1857" si="85">AB1794*AC1794</f>
        <v>115.20000000000005</v>
      </c>
      <c r="AE1794" s="7">
        <f t="shared" ref="AE1794:AE1857" si="86">MAX(D1794:AA1794)</f>
        <v>0.8</v>
      </c>
    </row>
    <row r="1795" spans="1:31" x14ac:dyDescent="0.45">
      <c r="A1795" t="s">
        <v>37</v>
      </c>
      <c r="B1795" t="s">
        <v>180</v>
      </c>
      <c r="C1795" t="s">
        <v>139</v>
      </c>
      <c r="D1795">
        <v>0.8</v>
      </c>
      <c r="E1795">
        <v>0.8</v>
      </c>
      <c r="F1795">
        <v>0.8</v>
      </c>
      <c r="G1795">
        <v>0.8</v>
      </c>
      <c r="H1795">
        <v>0.8</v>
      </c>
      <c r="I1795">
        <v>0.8</v>
      </c>
      <c r="J1795">
        <v>0.8</v>
      </c>
      <c r="K1795">
        <v>0.8</v>
      </c>
      <c r="L1795">
        <v>0.8</v>
      </c>
      <c r="M1795">
        <v>0.8</v>
      </c>
      <c r="N1795">
        <v>0.8</v>
      </c>
      <c r="O1795">
        <v>0.8</v>
      </c>
      <c r="P1795">
        <v>0.8</v>
      </c>
      <c r="Q1795">
        <v>0.8</v>
      </c>
      <c r="R1795">
        <v>0.8</v>
      </c>
      <c r="S1795">
        <v>0.8</v>
      </c>
      <c r="T1795">
        <v>0.8</v>
      </c>
      <c r="U1795">
        <v>0.8</v>
      </c>
      <c r="V1795">
        <v>0.8</v>
      </c>
      <c r="W1795">
        <v>0.8</v>
      </c>
      <c r="X1795">
        <v>0.8</v>
      </c>
      <c r="Y1795">
        <v>0.8</v>
      </c>
      <c r="Z1795">
        <v>0.8</v>
      </c>
      <c r="AA1795">
        <v>0.8</v>
      </c>
      <c r="AB1795" s="7">
        <f t="shared" si="84"/>
        <v>19.200000000000006</v>
      </c>
      <c r="AC1795">
        <f>INDEX(SHELF_days!$C$2:$C$289,MATCH(A1795&amp;"|"&amp;C1795,SHELF_days!$D$2:$D$289,0))</f>
        <v>6</v>
      </c>
      <c r="AD1795" s="8">
        <f t="shared" si="85"/>
        <v>115.20000000000005</v>
      </c>
      <c r="AE1795" s="7">
        <f t="shared" si="86"/>
        <v>0.8</v>
      </c>
    </row>
    <row r="1796" spans="1:31" x14ac:dyDescent="0.45">
      <c r="A1796" t="s">
        <v>37</v>
      </c>
      <c r="B1796" t="s">
        <v>181</v>
      </c>
      <c r="C1796" t="s">
        <v>134</v>
      </c>
      <c r="D1796">
        <v>0.6379999999999999</v>
      </c>
      <c r="E1796">
        <v>0.6379999999999999</v>
      </c>
      <c r="F1796">
        <v>0.6379999999999999</v>
      </c>
      <c r="G1796">
        <v>0.6379999999999999</v>
      </c>
      <c r="H1796">
        <v>0.6379999999999999</v>
      </c>
      <c r="I1796">
        <v>0.6379999999999999</v>
      </c>
      <c r="J1796">
        <v>0.6379999999999999</v>
      </c>
      <c r="K1796">
        <v>0.6379999999999999</v>
      </c>
      <c r="L1796">
        <v>0.6379999999999999</v>
      </c>
      <c r="M1796">
        <v>0.6379999999999999</v>
      </c>
      <c r="N1796">
        <v>0.6379999999999999</v>
      </c>
      <c r="O1796">
        <v>0.6379999999999999</v>
      </c>
      <c r="P1796">
        <v>0.6379999999999999</v>
      </c>
      <c r="Q1796">
        <v>0.6379999999999999</v>
      </c>
      <c r="R1796">
        <v>0.6379999999999999</v>
      </c>
      <c r="S1796">
        <v>0.6379999999999999</v>
      </c>
      <c r="T1796">
        <v>0.6379999999999999</v>
      </c>
      <c r="U1796">
        <v>0.6379999999999999</v>
      </c>
      <c r="V1796">
        <v>0.6379999999999999</v>
      </c>
      <c r="W1796">
        <v>0.6379999999999999</v>
      </c>
      <c r="X1796">
        <v>0.6379999999999999</v>
      </c>
      <c r="Y1796">
        <v>0.6379999999999999</v>
      </c>
      <c r="Z1796">
        <v>0.6379999999999999</v>
      </c>
      <c r="AA1796">
        <v>0.6379999999999999</v>
      </c>
      <c r="AB1796" s="7">
        <f t="shared" si="84"/>
        <v>15.311999999999998</v>
      </c>
      <c r="AC1796">
        <f>INDEX(SHELF_days!$C$2:$C$289,MATCH(A1796&amp;"|"&amp;C1796,SHELF_days!$D$2:$D$289,0))</f>
        <v>90</v>
      </c>
      <c r="AD1796" s="8">
        <f t="shared" si="85"/>
        <v>1378.0799999999997</v>
      </c>
      <c r="AE1796" s="7">
        <f t="shared" si="86"/>
        <v>0.6379999999999999</v>
      </c>
    </row>
    <row r="1797" spans="1:31" x14ac:dyDescent="0.45">
      <c r="A1797" t="s">
        <v>37</v>
      </c>
      <c r="B1797" t="s">
        <v>181</v>
      </c>
      <c r="C1797" t="s">
        <v>135</v>
      </c>
      <c r="D1797">
        <v>0.6379999999999999</v>
      </c>
      <c r="E1797">
        <v>0.6379999999999999</v>
      </c>
      <c r="F1797">
        <v>0.6379999999999999</v>
      </c>
      <c r="G1797">
        <v>0.6379999999999999</v>
      </c>
      <c r="H1797">
        <v>0.6379999999999999</v>
      </c>
      <c r="I1797">
        <v>0.6379999999999999</v>
      </c>
      <c r="J1797">
        <v>0.6379999999999999</v>
      </c>
      <c r="K1797">
        <v>0.6379999999999999</v>
      </c>
      <c r="L1797">
        <v>0.6379999999999999</v>
      </c>
      <c r="M1797">
        <v>0.6379999999999999</v>
      </c>
      <c r="N1797">
        <v>0.6379999999999999</v>
      </c>
      <c r="O1797">
        <v>0.6379999999999999</v>
      </c>
      <c r="P1797">
        <v>0.6379999999999999</v>
      </c>
      <c r="Q1797">
        <v>0.6379999999999999</v>
      </c>
      <c r="R1797">
        <v>0.6379999999999999</v>
      </c>
      <c r="S1797">
        <v>0.6379999999999999</v>
      </c>
      <c r="T1797">
        <v>0.6379999999999999</v>
      </c>
      <c r="U1797">
        <v>0.6379999999999999</v>
      </c>
      <c r="V1797">
        <v>0.6379999999999999</v>
      </c>
      <c r="W1797">
        <v>0.6379999999999999</v>
      </c>
      <c r="X1797">
        <v>0.6379999999999999</v>
      </c>
      <c r="Y1797">
        <v>0.6379999999999999</v>
      </c>
      <c r="Z1797">
        <v>0.6379999999999999</v>
      </c>
      <c r="AA1797">
        <v>0.6379999999999999</v>
      </c>
      <c r="AB1797" s="7">
        <f t="shared" si="84"/>
        <v>15.311999999999998</v>
      </c>
      <c r="AC1797">
        <f>INDEX(SHELF_days!$C$2:$C$289,MATCH(A1797&amp;"|"&amp;C1797,SHELF_days!$D$2:$D$289,0))</f>
        <v>112</v>
      </c>
      <c r="AD1797" s="8">
        <f t="shared" si="85"/>
        <v>1714.9439999999997</v>
      </c>
      <c r="AE1797" s="7">
        <f t="shared" si="86"/>
        <v>0.6379999999999999</v>
      </c>
    </row>
    <row r="1798" spans="1:31" x14ac:dyDescent="0.45">
      <c r="A1798" t="s">
        <v>37</v>
      </c>
      <c r="B1798" t="s">
        <v>181</v>
      </c>
      <c r="C1798" t="s">
        <v>136</v>
      </c>
      <c r="D1798">
        <v>0.6379999999999999</v>
      </c>
      <c r="E1798">
        <v>0.6379999999999999</v>
      </c>
      <c r="F1798">
        <v>0.6379999999999999</v>
      </c>
      <c r="G1798">
        <v>0.6379999999999999</v>
      </c>
      <c r="H1798">
        <v>0.6379999999999999</v>
      </c>
      <c r="I1798">
        <v>0.6379999999999999</v>
      </c>
      <c r="J1798">
        <v>0.6379999999999999</v>
      </c>
      <c r="K1798">
        <v>0.6379999999999999</v>
      </c>
      <c r="L1798">
        <v>0.6379999999999999</v>
      </c>
      <c r="M1798">
        <v>0.6379999999999999</v>
      </c>
      <c r="N1798">
        <v>0.6379999999999999</v>
      </c>
      <c r="O1798">
        <v>0.6379999999999999</v>
      </c>
      <c r="P1798">
        <v>0.6379999999999999</v>
      </c>
      <c r="Q1798">
        <v>0.6379999999999999</v>
      </c>
      <c r="R1798">
        <v>0.6379999999999999</v>
      </c>
      <c r="S1798">
        <v>0.6379999999999999</v>
      </c>
      <c r="T1798">
        <v>0.6379999999999999</v>
      </c>
      <c r="U1798">
        <v>0.6379999999999999</v>
      </c>
      <c r="V1798">
        <v>0.6379999999999999</v>
      </c>
      <c r="W1798">
        <v>0.6379999999999999</v>
      </c>
      <c r="X1798">
        <v>0.6379999999999999</v>
      </c>
      <c r="Y1798">
        <v>0.6379999999999999</v>
      </c>
      <c r="Z1798">
        <v>0.6379999999999999</v>
      </c>
      <c r="AA1798">
        <v>0.6379999999999999</v>
      </c>
      <c r="AB1798" s="7">
        <f t="shared" si="84"/>
        <v>15.311999999999998</v>
      </c>
      <c r="AC1798">
        <f>INDEX(SHELF_days!$C$2:$C$289,MATCH(A1798&amp;"|"&amp;C1798,SHELF_days!$D$2:$D$289,0))</f>
        <v>72</v>
      </c>
      <c r="AD1798" s="8">
        <f t="shared" si="85"/>
        <v>1102.4639999999999</v>
      </c>
      <c r="AE1798" s="7">
        <f t="shared" si="86"/>
        <v>0.6379999999999999</v>
      </c>
    </row>
    <row r="1799" spans="1:31" x14ac:dyDescent="0.45">
      <c r="A1799" t="s">
        <v>37</v>
      </c>
      <c r="B1799" t="s">
        <v>181</v>
      </c>
      <c r="C1799" t="s">
        <v>137</v>
      </c>
      <c r="D1799">
        <v>0.6379999999999999</v>
      </c>
      <c r="E1799">
        <v>0.6379999999999999</v>
      </c>
      <c r="F1799">
        <v>0.6379999999999999</v>
      </c>
      <c r="G1799">
        <v>0.6379999999999999</v>
      </c>
      <c r="H1799">
        <v>0.6379999999999999</v>
      </c>
      <c r="I1799">
        <v>0.6379999999999999</v>
      </c>
      <c r="J1799">
        <v>0.6379999999999999</v>
      </c>
      <c r="K1799">
        <v>0.6379999999999999</v>
      </c>
      <c r="L1799">
        <v>0.6379999999999999</v>
      </c>
      <c r="M1799">
        <v>0.6379999999999999</v>
      </c>
      <c r="N1799">
        <v>0.6379999999999999</v>
      </c>
      <c r="O1799">
        <v>0.6379999999999999</v>
      </c>
      <c r="P1799">
        <v>0.6379999999999999</v>
      </c>
      <c r="Q1799">
        <v>0.6379999999999999</v>
      </c>
      <c r="R1799">
        <v>0.6379999999999999</v>
      </c>
      <c r="S1799">
        <v>0.6379999999999999</v>
      </c>
      <c r="T1799">
        <v>0.6379999999999999</v>
      </c>
      <c r="U1799">
        <v>0.6379999999999999</v>
      </c>
      <c r="V1799">
        <v>0.6379999999999999</v>
      </c>
      <c r="W1799">
        <v>0.6379999999999999</v>
      </c>
      <c r="X1799">
        <v>0.6379999999999999</v>
      </c>
      <c r="Y1799">
        <v>0.6379999999999999</v>
      </c>
      <c r="Z1799">
        <v>0.6379999999999999</v>
      </c>
      <c r="AA1799">
        <v>0.6379999999999999</v>
      </c>
      <c r="AB1799" s="7">
        <f t="shared" si="84"/>
        <v>15.311999999999998</v>
      </c>
      <c r="AC1799">
        <f>INDEX(SHELF_days!$C$2:$C$289,MATCH(A1799&amp;"|"&amp;C1799,SHELF_days!$D$2:$D$289,0))</f>
        <v>79</v>
      </c>
      <c r="AD1799" s="8">
        <f t="shared" si="85"/>
        <v>1209.6479999999999</v>
      </c>
      <c r="AE1799" s="7">
        <f t="shared" si="86"/>
        <v>0.6379999999999999</v>
      </c>
    </row>
    <row r="1800" spans="1:31" x14ac:dyDescent="0.45">
      <c r="A1800" t="s">
        <v>37</v>
      </c>
      <c r="B1800" t="s">
        <v>181</v>
      </c>
      <c r="C1800" t="s">
        <v>138</v>
      </c>
      <c r="D1800">
        <v>0.6379999999999999</v>
      </c>
      <c r="E1800">
        <v>0.6379999999999999</v>
      </c>
      <c r="F1800">
        <v>0.6379999999999999</v>
      </c>
      <c r="G1800">
        <v>0.6379999999999999</v>
      </c>
      <c r="H1800">
        <v>0.6379999999999999</v>
      </c>
      <c r="I1800">
        <v>0.6379999999999999</v>
      </c>
      <c r="J1800">
        <v>0.6379999999999999</v>
      </c>
      <c r="K1800">
        <v>0.6379999999999999</v>
      </c>
      <c r="L1800">
        <v>0.6379999999999999</v>
      </c>
      <c r="M1800">
        <v>0.6379999999999999</v>
      </c>
      <c r="N1800">
        <v>0.6379999999999999</v>
      </c>
      <c r="O1800">
        <v>0.6379999999999999</v>
      </c>
      <c r="P1800">
        <v>0.6379999999999999</v>
      </c>
      <c r="Q1800">
        <v>0.6379999999999999</v>
      </c>
      <c r="R1800">
        <v>0.6379999999999999</v>
      </c>
      <c r="S1800">
        <v>0.6379999999999999</v>
      </c>
      <c r="T1800">
        <v>0.6379999999999999</v>
      </c>
      <c r="U1800">
        <v>0.6379999999999999</v>
      </c>
      <c r="V1800">
        <v>0.6379999999999999</v>
      </c>
      <c r="W1800">
        <v>0.6379999999999999</v>
      </c>
      <c r="X1800">
        <v>0.6379999999999999</v>
      </c>
      <c r="Y1800">
        <v>0.6379999999999999</v>
      </c>
      <c r="Z1800">
        <v>0.6379999999999999</v>
      </c>
      <c r="AA1800">
        <v>0.6379999999999999</v>
      </c>
      <c r="AB1800" s="7">
        <f t="shared" si="84"/>
        <v>15.311999999999998</v>
      </c>
      <c r="AC1800">
        <f>INDEX(SHELF_days!$C$2:$C$289,MATCH(A1800&amp;"|"&amp;C1800,SHELF_days!$D$2:$D$289,0))</f>
        <v>6</v>
      </c>
      <c r="AD1800" s="8">
        <f t="shared" si="85"/>
        <v>91.871999999999986</v>
      </c>
      <c r="AE1800" s="7">
        <f t="shared" si="86"/>
        <v>0.6379999999999999</v>
      </c>
    </row>
    <row r="1801" spans="1:31" x14ac:dyDescent="0.45">
      <c r="A1801" t="s">
        <v>37</v>
      </c>
      <c r="B1801" t="s">
        <v>181</v>
      </c>
      <c r="C1801" t="s">
        <v>139</v>
      </c>
      <c r="D1801">
        <v>0.6379999999999999</v>
      </c>
      <c r="E1801">
        <v>0.6379999999999999</v>
      </c>
      <c r="F1801">
        <v>0.6379999999999999</v>
      </c>
      <c r="G1801">
        <v>0.6379999999999999</v>
      </c>
      <c r="H1801">
        <v>0.6379999999999999</v>
      </c>
      <c r="I1801">
        <v>0.6379999999999999</v>
      </c>
      <c r="J1801">
        <v>0.6379999999999999</v>
      </c>
      <c r="K1801">
        <v>0.6379999999999999</v>
      </c>
      <c r="L1801">
        <v>0.6379999999999999</v>
      </c>
      <c r="M1801">
        <v>0.6379999999999999</v>
      </c>
      <c r="N1801">
        <v>0.6379999999999999</v>
      </c>
      <c r="O1801">
        <v>0.6379999999999999</v>
      </c>
      <c r="P1801">
        <v>0.6379999999999999</v>
      </c>
      <c r="Q1801">
        <v>0.6379999999999999</v>
      </c>
      <c r="R1801">
        <v>0.6379999999999999</v>
      </c>
      <c r="S1801">
        <v>0.6379999999999999</v>
      </c>
      <c r="T1801">
        <v>0.6379999999999999</v>
      </c>
      <c r="U1801">
        <v>0.6379999999999999</v>
      </c>
      <c r="V1801">
        <v>0.6379999999999999</v>
      </c>
      <c r="W1801">
        <v>0.6379999999999999</v>
      </c>
      <c r="X1801">
        <v>0.6379999999999999</v>
      </c>
      <c r="Y1801">
        <v>0.6379999999999999</v>
      </c>
      <c r="Z1801">
        <v>0.6379999999999999</v>
      </c>
      <c r="AA1801">
        <v>0.6379999999999999</v>
      </c>
      <c r="AB1801" s="7">
        <f t="shared" si="84"/>
        <v>15.311999999999998</v>
      </c>
      <c r="AC1801">
        <f>INDEX(SHELF_days!$C$2:$C$289,MATCH(A1801&amp;"|"&amp;C1801,SHELF_days!$D$2:$D$289,0))</f>
        <v>6</v>
      </c>
      <c r="AD1801" s="8">
        <f t="shared" si="85"/>
        <v>91.871999999999986</v>
      </c>
      <c r="AE1801" s="7">
        <f t="shared" si="86"/>
        <v>0.6379999999999999</v>
      </c>
    </row>
    <row r="1802" spans="1:31" x14ac:dyDescent="0.45">
      <c r="A1802" t="s">
        <v>37</v>
      </c>
      <c r="B1802" t="s">
        <v>182</v>
      </c>
      <c r="C1802" t="s">
        <v>134</v>
      </c>
      <c r="D1802">
        <v>0.73461884622861895</v>
      </c>
      <c r="E1802">
        <v>0.73256907362375734</v>
      </c>
      <c r="F1802">
        <v>0.73256907362375734</v>
      </c>
      <c r="G1802">
        <v>0.73256907362375734</v>
      </c>
      <c r="H1802">
        <v>0.73256907362375734</v>
      </c>
      <c r="I1802">
        <v>0.73256907362375734</v>
      </c>
      <c r="J1802">
        <v>0.73256907362375734</v>
      </c>
      <c r="K1802">
        <v>0.73256907362375734</v>
      </c>
      <c r="L1802">
        <v>0.73256907362375734</v>
      </c>
      <c r="M1802">
        <v>0.73256907362375734</v>
      </c>
      <c r="N1802">
        <v>0.73461884622861895</v>
      </c>
      <c r="O1802">
        <v>0.73461884622861895</v>
      </c>
      <c r="P1802">
        <v>0.73461884622861895</v>
      </c>
      <c r="Q1802">
        <v>0.73461884622861895</v>
      </c>
      <c r="R1802">
        <v>0.73461884622861895</v>
      </c>
      <c r="S1802">
        <v>0.73461884622861895</v>
      </c>
      <c r="T1802">
        <v>0.73461884622861895</v>
      </c>
      <c r="U1802">
        <v>0.73461884622861895</v>
      </c>
      <c r="V1802">
        <v>0.73461884622861895</v>
      </c>
      <c r="W1802">
        <v>0.73461884622861895</v>
      </c>
      <c r="X1802">
        <v>0.73461884622861895</v>
      </c>
      <c r="Y1802">
        <v>0.73461884622861895</v>
      </c>
      <c r="Z1802">
        <v>0.73461884622861895</v>
      </c>
      <c r="AA1802">
        <v>0.73461884622861895</v>
      </c>
      <c r="AB1802" s="7">
        <f t="shared" si="84"/>
        <v>17.612404356043108</v>
      </c>
      <c r="AC1802">
        <f>INDEX(SHELF_days!$C$2:$C$289,MATCH(A1802&amp;"|"&amp;C1802,SHELF_days!$D$2:$D$289,0))</f>
        <v>90</v>
      </c>
      <c r="AD1802" s="8">
        <f t="shared" si="85"/>
        <v>1585.1163920438796</v>
      </c>
      <c r="AE1802" s="7">
        <f t="shared" si="86"/>
        <v>0.73461884622861895</v>
      </c>
    </row>
    <row r="1803" spans="1:31" x14ac:dyDescent="0.45">
      <c r="A1803" t="s">
        <v>37</v>
      </c>
      <c r="B1803" t="s">
        <v>182</v>
      </c>
      <c r="C1803" t="s">
        <v>135</v>
      </c>
      <c r="D1803">
        <v>0.73461884622861895</v>
      </c>
      <c r="E1803">
        <v>0.73461884622861895</v>
      </c>
      <c r="F1803">
        <v>0.73461884622861895</v>
      </c>
      <c r="G1803">
        <v>0.73205663047254188</v>
      </c>
      <c r="H1803">
        <v>0.73205663047254188</v>
      </c>
      <c r="I1803">
        <v>0.73205663047254188</v>
      </c>
      <c r="J1803">
        <v>0.73205663047254188</v>
      </c>
      <c r="K1803">
        <v>0.73205663047254188</v>
      </c>
      <c r="L1803">
        <v>0.73205663047254188</v>
      </c>
      <c r="M1803">
        <v>0.73205663047254188</v>
      </c>
      <c r="N1803">
        <v>0.73461884622861895</v>
      </c>
      <c r="O1803">
        <v>0.73461884622861895</v>
      </c>
      <c r="P1803">
        <v>0.73461884622861895</v>
      </c>
      <c r="Q1803">
        <v>0.73461884622861895</v>
      </c>
      <c r="R1803">
        <v>0.73461884622861895</v>
      </c>
      <c r="S1803">
        <v>0.73461884622861895</v>
      </c>
      <c r="T1803">
        <v>0.73461884622861895</v>
      </c>
      <c r="U1803">
        <v>0.73461884622861895</v>
      </c>
      <c r="V1803">
        <v>0.73461884622861895</v>
      </c>
      <c r="W1803">
        <v>0.73461884622861895</v>
      </c>
      <c r="X1803">
        <v>0.73461884622861895</v>
      </c>
      <c r="Y1803">
        <v>0.73461884622861895</v>
      </c>
      <c r="Z1803">
        <v>0.73461884622861895</v>
      </c>
      <c r="AA1803">
        <v>0.73461884622861895</v>
      </c>
      <c r="AB1803" s="7">
        <f t="shared" si="84"/>
        <v>17.612916799194316</v>
      </c>
      <c r="AC1803">
        <f>INDEX(SHELF_days!$C$2:$C$289,MATCH(A1803&amp;"|"&amp;C1803,SHELF_days!$D$2:$D$289,0))</f>
        <v>112</v>
      </c>
      <c r="AD1803" s="8">
        <f t="shared" si="85"/>
        <v>1972.6466815097633</v>
      </c>
      <c r="AE1803" s="7">
        <f t="shared" si="86"/>
        <v>0.73461884622861895</v>
      </c>
    </row>
    <row r="1804" spans="1:31" x14ac:dyDescent="0.45">
      <c r="A1804" t="s">
        <v>37</v>
      </c>
      <c r="B1804" t="s">
        <v>182</v>
      </c>
      <c r="C1804" t="s">
        <v>136</v>
      </c>
      <c r="D1804">
        <v>0.73461884622861895</v>
      </c>
      <c r="E1804">
        <v>0.73461884622861895</v>
      </c>
      <c r="F1804">
        <v>0.73461884622861895</v>
      </c>
      <c r="G1804">
        <v>0.73461884622861895</v>
      </c>
      <c r="H1804">
        <v>0.73461884622861895</v>
      </c>
      <c r="I1804">
        <v>0.73461884622861895</v>
      </c>
      <c r="J1804">
        <v>0.73461884622861895</v>
      </c>
      <c r="K1804">
        <v>0.73461884622861895</v>
      </c>
      <c r="L1804">
        <v>0.73461884622861895</v>
      </c>
      <c r="M1804">
        <v>0.73461884622861895</v>
      </c>
      <c r="N1804">
        <v>0.73461884622861895</v>
      </c>
      <c r="O1804">
        <v>0.73461884622861895</v>
      </c>
      <c r="P1804">
        <v>0.73461884622861895</v>
      </c>
      <c r="Q1804">
        <v>0.73461884622861895</v>
      </c>
      <c r="R1804">
        <v>0.73461884622861895</v>
      </c>
      <c r="S1804">
        <v>0.73461884622861895</v>
      </c>
      <c r="T1804">
        <v>0.73461884622861895</v>
      </c>
      <c r="U1804">
        <v>0.73461884622861895</v>
      </c>
      <c r="V1804">
        <v>0.73461884622861895</v>
      </c>
      <c r="W1804">
        <v>0.73461884622861895</v>
      </c>
      <c r="X1804">
        <v>0.73461884622861895</v>
      </c>
      <c r="Y1804">
        <v>0.73461884622861895</v>
      </c>
      <c r="Z1804">
        <v>0.73461884622861895</v>
      </c>
      <c r="AA1804">
        <v>0.73461884622861895</v>
      </c>
      <c r="AB1804" s="7">
        <f t="shared" si="84"/>
        <v>17.630852309486855</v>
      </c>
      <c r="AC1804">
        <f>INDEX(SHELF_days!$C$2:$C$289,MATCH(A1804&amp;"|"&amp;C1804,SHELF_days!$D$2:$D$289,0))</f>
        <v>72</v>
      </c>
      <c r="AD1804" s="8">
        <f t="shared" si="85"/>
        <v>1269.4213662830534</v>
      </c>
      <c r="AE1804" s="7">
        <f t="shared" si="86"/>
        <v>0.73461884622861895</v>
      </c>
    </row>
    <row r="1805" spans="1:31" x14ac:dyDescent="0.45">
      <c r="A1805" t="s">
        <v>37</v>
      </c>
      <c r="B1805" t="s">
        <v>182</v>
      </c>
      <c r="C1805" t="s">
        <v>137</v>
      </c>
      <c r="D1805">
        <v>0.73461884622861895</v>
      </c>
      <c r="E1805">
        <v>0.73461884622861895</v>
      </c>
      <c r="F1805">
        <v>0.73461884622861895</v>
      </c>
      <c r="G1805">
        <v>0.73461884622861895</v>
      </c>
      <c r="H1805">
        <v>0.73461884622861895</v>
      </c>
      <c r="I1805">
        <v>0.73461884622861895</v>
      </c>
      <c r="J1805">
        <v>0.73461884622861895</v>
      </c>
      <c r="K1805">
        <v>0.73461884622861895</v>
      </c>
      <c r="L1805">
        <v>0.73461884622861895</v>
      </c>
      <c r="M1805">
        <v>0.73461884622861895</v>
      </c>
      <c r="N1805">
        <v>0.73461884622861895</v>
      </c>
      <c r="O1805">
        <v>0.73461884622861895</v>
      </c>
      <c r="P1805">
        <v>0.73461884622861895</v>
      </c>
      <c r="Q1805">
        <v>0.73461884622861895</v>
      </c>
      <c r="R1805">
        <v>0.73461884622861895</v>
      </c>
      <c r="S1805">
        <v>0.73461884622861895</v>
      </c>
      <c r="T1805">
        <v>0.73461884622861895</v>
      </c>
      <c r="U1805">
        <v>0.73461884622861895</v>
      </c>
      <c r="V1805">
        <v>0.73461884622861895</v>
      </c>
      <c r="W1805">
        <v>0.73461884622861895</v>
      </c>
      <c r="X1805">
        <v>0.73461884622861895</v>
      </c>
      <c r="Y1805">
        <v>0.73461884622861895</v>
      </c>
      <c r="Z1805">
        <v>0.73461884622861895</v>
      </c>
      <c r="AA1805">
        <v>0.73461884622861895</v>
      </c>
      <c r="AB1805" s="7">
        <f t="shared" si="84"/>
        <v>17.630852309486855</v>
      </c>
      <c r="AC1805">
        <f>INDEX(SHELF_days!$C$2:$C$289,MATCH(A1805&amp;"|"&amp;C1805,SHELF_days!$D$2:$D$289,0))</f>
        <v>79</v>
      </c>
      <c r="AD1805" s="8">
        <f t="shared" si="85"/>
        <v>1392.8373324494614</v>
      </c>
      <c r="AE1805" s="7">
        <f t="shared" si="86"/>
        <v>0.73461884622861895</v>
      </c>
    </row>
    <row r="1806" spans="1:31" x14ac:dyDescent="0.45">
      <c r="A1806" t="s">
        <v>37</v>
      </c>
      <c r="B1806" t="s">
        <v>182</v>
      </c>
      <c r="C1806" t="s">
        <v>138</v>
      </c>
      <c r="D1806">
        <v>0.73461884622861895</v>
      </c>
      <c r="E1806">
        <v>0.73461884622861895</v>
      </c>
      <c r="F1806">
        <v>0.73461884622861895</v>
      </c>
      <c r="G1806">
        <v>0.73461884622861895</v>
      </c>
      <c r="H1806">
        <v>0.73461884622861895</v>
      </c>
      <c r="I1806">
        <v>0.73461884622861895</v>
      </c>
      <c r="J1806">
        <v>0.73461884622861895</v>
      </c>
      <c r="K1806">
        <v>0.73461884622861895</v>
      </c>
      <c r="L1806">
        <v>0.73461884622861895</v>
      </c>
      <c r="M1806">
        <v>0.73461884622861895</v>
      </c>
      <c r="N1806">
        <v>0.73461884622861895</v>
      </c>
      <c r="O1806">
        <v>0.73461884622861895</v>
      </c>
      <c r="P1806">
        <v>0.73461884622861895</v>
      </c>
      <c r="Q1806">
        <v>0.73461884622861895</v>
      </c>
      <c r="R1806">
        <v>0.73461884622861895</v>
      </c>
      <c r="S1806">
        <v>0.73461884622861895</v>
      </c>
      <c r="T1806">
        <v>0.73461884622861895</v>
      </c>
      <c r="U1806">
        <v>0.73461884622861895</v>
      </c>
      <c r="V1806">
        <v>0.73461884622861895</v>
      </c>
      <c r="W1806">
        <v>0.73461884622861895</v>
      </c>
      <c r="X1806">
        <v>0.73461884622861895</v>
      </c>
      <c r="Y1806">
        <v>0.73461884622861895</v>
      </c>
      <c r="Z1806">
        <v>0.73461884622861895</v>
      </c>
      <c r="AA1806">
        <v>0.73461884622861895</v>
      </c>
      <c r="AB1806" s="7">
        <f t="shared" si="84"/>
        <v>17.630852309486855</v>
      </c>
      <c r="AC1806">
        <f>INDEX(SHELF_days!$C$2:$C$289,MATCH(A1806&amp;"|"&amp;C1806,SHELF_days!$D$2:$D$289,0))</f>
        <v>6</v>
      </c>
      <c r="AD1806" s="8">
        <f t="shared" si="85"/>
        <v>105.78511385692113</v>
      </c>
      <c r="AE1806" s="7">
        <f t="shared" si="86"/>
        <v>0.73461884622861895</v>
      </c>
    </row>
    <row r="1807" spans="1:31" x14ac:dyDescent="0.45">
      <c r="A1807" t="s">
        <v>37</v>
      </c>
      <c r="B1807" t="s">
        <v>182</v>
      </c>
      <c r="C1807" t="s">
        <v>139</v>
      </c>
      <c r="D1807">
        <v>0.73461884622861895</v>
      </c>
      <c r="E1807">
        <v>0.73461884622861895</v>
      </c>
      <c r="F1807">
        <v>0.73461884622861895</v>
      </c>
      <c r="G1807">
        <v>0.73461884622861895</v>
      </c>
      <c r="H1807">
        <v>0.73461884622861895</v>
      </c>
      <c r="I1807">
        <v>0.73461884622861895</v>
      </c>
      <c r="J1807">
        <v>0.73461884622861895</v>
      </c>
      <c r="K1807">
        <v>0.73461884622861895</v>
      </c>
      <c r="L1807">
        <v>0.73461884622861895</v>
      </c>
      <c r="M1807">
        <v>0.73461884622861895</v>
      </c>
      <c r="N1807">
        <v>0.73461884622861895</v>
      </c>
      <c r="O1807">
        <v>0.73461884622861895</v>
      </c>
      <c r="P1807">
        <v>0.73461884622861895</v>
      </c>
      <c r="Q1807">
        <v>0.73461884622861895</v>
      </c>
      <c r="R1807">
        <v>0.73461884622861895</v>
      </c>
      <c r="S1807">
        <v>0.73461884622861895</v>
      </c>
      <c r="T1807">
        <v>0.73461884622861895</v>
      </c>
      <c r="U1807">
        <v>0.73461884622861895</v>
      </c>
      <c r="V1807">
        <v>0.73461884622861895</v>
      </c>
      <c r="W1807">
        <v>0.73461884622861895</v>
      </c>
      <c r="X1807">
        <v>0.73461884622861895</v>
      </c>
      <c r="Y1807">
        <v>0.73461884622861895</v>
      </c>
      <c r="Z1807">
        <v>0.73461884622861895</v>
      </c>
      <c r="AA1807">
        <v>0.73461884622861895</v>
      </c>
      <c r="AB1807" s="7">
        <f t="shared" si="84"/>
        <v>17.630852309486855</v>
      </c>
      <c r="AC1807">
        <f>INDEX(SHELF_days!$C$2:$C$289,MATCH(A1807&amp;"|"&amp;C1807,SHELF_days!$D$2:$D$289,0))</f>
        <v>6</v>
      </c>
      <c r="AD1807" s="8">
        <f t="shared" si="85"/>
        <v>105.78511385692113</v>
      </c>
      <c r="AE1807" s="7">
        <f t="shared" si="86"/>
        <v>0.73461884622861895</v>
      </c>
    </row>
    <row r="1808" spans="1:31" x14ac:dyDescent="0.45">
      <c r="A1808" t="s">
        <v>37</v>
      </c>
      <c r="B1808" t="s">
        <v>183</v>
      </c>
      <c r="C1808" t="s">
        <v>134</v>
      </c>
      <c r="D1808">
        <v>9.1073435142021786E-4</v>
      </c>
      <c r="E1808">
        <v>9.1073435142021786E-4</v>
      </c>
      <c r="F1808">
        <v>9.1073435142021786E-4</v>
      </c>
      <c r="G1808">
        <v>9.1073435142021786E-4</v>
      </c>
      <c r="H1808">
        <v>9.1073435142021786E-4</v>
      </c>
      <c r="I1808">
        <v>9.1175995316731271E-4</v>
      </c>
      <c r="J1808">
        <v>1.253285334949894E-3</v>
      </c>
      <c r="K1808">
        <v>1.2522597332028E-3</v>
      </c>
      <c r="L1808">
        <v>1.2522597332028E-3</v>
      </c>
      <c r="M1808">
        <v>1.2522597332028E-3</v>
      </c>
      <c r="N1808">
        <v>1.483225246648558E-3</v>
      </c>
      <c r="O1808">
        <v>3.6252970556308411E-3</v>
      </c>
      <c r="P1808">
        <v>6.9822966942216713E-3</v>
      </c>
      <c r="Q1808">
        <v>7.3865889029264562E-3</v>
      </c>
      <c r="R1808">
        <v>8.0267695134630546E-3</v>
      </c>
      <c r="S1808">
        <v>1.017109764628895E-2</v>
      </c>
      <c r="T1808">
        <v>1.8588006064346879E-2</v>
      </c>
      <c r="U1808">
        <v>2.34729471857596E-2</v>
      </c>
      <c r="V1808">
        <v>2.0392244657836119E-2</v>
      </c>
      <c r="W1808">
        <v>9.4954312153028662E-3</v>
      </c>
      <c r="X1808">
        <v>2.973834825876198E-3</v>
      </c>
      <c r="Y1808">
        <v>0</v>
      </c>
      <c r="Z1808">
        <v>0</v>
      </c>
      <c r="AA1808">
        <v>0</v>
      </c>
      <c r="AB1808" s="7">
        <f t="shared" si="84"/>
        <v>0.12307323525312788</v>
      </c>
      <c r="AC1808">
        <f>INDEX(SHELF_days!$C$2:$C$289,MATCH(A1808&amp;"|"&amp;C1808,SHELF_days!$D$2:$D$289,0))</f>
        <v>90</v>
      </c>
      <c r="AD1808" s="8">
        <f t="shared" si="85"/>
        <v>11.076591172781509</v>
      </c>
      <c r="AE1808" s="7">
        <f t="shared" si="86"/>
        <v>2.34729471857596E-2</v>
      </c>
    </row>
    <row r="1809" spans="1:31" x14ac:dyDescent="0.45">
      <c r="A1809" t="s">
        <v>37</v>
      </c>
      <c r="B1809" t="s">
        <v>183</v>
      </c>
      <c r="C1809" t="s">
        <v>135</v>
      </c>
      <c r="D1809">
        <v>1.029949565929845E-2</v>
      </c>
      <c r="E1809">
        <v>1.029949565929845E-2</v>
      </c>
      <c r="F1809">
        <v>1.029949565929845E-2</v>
      </c>
      <c r="G1809">
        <v>1.029949565929845E-2</v>
      </c>
      <c r="H1809">
        <v>1.029949565929845E-2</v>
      </c>
      <c r="I1809">
        <v>1.029949565929845E-2</v>
      </c>
      <c r="J1809">
        <v>1.029949565929845E-2</v>
      </c>
      <c r="K1809">
        <v>1.029949565929845E-2</v>
      </c>
      <c r="L1809">
        <v>1.029949565929845E-2</v>
      </c>
      <c r="M1809">
        <v>1.029949565929845E-2</v>
      </c>
      <c r="N1809">
        <v>1.868433937130615E-2</v>
      </c>
      <c r="O1809">
        <v>2.8448635747473309E-2</v>
      </c>
      <c r="P1809">
        <v>4.4691200502115759E-2</v>
      </c>
      <c r="Q1809">
        <v>6.2649303950577287E-2</v>
      </c>
      <c r="R1809">
        <v>8.0305276112934795E-2</v>
      </c>
      <c r="S1809">
        <v>9.3776243717637986E-2</v>
      </c>
      <c r="T1809">
        <v>0.11829601894379391</v>
      </c>
      <c r="U1809">
        <v>0.14757901834116269</v>
      </c>
      <c r="V1809">
        <v>0.1289779175402235</v>
      </c>
      <c r="W1809">
        <v>7.1780327876547201E-2</v>
      </c>
      <c r="X1809">
        <v>3.8324686085439978E-2</v>
      </c>
      <c r="Y1809">
        <v>1.0989469234656509E-2</v>
      </c>
      <c r="Z1809">
        <v>8.9103180928584956E-3</v>
      </c>
      <c r="AA1809">
        <v>8.9103180928584956E-3</v>
      </c>
      <c r="AB1809" s="7">
        <f t="shared" si="84"/>
        <v>0.96531803020257045</v>
      </c>
      <c r="AC1809">
        <f>INDEX(SHELF_days!$C$2:$C$289,MATCH(A1809&amp;"|"&amp;C1809,SHELF_days!$D$2:$D$289,0))</f>
        <v>112</v>
      </c>
      <c r="AD1809" s="8">
        <f t="shared" si="85"/>
        <v>108.1156193826879</v>
      </c>
      <c r="AE1809" s="7">
        <f t="shared" si="86"/>
        <v>0.14757901834116269</v>
      </c>
    </row>
    <row r="1810" spans="1:31" x14ac:dyDescent="0.45">
      <c r="A1810" t="s">
        <v>37</v>
      </c>
      <c r="B1810" t="s">
        <v>183</v>
      </c>
      <c r="C1810" t="s">
        <v>136</v>
      </c>
      <c r="D1810">
        <v>3.5160191894778852E-3</v>
      </c>
      <c r="E1810">
        <v>3.5160191894778852E-3</v>
      </c>
      <c r="F1810">
        <v>3.5160191894778852E-3</v>
      </c>
      <c r="G1810">
        <v>3.5160191894778852E-3</v>
      </c>
      <c r="H1810">
        <v>3.5160191894778852E-3</v>
      </c>
      <c r="I1810">
        <v>3.5160191894778852E-3</v>
      </c>
      <c r="J1810">
        <v>3.5160191894778852E-3</v>
      </c>
      <c r="K1810">
        <v>3.5160191894778852E-3</v>
      </c>
      <c r="L1810">
        <v>3.5160191894778852E-3</v>
      </c>
      <c r="M1810">
        <v>3.5160191894778852E-3</v>
      </c>
      <c r="N1810">
        <v>3.8137000965721632E-3</v>
      </c>
      <c r="O1810">
        <v>9.1381115666150248E-3</v>
      </c>
      <c r="P1810">
        <v>1.139930701852237E-2</v>
      </c>
      <c r="Q1810">
        <v>1.5891699071234552E-2</v>
      </c>
      <c r="R1810">
        <v>2.4411629184788151E-2</v>
      </c>
      <c r="S1810">
        <v>3.7069093146559123E-2</v>
      </c>
      <c r="T1810">
        <v>5.0830873789514452E-2</v>
      </c>
      <c r="U1810">
        <v>8.9845789850749272E-2</v>
      </c>
      <c r="V1810">
        <v>8.2011474505128565E-2</v>
      </c>
      <c r="W1810">
        <v>4.2187102264999138E-2</v>
      </c>
      <c r="X1810">
        <v>9.0745242582951427E-3</v>
      </c>
      <c r="Y1810">
        <v>1.138417939275272E-3</v>
      </c>
      <c r="Z1810">
        <v>1.138417939275272E-3</v>
      </c>
      <c r="AA1810">
        <v>1.138417939275272E-3</v>
      </c>
      <c r="AB1810" s="7">
        <f t="shared" si="84"/>
        <v>0.41424875046558263</v>
      </c>
      <c r="AC1810">
        <f>INDEX(SHELF_days!$C$2:$C$289,MATCH(A1810&amp;"|"&amp;C1810,SHELF_days!$D$2:$D$289,0))</f>
        <v>72</v>
      </c>
      <c r="AD1810" s="8">
        <f t="shared" si="85"/>
        <v>29.82591003352195</v>
      </c>
      <c r="AE1810" s="7">
        <f t="shared" si="86"/>
        <v>8.9845789850749272E-2</v>
      </c>
    </row>
    <row r="1811" spans="1:31" x14ac:dyDescent="0.45">
      <c r="A1811" t="s">
        <v>37</v>
      </c>
      <c r="B1811" t="s">
        <v>183</v>
      </c>
      <c r="C1811" t="s">
        <v>137</v>
      </c>
      <c r="D1811">
        <v>1.37970178523484E-2</v>
      </c>
      <c r="E1811">
        <v>1.37970178523484E-2</v>
      </c>
      <c r="F1811">
        <v>1.37970178523484E-2</v>
      </c>
      <c r="G1811">
        <v>1.37970178523484E-2</v>
      </c>
      <c r="H1811">
        <v>1.37970178523484E-2</v>
      </c>
      <c r="I1811">
        <v>2.1152607617911399E-2</v>
      </c>
      <c r="J1811">
        <v>2.3034911381345339E-2</v>
      </c>
      <c r="K1811">
        <v>2.0060848066978651E-2</v>
      </c>
      <c r="L1811">
        <v>1.7978279334548701E-2</v>
      </c>
      <c r="M1811">
        <v>2.0110855888874971E-2</v>
      </c>
      <c r="N1811">
        <v>5.5712686176483513E-2</v>
      </c>
      <c r="O1811">
        <v>7.2935707191551333E-2</v>
      </c>
      <c r="P1811">
        <v>9.5639024651070131E-2</v>
      </c>
      <c r="Q1811">
        <v>0.12543433924484801</v>
      </c>
      <c r="R1811">
        <v>0.15468891505419549</v>
      </c>
      <c r="S1811">
        <v>0.18728747185109609</v>
      </c>
      <c r="T1811">
        <v>0.2389628442943893</v>
      </c>
      <c r="U1811">
        <v>0.27366687060197142</v>
      </c>
      <c r="V1811">
        <v>0.2428830836408036</v>
      </c>
      <c r="W1811">
        <v>0.132179553165583</v>
      </c>
      <c r="X1811">
        <v>5.0958671556582819E-2</v>
      </c>
      <c r="Y1811">
        <v>1.8135546923970309E-2</v>
      </c>
      <c r="Z1811">
        <v>1.7333552322343331E-2</v>
      </c>
      <c r="AA1811">
        <v>1.7333552322343331E-2</v>
      </c>
      <c r="AB1811" s="7">
        <f t="shared" si="84"/>
        <v>1.8544744105486324</v>
      </c>
      <c r="AC1811">
        <f>INDEX(SHELF_days!$C$2:$C$289,MATCH(A1811&amp;"|"&amp;C1811,SHELF_days!$D$2:$D$289,0))</f>
        <v>79</v>
      </c>
      <c r="AD1811" s="8">
        <f t="shared" si="85"/>
        <v>146.50347843334197</v>
      </c>
      <c r="AE1811" s="7">
        <f t="shared" si="86"/>
        <v>0.27366687060197142</v>
      </c>
    </row>
    <row r="1812" spans="1:31" x14ac:dyDescent="0.45">
      <c r="A1812" t="s">
        <v>37</v>
      </c>
      <c r="B1812" t="s">
        <v>183</v>
      </c>
      <c r="C1812" t="s">
        <v>138</v>
      </c>
      <c r="D1812">
        <v>1.039344810505911E-2</v>
      </c>
      <c r="E1812">
        <v>1.039344810505911E-2</v>
      </c>
      <c r="F1812">
        <v>1.039344810505911E-2</v>
      </c>
      <c r="G1812">
        <v>1.039344810505911E-2</v>
      </c>
      <c r="H1812">
        <v>1.039344810505911E-2</v>
      </c>
      <c r="I1812">
        <v>1.039344810505911E-2</v>
      </c>
      <c r="J1812">
        <v>1.039344810505911E-2</v>
      </c>
      <c r="K1812">
        <v>1.039344810505911E-2</v>
      </c>
      <c r="L1812">
        <v>1.039344810505911E-2</v>
      </c>
      <c r="M1812">
        <v>1.039344810505911E-2</v>
      </c>
      <c r="N1812">
        <v>7.9292347873143362E-2</v>
      </c>
      <c r="O1812">
        <v>0.21971773908536879</v>
      </c>
      <c r="P1812">
        <v>0.39986160915733621</v>
      </c>
      <c r="Q1812">
        <v>0.48808899945116979</v>
      </c>
      <c r="R1812">
        <v>0.57473183504574199</v>
      </c>
      <c r="S1812">
        <v>0.70871439608271769</v>
      </c>
      <c r="T1812">
        <v>0.82692217664762768</v>
      </c>
      <c r="U1812">
        <v>0.89157200837749773</v>
      </c>
      <c r="V1812">
        <v>0.77613642933498528</v>
      </c>
      <c r="W1812">
        <v>0.42323609857537481</v>
      </c>
      <c r="X1812">
        <v>0.16695360600258061</v>
      </c>
      <c r="Y1812">
        <v>3.1952622430739742E-2</v>
      </c>
      <c r="Z1812">
        <v>3.1952622430739742E-2</v>
      </c>
      <c r="AA1812">
        <v>3.1952622430739742E-2</v>
      </c>
      <c r="AB1812" s="7">
        <f t="shared" si="84"/>
        <v>5.7550195939763533</v>
      </c>
      <c r="AC1812">
        <f>INDEX(SHELF_days!$C$2:$C$289,MATCH(A1812&amp;"|"&amp;C1812,SHELF_days!$D$2:$D$289,0))</f>
        <v>6</v>
      </c>
      <c r="AD1812" s="8">
        <f t="shared" si="85"/>
        <v>34.53011756385812</v>
      </c>
      <c r="AE1812" s="7">
        <f t="shared" si="86"/>
        <v>0.89157200837749773</v>
      </c>
    </row>
    <row r="1813" spans="1:31" x14ac:dyDescent="0.45">
      <c r="A1813" t="s">
        <v>37</v>
      </c>
      <c r="B1813" t="s">
        <v>183</v>
      </c>
      <c r="C1813" t="s">
        <v>139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3.0583444098368131E-2</v>
      </c>
      <c r="U1813">
        <v>0.15265569204633139</v>
      </c>
      <c r="V1813">
        <v>0.13528404965403901</v>
      </c>
      <c r="W1813">
        <v>4.7382800715781603E-2</v>
      </c>
      <c r="X1813">
        <v>0</v>
      </c>
      <c r="Y1813">
        <v>0</v>
      </c>
      <c r="Z1813">
        <v>0</v>
      </c>
      <c r="AA1813">
        <v>0</v>
      </c>
      <c r="AB1813" s="7">
        <f t="shared" si="84"/>
        <v>0.36590598651452011</v>
      </c>
      <c r="AC1813">
        <f>INDEX(SHELF_days!$C$2:$C$289,MATCH(A1813&amp;"|"&amp;C1813,SHELF_days!$D$2:$D$289,0))</f>
        <v>6</v>
      </c>
      <c r="AD1813" s="8">
        <f t="shared" si="85"/>
        <v>2.1954359190871209</v>
      </c>
      <c r="AE1813" s="7">
        <f t="shared" si="86"/>
        <v>0.15265569204633139</v>
      </c>
    </row>
    <row r="1814" spans="1:31" x14ac:dyDescent="0.45">
      <c r="A1814" t="s">
        <v>37</v>
      </c>
      <c r="B1814" t="s">
        <v>184</v>
      </c>
      <c r="C1814" t="s">
        <v>134</v>
      </c>
      <c r="D1814">
        <v>0.96971615595074512</v>
      </c>
      <c r="E1814">
        <v>0.96756811738130655</v>
      </c>
      <c r="F1814">
        <v>0.96593576316157037</v>
      </c>
      <c r="G1814">
        <v>0.96762862407291184</v>
      </c>
      <c r="H1814">
        <v>0.96773116914047241</v>
      </c>
      <c r="I1814">
        <v>0.96513489128566676</v>
      </c>
      <c r="J1814">
        <v>0.96573771343407278</v>
      </c>
      <c r="K1814">
        <v>0.96871233667247514</v>
      </c>
      <c r="L1814">
        <v>0.96752383423770305</v>
      </c>
      <c r="M1814">
        <v>0.96855387648349855</v>
      </c>
      <c r="N1814">
        <v>0.96981308909918562</v>
      </c>
      <c r="O1814">
        <v>0.96981308909918562</v>
      </c>
      <c r="P1814">
        <v>0.96981308909918562</v>
      </c>
      <c r="Q1814">
        <v>0.96934270824201696</v>
      </c>
      <c r="R1814">
        <v>0.96916588177228313</v>
      </c>
      <c r="S1814">
        <v>0.96981308909918562</v>
      </c>
      <c r="T1814">
        <v>0.96981308909918562</v>
      </c>
      <c r="U1814">
        <v>0.96981308909918562</v>
      </c>
      <c r="V1814">
        <v>0.96981308909918562</v>
      </c>
      <c r="W1814">
        <v>0.96981308909918562</v>
      </c>
      <c r="X1814">
        <v>0.96981308909918562</v>
      </c>
      <c r="Y1814">
        <v>0.96981308909918562</v>
      </c>
      <c r="Z1814">
        <v>0.96981308909918562</v>
      </c>
      <c r="AA1814">
        <v>0.96981308909918562</v>
      </c>
      <c r="AB1814" s="7">
        <f t="shared" si="84"/>
        <v>23.250508141024959</v>
      </c>
      <c r="AC1814">
        <f>INDEX(SHELF_days!$C$2:$C$289,MATCH(A1814&amp;"|"&amp;C1814,SHELF_days!$D$2:$D$289,0))</f>
        <v>90</v>
      </c>
      <c r="AD1814" s="8">
        <f t="shared" si="85"/>
        <v>2092.5457326922465</v>
      </c>
      <c r="AE1814" s="7">
        <f t="shared" si="86"/>
        <v>0.96981308909918562</v>
      </c>
    </row>
    <row r="1815" spans="1:31" x14ac:dyDescent="0.45">
      <c r="A1815" t="s">
        <v>37</v>
      </c>
      <c r="B1815" t="s">
        <v>184</v>
      </c>
      <c r="C1815" t="s">
        <v>135</v>
      </c>
      <c r="D1815">
        <v>0.96840864256753934</v>
      </c>
      <c r="E1815">
        <v>0.96964943241886759</v>
      </c>
      <c r="F1815">
        <v>0.96943125084255199</v>
      </c>
      <c r="G1815">
        <v>0.96977389676792702</v>
      </c>
      <c r="H1815">
        <v>0.96981308909918551</v>
      </c>
      <c r="I1815">
        <v>0.96532605912403546</v>
      </c>
      <c r="J1815">
        <v>0.96805148400067298</v>
      </c>
      <c r="K1815">
        <v>0.96981308909918551</v>
      </c>
      <c r="L1815">
        <v>0.96981308909918551</v>
      </c>
      <c r="M1815">
        <v>0.96981308909918551</v>
      </c>
      <c r="N1815">
        <v>0.96981308909918551</v>
      </c>
      <c r="O1815">
        <v>0.96981308909918551</v>
      </c>
      <c r="P1815">
        <v>0.96981308909918551</v>
      </c>
      <c r="Q1815">
        <v>0.96981308909918551</v>
      </c>
      <c r="R1815">
        <v>0.96981308909918551</v>
      </c>
      <c r="S1815">
        <v>0.96981308909918551</v>
      </c>
      <c r="T1815">
        <v>0.96981308909918551</v>
      </c>
      <c r="U1815">
        <v>0.96981308909918551</v>
      </c>
      <c r="V1815">
        <v>0.96981308909918551</v>
      </c>
      <c r="W1815">
        <v>0.96981308909918551</v>
      </c>
      <c r="X1815">
        <v>0.96981308909918551</v>
      </c>
      <c r="Y1815">
        <v>0.96981308909918551</v>
      </c>
      <c r="Z1815">
        <v>0.96981308909918551</v>
      </c>
      <c r="AA1815">
        <v>0.96981308909918551</v>
      </c>
      <c r="AB1815" s="7">
        <f t="shared" si="84"/>
        <v>23.267276369506941</v>
      </c>
      <c r="AC1815">
        <f>INDEX(SHELF_days!$C$2:$C$289,MATCH(A1815&amp;"|"&amp;C1815,SHELF_days!$D$2:$D$289,0))</f>
        <v>112</v>
      </c>
      <c r="AD1815" s="8">
        <f t="shared" si="85"/>
        <v>2605.9349533847776</v>
      </c>
      <c r="AE1815" s="7">
        <f t="shared" si="86"/>
        <v>0.96981308909918551</v>
      </c>
    </row>
    <row r="1816" spans="1:31" x14ac:dyDescent="0.45">
      <c r="A1816" t="s">
        <v>37</v>
      </c>
      <c r="B1816" t="s">
        <v>184</v>
      </c>
      <c r="C1816" t="s">
        <v>136</v>
      </c>
      <c r="D1816">
        <v>0.96967942338923097</v>
      </c>
      <c r="E1816">
        <v>0.96816101663635901</v>
      </c>
      <c r="F1816">
        <v>0.96546244880122534</v>
      </c>
      <c r="G1816">
        <v>0.96876200215668928</v>
      </c>
      <c r="H1816">
        <v>0.96875307410354339</v>
      </c>
      <c r="I1816">
        <v>0.96173141539158535</v>
      </c>
      <c r="J1816">
        <v>0.96795720193740142</v>
      </c>
      <c r="K1816">
        <v>0.96964409380749672</v>
      </c>
      <c r="L1816">
        <v>0.96981308909918551</v>
      </c>
      <c r="M1816">
        <v>0.96981308909918551</v>
      </c>
      <c r="N1816">
        <v>0.96981308909918551</v>
      </c>
      <c r="O1816">
        <v>0.96981308909918551</v>
      </c>
      <c r="P1816">
        <v>0.96981308909918551</v>
      </c>
      <c r="Q1816">
        <v>0.96981308909918551</v>
      </c>
      <c r="R1816">
        <v>0.96981308909918551</v>
      </c>
      <c r="S1816">
        <v>0.96981308909918551</v>
      </c>
      <c r="T1816">
        <v>0.96981308909918551</v>
      </c>
      <c r="U1816">
        <v>0.96981308909918551</v>
      </c>
      <c r="V1816">
        <v>0.96981308909918551</v>
      </c>
      <c r="W1816">
        <v>0.96981308909918551</v>
      </c>
      <c r="X1816">
        <v>0.96981308909918551</v>
      </c>
      <c r="Y1816">
        <v>0.96981308909918551</v>
      </c>
      <c r="Z1816">
        <v>0.96981308909918551</v>
      </c>
      <c r="AA1816">
        <v>0.96981308909918551</v>
      </c>
      <c r="AB1816" s="7">
        <f t="shared" si="84"/>
        <v>23.257160101810509</v>
      </c>
      <c r="AC1816">
        <f>INDEX(SHELF_days!$C$2:$C$289,MATCH(A1816&amp;"|"&amp;C1816,SHELF_days!$D$2:$D$289,0))</f>
        <v>72</v>
      </c>
      <c r="AD1816" s="8">
        <f t="shared" si="85"/>
        <v>1674.5155273303567</v>
      </c>
      <c r="AE1816" s="7">
        <f t="shared" si="86"/>
        <v>0.96981308909918551</v>
      </c>
    </row>
    <row r="1817" spans="1:31" x14ac:dyDescent="0.45">
      <c r="A1817" t="s">
        <v>37</v>
      </c>
      <c r="B1817" t="s">
        <v>184</v>
      </c>
      <c r="C1817" t="s">
        <v>137</v>
      </c>
      <c r="D1817">
        <v>0.96981308909918551</v>
      </c>
      <c r="E1817">
        <v>0.96981308909918551</v>
      </c>
      <c r="F1817">
        <v>0.96981308909918551</v>
      </c>
      <c r="G1817">
        <v>0.96981308909918551</v>
      </c>
      <c r="H1817">
        <v>0.96981308909918551</v>
      </c>
      <c r="I1817">
        <v>0.96981308909918551</v>
      </c>
      <c r="J1817">
        <v>0.96981308909918551</v>
      </c>
      <c r="K1817">
        <v>0.96981308909918551</v>
      </c>
      <c r="L1817">
        <v>0.96981308909918551</v>
      </c>
      <c r="M1817">
        <v>0.96981308909918551</v>
      </c>
      <c r="N1817">
        <v>0.96981308909918551</v>
      </c>
      <c r="O1817">
        <v>0.96981308909918551</v>
      </c>
      <c r="P1817">
        <v>0.96981308909918551</v>
      </c>
      <c r="Q1817">
        <v>0.96981308909918551</v>
      </c>
      <c r="R1817">
        <v>0.96981308909918551</v>
      </c>
      <c r="S1817">
        <v>0.96981308909918551</v>
      </c>
      <c r="T1817">
        <v>0.96981308909918551</v>
      </c>
      <c r="U1817">
        <v>0.96981308909918551</v>
      </c>
      <c r="V1817">
        <v>0.96981308909918551</v>
      </c>
      <c r="W1817">
        <v>0.96981308909918551</v>
      </c>
      <c r="X1817">
        <v>0.96981308909918551</v>
      </c>
      <c r="Y1817">
        <v>0.96981308909918551</v>
      </c>
      <c r="Z1817">
        <v>0.96981308909918551</v>
      </c>
      <c r="AA1817">
        <v>0.96981308909918551</v>
      </c>
      <c r="AB1817" s="7">
        <f t="shared" si="84"/>
        <v>23.275514138380458</v>
      </c>
      <c r="AC1817">
        <f>INDEX(SHELF_days!$C$2:$C$289,MATCH(A1817&amp;"|"&amp;C1817,SHELF_days!$D$2:$D$289,0))</f>
        <v>79</v>
      </c>
      <c r="AD1817" s="8">
        <f t="shared" si="85"/>
        <v>1838.7656169320562</v>
      </c>
      <c r="AE1817" s="7">
        <f t="shared" si="86"/>
        <v>0.96981308909918551</v>
      </c>
    </row>
    <row r="1818" spans="1:31" x14ac:dyDescent="0.45">
      <c r="A1818" t="s">
        <v>37</v>
      </c>
      <c r="B1818" t="s">
        <v>184</v>
      </c>
      <c r="C1818" t="s">
        <v>138</v>
      </c>
      <c r="D1818">
        <v>0.9698130890991854</v>
      </c>
      <c r="E1818">
        <v>0.9698130890991854</v>
      </c>
      <c r="F1818">
        <v>0.9698130890991854</v>
      </c>
      <c r="G1818">
        <v>0.9698130890991854</v>
      </c>
      <c r="H1818">
        <v>0.9698130890991854</v>
      </c>
      <c r="I1818">
        <v>0.9698130890991854</v>
      </c>
      <c r="J1818">
        <v>0.9698130890991854</v>
      </c>
      <c r="K1818">
        <v>0.9698130890991854</v>
      </c>
      <c r="L1818">
        <v>0.9698130890991854</v>
      </c>
      <c r="M1818">
        <v>0.9698130890991854</v>
      </c>
      <c r="N1818">
        <v>0.9698130890991854</v>
      </c>
      <c r="O1818">
        <v>0.9698130890991854</v>
      </c>
      <c r="P1818">
        <v>0.9698130890991854</v>
      </c>
      <c r="Q1818">
        <v>0.9698130890991854</v>
      </c>
      <c r="R1818">
        <v>0.9698130890991854</v>
      </c>
      <c r="S1818">
        <v>0.9698130890991854</v>
      </c>
      <c r="T1818">
        <v>0.9698130890991854</v>
      </c>
      <c r="U1818">
        <v>0.9698130890991854</v>
      </c>
      <c r="V1818">
        <v>0.9698130890991854</v>
      </c>
      <c r="W1818">
        <v>0.9698130890991854</v>
      </c>
      <c r="X1818">
        <v>0.9698130890991854</v>
      </c>
      <c r="Y1818">
        <v>0.9698130890991854</v>
      </c>
      <c r="Z1818">
        <v>0.9698130890991854</v>
      </c>
      <c r="AA1818">
        <v>0.9698130890991854</v>
      </c>
      <c r="AB1818" s="7">
        <f t="shared" si="84"/>
        <v>23.275514138380458</v>
      </c>
      <c r="AC1818">
        <f>INDEX(SHELF_days!$C$2:$C$289,MATCH(A1818&amp;"|"&amp;C1818,SHELF_days!$D$2:$D$289,0))</f>
        <v>6</v>
      </c>
      <c r="AD1818" s="8">
        <f t="shared" si="85"/>
        <v>139.65308483028275</v>
      </c>
      <c r="AE1818" s="7">
        <f t="shared" si="86"/>
        <v>0.9698130890991854</v>
      </c>
    </row>
    <row r="1819" spans="1:31" x14ac:dyDescent="0.45">
      <c r="A1819" t="s">
        <v>37</v>
      </c>
      <c r="B1819" t="s">
        <v>184</v>
      </c>
      <c r="C1819" t="s">
        <v>139</v>
      </c>
      <c r="D1819">
        <v>0.9698130890991854</v>
      </c>
      <c r="E1819">
        <v>0.9698130890991854</v>
      </c>
      <c r="F1819">
        <v>0.9698130890991854</v>
      </c>
      <c r="G1819">
        <v>0.9698130890991854</v>
      </c>
      <c r="H1819">
        <v>0.9698130890991854</v>
      </c>
      <c r="I1819">
        <v>0.9698130890991854</v>
      </c>
      <c r="J1819">
        <v>0.9698130890991854</v>
      </c>
      <c r="K1819">
        <v>0.9698130890991854</v>
      </c>
      <c r="L1819">
        <v>0.9698130890991854</v>
      </c>
      <c r="M1819">
        <v>0.9698130890991854</v>
      </c>
      <c r="N1819">
        <v>0.9698130890991854</v>
      </c>
      <c r="O1819">
        <v>0.9698130890991854</v>
      </c>
      <c r="P1819">
        <v>0.9698130890991854</v>
      </c>
      <c r="Q1819">
        <v>0.9698130890991854</v>
      </c>
      <c r="R1819">
        <v>0.9698130890991854</v>
      </c>
      <c r="S1819">
        <v>0.9698130890991854</v>
      </c>
      <c r="T1819">
        <v>0.9698130890991854</v>
      </c>
      <c r="U1819">
        <v>0.9698130890991854</v>
      </c>
      <c r="V1819">
        <v>0.9698130890991854</v>
      </c>
      <c r="W1819">
        <v>0.9698130890991854</v>
      </c>
      <c r="X1819">
        <v>0.9698130890991854</v>
      </c>
      <c r="Y1819">
        <v>0.9698130890991854</v>
      </c>
      <c r="Z1819">
        <v>0.9698130890991854</v>
      </c>
      <c r="AA1819">
        <v>0.9698130890991854</v>
      </c>
      <c r="AB1819" s="7">
        <f t="shared" si="84"/>
        <v>23.275514138380458</v>
      </c>
      <c r="AC1819">
        <f>INDEX(SHELF_days!$C$2:$C$289,MATCH(A1819&amp;"|"&amp;C1819,SHELF_days!$D$2:$D$289,0))</f>
        <v>6</v>
      </c>
      <c r="AD1819" s="8">
        <f t="shared" si="85"/>
        <v>139.65308483028275</v>
      </c>
      <c r="AE1819" s="7">
        <f t="shared" si="86"/>
        <v>0.9698130890991854</v>
      </c>
    </row>
    <row r="1820" spans="1:31" x14ac:dyDescent="0.45">
      <c r="A1820" t="s">
        <v>37</v>
      </c>
      <c r="B1820" t="s">
        <v>185</v>
      </c>
      <c r="C1820" t="s">
        <v>134</v>
      </c>
      <c r="D1820">
        <v>0.44844720496894408</v>
      </c>
      <c r="E1820">
        <v>0.44327122153209109</v>
      </c>
      <c r="F1820">
        <v>0.43962732919254682</v>
      </c>
      <c r="G1820">
        <v>0.43685300207039363</v>
      </c>
      <c r="H1820">
        <v>0.43643892339544521</v>
      </c>
      <c r="I1820">
        <v>0.43900621118012462</v>
      </c>
      <c r="J1820">
        <v>0.44741200828157368</v>
      </c>
      <c r="K1820">
        <v>0.45378881987577652</v>
      </c>
      <c r="L1820">
        <v>0.45606625258799188</v>
      </c>
      <c r="M1820">
        <v>0.44004140786749468</v>
      </c>
      <c r="N1820">
        <v>0.41838509316770178</v>
      </c>
      <c r="O1820">
        <v>0.39954451345755709</v>
      </c>
      <c r="P1820">
        <v>0.38840579710144951</v>
      </c>
      <c r="Q1820">
        <v>0.38790890269151151</v>
      </c>
      <c r="R1820">
        <v>0.39167701863354049</v>
      </c>
      <c r="S1820">
        <v>0.40149068322981379</v>
      </c>
      <c r="T1820">
        <v>0.42318840579710171</v>
      </c>
      <c r="U1820">
        <v>0.44761904761904758</v>
      </c>
      <c r="V1820">
        <v>0.45850931677018619</v>
      </c>
      <c r="W1820">
        <v>0.46666666666666712</v>
      </c>
      <c r="X1820">
        <v>0.46712215320910988</v>
      </c>
      <c r="Y1820">
        <v>0.46575569358178059</v>
      </c>
      <c r="Z1820">
        <v>0.46140786749482438</v>
      </c>
      <c r="AA1820">
        <v>0.44869565217391338</v>
      </c>
      <c r="AB1820" s="7">
        <f t="shared" si="84"/>
        <v>10.467329192546584</v>
      </c>
      <c r="AC1820">
        <f>INDEX(SHELF_days!$C$2:$C$289,MATCH(A1820&amp;"|"&amp;C1820,SHELF_days!$D$2:$D$289,0))</f>
        <v>90</v>
      </c>
      <c r="AD1820" s="8">
        <f t="shared" si="85"/>
        <v>942.05962732919261</v>
      </c>
      <c r="AE1820" s="7">
        <f t="shared" si="86"/>
        <v>0.46712215320910988</v>
      </c>
    </row>
    <row r="1821" spans="1:31" x14ac:dyDescent="0.45">
      <c r="A1821" t="s">
        <v>37</v>
      </c>
      <c r="B1821" t="s">
        <v>185</v>
      </c>
      <c r="C1821" t="s">
        <v>135</v>
      </c>
      <c r="D1821">
        <v>0.44472049689441001</v>
      </c>
      <c r="E1821">
        <v>0.43504140786749479</v>
      </c>
      <c r="F1821">
        <v>0.43017598343685298</v>
      </c>
      <c r="G1821">
        <v>0.42313664596273282</v>
      </c>
      <c r="H1821">
        <v>0.411904761904762</v>
      </c>
      <c r="I1821">
        <v>0.39668737060041409</v>
      </c>
      <c r="J1821">
        <v>0.38664596273291929</v>
      </c>
      <c r="K1821">
        <v>0.37127329192546588</v>
      </c>
      <c r="L1821">
        <v>0.34560041407867492</v>
      </c>
      <c r="M1821">
        <v>0.32681159420289851</v>
      </c>
      <c r="N1821">
        <v>0.31325051759834388</v>
      </c>
      <c r="O1821">
        <v>0.30346790890269149</v>
      </c>
      <c r="P1821">
        <v>0.30781573498964809</v>
      </c>
      <c r="Q1821">
        <v>0.31904761904761902</v>
      </c>
      <c r="R1821">
        <v>0.32489648033126312</v>
      </c>
      <c r="S1821">
        <v>0.33607660455486538</v>
      </c>
      <c r="T1821">
        <v>0.35786749482401642</v>
      </c>
      <c r="U1821">
        <v>0.38535196687370599</v>
      </c>
      <c r="V1821">
        <v>0.40885093167701858</v>
      </c>
      <c r="W1821">
        <v>0.43555900621117999</v>
      </c>
      <c r="X1821">
        <v>0.45429606625258789</v>
      </c>
      <c r="Y1821">
        <v>0.45486542443064182</v>
      </c>
      <c r="Z1821">
        <v>0.45931677018633538</v>
      </c>
      <c r="AA1821">
        <v>0.45564182194616992</v>
      </c>
      <c r="AB1821" s="7">
        <f t="shared" si="84"/>
        <v>9.2883022774327113</v>
      </c>
      <c r="AC1821">
        <f>INDEX(SHELF_days!$C$2:$C$289,MATCH(A1821&amp;"|"&amp;C1821,SHELF_days!$D$2:$D$289,0))</f>
        <v>112</v>
      </c>
      <c r="AD1821" s="8">
        <f t="shared" si="85"/>
        <v>1040.2898550724638</v>
      </c>
      <c r="AE1821" s="7">
        <f t="shared" si="86"/>
        <v>0.45931677018633538</v>
      </c>
    </row>
    <row r="1822" spans="1:31" x14ac:dyDescent="0.45">
      <c r="A1822" t="s">
        <v>37</v>
      </c>
      <c r="B1822" t="s">
        <v>185</v>
      </c>
      <c r="C1822" t="s">
        <v>136</v>
      </c>
      <c r="D1822">
        <v>0.27432950191570887</v>
      </c>
      <c r="E1822">
        <v>0.27679255610290088</v>
      </c>
      <c r="F1822">
        <v>0.28188286808976459</v>
      </c>
      <c r="G1822">
        <v>0.27701149425287358</v>
      </c>
      <c r="H1822">
        <v>0.27027914614121512</v>
      </c>
      <c r="I1822">
        <v>0.25971538040503561</v>
      </c>
      <c r="J1822">
        <v>0.24247400109469069</v>
      </c>
      <c r="K1822">
        <v>0.22282430213464691</v>
      </c>
      <c r="L1822">
        <v>0.2044334975369457</v>
      </c>
      <c r="M1822">
        <v>0.1861521620142309</v>
      </c>
      <c r="N1822">
        <v>0.17931034482758609</v>
      </c>
      <c r="O1822">
        <v>0.1800766283524905</v>
      </c>
      <c r="P1822">
        <v>0.17476737821565419</v>
      </c>
      <c r="Q1822">
        <v>0.17246852764094131</v>
      </c>
      <c r="R1822">
        <v>0.18018609742747679</v>
      </c>
      <c r="S1822">
        <v>0.19452654625068419</v>
      </c>
      <c r="T1822">
        <v>0.21505199781061851</v>
      </c>
      <c r="U1822">
        <v>0.2285714285714287</v>
      </c>
      <c r="V1822">
        <v>0.2392993979200875</v>
      </c>
      <c r="W1822">
        <v>0.25533661740558289</v>
      </c>
      <c r="X1822">
        <v>0.25095785440613022</v>
      </c>
      <c r="Y1822">
        <v>0.24898741105637659</v>
      </c>
      <c r="Z1822">
        <v>0.25342090859332228</v>
      </c>
      <c r="AA1822">
        <v>0.26267104542966607</v>
      </c>
      <c r="AB1822" s="7">
        <f t="shared" si="84"/>
        <v>5.5315270935960603</v>
      </c>
      <c r="AC1822">
        <f>INDEX(SHELF_days!$C$2:$C$289,MATCH(A1822&amp;"|"&amp;C1822,SHELF_days!$D$2:$D$289,0))</f>
        <v>72</v>
      </c>
      <c r="AD1822" s="8">
        <f t="shared" si="85"/>
        <v>398.26995073891635</v>
      </c>
      <c r="AE1822" s="7">
        <f t="shared" si="86"/>
        <v>0.28188286808976459</v>
      </c>
    </row>
    <row r="1823" spans="1:31" x14ac:dyDescent="0.45">
      <c r="A1823" t="s">
        <v>37</v>
      </c>
      <c r="B1823" t="s">
        <v>185</v>
      </c>
      <c r="C1823" t="s">
        <v>137</v>
      </c>
      <c r="D1823">
        <v>0.39945355191256843</v>
      </c>
      <c r="E1823">
        <v>0.40031225604996101</v>
      </c>
      <c r="F1823">
        <v>0.39867291178766612</v>
      </c>
      <c r="G1823">
        <v>0.39313036690085879</v>
      </c>
      <c r="H1823">
        <v>0.39476971116315368</v>
      </c>
      <c r="I1823">
        <v>0.39570647931303682</v>
      </c>
      <c r="J1823">
        <v>0.40202966432474629</v>
      </c>
      <c r="K1823">
        <v>0.40655737704918038</v>
      </c>
      <c r="L1823">
        <v>0.40312256049960971</v>
      </c>
      <c r="M1823">
        <v>0.39164715066354427</v>
      </c>
      <c r="N1823">
        <v>0.37298985167837628</v>
      </c>
      <c r="O1823">
        <v>0.36042154566744727</v>
      </c>
      <c r="P1823">
        <v>0.35175644028103048</v>
      </c>
      <c r="Q1823">
        <v>0.34652615144418419</v>
      </c>
      <c r="R1823">
        <v>0.34980483996877437</v>
      </c>
      <c r="S1823">
        <v>0.36120218579234969</v>
      </c>
      <c r="T1823">
        <v>0.37400468384074942</v>
      </c>
      <c r="U1823">
        <v>0.39328649492583923</v>
      </c>
      <c r="V1823">
        <v>0.40897736143637792</v>
      </c>
      <c r="W1823">
        <v>0.43052302888368471</v>
      </c>
      <c r="X1823">
        <v>0.4565183450429352</v>
      </c>
      <c r="Y1823">
        <v>0.45589383294301328</v>
      </c>
      <c r="Z1823">
        <v>0.44863387978142077</v>
      </c>
      <c r="AA1823">
        <v>0.43021077283372378</v>
      </c>
      <c r="AB1823" s="7">
        <f t="shared" si="84"/>
        <v>9.5261514441842312</v>
      </c>
      <c r="AC1823">
        <f>INDEX(SHELF_days!$C$2:$C$289,MATCH(A1823&amp;"|"&amp;C1823,SHELF_days!$D$2:$D$289,0))</f>
        <v>79</v>
      </c>
      <c r="AD1823" s="8">
        <f t="shared" si="85"/>
        <v>752.5659640905543</v>
      </c>
      <c r="AE1823" s="7">
        <f t="shared" si="86"/>
        <v>0.4565183450429352</v>
      </c>
    </row>
    <row r="1824" spans="1:31" x14ac:dyDescent="0.45">
      <c r="A1824" t="s">
        <v>37</v>
      </c>
      <c r="B1824" t="s">
        <v>185</v>
      </c>
      <c r="C1824" t="s">
        <v>138</v>
      </c>
      <c r="D1824">
        <v>0.54</v>
      </c>
      <c r="E1824">
        <v>0.54285714285714293</v>
      </c>
      <c r="F1824">
        <v>0.54190476190476189</v>
      </c>
      <c r="G1824">
        <v>0.53428571428571425</v>
      </c>
      <c r="H1824">
        <v>0.49714285714285722</v>
      </c>
      <c r="I1824">
        <v>0.48095238095238091</v>
      </c>
      <c r="J1824">
        <v>0.4628571428571428</v>
      </c>
      <c r="K1824">
        <v>0.41809523809523808</v>
      </c>
      <c r="L1824">
        <v>0.37619047619047619</v>
      </c>
      <c r="M1824">
        <v>0.34190476190476188</v>
      </c>
      <c r="N1824">
        <v>0.3295238095238095</v>
      </c>
      <c r="O1824">
        <v>0.31047619047619052</v>
      </c>
      <c r="P1824">
        <v>0.26095238095238088</v>
      </c>
      <c r="Q1824">
        <v>0.26095238095238099</v>
      </c>
      <c r="R1824">
        <v>0.22857142857142859</v>
      </c>
      <c r="S1824">
        <v>0.21047619047619051</v>
      </c>
      <c r="T1824">
        <v>0.23142857142857151</v>
      </c>
      <c r="U1824">
        <v>0.23809523809523811</v>
      </c>
      <c r="V1824">
        <v>0.28761904761904772</v>
      </c>
      <c r="W1824">
        <v>0.43809523809523798</v>
      </c>
      <c r="X1824">
        <v>0.46761904761904771</v>
      </c>
      <c r="Y1824">
        <v>0.49047619047619051</v>
      </c>
      <c r="Z1824">
        <v>0.51047619047619042</v>
      </c>
      <c r="AA1824">
        <v>0.50285714285714278</v>
      </c>
      <c r="AB1824" s="7">
        <f t="shared" si="84"/>
        <v>9.5038095238095259</v>
      </c>
      <c r="AC1824">
        <f>INDEX(SHELF_days!$C$2:$C$289,MATCH(A1824&amp;"|"&amp;C1824,SHELF_days!$D$2:$D$289,0))</f>
        <v>6</v>
      </c>
      <c r="AD1824" s="8">
        <f t="shared" si="85"/>
        <v>57.022857142857156</v>
      </c>
      <c r="AE1824" s="7">
        <f t="shared" si="86"/>
        <v>0.54285714285714293</v>
      </c>
    </row>
    <row r="1825" spans="1:31" x14ac:dyDescent="0.45">
      <c r="A1825" t="s">
        <v>37</v>
      </c>
      <c r="B1825" t="s">
        <v>185</v>
      </c>
      <c r="C1825" t="s">
        <v>139</v>
      </c>
      <c r="D1825">
        <v>0.84476190476190482</v>
      </c>
      <c r="E1825">
        <v>0.87428571428571444</v>
      </c>
      <c r="F1825">
        <v>0.91904761904761911</v>
      </c>
      <c r="G1825">
        <v>0.94952380952380955</v>
      </c>
      <c r="H1825">
        <v>0.97142857142857131</v>
      </c>
      <c r="I1825">
        <v>0.9838095238095238</v>
      </c>
      <c r="J1825">
        <v>0.97714285714285709</v>
      </c>
      <c r="K1825">
        <v>0.96476190476190482</v>
      </c>
      <c r="L1825">
        <v>0.94285714285714284</v>
      </c>
      <c r="M1825">
        <v>0.93904761904761902</v>
      </c>
      <c r="N1825">
        <v>0.94952380952380944</v>
      </c>
      <c r="O1825">
        <v>0.95904761904761926</v>
      </c>
      <c r="P1825">
        <v>0.94666666666666677</v>
      </c>
      <c r="Q1825">
        <v>0.92761904761904768</v>
      </c>
      <c r="R1825">
        <v>0.90476190476190477</v>
      </c>
      <c r="S1825">
        <v>0.88285714285714278</v>
      </c>
      <c r="T1825">
        <v>0.86285714285714277</v>
      </c>
      <c r="U1825">
        <v>0.84666666666666668</v>
      </c>
      <c r="V1825">
        <v>0.82666666666666644</v>
      </c>
      <c r="W1825">
        <v>0.80761904761904768</v>
      </c>
      <c r="X1825">
        <v>0.78095238095238084</v>
      </c>
      <c r="Y1825">
        <v>0.76952380952380972</v>
      </c>
      <c r="Z1825">
        <v>0.76571428571428579</v>
      </c>
      <c r="AA1825">
        <v>0.77333333333333343</v>
      </c>
      <c r="AB1825" s="7">
        <f t="shared" si="84"/>
        <v>21.370476190476193</v>
      </c>
      <c r="AC1825">
        <f>INDEX(SHELF_days!$C$2:$C$289,MATCH(A1825&amp;"|"&amp;C1825,SHELF_days!$D$2:$D$289,0))</f>
        <v>6</v>
      </c>
      <c r="AD1825" s="8">
        <f t="shared" si="85"/>
        <v>128.22285714285715</v>
      </c>
      <c r="AE1825" s="7">
        <f t="shared" si="86"/>
        <v>0.9838095238095238</v>
      </c>
    </row>
    <row r="1826" spans="1:31" x14ac:dyDescent="0.45">
      <c r="A1826" t="s">
        <v>37</v>
      </c>
      <c r="B1826" t="s">
        <v>186</v>
      </c>
      <c r="C1826" t="s">
        <v>134</v>
      </c>
      <c r="D1826">
        <v>0.5698070877271969</v>
      </c>
      <c r="E1826">
        <v>0.57173019689609661</v>
      </c>
      <c r="F1826">
        <v>0.57313029425482132</v>
      </c>
      <c r="G1826">
        <v>0.56838695650125293</v>
      </c>
      <c r="H1826">
        <v>0.56196617309951113</v>
      </c>
      <c r="I1826">
        <v>0.52887988617622683</v>
      </c>
      <c r="J1826">
        <v>0.45281640737401663</v>
      </c>
      <c r="K1826">
        <v>0.38690086378134841</v>
      </c>
      <c r="L1826">
        <v>0.35961928332176762</v>
      </c>
      <c r="M1826">
        <v>0.3576279737538231</v>
      </c>
      <c r="N1826">
        <v>0.36576584428568337</v>
      </c>
      <c r="O1826">
        <v>0.37707716463559848</v>
      </c>
      <c r="P1826">
        <v>0.38816072406953689</v>
      </c>
      <c r="Q1826">
        <v>0.39957633419632488</v>
      </c>
      <c r="R1826">
        <v>0.41199818437735353</v>
      </c>
      <c r="S1826">
        <v>0.42750851804596041</v>
      </c>
      <c r="T1826">
        <v>0.4570756643785312</v>
      </c>
      <c r="U1826">
        <v>0.49753341984940941</v>
      </c>
      <c r="V1826">
        <v>0.55508574742504002</v>
      </c>
      <c r="W1826">
        <v>0.58633019732161962</v>
      </c>
      <c r="X1826">
        <v>0.59634443133220105</v>
      </c>
      <c r="Y1826">
        <v>0.59579229226826713</v>
      </c>
      <c r="Z1826">
        <v>0.58838615518449211</v>
      </c>
      <c r="AA1826">
        <v>0.58023066621621189</v>
      </c>
      <c r="AB1826" s="7">
        <f t="shared" si="84"/>
        <v>11.757730466472291</v>
      </c>
      <c r="AC1826">
        <f>INDEX(SHELF_days!$C$2:$C$289,MATCH(A1826&amp;"|"&amp;C1826,SHELF_days!$D$2:$D$289,0))</f>
        <v>90</v>
      </c>
      <c r="AD1826" s="8">
        <f t="shared" si="85"/>
        <v>1058.1957419825062</v>
      </c>
      <c r="AE1826" s="7">
        <f t="shared" si="86"/>
        <v>0.59634443133220105</v>
      </c>
    </row>
    <row r="1827" spans="1:31" x14ac:dyDescent="0.45">
      <c r="A1827" t="s">
        <v>37</v>
      </c>
      <c r="B1827" t="s">
        <v>186</v>
      </c>
      <c r="C1827" t="s">
        <v>135</v>
      </c>
      <c r="D1827">
        <v>0.38159310683247061</v>
      </c>
      <c r="E1827">
        <v>0.36592056379214738</v>
      </c>
      <c r="F1827">
        <v>0.35168137087951762</v>
      </c>
      <c r="G1827">
        <v>0.33489722222797702</v>
      </c>
      <c r="H1827">
        <v>0.32090282003334741</v>
      </c>
      <c r="I1827">
        <v>0.2804162164026055</v>
      </c>
      <c r="J1827">
        <v>0.23311223694546759</v>
      </c>
      <c r="K1827">
        <v>0.1903900912165708</v>
      </c>
      <c r="L1827">
        <v>0.1599357967319307</v>
      </c>
      <c r="M1827">
        <v>0.14991844448137831</v>
      </c>
      <c r="N1827">
        <v>0.1511136260280323</v>
      </c>
      <c r="O1827">
        <v>0.16025868299615861</v>
      </c>
      <c r="P1827">
        <v>0.1677028783383292</v>
      </c>
      <c r="Q1827">
        <v>0.17614267772012751</v>
      </c>
      <c r="R1827">
        <v>0.18762671913272791</v>
      </c>
      <c r="S1827">
        <v>0.20237707251386841</v>
      </c>
      <c r="T1827">
        <v>0.2320662818299826</v>
      </c>
      <c r="U1827">
        <v>0.27168823988823598</v>
      </c>
      <c r="V1827">
        <v>0.32327434428874963</v>
      </c>
      <c r="W1827">
        <v>0.35745541761025762</v>
      </c>
      <c r="X1827">
        <v>0.37883384504053452</v>
      </c>
      <c r="Y1827">
        <v>0.38347482130232208</v>
      </c>
      <c r="Z1827">
        <v>0.38534842936313529</v>
      </c>
      <c r="AA1827">
        <v>0.38514953690476011</v>
      </c>
      <c r="AB1827" s="7">
        <f t="shared" si="84"/>
        <v>6.531280442500635</v>
      </c>
      <c r="AC1827">
        <f>INDEX(SHELF_days!$C$2:$C$289,MATCH(A1827&amp;"|"&amp;C1827,SHELF_days!$D$2:$D$289,0))</f>
        <v>112</v>
      </c>
      <c r="AD1827" s="8">
        <f t="shared" si="85"/>
        <v>731.50340956007108</v>
      </c>
      <c r="AE1827" s="7">
        <f t="shared" si="86"/>
        <v>0.38534842936313529</v>
      </c>
    </row>
    <row r="1828" spans="1:31" x14ac:dyDescent="0.45">
      <c r="A1828" t="s">
        <v>37</v>
      </c>
      <c r="B1828" t="s">
        <v>186</v>
      </c>
      <c r="C1828" t="s">
        <v>136</v>
      </c>
      <c r="D1828">
        <v>0.64408368055339149</v>
      </c>
      <c r="E1828">
        <v>0.65185390830915069</v>
      </c>
      <c r="F1828">
        <v>0.65662900187352413</v>
      </c>
      <c r="G1828">
        <v>0.65807239938143403</v>
      </c>
      <c r="H1828">
        <v>0.65704157876670422</v>
      </c>
      <c r="I1828">
        <v>0.62571557255960009</v>
      </c>
      <c r="J1828">
        <v>0.49194599559453772</v>
      </c>
      <c r="K1828">
        <v>0.36800704437825299</v>
      </c>
      <c r="L1828">
        <v>0.29964200530759899</v>
      </c>
      <c r="M1828">
        <v>0.29192647995524029</v>
      </c>
      <c r="N1828">
        <v>0.3086288287234028</v>
      </c>
      <c r="O1828">
        <v>0.33429739870349079</v>
      </c>
      <c r="P1828">
        <v>0.36432280198818517</v>
      </c>
      <c r="Q1828">
        <v>0.38674137430649869</v>
      </c>
      <c r="R1828">
        <v>0.40480719823994021</v>
      </c>
      <c r="S1828">
        <v>0.41944843859426068</v>
      </c>
      <c r="T1828">
        <v>0.43313398533592418</v>
      </c>
      <c r="U1828">
        <v>0.47132425514376752</v>
      </c>
      <c r="V1828">
        <v>0.53102198256393462</v>
      </c>
      <c r="W1828">
        <v>0.56226291587743848</v>
      </c>
      <c r="X1828">
        <v>0.5735976801145255</v>
      </c>
      <c r="Y1828">
        <v>0.57474056961414388</v>
      </c>
      <c r="Z1828">
        <v>0.57165290311051253</v>
      </c>
      <c r="AA1828">
        <v>0.57683045007133293</v>
      </c>
      <c r="AB1828" s="7">
        <f t="shared" si="84"/>
        <v>11.857728449066792</v>
      </c>
      <c r="AC1828">
        <f>INDEX(SHELF_days!$C$2:$C$289,MATCH(A1828&amp;"|"&amp;C1828,SHELF_days!$D$2:$D$289,0))</f>
        <v>72</v>
      </c>
      <c r="AD1828" s="8">
        <f t="shared" si="85"/>
        <v>853.7564483328091</v>
      </c>
      <c r="AE1828" s="7">
        <f t="shared" si="86"/>
        <v>0.65807239938143403</v>
      </c>
    </row>
    <row r="1829" spans="1:31" x14ac:dyDescent="0.45">
      <c r="A1829" t="s">
        <v>37</v>
      </c>
      <c r="B1829" t="s">
        <v>186</v>
      </c>
      <c r="C1829" t="s">
        <v>137</v>
      </c>
      <c r="D1829">
        <v>0.30308527115584127</v>
      </c>
      <c r="E1829">
        <v>0.28281809814095449</v>
      </c>
      <c r="F1829">
        <v>0.26341724285317503</v>
      </c>
      <c r="G1829">
        <v>0.24818238520040409</v>
      </c>
      <c r="H1829">
        <v>0.2331755996099453</v>
      </c>
      <c r="I1829">
        <v>0.195739084047545</v>
      </c>
      <c r="J1829">
        <v>0.15732715170197031</v>
      </c>
      <c r="K1829">
        <v>0.12826261281440679</v>
      </c>
      <c r="L1829">
        <v>9.4048242370803517E-2</v>
      </c>
      <c r="M1829">
        <v>7.4226206454112709E-2</v>
      </c>
      <c r="N1829">
        <v>7.407340302840465E-2</v>
      </c>
      <c r="O1829">
        <v>8.1564655720955975E-2</v>
      </c>
      <c r="P1829">
        <v>8.9587483042771324E-2</v>
      </c>
      <c r="Q1829">
        <v>0.1027201605158066</v>
      </c>
      <c r="R1829">
        <v>0.1184158564662373</v>
      </c>
      <c r="S1829">
        <v>0.1475499986091551</v>
      </c>
      <c r="T1829">
        <v>0.19028510245241051</v>
      </c>
      <c r="U1829">
        <v>0.22724847774643731</v>
      </c>
      <c r="V1829">
        <v>0.28535392278835092</v>
      </c>
      <c r="W1829">
        <v>0.32602698972472632</v>
      </c>
      <c r="X1829">
        <v>0.34427437339005279</v>
      </c>
      <c r="Y1829">
        <v>0.35949142555889579</v>
      </c>
      <c r="Z1829">
        <v>0.36976956022222618</v>
      </c>
      <c r="AA1829">
        <v>0.37802466817528207</v>
      </c>
      <c r="AB1829" s="7">
        <f t="shared" si="84"/>
        <v>5.0746679717908716</v>
      </c>
      <c r="AC1829">
        <f>INDEX(SHELF_days!$C$2:$C$289,MATCH(A1829&amp;"|"&amp;C1829,SHELF_days!$D$2:$D$289,0))</f>
        <v>79</v>
      </c>
      <c r="AD1829" s="8">
        <f t="shared" si="85"/>
        <v>400.89876977147884</v>
      </c>
      <c r="AE1829" s="7">
        <f t="shared" si="86"/>
        <v>0.37802466817528207</v>
      </c>
    </row>
    <row r="1830" spans="1:31" x14ac:dyDescent="0.45">
      <c r="A1830" t="s">
        <v>37</v>
      </c>
      <c r="B1830" t="s">
        <v>186</v>
      </c>
      <c r="C1830" t="s">
        <v>138</v>
      </c>
      <c r="D1830">
        <v>0.27570437566368527</v>
      </c>
      <c r="E1830">
        <v>0.25939595524208919</v>
      </c>
      <c r="F1830">
        <v>0.24989904967509591</v>
      </c>
      <c r="G1830">
        <v>0.23873762811891469</v>
      </c>
      <c r="H1830">
        <v>0.22009973781744341</v>
      </c>
      <c r="I1830">
        <v>0.15816738169732289</v>
      </c>
      <c r="J1830">
        <v>5.6192866288003643E-2</v>
      </c>
      <c r="K1830">
        <v>1.9829266022285741E-2</v>
      </c>
      <c r="L1830">
        <v>2.0500613700383339E-2</v>
      </c>
      <c r="M1830">
        <v>2.0796859183734341E-2</v>
      </c>
      <c r="N1830">
        <v>2.1581163772749941E-2</v>
      </c>
      <c r="O1830">
        <v>2.745492314048634E-2</v>
      </c>
      <c r="P1830">
        <v>4.120582859790118E-2</v>
      </c>
      <c r="Q1830">
        <v>5.994601949793972E-2</v>
      </c>
      <c r="R1830">
        <v>6.5150562450048688E-2</v>
      </c>
      <c r="S1830">
        <v>6.5214500324153199E-2</v>
      </c>
      <c r="T1830">
        <v>7.3532817745152912E-2</v>
      </c>
      <c r="U1830">
        <v>8.0587296521353033E-2</v>
      </c>
      <c r="V1830">
        <v>0.105864069417345</v>
      </c>
      <c r="W1830">
        <v>0.13675671892218499</v>
      </c>
      <c r="X1830">
        <v>0.14912869756141209</v>
      </c>
      <c r="Y1830">
        <v>0.1539815822059461</v>
      </c>
      <c r="Z1830">
        <v>0.16400277834059651</v>
      </c>
      <c r="AA1830">
        <v>0.17951623786082629</v>
      </c>
      <c r="AB1830" s="7">
        <f t="shared" si="84"/>
        <v>2.8432469297670537</v>
      </c>
      <c r="AC1830">
        <f>INDEX(SHELF_days!$C$2:$C$289,MATCH(A1830&amp;"|"&amp;C1830,SHELF_days!$D$2:$D$289,0))</f>
        <v>6</v>
      </c>
      <c r="AD1830" s="8">
        <f t="shared" si="85"/>
        <v>17.059481578602323</v>
      </c>
      <c r="AE1830" s="7">
        <f t="shared" si="86"/>
        <v>0.27570437566368527</v>
      </c>
    </row>
    <row r="1831" spans="1:31" x14ac:dyDescent="0.45">
      <c r="A1831" t="s">
        <v>37</v>
      </c>
      <c r="B1831" t="s">
        <v>186</v>
      </c>
      <c r="C1831" t="s">
        <v>139</v>
      </c>
      <c r="D1831">
        <v>0.1616029767992064</v>
      </c>
      <c r="E1831">
        <v>0.14185469875078641</v>
      </c>
      <c r="F1831">
        <v>0.12849168306293909</v>
      </c>
      <c r="G1831">
        <v>0.1133362756376947</v>
      </c>
      <c r="H1831">
        <v>0.1101798759194009</v>
      </c>
      <c r="I1831">
        <v>0.1092101514954822</v>
      </c>
      <c r="J1831">
        <v>0.10502222074163529</v>
      </c>
      <c r="K1831">
        <v>9.0133221125159771E-2</v>
      </c>
      <c r="L1831">
        <v>5.2273474605395803E-2</v>
      </c>
      <c r="M1831">
        <v>2.2246117663437079E-2</v>
      </c>
      <c r="N1831">
        <v>1.245936040050327E-2</v>
      </c>
      <c r="O1831">
        <v>1.041121716668808E-2</v>
      </c>
      <c r="P1831">
        <v>1.048794261561352E-2</v>
      </c>
      <c r="Q1831">
        <v>1.174751873547281E-2</v>
      </c>
      <c r="R1831">
        <v>1.491244350364718E-2</v>
      </c>
      <c r="S1831">
        <v>2.8469404076278269E-2</v>
      </c>
      <c r="T1831">
        <v>4.7742410593854583E-2</v>
      </c>
      <c r="U1831">
        <v>6.6113893086556977E-2</v>
      </c>
      <c r="V1831">
        <v>7.9707085121180632E-2</v>
      </c>
      <c r="W1831">
        <v>8.3398431719482302E-2</v>
      </c>
      <c r="X1831">
        <v>7.466238685433299E-2</v>
      </c>
      <c r="Y1831">
        <v>6.5080230788533699E-2</v>
      </c>
      <c r="Z1831">
        <v>5.4426049700248398E-2</v>
      </c>
      <c r="AA1831">
        <v>4.6389058925308632E-2</v>
      </c>
      <c r="AB1831" s="7">
        <f t="shared" si="84"/>
        <v>1.6403581290888389</v>
      </c>
      <c r="AC1831">
        <f>INDEX(SHELF_days!$C$2:$C$289,MATCH(A1831&amp;"|"&amp;C1831,SHELF_days!$D$2:$D$289,0))</f>
        <v>6</v>
      </c>
      <c r="AD1831" s="8">
        <f t="shared" si="85"/>
        <v>9.8421487745330332</v>
      </c>
      <c r="AE1831" s="7">
        <f t="shared" si="86"/>
        <v>0.1616029767992064</v>
      </c>
    </row>
    <row r="1832" spans="1:31" x14ac:dyDescent="0.45">
      <c r="A1832" t="s">
        <v>37</v>
      </c>
      <c r="B1832" t="s">
        <v>187</v>
      </c>
      <c r="C1832" t="s">
        <v>134</v>
      </c>
      <c r="D1832">
        <v>9.1073435142021786E-4</v>
      </c>
      <c r="E1832">
        <v>9.1073435142021786E-4</v>
      </c>
      <c r="F1832">
        <v>9.1073435142021786E-4</v>
      </c>
      <c r="G1832">
        <v>9.1073435142021786E-4</v>
      </c>
      <c r="H1832">
        <v>9.1073435142021786E-4</v>
      </c>
      <c r="I1832">
        <v>9.1175995316731271E-4</v>
      </c>
      <c r="J1832">
        <v>1.253285334949894E-3</v>
      </c>
      <c r="K1832">
        <v>1.2522597332028E-3</v>
      </c>
      <c r="L1832">
        <v>1.2522597332028E-3</v>
      </c>
      <c r="M1832">
        <v>1.2522597332028E-3</v>
      </c>
      <c r="N1832">
        <v>1.483225246648558E-3</v>
      </c>
      <c r="O1832">
        <v>3.6252970556308411E-3</v>
      </c>
      <c r="P1832">
        <v>6.9822966942216713E-3</v>
      </c>
      <c r="Q1832">
        <v>7.3865889029264562E-3</v>
      </c>
      <c r="R1832">
        <v>8.0267695134630546E-3</v>
      </c>
      <c r="S1832">
        <v>1.017109764628895E-2</v>
      </c>
      <c r="T1832">
        <v>1.8588006064346879E-2</v>
      </c>
      <c r="U1832">
        <v>2.34729471857596E-2</v>
      </c>
      <c r="V1832">
        <v>2.0392244657836119E-2</v>
      </c>
      <c r="W1832">
        <v>9.4954312153028662E-3</v>
      </c>
      <c r="X1832">
        <v>2.973834825876198E-3</v>
      </c>
      <c r="Y1832">
        <v>0</v>
      </c>
      <c r="Z1832">
        <v>0</v>
      </c>
      <c r="AA1832">
        <v>0</v>
      </c>
      <c r="AB1832" s="7">
        <f t="shared" si="84"/>
        <v>0.12307323525312788</v>
      </c>
      <c r="AC1832">
        <f>INDEX(SHELF_days!$C$2:$C$289,MATCH(A1832&amp;"|"&amp;C1832,SHELF_days!$D$2:$D$289,0))</f>
        <v>90</v>
      </c>
      <c r="AD1832" s="8">
        <f t="shared" si="85"/>
        <v>11.076591172781509</v>
      </c>
      <c r="AE1832" s="7">
        <f t="shared" si="86"/>
        <v>2.34729471857596E-2</v>
      </c>
    </row>
    <row r="1833" spans="1:31" x14ac:dyDescent="0.45">
      <c r="A1833" t="s">
        <v>37</v>
      </c>
      <c r="B1833" t="s">
        <v>187</v>
      </c>
      <c r="C1833" t="s">
        <v>135</v>
      </c>
      <c r="D1833">
        <v>1.029949565929845E-2</v>
      </c>
      <c r="E1833">
        <v>1.029949565929845E-2</v>
      </c>
      <c r="F1833">
        <v>1.029949565929845E-2</v>
      </c>
      <c r="G1833">
        <v>1.029949565929845E-2</v>
      </c>
      <c r="H1833">
        <v>1.029949565929845E-2</v>
      </c>
      <c r="I1833">
        <v>1.029949565929845E-2</v>
      </c>
      <c r="J1833">
        <v>1.029949565929845E-2</v>
      </c>
      <c r="K1833">
        <v>1.029949565929845E-2</v>
      </c>
      <c r="L1833">
        <v>1.029949565929845E-2</v>
      </c>
      <c r="M1833">
        <v>1.029949565929845E-2</v>
      </c>
      <c r="N1833">
        <v>1.868433937130615E-2</v>
      </c>
      <c r="O1833">
        <v>2.8448635747473309E-2</v>
      </c>
      <c r="P1833">
        <v>4.4691200502115759E-2</v>
      </c>
      <c r="Q1833">
        <v>6.2649303950577287E-2</v>
      </c>
      <c r="R1833">
        <v>8.0305276112934795E-2</v>
      </c>
      <c r="S1833">
        <v>9.3776243717637986E-2</v>
      </c>
      <c r="T1833">
        <v>0.11829601894379391</v>
      </c>
      <c r="U1833">
        <v>0.14757901834116269</v>
      </c>
      <c r="V1833">
        <v>0.1289779175402235</v>
      </c>
      <c r="W1833">
        <v>7.1780327876547201E-2</v>
      </c>
      <c r="X1833">
        <v>3.8324686085439978E-2</v>
      </c>
      <c r="Y1833">
        <v>1.0989469234656509E-2</v>
      </c>
      <c r="Z1833">
        <v>8.9103180928584956E-3</v>
      </c>
      <c r="AA1833">
        <v>8.9103180928584956E-3</v>
      </c>
      <c r="AB1833" s="7">
        <f t="shared" si="84"/>
        <v>0.96531803020257045</v>
      </c>
      <c r="AC1833">
        <f>INDEX(SHELF_days!$C$2:$C$289,MATCH(A1833&amp;"|"&amp;C1833,SHELF_days!$D$2:$D$289,0))</f>
        <v>112</v>
      </c>
      <c r="AD1833" s="8">
        <f t="shared" si="85"/>
        <v>108.1156193826879</v>
      </c>
      <c r="AE1833" s="7">
        <f t="shared" si="86"/>
        <v>0.14757901834116269</v>
      </c>
    </row>
    <row r="1834" spans="1:31" x14ac:dyDescent="0.45">
      <c r="A1834" t="s">
        <v>37</v>
      </c>
      <c r="B1834" t="s">
        <v>187</v>
      </c>
      <c r="C1834" t="s">
        <v>136</v>
      </c>
      <c r="D1834">
        <v>3.5160191894778852E-3</v>
      </c>
      <c r="E1834">
        <v>3.5160191894778852E-3</v>
      </c>
      <c r="F1834">
        <v>3.5160191894778852E-3</v>
      </c>
      <c r="G1834">
        <v>3.5160191894778852E-3</v>
      </c>
      <c r="H1834">
        <v>3.5160191894778852E-3</v>
      </c>
      <c r="I1834">
        <v>3.5160191894778852E-3</v>
      </c>
      <c r="J1834">
        <v>3.5160191894778852E-3</v>
      </c>
      <c r="K1834">
        <v>3.5160191894778852E-3</v>
      </c>
      <c r="L1834">
        <v>3.5160191894778852E-3</v>
      </c>
      <c r="M1834">
        <v>3.5160191894778852E-3</v>
      </c>
      <c r="N1834">
        <v>3.8137000965721632E-3</v>
      </c>
      <c r="O1834">
        <v>9.1381115666150248E-3</v>
      </c>
      <c r="P1834">
        <v>1.139930701852237E-2</v>
      </c>
      <c r="Q1834">
        <v>1.5891699071234552E-2</v>
      </c>
      <c r="R1834">
        <v>2.4411629184788151E-2</v>
      </c>
      <c r="S1834">
        <v>3.7069093146559123E-2</v>
      </c>
      <c r="T1834">
        <v>5.0830873789514452E-2</v>
      </c>
      <c r="U1834">
        <v>8.9845789850749272E-2</v>
      </c>
      <c r="V1834">
        <v>8.2011474505128565E-2</v>
      </c>
      <c r="W1834">
        <v>4.2187102264999138E-2</v>
      </c>
      <c r="X1834">
        <v>9.0745242582951427E-3</v>
      </c>
      <c r="Y1834">
        <v>1.138417939275272E-3</v>
      </c>
      <c r="Z1834">
        <v>1.138417939275272E-3</v>
      </c>
      <c r="AA1834">
        <v>1.138417939275272E-3</v>
      </c>
      <c r="AB1834" s="7">
        <f t="shared" si="84"/>
        <v>0.41424875046558263</v>
      </c>
      <c r="AC1834">
        <f>INDEX(SHELF_days!$C$2:$C$289,MATCH(A1834&amp;"|"&amp;C1834,SHELF_days!$D$2:$D$289,0))</f>
        <v>72</v>
      </c>
      <c r="AD1834" s="8">
        <f t="shared" si="85"/>
        <v>29.82591003352195</v>
      </c>
      <c r="AE1834" s="7">
        <f t="shared" si="86"/>
        <v>8.9845789850749272E-2</v>
      </c>
    </row>
    <row r="1835" spans="1:31" x14ac:dyDescent="0.45">
      <c r="A1835" t="s">
        <v>37</v>
      </c>
      <c r="B1835" t="s">
        <v>187</v>
      </c>
      <c r="C1835" t="s">
        <v>137</v>
      </c>
      <c r="D1835">
        <v>1.37970178523484E-2</v>
      </c>
      <c r="E1835">
        <v>1.37970178523484E-2</v>
      </c>
      <c r="F1835">
        <v>1.37970178523484E-2</v>
      </c>
      <c r="G1835">
        <v>1.37970178523484E-2</v>
      </c>
      <c r="H1835">
        <v>1.37970178523484E-2</v>
      </c>
      <c r="I1835">
        <v>2.1152607617911399E-2</v>
      </c>
      <c r="J1835">
        <v>2.3034911381345339E-2</v>
      </c>
      <c r="K1835">
        <v>2.0060848066978651E-2</v>
      </c>
      <c r="L1835">
        <v>1.7978279334548701E-2</v>
      </c>
      <c r="M1835">
        <v>2.0110855888874971E-2</v>
      </c>
      <c r="N1835">
        <v>5.5712686176483513E-2</v>
      </c>
      <c r="O1835">
        <v>7.2935707191551333E-2</v>
      </c>
      <c r="P1835">
        <v>9.5639024651070131E-2</v>
      </c>
      <c r="Q1835">
        <v>0.12543433924484801</v>
      </c>
      <c r="R1835">
        <v>0.15468891505419549</v>
      </c>
      <c r="S1835">
        <v>0.18728747185109609</v>
      </c>
      <c r="T1835">
        <v>0.2389628442943893</v>
      </c>
      <c r="U1835">
        <v>0.27366687060197142</v>
      </c>
      <c r="V1835">
        <v>0.2428830836408036</v>
      </c>
      <c r="W1835">
        <v>0.132179553165583</v>
      </c>
      <c r="X1835">
        <v>5.0958671556582819E-2</v>
      </c>
      <c r="Y1835">
        <v>1.8135546923970309E-2</v>
      </c>
      <c r="Z1835">
        <v>1.7333552322343331E-2</v>
      </c>
      <c r="AA1835">
        <v>1.7333552322343331E-2</v>
      </c>
      <c r="AB1835" s="7">
        <f t="shared" si="84"/>
        <v>1.8544744105486324</v>
      </c>
      <c r="AC1835">
        <f>INDEX(SHELF_days!$C$2:$C$289,MATCH(A1835&amp;"|"&amp;C1835,SHELF_days!$D$2:$D$289,0))</f>
        <v>79</v>
      </c>
      <c r="AD1835" s="8">
        <f t="shared" si="85"/>
        <v>146.50347843334197</v>
      </c>
      <c r="AE1835" s="7">
        <f t="shared" si="86"/>
        <v>0.27366687060197142</v>
      </c>
    </row>
    <row r="1836" spans="1:31" x14ac:dyDescent="0.45">
      <c r="A1836" t="s">
        <v>37</v>
      </c>
      <c r="B1836" t="s">
        <v>187</v>
      </c>
      <c r="C1836" t="s">
        <v>138</v>
      </c>
      <c r="D1836">
        <v>1.039344810505911E-2</v>
      </c>
      <c r="E1836">
        <v>1.039344810505911E-2</v>
      </c>
      <c r="F1836">
        <v>1.039344810505911E-2</v>
      </c>
      <c r="G1836">
        <v>1.039344810505911E-2</v>
      </c>
      <c r="H1836">
        <v>1.039344810505911E-2</v>
      </c>
      <c r="I1836">
        <v>1.039344810505911E-2</v>
      </c>
      <c r="J1836">
        <v>1.039344810505911E-2</v>
      </c>
      <c r="K1836">
        <v>1.039344810505911E-2</v>
      </c>
      <c r="L1836">
        <v>1.039344810505911E-2</v>
      </c>
      <c r="M1836">
        <v>1.039344810505911E-2</v>
      </c>
      <c r="N1836">
        <v>7.9292347873143362E-2</v>
      </c>
      <c r="O1836">
        <v>0.21971773908536879</v>
      </c>
      <c r="P1836">
        <v>0.39986160915733621</v>
      </c>
      <c r="Q1836">
        <v>0.48808899945116979</v>
      </c>
      <c r="R1836">
        <v>0.57473183504574199</v>
      </c>
      <c r="S1836">
        <v>0.70871439608271769</v>
      </c>
      <c r="T1836">
        <v>0.82692217664762768</v>
      </c>
      <c r="U1836">
        <v>0.89157200837749773</v>
      </c>
      <c r="V1836">
        <v>0.77613642933498528</v>
      </c>
      <c r="W1836">
        <v>0.42323609857537481</v>
      </c>
      <c r="X1836">
        <v>0.16695360600258061</v>
      </c>
      <c r="Y1836">
        <v>3.1952622430739742E-2</v>
      </c>
      <c r="Z1836">
        <v>3.1952622430739742E-2</v>
      </c>
      <c r="AA1836">
        <v>3.1952622430739742E-2</v>
      </c>
      <c r="AB1836" s="7">
        <f t="shared" si="84"/>
        <v>5.7550195939763533</v>
      </c>
      <c r="AC1836">
        <f>INDEX(SHELF_days!$C$2:$C$289,MATCH(A1836&amp;"|"&amp;C1836,SHELF_days!$D$2:$D$289,0))</f>
        <v>6</v>
      </c>
      <c r="AD1836" s="8">
        <f t="shared" si="85"/>
        <v>34.53011756385812</v>
      </c>
      <c r="AE1836" s="7">
        <f t="shared" si="86"/>
        <v>0.89157200837749773</v>
      </c>
    </row>
    <row r="1837" spans="1:31" x14ac:dyDescent="0.45">
      <c r="A1837" t="s">
        <v>37</v>
      </c>
      <c r="B1837" t="s">
        <v>187</v>
      </c>
      <c r="C1837" t="s">
        <v>139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3.0583444098368131E-2</v>
      </c>
      <c r="U1837">
        <v>0.15265569204633139</v>
      </c>
      <c r="V1837">
        <v>0.13528404965403901</v>
      </c>
      <c r="W1837">
        <v>4.7382800715781603E-2</v>
      </c>
      <c r="X1837">
        <v>0</v>
      </c>
      <c r="Y1837">
        <v>0</v>
      </c>
      <c r="Z1837">
        <v>0</v>
      </c>
      <c r="AA1837">
        <v>0</v>
      </c>
      <c r="AB1837" s="7">
        <f t="shared" si="84"/>
        <v>0.36590598651452011</v>
      </c>
      <c r="AC1837">
        <f>INDEX(SHELF_days!$C$2:$C$289,MATCH(A1837&amp;"|"&amp;C1837,SHELF_days!$D$2:$D$289,0))</f>
        <v>6</v>
      </c>
      <c r="AD1837" s="8">
        <f t="shared" si="85"/>
        <v>2.1954359190871209</v>
      </c>
      <c r="AE1837" s="7">
        <f t="shared" si="86"/>
        <v>0.15265569204633139</v>
      </c>
    </row>
    <row r="1838" spans="1:31" x14ac:dyDescent="0.45">
      <c r="A1838" t="s">
        <v>37</v>
      </c>
      <c r="B1838" t="s">
        <v>188</v>
      </c>
      <c r="C1838" t="s">
        <v>134</v>
      </c>
      <c r="D1838">
        <v>5.0786458E-2</v>
      </c>
      <c r="E1838">
        <v>3.1782423999999997E-2</v>
      </c>
      <c r="F1838">
        <v>1.1014965999999999E-2</v>
      </c>
      <c r="G1838">
        <v>3.6034550000000002E-3</v>
      </c>
      <c r="H1838">
        <v>1.585094E-3</v>
      </c>
      <c r="I1838">
        <v>5.5560130000000003E-3</v>
      </c>
      <c r="J1838">
        <v>4.0083993999999998E-2</v>
      </c>
      <c r="K1838">
        <v>3.3930512000000003E-2</v>
      </c>
      <c r="L1838">
        <v>1.515099E-2</v>
      </c>
      <c r="M1838">
        <v>8.9085060000000001E-3</v>
      </c>
      <c r="N1838">
        <v>1.765122E-3</v>
      </c>
      <c r="O1838">
        <v>2.506374E-3</v>
      </c>
      <c r="P1838">
        <v>1.728191E-3</v>
      </c>
      <c r="Q1838">
        <v>1.112944E-3</v>
      </c>
      <c r="R1838">
        <v>6.2059500000000004E-4</v>
      </c>
      <c r="S1838">
        <v>6.7935200000000004E-4</v>
      </c>
      <c r="T1838">
        <v>5.7153359999999997E-3</v>
      </c>
      <c r="U1838">
        <v>0.12696126699999999</v>
      </c>
      <c r="V1838">
        <v>0.27549256599999999</v>
      </c>
      <c r="W1838">
        <v>0.269406478</v>
      </c>
      <c r="X1838">
        <v>0.193224695</v>
      </c>
      <c r="Y1838">
        <v>0.12360631699999999</v>
      </c>
      <c r="Z1838">
        <v>8.7957514000000001E-2</v>
      </c>
      <c r="AA1838">
        <v>5.9442808999999999E-2</v>
      </c>
      <c r="AB1838" s="7">
        <f t="shared" si="84"/>
        <v>1.3526219720000001</v>
      </c>
      <c r="AC1838">
        <f>INDEX(SHELF_days!$C$2:$C$289,MATCH(A1838&amp;"|"&amp;C1838,SHELF_days!$D$2:$D$289,0))</f>
        <v>90</v>
      </c>
      <c r="AD1838" s="8">
        <f t="shared" si="85"/>
        <v>121.73597748000002</v>
      </c>
      <c r="AE1838" s="7">
        <f t="shared" si="86"/>
        <v>0.27549256599999999</v>
      </c>
    </row>
    <row r="1839" spans="1:31" x14ac:dyDescent="0.45">
      <c r="A1839" t="s">
        <v>37</v>
      </c>
      <c r="B1839" t="s">
        <v>188</v>
      </c>
      <c r="C1839" t="s">
        <v>135</v>
      </c>
      <c r="D1839">
        <v>0.13406067299999999</v>
      </c>
      <c r="E1839">
        <v>8.9046283000000004E-2</v>
      </c>
      <c r="F1839">
        <v>4.3600997000000002E-2</v>
      </c>
      <c r="G1839">
        <v>2.7674377E-2</v>
      </c>
      <c r="H1839">
        <v>2.2308314999999999E-2</v>
      </c>
      <c r="I1839">
        <v>2.1573643999999999E-2</v>
      </c>
      <c r="J1839">
        <v>3.0020308999999998E-2</v>
      </c>
      <c r="K1839">
        <v>2.1768824999999999E-2</v>
      </c>
      <c r="L1839">
        <v>1.6239916E-2</v>
      </c>
      <c r="M1839">
        <v>1.941714E-3</v>
      </c>
      <c r="N1839">
        <v>1.93389E-3</v>
      </c>
      <c r="O1839">
        <v>1.626768E-3</v>
      </c>
      <c r="P1839">
        <v>1.735835E-3</v>
      </c>
      <c r="Q1839">
        <v>3.3851799999999998E-3</v>
      </c>
      <c r="R1839">
        <v>6.7275149999999999E-3</v>
      </c>
      <c r="S1839">
        <v>1.0700968E-2</v>
      </c>
      <c r="T1839">
        <v>4.1978611999999998E-2</v>
      </c>
      <c r="U1839">
        <v>0.146987383</v>
      </c>
      <c r="V1839">
        <v>0.34077980800000002</v>
      </c>
      <c r="W1839">
        <v>0.376937142</v>
      </c>
      <c r="X1839">
        <v>0.35940015800000003</v>
      </c>
      <c r="Y1839">
        <v>0.20445417799999999</v>
      </c>
      <c r="Z1839">
        <v>0.15712647199999999</v>
      </c>
      <c r="AA1839">
        <v>0.142499985</v>
      </c>
      <c r="AB1839" s="7">
        <f t="shared" si="84"/>
        <v>2.2045089470000003</v>
      </c>
      <c r="AC1839">
        <f>INDEX(SHELF_days!$C$2:$C$289,MATCH(A1839&amp;"|"&amp;C1839,SHELF_days!$D$2:$D$289,0))</f>
        <v>112</v>
      </c>
      <c r="AD1839" s="8">
        <f t="shared" si="85"/>
        <v>246.90500206400003</v>
      </c>
      <c r="AE1839" s="7">
        <f t="shared" si="86"/>
        <v>0.376937142</v>
      </c>
    </row>
    <row r="1840" spans="1:31" x14ac:dyDescent="0.45">
      <c r="A1840" t="s">
        <v>37</v>
      </c>
      <c r="B1840" t="s">
        <v>188</v>
      </c>
      <c r="C1840" t="s">
        <v>136</v>
      </c>
      <c r="D1840">
        <v>8.8022871000000003E-2</v>
      </c>
      <c r="E1840">
        <v>3.9338896999999998E-2</v>
      </c>
      <c r="F1840">
        <v>1.6513903999999999E-2</v>
      </c>
      <c r="G1840">
        <v>9.3123670000000002E-3</v>
      </c>
      <c r="H1840">
        <v>5.4294089999999996E-3</v>
      </c>
      <c r="I1840">
        <v>3.8308270000000002E-3</v>
      </c>
      <c r="J1840">
        <v>3.1176020000000001E-3</v>
      </c>
      <c r="K1840">
        <v>1.2654420000000001E-3</v>
      </c>
      <c r="L1840">
        <v>1.5247700000000001E-4</v>
      </c>
      <c r="M1840">
        <v>2.3472499999999999E-5</v>
      </c>
      <c r="N1840">
        <v>8.3549000000000004E-4</v>
      </c>
      <c r="O1840">
        <v>2.2594698999999999E-2</v>
      </c>
      <c r="P1840">
        <v>0.103146099</v>
      </c>
      <c r="Q1840">
        <v>0.18901916199999999</v>
      </c>
      <c r="R1840">
        <v>0.26780427899999998</v>
      </c>
      <c r="S1840">
        <v>0.35551079000000002</v>
      </c>
      <c r="T1840">
        <v>0.45477053899999997</v>
      </c>
      <c r="U1840">
        <v>0.53128117900000005</v>
      </c>
      <c r="V1840">
        <v>0.58424511599999995</v>
      </c>
      <c r="W1840">
        <v>0.58311645599999995</v>
      </c>
      <c r="X1840">
        <v>0.54844255600000003</v>
      </c>
      <c r="Y1840">
        <v>0.32976280899999999</v>
      </c>
      <c r="Z1840">
        <v>0.16117156899999999</v>
      </c>
      <c r="AA1840">
        <v>0.126893638</v>
      </c>
      <c r="AB1840" s="7">
        <f t="shared" si="84"/>
        <v>4.4256016495000008</v>
      </c>
      <c r="AC1840">
        <f>INDEX(SHELF_days!$C$2:$C$289,MATCH(A1840&amp;"|"&amp;C1840,SHELF_days!$D$2:$D$289,0))</f>
        <v>72</v>
      </c>
      <c r="AD1840" s="8">
        <f t="shared" si="85"/>
        <v>318.64331876400007</v>
      </c>
      <c r="AE1840" s="7">
        <f t="shared" si="86"/>
        <v>0.58424511599999995</v>
      </c>
    </row>
    <row r="1841" spans="1:31" x14ac:dyDescent="0.45">
      <c r="A1841" t="s">
        <v>37</v>
      </c>
      <c r="B1841" t="s">
        <v>188</v>
      </c>
      <c r="C1841" t="s">
        <v>137</v>
      </c>
      <c r="D1841">
        <v>8.7977237E-2</v>
      </c>
      <c r="E1841">
        <v>6.2358662000000002E-2</v>
      </c>
      <c r="F1841">
        <v>2.4154757999999998E-2</v>
      </c>
      <c r="G1841">
        <v>6.2008200000000001E-3</v>
      </c>
      <c r="H1841">
        <v>2.5892609999999998E-3</v>
      </c>
      <c r="I1841">
        <v>1.7163879999999999E-3</v>
      </c>
      <c r="J1841">
        <v>2.3703859999999999E-3</v>
      </c>
      <c r="K1841">
        <v>6.3496050000000004E-3</v>
      </c>
      <c r="L1841">
        <v>7.8345350000000001E-3</v>
      </c>
      <c r="M1841">
        <v>3.3794599999999999E-4</v>
      </c>
      <c r="N1841">
        <v>7.16554E-4</v>
      </c>
      <c r="O1841">
        <v>8.97185E-4</v>
      </c>
      <c r="P1841">
        <v>4.6130989999999998E-3</v>
      </c>
      <c r="Q1841">
        <v>1.2083172999999999E-2</v>
      </c>
      <c r="R1841">
        <v>2.1130801000000001E-2</v>
      </c>
      <c r="S1841">
        <v>3.5839560999999999E-2</v>
      </c>
      <c r="T1841">
        <v>9.8139007E-2</v>
      </c>
      <c r="U1841">
        <v>0.31040896699999998</v>
      </c>
      <c r="V1841">
        <v>0.39753657599999997</v>
      </c>
      <c r="W1841">
        <v>0.41951473099999997</v>
      </c>
      <c r="X1841">
        <v>0.24537431800000001</v>
      </c>
      <c r="Y1841">
        <v>0.15513012700000001</v>
      </c>
      <c r="Z1841">
        <v>0.13819642600000001</v>
      </c>
      <c r="AA1841">
        <v>0.115732038</v>
      </c>
      <c r="AB1841" s="7">
        <f t="shared" si="84"/>
        <v>2.1572021610000003</v>
      </c>
      <c r="AC1841">
        <f>INDEX(SHELF_days!$C$2:$C$289,MATCH(A1841&amp;"|"&amp;C1841,SHELF_days!$D$2:$D$289,0))</f>
        <v>79</v>
      </c>
      <c r="AD1841" s="8">
        <f t="shared" si="85"/>
        <v>170.41897071900001</v>
      </c>
      <c r="AE1841" s="7">
        <f t="shared" si="86"/>
        <v>0.41951473099999997</v>
      </c>
    </row>
    <row r="1842" spans="1:31" x14ac:dyDescent="0.45">
      <c r="A1842" t="s">
        <v>37</v>
      </c>
      <c r="B1842" t="s">
        <v>188</v>
      </c>
      <c r="C1842" t="s">
        <v>138</v>
      </c>
      <c r="D1842">
        <v>0.13153521900000001</v>
      </c>
      <c r="E1842">
        <v>4.0447157999999997E-2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4.31894E-4</v>
      </c>
      <c r="N1842">
        <v>1.847259E-3</v>
      </c>
      <c r="O1842">
        <v>8.3516036000000002E-2</v>
      </c>
      <c r="P1842">
        <v>0.34411565700000002</v>
      </c>
      <c r="Q1842">
        <v>0.453107384</v>
      </c>
      <c r="R1842">
        <v>0.54916916699999996</v>
      </c>
      <c r="S1842">
        <v>0.60615492699999995</v>
      </c>
      <c r="T1842">
        <v>0.634718055</v>
      </c>
      <c r="U1842">
        <v>0.642339514</v>
      </c>
      <c r="V1842">
        <v>0.63900057200000004</v>
      </c>
      <c r="W1842">
        <v>0.63262102600000003</v>
      </c>
      <c r="X1842">
        <v>0.72696997600000002</v>
      </c>
      <c r="Y1842">
        <v>0.67088182699999999</v>
      </c>
      <c r="Z1842">
        <v>0.19429257799999999</v>
      </c>
      <c r="AA1842">
        <v>0.149928018</v>
      </c>
      <c r="AB1842" s="7">
        <f t="shared" si="84"/>
        <v>6.5010762669999993</v>
      </c>
      <c r="AC1842">
        <f>INDEX(SHELF_days!$C$2:$C$289,MATCH(A1842&amp;"|"&amp;C1842,SHELF_days!$D$2:$D$289,0))</f>
        <v>6</v>
      </c>
      <c r="AD1842" s="8">
        <f t="shared" si="85"/>
        <v>39.006457601999998</v>
      </c>
      <c r="AE1842" s="7">
        <f t="shared" si="86"/>
        <v>0.72696997600000002</v>
      </c>
    </row>
    <row r="1843" spans="1:31" x14ac:dyDescent="0.45">
      <c r="A1843" t="s">
        <v>37</v>
      </c>
      <c r="B1843" t="s">
        <v>188</v>
      </c>
      <c r="C1843" t="s">
        <v>139</v>
      </c>
      <c r="D1843">
        <v>4.7638460000000004E-3</v>
      </c>
      <c r="E1843">
        <v>2.657277E-3</v>
      </c>
      <c r="F1843">
        <v>1.847259E-3</v>
      </c>
      <c r="G1843">
        <v>1.847259E-3</v>
      </c>
      <c r="H1843">
        <v>0</v>
      </c>
      <c r="I1843">
        <v>9.4888384000000006E-2</v>
      </c>
      <c r="J1843">
        <v>0.19155291099999999</v>
      </c>
      <c r="K1843">
        <v>0.146151111</v>
      </c>
      <c r="L1843">
        <v>4.3146060000000003E-3</v>
      </c>
      <c r="M1843">
        <v>1.2963766E-2</v>
      </c>
      <c r="N1843">
        <v>3.3450120000000001E-3</v>
      </c>
      <c r="O1843">
        <v>5.2486429999999999E-3</v>
      </c>
      <c r="P1843">
        <v>3.694517E-3</v>
      </c>
      <c r="Q1843">
        <v>0</v>
      </c>
      <c r="R1843">
        <v>0</v>
      </c>
      <c r="S1843">
        <v>0</v>
      </c>
      <c r="T1843">
        <v>4.8895980000000002E-3</v>
      </c>
      <c r="U1843">
        <v>0.20752172499999999</v>
      </c>
      <c r="V1843">
        <v>0.37460496399999998</v>
      </c>
      <c r="W1843">
        <v>0.38503980700000001</v>
      </c>
      <c r="X1843">
        <v>0.33367387599999998</v>
      </c>
      <c r="Y1843">
        <v>0.19894107899999999</v>
      </c>
      <c r="Z1843">
        <v>6.9298214999999996E-2</v>
      </c>
      <c r="AA1843">
        <v>2.0110836E-2</v>
      </c>
      <c r="AB1843" s="7">
        <f t="shared" si="84"/>
        <v>2.0673546910000002</v>
      </c>
      <c r="AC1843">
        <f>INDEX(SHELF_days!$C$2:$C$289,MATCH(A1843&amp;"|"&amp;C1843,SHELF_days!$D$2:$D$289,0))</f>
        <v>6</v>
      </c>
      <c r="AD1843" s="8">
        <f t="shared" si="85"/>
        <v>12.404128146000001</v>
      </c>
      <c r="AE1843" s="7">
        <f t="shared" si="86"/>
        <v>0.38503980700000001</v>
      </c>
    </row>
    <row r="1844" spans="1:31" x14ac:dyDescent="0.45">
      <c r="A1844" t="s">
        <v>37</v>
      </c>
      <c r="B1844" t="s">
        <v>189</v>
      </c>
      <c r="C1844" t="s">
        <v>134</v>
      </c>
      <c r="D1844">
        <v>0.95596998137940037</v>
      </c>
      <c r="E1844">
        <v>0.95596998137940037</v>
      </c>
      <c r="F1844">
        <v>0.95596998137940037</v>
      </c>
      <c r="G1844">
        <v>0.95596998137940037</v>
      </c>
      <c r="H1844">
        <v>0.95596998137940037</v>
      </c>
      <c r="I1844">
        <v>0.95596998137940037</v>
      </c>
      <c r="J1844">
        <v>0.95596998137940037</v>
      </c>
      <c r="K1844">
        <v>0.95596998137940037</v>
      </c>
      <c r="L1844">
        <v>0.95596998137940037</v>
      </c>
      <c r="M1844">
        <v>0.95596998137940037</v>
      </c>
      <c r="N1844">
        <v>0.95596998137940037</v>
      </c>
      <c r="O1844">
        <v>0.95596998137940037</v>
      </c>
      <c r="P1844">
        <v>0.95596998137940037</v>
      </c>
      <c r="Q1844">
        <v>0.95596998137940037</v>
      </c>
      <c r="R1844">
        <v>0.95596998137940037</v>
      </c>
      <c r="S1844">
        <v>0.95596998137940037</v>
      </c>
      <c r="T1844">
        <v>0.95596998137940037</v>
      </c>
      <c r="U1844">
        <v>0.95596998137940037</v>
      </c>
      <c r="V1844">
        <v>0.95596998137940037</v>
      </c>
      <c r="W1844">
        <v>0.95596998137940037</v>
      </c>
      <c r="X1844">
        <v>0.95596998137940037</v>
      </c>
      <c r="Y1844">
        <v>0.95596998137940037</v>
      </c>
      <c r="Z1844">
        <v>0.95596998137940037</v>
      </c>
      <c r="AA1844">
        <v>0.95596998137940037</v>
      </c>
      <c r="AB1844" s="7">
        <f t="shared" si="84"/>
        <v>22.943279553105608</v>
      </c>
      <c r="AC1844">
        <f>INDEX(SHELF_days!$C$2:$C$289,MATCH(A1844&amp;"|"&amp;C1844,SHELF_days!$D$2:$D$289,0))</f>
        <v>90</v>
      </c>
      <c r="AD1844" s="8">
        <f t="shared" si="85"/>
        <v>2064.8951597795049</v>
      </c>
      <c r="AE1844" s="7">
        <f t="shared" si="86"/>
        <v>0.95596998137940037</v>
      </c>
    </row>
    <row r="1845" spans="1:31" x14ac:dyDescent="0.45">
      <c r="A1845" t="s">
        <v>37</v>
      </c>
      <c r="B1845" t="s">
        <v>189</v>
      </c>
      <c r="C1845" t="s">
        <v>135</v>
      </c>
      <c r="D1845">
        <v>0.95596998137940037</v>
      </c>
      <c r="E1845">
        <v>0.95596998137940037</v>
      </c>
      <c r="F1845">
        <v>0.95596998137940037</v>
      </c>
      <c r="G1845">
        <v>0.95596998137940037</v>
      </c>
      <c r="H1845">
        <v>0.95596998137940037</v>
      </c>
      <c r="I1845">
        <v>0.95596998137940037</v>
      </c>
      <c r="J1845">
        <v>0.95596998137940037</v>
      </c>
      <c r="K1845">
        <v>0.95596998137940037</v>
      </c>
      <c r="L1845">
        <v>0.95596998137940037</v>
      </c>
      <c r="M1845">
        <v>0.95596998137940037</v>
      </c>
      <c r="N1845">
        <v>0.95596998137940037</v>
      </c>
      <c r="O1845">
        <v>0.95596998137940037</v>
      </c>
      <c r="P1845">
        <v>0.95596998137940037</v>
      </c>
      <c r="Q1845">
        <v>0.95596998137940037</v>
      </c>
      <c r="R1845">
        <v>0.95596998137940037</v>
      </c>
      <c r="S1845">
        <v>0.95596998137940037</v>
      </c>
      <c r="T1845">
        <v>0.95596998137940037</v>
      </c>
      <c r="U1845">
        <v>0.95596998137940037</v>
      </c>
      <c r="V1845">
        <v>0.95596998137940037</v>
      </c>
      <c r="W1845">
        <v>0.95596998137940037</v>
      </c>
      <c r="X1845">
        <v>0.95596998137940037</v>
      </c>
      <c r="Y1845">
        <v>0.95596998137940037</v>
      </c>
      <c r="Z1845">
        <v>0.95596998137940037</v>
      </c>
      <c r="AA1845">
        <v>0.95596998137940037</v>
      </c>
      <c r="AB1845" s="7">
        <f t="shared" si="84"/>
        <v>22.943279553105608</v>
      </c>
      <c r="AC1845">
        <f>INDEX(SHELF_days!$C$2:$C$289,MATCH(A1845&amp;"|"&amp;C1845,SHELF_days!$D$2:$D$289,0))</f>
        <v>112</v>
      </c>
      <c r="AD1845" s="8">
        <f t="shared" si="85"/>
        <v>2569.647309947828</v>
      </c>
      <c r="AE1845" s="7">
        <f t="shared" si="86"/>
        <v>0.95596998137940037</v>
      </c>
    </row>
    <row r="1846" spans="1:31" x14ac:dyDescent="0.45">
      <c r="A1846" t="s">
        <v>37</v>
      </c>
      <c r="B1846" t="s">
        <v>189</v>
      </c>
      <c r="C1846" t="s">
        <v>136</v>
      </c>
      <c r="D1846">
        <v>0.95596998137940037</v>
      </c>
      <c r="E1846">
        <v>0.95596998137940037</v>
      </c>
      <c r="F1846">
        <v>0.95596998137940037</v>
      </c>
      <c r="G1846">
        <v>0.95596998137940037</v>
      </c>
      <c r="H1846">
        <v>0.95596998137940037</v>
      </c>
      <c r="I1846">
        <v>0.95596998137940037</v>
      </c>
      <c r="J1846">
        <v>0.95596998137940037</v>
      </c>
      <c r="K1846">
        <v>0.95596998137940037</v>
      </c>
      <c r="L1846">
        <v>0.95596998137940037</v>
      </c>
      <c r="M1846">
        <v>0.95596998137940037</v>
      </c>
      <c r="N1846">
        <v>0.95596998137940037</v>
      </c>
      <c r="O1846">
        <v>0.95596998137940037</v>
      </c>
      <c r="P1846">
        <v>0.95596998137940037</v>
      </c>
      <c r="Q1846">
        <v>0.95596998137940037</v>
      </c>
      <c r="R1846">
        <v>0.95596998137940037</v>
      </c>
      <c r="S1846">
        <v>0.95596998137940037</v>
      </c>
      <c r="T1846">
        <v>0.95596998137940037</v>
      </c>
      <c r="U1846">
        <v>0.95596998137940037</v>
      </c>
      <c r="V1846">
        <v>0.95596998137940037</v>
      </c>
      <c r="W1846">
        <v>0.95596998137940037</v>
      </c>
      <c r="X1846">
        <v>0.95596998137940037</v>
      </c>
      <c r="Y1846">
        <v>0.95596998137940037</v>
      </c>
      <c r="Z1846">
        <v>0.95596998137940037</v>
      </c>
      <c r="AA1846">
        <v>0.95596998137940037</v>
      </c>
      <c r="AB1846" s="7">
        <f t="shared" si="84"/>
        <v>22.943279553105608</v>
      </c>
      <c r="AC1846">
        <f>INDEX(SHELF_days!$C$2:$C$289,MATCH(A1846&amp;"|"&amp;C1846,SHELF_days!$D$2:$D$289,0))</f>
        <v>72</v>
      </c>
      <c r="AD1846" s="8">
        <f t="shared" si="85"/>
        <v>1651.9161278236038</v>
      </c>
      <c r="AE1846" s="7">
        <f t="shared" si="86"/>
        <v>0.95596998137940037</v>
      </c>
    </row>
    <row r="1847" spans="1:31" x14ac:dyDescent="0.45">
      <c r="A1847" t="s">
        <v>37</v>
      </c>
      <c r="B1847" t="s">
        <v>189</v>
      </c>
      <c r="C1847" t="s">
        <v>137</v>
      </c>
      <c r="D1847">
        <v>0.95596998137940037</v>
      </c>
      <c r="E1847">
        <v>0.95596998137940037</v>
      </c>
      <c r="F1847">
        <v>0.95596998137940037</v>
      </c>
      <c r="G1847">
        <v>0.95596998137940037</v>
      </c>
      <c r="H1847">
        <v>0.95596998137940037</v>
      </c>
      <c r="I1847">
        <v>0.95596998137940037</v>
      </c>
      <c r="J1847">
        <v>0.95596998137940037</v>
      </c>
      <c r="K1847">
        <v>0.95596998137940037</v>
      </c>
      <c r="L1847">
        <v>0.95596998137940037</v>
      </c>
      <c r="M1847">
        <v>0.95596998137940037</v>
      </c>
      <c r="N1847">
        <v>0.95596998137940037</v>
      </c>
      <c r="O1847">
        <v>0.95596998137940037</v>
      </c>
      <c r="P1847">
        <v>0.95596998137940037</v>
      </c>
      <c r="Q1847">
        <v>0.95596998137940037</v>
      </c>
      <c r="R1847">
        <v>0.95596998137940037</v>
      </c>
      <c r="S1847">
        <v>0.95596998137940037</v>
      </c>
      <c r="T1847">
        <v>0.95596998137940037</v>
      </c>
      <c r="U1847">
        <v>0.95596998137940037</v>
      </c>
      <c r="V1847">
        <v>0.95596998137940037</v>
      </c>
      <c r="W1847">
        <v>0.95596998137940037</v>
      </c>
      <c r="X1847">
        <v>0.95596998137940037</v>
      </c>
      <c r="Y1847">
        <v>0.95596998137940037</v>
      </c>
      <c r="Z1847">
        <v>0.95596998137940037</v>
      </c>
      <c r="AA1847">
        <v>0.95596998137940037</v>
      </c>
      <c r="AB1847" s="7">
        <f t="shared" si="84"/>
        <v>22.943279553105608</v>
      </c>
      <c r="AC1847">
        <f>INDEX(SHELF_days!$C$2:$C$289,MATCH(A1847&amp;"|"&amp;C1847,SHELF_days!$D$2:$D$289,0))</f>
        <v>79</v>
      </c>
      <c r="AD1847" s="8">
        <f t="shared" si="85"/>
        <v>1812.5190846953431</v>
      </c>
      <c r="AE1847" s="7">
        <f t="shared" si="86"/>
        <v>0.95596998137940037</v>
      </c>
    </row>
    <row r="1848" spans="1:31" x14ac:dyDescent="0.45">
      <c r="A1848" t="s">
        <v>37</v>
      </c>
      <c r="B1848" t="s">
        <v>189</v>
      </c>
      <c r="C1848" t="s">
        <v>138</v>
      </c>
      <c r="D1848">
        <v>0.95596998137940037</v>
      </c>
      <c r="E1848">
        <v>0.95596998137940037</v>
      </c>
      <c r="F1848">
        <v>0.95596998137940037</v>
      </c>
      <c r="G1848">
        <v>0.95596998137940037</v>
      </c>
      <c r="H1848">
        <v>0.95596998137940037</v>
      </c>
      <c r="I1848">
        <v>0.95596998137940037</v>
      </c>
      <c r="J1848">
        <v>0.95596998137940037</v>
      </c>
      <c r="K1848">
        <v>0.95596998137940037</v>
      </c>
      <c r="L1848">
        <v>0.95596998137940037</v>
      </c>
      <c r="M1848">
        <v>0.95596998137940037</v>
      </c>
      <c r="N1848">
        <v>0.95596998137940037</v>
      </c>
      <c r="O1848">
        <v>0.95596998137940037</v>
      </c>
      <c r="P1848">
        <v>0.95596998137940037</v>
      </c>
      <c r="Q1848">
        <v>0.95596998137940037</v>
      </c>
      <c r="R1848">
        <v>0.95596998137940037</v>
      </c>
      <c r="S1848">
        <v>0.95596998137940037</v>
      </c>
      <c r="T1848">
        <v>0.95596998137940037</v>
      </c>
      <c r="U1848">
        <v>0.95596998137940037</v>
      </c>
      <c r="V1848">
        <v>0.95596998137940037</v>
      </c>
      <c r="W1848">
        <v>0.95596998137940037</v>
      </c>
      <c r="X1848">
        <v>0.95596998137940037</v>
      </c>
      <c r="Y1848">
        <v>0.95596998137940037</v>
      </c>
      <c r="Z1848">
        <v>0.95596998137940037</v>
      </c>
      <c r="AA1848">
        <v>0.95596998137940037</v>
      </c>
      <c r="AB1848" s="7">
        <f t="shared" si="84"/>
        <v>22.943279553105608</v>
      </c>
      <c r="AC1848">
        <f>INDEX(SHELF_days!$C$2:$C$289,MATCH(A1848&amp;"|"&amp;C1848,SHELF_days!$D$2:$D$289,0))</f>
        <v>6</v>
      </c>
      <c r="AD1848" s="8">
        <f t="shared" si="85"/>
        <v>137.65967731863364</v>
      </c>
      <c r="AE1848" s="7">
        <f t="shared" si="86"/>
        <v>0.95596998137940037</v>
      </c>
    </row>
    <row r="1849" spans="1:31" x14ac:dyDescent="0.45">
      <c r="A1849" t="s">
        <v>37</v>
      </c>
      <c r="B1849" t="s">
        <v>189</v>
      </c>
      <c r="C1849" t="s">
        <v>139</v>
      </c>
      <c r="D1849">
        <v>0.95596998137940037</v>
      </c>
      <c r="E1849">
        <v>0.95596998137940037</v>
      </c>
      <c r="F1849">
        <v>0.95596998137940037</v>
      </c>
      <c r="G1849">
        <v>0.95596998137940037</v>
      </c>
      <c r="H1849">
        <v>0.95596998137940037</v>
      </c>
      <c r="I1849">
        <v>0.95596998137940037</v>
      </c>
      <c r="J1849">
        <v>0.95596998137940037</v>
      </c>
      <c r="K1849">
        <v>0.95596998137940037</v>
      </c>
      <c r="L1849">
        <v>0.95596998137940037</v>
      </c>
      <c r="M1849">
        <v>0.95596998137940037</v>
      </c>
      <c r="N1849">
        <v>0.95596998137940037</v>
      </c>
      <c r="O1849">
        <v>0.95596998137940037</v>
      </c>
      <c r="P1849">
        <v>0.95596998137940037</v>
      </c>
      <c r="Q1849">
        <v>0.95596998137940037</v>
      </c>
      <c r="R1849">
        <v>0.95596998137940037</v>
      </c>
      <c r="S1849">
        <v>0.95596998137940037</v>
      </c>
      <c r="T1849">
        <v>0.95596998137940037</v>
      </c>
      <c r="U1849">
        <v>0.95596998137940037</v>
      </c>
      <c r="V1849">
        <v>0.95596998137940037</v>
      </c>
      <c r="W1849">
        <v>0.95596998137940037</v>
      </c>
      <c r="X1849">
        <v>0.95596998137940037</v>
      </c>
      <c r="Y1849">
        <v>0.95596998137940037</v>
      </c>
      <c r="Z1849">
        <v>0.95596998137940037</v>
      </c>
      <c r="AA1849">
        <v>0.95596998137940037</v>
      </c>
      <c r="AB1849" s="7">
        <f t="shared" si="84"/>
        <v>22.943279553105608</v>
      </c>
      <c r="AC1849">
        <f>INDEX(SHELF_days!$C$2:$C$289,MATCH(A1849&amp;"|"&amp;C1849,SHELF_days!$D$2:$D$289,0))</f>
        <v>6</v>
      </c>
      <c r="AD1849" s="8">
        <f t="shared" si="85"/>
        <v>137.65967731863364</v>
      </c>
      <c r="AE1849" s="7">
        <f t="shared" si="86"/>
        <v>0.95596998137940037</v>
      </c>
    </row>
    <row r="1850" spans="1:31" x14ac:dyDescent="0.45">
      <c r="A1850" t="s">
        <v>37</v>
      </c>
      <c r="B1850" t="s">
        <v>190</v>
      </c>
      <c r="C1850" t="s">
        <v>134</v>
      </c>
      <c r="D1850">
        <v>0</v>
      </c>
      <c r="E1850">
        <v>0</v>
      </c>
      <c r="F1850">
        <v>0</v>
      </c>
      <c r="G1850">
        <v>0</v>
      </c>
      <c r="H1850">
        <v>2.525252525252525E-3</v>
      </c>
      <c r="I1850">
        <v>1.2142038946162659E-2</v>
      </c>
      <c r="J1850">
        <v>0.20839321045506609</v>
      </c>
      <c r="K1850">
        <v>0.33468707695511818</v>
      </c>
      <c r="L1850">
        <v>0.37712433614495472</v>
      </c>
      <c r="M1850">
        <v>0.379339789649068</v>
      </c>
      <c r="N1850">
        <v>0.38499687597625742</v>
      </c>
      <c r="O1850">
        <v>0.38960741434968238</v>
      </c>
      <c r="P1850">
        <v>0.3922003540560241</v>
      </c>
      <c r="Q1850">
        <v>0.44850567530979901</v>
      </c>
      <c r="R1850">
        <v>0.38504633968551488</v>
      </c>
      <c r="S1850">
        <v>0.26868426533374978</v>
      </c>
      <c r="T1850">
        <v>0.13266427158179731</v>
      </c>
      <c r="U1850">
        <v>5.3569197125898152E-2</v>
      </c>
      <c r="V1850">
        <v>9.3460376965531604E-4</v>
      </c>
      <c r="W1850">
        <v>0</v>
      </c>
      <c r="X1850">
        <v>0</v>
      </c>
      <c r="Y1850">
        <v>0</v>
      </c>
      <c r="Z1850">
        <v>0</v>
      </c>
      <c r="AA1850">
        <v>0</v>
      </c>
      <c r="AB1850" s="7">
        <f t="shared" si="84"/>
        <v>3.7704207018639999</v>
      </c>
      <c r="AC1850">
        <f>INDEX(SHELF_days!$C$2:$C$289,MATCH(A1850&amp;"|"&amp;C1850,SHELF_days!$D$2:$D$289,0))</f>
        <v>90</v>
      </c>
      <c r="AD1850" s="8">
        <f t="shared" si="85"/>
        <v>339.33786316776002</v>
      </c>
      <c r="AE1850" s="7">
        <f t="shared" si="86"/>
        <v>0.44850567530979901</v>
      </c>
    </row>
    <row r="1851" spans="1:31" x14ac:dyDescent="0.45">
      <c r="A1851" t="s">
        <v>37</v>
      </c>
      <c r="B1851" t="s">
        <v>190</v>
      </c>
      <c r="C1851" t="s">
        <v>135</v>
      </c>
      <c r="D1851">
        <v>0</v>
      </c>
      <c r="E1851">
        <v>0</v>
      </c>
      <c r="F1851">
        <v>0</v>
      </c>
      <c r="G1851">
        <v>1.045990092381845E-5</v>
      </c>
      <c r="H1851">
        <v>4.740427098674521E-3</v>
      </c>
      <c r="I1851">
        <v>1.63048935600482E-2</v>
      </c>
      <c r="J1851">
        <v>0.21415601151425889</v>
      </c>
      <c r="K1851">
        <v>0.33444487213817109</v>
      </c>
      <c r="L1851">
        <v>0.38527999062792878</v>
      </c>
      <c r="M1851">
        <v>0.39013966059713479</v>
      </c>
      <c r="N1851">
        <v>0.38333654103628328</v>
      </c>
      <c r="O1851">
        <v>0.38268593519882182</v>
      </c>
      <c r="P1851">
        <v>0.39152873543981792</v>
      </c>
      <c r="Q1851">
        <v>0.49208813094122372</v>
      </c>
      <c r="R1851">
        <v>0.42651501204980591</v>
      </c>
      <c r="S1851">
        <v>0.28243615276476097</v>
      </c>
      <c r="T1851">
        <v>0.15504920337394559</v>
      </c>
      <c r="U1851">
        <v>7.7884422278752169E-2</v>
      </c>
      <c r="V1851">
        <v>5.2717900656044994E-3</v>
      </c>
      <c r="W1851">
        <v>0</v>
      </c>
      <c r="X1851">
        <v>0</v>
      </c>
      <c r="Y1851">
        <v>0</v>
      </c>
      <c r="Z1851">
        <v>0</v>
      </c>
      <c r="AA1851">
        <v>0</v>
      </c>
      <c r="AB1851" s="7">
        <f t="shared" si="84"/>
        <v>3.9418722385861558</v>
      </c>
      <c r="AC1851">
        <f>INDEX(SHELF_days!$C$2:$C$289,MATCH(A1851&amp;"|"&amp;C1851,SHELF_days!$D$2:$D$289,0))</f>
        <v>112</v>
      </c>
      <c r="AD1851" s="8">
        <f t="shared" si="85"/>
        <v>441.48969072164942</v>
      </c>
      <c r="AE1851" s="7">
        <f t="shared" si="86"/>
        <v>0.49208813094122372</v>
      </c>
    </row>
    <row r="1852" spans="1:31" x14ac:dyDescent="0.45">
      <c r="A1852" t="s">
        <v>37</v>
      </c>
      <c r="B1852" t="s">
        <v>190</v>
      </c>
      <c r="C1852" t="s">
        <v>136</v>
      </c>
      <c r="D1852">
        <v>0</v>
      </c>
      <c r="E1852">
        <v>0</v>
      </c>
      <c r="F1852">
        <v>0</v>
      </c>
      <c r="G1852">
        <v>9.7625741955638859E-6</v>
      </c>
      <c r="H1852">
        <v>4.3801416224096626E-3</v>
      </c>
      <c r="I1852">
        <v>1.6814406956159531E-2</v>
      </c>
      <c r="J1852">
        <v>0.27839607414349682</v>
      </c>
      <c r="K1852">
        <v>0.40278103196917631</v>
      </c>
      <c r="L1852">
        <v>0.42454506404248671</v>
      </c>
      <c r="M1852">
        <v>0.43172055607622623</v>
      </c>
      <c r="N1852">
        <v>0.42577840258252631</v>
      </c>
      <c r="O1852">
        <v>0.42536512027491408</v>
      </c>
      <c r="P1852">
        <v>0.42008356763511401</v>
      </c>
      <c r="Q1852">
        <v>0.50548982088930539</v>
      </c>
      <c r="R1852">
        <v>0.4520690148911799</v>
      </c>
      <c r="S1852">
        <v>0.33732622617931901</v>
      </c>
      <c r="T1852">
        <v>0.17489651671352699</v>
      </c>
      <c r="U1852">
        <v>7.2314641257940224E-2</v>
      </c>
      <c r="V1852">
        <v>3.5893731125689892E-3</v>
      </c>
      <c r="W1852">
        <v>0</v>
      </c>
      <c r="X1852">
        <v>0</v>
      </c>
      <c r="Y1852">
        <v>0</v>
      </c>
      <c r="Z1852">
        <v>0</v>
      </c>
      <c r="AA1852">
        <v>0</v>
      </c>
      <c r="AB1852" s="7">
        <f t="shared" si="84"/>
        <v>4.3755597209205455</v>
      </c>
      <c r="AC1852">
        <f>INDEX(SHELF_days!$C$2:$C$289,MATCH(A1852&amp;"|"&amp;C1852,SHELF_days!$D$2:$D$289,0))</f>
        <v>72</v>
      </c>
      <c r="AD1852" s="8">
        <f t="shared" si="85"/>
        <v>315.0402999062793</v>
      </c>
      <c r="AE1852" s="7">
        <f t="shared" si="86"/>
        <v>0.50548982088930539</v>
      </c>
    </row>
    <row r="1853" spans="1:31" x14ac:dyDescent="0.45">
      <c r="A1853" t="s">
        <v>37</v>
      </c>
      <c r="B1853" t="s">
        <v>190</v>
      </c>
      <c r="C1853" t="s">
        <v>137</v>
      </c>
      <c r="D1853">
        <v>0</v>
      </c>
      <c r="E1853">
        <v>0</v>
      </c>
      <c r="F1853">
        <v>0</v>
      </c>
      <c r="G1853">
        <v>8.897535975703796E-6</v>
      </c>
      <c r="H1853">
        <v>5.0211761356221754E-3</v>
      </c>
      <c r="I1853">
        <v>1.816283677173668E-2</v>
      </c>
      <c r="J1853">
        <v>0.2170761510445707</v>
      </c>
      <c r="K1853">
        <v>0.30602481819368149</v>
      </c>
      <c r="L1853">
        <v>0.36220979203492581</v>
      </c>
      <c r="M1853">
        <v>0.36631155611972532</v>
      </c>
      <c r="N1853">
        <v>0.34966723215450868</v>
      </c>
      <c r="O1853">
        <v>0.35291779863096578</v>
      </c>
      <c r="P1853">
        <v>0.35271612114884993</v>
      </c>
      <c r="Q1853">
        <v>0.42622756338011458</v>
      </c>
      <c r="R1853">
        <v>0.38486588447439291</v>
      </c>
      <c r="S1853">
        <v>0.26399582408978212</v>
      </c>
      <c r="T1853">
        <v>0.16100091348036019</v>
      </c>
      <c r="U1853">
        <v>7.6936993581910709E-2</v>
      </c>
      <c r="V1853">
        <v>5.9613491037215421E-3</v>
      </c>
      <c r="W1853">
        <v>0</v>
      </c>
      <c r="X1853">
        <v>0</v>
      </c>
      <c r="Y1853">
        <v>0</v>
      </c>
      <c r="Z1853">
        <v>0</v>
      </c>
      <c r="AA1853">
        <v>0</v>
      </c>
      <c r="AB1853" s="7">
        <f t="shared" si="84"/>
        <v>3.6491049078808446</v>
      </c>
      <c r="AC1853">
        <f>INDEX(SHELF_days!$C$2:$C$289,MATCH(A1853&amp;"|"&amp;C1853,SHELF_days!$D$2:$D$289,0))</f>
        <v>79</v>
      </c>
      <c r="AD1853" s="8">
        <f t="shared" si="85"/>
        <v>288.27928772258673</v>
      </c>
      <c r="AE1853" s="7">
        <f t="shared" si="86"/>
        <v>0.42622756338011458</v>
      </c>
    </row>
    <row r="1854" spans="1:31" x14ac:dyDescent="0.45">
      <c r="A1854" t="s">
        <v>37</v>
      </c>
      <c r="B1854" t="s">
        <v>190</v>
      </c>
      <c r="C1854" t="s">
        <v>138</v>
      </c>
      <c r="D1854">
        <v>0</v>
      </c>
      <c r="E1854">
        <v>0</v>
      </c>
      <c r="F1854">
        <v>0</v>
      </c>
      <c r="G1854">
        <v>0</v>
      </c>
      <c r="H1854">
        <v>7.927210246797876E-3</v>
      </c>
      <c r="I1854">
        <v>3.9050296782255543E-2</v>
      </c>
      <c r="J1854">
        <v>0.40241330834114342</v>
      </c>
      <c r="K1854">
        <v>0.47200093720712277</v>
      </c>
      <c r="L1854">
        <v>0.50956732271165261</v>
      </c>
      <c r="M1854">
        <v>0.50035145267104031</v>
      </c>
      <c r="N1854">
        <v>0.48902686660418621</v>
      </c>
      <c r="O1854">
        <v>0.4621212121212121</v>
      </c>
      <c r="P1854">
        <v>0.4573961262105592</v>
      </c>
      <c r="Q1854">
        <v>0.48133395813808177</v>
      </c>
      <c r="R1854">
        <v>0.47750702905342068</v>
      </c>
      <c r="S1854">
        <v>0.48871446422992809</v>
      </c>
      <c r="T1854">
        <v>0.37683536394876599</v>
      </c>
      <c r="U1854">
        <v>0.1782646048109966</v>
      </c>
      <c r="V1854">
        <v>1.015307716338644E-2</v>
      </c>
      <c r="W1854">
        <v>0</v>
      </c>
      <c r="X1854">
        <v>0</v>
      </c>
      <c r="Y1854">
        <v>0</v>
      </c>
      <c r="Z1854">
        <v>0</v>
      </c>
      <c r="AA1854">
        <v>0</v>
      </c>
      <c r="AB1854" s="7">
        <f t="shared" si="84"/>
        <v>5.3526632302405499</v>
      </c>
      <c r="AC1854">
        <f>INDEX(SHELF_days!$C$2:$C$289,MATCH(A1854&amp;"|"&amp;C1854,SHELF_days!$D$2:$D$289,0))</f>
        <v>6</v>
      </c>
      <c r="AD1854" s="8">
        <f t="shared" si="85"/>
        <v>32.115979381443296</v>
      </c>
      <c r="AE1854" s="7">
        <f t="shared" si="86"/>
        <v>0.50956732271165261</v>
      </c>
    </row>
    <row r="1855" spans="1:31" x14ac:dyDescent="0.45">
      <c r="A1855" t="s">
        <v>37</v>
      </c>
      <c r="B1855" t="s">
        <v>190</v>
      </c>
      <c r="C1855" t="s">
        <v>139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9.6844736019993747E-3</v>
      </c>
      <c r="K1855">
        <v>0.14296313651983761</v>
      </c>
      <c r="L1855">
        <v>0.22957669478288029</v>
      </c>
      <c r="M1855">
        <v>0.28553577007185249</v>
      </c>
      <c r="N1855">
        <v>0.26003592627303967</v>
      </c>
      <c r="O1855">
        <v>0.25898156825991869</v>
      </c>
      <c r="P1855">
        <v>0.25499843798812871</v>
      </c>
      <c r="Q1855">
        <v>0.3639097157138394</v>
      </c>
      <c r="R1855">
        <v>0.34290065604498587</v>
      </c>
      <c r="S1855">
        <v>0.13749609497032181</v>
      </c>
      <c r="T1855">
        <v>1.015307716338644E-3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 s="7">
        <f t="shared" si="84"/>
        <v>2.2870977819431428</v>
      </c>
      <c r="AC1855">
        <f>INDEX(SHELF_days!$C$2:$C$289,MATCH(A1855&amp;"|"&amp;C1855,SHELF_days!$D$2:$D$289,0))</f>
        <v>6</v>
      </c>
      <c r="AD1855" s="8">
        <f t="shared" si="85"/>
        <v>13.722586691658858</v>
      </c>
      <c r="AE1855" s="7">
        <f t="shared" si="86"/>
        <v>0.3639097157138394</v>
      </c>
    </row>
    <row r="1856" spans="1:31" x14ac:dyDescent="0.45">
      <c r="A1856" t="s">
        <v>37</v>
      </c>
      <c r="B1856" t="s">
        <v>191</v>
      </c>
      <c r="C1856" t="s">
        <v>134</v>
      </c>
      <c r="D1856">
        <v>0</v>
      </c>
      <c r="E1856">
        <v>0</v>
      </c>
      <c r="F1856">
        <v>0</v>
      </c>
      <c r="G1856">
        <v>5.0022421790439451E-7</v>
      </c>
      <c r="H1856">
        <v>2.1237852878160908E-3</v>
      </c>
      <c r="I1856">
        <v>4.3734603371381207E-2</v>
      </c>
      <c r="J1856">
        <v>0.14425682759754679</v>
      </c>
      <c r="K1856">
        <v>0.28567788410379369</v>
      </c>
      <c r="L1856">
        <v>0.35278579753956968</v>
      </c>
      <c r="M1856">
        <v>0.36254250416838901</v>
      </c>
      <c r="N1856">
        <v>0.36154572404351148</v>
      </c>
      <c r="O1856">
        <v>0.35578447498450061</v>
      </c>
      <c r="P1856">
        <v>0.35606693492621061</v>
      </c>
      <c r="Q1856">
        <v>0.34857957883261759</v>
      </c>
      <c r="R1856">
        <v>0.32460599970673748</v>
      </c>
      <c r="S1856">
        <v>0.25233760649765391</v>
      </c>
      <c r="T1856">
        <v>0.13793049191371001</v>
      </c>
      <c r="U1856">
        <v>3.8171109619848542E-2</v>
      </c>
      <c r="V1856">
        <v>9.0173752347565508E-4</v>
      </c>
      <c r="W1856">
        <v>0</v>
      </c>
      <c r="X1856">
        <v>0</v>
      </c>
      <c r="Y1856">
        <v>0</v>
      </c>
      <c r="Z1856">
        <v>0</v>
      </c>
      <c r="AA1856">
        <v>0</v>
      </c>
      <c r="AB1856" s="7">
        <f t="shared" si="84"/>
        <v>3.3670455603409799</v>
      </c>
      <c r="AC1856">
        <f>INDEX(SHELF_days!$C$2:$C$289,MATCH(A1856&amp;"|"&amp;C1856,SHELF_days!$D$2:$D$289,0))</f>
        <v>90</v>
      </c>
      <c r="AD1856" s="8">
        <f t="shared" si="85"/>
        <v>303.03410043068817</v>
      </c>
      <c r="AE1856" s="7">
        <f t="shared" si="86"/>
        <v>0.36254250416838901</v>
      </c>
    </row>
    <row r="1857" spans="1:31" x14ac:dyDescent="0.45">
      <c r="A1857" t="s">
        <v>37</v>
      </c>
      <c r="B1857" t="s">
        <v>191</v>
      </c>
      <c r="C1857" t="s">
        <v>135</v>
      </c>
      <c r="D1857">
        <v>0</v>
      </c>
      <c r="E1857">
        <v>0</v>
      </c>
      <c r="F1857">
        <v>0</v>
      </c>
      <c r="G1857">
        <v>3.617693004487139E-6</v>
      </c>
      <c r="H1857">
        <v>6.2320791490631782E-3</v>
      </c>
      <c r="I1857">
        <v>7.0494097908176789E-2</v>
      </c>
      <c r="J1857">
        <v>0.16813348828120789</v>
      </c>
      <c r="K1857">
        <v>0.27810880983365083</v>
      </c>
      <c r="L1857">
        <v>0.34656976427330582</v>
      </c>
      <c r="M1857">
        <v>0.35803383143863621</v>
      </c>
      <c r="N1857">
        <v>0.35487009191189728</v>
      </c>
      <c r="O1857">
        <v>0.35172738860003638</v>
      </c>
      <c r="P1857">
        <v>0.35659613344092711</v>
      </c>
      <c r="Q1857">
        <v>0.35534240183192761</v>
      </c>
      <c r="R1857">
        <v>0.33716979194998009</v>
      </c>
      <c r="S1857">
        <v>0.2664384001784349</v>
      </c>
      <c r="T1857">
        <v>0.16175455759388849</v>
      </c>
      <c r="U1857">
        <v>6.5698778836414187E-2</v>
      </c>
      <c r="V1857">
        <v>4.80590417351647E-3</v>
      </c>
      <c r="W1857">
        <v>0</v>
      </c>
      <c r="X1857">
        <v>0</v>
      </c>
      <c r="Y1857">
        <v>0</v>
      </c>
      <c r="Z1857">
        <v>0</v>
      </c>
      <c r="AA1857">
        <v>0</v>
      </c>
      <c r="AB1857" s="7">
        <f t="shared" si="84"/>
        <v>3.481979137094068</v>
      </c>
      <c r="AC1857">
        <f>INDEX(SHELF_days!$C$2:$C$289,MATCH(A1857&amp;"|"&amp;C1857,SHELF_days!$D$2:$D$289,0))</f>
        <v>112</v>
      </c>
      <c r="AD1857" s="8">
        <f t="shared" si="85"/>
        <v>389.98166335453561</v>
      </c>
      <c r="AE1857" s="7">
        <f t="shared" si="86"/>
        <v>0.35803383143863621</v>
      </c>
    </row>
    <row r="1858" spans="1:31" x14ac:dyDescent="0.45">
      <c r="A1858" t="s">
        <v>37</v>
      </c>
      <c r="B1858" t="s">
        <v>191</v>
      </c>
      <c r="C1858" t="s">
        <v>136</v>
      </c>
      <c r="D1858">
        <v>0</v>
      </c>
      <c r="E1858">
        <v>0</v>
      </c>
      <c r="F1858">
        <v>0</v>
      </c>
      <c r="G1858">
        <v>2.917974604442302E-6</v>
      </c>
      <c r="H1858">
        <v>5.7936385771201887E-3</v>
      </c>
      <c r="I1858">
        <v>6.784061685895143E-2</v>
      </c>
      <c r="J1858">
        <v>0.2167978013200369</v>
      </c>
      <c r="K1858">
        <v>0.35417166873527378</v>
      </c>
      <c r="L1858">
        <v>0.40044074147737058</v>
      </c>
      <c r="M1858">
        <v>0.4036388416438394</v>
      </c>
      <c r="N1858">
        <v>0.39811615785141741</v>
      </c>
      <c r="O1858">
        <v>0.39402661644329151</v>
      </c>
      <c r="P1858">
        <v>0.39719157675532413</v>
      </c>
      <c r="Q1858">
        <v>0.39463334673425809</v>
      </c>
      <c r="R1858">
        <v>0.37409205607952911</v>
      </c>
      <c r="S1858">
        <v>0.30375761306756682</v>
      </c>
      <c r="T1858">
        <v>0.18213267987277729</v>
      </c>
      <c r="U1858">
        <v>5.8281748908313377E-2</v>
      </c>
      <c r="V1858">
        <v>2.811468531380157E-3</v>
      </c>
      <c r="W1858">
        <v>0</v>
      </c>
      <c r="X1858">
        <v>0</v>
      </c>
      <c r="Y1858">
        <v>0</v>
      </c>
      <c r="Z1858">
        <v>0</v>
      </c>
      <c r="AA1858">
        <v>0</v>
      </c>
      <c r="AB1858" s="7">
        <f t="shared" ref="AB1858:AB1921" si="87">SUM(D1858:AA1858)</f>
        <v>3.953729490831055</v>
      </c>
      <c r="AC1858">
        <f>INDEX(SHELF_days!$C$2:$C$289,MATCH(A1858&amp;"|"&amp;C1858,SHELF_days!$D$2:$D$289,0))</f>
        <v>72</v>
      </c>
      <c r="AD1858" s="8">
        <f t="shared" ref="AD1858:AD1921" si="88">AB1858*AC1858</f>
        <v>284.66852333983593</v>
      </c>
      <c r="AE1858" s="7">
        <f t="shared" ref="AE1858:AE1921" si="89">MAX(D1858:AA1858)</f>
        <v>0.4036388416438394</v>
      </c>
    </row>
    <row r="1859" spans="1:31" x14ac:dyDescent="0.45">
      <c r="A1859" t="s">
        <v>37</v>
      </c>
      <c r="B1859" t="s">
        <v>191</v>
      </c>
      <c r="C1859" t="s">
        <v>137</v>
      </c>
      <c r="D1859">
        <v>0</v>
      </c>
      <c r="E1859">
        <v>0</v>
      </c>
      <c r="F1859">
        <v>0</v>
      </c>
      <c r="G1859">
        <v>3.4192541477009238E-6</v>
      </c>
      <c r="H1859">
        <v>5.6193542331827084E-3</v>
      </c>
      <c r="I1859">
        <v>7.3548726592738159E-2</v>
      </c>
      <c r="J1859">
        <v>0.17517484857788621</v>
      </c>
      <c r="K1859">
        <v>0.25699760033236929</v>
      </c>
      <c r="L1859">
        <v>0.32170546540909928</v>
      </c>
      <c r="M1859">
        <v>0.33772771042809818</v>
      </c>
      <c r="N1859">
        <v>0.33342685858598181</v>
      </c>
      <c r="O1859">
        <v>0.33415401996805949</v>
      </c>
      <c r="P1859">
        <v>0.3371014170433777</v>
      </c>
      <c r="Q1859">
        <v>0.33428015245439691</v>
      </c>
      <c r="R1859">
        <v>0.31991890511692539</v>
      </c>
      <c r="S1859">
        <v>0.2638262307824556</v>
      </c>
      <c r="T1859">
        <v>0.18146133728699809</v>
      </c>
      <c r="U1859">
        <v>8.0627152554170356E-2</v>
      </c>
      <c r="V1859">
        <v>6.0165575900072987E-3</v>
      </c>
      <c r="W1859">
        <v>0</v>
      </c>
      <c r="X1859">
        <v>0</v>
      </c>
      <c r="Y1859">
        <v>0</v>
      </c>
      <c r="Z1859">
        <v>0</v>
      </c>
      <c r="AA1859">
        <v>0</v>
      </c>
      <c r="AB1859" s="7">
        <f t="shared" si="87"/>
        <v>3.3615897562098942</v>
      </c>
      <c r="AC1859">
        <f>INDEX(SHELF_days!$C$2:$C$289,MATCH(A1859&amp;"|"&amp;C1859,SHELF_days!$D$2:$D$289,0))</f>
        <v>79</v>
      </c>
      <c r="AD1859" s="8">
        <f t="shared" si="88"/>
        <v>265.56559074058163</v>
      </c>
      <c r="AE1859" s="7">
        <f t="shared" si="89"/>
        <v>0.33772771042809818</v>
      </c>
    </row>
    <row r="1860" spans="1:31" x14ac:dyDescent="0.45">
      <c r="A1860" t="s">
        <v>37</v>
      </c>
      <c r="B1860" t="s">
        <v>191</v>
      </c>
      <c r="C1860" t="s">
        <v>138</v>
      </c>
      <c r="D1860">
        <v>0</v>
      </c>
      <c r="E1860">
        <v>0</v>
      </c>
      <c r="F1860">
        <v>0</v>
      </c>
      <c r="G1860">
        <v>0</v>
      </c>
      <c r="H1860">
        <v>2.4035773670306152E-3</v>
      </c>
      <c r="I1860">
        <v>0.16237278113176651</v>
      </c>
      <c r="J1860">
        <v>0.34991184266630287</v>
      </c>
      <c r="K1860">
        <v>0.42214421973169752</v>
      </c>
      <c r="L1860">
        <v>0.45996367172635921</v>
      </c>
      <c r="M1860">
        <v>0.45946594862954437</v>
      </c>
      <c r="N1860">
        <v>0.44687780618598028</v>
      </c>
      <c r="O1860">
        <v>0.44452175011965062</v>
      </c>
      <c r="P1860">
        <v>0.44941144184966608</v>
      </c>
      <c r="Q1860">
        <v>0.43435219176965428</v>
      </c>
      <c r="R1860">
        <v>0.42251688677403632</v>
      </c>
      <c r="S1860">
        <v>0.38700847066609279</v>
      </c>
      <c r="T1860">
        <v>0.33439238630581908</v>
      </c>
      <c r="U1860">
        <v>0.16528158495888051</v>
      </c>
      <c r="V1860">
        <v>7.4308307569697788E-3</v>
      </c>
      <c r="W1860">
        <v>0</v>
      </c>
      <c r="X1860">
        <v>0</v>
      </c>
      <c r="Y1860">
        <v>0</v>
      </c>
      <c r="Z1860">
        <v>0</v>
      </c>
      <c r="AA1860">
        <v>0</v>
      </c>
      <c r="AB1860" s="7">
        <f t="shared" si="87"/>
        <v>4.9480553906394515</v>
      </c>
      <c r="AC1860">
        <f>INDEX(SHELF_days!$C$2:$C$289,MATCH(A1860&amp;"|"&amp;C1860,SHELF_days!$D$2:$D$289,0))</f>
        <v>6</v>
      </c>
      <c r="AD1860" s="8">
        <f t="shared" si="88"/>
        <v>29.688332343836709</v>
      </c>
      <c r="AE1860" s="7">
        <f t="shared" si="89"/>
        <v>0.45996367172635921</v>
      </c>
    </row>
    <row r="1861" spans="1:31" x14ac:dyDescent="0.45">
      <c r="A1861" t="s">
        <v>37</v>
      </c>
      <c r="B1861" t="s">
        <v>191</v>
      </c>
      <c r="C1861" t="s">
        <v>139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4.4770067502443309E-4</v>
      </c>
      <c r="K1861">
        <v>7.2437468994735354E-2</v>
      </c>
      <c r="L1861">
        <v>0.16502396948665971</v>
      </c>
      <c r="M1861">
        <v>0.20118017595678939</v>
      </c>
      <c r="N1861">
        <v>0.216737149133616</v>
      </c>
      <c r="O1861">
        <v>0.2090437006622464</v>
      </c>
      <c r="P1861">
        <v>0.21680718052412271</v>
      </c>
      <c r="Q1861">
        <v>0.21157983744702169</v>
      </c>
      <c r="R1861">
        <v>0.19645055597650329</v>
      </c>
      <c r="S1861">
        <v>9.776382114723485E-2</v>
      </c>
      <c r="T1861">
        <v>1.6007174972940621E-4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 s="7">
        <f t="shared" si="87"/>
        <v>1.5876316317536834</v>
      </c>
      <c r="AC1861">
        <f>INDEX(SHELF_days!$C$2:$C$289,MATCH(A1861&amp;"|"&amp;C1861,SHELF_days!$D$2:$D$289,0))</f>
        <v>6</v>
      </c>
      <c r="AD1861" s="8">
        <f t="shared" si="88"/>
        <v>9.5257897905221007</v>
      </c>
      <c r="AE1861" s="7">
        <f t="shared" si="89"/>
        <v>0.21680718052412271</v>
      </c>
    </row>
    <row r="1862" spans="1:31" x14ac:dyDescent="0.45">
      <c r="A1862" t="s">
        <v>37</v>
      </c>
      <c r="B1862" t="s">
        <v>192</v>
      </c>
      <c r="C1862" t="s">
        <v>134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8.5970261053544508E-2</v>
      </c>
      <c r="N1862">
        <v>0.37963217273031902</v>
      </c>
      <c r="O1862">
        <v>0.49887312653179228</v>
      </c>
      <c r="P1862">
        <v>0.49723308211392259</v>
      </c>
      <c r="Q1862">
        <v>0.48343923096635172</v>
      </c>
      <c r="R1862">
        <v>0.47115795283558137</v>
      </c>
      <c r="S1862">
        <v>0.48278741844130069</v>
      </c>
      <c r="T1862">
        <v>0.49201858191351688</v>
      </c>
      <c r="U1862">
        <v>0.44649223672884741</v>
      </c>
      <c r="V1862">
        <v>0.212818103567228</v>
      </c>
      <c r="W1862">
        <v>1.524334553291587E-2</v>
      </c>
      <c r="X1862">
        <v>0</v>
      </c>
      <c r="Y1862">
        <v>0</v>
      </c>
      <c r="Z1862">
        <v>0</v>
      </c>
      <c r="AA1862">
        <v>0</v>
      </c>
      <c r="AB1862" s="7">
        <f t="shared" si="87"/>
        <v>4.06566551241532</v>
      </c>
      <c r="AC1862">
        <f>INDEX(SHELF_days!$C$2:$C$289,MATCH(A1862&amp;"|"&amp;C1862,SHELF_days!$D$2:$D$289,0))</f>
        <v>90</v>
      </c>
      <c r="AD1862" s="8">
        <f t="shared" si="88"/>
        <v>365.90989611737882</v>
      </c>
      <c r="AE1862" s="7">
        <f t="shared" si="89"/>
        <v>0.49887312653179228</v>
      </c>
    </row>
    <row r="1863" spans="1:31" x14ac:dyDescent="0.45">
      <c r="A1863" t="s">
        <v>37</v>
      </c>
      <c r="B1863" t="s">
        <v>192</v>
      </c>
      <c r="C1863" t="s">
        <v>135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7.6376066915914862E-3</v>
      </c>
      <c r="L1863">
        <v>0.18687044568995531</v>
      </c>
      <c r="M1863">
        <v>0.48014337247274769</v>
      </c>
      <c r="N1863">
        <v>0.63047092140796768</v>
      </c>
      <c r="O1863">
        <v>0.67382433915277506</v>
      </c>
      <c r="P1863">
        <v>0.67705711901492183</v>
      </c>
      <c r="Q1863">
        <v>0.67418244180010656</v>
      </c>
      <c r="R1863">
        <v>0.66674031315912219</v>
      </c>
      <c r="S1863">
        <v>0.6665004829457718</v>
      </c>
      <c r="T1863">
        <v>0.66682983882095515</v>
      </c>
      <c r="U1863">
        <v>0.64842040593727601</v>
      </c>
      <c r="V1863">
        <v>0.56803293230217289</v>
      </c>
      <c r="W1863">
        <v>0.3065637915514059</v>
      </c>
      <c r="X1863">
        <v>3.9289445499405343E-2</v>
      </c>
      <c r="Y1863">
        <v>0</v>
      </c>
      <c r="Z1863">
        <v>0</v>
      </c>
      <c r="AA1863">
        <v>0</v>
      </c>
      <c r="AB1863" s="7">
        <f t="shared" si="87"/>
        <v>6.8925634564461751</v>
      </c>
      <c r="AC1863">
        <f>INDEX(SHELF_days!$C$2:$C$289,MATCH(A1863&amp;"|"&amp;C1863,SHELF_days!$D$2:$D$289,0))</f>
        <v>112</v>
      </c>
      <c r="AD1863" s="8">
        <f t="shared" si="88"/>
        <v>771.96710712197159</v>
      </c>
      <c r="AE1863" s="7">
        <f t="shared" si="89"/>
        <v>0.67705711901492183</v>
      </c>
    </row>
    <row r="1864" spans="1:31" x14ac:dyDescent="0.45">
      <c r="A1864" t="s">
        <v>37</v>
      </c>
      <c r="B1864" t="s">
        <v>192</v>
      </c>
      <c r="C1864" t="s">
        <v>136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2.4164508345796872E-2</v>
      </c>
      <c r="L1864">
        <v>0.27575697567568042</v>
      </c>
      <c r="M1864">
        <v>0.51488676849424775</v>
      </c>
      <c r="N1864">
        <v>0.59949294659002661</v>
      </c>
      <c r="O1864">
        <v>0.63012112653058361</v>
      </c>
      <c r="P1864">
        <v>0.63916783485240902</v>
      </c>
      <c r="Q1864">
        <v>0.63841567957142775</v>
      </c>
      <c r="R1864">
        <v>0.63266768459506084</v>
      </c>
      <c r="S1864">
        <v>0.62353064815635084</v>
      </c>
      <c r="T1864">
        <v>0.61337915748186045</v>
      </c>
      <c r="U1864">
        <v>0.59439288214438957</v>
      </c>
      <c r="V1864">
        <v>0.5420651092014821</v>
      </c>
      <c r="W1864">
        <v>0.4000606240630627</v>
      </c>
      <c r="X1864">
        <v>0.11961874586358021</v>
      </c>
      <c r="Y1864">
        <v>2.6056187562860548E-6</v>
      </c>
      <c r="Z1864">
        <v>0</v>
      </c>
      <c r="AA1864">
        <v>0</v>
      </c>
      <c r="AB1864" s="7">
        <f t="shared" si="87"/>
        <v>6.8477232971847135</v>
      </c>
      <c r="AC1864">
        <f>INDEX(SHELF_days!$C$2:$C$289,MATCH(A1864&amp;"|"&amp;C1864,SHELF_days!$D$2:$D$289,0))</f>
        <v>72</v>
      </c>
      <c r="AD1864" s="8">
        <f t="shared" si="88"/>
        <v>493.03607739729938</v>
      </c>
      <c r="AE1864" s="7">
        <f t="shared" si="89"/>
        <v>0.63916783485240902</v>
      </c>
    </row>
    <row r="1865" spans="1:31" x14ac:dyDescent="0.45">
      <c r="A1865" t="s">
        <v>37</v>
      </c>
      <c r="B1865" t="s">
        <v>192</v>
      </c>
      <c r="C1865" t="s">
        <v>137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5.499371960449613E-2</v>
      </c>
      <c r="M1865">
        <v>0.36422206091116532</v>
      </c>
      <c r="N1865">
        <v>0.55216568352257089</v>
      </c>
      <c r="O1865">
        <v>0.58568961715600898</v>
      </c>
      <c r="P1865">
        <v>0.57825967391492872</v>
      </c>
      <c r="Q1865">
        <v>0.5681218520601431</v>
      </c>
      <c r="R1865">
        <v>0.56341217480062511</v>
      </c>
      <c r="S1865">
        <v>0.56827173921122187</v>
      </c>
      <c r="T1865">
        <v>0.569548876837356</v>
      </c>
      <c r="U1865">
        <v>0.52877833300713251</v>
      </c>
      <c r="V1865">
        <v>0.35578626340003522</v>
      </c>
      <c r="W1865">
        <v>7.7412377953458192E-2</v>
      </c>
      <c r="X1865">
        <v>3.2207156430158789E-5</v>
      </c>
      <c r="Y1865">
        <v>0</v>
      </c>
      <c r="Z1865">
        <v>0</v>
      </c>
      <c r="AA1865">
        <v>0</v>
      </c>
      <c r="AB1865" s="7">
        <f t="shared" si="87"/>
        <v>5.3666945795355723</v>
      </c>
      <c r="AC1865">
        <f>INDEX(SHELF_days!$C$2:$C$289,MATCH(A1865&amp;"|"&amp;C1865,SHELF_days!$D$2:$D$289,0))</f>
        <v>79</v>
      </c>
      <c r="AD1865" s="8">
        <f t="shared" si="88"/>
        <v>423.96887178331019</v>
      </c>
      <c r="AE1865" s="7">
        <f t="shared" si="89"/>
        <v>0.58568961715600898</v>
      </c>
    </row>
    <row r="1866" spans="1:31" x14ac:dyDescent="0.45">
      <c r="A1866" t="s">
        <v>37</v>
      </c>
      <c r="B1866" t="s">
        <v>192</v>
      </c>
      <c r="C1866" t="s">
        <v>138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2.7731600423152491E-2</v>
      </c>
      <c r="L1866">
        <v>0.38083723741876979</v>
      </c>
      <c r="M1866">
        <v>0.62248753211425112</v>
      </c>
      <c r="N1866">
        <v>0.69230769230769229</v>
      </c>
      <c r="O1866">
        <v>0.718074656188605</v>
      </c>
      <c r="P1866">
        <v>0.72479975819857945</v>
      </c>
      <c r="Q1866">
        <v>0.72464863231071475</v>
      </c>
      <c r="R1866">
        <v>0.72328849931993344</v>
      </c>
      <c r="S1866">
        <v>0.72570651352576687</v>
      </c>
      <c r="T1866">
        <v>0.7238930028713918</v>
      </c>
      <c r="U1866">
        <v>0.71218074656188601</v>
      </c>
      <c r="V1866">
        <v>0.67311470454888911</v>
      </c>
      <c r="W1866">
        <v>0.55977028865044576</v>
      </c>
      <c r="X1866">
        <v>0.22117273688982919</v>
      </c>
      <c r="Y1866">
        <v>0</v>
      </c>
      <c r="Z1866">
        <v>0</v>
      </c>
      <c r="AA1866">
        <v>0</v>
      </c>
      <c r="AB1866" s="7">
        <f t="shared" si="87"/>
        <v>8.2300136013299063</v>
      </c>
      <c r="AC1866">
        <f>INDEX(SHELF_days!$C$2:$C$289,MATCH(A1866&amp;"|"&amp;C1866,SHELF_days!$D$2:$D$289,0))</f>
        <v>6</v>
      </c>
      <c r="AD1866" s="8">
        <f t="shared" si="88"/>
        <v>49.380081607979434</v>
      </c>
      <c r="AE1866" s="7">
        <f t="shared" si="89"/>
        <v>0.72570651352576687</v>
      </c>
    </row>
    <row r="1867" spans="1:31" x14ac:dyDescent="0.45">
      <c r="A1867" t="s">
        <v>37</v>
      </c>
      <c r="B1867" t="s">
        <v>192</v>
      </c>
      <c r="C1867" t="s">
        <v>139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2.6447030376303459E-3</v>
      </c>
      <c r="N1867">
        <v>0.27588030829681132</v>
      </c>
      <c r="O1867">
        <v>0.35612815475290921</v>
      </c>
      <c r="P1867">
        <v>0.39020704246637439</v>
      </c>
      <c r="Q1867">
        <v>0.4112135408795527</v>
      </c>
      <c r="R1867">
        <v>0.42511712256309497</v>
      </c>
      <c r="S1867">
        <v>0.48556747770893149</v>
      </c>
      <c r="T1867">
        <v>0.52765603747922007</v>
      </c>
      <c r="U1867">
        <v>0.49304820915822878</v>
      </c>
      <c r="V1867">
        <v>0.19344113646667671</v>
      </c>
      <c r="W1867">
        <v>0</v>
      </c>
      <c r="X1867">
        <v>0</v>
      </c>
      <c r="Y1867">
        <v>0</v>
      </c>
      <c r="Z1867">
        <v>0</v>
      </c>
      <c r="AA1867">
        <v>0</v>
      </c>
      <c r="AB1867" s="7">
        <f t="shared" si="87"/>
        <v>3.5609037328094302</v>
      </c>
      <c r="AC1867">
        <f>INDEX(SHELF_days!$C$2:$C$289,MATCH(A1867&amp;"|"&amp;C1867,SHELF_days!$D$2:$D$289,0))</f>
        <v>6</v>
      </c>
      <c r="AD1867" s="8">
        <f t="shared" si="88"/>
        <v>21.36542239685658</v>
      </c>
      <c r="AE1867" s="7">
        <f t="shared" si="89"/>
        <v>0.52765603747922007</v>
      </c>
    </row>
    <row r="1868" spans="1:31" x14ac:dyDescent="0.45">
      <c r="A1868" t="s">
        <v>37</v>
      </c>
      <c r="B1868" t="s">
        <v>193</v>
      </c>
      <c r="C1868" t="s">
        <v>134</v>
      </c>
      <c r="D1868">
        <v>0.20569999999999999</v>
      </c>
      <c r="E1868">
        <v>0.20569999999999999</v>
      </c>
      <c r="F1868">
        <v>0.20569999999999999</v>
      </c>
      <c r="G1868">
        <v>0.20569999999999999</v>
      </c>
      <c r="H1868">
        <v>0.20569999999999999</v>
      </c>
      <c r="I1868">
        <v>0.20569999999999999</v>
      </c>
      <c r="J1868">
        <v>0.20569999999999999</v>
      </c>
      <c r="K1868">
        <v>0.20569999999999999</v>
      </c>
      <c r="L1868">
        <v>0.20569999999999999</v>
      </c>
      <c r="M1868">
        <v>0.20569999999999999</v>
      </c>
      <c r="N1868">
        <v>0.20569999999999999</v>
      </c>
      <c r="O1868">
        <v>0.20569999999999999</v>
      </c>
      <c r="P1868">
        <v>0.20569999999999999</v>
      </c>
      <c r="Q1868">
        <v>0.20569999999999999</v>
      </c>
      <c r="R1868">
        <v>0.20569999999999999</v>
      </c>
      <c r="S1868">
        <v>0.20569999999999999</v>
      </c>
      <c r="T1868">
        <v>0.20569999999999999</v>
      </c>
      <c r="U1868">
        <v>0.20569999999999999</v>
      </c>
      <c r="V1868">
        <v>0.20569999999999999</v>
      </c>
      <c r="W1868">
        <v>0.20569999999999999</v>
      </c>
      <c r="X1868">
        <v>0.20569999999999999</v>
      </c>
      <c r="Y1868">
        <v>0.20569999999999999</v>
      </c>
      <c r="Z1868">
        <v>0.20569999999999999</v>
      </c>
      <c r="AA1868">
        <v>0.20569999999999999</v>
      </c>
      <c r="AB1868" s="7">
        <f t="shared" si="87"/>
        <v>4.9368000000000025</v>
      </c>
      <c r="AC1868">
        <f>INDEX(SHELF_days!$C$2:$C$289,MATCH(A1868&amp;"|"&amp;C1868,SHELF_days!$D$2:$D$289,0))</f>
        <v>90</v>
      </c>
      <c r="AD1868" s="8">
        <f t="shared" si="88"/>
        <v>444.31200000000024</v>
      </c>
      <c r="AE1868" s="7">
        <f t="shared" si="89"/>
        <v>0.20569999999999999</v>
      </c>
    </row>
    <row r="1869" spans="1:31" x14ac:dyDescent="0.45">
      <c r="A1869" t="s">
        <v>37</v>
      </c>
      <c r="B1869" t="s">
        <v>193</v>
      </c>
      <c r="C1869" t="s">
        <v>135</v>
      </c>
      <c r="D1869">
        <v>0.20569999999999999</v>
      </c>
      <c r="E1869">
        <v>0.20569999999999999</v>
      </c>
      <c r="F1869">
        <v>0.20569999999999999</v>
      </c>
      <c r="G1869">
        <v>0.20569999999999999</v>
      </c>
      <c r="H1869">
        <v>0.20569999999999999</v>
      </c>
      <c r="I1869">
        <v>0.20569999999999999</v>
      </c>
      <c r="J1869">
        <v>0.20569999999999999</v>
      </c>
      <c r="K1869">
        <v>0.20569999999999999</v>
      </c>
      <c r="L1869">
        <v>0.20569999999999999</v>
      </c>
      <c r="M1869">
        <v>0.20569999999999999</v>
      </c>
      <c r="N1869">
        <v>0.20569999999999999</v>
      </c>
      <c r="O1869">
        <v>0.20569999999999999</v>
      </c>
      <c r="P1869">
        <v>0.20569999999999999</v>
      </c>
      <c r="Q1869">
        <v>0.20569999999999999</v>
      </c>
      <c r="R1869">
        <v>0.20569999999999999</v>
      </c>
      <c r="S1869">
        <v>0.20569999999999999</v>
      </c>
      <c r="T1869">
        <v>0.20569999999999999</v>
      </c>
      <c r="U1869">
        <v>0.20569999999999999</v>
      </c>
      <c r="V1869">
        <v>0.20569999999999999</v>
      </c>
      <c r="W1869">
        <v>0.20569999999999999</v>
      </c>
      <c r="X1869">
        <v>0.20569999999999999</v>
      </c>
      <c r="Y1869">
        <v>0.20569999999999999</v>
      </c>
      <c r="Z1869">
        <v>0.20569999999999999</v>
      </c>
      <c r="AA1869">
        <v>0.20569999999999999</v>
      </c>
      <c r="AB1869" s="7">
        <f t="shared" si="87"/>
        <v>4.9368000000000025</v>
      </c>
      <c r="AC1869">
        <f>INDEX(SHELF_days!$C$2:$C$289,MATCH(A1869&amp;"|"&amp;C1869,SHELF_days!$D$2:$D$289,0))</f>
        <v>112</v>
      </c>
      <c r="AD1869" s="8">
        <f t="shared" si="88"/>
        <v>552.92160000000024</v>
      </c>
      <c r="AE1869" s="7">
        <f t="shared" si="89"/>
        <v>0.20569999999999999</v>
      </c>
    </row>
    <row r="1870" spans="1:31" x14ac:dyDescent="0.45">
      <c r="A1870" t="s">
        <v>37</v>
      </c>
      <c r="B1870" t="s">
        <v>193</v>
      </c>
      <c r="C1870" t="s">
        <v>136</v>
      </c>
      <c r="D1870">
        <v>0.20569999999999999</v>
      </c>
      <c r="E1870">
        <v>0.20569999999999999</v>
      </c>
      <c r="F1870">
        <v>0.20569999999999999</v>
      </c>
      <c r="G1870">
        <v>0.20569999999999999</v>
      </c>
      <c r="H1870">
        <v>0.20569999999999999</v>
      </c>
      <c r="I1870">
        <v>0.20569999999999999</v>
      </c>
      <c r="J1870">
        <v>0.20569999999999999</v>
      </c>
      <c r="K1870">
        <v>0.20569999999999999</v>
      </c>
      <c r="L1870">
        <v>0.20569999999999999</v>
      </c>
      <c r="M1870">
        <v>0.20569999999999999</v>
      </c>
      <c r="N1870">
        <v>0.20569999999999999</v>
      </c>
      <c r="O1870">
        <v>0.20569999999999999</v>
      </c>
      <c r="P1870">
        <v>0.20569999999999999</v>
      </c>
      <c r="Q1870">
        <v>0.20569999999999999</v>
      </c>
      <c r="R1870">
        <v>0.20569999999999999</v>
      </c>
      <c r="S1870">
        <v>0.20569999999999999</v>
      </c>
      <c r="T1870">
        <v>0.20569999999999999</v>
      </c>
      <c r="U1870">
        <v>0.20569999999999999</v>
      </c>
      <c r="V1870">
        <v>0.20569999999999999</v>
      </c>
      <c r="W1870">
        <v>0.20569999999999999</v>
      </c>
      <c r="X1870">
        <v>0.20569999999999999</v>
      </c>
      <c r="Y1870">
        <v>0.20569999999999999</v>
      </c>
      <c r="Z1870">
        <v>0.20569999999999999</v>
      </c>
      <c r="AA1870">
        <v>0.20569999999999999</v>
      </c>
      <c r="AB1870" s="7">
        <f t="shared" si="87"/>
        <v>4.9368000000000025</v>
      </c>
      <c r="AC1870">
        <f>INDEX(SHELF_days!$C$2:$C$289,MATCH(A1870&amp;"|"&amp;C1870,SHELF_days!$D$2:$D$289,0))</f>
        <v>72</v>
      </c>
      <c r="AD1870" s="8">
        <f t="shared" si="88"/>
        <v>355.4496000000002</v>
      </c>
      <c r="AE1870" s="7">
        <f t="shared" si="89"/>
        <v>0.20569999999999999</v>
      </c>
    </row>
    <row r="1871" spans="1:31" x14ac:dyDescent="0.45">
      <c r="A1871" t="s">
        <v>37</v>
      </c>
      <c r="B1871" t="s">
        <v>193</v>
      </c>
      <c r="C1871" t="s">
        <v>137</v>
      </c>
      <c r="D1871">
        <v>0.20569999999999999</v>
      </c>
      <c r="E1871">
        <v>0.20569999999999999</v>
      </c>
      <c r="F1871">
        <v>0.20569999999999999</v>
      </c>
      <c r="G1871">
        <v>0.20569999999999999</v>
      </c>
      <c r="H1871">
        <v>0.20569999999999999</v>
      </c>
      <c r="I1871">
        <v>0.20569999999999999</v>
      </c>
      <c r="J1871">
        <v>0.20569999999999999</v>
      </c>
      <c r="K1871">
        <v>0.20569999999999999</v>
      </c>
      <c r="L1871">
        <v>0.20569999999999999</v>
      </c>
      <c r="M1871">
        <v>0.20569999999999999</v>
      </c>
      <c r="N1871">
        <v>0.20569999999999999</v>
      </c>
      <c r="O1871">
        <v>0.20569999999999999</v>
      </c>
      <c r="P1871">
        <v>0.20569999999999999</v>
      </c>
      <c r="Q1871">
        <v>0.20569999999999999</v>
      </c>
      <c r="R1871">
        <v>0.20569999999999999</v>
      </c>
      <c r="S1871">
        <v>0.20569999999999999</v>
      </c>
      <c r="T1871">
        <v>0.20569999999999999</v>
      </c>
      <c r="U1871">
        <v>0.20569999999999999</v>
      </c>
      <c r="V1871">
        <v>0.20569999999999999</v>
      </c>
      <c r="W1871">
        <v>0.20569999999999999</v>
      </c>
      <c r="X1871">
        <v>0.20569999999999999</v>
      </c>
      <c r="Y1871">
        <v>0.20569999999999999</v>
      </c>
      <c r="Z1871">
        <v>0.20569999999999999</v>
      </c>
      <c r="AA1871">
        <v>0.20569999999999999</v>
      </c>
      <c r="AB1871" s="7">
        <f t="shared" si="87"/>
        <v>4.9368000000000025</v>
      </c>
      <c r="AC1871">
        <f>INDEX(SHELF_days!$C$2:$C$289,MATCH(A1871&amp;"|"&amp;C1871,SHELF_days!$D$2:$D$289,0))</f>
        <v>79</v>
      </c>
      <c r="AD1871" s="8">
        <f t="shared" si="88"/>
        <v>390.00720000000018</v>
      </c>
      <c r="AE1871" s="7">
        <f t="shared" si="89"/>
        <v>0.20569999999999999</v>
      </c>
    </row>
    <row r="1872" spans="1:31" x14ac:dyDescent="0.45">
      <c r="A1872" t="s">
        <v>37</v>
      </c>
      <c r="B1872" t="s">
        <v>193</v>
      </c>
      <c r="C1872" t="s">
        <v>138</v>
      </c>
      <c r="D1872">
        <v>0.20569999999999999</v>
      </c>
      <c r="E1872">
        <v>0.20569999999999999</v>
      </c>
      <c r="F1872">
        <v>0.20569999999999999</v>
      </c>
      <c r="G1872">
        <v>0.20569999999999999</v>
      </c>
      <c r="H1872">
        <v>0.20569999999999999</v>
      </c>
      <c r="I1872">
        <v>0.20569999999999999</v>
      </c>
      <c r="J1872">
        <v>0.20569999999999999</v>
      </c>
      <c r="K1872">
        <v>0.20569999999999999</v>
      </c>
      <c r="L1872">
        <v>0.20569999999999999</v>
      </c>
      <c r="M1872">
        <v>0.20569999999999999</v>
      </c>
      <c r="N1872">
        <v>0.20569999999999999</v>
      </c>
      <c r="O1872">
        <v>0.20569999999999999</v>
      </c>
      <c r="P1872">
        <v>0.20569999999999999</v>
      </c>
      <c r="Q1872">
        <v>0.20569999999999999</v>
      </c>
      <c r="R1872">
        <v>0.20569999999999999</v>
      </c>
      <c r="S1872">
        <v>0.20569999999999999</v>
      </c>
      <c r="T1872">
        <v>0.20569999999999999</v>
      </c>
      <c r="U1872">
        <v>0.20569999999999999</v>
      </c>
      <c r="V1872">
        <v>0.20569999999999999</v>
      </c>
      <c r="W1872">
        <v>0.20569999999999999</v>
      </c>
      <c r="X1872">
        <v>0.20569999999999999</v>
      </c>
      <c r="Y1872">
        <v>0.20569999999999999</v>
      </c>
      <c r="Z1872">
        <v>0.20569999999999999</v>
      </c>
      <c r="AA1872">
        <v>0.20569999999999999</v>
      </c>
      <c r="AB1872" s="7">
        <f t="shared" si="87"/>
        <v>4.9368000000000025</v>
      </c>
      <c r="AC1872">
        <f>INDEX(SHELF_days!$C$2:$C$289,MATCH(A1872&amp;"|"&amp;C1872,SHELF_days!$D$2:$D$289,0))</f>
        <v>6</v>
      </c>
      <c r="AD1872" s="8">
        <f t="shared" si="88"/>
        <v>29.620800000000017</v>
      </c>
      <c r="AE1872" s="7">
        <f t="shared" si="89"/>
        <v>0.20569999999999999</v>
      </c>
    </row>
    <row r="1873" spans="1:31" x14ac:dyDescent="0.45">
      <c r="A1873" t="s">
        <v>37</v>
      </c>
      <c r="B1873" t="s">
        <v>193</v>
      </c>
      <c r="C1873" t="s">
        <v>139</v>
      </c>
      <c r="D1873">
        <v>0.20569999999999999</v>
      </c>
      <c r="E1873">
        <v>0.20569999999999999</v>
      </c>
      <c r="F1873">
        <v>0.20569999999999999</v>
      </c>
      <c r="G1873">
        <v>0.20569999999999999</v>
      </c>
      <c r="H1873">
        <v>0.20569999999999999</v>
      </c>
      <c r="I1873">
        <v>0.20569999999999999</v>
      </c>
      <c r="J1873">
        <v>0.20569999999999999</v>
      </c>
      <c r="K1873">
        <v>0.20569999999999999</v>
      </c>
      <c r="L1873">
        <v>0.20569999999999999</v>
      </c>
      <c r="M1873">
        <v>0.20569999999999999</v>
      </c>
      <c r="N1873">
        <v>0.20569999999999999</v>
      </c>
      <c r="O1873">
        <v>0.20569999999999999</v>
      </c>
      <c r="P1873">
        <v>0.20569999999999999</v>
      </c>
      <c r="Q1873">
        <v>0.20569999999999999</v>
      </c>
      <c r="R1873">
        <v>0.20569999999999999</v>
      </c>
      <c r="S1873">
        <v>0.20569999999999999</v>
      </c>
      <c r="T1873">
        <v>0.20569999999999999</v>
      </c>
      <c r="U1873">
        <v>0.20569999999999999</v>
      </c>
      <c r="V1873">
        <v>0.20569999999999999</v>
      </c>
      <c r="W1873">
        <v>0.20569999999999999</v>
      </c>
      <c r="X1873">
        <v>0.20569999999999999</v>
      </c>
      <c r="Y1873">
        <v>0.20569999999999999</v>
      </c>
      <c r="Z1873">
        <v>0.20569999999999999</v>
      </c>
      <c r="AA1873">
        <v>0.20569999999999999</v>
      </c>
      <c r="AB1873" s="7">
        <f t="shared" si="87"/>
        <v>4.9368000000000025</v>
      </c>
      <c r="AC1873">
        <f>INDEX(SHELF_days!$C$2:$C$289,MATCH(A1873&amp;"|"&amp;C1873,SHELF_days!$D$2:$D$289,0))</f>
        <v>6</v>
      </c>
      <c r="AD1873" s="8">
        <f t="shared" si="88"/>
        <v>29.620800000000017</v>
      </c>
      <c r="AE1873" s="7">
        <f t="shared" si="89"/>
        <v>0.20569999999999999</v>
      </c>
    </row>
    <row r="1874" spans="1:31" x14ac:dyDescent="0.45">
      <c r="A1874" t="s">
        <v>39</v>
      </c>
      <c r="B1874" t="s">
        <v>168</v>
      </c>
      <c r="C1874" t="s">
        <v>134</v>
      </c>
      <c r="D1874">
        <v>0.8</v>
      </c>
      <c r="E1874">
        <v>0.8</v>
      </c>
      <c r="F1874">
        <v>0.8</v>
      </c>
      <c r="G1874">
        <v>0.8</v>
      </c>
      <c r="H1874">
        <v>0.8</v>
      </c>
      <c r="I1874">
        <v>0.8</v>
      </c>
      <c r="J1874">
        <v>0.8</v>
      </c>
      <c r="K1874">
        <v>0.8</v>
      </c>
      <c r="L1874">
        <v>0.8</v>
      </c>
      <c r="M1874">
        <v>0.8</v>
      </c>
      <c r="N1874">
        <v>0.8</v>
      </c>
      <c r="O1874">
        <v>0.8</v>
      </c>
      <c r="P1874">
        <v>0.8</v>
      </c>
      <c r="Q1874">
        <v>0.8</v>
      </c>
      <c r="R1874">
        <v>0.8</v>
      </c>
      <c r="S1874">
        <v>0.8</v>
      </c>
      <c r="T1874">
        <v>0.8</v>
      </c>
      <c r="U1874">
        <v>0.8</v>
      </c>
      <c r="V1874">
        <v>0.8</v>
      </c>
      <c r="W1874">
        <v>0.8</v>
      </c>
      <c r="X1874">
        <v>0.8</v>
      </c>
      <c r="Y1874">
        <v>0.8</v>
      </c>
      <c r="Z1874">
        <v>0.8</v>
      </c>
      <c r="AA1874">
        <v>0.8</v>
      </c>
      <c r="AB1874" s="7">
        <f t="shared" si="87"/>
        <v>19.200000000000006</v>
      </c>
      <c r="AC1874">
        <f>INDEX(SHELF_days!$C$2:$C$289,MATCH(A1874&amp;"|"&amp;C1874,SHELF_days!$D$2:$D$289,0))</f>
        <v>39</v>
      </c>
      <c r="AD1874" s="8">
        <f t="shared" si="88"/>
        <v>748.8000000000003</v>
      </c>
      <c r="AE1874" s="7">
        <f t="shared" si="89"/>
        <v>0.8</v>
      </c>
    </row>
    <row r="1875" spans="1:31" x14ac:dyDescent="0.45">
      <c r="A1875" t="s">
        <v>39</v>
      </c>
      <c r="B1875" t="s">
        <v>168</v>
      </c>
      <c r="C1875" t="s">
        <v>135</v>
      </c>
      <c r="D1875">
        <v>0.8</v>
      </c>
      <c r="E1875">
        <v>0.8</v>
      </c>
      <c r="F1875">
        <v>0.8</v>
      </c>
      <c r="G1875">
        <v>0.8</v>
      </c>
      <c r="H1875">
        <v>0.8</v>
      </c>
      <c r="I1875">
        <v>0.8</v>
      </c>
      <c r="J1875">
        <v>0.8</v>
      </c>
      <c r="K1875">
        <v>0.8</v>
      </c>
      <c r="L1875">
        <v>0.8</v>
      </c>
      <c r="M1875">
        <v>0.8</v>
      </c>
      <c r="N1875">
        <v>0.8</v>
      </c>
      <c r="O1875">
        <v>0.8</v>
      </c>
      <c r="P1875">
        <v>0.8</v>
      </c>
      <c r="Q1875">
        <v>0.8</v>
      </c>
      <c r="R1875">
        <v>0.8</v>
      </c>
      <c r="S1875">
        <v>0.8</v>
      </c>
      <c r="T1875">
        <v>0.8</v>
      </c>
      <c r="U1875">
        <v>0.8</v>
      </c>
      <c r="V1875">
        <v>0.8</v>
      </c>
      <c r="W1875">
        <v>0.8</v>
      </c>
      <c r="X1875">
        <v>0.8</v>
      </c>
      <c r="Y1875">
        <v>0.8</v>
      </c>
      <c r="Z1875">
        <v>0.8</v>
      </c>
      <c r="AA1875">
        <v>0.8</v>
      </c>
      <c r="AB1875" s="7">
        <f t="shared" si="87"/>
        <v>19.200000000000006</v>
      </c>
      <c r="AC1875">
        <f>INDEX(SHELF_days!$C$2:$C$289,MATCH(A1875&amp;"|"&amp;C1875,SHELF_days!$D$2:$D$289,0))</f>
        <v>100</v>
      </c>
      <c r="AD1875" s="8">
        <f t="shared" si="88"/>
        <v>1920.0000000000007</v>
      </c>
      <c r="AE1875" s="7">
        <f t="shared" si="89"/>
        <v>0.8</v>
      </c>
    </row>
    <row r="1876" spans="1:31" x14ac:dyDescent="0.45">
      <c r="A1876" t="s">
        <v>39</v>
      </c>
      <c r="B1876" t="s">
        <v>168</v>
      </c>
      <c r="C1876" t="s">
        <v>136</v>
      </c>
      <c r="D1876">
        <v>0.8</v>
      </c>
      <c r="E1876">
        <v>0.8</v>
      </c>
      <c r="F1876">
        <v>0.8</v>
      </c>
      <c r="G1876">
        <v>0.8</v>
      </c>
      <c r="H1876">
        <v>0.8</v>
      </c>
      <c r="I1876">
        <v>0.8</v>
      </c>
      <c r="J1876">
        <v>0.8</v>
      </c>
      <c r="K1876">
        <v>0.8</v>
      </c>
      <c r="L1876">
        <v>0.8</v>
      </c>
      <c r="M1876">
        <v>0.8</v>
      </c>
      <c r="N1876">
        <v>0.8</v>
      </c>
      <c r="O1876">
        <v>0.8</v>
      </c>
      <c r="P1876">
        <v>0.8</v>
      </c>
      <c r="Q1876">
        <v>0.8</v>
      </c>
      <c r="R1876">
        <v>0.8</v>
      </c>
      <c r="S1876">
        <v>0.8</v>
      </c>
      <c r="T1876">
        <v>0.8</v>
      </c>
      <c r="U1876">
        <v>0.8</v>
      </c>
      <c r="V1876">
        <v>0.8</v>
      </c>
      <c r="W1876">
        <v>0.8</v>
      </c>
      <c r="X1876">
        <v>0.8</v>
      </c>
      <c r="Y1876">
        <v>0.8</v>
      </c>
      <c r="Z1876">
        <v>0.8</v>
      </c>
      <c r="AA1876">
        <v>0.8</v>
      </c>
      <c r="AB1876" s="7">
        <f t="shared" si="87"/>
        <v>19.200000000000006</v>
      </c>
      <c r="AC1876">
        <f>INDEX(SHELF_days!$C$2:$C$289,MATCH(A1876&amp;"|"&amp;C1876,SHELF_days!$D$2:$D$289,0))</f>
        <v>79</v>
      </c>
      <c r="AD1876" s="8">
        <f t="shared" si="88"/>
        <v>1516.8000000000004</v>
      </c>
      <c r="AE1876" s="7">
        <f t="shared" si="89"/>
        <v>0.8</v>
      </c>
    </row>
    <row r="1877" spans="1:31" x14ac:dyDescent="0.45">
      <c r="A1877" t="s">
        <v>39</v>
      </c>
      <c r="B1877" t="s">
        <v>168</v>
      </c>
      <c r="C1877" t="s">
        <v>137</v>
      </c>
      <c r="D1877">
        <v>0.8</v>
      </c>
      <c r="E1877">
        <v>0.8</v>
      </c>
      <c r="F1877">
        <v>0.8</v>
      </c>
      <c r="G1877">
        <v>0.8</v>
      </c>
      <c r="H1877">
        <v>0.8</v>
      </c>
      <c r="I1877">
        <v>0.8</v>
      </c>
      <c r="J1877">
        <v>0.8</v>
      </c>
      <c r="K1877">
        <v>0.8</v>
      </c>
      <c r="L1877">
        <v>0.8</v>
      </c>
      <c r="M1877">
        <v>0.8</v>
      </c>
      <c r="N1877">
        <v>0.8</v>
      </c>
      <c r="O1877">
        <v>0.8</v>
      </c>
      <c r="P1877">
        <v>0.8</v>
      </c>
      <c r="Q1877">
        <v>0.8</v>
      </c>
      <c r="R1877">
        <v>0.8</v>
      </c>
      <c r="S1877">
        <v>0.8</v>
      </c>
      <c r="T1877">
        <v>0.8</v>
      </c>
      <c r="U1877">
        <v>0.8</v>
      </c>
      <c r="V1877">
        <v>0.8</v>
      </c>
      <c r="W1877">
        <v>0.8</v>
      </c>
      <c r="X1877">
        <v>0.8</v>
      </c>
      <c r="Y1877">
        <v>0.8</v>
      </c>
      <c r="Z1877">
        <v>0.8</v>
      </c>
      <c r="AA1877">
        <v>0.8</v>
      </c>
      <c r="AB1877" s="7">
        <f t="shared" si="87"/>
        <v>19.200000000000006</v>
      </c>
      <c r="AC1877">
        <f>INDEX(SHELF_days!$C$2:$C$289,MATCH(A1877&amp;"|"&amp;C1877,SHELF_days!$D$2:$D$289,0))</f>
        <v>117</v>
      </c>
      <c r="AD1877" s="8">
        <f t="shared" si="88"/>
        <v>2246.4000000000005</v>
      </c>
      <c r="AE1877" s="7">
        <f t="shared" si="89"/>
        <v>0.8</v>
      </c>
    </row>
    <row r="1878" spans="1:31" x14ac:dyDescent="0.45">
      <c r="A1878" t="s">
        <v>39</v>
      </c>
      <c r="B1878" t="s">
        <v>168</v>
      </c>
      <c r="C1878" t="s">
        <v>138</v>
      </c>
      <c r="D1878">
        <v>0.8</v>
      </c>
      <c r="E1878">
        <v>0.8</v>
      </c>
      <c r="F1878">
        <v>0.8</v>
      </c>
      <c r="G1878">
        <v>0.8</v>
      </c>
      <c r="H1878">
        <v>0.8</v>
      </c>
      <c r="I1878">
        <v>0.8</v>
      </c>
      <c r="J1878">
        <v>0.8</v>
      </c>
      <c r="K1878">
        <v>0.8</v>
      </c>
      <c r="L1878">
        <v>0.8</v>
      </c>
      <c r="M1878">
        <v>0.8</v>
      </c>
      <c r="N1878">
        <v>0.8</v>
      </c>
      <c r="O1878">
        <v>0.8</v>
      </c>
      <c r="P1878">
        <v>0.8</v>
      </c>
      <c r="Q1878">
        <v>0.8</v>
      </c>
      <c r="R1878">
        <v>0.8</v>
      </c>
      <c r="S1878">
        <v>0.8</v>
      </c>
      <c r="T1878">
        <v>0.8</v>
      </c>
      <c r="U1878">
        <v>0.8</v>
      </c>
      <c r="V1878">
        <v>0.8</v>
      </c>
      <c r="W1878">
        <v>0.8</v>
      </c>
      <c r="X1878">
        <v>0.8</v>
      </c>
      <c r="Y1878">
        <v>0.8</v>
      </c>
      <c r="Z1878">
        <v>0.8</v>
      </c>
      <c r="AA1878">
        <v>0.8</v>
      </c>
      <c r="AB1878" s="7">
        <f t="shared" si="87"/>
        <v>19.200000000000006</v>
      </c>
      <c r="AC1878">
        <f>INDEX(SHELF_days!$C$2:$C$289,MATCH(A1878&amp;"|"&amp;C1878,SHELF_days!$D$2:$D$289,0))</f>
        <v>21</v>
      </c>
      <c r="AD1878" s="8">
        <f t="shared" si="88"/>
        <v>403.20000000000016</v>
      </c>
      <c r="AE1878" s="7">
        <f t="shared" si="89"/>
        <v>0.8</v>
      </c>
    </row>
    <row r="1879" spans="1:31" x14ac:dyDescent="0.45">
      <c r="A1879" t="s">
        <v>39</v>
      </c>
      <c r="B1879" t="s">
        <v>168</v>
      </c>
      <c r="C1879" t="s">
        <v>139</v>
      </c>
      <c r="D1879">
        <v>0.8</v>
      </c>
      <c r="E1879">
        <v>0.8</v>
      </c>
      <c r="F1879">
        <v>0.8</v>
      </c>
      <c r="G1879">
        <v>0.8</v>
      </c>
      <c r="H1879">
        <v>0.8</v>
      </c>
      <c r="I1879">
        <v>0.8</v>
      </c>
      <c r="J1879">
        <v>0.8</v>
      </c>
      <c r="K1879">
        <v>0.8</v>
      </c>
      <c r="L1879">
        <v>0.8</v>
      </c>
      <c r="M1879">
        <v>0.8</v>
      </c>
      <c r="N1879">
        <v>0.8</v>
      </c>
      <c r="O1879">
        <v>0.8</v>
      </c>
      <c r="P1879">
        <v>0.8</v>
      </c>
      <c r="Q1879">
        <v>0.8</v>
      </c>
      <c r="R1879">
        <v>0.8</v>
      </c>
      <c r="S1879">
        <v>0.8</v>
      </c>
      <c r="T1879">
        <v>0.8</v>
      </c>
      <c r="U1879">
        <v>0.8</v>
      </c>
      <c r="V1879">
        <v>0.8</v>
      </c>
      <c r="W1879">
        <v>0.8</v>
      </c>
      <c r="X1879">
        <v>0.8</v>
      </c>
      <c r="Y1879">
        <v>0.8</v>
      </c>
      <c r="Z1879">
        <v>0.8</v>
      </c>
      <c r="AA1879">
        <v>0.8</v>
      </c>
      <c r="AB1879" s="7">
        <f t="shared" si="87"/>
        <v>19.200000000000006</v>
      </c>
      <c r="AC1879">
        <f>INDEX(SHELF_days!$C$2:$C$289,MATCH(A1879&amp;"|"&amp;C1879,SHELF_days!$D$2:$D$289,0))</f>
        <v>9</v>
      </c>
      <c r="AD1879" s="8">
        <f t="shared" si="88"/>
        <v>172.80000000000007</v>
      </c>
      <c r="AE1879" s="7">
        <f t="shared" si="89"/>
        <v>0.8</v>
      </c>
    </row>
    <row r="1880" spans="1:31" x14ac:dyDescent="0.45">
      <c r="A1880" t="s">
        <v>39</v>
      </c>
      <c r="B1880" t="s">
        <v>169</v>
      </c>
      <c r="C1880" t="s">
        <v>134</v>
      </c>
      <c r="D1880">
        <v>0.44769999999999999</v>
      </c>
      <c r="E1880">
        <v>0.44769999999999999</v>
      </c>
      <c r="F1880">
        <v>0.44769999999999999</v>
      </c>
      <c r="G1880">
        <v>0.44769999999999999</v>
      </c>
      <c r="H1880">
        <v>0.44769999999999999</v>
      </c>
      <c r="I1880">
        <v>0.44769999999999999</v>
      </c>
      <c r="J1880">
        <v>0.44769999999999999</v>
      </c>
      <c r="K1880">
        <v>0.44769999999999999</v>
      </c>
      <c r="L1880">
        <v>0.44769999999999999</v>
      </c>
      <c r="M1880">
        <v>0.44769999999999999</v>
      </c>
      <c r="N1880">
        <v>0.44769999999999999</v>
      </c>
      <c r="O1880">
        <v>0.44769999999999999</v>
      </c>
      <c r="P1880">
        <v>0.44769999999999999</v>
      </c>
      <c r="Q1880">
        <v>0.44769999999999999</v>
      </c>
      <c r="R1880">
        <v>0.44769999999999999</v>
      </c>
      <c r="S1880">
        <v>0.44769999999999999</v>
      </c>
      <c r="T1880">
        <v>0.44769999999999999</v>
      </c>
      <c r="U1880">
        <v>0.44769999999999999</v>
      </c>
      <c r="V1880">
        <v>0.44769999999999999</v>
      </c>
      <c r="W1880">
        <v>0.44769999999999999</v>
      </c>
      <c r="X1880">
        <v>0.44769999999999999</v>
      </c>
      <c r="Y1880">
        <v>0.44769999999999999</v>
      </c>
      <c r="Z1880">
        <v>0.44769999999999999</v>
      </c>
      <c r="AA1880">
        <v>0.44769999999999999</v>
      </c>
      <c r="AB1880" s="7">
        <f t="shared" si="87"/>
        <v>10.744799999999998</v>
      </c>
      <c r="AC1880">
        <f>INDEX(SHELF_days!$C$2:$C$289,MATCH(A1880&amp;"|"&amp;C1880,SHELF_days!$D$2:$D$289,0))</f>
        <v>39</v>
      </c>
      <c r="AD1880" s="8">
        <f t="shared" si="88"/>
        <v>419.04719999999992</v>
      </c>
      <c r="AE1880" s="7">
        <f t="shared" si="89"/>
        <v>0.44769999999999999</v>
      </c>
    </row>
    <row r="1881" spans="1:31" x14ac:dyDescent="0.45">
      <c r="A1881" t="s">
        <v>39</v>
      </c>
      <c r="B1881" t="s">
        <v>169</v>
      </c>
      <c r="C1881" t="s">
        <v>135</v>
      </c>
      <c r="D1881">
        <v>0.44769999999999999</v>
      </c>
      <c r="E1881">
        <v>0.44769999999999999</v>
      </c>
      <c r="F1881">
        <v>0.44769999999999999</v>
      </c>
      <c r="G1881">
        <v>0.44769999999999999</v>
      </c>
      <c r="H1881">
        <v>0.44769999999999999</v>
      </c>
      <c r="I1881">
        <v>0.44769999999999999</v>
      </c>
      <c r="J1881">
        <v>0.44769999999999999</v>
      </c>
      <c r="K1881">
        <v>0.44769999999999999</v>
      </c>
      <c r="L1881">
        <v>0.44769999999999999</v>
      </c>
      <c r="M1881">
        <v>0.44769999999999999</v>
      </c>
      <c r="N1881">
        <v>0.44769999999999999</v>
      </c>
      <c r="O1881">
        <v>0.44769999999999999</v>
      </c>
      <c r="P1881">
        <v>0.44769999999999999</v>
      </c>
      <c r="Q1881">
        <v>0.44769999999999999</v>
      </c>
      <c r="R1881">
        <v>0.44769999999999999</v>
      </c>
      <c r="S1881">
        <v>0.44769999999999999</v>
      </c>
      <c r="T1881">
        <v>0.44769999999999999</v>
      </c>
      <c r="U1881">
        <v>0.44769999999999999</v>
      </c>
      <c r="V1881">
        <v>0.44769999999999999</v>
      </c>
      <c r="W1881">
        <v>0.44769999999999999</v>
      </c>
      <c r="X1881">
        <v>0.44769999999999999</v>
      </c>
      <c r="Y1881">
        <v>0.44769999999999999</v>
      </c>
      <c r="Z1881">
        <v>0.44769999999999999</v>
      </c>
      <c r="AA1881">
        <v>0.44769999999999999</v>
      </c>
      <c r="AB1881" s="7">
        <f t="shared" si="87"/>
        <v>10.744799999999998</v>
      </c>
      <c r="AC1881">
        <f>INDEX(SHELF_days!$C$2:$C$289,MATCH(A1881&amp;"|"&amp;C1881,SHELF_days!$D$2:$D$289,0))</f>
        <v>100</v>
      </c>
      <c r="AD1881" s="8">
        <f t="shared" si="88"/>
        <v>1074.4799999999998</v>
      </c>
      <c r="AE1881" s="7">
        <f t="shared" si="89"/>
        <v>0.44769999999999999</v>
      </c>
    </row>
    <row r="1882" spans="1:31" x14ac:dyDescent="0.45">
      <c r="A1882" t="s">
        <v>39</v>
      </c>
      <c r="B1882" t="s">
        <v>169</v>
      </c>
      <c r="C1882" t="s">
        <v>136</v>
      </c>
      <c r="D1882">
        <v>0.44769999999999999</v>
      </c>
      <c r="E1882">
        <v>0.44769999999999999</v>
      </c>
      <c r="F1882">
        <v>0.44769999999999999</v>
      </c>
      <c r="G1882">
        <v>0.44769999999999999</v>
      </c>
      <c r="H1882">
        <v>0.44769999999999999</v>
      </c>
      <c r="I1882">
        <v>0.44769999999999999</v>
      </c>
      <c r="J1882">
        <v>0.44769999999999999</v>
      </c>
      <c r="K1882">
        <v>0.44769999999999999</v>
      </c>
      <c r="L1882">
        <v>0.44769999999999999</v>
      </c>
      <c r="M1882">
        <v>0.44769999999999999</v>
      </c>
      <c r="N1882">
        <v>0.44769999999999999</v>
      </c>
      <c r="O1882">
        <v>0.44769999999999999</v>
      </c>
      <c r="P1882">
        <v>0.44769999999999999</v>
      </c>
      <c r="Q1882">
        <v>0.44769999999999999</v>
      </c>
      <c r="R1882">
        <v>0.44769999999999999</v>
      </c>
      <c r="S1882">
        <v>0.44769999999999999</v>
      </c>
      <c r="T1882">
        <v>0.44769999999999999</v>
      </c>
      <c r="U1882">
        <v>0.44769999999999999</v>
      </c>
      <c r="V1882">
        <v>0.44769999999999999</v>
      </c>
      <c r="W1882">
        <v>0.44769999999999999</v>
      </c>
      <c r="X1882">
        <v>0.44769999999999999</v>
      </c>
      <c r="Y1882">
        <v>0.44769999999999999</v>
      </c>
      <c r="Z1882">
        <v>0.44769999999999999</v>
      </c>
      <c r="AA1882">
        <v>0.44769999999999999</v>
      </c>
      <c r="AB1882" s="7">
        <f t="shared" si="87"/>
        <v>10.744799999999998</v>
      </c>
      <c r="AC1882">
        <f>INDEX(SHELF_days!$C$2:$C$289,MATCH(A1882&amp;"|"&amp;C1882,SHELF_days!$D$2:$D$289,0))</f>
        <v>79</v>
      </c>
      <c r="AD1882" s="8">
        <f t="shared" si="88"/>
        <v>848.83919999999989</v>
      </c>
      <c r="AE1882" s="7">
        <f t="shared" si="89"/>
        <v>0.44769999999999999</v>
      </c>
    </row>
    <row r="1883" spans="1:31" x14ac:dyDescent="0.45">
      <c r="A1883" t="s">
        <v>39</v>
      </c>
      <c r="B1883" t="s">
        <v>169</v>
      </c>
      <c r="C1883" t="s">
        <v>137</v>
      </c>
      <c r="D1883">
        <v>0.44769999999999999</v>
      </c>
      <c r="E1883">
        <v>0.44769999999999999</v>
      </c>
      <c r="F1883">
        <v>0.44769999999999999</v>
      </c>
      <c r="G1883">
        <v>0.44769999999999999</v>
      </c>
      <c r="H1883">
        <v>0.44769999999999999</v>
      </c>
      <c r="I1883">
        <v>0.44769999999999999</v>
      </c>
      <c r="J1883">
        <v>0.44769999999999999</v>
      </c>
      <c r="K1883">
        <v>0.44769999999999999</v>
      </c>
      <c r="L1883">
        <v>0.44769999999999999</v>
      </c>
      <c r="M1883">
        <v>0.44769999999999999</v>
      </c>
      <c r="N1883">
        <v>0.44769999999999999</v>
      </c>
      <c r="O1883">
        <v>0.44769999999999999</v>
      </c>
      <c r="P1883">
        <v>0.44769999999999999</v>
      </c>
      <c r="Q1883">
        <v>0.44769999999999999</v>
      </c>
      <c r="R1883">
        <v>0.44769999999999999</v>
      </c>
      <c r="S1883">
        <v>0.44769999999999999</v>
      </c>
      <c r="T1883">
        <v>0.44769999999999999</v>
      </c>
      <c r="U1883">
        <v>0.44769999999999999</v>
      </c>
      <c r="V1883">
        <v>0.44769999999999999</v>
      </c>
      <c r="W1883">
        <v>0.44769999999999999</v>
      </c>
      <c r="X1883">
        <v>0.44769999999999999</v>
      </c>
      <c r="Y1883">
        <v>0.44769999999999999</v>
      </c>
      <c r="Z1883">
        <v>0.44769999999999999</v>
      </c>
      <c r="AA1883">
        <v>0.44769999999999999</v>
      </c>
      <c r="AB1883" s="7">
        <f t="shared" si="87"/>
        <v>10.744799999999998</v>
      </c>
      <c r="AC1883">
        <f>INDEX(SHELF_days!$C$2:$C$289,MATCH(A1883&amp;"|"&amp;C1883,SHELF_days!$D$2:$D$289,0))</f>
        <v>117</v>
      </c>
      <c r="AD1883" s="8">
        <f t="shared" si="88"/>
        <v>1257.1415999999997</v>
      </c>
      <c r="AE1883" s="7">
        <f t="shared" si="89"/>
        <v>0.44769999999999999</v>
      </c>
    </row>
    <row r="1884" spans="1:31" x14ac:dyDescent="0.45">
      <c r="A1884" t="s">
        <v>39</v>
      </c>
      <c r="B1884" t="s">
        <v>169</v>
      </c>
      <c r="C1884" t="s">
        <v>138</v>
      </c>
      <c r="D1884">
        <v>0.44769999999999999</v>
      </c>
      <c r="E1884">
        <v>0.44769999999999999</v>
      </c>
      <c r="F1884">
        <v>0.44769999999999999</v>
      </c>
      <c r="G1884">
        <v>0.44769999999999999</v>
      </c>
      <c r="H1884">
        <v>0.44769999999999999</v>
      </c>
      <c r="I1884">
        <v>0.44769999999999999</v>
      </c>
      <c r="J1884">
        <v>0.44769999999999999</v>
      </c>
      <c r="K1884">
        <v>0.44769999999999999</v>
      </c>
      <c r="L1884">
        <v>0.44769999999999999</v>
      </c>
      <c r="M1884">
        <v>0.44769999999999999</v>
      </c>
      <c r="N1884">
        <v>0.44769999999999999</v>
      </c>
      <c r="O1884">
        <v>0.44769999999999999</v>
      </c>
      <c r="P1884">
        <v>0.44769999999999999</v>
      </c>
      <c r="Q1884">
        <v>0.44769999999999999</v>
      </c>
      <c r="R1884">
        <v>0.44769999999999999</v>
      </c>
      <c r="S1884">
        <v>0.44769999999999999</v>
      </c>
      <c r="T1884">
        <v>0.44769999999999999</v>
      </c>
      <c r="U1884">
        <v>0.44769999999999999</v>
      </c>
      <c r="V1884">
        <v>0.44769999999999999</v>
      </c>
      <c r="W1884">
        <v>0.44769999999999999</v>
      </c>
      <c r="X1884">
        <v>0.44769999999999999</v>
      </c>
      <c r="Y1884">
        <v>0.44769999999999999</v>
      </c>
      <c r="Z1884">
        <v>0.44769999999999999</v>
      </c>
      <c r="AA1884">
        <v>0.44769999999999999</v>
      </c>
      <c r="AB1884" s="7">
        <f t="shared" si="87"/>
        <v>10.744799999999998</v>
      </c>
      <c r="AC1884">
        <f>INDEX(SHELF_days!$C$2:$C$289,MATCH(A1884&amp;"|"&amp;C1884,SHELF_days!$D$2:$D$289,0))</f>
        <v>21</v>
      </c>
      <c r="AD1884" s="8">
        <f t="shared" si="88"/>
        <v>225.64079999999996</v>
      </c>
      <c r="AE1884" s="7">
        <f t="shared" si="89"/>
        <v>0.44769999999999999</v>
      </c>
    </row>
    <row r="1885" spans="1:31" x14ac:dyDescent="0.45">
      <c r="A1885" t="s">
        <v>39</v>
      </c>
      <c r="B1885" t="s">
        <v>169</v>
      </c>
      <c r="C1885" t="s">
        <v>139</v>
      </c>
      <c r="D1885">
        <v>0.44769999999999999</v>
      </c>
      <c r="E1885">
        <v>0.44769999999999999</v>
      </c>
      <c r="F1885">
        <v>0.44769999999999999</v>
      </c>
      <c r="G1885">
        <v>0.44769999999999999</v>
      </c>
      <c r="H1885">
        <v>0.44769999999999999</v>
      </c>
      <c r="I1885">
        <v>0.44769999999999999</v>
      </c>
      <c r="J1885">
        <v>0.44769999999999999</v>
      </c>
      <c r="K1885">
        <v>0.44769999999999999</v>
      </c>
      <c r="L1885">
        <v>0.44769999999999999</v>
      </c>
      <c r="M1885">
        <v>0.44769999999999999</v>
      </c>
      <c r="N1885">
        <v>0.44769999999999999</v>
      </c>
      <c r="O1885">
        <v>0.44769999999999999</v>
      </c>
      <c r="P1885">
        <v>0.44769999999999999</v>
      </c>
      <c r="Q1885">
        <v>0.44769999999999999</v>
      </c>
      <c r="R1885">
        <v>0.44769999999999999</v>
      </c>
      <c r="S1885">
        <v>0.44769999999999999</v>
      </c>
      <c r="T1885">
        <v>0.44769999999999999</v>
      </c>
      <c r="U1885">
        <v>0.44769999999999999</v>
      </c>
      <c r="V1885">
        <v>0.44769999999999999</v>
      </c>
      <c r="W1885">
        <v>0.44769999999999999</v>
      </c>
      <c r="X1885">
        <v>0.44769999999999999</v>
      </c>
      <c r="Y1885">
        <v>0.44769999999999999</v>
      </c>
      <c r="Z1885">
        <v>0.44769999999999999</v>
      </c>
      <c r="AA1885">
        <v>0.44769999999999999</v>
      </c>
      <c r="AB1885" s="7">
        <f t="shared" si="87"/>
        <v>10.744799999999998</v>
      </c>
      <c r="AC1885">
        <f>INDEX(SHELF_days!$C$2:$C$289,MATCH(A1885&amp;"|"&amp;C1885,SHELF_days!$D$2:$D$289,0))</f>
        <v>9</v>
      </c>
      <c r="AD1885" s="8">
        <f t="shared" si="88"/>
        <v>96.703199999999981</v>
      </c>
      <c r="AE1885" s="7">
        <f t="shared" si="89"/>
        <v>0.44769999999999999</v>
      </c>
    </row>
    <row r="1886" spans="1:31" x14ac:dyDescent="0.45">
      <c r="A1886" t="s">
        <v>39</v>
      </c>
      <c r="B1886" t="s">
        <v>170</v>
      </c>
      <c r="C1886" t="s">
        <v>134</v>
      </c>
      <c r="D1886">
        <v>0.8</v>
      </c>
      <c r="E1886">
        <v>0.8</v>
      </c>
      <c r="F1886">
        <v>0.8</v>
      </c>
      <c r="G1886">
        <v>0.8</v>
      </c>
      <c r="H1886">
        <v>0.8</v>
      </c>
      <c r="I1886">
        <v>0.8</v>
      </c>
      <c r="J1886">
        <v>0.8</v>
      </c>
      <c r="K1886">
        <v>0.8</v>
      </c>
      <c r="L1886">
        <v>0.8</v>
      </c>
      <c r="M1886">
        <v>0.8</v>
      </c>
      <c r="N1886">
        <v>0.8</v>
      </c>
      <c r="O1886">
        <v>0.8</v>
      </c>
      <c r="P1886">
        <v>0.8</v>
      </c>
      <c r="Q1886">
        <v>0.8</v>
      </c>
      <c r="R1886">
        <v>0.8</v>
      </c>
      <c r="S1886">
        <v>0.8</v>
      </c>
      <c r="T1886">
        <v>0.8</v>
      </c>
      <c r="U1886">
        <v>0.8</v>
      </c>
      <c r="V1886">
        <v>0.8</v>
      </c>
      <c r="W1886">
        <v>0.8</v>
      </c>
      <c r="X1886">
        <v>0.8</v>
      </c>
      <c r="Y1886">
        <v>0.8</v>
      </c>
      <c r="Z1886">
        <v>0.8</v>
      </c>
      <c r="AA1886">
        <v>0.8</v>
      </c>
      <c r="AB1886" s="7">
        <f t="shared" si="87"/>
        <v>19.200000000000006</v>
      </c>
      <c r="AC1886">
        <f>INDEX(SHELF_days!$C$2:$C$289,MATCH(A1886&amp;"|"&amp;C1886,SHELF_days!$D$2:$D$289,0))</f>
        <v>39</v>
      </c>
      <c r="AD1886" s="8">
        <f t="shared" si="88"/>
        <v>748.8000000000003</v>
      </c>
      <c r="AE1886" s="7">
        <f t="shared" si="89"/>
        <v>0.8</v>
      </c>
    </row>
    <row r="1887" spans="1:31" x14ac:dyDescent="0.45">
      <c r="A1887" t="s">
        <v>39</v>
      </c>
      <c r="B1887" t="s">
        <v>170</v>
      </c>
      <c r="C1887" t="s">
        <v>135</v>
      </c>
      <c r="D1887">
        <v>0.8</v>
      </c>
      <c r="E1887">
        <v>0.8</v>
      </c>
      <c r="F1887">
        <v>0.8</v>
      </c>
      <c r="G1887">
        <v>0.8</v>
      </c>
      <c r="H1887">
        <v>0.8</v>
      </c>
      <c r="I1887">
        <v>0.8</v>
      </c>
      <c r="J1887">
        <v>0.8</v>
      </c>
      <c r="K1887">
        <v>0.8</v>
      </c>
      <c r="L1887">
        <v>0.8</v>
      </c>
      <c r="M1887">
        <v>0.8</v>
      </c>
      <c r="N1887">
        <v>0.8</v>
      </c>
      <c r="O1887">
        <v>0.8</v>
      </c>
      <c r="P1887">
        <v>0.8</v>
      </c>
      <c r="Q1887">
        <v>0.8</v>
      </c>
      <c r="R1887">
        <v>0.8</v>
      </c>
      <c r="S1887">
        <v>0.8</v>
      </c>
      <c r="T1887">
        <v>0.8</v>
      </c>
      <c r="U1887">
        <v>0.8</v>
      </c>
      <c r="V1887">
        <v>0.8</v>
      </c>
      <c r="W1887">
        <v>0.8</v>
      </c>
      <c r="X1887">
        <v>0.8</v>
      </c>
      <c r="Y1887">
        <v>0.8</v>
      </c>
      <c r="Z1887">
        <v>0.8</v>
      </c>
      <c r="AA1887">
        <v>0.8</v>
      </c>
      <c r="AB1887" s="7">
        <f t="shared" si="87"/>
        <v>19.200000000000006</v>
      </c>
      <c r="AC1887">
        <f>INDEX(SHELF_days!$C$2:$C$289,MATCH(A1887&amp;"|"&amp;C1887,SHELF_days!$D$2:$D$289,0))</f>
        <v>100</v>
      </c>
      <c r="AD1887" s="8">
        <f t="shared" si="88"/>
        <v>1920.0000000000007</v>
      </c>
      <c r="AE1887" s="7">
        <f t="shared" si="89"/>
        <v>0.8</v>
      </c>
    </row>
    <row r="1888" spans="1:31" x14ac:dyDescent="0.45">
      <c r="A1888" t="s">
        <v>39</v>
      </c>
      <c r="B1888" t="s">
        <v>170</v>
      </c>
      <c r="C1888" t="s">
        <v>136</v>
      </c>
      <c r="D1888">
        <v>0.8</v>
      </c>
      <c r="E1888">
        <v>0.8</v>
      </c>
      <c r="F1888">
        <v>0.8</v>
      </c>
      <c r="G1888">
        <v>0.8</v>
      </c>
      <c r="H1888">
        <v>0.8</v>
      </c>
      <c r="I1888">
        <v>0.8</v>
      </c>
      <c r="J1888">
        <v>0.8</v>
      </c>
      <c r="K1888">
        <v>0.8</v>
      </c>
      <c r="L1888">
        <v>0.8</v>
      </c>
      <c r="M1888">
        <v>0.8</v>
      </c>
      <c r="N1888">
        <v>0.8</v>
      </c>
      <c r="O1888">
        <v>0.8</v>
      </c>
      <c r="P1888">
        <v>0.8</v>
      </c>
      <c r="Q1888">
        <v>0.8</v>
      </c>
      <c r="R1888">
        <v>0.8</v>
      </c>
      <c r="S1888">
        <v>0.8</v>
      </c>
      <c r="T1888">
        <v>0.8</v>
      </c>
      <c r="U1888">
        <v>0.8</v>
      </c>
      <c r="V1888">
        <v>0.8</v>
      </c>
      <c r="W1888">
        <v>0.8</v>
      </c>
      <c r="X1888">
        <v>0.8</v>
      </c>
      <c r="Y1888">
        <v>0.8</v>
      </c>
      <c r="Z1888">
        <v>0.8</v>
      </c>
      <c r="AA1888">
        <v>0.8</v>
      </c>
      <c r="AB1888" s="7">
        <f t="shared" si="87"/>
        <v>19.200000000000006</v>
      </c>
      <c r="AC1888">
        <f>INDEX(SHELF_days!$C$2:$C$289,MATCH(A1888&amp;"|"&amp;C1888,SHELF_days!$D$2:$D$289,0))</f>
        <v>79</v>
      </c>
      <c r="AD1888" s="8">
        <f t="shared" si="88"/>
        <v>1516.8000000000004</v>
      </c>
      <c r="AE1888" s="7">
        <f t="shared" si="89"/>
        <v>0.8</v>
      </c>
    </row>
    <row r="1889" spans="1:31" x14ac:dyDescent="0.45">
      <c r="A1889" t="s">
        <v>39</v>
      </c>
      <c r="B1889" t="s">
        <v>170</v>
      </c>
      <c r="C1889" t="s">
        <v>137</v>
      </c>
      <c r="D1889">
        <v>0.8</v>
      </c>
      <c r="E1889">
        <v>0.8</v>
      </c>
      <c r="F1889">
        <v>0.8</v>
      </c>
      <c r="G1889">
        <v>0.8</v>
      </c>
      <c r="H1889">
        <v>0.8</v>
      </c>
      <c r="I1889">
        <v>0.8</v>
      </c>
      <c r="J1889">
        <v>0.8</v>
      </c>
      <c r="K1889">
        <v>0.8</v>
      </c>
      <c r="L1889">
        <v>0.8</v>
      </c>
      <c r="M1889">
        <v>0.8</v>
      </c>
      <c r="N1889">
        <v>0.8</v>
      </c>
      <c r="O1889">
        <v>0.8</v>
      </c>
      <c r="P1889">
        <v>0.8</v>
      </c>
      <c r="Q1889">
        <v>0.8</v>
      </c>
      <c r="R1889">
        <v>0.8</v>
      </c>
      <c r="S1889">
        <v>0.8</v>
      </c>
      <c r="T1889">
        <v>0.8</v>
      </c>
      <c r="U1889">
        <v>0.8</v>
      </c>
      <c r="V1889">
        <v>0.8</v>
      </c>
      <c r="W1889">
        <v>0.8</v>
      </c>
      <c r="X1889">
        <v>0.8</v>
      </c>
      <c r="Y1889">
        <v>0.8</v>
      </c>
      <c r="Z1889">
        <v>0.8</v>
      </c>
      <c r="AA1889">
        <v>0.8</v>
      </c>
      <c r="AB1889" s="7">
        <f t="shared" si="87"/>
        <v>19.200000000000006</v>
      </c>
      <c r="AC1889">
        <f>INDEX(SHELF_days!$C$2:$C$289,MATCH(A1889&amp;"|"&amp;C1889,SHELF_days!$D$2:$D$289,0))</f>
        <v>117</v>
      </c>
      <c r="AD1889" s="8">
        <f t="shared" si="88"/>
        <v>2246.4000000000005</v>
      </c>
      <c r="AE1889" s="7">
        <f t="shared" si="89"/>
        <v>0.8</v>
      </c>
    </row>
    <row r="1890" spans="1:31" x14ac:dyDescent="0.45">
      <c r="A1890" t="s">
        <v>39</v>
      </c>
      <c r="B1890" t="s">
        <v>170</v>
      </c>
      <c r="C1890" t="s">
        <v>138</v>
      </c>
      <c r="D1890">
        <v>0.8</v>
      </c>
      <c r="E1890">
        <v>0.8</v>
      </c>
      <c r="F1890">
        <v>0.8</v>
      </c>
      <c r="G1890">
        <v>0.8</v>
      </c>
      <c r="H1890">
        <v>0.8</v>
      </c>
      <c r="I1890">
        <v>0.8</v>
      </c>
      <c r="J1890">
        <v>0.8</v>
      </c>
      <c r="K1890">
        <v>0.8</v>
      </c>
      <c r="L1890">
        <v>0.8</v>
      </c>
      <c r="M1890">
        <v>0.8</v>
      </c>
      <c r="N1890">
        <v>0.8</v>
      </c>
      <c r="O1890">
        <v>0.8</v>
      </c>
      <c r="P1890">
        <v>0.8</v>
      </c>
      <c r="Q1890">
        <v>0.8</v>
      </c>
      <c r="R1890">
        <v>0.8</v>
      </c>
      <c r="S1890">
        <v>0.8</v>
      </c>
      <c r="T1890">
        <v>0.8</v>
      </c>
      <c r="U1890">
        <v>0.8</v>
      </c>
      <c r="V1890">
        <v>0.8</v>
      </c>
      <c r="W1890">
        <v>0.8</v>
      </c>
      <c r="X1890">
        <v>0.8</v>
      </c>
      <c r="Y1890">
        <v>0.8</v>
      </c>
      <c r="Z1890">
        <v>0.8</v>
      </c>
      <c r="AA1890">
        <v>0.8</v>
      </c>
      <c r="AB1890" s="7">
        <f t="shared" si="87"/>
        <v>19.200000000000006</v>
      </c>
      <c r="AC1890">
        <f>INDEX(SHELF_days!$C$2:$C$289,MATCH(A1890&amp;"|"&amp;C1890,SHELF_days!$D$2:$D$289,0))</f>
        <v>21</v>
      </c>
      <c r="AD1890" s="8">
        <f t="shared" si="88"/>
        <v>403.20000000000016</v>
      </c>
      <c r="AE1890" s="7">
        <f t="shared" si="89"/>
        <v>0.8</v>
      </c>
    </row>
    <row r="1891" spans="1:31" x14ac:dyDescent="0.45">
      <c r="A1891" t="s">
        <v>39</v>
      </c>
      <c r="B1891" t="s">
        <v>170</v>
      </c>
      <c r="C1891" t="s">
        <v>139</v>
      </c>
      <c r="D1891">
        <v>0.8</v>
      </c>
      <c r="E1891">
        <v>0.8</v>
      </c>
      <c r="F1891">
        <v>0.8</v>
      </c>
      <c r="G1891">
        <v>0.8</v>
      </c>
      <c r="H1891">
        <v>0.8</v>
      </c>
      <c r="I1891">
        <v>0.8</v>
      </c>
      <c r="J1891">
        <v>0.8</v>
      </c>
      <c r="K1891">
        <v>0.8</v>
      </c>
      <c r="L1891">
        <v>0.8</v>
      </c>
      <c r="M1891">
        <v>0.8</v>
      </c>
      <c r="N1891">
        <v>0.8</v>
      </c>
      <c r="O1891">
        <v>0.8</v>
      </c>
      <c r="P1891">
        <v>0.8</v>
      </c>
      <c r="Q1891">
        <v>0.8</v>
      </c>
      <c r="R1891">
        <v>0.8</v>
      </c>
      <c r="S1891">
        <v>0.8</v>
      </c>
      <c r="T1891">
        <v>0.8</v>
      </c>
      <c r="U1891">
        <v>0.8</v>
      </c>
      <c r="V1891">
        <v>0.8</v>
      </c>
      <c r="W1891">
        <v>0.8</v>
      </c>
      <c r="X1891">
        <v>0.8</v>
      </c>
      <c r="Y1891">
        <v>0.8</v>
      </c>
      <c r="Z1891">
        <v>0.8</v>
      </c>
      <c r="AA1891">
        <v>0.8</v>
      </c>
      <c r="AB1891" s="7">
        <f t="shared" si="87"/>
        <v>19.200000000000006</v>
      </c>
      <c r="AC1891">
        <f>INDEX(SHELF_days!$C$2:$C$289,MATCH(A1891&amp;"|"&amp;C1891,SHELF_days!$D$2:$D$289,0))</f>
        <v>9</v>
      </c>
      <c r="AD1891" s="8">
        <f t="shared" si="88"/>
        <v>172.80000000000007</v>
      </c>
      <c r="AE1891" s="7">
        <f t="shared" si="89"/>
        <v>0.8</v>
      </c>
    </row>
    <row r="1892" spans="1:31" x14ac:dyDescent="0.45">
      <c r="A1892" t="s">
        <v>39</v>
      </c>
      <c r="B1892" t="s">
        <v>171</v>
      </c>
      <c r="C1892" t="s">
        <v>134</v>
      </c>
      <c r="D1892">
        <v>0.85974237960615607</v>
      </c>
      <c r="E1892">
        <v>0.85703037959906592</v>
      </c>
      <c r="F1892">
        <v>0.85703037959906592</v>
      </c>
      <c r="G1892">
        <v>0.85571355648241565</v>
      </c>
      <c r="H1892">
        <v>0.85774116026130154</v>
      </c>
      <c r="I1892">
        <v>0.86919280415916467</v>
      </c>
      <c r="J1892">
        <v>0.88290071693085093</v>
      </c>
      <c r="K1892">
        <v>0.8788319173919118</v>
      </c>
      <c r="L1892">
        <v>0.87523324049571116</v>
      </c>
      <c r="M1892">
        <v>0.87160338199565546</v>
      </c>
      <c r="N1892">
        <v>0.8789398537129488</v>
      </c>
      <c r="O1892">
        <v>0.87754707540742083</v>
      </c>
      <c r="P1892">
        <v>0.87754707540742083</v>
      </c>
      <c r="Q1892">
        <v>0.87754707540742083</v>
      </c>
      <c r="R1892">
        <v>0.87619107540387564</v>
      </c>
      <c r="S1892">
        <v>0.87619107540387564</v>
      </c>
      <c r="T1892">
        <v>0.89184344101083413</v>
      </c>
      <c r="U1892">
        <v>0.91760983966310206</v>
      </c>
      <c r="V1892">
        <v>0.93412569583835581</v>
      </c>
      <c r="W1892">
        <v>0.923639082603393</v>
      </c>
      <c r="X1892">
        <v>0.91095536558910128</v>
      </c>
      <c r="Y1892">
        <v>0.89491043158488992</v>
      </c>
      <c r="Z1892">
        <v>0.88066603532123522</v>
      </c>
      <c r="AA1892">
        <v>0.86581479707486164</v>
      </c>
      <c r="AB1892" s="7">
        <f t="shared" si="87"/>
        <v>21.148547835950033</v>
      </c>
      <c r="AC1892">
        <f>INDEX(SHELF_days!$C$2:$C$289,MATCH(A1892&amp;"|"&amp;C1892,SHELF_days!$D$2:$D$289,0))</f>
        <v>39</v>
      </c>
      <c r="AD1892" s="8">
        <f t="shared" si="88"/>
        <v>824.79336560205127</v>
      </c>
      <c r="AE1892" s="7">
        <f t="shared" si="89"/>
        <v>0.93412569583835581</v>
      </c>
    </row>
    <row r="1893" spans="1:31" x14ac:dyDescent="0.45">
      <c r="A1893" t="s">
        <v>39</v>
      </c>
      <c r="B1893" t="s">
        <v>171</v>
      </c>
      <c r="C1893" t="s">
        <v>135</v>
      </c>
      <c r="D1893">
        <v>0.81852645567764859</v>
      </c>
      <c r="E1893">
        <v>0.78069506298440461</v>
      </c>
      <c r="F1893">
        <v>0.76441140581919187</v>
      </c>
      <c r="G1893">
        <v>0.76259008833801523</v>
      </c>
      <c r="H1893">
        <v>0.77774715415594309</v>
      </c>
      <c r="I1893">
        <v>0.80220506877177122</v>
      </c>
      <c r="J1893">
        <v>0.79975762468518419</v>
      </c>
      <c r="K1893">
        <v>0.80546323455859115</v>
      </c>
      <c r="L1893">
        <v>0.82547309338448882</v>
      </c>
      <c r="M1893">
        <v>0.83929090931683981</v>
      </c>
      <c r="N1893">
        <v>0.8577248498839003</v>
      </c>
      <c r="O1893">
        <v>0.86730383858818849</v>
      </c>
      <c r="P1893">
        <v>0.87291528001795315</v>
      </c>
      <c r="Q1893">
        <v>0.87756289807255639</v>
      </c>
      <c r="R1893">
        <v>0.88027008491925662</v>
      </c>
      <c r="S1893">
        <v>0.88449082681708358</v>
      </c>
      <c r="T1893">
        <v>0.9076868219248958</v>
      </c>
      <c r="U1893">
        <v>0.9252804182680614</v>
      </c>
      <c r="V1893">
        <v>0.93842658245337329</v>
      </c>
      <c r="W1893">
        <v>0.92615287954392722</v>
      </c>
      <c r="X1893">
        <v>0.92293057260154066</v>
      </c>
      <c r="Y1893">
        <v>0.91297179196229739</v>
      </c>
      <c r="Z1893">
        <v>0.89525596373201977</v>
      </c>
      <c r="AA1893">
        <v>0.86367055810699167</v>
      </c>
      <c r="AB1893" s="7">
        <f t="shared" si="87"/>
        <v>20.508803464584126</v>
      </c>
      <c r="AC1893">
        <f>INDEX(SHELF_days!$C$2:$C$289,MATCH(A1893&amp;"|"&amp;C1893,SHELF_days!$D$2:$D$289,0))</f>
        <v>100</v>
      </c>
      <c r="AD1893" s="8">
        <f t="shared" si="88"/>
        <v>2050.8803464584125</v>
      </c>
      <c r="AE1893" s="7">
        <f t="shared" si="89"/>
        <v>0.93842658245337329</v>
      </c>
    </row>
    <row r="1894" spans="1:31" x14ac:dyDescent="0.45">
      <c r="A1894" t="s">
        <v>39</v>
      </c>
      <c r="B1894" t="s">
        <v>171</v>
      </c>
      <c r="C1894" t="s">
        <v>136</v>
      </c>
      <c r="D1894">
        <v>0.83579960380914531</v>
      </c>
      <c r="E1894">
        <v>0.81617098153428025</v>
      </c>
      <c r="F1894">
        <v>0.80595288836211632</v>
      </c>
      <c r="G1894">
        <v>0.80387871964998248</v>
      </c>
      <c r="H1894">
        <v>0.80427223938471082</v>
      </c>
      <c r="I1894">
        <v>0.80970336430934675</v>
      </c>
      <c r="J1894">
        <v>0.81250576161784349</v>
      </c>
      <c r="K1894">
        <v>0.81084287431352009</v>
      </c>
      <c r="L1894">
        <v>0.83223305985427543</v>
      </c>
      <c r="M1894">
        <v>0.8492680831553191</v>
      </c>
      <c r="N1894">
        <v>0.87251416618122257</v>
      </c>
      <c r="O1894">
        <v>0.88910435824752332</v>
      </c>
      <c r="P1894">
        <v>0.89341136661799037</v>
      </c>
      <c r="Q1894">
        <v>0.89885512206570684</v>
      </c>
      <c r="R1894">
        <v>0.89943612612741197</v>
      </c>
      <c r="S1894">
        <v>0.90300069656305071</v>
      </c>
      <c r="T1894">
        <v>0.91593079986291603</v>
      </c>
      <c r="U1894">
        <v>0.93721481006902563</v>
      </c>
      <c r="V1894">
        <v>0.95062368913441297</v>
      </c>
      <c r="W1894">
        <v>0.93575993169168481</v>
      </c>
      <c r="X1894">
        <v>0.92932981133214676</v>
      </c>
      <c r="Y1894">
        <v>0.910520199538286</v>
      </c>
      <c r="Z1894">
        <v>0.88673100401991889</v>
      </c>
      <c r="AA1894">
        <v>0.8492799242707072</v>
      </c>
      <c r="AB1894" s="7">
        <f t="shared" si="87"/>
        <v>20.852339581712542</v>
      </c>
      <c r="AC1894">
        <f>INDEX(SHELF_days!$C$2:$C$289,MATCH(A1894&amp;"|"&amp;C1894,SHELF_days!$D$2:$D$289,0))</f>
        <v>79</v>
      </c>
      <c r="AD1894" s="8">
        <f t="shared" si="88"/>
        <v>1647.3348269552907</v>
      </c>
      <c r="AE1894" s="7">
        <f t="shared" si="89"/>
        <v>0.95062368913441297</v>
      </c>
    </row>
    <row r="1895" spans="1:31" x14ac:dyDescent="0.45">
      <c r="A1895" t="s">
        <v>39</v>
      </c>
      <c r="B1895" t="s">
        <v>171</v>
      </c>
      <c r="C1895" t="s">
        <v>137</v>
      </c>
      <c r="D1895">
        <v>0.82498528517566627</v>
      </c>
      <c r="E1895">
        <v>0.79343323320638592</v>
      </c>
      <c r="F1895">
        <v>0.78000408930335297</v>
      </c>
      <c r="G1895">
        <v>0.78181955157225003</v>
      </c>
      <c r="H1895">
        <v>0.7969066506682968</v>
      </c>
      <c r="I1895">
        <v>0.81323381816381191</v>
      </c>
      <c r="J1895">
        <v>0.80176645020930393</v>
      </c>
      <c r="K1895">
        <v>0.80379032285610441</v>
      </c>
      <c r="L1895">
        <v>0.81802299270463419</v>
      </c>
      <c r="M1895">
        <v>0.83258693378044524</v>
      </c>
      <c r="N1895">
        <v>0.85089773099812738</v>
      </c>
      <c r="O1895">
        <v>0.85995585366331795</v>
      </c>
      <c r="P1895">
        <v>0.85877894799986376</v>
      </c>
      <c r="Q1895">
        <v>0.86019837724885762</v>
      </c>
      <c r="R1895">
        <v>0.86103441734538289</v>
      </c>
      <c r="S1895">
        <v>0.86634595037813711</v>
      </c>
      <c r="T1895">
        <v>0.87409631124745579</v>
      </c>
      <c r="U1895">
        <v>0.88414424995296981</v>
      </c>
      <c r="V1895">
        <v>0.89179706836920347</v>
      </c>
      <c r="W1895">
        <v>0.88914210138113026</v>
      </c>
      <c r="X1895">
        <v>0.88037740560349942</v>
      </c>
      <c r="Y1895">
        <v>0.87352971218937092</v>
      </c>
      <c r="Z1895">
        <v>0.85879200696216196</v>
      </c>
      <c r="AA1895">
        <v>0.84424538899960377</v>
      </c>
      <c r="AB1895" s="7">
        <f t="shared" si="87"/>
        <v>20.199884849979338</v>
      </c>
      <c r="AC1895">
        <f>INDEX(SHELF_days!$C$2:$C$289,MATCH(A1895&amp;"|"&amp;C1895,SHELF_days!$D$2:$D$289,0))</f>
        <v>117</v>
      </c>
      <c r="AD1895" s="8">
        <f t="shared" si="88"/>
        <v>2363.3865274475825</v>
      </c>
      <c r="AE1895" s="7">
        <f t="shared" si="89"/>
        <v>0.89179706836920347</v>
      </c>
    </row>
    <row r="1896" spans="1:31" x14ac:dyDescent="0.45">
      <c r="A1896" t="s">
        <v>39</v>
      </c>
      <c r="B1896" t="s">
        <v>171</v>
      </c>
      <c r="C1896" t="s">
        <v>138</v>
      </c>
      <c r="D1896">
        <v>0.76131073682860595</v>
      </c>
      <c r="E1896">
        <v>0.70204341692972527</v>
      </c>
      <c r="F1896">
        <v>0.65495028607884442</v>
      </c>
      <c r="G1896">
        <v>0.63326570785503766</v>
      </c>
      <c r="H1896">
        <v>0.63707283320191799</v>
      </c>
      <c r="I1896">
        <v>0.65648115434430232</v>
      </c>
      <c r="J1896">
        <v>0.63933424190055255</v>
      </c>
      <c r="K1896">
        <v>0.68899762781206098</v>
      </c>
      <c r="L1896">
        <v>0.78222765366226576</v>
      </c>
      <c r="M1896">
        <v>0.84362423165296641</v>
      </c>
      <c r="N1896">
        <v>0.87934201644984911</v>
      </c>
      <c r="O1896">
        <v>0.91886395691705469</v>
      </c>
      <c r="P1896">
        <v>0.94052032321356405</v>
      </c>
      <c r="Q1896">
        <v>0.95183924541296705</v>
      </c>
      <c r="R1896">
        <v>0.97269676871547428</v>
      </c>
      <c r="S1896">
        <v>0.97382079129253696</v>
      </c>
      <c r="T1896">
        <v>0.98414190216857633</v>
      </c>
      <c r="U1896">
        <v>0.99558555078339961</v>
      </c>
      <c r="V1896">
        <v>1</v>
      </c>
      <c r="W1896">
        <v>0.98873747664150724</v>
      </c>
      <c r="X1896">
        <v>0.9770592235786314</v>
      </c>
      <c r="Y1896">
        <v>0.96774928757046441</v>
      </c>
      <c r="Z1896">
        <v>0.92182769412156851</v>
      </c>
      <c r="AA1896">
        <v>0.85507975897402022</v>
      </c>
      <c r="AB1896" s="7">
        <f t="shared" si="87"/>
        <v>20.326571886105892</v>
      </c>
      <c r="AC1896">
        <f>INDEX(SHELF_days!$C$2:$C$289,MATCH(A1896&amp;"|"&amp;C1896,SHELF_days!$D$2:$D$289,0))</f>
        <v>21</v>
      </c>
      <c r="AD1896" s="8">
        <f t="shared" si="88"/>
        <v>426.85800960822371</v>
      </c>
      <c r="AE1896" s="7">
        <f t="shared" si="89"/>
        <v>1</v>
      </c>
    </row>
    <row r="1897" spans="1:31" x14ac:dyDescent="0.45">
      <c r="A1897" t="s">
        <v>39</v>
      </c>
      <c r="B1897" t="s">
        <v>171</v>
      </c>
      <c r="C1897" t="s">
        <v>139</v>
      </c>
      <c r="D1897">
        <v>0.85397751402504696</v>
      </c>
      <c r="E1897">
        <v>0.85397751402504696</v>
      </c>
      <c r="F1897">
        <v>0.85397751402504696</v>
      </c>
      <c r="G1897">
        <v>0.85397751402504696</v>
      </c>
      <c r="H1897">
        <v>0.85397751402504696</v>
      </c>
      <c r="I1897">
        <v>0.85397751402504696</v>
      </c>
      <c r="J1897">
        <v>0.86157543149774085</v>
      </c>
      <c r="K1897">
        <v>0.86286427112375186</v>
      </c>
      <c r="L1897">
        <v>0.86092408243943419</v>
      </c>
      <c r="M1897">
        <v>0.86286427112375186</v>
      </c>
      <c r="N1897">
        <v>0.86286427112375186</v>
      </c>
      <c r="O1897">
        <v>0.85526635365105796</v>
      </c>
      <c r="P1897">
        <v>0.85526635365105796</v>
      </c>
      <c r="Q1897">
        <v>0.85526635365105796</v>
      </c>
      <c r="R1897">
        <v>0.85526635365105796</v>
      </c>
      <c r="S1897">
        <v>0.85526635365105796</v>
      </c>
      <c r="T1897">
        <v>0.85526635365105796</v>
      </c>
      <c r="U1897">
        <v>0.87308144332027438</v>
      </c>
      <c r="V1897">
        <v>0.89351925233596996</v>
      </c>
      <c r="W1897">
        <v>0.89089999761214123</v>
      </c>
      <c r="X1897">
        <v>0.8806828254156186</v>
      </c>
      <c r="Y1897">
        <v>0.87806010606913931</v>
      </c>
      <c r="Z1897">
        <v>0.85895271215126145</v>
      </c>
      <c r="AA1897">
        <v>0.84375687720587389</v>
      </c>
      <c r="AB1897" s="7">
        <f t="shared" si="87"/>
        <v>20.685508747475332</v>
      </c>
      <c r="AC1897">
        <f>INDEX(SHELF_days!$C$2:$C$289,MATCH(A1897&amp;"|"&amp;C1897,SHELF_days!$D$2:$D$289,0))</f>
        <v>9</v>
      </c>
      <c r="AD1897" s="8">
        <f t="shared" si="88"/>
        <v>186.16957872727798</v>
      </c>
      <c r="AE1897" s="7">
        <f t="shared" si="89"/>
        <v>0.89351925233596996</v>
      </c>
    </row>
    <row r="1898" spans="1:31" x14ac:dyDescent="0.45">
      <c r="A1898" t="s">
        <v>39</v>
      </c>
      <c r="B1898" t="s">
        <v>172</v>
      </c>
      <c r="C1898" t="s">
        <v>134</v>
      </c>
      <c r="D1898">
        <v>1E-3</v>
      </c>
      <c r="E1898">
        <v>1E-3</v>
      </c>
      <c r="F1898">
        <v>1E-3</v>
      </c>
      <c r="G1898">
        <v>1E-3</v>
      </c>
      <c r="H1898">
        <v>1E-3</v>
      </c>
      <c r="I1898">
        <v>1E-3</v>
      </c>
      <c r="J1898">
        <v>1E-3</v>
      </c>
      <c r="K1898">
        <v>1E-3</v>
      </c>
      <c r="L1898">
        <v>1E-3</v>
      </c>
      <c r="M1898">
        <v>1E-3</v>
      </c>
      <c r="N1898">
        <v>1E-3</v>
      </c>
      <c r="O1898">
        <v>1E-3</v>
      </c>
      <c r="P1898">
        <v>1E-3</v>
      </c>
      <c r="Q1898">
        <v>1E-3</v>
      </c>
      <c r="R1898">
        <v>1E-3</v>
      </c>
      <c r="S1898">
        <v>1E-3</v>
      </c>
      <c r="T1898">
        <v>1E-3</v>
      </c>
      <c r="U1898">
        <v>1E-3</v>
      </c>
      <c r="V1898">
        <v>1E-3</v>
      </c>
      <c r="W1898">
        <v>1E-3</v>
      </c>
      <c r="X1898">
        <v>1E-3</v>
      </c>
      <c r="Y1898">
        <v>1E-3</v>
      </c>
      <c r="Z1898">
        <v>1E-3</v>
      </c>
      <c r="AA1898">
        <v>1E-3</v>
      </c>
      <c r="AB1898" s="7">
        <f t="shared" si="87"/>
        <v>2.4000000000000014E-2</v>
      </c>
      <c r="AC1898">
        <f>INDEX(SHELF_days!$C$2:$C$289,MATCH(A1898&amp;"|"&amp;C1898,SHELF_days!$D$2:$D$289,0))</f>
        <v>39</v>
      </c>
      <c r="AD1898" s="8">
        <f t="shared" si="88"/>
        <v>0.93600000000000061</v>
      </c>
      <c r="AE1898" s="7">
        <f t="shared" si="89"/>
        <v>1E-3</v>
      </c>
    </row>
    <row r="1899" spans="1:31" x14ac:dyDescent="0.45">
      <c r="A1899" t="s">
        <v>39</v>
      </c>
      <c r="B1899" t="s">
        <v>172</v>
      </c>
      <c r="C1899" t="s">
        <v>135</v>
      </c>
      <c r="D1899">
        <v>1E-3</v>
      </c>
      <c r="E1899">
        <v>1E-3</v>
      </c>
      <c r="F1899">
        <v>1E-3</v>
      </c>
      <c r="G1899">
        <v>1E-3</v>
      </c>
      <c r="H1899">
        <v>1E-3</v>
      </c>
      <c r="I1899">
        <v>1E-3</v>
      </c>
      <c r="J1899">
        <v>1E-3</v>
      </c>
      <c r="K1899">
        <v>1E-3</v>
      </c>
      <c r="L1899">
        <v>1E-3</v>
      </c>
      <c r="M1899">
        <v>1E-3</v>
      </c>
      <c r="N1899">
        <v>1E-3</v>
      </c>
      <c r="O1899">
        <v>1E-3</v>
      </c>
      <c r="P1899">
        <v>1E-3</v>
      </c>
      <c r="Q1899">
        <v>1E-3</v>
      </c>
      <c r="R1899">
        <v>1E-3</v>
      </c>
      <c r="S1899">
        <v>1E-3</v>
      </c>
      <c r="T1899">
        <v>1E-3</v>
      </c>
      <c r="U1899">
        <v>1E-3</v>
      </c>
      <c r="V1899">
        <v>1E-3</v>
      </c>
      <c r="W1899">
        <v>1E-3</v>
      </c>
      <c r="X1899">
        <v>1E-3</v>
      </c>
      <c r="Y1899">
        <v>1E-3</v>
      </c>
      <c r="Z1899">
        <v>1E-3</v>
      </c>
      <c r="AA1899">
        <v>1E-3</v>
      </c>
      <c r="AB1899" s="7">
        <f t="shared" si="87"/>
        <v>2.4000000000000014E-2</v>
      </c>
      <c r="AC1899">
        <f>INDEX(SHELF_days!$C$2:$C$289,MATCH(A1899&amp;"|"&amp;C1899,SHELF_days!$D$2:$D$289,0))</f>
        <v>100</v>
      </c>
      <c r="AD1899" s="8">
        <f t="shared" si="88"/>
        <v>2.4000000000000012</v>
      </c>
      <c r="AE1899" s="7">
        <f t="shared" si="89"/>
        <v>1E-3</v>
      </c>
    </row>
    <row r="1900" spans="1:31" x14ac:dyDescent="0.45">
      <c r="A1900" t="s">
        <v>39</v>
      </c>
      <c r="B1900" t="s">
        <v>172</v>
      </c>
      <c r="C1900" t="s">
        <v>136</v>
      </c>
      <c r="D1900">
        <v>1E-3</v>
      </c>
      <c r="E1900">
        <v>1E-3</v>
      </c>
      <c r="F1900">
        <v>1E-3</v>
      </c>
      <c r="G1900">
        <v>1E-3</v>
      </c>
      <c r="H1900">
        <v>1E-3</v>
      </c>
      <c r="I1900">
        <v>1E-3</v>
      </c>
      <c r="J1900">
        <v>1E-3</v>
      </c>
      <c r="K1900">
        <v>1E-3</v>
      </c>
      <c r="L1900">
        <v>1E-3</v>
      </c>
      <c r="M1900">
        <v>1E-3</v>
      </c>
      <c r="N1900">
        <v>1E-3</v>
      </c>
      <c r="O1900">
        <v>1E-3</v>
      </c>
      <c r="P1900">
        <v>1E-3</v>
      </c>
      <c r="Q1900">
        <v>1E-3</v>
      </c>
      <c r="R1900">
        <v>1E-3</v>
      </c>
      <c r="S1900">
        <v>1E-3</v>
      </c>
      <c r="T1900">
        <v>1E-3</v>
      </c>
      <c r="U1900">
        <v>1E-3</v>
      </c>
      <c r="V1900">
        <v>1E-3</v>
      </c>
      <c r="W1900">
        <v>1E-3</v>
      </c>
      <c r="X1900">
        <v>1E-3</v>
      </c>
      <c r="Y1900">
        <v>1E-3</v>
      </c>
      <c r="Z1900">
        <v>1E-3</v>
      </c>
      <c r="AA1900">
        <v>1E-3</v>
      </c>
      <c r="AB1900" s="7">
        <f t="shared" si="87"/>
        <v>2.4000000000000014E-2</v>
      </c>
      <c r="AC1900">
        <f>INDEX(SHELF_days!$C$2:$C$289,MATCH(A1900&amp;"|"&amp;C1900,SHELF_days!$D$2:$D$289,0))</f>
        <v>79</v>
      </c>
      <c r="AD1900" s="8">
        <f t="shared" si="88"/>
        <v>1.8960000000000012</v>
      </c>
      <c r="AE1900" s="7">
        <f t="shared" si="89"/>
        <v>1E-3</v>
      </c>
    </row>
    <row r="1901" spans="1:31" x14ac:dyDescent="0.45">
      <c r="A1901" t="s">
        <v>39</v>
      </c>
      <c r="B1901" t="s">
        <v>172</v>
      </c>
      <c r="C1901" t="s">
        <v>137</v>
      </c>
      <c r="D1901">
        <v>1E-3</v>
      </c>
      <c r="E1901">
        <v>1E-3</v>
      </c>
      <c r="F1901">
        <v>1E-3</v>
      </c>
      <c r="G1901">
        <v>1E-3</v>
      </c>
      <c r="H1901">
        <v>1E-3</v>
      </c>
      <c r="I1901">
        <v>1E-3</v>
      </c>
      <c r="J1901">
        <v>1E-3</v>
      </c>
      <c r="K1901">
        <v>1E-3</v>
      </c>
      <c r="L1901">
        <v>1E-3</v>
      </c>
      <c r="M1901">
        <v>1E-3</v>
      </c>
      <c r="N1901">
        <v>1E-3</v>
      </c>
      <c r="O1901">
        <v>1E-3</v>
      </c>
      <c r="P1901">
        <v>1E-3</v>
      </c>
      <c r="Q1901">
        <v>1E-3</v>
      </c>
      <c r="R1901">
        <v>1E-3</v>
      </c>
      <c r="S1901">
        <v>1E-3</v>
      </c>
      <c r="T1901">
        <v>1E-3</v>
      </c>
      <c r="U1901">
        <v>1E-3</v>
      </c>
      <c r="V1901">
        <v>1E-3</v>
      </c>
      <c r="W1901">
        <v>1E-3</v>
      </c>
      <c r="X1901">
        <v>1E-3</v>
      </c>
      <c r="Y1901">
        <v>1E-3</v>
      </c>
      <c r="Z1901">
        <v>1E-3</v>
      </c>
      <c r="AA1901">
        <v>1E-3</v>
      </c>
      <c r="AB1901" s="7">
        <f t="shared" si="87"/>
        <v>2.4000000000000014E-2</v>
      </c>
      <c r="AC1901">
        <f>INDEX(SHELF_days!$C$2:$C$289,MATCH(A1901&amp;"|"&amp;C1901,SHELF_days!$D$2:$D$289,0))</f>
        <v>117</v>
      </c>
      <c r="AD1901" s="8">
        <f t="shared" si="88"/>
        <v>2.8080000000000016</v>
      </c>
      <c r="AE1901" s="7">
        <f t="shared" si="89"/>
        <v>1E-3</v>
      </c>
    </row>
    <row r="1902" spans="1:31" x14ac:dyDescent="0.45">
      <c r="A1902" t="s">
        <v>39</v>
      </c>
      <c r="B1902" t="s">
        <v>172</v>
      </c>
      <c r="C1902" t="s">
        <v>138</v>
      </c>
      <c r="D1902">
        <v>1E-3</v>
      </c>
      <c r="E1902">
        <v>1E-3</v>
      </c>
      <c r="F1902">
        <v>1E-3</v>
      </c>
      <c r="G1902">
        <v>1E-3</v>
      </c>
      <c r="H1902">
        <v>1E-3</v>
      </c>
      <c r="I1902">
        <v>1E-3</v>
      </c>
      <c r="J1902">
        <v>1E-3</v>
      </c>
      <c r="K1902">
        <v>1E-3</v>
      </c>
      <c r="L1902">
        <v>1E-3</v>
      </c>
      <c r="M1902">
        <v>1E-3</v>
      </c>
      <c r="N1902">
        <v>1E-3</v>
      </c>
      <c r="O1902">
        <v>1E-3</v>
      </c>
      <c r="P1902">
        <v>1E-3</v>
      </c>
      <c r="Q1902">
        <v>1E-3</v>
      </c>
      <c r="R1902">
        <v>1E-3</v>
      </c>
      <c r="S1902">
        <v>1E-3</v>
      </c>
      <c r="T1902">
        <v>1E-3</v>
      </c>
      <c r="U1902">
        <v>1E-3</v>
      </c>
      <c r="V1902">
        <v>1E-3</v>
      </c>
      <c r="W1902">
        <v>1E-3</v>
      </c>
      <c r="X1902">
        <v>1E-3</v>
      </c>
      <c r="Y1902">
        <v>1E-3</v>
      </c>
      <c r="Z1902">
        <v>1E-3</v>
      </c>
      <c r="AA1902">
        <v>1E-3</v>
      </c>
      <c r="AB1902" s="7">
        <f t="shared" si="87"/>
        <v>2.4000000000000014E-2</v>
      </c>
      <c r="AC1902">
        <f>INDEX(SHELF_days!$C$2:$C$289,MATCH(A1902&amp;"|"&amp;C1902,SHELF_days!$D$2:$D$289,0))</f>
        <v>21</v>
      </c>
      <c r="AD1902" s="8">
        <f t="shared" si="88"/>
        <v>0.50400000000000034</v>
      </c>
      <c r="AE1902" s="7">
        <f t="shared" si="89"/>
        <v>1E-3</v>
      </c>
    </row>
    <row r="1903" spans="1:31" x14ac:dyDescent="0.45">
      <c r="A1903" t="s">
        <v>39</v>
      </c>
      <c r="B1903" t="s">
        <v>172</v>
      </c>
      <c r="C1903" t="s">
        <v>139</v>
      </c>
      <c r="D1903">
        <v>1E-3</v>
      </c>
      <c r="E1903">
        <v>1E-3</v>
      </c>
      <c r="F1903">
        <v>1E-3</v>
      </c>
      <c r="G1903">
        <v>1E-3</v>
      </c>
      <c r="H1903">
        <v>1E-3</v>
      </c>
      <c r="I1903">
        <v>1E-3</v>
      </c>
      <c r="J1903">
        <v>1E-3</v>
      </c>
      <c r="K1903">
        <v>1E-3</v>
      </c>
      <c r="L1903">
        <v>1E-3</v>
      </c>
      <c r="M1903">
        <v>1E-3</v>
      </c>
      <c r="N1903">
        <v>1E-3</v>
      </c>
      <c r="O1903">
        <v>1E-3</v>
      </c>
      <c r="P1903">
        <v>1E-3</v>
      </c>
      <c r="Q1903">
        <v>1E-3</v>
      </c>
      <c r="R1903">
        <v>1E-3</v>
      </c>
      <c r="S1903">
        <v>1E-3</v>
      </c>
      <c r="T1903">
        <v>1E-3</v>
      </c>
      <c r="U1903">
        <v>1E-3</v>
      </c>
      <c r="V1903">
        <v>1E-3</v>
      </c>
      <c r="W1903">
        <v>1E-3</v>
      </c>
      <c r="X1903">
        <v>1E-3</v>
      </c>
      <c r="Y1903">
        <v>1E-3</v>
      </c>
      <c r="Z1903">
        <v>1E-3</v>
      </c>
      <c r="AA1903">
        <v>1E-3</v>
      </c>
      <c r="AB1903" s="7">
        <f t="shared" si="87"/>
        <v>2.4000000000000014E-2</v>
      </c>
      <c r="AC1903">
        <f>INDEX(SHELF_days!$C$2:$C$289,MATCH(A1903&amp;"|"&amp;C1903,SHELF_days!$D$2:$D$289,0))</f>
        <v>9</v>
      </c>
      <c r="AD1903" s="8">
        <f t="shared" si="88"/>
        <v>0.21600000000000014</v>
      </c>
      <c r="AE1903" s="7">
        <f t="shared" si="89"/>
        <v>1E-3</v>
      </c>
    </row>
    <row r="1904" spans="1:31" x14ac:dyDescent="0.45">
      <c r="A1904" t="s">
        <v>39</v>
      </c>
      <c r="B1904" t="s">
        <v>173</v>
      </c>
      <c r="C1904" t="s">
        <v>134</v>
      </c>
      <c r="D1904">
        <v>0.65950000000000097</v>
      </c>
      <c r="E1904">
        <v>0.65950000000000097</v>
      </c>
      <c r="F1904">
        <v>0.65950000000000097</v>
      </c>
      <c r="G1904">
        <v>0.65950000000000097</v>
      </c>
      <c r="H1904">
        <v>0.65950000000000097</v>
      </c>
      <c r="I1904">
        <v>0.65950000000000097</v>
      </c>
      <c r="J1904">
        <v>0.65950000000000097</v>
      </c>
      <c r="K1904">
        <v>0.65950000000000097</v>
      </c>
      <c r="L1904">
        <v>0.65950000000000097</v>
      </c>
      <c r="M1904">
        <v>0.65950000000000097</v>
      </c>
      <c r="N1904">
        <v>0.65950000000000097</v>
      </c>
      <c r="O1904">
        <v>0.65950000000000097</v>
      </c>
      <c r="P1904">
        <v>0.65950000000000097</v>
      </c>
      <c r="Q1904">
        <v>0.65950000000000097</v>
      </c>
      <c r="R1904">
        <v>0.65950000000000097</v>
      </c>
      <c r="S1904">
        <v>0.65950000000000097</v>
      </c>
      <c r="T1904">
        <v>0.65950000000000097</v>
      </c>
      <c r="U1904">
        <v>0.65950000000000097</v>
      </c>
      <c r="V1904">
        <v>0.65950000000000097</v>
      </c>
      <c r="W1904">
        <v>0.65950000000000097</v>
      </c>
      <c r="X1904">
        <v>0.65950000000000097</v>
      </c>
      <c r="Y1904">
        <v>0.65950000000000097</v>
      </c>
      <c r="Z1904">
        <v>0.65950000000000097</v>
      </c>
      <c r="AA1904">
        <v>0.65950000000000097</v>
      </c>
      <c r="AB1904" s="7">
        <f t="shared" si="87"/>
        <v>15.828000000000028</v>
      </c>
      <c r="AC1904">
        <f>INDEX(SHELF_days!$C$2:$C$289,MATCH(A1904&amp;"|"&amp;C1904,SHELF_days!$D$2:$D$289,0))</f>
        <v>39</v>
      </c>
      <c r="AD1904" s="8">
        <f t="shared" si="88"/>
        <v>617.29200000000105</v>
      </c>
      <c r="AE1904" s="7">
        <f t="shared" si="89"/>
        <v>0.65950000000000097</v>
      </c>
    </row>
    <row r="1905" spans="1:31" x14ac:dyDescent="0.45">
      <c r="A1905" t="s">
        <v>39</v>
      </c>
      <c r="B1905" t="s">
        <v>173</v>
      </c>
      <c r="C1905" t="s">
        <v>135</v>
      </c>
      <c r="D1905">
        <v>0.65950000000000009</v>
      </c>
      <c r="E1905">
        <v>0.65950000000000009</v>
      </c>
      <c r="F1905">
        <v>0.65950000000000009</v>
      </c>
      <c r="G1905">
        <v>0.65950000000000009</v>
      </c>
      <c r="H1905">
        <v>0.65950000000000009</v>
      </c>
      <c r="I1905">
        <v>0.65950000000000009</v>
      </c>
      <c r="J1905">
        <v>0.65950000000000009</v>
      </c>
      <c r="K1905">
        <v>0.65950000000000009</v>
      </c>
      <c r="L1905">
        <v>0.65950000000000009</v>
      </c>
      <c r="M1905">
        <v>0.65950000000000009</v>
      </c>
      <c r="N1905">
        <v>0.65950000000000009</v>
      </c>
      <c r="O1905">
        <v>0.65950000000000009</v>
      </c>
      <c r="P1905">
        <v>0.65950000000000009</v>
      </c>
      <c r="Q1905">
        <v>0.65950000000000009</v>
      </c>
      <c r="R1905">
        <v>0.65950000000000009</v>
      </c>
      <c r="S1905">
        <v>0.65950000000000009</v>
      </c>
      <c r="T1905">
        <v>0.65950000000000009</v>
      </c>
      <c r="U1905">
        <v>0.65950000000000009</v>
      </c>
      <c r="V1905">
        <v>0.65950000000000009</v>
      </c>
      <c r="W1905">
        <v>0.65950000000000009</v>
      </c>
      <c r="X1905">
        <v>0.65950000000000009</v>
      </c>
      <c r="Y1905">
        <v>0.65950000000000009</v>
      </c>
      <c r="Z1905">
        <v>0.65950000000000009</v>
      </c>
      <c r="AA1905">
        <v>0.65950000000000009</v>
      </c>
      <c r="AB1905" s="7">
        <f t="shared" si="87"/>
        <v>15.827999999999998</v>
      </c>
      <c r="AC1905">
        <f>INDEX(SHELF_days!$C$2:$C$289,MATCH(A1905&amp;"|"&amp;C1905,SHELF_days!$D$2:$D$289,0))</f>
        <v>100</v>
      </c>
      <c r="AD1905" s="8">
        <f t="shared" si="88"/>
        <v>1582.7999999999997</v>
      </c>
      <c r="AE1905" s="7">
        <f t="shared" si="89"/>
        <v>0.65950000000000009</v>
      </c>
    </row>
    <row r="1906" spans="1:31" x14ac:dyDescent="0.45">
      <c r="A1906" t="s">
        <v>39</v>
      </c>
      <c r="B1906" t="s">
        <v>173</v>
      </c>
      <c r="C1906" t="s">
        <v>136</v>
      </c>
      <c r="D1906">
        <v>0.65949999999999975</v>
      </c>
      <c r="E1906">
        <v>0.65949999999999975</v>
      </c>
      <c r="F1906">
        <v>0.65949999999999975</v>
      </c>
      <c r="G1906">
        <v>0.65949999999999975</v>
      </c>
      <c r="H1906">
        <v>0.65949999999999975</v>
      </c>
      <c r="I1906">
        <v>0.65949999999999975</v>
      </c>
      <c r="J1906">
        <v>0.65949999999999975</v>
      </c>
      <c r="K1906">
        <v>0.65949999999999975</v>
      </c>
      <c r="L1906">
        <v>0.65949999999999975</v>
      </c>
      <c r="M1906">
        <v>0.65949999999999975</v>
      </c>
      <c r="N1906">
        <v>0.65949999999999975</v>
      </c>
      <c r="O1906">
        <v>0.65949999999999975</v>
      </c>
      <c r="P1906">
        <v>0.65949999999999975</v>
      </c>
      <c r="Q1906">
        <v>0.65949999999999975</v>
      </c>
      <c r="R1906">
        <v>0.65949999999999975</v>
      </c>
      <c r="S1906">
        <v>0.65949999999999975</v>
      </c>
      <c r="T1906">
        <v>0.65949999999999975</v>
      </c>
      <c r="U1906">
        <v>0.65949999999999975</v>
      </c>
      <c r="V1906">
        <v>0.65949999999999975</v>
      </c>
      <c r="W1906">
        <v>0.65949999999999975</v>
      </c>
      <c r="X1906">
        <v>0.65949999999999975</v>
      </c>
      <c r="Y1906">
        <v>0.65949999999999975</v>
      </c>
      <c r="Z1906">
        <v>0.65949999999999975</v>
      </c>
      <c r="AA1906">
        <v>0.65949999999999975</v>
      </c>
      <c r="AB1906" s="7">
        <f t="shared" si="87"/>
        <v>15.827999999999991</v>
      </c>
      <c r="AC1906">
        <f>INDEX(SHELF_days!$C$2:$C$289,MATCH(A1906&amp;"|"&amp;C1906,SHELF_days!$D$2:$D$289,0))</f>
        <v>79</v>
      </c>
      <c r="AD1906" s="8">
        <f t="shared" si="88"/>
        <v>1250.4119999999994</v>
      </c>
      <c r="AE1906" s="7">
        <f t="shared" si="89"/>
        <v>0.65949999999999975</v>
      </c>
    </row>
    <row r="1907" spans="1:31" x14ac:dyDescent="0.45">
      <c r="A1907" t="s">
        <v>39</v>
      </c>
      <c r="B1907" t="s">
        <v>173</v>
      </c>
      <c r="C1907" t="s">
        <v>137</v>
      </c>
      <c r="D1907">
        <v>0.65949999999999931</v>
      </c>
      <c r="E1907">
        <v>0.65949999999999931</v>
      </c>
      <c r="F1907">
        <v>0.65949999999999931</v>
      </c>
      <c r="G1907">
        <v>0.65949999999999931</v>
      </c>
      <c r="H1907">
        <v>0.65949999999999931</v>
      </c>
      <c r="I1907">
        <v>0.65949999999999931</v>
      </c>
      <c r="J1907">
        <v>0.65949999999999931</v>
      </c>
      <c r="K1907">
        <v>0.65949999999999931</v>
      </c>
      <c r="L1907">
        <v>0.65949999999999931</v>
      </c>
      <c r="M1907">
        <v>0.65949999999999931</v>
      </c>
      <c r="N1907">
        <v>0.65949999999999931</v>
      </c>
      <c r="O1907">
        <v>0.65949999999999931</v>
      </c>
      <c r="P1907">
        <v>0.65949999999999931</v>
      </c>
      <c r="Q1907">
        <v>0.65949999999999931</v>
      </c>
      <c r="R1907">
        <v>0.65949999999999931</v>
      </c>
      <c r="S1907">
        <v>0.65949999999999931</v>
      </c>
      <c r="T1907">
        <v>0.65949999999999931</v>
      </c>
      <c r="U1907">
        <v>0.65949999999999931</v>
      </c>
      <c r="V1907">
        <v>0.65949999999999931</v>
      </c>
      <c r="W1907">
        <v>0.65949999999999931</v>
      </c>
      <c r="X1907">
        <v>0.65949999999999931</v>
      </c>
      <c r="Y1907">
        <v>0.65949999999999931</v>
      </c>
      <c r="Z1907">
        <v>0.65949999999999931</v>
      </c>
      <c r="AA1907">
        <v>0.65949999999999931</v>
      </c>
      <c r="AB1907" s="7">
        <f t="shared" si="87"/>
        <v>15.827999999999987</v>
      </c>
      <c r="AC1907">
        <f>INDEX(SHELF_days!$C$2:$C$289,MATCH(A1907&amp;"|"&amp;C1907,SHELF_days!$D$2:$D$289,0))</f>
        <v>117</v>
      </c>
      <c r="AD1907" s="8">
        <f t="shared" si="88"/>
        <v>1851.8759999999984</v>
      </c>
      <c r="AE1907" s="7">
        <f t="shared" si="89"/>
        <v>0.65949999999999931</v>
      </c>
    </row>
    <row r="1908" spans="1:31" x14ac:dyDescent="0.45">
      <c r="A1908" t="s">
        <v>39</v>
      </c>
      <c r="B1908" t="s">
        <v>173</v>
      </c>
      <c r="C1908" t="s">
        <v>138</v>
      </c>
      <c r="D1908">
        <v>0.65950000000000009</v>
      </c>
      <c r="E1908">
        <v>0.65950000000000009</v>
      </c>
      <c r="F1908">
        <v>0.65950000000000009</v>
      </c>
      <c r="G1908">
        <v>0.65950000000000009</v>
      </c>
      <c r="H1908">
        <v>0.65950000000000009</v>
      </c>
      <c r="I1908">
        <v>0.65950000000000009</v>
      </c>
      <c r="J1908">
        <v>0.65950000000000009</v>
      </c>
      <c r="K1908">
        <v>0.65950000000000009</v>
      </c>
      <c r="L1908">
        <v>0.65950000000000009</v>
      </c>
      <c r="M1908">
        <v>0.65950000000000009</v>
      </c>
      <c r="N1908">
        <v>0.65950000000000009</v>
      </c>
      <c r="O1908">
        <v>0.65950000000000009</v>
      </c>
      <c r="P1908">
        <v>0.65950000000000009</v>
      </c>
      <c r="Q1908">
        <v>0.65950000000000009</v>
      </c>
      <c r="R1908">
        <v>0.65950000000000009</v>
      </c>
      <c r="S1908">
        <v>0.65950000000000009</v>
      </c>
      <c r="T1908">
        <v>0.65950000000000009</v>
      </c>
      <c r="U1908">
        <v>0.65950000000000009</v>
      </c>
      <c r="V1908">
        <v>0.65950000000000009</v>
      </c>
      <c r="W1908">
        <v>0.65950000000000009</v>
      </c>
      <c r="X1908">
        <v>0.65950000000000009</v>
      </c>
      <c r="Y1908">
        <v>0.65950000000000009</v>
      </c>
      <c r="Z1908">
        <v>0.65950000000000009</v>
      </c>
      <c r="AA1908">
        <v>0.65950000000000009</v>
      </c>
      <c r="AB1908" s="7">
        <f t="shared" si="87"/>
        <v>15.827999999999998</v>
      </c>
      <c r="AC1908">
        <f>INDEX(SHELF_days!$C$2:$C$289,MATCH(A1908&amp;"|"&amp;C1908,SHELF_days!$D$2:$D$289,0))</f>
        <v>21</v>
      </c>
      <c r="AD1908" s="8">
        <f t="shared" si="88"/>
        <v>332.38799999999998</v>
      </c>
      <c r="AE1908" s="7">
        <f t="shared" si="89"/>
        <v>0.65950000000000009</v>
      </c>
    </row>
    <row r="1909" spans="1:31" x14ac:dyDescent="0.45">
      <c r="A1909" t="s">
        <v>39</v>
      </c>
      <c r="B1909" t="s">
        <v>173</v>
      </c>
      <c r="C1909" t="s">
        <v>139</v>
      </c>
      <c r="D1909">
        <v>0.65950000000000009</v>
      </c>
      <c r="E1909">
        <v>0.65950000000000009</v>
      </c>
      <c r="F1909">
        <v>0.65950000000000009</v>
      </c>
      <c r="G1909">
        <v>0.65950000000000009</v>
      </c>
      <c r="H1909">
        <v>0.65950000000000009</v>
      </c>
      <c r="I1909">
        <v>0.65950000000000009</v>
      </c>
      <c r="J1909">
        <v>0.65950000000000009</v>
      </c>
      <c r="K1909">
        <v>0.65950000000000009</v>
      </c>
      <c r="L1909">
        <v>0.65950000000000009</v>
      </c>
      <c r="M1909">
        <v>0.65950000000000009</v>
      </c>
      <c r="N1909">
        <v>0.65950000000000009</v>
      </c>
      <c r="O1909">
        <v>0.65950000000000009</v>
      </c>
      <c r="P1909">
        <v>0.65950000000000009</v>
      </c>
      <c r="Q1909">
        <v>0.65950000000000009</v>
      </c>
      <c r="R1909">
        <v>0.65950000000000009</v>
      </c>
      <c r="S1909">
        <v>0.65950000000000009</v>
      </c>
      <c r="T1909">
        <v>0.65950000000000009</v>
      </c>
      <c r="U1909">
        <v>0.65950000000000009</v>
      </c>
      <c r="V1909">
        <v>0.65950000000000009</v>
      </c>
      <c r="W1909">
        <v>0.65950000000000009</v>
      </c>
      <c r="X1909">
        <v>0.65950000000000009</v>
      </c>
      <c r="Y1909">
        <v>0.65950000000000009</v>
      </c>
      <c r="Z1909">
        <v>0.65950000000000009</v>
      </c>
      <c r="AA1909">
        <v>0.65950000000000009</v>
      </c>
      <c r="AB1909" s="7">
        <f t="shared" si="87"/>
        <v>15.827999999999998</v>
      </c>
      <c r="AC1909">
        <f>INDEX(SHELF_days!$C$2:$C$289,MATCH(A1909&amp;"|"&amp;C1909,SHELF_days!$D$2:$D$289,0))</f>
        <v>9</v>
      </c>
      <c r="AD1909" s="8">
        <f t="shared" si="88"/>
        <v>142.45199999999997</v>
      </c>
      <c r="AE1909" s="7">
        <f t="shared" si="89"/>
        <v>0.65950000000000009</v>
      </c>
    </row>
    <row r="1910" spans="1:31" x14ac:dyDescent="0.45">
      <c r="A1910" t="s">
        <v>39</v>
      </c>
      <c r="B1910" t="s">
        <v>174</v>
      </c>
      <c r="C1910" t="s">
        <v>134</v>
      </c>
      <c r="D1910">
        <v>0.8</v>
      </c>
      <c r="E1910">
        <v>0.8</v>
      </c>
      <c r="F1910">
        <v>0.8</v>
      </c>
      <c r="G1910">
        <v>0.8</v>
      </c>
      <c r="H1910">
        <v>0.8</v>
      </c>
      <c r="I1910">
        <v>0.8</v>
      </c>
      <c r="J1910">
        <v>0.8</v>
      </c>
      <c r="K1910">
        <v>0.8</v>
      </c>
      <c r="L1910">
        <v>0.8</v>
      </c>
      <c r="M1910">
        <v>0.8</v>
      </c>
      <c r="N1910">
        <v>0.8</v>
      </c>
      <c r="O1910">
        <v>0.8</v>
      </c>
      <c r="P1910">
        <v>0.8</v>
      </c>
      <c r="Q1910">
        <v>0.8</v>
      </c>
      <c r="R1910">
        <v>0.8</v>
      </c>
      <c r="S1910">
        <v>0.8</v>
      </c>
      <c r="T1910">
        <v>0.8</v>
      </c>
      <c r="U1910">
        <v>0.8</v>
      </c>
      <c r="V1910">
        <v>0.8</v>
      </c>
      <c r="W1910">
        <v>0.8</v>
      </c>
      <c r="X1910">
        <v>0.8</v>
      </c>
      <c r="Y1910">
        <v>0.8</v>
      </c>
      <c r="Z1910">
        <v>0.8</v>
      </c>
      <c r="AA1910">
        <v>0.8</v>
      </c>
      <c r="AB1910" s="7">
        <f t="shared" si="87"/>
        <v>19.200000000000006</v>
      </c>
      <c r="AC1910">
        <f>INDEX(SHELF_days!$C$2:$C$289,MATCH(A1910&amp;"|"&amp;C1910,SHELF_days!$D$2:$D$289,0))</f>
        <v>39</v>
      </c>
      <c r="AD1910" s="8">
        <f t="shared" si="88"/>
        <v>748.8000000000003</v>
      </c>
      <c r="AE1910" s="7">
        <f t="shared" si="89"/>
        <v>0.8</v>
      </c>
    </row>
    <row r="1911" spans="1:31" x14ac:dyDescent="0.45">
      <c r="A1911" t="s">
        <v>39</v>
      </c>
      <c r="B1911" t="s">
        <v>174</v>
      </c>
      <c r="C1911" t="s">
        <v>135</v>
      </c>
      <c r="D1911">
        <v>0.8</v>
      </c>
      <c r="E1911">
        <v>0.8</v>
      </c>
      <c r="F1911">
        <v>0.8</v>
      </c>
      <c r="G1911">
        <v>0.8</v>
      </c>
      <c r="H1911">
        <v>0.8</v>
      </c>
      <c r="I1911">
        <v>0.8</v>
      </c>
      <c r="J1911">
        <v>0.8</v>
      </c>
      <c r="K1911">
        <v>0.8</v>
      </c>
      <c r="L1911">
        <v>0.8</v>
      </c>
      <c r="M1911">
        <v>0.8</v>
      </c>
      <c r="N1911">
        <v>0.8</v>
      </c>
      <c r="O1911">
        <v>0.8</v>
      </c>
      <c r="P1911">
        <v>0.8</v>
      </c>
      <c r="Q1911">
        <v>0.8</v>
      </c>
      <c r="R1911">
        <v>0.8</v>
      </c>
      <c r="S1911">
        <v>0.8</v>
      </c>
      <c r="T1911">
        <v>0.8</v>
      </c>
      <c r="U1911">
        <v>0.8</v>
      </c>
      <c r="V1911">
        <v>0.8</v>
      </c>
      <c r="W1911">
        <v>0.8</v>
      </c>
      <c r="X1911">
        <v>0.8</v>
      </c>
      <c r="Y1911">
        <v>0.8</v>
      </c>
      <c r="Z1911">
        <v>0.8</v>
      </c>
      <c r="AA1911">
        <v>0.8</v>
      </c>
      <c r="AB1911" s="7">
        <f t="shared" si="87"/>
        <v>19.200000000000006</v>
      </c>
      <c r="AC1911">
        <f>INDEX(SHELF_days!$C$2:$C$289,MATCH(A1911&amp;"|"&amp;C1911,SHELF_days!$D$2:$D$289,0))</f>
        <v>100</v>
      </c>
      <c r="AD1911" s="8">
        <f t="shared" si="88"/>
        <v>1920.0000000000007</v>
      </c>
      <c r="AE1911" s="7">
        <f t="shared" si="89"/>
        <v>0.8</v>
      </c>
    </row>
    <row r="1912" spans="1:31" x14ac:dyDescent="0.45">
      <c r="A1912" t="s">
        <v>39</v>
      </c>
      <c r="B1912" t="s">
        <v>174</v>
      </c>
      <c r="C1912" t="s">
        <v>136</v>
      </c>
      <c r="D1912">
        <v>0.8</v>
      </c>
      <c r="E1912">
        <v>0.8</v>
      </c>
      <c r="F1912">
        <v>0.8</v>
      </c>
      <c r="G1912">
        <v>0.8</v>
      </c>
      <c r="H1912">
        <v>0.8</v>
      </c>
      <c r="I1912">
        <v>0.8</v>
      </c>
      <c r="J1912">
        <v>0.8</v>
      </c>
      <c r="K1912">
        <v>0.8</v>
      </c>
      <c r="L1912">
        <v>0.8</v>
      </c>
      <c r="M1912">
        <v>0.8</v>
      </c>
      <c r="N1912">
        <v>0.8</v>
      </c>
      <c r="O1912">
        <v>0.8</v>
      </c>
      <c r="P1912">
        <v>0.8</v>
      </c>
      <c r="Q1912">
        <v>0.8</v>
      </c>
      <c r="R1912">
        <v>0.8</v>
      </c>
      <c r="S1912">
        <v>0.8</v>
      </c>
      <c r="T1912">
        <v>0.8</v>
      </c>
      <c r="U1912">
        <v>0.8</v>
      </c>
      <c r="V1912">
        <v>0.8</v>
      </c>
      <c r="W1912">
        <v>0.8</v>
      </c>
      <c r="X1912">
        <v>0.8</v>
      </c>
      <c r="Y1912">
        <v>0.8</v>
      </c>
      <c r="Z1912">
        <v>0.8</v>
      </c>
      <c r="AA1912">
        <v>0.8</v>
      </c>
      <c r="AB1912" s="7">
        <f t="shared" si="87"/>
        <v>19.200000000000006</v>
      </c>
      <c r="AC1912">
        <f>INDEX(SHELF_days!$C$2:$C$289,MATCH(A1912&amp;"|"&amp;C1912,SHELF_days!$D$2:$D$289,0))</f>
        <v>79</v>
      </c>
      <c r="AD1912" s="8">
        <f t="shared" si="88"/>
        <v>1516.8000000000004</v>
      </c>
      <c r="AE1912" s="7">
        <f t="shared" si="89"/>
        <v>0.8</v>
      </c>
    </row>
    <row r="1913" spans="1:31" x14ac:dyDescent="0.45">
      <c r="A1913" t="s">
        <v>39</v>
      </c>
      <c r="B1913" t="s">
        <v>174</v>
      </c>
      <c r="C1913" t="s">
        <v>137</v>
      </c>
      <c r="D1913">
        <v>0.8</v>
      </c>
      <c r="E1913">
        <v>0.8</v>
      </c>
      <c r="F1913">
        <v>0.8</v>
      </c>
      <c r="G1913">
        <v>0.8</v>
      </c>
      <c r="H1913">
        <v>0.8</v>
      </c>
      <c r="I1913">
        <v>0.8</v>
      </c>
      <c r="J1913">
        <v>0.8</v>
      </c>
      <c r="K1913">
        <v>0.8</v>
      </c>
      <c r="L1913">
        <v>0.8</v>
      </c>
      <c r="M1913">
        <v>0.8</v>
      </c>
      <c r="N1913">
        <v>0.8</v>
      </c>
      <c r="O1913">
        <v>0.8</v>
      </c>
      <c r="P1913">
        <v>0.8</v>
      </c>
      <c r="Q1913">
        <v>0.8</v>
      </c>
      <c r="R1913">
        <v>0.8</v>
      </c>
      <c r="S1913">
        <v>0.8</v>
      </c>
      <c r="T1913">
        <v>0.8</v>
      </c>
      <c r="U1913">
        <v>0.8</v>
      </c>
      <c r="V1913">
        <v>0.8</v>
      </c>
      <c r="W1913">
        <v>0.8</v>
      </c>
      <c r="X1913">
        <v>0.8</v>
      </c>
      <c r="Y1913">
        <v>0.8</v>
      </c>
      <c r="Z1913">
        <v>0.8</v>
      </c>
      <c r="AA1913">
        <v>0.8</v>
      </c>
      <c r="AB1913" s="7">
        <f t="shared" si="87"/>
        <v>19.200000000000006</v>
      </c>
      <c r="AC1913">
        <f>INDEX(SHELF_days!$C$2:$C$289,MATCH(A1913&amp;"|"&amp;C1913,SHELF_days!$D$2:$D$289,0))</f>
        <v>117</v>
      </c>
      <c r="AD1913" s="8">
        <f t="shared" si="88"/>
        <v>2246.4000000000005</v>
      </c>
      <c r="AE1913" s="7">
        <f t="shared" si="89"/>
        <v>0.8</v>
      </c>
    </row>
    <row r="1914" spans="1:31" x14ac:dyDescent="0.45">
      <c r="A1914" t="s">
        <v>39</v>
      </c>
      <c r="B1914" t="s">
        <v>174</v>
      </c>
      <c r="C1914" t="s">
        <v>138</v>
      </c>
      <c r="D1914">
        <v>0.8</v>
      </c>
      <c r="E1914">
        <v>0.8</v>
      </c>
      <c r="F1914">
        <v>0.8</v>
      </c>
      <c r="G1914">
        <v>0.8</v>
      </c>
      <c r="H1914">
        <v>0.8</v>
      </c>
      <c r="I1914">
        <v>0.8</v>
      </c>
      <c r="J1914">
        <v>0.8</v>
      </c>
      <c r="K1914">
        <v>0.8</v>
      </c>
      <c r="L1914">
        <v>0.8</v>
      </c>
      <c r="M1914">
        <v>0.8</v>
      </c>
      <c r="N1914">
        <v>0.8</v>
      </c>
      <c r="O1914">
        <v>0.8</v>
      </c>
      <c r="P1914">
        <v>0.8</v>
      </c>
      <c r="Q1914">
        <v>0.8</v>
      </c>
      <c r="R1914">
        <v>0.8</v>
      </c>
      <c r="S1914">
        <v>0.8</v>
      </c>
      <c r="T1914">
        <v>0.8</v>
      </c>
      <c r="U1914">
        <v>0.8</v>
      </c>
      <c r="V1914">
        <v>0.8</v>
      </c>
      <c r="W1914">
        <v>0.8</v>
      </c>
      <c r="X1914">
        <v>0.8</v>
      </c>
      <c r="Y1914">
        <v>0.8</v>
      </c>
      <c r="Z1914">
        <v>0.8</v>
      </c>
      <c r="AA1914">
        <v>0.8</v>
      </c>
      <c r="AB1914" s="7">
        <f t="shared" si="87"/>
        <v>19.200000000000006</v>
      </c>
      <c r="AC1914">
        <f>INDEX(SHELF_days!$C$2:$C$289,MATCH(A1914&amp;"|"&amp;C1914,SHELF_days!$D$2:$D$289,0))</f>
        <v>21</v>
      </c>
      <c r="AD1914" s="8">
        <f t="shared" si="88"/>
        <v>403.20000000000016</v>
      </c>
      <c r="AE1914" s="7">
        <f t="shared" si="89"/>
        <v>0.8</v>
      </c>
    </row>
    <row r="1915" spans="1:31" x14ac:dyDescent="0.45">
      <c r="A1915" t="s">
        <v>39</v>
      </c>
      <c r="B1915" t="s">
        <v>174</v>
      </c>
      <c r="C1915" t="s">
        <v>139</v>
      </c>
      <c r="D1915">
        <v>0.8</v>
      </c>
      <c r="E1915">
        <v>0.8</v>
      </c>
      <c r="F1915">
        <v>0.8</v>
      </c>
      <c r="G1915">
        <v>0.8</v>
      </c>
      <c r="H1915">
        <v>0.8</v>
      </c>
      <c r="I1915">
        <v>0.8</v>
      </c>
      <c r="J1915">
        <v>0.8</v>
      </c>
      <c r="K1915">
        <v>0.8</v>
      </c>
      <c r="L1915">
        <v>0.8</v>
      </c>
      <c r="M1915">
        <v>0.8</v>
      </c>
      <c r="N1915">
        <v>0.8</v>
      </c>
      <c r="O1915">
        <v>0.8</v>
      </c>
      <c r="P1915">
        <v>0.8</v>
      </c>
      <c r="Q1915">
        <v>0.8</v>
      </c>
      <c r="R1915">
        <v>0.8</v>
      </c>
      <c r="S1915">
        <v>0.8</v>
      </c>
      <c r="T1915">
        <v>0.8</v>
      </c>
      <c r="U1915">
        <v>0.8</v>
      </c>
      <c r="V1915">
        <v>0.8</v>
      </c>
      <c r="W1915">
        <v>0.8</v>
      </c>
      <c r="X1915">
        <v>0.8</v>
      </c>
      <c r="Y1915">
        <v>0.8</v>
      </c>
      <c r="Z1915">
        <v>0.8</v>
      </c>
      <c r="AA1915">
        <v>0.8</v>
      </c>
      <c r="AB1915" s="7">
        <f t="shared" si="87"/>
        <v>19.200000000000006</v>
      </c>
      <c r="AC1915">
        <f>INDEX(SHELF_days!$C$2:$C$289,MATCH(A1915&amp;"|"&amp;C1915,SHELF_days!$D$2:$D$289,0))</f>
        <v>9</v>
      </c>
      <c r="AD1915" s="8">
        <f t="shared" si="88"/>
        <v>172.80000000000007</v>
      </c>
      <c r="AE1915" s="7">
        <f t="shared" si="89"/>
        <v>0.8</v>
      </c>
    </row>
    <row r="1916" spans="1:31" x14ac:dyDescent="0.45">
      <c r="A1916" t="s">
        <v>39</v>
      </c>
      <c r="B1916" t="s">
        <v>175</v>
      </c>
      <c r="C1916" t="s">
        <v>134</v>
      </c>
      <c r="D1916">
        <v>0.34110905660586988</v>
      </c>
      <c r="E1916">
        <v>0.32500159251076532</v>
      </c>
      <c r="F1916">
        <v>0.32307938318752938</v>
      </c>
      <c r="G1916">
        <v>0.32578785657139098</v>
      </c>
      <c r="H1916">
        <v>0.34476791601200057</v>
      </c>
      <c r="I1916">
        <v>0.42261197665628641</v>
      </c>
      <c r="J1916">
        <v>0.54300096772264295</v>
      </c>
      <c r="K1916">
        <v>0.57717660013439498</v>
      </c>
      <c r="L1916">
        <v>0.50440303217307114</v>
      </c>
      <c r="M1916">
        <v>0.45060168636767162</v>
      </c>
      <c r="N1916">
        <v>0.44643893565795623</v>
      </c>
      <c r="O1916">
        <v>0.44127439555877163</v>
      </c>
      <c r="P1916">
        <v>0.4144669632929886</v>
      </c>
      <c r="Q1916">
        <v>0.38620225709250161</v>
      </c>
      <c r="R1916">
        <v>0.37278736130351492</v>
      </c>
      <c r="S1916">
        <v>0.40594852636527762</v>
      </c>
      <c r="T1916">
        <v>0.55236398732937264</v>
      </c>
      <c r="U1916">
        <v>0.66793904153202166</v>
      </c>
      <c r="V1916">
        <v>0.67779350499018887</v>
      </c>
      <c r="W1916">
        <v>0.66779220769836034</v>
      </c>
      <c r="X1916">
        <v>0.65770723586709834</v>
      </c>
      <c r="Y1916">
        <v>0.61982894745832784</v>
      </c>
      <c r="Z1916">
        <v>0.5109176598134707</v>
      </c>
      <c r="AA1916">
        <v>0.38412583766766539</v>
      </c>
      <c r="AB1916" s="7">
        <f t="shared" si="87"/>
        <v>11.363126929569141</v>
      </c>
      <c r="AC1916">
        <f>INDEX(SHELF_days!$C$2:$C$289,MATCH(A1916&amp;"|"&amp;C1916,SHELF_days!$D$2:$D$289,0))</f>
        <v>39</v>
      </c>
      <c r="AD1916" s="8">
        <f t="shared" si="88"/>
        <v>443.16195025319649</v>
      </c>
      <c r="AE1916" s="7">
        <f t="shared" si="89"/>
        <v>0.67779350499018887</v>
      </c>
    </row>
    <row r="1917" spans="1:31" x14ac:dyDescent="0.45">
      <c r="A1917" t="s">
        <v>39</v>
      </c>
      <c r="B1917" t="s">
        <v>175</v>
      </c>
      <c r="C1917" t="s">
        <v>135</v>
      </c>
      <c r="D1917">
        <v>0.27110961542323248</v>
      </c>
      <c r="E1917">
        <v>0.25226559049900471</v>
      </c>
      <c r="F1917">
        <v>0.24368659902168169</v>
      </c>
      <c r="G1917">
        <v>0.24258049076288479</v>
      </c>
      <c r="H1917">
        <v>0.2453744389565736</v>
      </c>
      <c r="I1917">
        <v>0.25674567056054082</v>
      </c>
      <c r="J1917">
        <v>0.27776145778288408</v>
      </c>
      <c r="K1917">
        <v>0.28488742359481922</v>
      </c>
      <c r="L1917">
        <v>0.28745410897330648</v>
      </c>
      <c r="M1917">
        <v>0.30874561417595958</v>
      </c>
      <c r="N1917">
        <v>0.34526489667456001</v>
      </c>
      <c r="O1917">
        <v>0.3755552182544532</v>
      </c>
      <c r="P1917">
        <v>0.3983127843709926</v>
      </c>
      <c r="Q1917">
        <v>0.40943463818644371</v>
      </c>
      <c r="R1917">
        <v>0.422327397934115</v>
      </c>
      <c r="S1917">
        <v>0.44240896238131072</v>
      </c>
      <c r="T1917">
        <v>0.50290231432528987</v>
      </c>
      <c r="U1917">
        <v>0.56173776245679097</v>
      </c>
      <c r="V1917">
        <v>0.57565014833184147</v>
      </c>
      <c r="W1917">
        <v>0.56770556891420065</v>
      </c>
      <c r="X1917">
        <v>0.55717506588925403</v>
      </c>
      <c r="Y1917">
        <v>0.5114021953289668</v>
      </c>
      <c r="Z1917">
        <v>0.38791919640441302</v>
      </c>
      <c r="AA1917">
        <v>0.32356399477078862</v>
      </c>
      <c r="AB1917" s="7">
        <f t="shared" si="87"/>
        <v>9.0519711539743071</v>
      </c>
      <c r="AC1917">
        <f>INDEX(SHELF_days!$C$2:$C$289,MATCH(A1917&amp;"|"&amp;C1917,SHELF_days!$D$2:$D$289,0))</f>
        <v>100</v>
      </c>
      <c r="AD1917" s="8">
        <f t="shared" si="88"/>
        <v>905.19711539743071</v>
      </c>
      <c r="AE1917" s="7">
        <f t="shared" si="89"/>
        <v>0.57565014833184147</v>
      </c>
    </row>
    <row r="1918" spans="1:31" x14ac:dyDescent="0.45">
      <c r="A1918" t="s">
        <v>39</v>
      </c>
      <c r="B1918" t="s">
        <v>175</v>
      </c>
      <c r="C1918" t="s">
        <v>136</v>
      </c>
      <c r="D1918">
        <v>0.32342175523160749</v>
      </c>
      <c r="E1918">
        <v>0.29665323803129251</v>
      </c>
      <c r="F1918">
        <v>0.28933403988048489</v>
      </c>
      <c r="G1918">
        <v>0.28885701009693432</v>
      </c>
      <c r="H1918">
        <v>0.29831134895116712</v>
      </c>
      <c r="I1918">
        <v>0.33911355437347251</v>
      </c>
      <c r="J1918">
        <v>0.39874455322274222</v>
      </c>
      <c r="K1918">
        <v>0.40199750489081831</v>
      </c>
      <c r="L1918">
        <v>0.3841333539913247</v>
      </c>
      <c r="M1918">
        <v>0.39237463523757832</v>
      </c>
      <c r="N1918">
        <v>0.42911787707461108</v>
      </c>
      <c r="O1918">
        <v>0.45225120428553661</v>
      </c>
      <c r="P1918">
        <v>0.46805201929873769</v>
      </c>
      <c r="Q1918">
        <v>0.47223706804626558</v>
      </c>
      <c r="R1918">
        <v>0.47892310929925003</v>
      </c>
      <c r="S1918">
        <v>0.50099757149683155</v>
      </c>
      <c r="T1918">
        <v>0.57343042474010153</v>
      </c>
      <c r="U1918">
        <v>0.64528929462740092</v>
      </c>
      <c r="V1918">
        <v>0.65651531208375624</v>
      </c>
      <c r="W1918">
        <v>0.64763882562476915</v>
      </c>
      <c r="X1918">
        <v>0.64391806159023879</v>
      </c>
      <c r="Y1918">
        <v>0.6068440168951954</v>
      </c>
      <c r="Z1918">
        <v>0.47991221781037141</v>
      </c>
      <c r="AA1918">
        <v>0.35460609799267589</v>
      </c>
      <c r="AB1918" s="7">
        <f t="shared" si="87"/>
        <v>10.822674094773163</v>
      </c>
      <c r="AC1918">
        <f>INDEX(SHELF_days!$C$2:$C$289,MATCH(A1918&amp;"|"&amp;C1918,SHELF_days!$D$2:$D$289,0))</f>
        <v>79</v>
      </c>
      <c r="AD1918" s="8">
        <f t="shared" si="88"/>
        <v>854.9912534870798</v>
      </c>
      <c r="AE1918" s="7">
        <f t="shared" si="89"/>
        <v>0.65651531208375624</v>
      </c>
    </row>
    <row r="1919" spans="1:31" x14ac:dyDescent="0.45">
      <c r="A1919" t="s">
        <v>39</v>
      </c>
      <c r="B1919" t="s">
        <v>175</v>
      </c>
      <c r="C1919" t="s">
        <v>137</v>
      </c>
      <c r="D1919">
        <v>0.23701354989170531</v>
      </c>
      <c r="E1919">
        <v>0.22407480756540779</v>
      </c>
      <c r="F1919">
        <v>0.2175710138185436</v>
      </c>
      <c r="G1919">
        <v>0.216268411002186</v>
      </c>
      <c r="H1919">
        <v>0.22033580808156461</v>
      </c>
      <c r="I1919">
        <v>0.2381823041794193</v>
      </c>
      <c r="J1919">
        <v>0.26585952137301261</v>
      </c>
      <c r="K1919">
        <v>0.26313498923915868</v>
      </c>
      <c r="L1919">
        <v>0.26231998846802063</v>
      </c>
      <c r="M1919">
        <v>0.27032300867349213</v>
      </c>
      <c r="N1919">
        <v>0.29297107101903169</v>
      </c>
      <c r="O1919">
        <v>0.31241921612927209</v>
      </c>
      <c r="P1919">
        <v>0.32466904576451422</v>
      </c>
      <c r="Q1919">
        <v>0.33182548555173352</v>
      </c>
      <c r="R1919">
        <v>0.34171029927902502</v>
      </c>
      <c r="S1919">
        <v>0.35778618372701571</v>
      </c>
      <c r="T1919">
        <v>0.41492997777841129</v>
      </c>
      <c r="U1919">
        <v>0.4718041538694106</v>
      </c>
      <c r="V1919">
        <v>0.48658596431084822</v>
      </c>
      <c r="W1919">
        <v>0.47583881875980982</v>
      </c>
      <c r="X1919">
        <v>0.46704753675447908</v>
      </c>
      <c r="Y1919">
        <v>0.41820527125171247</v>
      </c>
      <c r="Z1919">
        <v>0.32119697497671451</v>
      </c>
      <c r="AA1919">
        <v>0.25855163758466998</v>
      </c>
      <c r="AB1919" s="7">
        <f t="shared" si="87"/>
        <v>7.6906250390491575</v>
      </c>
      <c r="AC1919">
        <f>INDEX(SHELF_days!$C$2:$C$289,MATCH(A1919&amp;"|"&amp;C1919,SHELF_days!$D$2:$D$289,0))</f>
        <v>117</v>
      </c>
      <c r="AD1919" s="8">
        <f t="shared" si="88"/>
        <v>899.80312956875139</v>
      </c>
      <c r="AE1919" s="7">
        <f t="shared" si="89"/>
        <v>0.48658596431084822</v>
      </c>
    </row>
    <row r="1920" spans="1:31" x14ac:dyDescent="0.45">
      <c r="A1920" t="s">
        <v>39</v>
      </c>
      <c r="B1920" t="s">
        <v>175</v>
      </c>
      <c r="C1920" t="s">
        <v>138</v>
      </c>
      <c r="D1920">
        <v>0.45483770581026362</v>
      </c>
      <c r="E1920">
        <v>0.37499605960473992</v>
      </c>
      <c r="F1920">
        <v>0.35003473596930401</v>
      </c>
      <c r="G1920">
        <v>0.34501798466704059</v>
      </c>
      <c r="H1920">
        <v>0.35124707829271118</v>
      </c>
      <c r="I1920">
        <v>0.37349561474473192</v>
      </c>
      <c r="J1920">
        <v>0.37029523649268647</v>
      </c>
      <c r="K1920">
        <v>0.4234478000171274</v>
      </c>
      <c r="L1920">
        <v>0.52418565590926092</v>
      </c>
      <c r="M1920">
        <v>0.59018211305276558</v>
      </c>
      <c r="N1920">
        <v>0.66327496804059305</v>
      </c>
      <c r="O1920">
        <v>0.71739201152782939</v>
      </c>
      <c r="P1920">
        <v>0.74933800230617242</v>
      </c>
      <c r="Q1920">
        <v>0.77156385014832696</v>
      </c>
      <c r="R1920">
        <v>0.78612094785576503</v>
      </c>
      <c r="S1920">
        <v>0.79469724238512274</v>
      </c>
      <c r="T1920">
        <v>0.79897211895346487</v>
      </c>
      <c r="U1920">
        <v>0.80247429852542629</v>
      </c>
      <c r="V1920">
        <v>0.80454281480604217</v>
      </c>
      <c r="W1920">
        <v>0.80036639824277889</v>
      </c>
      <c r="X1920">
        <v>0.80093018879360078</v>
      </c>
      <c r="Y1920">
        <v>0.79517669980115946</v>
      </c>
      <c r="Z1920">
        <v>0.74848867774062144</v>
      </c>
      <c r="AA1920">
        <v>0.61668026894139083</v>
      </c>
      <c r="AB1920" s="7">
        <f t="shared" si="87"/>
        <v>14.807758472628926</v>
      </c>
      <c r="AC1920">
        <f>INDEX(SHELF_days!$C$2:$C$289,MATCH(A1920&amp;"|"&amp;C1920,SHELF_days!$D$2:$D$289,0))</f>
        <v>21</v>
      </c>
      <c r="AD1920" s="8">
        <f t="shared" si="88"/>
        <v>310.96292792520745</v>
      </c>
      <c r="AE1920" s="7">
        <f t="shared" si="89"/>
        <v>0.80454281480604217</v>
      </c>
    </row>
    <row r="1921" spans="1:31" x14ac:dyDescent="0.45">
      <c r="A1921" t="s">
        <v>39</v>
      </c>
      <c r="B1921" t="s">
        <v>175</v>
      </c>
      <c r="C1921" t="s">
        <v>139</v>
      </c>
      <c r="D1921">
        <v>0.31408656002798968</v>
      </c>
      <c r="E1921">
        <v>0.30602767996010488</v>
      </c>
      <c r="F1921">
        <v>0.30052790385031641</v>
      </c>
      <c r="G1921">
        <v>0.30104631718140618</v>
      </c>
      <c r="H1921">
        <v>0.31897303019309792</v>
      </c>
      <c r="I1921">
        <v>0.42109246546084678</v>
      </c>
      <c r="J1921">
        <v>0.57693710193474967</v>
      </c>
      <c r="K1921">
        <v>0.5878637366723044</v>
      </c>
      <c r="L1921">
        <v>0.53129974801536606</v>
      </c>
      <c r="M1921">
        <v>0.47810494657570279</v>
      </c>
      <c r="N1921">
        <v>0.46557912158174208</v>
      </c>
      <c r="O1921">
        <v>0.45281256901014622</v>
      </c>
      <c r="P1921">
        <v>0.42521579923876301</v>
      </c>
      <c r="Q1921">
        <v>0.3889488411940481</v>
      </c>
      <c r="R1921">
        <v>0.37716118084686068</v>
      </c>
      <c r="S1921">
        <v>0.39328393533071387</v>
      </c>
      <c r="T1921">
        <v>0.52507878804228891</v>
      </c>
      <c r="U1921">
        <v>0.69030880343511158</v>
      </c>
      <c r="V1921">
        <v>0.70218835978703953</v>
      </c>
      <c r="W1921">
        <v>0.66884409424091529</v>
      </c>
      <c r="X1921">
        <v>0.6558088457424156</v>
      </c>
      <c r="Y1921">
        <v>0.62599658316109574</v>
      </c>
      <c r="Z1921">
        <v>0.48658035527376953</v>
      </c>
      <c r="AA1921">
        <v>0.35596916305803528</v>
      </c>
      <c r="AB1921" s="7">
        <f t="shared" si="87"/>
        <v>11.349735929814829</v>
      </c>
      <c r="AC1921">
        <f>INDEX(SHELF_days!$C$2:$C$289,MATCH(A1921&amp;"|"&amp;C1921,SHELF_days!$D$2:$D$289,0))</f>
        <v>9</v>
      </c>
      <c r="AD1921" s="8">
        <f t="shared" si="88"/>
        <v>102.14762336833346</v>
      </c>
      <c r="AE1921" s="7">
        <f t="shared" si="89"/>
        <v>0.70218835978703953</v>
      </c>
    </row>
    <row r="1922" spans="1:31" x14ac:dyDescent="0.45">
      <c r="A1922" t="s">
        <v>39</v>
      </c>
      <c r="B1922" t="s">
        <v>176</v>
      </c>
      <c r="C1922" t="s">
        <v>134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1.546652021403745E-3</v>
      </c>
      <c r="K1922">
        <v>9.2495856181988708E-4</v>
      </c>
      <c r="L1922">
        <v>9.2495856181988708E-4</v>
      </c>
      <c r="M1922">
        <v>9.2495856181988708E-4</v>
      </c>
      <c r="N1922">
        <v>9.2495856181988708E-4</v>
      </c>
      <c r="O1922">
        <v>9.2495856181988708E-4</v>
      </c>
      <c r="P1922">
        <v>9.2495856181988708E-4</v>
      </c>
      <c r="Q1922">
        <v>9.2495856181988708E-4</v>
      </c>
      <c r="R1922">
        <v>9.2495856181988708E-4</v>
      </c>
      <c r="S1922">
        <v>9.2495856181988708E-4</v>
      </c>
      <c r="T1922">
        <v>9.2495856181988708E-4</v>
      </c>
      <c r="U1922">
        <v>1.849917123639774E-3</v>
      </c>
      <c r="V1922">
        <v>9.108061903822056E-3</v>
      </c>
      <c r="W1922">
        <v>6.9245531677226508E-3</v>
      </c>
      <c r="X1922">
        <v>2.850691961018669E-3</v>
      </c>
      <c r="Y1922">
        <v>0</v>
      </c>
      <c r="Z1922">
        <v>0</v>
      </c>
      <c r="AA1922">
        <v>0</v>
      </c>
      <c r="AB1922" s="7">
        <f t="shared" ref="AB1922:AB1985" si="90">SUM(D1922:AA1922)</f>
        <v>3.152946179580577E-2</v>
      </c>
      <c r="AC1922">
        <f>INDEX(SHELF_days!$C$2:$C$289,MATCH(A1922&amp;"|"&amp;C1922,SHELF_days!$D$2:$D$289,0))</f>
        <v>39</v>
      </c>
      <c r="AD1922" s="8">
        <f t="shared" ref="AD1922:AD1985" si="91">AB1922*AC1922</f>
        <v>1.229649010036425</v>
      </c>
      <c r="AE1922" s="7">
        <f t="shared" ref="AE1922:AE1985" si="92">MAX(D1922:AA1922)</f>
        <v>9.108061903822056E-3</v>
      </c>
    </row>
    <row r="1923" spans="1:31" x14ac:dyDescent="0.45">
      <c r="A1923" t="s">
        <v>39</v>
      </c>
      <c r="B1923" t="s">
        <v>176</v>
      </c>
      <c r="C1923" t="s">
        <v>135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1.156198202274859E-3</v>
      </c>
      <c r="U1923">
        <v>2.779930103830262E-3</v>
      </c>
      <c r="V1923">
        <v>9.1864053885663648E-3</v>
      </c>
      <c r="W1923">
        <v>8.0681153240710086E-3</v>
      </c>
      <c r="X1923">
        <v>1.345738891172377E-3</v>
      </c>
      <c r="Y1923">
        <v>0</v>
      </c>
      <c r="Z1923">
        <v>0</v>
      </c>
      <c r="AA1923">
        <v>0</v>
      </c>
      <c r="AB1923" s="7">
        <f t="shared" si="90"/>
        <v>2.2536387909914871E-2</v>
      </c>
      <c r="AC1923">
        <f>INDEX(SHELF_days!$C$2:$C$289,MATCH(A1923&amp;"|"&amp;C1923,SHELF_days!$D$2:$D$289,0))</f>
        <v>100</v>
      </c>
      <c r="AD1923" s="8">
        <f t="shared" si="91"/>
        <v>2.253638790991487</v>
      </c>
      <c r="AE1923" s="7">
        <f t="shared" si="92"/>
        <v>9.1864053885663648E-3</v>
      </c>
    </row>
    <row r="1924" spans="1:31" x14ac:dyDescent="0.45">
      <c r="A1924" t="s">
        <v>39</v>
      </c>
      <c r="B1924" t="s">
        <v>176</v>
      </c>
      <c r="C1924" t="s">
        <v>136</v>
      </c>
      <c r="D1924">
        <v>3.2537092051204558E-2</v>
      </c>
      <c r="E1924">
        <v>3.2537092051204558E-2</v>
      </c>
      <c r="F1924">
        <v>3.2537092051204558E-2</v>
      </c>
      <c r="G1924">
        <v>3.2537092051204558E-2</v>
      </c>
      <c r="H1924">
        <v>3.2537092051204558E-2</v>
      </c>
      <c r="I1924">
        <v>3.2537092051204558E-2</v>
      </c>
      <c r="J1924">
        <v>3.2537092051204558E-2</v>
      </c>
      <c r="K1924">
        <v>3.2537092051204558E-2</v>
      </c>
      <c r="L1924">
        <v>3.2537092051204558E-2</v>
      </c>
      <c r="M1924">
        <v>3.2537092051204558E-2</v>
      </c>
      <c r="N1924">
        <v>3.2537092051204558E-2</v>
      </c>
      <c r="O1924">
        <v>8.3788022877650165E-2</v>
      </c>
      <c r="P1924">
        <v>0.15480172953314361</v>
      </c>
      <c r="Q1924">
        <v>0.28209725619671661</v>
      </c>
      <c r="R1924">
        <v>0.34196684179647913</v>
      </c>
      <c r="S1924">
        <v>0.35095963972274641</v>
      </c>
      <c r="T1924">
        <v>0.36098133131962662</v>
      </c>
      <c r="U1924">
        <v>0.37657508344437229</v>
      </c>
      <c r="V1924">
        <v>0.40357352060636759</v>
      </c>
      <c r="W1924">
        <v>0.37245282763418891</v>
      </c>
      <c r="X1924">
        <v>0.28762922995819451</v>
      </c>
      <c r="Y1924">
        <v>8.5899259240726278E-2</v>
      </c>
      <c r="Z1924">
        <v>1.6268546025602279E-2</v>
      </c>
      <c r="AA1924">
        <v>1.6268546025602279E-2</v>
      </c>
      <c r="AB1924" s="7">
        <f t="shared" si="90"/>
        <v>3.4911698469446666</v>
      </c>
      <c r="AC1924">
        <f>INDEX(SHELF_days!$C$2:$C$289,MATCH(A1924&amp;"|"&amp;C1924,SHELF_days!$D$2:$D$289,0))</f>
        <v>79</v>
      </c>
      <c r="AD1924" s="8">
        <f t="shared" si="91"/>
        <v>275.80241790862868</v>
      </c>
      <c r="AE1924" s="7">
        <f t="shared" si="92"/>
        <v>0.40357352060636759</v>
      </c>
    </row>
    <row r="1925" spans="1:31" x14ac:dyDescent="0.45">
      <c r="A1925" t="s">
        <v>39</v>
      </c>
      <c r="B1925" t="s">
        <v>176</v>
      </c>
      <c r="C1925" t="s">
        <v>137</v>
      </c>
      <c r="D1925">
        <v>4.6405360794340933E-2</v>
      </c>
      <c r="E1925">
        <v>4.6405360794340933E-2</v>
      </c>
      <c r="F1925">
        <v>4.6405360794340933E-2</v>
      </c>
      <c r="G1925">
        <v>4.6405360794340933E-2</v>
      </c>
      <c r="H1925">
        <v>4.6405360794340933E-2</v>
      </c>
      <c r="I1925">
        <v>4.6405360794340933E-2</v>
      </c>
      <c r="J1925">
        <v>4.6405360794340933E-2</v>
      </c>
      <c r="K1925">
        <v>4.6405360794340933E-2</v>
      </c>
      <c r="L1925">
        <v>4.6405360794340933E-2</v>
      </c>
      <c r="M1925">
        <v>4.6405360794340933E-2</v>
      </c>
      <c r="N1925">
        <v>4.6405360794340933E-2</v>
      </c>
      <c r="O1925">
        <v>4.6405360794340933E-2</v>
      </c>
      <c r="P1925">
        <v>4.6405360794340933E-2</v>
      </c>
      <c r="Q1925">
        <v>6.9608041191511386E-2</v>
      </c>
      <c r="R1925">
        <v>7.3800722659583248E-2</v>
      </c>
      <c r="S1925">
        <v>7.5687429320215591E-2</v>
      </c>
      <c r="T1925">
        <v>7.8527018132682438E-2</v>
      </c>
      <c r="U1925">
        <v>0.11426009882647679</v>
      </c>
      <c r="V1925">
        <v>8.7912907328252424E-2</v>
      </c>
      <c r="W1925">
        <v>7.8527018132682438E-2</v>
      </c>
      <c r="X1925">
        <v>7.5544496997440425E-2</v>
      </c>
      <c r="Y1925">
        <v>4.6405360794340933E-2</v>
      </c>
      <c r="Z1925">
        <v>4.6405360794340933E-2</v>
      </c>
      <c r="AA1925">
        <v>4.6405360794340933E-2</v>
      </c>
      <c r="AB1925" s="7">
        <f t="shared" si="90"/>
        <v>1.3963535052982996</v>
      </c>
      <c r="AC1925">
        <f>INDEX(SHELF_days!$C$2:$C$289,MATCH(A1925&amp;"|"&amp;C1925,SHELF_days!$D$2:$D$289,0))</f>
        <v>117</v>
      </c>
      <c r="AD1925" s="8">
        <f t="shared" si="91"/>
        <v>163.37336011990106</v>
      </c>
      <c r="AE1925" s="7">
        <f t="shared" si="92"/>
        <v>0.11426009882647679</v>
      </c>
    </row>
    <row r="1926" spans="1:31" x14ac:dyDescent="0.45">
      <c r="A1926" t="s">
        <v>39</v>
      </c>
      <c r="B1926" t="s">
        <v>176</v>
      </c>
      <c r="C1926" t="s">
        <v>138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0.95</v>
      </c>
      <c r="S1926">
        <v>0.95</v>
      </c>
      <c r="T1926">
        <v>0.95</v>
      </c>
      <c r="U1926">
        <v>0.95</v>
      </c>
      <c r="V1926">
        <v>0.95</v>
      </c>
      <c r="W1926">
        <v>0.95</v>
      </c>
      <c r="X1926">
        <v>0.95</v>
      </c>
      <c r="Y1926">
        <v>0</v>
      </c>
      <c r="Z1926">
        <v>0</v>
      </c>
      <c r="AA1926">
        <v>0</v>
      </c>
      <c r="AB1926" s="7">
        <f t="shared" si="90"/>
        <v>6.65</v>
      </c>
      <c r="AC1926">
        <f>INDEX(SHELF_days!$C$2:$C$289,MATCH(A1926&amp;"|"&amp;C1926,SHELF_days!$D$2:$D$289,0))</f>
        <v>21</v>
      </c>
      <c r="AD1926" s="8">
        <f t="shared" si="91"/>
        <v>139.65</v>
      </c>
      <c r="AE1926" s="7">
        <f t="shared" si="92"/>
        <v>0.95</v>
      </c>
    </row>
    <row r="1927" spans="1:31" x14ac:dyDescent="0.45">
      <c r="A1927" t="s">
        <v>39</v>
      </c>
      <c r="B1927" t="s">
        <v>176</v>
      </c>
      <c r="C1927" t="s">
        <v>139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 s="7">
        <f t="shared" si="90"/>
        <v>0</v>
      </c>
      <c r="AC1927">
        <f>INDEX(SHELF_days!$C$2:$C$289,MATCH(A1927&amp;"|"&amp;C1927,SHELF_days!$D$2:$D$289,0))</f>
        <v>9</v>
      </c>
      <c r="AD1927" s="8">
        <f t="shared" si="91"/>
        <v>0</v>
      </c>
      <c r="AE1927" s="7">
        <f t="shared" si="92"/>
        <v>0</v>
      </c>
    </row>
    <row r="1928" spans="1:31" x14ac:dyDescent="0.45">
      <c r="A1928" t="s">
        <v>39</v>
      </c>
      <c r="B1928" t="s">
        <v>177</v>
      </c>
      <c r="C1928" t="s">
        <v>134</v>
      </c>
      <c r="D1928">
        <v>0.53483766577944092</v>
      </c>
      <c r="E1928">
        <v>0.53483766577944092</v>
      </c>
      <c r="F1928">
        <v>0.53483766577944092</v>
      </c>
      <c r="G1928">
        <v>0.53483766577944092</v>
      </c>
      <c r="H1928">
        <v>0.53483766577944092</v>
      </c>
      <c r="I1928">
        <v>0.53483766577944092</v>
      </c>
      <c r="J1928">
        <v>0.53483766577944092</v>
      </c>
      <c r="K1928">
        <v>0.53483766577944092</v>
      </c>
      <c r="L1928">
        <v>0.53483766577944092</v>
      </c>
      <c r="M1928">
        <v>0.53483766577944092</v>
      </c>
      <c r="N1928">
        <v>0.53483766577944092</v>
      </c>
      <c r="O1928">
        <v>0.53483766577944092</v>
      </c>
      <c r="P1928">
        <v>0.53483766577944092</v>
      </c>
      <c r="Q1928">
        <v>0.53483766577944092</v>
      </c>
      <c r="R1928">
        <v>0.53483766577944092</v>
      </c>
      <c r="S1928">
        <v>0.53483766577944092</v>
      </c>
      <c r="T1928">
        <v>0.53483766577944092</v>
      </c>
      <c r="U1928">
        <v>0.53483766577944092</v>
      </c>
      <c r="V1928">
        <v>0.53483766577944092</v>
      </c>
      <c r="W1928">
        <v>0.53483766577944092</v>
      </c>
      <c r="X1928">
        <v>0.53483766577944092</v>
      </c>
      <c r="Y1928">
        <v>0.53483766577944092</v>
      </c>
      <c r="Z1928">
        <v>0.53483766577944092</v>
      </c>
      <c r="AA1928">
        <v>0.53483766577944092</v>
      </c>
      <c r="AB1928" s="7">
        <f t="shared" si="90"/>
        <v>12.836103978706589</v>
      </c>
      <c r="AC1928">
        <f>INDEX(SHELF_days!$C$2:$C$289,MATCH(A1928&amp;"|"&amp;C1928,SHELF_days!$D$2:$D$289,0))</f>
        <v>39</v>
      </c>
      <c r="AD1928" s="8">
        <f t="shared" si="91"/>
        <v>500.60805516955696</v>
      </c>
      <c r="AE1928" s="7">
        <f t="shared" si="92"/>
        <v>0.53483766577944092</v>
      </c>
    </row>
    <row r="1929" spans="1:31" x14ac:dyDescent="0.45">
      <c r="A1929" t="s">
        <v>39</v>
      </c>
      <c r="B1929" t="s">
        <v>177</v>
      </c>
      <c r="C1929" t="s">
        <v>135</v>
      </c>
      <c r="D1929">
        <v>0.53631615125020504</v>
      </c>
      <c r="E1929">
        <v>0.53631615125020504</v>
      </c>
      <c r="F1929">
        <v>0.53631615125020504</v>
      </c>
      <c r="G1929">
        <v>0.53631615125020504</v>
      </c>
      <c r="H1929">
        <v>0.53631615125020504</v>
      </c>
      <c r="I1929">
        <v>0.53631615125020504</v>
      </c>
      <c r="J1929">
        <v>0.53631615125020504</v>
      </c>
      <c r="K1929">
        <v>0.53631615125020504</v>
      </c>
      <c r="L1929">
        <v>0.53631615125020504</v>
      </c>
      <c r="M1929">
        <v>0.53631615125020504</v>
      </c>
      <c r="N1929">
        <v>0.53631615125020504</v>
      </c>
      <c r="O1929">
        <v>0.53631615125020504</v>
      </c>
      <c r="P1929">
        <v>0.53631615125020504</v>
      </c>
      <c r="Q1929">
        <v>0.53631615125020504</v>
      </c>
      <c r="R1929">
        <v>0.53631615125020504</v>
      </c>
      <c r="S1929">
        <v>0.53631615125020504</v>
      </c>
      <c r="T1929">
        <v>0.53631615125020504</v>
      </c>
      <c r="U1929">
        <v>0.53631615125020504</v>
      </c>
      <c r="V1929">
        <v>0.53631615125020504</v>
      </c>
      <c r="W1929">
        <v>0.53631615125020504</v>
      </c>
      <c r="X1929">
        <v>0.53631615125020504</v>
      </c>
      <c r="Y1929">
        <v>0.53631615125020504</v>
      </c>
      <c r="Z1929">
        <v>0.53631615125020504</v>
      </c>
      <c r="AA1929">
        <v>0.53631615125020504</v>
      </c>
      <c r="AB1929" s="7">
        <f t="shared" si="90"/>
        <v>12.871587630004914</v>
      </c>
      <c r="AC1929">
        <f>INDEX(SHELF_days!$C$2:$C$289,MATCH(A1929&amp;"|"&amp;C1929,SHELF_days!$D$2:$D$289,0))</f>
        <v>100</v>
      </c>
      <c r="AD1929" s="8">
        <f t="shared" si="91"/>
        <v>1287.1587630004915</v>
      </c>
      <c r="AE1929" s="7">
        <f t="shared" si="92"/>
        <v>0.53631615125020504</v>
      </c>
    </row>
    <row r="1930" spans="1:31" x14ac:dyDescent="0.45">
      <c r="A1930" t="s">
        <v>39</v>
      </c>
      <c r="B1930" t="s">
        <v>177</v>
      </c>
      <c r="C1930" t="s">
        <v>136</v>
      </c>
      <c r="D1930">
        <v>0.5633966521319359</v>
      </c>
      <c r="E1930">
        <v>0.5633966521319359</v>
      </c>
      <c r="F1930">
        <v>0.5633966521319359</v>
      </c>
      <c r="G1930">
        <v>0.5633966521319359</v>
      </c>
      <c r="H1930">
        <v>0.5633966521319359</v>
      </c>
      <c r="I1930">
        <v>0.5633966521319359</v>
      </c>
      <c r="J1930">
        <v>0.5633966521319359</v>
      </c>
      <c r="K1930">
        <v>0.5633966521319359</v>
      </c>
      <c r="L1930">
        <v>0.5633966521319359</v>
      </c>
      <c r="M1930">
        <v>0.5633966521319359</v>
      </c>
      <c r="N1930">
        <v>0.5633966521319359</v>
      </c>
      <c r="O1930">
        <v>0.5633966521319359</v>
      </c>
      <c r="P1930">
        <v>0.5633966521319359</v>
      </c>
      <c r="Q1930">
        <v>0.5633966521319359</v>
      </c>
      <c r="R1930">
        <v>0.5633966521319359</v>
      </c>
      <c r="S1930">
        <v>0.5633966521319359</v>
      </c>
      <c r="T1930">
        <v>0.5633966521319359</v>
      </c>
      <c r="U1930">
        <v>0.5633966521319359</v>
      </c>
      <c r="V1930">
        <v>0.5633966521319359</v>
      </c>
      <c r="W1930">
        <v>0.5633966521319359</v>
      </c>
      <c r="X1930">
        <v>0.5633966521319359</v>
      </c>
      <c r="Y1930">
        <v>0.5633966521319359</v>
      </c>
      <c r="Z1930">
        <v>0.5633966521319359</v>
      </c>
      <c r="AA1930">
        <v>0.5633966521319359</v>
      </c>
      <c r="AB1930" s="7">
        <f t="shared" si="90"/>
        <v>13.521519651166455</v>
      </c>
      <c r="AC1930">
        <f>INDEX(SHELF_days!$C$2:$C$289,MATCH(A1930&amp;"|"&amp;C1930,SHELF_days!$D$2:$D$289,0))</f>
        <v>79</v>
      </c>
      <c r="AD1930" s="8">
        <f t="shared" si="91"/>
        <v>1068.2000524421501</v>
      </c>
      <c r="AE1930" s="7">
        <f t="shared" si="92"/>
        <v>0.5633966521319359</v>
      </c>
    </row>
    <row r="1931" spans="1:31" x14ac:dyDescent="0.45">
      <c r="A1931" t="s">
        <v>39</v>
      </c>
      <c r="B1931" t="s">
        <v>177</v>
      </c>
      <c r="C1931" t="s">
        <v>137</v>
      </c>
      <c r="D1931">
        <v>0.54807872039712779</v>
      </c>
      <c r="E1931">
        <v>0.54807872039712779</v>
      </c>
      <c r="F1931">
        <v>0.54807872039712779</v>
      </c>
      <c r="G1931">
        <v>0.54807872039712779</v>
      </c>
      <c r="H1931">
        <v>0.54807872039712779</v>
      </c>
      <c r="I1931">
        <v>0.54807872039712779</v>
      </c>
      <c r="J1931">
        <v>0.54807872039712779</v>
      </c>
      <c r="K1931">
        <v>0.54807872039712779</v>
      </c>
      <c r="L1931">
        <v>0.54807872039712779</v>
      </c>
      <c r="M1931">
        <v>0.54807872039712779</v>
      </c>
      <c r="N1931">
        <v>0.54807872039712779</v>
      </c>
      <c r="O1931">
        <v>0.54807872039712779</v>
      </c>
      <c r="P1931">
        <v>0.54807872039712779</v>
      </c>
      <c r="Q1931">
        <v>0.54807872039712779</v>
      </c>
      <c r="R1931">
        <v>0.54807872039712779</v>
      </c>
      <c r="S1931">
        <v>0.54807872039712779</v>
      </c>
      <c r="T1931">
        <v>0.54807872039712779</v>
      </c>
      <c r="U1931">
        <v>0.54807872039712779</v>
      </c>
      <c r="V1931">
        <v>0.54807872039712779</v>
      </c>
      <c r="W1931">
        <v>0.54807872039712779</v>
      </c>
      <c r="X1931">
        <v>0.54807872039712779</v>
      </c>
      <c r="Y1931">
        <v>0.54807872039712779</v>
      </c>
      <c r="Z1931">
        <v>0.54807872039712779</v>
      </c>
      <c r="AA1931">
        <v>0.54807872039712779</v>
      </c>
      <c r="AB1931" s="7">
        <f t="shared" si="90"/>
        <v>13.153889289531064</v>
      </c>
      <c r="AC1931">
        <f>INDEX(SHELF_days!$C$2:$C$289,MATCH(A1931&amp;"|"&amp;C1931,SHELF_days!$D$2:$D$289,0))</f>
        <v>117</v>
      </c>
      <c r="AD1931" s="8">
        <f t="shared" si="91"/>
        <v>1539.0050468751344</v>
      </c>
      <c r="AE1931" s="7">
        <f t="shared" si="92"/>
        <v>0.54807872039712779</v>
      </c>
    </row>
    <row r="1932" spans="1:31" x14ac:dyDescent="0.45">
      <c r="A1932" t="s">
        <v>39</v>
      </c>
      <c r="B1932" t="s">
        <v>177</v>
      </c>
      <c r="C1932" t="s">
        <v>138</v>
      </c>
      <c r="D1932">
        <v>0.63044936173518262</v>
      </c>
      <c r="E1932">
        <v>0.63044936173518262</v>
      </c>
      <c r="F1932">
        <v>0.63044936173518262</v>
      </c>
      <c r="G1932">
        <v>0.63044936173518262</v>
      </c>
      <c r="H1932">
        <v>0.63044936173518262</v>
      </c>
      <c r="I1932">
        <v>0.63044936173518262</v>
      </c>
      <c r="J1932">
        <v>0.63044936173518262</v>
      </c>
      <c r="K1932">
        <v>0.63044936173518262</v>
      </c>
      <c r="L1932">
        <v>0.63044936173518262</v>
      </c>
      <c r="M1932">
        <v>0.63044936173518262</v>
      </c>
      <c r="N1932">
        <v>0.63044936173518262</v>
      </c>
      <c r="O1932">
        <v>0.63044936173518262</v>
      </c>
      <c r="P1932">
        <v>0.63044936173518262</v>
      </c>
      <c r="Q1932">
        <v>0.63044936173518262</v>
      </c>
      <c r="R1932">
        <v>0.63044936173518262</v>
      </c>
      <c r="S1932">
        <v>0.63044936173518262</v>
      </c>
      <c r="T1932">
        <v>0.63044936173518262</v>
      </c>
      <c r="U1932">
        <v>0.63044936173518262</v>
      </c>
      <c r="V1932">
        <v>0.63044936173518262</v>
      </c>
      <c r="W1932">
        <v>0.63044936173518262</v>
      </c>
      <c r="X1932">
        <v>0.63044936173518262</v>
      </c>
      <c r="Y1932">
        <v>0.63044936173518262</v>
      </c>
      <c r="Z1932">
        <v>0.63044936173518262</v>
      </c>
      <c r="AA1932">
        <v>0.63044936173518262</v>
      </c>
      <c r="AB1932" s="7">
        <f t="shared" si="90"/>
        <v>15.130784681644384</v>
      </c>
      <c r="AC1932">
        <f>INDEX(SHELF_days!$C$2:$C$289,MATCH(A1932&amp;"|"&amp;C1932,SHELF_days!$D$2:$D$289,0))</f>
        <v>21</v>
      </c>
      <c r="AD1932" s="8">
        <f t="shared" si="91"/>
        <v>317.74647831453206</v>
      </c>
      <c r="AE1932" s="7">
        <f t="shared" si="92"/>
        <v>0.63044936173518262</v>
      </c>
    </row>
    <row r="1933" spans="1:31" x14ac:dyDescent="0.45">
      <c r="A1933" t="s">
        <v>39</v>
      </c>
      <c r="B1933" t="s">
        <v>177</v>
      </c>
      <c r="C1933" t="s">
        <v>139</v>
      </c>
      <c r="D1933">
        <v>0.54013705647284238</v>
      </c>
      <c r="E1933">
        <v>0.54013705647284238</v>
      </c>
      <c r="F1933">
        <v>0.54013705647284238</v>
      </c>
      <c r="G1933">
        <v>0.54013705647284238</v>
      </c>
      <c r="H1933">
        <v>0.54013705647284238</v>
      </c>
      <c r="I1933">
        <v>0.54013705647284238</v>
      </c>
      <c r="J1933">
        <v>0.54013705647284238</v>
      </c>
      <c r="K1933">
        <v>0.54013705647284238</v>
      </c>
      <c r="L1933">
        <v>0.54013705647284238</v>
      </c>
      <c r="M1933">
        <v>0.54013705647284238</v>
      </c>
      <c r="N1933">
        <v>0.54013705647284238</v>
      </c>
      <c r="O1933">
        <v>0.54013705647284238</v>
      </c>
      <c r="P1933">
        <v>0.54013705647284238</v>
      </c>
      <c r="Q1933">
        <v>0.54013705647284238</v>
      </c>
      <c r="R1933">
        <v>0.54013705647284238</v>
      </c>
      <c r="S1933">
        <v>0.54013705647284238</v>
      </c>
      <c r="T1933">
        <v>0.54013705647284238</v>
      </c>
      <c r="U1933">
        <v>0.54013705647284238</v>
      </c>
      <c r="V1933">
        <v>0.54013705647284238</v>
      </c>
      <c r="W1933">
        <v>0.54013705647284238</v>
      </c>
      <c r="X1933">
        <v>0.54013705647284238</v>
      </c>
      <c r="Y1933">
        <v>0.54013705647284238</v>
      </c>
      <c r="Z1933">
        <v>0.54013705647284238</v>
      </c>
      <c r="AA1933">
        <v>0.54013705647284238</v>
      </c>
      <c r="AB1933" s="7">
        <f t="shared" si="90"/>
        <v>12.963289355348213</v>
      </c>
      <c r="AC1933">
        <f>INDEX(SHELF_days!$C$2:$C$289,MATCH(A1933&amp;"|"&amp;C1933,SHELF_days!$D$2:$D$289,0))</f>
        <v>9</v>
      </c>
      <c r="AD1933" s="8">
        <f t="shared" si="91"/>
        <v>116.66960419813391</v>
      </c>
      <c r="AE1933" s="7">
        <f t="shared" si="92"/>
        <v>0.54013705647284238</v>
      </c>
    </row>
    <row r="1934" spans="1:31" x14ac:dyDescent="0.45">
      <c r="A1934" t="s">
        <v>39</v>
      </c>
      <c r="B1934" t="s">
        <v>178</v>
      </c>
      <c r="C1934" t="s">
        <v>134</v>
      </c>
      <c r="D1934">
        <v>0.59066037680025207</v>
      </c>
      <c r="E1934">
        <v>0.58795019036698926</v>
      </c>
      <c r="F1934">
        <v>0.58813006499182108</v>
      </c>
      <c r="G1934">
        <v>0.58739793378823391</v>
      </c>
      <c r="H1934">
        <v>0.58978570344113801</v>
      </c>
      <c r="I1934">
        <v>0.59526226355944534</v>
      </c>
      <c r="J1934">
        <v>0.60216311394607547</v>
      </c>
      <c r="K1934">
        <v>0.59981833319721944</v>
      </c>
      <c r="L1934">
        <v>0.59494022387473589</v>
      </c>
      <c r="M1934">
        <v>0.59419753399296182</v>
      </c>
      <c r="N1934">
        <v>0.59714811890280806</v>
      </c>
      <c r="O1934">
        <v>0.59608716029281994</v>
      </c>
      <c r="P1934">
        <v>0.59390622760369016</v>
      </c>
      <c r="Q1934">
        <v>0.5934674768154472</v>
      </c>
      <c r="R1934">
        <v>0.59250569436128886</v>
      </c>
      <c r="S1934">
        <v>0.59624176950913232</v>
      </c>
      <c r="T1934">
        <v>0.60444152586061206</v>
      </c>
      <c r="U1934">
        <v>0.6225275988561515</v>
      </c>
      <c r="V1934">
        <v>0.62956062126794621</v>
      </c>
      <c r="W1934">
        <v>0.62383536656876515</v>
      </c>
      <c r="X1934">
        <v>0.61885223610788398</v>
      </c>
      <c r="Y1934">
        <v>0.61006873569091191</v>
      </c>
      <c r="Z1934">
        <v>0.60287111102809177</v>
      </c>
      <c r="AA1934">
        <v>0.59797697514050274</v>
      </c>
      <c r="AB1934" s="7">
        <f t="shared" si="90"/>
        <v>14.409796355964927</v>
      </c>
      <c r="AC1934">
        <f>INDEX(SHELF_days!$C$2:$C$289,MATCH(A1934&amp;"|"&amp;C1934,SHELF_days!$D$2:$D$289,0))</f>
        <v>39</v>
      </c>
      <c r="AD1934" s="8">
        <f t="shared" si="91"/>
        <v>561.98205788263215</v>
      </c>
      <c r="AE1934" s="7">
        <f t="shared" si="92"/>
        <v>0.62956062126794621</v>
      </c>
    </row>
    <row r="1935" spans="1:31" x14ac:dyDescent="0.45">
      <c r="A1935" t="s">
        <v>39</v>
      </c>
      <c r="B1935" t="s">
        <v>178</v>
      </c>
      <c r="C1935" t="s">
        <v>135</v>
      </c>
      <c r="D1935">
        <v>0.56859872578245441</v>
      </c>
      <c r="E1935">
        <v>0.56176504555839923</v>
      </c>
      <c r="F1935">
        <v>0.55787388982468111</v>
      </c>
      <c r="G1935">
        <v>0.55885598830695871</v>
      </c>
      <c r="H1935">
        <v>0.56561943446628682</v>
      </c>
      <c r="I1935">
        <v>0.58244190707716448</v>
      </c>
      <c r="J1935">
        <v>0.57589057722070425</v>
      </c>
      <c r="K1935">
        <v>0.56619309122315342</v>
      </c>
      <c r="L1935">
        <v>0.57304986855574325</v>
      </c>
      <c r="M1935">
        <v>0.57720098460286473</v>
      </c>
      <c r="N1935">
        <v>0.58379096676340325</v>
      </c>
      <c r="O1935">
        <v>0.58582987580352386</v>
      </c>
      <c r="P1935">
        <v>0.58688833615483393</v>
      </c>
      <c r="Q1935">
        <v>0.5891539739542424</v>
      </c>
      <c r="R1935">
        <v>0.5904830004340994</v>
      </c>
      <c r="S1935">
        <v>0.5942706905489743</v>
      </c>
      <c r="T1935">
        <v>0.61298594763577507</v>
      </c>
      <c r="U1935">
        <v>0.624284676035196</v>
      </c>
      <c r="V1935">
        <v>0.63545542759855378</v>
      </c>
      <c r="W1935">
        <v>0.63268212478094876</v>
      </c>
      <c r="X1935">
        <v>0.62858733739647765</v>
      </c>
      <c r="Y1935">
        <v>0.62227640601660061</v>
      </c>
      <c r="Z1935">
        <v>0.60456705157495427</v>
      </c>
      <c r="AA1935">
        <v>0.58616054155121666</v>
      </c>
      <c r="AB1935" s="7">
        <f t="shared" si="90"/>
        <v>14.16490586886721</v>
      </c>
      <c r="AC1935">
        <f>INDEX(SHELF_days!$C$2:$C$289,MATCH(A1935&amp;"|"&amp;C1935,SHELF_days!$D$2:$D$289,0))</f>
        <v>100</v>
      </c>
      <c r="AD1935" s="8">
        <f t="shared" si="91"/>
        <v>1416.4905868867211</v>
      </c>
      <c r="AE1935" s="7">
        <f t="shared" si="92"/>
        <v>0.63545542759855378</v>
      </c>
    </row>
    <row r="1936" spans="1:31" x14ac:dyDescent="0.45">
      <c r="A1936" t="s">
        <v>39</v>
      </c>
      <c r="B1936" t="s">
        <v>178</v>
      </c>
      <c r="C1936" t="s">
        <v>136</v>
      </c>
      <c r="D1936">
        <v>0.55160629464527633</v>
      </c>
      <c r="E1936">
        <v>0.5003905505428774</v>
      </c>
      <c r="F1936">
        <v>0.47316193656045841</v>
      </c>
      <c r="G1936">
        <v>0.46518757721380249</v>
      </c>
      <c r="H1936">
        <v>0.46598685744960477</v>
      </c>
      <c r="I1936">
        <v>0.47280927627556257</v>
      </c>
      <c r="J1936">
        <v>0.46343698651337401</v>
      </c>
      <c r="K1936">
        <v>0.49622990687075991</v>
      </c>
      <c r="L1936">
        <v>0.54616934474068524</v>
      </c>
      <c r="M1936">
        <v>0.57879677645554772</v>
      </c>
      <c r="N1936">
        <v>0.61628444012500239</v>
      </c>
      <c r="O1936">
        <v>0.64190601981978379</v>
      </c>
      <c r="P1936">
        <v>0.65124740507644097</v>
      </c>
      <c r="Q1936">
        <v>0.65848155166964084</v>
      </c>
      <c r="R1936">
        <v>0.6638178127013713</v>
      </c>
      <c r="S1936">
        <v>0.6647304925340829</v>
      </c>
      <c r="T1936">
        <v>0.67029953427683298</v>
      </c>
      <c r="U1936">
        <v>0.67651607525644419</v>
      </c>
      <c r="V1936">
        <v>0.68789890248736285</v>
      </c>
      <c r="W1936">
        <v>0.67311034890089794</v>
      </c>
      <c r="X1936">
        <v>0.66638812048803409</v>
      </c>
      <c r="Y1936">
        <v>0.6586462926225144</v>
      </c>
      <c r="Z1936">
        <v>0.63655978959272075</v>
      </c>
      <c r="AA1936">
        <v>0.5871031100067835</v>
      </c>
      <c r="AB1936" s="7">
        <f t="shared" si="90"/>
        <v>14.166765402825861</v>
      </c>
      <c r="AC1936">
        <f>INDEX(SHELF_days!$C$2:$C$289,MATCH(A1936&amp;"|"&amp;C1936,SHELF_days!$D$2:$D$289,0))</f>
        <v>79</v>
      </c>
      <c r="AD1936" s="8">
        <f t="shared" si="91"/>
        <v>1119.1744668232429</v>
      </c>
      <c r="AE1936" s="7">
        <f t="shared" si="92"/>
        <v>0.68789890248736285</v>
      </c>
    </row>
    <row r="1937" spans="1:31" x14ac:dyDescent="0.45">
      <c r="A1937" t="s">
        <v>39</v>
      </c>
      <c r="B1937" t="s">
        <v>178</v>
      </c>
      <c r="C1937" t="s">
        <v>137</v>
      </c>
      <c r="D1937">
        <v>0.58248073324706484</v>
      </c>
      <c r="E1937">
        <v>0.55326484597551639</v>
      </c>
      <c r="F1937">
        <v>0.54467588982233317</v>
      </c>
      <c r="G1937">
        <v>0.54977103932776417</v>
      </c>
      <c r="H1937">
        <v>0.5722069013679334</v>
      </c>
      <c r="I1937">
        <v>0.58849794343458628</v>
      </c>
      <c r="J1937">
        <v>0.58527108650628279</v>
      </c>
      <c r="K1937">
        <v>0.57043351634752071</v>
      </c>
      <c r="L1937">
        <v>0.5787459253878795</v>
      </c>
      <c r="M1937">
        <v>0.58974027268821261</v>
      </c>
      <c r="N1937">
        <v>0.59562845125368391</v>
      </c>
      <c r="O1937">
        <v>0.60178677866972885</v>
      </c>
      <c r="P1937">
        <v>0.60484870261557655</v>
      </c>
      <c r="Q1937">
        <v>0.60558485823339059</v>
      </c>
      <c r="R1937">
        <v>0.60676533761859619</v>
      </c>
      <c r="S1937">
        <v>0.60808266872415839</v>
      </c>
      <c r="T1937">
        <v>0.61258135800424285</v>
      </c>
      <c r="U1937">
        <v>0.62045513062143276</v>
      </c>
      <c r="V1937">
        <v>0.62047254811311459</v>
      </c>
      <c r="W1937">
        <v>0.61902334171339068</v>
      </c>
      <c r="X1937">
        <v>0.61394525424062762</v>
      </c>
      <c r="Y1937">
        <v>0.6064784821943684</v>
      </c>
      <c r="Z1937">
        <v>0.60123688357520511</v>
      </c>
      <c r="AA1937">
        <v>0.59889831872267074</v>
      </c>
      <c r="AB1937" s="7">
        <f t="shared" si="90"/>
        <v>14.230876268405286</v>
      </c>
      <c r="AC1937">
        <f>INDEX(SHELF_days!$C$2:$C$289,MATCH(A1937&amp;"|"&amp;C1937,SHELF_days!$D$2:$D$289,0))</f>
        <v>117</v>
      </c>
      <c r="AD1937" s="8">
        <f t="shared" si="91"/>
        <v>1665.0125234034185</v>
      </c>
      <c r="AE1937" s="7">
        <f t="shared" si="92"/>
        <v>0.62047254811311459</v>
      </c>
    </row>
    <row r="1938" spans="1:31" x14ac:dyDescent="0.45">
      <c r="A1938" t="s">
        <v>39</v>
      </c>
      <c r="B1938" t="s">
        <v>178</v>
      </c>
      <c r="C1938" t="s">
        <v>138</v>
      </c>
      <c r="D1938">
        <v>0.48515712161469021</v>
      </c>
      <c r="E1938">
        <v>0.48515712161469021</v>
      </c>
      <c r="F1938">
        <v>0.42546382303121572</v>
      </c>
      <c r="G1938">
        <v>0.42546382303121572</v>
      </c>
      <c r="H1938">
        <v>0.42546382303121572</v>
      </c>
      <c r="I1938">
        <v>0.48515712161469021</v>
      </c>
      <c r="J1938">
        <v>0.42546382303121572</v>
      </c>
      <c r="K1938">
        <v>0.48515712161469021</v>
      </c>
      <c r="L1938">
        <v>0.48515712161469021</v>
      </c>
      <c r="M1938">
        <v>0.60959585774638658</v>
      </c>
      <c r="N1938">
        <v>0.64637022548978385</v>
      </c>
      <c r="O1938">
        <v>0.64637022548978385</v>
      </c>
      <c r="P1938">
        <v>0.64762783948100855</v>
      </c>
      <c r="Q1938">
        <v>0.71031339204360378</v>
      </c>
      <c r="R1938">
        <v>0.71031339204360378</v>
      </c>
      <c r="S1938">
        <v>0.71031339204360378</v>
      </c>
      <c r="T1938">
        <v>0.71031339204360378</v>
      </c>
      <c r="U1938">
        <v>0.71031339204360378</v>
      </c>
      <c r="V1938">
        <v>0.71031339204360378</v>
      </c>
      <c r="W1938">
        <v>0.71031339204360378</v>
      </c>
      <c r="X1938">
        <v>0.71031339204360378</v>
      </c>
      <c r="Y1938">
        <v>0.71031339204360378</v>
      </c>
      <c r="Z1938">
        <v>0.64637022548978385</v>
      </c>
      <c r="AA1938">
        <v>0.64637022548978385</v>
      </c>
      <c r="AB1938" s="7">
        <f t="shared" si="90"/>
        <v>14.363166027777281</v>
      </c>
      <c r="AC1938">
        <f>INDEX(SHELF_days!$C$2:$C$289,MATCH(A1938&amp;"|"&amp;C1938,SHELF_days!$D$2:$D$289,0))</f>
        <v>21</v>
      </c>
      <c r="AD1938" s="8">
        <f t="shared" si="91"/>
        <v>301.6264865833229</v>
      </c>
      <c r="AE1938" s="7">
        <f t="shared" si="92"/>
        <v>0.71031339204360378</v>
      </c>
    </row>
    <row r="1939" spans="1:31" x14ac:dyDescent="0.45">
      <c r="A1939" t="s">
        <v>39</v>
      </c>
      <c r="B1939" t="s">
        <v>178</v>
      </c>
      <c r="C1939" t="s">
        <v>139</v>
      </c>
      <c r="D1939">
        <v>0.57433929999239841</v>
      </c>
      <c r="E1939">
        <v>0.57433929999239841</v>
      </c>
      <c r="F1939">
        <v>0.57433929999239841</v>
      </c>
      <c r="G1939">
        <v>0.57433929999239841</v>
      </c>
      <c r="H1939">
        <v>0.57433929999239841</v>
      </c>
      <c r="I1939">
        <v>0.57433929999239841</v>
      </c>
      <c r="J1939">
        <v>0.57433929999239841</v>
      </c>
      <c r="K1939">
        <v>0.57433929999239841</v>
      </c>
      <c r="L1939">
        <v>0.57433929999239841</v>
      </c>
      <c r="M1939">
        <v>0.57433929999239841</v>
      </c>
      <c r="N1939">
        <v>0.62189011866060007</v>
      </c>
      <c r="O1939">
        <v>0.62189011866060007</v>
      </c>
      <c r="P1939">
        <v>0.62189011866060007</v>
      </c>
      <c r="Q1939">
        <v>0.62189011866060007</v>
      </c>
      <c r="R1939">
        <v>0.62189011866060007</v>
      </c>
      <c r="S1939">
        <v>0.62189011866060007</v>
      </c>
      <c r="T1939">
        <v>0.63830414954606696</v>
      </c>
      <c r="U1939">
        <v>0.63830414954606696</v>
      </c>
      <c r="V1939">
        <v>0.64637022548978385</v>
      </c>
      <c r="W1939">
        <v>0.63830414954606696</v>
      </c>
      <c r="X1939">
        <v>0.63830414954606696</v>
      </c>
      <c r="Y1939">
        <v>0.57433929999239841</v>
      </c>
      <c r="Z1939">
        <v>0.57433929999239841</v>
      </c>
      <c r="AA1939">
        <v>0.57433929999239841</v>
      </c>
      <c r="AB1939" s="7">
        <f t="shared" si="90"/>
        <v>14.397338435538837</v>
      </c>
      <c r="AC1939">
        <f>INDEX(SHELF_days!$C$2:$C$289,MATCH(A1939&amp;"|"&amp;C1939,SHELF_days!$D$2:$D$289,0))</f>
        <v>9</v>
      </c>
      <c r="AD1939" s="8">
        <f t="shared" si="91"/>
        <v>129.57604591984952</v>
      </c>
      <c r="AE1939" s="7">
        <f t="shared" si="92"/>
        <v>0.64637022548978385</v>
      </c>
    </row>
    <row r="1940" spans="1:31" x14ac:dyDescent="0.45">
      <c r="A1940" t="s">
        <v>39</v>
      </c>
      <c r="B1940" t="s">
        <v>179</v>
      </c>
      <c r="C1940" t="s">
        <v>134</v>
      </c>
      <c r="D1940">
        <v>2.1871848395422829E-7</v>
      </c>
      <c r="E1940">
        <v>2.1871848395422829E-7</v>
      </c>
      <c r="F1940">
        <v>2.1871848395422829E-7</v>
      </c>
      <c r="G1940">
        <v>2.1871848395422829E-7</v>
      </c>
      <c r="H1940">
        <v>2.1871848395422829E-7</v>
      </c>
      <c r="I1940">
        <v>2.1871848395422829E-7</v>
      </c>
      <c r="J1940">
        <v>4.748841135585239E-2</v>
      </c>
      <c r="K1940">
        <v>2.894107008996788E-2</v>
      </c>
      <c r="L1940">
        <v>2.7821230617310701E-2</v>
      </c>
      <c r="M1940">
        <v>2.7821230617310701E-2</v>
      </c>
      <c r="N1940">
        <v>2.7821230617310701E-2</v>
      </c>
      <c r="O1940">
        <v>2.7821230617310701E-2</v>
      </c>
      <c r="P1940">
        <v>2.7821230617310701E-2</v>
      </c>
      <c r="Q1940">
        <v>2.7821230617310701E-2</v>
      </c>
      <c r="R1940">
        <v>2.7821230617310701E-2</v>
      </c>
      <c r="S1940">
        <v>2.7821230617310701E-2</v>
      </c>
      <c r="T1940">
        <v>2.7821230617310701E-2</v>
      </c>
      <c r="U1940">
        <v>5.7881921461451817E-2</v>
      </c>
      <c r="V1940">
        <v>0.26095781083112679</v>
      </c>
      <c r="W1940">
        <v>0.21096747687204009</v>
      </c>
      <c r="X1940">
        <v>7.9596308735944893E-2</v>
      </c>
      <c r="Y1940">
        <v>1.1200581911411319E-3</v>
      </c>
      <c r="Z1940">
        <v>2.1871848395422829E-7</v>
      </c>
      <c r="AA1940">
        <v>2.1871848395422829E-7</v>
      </c>
      <c r="AB1940" s="7">
        <f t="shared" si="90"/>
        <v>0.93734588284119302</v>
      </c>
      <c r="AC1940">
        <f>INDEX(SHELF_days!$C$2:$C$289,MATCH(A1940&amp;"|"&amp;C1940,SHELF_days!$D$2:$D$289,0))</f>
        <v>39</v>
      </c>
      <c r="AD1940" s="8">
        <f t="shared" si="91"/>
        <v>36.556489430806529</v>
      </c>
      <c r="AE1940" s="7">
        <f t="shared" si="92"/>
        <v>0.26095781083112679</v>
      </c>
    </row>
    <row r="1941" spans="1:31" x14ac:dyDescent="0.45">
      <c r="A1941" t="s">
        <v>39</v>
      </c>
      <c r="B1941" t="s">
        <v>179</v>
      </c>
      <c r="C1941" t="s">
        <v>135</v>
      </c>
      <c r="D1941">
        <v>1.1287150753362689E-2</v>
      </c>
      <c r="E1941">
        <v>1.1287150753362689E-2</v>
      </c>
      <c r="F1941">
        <v>1.1287150753362689E-2</v>
      </c>
      <c r="G1941">
        <v>1.1287150753362689E-2</v>
      </c>
      <c r="H1941">
        <v>1.1287150753362689E-2</v>
      </c>
      <c r="I1941">
        <v>1.1287150753362689E-2</v>
      </c>
      <c r="J1941">
        <v>1.1287150753362689E-2</v>
      </c>
      <c r="K1941">
        <v>1.1287150753362689E-2</v>
      </c>
      <c r="L1941">
        <v>1.1287150753362689E-2</v>
      </c>
      <c r="M1941">
        <v>1.1287150753362689E-2</v>
      </c>
      <c r="N1941">
        <v>1.1287150753362689E-2</v>
      </c>
      <c r="O1941">
        <v>4.0384779651018617E-2</v>
      </c>
      <c r="P1941">
        <v>0.12002793792131471</v>
      </c>
      <c r="Q1941">
        <v>0.24839461174725411</v>
      </c>
      <c r="R1941">
        <v>0.3461077797082146</v>
      </c>
      <c r="S1941">
        <v>0.46361061085003857</v>
      </c>
      <c r="T1941">
        <v>0.54796916817480945</v>
      </c>
      <c r="U1941">
        <v>0.68410157879379141</v>
      </c>
      <c r="V1941">
        <v>0.98005940367449951</v>
      </c>
      <c r="W1941">
        <v>0.85123552038886419</v>
      </c>
      <c r="X1941">
        <v>0.39706957440983143</v>
      </c>
      <c r="Y1941">
        <v>0.15567662773401511</v>
      </c>
      <c r="Z1941">
        <v>1.2160625542035289E-2</v>
      </c>
      <c r="AA1941">
        <v>1.2160625542035289E-2</v>
      </c>
      <c r="AB1941" s="7">
        <f t="shared" si="90"/>
        <v>4.9831175024247125</v>
      </c>
      <c r="AC1941">
        <f>INDEX(SHELF_days!$C$2:$C$289,MATCH(A1941&amp;"|"&amp;C1941,SHELF_days!$D$2:$D$289,0))</f>
        <v>100</v>
      </c>
      <c r="AD1941" s="8">
        <f t="shared" si="91"/>
        <v>498.31175024247125</v>
      </c>
      <c r="AE1941" s="7">
        <f t="shared" si="92"/>
        <v>0.98005940367449951</v>
      </c>
    </row>
    <row r="1942" spans="1:31" x14ac:dyDescent="0.45">
      <c r="A1942" t="s">
        <v>39</v>
      </c>
      <c r="B1942" t="s">
        <v>179</v>
      </c>
      <c r="C1942" t="s">
        <v>136</v>
      </c>
      <c r="D1942">
        <v>1.658715152672432E-3</v>
      </c>
      <c r="E1942">
        <v>1.658715152672432E-3</v>
      </c>
      <c r="F1942">
        <v>1.658715152672432E-3</v>
      </c>
      <c r="G1942">
        <v>1.658715152672432E-3</v>
      </c>
      <c r="H1942">
        <v>1.658715152672432E-3</v>
      </c>
      <c r="I1942">
        <v>1.658715152672432E-3</v>
      </c>
      <c r="J1942">
        <v>1.539313874829577E-2</v>
      </c>
      <c r="K1942">
        <v>1.539313874829577E-2</v>
      </c>
      <c r="L1942">
        <v>1.658715152672432E-3</v>
      </c>
      <c r="M1942">
        <v>1.658715152672432E-3</v>
      </c>
      <c r="N1942">
        <v>1.658715152672432E-3</v>
      </c>
      <c r="O1942">
        <v>2.211547297401925E-3</v>
      </c>
      <c r="P1942">
        <v>3.8707106851809843E-2</v>
      </c>
      <c r="Q1942">
        <v>9.0405550386278816E-2</v>
      </c>
      <c r="R1942">
        <v>0.19650613216303439</v>
      </c>
      <c r="S1942">
        <v>0.33137126147024643</v>
      </c>
      <c r="T1942">
        <v>0.50634263527713097</v>
      </c>
      <c r="U1942">
        <v>0.6781438622540823</v>
      </c>
      <c r="V1942">
        <v>0.73011872186091598</v>
      </c>
      <c r="W1942">
        <v>0.61284056515791097</v>
      </c>
      <c r="X1942">
        <v>0.23300169171744239</v>
      </c>
      <c r="Y1942">
        <v>1.484030660356628E-2</v>
      </c>
      <c r="Z1942">
        <v>1.1058830079429399E-3</v>
      </c>
      <c r="AA1942">
        <v>1.1058830079429399E-3</v>
      </c>
      <c r="AB1942" s="7">
        <f t="shared" si="90"/>
        <v>3.4824158609263498</v>
      </c>
      <c r="AC1942">
        <f>INDEX(SHELF_days!$C$2:$C$289,MATCH(A1942&amp;"|"&amp;C1942,SHELF_days!$D$2:$D$289,0))</f>
        <v>79</v>
      </c>
      <c r="AD1942" s="8">
        <f t="shared" si="91"/>
        <v>275.11085301318161</v>
      </c>
      <c r="AE1942" s="7">
        <f t="shared" si="92"/>
        <v>0.73011872186091598</v>
      </c>
    </row>
    <row r="1943" spans="1:31" x14ac:dyDescent="0.45">
      <c r="A1943" t="s">
        <v>39</v>
      </c>
      <c r="B1943" t="s">
        <v>179</v>
      </c>
      <c r="C1943" t="s">
        <v>137</v>
      </c>
      <c r="D1943">
        <v>3.7349854270301338E-4</v>
      </c>
      <c r="E1943">
        <v>3.7349854270301338E-4</v>
      </c>
      <c r="F1943">
        <v>3.7349854270301338E-4</v>
      </c>
      <c r="G1943">
        <v>3.7349854270301338E-4</v>
      </c>
      <c r="H1943">
        <v>3.7349854270301338E-4</v>
      </c>
      <c r="I1943">
        <v>3.7349854270301338E-4</v>
      </c>
      <c r="J1943">
        <v>3.7349854270301338E-4</v>
      </c>
      <c r="K1943">
        <v>3.7349854270301338E-4</v>
      </c>
      <c r="L1943">
        <v>3.7349854270301338E-4</v>
      </c>
      <c r="M1943">
        <v>3.7349854270301338E-4</v>
      </c>
      <c r="N1943">
        <v>3.7349854270301338E-4</v>
      </c>
      <c r="O1943">
        <v>7.4677836692207261E-4</v>
      </c>
      <c r="P1943">
        <v>2.6905528548523329E-2</v>
      </c>
      <c r="Q1943">
        <v>8.5096353645922593E-2</v>
      </c>
      <c r="R1943">
        <v>0.15602535274479731</v>
      </c>
      <c r="S1943">
        <v>0.19034376658393701</v>
      </c>
      <c r="T1943">
        <v>0.25969215892713399</v>
      </c>
      <c r="U1943">
        <v>0.38690475652153872</v>
      </c>
      <c r="V1943">
        <v>0.47430472786407951</v>
      </c>
      <c r="W1943">
        <v>0.38517250483727222</v>
      </c>
      <c r="X1943">
        <v>0.15045531786777849</v>
      </c>
      <c r="Y1943">
        <v>1.6885298267142961E-2</v>
      </c>
      <c r="Z1943">
        <v>2.1871848395422829E-7</v>
      </c>
      <c r="AA1943">
        <v>2.1871848395422829E-7</v>
      </c>
      <c r="AB1943" s="7">
        <f t="shared" si="90"/>
        <v>2.1366414655817487</v>
      </c>
      <c r="AC1943">
        <f>INDEX(SHELF_days!$C$2:$C$289,MATCH(A1943&amp;"|"&amp;C1943,SHELF_days!$D$2:$D$289,0))</f>
        <v>117</v>
      </c>
      <c r="AD1943" s="8">
        <f t="shared" si="91"/>
        <v>249.98705147306461</v>
      </c>
      <c r="AE1943" s="7">
        <f t="shared" si="92"/>
        <v>0.47430472786407951</v>
      </c>
    </row>
    <row r="1944" spans="1:31" x14ac:dyDescent="0.45">
      <c r="A1944" t="s">
        <v>39</v>
      </c>
      <c r="B1944" t="s">
        <v>179</v>
      </c>
      <c r="C1944" t="s">
        <v>138</v>
      </c>
      <c r="D1944">
        <v>2.1871848395422829E-7</v>
      </c>
      <c r="E1944">
        <v>2.1871848395422829E-7</v>
      </c>
      <c r="F1944">
        <v>2.1871848395422829E-7</v>
      </c>
      <c r="G1944">
        <v>2.1871848395422829E-7</v>
      </c>
      <c r="H1944">
        <v>2.1871848395422829E-7</v>
      </c>
      <c r="I1944">
        <v>2.1871848395422829E-7</v>
      </c>
      <c r="J1944">
        <v>2.1871848395422829E-7</v>
      </c>
      <c r="K1944">
        <v>2.1871848395422829E-7</v>
      </c>
      <c r="L1944">
        <v>2.1871848395422829E-7</v>
      </c>
      <c r="M1944">
        <v>2.1871848395422829E-7</v>
      </c>
      <c r="N1944">
        <v>2.1871848395422829E-7</v>
      </c>
      <c r="O1944">
        <v>5.1667812244876501E-2</v>
      </c>
      <c r="P1944">
        <v>0.33801676454334889</v>
      </c>
      <c r="Q1944">
        <v>0.87142780085513116</v>
      </c>
      <c r="R1944">
        <v>1</v>
      </c>
      <c r="S1944">
        <v>1</v>
      </c>
      <c r="T1944">
        <v>1</v>
      </c>
      <c r="U1944">
        <v>1</v>
      </c>
      <c r="V1944">
        <v>1</v>
      </c>
      <c r="W1944">
        <v>1</v>
      </c>
      <c r="X1944">
        <v>0.89157491279624013</v>
      </c>
      <c r="Y1944">
        <v>6.2393243518596587E-3</v>
      </c>
      <c r="Z1944">
        <v>2.1871848395422829E-7</v>
      </c>
      <c r="AA1944">
        <v>2.1871848395422829E-7</v>
      </c>
      <c r="AB1944" s="7">
        <f t="shared" si="90"/>
        <v>8.1589294581317464</v>
      </c>
      <c r="AC1944">
        <f>INDEX(SHELF_days!$C$2:$C$289,MATCH(A1944&amp;"|"&amp;C1944,SHELF_days!$D$2:$D$289,0))</f>
        <v>21</v>
      </c>
      <c r="AD1944" s="8">
        <f t="shared" si="91"/>
        <v>171.33751862076667</v>
      </c>
      <c r="AE1944" s="7">
        <f t="shared" si="92"/>
        <v>1</v>
      </c>
    </row>
    <row r="1945" spans="1:31" x14ac:dyDescent="0.45">
      <c r="A1945" t="s">
        <v>39</v>
      </c>
      <c r="B1945" t="s">
        <v>179</v>
      </c>
      <c r="C1945" t="s">
        <v>139</v>
      </c>
      <c r="D1945">
        <v>2.1871848395422829E-7</v>
      </c>
      <c r="E1945">
        <v>2.1871848395422829E-7</v>
      </c>
      <c r="F1945">
        <v>2.1871848395422829E-7</v>
      </c>
      <c r="G1945">
        <v>2.1871848395422829E-7</v>
      </c>
      <c r="H1945">
        <v>2.1871848395422829E-7</v>
      </c>
      <c r="I1945">
        <v>2.1871848395422829E-7</v>
      </c>
      <c r="J1945">
        <v>2.1871848395422829E-7</v>
      </c>
      <c r="K1945">
        <v>2.1871848395422829E-7</v>
      </c>
      <c r="L1945">
        <v>2.1871848395422829E-7</v>
      </c>
      <c r="M1945">
        <v>2.1871848395422829E-7</v>
      </c>
      <c r="N1945">
        <v>2.1871848395422829E-7</v>
      </c>
      <c r="O1945">
        <v>2.1871848395422829E-7</v>
      </c>
      <c r="P1945">
        <v>2.1871848395422829E-7</v>
      </c>
      <c r="Q1945">
        <v>2.1871848395422829E-7</v>
      </c>
      <c r="R1945">
        <v>2.1871848395422829E-7</v>
      </c>
      <c r="S1945">
        <v>2.1871848395422829E-7</v>
      </c>
      <c r="T1945">
        <v>2.1871848395422829E-7</v>
      </c>
      <c r="U1945">
        <v>2.1871848395422829E-7</v>
      </c>
      <c r="V1945">
        <v>0.4361310333404273</v>
      </c>
      <c r="W1945">
        <v>0.4361310333404273</v>
      </c>
      <c r="X1945">
        <v>0.1205579369467332</v>
      </c>
      <c r="Y1945">
        <v>2.1871848395422829E-7</v>
      </c>
      <c r="Z1945">
        <v>2.1871848395422829E-7</v>
      </c>
      <c r="AA1945">
        <v>2.1871848395422829E-7</v>
      </c>
      <c r="AB1945" s="7">
        <f t="shared" si="90"/>
        <v>0.99282459671575096</v>
      </c>
      <c r="AC1945">
        <f>INDEX(SHELF_days!$C$2:$C$289,MATCH(A1945&amp;"|"&amp;C1945,SHELF_days!$D$2:$D$289,0))</f>
        <v>9</v>
      </c>
      <c r="AD1945" s="8">
        <f t="shared" si="91"/>
        <v>8.9354213704417589</v>
      </c>
      <c r="AE1945" s="7">
        <f t="shared" si="92"/>
        <v>0.4361310333404273</v>
      </c>
    </row>
    <row r="1946" spans="1:31" x14ac:dyDescent="0.45">
      <c r="A1946" t="s">
        <v>39</v>
      </c>
      <c r="B1946" t="s">
        <v>180</v>
      </c>
      <c r="C1946" t="s">
        <v>134</v>
      </c>
      <c r="D1946">
        <v>0.8</v>
      </c>
      <c r="E1946">
        <v>0.8</v>
      </c>
      <c r="F1946">
        <v>0.8</v>
      </c>
      <c r="G1946">
        <v>0.8</v>
      </c>
      <c r="H1946">
        <v>0.8</v>
      </c>
      <c r="I1946">
        <v>0.8</v>
      </c>
      <c r="J1946">
        <v>0.8</v>
      </c>
      <c r="K1946">
        <v>0.8</v>
      </c>
      <c r="L1946">
        <v>0.8</v>
      </c>
      <c r="M1946">
        <v>0.8</v>
      </c>
      <c r="N1946">
        <v>0.8</v>
      </c>
      <c r="O1946">
        <v>0.8</v>
      </c>
      <c r="P1946">
        <v>0.8</v>
      </c>
      <c r="Q1946">
        <v>0.8</v>
      </c>
      <c r="R1946">
        <v>0.8</v>
      </c>
      <c r="S1946">
        <v>0.8</v>
      </c>
      <c r="T1946">
        <v>0.8</v>
      </c>
      <c r="U1946">
        <v>0.8</v>
      </c>
      <c r="V1946">
        <v>0.8</v>
      </c>
      <c r="W1946">
        <v>0.8</v>
      </c>
      <c r="X1946">
        <v>0.8</v>
      </c>
      <c r="Y1946">
        <v>0.8</v>
      </c>
      <c r="Z1946">
        <v>0.8</v>
      </c>
      <c r="AA1946">
        <v>0.8</v>
      </c>
      <c r="AB1946" s="7">
        <f t="shared" si="90"/>
        <v>19.200000000000006</v>
      </c>
      <c r="AC1946">
        <f>INDEX(SHELF_days!$C$2:$C$289,MATCH(A1946&amp;"|"&amp;C1946,SHELF_days!$D$2:$D$289,0))</f>
        <v>39</v>
      </c>
      <c r="AD1946" s="8">
        <f t="shared" si="91"/>
        <v>748.8000000000003</v>
      </c>
      <c r="AE1946" s="7">
        <f t="shared" si="92"/>
        <v>0.8</v>
      </c>
    </row>
    <row r="1947" spans="1:31" x14ac:dyDescent="0.45">
      <c r="A1947" t="s">
        <v>39</v>
      </c>
      <c r="B1947" t="s">
        <v>180</v>
      </c>
      <c r="C1947" t="s">
        <v>135</v>
      </c>
      <c r="D1947">
        <v>0.8</v>
      </c>
      <c r="E1947">
        <v>0.8</v>
      </c>
      <c r="F1947">
        <v>0.8</v>
      </c>
      <c r="G1947">
        <v>0.8</v>
      </c>
      <c r="H1947">
        <v>0.8</v>
      </c>
      <c r="I1947">
        <v>0.8</v>
      </c>
      <c r="J1947">
        <v>0.8</v>
      </c>
      <c r="K1947">
        <v>0.8</v>
      </c>
      <c r="L1947">
        <v>0.8</v>
      </c>
      <c r="M1947">
        <v>0.8</v>
      </c>
      <c r="N1947">
        <v>0.8</v>
      </c>
      <c r="O1947">
        <v>0.8</v>
      </c>
      <c r="P1947">
        <v>0.8</v>
      </c>
      <c r="Q1947">
        <v>0.8</v>
      </c>
      <c r="R1947">
        <v>0.8</v>
      </c>
      <c r="S1947">
        <v>0.8</v>
      </c>
      <c r="T1947">
        <v>0.8</v>
      </c>
      <c r="U1947">
        <v>0.8</v>
      </c>
      <c r="V1947">
        <v>0.8</v>
      </c>
      <c r="W1947">
        <v>0.8</v>
      </c>
      <c r="X1947">
        <v>0.8</v>
      </c>
      <c r="Y1947">
        <v>0.8</v>
      </c>
      <c r="Z1947">
        <v>0.8</v>
      </c>
      <c r="AA1947">
        <v>0.8</v>
      </c>
      <c r="AB1947" s="7">
        <f t="shared" si="90"/>
        <v>19.200000000000006</v>
      </c>
      <c r="AC1947">
        <f>INDEX(SHELF_days!$C$2:$C$289,MATCH(A1947&amp;"|"&amp;C1947,SHELF_days!$D$2:$D$289,0))</f>
        <v>100</v>
      </c>
      <c r="AD1947" s="8">
        <f t="shared" si="91"/>
        <v>1920.0000000000007</v>
      </c>
      <c r="AE1947" s="7">
        <f t="shared" si="92"/>
        <v>0.8</v>
      </c>
    </row>
    <row r="1948" spans="1:31" x14ac:dyDescent="0.45">
      <c r="A1948" t="s">
        <v>39</v>
      </c>
      <c r="B1948" t="s">
        <v>180</v>
      </c>
      <c r="C1948" t="s">
        <v>136</v>
      </c>
      <c r="D1948">
        <v>0.8</v>
      </c>
      <c r="E1948">
        <v>0.8</v>
      </c>
      <c r="F1948">
        <v>0.8</v>
      </c>
      <c r="G1948">
        <v>0.8</v>
      </c>
      <c r="H1948">
        <v>0.8</v>
      </c>
      <c r="I1948">
        <v>0.8</v>
      </c>
      <c r="J1948">
        <v>0.8</v>
      </c>
      <c r="K1948">
        <v>0.8</v>
      </c>
      <c r="L1948">
        <v>0.8</v>
      </c>
      <c r="M1948">
        <v>0.8</v>
      </c>
      <c r="N1948">
        <v>0.8</v>
      </c>
      <c r="O1948">
        <v>0.8</v>
      </c>
      <c r="P1948">
        <v>0.8</v>
      </c>
      <c r="Q1948">
        <v>0.8</v>
      </c>
      <c r="R1948">
        <v>0.8</v>
      </c>
      <c r="S1948">
        <v>0.8</v>
      </c>
      <c r="T1948">
        <v>0.8</v>
      </c>
      <c r="U1948">
        <v>0.8</v>
      </c>
      <c r="V1948">
        <v>0.8</v>
      </c>
      <c r="W1948">
        <v>0.8</v>
      </c>
      <c r="X1948">
        <v>0.8</v>
      </c>
      <c r="Y1948">
        <v>0.8</v>
      </c>
      <c r="Z1948">
        <v>0.8</v>
      </c>
      <c r="AA1948">
        <v>0.8</v>
      </c>
      <c r="AB1948" s="7">
        <f t="shared" si="90"/>
        <v>19.200000000000006</v>
      </c>
      <c r="AC1948">
        <f>INDEX(SHELF_days!$C$2:$C$289,MATCH(A1948&amp;"|"&amp;C1948,SHELF_days!$D$2:$D$289,0))</f>
        <v>79</v>
      </c>
      <c r="AD1948" s="8">
        <f t="shared" si="91"/>
        <v>1516.8000000000004</v>
      </c>
      <c r="AE1948" s="7">
        <f t="shared" si="92"/>
        <v>0.8</v>
      </c>
    </row>
    <row r="1949" spans="1:31" x14ac:dyDescent="0.45">
      <c r="A1949" t="s">
        <v>39</v>
      </c>
      <c r="B1949" t="s">
        <v>180</v>
      </c>
      <c r="C1949" t="s">
        <v>137</v>
      </c>
      <c r="D1949">
        <v>0.8</v>
      </c>
      <c r="E1949">
        <v>0.8</v>
      </c>
      <c r="F1949">
        <v>0.8</v>
      </c>
      <c r="G1949">
        <v>0.8</v>
      </c>
      <c r="H1949">
        <v>0.8</v>
      </c>
      <c r="I1949">
        <v>0.8</v>
      </c>
      <c r="J1949">
        <v>0.8</v>
      </c>
      <c r="K1949">
        <v>0.8</v>
      </c>
      <c r="L1949">
        <v>0.8</v>
      </c>
      <c r="M1949">
        <v>0.8</v>
      </c>
      <c r="N1949">
        <v>0.8</v>
      </c>
      <c r="O1949">
        <v>0.8</v>
      </c>
      <c r="P1949">
        <v>0.8</v>
      </c>
      <c r="Q1949">
        <v>0.8</v>
      </c>
      <c r="R1949">
        <v>0.8</v>
      </c>
      <c r="S1949">
        <v>0.8</v>
      </c>
      <c r="T1949">
        <v>0.8</v>
      </c>
      <c r="U1949">
        <v>0.8</v>
      </c>
      <c r="V1949">
        <v>0.8</v>
      </c>
      <c r="W1949">
        <v>0.8</v>
      </c>
      <c r="X1949">
        <v>0.8</v>
      </c>
      <c r="Y1949">
        <v>0.8</v>
      </c>
      <c r="Z1949">
        <v>0.8</v>
      </c>
      <c r="AA1949">
        <v>0.8</v>
      </c>
      <c r="AB1949" s="7">
        <f t="shared" si="90"/>
        <v>19.200000000000006</v>
      </c>
      <c r="AC1949">
        <f>INDEX(SHELF_days!$C$2:$C$289,MATCH(A1949&amp;"|"&amp;C1949,SHELF_days!$D$2:$D$289,0))</f>
        <v>117</v>
      </c>
      <c r="AD1949" s="8">
        <f t="shared" si="91"/>
        <v>2246.4000000000005</v>
      </c>
      <c r="AE1949" s="7">
        <f t="shared" si="92"/>
        <v>0.8</v>
      </c>
    </row>
    <row r="1950" spans="1:31" x14ac:dyDescent="0.45">
      <c r="A1950" t="s">
        <v>39</v>
      </c>
      <c r="B1950" t="s">
        <v>180</v>
      </c>
      <c r="C1950" t="s">
        <v>138</v>
      </c>
      <c r="D1950">
        <v>0.8</v>
      </c>
      <c r="E1950">
        <v>0.8</v>
      </c>
      <c r="F1950">
        <v>0.8</v>
      </c>
      <c r="G1950">
        <v>0.8</v>
      </c>
      <c r="H1950">
        <v>0.8</v>
      </c>
      <c r="I1950">
        <v>0.8</v>
      </c>
      <c r="J1950">
        <v>0.8</v>
      </c>
      <c r="K1950">
        <v>0.8</v>
      </c>
      <c r="L1950">
        <v>0.8</v>
      </c>
      <c r="M1950">
        <v>0.8</v>
      </c>
      <c r="N1950">
        <v>0.8</v>
      </c>
      <c r="O1950">
        <v>0.8</v>
      </c>
      <c r="P1950">
        <v>0.8</v>
      </c>
      <c r="Q1950">
        <v>0.8</v>
      </c>
      <c r="R1950">
        <v>0.8</v>
      </c>
      <c r="S1950">
        <v>0.8</v>
      </c>
      <c r="T1950">
        <v>0.8</v>
      </c>
      <c r="U1950">
        <v>0.8</v>
      </c>
      <c r="V1950">
        <v>0.8</v>
      </c>
      <c r="W1950">
        <v>0.8</v>
      </c>
      <c r="X1950">
        <v>0.8</v>
      </c>
      <c r="Y1950">
        <v>0.8</v>
      </c>
      <c r="Z1950">
        <v>0.8</v>
      </c>
      <c r="AA1950">
        <v>0.8</v>
      </c>
      <c r="AB1950" s="7">
        <f t="shared" si="90"/>
        <v>19.200000000000006</v>
      </c>
      <c r="AC1950">
        <f>INDEX(SHELF_days!$C$2:$C$289,MATCH(A1950&amp;"|"&amp;C1950,SHELF_days!$D$2:$D$289,0))</f>
        <v>21</v>
      </c>
      <c r="AD1950" s="8">
        <f t="shared" si="91"/>
        <v>403.20000000000016</v>
      </c>
      <c r="AE1950" s="7">
        <f t="shared" si="92"/>
        <v>0.8</v>
      </c>
    </row>
    <row r="1951" spans="1:31" x14ac:dyDescent="0.45">
      <c r="A1951" t="s">
        <v>39</v>
      </c>
      <c r="B1951" t="s">
        <v>180</v>
      </c>
      <c r="C1951" t="s">
        <v>139</v>
      </c>
      <c r="D1951">
        <v>0.8</v>
      </c>
      <c r="E1951">
        <v>0.8</v>
      </c>
      <c r="F1951">
        <v>0.8</v>
      </c>
      <c r="G1951">
        <v>0.8</v>
      </c>
      <c r="H1951">
        <v>0.8</v>
      </c>
      <c r="I1951">
        <v>0.8</v>
      </c>
      <c r="J1951">
        <v>0.8</v>
      </c>
      <c r="K1951">
        <v>0.8</v>
      </c>
      <c r="L1951">
        <v>0.8</v>
      </c>
      <c r="M1951">
        <v>0.8</v>
      </c>
      <c r="N1951">
        <v>0.8</v>
      </c>
      <c r="O1951">
        <v>0.8</v>
      </c>
      <c r="P1951">
        <v>0.8</v>
      </c>
      <c r="Q1951">
        <v>0.8</v>
      </c>
      <c r="R1951">
        <v>0.8</v>
      </c>
      <c r="S1951">
        <v>0.8</v>
      </c>
      <c r="T1951">
        <v>0.8</v>
      </c>
      <c r="U1951">
        <v>0.8</v>
      </c>
      <c r="V1951">
        <v>0.8</v>
      </c>
      <c r="W1951">
        <v>0.8</v>
      </c>
      <c r="X1951">
        <v>0.8</v>
      </c>
      <c r="Y1951">
        <v>0.8</v>
      </c>
      <c r="Z1951">
        <v>0.8</v>
      </c>
      <c r="AA1951">
        <v>0.8</v>
      </c>
      <c r="AB1951" s="7">
        <f t="shared" si="90"/>
        <v>19.200000000000006</v>
      </c>
      <c r="AC1951">
        <f>INDEX(SHELF_days!$C$2:$C$289,MATCH(A1951&amp;"|"&amp;C1951,SHELF_days!$D$2:$D$289,0))</f>
        <v>9</v>
      </c>
      <c r="AD1951" s="8">
        <f t="shared" si="91"/>
        <v>172.80000000000007</v>
      </c>
      <c r="AE1951" s="7">
        <f t="shared" si="92"/>
        <v>0.8</v>
      </c>
    </row>
    <row r="1952" spans="1:31" x14ac:dyDescent="0.45">
      <c r="A1952" t="s">
        <v>39</v>
      </c>
      <c r="B1952" t="s">
        <v>181</v>
      </c>
      <c r="C1952" t="s">
        <v>134</v>
      </c>
      <c r="D1952">
        <v>0.63800000000000001</v>
      </c>
      <c r="E1952">
        <v>0.63800000000000001</v>
      </c>
      <c r="F1952">
        <v>0.63800000000000001</v>
      </c>
      <c r="G1952">
        <v>0.63800000000000001</v>
      </c>
      <c r="H1952">
        <v>0.63800000000000001</v>
      </c>
      <c r="I1952">
        <v>0.63800000000000001</v>
      </c>
      <c r="J1952">
        <v>0.63800000000000001</v>
      </c>
      <c r="K1952">
        <v>0.63800000000000001</v>
      </c>
      <c r="L1952">
        <v>0.63800000000000001</v>
      </c>
      <c r="M1952">
        <v>0.63800000000000001</v>
      </c>
      <c r="N1952">
        <v>0.63800000000000001</v>
      </c>
      <c r="O1952">
        <v>0.63800000000000001</v>
      </c>
      <c r="P1952">
        <v>0.63800000000000001</v>
      </c>
      <c r="Q1952">
        <v>0.63800000000000001</v>
      </c>
      <c r="R1952">
        <v>0.63800000000000001</v>
      </c>
      <c r="S1952">
        <v>0.63800000000000001</v>
      </c>
      <c r="T1952">
        <v>0.63800000000000001</v>
      </c>
      <c r="U1952">
        <v>0.63800000000000001</v>
      </c>
      <c r="V1952">
        <v>0.63800000000000001</v>
      </c>
      <c r="W1952">
        <v>0.63800000000000001</v>
      </c>
      <c r="X1952">
        <v>0.63800000000000001</v>
      </c>
      <c r="Y1952">
        <v>0.63800000000000001</v>
      </c>
      <c r="Z1952">
        <v>0.63800000000000001</v>
      </c>
      <c r="AA1952">
        <v>0.63800000000000001</v>
      </c>
      <c r="AB1952" s="7">
        <f t="shared" si="90"/>
        <v>15.311999999999999</v>
      </c>
      <c r="AC1952">
        <f>INDEX(SHELF_days!$C$2:$C$289,MATCH(A1952&amp;"|"&amp;C1952,SHELF_days!$D$2:$D$289,0))</f>
        <v>39</v>
      </c>
      <c r="AD1952" s="8">
        <f t="shared" si="91"/>
        <v>597.16800000000001</v>
      </c>
      <c r="AE1952" s="7">
        <f t="shared" si="92"/>
        <v>0.63800000000000001</v>
      </c>
    </row>
    <row r="1953" spans="1:31" x14ac:dyDescent="0.45">
      <c r="A1953" t="s">
        <v>39</v>
      </c>
      <c r="B1953" t="s">
        <v>181</v>
      </c>
      <c r="C1953" t="s">
        <v>135</v>
      </c>
      <c r="D1953">
        <v>0.63800000000000001</v>
      </c>
      <c r="E1953">
        <v>0.63800000000000001</v>
      </c>
      <c r="F1953">
        <v>0.63800000000000001</v>
      </c>
      <c r="G1953">
        <v>0.63800000000000001</v>
      </c>
      <c r="H1953">
        <v>0.63800000000000001</v>
      </c>
      <c r="I1953">
        <v>0.63800000000000001</v>
      </c>
      <c r="J1953">
        <v>0.63800000000000001</v>
      </c>
      <c r="K1953">
        <v>0.63800000000000001</v>
      </c>
      <c r="L1953">
        <v>0.63800000000000001</v>
      </c>
      <c r="M1953">
        <v>0.63800000000000001</v>
      </c>
      <c r="N1953">
        <v>0.63800000000000001</v>
      </c>
      <c r="O1953">
        <v>0.63800000000000001</v>
      </c>
      <c r="P1953">
        <v>0.63800000000000001</v>
      </c>
      <c r="Q1953">
        <v>0.63800000000000001</v>
      </c>
      <c r="R1953">
        <v>0.63800000000000001</v>
      </c>
      <c r="S1953">
        <v>0.63800000000000001</v>
      </c>
      <c r="T1953">
        <v>0.63800000000000001</v>
      </c>
      <c r="U1953">
        <v>0.63800000000000001</v>
      </c>
      <c r="V1953">
        <v>0.63800000000000001</v>
      </c>
      <c r="W1953">
        <v>0.63800000000000001</v>
      </c>
      <c r="X1953">
        <v>0.63800000000000001</v>
      </c>
      <c r="Y1953">
        <v>0.63800000000000001</v>
      </c>
      <c r="Z1953">
        <v>0.63800000000000001</v>
      </c>
      <c r="AA1953">
        <v>0.63800000000000001</v>
      </c>
      <c r="AB1953" s="7">
        <f t="shared" si="90"/>
        <v>15.311999999999999</v>
      </c>
      <c r="AC1953">
        <f>INDEX(SHELF_days!$C$2:$C$289,MATCH(A1953&amp;"|"&amp;C1953,SHELF_days!$D$2:$D$289,0))</f>
        <v>100</v>
      </c>
      <c r="AD1953" s="8">
        <f t="shared" si="91"/>
        <v>1531.2</v>
      </c>
      <c r="AE1953" s="7">
        <f t="shared" si="92"/>
        <v>0.63800000000000001</v>
      </c>
    </row>
    <row r="1954" spans="1:31" x14ac:dyDescent="0.45">
      <c r="A1954" t="s">
        <v>39</v>
      </c>
      <c r="B1954" t="s">
        <v>181</v>
      </c>
      <c r="C1954" t="s">
        <v>136</v>
      </c>
      <c r="D1954">
        <v>0.63800000000000001</v>
      </c>
      <c r="E1954">
        <v>0.63800000000000001</v>
      </c>
      <c r="F1954">
        <v>0.63800000000000001</v>
      </c>
      <c r="G1954">
        <v>0.63800000000000001</v>
      </c>
      <c r="H1954">
        <v>0.63800000000000001</v>
      </c>
      <c r="I1954">
        <v>0.63800000000000001</v>
      </c>
      <c r="J1954">
        <v>0.63800000000000001</v>
      </c>
      <c r="K1954">
        <v>0.63800000000000001</v>
      </c>
      <c r="L1954">
        <v>0.63800000000000001</v>
      </c>
      <c r="M1954">
        <v>0.63800000000000001</v>
      </c>
      <c r="N1954">
        <v>0.63800000000000001</v>
      </c>
      <c r="O1954">
        <v>0.63800000000000001</v>
      </c>
      <c r="P1954">
        <v>0.63800000000000001</v>
      </c>
      <c r="Q1954">
        <v>0.63800000000000001</v>
      </c>
      <c r="R1954">
        <v>0.63800000000000001</v>
      </c>
      <c r="S1954">
        <v>0.63800000000000001</v>
      </c>
      <c r="T1954">
        <v>0.63800000000000001</v>
      </c>
      <c r="U1954">
        <v>0.63800000000000001</v>
      </c>
      <c r="V1954">
        <v>0.63800000000000001</v>
      </c>
      <c r="W1954">
        <v>0.63800000000000001</v>
      </c>
      <c r="X1954">
        <v>0.63800000000000001</v>
      </c>
      <c r="Y1954">
        <v>0.63800000000000001</v>
      </c>
      <c r="Z1954">
        <v>0.63800000000000001</v>
      </c>
      <c r="AA1954">
        <v>0.63800000000000001</v>
      </c>
      <c r="AB1954" s="7">
        <f t="shared" si="90"/>
        <v>15.311999999999999</v>
      </c>
      <c r="AC1954">
        <f>INDEX(SHELF_days!$C$2:$C$289,MATCH(A1954&amp;"|"&amp;C1954,SHELF_days!$D$2:$D$289,0))</f>
        <v>79</v>
      </c>
      <c r="AD1954" s="8">
        <f t="shared" si="91"/>
        <v>1209.6479999999999</v>
      </c>
      <c r="AE1954" s="7">
        <f t="shared" si="92"/>
        <v>0.63800000000000001</v>
      </c>
    </row>
    <row r="1955" spans="1:31" x14ac:dyDescent="0.45">
      <c r="A1955" t="s">
        <v>39</v>
      </c>
      <c r="B1955" t="s">
        <v>181</v>
      </c>
      <c r="C1955" t="s">
        <v>137</v>
      </c>
      <c r="D1955">
        <v>0.63800000000000001</v>
      </c>
      <c r="E1955">
        <v>0.63800000000000001</v>
      </c>
      <c r="F1955">
        <v>0.63800000000000001</v>
      </c>
      <c r="G1955">
        <v>0.63800000000000001</v>
      </c>
      <c r="H1955">
        <v>0.63800000000000001</v>
      </c>
      <c r="I1955">
        <v>0.63800000000000001</v>
      </c>
      <c r="J1955">
        <v>0.63800000000000001</v>
      </c>
      <c r="K1955">
        <v>0.63800000000000001</v>
      </c>
      <c r="L1955">
        <v>0.63800000000000001</v>
      </c>
      <c r="M1955">
        <v>0.63800000000000001</v>
      </c>
      <c r="N1955">
        <v>0.63800000000000001</v>
      </c>
      <c r="O1955">
        <v>0.63800000000000001</v>
      </c>
      <c r="P1955">
        <v>0.63800000000000001</v>
      </c>
      <c r="Q1955">
        <v>0.63800000000000001</v>
      </c>
      <c r="R1955">
        <v>0.63800000000000001</v>
      </c>
      <c r="S1955">
        <v>0.63800000000000001</v>
      </c>
      <c r="T1955">
        <v>0.63800000000000001</v>
      </c>
      <c r="U1955">
        <v>0.63800000000000001</v>
      </c>
      <c r="V1955">
        <v>0.63800000000000001</v>
      </c>
      <c r="W1955">
        <v>0.63800000000000001</v>
      </c>
      <c r="X1955">
        <v>0.63800000000000001</v>
      </c>
      <c r="Y1955">
        <v>0.63800000000000001</v>
      </c>
      <c r="Z1955">
        <v>0.63800000000000001</v>
      </c>
      <c r="AA1955">
        <v>0.63800000000000001</v>
      </c>
      <c r="AB1955" s="7">
        <f t="shared" si="90"/>
        <v>15.311999999999999</v>
      </c>
      <c r="AC1955">
        <f>INDEX(SHELF_days!$C$2:$C$289,MATCH(A1955&amp;"|"&amp;C1955,SHELF_days!$D$2:$D$289,0))</f>
        <v>117</v>
      </c>
      <c r="AD1955" s="8">
        <f t="shared" si="91"/>
        <v>1791.5039999999999</v>
      </c>
      <c r="AE1955" s="7">
        <f t="shared" si="92"/>
        <v>0.63800000000000001</v>
      </c>
    </row>
    <row r="1956" spans="1:31" x14ac:dyDescent="0.45">
      <c r="A1956" t="s">
        <v>39</v>
      </c>
      <c r="B1956" t="s">
        <v>181</v>
      </c>
      <c r="C1956" t="s">
        <v>138</v>
      </c>
      <c r="D1956">
        <v>0.63800000000000001</v>
      </c>
      <c r="E1956">
        <v>0.63800000000000001</v>
      </c>
      <c r="F1956">
        <v>0.63800000000000001</v>
      </c>
      <c r="G1956">
        <v>0.63800000000000001</v>
      </c>
      <c r="H1956">
        <v>0.63800000000000001</v>
      </c>
      <c r="I1956">
        <v>0.63800000000000001</v>
      </c>
      <c r="J1956">
        <v>0.63800000000000001</v>
      </c>
      <c r="K1956">
        <v>0.63800000000000001</v>
      </c>
      <c r="L1956">
        <v>0.63800000000000001</v>
      </c>
      <c r="M1956">
        <v>0.63800000000000001</v>
      </c>
      <c r="N1956">
        <v>0.63800000000000001</v>
      </c>
      <c r="O1956">
        <v>0.63800000000000001</v>
      </c>
      <c r="P1956">
        <v>0.63800000000000001</v>
      </c>
      <c r="Q1956">
        <v>0.63800000000000001</v>
      </c>
      <c r="R1956">
        <v>0.63800000000000001</v>
      </c>
      <c r="S1956">
        <v>0.63800000000000001</v>
      </c>
      <c r="T1956">
        <v>0.63800000000000001</v>
      </c>
      <c r="U1956">
        <v>0.63800000000000001</v>
      </c>
      <c r="V1956">
        <v>0.63800000000000001</v>
      </c>
      <c r="W1956">
        <v>0.63800000000000001</v>
      </c>
      <c r="X1956">
        <v>0.63800000000000001</v>
      </c>
      <c r="Y1956">
        <v>0.63800000000000001</v>
      </c>
      <c r="Z1956">
        <v>0.63800000000000001</v>
      </c>
      <c r="AA1956">
        <v>0.63800000000000001</v>
      </c>
      <c r="AB1956" s="7">
        <f t="shared" si="90"/>
        <v>15.311999999999999</v>
      </c>
      <c r="AC1956">
        <f>INDEX(SHELF_days!$C$2:$C$289,MATCH(A1956&amp;"|"&amp;C1956,SHELF_days!$D$2:$D$289,0))</f>
        <v>21</v>
      </c>
      <c r="AD1956" s="8">
        <f t="shared" si="91"/>
        <v>321.55199999999996</v>
      </c>
      <c r="AE1956" s="7">
        <f t="shared" si="92"/>
        <v>0.63800000000000001</v>
      </c>
    </row>
    <row r="1957" spans="1:31" x14ac:dyDescent="0.45">
      <c r="A1957" t="s">
        <v>39</v>
      </c>
      <c r="B1957" t="s">
        <v>181</v>
      </c>
      <c r="C1957" t="s">
        <v>139</v>
      </c>
      <c r="D1957">
        <v>0.63800000000000001</v>
      </c>
      <c r="E1957">
        <v>0.63800000000000001</v>
      </c>
      <c r="F1957">
        <v>0.63800000000000001</v>
      </c>
      <c r="G1957">
        <v>0.63800000000000001</v>
      </c>
      <c r="H1957">
        <v>0.63800000000000001</v>
      </c>
      <c r="I1957">
        <v>0.63800000000000001</v>
      </c>
      <c r="J1957">
        <v>0.63800000000000001</v>
      </c>
      <c r="K1957">
        <v>0.63800000000000001</v>
      </c>
      <c r="L1957">
        <v>0.63800000000000001</v>
      </c>
      <c r="M1957">
        <v>0.63800000000000001</v>
      </c>
      <c r="N1957">
        <v>0.63800000000000001</v>
      </c>
      <c r="O1957">
        <v>0.63800000000000001</v>
      </c>
      <c r="P1957">
        <v>0.63800000000000001</v>
      </c>
      <c r="Q1957">
        <v>0.63800000000000001</v>
      </c>
      <c r="R1957">
        <v>0.63800000000000001</v>
      </c>
      <c r="S1957">
        <v>0.63800000000000001</v>
      </c>
      <c r="T1957">
        <v>0.63800000000000001</v>
      </c>
      <c r="U1957">
        <v>0.63800000000000001</v>
      </c>
      <c r="V1957">
        <v>0.63800000000000001</v>
      </c>
      <c r="W1957">
        <v>0.63800000000000001</v>
      </c>
      <c r="X1957">
        <v>0.63800000000000001</v>
      </c>
      <c r="Y1957">
        <v>0.63800000000000001</v>
      </c>
      <c r="Z1957">
        <v>0.63800000000000001</v>
      </c>
      <c r="AA1957">
        <v>0.63800000000000001</v>
      </c>
      <c r="AB1957" s="7">
        <f t="shared" si="90"/>
        <v>15.311999999999999</v>
      </c>
      <c r="AC1957">
        <f>INDEX(SHELF_days!$C$2:$C$289,MATCH(A1957&amp;"|"&amp;C1957,SHELF_days!$D$2:$D$289,0))</f>
        <v>9</v>
      </c>
      <c r="AD1957" s="8">
        <f t="shared" si="91"/>
        <v>137.80799999999999</v>
      </c>
      <c r="AE1957" s="7">
        <f t="shared" si="92"/>
        <v>0.63800000000000001</v>
      </c>
    </row>
    <row r="1958" spans="1:31" x14ac:dyDescent="0.45">
      <c r="A1958" t="s">
        <v>39</v>
      </c>
      <c r="B1958" t="s">
        <v>182</v>
      </c>
      <c r="C1958" t="s">
        <v>134</v>
      </c>
      <c r="D1958">
        <v>0.73419999999999874</v>
      </c>
      <c r="E1958">
        <v>0.73419999999999874</v>
      </c>
      <c r="F1958">
        <v>0.73419999999999874</v>
      </c>
      <c r="G1958">
        <v>0.73419999999999874</v>
      </c>
      <c r="H1958">
        <v>0.73419999999999874</v>
      </c>
      <c r="I1958">
        <v>0.73419999999999874</v>
      </c>
      <c r="J1958">
        <v>0.73419999999999874</v>
      </c>
      <c r="K1958">
        <v>0.73419999999999874</v>
      </c>
      <c r="L1958">
        <v>0.73419999999999874</v>
      </c>
      <c r="M1958">
        <v>0.73419999999999874</v>
      </c>
      <c r="N1958">
        <v>0.73419999999999874</v>
      </c>
      <c r="O1958">
        <v>0.73419999999999874</v>
      </c>
      <c r="P1958">
        <v>0.73419999999999874</v>
      </c>
      <c r="Q1958">
        <v>0.73419999999999874</v>
      </c>
      <c r="R1958">
        <v>0.73419999999999874</v>
      </c>
      <c r="S1958">
        <v>0.73419999999999874</v>
      </c>
      <c r="T1958">
        <v>0.73419999999999874</v>
      </c>
      <c r="U1958">
        <v>0.73419999999999874</v>
      </c>
      <c r="V1958">
        <v>0.73419999999999874</v>
      </c>
      <c r="W1958">
        <v>0.73419999999999874</v>
      </c>
      <c r="X1958">
        <v>0.73419999999999874</v>
      </c>
      <c r="Y1958">
        <v>0.73419999999999874</v>
      </c>
      <c r="Z1958">
        <v>0.73419999999999874</v>
      </c>
      <c r="AA1958">
        <v>0.73419999999999874</v>
      </c>
      <c r="AB1958" s="7">
        <f t="shared" si="90"/>
        <v>17.620799999999974</v>
      </c>
      <c r="AC1958">
        <f>INDEX(SHELF_days!$C$2:$C$289,MATCH(A1958&amp;"|"&amp;C1958,SHELF_days!$D$2:$D$289,0))</f>
        <v>39</v>
      </c>
      <c r="AD1958" s="8">
        <f t="shared" si="91"/>
        <v>687.21119999999905</v>
      </c>
      <c r="AE1958" s="7">
        <f t="shared" si="92"/>
        <v>0.73419999999999874</v>
      </c>
    </row>
    <row r="1959" spans="1:31" x14ac:dyDescent="0.45">
      <c r="A1959" t="s">
        <v>39</v>
      </c>
      <c r="B1959" t="s">
        <v>182</v>
      </c>
      <c r="C1959" t="s">
        <v>135</v>
      </c>
      <c r="D1959">
        <v>0.73419999999999963</v>
      </c>
      <c r="E1959">
        <v>0.73419999999999963</v>
      </c>
      <c r="F1959">
        <v>0.73419999999999963</v>
      </c>
      <c r="G1959">
        <v>0.73419999999999963</v>
      </c>
      <c r="H1959">
        <v>0.73419999999999963</v>
      </c>
      <c r="I1959">
        <v>0.73419999999999963</v>
      </c>
      <c r="J1959">
        <v>0.73419999999999963</v>
      </c>
      <c r="K1959">
        <v>0.73419999999999963</v>
      </c>
      <c r="L1959">
        <v>0.73419999999999963</v>
      </c>
      <c r="M1959">
        <v>0.73419999999999963</v>
      </c>
      <c r="N1959">
        <v>0.73419999999999963</v>
      </c>
      <c r="O1959">
        <v>0.73419999999999963</v>
      </c>
      <c r="P1959">
        <v>0.73419999999999963</v>
      </c>
      <c r="Q1959">
        <v>0.73419999999999963</v>
      </c>
      <c r="R1959">
        <v>0.73419999999999963</v>
      </c>
      <c r="S1959">
        <v>0.73419999999999963</v>
      </c>
      <c r="T1959">
        <v>0.73419999999999963</v>
      </c>
      <c r="U1959">
        <v>0.73419999999999963</v>
      </c>
      <c r="V1959">
        <v>0.73419999999999963</v>
      </c>
      <c r="W1959">
        <v>0.73419999999999963</v>
      </c>
      <c r="X1959">
        <v>0.73419999999999963</v>
      </c>
      <c r="Y1959">
        <v>0.73419999999999963</v>
      </c>
      <c r="Z1959">
        <v>0.73419999999999963</v>
      </c>
      <c r="AA1959">
        <v>0.73419999999999963</v>
      </c>
      <c r="AB1959" s="7">
        <f t="shared" si="90"/>
        <v>17.620799999999996</v>
      </c>
      <c r="AC1959">
        <f>INDEX(SHELF_days!$C$2:$C$289,MATCH(A1959&amp;"|"&amp;C1959,SHELF_days!$D$2:$D$289,0))</f>
        <v>100</v>
      </c>
      <c r="AD1959" s="8">
        <f t="shared" si="91"/>
        <v>1762.0799999999995</v>
      </c>
      <c r="AE1959" s="7">
        <f t="shared" si="92"/>
        <v>0.73419999999999963</v>
      </c>
    </row>
    <row r="1960" spans="1:31" x14ac:dyDescent="0.45">
      <c r="A1960" t="s">
        <v>39</v>
      </c>
      <c r="B1960" t="s">
        <v>182</v>
      </c>
      <c r="C1960" t="s">
        <v>136</v>
      </c>
      <c r="D1960">
        <v>0.73419999999999974</v>
      </c>
      <c r="E1960">
        <v>0.73419999999999974</v>
      </c>
      <c r="F1960">
        <v>0.73419999999999974</v>
      </c>
      <c r="G1960">
        <v>0.73419999999999974</v>
      </c>
      <c r="H1960">
        <v>0.73419999999999974</v>
      </c>
      <c r="I1960">
        <v>0.73419999999999974</v>
      </c>
      <c r="J1960">
        <v>0.73419999999999974</v>
      </c>
      <c r="K1960">
        <v>0.73419999999999974</v>
      </c>
      <c r="L1960">
        <v>0.73419999999999974</v>
      </c>
      <c r="M1960">
        <v>0.73419999999999974</v>
      </c>
      <c r="N1960">
        <v>0.73419999999999974</v>
      </c>
      <c r="O1960">
        <v>0.73419999999999974</v>
      </c>
      <c r="P1960">
        <v>0.73419999999999974</v>
      </c>
      <c r="Q1960">
        <v>0.73419999999999974</v>
      </c>
      <c r="R1960">
        <v>0.73419999999999974</v>
      </c>
      <c r="S1960">
        <v>0.73419999999999974</v>
      </c>
      <c r="T1960">
        <v>0.73419999999999974</v>
      </c>
      <c r="U1960">
        <v>0.73419999999999974</v>
      </c>
      <c r="V1960">
        <v>0.73419999999999974</v>
      </c>
      <c r="W1960">
        <v>0.73419999999999974</v>
      </c>
      <c r="X1960">
        <v>0.73419999999999974</v>
      </c>
      <c r="Y1960">
        <v>0.73419999999999974</v>
      </c>
      <c r="Z1960">
        <v>0.73419999999999974</v>
      </c>
      <c r="AA1960">
        <v>0.73419999999999974</v>
      </c>
      <c r="AB1960" s="7">
        <f t="shared" si="90"/>
        <v>17.620799999999996</v>
      </c>
      <c r="AC1960">
        <f>INDEX(SHELF_days!$C$2:$C$289,MATCH(A1960&amp;"|"&amp;C1960,SHELF_days!$D$2:$D$289,0))</f>
        <v>79</v>
      </c>
      <c r="AD1960" s="8">
        <f t="shared" si="91"/>
        <v>1392.0431999999996</v>
      </c>
      <c r="AE1960" s="7">
        <f t="shared" si="92"/>
        <v>0.73419999999999974</v>
      </c>
    </row>
    <row r="1961" spans="1:31" x14ac:dyDescent="0.45">
      <c r="A1961" t="s">
        <v>39</v>
      </c>
      <c r="B1961" t="s">
        <v>182</v>
      </c>
      <c r="C1961" t="s">
        <v>137</v>
      </c>
      <c r="D1961">
        <v>0.73420000000000085</v>
      </c>
      <c r="E1961">
        <v>0.73420000000000085</v>
      </c>
      <c r="F1961">
        <v>0.73420000000000085</v>
      </c>
      <c r="G1961">
        <v>0.73420000000000085</v>
      </c>
      <c r="H1961">
        <v>0.73420000000000085</v>
      </c>
      <c r="I1961">
        <v>0.73420000000000085</v>
      </c>
      <c r="J1961">
        <v>0.73420000000000085</v>
      </c>
      <c r="K1961">
        <v>0.73420000000000085</v>
      </c>
      <c r="L1961">
        <v>0.73420000000000085</v>
      </c>
      <c r="M1961">
        <v>0.73420000000000085</v>
      </c>
      <c r="N1961">
        <v>0.73420000000000085</v>
      </c>
      <c r="O1961">
        <v>0.73420000000000085</v>
      </c>
      <c r="P1961">
        <v>0.73420000000000085</v>
      </c>
      <c r="Q1961">
        <v>0.73420000000000085</v>
      </c>
      <c r="R1961">
        <v>0.73420000000000085</v>
      </c>
      <c r="S1961">
        <v>0.73420000000000085</v>
      </c>
      <c r="T1961">
        <v>0.73420000000000085</v>
      </c>
      <c r="U1961">
        <v>0.73420000000000085</v>
      </c>
      <c r="V1961">
        <v>0.73420000000000085</v>
      </c>
      <c r="W1961">
        <v>0.73420000000000085</v>
      </c>
      <c r="X1961">
        <v>0.73420000000000085</v>
      </c>
      <c r="Y1961">
        <v>0.73420000000000085</v>
      </c>
      <c r="Z1961">
        <v>0.73420000000000085</v>
      </c>
      <c r="AA1961">
        <v>0.73420000000000085</v>
      </c>
      <c r="AB1961" s="7">
        <f t="shared" si="90"/>
        <v>17.620800000000028</v>
      </c>
      <c r="AC1961">
        <f>INDEX(SHELF_days!$C$2:$C$289,MATCH(A1961&amp;"|"&amp;C1961,SHELF_days!$D$2:$D$289,0))</f>
        <v>117</v>
      </c>
      <c r="AD1961" s="8">
        <f t="shared" si="91"/>
        <v>2061.6336000000033</v>
      </c>
      <c r="AE1961" s="7">
        <f t="shared" si="92"/>
        <v>0.73420000000000085</v>
      </c>
    </row>
    <row r="1962" spans="1:31" x14ac:dyDescent="0.45">
      <c r="A1962" t="s">
        <v>39</v>
      </c>
      <c r="B1962" t="s">
        <v>182</v>
      </c>
      <c r="C1962" t="s">
        <v>138</v>
      </c>
      <c r="D1962">
        <v>0.73420000000000007</v>
      </c>
      <c r="E1962">
        <v>0.73420000000000007</v>
      </c>
      <c r="F1962">
        <v>0.73420000000000007</v>
      </c>
      <c r="G1962">
        <v>0.73420000000000007</v>
      </c>
      <c r="H1962">
        <v>0.73420000000000007</v>
      </c>
      <c r="I1962">
        <v>0.73420000000000007</v>
      </c>
      <c r="J1962">
        <v>0.73420000000000007</v>
      </c>
      <c r="K1962">
        <v>0.73420000000000007</v>
      </c>
      <c r="L1962">
        <v>0.73420000000000007</v>
      </c>
      <c r="M1962">
        <v>0.73420000000000007</v>
      </c>
      <c r="N1962">
        <v>0.73420000000000007</v>
      </c>
      <c r="O1962">
        <v>0.73420000000000007</v>
      </c>
      <c r="P1962">
        <v>0.73420000000000007</v>
      </c>
      <c r="Q1962">
        <v>0.73420000000000007</v>
      </c>
      <c r="R1962">
        <v>0.73420000000000007</v>
      </c>
      <c r="S1962">
        <v>0.73420000000000007</v>
      </c>
      <c r="T1962">
        <v>0.73420000000000007</v>
      </c>
      <c r="U1962">
        <v>0.73420000000000007</v>
      </c>
      <c r="V1962">
        <v>0.73420000000000007</v>
      </c>
      <c r="W1962">
        <v>0.73420000000000007</v>
      </c>
      <c r="X1962">
        <v>0.73420000000000007</v>
      </c>
      <c r="Y1962">
        <v>0.73420000000000007</v>
      </c>
      <c r="Z1962">
        <v>0.73420000000000007</v>
      </c>
      <c r="AA1962">
        <v>0.73420000000000007</v>
      </c>
      <c r="AB1962" s="7">
        <f t="shared" si="90"/>
        <v>17.620799999999999</v>
      </c>
      <c r="AC1962">
        <f>INDEX(SHELF_days!$C$2:$C$289,MATCH(A1962&amp;"|"&amp;C1962,SHELF_days!$D$2:$D$289,0))</f>
        <v>21</v>
      </c>
      <c r="AD1962" s="8">
        <f t="shared" si="91"/>
        <v>370.03679999999997</v>
      </c>
      <c r="AE1962" s="7">
        <f t="shared" si="92"/>
        <v>0.73420000000000007</v>
      </c>
    </row>
    <row r="1963" spans="1:31" x14ac:dyDescent="0.45">
      <c r="A1963" t="s">
        <v>39</v>
      </c>
      <c r="B1963" t="s">
        <v>182</v>
      </c>
      <c r="C1963" t="s">
        <v>139</v>
      </c>
      <c r="D1963">
        <v>0.73420000000000007</v>
      </c>
      <c r="E1963">
        <v>0.73420000000000007</v>
      </c>
      <c r="F1963">
        <v>0.73420000000000007</v>
      </c>
      <c r="G1963">
        <v>0.73420000000000007</v>
      </c>
      <c r="H1963">
        <v>0.73420000000000007</v>
      </c>
      <c r="I1963">
        <v>0.73420000000000007</v>
      </c>
      <c r="J1963">
        <v>0.73420000000000007</v>
      </c>
      <c r="K1963">
        <v>0.73420000000000007</v>
      </c>
      <c r="L1963">
        <v>0.73420000000000007</v>
      </c>
      <c r="M1963">
        <v>0.73420000000000007</v>
      </c>
      <c r="N1963">
        <v>0.73420000000000007</v>
      </c>
      <c r="O1963">
        <v>0.73420000000000007</v>
      </c>
      <c r="P1963">
        <v>0.73420000000000007</v>
      </c>
      <c r="Q1963">
        <v>0.73420000000000007</v>
      </c>
      <c r="R1963">
        <v>0.73420000000000007</v>
      </c>
      <c r="S1963">
        <v>0.73420000000000007</v>
      </c>
      <c r="T1963">
        <v>0.73420000000000007</v>
      </c>
      <c r="U1963">
        <v>0.73420000000000007</v>
      </c>
      <c r="V1963">
        <v>0.73420000000000007</v>
      </c>
      <c r="W1963">
        <v>0.73420000000000007</v>
      </c>
      <c r="X1963">
        <v>0.73420000000000007</v>
      </c>
      <c r="Y1963">
        <v>0.73420000000000007</v>
      </c>
      <c r="Z1963">
        <v>0.73420000000000007</v>
      </c>
      <c r="AA1963">
        <v>0.73420000000000007</v>
      </c>
      <c r="AB1963" s="7">
        <f t="shared" si="90"/>
        <v>17.620799999999999</v>
      </c>
      <c r="AC1963">
        <f>INDEX(SHELF_days!$C$2:$C$289,MATCH(A1963&amp;"|"&amp;C1963,SHELF_days!$D$2:$D$289,0))</f>
        <v>9</v>
      </c>
      <c r="AD1963" s="8">
        <f t="shared" si="91"/>
        <v>158.5872</v>
      </c>
      <c r="AE1963" s="7">
        <f t="shared" si="92"/>
        <v>0.73420000000000007</v>
      </c>
    </row>
    <row r="1964" spans="1:31" x14ac:dyDescent="0.45">
      <c r="A1964" t="s">
        <v>39</v>
      </c>
      <c r="B1964" t="s">
        <v>183</v>
      </c>
      <c r="C1964" t="s">
        <v>134</v>
      </c>
      <c r="D1964">
        <v>2.1871848395422829E-7</v>
      </c>
      <c r="E1964">
        <v>2.1871848395422829E-7</v>
      </c>
      <c r="F1964">
        <v>2.1871848395422829E-7</v>
      </c>
      <c r="G1964">
        <v>2.1871848395422829E-7</v>
      </c>
      <c r="H1964">
        <v>2.1871848395422829E-7</v>
      </c>
      <c r="I1964">
        <v>2.1871848395422829E-7</v>
      </c>
      <c r="J1964">
        <v>4.748841135585239E-2</v>
      </c>
      <c r="K1964">
        <v>2.894107008996788E-2</v>
      </c>
      <c r="L1964">
        <v>2.7821230617310701E-2</v>
      </c>
      <c r="M1964">
        <v>2.7821230617310701E-2</v>
      </c>
      <c r="N1964">
        <v>2.7821230617310701E-2</v>
      </c>
      <c r="O1964">
        <v>2.7821230617310701E-2</v>
      </c>
      <c r="P1964">
        <v>2.7821230617310701E-2</v>
      </c>
      <c r="Q1964">
        <v>2.7821230617310701E-2</v>
      </c>
      <c r="R1964">
        <v>2.7821230617310701E-2</v>
      </c>
      <c r="S1964">
        <v>2.7821230617310701E-2</v>
      </c>
      <c r="T1964">
        <v>2.7821230617310701E-2</v>
      </c>
      <c r="U1964">
        <v>5.7881921461451817E-2</v>
      </c>
      <c r="V1964">
        <v>0.26095781083112679</v>
      </c>
      <c r="W1964">
        <v>0.21096747687204009</v>
      </c>
      <c r="X1964">
        <v>7.9596308735944893E-2</v>
      </c>
      <c r="Y1964">
        <v>1.1200581911411319E-3</v>
      </c>
      <c r="Z1964">
        <v>2.1871848395422829E-7</v>
      </c>
      <c r="AA1964">
        <v>2.1871848395422829E-7</v>
      </c>
      <c r="AB1964" s="7">
        <f t="shared" si="90"/>
        <v>0.93734588284119302</v>
      </c>
      <c r="AC1964">
        <f>INDEX(SHELF_days!$C$2:$C$289,MATCH(A1964&amp;"|"&amp;C1964,SHELF_days!$D$2:$D$289,0))</f>
        <v>39</v>
      </c>
      <c r="AD1964" s="8">
        <f t="shared" si="91"/>
        <v>36.556489430806529</v>
      </c>
      <c r="AE1964" s="7">
        <f t="shared" si="92"/>
        <v>0.26095781083112679</v>
      </c>
    </row>
    <row r="1965" spans="1:31" x14ac:dyDescent="0.45">
      <c r="A1965" t="s">
        <v>39</v>
      </c>
      <c r="B1965" t="s">
        <v>183</v>
      </c>
      <c r="C1965" t="s">
        <v>135</v>
      </c>
      <c r="D1965">
        <v>1.1287150753362689E-2</v>
      </c>
      <c r="E1965">
        <v>1.1287150753362689E-2</v>
      </c>
      <c r="F1965">
        <v>1.1287150753362689E-2</v>
      </c>
      <c r="G1965">
        <v>1.1287150753362689E-2</v>
      </c>
      <c r="H1965">
        <v>1.1287150753362689E-2</v>
      </c>
      <c r="I1965">
        <v>1.1287150753362689E-2</v>
      </c>
      <c r="J1965">
        <v>1.1287150753362689E-2</v>
      </c>
      <c r="K1965">
        <v>1.1287150753362689E-2</v>
      </c>
      <c r="L1965">
        <v>1.1287150753362689E-2</v>
      </c>
      <c r="M1965">
        <v>1.1287150753362689E-2</v>
      </c>
      <c r="N1965">
        <v>1.1287150753362689E-2</v>
      </c>
      <c r="O1965">
        <v>4.0384779651018617E-2</v>
      </c>
      <c r="P1965">
        <v>0.12002793792131471</v>
      </c>
      <c r="Q1965">
        <v>0.24839461174725411</v>
      </c>
      <c r="R1965">
        <v>0.3461077797082146</v>
      </c>
      <c r="S1965">
        <v>0.46361061085003857</v>
      </c>
      <c r="T1965">
        <v>0.54796916817480945</v>
      </c>
      <c r="U1965">
        <v>0.68410157879379141</v>
      </c>
      <c r="V1965">
        <v>0.98005940367449951</v>
      </c>
      <c r="W1965">
        <v>0.85123552038886419</v>
      </c>
      <c r="X1965">
        <v>0.39706957440983143</v>
      </c>
      <c r="Y1965">
        <v>0.15567662773401511</v>
      </c>
      <c r="Z1965">
        <v>1.2160625542035289E-2</v>
      </c>
      <c r="AA1965">
        <v>1.2160625542035289E-2</v>
      </c>
      <c r="AB1965" s="7">
        <f t="shared" si="90"/>
        <v>4.9831175024247125</v>
      </c>
      <c r="AC1965">
        <f>INDEX(SHELF_days!$C$2:$C$289,MATCH(A1965&amp;"|"&amp;C1965,SHELF_days!$D$2:$D$289,0))</f>
        <v>100</v>
      </c>
      <c r="AD1965" s="8">
        <f t="shared" si="91"/>
        <v>498.31175024247125</v>
      </c>
      <c r="AE1965" s="7">
        <f t="shared" si="92"/>
        <v>0.98005940367449951</v>
      </c>
    </row>
    <row r="1966" spans="1:31" x14ac:dyDescent="0.45">
      <c r="A1966" t="s">
        <v>39</v>
      </c>
      <c r="B1966" t="s">
        <v>183</v>
      </c>
      <c r="C1966" t="s">
        <v>136</v>
      </c>
      <c r="D1966">
        <v>1.658715152672432E-3</v>
      </c>
      <c r="E1966">
        <v>1.658715152672432E-3</v>
      </c>
      <c r="F1966">
        <v>1.658715152672432E-3</v>
      </c>
      <c r="G1966">
        <v>1.658715152672432E-3</v>
      </c>
      <c r="H1966">
        <v>1.658715152672432E-3</v>
      </c>
      <c r="I1966">
        <v>1.658715152672432E-3</v>
      </c>
      <c r="J1966">
        <v>1.539313874829577E-2</v>
      </c>
      <c r="K1966">
        <v>1.539313874829577E-2</v>
      </c>
      <c r="L1966">
        <v>1.658715152672432E-3</v>
      </c>
      <c r="M1966">
        <v>1.658715152672432E-3</v>
      </c>
      <c r="N1966">
        <v>1.658715152672432E-3</v>
      </c>
      <c r="O1966">
        <v>2.211547297401925E-3</v>
      </c>
      <c r="P1966">
        <v>3.8707106851809843E-2</v>
      </c>
      <c r="Q1966">
        <v>9.0405550386278816E-2</v>
      </c>
      <c r="R1966">
        <v>0.19650613216303439</v>
      </c>
      <c r="S1966">
        <v>0.33137126147024643</v>
      </c>
      <c r="T1966">
        <v>0.50634263527713097</v>
      </c>
      <c r="U1966">
        <v>0.6781438622540823</v>
      </c>
      <c r="V1966">
        <v>0.73011872186091598</v>
      </c>
      <c r="W1966">
        <v>0.61284056515791097</v>
      </c>
      <c r="X1966">
        <v>0.23300169171744239</v>
      </c>
      <c r="Y1966">
        <v>1.484030660356628E-2</v>
      </c>
      <c r="Z1966">
        <v>1.1058830079429399E-3</v>
      </c>
      <c r="AA1966">
        <v>1.1058830079429399E-3</v>
      </c>
      <c r="AB1966" s="7">
        <f t="shared" si="90"/>
        <v>3.4824158609263498</v>
      </c>
      <c r="AC1966">
        <f>INDEX(SHELF_days!$C$2:$C$289,MATCH(A1966&amp;"|"&amp;C1966,SHELF_days!$D$2:$D$289,0))</f>
        <v>79</v>
      </c>
      <c r="AD1966" s="8">
        <f t="shared" si="91"/>
        <v>275.11085301318161</v>
      </c>
      <c r="AE1966" s="7">
        <f t="shared" si="92"/>
        <v>0.73011872186091598</v>
      </c>
    </row>
    <row r="1967" spans="1:31" x14ac:dyDescent="0.45">
      <c r="A1967" t="s">
        <v>39</v>
      </c>
      <c r="B1967" t="s">
        <v>183</v>
      </c>
      <c r="C1967" t="s">
        <v>137</v>
      </c>
      <c r="D1967">
        <v>3.7349854270301338E-4</v>
      </c>
      <c r="E1967">
        <v>3.7349854270301338E-4</v>
      </c>
      <c r="F1967">
        <v>3.7349854270301338E-4</v>
      </c>
      <c r="G1967">
        <v>3.7349854270301338E-4</v>
      </c>
      <c r="H1967">
        <v>3.7349854270301338E-4</v>
      </c>
      <c r="I1967">
        <v>3.7349854270301338E-4</v>
      </c>
      <c r="J1967">
        <v>3.7349854270301338E-4</v>
      </c>
      <c r="K1967">
        <v>3.7349854270301338E-4</v>
      </c>
      <c r="L1967">
        <v>3.7349854270301338E-4</v>
      </c>
      <c r="M1967">
        <v>3.7349854270301338E-4</v>
      </c>
      <c r="N1967">
        <v>3.7349854270301338E-4</v>
      </c>
      <c r="O1967">
        <v>7.4677836692207261E-4</v>
      </c>
      <c r="P1967">
        <v>2.6905528548523329E-2</v>
      </c>
      <c r="Q1967">
        <v>8.5096353645922593E-2</v>
      </c>
      <c r="R1967">
        <v>0.15602535274479731</v>
      </c>
      <c r="S1967">
        <v>0.19034376658393701</v>
      </c>
      <c r="T1967">
        <v>0.25969215892713399</v>
      </c>
      <c r="U1967">
        <v>0.38690475652153872</v>
      </c>
      <c r="V1967">
        <v>0.47430472786407951</v>
      </c>
      <c r="W1967">
        <v>0.38517250483727222</v>
      </c>
      <c r="X1967">
        <v>0.15045531786777849</v>
      </c>
      <c r="Y1967">
        <v>1.6885298267142961E-2</v>
      </c>
      <c r="Z1967">
        <v>2.1871848395422829E-7</v>
      </c>
      <c r="AA1967">
        <v>2.1871848395422829E-7</v>
      </c>
      <c r="AB1967" s="7">
        <f t="shared" si="90"/>
        <v>2.1366414655817487</v>
      </c>
      <c r="AC1967">
        <f>INDEX(SHELF_days!$C$2:$C$289,MATCH(A1967&amp;"|"&amp;C1967,SHELF_days!$D$2:$D$289,0))</f>
        <v>117</v>
      </c>
      <c r="AD1967" s="8">
        <f t="shared" si="91"/>
        <v>249.98705147306461</v>
      </c>
      <c r="AE1967" s="7">
        <f t="shared" si="92"/>
        <v>0.47430472786407951</v>
      </c>
    </row>
    <row r="1968" spans="1:31" x14ac:dyDescent="0.45">
      <c r="A1968" t="s">
        <v>39</v>
      </c>
      <c r="B1968" t="s">
        <v>183</v>
      </c>
      <c r="C1968" t="s">
        <v>138</v>
      </c>
      <c r="D1968">
        <v>2.1871848395422829E-7</v>
      </c>
      <c r="E1968">
        <v>2.1871848395422829E-7</v>
      </c>
      <c r="F1968">
        <v>2.1871848395422829E-7</v>
      </c>
      <c r="G1968">
        <v>2.1871848395422829E-7</v>
      </c>
      <c r="H1968">
        <v>2.1871848395422829E-7</v>
      </c>
      <c r="I1968">
        <v>2.1871848395422829E-7</v>
      </c>
      <c r="J1968">
        <v>2.1871848395422829E-7</v>
      </c>
      <c r="K1968">
        <v>2.1871848395422829E-7</v>
      </c>
      <c r="L1968">
        <v>2.1871848395422829E-7</v>
      </c>
      <c r="M1968">
        <v>2.1871848395422829E-7</v>
      </c>
      <c r="N1968">
        <v>2.1871848395422829E-7</v>
      </c>
      <c r="O1968">
        <v>5.1667812244876501E-2</v>
      </c>
      <c r="P1968">
        <v>0.33801676454334889</v>
      </c>
      <c r="Q1968">
        <v>0.87142780085513116</v>
      </c>
      <c r="R1968">
        <v>1</v>
      </c>
      <c r="S1968">
        <v>1</v>
      </c>
      <c r="T1968">
        <v>1</v>
      </c>
      <c r="U1968">
        <v>1</v>
      </c>
      <c r="V1968">
        <v>1</v>
      </c>
      <c r="W1968">
        <v>1</v>
      </c>
      <c r="X1968">
        <v>0.89157491279624013</v>
      </c>
      <c r="Y1968">
        <v>6.2393243518596587E-3</v>
      </c>
      <c r="Z1968">
        <v>2.1871848395422829E-7</v>
      </c>
      <c r="AA1968">
        <v>2.1871848395422829E-7</v>
      </c>
      <c r="AB1968" s="7">
        <f t="shared" si="90"/>
        <v>8.1589294581317464</v>
      </c>
      <c r="AC1968">
        <f>INDEX(SHELF_days!$C$2:$C$289,MATCH(A1968&amp;"|"&amp;C1968,SHELF_days!$D$2:$D$289,0))</f>
        <v>21</v>
      </c>
      <c r="AD1968" s="8">
        <f t="shared" si="91"/>
        <v>171.33751862076667</v>
      </c>
      <c r="AE1968" s="7">
        <f t="shared" si="92"/>
        <v>1</v>
      </c>
    </row>
    <row r="1969" spans="1:31" x14ac:dyDescent="0.45">
      <c r="A1969" t="s">
        <v>39</v>
      </c>
      <c r="B1969" t="s">
        <v>183</v>
      </c>
      <c r="C1969" t="s">
        <v>139</v>
      </c>
      <c r="D1969">
        <v>2.1871848395422829E-7</v>
      </c>
      <c r="E1969">
        <v>2.1871848395422829E-7</v>
      </c>
      <c r="F1969">
        <v>2.1871848395422829E-7</v>
      </c>
      <c r="G1969">
        <v>2.1871848395422829E-7</v>
      </c>
      <c r="H1969">
        <v>2.1871848395422829E-7</v>
      </c>
      <c r="I1969">
        <v>2.1871848395422829E-7</v>
      </c>
      <c r="J1969">
        <v>2.1871848395422829E-7</v>
      </c>
      <c r="K1969">
        <v>2.1871848395422829E-7</v>
      </c>
      <c r="L1969">
        <v>2.1871848395422829E-7</v>
      </c>
      <c r="M1969">
        <v>2.1871848395422829E-7</v>
      </c>
      <c r="N1969">
        <v>2.1871848395422829E-7</v>
      </c>
      <c r="O1969">
        <v>2.1871848395422829E-7</v>
      </c>
      <c r="P1969">
        <v>2.1871848395422829E-7</v>
      </c>
      <c r="Q1969">
        <v>2.1871848395422829E-7</v>
      </c>
      <c r="R1969">
        <v>2.1871848395422829E-7</v>
      </c>
      <c r="S1969">
        <v>2.1871848395422829E-7</v>
      </c>
      <c r="T1969">
        <v>2.1871848395422829E-7</v>
      </c>
      <c r="U1969">
        <v>2.1871848395422829E-7</v>
      </c>
      <c r="V1969">
        <v>0.4361310333404273</v>
      </c>
      <c r="W1969">
        <v>0.4361310333404273</v>
      </c>
      <c r="X1969">
        <v>0.1205579369467332</v>
      </c>
      <c r="Y1969">
        <v>2.1871848395422829E-7</v>
      </c>
      <c r="Z1969">
        <v>2.1871848395422829E-7</v>
      </c>
      <c r="AA1969">
        <v>2.1871848395422829E-7</v>
      </c>
      <c r="AB1969" s="7">
        <f t="shared" si="90"/>
        <v>0.99282459671575096</v>
      </c>
      <c r="AC1969">
        <f>INDEX(SHELF_days!$C$2:$C$289,MATCH(A1969&amp;"|"&amp;C1969,SHELF_days!$D$2:$D$289,0))</f>
        <v>9</v>
      </c>
      <c r="AD1969" s="8">
        <f t="shared" si="91"/>
        <v>8.9354213704417589</v>
      </c>
      <c r="AE1969" s="7">
        <f t="shared" si="92"/>
        <v>0.4361310333404273</v>
      </c>
    </row>
    <row r="1970" spans="1:31" x14ac:dyDescent="0.45">
      <c r="A1970" t="s">
        <v>39</v>
      </c>
      <c r="B1970" t="s">
        <v>184</v>
      </c>
      <c r="C1970" t="s">
        <v>134</v>
      </c>
      <c r="D1970">
        <v>0.90900000000000014</v>
      </c>
      <c r="E1970">
        <v>0.90900000000000014</v>
      </c>
      <c r="F1970">
        <v>0.90900000000000014</v>
      </c>
      <c r="G1970">
        <v>0.90900000000000014</v>
      </c>
      <c r="H1970">
        <v>0.90900000000000014</v>
      </c>
      <c r="I1970">
        <v>0.90900000000000014</v>
      </c>
      <c r="J1970">
        <v>0.90900000000000014</v>
      </c>
      <c r="K1970">
        <v>0.90900000000000014</v>
      </c>
      <c r="L1970">
        <v>0.90900000000000014</v>
      </c>
      <c r="M1970">
        <v>0.90900000000000014</v>
      </c>
      <c r="N1970">
        <v>0.90900000000000014</v>
      </c>
      <c r="O1970">
        <v>0.90900000000000014</v>
      </c>
      <c r="P1970">
        <v>0.90900000000000014</v>
      </c>
      <c r="Q1970">
        <v>0.90900000000000014</v>
      </c>
      <c r="R1970">
        <v>0.90900000000000014</v>
      </c>
      <c r="S1970">
        <v>0.90900000000000014</v>
      </c>
      <c r="T1970">
        <v>0.90900000000000014</v>
      </c>
      <c r="U1970">
        <v>0.90900000000000014</v>
      </c>
      <c r="V1970">
        <v>0.90900000000000014</v>
      </c>
      <c r="W1970">
        <v>0.90900000000000014</v>
      </c>
      <c r="X1970">
        <v>0.90900000000000014</v>
      </c>
      <c r="Y1970">
        <v>0.90900000000000014</v>
      </c>
      <c r="Z1970">
        <v>0.90900000000000014</v>
      </c>
      <c r="AA1970">
        <v>0.90900000000000014</v>
      </c>
      <c r="AB1970" s="7">
        <f t="shared" si="90"/>
        <v>21.815999999999999</v>
      </c>
      <c r="AC1970">
        <f>INDEX(SHELF_days!$C$2:$C$289,MATCH(A1970&amp;"|"&amp;C1970,SHELF_days!$D$2:$D$289,0))</f>
        <v>39</v>
      </c>
      <c r="AD1970" s="8">
        <f t="shared" si="91"/>
        <v>850.82399999999996</v>
      </c>
      <c r="AE1970" s="7">
        <f t="shared" si="92"/>
        <v>0.90900000000000014</v>
      </c>
    </row>
    <row r="1971" spans="1:31" x14ac:dyDescent="0.45">
      <c r="A1971" t="s">
        <v>39</v>
      </c>
      <c r="B1971" t="s">
        <v>184</v>
      </c>
      <c r="C1971" t="s">
        <v>135</v>
      </c>
      <c r="D1971">
        <v>0.90900000000000014</v>
      </c>
      <c r="E1971">
        <v>0.90900000000000014</v>
      </c>
      <c r="F1971">
        <v>0.90900000000000014</v>
      </c>
      <c r="G1971">
        <v>0.90900000000000014</v>
      </c>
      <c r="H1971">
        <v>0.90900000000000014</v>
      </c>
      <c r="I1971">
        <v>0.90900000000000014</v>
      </c>
      <c r="J1971">
        <v>0.90900000000000014</v>
      </c>
      <c r="K1971">
        <v>0.90900000000000014</v>
      </c>
      <c r="L1971">
        <v>0.90900000000000014</v>
      </c>
      <c r="M1971">
        <v>0.90900000000000014</v>
      </c>
      <c r="N1971">
        <v>0.90900000000000014</v>
      </c>
      <c r="O1971">
        <v>0.90900000000000014</v>
      </c>
      <c r="P1971">
        <v>0.90900000000000014</v>
      </c>
      <c r="Q1971">
        <v>0.90900000000000014</v>
      </c>
      <c r="R1971">
        <v>0.90900000000000014</v>
      </c>
      <c r="S1971">
        <v>0.90900000000000014</v>
      </c>
      <c r="T1971">
        <v>0.90900000000000014</v>
      </c>
      <c r="U1971">
        <v>0.90900000000000014</v>
      </c>
      <c r="V1971">
        <v>0.90900000000000014</v>
      </c>
      <c r="W1971">
        <v>0.90900000000000014</v>
      </c>
      <c r="X1971">
        <v>0.90900000000000014</v>
      </c>
      <c r="Y1971">
        <v>0.90900000000000014</v>
      </c>
      <c r="Z1971">
        <v>0.90900000000000014</v>
      </c>
      <c r="AA1971">
        <v>0.90900000000000014</v>
      </c>
      <c r="AB1971" s="7">
        <f t="shared" si="90"/>
        <v>21.815999999999999</v>
      </c>
      <c r="AC1971">
        <f>INDEX(SHELF_days!$C$2:$C$289,MATCH(A1971&amp;"|"&amp;C1971,SHELF_days!$D$2:$D$289,0))</f>
        <v>100</v>
      </c>
      <c r="AD1971" s="8">
        <f t="shared" si="91"/>
        <v>2181.6</v>
      </c>
      <c r="AE1971" s="7">
        <f t="shared" si="92"/>
        <v>0.90900000000000014</v>
      </c>
    </row>
    <row r="1972" spans="1:31" x14ac:dyDescent="0.45">
      <c r="A1972" t="s">
        <v>39</v>
      </c>
      <c r="B1972" t="s">
        <v>184</v>
      </c>
      <c r="C1972" t="s">
        <v>136</v>
      </c>
      <c r="D1972">
        <v>0.90900000000000014</v>
      </c>
      <c r="E1972">
        <v>0.90900000000000014</v>
      </c>
      <c r="F1972">
        <v>0.90900000000000014</v>
      </c>
      <c r="G1972">
        <v>0.90900000000000014</v>
      </c>
      <c r="H1972">
        <v>0.90900000000000014</v>
      </c>
      <c r="I1972">
        <v>0.90900000000000014</v>
      </c>
      <c r="J1972">
        <v>0.90900000000000014</v>
      </c>
      <c r="K1972">
        <v>0.90900000000000014</v>
      </c>
      <c r="L1972">
        <v>0.90900000000000014</v>
      </c>
      <c r="M1972">
        <v>0.90900000000000014</v>
      </c>
      <c r="N1972">
        <v>0.90900000000000014</v>
      </c>
      <c r="O1972">
        <v>0.90900000000000014</v>
      </c>
      <c r="P1972">
        <v>0.90900000000000014</v>
      </c>
      <c r="Q1972">
        <v>0.90900000000000014</v>
      </c>
      <c r="R1972">
        <v>0.90900000000000014</v>
      </c>
      <c r="S1972">
        <v>0.90900000000000014</v>
      </c>
      <c r="T1972">
        <v>0.90900000000000014</v>
      </c>
      <c r="U1972">
        <v>0.90900000000000014</v>
      </c>
      <c r="V1972">
        <v>0.90900000000000014</v>
      </c>
      <c r="W1972">
        <v>0.90900000000000014</v>
      </c>
      <c r="X1972">
        <v>0.90900000000000014</v>
      </c>
      <c r="Y1972">
        <v>0.90900000000000014</v>
      </c>
      <c r="Z1972">
        <v>0.90900000000000014</v>
      </c>
      <c r="AA1972">
        <v>0.90900000000000014</v>
      </c>
      <c r="AB1972" s="7">
        <f t="shared" si="90"/>
        <v>21.815999999999999</v>
      </c>
      <c r="AC1972">
        <f>INDEX(SHELF_days!$C$2:$C$289,MATCH(A1972&amp;"|"&amp;C1972,SHELF_days!$D$2:$D$289,0))</f>
        <v>79</v>
      </c>
      <c r="AD1972" s="8">
        <f t="shared" si="91"/>
        <v>1723.4639999999999</v>
      </c>
      <c r="AE1972" s="7">
        <f t="shared" si="92"/>
        <v>0.90900000000000014</v>
      </c>
    </row>
    <row r="1973" spans="1:31" x14ac:dyDescent="0.45">
      <c r="A1973" t="s">
        <v>39</v>
      </c>
      <c r="B1973" t="s">
        <v>184</v>
      </c>
      <c r="C1973" t="s">
        <v>137</v>
      </c>
      <c r="D1973">
        <v>0.90900000000000014</v>
      </c>
      <c r="E1973">
        <v>0.90900000000000014</v>
      </c>
      <c r="F1973">
        <v>0.90900000000000014</v>
      </c>
      <c r="G1973">
        <v>0.90900000000000014</v>
      </c>
      <c r="H1973">
        <v>0.90900000000000014</v>
      </c>
      <c r="I1973">
        <v>0.90900000000000014</v>
      </c>
      <c r="J1973">
        <v>0.90900000000000014</v>
      </c>
      <c r="K1973">
        <v>0.90900000000000014</v>
      </c>
      <c r="L1973">
        <v>0.90900000000000014</v>
      </c>
      <c r="M1973">
        <v>0.90900000000000014</v>
      </c>
      <c r="N1973">
        <v>0.90900000000000014</v>
      </c>
      <c r="O1973">
        <v>0.90900000000000014</v>
      </c>
      <c r="P1973">
        <v>0.90900000000000014</v>
      </c>
      <c r="Q1973">
        <v>0.90900000000000014</v>
      </c>
      <c r="R1973">
        <v>0.90900000000000014</v>
      </c>
      <c r="S1973">
        <v>0.90900000000000014</v>
      </c>
      <c r="T1973">
        <v>0.90900000000000014</v>
      </c>
      <c r="U1973">
        <v>0.90900000000000014</v>
      </c>
      <c r="V1973">
        <v>0.90900000000000014</v>
      </c>
      <c r="W1973">
        <v>0.90900000000000014</v>
      </c>
      <c r="X1973">
        <v>0.90900000000000014</v>
      </c>
      <c r="Y1973">
        <v>0.90900000000000014</v>
      </c>
      <c r="Z1973">
        <v>0.90900000000000014</v>
      </c>
      <c r="AA1973">
        <v>0.90900000000000014</v>
      </c>
      <c r="AB1973" s="7">
        <f t="shared" si="90"/>
        <v>21.815999999999999</v>
      </c>
      <c r="AC1973">
        <f>INDEX(SHELF_days!$C$2:$C$289,MATCH(A1973&amp;"|"&amp;C1973,SHELF_days!$D$2:$D$289,0))</f>
        <v>117</v>
      </c>
      <c r="AD1973" s="8">
        <f t="shared" si="91"/>
        <v>2552.4719999999998</v>
      </c>
      <c r="AE1973" s="7">
        <f t="shared" si="92"/>
        <v>0.90900000000000014</v>
      </c>
    </row>
    <row r="1974" spans="1:31" x14ac:dyDescent="0.45">
      <c r="A1974" t="s">
        <v>39</v>
      </c>
      <c r="B1974" t="s">
        <v>184</v>
      </c>
      <c r="C1974" t="s">
        <v>138</v>
      </c>
      <c r="D1974">
        <v>0.90900000000000014</v>
      </c>
      <c r="E1974">
        <v>0.90900000000000014</v>
      </c>
      <c r="F1974">
        <v>0.90900000000000014</v>
      </c>
      <c r="G1974">
        <v>0.90900000000000014</v>
      </c>
      <c r="H1974">
        <v>0.90900000000000014</v>
      </c>
      <c r="I1974">
        <v>0.90900000000000014</v>
      </c>
      <c r="J1974">
        <v>0.90900000000000014</v>
      </c>
      <c r="K1974">
        <v>0.90900000000000014</v>
      </c>
      <c r="L1974">
        <v>0.90900000000000014</v>
      </c>
      <c r="M1974">
        <v>0.90900000000000014</v>
      </c>
      <c r="N1974">
        <v>0.90900000000000014</v>
      </c>
      <c r="O1974">
        <v>0.90900000000000014</v>
      </c>
      <c r="P1974">
        <v>0.90900000000000014</v>
      </c>
      <c r="Q1974">
        <v>0.90900000000000014</v>
      </c>
      <c r="R1974">
        <v>0.90900000000000014</v>
      </c>
      <c r="S1974">
        <v>0.90900000000000014</v>
      </c>
      <c r="T1974">
        <v>0.90900000000000014</v>
      </c>
      <c r="U1974">
        <v>0.90900000000000014</v>
      </c>
      <c r="V1974">
        <v>0.90900000000000014</v>
      </c>
      <c r="W1974">
        <v>0.90900000000000014</v>
      </c>
      <c r="X1974">
        <v>0.90900000000000014</v>
      </c>
      <c r="Y1974">
        <v>0.90900000000000014</v>
      </c>
      <c r="Z1974">
        <v>0.90900000000000014</v>
      </c>
      <c r="AA1974">
        <v>0.90900000000000014</v>
      </c>
      <c r="AB1974" s="7">
        <f t="shared" si="90"/>
        <v>21.815999999999999</v>
      </c>
      <c r="AC1974">
        <f>INDEX(SHELF_days!$C$2:$C$289,MATCH(A1974&amp;"|"&amp;C1974,SHELF_days!$D$2:$D$289,0))</f>
        <v>21</v>
      </c>
      <c r="AD1974" s="8">
        <f t="shared" si="91"/>
        <v>458.13599999999997</v>
      </c>
      <c r="AE1974" s="7">
        <f t="shared" si="92"/>
        <v>0.90900000000000014</v>
      </c>
    </row>
    <row r="1975" spans="1:31" x14ac:dyDescent="0.45">
      <c r="A1975" t="s">
        <v>39</v>
      </c>
      <c r="B1975" t="s">
        <v>184</v>
      </c>
      <c r="C1975" t="s">
        <v>139</v>
      </c>
      <c r="D1975">
        <v>0.90900000000000014</v>
      </c>
      <c r="E1975">
        <v>0.90900000000000014</v>
      </c>
      <c r="F1975">
        <v>0.90900000000000014</v>
      </c>
      <c r="G1975">
        <v>0.90900000000000014</v>
      </c>
      <c r="H1975">
        <v>0.90900000000000014</v>
      </c>
      <c r="I1975">
        <v>0.90900000000000014</v>
      </c>
      <c r="J1975">
        <v>0.90900000000000014</v>
      </c>
      <c r="K1975">
        <v>0.90900000000000014</v>
      </c>
      <c r="L1975">
        <v>0.90900000000000014</v>
      </c>
      <c r="M1975">
        <v>0.90900000000000014</v>
      </c>
      <c r="N1975">
        <v>0.90900000000000014</v>
      </c>
      <c r="O1975">
        <v>0.90900000000000014</v>
      </c>
      <c r="P1975">
        <v>0.90900000000000014</v>
      </c>
      <c r="Q1975">
        <v>0.90900000000000014</v>
      </c>
      <c r="R1975">
        <v>0.90900000000000014</v>
      </c>
      <c r="S1975">
        <v>0.90900000000000014</v>
      </c>
      <c r="T1975">
        <v>0.90900000000000014</v>
      </c>
      <c r="U1975">
        <v>0.90900000000000014</v>
      </c>
      <c r="V1975">
        <v>0.90900000000000014</v>
      </c>
      <c r="W1975">
        <v>0.90900000000000014</v>
      </c>
      <c r="X1975">
        <v>0.90900000000000014</v>
      </c>
      <c r="Y1975">
        <v>0.90900000000000014</v>
      </c>
      <c r="Z1975">
        <v>0.90900000000000014</v>
      </c>
      <c r="AA1975">
        <v>0.90900000000000014</v>
      </c>
      <c r="AB1975" s="7">
        <f t="shared" si="90"/>
        <v>21.815999999999999</v>
      </c>
      <c r="AC1975">
        <f>INDEX(SHELF_days!$C$2:$C$289,MATCH(A1975&amp;"|"&amp;C1975,SHELF_days!$D$2:$D$289,0))</f>
        <v>9</v>
      </c>
      <c r="AD1975" s="8">
        <f t="shared" si="91"/>
        <v>196.34399999999999</v>
      </c>
      <c r="AE1975" s="7">
        <f t="shared" si="92"/>
        <v>0.90900000000000014</v>
      </c>
    </row>
    <row r="1976" spans="1:31" x14ac:dyDescent="0.45">
      <c r="A1976" t="s">
        <v>39</v>
      </c>
      <c r="B1976" t="s">
        <v>185</v>
      </c>
      <c r="C1976" t="s">
        <v>134</v>
      </c>
      <c r="D1976">
        <v>0.45714285714285702</v>
      </c>
      <c r="E1976">
        <v>0.45242236024844718</v>
      </c>
      <c r="F1976">
        <v>0.44981366459627342</v>
      </c>
      <c r="G1976">
        <v>0.44824016563147012</v>
      </c>
      <c r="H1976">
        <v>0.44915113871635631</v>
      </c>
      <c r="I1976">
        <v>0.45217391304347859</v>
      </c>
      <c r="J1976">
        <v>0.45958592132505188</v>
      </c>
      <c r="K1976">
        <v>0.46467908902691518</v>
      </c>
      <c r="L1976">
        <v>0.46521739130434803</v>
      </c>
      <c r="M1976">
        <v>0.44712215320910981</v>
      </c>
      <c r="N1976">
        <v>0.42443064182194612</v>
      </c>
      <c r="O1976">
        <v>0.40563146997929628</v>
      </c>
      <c r="P1976">
        <v>0.39407867494824028</v>
      </c>
      <c r="Q1976">
        <v>0.39271221532091111</v>
      </c>
      <c r="R1976">
        <v>0.39540372670807472</v>
      </c>
      <c r="S1976">
        <v>0.4038509316770188</v>
      </c>
      <c r="T1976">
        <v>0.42409937888198768</v>
      </c>
      <c r="U1976">
        <v>0.44559006211180119</v>
      </c>
      <c r="V1976">
        <v>0.45378881987577641</v>
      </c>
      <c r="W1976">
        <v>0.46107660455486582</v>
      </c>
      <c r="X1976">
        <v>0.46107660455486549</v>
      </c>
      <c r="Y1976">
        <v>0.4600828157349896</v>
      </c>
      <c r="Z1976">
        <v>0.45660455486542473</v>
      </c>
      <c r="AA1976">
        <v>0.44505175983436868</v>
      </c>
      <c r="AB1976" s="7">
        <f t="shared" si="90"/>
        <v>10.569026915113872</v>
      </c>
      <c r="AC1976">
        <f>INDEX(SHELF_days!$C$2:$C$289,MATCH(A1976&amp;"|"&amp;C1976,SHELF_days!$D$2:$D$289,0))</f>
        <v>39</v>
      </c>
      <c r="AD1976" s="8">
        <f t="shared" si="91"/>
        <v>412.19204968944098</v>
      </c>
      <c r="AE1976" s="7">
        <f t="shared" si="92"/>
        <v>0.46521739130434803</v>
      </c>
    </row>
    <row r="1977" spans="1:31" x14ac:dyDescent="0.45">
      <c r="A1977" t="s">
        <v>39</v>
      </c>
      <c r="B1977" t="s">
        <v>185</v>
      </c>
      <c r="C1977" t="s">
        <v>135</v>
      </c>
      <c r="D1977">
        <v>0.44472049689441001</v>
      </c>
      <c r="E1977">
        <v>0.43504140786749479</v>
      </c>
      <c r="F1977">
        <v>0.43017598343685298</v>
      </c>
      <c r="G1977">
        <v>0.42313664596273282</v>
      </c>
      <c r="H1977">
        <v>0.411904761904762</v>
      </c>
      <c r="I1977">
        <v>0.39668737060041409</v>
      </c>
      <c r="J1977">
        <v>0.38664596273291929</v>
      </c>
      <c r="K1977">
        <v>0.37127329192546588</v>
      </c>
      <c r="L1977">
        <v>0.34560041407867492</v>
      </c>
      <c r="M1977">
        <v>0.32681159420289851</v>
      </c>
      <c r="N1977">
        <v>0.31325051759834388</v>
      </c>
      <c r="O1977">
        <v>0.30346790890269149</v>
      </c>
      <c r="P1977">
        <v>0.30781573498964809</v>
      </c>
      <c r="Q1977">
        <v>0.31904761904761902</v>
      </c>
      <c r="R1977">
        <v>0.32489648033126312</v>
      </c>
      <c r="S1977">
        <v>0.33607660455486538</v>
      </c>
      <c r="T1977">
        <v>0.35786749482401642</v>
      </c>
      <c r="U1977">
        <v>0.38535196687370599</v>
      </c>
      <c r="V1977">
        <v>0.40885093167701858</v>
      </c>
      <c r="W1977">
        <v>0.43555900621117999</v>
      </c>
      <c r="X1977">
        <v>0.45429606625258789</v>
      </c>
      <c r="Y1977">
        <v>0.45486542443064182</v>
      </c>
      <c r="Z1977">
        <v>0.45931677018633538</v>
      </c>
      <c r="AA1977">
        <v>0.45564182194616992</v>
      </c>
      <c r="AB1977" s="7">
        <f t="shared" si="90"/>
        <v>9.2883022774327113</v>
      </c>
      <c r="AC1977">
        <f>INDEX(SHELF_days!$C$2:$C$289,MATCH(A1977&amp;"|"&amp;C1977,SHELF_days!$D$2:$D$289,0))</f>
        <v>100</v>
      </c>
      <c r="AD1977" s="8">
        <f t="shared" si="91"/>
        <v>928.83022774327117</v>
      </c>
      <c r="AE1977" s="7">
        <f t="shared" si="92"/>
        <v>0.45931677018633538</v>
      </c>
    </row>
    <row r="1978" spans="1:31" x14ac:dyDescent="0.45">
      <c r="A1978" t="s">
        <v>39</v>
      </c>
      <c r="B1978" t="s">
        <v>185</v>
      </c>
      <c r="C1978" t="s">
        <v>136</v>
      </c>
      <c r="D1978">
        <v>0.27476737821565422</v>
      </c>
      <c r="E1978">
        <v>0.27679255610290088</v>
      </c>
      <c r="F1978">
        <v>0.28111658456486038</v>
      </c>
      <c r="G1978">
        <v>0.27739463601532571</v>
      </c>
      <c r="H1978">
        <v>0.2702244116037219</v>
      </c>
      <c r="I1978">
        <v>0.26020799124247412</v>
      </c>
      <c r="J1978">
        <v>0.24296661193212921</v>
      </c>
      <c r="K1978">
        <v>0.2227695675971538</v>
      </c>
      <c r="L1978">
        <v>0.2047619047619047</v>
      </c>
      <c r="M1978">
        <v>0.18686371100164201</v>
      </c>
      <c r="N1978">
        <v>0.1767925561029009</v>
      </c>
      <c r="O1978">
        <v>0.17263273125342091</v>
      </c>
      <c r="P1978">
        <v>0.17038861521620149</v>
      </c>
      <c r="Q1978">
        <v>0.1703886152162013</v>
      </c>
      <c r="R1978">
        <v>0.1791461412151068</v>
      </c>
      <c r="S1978">
        <v>0.1936507936507936</v>
      </c>
      <c r="T1978">
        <v>0.21384783798576901</v>
      </c>
      <c r="U1978">
        <v>0.2273672687465792</v>
      </c>
      <c r="V1978">
        <v>0.23891625615763551</v>
      </c>
      <c r="W1978">
        <v>0.2551176792556103</v>
      </c>
      <c r="X1978">
        <v>0.24991789819376031</v>
      </c>
      <c r="Y1978">
        <v>0.2444991789819376</v>
      </c>
      <c r="Z1978">
        <v>0.24712643678160909</v>
      </c>
      <c r="AA1978">
        <v>0.25763546798029552</v>
      </c>
      <c r="AB1978" s="7">
        <f t="shared" si="90"/>
        <v>5.4952928297755887</v>
      </c>
      <c r="AC1978">
        <f>INDEX(SHELF_days!$C$2:$C$289,MATCH(A1978&amp;"|"&amp;C1978,SHELF_days!$D$2:$D$289,0))</f>
        <v>79</v>
      </c>
      <c r="AD1978" s="8">
        <f t="shared" si="91"/>
        <v>434.12813355227149</v>
      </c>
      <c r="AE1978" s="7">
        <f t="shared" si="92"/>
        <v>0.28111658456486038</v>
      </c>
    </row>
    <row r="1979" spans="1:31" x14ac:dyDescent="0.45">
      <c r="A1979" t="s">
        <v>39</v>
      </c>
      <c r="B1979" t="s">
        <v>185</v>
      </c>
      <c r="C1979" t="s">
        <v>137</v>
      </c>
      <c r="D1979">
        <v>0.39945355191256843</v>
      </c>
      <c r="E1979">
        <v>0.40031225604996101</v>
      </c>
      <c r="F1979">
        <v>0.39867291178766612</v>
      </c>
      <c r="G1979">
        <v>0.39313036690085879</v>
      </c>
      <c r="H1979">
        <v>0.39476971116315368</v>
      </c>
      <c r="I1979">
        <v>0.39570647931303682</v>
      </c>
      <c r="J1979">
        <v>0.40202966432474629</v>
      </c>
      <c r="K1979">
        <v>0.40655737704918038</v>
      </c>
      <c r="L1979">
        <v>0.40312256049960971</v>
      </c>
      <c r="M1979">
        <v>0.39164715066354427</v>
      </c>
      <c r="N1979">
        <v>0.37298985167837628</v>
      </c>
      <c r="O1979">
        <v>0.36042154566744727</v>
      </c>
      <c r="P1979">
        <v>0.35175644028103048</v>
      </c>
      <c r="Q1979">
        <v>0.34652615144418419</v>
      </c>
      <c r="R1979">
        <v>0.34980483996877437</v>
      </c>
      <c r="S1979">
        <v>0.36120218579234969</v>
      </c>
      <c r="T1979">
        <v>0.37400468384074942</v>
      </c>
      <c r="U1979">
        <v>0.39328649492583923</v>
      </c>
      <c r="V1979">
        <v>0.40897736143637792</v>
      </c>
      <c r="W1979">
        <v>0.43052302888368471</v>
      </c>
      <c r="X1979">
        <v>0.4565183450429352</v>
      </c>
      <c r="Y1979">
        <v>0.45589383294301328</v>
      </c>
      <c r="Z1979">
        <v>0.44863387978142077</v>
      </c>
      <c r="AA1979">
        <v>0.43021077283372378</v>
      </c>
      <c r="AB1979" s="7">
        <f t="shared" si="90"/>
        <v>9.5261514441842312</v>
      </c>
      <c r="AC1979">
        <f>INDEX(SHELF_days!$C$2:$C$289,MATCH(A1979&amp;"|"&amp;C1979,SHELF_days!$D$2:$D$289,0))</f>
        <v>117</v>
      </c>
      <c r="AD1979" s="8">
        <f t="shared" si="91"/>
        <v>1114.559718969555</v>
      </c>
      <c r="AE1979" s="7">
        <f t="shared" si="92"/>
        <v>0.4565183450429352</v>
      </c>
    </row>
    <row r="1980" spans="1:31" x14ac:dyDescent="0.45">
      <c r="A1980" t="s">
        <v>39</v>
      </c>
      <c r="B1980" t="s">
        <v>185</v>
      </c>
      <c r="C1980" t="s">
        <v>138</v>
      </c>
      <c r="D1980">
        <v>0.5323809523809524</v>
      </c>
      <c r="E1980">
        <v>0.54285714285714293</v>
      </c>
      <c r="F1980">
        <v>0.5552380952380952</v>
      </c>
      <c r="G1980">
        <v>0.52761904761904765</v>
      </c>
      <c r="H1980">
        <v>0.49809523809523809</v>
      </c>
      <c r="I1980">
        <v>0.4723809523809524</v>
      </c>
      <c r="J1980">
        <v>0.45428571428571418</v>
      </c>
      <c r="K1980">
        <v>0.41904761904761911</v>
      </c>
      <c r="L1980">
        <v>0.37047619047619051</v>
      </c>
      <c r="M1980">
        <v>0.3295238095238095</v>
      </c>
      <c r="N1980">
        <v>0.37333333333333341</v>
      </c>
      <c r="O1980">
        <v>0.44</v>
      </c>
      <c r="P1980">
        <v>0.33714285714285708</v>
      </c>
      <c r="Q1980">
        <v>0.29714285714285721</v>
      </c>
      <c r="R1980">
        <v>0.24666666666666659</v>
      </c>
      <c r="S1980">
        <v>0.2257142857142857</v>
      </c>
      <c r="T1980">
        <v>0.25238095238095237</v>
      </c>
      <c r="U1980">
        <v>0.25904761904761903</v>
      </c>
      <c r="V1980">
        <v>0.29428571428571432</v>
      </c>
      <c r="W1980">
        <v>0.44190476190476191</v>
      </c>
      <c r="X1980">
        <v>0.48571428571428571</v>
      </c>
      <c r="Y1980">
        <v>0.56857142857142862</v>
      </c>
      <c r="Z1980">
        <v>0.62</v>
      </c>
      <c r="AA1980">
        <v>0.59047619047619049</v>
      </c>
      <c r="AB1980" s="7">
        <f t="shared" si="90"/>
        <v>10.134285714285713</v>
      </c>
      <c r="AC1980">
        <f>INDEX(SHELF_days!$C$2:$C$289,MATCH(A1980&amp;"|"&amp;C1980,SHELF_days!$D$2:$D$289,0))</f>
        <v>21</v>
      </c>
      <c r="AD1980" s="8">
        <f t="shared" si="91"/>
        <v>212.82</v>
      </c>
      <c r="AE1980" s="7">
        <f t="shared" si="92"/>
        <v>0.62</v>
      </c>
    </row>
    <row r="1981" spans="1:31" x14ac:dyDescent="0.45">
      <c r="A1981" t="s">
        <v>39</v>
      </c>
      <c r="B1981" t="s">
        <v>185</v>
      </c>
      <c r="C1981" t="s">
        <v>139</v>
      </c>
      <c r="D1981">
        <v>0.64476190476190476</v>
      </c>
      <c r="E1981">
        <v>0.66380952380952385</v>
      </c>
      <c r="F1981">
        <v>0.68476190476190479</v>
      </c>
      <c r="G1981">
        <v>0.68761904761904769</v>
      </c>
      <c r="H1981">
        <v>0.67904761904761901</v>
      </c>
      <c r="I1981">
        <v>0.68095238095238098</v>
      </c>
      <c r="J1981">
        <v>0.69714285714285718</v>
      </c>
      <c r="K1981">
        <v>0.7142857142857143</v>
      </c>
      <c r="L1981">
        <v>0.73238095238095247</v>
      </c>
      <c r="M1981">
        <v>0.77619047619047621</v>
      </c>
      <c r="N1981">
        <v>0.81047619047619046</v>
      </c>
      <c r="O1981">
        <v>0.81904761904761902</v>
      </c>
      <c r="P1981">
        <v>0.81619047619047602</v>
      </c>
      <c r="Q1981">
        <v>0.81714285714285728</v>
      </c>
      <c r="R1981">
        <v>0.81904761904761902</v>
      </c>
      <c r="S1981">
        <v>0.82857142857142851</v>
      </c>
      <c r="T1981">
        <v>0.84190476190476193</v>
      </c>
      <c r="U1981">
        <v>0.89333333333333342</v>
      </c>
      <c r="V1981">
        <v>0.93523809523809509</v>
      </c>
      <c r="W1981">
        <v>0.93619047619047635</v>
      </c>
      <c r="X1981">
        <v>0.92</v>
      </c>
      <c r="Y1981">
        <v>0.89999999999999991</v>
      </c>
      <c r="Z1981">
        <v>0.87619047619047608</v>
      </c>
      <c r="AA1981">
        <v>0.8571428571428571</v>
      </c>
      <c r="AB1981" s="7">
        <f t="shared" si="90"/>
        <v>19.031428571428574</v>
      </c>
      <c r="AC1981">
        <f>INDEX(SHELF_days!$C$2:$C$289,MATCH(A1981&amp;"|"&amp;C1981,SHELF_days!$D$2:$D$289,0))</f>
        <v>9</v>
      </c>
      <c r="AD1981" s="8">
        <f t="shared" si="91"/>
        <v>171.28285714285715</v>
      </c>
      <c r="AE1981" s="7">
        <f t="shared" si="92"/>
        <v>0.93619047619047635</v>
      </c>
    </row>
    <row r="1982" spans="1:31" x14ac:dyDescent="0.45">
      <c r="A1982" t="s">
        <v>39</v>
      </c>
      <c r="B1982" t="s">
        <v>186</v>
      </c>
      <c r="C1982" t="s">
        <v>134</v>
      </c>
      <c r="D1982">
        <v>0.40470197491789878</v>
      </c>
      <c r="E1982">
        <v>0.39370666880085309</v>
      </c>
      <c r="F1982">
        <v>0.3769591082134337</v>
      </c>
      <c r="G1982">
        <v>0.35815602546629433</v>
      </c>
      <c r="H1982">
        <v>0.33630440822869878</v>
      </c>
      <c r="I1982">
        <v>0.31440066786741738</v>
      </c>
      <c r="J1982">
        <v>0.29438739310751699</v>
      </c>
      <c r="K1982">
        <v>0.27457325540990413</v>
      </c>
      <c r="L1982">
        <v>0.2389283895056051</v>
      </c>
      <c r="M1982">
        <v>0.18676851233494729</v>
      </c>
      <c r="N1982">
        <v>0.1639633092319682</v>
      </c>
      <c r="O1982">
        <v>0.16042294629237239</v>
      </c>
      <c r="P1982">
        <v>0.16599009684914329</v>
      </c>
      <c r="Q1982">
        <v>0.17694263527495949</v>
      </c>
      <c r="R1982">
        <v>0.18682598142003701</v>
      </c>
      <c r="S1982">
        <v>0.19955137429635289</v>
      </c>
      <c r="T1982">
        <v>0.23604090210243539</v>
      </c>
      <c r="U1982">
        <v>0.30539539588289649</v>
      </c>
      <c r="V1982">
        <v>0.35159519433361203</v>
      </c>
      <c r="W1982">
        <v>0.37826686402181209</v>
      </c>
      <c r="X1982">
        <v>0.39431744489122511</v>
      </c>
      <c r="Y1982">
        <v>0.40419744981042538</v>
      </c>
      <c r="Z1982">
        <v>0.4063959764376941</v>
      </c>
      <c r="AA1982">
        <v>0.40823565540574003</v>
      </c>
      <c r="AB1982" s="7">
        <f t="shared" si="90"/>
        <v>7.1170276301032427</v>
      </c>
      <c r="AC1982">
        <f>INDEX(SHELF_days!$C$2:$C$289,MATCH(A1982&amp;"|"&amp;C1982,SHELF_days!$D$2:$D$289,0))</f>
        <v>39</v>
      </c>
      <c r="AD1982" s="8">
        <f t="shared" si="91"/>
        <v>277.56407757402644</v>
      </c>
      <c r="AE1982" s="7">
        <f t="shared" si="92"/>
        <v>0.40823565540574003</v>
      </c>
    </row>
    <row r="1983" spans="1:31" x14ac:dyDescent="0.45">
      <c r="A1983" t="s">
        <v>39</v>
      </c>
      <c r="B1983" t="s">
        <v>186</v>
      </c>
      <c r="C1983" t="s">
        <v>135</v>
      </c>
      <c r="D1983">
        <v>0.51651956709447722</v>
      </c>
      <c r="E1983">
        <v>0.51555138007200974</v>
      </c>
      <c r="F1983">
        <v>0.51294809065951208</v>
      </c>
      <c r="G1983">
        <v>0.50334310204227306</v>
      </c>
      <c r="H1983">
        <v>0.49283117107289742</v>
      </c>
      <c r="I1983">
        <v>0.47371553669229122</v>
      </c>
      <c r="J1983">
        <v>0.3981857424682268</v>
      </c>
      <c r="K1983">
        <v>0.30284785816538762</v>
      </c>
      <c r="L1983">
        <v>0.24124301704965859</v>
      </c>
      <c r="M1983">
        <v>0.2110392305673279</v>
      </c>
      <c r="N1983">
        <v>0.2076765072427251</v>
      </c>
      <c r="O1983">
        <v>0.2136227131928248</v>
      </c>
      <c r="P1983">
        <v>0.22458993964759769</v>
      </c>
      <c r="Q1983">
        <v>0.24334957309342861</v>
      </c>
      <c r="R1983">
        <v>0.26230232271251619</v>
      </c>
      <c r="S1983">
        <v>0.27278636781071969</v>
      </c>
      <c r="T1983">
        <v>0.28436916835622422</v>
      </c>
      <c r="U1983">
        <v>0.29827379344632199</v>
      </c>
      <c r="V1983">
        <v>0.34351979219319762</v>
      </c>
      <c r="W1983">
        <v>0.40945215565295739</v>
      </c>
      <c r="X1983">
        <v>0.44977955583320289</v>
      </c>
      <c r="Y1983">
        <v>0.47453074234674042</v>
      </c>
      <c r="Z1983">
        <v>0.48389544336378681</v>
      </c>
      <c r="AA1983">
        <v>0.49088671794379102</v>
      </c>
      <c r="AB1983" s="7">
        <f t="shared" si="90"/>
        <v>8.827259488720097</v>
      </c>
      <c r="AC1983">
        <f>INDEX(SHELF_days!$C$2:$C$289,MATCH(A1983&amp;"|"&amp;C1983,SHELF_days!$D$2:$D$289,0))</f>
        <v>100</v>
      </c>
      <c r="AD1983" s="8">
        <f t="shared" si="91"/>
        <v>882.72594887200967</v>
      </c>
      <c r="AE1983" s="7">
        <f t="shared" si="92"/>
        <v>0.51651956709447722</v>
      </c>
    </row>
    <row r="1984" spans="1:31" x14ac:dyDescent="0.45">
      <c r="A1984" t="s">
        <v>39</v>
      </c>
      <c r="B1984" t="s">
        <v>186</v>
      </c>
      <c r="C1984" t="s">
        <v>136</v>
      </c>
      <c r="D1984">
        <v>0.24143199966127099</v>
      </c>
      <c r="E1984">
        <v>0.22690383355995411</v>
      </c>
      <c r="F1984">
        <v>0.21712711904376089</v>
      </c>
      <c r="G1984">
        <v>0.20880688295208499</v>
      </c>
      <c r="H1984">
        <v>0.20321156459234849</v>
      </c>
      <c r="I1984">
        <v>0.2038815776569452</v>
      </c>
      <c r="J1984">
        <v>0.19450337411171861</v>
      </c>
      <c r="K1984">
        <v>0.1744547754043152</v>
      </c>
      <c r="L1984">
        <v>0.14656857433911341</v>
      </c>
      <c r="M1984">
        <v>0.1221419631352733</v>
      </c>
      <c r="N1984">
        <v>0.1158294569850723</v>
      </c>
      <c r="O1984">
        <v>0.11901754475280379</v>
      </c>
      <c r="P1984">
        <v>0.13336097066890451</v>
      </c>
      <c r="Q1984">
        <v>0.14663092415162379</v>
      </c>
      <c r="R1984">
        <v>0.16382594678381221</v>
      </c>
      <c r="S1984">
        <v>0.18214920411857111</v>
      </c>
      <c r="T1984">
        <v>0.19839743330152629</v>
      </c>
      <c r="U1984">
        <v>0.21720629340885361</v>
      </c>
      <c r="V1984">
        <v>0.2395041038712645</v>
      </c>
      <c r="W1984">
        <v>0.27371699649374648</v>
      </c>
      <c r="X1984">
        <v>0.29351916498979891</v>
      </c>
      <c r="Y1984">
        <v>0.29694576553237201</v>
      </c>
      <c r="Z1984">
        <v>0.28894618561932139</v>
      </c>
      <c r="AA1984">
        <v>0.28357618430691112</v>
      </c>
      <c r="AB1984" s="7">
        <f t="shared" si="90"/>
        <v>4.8916578394413666</v>
      </c>
      <c r="AC1984">
        <f>INDEX(SHELF_days!$C$2:$C$289,MATCH(A1984&amp;"|"&amp;C1984,SHELF_days!$D$2:$D$289,0))</f>
        <v>79</v>
      </c>
      <c r="AD1984" s="8">
        <f t="shared" si="91"/>
        <v>386.44096931586796</v>
      </c>
      <c r="AE1984" s="7">
        <f t="shared" si="92"/>
        <v>0.29694576553237201</v>
      </c>
    </row>
    <row r="1985" spans="1:31" x14ac:dyDescent="0.45">
      <c r="A1985" t="s">
        <v>39</v>
      </c>
      <c r="B1985" t="s">
        <v>186</v>
      </c>
      <c r="C1985" t="s">
        <v>137</v>
      </c>
      <c r="D1985">
        <v>0.44974726845380852</v>
      </c>
      <c r="E1985">
        <v>0.45005889345396538</v>
      </c>
      <c r="F1985">
        <v>0.44685755356672058</v>
      </c>
      <c r="G1985">
        <v>0.45003060440820419</v>
      </c>
      <c r="H1985">
        <v>0.44913604686665293</v>
      </c>
      <c r="I1985">
        <v>0.45078705794682677</v>
      </c>
      <c r="J1985">
        <v>0.42966226871174179</v>
      </c>
      <c r="K1985">
        <v>0.3762255977591687</v>
      </c>
      <c r="L1985">
        <v>0.31917082467825442</v>
      </c>
      <c r="M1985">
        <v>0.29211847798843288</v>
      </c>
      <c r="N1985">
        <v>0.29356545154169922</v>
      </c>
      <c r="O1985">
        <v>0.30745626400402021</v>
      </c>
      <c r="P1985">
        <v>0.3209695179422053</v>
      </c>
      <c r="Q1985">
        <v>0.33225395147183412</v>
      </c>
      <c r="R1985">
        <v>0.34479201295062878</v>
      </c>
      <c r="S1985">
        <v>0.35395031308033059</v>
      </c>
      <c r="T1985">
        <v>0.36102903422399563</v>
      </c>
      <c r="U1985">
        <v>0.38033797856895951</v>
      </c>
      <c r="V1985">
        <v>0.40692299913274149</v>
      </c>
      <c r="W1985">
        <v>0.4406967785457479</v>
      </c>
      <c r="X1985">
        <v>0.4611167918691127</v>
      </c>
      <c r="Y1985">
        <v>0.46102368304133168</v>
      </c>
      <c r="Z1985">
        <v>0.45851865462691788</v>
      </c>
      <c r="AA1985">
        <v>0.4500771588220947</v>
      </c>
      <c r="AB1985" s="7">
        <f t="shared" si="90"/>
        <v>9.486505183655396</v>
      </c>
      <c r="AC1985">
        <f>INDEX(SHELF_days!$C$2:$C$289,MATCH(A1985&amp;"|"&amp;C1985,SHELF_days!$D$2:$D$289,0))</f>
        <v>117</v>
      </c>
      <c r="AD1985" s="8">
        <f t="shared" si="91"/>
        <v>1109.9211064876813</v>
      </c>
      <c r="AE1985" s="7">
        <f t="shared" si="92"/>
        <v>0.4611167918691127</v>
      </c>
    </row>
    <row r="1986" spans="1:31" x14ac:dyDescent="0.45">
      <c r="A1986" t="s">
        <v>39</v>
      </c>
      <c r="B1986" t="s">
        <v>186</v>
      </c>
      <c r="C1986" t="s">
        <v>138</v>
      </c>
      <c r="D1986">
        <v>0.22378814949236389</v>
      </c>
      <c r="E1986">
        <v>0.21798510838865501</v>
      </c>
      <c r="F1986">
        <v>0.2030158436767355</v>
      </c>
      <c r="G1986">
        <v>0.19287789611980699</v>
      </c>
      <c r="H1986">
        <v>0.17819779064166941</v>
      </c>
      <c r="I1986">
        <v>0.16927604930408119</v>
      </c>
      <c r="J1986">
        <v>0.1095516367471977</v>
      </c>
      <c r="K1986">
        <v>3.9606127840839049E-2</v>
      </c>
      <c r="L1986">
        <v>2.2503538138056479E-2</v>
      </c>
      <c r="M1986">
        <v>2.457481179119806E-2</v>
      </c>
      <c r="N1986">
        <v>2.3263046511766871E-2</v>
      </c>
      <c r="O1986">
        <v>2.2509743271828621E-2</v>
      </c>
      <c r="P1986">
        <v>2.4603355406549919E-2</v>
      </c>
      <c r="Q1986">
        <v>2.9870272952345522E-2</v>
      </c>
      <c r="R1986">
        <v>4.3605957070362897E-2</v>
      </c>
      <c r="S1986">
        <v>5.0439050380247583E-2</v>
      </c>
      <c r="T1986">
        <v>6.2961010332433648E-2</v>
      </c>
      <c r="U1986">
        <v>7.4162517817907531E-2</v>
      </c>
      <c r="V1986">
        <v>8.6395318536311688E-2</v>
      </c>
      <c r="W1986">
        <v>0.14457341175717689</v>
      </c>
      <c r="X1986">
        <v>0.1872634910827714</v>
      </c>
      <c r="Y1986">
        <v>0.20701319085275049</v>
      </c>
      <c r="Z1986">
        <v>0.21975977664748819</v>
      </c>
      <c r="AA1986">
        <v>0.23028740660530719</v>
      </c>
      <c r="AB1986" s="7">
        <f t="shared" ref="AB1986:AB2049" si="93">SUM(D1986:AA1986)</f>
        <v>2.7880845013658524</v>
      </c>
      <c r="AC1986">
        <f>INDEX(SHELF_days!$C$2:$C$289,MATCH(A1986&amp;"|"&amp;C1986,SHELF_days!$D$2:$D$289,0))</f>
        <v>21</v>
      </c>
      <c r="AD1986" s="8">
        <f t="shared" ref="AD1986:AD2049" si="94">AB1986*AC1986</f>
        <v>58.549774528682903</v>
      </c>
      <c r="AE1986" s="7">
        <f t="shared" ref="AE1986:AE2049" si="95">MAX(D1986:AA1986)</f>
        <v>0.23028740660530719</v>
      </c>
    </row>
    <row r="1987" spans="1:31" x14ac:dyDescent="0.45">
      <c r="A1987" t="s">
        <v>39</v>
      </c>
      <c r="B1987" t="s">
        <v>186</v>
      </c>
      <c r="C1987" t="s">
        <v>139</v>
      </c>
      <c r="D1987">
        <v>0.21019228772201209</v>
      </c>
      <c r="E1987">
        <v>0.18696854039080221</v>
      </c>
      <c r="F1987">
        <v>0.15831530100896651</v>
      </c>
      <c r="G1987">
        <v>0.1343763085916207</v>
      </c>
      <c r="H1987">
        <v>0.1212499686100279</v>
      </c>
      <c r="I1987">
        <v>0.1105907898162394</v>
      </c>
      <c r="J1987">
        <v>0.1012028360945707</v>
      </c>
      <c r="K1987">
        <v>9.146449915256831E-2</v>
      </c>
      <c r="L1987">
        <v>7.0710808738256359E-2</v>
      </c>
      <c r="M1987">
        <v>3.9011262349882857E-2</v>
      </c>
      <c r="N1987">
        <v>3.0182184343291951E-2</v>
      </c>
      <c r="O1987">
        <v>3.0793183182055699E-2</v>
      </c>
      <c r="P1987">
        <v>3.052388037634466E-2</v>
      </c>
      <c r="Q1987">
        <v>3.337617353360673E-2</v>
      </c>
      <c r="R1987">
        <v>3.8168605183625748E-2</v>
      </c>
      <c r="S1987">
        <v>4.4423380025946632E-2</v>
      </c>
      <c r="T1987">
        <v>6.0917452943474303E-2</v>
      </c>
      <c r="U1987">
        <v>9.9647829571271454E-2</v>
      </c>
      <c r="V1987">
        <v>0.13944962596372551</v>
      </c>
      <c r="W1987">
        <v>0.1631106283880791</v>
      </c>
      <c r="X1987">
        <v>0.17818868977880359</v>
      </c>
      <c r="Y1987">
        <v>0.17932960704170839</v>
      </c>
      <c r="Z1987">
        <v>0.16866174106063889</v>
      </c>
      <c r="AA1987">
        <v>0.15404699632490121</v>
      </c>
      <c r="AB1987" s="7">
        <f t="shared" si="93"/>
        <v>2.5749025801924206</v>
      </c>
      <c r="AC1987">
        <f>INDEX(SHELF_days!$C$2:$C$289,MATCH(A1987&amp;"|"&amp;C1987,SHELF_days!$D$2:$D$289,0))</f>
        <v>9</v>
      </c>
      <c r="AD1987" s="8">
        <f t="shared" si="94"/>
        <v>23.174123221731787</v>
      </c>
      <c r="AE1987" s="7">
        <f t="shared" si="95"/>
        <v>0.21019228772201209</v>
      </c>
    </row>
    <row r="1988" spans="1:31" x14ac:dyDescent="0.45">
      <c r="A1988" t="s">
        <v>39</v>
      </c>
      <c r="B1988" t="s">
        <v>187</v>
      </c>
      <c r="C1988" t="s">
        <v>134</v>
      </c>
      <c r="D1988">
        <v>2.1871848395422829E-7</v>
      </c>
      <c r="E1988">
        <v>2.1871848395422829E-7</v>
      </c>
      <c r="F1988">
        <v>2.1871848395422829E-7</v>
      </c>
      <c r="G1988">
        <v>2.1871848395422829E-7</v>
      </c>
      <c r="H1988">
        <v>2.1871848395422829E-7</v>
      </c>
      <c r="I1988">
        <v>2.1871848395422829E-7</v>
      </c>
      <c r="J1988">
        <v>4.748841135585239E-2</v>
      </c>
      <c r="K1988">
        <v>2.894107008996788E-2</v>
      </c>
      <c r="L1988">
        <v>2.7821230617310701E-2</v>
      </c>
      <c r="M1988">
        <v>2.7821230617310701E-2</v>
      </c>
      <c r="N1988">
        <v>2.7821230617310701E-2</v>
      </c>
      <c r="O1988">
        <v>2.7821230617310701E-2</v>
      </c>
      <c r="P1988">
        <v>2.7821230617310701E-2</v>
      </c>
      <c r="Q1988">
        <v>2.7821230617310701E-2</v>
      </c>
      <c r="R1988">
        <v>2.7821230617310701E-2</v>
      </c>
      <c r="S1988">
        <v>2.7821230617310701E-2</v>
      </c>
      <c r="T1988">
        <v>2.7821230617310701E-2</v>
      </c>
      <c r="U1988">
        <v>5.7881921461451817E-2</v>
      </c>
      <c r="V1988">
        <v>0.26095781083112679</v>
      </c>
      <c r="W1988">
        <v>0.21096747687204009</v>
      </c>
      <c r="X1988">
        <v>7.9596308735944893E-2</v>
      </c>
      <c r="Y1988">
        <v>1.1200581911411319E-3</v>
      </c>
      <c r="Z1988">
        <v>2.1871848395422829E-7</v>
      </c>
      <c r="AA1988">
        <v>2.1871848395422829E-7</v>
      </c>
      <c r="AB1988" s="7">
        <f t="shared" si="93"/>
        <v>0.93734588284119302</v>
      </c>
      <c r="AC1988">
        <f>INDEX(SHELF_days!$C$2:$C$289,MATCH(A1988&amp;"|"&amp;C1988,SHELF_days!$D$2:$D$289,0))</f>
        <v>39</v>
      </c>
      <c r="AD1988" s="8">
        <f t="shared" si="94"/>
        <v>36.556489430806529</v>
      </c>
      <c r="AE1988" s="7">
        <f t="shared" si="95"/>
        <v>0.26095781083112679</v>
      </c>
    </row>
    <row r="1989" spans="1:31" x14ac:dyDescent="0.45">
      <c r="A1989" t="s">
        <v>39</v>
      </c>
      <c r="B1989" t="s">
        <v>187</v>
      </c>
      <c r="C1989" t="s">
        <v>135</v>
      </c>
      <c r="D1989">
        <v>1.1287150753362689E-2</v>
      </c>
      <c r="E1989">
        <v>1.1287150753362689E-2</v>
      </c>
      <c r="F1989">
        <v>1.1287150753362689E-2</v>
      </c>
      <c r="G1989">
        <v>1.1287150753362689E-2</v>
      </c>
      <c r="H1989">
        <v>1.1287150753362689E-2</v>
      </c>
      <c r="I1989">
        <v>1.1287150753362689E-2</v>
      </c>
      <c r="J1989">
        <v>1.1287150753362689E-2</v>
      </c>
      <c r="K1989">
        <v>1.1287150753362689E-2</v>
      </c>
      <c r="L1989">
        <v>1.1287150753362689E-2</v>
      </c>
      <c r="M1989">
        <v>1.1287150753362689E-2</v>
      </c>
      <c r="N1989">
        <v>1.1287150753362689E-2</v>
      </c>
      <c r="O1989">
        <v>4.0384779651018617E-2</v>
      </c>
      <c r="P1989">
        <v>0.12002793792131471</v>
      </c>
      <c r="Q1989">
        <v>0.24839461174725411</v>
      </c>
      <c r="R1989">
        <v>0.3461077797082146</v>
      </c>
      <c r="S1989">
        <v>0.46361061085003857</v>
      </c>
      <c r="T1989">
        <v>0.54796916817480945</v>
      </c>
      <c r="U1989">
        <v>0.68410157879379141</v>
      </c>
      <c r="V1989">
        <v>0.98005940367449951</v>
      </c>
      <c r="W1989">
        <v>0.85123552038886419</v>
      </c>
      <c r="X1989">
        <v>0.39706957440983143</v>
      </c>
      <c r="Y1989">
        <v>0.15567662773401511</v>
      </c>
      <c r="Z1989">
        <v>1.2160625542035289E-2</v>
      </c>
      <c r="AA1989">
        <v>1.2160625542035289E-2</v>
      </c>
      <c r="AB1989" s="7">
        <f t="shared" si="93"/>
        <v>4.9831175024247125</v>
      </c>
      <c r="AC1989">
        <f>INDEX(SHELF_days!$C$2:$C$289,MATCH(A1989&amp;"|"&amp;C1989,SHELF_days!$D$2:$D$289,0))</f>
        <v>100</v>
      </c>
      <c r="AD1989" s="8">
        <f t="shared" si="94"/>
        <v>498.31175024247125</v>
      </c>
      <c r="AE1989" s="7">
        <f t="shared" si="95"/>
        <v>0.98005940367449951</v>
      </c>
    </row>
    <row r="1990" spans="1:31" x14ac:dyDescent="0.45">
      <c r="A1990" t="s">
        <v>39</v>
      </c>
      <c r="B1990" t="s">
        <v>187</v>
      </c>
      <c r="C1990" t="s">
        <v>136</v>
      </c>
      <c r="D1990">
        <v>1.658715152672432E-3</v>
      </c>
      <c r="E1990">
        <v>1.658715152672432E-3</v>
      </c>
      <c r="F1990">
        <v>1.658715152672432E-3</v>
      </c>
      <c r="G1990">
        <v>1.658715152672432E-3</v>
      </c>
      <c r="H1990">
        <v>1.658715152672432E-3</v>
      </c>
      <c r="I1990">
        <v>1.658715152672432E-3</v>
      </c>
      <c r="J1990">
        <v>1.539313874829577E-2</v>
      </c>
      <c r="K1990">
        <v>1.539313874829577E-2</v>
      </c>
      <c r="L1990">
        <v>1.658715152672432E-3</v>
      </c>
      <c r="M1990">
        <v>1.658715152672432E-3</v>
      </c>
      <c r="N1990">
        <v>1.658715152672432E-3</v>
      </c>
      <c r="O1990">
        <v>2.211547297401925E-3</v>
      </c>
      <c r="P1990">
        <v>3.8707106851809843E-2</v>
      </c>
      <c r="Q1990">
        <v>9.0405550386278816E-2</v>
      </c>
      <c r="R1990">
        <v>0.19650613216303439</v>
      </c>
      <c r="S1990">
        <v>0.33137126147024643</v>
      </c>
      <c r="T1990">
        <v>0.50634263527713097</v>
      </c>
      <c r="U1990">
        <v>0.6781438622540823</v>
      </c>
      <c r="V1990">
        <v>0.73011872186091598</v>
      </c>
      <c r="W1990">
        <v>0.61284056515791097</v>
      </c>
      <c r="X1990">
        <v>0.23300169171744239</v>
      </c>
      <c r="Y1990">
        <v>1.484030660356628E-2</v>
      </c>
      <c r="Z1990">
        <v>1.1058830079429399E-3</v>
      </c>
      <c r="AA1990">
        <v>1.1058830079429399E-3</v>
      </c>
      <c r="AB1990" s="7">
        <f t="shared" si="93"/>
        <v>3.4824158609263498</v>
      </c>
      <c r="AC1990">
        <f>INDEX(SHELF_days!$C$2:$C$289,MATCH(A1990&amp;"|"&amp;C1990,SHELF_days!$D$2:$D$289,0))</f>
        <v>79</v>
      </c>
      <c r="AD1990" s="8">
        <f t="shared" si="94"/>
        <v>275.11085301318161</v>
      </c>
      <c r="AE1990" s="7">
        <f t="shared" si="95"/>
        <v>0.73011872186091598</v>
      </c>
    </row>
    <row r="1991" spans="1:31" x14ac:dyDescent="0.45">
      <c r="A1991" t="s">
        <v>39</v>
      </c>
      <c r="B1991" t="s">
        <v>187</v>
      </c>
      <c r="C1991" t="s">
        <v>137</v>
      </c>
      <c r="D1991">
        <v>3.7349854270301338E-4</v>
      </c>
      <c r="E1991">
        <v>3.7349854270301338E-4</v>
      </c>
      <c r="F1991">
        <v>3.7349854270301338E-4</v>
      </c>
      <c r="G1991">
        <v>3.7349854270301338E-4</v>
      </c>
      <c r="H1991">
        <v>3.7349854270301338E-4</v>
      </c>
      <c r="I1991">
        <v>3.7349854270301338E-4</v>
      </c>
      <c r="J1991">
        <v>3.7349854270301338E-4</v>
      </c>
      <c r="K1991">
        <v>3.7349854270301338E-4</v>
      </c>
      <c r="L1991">
        <v>3.7349854270301338E-4</v>
      </c>
      <c r="M1991">
        <v>3.7349854270301338E-4</v>
      </c>
      <c r="N1991">
        <v>3.7349854270301338E-4</v>
      </c>
      <c r="O1991">
        <v>7.4677836692207261E-4</v>
      </c>
      <c r="P1991">
        <v>2.6905528548523329E-2</v>
      </c>
      <c r="Q1991">
        <v>8.5096353645922593E-2</v>
      </c>
      <c r="R1991">
        <v>0.15602535274479731</v>
      </c>
      <c r="S1991">
        <v>0.19034376658393701</v>
      </c>
      <c r="T1991">
        <v>0.25969215892713399</v>
      </c>
      <c r="U1991">
        <v>0.38690475652153872</v>
      </c>
      <c r="V1991">
        <v>0.47430472786407951</v>
      </c>
      <c r="W1991">
        <v>0.38517250483727222</v>
      </c>
      <c r="X1991">
        <v>0.15045531786777849</v>
      </c>
      <c r="Y1991">
        <v>1.6885298267142961E-2</v>
      </c>
      <c r="Z1991">
        <v>2.1871848395422829E-7</v>
      </c>
      <c r="AA1991">
        <v>2.1871848395422829E-7</v>
      </c>
      <c r="AB1991" s="7">
        <f t="shared" si="93"/>
        <v>2.1366414655817487</v>
      </c>
      <c r="AC1991">
        <f>INDEX(SHELF_days!$C$2:$C$289,MATCH(A1991&amp;"|"&amp;C1991,SHELF_days!$D$2:$D$289,0))</f>
        <v>117</v>
      </c>
      <c r="AD1991" s="8">
        <f t="shared" si="94"/>
        <v>249.98705147306461</v>
      </c>
      <c r="AE1991" s="7">
        <f t="shared" si="95"/>
        <v>0.47430472786407951</v>
      </c>
    </row>
    <row r="1992" spans="1:31" x14ac:dyDescent="0.45">
      <c r="A1992" t="s">
        <v>39</v>
      </c>
      <c r="B1992" t="s">
        <v>187</v>
      </c>
      <c r="C1992" t="s">
        <v>138</v>
      </c>
      <c r="D1992">
        <v>2.1871848395422829E-7</v>
      </c>
      <c r="E1992">
        <v>2.1871848395422829E-7</v>
      </c>
      <c r="F1992">
        <v>2.1871848395422829E-7</v>
      </c>
      <c r="G1992">
        <v>2.1871848395422829E-7</v>
      </c>
      <c r="H1992">
        <v>2.1871848395422829E-7</v>
      </c>
      <c r="I1992">
        <v>2.1871848395422829E-7</v>
      </c>
      <c r="J1992">
        <v>2.1871848395422829E-7</v>
      </c>
      <c r="K1992">
        <v>2.1871848395422829E-7</v>
      </c>
      <c r="L1992">
        <v>2.1871848395422829E-7</v>
      </c>
      <c r="M1992">
        <v>2.1871848395422829E-7</v>
      </c>
      <c r="N1992">
        <v>2.1871848395422829E-7</v>
      </c>
      <c r="O1992">
        <v>5.1667812244876501E-2</v>
      </c>
      <c r="P1992">
        <v>0.33801676454334889</v>
      </c>
      <c r="Q1992">
        <v>0.87142780085513116</v>
      </c>
      <c r="R1992">
        <v>1</v>
      </c>
      <c r="S1992">
        <v>1</v>
      </c>
      <c r="T1992">
        <v>1</v>
      </c>
      <c r="U1992">
        <v>1</v>
      </c>
      <c r="V1992">
        <v>1</v>
      </c>
      <c r="W1992">
        <v>1</v>
      </c>
      <c r="X1992">
        <v>0.89157491279624013</v>
      </c>
      <c r="Y1992">
        <v>6.2393243518596587E-3</v>
      </c>
      <c r="Z1992">
        <v>2.1871848395422829E-7</v>
      </c>
      <c r="AA1992">
        <v>2.1871848395422829E-7</v>
      </c>
      <c r="AB1992" s="7">
        <f t="shared" si="93"/>
        <v>8.1589294581317464</v>
      </c>
      <c r="AC1992">
        <f>INDEX(SHELF_days!$C$2:$C$289,MATCH(A1992&amp;"|"&amp;C1992,SHELF_days!$D$2:$D$289,0))</f>
        <v>21</v>
      </c>
      <c r="AD1992" s="8">
        <f t="shared" si="94"/>
        <v>171.33751862076667</v>
      </c>
      <c r="AE1992" s="7">
        <f t="shared" si="95"/>
        <v>1</v>
      </c>
    </row>
    <row r="1993" spans="1:31" x14ac:dyDescent="0.45">
      <c r="A1993" t="s">
        <v>39</v>
      </c>
      <c r="B1993" t="s">
        <v>187</v>
      </c>
      <c r="C1993" t="s">
        <v>139</v>
      </c>
      <c r="D1993">
        <v>2.1871848395422829E-7</v>
      </c>
      <c r="E1993">
        <v>2.1871848395422829E-7</v>
      </c>
      <c r="F1993">
        <v>2.1871848395422829E-7</v>
      </c>
      <c r="G1993">
        <v>2.1871848395422829E-7</v>
      </c>
      <c r="H1993">
        <v>2.1871848395422829E-7</v>
      </c>
      <c r="I1993">
        <v>2.1871848395422829E-7</v>
      </c>
      <c r="J1993">
        <v>2.1871848395422829E-7</v>
      </c>
      <c r="K1993">
        <v>2.1871848395422829E-7</v>
      </c>
      <c r="L1993">
        <v>2.1871848395422829E-7</v>
      </c>
      <c r="M1993">
        <v>2.1871848395422829E-7</v>
      </c>
      <c r="N1993">
        <v>2.1871848395422829E-7</v>
      </c>
      <c r="O1993">
        <v>2.1871848395422829E-7</v>
      </c>
      <c r="P1993">
        <v>2.1871848395422829E-7</v>
      </c>
      <c r="Q1993">
        <v>2.1871848395422829E-7</v>
      </c>
      <c r="R1993">
        <v>2.1871848395422829E-7</v>
      </c>
      <c r="S1993">
        <v>2.1871848395422829E-7</v>
      </c>
      <c r="T1993">
        <v>2.1871848395422829E-7</v>
      </c>
      <c r="U1993">
        <v>2.1871848395422829E-7</v>
      </c>
      <c r="V1993">
        <v>0.4361310333404273</v>
      </c>
      <c r="W1993">
        <v>0.4361310333404273</v>
      </c>
      <c r="X1993">
        <v>0.1205579369467332</v>
      </c>
      <c r="Y1993">
        <v>2.1871848395422829E-7</v>
      </c>
      <c r="Z1993">
        <v>2.1871848395422829E-7</v>
      </c>
      <c r="AA1993">
        <v>2.1871848395422829E-7</v>
      </c>
      <c r="AB1993" s="7">
        <f t="shared" si="93"/>
        <v>0.99282459671575096</v>
      </c>
      <c r="AC1993">
        <f>INDEX(SHELF_days!$C$2:$C$289,MATCH(A1993&amp;"|"&amp;C1993,SHELF_days!$D$2:$D$289,0))</f>
        <v>9</v>
      </c>
      <c r="AD1993" s="8">
        <f t="shared" si="94"/>
        <v>8.9354213704417589</v>
      </c>
      <c r="AE1993" s="7">
        <f t="shared" si="95"/>
        <v>0.4361310333404273</v>
      </c>
    </row>
    <row r="1994" spans="1:31" x14ac:dyDescent="0.45">
      <c r="A1994" t="s">
        <v>39</v>
      </c>
      <c r="B1994" t="s">
        <v>188</v>
      </c>
      <c r="C1994" t="s">
        <v>134</v>
      </c>
      <c r="D1994">
        <v>5.0786458E-2</v>
      </c>
      <c r="E1994">
        <v>3.1782423999999997E-2</v>
      </c>
      <c r="F1994">
        <v>1.1014965999999999E-2</v>
      </c>
      <c r="G1994">
        <v>3.6034550000000002E-3</v>
      </c>
      <c r="H1994">
        <v>1.585094E-3</v>
      </c>
      <c r="I1994">
        <v>5.5560130000000003E-3</v>
      </c>
      <c r="J1994">
        <v>4.0083993999999998E-2</v>
      </c>
      <c r="K1994">
        <v>3.3930512000000003E-2</v>
      </c>
      <c r="L1994">
        <v>1.515099E-2</v>
      </c>
      <c r="M1994">
        <v>8.9085060000000001E-3</v>
      </c>
      <c r="N1994">
        <v>1.765122E-3</v>
      </c>
      <c r="O1994">
        <v>2.506374E-3</v>
      </c>
      <c r="P1994">
        <v>1.728191E-3</v>
      </c>
      <c r="Q1994">
        <v>1.112944E-3</v>
      </c>
      <c r="R1994">
        <v>6.2059500000000004E-4</v>
      </c>
      <c r="S1994">
        <v>6.7935200000000004E-4</v>
      </c>
      <c r="T1994">
        <v>5.7153359999999997E-3</v>
      </c>
      <c r="U1994">
        <v>0.12696126699999999</v>
      </c>
      <c r="V1994">
        <v>0.27549256599999999</v>
      </c>
      <c r="W1994">
        <v>0.269406478</v>
      </c>
      <c r="X1994">
        <v>0.193224695</v>
      </c>
      <c r="Y1994">
        <v>0.12360631699999999</v>
      </c>
      <c r="Z1994">
        <v>8.7957514000000001E-2</v>
      </c>
      <c r="AA1994">
        <v>5.9442808999999999E-2</v>
      </c>
      <c r="AB1994" s="7">
        <f t="shared" si="93"/>
        <v>1.3526219720000001</v>
      </c>
      <c r="AC1994">
        <f>INDEX(SHELF_days!$C$2:$C$289,MATCH(A1994&amp;"|"&amp;C1994,SHELF_days!$D$2:$D$289,0))</f>
        <v>39</v>
      </c>
      <c r="AD1994" s="8">
        <f t="shared" si="94"/>
        <v>52.752256908000007</v>
      </c>
      <c r="AE1994" s="7">
        <f t="shared" si="95"/>
        <v>0.27549256599999999</v>
      </c>
    </row>
    <row r="1995" spans="1:31" x14ac:dyDescent="0.45">
      <c r="A1995" t="s">
        <v>39</v>
      </c>
      <c r="B1995" t="s">
        <v>188</v>
      </c>
      <c r="C1995" t="s">
        <v>135</v>
      </c>
      <c r="D1995">
        <v>0.13406067299999999</v>
      </c>
      <c r="E1995">
        <v>8.9046283000000004E-2</v>
      </c>
      <c r="F1995">
        <v>4.3600997000000002E-2</v>
      </c>
      <c r="G1995">
        <v>2.7674377E-2</v>
      </c>
      <c r="H1995">
        <v>2.2308314999999999E-2</v>
      </c>
      <c r="I1995">
        <v>2.1573643999999999E-2</v>
      </c>
      <c r="J1995">
        <v>3.0020308999999998E-2</v>
      </c>
      <c r="K1995">
        <v>2.1768824999999999E-2</v>
      </c>
      <c r="L1995">
        <v>1.6239916E-2</v>
      </c>
      <c r="M1995">
        <v>1.941714E-3</v>
      </c>
      <c r="N1995">
        <v>1.93389E-3</v>
      </c>
      <c r="O1995">
        <v>1.626768E-3</v>
      </c>
      <c r="P1995">
        <v>1.735835E-3</v>
      </c>
      <c r="Q1995">
        <v>3.3851799999999998E-3</v>
      </c>
      <c r="R1995">
        <v>6.7275149999999999E-3</v>
      </c>
      <c r="S1995">
        <v>1.0700968E-2</v>
      </c>
      <c r="T1995">
        <v>4.1978611999999998E-2</v>
      </c>
      <c r="U1995">
        <v>0.146987383</v>
      </c>
      <c r="V1995">
        <v>0.34077980800000002</v>
      </c>
      <c r="W1995">
        <v>0.376937142</v>
      </c>
      <c r="X1995">
        <v>0.35940015800000003</v>
      </c>
      <c r="Y1995">
        <v>0.20445417799999999</v>
      </c>
      <c r="Z1995">
        <v>0.15712647199999999</v>
      </c>
      <c r="AA1995">
        <v>0.142499985</v>
      </c>
      <c r="AB1995" s="7">
        <f t="shared" si="93"/>
        <v>2.2045089470000003</v>
      </c>
      <c r="AC1995">
        <f>INDEX(SHELF_days!$C$2:$C$289,MATCH(A1995&amp;"|"&amp;C1995,SHELF_days!$D$2:$D$289,0))</f>
        <v>100</v>
      </c>
      <c r="AD1995" s="8">
        <f t="shared" si="94"/>
        <v>220.45089470000002</v>
      </c>
      <c r="AE1995" s="7">
        <f t="shared" si="95"/>
        <v>0.376937142</v>
      </c>
    </row>
    <row r="1996" spans="1:31" x14ac:dyDescent="0.45">
      <c r="A1996" t="s">
        <v>39</v>
      </c>
      <c r="B1996" t="s">
        <v>188</v>
      </c>
      <c r="C1996" t="s">
        <v>136</v>
      </c>
      <c r="D1996">
        <v>8.8022871000000003E-2</v>
      </c>
      <c r="E1996">
        <v>3.9338896999999998E-2</v>
      </c>
      <c r="F1996">
        <v>1.6513903999999999E-2</v>
      </c>
      <c r="G1996">
        <v>9.3123670000000002E-3</v>
      </c>
      <c r="H1996">
        <v>5.4294089999999996E-3</v>
      </c>
      <c r="I1996">
        <v>3.8308270000000002E-3</v>
      </c>
      <c r="J1996">
        <v>3.1176020000000001E-3</v>
      </c>
      <c r="K1996">
        <v>1.2654420000000001E-3</v>
      </c>
      <c r="L1996">
        <v>1.5247700000000001E-4</v>
      </c>
      <c r="M1996">
        <v>2.3472499999999999E-5</v>
      </c>
      <c r="N1996">
        <v>8.3549000000000004E-4</v>
      </c>
      <c r="O1996">
        <v>2.2594698999999999E-2</v>
      </c>
      <c r="P1996">
        <v>0.103146099</v>
      </c>
      <c r="Q1996">
        <v>0.18901916199999999</v>
      </c>
      <c r="R1996">
        <v>0.26780427899999998</v>
      </c>
      <c r="S1996">
        <v>0.35551079000000002</v>
      </c>
      <c r="T1996">
        <v>0.45477053899999997</v>
      </c>
      <c r="U1996">
        <v>0.53128117900000005</v>
      </c>
      <c r="V1996">
        <v>0.58424511599999995</v>
      </c>
      <c r="W1996">
        <v>0.58311645599999995</v>
      </c>
      <c r="X1996">
        <v>0.54844255600000003</v>
      </c>
      <c r="Y1996">
        <v>0.32976280899999999</v>
      </c>
      <c r="Z1996">
        <v>0.16117156899999999</v>
      </c>
      <c r="AA1996">
        <v>0.126893638</v>
      </c>
      <c r="AB1996" s="7">
        <f t="shared" si="93"/>
        <v>4.4256016495000008</v>
      </c>
      <c r="AC1996">
        <f>INDEX(SHELF_days!$C$2:$C$289,MATCH(A1996&amp;"|"&amp;C1996,SHELF_days!$D$2:$D$289,0))</f>
        <v>79</v>
      </c>
      <c r="AD1996" s="8">
        <f t="shared" si="94"/>
        <v>349.62253031050005</v>
      </c>
      <c r="AE1996" s="7">
        <f t="shared" si="95"/>
        <v>0.58424511599999995</v>
      </c>
    </row>
    <row r="1997" spans="1:31" x14ac:dyDescent="0.45">
      <c r="A1997" t="s">
        <v>39</v>
      </c>
      <c r="B1997" t="s">
        <v>188</v>
      </c>
      <c r="C1997" t="s">
        <v>137</v>
      </c>
      <c r="D1997">
        <v>8.7977237E-2</v>
      </c>
      <c r="E1997">
        <v>6.2358662000000002E-2</v>
      </c>
      <c r="F1997">
        <v>2.4154757999999998E-2</v>
      </c>
      <c r="G1997">
        <v>6.2008200000000001E-3</v>
      </c>
      <c r="H1997">
        <v>2.5892609999999998E-3</v>
      </c>
      <c r="I1997">
        <v>1.7163879999999999E-3</v>
      </c>
      <c r="J1997">
        <v>2.3703859999999999E-3</v>
      </c>
      <c r="K1997">
        <v>6.3496050000000004E-3</v>
      </c>
      <c r="L1997">
        <v>7.8345350000000001E-3</v>
      </c>
      <c r="M1997">
        <v>3.3794599999999999E-4</v>
      </c>
      <c r="N1997">
        <v>7.16554E-4</v>
      </c>
      <c r="O1997">
        <v>8.97185E-4</v>
      </c>
      <c r="P1997">
        <v>4.6130989999999998E-3</v>
      </c>
      <c r="Q1997">
        <v>1.2083172999999999E-2</v>
      </c>
      <c r="R1997">
        <v>2.1130801000000001E-2</v>
      </c>
      <c r="S1997">
        <v>3.5839560999999999E-2</v>
      </c>
      <c r="T1997">
        <v>9.8139007E-2</v>
      </c>
      <c r="U1997">
        <v>0.31040896699999998</v>
      </c>
      <c r="V1997">
        <v>0.39753657599999997</v>
      </c>
      <c r="W1997">
        <v>0.41951473099999997</v>
      </c>
      <c r="X1997">
        <v>0.24537431800000001</v>
      </c>
      <c r="Y1997">
        <v>0.15513012700000001</v>
      </c>
      <c r="Z1997">
        <v>0.13819642600000001</v>
      </c>
      <c r="AA1997">
        <v>0.115732038</v>
      </c>
      <c r="AB1997" s="7">
        <f t="shared" si="93"/>
        <v>2.1572021610000003</v>
      </c>
      <c r="AC1997">
        <f>INDEX(SHELF_days!$C$2:$C$289,MATCH(A1997&amp;"|"&amp;C1997,SHELF_days!$D$2:$D$289,0))</f>
        <v>117</v>
      </c>
      <c r="AD1997" s="8">
        <f t="shared" si="94"/>
        <v>252.39265283700004</v>
      </c>
      <c r="AE1997" s="7">
        <f t="shared" si="95"/>
        <v>0.41951473099999997</v>
      </c>
    </row>
    <row r="1998" spans="1:31" x14ac:dyDescent="0.45">
      <c r="A1998" t="s">
        <v>39</v>
      </c>
      <c r="B1998" t="s">
        <v>188</v>
      </c>
      <c r="C1998" t="s">
        <v>138</v>
      </c>
      <c r="D1998">
        <v>0.13153521900000001</v>
      </c>
      <c r="E1998">
        <v>4.0447157999999997E-2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4.31894E-4</v>
      </c>
      <c r="N1998">
        <v>1.847259E-3</v>
      </c>
      <c r="O1998">
        <v>8.3516036000000002E-2</v>
      </c>
      <c r="P1998">
        <v>0.34411565700000002</v>
      </c>
      <c r="Q1998">
        <v>0.453107384</v>
      </c>
      <c r="R1998">
        <v>0.54916916699999996</v>
      </c>
      <c r="S1998">
        <v>0.60615492699999995</v>
      </c>
      <c r="T1998">
        <v>0.634718055</v>
      </c>
      <c r="U1998">
        <v>0.642339514</v>
      </c>
      <c r="V1998">
        <v>0.63900057200000004</v>
      </c>
      <c r="W1998">
        <v>0.63262102600000003</v>
      </c>
      <c r="X1998">
        <v>0.72696997600000002</v>
      </c>
      <c r="Y1998">
        <v>0.67088182699999999</v>
      </c>
      <c r="Z1998">
        <v>0.19429257799999999</v>
      </c>
      <c r="AA1998">
        <v>0.149928018</v>
      </c>
      <c r="AB1998" s="7">
        <f t="shared" si="93"/>
        <v>6.5010762669999993</v>
      </c>
      <c r="AC1998">
        <f>INDEX(SHELF_days!$C$2:$C$289,MATCH(A1998&amp;"|"&amp;C1998,SHELF_days!$D$2:$D$289,0))</f>
        <v>21</v>
      </c>
      <c r="AD1998" s="8">
        <f t="shared" si="94"/>
        <v>136.52260160699998</v>
      </c>
      <c r="AE1998" s="7">
        <f t="shared" si="95"/>
        <v>0.72696997600000002</v>
      </c>
    </row>
    <row r="1999" spans="1:31" x14ac:dyDescent="0.45">
      <c r="A1999" t="s">
        <v>39</v>
      </c>
      <c r="B1999" t="s">
        <v>188</v>
      </c>
      <c r="C1999" t="s">
        <v>139</v>
      </c>
      <c r="D1999">
        <v>4.7638460000000004E-3</v>
      </c>
      <c r="E1999">
        <v>2.657277E-3</v>
      </c>
      <c r="F1999">
        <v>1.847259E-3</v>
      </c>
      <c r="G1999">
        <v>1.847259E-3</v>
      </c>
      <c r="H1999">
        <v>0</v>
      </c>
      <c r="I1999">
        <v>9.4888384000000006E-2</v>
      </c>
      <c r="J1999">
        <v>0.19155291099999999</v>
      </c>
      <c r="K1999">
        <v>0.146151111</v>
      </c>
      <c r="L1999">
        <v>4.3146060000000003E-3</v>
      </c>
      <c r="M1999">
        <v>1.2963766E-2</v>
      </c>
      <c r="N1999">
        <v>3.3450120000000001E-3</v>
      </c>
      <c r="O1999">
        <v>5.2486429999999999E-3</v>
      </c>
      <c r="P1999">
        <v>3.694517E-3</v>
      </c>
      <c r="Q1999">
        <v>0</v>
      </c>
      <c r="R1999">
        <v>0</v>
      </c>
      <c r="S1999">
        <v>0</v>
      </c>
      <c r="T1999">
        <v>4.8895980000000002E-3</v>
      </c>
      <c r="U1999">
        <v>0.20752172499999999</v>
      </c>
      <c r="V1999">
        <v>0.37460496399999998</v>
      </c>
      <c r="W1999">
        <v>0.38503980700000001</v>
      </c>
      <c r="X1999">
        <v>0.33367387599999998</v>
      </c>
      <c r="Y1999">
        <v>0.19894107899999999</v>
      </c>
      <c r="Z1999">
        <v>6.9298214999999996E-2</v>
      </c>
      <c r="AA1999">
        <v>2.0110836E-2</v>
      </c>
      <c r="AB1999" s="7">
        <f t="shared" si="93"/>
        <v>2.0673546910000002</v>
      </c>
      <c r="AC1999">
        <f>INDEX(SHELF_days!$C$2:$C$289,MATCH(A1999&amp;"|"&amp;C1999,SHELF_days!$D$2:$D$289,0))</f>
        <v>9</v>
      </c>
      <c r="AD1999" s="8">
        <f t="shared" si="94"/>
        <v>18.606192219</v>
      </c>
      <c r="AE1999" s="7">
        <f t="shared" si="95"/>
        <v>0.38503980700000001</v>
      </c>
    </row>
    <row r="2000" spans="1:31" x14ac:dyDescent="0.45">
      <c r="A2000" t="s">
        <v>39</v>
      </c>
      <c r="B2000" t="s">
        <v>189</v>
      </c>
      <c r="C2000" t="s">
        <v>134</v>
      </c>
      <c r="D2000">
        <v>0.9</v>
      </c>
      <c r="E2000">
        <v>0.9</v>
      </c>
      <c r="F2000">
        <v>0.9</v>
      </c>
      <c r="G2000">
        <v>0.9</v>
      </c>
      <c r="H2000">
        <v>0.9</v>
      </c>
      <c r="I2000">
        <v>0.9</v>
      </c>
      <c r="J2000">
        <v>0.9</v>
      </c>
      <c r="K2000">
        <v>0.9</v>
      </c>
      <c r="L2000">
        <v>0.9</v>
      </c>
      <c r="M2000">
        <v>0.9</v>
      </c>
      <c r="N2000">
        <v>0.9</v>
      </c>
      <c r="O2000">
        <v>0.9</v>
      </c>
      <c r="P2000">
        <v>0.9</v>
      </c>
      <c r="Q2000">
        <v>0.9</v>
      </c>
      <c r="R2000">
        <v>0.9</v>
      </c>
      <c r="S2000">
        <v>0.9</v>
      </c>
      <c r="T2000">
        <v>0.9</v>
      </c>
      <c r="U2000">
        <v>0.9</v>
      </c>
      <c r="V2000">
        <v>0.9</v>
      </c>
      <c r="W2000">
        <v>0.9</v>
      </c>
      <c r="X2000">
        <v>0.9</v>
      </c>
      <c r="Y2000">
        <v>0.9</v>
      </c>
      <c r="Z2000">
        <v>0.9</v>
      </c>
      <c r="AA2000">
        <v>0.9</v>
      </c>
      <c r="AB2000" s="7">
        <f t="shared" si="93"/>
        <v>21.599999999999994</v>
      </c>
      <c r="AC2000">
        <f>INDEX(SHELF_days!$C$2:$C$289,MATCH(A2000&amp;"|"&amp;C2000,SHELF_days!$D$2:$D$289,0))</f>
        <v>39</v>
      </c>
      <c r="AD2000" s="8">
        <f t="shared" si="94"/>
        <v>842.39999999999975</v>
      </c>
      <c r="AE2000" s="7">
        <f t="shared" si="95"/>
        <v>0.9</v>
      </c>
    </row>
    <row r="2001" spans="1:31" x14ac:dyDescent="0.45">
      <c r="A2001" t="s">
        <v>39</v>
      </c>
      <c r="B2001" t="s">
        <v>189</v>
      </c>
      <c r="C2001" t="s">
        <v>135</v>
      </c>
      <c r="D2001">
        <v>0.9</v>
      </c>
      <c r="E2001">
        <v>0.9</v>
      </c>
      <c r="F2001">
        <v>0.9</v>
      </c>
      <c r="G2001">
        <v>0.9</v>
      </c>
      <c r="H2001">
        <v>0.9</v>
      </c>
      <c r="I2001">
        <v>0.9</v>
      </c>
      <c r="J2001">
        <v>0.9</v>
      </c>
      <c r="K2001">
        <v>0.9</v>
      </c>
      <c r="L2001">
        <v>0.9</v>
      </c>
      <c r="M2001">
        <v>0.9</v>
      </c>
      <c r="N2001">
        <v>0.9</v>
      </c>
      <c r="O2001">
        <v>0.9</v>
      </c>
      <c r="P2001">
        <v>0.9</v>
      </c>
      <c r="Q2001">
        <v>0.9</v>
      </c>
      <c r="R2001">
        <v>0.9</v>
      </c>
      <c r="S2001">
        <v>0.9</v>
      </c>
      <c r="T2001">
        <v>0.9</v>
      </c>
      <c r="U2001">
        <v>0.9</v>
      </c>
      <c r="V2001">
        <v>0.9</v>
      </c>
      <c r="W2001">
        <v>0.9</v>
      </c>
      <c r="X2001">
        <v>0.9</v>
      </c>
      <c r="Y2001">
        <v>0.9</v>
      </c>
      <c r="Z2001">
        <v>0.9</v>
      </c>
      <c r="AA2001">
        <v>0.9</v>
      </c>
      <c r="AB2001" s="7">
        <f t="shared" si="93"/>
        <v>21.599999999999994</v>
      </c>
      <c r="AC2001">
        <f>INDEX(SHELF_days!$C$2:$C$289,MATCH(A2001&amp;"|"&amp;C2001,SHELF_days!$D$2:$D$289,0))</f>
        <v>100</v>
      </c>
      <c r="AD2001" s="8">
        <f t="shared" si="94"/>
        <v>2159.9999999999995</v>
      </c>
      <c r="AE2001" s="7">
        <f t="shared" si="95"/>
        <v>0.9</v>
      </c>
    </row>
    <row r="2002" spans="1:31" x14ac:dyDescent="0.45">
      <c r="A2002" t="s">
        <v>39</v>
      </c>
      <c r="B2002" t="s">
        <v>189</v>
      </c>
      <c r="C2002" t="s">
        <v>136</v>
      </c>
      <c r="D2002">
        <v>0.9</v>
      </c>
      <c r="E2002">
        <v>0.9</v>
      </c>
      <c r="F2002">
        <v>0.9</v>
      </c>
      <c r="G2002">
        <v>0.9</v>
      </c>
      <c r="H2002">
        <v>0.9</v>
      </c>
      <c r="I2002">
        <v>0.9</v>
      </c>
      <c r="J2002">
        <v>0.9</v>
      </c>
      <c r="K2002">
        <v>0.9</v>
      </c>
      <c r="L2002">
        <v>0.9</v>
      </c>
      <c r="M2002">
        <v>0.9</v>
      </c>
      <c r="N2002">
        <v>0.9</v>
      </c>
      <c r="O2002">
        <v>0.9</v>
      </c>
      <c r="P2002">
        <v>0.9</v>
      </c>
      <c r="Q2002">
        <v>0.9</v>
      </c>
      <c r="R2002">
        <v>0.9</v>
      </c>
      <c r="S2002">
        <v>0.9</v>
      </c>
      <c r="T2002">
        <v>0.9</v>
      </c>
      <c r="U2002">
        <v>0.9</v>
      </c>
      <c r="V2002">
        <v>0.9</v>
      </c>
      <c r="W2002">
        <v>0.9</v>
      </c>
      <c r="X2002">
        <v>0.9</v>
      </c>
      <c r="Y2002">
        <v>0.9</v>
      </c>
      <c r="Z2002">
        <v>0.9</v>
      </c>
      <c r="AA2002">
        <v>0.9</v>
      </c>
      <c r="AB2002" s="7">
        <f t="shared" si="93"/>
        <v>21.599999999999994</v>
      </c>
      <c r="AC2002">
        <f>INDEX(SHELF_days!$C$2:$C$289,MATCH(A2002&amp;"|"&amp;C2002,SHELF_days!$D$2:$D$289,0))</f>
        <v>79</v>
      </c>
      <c r="AD2002" s="8">
        <f t="shared" si="94"/>
        <v>1706.3999999999996</v>
      </c>
      <c r="AE2002" s="7">
        <f t="shared" si="95"/>
        <v>0.9</v>
      </c>
    </row>
    <row r="2003" spans="1:31" x14ac:dyDescent="0.45">
      <c r="A2003" t="s">
        <v>39</v>
      </c>
      <c r="B2003" t="s">
        <v>189</v>
      </c>
      <c r="C2003" t="s">
        <v>137</v>
      </c>
      <c r="D2003">
        <v>0.9</v>
      </c>
      <c r="E2003">
        <v>0.9</v>
      </c>
      <c r="F2003">
        <v>0.9</v>
      </c>
      <c r="G2003">
        <v>0.9</v>
      </c>
      <c r="H2003">
        <v>0.9</v>
      </c>
      <c r="I2003">
        <v>0.9</v>
      </c>
      <c r="J2003">
        <v>0.9</v>
      </c>
      <c r="K2003">
        <v>0.9</v>
      </c>
      <c r="L2003">
        <v>0.9</v>
      </c>
      <c r="M2003">
        <v>0.9</v>
      </c>
      <c r="N2003">
        <v>0.9</v>
      </c>
      <c r="O2003">
        <v>0.9</v>
      </c>
      <c r="P2003">
        <v>0.9</v>
      </c>
      <c r="Q2003">
        <v>0.9</v>
      </c>
      <c r="R2003">
        <v>0.9</v>
      </c>
      <c r="S2003">
        <v>0.9</v>
      </c>
      <c r="T2003">
        <v>0.9</v>
      </c>
      <c r="U2003">
        <v>0.9</v>
      </c>
      <c r="V2003">
        <v>0.9</v>
      </c>
      <c r="W2003">
        <v>0.9</v>
      </c>
      <c r="X2003">
        <v>0.9</v>
      </c>
      <c r="Y2003">
        <v>0.9</v>
      </c>
      <c r="Z2003">
        <v>0.9</v>
      </c>
      <c r="AA2003">
        <v>0.9</v>
      </c>
      <c r="AB2003" s="7">
        <f t="shared" si="93"/>
        <v>21.599999999999994</v>
      </c>
      <c r="AC2003">
        <f>INDEX(SHELF_days!$C$2:$C$289,MATCH(A2003&amp;"|"&amp;C2003,SHELF_days!$D$2:$D$289,0))</f>
        <v>117</v>
      </c>
      <c r="AD2003" s="8">
        <f t="shared" si="94"/>
        <v>2527.1999999999994</v>
      </c>
      <c r="AE2003" s="7">
        <f t="shared" si="95"/>
        <v>0.9</v>
      </c>
    </row>
    <row r="2004" spans="1:31" x14ac:dyDescent="0.45">
      <c r="A2004" t="s">
        <v>39</v>
      </c>
      <c r="B2004" t="s">
        <v>189</v>
      </c>
      <c r="C2004" t="s">
        <v>138</v>
      </c>
      <c r="D2004">
        <v>0.9</v>
      </c>
      <c r="E2004">
        <v>0.9</v>
      </c>
      <c r="F2004">
        <v>0.9</v>
      </c>
      <c r="G2004">
        <v>0.9</v>
      </c>
      <c r="H2004">
        <v>0.9</v>
      </c>
      <c r="I2004">
        <v>0.9</v>
      </c>
      <c r="J2004">
        <v>0.9</v>
      </c>
      <c r="K2004">
        <v>0.9</v>
      </c>
      <c r="L2004">
        <v>0.9</v>
      </c>
      <c r="M2004">
        <v>0.9</v>
      </c>
      <c r="N2004">
        <v>0.9</v>
      </c>
      <c r="O2004">
        <v>0.9</v>
      </c>
      <c r="P2004">
        <v>0.9</v>
      </c>
      <c r="Q2004">
        <v>0.9</v>
      </c>
      <c r="R2004">
        <v>0.9</v>
      </c>
      <c r="S2004">
        <v>0.9</v>
      </c>
      <c r="T2004">
        <v>0.9</v>
      </c>
      <c r="U2004">
        <v>0.9</v>
      </c>
      <c r="V2004">
        <v>0.9</v>
      </c>
      <c r="W2004">
        <v>0.9</v>
      </c>
      <c r="X2004">
        <v>0.9</v>
      </c>
      <c r="Y2004">
        <v>0.9</v>
      </c>
      <c r="Z2004">
        <v>0.9</v>
      </c>
      <c r="AA2004">
        <v>0.9</v>
      </c>
      <c r="AB2004" s="7">
        <f t="shared" si="93"/>
        <v>21.599999999999994</v>
      </c>
      <c r="AC2004">
        <f>INDEX(SHELF_days!$C$2:$C$289,MATCH(A2004&amp;"|"&amp;C2004,SHELF_days!$D$2:$D$289,0))</f>
        <v>21</v>
      </c>
      <c r="AD2004" s="8">
        <f t="shared" si="94"/>
        <v>453.59999999999991</v>
      </c>
      <c r="AE2004" s="7">
        <f t="shared" si="95"/>
        <v>0.9</v>
      </c>
    </row>
    <row r="2005" spans="1:31" x14ac:dyDescent="0.45">
      <c r="A2005" t="s">
        <v>39</v>
      </c>
      <c r="B2005" t="s">
        <v>189</v>
      </c>
      <c r="C2005" t="s">
        <v>139</v>
      </c>
      <c r="D2005">
        <v>0.9</v>
      </c>
      <c r="E2005">
        <v>0.9</v>
      </c>
      <c r="F2005">
        <v>0.9</v>
      </c>
      <c r="G2005">
        <v>0.9</v>
      </c>
      <c r="H2005">
        <v>0.9</v>
      </c>
      <c r="I2005">
        <v>0.9</v>
      </c>
      <c r="J2005">
        <v>0.9</v>
      </c>
      <c r="K2005">
        <v>0.9</v>
      </c>
      <c r="L2005">
        <v>0.9</v>
      </c>
      <c r="M2005">
        <v>0.9</v>
      </c>
      <c r="N2005">
        <v>0.9</v>
      </c>
      <c r="O2005">
        <v>0.9</v>
      </c>
      <c r="P2005">
        <v>0.9</v>
      </c>
      <c r="Q2005">
        <v>0.9</v>
      </c>
      <c r="R2005">
        <v>0.9</v>
      </c>
      <c r="S2005">
        <v>0.9</v>
      </c>
      <c r="T2005">
        <v>0.9</v>
      </c>
      <c r="U2005">
        <v>0.9</v>
      </c>
      <c r="V2005">
        <v>0.9</v>
      </c>
      <c r="W2005">
        <v>0.9</v>
      </c>
      <c r="X2005">
        <v>0.9</v>
      </c>
      <c r="Y2005">
        <v>0.9</v>
      </c>
      <c r="Z2005">
        <v>0.9</v>
      </c>
      <c r="AA2005">
        <v>0.9</v>
      </c>
      <c r="AB2005" s="7">
        <f t="shared" si="93"/>
        <v>21.599999999999994</v>
      </c>
      <c r="AC2005">
        <f>INDEX(SHELF_days!$C$2:$C$289,MATCH(A2005&amp;"|"&amp;C2005,SHELF_days!$D$2:$D$289,0))</f>
        <v>9</v>
      </c>
      <c r="AD2005" s="8">
        <f t="shared" si="94"/>
        <v>194.39999999999995</v>
      </c>
      <c r="AE2005" s="7">
        <f t="shared" si="95"/>
        <v>0.9</v>
      </c>
    </row>
    <row r="2006" spans="1:31" x14ac:dyDescent="0.45">
      <c r="A2006" t="s">
        <v>39</v>
      </c>
      <c r="B2006" t="s">
        <v>190</v>
      </c>
      <c r="C2006" t="s">
        <v>134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2.210433244916004E-4</v>
      </c>
      <c r="J2006">
        <v>7.9877019532191961E-3</v>
      </c>
      <c r="K2006">
        <v>5.8887951129330443E-2</v>
      </c>
      <c r="L2006">
        <v>0.19522144522144519</v>
      </c>
      <c r="M2006">
        <v>0.27610320713768988</v>
      </c>
      <c r="N2006">
        <v>0.27051683948235672</v>
      </c>
      <c r="O2006">
        <v>0.25840969375452127</v>
      </c>
      <c r="P2006">
        <v>0.26180572301261962</v>
      </c>
      <c r="Q2006">
        <v>0.35910497548428583</v>
      </c>
      <c r="R2006">
        <v>0.34961015995498762</v>
      </c>
      <c r="S2006">
        <v>0.2517884414436139</v>
      </c>
      <c r="T2006">
        <v>9.7821718511373695E-2</v>
      </c>
      <c r="U2006">
        <v>1.8899204244031829E-2</v>
      </c>
      <c r="V2006">
        <v>1.205690860863275E-4</v>
      </c>
      <c r="W2006">
        <v>0</v>
      </c>
      <c r="X2006">
        <v>0</v>
      </c>
      <c r="Y2006">
        <v>0</v>
      </c>
      <c r="Z2006">
        <v>0</v>
      </c>
      <c r="AA2006">
        <v>0</v>
      </c>
      <c r="AB2006" s="7">
        <f t="shared" si="93"/>
        <v>2.4064986737400531</v>
      </c>
      <c r="AC2006">
        <f>INDEX(SHELF_days!$C$2:$C$289,MATCH(A2006&amp;"|"&amp;C2006,SHELF_days!$D$2:$D$289,0))</f>
        <v>39</v>
      </c>
      <c r="AD2006" s="8">
        <f t="shared" si="94"/>
        <v>93.853448275862064</v>
      </c>
      <c r="AE2006" s="7">
        <f t="shared" si="95"/>
        <v>0.35910497548428583</v>
      </c>
    </row>
    <row r="2007" spans="1:31" x14ac:dyDescent="0.45">
      <c r="A2007" t="s">
        <v>39</v>
      </c>
      <c r="B2007" t="s">
        <v>190</v>
      </c>
      <c r="C2007" t="s">
        <v>135</v>
      </c>
      <c r="D2007">
        <v>0</v>
      </c>
      <c r="E2007">
        <v>0</v>
      </c>
      <c r="F2007">
        <v>0</v>
      </c>
      <c r="G2007">
        <v>0</v>
      </c>
      <c r="H2007">
        <v>5.4858934169279003E-5</v>
      </c>
      <c r="I2007">
        <v>9.6708463949843268E-3</v>
      </c>
      <c r="J2007">
        <v>0.14992163009404391</v>
      </c>
      <c r="K2007">
        <v>0.26910266457680249</v>
      </c>
      <c r="L2007">
        <v>0.36684561128526638</v>
      </c>
      <c r="M2007">
        <v>0.40509796238244522</v>
      </c>
      <c r="N2007">
        <v>0.41454153605015681</v>
      </c>
      <c r="O2007">
        <v>0.40860501567398122</v>
      </c>
      <c r="P2007">
        <v>0.40723354231974918</v>
      </c>
      <c r="Q2007">
        <v>0.49742163009404389</v>
      </c>
      <c r="R2007">
        <v>0.47578761755485888</v>
      </c>
      <c r="S2007">
        <v>0.4228879310344828</v>
      </c>
      <c r="T2007">
        <v>0.31998040752351098</v>
      </c>
      <c r="U2007">
        <v>0.18680250783699059</v>
      </c>
      <c r="V2007">
        <v>4.7249216300940443E-2</v>
      </c>
      <c r="W2007">
        <v>9.4827586206896563E-4</v>
      </c>
      <c r="X2007">
        <v>0</v>
      </c>
      <c r="Y2007">
        <v>0</v>
      </c>
      <c r="Z2007">
        <v>0</v>
      </c>
      <c r="AA2007">
        <v>0</v>
      </c>
      <c r="AB2007" s="7">
        <f t="shared" si="93"/>
        <v>4.3821512539184955</v>
      </c>
      <c r="AC2007">
        <f>INDEX(SHELF_days!$C$2:$C$289,MATCH(A2007&amp;"|"&amp;C2007,SHELF_days!$D$2:$D$289,0))</f>
        <v>100</v>
      </c>
      <c r="AD2007" s="8">
        <f t="shared" si="94"/>
        <v>438.21512539184954</v>
      </c>
      <c r="AE2007" s="7">
        <f t="shared" si="95"/>
        <v>0.49742163009404389</v>
      </c>
    </row>
    <row r="2008" spans="1:31" x14ac:dyDescent="0.45">
      <c r="A2008" t="s">
        <v>39</v>
      </c>
      <c r="B2008" t="s">
        <v>190</v>
      </c>
      <c r="C2008" t="s">
        <v>136</v>
      </c>
      <c r="D2008">
        <v>0</v>
      </c>
      <c r="E2008">
        <v>0</v>
      </c>
      <c r="F2008">
        <v>0</v>
      </c>
      <c r="G2008">
        <v>0</v>
      </c>
      <c r="H2008">
        <v>3.4720844410936078E-5</v>
      </c>
      <c r="I2008">
        <v>5.6545375183524463E-3</v>
      </c>
      <c r="J2008">
        <v>0.111572953454228</v>
      </c>
      <c r="K2008">
        <v>0.2332744732351891</v>
      </c>
      <c r="L2008">
        <v>0.33072100313479619</v>
      </c>
      <c r="M2008">
        <v>0.37075413674060548</v>
      </c>
      <c r="N2008">
        <v>0.37510912265386298</v>
      </c>
      <c r="O2008">
        <v>0.36496071584460937</v>
      </c>
      <c r="P2008">
        <v>0.36429109955954131</v>
      </c>
      <c r="Q2008">
        <v>0.44340006348954408</v>
      </c>
      <c r="R2008">
        <v>0.42585611682076108</v>
      </c>
      <c r="S2008">
        <v>0.37622018967501292</v>
      </c>
      <c r="T2008">
        <v>0.26282687194952592</v>
      </c>
      <c r="U2008">
        <v>0.14405678346097381</v>
      </c>
      <c r="V2008">
        <v>2.5306535454942269E-2</v>
      </c>
      <c r="W2008">
        <v>2.678465140272212E-4</v>
      </c>
      <c r="X2008">
        <v>0</v>
      </c>
      <c r="Y2008">
        <v>0</v>
      </c>
      <c r="Z2008">
        <v>0</v>
      </c>
      <c r="AA2008">
        <v>0</v>
      </c>
      <c r="AB2008" s="7">
        <f t="shared" si="93"/>
        <v>3.834307170350383</v>
      </c>
      <c r="AC2008">
        <f>INDEX(SHELF_days!$C$2:$C$289,MATCH(A2008&amp;"|"&amp;C2008,SHELF_days!$D$2:$D$289,0))</f>
        <v>79</v>
      </c>
      <c r="AD2008" s="8">
        <f t="shared" si="94"/>
        <v>302.91026645768028</v>
      </c>
      <c r="AE2008" s="7">
        <f t="shared" si="95"/>
        <v>0.44340006348954408</v>
      </c>
    </row>
    <row r="2009" spans="1:31" x14ac:dyDescent="0.45">
      <c r="A2009" t="s">
        <v>39</v>
      </c>
      <c r="B2009" t="s">
        <v>190</v>
      </c>
      <c r="C2009" t="s">
        <v>137</v>
      </c>
      <c r="D2009">
        <v>0</v>
      </c>
      <c r="E2009">
        <v>0</v>
      </c>
      <c r="F2009">
        <v>0</v>
      </c>
      <c r="G2009">
        <v>0</v>
      </c>
      <c r="H2009">
        <v>2.3443988961230341E-5</v>
      </c>
      <c r="I2009">
        <v>5.7069367414195006E-3</v>
      </c>
      <c r="J2009">
        <v>0.11290959997856551</v>
      </c>
      <c r="K2009">
        <v>0.25040859523618142</v>
      </c>
      <c r="L2009">
        <v>0.35269806821530958</v>
      </c>
      <c r="M2009">
        <v>0.38535554483830348</v>
      </c>
      <c r="N2009">
        <v>0.37660088953192411</v>
      </c>
      <c r="O2009">
        <v>0.38390871580526748</v>
      </c>
      <c r="P2009">
        <v>0.38166144200626961</v>
      </c>
      <c r="Q2009">
        <v>0.46082174530450393</v>
      </c>
      <c r="R2009">
        <v>0.45373831149693222</v>
      </c>
      <c r="S2009">
        <v>0.40474707285052108</v>
      </c>
      <c r="T2009">
        <v>0.28091927229858271</v>
      </c>
      <c r="U2009">
        <v>0.1420102885620127</v>
      </c>
      <c r="V2009">
        <v>2.9087292018326501E-2</v>
      </c>
      <c r="W2009">
        <v>2.8132786753476408E-4</v>
      </c>
      <c r="X2009">
        <v>0</v>
      </c>
      <c r="Y2009">
        <v>0</v>
      </c>
      <c r="Z2009">
        <v>0</v>
      </c>
      <c r="AA2009">
        <v>0</v>
      </c>
      <c r="AB2009" s="7">
        <f t="shared" si="93"/>
        <v>4.0208785467406161</v>
      </c>
      <c r="AC2009">
        <f>INDEX(SHELF_days!$C$2:$C$289,MATCH(A2009&amp;"|"&amp;C2009,SHELF_days!$D$2:$D$289,0))</f>
        <v>117</v>
      </c>
      <c r="AD2009" s="8">
        <f t="shared" si="94"/>
        <v>470.44278996865211</v>
      </c>
      <c r="AE2009" s="7">
        <f t="shared" si="95"/>
        <v>0.46082174530450393</v>
      </c>
    </row>
    <row r="2010" spans="1:31" x14ac:dyDescent="0.45">
      <c r="A2010" t="s">
        <v>39</v>
      </c>
      <c r="B2010" t="s">
        <v>190</v>
      </c>
      <c r="C2010" t="s">
        <v>138</v>
      </c>
      <c r="D2010">
        <v>0</v>
      </c>
      <c r="E2010">
        <v>0</v>
      </c>
      <c r="F2010">
        <v>0</v>
      </c>
      <c r="G2010">
        <v>0</v>
      </c>
      <c r="H2010">
        <v>5.5978504254366329E-5</v>
      </c>
      <c r="I2010">
        <v>1.533811016569637E-2</v>
      </c>
      <c r="J2010">
        <v>0.245409762651142</v>
      </c>
      <c r="K2010">
        <v>0.36628601283773699</v>
      </c>
      <c r="L2010">
        <v>0.42909389461113601</v>
      </c>
      <c r="M2010">
        <v>0.43263919988057919</v>
      </c>
      <c r="N2010">
        <v>0.44101731601731597</v>
      </c>
      <c r="O2010">
        <v>0.43028810270189582</v>
      </c>
      <c r="P2010">
        <v>0.40925884460367218</v>
      </c>
      <c r="Q2010">
        <v>0.48632258546051649</v>
      </c>
      <c r="R2010">
        <v>0.48301985370950901</v>
      </c>
      <c r="S2010">
        <v>0.46956635318704287</v>
      </c>
      <c r="T2010">
        <v>0.41041573369159579</v>
      </c>
      <c r="U2010">
        <v>0.23874832064487239</v>
      </c>
      <c r="V2010">
        <v>8.4303627407075685E-2</v>
      </c>
      <c r="W2010">
        <v>1.119570085087327E-3</v>
      </c>
      <c r="X2010">
        <v>0</v>
      </c>
      <c r="Y2010">
        <v>0</v>
      </c>
      <c r="Z2010">
        <v>0</v>
      </c>
      <c r="AA2010">
        <v>0</v>
      </c>
      <c r="AB2010" s="7">
        <f t="shared" si="93"/>
        <v>4.9428832661591295</v>
      </c>
      <c r="AC2010">
        <f>INDEX(SHELF_days!$C$2:$C$289,MATCH(A2010&amp;"|"&amp;C2010,SHELF_days!$D$2:$D$289,0))</f>
        <v>21</v>
      </c>
      <c r="AD2010" s="8">
        <f t="shared" si="94"/>
        <v>103.80054858934172</v>
      </c>
      <c r="AE2010" s="7">
        <f t="shared" si="95"/>
        <v>0.48632258546051649</v>
      </c>
    </row>
    <row r="2011" spans="1:31" x14ac:dyDescent="0.45">
      <c r="A2011" t="s">
        <v>39</v>
      </c>
      <c r="B2011" t="s">
        <v>190</v>
      </c>
      <c r="C2011" t="s">
        <v>139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3.5527690700104503E-2</v>
      </c>
      <c r="L2011">
        <v>0.19653430860327409</v>
      </c>
      <c r="M2011">
        <v>0.23005921281783351</v>
      </c>
      <c r="N2011">
        <v>0.26920062695924762</v>
      </c>
      <c r="O2011">
        <v>0.26724137931034492</v>
      </c>
      <c r="P2011">
        <v>0.26637060257749912</v>
      </c>
      <c r="Q2011">
        <v>0.34831069313827928</v>
      </c>
      <c r="R2011">
        <v>0.33167885754092652</v>
      </c>
      <c r="S2011">
        <v>0.28104319052594923</v>
      </c>
      <c r="T2011">
        <v>0.1244339951236503</v>
      </c>
      <c r="U2011">
        <v>3.4395680947405089E-3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 s="7">
        <f t="shared" si="93"/>
        <v>2.3538401253918493</v>
      </c>
      <c r="AC2011">
        <f>INDEX(SHELF_days!$C$2:$C$289,MATCH(A2011&amp;"|"&amp;C2011,SHELF_days!$D$2:$D$289,0))</f>
        <v>9</v>
      </c>
      <c r="AD2011" s="8">
        <f t="shared" si="94"/>
        <v>21.184561128526642</v>
      </c>
      <c r="AE2011" s="7">
        <f t="shared" si="95"/>
        <v>0.34831069313827928</v>
      </c>
    </row>
    <row r="2012" spans="1:31" x14ac:dyDescent="0.45">
      <c r="A2012" t="s">
        <v>39</v>
      </c>
      <c r="B2012" t="s">
        <v>191</v>
      </c>
      <c r="C2012" t="s">
        <v>134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1.083500913155782E-4</v>
      </c>
      <c r="J2012">
        <v>5.1183972714429499E-3</v>
      </c>
      <c r="K2012">
        <v>2.8224435758896049E-2</v>
      </c>
      <c r="L2012">
        <v>0.15973855575164561</v>
      </c>
      <c r="M2012">
        <v>0.25110667782553708</v>
      </c>
      <c r="N2012">
        <v>0.25527128908187818</v>
      </c>
      <c r="O2012">
        <v>0.25023072074926761</v>
      </c>
      <c r="P2012">
        <v>0.24508943261346211</v>
      </c>
      <c r="Q2012">
        <v>0.2526693608326801</v>
      </c>
      <c r="R2012">
        <v>0.25227258585039769</v>
      </c>
      <c r="S2012">
        <v>0.20823971916279641</v>
      </c>
      <c r="T2012">
        <v>9.212046848260394E-2</v>
      </c>
      <c r="U2012">
        <v>1.473561241891864E-2</v>
      </c>
      <c r="V2012">
        <v>1.104865719894066E-3</v>
      </c>
      <c r="W2012">
        <v>0</v>
      </c>
      <c r="X2012">
        <v>0</v>
      </c>
      <c r="Y2012">
        <v>0</v>
      </c>
      <c r="Z2012">
        <v>0</v>
      </c>
      <c r="AA2012">
        <v>0</v>
      </c>
      <c r="AB2012" s="7">
        <f t="shared" si="93"/>
        <v>2.016030471610736</v>
      </c>
      <c r="AC2012">
        <f>INDEX(SHELF_days!$C$2:$C$289,MATCH(A2012&amp;"|"&amp;C2012,SHELF_days!$D$2:$D$289,0))</f>
        <v>39</v>
      </c>
      <c r="AD2012" s="8">
        <f t="shared" si="94"/>
        <v>78.6251883928187</v>
      </c>
      <c r="AE2012" s="7">
        <f t="shared" si="95"/>
        <v>0.25527128908187818</v>
      </c>
    </row>
    <row r="2013" spans="1:31" x14ac:dyDescent="0.45">
      <c r="A2013" t="s">
        <v>39</v>
      </c>
      <c r="B2013" t="s">
        <v>191</v>
      </c>
      <c r="C2013" t="s">
        <v>135</v>
      </c>
      <c r="D2013">
        <v>0</v>
      </c>
      <c r="E2013">
        <v>0</v>
      </c>
      <c r="F2013">
        <v>0</v>
      </c>
      <c r="G2013">
        <v>0</v>
      </c>
      <c r="H2013">
        <v>6.9038846917137466E-5</v>
      </c>
      <c r="I2013">
        <v>2.3178602527482051E-2</v>
      </c>
      <c r="J2013">
        <v>0.1234426486127886</v>
      </c>
      <c r="K2013">
        <v>0.26001101041446129</v>
      </c>
      <c r="L2013">
        <v>0.37066718844821728</v>
      </c>
      <c r="M2013">
        <v>0.41115906732759178</v>
      </c>
      <c r="N2013">
        <v>0.41969369719648619</v>
      </c>
      <c r="O2013">
        <v>0.41524485770764491</v>
      </c>
      <c r="P2013">
        <v>0.41056271452922138</v>
      </c>
      <c r="Q2013">
        <v>0.40978900331377083</v>
      </c>
      <c r="R2013">
        <v>0.39594790483183151</v>
      </c>
      <c r="S2013">
        <v>0.36832046281550812</v>
      </c>
      <c r="T2013">
        <v>0.30003925772703888</v>
      </c>
      <c r="U2013">
        <v>0.18544965090642629</v>
      </c>
      <c r="V2013">
        <v>5.7921211913584618E-2</v>
      </c>
      <c r="W2013">
        <v>1.934278038626696E-4</v>
      </c>
      <c r="X2013">
        <v>0</v>
      </c>
      <c r="Y2013">
        <v>0</v>
      </c>
      <c r="Z2013">
        <v>0</v>
      </c>
      <c r="AA2013">
        <v>0</v>
      </c>
      <c r="AB2013" s="7">
        <f t="shared" si="93"/>
        <v>4.1516897449228347</v>
      </c>
      <c r="AC2013">
        <f>INDEX(SHELF_days!$C$2:$C$289,MATCH(A2013&amp;"|"&amp;C2013,SHELF_days!$D$2:$D$289,0))</f>
        <v>100</v>
      </c>
      <c r="AD2013" s="8">
        <f t="shared" si="94"/>
        <v>415.1689744922835</v>
      </c>
      <c r="AE2013" s="7">
        <f t="shared" si="95"/>
        <v>0.41969369719648619</v>
      </c>
    </row>
    <row r="2014" spans="1:31" x14ac:dyDescent="0.45">
      <c r="A2014" t="s">
        <v>39</v>
      </c>
      <c r="B2014" t="s">
        <v>191</v>
      </c>
      <c r="C2014" t="s">
        <v>136</v>
      </c>
      <c r="D2014">
        <v>0</v>
      </c>
      <c r="E2014">
        <v>0</v>
      </c>
      <c r="F2014">
        <v>0</v>
      </c>
      <c r="G2014">
        <v>0</v>
      </c>
      <c r="H2014">
        <v>3.6915140756653588E-5</v>
      </c>
      <c r="I2014">
        <v>1.24577299500413E-2</v>
      </c>
      <c r="J2014">
        <v>9.2447566378172988E-2</v>
      </c>
      <c r="K2014">
        <v>0.21054362188002501</v>
      </c>
      <c r="L2014">
        <v>0.31845637212457722</v>
      </c>
      <c r="M2014">
        <v>0.3695589808552982</v>
      </c>
      <c r="N2014">
        <v>0.37419748129690461</v>
      </c>
      <c r="O2014">
        <v>0.37039145494787168</v>
      </c>
      <c r="P2014">
        <v>0.3658960948479747</v>
      </c>
      <c r="Q2014">
        <v>0.36622908448500407</v>
      </c>
      <c r="R2014">
        <v>0.35497674688620051</v>
      </c>
      <c r="S2014">
        <v>0.32709376169141469</v>
      </c>
      <c r="T2014">
        <v>0.24298073005183071</v>
      </c>
      <c r="U2014">
        <v>0.13248015310321501</v>
      </c>
      <c r="V2014">
        <v>3.3660581408311893E-2</v>
      </c>
      <c r="W2014">
        <v>4.4448842951889028E-5</v>
      </c>
      <c r="X2014">
        <v>0</v>
      </c>
      <c r="Y2014">
        <v>0</v>
      </c>
      <c r="Z2014">
        <v>0</v>
      </c>
      <c r="AA2014">
        <v>0</v>
      </c>
      <c r="AB2014" s="7">
        <f t="shared" si="93"/>
        <v>3.5714517238905521</v>
      </c>
      <c r="AC2014">
        <f>INDEX(SHELF_days!$C$2:$C$289,MATCH(A2014&amp;"|"&amp;C2014,SHELF_days!$D$2:$D$289,0))</f>
        <v>79</v>
      </c>
      <c r="AD2014" s="8">
        <f t="shared" si="94"/>
        <v>282.14468618735361</v>
      </c>
      <c r="AE2014" s="7">
        <f t="shared" si="95"/>
        <v>0.37419748129690461</v>
      </c>
    </row>
    <row r="2015" spans="1:31" x14ac:dyDescent="0.45">
      <c r="A2015" t="s">
        <v>39</v>
      </c>
      <c r="B2015" t="s">
        <v>191</v>
      </c>
      <c r="C2015" t="s">
        <v>137</v>
      </c>
      <c r="D2015">
        <v>0</v>
      </c>
      <c r="E2015">
        <v>0</v>
      </c>
      <c r="F2015">
        <v>0</v>
      </c>
      <c r="G2015">
        <v>0</v>
      </c>
      <c r="H2015">
        <v>3.0012466608540451E-5</v>
      </c>
      <c r="I2015">
        <v>1.181524681214524E-2</v>
      </c>
      <c r="J2015">
        <v>8.5618954317794524E-2</v>
      </c>
      <c r="K2015">
        <v>0.2249780278704917</v>
      </c>
      <c r="L2015">
        <v>0.34455990329991021</v>
      </c>
      <c r="M2015">
        <v>0.3845207395603697</v>
      </c>
      <c r="N2015">
        <v>0.38588249164699789</v>
      </c>
      <c r="O2015">
        <v>0.38457160814784169</v>
      </c>
      <c r="P2015">
        <v>0.38240104552040721</v>
      </c>
      <c r="Q2015">
        <v>0.38528580311595012</v>
      </c>
      <c r="R2015">
        <v>0.3802762646216975</v>
      </c>
      <c r="S2015">
        <v>0.35286877837760339</v>
      </c>
      <c r="T2015">
        <v>0.26300840123638503</v>
      </c>
      <c r="U2015">
        <v>0.1348739901952819</v>
      </c>
      <c r="V2015">
        <v>3.5217849164560687E-2</v>
      </c>
      <c r="W2015">
        <v>5.086858747210246E-5</v>
      </c>
      <c r="X2015">
        <v>0</v>
      </c>
      <c r="Y2015">
        <v>0</v>
      </c>
      <c r="Z2015">
        <v>0</v>
      </c>
      <c r="AA2015">
        <v>0</v>
      </c>
      <c r="AB2015" s="7">
        <f t="shared" si="93"/>
        <v>3.7559599849415175</v>
      </c>
      <c r="AC2015">
        <f>INDEX(SHELF_days!$C$2:$C$289,MATCH(A2015&amp;"|"&amp;C2015,SHELF_days!$D$2:$D$289,0))</f>
        <v>117</v>
      </c>
      <c r="AD2015" s="8">
        <f t="shared" si="94"/>
        <v>439.44731823815755</v>
      </c>
      <c r="AE2015" s="7">
        <f t="shared" si="95"/>
        <v>0.38588249164699789</v>
      </c>
    </row>
    <row r="2016" spans="1:31" x14ac:dyDescent="0.45">
      <c r="A2016" t="s">
        <v>39</v>
      </c>
      <c r="B2016" t="s">
        <v>191</v>
      </c>
      <c r="C2016" t="s">
        <v>138</v>
      </c>
      <c r="D2016">
        <v>0</v>
      </c>
      <c r="E2016">
        <v>0</v>
      </c>
      <c r="F2016">
        <v>0</v>
      </c>
      <c r="G2016">
        <v>0</v>
      </c>
      <c r="H2016">
        <v>2.8341070163028519E-5</v>
      </c>
      <c r="I2016">
        <v>2.611629615523078E-2</v>
      </c>
      <c r="J2016">
        <v>0.2169792331681463</v>
      </c>
      <c r="K2016">
        <v>0.39504617700245442</v>
      </c>
      <c r="L2016">
        <v>0.45921886217259988</v>
      </c>
      <c r="M2016">
        <v>0.48198240972754441</v>
      </c>
      <c r="N2016">
        <v>0.4881806017721988</v>
      </c>
      <c r="O2016">
        <v>0.48592748669423791</v>
      </c>
      <c r="P2016">
        <v>0.47843410774313327</v>
      </c>
      <c r="Q2016">
        <v>0.47357928242420638</v>
      </c>
      <c r="R2016">
        <v>0.4610978751244087</v>
      </c>
      <c r="S2016">
        <v>0.44402238035118402</v>
      </c>
      <c r="T2016">
        <v>0.40134639689969559</v>
      </c>
      <c r="U2016">
        <v>0.30712934324972369</v>
      </c>
      <c r="V2016">
        <v>0.121767407955452</v>
      </c>
      <c r="W2016">
        <v>2.6073784549986232E-4</v>
      </c>
      <c r="X2016">
        <v>0</v>
      </c>
      <c r="Y2016">
        <v>0</v>
      </c>
      <c r="Z2016">
        <v>0</v>
      </c>
      <c r="AA2016">
        <v>0</v>
      </c>
      <c r="AB2016" s="7">
        <f t="shared" si="93"/>
        <v>5.2411169393558792</v>
      </c>
      <c r="AC2016">
        <f>INDEX(SHELF_days!$C$2:$C$289,MATCH(A2016&amp;"|"&amp;C2016,SHELF_days!$D$2:$D$289,0))</f>
        <v>21</v>
      </c>
      <c r="AD2016" s="8">
        <f t="shared" si="94"/>
        <v>110.06345572647346</v>
      </c>
      <c r="AE2016" s="7">
        <f t="shared" si="95"/>
        <v>0.4881806017721988</v>
      </c>
    </row>
    <row r="2017" spans="1:31" x14ac:dyDescent="0.45">
      <c r="A2017" t="s">
        <v>39</v>
      </c>
      <c r="B2017" t="s">
        <v>191</v>
      </c>
      <c r="C2017" t="s">
        <v>139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4.0140402374236051E-3</v>
      </c>
      <c r="L2017">
        <v>0.13109445414610471</v>
      </c>
      <c r="M2017">
        <v>0.2277356139973544</v>
      </c>
      <c r="N2017">
        <v>0.24510774530495211</v>
      </c>
      <c r="O2017">
        <v>0.25293082537228673</v>
      </c>
      <c r="P2017">
        <v>0.25069565963876261</v>
      </c>
      <c r="Q2017">
        <v>0.25525857193501023</v>
      </c>
      <c r="R2017">
        <v>0.2430643541461977</v>
      </c>
      <c r="S2017">
        <v>0.21277058424893661</v>
      </c>
      <c r="T2017">
        <v>0.11710152310427881</v>
      </c>
      <c r="U2017">
        <v>4.6290414599613239E-5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 s="7">
        <f t="shared" si="93"/>
        <v>1.9398196625459072</v>
      </c>
      <c r="AC2017">
        <f>INDEX(SHELF_days!$C$2:$C$289,MATCH(A2017&amp;"|"&amp;C2017,SHELF_days!$D$2:$D$289,0))</f>
        <v>9</v>
      </c>
      <c r="AD2017" s="8">
        <f t="shared" si="94"/>
        <v>17.458376962913164</v>
      </c>
      <c r="AE2017" s="7">
        <f t="shared" si="95"/>
        <v>0.25525857193501023</v>
      </c>
    </row>
    <row r="2018" spans="1:31" x14ac:dyDescent="0.45">
      <c r="A2018" t="s">
        <v>39</v>
      </c>
      <c r="B2018" t="s">
        <v>192</v>
      </c>
      <c r="C2018" t="s">
        <v>134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8.5970261053544508E-2</v>
      </c>
      <c r="N2018">
        <v>0.37963217273031902</v>
      </c>
      <c r="O2018">
        <v>0.49887312653179228</v>
      </c>
      <c r="P2018">
        <v>0.49723308211392259</v>
      </c>
      <c r="Q2018">
        <v>0.48343923096635172</v>
      </c>
      <c r="R2018">
        <v>0.47115795283558137</v>
      </c>
      <c r="S2018">
        <v>0.48278741844130069</v>
      </c>
      <c r="T2018">
        <v>0.49201858191351688</v>
      </c>
      <c r="U2018">
        <v>0.44649223672884741</v>
      </c>
      <c r="V2018">
        <v>0.212818103567228</v>
      </c>
      <c r="W2018">
        <v>1.524334553291587E-2</v>
      </c>
      <c r="X2018">
        <v>0</v>
      </c>
      <c r="Y2018">
        <v>0</v>
      </c>
      <c r="Z2018">
        <v>0</v>
      </c>
      <c r="AA2018">
        <v>0</v>
      </c>
      <c r="AB2018" s="7">
        <f t="shared" si="93"/>
        <v>4.06566551241532</v>
      </c>
      <c r="AC2018">
        <f>INDEX(SHELF_days!$C$2:$C$289,MATCH(A2018&amp;"|"&amp;C2018,SHELF_days!$D$2:$D$289,0))</f>
        <v>39</v>
      </c>
      <c r="AD2018" s="8">
        <f t="shared" si="94"/>
        <v>158.56095498419748</v>
      </c>
      <c r="AE2018" s="7">
        <f t="shared" si="95"/>
        <v>0.49887312653179228</v>
      </c>
    </row>
    <row r="2019" spans="1:31" x14ac:dyDescent="0.45">
      <c r="A2019" t="s">
        <v>39</v>
      </c>
      <c r="B2019" t="s">
        <v>192</v>
      </c>
      <c r="C2019" t="s">
        <v>135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7.6376066915914862E-3</v>
      </c>
      <c r="L2019">
        <v>0.18687044568995531</v>
      </c>
      <c r="M2019">
        <v>0.48014337247274769</v>
      </c>
      <c r="N2019">
        <v>0.63047092140796768</v>
      </c>
      <c r="O2019">
        <v>0.67382433915277506</v>
      </c>
      <c r="P2019">
        <v>0.67705711901492183</v>
      </c>
      <c r="Q2019">
        <v>0.67418244180010656</v>
      </c>
      <c r="R2019">
        <v>0.66674031315912219</v>
      </c>
      <c r="S2019">
        <v>0.6665004829457718</v>
      </c>
      <c r="T2019">
        <v>0.66682983882095515</v>
      </c>
      <c r="U2019">
        <v>0.64842040593727601</v>
      </c>
      <c r="V2019">
        <v>0.56803293230217289</v>
      </c>
      <c r="W2019">
        <v>0.3065637915514059</v>
      </c>
      <c r="X2019">
        <v>3.9289445499405343E-2</v>
      </c>
      <c r="Y2019">
        <v>0</v>
      </c>
      <c r="Z2019">
        <v>0</v>
      </c>
      <c r="AA2019">
        <v>0</v>
      </c>
      <c r="AB2019" s="7">
        <f t="shared" si="93"/>
        <v>6.8925634564461751</v>
      </c>
      <c r="AC2019">
        <f>INDEX(SHELF_days!$C$2:$C$289,MATCH(A2019&amp;"|"&amp;C2019,SHELF_days!$D$2:$D$289,0))</f>
        <v>100</v>
      </c>
      <c r="AD2019" s="8">
        <f t="shared" si="94"/>
        <v>689.25634564461745</v>
      </c>
      <c r="AE2019" s="7">
        <f t="shared" si="95"/>
        <v>0.67705711901492183</v>
      </c>
    </row>
    <row r="2020" spans="1:31" x14ac:dyDescent="0.45">
      <c r="A2020" t="s">
        <v>39</v>
      </c>
      <c r="B2020" t="s">
        <v>192</v>
      </c>
      <c r="C2020" t="s">
        <v>136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2.4164508345796872E-2</v>
      </c>
      <c r="L2020">
        <v>0.27575697567568042</v>
      </c>
      <c r="M2020">
        <v>0.51488676849424775</v>
      </c>
      <c r="N2020">
        <v>0.59949294659002661</v>
      </c>
      <c r="O2020">
        <v>0.63012112653058361</v>
      </c>
      <c r="P2020">
        <v>0.63916783485240902</v>
      </c>
      <c r="Q2020">
        <v>0.63841567957142775</v>
      </c>
      <c r="R2020">
        <v>0.63266768459506084</v>
      </c>
      <c r="S2020">
        <v>0.62353064815635084</v>
      </c>
      <c r="T2020">
        <v>0.61337915748186045</v>
      </c>
      <c r="U2020">
        <v>0.59439288214438957</v>
      </c>
      <c r="V2020">
        <v>0.5420651092014821</v>
      </c>
      <c r="W2020">
        <v>0.4000606240630627</v>
      </c>
      <c r="X2020">
        <v>0.11961874586358021</v>
      </c>
      <c r="Y2020">
        <v>2.6056187562860548E-6</v>
      </c>
      <c r="Z2020">
        <v>0</v>
      </c>
      <c r="AA2020">
        <v>0</v>
      </c>
      <c r="AB2020" s="7">
        <f t="shared" si="93"/>
        <v>6.8477232971847135</v>
      </c>
      <c r="AC2020">
        <f>INDEX(SHELF_days!$C$2:$C$289,MATCH(A2020&amp;"|"&amp;C2020,SHELF_days!$D$2:$D$289,0))</f>
        <v>79</v>
      </c>
      <c r="AD2020" s="8">
        <f t="shared" si="94"/>
        <v>540.97014047759239</v>
      </c>
      <c r="AE2020" s="7">
        <f t="shared" si="95"/>
        <v>0.63916783485240902</v>
      </c>
    </row>
    <row r="2021" spans="1:31" x14ac:dyDescent="0.45">
      <c r="A2021" t="s">
        <v>39</v>
      </c>
      <c r="B2021" t="s">
        <v>192</v>
      </c>
      <c r="C2021" t="s">
        <v>137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5.499371960449613E-2</v>
      </c>
      <c r="M2021">
        <v>0.36422206091116532</v>
      </c>
      <c r="N2021">
        <v>0.55216568352257089</v>
      </c>
      <c r="O2021">
        <v>0.58568961715600898</v>
      </c>
      <c r="P2021">
        <v>0.57825967391492872</v>
      </c>
      <c r="Q2021">
        <v>0.5681218520601431</v>
      </c>
      <c r="R2021">
        <v>0.56341217480062511</v>
      </c>
      <c r="S2021">
        <v>0.56827173921122187</v>
      </c>
      <c r="T2021">
        <v>0.569548876837356</v>
      </c>
      <c r="U2021">
        <v>0.52877833300713251</v>
      </c>
      <c r="V2021">
        <v>0.35578626340003522</v>
      </c>
      <c r="W2021">
        <v>7.7412377953458192E-2</v>
      </c>
      <c r="X2021">
        <v>3.2207156430158789E-5</v>
      </c>
      <c r="Y2021">
        <v>0</v>
      </c>
      <c r="Z2021">
        <v>0</v>
      </c>
      <c r="AA2021">
        <v>0</v>
      </c>
      <c r="AB2021" s="7">
        <f t="shared" si="93"/>
        <v>5.3666945795355723</v>
      </c>
      <c r="AC2021">
        <f>INDEX(SHELF_days!$C$2:$C$289,MATCH(A2021&amp;"|"&amp;C2021,SHELF_days!$D$2:$D$289,0))</f>
        <v>117</v>
      </c>
      <c r="AD2021" s="8">
        <f t="shared" si="94"/>
        <v>627.90326580566193</v>
      </c>
      <c r="AE2021" s="7">
        <f t="shared" si="95"/>
        <v>0.58568961715600898</v>
      </c>
    </row>
    <row r="2022" spans="1:31" x14ac:dyDescent="0.45">
      <c r="A2022" t="s">
        <v>39</v>
      </c>
      <c r="B2022" t="s">
        <v>192</v>
      </c>
      <c r="C2022" t="s">
        <v>138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2.7731600423152491E-2</v>
      </c>
      <c r="L2022">
        <v>0.38083723741876979</v>
      </c>
      <c r="M2022">
        <v>0.62248753211425112</v>
      </c>
      <c r="N2022">
        <v>0.69230769230769229</v>
      </c>
      <c r="O2022">
        <v>0.718074656188605</v>
      </c>
      <c r="P2022">
        <v>0.72479975819857945</v>
      </c>
      <c r="Q2022">
        <v>0.72464863231071475</v>
      </c>
      <c r="R2022">
        <v>0.72328849931993344</v>
      </c>
      <c r="S2022">
        <v>0.72570651352576687</v>
      </c>
      <c r="T2022">
        <v>0.7238930028713918</v>
      </c>
      <c r="U2022">
        <v>0.71218074656188601</v>
      </c>
      <c r="V2022">
        <v>0.67311470454888911</v>
      </c>
      <c r="W2022">
        <v>0.55977028865044576</v>
      </c>
      <c r="X2022">
        <v>0.22117273688982919</v>
      </c>
      <c r="Y2022">
        <v>0</v>
      </c>
      <c r="Z2022">
        <v>0</v>
      </c>
      <c r="AA2022">
        <v>0</v>
      </c>
      <c r="AB2022" s="7">
        <f t="shared" si="93"/>
        <v>8.2300136013299063</v>
      </c>
      <c r="AC2022">
        <f>INDEX(SHELF_days!$C$2:$C$289,MATCH(A2022&amp;"|"&amp;C2022,SHELF_days!$D$2:$D$289,0))</f>
        <v>21</v>
      </c>
      <c r="AD2022" s="8">
        <f t="shared" si="94"/>
        <v>172.83028562792802</v>
      </c>
      <c r="AE2022" s="7">
        <f t="shared" si="95"/>
        <v>0.72570651352576687</v>
      </c>
    </row>
    <row r="2023" spans="1:31" x14ac:dyDescent="0.45">
      <c r="A2023" t="s">
        <v>39</v>
      </c>
      <c r="B2023" t="s">
        <v>192</v>
      </c>
      <c r="C2023" t="s">
        <v>139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2.6447030376303459E-3</v>
      </c>
      <c r="N2023">
        <v>0.27588030829681132</v>
      </c>
      <c r="O2023">
        <v>0.35612815475290921</v>
      </c>
      <c r="P2023">
        <v>0.39020704246637439</v>
      </c>
      <c r="Q2023">
        <v>0.4112135408795527</v>
      </c>
      <c r="R2023">
        <v>0.42511712256309497</v>
      </c>
      <c r="S2023">
        <v>0.48556747770893149</v>
      </c>
      <c r="T2023">
        <v>0.52765603747922007</v>
      </c>
      <c r="U2023">
        <v>0.49304820915822878</v>
      </c>
      <c r="V2023">
        <v>0.19344113646667671</v>
      </c>
      <c r="W2023">
        <v>0</v>
      </c>
      <c r="X2023">
        <v>0</v>
      </c>
      <c r="Y2023">
        <v>0</v>
      </c>
      <c r="Z2023">
        <v>0</v>
      </c>
      <c r="AA2023">
        <v>0</v>
      </c>
      <c r="AB2023" s="7">
        <f t="shared" si="93"/>
        <v>3.5609037328094302</v>
      </c>
      <c r="AC2023">
        <f>INDEX(SHELF_days!$C$2:$C$289,MATCH(A2023&amp;"|"&amp;C2023,SHELF_days!$D$2:$D$289,0))</f>
        <v>9</v>
      </c>
      <c r="AD2023" s="8">
        <f t="shared" si="94"/>
        <v>32.048133595284874</v>
      </c>
      <c r="AE2023" s="7">
        <f t="shared" si="95"/>
        <v>0.52765603747922007</v>
      </c>
    </row>
    <row r="2024" spans="1:31" x14ac:dyDescent="0.45">
      <c r="A2024" t="s">
        <v>39</v>
      </c>
      <c r="B2024" t="s">
        <v>193</v>
      </c>
      <c r="C2024" t="s">
        <v>134</v>
      </c>
      <c r="D2024">
        <v>0.58440000000000003</v>
      </c>
      <c r="E2024">
        <v>0.58440000000000003</v>
      </c>
      <c r="F2024">
        <v>0.58440000000000003</v>
      </c>
      <c r="G2024">
        <v>0.58440000000000003</v>
      </c>
      <c r="H2024">
        <v>0.58440000000000003</v>
      </c>
      <c r="I2024">
        <v>0.58440000000000003</v>
      </c>
      <c r="J2024">
        <v>0.58440000000000003</v>
      </c>
      <c r="K2024">
        <v>0.58440000000000003</v>
      </c>
      <c r="L2024">
        <v>0.58440000000000003</v>
      </c>
      <c r="M2024">
        <v>0.58440000000000003</v>
      </c>
      <c r="N2024">
        <v>0.58440000000000003</v>
      </c>
      <c r="O2024">
        <v>0.58440000000000003</v>
      </c>
      <c r="P2024">
        <v>0.58440000000000003</v>
      </c>
      <c r="Q2024">
        <v>0.58440000000000003</v>
      </c>
      <c r="R2024">
        <v>0.58440000000000003</v>
      </c>
      <c r="S2024">
        <v>0.58440000000000003</v>
      </c>
      <c r="T2024">
        <v>0.58440000000000003</v>
      </c>
      <c r="U2024">
        <v>0.58440000000000003</v>
      </c>
      <c r="V2024">
        <v>0.58440000000000003</v>
      </c>
      <c r="W2024">
        <v>0.58440000000000003</v>
      </c>
      <c r="X2024">
        <v>0.58440000000000003</v>
      </c>
      <c r="Y2024">
        <v>0.58440000000000003</v>
      </c>
      <c r="Z2024">
        <v>0.58440000000000003</v>
      </c>
      <c r="AA2024">
        <v>0.58440000000000003</v>
      </c>
      <c r="AB2024" s="7">
        <f t="shared" si="93"/>
        <v>14.025600000000008</v>
      </c>
      <c r="AC2024">
        <f>INDEX(SHELF_days!$C$2:$C$289,MATCH(A2024&amp;"|"&amp;C2024,SHELF_days!$D$2:$D$289,0))</f>
        <v>39</v>
      </c>
      <c r="AD2024" s="8">
        <f t="shared" si="94"/>
        <v>546.99840000000029</v>
      </c>
      <c r="AE2024" s="7">
        <f t="shared" si="95"/>
        <v>0.58440000000000003</v>
      </c>
    </row>
    <row r="2025" spans="1:31" x14ac:dyDescent="0.45">
      <c r="A2025" t="s">
        <v>39</v>
      </c>
      <c r="B2025" t="s">
        <v>193</v>
      </c>
      <c r="C2025" t="s">
        <v>135</v>
      </c>
      <c r="D2025">
        <v>0.58440000000000003</v>
      </c>
      <c r="E2025">
        <v>0.58440000000000003</v>
      </c>
      <c r="F2025">
        <v>0.58440000000000003</v>
      </c>
      <c r="G2025">
        <v>0.58440000000000003</v>
      </c>
      <c r="H2025">
        <v>0.58440000000000003</v>
      </c>
      <c r="I2025">
        <v>0.58440000000000003</v>
      </c>
      <c r="J2025">
        <v>0.58440000000000003</v>
      </c>
      <c r="K2025">
        <v>0.58440000000000003</v>
      </c>
      <c r="L2025">
        <v>0.58440000000000003</v>
      </c>
      <c r="M2025">
        <v>0.58440000000000003</v>
      </c>
      <c r="N2025">
        <v>0.58440000000000003</v>
      </c>
      <c r="O2025">
        <v>0.58440000000000003</v>
      </c>
      <c r="P2025">
        <v>0.58440000000000003</v>
      </c>
      <c r="Q2025">
        <v>0.58440000000000003</v>
      </c>
      <c r="R2025">
        <v>0.58440000000000003</v>
      </c>
      <c r="S2025">
        <v>0.58440000000000003</v>
      </c>
      <c r="T2025">
        <v>0.58440000000000003</v>
      </c>
      <c r="U2025">
        <v>0.58440000000000003</v>
      </c>
      <c r="V2025">
        <v>0.58440000000000003</v>
      </c>
      <c r="W2025">
        <v>0.58440000000000003</v>
      </c>
      <c r="X2025">
        <v>0.58440000000000003</v>
      </c>
      <c r="Y2025">
        <v>0.58440000000000003</v>
      </c>
      <c r="Z2025">
        <v>0.58440000000000003</v>
      </c>
      <c r="AA2025">
        <v>0.58440000000000003</v>
      </c>
      <c r="AB2025" s="7">
        <f t="shared" si="93"/>
        <v>14.025600000000008</v>
      </c>
      <c r="AC2025">
        <f>INDEX(SHELF_days!$C$2:$C$289,MATCH(A2025&amp;"|"&amp;C2025,SHELF_days!$D$2:$D$289,0))</f>
        <v>100</v>
      </c>
      <c r="AD2025" s="8">
        <f t="shared" si="94"/>
        <v>1402.5600000000009</v>
      </c>
      <c r="AE2025" s="7">
        <f t="shared" si="95"/>
        <v>0.58440000000000003</v>
      </c>
    </row>
    <row r="2026" spans="1:31" x14ac:dyDescent="0.45">
      <c r="A2026" t="s">
        <v>39</v>
      </c>
      <c r="B2026" t="s">
        <v>193</v>
      </c>
      <c r="C2026" t="s">
        <v>136</v>
      </c>
      <c r="D2026">
        <v>0.58440000000000003</v>
      </c>
      <c r="E2026">
        <v>0.58440000000000003</v>
      </c>
      <c r="F2026">
        <v>0.58440000000000003</v>
      </c>
      <c r="G2026">
        <v>0.58440000000000003</v>
      </c>
      <c r="H2026">
        <v>0.58440000000000003</v>
      </c>
      <c r="I2026">
        <v>0.58440000000000003</v>
      </c>
      <c r="J2026">
        <v>0.58440000000000003</v>
      </c>
      <c r="K2026">
        <v>0.58440000000000003</v>
      </c>
      <c r="L2026">
        <v>0.58440000000000003</v>
      </c>
      <c r="M2026">
        <v>0.58440000000000003</v>
      </c>
      <c r="N2026">
        <v>0.58440000000000003</v>
      </c>
      <c r="O2026">
        <v>0.58440000000000003</v>
      </c>
      <c r="P2026">
        <v>0.58440000000000003</v>
      </c>
      <c r="Q2026">
        <v>0.58440000000000003</v>
      </c>
      <c r="R2026">
        <v>0.58440000000000003</v>
      </c>
      <c r="S2026">
        <v>0.58440000000000003</v>
      </c>
      <c r="T2026">
        <v>0.58440000000000003</v>
      </c>
      <c r="U2026">
        <v>0.58440000000000003</v>
      </c>
      <c r="V2026">
        <v>0.58440000000000003</v>
      </c>
      <c r="W2026">
        <v>0.58440000000000003</v>
      </c>
      <c r="X2026">
        <v>0.58440000000000003</v>
      </c>
      <c r="Y2026">
        <v>0.58440000000000003</v>
      </c>
      <c r="Z2026">
        <v>0.58440000000000003</v>
      </c>
      <c r="AA2026">
        <v>0.58440000000000003</v>
      </c>
      <c r="AB2026" s="7">
        <f t="shared" si="93"/>
        <v>14.025600000000008</v>
      </c>
      <c r="AC2026">
        <f>INDEX(SHELF_days!$C$2:$C$289,MATCH(A2026&amp;"|"&amp;C2026,SHELF_days!$D$2:$D$289,0))</f>
        <v>79</v>
      </c>
      <c r="AD2026" s="8">
        <f t="shared" si="94"/>
        <v>1108.0224000000005</v>
      </c>
      <c r="AE2026" s="7">
        <f t="shared" si="95"/>
        <v>0.58440000000000003</v>
      </c>
    </row>
    <row r="2027" spans="1:31" x14ac:dyDescent="0.45">
      <c r="A2027" t="s">
        <v>39</v>
      </c>
      <c r="B2027" t="s">
        <v>193</v>
      </c>
      <c r="C2027" t="s">
        <v>137</v>
      </c>
      <c r="D2027">
        <v>0.58440000000000003</v>
      </c>
      <c r="E2027">
        <v>0.58440000000000003</v>
      </c>
      <c r="F2027">
        <v>0.58440000000000003</v>
      </c>
      <c r="G2027">
        <v>0.58440000000000003</v>
      </c>
      <c r="H2027">
        <v>0.58440000000000003</v>
      </c>
      <c r="I2027">
        <v>0.58440000000000003</v>
      </c>
      <c r="J2027">
        <v>0.58440000000000003</v>
      </c>
      <c r="K2027">
        <v>0.58440000000000003</v>
      </c>
      <c r="L2027">
        <v>0.58440000000000003</v>
      </c>
      <c r="M2027">
        <v>0.58440000000000003</v>
      </c>
      <c r="N2027">
        <v>0.58440000000000003</v>
      </c>
      <c r="O2027">
        <v>0.58440000000000003</v>
      </c>
      <c r="P2027">
        <v>0.58440000000000003</v>
      </c>
      <c r="Q2027">
        <v>0.58440000000000003</v>
      </c>
      <c r="R2027">
        <v>0.58440000000000003</v>
      </c>
      <c r="S2027">
        <v>0.58440000000000003</v>
      </c>
      <c r="T2027">
        <v>0.58440000000000003</v>
      </c>
      <c r="U2027">
        <v>0.58440000000000003</v>
      </c>
      <c r="V2027">
        <v>0.58440000000000003</v>
      </c>
      <c r="W2027">
        <v>0.58440000000000003</v>
      </c>
      <c r="X2027">
        <v>0.58440000000000003</v>
      </c>
      <c r="Y2027">
        <v>0.58440000000000003</v>
      </c>
      <c r="Z2027">
        <v>0.58440000000000003</v>
      </c>
      <c r="AA2027">
        <v>0.58440000000000003</v>
      </c>
      <c r="AB2027" s="7">
        <f t="shared" si="93"/>
        <v>14.025600000000008</v>
      </c>
      <c r="AC2027">
        <f>INDEX(SHELF_days!$C$2:$C$289,MATCH(A2027&amp;"|"&amp;C2027,SHELF_days!$D$2:$D$289,0))</f>
        <v>117</v>
      </c>
      <c r="AD2027" s="8">
        <f t="shared" si="94"/>
        <v>1640.995200000001</v>
      </c>
      <c r="AE2027" s="7">
        <f t="shared" si="95"/>
        <v>0.58440000000000003</v>
      </c>
    </row>
    <row r="2028" spans="1:31" x14ac:dyDescent="0.45">
      <c r="A2028" t="s">
        <v>39</v>
      </c>
      <c r="B2028" t="s">
        <v>193</v>
      </c>
      <c r="C2028" t="s">
        <v>138</v>
      </c>
      <c r="D2028">
        <v>0.58440000000000003</v>
      </c>
      <c r="E2028">
        <v>0.58440000000000003</v>
      </c>
      <c r="F2028">
        <v>0.58440000000000003</v>
      </c>
      <c r="G2028">
        <v>0.58440000000000003</v>
      </c>
      <c r="H2028">
        <v>0.58440000000000003</v>
      </c>
      <c r="I2028">
        <v>0.58440000000000003</v>
      </c>
      <c r="J2028">
        <v>0.58440000000000003</v>
      </c>
      <c r="K2028">
        <v>0.58440000000000003</v>
      </c>
      <c r="L2028">
        <v>0.58440000000000003</v>
      </c>
      <c r="M2028">
        <v>0.58440000000000003</v>
      </c>
      <c r="N2028">
        <v>0.58440000000000003</v>
      </c>
      <c r="O2028">
        <v>0.58440000000000003</v>
      </c>
      <c r="P2028">
        <v>0.58440000000000003</v>
      </c>
      <c r="Q2028">
        <v>0.58440000000000003</v>
      </c>
      <c r="R2028">
        <v>0.58440000000000003</v>
      </c>
      <c r="S2028">
        <v>0.58440000000000003</v>
      </c>
      <c r="T2028">
        <v>0.58440000000000003</v>
      </c>
      <c r="U2028">
        <v>0.58440000000000003</v>
      </c>
      <c r="V2028">
        <v>0.58440000000000003</v>
      </c>
      <c r="W2028">
        <v>0.58440000000000003</v>
      </c>
      <c r="X2028">
        <v>0.58440000000000003</v>
      </c>
      <c r="Y2028">
        <v>0.58440000000000003</v>
      </c>
      <c r="Z2028">
        <v>0.58440000000000003</v>
      </c>
      <c r="AA2028">
        <v>0.58440000000000003</v>
      </c>
      <c r="AB2028" s="7">
        <f t="shared" si="93"/>
        <v>14.025600000000008</v>
      </c>
      <c r="AC2028">
        <f>INDEX(SHELF_days!$C$2:$C$289,MATCH(A2028&amp;"|"&amp;C2028,SHELF_days!$D$2:$D$289,0))</f>
        <v>21</v>
      </c>
      <c r="AD2028" s="8">
        <f t="shared" si="94"/>
        <v>294.53760000000017</v>
      </c>
      <c r="AE2028" s="7">
        <f t="shared" si="95"/>
        <v>0.58440000000000003</v>
      </c>
    </row>
    <row r="2029" spans="1:31" x14ac:dyDescent="0.45">
      <c r="A2029" t="s">
        <v>39</v>
      </c>
      <c r="B2029" t="s">
        <v>193</v>
      </c>
      <c r="C2029" t="s">
        <v>139</v>
      </c>
      <c r="D2029">
        <v>0.58440000000000003</v>
      </c>
      <c r="E2029">
        <v>0.58440000000000003</v>
      </c>
      <c r="F2029">
        <v>0.58440000000000003</v>
      </c>
      <c r="G2029">
        <v>0.58440000000000003</v>
      </c>
      <c r="H2029">
        <v>0.58440000000000003</v>
      </c>
      <c r="I2029">
        <v>0.58440000000000003</v>
      </c>
      <c r="J2029">
        <v>0.58440000000000003</v>
      </c>
      <c r="K2029">
        <v>0.58440000000000003</v>
      </c>
      <c r="L2029">
        <v>0.58440000000000003</v>
      </c>
      <c r="M2029">
        <v>0.58440000000000003</v>
      </c>
      <c r="N2029">
        <v>0.58440000000000003</v>
      </c>
      <c r="O2029">
        <v>0.58440000000000003</v>
      </c>
      <c r="P2029">
        <v>0.58440000000000003</v>
      </c>
      <c r="Q2029">
        <v>0.58440000000000003</v>
      </c>
      <c r="R2029">
        <v>0.58440000000000003</v>
      </c>
      <c r="S2029">
        <v>0.58440000000000003</v>
      </c>
      <c r="T2029">
        <v>0.58440000000000003</v>
      </c>
      <c r="U2029">
        <v>0.58440000000000003</v>
      </c>
      <c r="V2029">
        <v>0.58440000000000003</v>
      </c>
      <c r="W2029">
        <v>0.58440000000000003</v>
      </c>
      <c r="X2029">
        <v>0.58440000000000003</v>
      </c>
      <c r="Y2029">
        <v>0.58440000000000003</v>
      </c>
      <c r="Z2029">
        <v>0.58440000000000003</v>
      </c>
      <c r="AA2029">
        <v>0.58440000000000003</v>
      </c>
      <c r="AB2029" s="7">
        <f t="shared" si="93"/>
        <v>14.025600000000008</v>
      </c>
      <c r="AC2029">
        <f>INDEX(SHELF_days!$C$2:$C$289,MATCH(A2029&amp;"|"&amp;C2029,SHELF_days!$D$2:$D$289,0))</f>
        <v>9</v>
      </c>
      <c r="AD2029" s="8">
        <f t="shared" si="94"/>
        <v>126.23040000000007</v>
      </c>
      <c r="AE2029" s="7">
        <f t="shared" si="95"/>
        <v>0.58440000000000003</v>
      </c>
    </row>
    <row r="2030" spans="1:31" x14ac:dyDescent="0.45">
      <c r="A2030" t="s">
        <v>43</v>
      </c>
      <c r="B2030" t="s">
        <v>168</v>
      </c>
      <c r="C2030" t="s">
        <v>134</v>
      </c>
      <c r="D2030">
        <v>0.8</v>
      </c>
      <c r="E2030">
        <v>0.8</v>
      </c>
      <c r="F2030">
        <v>0.8</v>
      </c>
      <c r="G2030">
        <v>0.8</v>
      </c>
      <c r="H2030">
        <v>0.8</v>
      </c>
      <c r="I2030">
        <v>0.8</v>
      </c>
      <c r="J2030">
        <v>0.8</v>
      </c>
      <c r="K2030">
        <v>0.8</v>
      </c>
      <c r="L2030">
        <v>0.8</v>
      </c>
      <c r="M2030">
        <v>0.8</v>
      </c>
      <c r="N2030">
        <v>0.8</v>
      </c>
      <c r="O2030">
        <v>0.8</v>
      </c>
      <c r="P2030">
        <v>0.8</v>
      </c>
      <c r="Q2030">
        <v>0.8</v>
      </c>
      <c r="R2030">
        <v>0.8</v>
      </c>
      <c r="S2030">
        <v>0.8</v>
      </c>
      <c r="T2030">
        <v>0.8</v>
      </c>
      <c r="U2030">
        <v>0.8</v>
      </c>
      <c r="V2030">
        <v>0.8</v>
      </c>
      <c r="W2030">
        <v>0.8</v>
      </c>
      <c r="X2030">
        <v>0.8</v>
      </c>
      <c r="Y2030">
        <v>0.8</v>
      </c>
      <c r="Z2030">
        <v>0.8</v>
      </c>
      <c r="AA2030">
        <v>0.8</v>
      </c>
      <c r="AB2030" s="7">
        <f t="shared" si="93"/>
        <v>19.200000000000006</v>
      </c>
      <c r="AC2030">
        <f>INDEX(SHELF_days!$C$2:$C$289,MATCH(A2030&amp;"|"&amp;C2030,SHELF_days!$D$2:$D$289,0))</f>
        <v>89</v>
      </c>
      <c r="AD2030" s="8">
        <f t="shared" si="94"/>
        <v>1708.8000000000006</v>
      </c>
      <c r="AE2030" s="7">
        <f t="shared" si="95"/>
        <v>0.8</v>
      </c>
    </row>
    <row r="2031" spans="1:31" x14ac:dyDescent="0.45">
      <c r="A2031" t="s">
        <v>43</v>
      </c>
      <c r="B2031" t="s">
        <v>168</v>
      </c>
      <c r="C2031" t="s">
        <v>135</v>
      </c>
      <c r="D2031">
        <v>0.8</v>
      </c>
      <c r="E2031">
        <v>0.8</v>
      </c>
      <c r="F2031">
        <v>0.8</v>
      </c>
      <c r="G2031">
        <v>0.8</v>
      </c>
      <c r="H2031">
        <v>0.8</v>
      </c>
      <c r="I2031">
        <v>0.8</v>
      </c>
      <c r="J2031">
        <v>0.8</v>
      </c>
      <c r="K2031">
        <v>0.8</v>
      </c>
      <c r="L2031">
        <v>0.8</v>
      </c>
      <c r="M2031">
        <v>0.8</v>
      </c>
      <c r="N2031">
        <v>0.8</v>
      </c>
      <c r="O2031">
        <v>0.8</v>
      </c>
      <c r="P2031">
        <v>0.8</v>
      </c>
      <c r="Q2031">
        <v>0.8</v>
      </c>
      <c r="R2031">
        <v>0.8</v>
      </c>
      <c r="S2031">
        <v>0.8</v>
      </c>
      <c r="T2031">
        <v>0.8</v>
      </c>
      <c r="U2031">
        <v>0.8</v>
      </c>
      <c r="V2031">
        <v>0.8</v>
      </c>
      <c r="W2031">
        <v>0.8</v>
      </c>
      <c r="X2031">
        <v>0.8</v>
      </c>
      <c r="Y2031">
        <v>0.8</v>
      </c>
      <c r="Z2031">
        <v>0.8</v>
      </c>
      <c r="AA2031">
        <v>0.8</v>
      </c>
      <c r="AB2031" s="7">
        <f t="shared" si="93"/>
        <v>19.200000000000006</v>
      </c>
      <c r="AC2031">
        <f>INDEX(SHELF_days!$C$2:$C$289,MATCH(A2031&amp;"|"&amp;C2031,SHELF_days!$D$2:$D$289,0))</f>
        <v>102</v>
      </c>
      <c r="AD2031" s="8">
        <f t="shared" si="94"/>
        <v>1958.4000000000005</v>
      </c>
      <c r="AE2031" s="7">
        <f t="shared" si="95"/>
        <v>0.8</v>
      </c>
    </row>
    <row r="2032" spans="1:31" x14ac:dyDescent="0.45">
      <c r="A2032" t="s">
        <v>43</v>
      </c>
      <c r="B2032" t="s">
        <v>168</v>
      </c>
      <c r="C2032" t="s">
        <v>136</v>
      </c>
      <c r="D2032">
        <v>0.8</v>
      </c>
      <c r="E2032">
        <v>0.8</v>
      </c>
      <c r="F2032">
        <v>0.8</v>
      </c>
      <c r="G2032">
        <v>0.8</v>
      </c>
      <c r="H2032">
        <v>0.8</v>
      </c>
      <c r="I2032">
        <v>0.8</v>
      </c>
      <c r="J2032">
        <v>0.8</v>
      </c>
      <c r="K2032">
        <v>0.8</v>
      </c>
      <c r="L2032">
        <v>0.8</v>
      </c>
      <c r="M2032">
        <v>0.8</v>
      </c>
      <c r="N2032">
        <v>0.8</v>
      </c>
      <c r="O2032">
        <v>0.8</v>
      </c>
      <c r="P2032">
        <v>0.8</v>
      </c>
      <c r="Q2032">
        <v>0.8</v>
      </c>
      <c r="R2032">
        <v>0.8</v>
      </c>
      <c r="S2032">
        <v>0.8</v>
      </c>
      <c r="T2032">
        <v>0.8</v>
      </c>
      <c r="U2032">
        <v>0.8</v>
      </c>
      <c r="V2032">
        <v>0.8</v>
      </c>
      <c r="W2032">
        <v>0.8</v>
      </c>
      <c r="X2032">
        <v>0.8</v>
      </c>
      <c r="Y2032">
        <v>0.8</v>
      </c>
      <c r="Z2032">
        <v>0.8</v>
      </c>
      <c r="AA2032">
        <v>0.8</v>
      </c>
      <c r="AB2032" s="7">
        <f t="shared" si="93"/>
        <v>19.200000000000006</v>
      </c>
      <c r="AC2032">
        <f>INDEX(SHELF_days!$C$2:$C$289,MATCH(A2032&amp;"|"&amp;C2032,SHELF_days!$D$2:$D$289,0))</f>
        <v>107</v>
      </c>
      <c r="AD2032" s="8">
        <f t="shared" si="94"/>
        <v>2054.4000000000005</v>
      </c>
      <c r="AE2032" s="7">
        <f t="shared" si="95"/>
        <v>0.8</v>
      </c>
    </row>
    <row r="2033" spans="1:31" x14ac:dyDescent="0.45">
      <c r="A2033" t="s">
        <v>43</v>
      </c>
      <c r="B2033" t="s">
        <v>168</v>
      </c>
      <c r="C2033" t="s">
        <v>137</v>
      </c>
      <c r="D2033">
        <v>0.8</v>
      </c>
      <c r="E2033">
        <v>0.8</v>
      </c>
      <c r="F2033">
        <v>0.8</v>
      </c>
      <c r="G2033">
        <v>0.8</v>
      </c>
      <c r="H2033">
        <v>0.8</v>
      </c>
      <c r="I2033">
        <v>0.8</v>
      </c>
      <c r="J2033">
        <v>0.8</v>
      </c>
      <c r="K2033">
        <v>0.8</v>
      </c>
      <c r="L2033">
        <v>0.8</v>
      </c>
      <c r="M2033">
        <v>0.8</v>
      </c>
      <c r="N2033">
        <v>0.8</v>
      </c>
      <c r="O2033">
        <v>0.8</v>
      </c>
      <c r="P2033">
        <v>0.8</v>
      </c>
      <c r="Q2033">
        <v>0.8</v>
      </c>
      <c r="R2033">
        <v>0.8</v>
      </c>
      <c r="S2033">
        <v>0.8</v>
      </c>
      <c r="T2033">
        <v>0.8</v>
      </c>
      <c r="U2033">
        <v>0.8</v>
      </c>
      <c r="V2033">
        <v>0.8</v>
      </c>
      <c r="W2033">
        <v>0.8</v>
      </c>
      <c r="X2033">
        <v>0.8</v>
      </c>
      <c r="Y2033">
        <v>0.8</v>
      </c>
      <c r="Z2033">
        <v>0.8</v>
      </c>
      <c r="AA2033">
        <v>0.8</v>
      </c>
      <c r="AB2033" s="7">
        <f t="shared" si="93"/>
        <v>19.200000000000006</v>
      </c>
      <c r="AC2033">
        <f>INDEX(SHELF_days!$C$2:$C$289,MATCH(A2033&amp;"|"&amp;C2033,SHELF_days!$D$2:$D$289,0))</f>
        <v>49</v>
      </c>
      <c r="AD2033" s="8">
        <f t="shared" si="94"/>
        <v>940.8000000000003</v>
      </c>
      <c r="AE2033" s="7">
        <f t="shared" si="95"/>
        <v>0.8</v>
      </c>
    </row>
    <row r="2034" spans="1:31" x14ac:dyDescent="0.45">
      <c r="A2034" t="s">
        <v>43</v>
      </c>
      <c r="B2034" t="s">
        <v>168</v>
      </c>
      <c r="C2034" t="s">
        <v>138</v>
      </c>
      <c r="D2034">
        <v>0.8</v>
      </c>
      <c r="E2034">
        <v>0.8</v>
      </c>
      <c r="F2034">
        <v>0.8</v>
      </c>
      <c r="G2034">
        <v>0.8</v>
      </c>
      <c r="H2034">
        <v>0.8</v>
      </c>
      <c r="I2034">
        <v>0.8</v>
      </c>
      <c r="J2034">
        <v>0.8</v>
      </c>
      <c r="K2034">
        <v>0.8</v>
      </c>
      <c r="L2034">
        <v>0.8</v>
      </c>
      <c r="M2034">
        <v>0.8</v>
      </c>
      <c r="N2034">
        <v>0.8</v>
      </c>
      <c r="O2034">
        <v>0.8</v>
      </c>
      <c r="P2034">
        <v>0.8</v>
      </c>
      <c r="Q2034">
        <v>0.8</v>
      </c>
      <c r="R2034">
        <v>0.8</v>
      </c>
      <c r="S2034">
        <v>0.8</v>
      </c>
      <c r="T2034">
        <v>0.8</v>
      </c>
      <c r="U2034">
        <v>0.8</v>
      </c>
      <c r="V2034">
        <v>0.8</v>
      </c>
      <c r="W2034">
        <v>0.8</v>
      </c>
      <c r="X2034">
        <v>0.8</v>
      </c>
      <c r="Y2034">
        <v>0.8</v>
      </c>
      <c r="Z2034">
        <v>0.8</v>
      </c>
      <c r="AA2034">
        <v>0.8</v>
      </c>
      <c r="AB2034" s="7">
        <f t="shared" si="93"/>
        <v>19.200000000000006</v>
      </c>
      <c r="AC2034">
        <f>INDEX(SHELF_days!$C$2:$C$289,MATCH(A2034&amp;"|"&amp;C2034,SHELF_days!$D$2:$D$289,0))</f>
        <v>7</v>
      </c>
      <c r="AD2034" s="8">
        <f t="shared" si="94"/>
        <v>134.40000000000003</v>
      </c>
      <c r="AE2034" s="7">
        <f t="shared" si="95"/>
        <v>0.8</v>
      </c>
    </row>
    <row r="2035" spans="1:31" x14ac:dyDescent="0.45">
      <c r="A2035" t="s">
        <v>43</v>
      </c>
      <c r="B2035" t="s">
        <v>168</v>
      </c>
      <c r="C2035" t="s">
        <v>139</v>
      </c>
      <c r="D2035">
        <v>0.8</v>
      </c>
      <c r="E2035">
        <v>0.8</v>
      </c>
      <c r="F2035">
        <v>0.8</v>
      </c>
      <c r="G2035">
        <v>0.8</v>
      </c>
      <c r="H2035">
        <v>0.8</v>
      </c>
      <c r="I2035">
        <v>0.8</v>
      </c>
      <c r="J2035">
        <v>0.8</v>
      </c>
      <c r="K2035">
        <v>0.8</v>
      </c>
      <c r="L2035">
        <v>0.8</v>
      </c>
      <c r="M2035">
        <v>0.8</v>
      </c>
      <c r="N2035">
        <v>0.8</v>
      </c>
      <c r="O2035">
        <v>0.8</v>
      </c>
      <c r="P2035">
        <v>0.8</v>
      </c>
      <c r="Q2035">
        <v>0.8</v>
      </c>
      <c r="R2035">
        <v>0.8</v>
      </c>
      <c r="S2035">
        <v>0.8</v>
      </c>
      <c r="T2035">
        <v>0.8</v>
      </c>
      <c r="U2035">
        <v>0.8</v>
      </c>
      <c r="V2035">
        <v>0.8</v>
      </c>
      <c r="W2035">
        <v>0.8</v>
      </c>
      <c r="X2035">
        <v>0.8</v>
      </c>
      <c r="Y2035">
        <v>0.8</v>
      </c>
      <c r="Z2035">
        <v>0.8</v>
      </c>
      <c r="AA2035">
        <v>0.8</v>
      </c>
      <c r="AB2035" s="7">
        <f t="shared" si="93"/>
        <v>19.200000000000006</v>
      </c>
      <c r="AC2035">
        <f>INDEX(SHELF_days!$C$2:$C$289,MATCH(A2035&amp;"|"&amp;C2035,SHELF_days!$D$2:$D$289,0))</f>
        <v>11</v>
      </c>
      <c r="AD2035" s="8">
        <f t="shared" si="94"/>
        <v>211.20000000000007</v>
      </c>
      <c r="AE2035" s="7">
        <f t="shared" si="95"/>
        <v>0.8</v>
      </c>
    </row>
    <row r="2036" spans="1:31" x14ac:dyDescent="0.45">
      <c r="A2036" t="s">
        <v>43</v>
      </c>
      <c r="B2036" t="s">
        <v>169</v>
      </c>
      <c r="C2036" t="s">
        <v>134</v>
      </c>
      <c r="D2036">
        <v>0.21454331331065449</v>
      </c>
      <c r="E2036">
        <v>0.20024042575661091</v>
      </c>
      <c r="F2036">
        <v>0.20024042575661091</v>
      </c>
      <c r="G2036">
        <v>0.20024042575661091</v>
      </c>
      <c r="H2036">
        <v>0.21454331331065449</v>
      </c>
      <c r="I2036">
        <v>0.22884620086469809</v>
      </c>
      <c r="J2036">
        <v>0.25030053219576348</v>
      </c>
      <c r="K2036">
        <v>0.28605775108087272</v>
      </c>
      <c r="L2036">
        <v>0.28605775108087272</v>
      </c>
      <c r="M2036">
        <v>0.29320919485789437</v>
      </c>
      <c r="N2036">
        <v>0.29320919485789437</v>
      </c>
      <c r="O2036">
        <v>0.28605775108087272</v>
      </c>
      <c r="P2036">
        <v>0.29320919485789437</v>
      </c>
      <c r="Q2036">
        <v>0.31466352618895987</v>
      </c>
      <c r="R2036">
        <v>0.34326930129704719</v>
      </c>
      <c r="S2036">
        <v>0.35757218885109088</v>
      </c>
      <c r="T2036">
        <v>0.40763229529024347</v>
      </c>
      <c r="U2036">
        <v>0.46484384550641811</v>
      </c>
      <c r="V2036">
        <v>0.45054095795237442</v>
      </c>
      <c r="W2036">
        <v>0.45054095795237442</v>
      </c>
      <c r="X2036">
        <v>0.41478373906726529</v>
      </c>
      <c r="Y2036">
        <v>0.3933294077361999</v>
      </c>
      <c r="Z2036">
        <v>0.34326930129704719</v>
      </c>
      <c r="AA2036">
        <v>0.30751208241193811</v>
      </c>
      <c r="AB2036" s="7">
        <f t="shared" si="93"/>
        <v>7.4947130783188625</v>
      </c>
      <c r="AC2036">
        <f>INDEX(SHELF_days!$C$2:$C$289,MATCH(A2036&amp;"|"&amp;C2036,SHELF_days!$D$2:$D$289,0))</f>
        <v>89</v>
      </c>
      <c r="AD2036" s="8">
        <f t="shared" si="94"/>
        <v>667.02946397037874</v>
      </c>
      <c r="AE2036" s="7">
        <f t="shared" si="95"/>
        <v>0.46484384550641811</v>
      </c>
    </row>
    <row r="2037" spans="1:31" x14ac:dyDescent="0.45">
      <c r="A2037" t="s">
        <v>43</v>
      </c>
      <c r="B2037" t="s">
        <v>169</v>
      </c>
      <c r="C2037" t="s">
        <v>135</v>
      </c>
      <c r="D2037">
        <v>0.38063910064168083</v>
      </c>
      <c r="E2037">
        <v>0.37439911538525977</v>
      </c>
      <c r="F2037">
        <v>0.38063910064168083</v>
      </c>
      <c r="G2037">
        <v>0.39311907115452271</v>
      </c>
      <c r="H2037">
        <v>0.39935905641094382</v>
      </c>
      <c r="I2037">
        <v>0.43679896794946982</v>
      </c>
      <c r="J2037">
        <v>0.4991988205136797</v>
      </c>
      <c r="K2037">
        <v>0.56159867307788969</v>
      </c>
      <c r="L2037">
        <v>0.58031862884715268</v>
      </c>
      <c r="M2037">
        <v>0.61775854038567857</v>
      </c>
      <c r="N2037">
        <v>0.61775854038567857</v>
      </c>
      <c r="O2037">
        <v>0.61775854038567857</v>
      </c>
      <c r="P2037">
        <v>0.62399852564209979</v>
      </c>
      <c r="Q2037">
        <v>0.63023851089852068</v>
      </c>
      <c r="R2037">
        <v>0.61775854038567857</v>
      </c>
      <c r="S2037">
        <v>0.61775854038567857</v>
      </c>
      <c r="T2037">
        <v>0.61151855512925768</v>
      </c>
      <c r="U2037">
        <v>0.61151855512925768</v>
      </c>
      <c r="V2037">
        <v>0.59903858461641579</v>
      </c>
      <c r="W2037">
        <v>0.56783865833431069</v>
      </c>
      <c r="X2037">
        <v>0.52415876153936369</v>
      </c>
      <c r="Y2037">
        <v>0.48671885000083781</v>
      </c>
      <c r="Z2037">
        <v>0.39311907115452271</v>
      </c>
      <c r="AA2037">
        <v>0.36191914487241778</v>
      </c>
      <c r="AB2037" s="7">
        <f t="shared" si="93"/>
        <v>12.504930453867679</v>
      </c>
      <c r="AC2037">
        <f>INDEX(SHELF_days!$C$2:$C$289,MATCH(A2037&amp;"|"&amp;C2037,SHELF_days!$D$2:$D$289,0))</f>
        <v>102</v>
      </c>
      <c r="AD2037" s="8">
        <f t="shared" si="94"/>
        <v>1275.5029062945032</v>
      </c>
      <c r="AE2037" s="7">
        <f t="shared" si="95"/>
        <v>0.63023851089852068</v>
      </c>
    </row>
    <row r="2038" spans="1:31" x14ac:dyDescent="0.45">
      <c r="A2038" t="s">
        <v>43</v>
      </c>
      <c r="B2038" t="s">
        <v>169</v>
      </c>
      <c r="C2038" t="s">
        <v>136</v>
      </c>
      <c r="D2038">
        <v>0.53535574442939016</v>
      </c>
      <c r="E2038">
        <v>0.54130414158971674</v>
      </c>
      <c r="F2038">
        <v>0.54130414158971674</v>
      </c>
      <c r="G2038">
        <v>0.54725253875004332</v>
      </c>
      <c r="H2038">
        <v>0.5532009359103699</v>
      </c>
      <c r="I2038">
        <v>0.56509773023102294</v>
      </c>
      <c r="J2038">
        <v>0.58294292171200268</v>
      </c>
      <c r="K2038">
        <v>0.58889131887232915</v>
      </c>
      <c r="L2038">
        <v>0.60078811319298231</v>
      </c>
      <c r="M2038">
        <v>0.60078811319298231</v>
      </c>
      <c r="N2038">
        <v>0.60673651035330889</v>
      </c>
      <c r="O2038">
        <v>0.61863330467396205</v>
      </c>
      <c r="P2038">
        <v>0.63647849615494168</v>
      </c>
      <c r="Q2038">
        <v>0.63647849615494168</v>
      </c>
      <c r="R2038">
        <v>0.63647849615494168</v>
      </c>
      <c r="S2038">
        <v>0.63647849615494168</v>
      </c>
      <c r="T2038">
        <v>0.63647849615494168</v>
      </c>
      <c r="U2038">
        <v>0.63647849615494168</v>
      </c>
      <c r="V2038">
        <v>0.63053009899461521</v>
      </c>
      <c r="W2038">
        <v>0.60078811319298231</v>
      </c>
      <c r="X2038">
        <v>0.58889131887232915</v>
      </c>
      <c r="Y2038">
        <v>0.57104612739134963</v>
      </c>
      <c r="Z2038">
        <v>0.53535574442939016</v>
      </c>
      <c r="AA2038">
        <v>0.51751055294841053</v>
      </c>
      <c r="AB2038" s="7">
        <f t="shared" si="93"/>
        <v>14.145288447256553</v>
      </c>
      <c r="AC2038">
        <f>INDEX(SHELF_days!$C$2:$C$289,MATCH(A2038&amp;"|"&amp;C2038,SHELF_days!$D$2:$D$289,0))</f>
        <v>107</v>
      </c>
      <c r="AD2038" s="8">
        <f t="shared" si="94"/>
        <v>1513.5458638564512</v>
      </c>
      <c r="AE2038" s="7">
        <f t="shared" si="95"/>
        <v>0.63647849615494168</v>
      </c>
    </row>
    <row r="2039" spans="1:31" x14ac:dyDescent="0.45">
      <c r="A2039" t="s">
        <v>43</v>
      </c>
      <c r="B2039" t="s">
        <v>169</v>
      </c>
      <c r="C2039" t="s">
        <v>137</v>
      </c>
      <c r="D2039">
        <v>0.62348913909055514</v>
      </c>
      <c r="E2039">
        <v>0.62348913909055514</v>
      </c>
      <c r="F2039">
        <v>0.62348913909055514</v>
      </c>
      <c r="G2039">
        <v>0.62348913909055514</v>
      </c>
      <c r="H2039">
        <v>0.62348913909055514</v>
      </c>
      <c r="I2039">
        <v>0.62348913909055514</v>
      </c>
      <c r="J2039">
        <v>0.63647849615494168</v>
      </c>
      <c r="K2039">
        <v>0.63647849615494168</v>
      </c>
      <c r="L2039">
        <v>0.63647849615494168</v>
      </c>
      <c r="M2039">
        <v>0.63647849615494168</v>
      </c>
      <c r="N2039">
        <v>0.63647849615494168</v>
      </c>
      <c r="O2039">
        <v>0.63647849615494168</v>
      </c>
      <c r="P2039">
        <v>0.63647849615494168</v>
      </c>
      <c r="Q2039">
        <v>0.63647849615494168</v>
      </c>
      <c r="R2039">
        <v>0.63647849615494168</v>
      </c>
      <c r="S2039">
        <v>0.63647849615494168</v>
      </c>
      <c r="T2039">
        <v>0.63647849615494168</v>
      </c>
      <c r="U2039">
        <v>0.63647849615494168</v>
      </c>
      <c r="V2039">
        <v>0.63647849615494168</v>
      </c>
      <c r="W2039">
        <v>0.63647849615494168</v>
      </c>
      <c r="X2039">
        <v>0.63647849615494168</v>
      </c>
      <c r="Y2039">
        <v>0.63647849615494168</v>
      </c>
      <c r="Z2039">
        <v>0.63647849615494168</v>
      </c>
      <c r="AA2039">
        <v>0.62348913909055514</v>
      </c>
      <c r="AB2039" s="7">
        <f t="shared" si="93"/>
        <v>15.184558408267891</v>
      </c>
      <c r="AC2039">
        <f>INDEX(SHELF_days!$C$2:$C$289,MATCH(A2039&amp;"|"&amp;C2039,SHELF_days!$D$2:$D$289,0))</f>
        <v>49</v>
      </c>
      <c r="AD2039" s="8">
        <f t="shared" si="94"/>
        <v>744.04336200512671</v>
      </c>
      <c r="AE2039" s="7">
        <f t="shared" si="95"/>
        <v>0.63647849615494168</v>
      </c>
    </row>
    <row r="2040" spans="1:31" x14ac:dyDescent="0.45">
      <c r="A2040" t="s">
        <v>43</v>
      </c>
      <c r="B2040" t="s">
        <v>169</v>
      </c>
      <c r="C2040" t="s">
        <v>138</v>
      </c>
      <c r="D2040">
        <v>0.63647849615494168</v>
      </c>
      <c r="E2040">
        <v>0.63647849615494168</v>
      </c>
      <c r="F2040">
        <v>0.63647849615494168</v>
      </c>
      <c r="G2040">
        <v>0.63647849615494168</v>
      </c>
      <c r="H2040">
        <v>0.63647849615494168</v>
      </c>
      <c r="I2040">
        <v>0.63647849615494168</v>
      </c>
      <c r="J2040">
        <v>0.63647849615494168</v>
      </c>
      <c r="K2040">
        <v>0.63647849615494168</v>
      </c>
      <c r="L2040">
        <v>0.63647849615494168</v>
      </c>
      <c r="M2040">
        <v>0.63647849615494168</v>
      </c>
      <c r="N2040">
        <v>0.63647849615494168</v>
      </c>
      <c r="O2040">
        <v>0.63647849615494168</v>
      </c>
      <c r="P2040">
        <v>0.63647849615494168</v>
      </c>
      <c r="Q2040">
        <v>0.63647849615494168</v>
      </c>
      <c r="R2040">
        <v>0.63647849615494168</v>
      </c>
      <c r="S2040">
        <v>0.63647849615494168</v>
      </c>
      <c r="T2040">
        <v>0.63647849615494168</v>
      </c>
      <c r="U2040">
        <v>0.63647849615494168</v>
      </c>
      <c r="V2040">
        <v>0.63647849615494168</v>
      </c>
      <c r="W2040">
        <v>0.63647849615494168</v>
      </c>
      <c r="X2040">
        <v>0.63647849615494168</v>
      </c>
      <c r="Y2040">
        <v>0.63647849615494168</v>
      </c>
      <c r="Z2040">
        <v>0.63647849615494168</v>
      </c>
      <c r="AA2040">
        <v>0.63647849615494168</v>
      </c>
      <c r="AB2040" s="7">
        <f t="shared" si="93"/>
        <v>15.275483907718597</v>
      </c>
      <c r="AC2040">
        <f>INDEX(SHELF_days!$C$2:$C$289,MATCH(A2040&amp;"|"&amp;C2040,SHELF_days!$D$2:$D$289,0))</f>
        <v>7</v>
      </c>
      <c r="AD2040" s="8">
        <f t="shared" si="94"/>
        <v>106.92838735403018</v>
      </c>
      <c r="AE2040" s="7">
        <f t="shared" si="95"/>
        <v>0.63647849615494168</v>
      </c>
    </row>
    <row r="2041" spans="1:31" x14ac:dyDescent="0.45">
      <c r="A2041" t="s">
        <v>43</v>
      </c>
      <c r="B2041" t="s">
        <v>169</v>
      </c>
      <c r="C2041" t="s">
        <v>139</v>
      </c>
      <c r="D2041">
        <v>0.52075513321767952</v>
      </c>
      <c r="E2041">
        <v>0.52075513321767952</v>
      </c>
      <c r="F2041">
        <v>0.52075513321767952</v>
      </c>
      <c r="G2041">
        <v>0.52075513321767952</v>
      </c>
      <c r="H2041">
        <v>0.57861681468631054</v>
      </c>
      <c r="I2041">
        <v>0.63647849615494168</v>
      </c>
      <c r="J2041">
        <v>0.63647849615494168</v>
      </c>
      <c r="K2041">
        <v>0.63647849615494168</v>
      </c>
      <c r="L2041">
        <v>0.63647849615494168</v>
      </c>
      <c r="M2041">
        <v>0.63647849615494168</v>
      </c>
      <c r="N2041">
        <v>0.63647849615494168</v>
      </c>
      <c r="O2041">
        <v>0.63647849615494168</v>
      </c>
      <c r="P2041">
        <v>0.63647849615494168</v>
      </c>
      <c r="Q2041">
        <v>0.63647849615494168</v>
      </c>
      <c r="R2041">
        <v>0.63647849615494168</v>
      </c>
      <c r="S2041">
        <v>0.63647849615494168</v>
      </c>
      <c r="T2041">
        <v>0.63647849615494168</v>
      </c>
      <c r="U2041">
        <v>0.63647849615494168</v>
      </c>
      <c r="V2041">
        <v>0.63647849615494168</v>
      </c>
      <c r="W2041">
        <v>0.63647849615494168</v>
      </c>
      <c r="X2041">
        <v>0.63647849615494168</v>
      </c>
      <c r="Y2041">
        <v>0.63647849615494168</v>
      </c>
      <c r="Z2041">
        <v>0.63647849615494168</v>
      </c>
      <c r="AA2041">
        <v>0.63647849615494168</v>
      </c>
      <c r="AB2041" s="7">
        <f t="shared" si="93"/>
        <v>14.754728774500917</v>
      </c>
      <c r="AC2041">
        <f>INDEX(SHELF_days!$C$2:$C$289,MATCH(A2041&amp;"|"&amp;C2041,SHELF_days!$D$2:$D$289,0))</f>
        <v>11</v>
      </c>
      <c r="AD2041" s="8">
        <f t="shared" si="94"/>
        <v>162.30201651951009</v>
      </c>
      <c r="AE2041" s="7">
        <f t="shared" si="95"/>
        <v>0.63647849615494168</v>
      </c>
    </row>
    <row r="2042" spans="1:31" x14ac:dyDescent="0.45">
      <c r="A2042" t="s">
        <v>43</v>
      </c>
      <c r="B2042" t="s">
        <v>170</v>
      </c>
      <c r="C2042" t="s">
        <v>134</v>
      </c>
      <c r="D2042">
        <v>0.8</v>
      </c>
      <c r="E2042">
        <v>0.8</v>
      </c>
      <c r="F2042">
        <v>0.8</v>
      </c>
      <c r="G2042">
        <v>0.8</v>
      </c>
      <c r="H2042">
        <v>0.8</v>
      </c>
      <c r="I2042">
        <v>0.8</v>
      </c>
      <c r="J2042">
        <v>0.8</v>
      </c>
      <c r="K2042">
        <v>0.8</v>
      </c>
      <c r="L2042">
        <v>0.8</v>
      </c>
      <c r="M2042">
        <v>0.8</v>
      </c>
      <c r="N2042">
        <v>0.8</v>
      </c>
      <c r="O2042">
        <v>0.8</v>
      </c>
      <c r="P2042">
        <v>0.8</v>
      </c>
      <c r="Q2042">
        <v>0.8</v>
      </c>
      <c r="R2042">
        <v>0.8</v>
      </c>
      <c r="S2042">
        <v>0.8</v>
      </c>
      <c r="T2042">
        <v>0.8</v>
      </c>
      <c r="U2042">
        <v>0.8</v>
      </c>
      <c r="V2042">
        <v>0.8</v>
      </c>
      <c r="W2042">
        <v>0.8</v>
      </c>
      <c r="X2042">
        <v>0.8</v>
      </c>
      <c r="Y2042">
        <v>0.8</v>
      </c>
      <c r="Z2042">
        <v>0.8</v>
      </c>
      <c r="AA2042">
        <v>0.8</v>
      </c>
      <c r="AB2042" s="7">
        <f t="shared" si="93"/>
        <v>19.200000000000006</v>
      </c>
      <c r="AC2042">
        <f>INDEX(SHELF_days!$C$2:$C$289,MATCH(A2042&amp;"|"&amp;C2042,SHELF_days!$D$2:$D$289,0))</f>
        <v>89</v>
      </c>
      <c r="AD2042" s="8">
        <f t="shared" si="94"/>
        <v>1708.8000000000006</v>
      </c>
      <c r="AE2042" s="7">
        <f t="shared" si="95"/>
        <v>0.8</v>
      </c>
    </row>
    <row r="2043" spans="1:31" x14ac:dyDescent="0.45">
      <c r="A2043" t="s">
        <v>43</v>
      </c>
      <c r="B2043" t="s">
        <v>170</v>
      </c>
      <c r="C2043" t="s">
        <v>135</v>
      </c>
      <c r="D2043">
        <v>0.8</v>
      </c>
      <c r="E2043">
        <v>0.8</v>
      </c>
      <c r="F2043">
        <v>0.8</v>
      </c>
      <c r="G2043">
        <v>0.8</v>
      </c>
      <c r="H2043">
        <v>0.8</v>
      </c>
      <c r="I2043">
        <v>0.8</v>
      </c>
      <c r="J2043">
        <v>0.8</v>
      </c>
      <c r="K2043">
        <v>0.8</v>
      </c>
      <c r="L2043">
        <v>0.8</v>
      </c>
      <c r="M2043">
        <v>0.8</v>
      </c>
      <c r="N2043">
        <v>0.8</v>
      </c>
      <c r="O2043">
        <v>0.8</v>
      </c>
      <c r="P2043">
        <v>0.8</v>
      </c>
      <c r="Q2043">
        <v>0.8</v>
      </c>
      <c r="R2043">
        <v>0.8</v>
      </c>
      <c r="S2043">
        <v>0.8</v>
      </c>
      <c r="T2043">
        <v>0.8</v>
      </c>
      <c r="U2043">
        <v>0.8</v>
      </c>
      <c r="V2043">
        <v>0.8</v>
      </c>
      <c r="W2043">
        <v>0.8</v>
      </c>
      <c r="X2043">
        <v>0.8</v>
      </c>
      <c r="Y2043">
        <v>0.8</v>
      </c>
      <c r="Z2043">
        <v>0.8</v>
      </c>
      <c r="AA2043">
        <v>0.8</v>
      </c>
      <c r="AB2043" s="7">
        <f t="shared" si="93"/>
        <v>19.200000000000006</v>
      </c>
      <c r="AC2043">
        <f>INDEX(SHELF_days!$C$2:$C$289,MATCH(A2043&amp;"|"&amp;C2043,SHELF_days!$D$2:$D$289,0))</f>
        <v>102</v>
      </c>
      <c r="AD2043" s="8">
        <f t="shared" si="94"/>
        <v>1958.4000000000005</v>
      </c>
      <c r="AE2043" s="7">
        <f t="shared" si="95"/>
        <v>0.8</v>
      </c>
    </row>
    <row r="2044" spans="1:31" x14ac:dyDescent="0.45">
      <c r="A2044" t="s">
        <v>43</v>
      </c>
      <c r="B2044" t="s">
        <v>170</v>
      </c>
      <c r="C2044" t="s">
        <v>136</v>
      </c>
      <c r="D2044">
        <v>0.8</v>
      </c>
      <c r="E2044">
        <v>0.8</v>
      </c>
      <c r="F2044">
        <v>0.8</v>
      </c>
      <c r="G2044">
        <v>0.8</v>
      </c>
      <c r="H2044">
        <v>0.8</v>
      </c>
      <c r="I2044">
        <v>0.8</v>
      </c>
      <c r="J2044">
        <v>0.8</v>
      </c>
      <c r="K2044">
        <v>0.8</v>
      </c>
      <c r="L2044">
        <v>0.8</v>
      </c>
      <c r="M2044">
        <v>0.8</v>
      </c>
      <c r="N2044">
        <v>0.8</v>
      </c>
      <c r="O2044">
        <v>0.8</v>
      </c>
      <c r="P2044">
        <v>0.8</v>
      </c>
      <c r="Q2044">
        <v>0.8</v>
      </c>
      <c r="R2044">
        <v>0.8</v>
      </c>
      <c r="S2044">
        <v>0.8</v>
      </c>
      <c r="T2044">
        <v>0.8</v>
      </c>
      <c r="U2044">
        <v>0.8</v>
      </c>
      <c r="V2044">
        <v>0.8</v>
      </c>
      <c r="W2044">
        <v>0.8</v>
      </c>
      <c r="X2044">
        <v>0.8</v>
      </c>
      <c r="Y2044">
        <v>0.8</v>
      </c>
      <c r="Z2044">
        <v>0.8</v>
      </c>
      <c r="AA2044">
        <v>0.8</v>
      </c>
      <c r="AB2044" s="7">
        <f t="shared" si="93"/>
        <v>19.200000000000006</v>
      </c>
      <c r="AC2044">
        <f>INDEX(SHELF_days!$C$2:$C$289,MATCH(A2044&amp;"|"&amp;C2044,SHELF_days!$D$2:$D$289,0))</f>
        <v>107</v>
      </c>
      <c r="AD2044" s="8">
        <f t="shared" si="94"/>
        <v>2054.4000000000005</v>
      </c>
      <c r="AE2044" s="7">
        <f t="shared" si="95"/>
        <v>0.8</v>
      </c>
    </row>
    <row r="2045" spans="1:31" x14ac:dyDescent="0.45">
      <c r="A2045" t="s">
        <v>43</v>
      </c>
      <c r="B2045" t="s">
        <v>170</v>
      </c>
      <c r="C2045" t="s">
        <v>137</v>
      </c>
      <c r="D2045">
        <v>0.8</v>
      </c>
      <c r="E2045">
        <v>0.8</v>
      </c>
      <c r="F2045">
        <v>0.8</v>
      </c>
      <c r="G2045">
        <v>0.8</v>
      </c>
      <c r="H2045">
        <v>0.8</v>
      </c>
      <c r="I2045">
        <v>0.8</v>
      </c>
      <c r="J2045">
        <v>0.8</v>
      </c>
      <c r="K2045">
        <v>0.8</v>
      </c>
      <c r="L2045">
        <v>0.8</v>
      </c>
      <c r="M2045">
        <v>0.8</v>
      </c>
      <c r="N2045">
        <v>0.8</v>
      </c>
      <c r="O2045">
        <v>0.8</v>
      </c>
      <c r="P2045">
        <v>0.8</v>
      </c>
      <c r="Q2045">
        <v>0.8</v>
      </c>
      <c r="R2045">
        <v>0.8</v>
      </c>
      <c r="S2045">
        <v>0.8</v>
      </c>
      <c r="T2045">
        <v>0.8</v>
      </c>
      <c r="U2045">
        <v>0.8</v>
      </c>
      <c r="V2045">
        <v>0.8</v>
      </c>
      <c r="W2045">
        <v>0.8</v>
      </c>
      <c r="X2045">
        <v>0.8</v>
      </c>
      <c r="Y2045">
        <v>0.8</v>
      </c>
      <c r="Z2045">
        <v>0.8</v>
      </c>
      <c r="AA2045">
        <v>0.8</v>
      </c>
      <c r="AB2045" s="7">
        <f t="shared" si="93"/>
        <v>19.200000000000006</v>
      </c>
      <c r="AC2045">
        <f>INDEX(SHELF_days!$C$2:$C$289,MATCH(A2045&amp;"|"&amp;C2045,SHELF_days!$D$2:$D$289,0))</f>
        <v>49</v>
      </c>
      <c r="AD2045" s="8">
        <f t="shared" si="94"/>
        <v>940.8000000000003</v>
      </c>
      <c r="AE2045" s="7">
        <f t="shared" si="95"/>
        <v>0.8</v>
      </c>
    </row>
    <row r="2046" spans="1:31" x14ac:dyDescent="0.45">
      <c r="A2046" t="s">
        <v>43</v>
      </c>
      <c r="B2046" t="s">
        <v>170</v>
      </c>
      <c r="C2046" t="s">
        <v>138</v>
      </c>
      <c r="D2046">
        <v>0.8</v>
      </c>
      <c r="E2046">
        <v>0.8</v>
      </c>
      <c r="F2046">
        <v>0.8</v>
      </c>
      <c r="G2046">
        <v>0.8</v>
      </c>
      <c r="H2046">
        <v>0.8</v>
      </c>
      <c r="I2046">
        <v>0.8</v>
      </c>
      <c r="J2046">
        <v>0.8</v>
      </c>
      <c r="K2046">
        <v>0.8</v>
      </c>
      <c r="L2046">
        <v>0.8</v>
      </c>
      <c r="M2046">
        <v>0.8</v>
      </c>
      <c r="N2046">
        <v>0.8</v>
      </c>
      <c r="O2046">
        <v>0.8</v>
      </c>
      <c r="P2046">
        <v>0.8</v>
      </c>
      <c r="Q2046">
        <v>0.8</v>
      </c>
      <c r="R2046">
        <v>0.8</v>
      </c>
      <c r="S2046">
        <v>0.8</v>
      </c>
      <c r="T2046">
        <v>0.8</v>
      </c>
      <c r="U2046">
        <v>0.8</v>
      </c>
      <c r="V2046">
        <v>0.8</v>
      </c>
      <c r="W2046">
        <v>0.8</v>
      </c>
      <c r="X2046">
        <v>0.8</v>
      </c>
      <c r="Y2046">
        <v>0.8</v>
      </c>
      <c r="Z2046">
        <v>0.8</v>
      </c>
      <c r="AA2046">
        <v>0.8</v>
      </c>
      <c r="AB2046" s="7">
        <f t="shared" si="93"/>
        <v>19.200000000000006</v>
      </c>
      <c r="AC2046">
        <f>INDEX(SHELF_days!$C$2:$C$289,MATCH(A2046&amp;"|"&amp;C2046,SHELF_days!$D$2:$D$289,0))</f>
        <v>7</v>
      </c>
      <c r="AD2046" s="8">
        <f t="shared" si="94"/>
        <v>134.40000000000003</v>
      </c>
      <c r="AE2046" s="7">
        <f t="shared" si="95"/>
        <v>0.8</v>
      </c>
    </row>
    <row r="2047" spans="1:31" x14ac:dyDescent="0.45">
      <c r="A2047" t="s">
        <v>43</v>
      </c>
      <c r="B2047" t="s">
        <v>170</v>
      </c>
      <c r="C2047" t="s">
        <v>139</v>
      </c>
      <c r="D2047">
        <v>0.8</v>
      </c>
      <c r="E2047">
        <v>0.8</v>
      </c>
      <c r="F2047">
        <v>0.8</v>
      </c>
      <c r="G2047">
        <v>0.8</v>
      </c>
      <c r="H2047">
        <v>0.8</v>
      </c>
      <c r="I2047">
        <v>0.8</v>
      </c>
      <c r="J2047">
        <v>0.8</v>
      </c>
      <c r="K2047">
        <v>0.8</v>
      </c>
      <c r="L2047">
        <v>0.8</v>
      </c>
      <c r="M2047">
        <v>0.8</v>
      </c>
      <c r="N2047">
        <v>0.8</v>
      </c>
      <c r="O2047">
        <v>0.8</v>
      </c>
      <c r="P2047">
        <v>0.8</v>
      </c>
      <c r="Q2047">
        <v>0.8</v>
      </c>
      <c r="R2047">
        <v>0.8</v>
      </c>
      <c r="S2047">
        <v>0.8</v>
      </c>
      <c r="T2047">
        <v>0.8</v>
      </c>
      <c r="U2047">
        <v>0.8</v>
      </c>
      <c r="V2047">
        <v>0.8</v>
      </c>
      <c r="W2047">
        <v>0.8</v>
      </c>
      <c r="X2047">
        <v>0.8</v>
      </c>
      <c r="Y2047">
        <v>0.8</v>
      </c>
      <c r="Z2047">
        <v>0.8</v>
      </c>
      <c r="AA2047">
        <v>0.8</v>
      </c>
      <c r="AB2047" s="7">
        <f t="shared" si="93"/>
        <v>19.200000000000006</v>
      </c>
      <c r="AC2047">
        <f>INDEX(SHELF_days!$C$2:$C$289,MATCH(A2047&amp;"|"&amp;C2047,SHELF_days!$D$2:$D$289,0))</f>
        <v>11</v>
      </c>
      <c r="AD2047" s="8">
        <f t="shared" si="94"/>
        <v>211.20000000000007</v>
      </c>
      <c r="AE2047" s="7">
        <f t="shared" si="95"/>
        <v>0.8</v>
      </c>
    </row>
    <row r="2048" spans="1:31" x14ac:dyDescent="0.45">
      <c r="A2048" t="s">
        <v>43</v>
      </c>
      <c r="B2048" t="s">
        <v>171</v>
      </c>
      <c r="C2048" t="s">
        <v>134</v>
      </c>
      <c r="D2048">
        <v>0.59160000000000001</v>
      </c>
      <c r="E2048">
        <v>0.59160000000000001</v>
      </c>
      <c r="F2048">
        <v>0.59160000000000001</v>
      </c>
      <c r="G2048">
        <v>0.59160000000000001</v>
      </c>
      <c r="H2048">
        <v>0.59160000000000001</v>
      </c>
      <c r="I2048">
        <v>0.59160000000000001</v>
      </c>
      <c r="J2048">
        <v>0.59160000000000001</v>
      </c>
      <c r="K2048">
        <v>0.59160000000000001</v>
      </c>
      <c r="L2048">
        <v>0.59160000000000001</v>
      </c>
      <c r="M2048">
        <v>0.59160000000000001</v>
      </c>
      <c r="N2048">
        <v>0.59160000000000001</v>
      </c>
      <c r="O2048">
        <v>0.59160000000000001</v>
      </c>
      <c r="P2048">
        <v>0.59160000000000001</v>
      </c>
      <c r="Q2048">
        <v>0.59160000000000001</v>
      </c>
      <c r="R2048">
        <v>0.59160000000000001</v>
      </c>
      <c r="S2048">
        <v>0.59160000000000001</v>
      </c>
      <c r="T2048">
        <v>0.59160000000000001</v>
      </c>
      <c r="U2048">
        <v>0.59160000000000001</v>
      </c>
      <c r="V2048">
        <v>0.59160000000000001</v>
      </c>
      <c r="W2048">
        <v>0.59160000000000001</v>
      </c>
      <c r="X2048">
        <v>0.59160000000000001</v>
      </c>
      <c r="Y2048">
        <v>0.59160000000000001</v>
      </c>
      <c r="Z2048">
        <v>0.59160000000000001</v>
      </c>
      <c r="AA2048">
        <v>0.59160000000000001</v>
      </c>
      <c r="AB2048" s="7">
        <f t="shared" si="93"/>
        <v>14.198399999999996</v>
      </c>
      <c r="AC2048">
        <f>INDEX(SHELF_days!$C$2:$C$289,MATCH(A2048&amp;"|"&amp;C2048,SHELF_days!$D$2:$D$289,0))</f>
        <v>89</v>
      </c>
      <c r="AD2048" s="8">
        <f t="shared" si="94"/>
        <v>1263.6575999999995</v>
      </c>
      <c r="AE2048" s="7">
        <f t="shared" si="95"/>
        <v>0.59160000000000001</v>
      </c>
    </row>
    <row r="2049" spans="1:31" x14ac:dyDescent="0.45">
      <c r="A2049" t="s">
        <v>43</v>
      </c>
      <c r="B2049" t="s">
        <v>171</v>
      </c>
      <c r="C2049" t="s">
        <v>135</v>
      </c>
      <c r="D2049">
        <v>0.59160000000000001</v>
      </c>
      <c r="E2049">
        <v>0.59160000000000001</v>
      </c>
      <c r="F2049">
        <v>0.59160000000000001</v>
      </c>
      <c r="G2049">
        <v>0.59160000000000001</v>
      </c>
      <c r="H2049">
        <v>0.59160000000000001</v>
      </c>
      <c r="I2049">
        <v>0.59160000000000001</v>
      </c>
      <c r="J2049">
        <v>0.59160000000000001</v>
      </c>
      <c r="K2049">
        <v>0.59160000000000001</v>
      </c>
      <c r="L2049">
        <v>0.59160000000000001</v>
      </c>
      <c r="M2049">
        <v>0.59160000000000001</v>
      </c>
      <c r="N2049">
        <v>0.59160000000000001</v>
      </c>
      <c r="O2049">
        <v>0.59160000000000001</v>
      </c>
      <c r="P2049">
        <v>0.59160000000000001</v>
      </c>
      <c r="Q2049">
        <v>0.59160000000000001</v>
      </c>
      <c r="R2049">
        <v>0.59160000000000001</v>
      </c>
      <c r="S2049">
        <v>0.59160000000000001</v>
      </c>
      <c r="T2049">
        <v>0.59160000000000001</v>
      </c>
      <c r="U2049">
        <v>0.59160000000000001</v>
      </c>
      <c r="V2049">
        <v>0.59160000000000001</v>
      </c>
      <c r="W2049">
        <v>0.59160000000000001</v>
      </c>
      <c r="X2049">
        <v>0.59160000000000001</v>
      </c>
      <c r="Y2049">
        <v>0.59160000000000001</v>
      </c>
      <c r="Z2049">
        <v>0.59160000000000001</v>
      </c>
      <c r="AA2049">
        <v>0.59160000000000001</v>
      </c>
      <c r="AB2049" s="7">
        <f t="shared" si="93"/>
        <v>14.198399999999996</v>
      </c>
      <c r="AC2049">
        <f>INDEX(SHELF_days!$C$2:$C$289,MATCH(A2049&amp;"|"&amp;C2049,SHELF_days!$D$2:$D$289,0))</f>
        <v>102</v>
      </c>
      <c r="AD2049" s="8">
        <f t="shared" si="94"/>
        <v>1448.2367999999997</v>
      </c>
      <c r="AE2049" s="7">
        <f t="shared" si="95"/>
        <v>0.59160000000000001</v>
      </c>
    </row>
    <row r="2050" spans="1:31" x14ac:dyDescent="0.45">
      <c r="A2050" t="s">
        <v>43</v>
      </c>
      <c r="B2050" t="s">
        <v>171</v>
      </c>
      <c r="C2050" t="s">
        <v>136</v>
      </c>
      <c r="D2050">
        <v>0.59160000000000001</v>
      </c>
      <c r="E2050">
        <v>0.59160000000000001</v>
      </c>
      <c r="F2050">
        <v>0.59160000000000001</v>
      </c>
      <c r="G2050">
        <v>0.59160000000000001</v>
      </c>
      <c r="H2050">
        <v>0.59160000000000001</v>
      </c>
      <c r="I2050">
        <v>0.59160000000000001</v>
      </c>
      <c r="J2050">
        <v>0.59160000000000001</v>
      </c>
      <c r="K2050">
        <v>0.59160000000000001</v>
      </c>
      <c r="L2050">
        <v>0.59160000000000001</v>
      </c>
      <c r="M2050">
        <v>0.59160000000000001</v>
      </c>
      <c r="N2050">
        <v>0.59160000000000001</v>
      </c>
      <c r="O2050">
        <v>0.59160000000000001</v>
      </c>
      <c r="P2050">
        <v>0.59160000000000001</v>
      </c>
      <c r="Q2050">
        <v>0.59160000000000001</v>
      </c>
      <c r="R2050">
        <v>0.59160000000000001</v>
      </c>
      <c r="S2050">
        <v>0.59160000000000001</v>
      </c>
      <c r="T2050">
        <v>0.59160000000000001</v>
      </c>
      <c r="U2050">
        <v>0.59160000000000001</v>
      </c>
      <c r="V2050">
        <v>0.59160000000000001</v>
      </c>
      <c r="W2050">
        <v>0.59160000000000001</v>
      </c>
      <c r="X2050">
        <v>0.59160000000000001</v>
      </c>
      <c r="Y2050">
        <v>0.59160000000000001</v>
      </c>
      <c r="Z2050">
        <v>0.59160000000000001</v>
      </c>
      <c r="AA2050">
        <v>0.59160000000000001</v>
      </c>
      <c r="AB2050" s="7">
        <f t="shared" ref="AB2050:AB2113" si="96">SUM(D2050:AA2050)</f>
        <v>14.198399999999996</v>
      </c>
      <c r="AC2050">
        <f>INDEX(SHELF_days!$C$2:$C$289,MATCH(A2050&amp;"|"&amp;C2050,SHELF_days!$D$2:$D$289,0))</f>
        <v>107</v>
      </c>
      <c r="AD2050" s="8">
        <f t="shared" ref="AD2050:AD2113" si="97">AB2050*AC2050</f>
        <v>1519.2287999999996</v>
      </c>
      <c r="AE2050" s="7">
        <f t="shared" ref="AE2050:AE2113" si="98">MAX(D2050:AA2050)</f>
        <v>0.59160000000000001</v>
      </c>
    </row>
    <row r="2051" spans="1:31" x14ac:dyDescent="0.45">
      <c r="A2051" t="s">
        <v>43</v>
      </c>
      <c r="B2051" t="s">
        <v>171</v>
      </c>
      <c r="C2051" t="s">
        <v>137</v>
      </c>
      <c r="D2051">
        <v>0.59160000000000001</v>
      </c>
      <c r="E2051">
        <v>0.59160000000000001</v>
      </c>
      <c r="F2051">
        <v>0.59160000000000001</v>
      </c>
      <c r="G2051">
        <v>0.59160000000000001</v>
      </c>
      <c r="H2051">
        <v>0.59160000000000001</v>
      </c>
      <c r="I2051">
        <v>0.59160000000000001</v>
      </c>
      <c r="J2051">
        <v>0.59160000000000001</v>
      </c>
      <c r="K2051">
        <v>0.59160000000000001</v>
      </c>
      <c r="L2051">
        <v>0.59160000000000001</v>
      </c>
      <c r="M2051">
        <v>0.59160000000000001</v>
      </c>
      <c r="N2051">
        <v>0.59160000000000001</v>
      </c>
      <c r="O2051">
        <v>0.59160000000000001</v>
      </c>
      <c r="P2051">
        <v>0.59160000000000001</v>
      </c>
      <c r="Q2051">
        <v>0.59160000000000001</v>
      </c>
      <c r="R2051">
        <v>0.59160000000000001</v>
      </c>
      <c r="S2051">
        <v>0.59160000000000001</v>
      </c>
      <c r="T2051">
        <v>0.59160000000000001</v>
      </c>
      <c r="U2051">
        <v>0.59160000000000001</v>
      </c>
      <c r="V2051">
        <v>0.59160000000000001</v>
      </c>
      <c r="W2051">
        <v>0.59160000000000001</v>
      </c>
      <c r="X2051">
        <v>0.59160000000000001</v>
      </c>
      <c r="Y2051">
        <v>0.59160000000000001</v>
      </c>
      <c r="Z2051">
        <v>0.59160000000000001</v>
      </c>
      <c r="AA2051">
        <v>0.59160000000000001</v>
      </c>
      <c r="AB2051" s="7">
        <f t="shared" si="96"/>
        <v>14.198399999999996</v>
      </c>
      <c r="AC2051">
        <f>INDEX(SHELF_days!$C$2:$C$289,MATCH(A2051&amp;"|"&amp;C2051,SHELF_days!$D$2:$D$289,0))</f>
        <v>49</v>
      </c>
      <c r="AD2051" s="8">
        <f t="shared" si="97"/>
        <v>695.72159999999985</v>
      </c>
      <c r="AE2051" s="7">
        <f t="shared" si="98"/>
        <v>0.59160000000000001</v>
      </c>
    </row>
    <row r="2052" spans="1:31" x14ac:dyDescent="0.45">
      <c r="A2052" t="s">
        <v>43</v>
      </c>
      <c r="B2052" t="s">
        <v>171</v>
      </c>
      <c r="C2052" t="s">
        <v>138</v>
      </c>
      <c r="D2052">
        <v>0.59160000000000001</v>
      </c>
      <c r="E2052">
        <v>0.59160000000000001</v>
      </c>
      <c r="F2052">
        <v>0.59160000000000001</v>
      </c>
      <c r="G2052">
        <v>0.59160000000000001</v>
      </c>
      <c r="H2052">
        <v>0.59160000000000001</v>
      </c>
      <c r="I2052">
        <v>0.59160000000000001</v>
      </c>
      <c r="J2052">
        <v>0.59160000000000001</v>
      </c>
      <c r="K2052">
        <v>0.59160000000000001</v>
      </c>
      <c r="L2052">
        <v>0.59160000000000001</v>
      </c>
      <c r="M2052">
        <v>0.59160000000000001</v>
      </c>
      <c r="N2052">
        <v>0.59160000000000001</v>
      </c>
      <c r="O2052">
        <v>0.59160000000000001</v>
      </c>
      <c r="P2052">
        <v>0.59160000000000001</v>
      </c>
      <c r="Q2052">
        <v>0.59160000000000001</v>
      </c>
      <c r="R2052">
        <v>0.59160000000000001</v>
      </c>
      <c r="S2052">
        <v>0.59160000000000001</v>
      </c>
      <c r="T2052">
        <v>0.59160000000000001</v>
      </c>
      <c r="U2052">
        <v>0.59160000000000001</v>
      </c>
      <c r="V2052">
        <v>0.59160000000000001</v>
      </c>
      <c r="W2052">
        <v>0.59160000000000001</v>
      </c>
      <c r="X2052">
        <v>0.59160000000000001</v>
      </c>
      <c r="Y2052">
        <v>0.59160000000000001</v>
      </c>
      <c r="Z2052">
        <v>0.59160000000000001</v>
      </c>
      <c r="AA2052">
        <v>0.59160000000000001</v>
      </c>
      <c r="AB2052" s="7">
        <f t="shared" si="96"/>
        <v>14.198399999999996</v>
      </c>
      <c r="AC2052">
        <f>INDEX(SHELF_days!$C$2:$C$289,MATCH(A2052&amp;"|"&amp;C2052,SHELF_days!$D$2:$D$289,0))</f>
        <v>7</v>
      </c>
      <c r="AD2052" s="8">
        <f t="shared" si="97"/>
        <v>99.388799999999975</v>
      </c>
      <c r="AE2052" s="7">
        <f t="shared" si="98"/>
        <v>0.59160000000000001</v>
      </c>
    </row>
    <row r="2053" spans="1:31" x14ac:dyDescent="0.45">
      <c r="A2053" t="s">
        <v>43</v>
      </c>
      <c r="B2053" t="s">
        <v>171</v>
      </c>
      <c r="C2053" t="s">
        <v>139</v>
      </c>
      <c r="D2053">
        <v>0.59160000000000001</v>
      </c>
      <c r="E2053">
        <v>0.59160000000000001</v>
      </c>
      <c r="F2053">
        <v>0.59160000000000001</v>
      </c>
      <c r="G2053">
        <v>0.59160000000000001</v>
      </c>
      <c r="H2053">
        <v>0.59160000000000001</v>
      </c>
      <c r="I2053">
        <v>0.59160000000000001</v>
      </c>
      <c r="J2053">
        <v>0.59160000000000001</v>
      </c>
      <c r="K2053">
        <v>0.59160000000000001</v>
      </c>
      <c r="L2053">
        <v>0.59160000000000001</v>
      </c>
      <c r="M2053">
        <v>0.59160000000000001</v>
      </c>
      <c r="N2053">
        <v>0.59160000000000001</v>
      </c>
      <c r="O2053">
        <v>0.59160000000000001</v>
      </c>
      <c r="P2053">
        <v>0.59160000000000001</v>
      </c>
      <c r="Q2053">
        <v>0.59160000000000001</v>
      </c>
      <c r="R2053">
        <v>0.59160000000000001</v>
      </c>
      <c r="S2053">
        <v>0.59160000000000001</v>
      </c>
      <c r="T2053">
        <v>0.59160000000000001</v>
      </c>
      <c r="U2053">
        <v>0.59160000000000001</v>
      </c>
      <c r="V2053">
        <v>0.59160000000000001</v>
      </c>
      <c r="W2053">
        <v>0.59160000000000001</v>
      </c>
      <c r="X2053">
        <v>0.59160000000000001</v>
      </c>
      <c r="Y2053">
        <v>0.59160000000000001</v>
      </c>
      <c r="Z2053">
        <v>0.59160000000000001</v>
      </c>
      <c r="AA2053">
        <v>0.59160000000000001</v>
      </c>
      <c r="AB2053" s="7">
        <f t="shared" si="96"/>
        <v>14.198399999999996</v>
      </c>
      <c r="AC2053">
        <f>INDEX(SHELF_days!$C$2:$C$289,MATCH(A2053&amp;"|"&amp;C2053,SHELF_days!$D$2:$D$289,0))</f>
        <v>11</v>
      </c>
      <c r="AD2053" s="8">
        <f t="shared" si="97"/>
        <v>156.18239999999994</v>
      </c>
      <c r="AE2053" s="7">
        <f t="shared" si="98"/>
        <v>0.59160000000000001</v>
      </c>
    </row>
    <row r="2054" spans="1:31" x14ac:dyDescent="0.45">
      <c r="A2054" t="s">
        <v>43</v>
      </c>
      <c r="B2054" t="s">
        <v>172</v>
      </c>
      <c r="C2054" t="s">
        <v>134</v>
      </c>
      <c r="D2054">
        <v>0.20730000000000001</v>
      </c>
      <c r="E2054">
        <v>0.20730000000000001</v>
      </c>
      <c r="F2054">
        <v>0.20730000000000001</v>
      </c>
      <c r="G2054">
        <v>0.20730000000000001</v>
      </c>
      <c r="H2054">
        <v>0.20730000000000001</v>
      </c>
      <c r="I2054">
        <v>0.20730000000000001</v>
      </c>
      <c r="J2054">
        <v>0.20730000000000001</v>
      </c>
      <c r="K2054">
        <v>0.20730000000000001</v>
      </c>
      <c r="L2054">
        <v>0.20730000000000001</v>
      </c>
      <c r="M2054">
        <v>0.20730000000000001</v>
      </c>
      <c r="N2054">
        <v>0.20730000000000001</v>
      </c>
      <c r="O2054">
        <v>0.20730000000000001</v>
      </c>
      <c r="P2054">
        <v>0.20730000000000001</v>
      </c>
      <c r="Q2054">
        <v>0.20730000000000001</v>
      </c>
      <c r="R2054">
        <v>0.20730000000000001</v>
      </c>
      <c r="S2054">
        <v>0.20730000000000001</v>
      </c>
      <c r="T2054">
        <v>0.20730000000000001</v>
      </c>
      <c r="U2054">
        <v>0.20730000000000001</v>
      </c>
      <c r="V2054">
        <v>0.20730000000000001</v>
      </c>
      <c r="W2054">
        <v>0.20730000000000001</v>
      </c>
      <c r="X2054">
        <v>0.20730000000000001</v>
      </c>
      <c r="Y2054">
        <v>0.20730000000000001</v>
      </c>
      <c r="Z2054">
        <v>0.20730000000000001</v>
      </c>
      <c r="AA2054">
        <v>0.20730000000000001</v>
      </c>
      <c r="AB2054" s="7">
        <f t="shared" si="96"/>
        <v>4.9752000000000001</v>
      </c>
      <c r="AC2054">
        <f>INDEX(SHELF_days!$C$2:$C$289,MATCH(A2054&amp;"|"&amp;C2054,SHELF_days!$D$2:$D$289,0))</f>
        <v>89</v>
      </c>
      <c r="AD2054" s="8">
        <f t="shared" si="97"/>
        <v>442.7928</v>
      </c>
      <c r="AE2054" s="7">
        <f t="shared" si="98"/>
        <v>0.20730000000000001</v>
      </c>
    </row>
    <row r="2055" spans="1:31" x14ac:dyDescent="0.45">
      <c r="A2055" t="s">
        <v>43</v>
      </c>
      <c r="B2055" t="s">
        <v>172</v>
      </c>
      <c r="C2055" t="s">
        <v>135</v>
      </c>
      <c r="D2055">
        <v>0.20730000000000001</v>
      </c>
      <c r="E2055">
        <v>0.20730000000000001</v>
      </c>
      <c r="F2055">
        <v>0.20730000000000001</v>
      </c>
      <c r="G2055">
        <v>0.20730000000000001</v>
      </c>
      <c r="H2055">
        <v>0.20730000000000001</v>
      </c>
      <c r="I2055">
        <v>0.20730000000000001</v>
      </c>
      <c r="J2055">
        <v>0.20730000000000001</v>
      </c>
      <c r="K2055">
        <v>0.20730000000000001</v>
      </c>
      <c r="L2055">
        <v>0.20730000000000001</v>
      </c>
      <c r="M2055">
        <v>0.20730000000000001</v>
      </c>
      <c r="N2055">
        <v>0.20730000000000001</v>
      </c>
      <c r="O2055">
        <v>0.20730000000000001</v>
      </c>
      <c r="P2055">
        <v>0.20730000000000001</v>
      </c>
      <c r="Q2055">
        <v>0.20730000000000001</v>
      </c>
      <c r="R2055">
        <v>0.20730000000000001</v>
      </c>
      <c r="S2055">
        <v>0.20730000000000001</v>
      </c>
      <c r="T2055">
        <v>0.20730000000000001</v>
      </c>
      <c r="U2055">
        <v>0.20730000000000001</v>
      </c>
      <c r="V2055">
        <v>0.20730000000000001</v>
      </c>
      <c r="W2055">
        <v>0.20730000000000001</v>
      </c>
      <c r="X2055">
        <v>0.20730000000000001</v>
      </c>
      <c r="Y2055">
        <v>0.20730000000000001</v>
      </c>
      <c r="Z2055">
        <v>0.20730000000000001</v>
      </c>
      <c r="AA2055">
        <v>0.20730000000000001</v>
      </c>
      <c r="AB2055" s="7">
        <f t="shared" si="96"/>
        <v>4.9752000000000001</v>
      </c>
      <c r="AC2055">
        <f>INDEX(SHELF_days!$C$2:$C$289,MATCH(A2055&amp;"|"&amp;C2055,SHELF_days!$D$2:$D$289,0))</f>
        <v>102</v>
      </c>
      <c r="AD2055" s="8">
        <f t="shared" si="97"/>
        <v>507.47039999999998</v>
      </c>
      <c r="AE2055" s="7">
        <f t="shared" si="98"/>
        <v>0.20730000000000001</v>
      </c>
    </row>
    <row r="2056" spans="1:31" x14ac:dyDescent="0.45">
      <c r="A2056" t="s">
        <v>43</v>
      </c>
      <c r="B2056" t="s">
        <v>172</v>
      </c>
      <c r="C2056" t="s">
        <v>136</v>
      </c>
      <c r="D2056">
        <v>0.20730000000000001</v>
      </c>
      <c r="E2056">
        <v>0.20730000000000001</v>
      </c>
      <c r="F2056">
        <v>0.20730000000000001</v>
      </c>
      <c r="G2056">
        <v>0.20730000000000001</v>
      </c>
      <c r="H2056">
        <v>0.20730000000000001</v>
      </c>
      <c r="I2056">
        <v>0.20730000000000001</v>
      </c>
      <c r="J2056">
        <v>0.20730000000000001</v>
      </c>
      <c r="K2056">
        <v>0.20730000000000001</v>
      </c>
      <c r="L2056">
        <v>0.20730000000000001</v>
      </c>
      <c r="M2056">
        <v>0.20730000000000001</v>
      </c>
      <c r="N2056">
        <v>0.20730000000000001</v>
      </c>
      <c r="O2056">
        <v>0.20730000000000001</v>
      </c>
      <c r="P2056">
        <v>0.20730000000000001</v>
      </c>
      <c r="Q2056">
        <v>0.20730000000000001</v>
      </c>
      <c r="R2056">
        <v>0.20730000000000001</v>
      </c>
      <c r="S2056">
        <v>0.20730000000000001</v>
      </c>
      <c r="T2056">
        <v>0.20730000000000001</v>
      </c>
      <c r="U2056">
        <v>0.20730000000000001</v>
      </c>
      <c r="V2056">
        <v>0.20730000000000001</v>
      </c>
      <c r="W2056">
        <v>0.20730000000000001</v>
      </c>
      <c r="X2056">
        <v>0.20730000000000001</v>
      </c>
      <c r="Y2056">
        <v>0.20730000000000001</v>
      </c>
      <c r="Z2056">
        <v>0.20730000000000001</v>
      </c>
      <c r="AA2056">
        <v>0.20730000000000001</v>
      </c>
      <c r="AB2056" s="7">
        <f t="shared" si="96"/>
        <v>4.9752000000000001</v>
      </c>
      <c r="AC2056">
        <f>INDEX(SHELF_days!$C$2:$C$289,MATCH(A2056&amp;"|"&amp;C2056,SHELF_days!$D$2:$D$289,0))</f>
        <v>107</v>
      </c>
      <c r="AD2056" s="8">
        <f t="shared" si="97"/>
        <v>532.34640000000002</v>
      </c>
      <c r="AE2056" s="7">
        <f t="shared" si="98"/>
        <v>0.20730000000000001</v>
      </c>
    </row>
    <row r="2057" spans="1:31" x14ac:dyDescent="0.45">
      <c r="A2057" t="s">
        <v>43</v>
      </c>
      <c r="B2057" t="s">
        <v>172</v>
      </c>
      <c r="C2057" t="s">
        <v>137</v>
      </c>
      <c r="D2057">
        <v>0.20730000000000001</v>
      </c>
      <c r="E2057">
        <v>0.20730000000000001</v>
      </c>
      <c r="F2057">
        <v>0.20730000000000001</v>
      </c>
      <c r="G2057">
        <v>0.20730000000000001</v>
      </c>
      <c r="H2057">
        <v>0.20730000000000001</v>
      </c>
      <c r="I2057">
        <v>0.20730000000000001</v>
      </c>
      <c r="J2057">
        <v>0.20730000000000001</v>
      </c>
      <c r="K2057">
        <v>0.20730000000000001</v>
      </c>
      <c r="L2057">
        <v>0.20730000000000001</v>
      </c>
      <c r="M2057">
        <v>0.20730000000000001</v>
      </c>
      <c r="N2057">
        <v>0.20730000000000001</v>
      </c>
      <c r="O2057">
        <v>0.20730000000000001</v>
      </c>
      <c r="P2057">
        <v>0.20730000000000001</v>
      </c>
      <c r="Q2057">
        <v>0.20730000000000001</v>
      </c>
      <c r="R2057">
        <v>0.20730000000000001</v>
      </c>
      <c r="S2057">
        <v>0.20730000000000001</v>
      </c>
      <c r="T2057">
        <v>0.20730000000000001</v>
      </c>
      <c r="U2057">
        <v>0.20730000000000001</v>
      </c>
      <c r="V2057">
        <v>0.20730000000000001</v>
      </c>
      <c r="W2057">
        <v>0.20730000000000001</v>
      </c>
      <c r="X2057">
        <v>0.20730000000000001</v>
      </c>
      <c r="Y2057">
        <v>0.20730000000000001</v>
      </c>
      <c r="Z2057">
        <v>0.20730000000000001</v>
      </c>
      <c r="AA2057">
        <v>0.20730000000000001</v>
      </c>
      <c r="AB2057" s="7">
        <f t="shared" si="96"/>
        <v>4.9752000000000001</v>
      </c>
      <c r="AC2057">
        <f>INDEX(SHELF_days!$C$2:$C$289,MATCH(A2057&amp;"|"&amp;C2057,SHELF_days!$D$2:$D$289,0))</f>
        <v>49</v>
      </c>
      <c r="AD2057" s="8">
        <f t="shared" si="97"/>
        <v>243.78479999999999</v>
      </c>
      <c r="AE2057" s="7">
        <f t="shared" si="98"/>
        <v>0.20730000000000001</v>
      </c>
    </row>
    <row r="2058" spans="1:31" x14ac:dyDescent="0.45">
      <c r="A2058" t="s">
        <v>43</v>
      </c>
      <c r="B2058" t="s">
        <v>172</v>
      </c>
      <c r="C2058" t="s">
        <v>138</v>
      </c>
      <c r="D2058">
        <v>0.20730000000000001</v>
      </c>
      <c r="E2058">
        <v>0.20730000000000001</v>
      </c>
      <c r="F2058">
        <v>0.20730000000000001</v>
      </c>
      <c r="G2058">
        <v>0.20730000000000001</v>
      </c>
      <c r="H2058">
        <v>0.20730000000000001</v>
      </c>
      <c r="I2058">
        <v>0.20730000000000001</v>
      </c>
      <c r="J2058">
        <v>0.20730000000000001</v>
      </c>
      <c r="K2058">
        <v>0.20730000000000001</v>
      </c>
      <c r="L2058">
        <v>0.20730000000000001</v>
      </c>
      <c r="M2058">
        <v>0.20730000000000001</v>
      </c>
      <c r="N2058">
        <v>0.20730000000000001</v>
      </c>
      <c r="O2058">
        <v>0.20730000000000001</v>
      </c>
      <c r="P2058">
        <v>0.20730000000000001</v>
      </c>
      <c r="Q2058">
        <v>0.20730000000000001</v>
      </c>
      <c r="R2058">
        <v>0.20730000000000001</v>
      </c>
      <c r="S2058">
        <v>0.20730000000000001</v>
      </c>
      <c r="T2058">
        <v>0.20730000000000001</v>
      </c>
      <c r="U2058">
        <v>0.20730000000000001</v>
      </c>
      <c r="V2058">
        <v>0.20730000000000001</v>
      </c>
      <c r="W2058">
        <v>0.20730000000000001</v>
      </c>
      <c r="X2058">
        <v>0.20730000000000001</v>
      </c>
      <c r="Y2058">
        <v>0.20730000000000001</v>
      </c>
      <c r="Z2058">
        <v>0.20730000000000001</v>
      </c>
      <c r="AA2058">
        <v>0.20730000000000001</v>
      </c>
      <c r="AB2058" s="7">
        <f t="shared" si="96"/>
        <v>4.9752000000000001</v>
      </c>
      <c r="AC2058">
        <f>INDEX(SHELF_days!$C$2:$C$289,MATCH(A2058&amp;"|"&amp;C2058,SHELF_days!$D$2:$D$289,0))</f>
        <v>7</v>
      </c>
      <c r="AD2058" s="8">
        <f t="shared" si="97"/>
        <v>34.8264</v>
      </c>
      <c r="AE2058" s="7">
        <f t="shared" si="98"/>
        <v>0.20730000000000001</v>
      </c>
    </row>
    <row r="2059" spans="1:31" x14ac:dyDescent="0.45">
      <c r="A2059" t="s">
        <v>43</v>
      </c>
      <c r="B2059" t="s">
        <v>172</v>
      </c>
      <c r="C2059" t="s">
        <v>139</v>
      </c>
      <c r="D2059">
        <v>0.20730000000000001</v>
      </c>
      <c r="E2059">
        <v>0.20730000000000001</v>
      </c>
      <c r="F2059">
        <v>0.20730000000000001</v>
      </c>
      <c r="G2059">
        <v>0.20730000000000001</v>
      </c>
      <c r="H2059">
        <v>0.20730000000000001</v>
      </c>
      <c r="I2059">
        <v>0.20730000000000001</v>
      </c>
      <c r="J2059">
        <v>0.20730000000000001</v>
      </c>
      <c r="K2059">
        <v>0.20730000000000001</v>
      </c>
      <c r="L2059">
        <v>0.20730000000000001</v>
      </c>
      <c r="M2059">
        <v>0.20730000000000001</v>
      </c>
      <c r="N2059">
        <v>0.20730000000000001</v>
      </c>
      <c r="O2059">
        <v>0.20730000000000001</v>
      </c>
      <c r="P2059">
        <v>0.20730000000000001</v>
      </c>
      <c r="Q2059">
        <v>0.20730000000000001</v>
      </c>
      <c r="R2059">
        <v>0.20730000000000001</v>
      </c>
      <c r="S2059">
        <v>0.20730000000000001</v>
      </c>
      <c r="T2059">
        <v>0.20730000000000001</v>
      </c>
      <c r="U2059">
        <v>0.20730000000000001</v>
      </c>
      <c r="V2059">
        <v>0.20730000000000001</v>
      </c>
      <c r="W2059">
        <v>0.20730000000000001</v>
      </c>
      <c r="X2059">
        <v>0.20730000000000001</v>
      </c>
      <c r="Y2059">
        <v>0.20730000000000001</v>
      </c>
      <c r="Z2059">
        <v>0.20730000000000001</v>
      </c>
      <c r="AA2059">
        <v>0.20730000000000001</v>
      </c>
      <c r="AB2059" s="7">
        <f t="shared" si="96"/>
        <v>4.9752000000000001</v>
      </c>
      <c r="AC2059">
        <f>INDEX(SHELF_days!$C$2:$C$289,MATCH(A2059&amp;"|"&amp;C2059,SHELF_days!$D$2:$D$289,0))</f>
        <v>11</v>
      </c>
      <c r="AD2059" s="8">
        <f t="shared" si="97"/>
        <v>54.727200000000003</v>
      </c>
      <c r="AE2059" s="7">
        <f t="shared" si="98"/>
        <v>0.20730000000000001</v>
      </c>
    </row>
    <row r="2060" spans="1:31" x14ac:dyDescent="0.45">
      <c r="A2060" t="s">
        <v>43</v>
      </c>
      <c r="B2060" t="s">
        <v>173</v>
      </c>
      <c r="C2060" t="s">
        <v>134</v>
      </c>
      <c r="D2060">
        <v>0.65950000000000086</v>
      </c>
      <c r="E2060">
        <v>0.65950000000000086</v>
      </c>
      <c r="F2060">
        <v>0.65950000000000086</v>
      </c>
      <c r="G2060">
        <v>0.65950000000000086</v>
      </c>
      <c r="H2060">
        <v>0.65950000000000086</v>
      </c>
      <c r="I2060">
        <v>0.65950000000000086</v>
      </c>
      <c r="J2060">
        <v>0.65950000000000086</v>
      </c>
      <c r="K2060">
        <v>0.65950000000000086</v>
      </c>
      <c r="L2060">
        <v>0.65950000000000086</v>
      </c>
      <c r="M2060">
        <v>0.65950000000000086</v>
      </c>
      <c r="N2060">
        <v>0.65950000000000086</v>
      </c>
      <c r="O2060">
        <v>0.65950000000000086</v>
      </c>
      <c r="P2060">
        <v>0.65950000000000086</v>
      </c>
      <c r="Q2060">
        <v>0.65950000000000086</v>
      </c>
      <c r="R2060">
        <v>0.65950000000000086</v>
      </c>
      <c r="S2060">
        <v>0.65950000000000086</v>
      </c>
      <c r="T2060">
        <v>0.65950000000000086</v>
      </c>
      <c r="U2060">
        <v>0.65950000000000086</v>
      </c>
      <c r="V2060">
        <v>0.65950000000000086</v>
      </c>
      <c r="W2060">
        <v>0.65950000000000086</v>
      </c>
      <c r="X2060">
        <v>0.65950000000000086</v>
      </c>
      <c r="Y2060">
        <v>0.65950000000000086</v>
      </c>
      <c r="Z2060">
        <v>0.65950000000000086</v>
      </c>
      <c r="AA2060">
        <v>0.65950000000000086</v>
      </c>
      <c r="AB2060" s="7">
        <f t="shared" si="96"/>
        <v>15.828000000000028</v>
      </c>
      <c r="AC2060">
        <f>INDEX(SHELF_days!$C$2:$C$289,MATCH(A2060&amp;"|"&amp;C2060,SHELF_days!$D$2:$D$289,0))</f>
        <v>89</v>
      </c>
      <c r="AD2060" s="8">
        <f t="shared" si="97"/>
        <v>1408.6920000000025</v>
      </c>
      <c r="AE2060" s="7">
        <f t="shared" si="98"/>
        <v>0.65950000000000086</v>
      </c>
    </row>
    <row r="2061" spans="1:31" x14ac:dyDescent="0.45">
      <c r="A2061" t="s">
        <v>43</v>
      </c>
      <c r="B2061" t="s">
        <v>173</v>
      </c>
      <c r="C2061" t="s">
        <v>135</v>
      </c>
      <c r="D2061">
        <v>0.65949999999999998</v>
      </c>
      <c r="E2061">
        <v>0.65949999999999998</v>
      </c>
      <c r="F2061">
        <v>0.65949999999999998</v>
      </c>
      <c r="G2061">
        <v>0.65949999999999998</v>
      </c>
      <c r="H2061">
        <v>0.65949999999999998</v>
      </c>
      <c r="I2061">
        <v>0.65949999999999998</v>
      </c>
      <c r="J2061">
        <v>0.65949999999999998</v>
      </c>
      <c r="K2061">
        <v>0.65949999999999998</v>
      </c>
      <c r="L2061">
        <v>0.65949999999999998</v>
      </c>
      <c r="M2061">
        <v>0.65949999999999998</v>
      </c>
      <c r="N2061">
        <v>0.65949999999999998</v>
      </c>
      <c r="O2061">
        <v>0.65949999999999998</v>
      </c>
      <c r="P2061">
        <v>0.65949999999999998</v>
      </c>
      <c r="Q2061">
        <v>0.65949999999999998</v>
      </c>
      <c r="R2061">
        <v>0.65949999999999998</v>
      </c>
      <c r="S2061">
        <v>0.65949999999999998</v>
      </c>
      <c r="T2061">
        <v>0.65949999999999998</v>
      </c>
      <c r="U2061">
        <v>0.65949999999999998</v>
      </c>
      <c r="V2061">
        <v>0.65949999999999998</v>
      </c>
      <c r="W2061">
        <v>0.65949999999999998</v>
      </c>
      <c r="X2061">
        <v>0.65949999999999998</v>
      </c>
      <c r="Y2061">
        <v>0.65949999999999998</v>
      </c>
      <c r="Z2061">
        <v>0.65949999999999998</v>
      </c>
      <c r="AA2061">
        <v>0.65949999999999998</v>
      </c>
      <c r="AB2061" s="7">
        <f t="shared" si="96"/>
        <v>15.827999999999992</v>
      </c>
      <c r="AC2061">
        <f>INDEX(SHELF_days!$C$2:$C$289,MATCH(A2061&amp;"|"&amp;C2061,SHELF_days!$D$2:$D$289,0))</f>
        <v>102</v>
      </c>
      <c r="AD2061" s="8">
        <f t="shared" si="97"/>
        <v>1614.4559999999992</v>
      </c>
      <c r="AE2061" s="7">
        <f t="shared" si="98"/>
        <v>0.65949999999999998</v>
      </c>
    </row>
    <row r="2062" spans="1:31" x14ac:dyDescent="0.45">
      <c r="A2062" t="s">
        <v>43</v>
      </c>
      <c r="B2062" t="s">
        <v>173</v>
      </c>
      <c r="C2062" t="s">
        <v>136</v>
      </c>
      <c r="D2062">
        <v>0.65949999999999964</v>
      </c>
      <c r="E2062">
        <v>0.65949999999999964</v>
      </c>
      <c r="F2062">
        <v>0.65949999999999964</v>
      </c>
      <c r="G2062">
        <v>0.65949999999999964</v>
      </c>
      <c r="H2062">
        <v>0.65949999999999964</v>
      </c>
      <c r="I2062">
        <v>0.65949999999999964</v>
      </c>
      <c r="J2062">
        <v>0.65949999999999964</v>
      </c>
      <c r="K2062">
        <v>0.65949999999999964</v>
      </c>
      <c r="L2062">
        <v>0.65949999999999964</v>
      </c>
      <c r="M2062">
        <v>0.65949999999999964</v>
      </c>
      <c r="N2062">
        <v>0.65949999999999964</v>
      </c>
      <c r="O2062">
        <v>0.65949999999999964</v>
      </c>
      <c r="P2062">
        <v>0.65949999999999964</v>
      </c>
      <c r="Q2062">
        <v>0.65949999999999964</v>
      </c>
      <c r="R2062">
        <v>0.65949999999999964</v>
      </c>
      <c r="S2062">
        <v>0.65949999999999964</v>
      </c>
      <c r="T2062">
        <v>0.65949999999999964</v>
      </c>
      <c r="U2062">
        <v>0.65949999999999964</v>
      </c>
      <c r="V2062">
        <v>0.65949999999999964</v>
      </c>
      <c r="W2062">
        <v>0.65949999999999964</v>
      </c>
      <c r="X2062">
        <v>0.65949999999999964</v>
      </c>
      <c r="Y2062">
        <v>0.65949999999999964</v>
      </c>
      <c r="Z2062">
        <v>0.65949999999999964</v>
      </c>
      <c r="AA2062">
        <v>0.65949999999999964</v>
      </c>
      <c r="AB2062" s="7">
        <f t="shared" si="96"/>
        <v>15.827999999999991</v>
      </c>
      <c r="AC2062">
        <f>INDEX(SHELF_days!$C$2:$C$289,MATCH(A2062&amp;"|"&amp;C2062,SHELF_days!$D$2:$D$289,0))</f>
        <v>107</v>
      </c>
      <c r="AD2062" s="8">
        <f t="shared" si="97"/>
        <v>1693.5959999999991</v>
      </c>
      <c r="AE2062" s="7">
        <f t="shared" si="98"/>
        <v>0.65949999999999964</v>
      </c>
    </row>
    <row r="2063" spans="1:31" x14ac:dyDescent="0.45">
      <c r="A2063" t="s">
        <v>43</v>
      </c>
      <c r="B2063" t="s">
        <v>173</v>
      </c>
      <c r="C2063" t="s">
        <v>137</v>
      </c>
      <c r="D2063">
        <v>0.6594999999999992</v>
      </c>
      <c r="E2063">
        <v>0.6594999999999992</v>
      </c>
      <c r="F2063">
        <v>0.6594999999999992</v>
      </c>
      <c r="G2063">
        <v>0.6594999999999992</v>
      </c>
      <c r="H2063">
        <v>0.6594999999999992</v>
      </c>
      <c r="I2063">
        <v>0.6594999999999992</v>
      </c>
      <c r="J2063">
        <v>0.6594999999999992</v>
      </c>
      <c r="K2063">
        <v>0.6594999999999992</v>
      </c>
      <c r="L2063">
        <v>0.6594999999999992</v>
      </c>
      <c r="M2063">
        <v>0.6594999999999992</v>
      </c>
      <c r="N2063">
        <v>0.6594999999999992</v>
      </c>
      <c r="O2063">
        <v>0.6594999999999992</v>
      </c>
      <c r="P2063">
        <v>0.6594999999999992</v>
      </c>
      <c r="Q2063">
        <v>0.6594999999999992</v>
      </c>
      <c r="R2063">
        <v>0.6594999999999992</v>
      </c>
      <c r="S2063">
        <v>0.6594999999999992</v>
      </c>
      <c r="T2063">
        <v>0.6594999999999992</v>
      </c>
      <c r="U2063">
        <v>0.6594999999999992</v>
      </c>
      <c r="V2063">
        <v>0.6594999999999992</v>
      </c>
      <c r="W2063">
        <v>0.6594999999999992</v>
      </c>
      <c r="X2063">
        <v>0.6594999999999992</v>
      </c>
      <c r="Y2063">
        <v>0.6594999999999992</v>
      </c>
      <c r="Z2063">
        <v>0.6594999999999992</v>
      </c>
      <c r="AA2063">
        <v>0.6594999999999992</v>
      </c>
      <c r="AB2063" s="7">
        <f t="shared" si="96"/>
        <v>15.827999999999985</v>
      </c>
      <c r="AC2063">
        <f>INDEX(SHELF_days!$C$2:$C$289,MATCH(A2063&amp;"|"&amp;C2063,SHELF_days!$D$2:$D$289,0))</f>
        <v>49</v>
      </c>
      <c r="AD2063" s="8">
        <f t="shared" si="97"/>
        <v>775.57199999999932</v>
      </c>
      <c r="AE2063" s="7">
        <f t="shared" si="98"/>
        <v>0.6594999999999992</v>
      </c>
    </row>
    <row r="2064" spans="1:31" x14ac:dyDescent="0.45">
      <c r="A2064" t="s">
        <v>43</v>
      </c>
      <c r="B2064" t="s">
        <v>173</v>
      </c>
      <c r="C2064" t="s">
        <v>138</v>
      </c>
      <c r="D2064">
        <v>0.65949999999999998</v>
      </c>
      <c r="E2064">
        <v>0.65949999999999998</v>
      </c>
      <c r="F2064">
        <v>0.65949999999999998</v>
      </c>
      <c r="G2064">
        <v>0.65949999999999998</v>
      </c>
      <c r="H2064">
        <v>0.65949999999999998</v>
      </c>
      <c r="I2064">
        <v>0.65949999999999998</v>
      </c>
      <c r="J2064">
        <v>0.65949999999999998</v>
      </c>
      <c r="K2064">
        <v>0.65949999999999998</v>
      </c>
      <c r="L2064">
        <v>0.65949999999999998</v>
      </c>
      <c r="M2064">
        <v>0.65949999999999998</v>
      </c>
      <c r="N2064">
        <v>0.65949999999999998</v>
      </c>
      <c r="O2064">
        <v>0.65949999999999998</v>
      </c>
      <c r="P2064">
        <v>0.65949999999999998</v>
      </c>
      <c r="Q2064">
        <v>0.65949999999999998</v>
      </c>
      <c r="R2064">
        <v>0.65949999999999998</v>
      </c>
      <c r="S2064">
        <v>0.65949999999999998</v>
      </c>
      <c r="T2064">
        <v>0.65949999999999998</v>
      </c>
      <c r="U2064">
        <v>0.65949999999999998</v>
      </c>
      <c r="V2064">
        <v>0.65949999999999998</v>
      </c>
      <c r="W2064">
        <v>0.65949999999999998</v>
      </c>
      <c r="X2064">
        <v>0.65949999999999998</v>
      </c>
      <c r="Y2064">
        <v>0.65949999999999998</v>
      </c>
      <c r="Z2064">
        <v>0.65949999999999998</v>
      </c>
      <c r="AA2064">
        <v>0.65949999999999998</v>
      </c>
      <c r="AB2064" s="7">
        <f t="shared" si="96"/>
        <v>15.827999999999992</v>
      </c>
      <c r="AC2064">
        <f>INDEX(SHELF_days!$C$2:$C$289,MATCH(A2064&amp;"|"&amp;C2064,SHELF_days!$D$2:$D$289,0))</f>
        <v>7</v>
      </c>
      <c r="AD2064" s="8">
        <f t="shared" si="97"/>
        <v>110.79599999999995</v>
      </c>
      <c r="AE2064" s="7">
        <f t="shared" si="98"/>
        <v>0.65949999999999998</v>
      </c>
    </row>
    <row r="2065" spans="1:31" x14ac:dyDescent="0.45">
      <c r="A2065" t="s">
        <v>43</v>
      </c>
      <c r="B2065" t="s">
        <v>173</v>
      </c>
      <c r="C2065" t="s">
        <v>139</v>
      </c>
      <c r="D2065">
        <v>0.65949999999999998</v>
      </c>
      <c r="E2065">
        <v>0.65949999999999998</v>
      </c>
      <c r="F2065">
        <v>0.65949999999999998</v>
      </c>
      <c r="G2065">
        <v>0.65949999999999998</v>
      </c>
      <c r="H2065">
        <v>0.65949999999999998</v>
      </c>
      <c r="I2065">
        <v>0.65949999999999998</v>
      </c>
      <c r="J2065">
        <v>0.65949999999999998</v>
      </c>
      <c r="K2065">
        <v>0.65949999999999998</v>
      </c>
      <c r="L2065">
        <v>0.65949999999999998</v>
      </c>
      <c r="M2065">
        <v>0.65949999999999998</v>
      </c>
      <c r="N2065">
        <v>0.65949999999999998</v>
      </c>
      <c r="O2065">
        <v>0.65949999999999998</v>
      </c>
      <c r="P2065">
        <v>0.65949999999999998</v>
      </c>
      <c r="Q2065">
        <v>0.65949999999999998</v>
      </c>
      <c r="R2065">
        <v>0.65949999999999998</v>
      </c>
      <c r="S2065">
        <v>0.65949999999999998</v>
      </c>
      <c r="T2065">
        <v>0.65949999999999998</v>
      </c>
      <c r="U2065">
        <v>0.65949999999999998</v>
      </c>
      <c r="V2065">
        <v>0.65949999999999998</v>
      </c>
      <c r="W2065">
        <v>0.65949999999999998</v>
      </c>
      <c r="X2065">
        <v>0.65949999999999998</v>
      </c>
      <c r="Y2065">
        <v>0.65949999999999998</v>
      </c>
      <c r="Z2065">
        <v>0.65949999999999998</v>
      </c>
      <c r="AA2065">
        <v>0.65949999999999998</v>
      </c>
      <c r="AB2065" s="7">
        <f t="shared" si="96"/>
        <v>15.827999999999992</v>
      </c>
      <c r="AC2065">
        <f>INDEX(SHELF_days!$C$2:$C$289,MATCH(A2065&amp;"|"&amp;C2065,SHELF_days!$D$2:$D$289,0))</f>
        <v>11</v>
      </c>
      <c r="AD2065" s="8">
        <f t="shared" si="97"/>
        <v>174.10799999999992</v>
      </c>
      <c r="AE2065" s="7">
        <f t="shared" si="98"/>
        <v>0.65949999999999998</v>
      </c>
    </row>
    <row r="2066" spans="1:31" x14ac:dyDescent="0.45">
      <c r="A2066" t="s">
        <v>43</v>
      </c>
      <c r="B2066" t="s">
        <v>174</v>
      </c>
      <c r="C2066" t="s">
        <v>134</v>
      </c>
      <c r="D2066">
        <v>0.8</v>
      </c>
      <c r="E2066">
        <v>0.8</v>
      </c>
      <c r="F2066">
        <v>0.8</v>
      </c>
      <c r="G2066">
        <v>0.8</v>
      </c>
      <c r="H2066">
        <v>0.8</v>
      </c>
      <c r="I2066">
        <v>0.8</v>
      </c>
      <c r="J2066">
        <v>0.8</v>
      </c>
      <c r="K2066">
        <v>0.8</v>
      </c>
      <c r="L2066">
        <v>0.8</v>
      </c>
      <c r="M2066">
        <v>0.8</v>
      </c>
      <c r="N2066">
        <v>0.8</v>
      </c>
      <c r="O2066">
        <v>0.8</v>
      </c>
      <c r="P2066">
        <v>0.8</v>
      </c>
      <c r="Q2066">
        <v>0.8</v>
      </c>
      <c r="R2066">
        <v>0.8</v>
      </c>
      <c r="S2066">
        <v>0.8</v>
      </c>
      <c r="T2066">
        <v>0.8</v>
      </c>
      <c r="U2066">
        <v>0.8</v>
      </c>
      <c r="V2066">
        <v>0.8</v>
      </c>
      <c r="W2066">
        <v>0.8</v>
      </c>
      <c r="X2066">
        <v>0.8</v>
      </c>
      <c r="Y2066">
        <v>0.8</v>
      </c>
      <c r="Z2066">
        <v>0.8</v>
      </c>
      <c r="AA2066">
        <v>0.8</v>
      </c>
      <c r="AB2066" s="7">
        <f t="shared" si="96"/>
        <v>19.200000000000006</v>
      </c>
      <c r="AC2066">
        <f>INDEX(SHELF_days!$C$2:$C$289,MATCH(A2066&amp;"|"&amp;C2066,SHELF_days!$D$2:$D$289,0))</f>
        <v>89</v>
      </c>
      <c r="AD2066" s="8">
        <f t="shared" si="97"/>
        <v>1708.8000000000006</v>
      </c>
      <c r="AE2066" s="7">
        <f t="shared" si="98"/>
        <v>0.8</v>
      </c>
    </row>
    <row r="2067" spans="1:31" x14ac:dyDescent="0.45">
      <c r="A2067" t="s">
        <v>43</v>
      </c>
      <c r="B2067" t="s">
        <v>174</v>
      </c>
      <c r="C2067" t="s">
        <v>135</v>
      </c>
      <c r="D2067">
        <v>0.8</v>
      </c>
      <c r="E2067">
        <v>0.8</v>
      </c>
      <c r="F2067">
        <v>0.8</v>
      </c>
      <c r="G2067">
        <v>0.8</v>
      </c>
      <c r="H2067">
        <v>0.8</v>
      </c>
      <c r="I2067">
        <v>0.8</v>
      </c>
      <c r="J2067">
        <v>0.8</v>
      </c>
      <c r="K2067">
        <v>0.8</v>
      </c>
      <c r="L2067">
        <v>0.8</v>
      </c>
      <c r="M2067">
        <v>0.8</v>
      </c>
      <c r="N2067">
        <v>0.8</v>
      </c>
      <c r="O2067">
        <v>0.8</v>
      </c>
      <c r="P2067">
        <v>0.8</v>
      </c>
      <c r="Q2067">
        <v>0.8</v>
      </c>
      <c r="R2067">
        <v>0.8</v>
      </c>
      <c r="S2067">
        <v>0.8</v>
      </c>
      <c r="T2067">
        <v>0.8</v>
      </c>
      <c r="U2067">
        <v>0.8</v>
      </c>
      <c r="V2067">
        <v>0.8</v>
      </c>
      <c r="W2067">
        <v>0.8</v>
      </c>
      <c r="X2067">
        <v>0.8</v>
      </c>
      <c r="Y2067">
        <v>0.8</v>
      </c>
      <c r="Z2067">
        <v>0.8</v>
      </c>
      <c r="AA2067">
        <v>0.8</v>
      </c>
      <c r="AB2067" s="7">
        <f t="shared" si="96"/>
        <v>19.200000000000006</v>
      </c>
      <c r="AC2067">
        <f>INDEX(SHELF_days!$C$2:$C$289,MATCH(A2067&amp;"|"&amp;C2067,SHELF_days!$D$2:$D$289,0))</f>
        <v>102</v>
      </c>
      <c r="AD2067" s="8">
        <f t="shared" si="97"/>
        <v>1958.4000000000005</v>
      </c>
      <c r="AE2067" s="7">
        <f t="shared" si="98"/>
        <v>0.8</v>
      </c>
    </row>
    <row r="2068" spans="1:31" x14ac:dyDescent="0.45">
      <c r="A2068" t="s">
        <v>43</v>
      </c>
      <c r="B2068" t="s">
        <v>174</v>
      </c>
      <c r="C2068" t="s">
        <v>136</v>
      </c>
      <c r="D2068">
        <v>0.8</v>
      </c>
      <c r="E2068">
        <v>0.8</v>
      </c>
      <c r="F2068">
        <v>0.8</v>
      </c>
      <c r="G2068">
        <v>0.8</v>
      </c>
      <c r="H2068">
        <v>0.8</v>
      </c>
      <c r="I2068">
        <v>0.8</v>
      </c>
      <c r="J2068">
        <v>0.8</v>
      </c>
      <c r="K2068">
        <v>0.8</v>
      </c>
      <c r="L2068">
        <v>0.8</v>
      </c>
      <c r="M2068">
        <v>0.8</v>
      </c>
      <c r="N2068">
        <v>0.8</v>
      </c>
      <c r="O2068">
        <v>0.8</v>
      </c>
      <c r="P2068">
        <v>0.8</v>
      </c>
      <c r="Q2068">
        <v>0.8</v>
      </c>
      <c r="R2068">
        <v>0.8</v>
      </c>
      <c r="S2068">
        <v>0.8</v>
      </c>
      <c r="T2068">
        <v>0.8</v>
      </c>
      <c r="U2068">
        <v>0.8</v>
      </c>
      <c r="V2068">
        <v>0.8</v>
      </c>
      <c r="W2068">
        <v>0.8</v>
      </c>
      <c r="X2068">
        <v>0.8</v>
      </c>
      <c r="Y2068">
        <v>0.8</v>
      </c>
      <c r="Z2068">
        <v>0.8</v>
      </c>
      <c r="AA2068">
        <v>0.8</v>
      </c>
      <c r="AB2068" s="7">
        <f t="shared" si="96"/>
        <v>19.200000000000006</v>
      </c>
      <c r="AC2068">
        <f>INDEX(SHELF_days!$C$2:$C$289,MATCH(A2068&amp;"|"&amp;C2068,SHELF_days!$D$2:$D$289,0))</f>
        <v>107</v>
      </c>
      <c r="AD2068" s="8">
        <f t="shared" si="97"/>
        <v>2054.4000000000005</v>
      </c>
      <c r="AE2068" s="7">
        <f t="shared" si="98"/>
        <v>0.8</v>
      </c>
    </row>
    <row r="2069" spans="1:31" x14ac:dyDescent="0.45">
      <c r="A2069" t="s">
        <v>43</v>
      </c>
      <c r="B2069" t="s">
        <v>174</v>
      </c>
      <c r="C2069" t="s">
        <v>137</v>
      </c>
      <c r="D2069">
        <v>0.8</v>
      </c>
      <c r="E2069">
        <v>0.8</v>
      </c>
      <c r="F2069">
        <v>0.8</v>
      </c>
      <c r="G2069">
        <v>0.8</v>
      </c>
      <c r="H2069">
        <v>0.8</v>
      </c>
      <c r="I2069">
        <v>0.8</v>
      </c>
      <c r="J2069">
        <v>0.8</v>
      </c>
      <c r="K2069">
        <v>0.8</v>
      </c>
      <c r="L2069">
        <v>0.8</v>
      </c>
      <c r="M2069">
        <v>0.8</v>
      </c>
      <c r="N2069">
        <v>0.8</v>
      </c>
      <c r="O2069">
        <v>0.8</v>
      </c>
      <c r="P2069">
        <v>0.8</v>
      </c>
      <c r="Q2069">
        <v>0.8</v>
      </c>
      <c r="R2069">
        <v>0.8</v>
      </c>
      <c r="S2069">
        <v>0.8</v>
      </c>
      <c r="T2069">
        <v>0.8</v>
      </c>
      <c r="U2069">
        <v>0.8</v>
      </c>
      <c r="V2069">
        <v>0.8</v>
      </c>
      <c r="W2069">
        <v>0.8</v>
      </c>
      <c r="X2069">
        <v>0.8</v>
      </c>
      <c r="Y2069">
        <v>0.8</v>
      </c>
      <c r="Z2069">
        <v>0.8</v>
      </c>
      <c r="AA2069">
        <v>0.8</v>
      </c>
      <c r="AB2069" s="7">
        <f t="shared" si="96"/>
        <v>19.200000000000006</v>
      </c>
      <c r="AC2069">
        <f>INDEX(SHELF_days!$C$2:$C$289,MATCH(A2069&amp;"|"&amp;C2069,SHELF_days!$D$2:$D$289,0))</f>
        <v>49</v>
      </c>
      <c r="AD2069" s="8">
        <f t="shared" si="97"/>
        <v>940.8000000000003</v>
      </c>
      <c r="AE2069" s="7">
        <f t="shared" si="98"/>
        <v>0.8</v>
      </c>
    </row>
    <row r="2070" spans="1:31" x14ac:dyDescent="0.45">
      <c r="A2070" t="s">
        <v>43</v>
      </c>
      <c r="B2070" t="s">
        <v>174</v>
      </c>
      <c r="C2070" t="s">
        <v>138</v>
      </c>
      <c r="D2070">
        <v>0.8</v>
      </c>
      <c r="E2070">
        <v>0.8</v>
      </c>
      <c r="F2070">
        <v>0.8</v>
      </c>
      <c r="G2070">
        <v>0.8</v>
      </c>
      <c r="H2070">
        <v>0.8</v>
      </c>
      <c r="I2070">
        <v>0.8</v>
      </c>
      <c r="J2070">
        <v>0.8</v>
      </c>
      <c r="K2070">
        <v>0.8</v>
      </c>
      <c r="L2070">
        <v>0.8</v>
      </c>
      <c r="M2070">
        <v>0.8</v>
      </c>
      <c r="N2070">
        <v>0.8</v>
      </c>
      <c r="O2070">
        <v>0.8</v>
      </c>
      <c r="P2070">
        <v>0.8</v>
      </c>
      <c r="Q2070">
        <v>0.8</v>
      </c>
      <c r="R2070">
        <v>0.8</v>
      </c>
      <c r="S2070">
        <v>0.8</v>
      </c>
      <c r="T2070">
        <v>0.8</v>
      </c>
      <c r="U2070">
        <v>0.8</v>
      </c>
      <c r="V2070">
        <v>0.8</v>
      </c>
      <c r="W2070">
        <v>0.8</v>
      </c>
      <c r="X2070">
        <v>0.8</v>
      </c>
      <c r="Y2070">
        <v>0.8</v>
      </c>
      <c r="Z2070">
        <v>0.8</v>
      </c>
      <c r="AA2070">
        <v>0.8</v>
      </c>
      <c r="AB2070" s="7">
        <f t="shared" si="96"/>
        <v>19.200000000000006</v>
      </c>
      <c r="AC2070">
        <f>INDEX(SHELF_days!$C$2:$C$289,MATCH(A2070&amp;"|"&amp;C2070,SHELF_days!$D$2:$D$289,0))</f>
        <v>7</v>
      </c>
      <c r="AD2070" s="8">
        <f t="shared" si="97"/>
        <v>134.40000000000003</v>
      </c>
      <c r="AE2070" s="7">
        <f t="shared" si="98"/>
        <v>0.8</v>
      </c>
    </row>
    <row r="2071" spans="1:31" x14ac:dyDescent="0.45">
      <c r="A2071" t="s">
        <v>43</v>
      </c>
      <c r="B2071" t="s">
        <v>174</v>
      </c>
      <c r="C2071" t="s">
        <v>139</v>
      </c>
      <c r="D2071">
        <v>0.8</v>
      </c>
      <c r="E2071">
        <v>0.8</v>
      </c>
      <c r="F2071">
        <v>0.8</v>
      </c>
      <c r="G2071">
        <v>0.8</v>
      </c>
      <c r="H2071">
        <v>0.8</v>
      </c>
      <c r="I2071">
        <v>0.8</v>
      </c>
      <c r="J2071">
        <v>0.8</v>
      </c>
      <c r="K2071">
        <v>0.8</v>
      </c>
      <c r="L2071">
        <v>0.8</v>
      </c>
      <c r="M2071">
        <v>0.8</v>
      </c>
      <c r="N2071">
        <v>0.8</v>
      </c>
      <c r="O2071">
        <v>0.8</v>
      </c>
      <c r="P2071">
        <v>0.8</v>
      </c>
      <c r="Q2071">
        <v>0.8</v>
      </c>
      <c r="R2071">
        <v>0.8</v>
      </c>
      <c r="S2071">
        <v>0.8</v>
      </c>
      <c r="T2071">
        <v>0.8</v>
      </c>
      <c r="U2071">
        <v>0.8</v>
      </c>
      <c r="V2071">
        <v>0.8</v>
      </c>
      <c r="W2071">
        <v>0.8</v>
      </c>
      <c r="X2071">
        <v>0.8</v>
      </c>
      <c r="Y2071">
        <v>0.8</v>
      </c>
      <c r="Z2071">
        <v>0.8</v>
      </c>
      <c r="AA2071">
        <v>0.8</v>
      </c>
      <c r="AB2071" s="7">
        <f t="shared" si="96"/>
        <v>19.200000000000006</v>
      </c>
      <c r="AC2071">
        <f>INDEX(SHELF_days!$C$2:$C$289,MATCH(A2071&amp;"|"&amp;C2071,SHELF_days!$D$2:$D$289,0))</f>
        <v>11</v>
      </c>
      <c r="AD2071" s="8">
        <f t="shared" si="97"/>
        <v>211.20000000000007</v>
      </c>
      <c r="AE2071" s="7">
        <f t="shared" si="98"/>
        <v>0.8</v>
      </c>
    </row>
    <row r="2072" spans="1:31" x14ac:dyDescent="0.45">
      <c r="A2072" t="s">
        <v>43</v>
      </c>
      <c r="B2072" t="s">
        <v>175</v>
      </c>
      <c r="C2072" t="s">
        <v>134</v>
      </c>
      <c r="D2072">
        <v>8.5172005649924026E-2</v>
      </c>
      <c r="E2072">
        <v>8.0488917734696033E-2</v>
      </c>
      <c r="F2072">
        <v>7.8992991217372854E-2</v>
      </c>
      <c r="G2072">
        <v>7.8982825324648051E-2</v>
      </c>
      <c r="H2072">
        <v>7.9513608147825127E-2</v>
      </c>
      <c r="I2072">
        <v>8.5162455871909792E-2</v>
      </c>
      <c r="J2072">
        <v>8.5784115614899542E-2</v>
      </c>
      <c r="K2072">
        <v>9.2365761010824124E-2</v>
      </c>
      <c r="L2072">
        <v>8.811025670474866E-2</v>
      </c>
      <c r="M2072">
        <v>9.3148842807989601E-2</v>
      </c>
      <c r="N2072">
        <v>0.1007322907233407</v>
      </c>
      <c r="O2072">
        <v>0.1039025089667041</v>
      </c>
      <c r="P2072">
        <v>0.1053799520427095</v>
      </c>
      <c r="Q2072">
        <v>0.1062323467448168</v>
      </c>
      <c r="R2072">
        <v>0.10703113946710251</v>
      </c>
      <c r="S2072">
        <v>0.11192124192509011</v>
      </c>
      <c r="T2072">
        <v>0.12901719291466329</v>
      </c>
      <c r="U2072">
        <v>0.1523161868105008</v>
      </c>
      <c r="V2072">
        <v>0.15811536652397051</v>
      </c>
      <c r="W2072">
        <v>0.13649928996012159</v>
      </c>
      <c r="X2072">
        <v>0.12784965553808689</v>
      </c>
      <c r="Y2072">
        <v>0.1137449414684495</v>
      </c>
      <c r="Z2072">
        <v>9.9433520913407694E-2</v>
      </c>
      <c r="AA2072">
        <v>0.1063195269763659</v>
      </c>
      <c r="AB2072" s="7">
        <f t="shared" si="96"/>
        <v>2.5062169410601673</v>
      </c>
      <c r="AC2072">
        <f>INDEX(SHELF_days!$C$2:$C$289,MATCH(A2072&amp;"|"&amp;C2072,SHELF_days!$D$2:$D$289,0))</f>
        <v>89</v>
      </c>
      <c r="AD2072" s="8">
        <f t="shared" si="97"/>
        <v>223.0533077543549</v>
      </c>
      <c r="AE2072" s="7">
        <f t="shared" si="98"/>
        <v>0.15811536652397051</v>
      </c>
    </row>
    <row r="2073" spans="1:31" x14ac:dyDescent="0.45">
      <c r="A2073" t="s">
        <v>43</v>
      </c>
      <c r="B2073" t="s">
        <v>175</v>
      </c>
      <c r="C2073" t="s">
        <v>135</v>
      </c>
      <c r="D2073">
        <v>0.21385583520360349</v>
      </c>
      <c r="E2073">
        <v>0.21355989175077791</v>
      </c>
      <c r="F2073">
        <v>0.20882210855413391</v>
      </c>
      <c r="G2073">
        <v>0.2111982576213263</v>
      </c>
      <c r="H2073">
        <v>0.21955671139886179</v>
      </c>
      <c r="I2073">
        <v>0.2340504143233052</v>
      </c>
      <c r="J2073">
        <v>0.24354829071349099</v>
      </c>
      <c r="K2073">
        <v>0.26462424910822918</v>
      </c>
      <c r="L2073">
        <v>0.29266576484767609</v>
      </c>
      <c r="M2073">
        <v>0.34841333998767188</v>
      </c>
      <c r="N2073">
        <v>0.38601052307312422</v>
      </c>
      <c r="O2073">
        <v>0.41213929257250981</v>
      </c>
      <c r="P2073">
        <v>0.41138559099056332</v>
      </c>
      <c r="Q2073">
        <v>0.40955697763036991</v>
      </c>
      <c r="R2073">
        <v>0.41908092714946038</v>
      </c>
      <c r="S2073">
        <v>0.44564810152764578</v>
      </c>
      <c r="T2073">
        <v>0.45429228454255982</v>
      </c>
      <c r="U2073">
        <v>0.46559081959803089</v>
      </c>
      <c r="V2073">
        <v>0.43997518002729569</v>
      </c>
      <c r="W2073">
        <v>0.40939489415893138</v>
      </c>
      <c r="X2073">
        <v>0.36605893476300883</v>
      </c>
      <c r="Y2073">
        <v>0.29112153674914443</v>
      </c>
      <c r="Z2073">
        <v>0.23063214648535441</v>
      </c>
      <c r="AA2073">
        <v>0.20052789681585839</v>
      </c>
      <c r="AB2073" s="7">
        <f t="shared" si="96"/>
        <v>7.7917099695929339</v>
      </c>
      <c r="AC2073">
        <f>INDEX(SHELF_days!$C$2:$C$289,MATCH(A2073&amp;"|"&amp;C2073,SHELF_days!$D$2:$D$289,0))</f>
        <v>102</v>
      </c>
      <c r="AD2073" s="8">
        <f t="shared" si="97"/>
        <v>794.75441689847923</v>
      </c>
      <c r="AE2073" s="7">
        <f t="shared" si="98"/>
        <v>0.46559081959803089</v>
      </c>
    </row>
    <row r="2074" spans="1:31" x14ac:dyDescent="0.45">
      <c r="A2074" t="s">
        <v>43</v>
      </c>
      <c r="B2074" t="s">
        <v>175</v>
      </c>
      <c r="C2074" t="s">
        <v>136</v>
      </c>
      <c r="D2074">
        <v>0.3172674036293302</v>
      </c>
      <c r="E2074">
        <v>0.30871249828356978</v>
      </c>
      <c r="F2074">
        <v>0.31062938949546759</v>
      </c>
      <c r="G2074">
        <v>0.32057334273050742</v>
      </c>
      <c r="H2074">
        <v>0.34911121759134311</v>
      </c>
      <c r="I2074">
        <v>0.42228695735674898</v>
      </c>
      <c r="J2074">
        <v>0.45796096645784068</v>
      </c>
      <c r="K2074">
        <v>0.47965250843661539</v>
      </c>
      <c r="L2074">
        <v>0.50545072271228708</v>
      </c>
      <c r="M2074">
        <v>0.55412146434243681</v>
      </c>
      <c r="N2074">
        <v>0.58869750808555732</v>
      </c>
      <c r="O2074">
        <v>0.59983064620422466</v>
      </c>
      <c r="P2074">
        <v>0.59897456633001656</v>
      </c>
      <c r="Q2074">
        <v>0.59758398103300148</v>
      </c>
      <c r="R2074">
        <v>0.61038648771810577</v>
      </c>
      <c r="S2074">
        <v>0.65129050170170599</v>
      </c>
      <c r="T2074">
        <v>0.68303361545702512</v>
      </c>
      <c r="U2074">
        <v>0.68416437884669301</v>
      </c>
      <c r="V2074">
        <v>0.67270018559558731</v>
      </c>
      <c r="W2074">
        <v>0.65218706664628978</v>
      </c>
      <c r="X2074">
        <v>0.62119420786603241</v>
      </c>
      <c r="Y2074">
        <v>0.52825329801478704</v>
      </c>
      <c r="Z2074">
        <v>0.42669854885457609</v>
      </c>
      <c r="AA2074">
        <v>0.35932806069948409</v>
      </c>
      <c r="AB2074" s="7">
        <f t="shared" si="96"/>
        <v>12.300089524089236</v>
      </c>
      <c r="AC2074">
        <f>INDEX(SHELF_days!$C$2:$C$289,MATCH(A2074&amp;"|"&amp;C2074,SHELF_days!$D$2:$D$289,0))</f>
        <v>107</v>
      </c>
      <c r="AD2074" s="8">
        <f t="shared" si="97"/>
        <v>1316.1095790775482</v>
      </c>
      <c r="AE2074" s="7">
        <f t="shared" si="98"/>
        <v>0.68416437884669301</v>
      </c>
    </row>
    <row r="2075" spans="1:31" x14ac:dyDescent="0.45">
      <c r="A2075" t="s">
        <v>43</v>
      </c>
      <c r="B2075" t="s">
        <v>175</v>
      </c>
      <c r="C2075" t="s">
        <v>137</v>
      </c>
      <c r="D2075">
        <v>0.44582058572544742</v>
      </c>
      <c r="E2075">
        <v>0.41171594570735259</v>
      </c>
      <c r="F2075">
        <v>0.4083497966991354</v>
      </c>
      <c r="G2075">
        <v>0.43184233863048682</v>
      </c>
      <c r="H2075">
        <v>0.52166860682882166</v>
      </c>
      <c r="I2075">
        <v>0.60550787463022759</v>
      </c>
      <c r="J2075">
        <v>0.63566557064832818</v>
      </c>
      <c r="K2075">
        <v>0.64872842216858095</v>
      </c>
      <c r="L2075">
        <v>0.68985072190427232</v>
      </c>
      <c r="M2075">
        <v>0.72067090469526685</v>
      </c>
      <c r="N2075">
        <v>0.74605802450923531</v>
      </c>
      <c r="O2075">
        <v>0.75930552183612221</v>
      </c>
      <c r="P2075">
        <v>0.75939896380493399</v>
      </c>
      <c r="Q2075">
        <v>0.75745682563879002</v>
      </c>
      <c r="R2075">
        <v>0.76267782570456066</v>
      </c>
      <c r="S2075">
        <v>0.7965413071085361</v>
      </c>
      <c r="T2075">
        <v>0.82397743584339722</v>
      </c>
      <c r="U2075">
        <v>0.82911954179178782</v>
      </c>
      <c r="V2075">
        <v>0.82781471142490559</v>
      </c>
      <c r="W2075">
        <v>0.81237328619555527</v>
      </c>
      <c r="X2075">
        <v>0.79156314425512697</v>
      </c>
      <c r="Y2075">
        <v>0.73656834911372915</v>
      </c>
      <c r="Z2075">
        <v>0.60264642416014391</v>
      </c>
      <c r="AA2075">
        <v>0.4713033856392172</v>
      </c>
      <c r="AB2075" s="7">
        <f t="shared" si="96"/>
        <v>15.996625514663959</v>
      </c>
      <c r="AC2075">
        <f>INDEX(SHELF_days!$C$2:$C$289,MATCH(A2075&amp;"|"&amp;C2075,SHELF_days!$D$2:$D$289,0))</f>
        <v>49</v>
      </c>
      <c r="AD2075" s="8">
        <f t="shared" si="97"/>
        <v>783.83465021853397</v>
      </c>
      <c r="AE2075" s="7">
        <f t="shared" si="98"/>
        <v>0.82911954179178782</v>
      </c>
    </row>
    <row r="2076" spans="1:31" x14ac:dyDescent="0.45">
      <c r="A2076" t="s">
        <v>43</v>
      </c>
      <c r="B2076" t="s">
        <v>175</v>
      </c>
      <c r="C2076" t="s">
        <v>138</v>
      </c>
      <c r="D2076">
        <v>0.70221471702305183</v>
      </c>
      <c r="E2076">
        <v>0.6308597438811111</v>
      </c>
      <c r="F2076">
        <v>0.63951963221225794</v>
      </c>
      <c r="G2076">
        <v>0.68353583531738071</v>
      </c>
      <c r="H2076">
        <v>0.75131483467083771</v>
      </c>
      <c r="I2076">
        <v>0.78859034676831563</v>
      </c>
      <c r="J2076">
        <v>0.819383671987436</v>
      </c>
      <c r="K2076">
        <v>0.86175484881527187</v>
      </c>
      <c r="L2076">
        <v>0.92525677984778254</v>
      </c>
      <c r="M2076">
        <v>0.9748229882741335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1</v>
      </c>
      <c r="V2076">
        <v>1</v>
      </c>
      <c r="W2076">
        <v>1</v>
      </c>
      <c r="X2076">
        <v>1</v>
      </c>
      <c r="Y2076">
        <v>1</v>
      </c>
      <c r="Z2076">
        <v>0.91958143919114244</v>
      </c>
      <c r="AA2076">
        <v>0.7842858613427478</v>
      </c>
      <c r="AB2076" s="7">
        <f t="shared" si="96"/>
        <v>21.481120699331466</v>
      </c>
      <c r="AC2076">
        <f>INDEX(SHELF_days!$C$2:$C$289,MATCH(A2076&amp;"|"&amp;C2076,SHELF_days!$D$2:$D$289,0))</f>
        <v>7</v>
      </c>
      <c r="AD2076" s="8">
        <f t="shared" si="97"/>
        <v>150.36784489532027</v>
      </c>
      <c r="AE2076" s="7">
        <f t="shared" si="98"/>
        <v>1</v>
      </c>
    </row>
    <row r="2077" spans="1:31" x14ac:dyDescent="0.45">
      <c r="A2077" t="s">
        <v>43</v>
      </c>
      <c r="B2077" t="s">
        <v>175</v>
      </c>
      <c r="C2077" t="s">
        <v>139</v>
      </c>
      <c r="D2077">
        <v>0.34353382844271751</v>
      </c>
      <c r="E2077">
        <v>0.34368836121422008</v>
      </c>
      <c r="F2077">
        <v>0.35043546141515353</v>
      </c>
      <c r="G2077">
        <v>0.41702911607659998</v>
      </c>
      <c r="H2077">
        <v>0.49360010435619811</v>
      </c>
      <c r="I2077">
        <v>0.57252647116918443</v>
      </c>
      <c r="J2077">
        <v>0.62503521144737495</v>
      </c>
      <c r="K2077">
        <v>0.63994014650521813</v>
      </c>
      <c r="L2077">
        <v>0.63911015597440501</v>
      </c>
      <c r="M2077">
        <v>0.69946018817433042</v>
      </c>
      <c r="N2077">
        <v>0.7087695414253411</v>
      </c>
      <c r="O2077">
        <v>0.73438210206988885</v>
      </c>
      <c r="P2077">
        <v>0.73192453251018419</v>
      </c>
      <c r="Q2077">
        <v>0.69593335153438929</v>
      </c>
      <c r="R2077">
        <v>0.69603055763259269</v>
      </c>
      <c r="S2077">
        <v>0.79876494111322394</v>
      </c>
      <c r="T2077">
        <v>0.84731066354158668</v>
      </c>
      <c r="U2077">
        <v>0.85648542373354652</v>
      </c>
      <c r="V2077">
        <v>0.85648542373354652</v>
      </c>
      <c r="W2077">
        <v>0.85648542373354652</v>
      </c>
      <c r="X2077">
        <v>0.85648542373354652</v>
      </c>
      <c r="Y2077">
        <v>0.85648542373354652</v>
      </c>
      <c r="Z2077">
        <v>0.81823607032256673</v>
      </c>
      <c r="AA2077">
        <v>0.72158329913978447</v>
      </c>
      <c r="AB2077" s="7">
        <f t="shared" si="96"/>
        <v>16.159721222732696</v>
      </c>
      <c r="AC2077">
        <f>INDEX(SHELF_days!$C$2:$C$289,MATCH(A2077&amp;"|"&amp;C2077,SHELF_days!$D$2:$D$289,0))</f>
        <v>11</v>
      </c>
      <c r="AD2077" s="8">
        <f t="shared" si="97"/>
        <v>177.75693345005965</v>
      </c>
      <c r="AE2077" s="7">
        <f t="shared" si="98"/>
        <v>0.85648542373354652</v>
      </c>
    </row>
    <row r="2078" spans="1:31" x14ac:dyDescent="0.45">
      <c r="A2078" t="s">
        <v>43</v>
      </c>
      <c r="B2078" t="s">
        <v>176</v>
      </c>
      <c r="C2078" t="s">
        <v>134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 s="7">
        <f t="shared" si="96"/>
        <v>0</v>
      </c>
      <c r="AC2078">
        <f>INDEX(SHELF_days!$C$2:$C$289,MATCH(A2078&amp;"|"&amp;C2078,SHELF_days!$D$2:$D$289,0))</f>
        <v>89</v>
      </c>
      <c r="AD2078" s="8">
        <f t="shared" si="97"/>
        <v>0</v>
      </c>
      <c r="AE2078" s="7">
        <f t="shared" si="98"/>
        <v>0</v>
      </c>
    </row>
    <row r="2079" spans="1:31" x14ac:dyDescent="0.45">
      <c r="A2079" t="s">
        <v>43</v>
      </c>
      <c r="B2079" t="s">
        <v>176</v>
      </c>
      <c r="C2079" t="s">
        <v>135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 s="7">
        <f t="shared" si="96"/>
        <v>0</v>
      </c>
      <c r="AC2079">
        <f>INDEX(SHELF_days!$C$2:$C$289,MATCH(A2079&amp;"|"&amp;C2079,SHELF_days!$D$2:$D$289,0))</f>
        <v>102</v>
      </c>
      <c r="AD2079" s="8">
        <f t="shared" si="97"/>
        <v>0</v>
      </c>
      <c r="AE2079" s="7">
        <f t="shared" si="98"/>
        <v>0</v>
      </c>
    </row>
    <row r="2080" spans="1:31" x14ac:dyDescent="0.45">
      <c r="A2080" t="s">
        <v>43</v>
      </c>
      <c r="B2080" t="s">
        <v>176</v>
      </c>
      <c r="C2080" t="s">
        <v>136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 s="7">
        <f t="shared" si="96"/>
        <v>0</v>
      </c>
      <c r="AC2080">
        <f>INDEX(SHELF_days!$C$2:$C$289,MATCH(A2080&amp;"|"&amp;C2080,SHELF_days!$D$2:$D$289,0))</f>
        <v>107</v>
      </c>
      <c r="AD2080" s="8">
        <f t="shared" si="97"/>
        <v>0</v>
      </c>
      <c r="AE2080" s="7">
        <f t="shared" si="98"/>
        <v>0</v>
      </c>
    </row>
    <row r="2081" spans="1:31" x14ac:dyDescent="0.45">
      <c r="A2081" t="s">
        <v>43</v>
      </c>
      <c r="B2081" t="s">
        <v>176</v>
      </c>
      <c r="C2081" t="s">
        <v>137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 s="7">
        <f t="shared" si="96"/>
        <v>0</v>
      </c>
      <c r="AC2081">
        <f>INDEX(SHELF_days!$C$2:$C$289,MATCH(A2081&amp;"|"&amp;C2081,SHELF_days!$D$2:$D$289,0))</f>
        <v>49</v>
      </c>
      <c r="AD2081" s="8">
        <f t="shared" si="97"/>
        <v>0</v>
      </c>
      <c r="AE2081" s="7">
        <f t="shared" si="98"/>
        <v>0</v>
      </c>
    </row>
    <row r="2082" spans="1:31" x14ac:dyDescent="0.45">
      <c r="A2082" t="s">
        <v>43</v>
      </c>
      <c r="B2082" t="s">
        <v>176</v>
      </c>
      <c r="C2082" t="s">
        <v>138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 s="7">
        <f t="shared" si="96"/>
        <v>0</v>
      </c>
      <c r="AC2082">
        <f>INDEX(SHELF_days!$C$2:$C$289,MATCH(A2082&amp;"|"&amp;C2082,SHELF_days!$D$2:$D$289,0))</f>
        <v>7</v>
      </c>
      <c r="AD2082" s="8">
        <f t="shared" si="97"/>
        <v>0</v>
      </c>
      <c r="AE2082" s="7">
        <f t="shared" si="98"/>
        <v>0</v>
      </c>
    </row>
    <row r="2083" spans="1:31" x14ac:dyDescent="0.45">
      <c r="A2083" t="s">
        <v>43</v>
      </c>
      <c r="B2083" t="s">
        <v>176</v>
      </c>
      <c r="C2083" t="s">
        <v>139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 s="7">
        <f t="shared" si="96"/>
        <v>0</v>
      </c>
      <c r="AC2083">
        <f>INDEX(SHELF_days!$C$2:$C$289,MATCH(A2083&amp;"|"&amp;C2083,SHELF_days!$D$2:$D$289,0))</f>
        <v>11</v>
      </c>
      <c r="AD2083" s="8">
        <f t="shared" si="97"/>
        <v>0</v>
      </c>
      <c r="AE2083" s="7">
        <f t="shared" si="98"/>
        <v>0</v>
      </c>
    </row>
    <row r="2084" spans="1:31" x14ac:dyDescent="0.45">
      <c r="A2084" t="s">
        <v>43</v>
      </c>
      <c r="B2084" t="s">
        <v>177</v>
      </c>
      <c r="C2084" t="s">
        <v>134</v>
      </c>
      <c r="D2084">
        <v>0.1527862374210418</v>
      </c>
      <c r="E2084">
        <v>0.1279537348129072</v>
      </c>
      <c r="F2084">
        <v>0.10027781587559691</v>
      </c>
      <c r="G2084">
        <v>0.1042585987364429</v>
      </c>
      <c r="H2084">
        <v>0.13326144529403519</v>
      </c>
      <c r="I2084">
        <v>0.15221755415520671</v>
      </c>
      <c r="J2084">
        <v>0.2001765095739704</v>
      </c>
      <c r="K2084">
        <v>0.1960061656245127</v>
      </c>
      <c r="L2084">
        <v>0.18614898901670349</v>
      </c>
      <c r="M2084">
        <v>0.21003368618177959</v>
      </c>
      <c r="N2084">
        <v>0.21079193053622641</v>
      </c>
      <c r="O2084">
        <v>0.19297318820672529</v>
      </c>
      <c r="P2084">
        <v>0.19240450494089009</v>
      </c>
      <c r="Q2084">
        <v>0.20245124263731101</v>
      </c>
      <c r="R2084">
        <v>0.20320948699175781</v>
      </c>
      <c r="S2084">
        <v>0.21249798033373191</v>
      </c>
      <c r="T2084">
        <v>0.24642941519522879</v>
      </c>
      <c r="U2084">
        <v>0.30841589117125928</v>
      </c>
      <c r="V2084">
        <v>0.32642419458937222</v>
      </c>
      <c r="W2084">
        <v>0.32168516737407937</v>
      </c>
      <c r="X2084">
        <v>0.29799003129761509</v>
      </c>
      <c r="Y2084">
        <v>0.248893709347181</v>
      </c>
      <c r="Z2084">
        <v>0.21496227448568411</v>
      </c>
      <c r="AA2084">
        <v>0.18690723337115039</v>
      </c>
      <c r="AB2084" s="7">
        <f t="shared" si="96"/>
        <v>4.9291569871704093</v>
      </c>
      <c r="AC2084">
        <f>INDEX(SHELF_days!$C$2:$C$289,MATCH(A2084&amp;"|"&amp;C2084,SHELF_days!$D$2:$D$289,0))</f>
        <v>89</v>
      </c>
      <c r="AD2084" s="8">
        <f t="shared" si="97"/>
        <v>438.69497185816641</v>
      </c>
      <c r="AE2084" s="7">
        <f t="shared" si="98"/>
        <v>0.32642419458937222</v>
      </c>
    </row>
    <row r="2085" spans="1:31" x14ac:dyDescent="0.45">
      <c r="A2085" t="s">
        <v>43</v>
      </c>
      <c r="B2085" t="s">
        <v>177</v>
      </c>
      <c r="C2085" t="s">
        <v>135</v>
      </c>
      <c r="D2085">
        <v>0.23685472177829189</v>
      </c>
      <c r="E2085">
        <v>0.21601415268327459</v>
      </c>
      <c r="F2085">
        <v>0.21617955402529859</v>
      </c>
      <c r="G2085">
        <v>0.22891545736114249</v>
      </c>
      <c r="H2085">
        <v>0.26282273247605159</v>
      </c>
      <c r="I2085">
        <v>0.29689540893298472</v>
      </c>
      <c r="J2085">
        <v>0.34734281825028851</v>
      </c>
      <c r="K2085">
        <v>0.38108469202317358</v>
      </c>
      <c r="L2085">
        <v>0.3696719994235213</v>
      </c>
      <c r="M2085">
        <v>0.41482656579605881</v>
      </c>
      <c r="N2085">
        <v>0.41896159934665739</v>
      </c>
      <c r="O2085">
        <v>0.42309663289725608</v>
      </c>
      <c r="P2085">
        <v>0.41863079666260961</v>
      </c>
      <c r="Q2085">
        <v>0.40572949198474167</v>
      </c>
      <c r="R2085">
        <v>0.3977902275675923</v>
      </c>
      <c r="S2085">
        <v>0.40225606380223888</v>
      </c>
      <c r="T2085">
        <v>0.40308307051235859</v>
      </c>
      <c r="U2085">
        <v>0.41499196713808267</v>
      </c>
      <c r="V2085">
        <v>0.41069153224546018</v>
      </c>
      <c r="W2085">
        <v>0.39398599670104151</v>
      </c>
      <c r="X2085">
        <v>0.37711505981459892</v>
      </c>
      <c r="Y2085">
        <v>0.33890734980706722</v>
      </c>
      <c r="Z2085">
        <v>0.30549627871822987</v>
      </c>
      <c r="AA2085">
        <v>0.2323888855436454</v>
      </c>
      <c r="AB2085" s="7">
        <f t="shared" si="96"/>
        <v>8.3137330554916673</v>
      </c>
      <c r="AC2085">
        <f>INDEX(SHELF_days!$C$2:$C$289,MATCH(A2085&amp;"|"&amp;C2085,SHELF_days!$D$2:$D$289,0))</f>
        <v>102</v>
      </c>
      <c r="AD2085" s="8">
        <f t="shared" si="97"/>
        <v>848.00077166015012</v>
      </c>
      <c r="AE2085" s="7">
        <f t="shared" si="98"/>
        <v>0.42309663289725608</v>
      </c>
    </row>
    <row r="2086" spans="1:31" x14ac:dyDescent="0.45">
      <c r="A2086" t="s">
        <v>43</v>
      </c>
      <c r="B2086" t="s">
        <v>177</v>
      </c>
      <c r="C2086" t="s">
        <v>136</v>
      </c>
      <c r="D2086">
        <v>0.34593304232574801</v>
      </c>
      <c r="E2086">
        <v>0.34593304232574801</v>
      </c>
      <c r="F2086">
        <v>0.35775846537699268</v>
      </c>
      <c r="G2086">
        <v>0.37021457765763732</v>
      </c>
      <c r="H2086">
        <v>0.37368336841933569</v>
      </c>
      <c r="I2086">
        <v>0.40159136682027352</v>
      </c>
      <c r="J2086">
        <v>0.40663688065547121</v>
      </c>
      <c r="K2086">
        <v>0.40253740066437299</v>
      </c>
      <c r="L2086">
        <v>0.41073636064656938</v>
      </c>
      <c r="M2086">
        <v>0.41073636064656938</v>
      </c>
      <c r="N2086">
        <v>0.41467816833031768</v>
      </c>
      <c r="O2086">
        <v>0.42287712831251412</v>
      </c>
      <c r="P2086">
        <v>0.43454487905640898</v>
      </c>
      <c r="Q2086">
        <v>0.43454487905640898</v>
      </c>
      <c r="R2086">
        <v>0.43060307137266068</v>
      </c>
      <c r="S2086">
        <v>0.43454487905640898</v>
      </c>
      <c r="T2086">
        <v>0.43060307137266068</v>
      </c>
      <c r="U2086">
        <v>0.43454487905640898</v>
      </c>
      <c r="V2086">
        <v>0.43060307137266068</v>
      </c>
      <c r="W2086">
        <v>0.41483584063766771</v>
      </c>
      <c r="X2086">
        <v>0.41089403295391941</v>
      </c>
      <c r="Y2086">
        <v>0.39512680221892632</v>
      </c>
      <c r="Z2086">
        <v>0.37888655456188342</v>
      </c>
      <c r="AA2086">
        <v>0.35886217152844219</v>
      </c>
      <c r="AB2086" s="7">
        <f t="shared" si="96"/>
        <v>9.6519102944260062</v>
      </c>
      <c r="AC2086">
        <f>INDEX(SHELF_days!$C$2:$C$289,MATCH(A2086&amp;"|"&amp;C2086,SHELF_days!$D$2:$D$289,0))</f>
        <v>107</v>
      </c>
      <c r="AD2086" s="8">
        <f t="shared" si="97"/>
        <v>1032.7544015035826</v>
      </c>
      <c r="AE2086" s="7">
        <f t="shared" si="98"/>
        <v>0.43454487905640898</v>
      </c>
    </row>
    <row r="2087" spans="1:31" x14ac:dyDescent="0.45">
      <c r="A2087" t="s">
        <v>43</v>
      </c>
      <c r="B2087" t="s">
        <v>177</v>
      </c>
      <c r="C2087" t="s">
        <v>137</v>
      </c>
      <c r="D2087">
        <v>0.42865951884940839</v>
      </c>
      <c r="E2087">
        <v>0.42865951884940839</v>
      </c>
      <c r="F2087">
        <v>0.42865951884940839</v>
      </c>
      <c r="G2087">
        <v>0.42865951884940839</v>
      </c>
      <c r="H2087">
        <v>0.43726713970983838</v>
      </c>
      <c r="I2087">
        <v>0.43726713970983838</v>
      </c>
      <c r="J2087">
        <v>0.43726713970983838</v>
      </c>
      <c r="K2087">
        <v>0.43726713970983838</v>
      </c>
      <c r="L2087">
        <v>0.43726713970983838</v>
      </c>
      <c r="M2087">
        <v>0.43726713970983838</v>
      </c>
      <c r="N2087">
        <v>0.43726713970983838</v>
      </c>
      <c r="O2087">
        <v>0.43726713970983838</v>
      </c>
      <c r="P2087">
        <v>0.43726713970983838</v>
      </c>
      <c r="Q2087">
        <v>0.43726713970983838</v>
      </c>
      <c r="R2087">
        <v>0.43726713970983838</v>
      </c>
      <c r="S2087">
        <v>0.43726713970983838</v>
      </c>
      <c r="T2087">
        <v>0.43726713970983838</v>
      </c>
      <c r="U2087">
        <v>0.43726713970983838</v>
      </c>
      <c r="V2087">
        <v>0.43726713970983838</v>
      </c>
      <c r="W2087">
        <v>0.43726713970983838</v>
      </c>
      <c r="X2087">
        <v>0.43726713970983838</v>
      </c>
      <c r="Y2087">
        <v>0.43726713970983838</v>
      </c>
      <c r="Z2087">
        <v>0.43726713970983838</v>
      </c>
      <c r="AA2087">
        <v>0.43726713970983838</v>
      </c>
      <c r="AB2087" s="7">
        <f t="shared" si="96"/>
        <v>10.459980869594403</v>
      </c>
      <c r="AC2087">
        <f>INDEX(SHELF_days!$C$2:$C$289,MATCH(A2087&amp;"|"&amp;C2087,SHELF_days!$D$2:$D$289,0))</f>
        <v>49</v>
      </c>
      <c r="AD2087" s="8">
        <f t="shared" si="97"/>
        <v>512.53906261012571</v>
      </c>
      <c r="AE2087" s="7">
        <f t="shared" si="98"/>
        <v>0.43726713970983838</v>
      </c>
    </row>
    <row r="2088" spans="1:31" x14ac:dyDescent="0.45">
      <c r="A2088" t="s">
        <v>43</v>
      </c>
      <c r="B2088" t="s">
        <v>177</v>
      </c>
      <c r="C2088" t="s">
        <v>138</v>
      </c>
      <c r="D2088">
        <v>0.45551529593394968</v>
      </c>
      <c r="E2088">
        <v>0.45551529593394968</v>
      </c>
      <c r="F2088">
        <v>0.45551529593394968</v>
      </c>
      <c r="G2088">
        <v>0.45551529593394968</v>
      </c>
      <c r="H2088">
        <v>0.45551529593394968</v>
      </c>
      <c r="I2088">
        <v>0.45551529593394968</v>
      </c>
      <c r="J2088">
        <v>0.45551529593394968</v>
      </c>
      <c r="K2088">
        <v>0.45551529593394968</v>
      </c>
      <c r="L2088">
        <v>0.45551529593394968</v>
      </c>
      <c r="M2088">
        <v>0.45551529593394968</v>
      </c>
      <c r="N2088">
        <v>0.45551529593394968</v>
      </c>
      <c r="O2088">
        <v>0.45551529593394968</v>
      </c>
      <c r="P2088">
        <v>0.45551529593394968</v>
      </c>
      <c r="Q2088">
        <v>0.45551529593394968</v>
      </c>
      <c r="R2088">
        <v>0.45551529593394968</v>
      </c>
      <c r="S2088">
        <v>0.45551529593394968</v>
      </c>
      <c r="T2088">
        <v>0.45551529593394968</v>
      </c>
      <c r="U2088">
        <v>0.45551529593394968</v>
      </c>
      <c r="V2088">
        <v>0.45551529593394968</v>
      </c>
      <c r="W2088">
        <v>0.45551529593394968</v>
      </c>
      <c r="X2088">
        <v>0.45551529593394968</v>
      </c>
      <c r="Y2088">
        <v>0.45551529593394968</v>
      </c>
      <c r="Z2088">
        <v>0.45551529593394968</v>
      </c>
      <c r="AA2088">
        <v>0.45551529593394968</v>
      </c>
      <c r="AB2088" s="7">
        <f t="shared" si="96"/>
        <v>10.932367102414789</v>
      </c>
      <c r="AC2088">
        <f>INDEX(SHELF_days!$C$2:$C$289,MATCH(A2088&amp;"|"&amp;C2088,SHELF_days!$D$2:$D$289,0))</f>
        <v>7</v>
      </c>
      <c r="AD2088" s="8">
        <f t="shared" si="97"/>
        <v>76.526569716903523</v>
      </c>
      <c r="AE2088" s="7">
        <f t="shared" si="98"/>
        <v>0.45551529593394968</v>
      </c>
    </row>
    <row r="2089" spans="1:31" x14ac:dyDescent="0.45">
      <c r="A2089" t="s">
        <v>43</v>
      </c>
      <c r="B2089" t="s">
        <v>177</v>
      </c>
      <c r="C2089" t="s">
        <v>139</v>
      </c>
      <c r="D2089">
        <v>0.34508734540450742</v>
      </c>
      <c r="E2089">
        <v>0.34508734540450742</v>
      </c>
      <c r="F2089">
        <v>0.34508734540450742</v>
      </c>
      <c r="G2089">
        <v>0.34508734540450742</v>
      </c>
      <c r="H2089">
        <v>0.38343038378278599</v>
      </c>
      <c r="I2089">
        <v>0.42177342216106462</v>
      </c>
      <c r="J2089">
        <v>0.42177342216106462</v>
      </c>
      <c r="K2089">
        <v>0.42177342216106462</v>
      </c>
      <c r="L2089">
        <v>0.42177342216106462</v>
      </c>
      <c r="M2089">
        <v>0.42177342216106462</v>
      </c>
      <c r="N2089">
        <v>0.42177342216106462</v>
      </c>
      <c r="O2089">
        <v>0.42177342216106462</v>
      </c>
      <c r="P2089">
        <v>0.42177342216106462</v>
      </c>
      <c r="Q2089">
        <v>0.42177342216106462</v>
      </c>
      <c r="R2089">
        <v>0.42177342216106462</v>
      </c>
      <c r="S2089">
        <v>0.42177342216106462</v>
      </c>
      <c r="T2089">
        <v>0.42177342216106462</v>
      </c>
      <c r="U2089">
        <v>0.42177342216106462</v>
      </c>
      <c r="V2089">
        <v>0.42177342216106462</v>
      </c>
      <c r="W2089">
        <v>0.42177342216106462</v>
      </c>
      <c r="X2089">
        <v>0.42177342216106462</v>
      </c>
      <c r="Y2089">
        <v>0.42177342216106462</v>
      </c>
      <c r="Z2089">
        <v>0.42177342216106462</v>
      </c>
      <c r="AA2089">
        <v>0.42177342216106462</v>
      </c>
      <c r="AB2089" s="7">
        <f t="shared" si="96"/>
        <v>9.7774747864610436</v>
      </c>
      <c r="AC2089">
        <f>INDEX(SHELF_days!$C$2:$C$289,MATCH(A2089&amp;"|"&amp;C2089,SHELF_days!$D$2:$D$289,0))</f>
        <v>11</v>
      </c>
      <c r="AD2089" s="8">
        <f t="shared" si="97"/>
        <v>107.55222265107147</v>
      </c>
      <c r="AE2089" s="7">
        <f t="shared" si="98"/>
        <v>0.42177342216106462</v>
      </c>
    </row>
    <row r="2090" spans="1:31" x14ac:dyDescent="0.45">
      <c r="A2090" t="s">
        <v>43</v>
      </c>
      <c r="B2090" t="s">
        <v>178</v>
      </c>
      <c r="C2090" t="s">
        <v>134</v>
      </c>
      <c r="D2090">
        <v>0.43174310448688569</v>
      </c>
      <c r="E2090">
        <v>0.42721100300377218</v>
      </c>
      <c r="F2090">
        <v>0.43100560519084902</v>
      </c>
      <c r="G2090">
        <v>0.43517660743357939</v>
      </c>
      <c r="H2090">
        <v>0.44875149074154141</v>
      </c>
      <c r="I2090">
        <v>0.48445441309365878</v>
      </c>
      <c r="J2090">
        <v>0.5229512643141645</v>
      </c>
      <c r="K2090">
        <v>0.51699006668478897</v>
      </c>
      <c r="L2090">
        <v>0.51896387185467951</v>
      </c>
      <c r="M2090">
        <v>0.55023567810446872</v>
      </c>
      <c r="N2090">
        <v>0.56402783298927162</v>
      </c>
      <c r="O2090">
        <v>0.55794116867467825</v>
      </c>
      <c r="P2090">
        <v>0.56258955635384744</v>
      </c>
      <c r="Q2090">
        <v>0.55782794264167679</v>
      </c>
      <c r="R2090">
        <v>0.56672077647687458</v>
      </c>
      <c r="S2090">
        <v>0.58452786528864908</v>
      </c>
      <c r="T2090">
        <v>0.59692764598383896</v>
      </c>
      <c r="U2090">
        <v>0.60183920768566024</v>
      </c>
      <c r="V2090">
        <v>0.56876496539700949</v>
      </c>
      <c r="W2090">
        <v>0.53859481784669438</v>
      </c>
      <c r="X2090">
        <v>0.53732485017924514</v>
      </c>
      <c r="Y2090">
        <v>0.52626848106480262</v>
      </c>
      <c r="Z2090">
        <v>0.50032135852913751</v>
      </c>
      <c r="AA2090">
        <v>0.47206687305068562</v>
      </c>
      <c r="AB2090" s="7">
        <f t="shared" si="96"/>
        <v>12.50322644707046</v>
      </c>
      <c r="AC2090">
        <f>INDEX(SHELF_days!$C$2:$C$289,MATCH(A2090&amp;"|"&amp;C2090,SHELF_days!$D$2:$D$289,0))</f>
        <v>89</v>
      </c>
      <c r="AD2090" s="8">
        <f t="shared" si="97"/>
        <v>1112.7871537892711</v>
      </c>
      <c r="AE2090" s="7">
        <f t="shared" si="98"/>
        <v>0.60183920768566024</v>
      </c>
    </row>
    <row r="2091" spans="1:31" x14ac:dyDescent="0.45">
      <c r="A2091" t="s">
        <v>43</v>
      </c>
      <c r="B2091" t="s">
        <v>178</v>
      </c>
      <c r="C2091" t="s">
        <v>135</v>
      </c>
      <c r="D2091">
        <v>0.1191352078589429</v>
      </c>
      <c r="E2091">
        <v>0.1172392372710801</v>
      </c>
      <c r="F2091">
        <v>0.1172392372710801</v>
      </c>
      <c r="G2091">
        <v>0.1197457103882346</v>
      </c>
      <c r="H2091">
        <v>0.1289487516217204</v>
      </c>
      <c r="I2091">
        <v>0.13430297256184481</v>
      </c>
      <c r="J2091">
        <v>0.1305110313861193</v>
      </c>
      <c r="K2091">
        <v>0.1280955648571821</v>
      </c>
      <c r="L2091">
        <v>0.13188750603290761</v>
      </c>
      <c r="M2091">
        <v>0.13378347662077039</v>
      </c>
      <c r="N2091">
        <v>0.13188750603290761</v>
      </c>
      <c r="O2091">
        <v>0.14619829203009549</v>
      </c>
      <c r="P2091">
        <v>0.15238294808770381</v>
      </c>
      <c r="Q2091">
        <v>0.1543016703226209</v>
      </c>
      <c r="R2091">
        <v>0.15998958208620909</v>
      </c>
      <c r="S2091">
        <v>0.17292389343660861</v>
      </c>
      <c r="T2091">
        <v>0.20551941978314481</v>
      </c>
      <c r="U2091">
        <v>0.24591876106932389</v>
      </c>
      <c r="V2091">
        <v>0.2500633527743919</v>
      </c>
      <c r="W2091">
        <v>0.22793358407285799</v>
      </c>
      <c r="X2091">
        <v>0.19988459519601681</v>
      </c>
      <c r="Y2091">
        <v>0.16017159526264391</v>
      </c>
      <c r="Z2091">
        <v>0.132407001973982</v>
      </c>
      <c r="AA2091">
        <v>0.12671909021039379</v>
      </c>
      <c r="AB2091" s="7">
        <f t="shared" si="96"/>
        <v>3.7271899882087833</v>
      </c>
      <c r="AC2091">
        <f>INDEX(SHELF_days!$C$2:$C$289,MATCH(A2091&amp;"|"&amp;C2091,SHELF_days!$D$2:$D$289,0))</f>
        <v>102</v>
      </c>
      <c r="AD2091" s="8">
        <f t="shared" si="97"/>
        <v>380.17337879729592</v>
      </c>
      <c r="AE2091" s="7">
        <f t="shared" si="98"/>
        <v>0.2500633527743919</v>
      </c>
    </row>
    <row r="2092" spans="1:31" x14ac:dyDescent="0.45">
      <c r="A2092" t="s">
        <v>43</v>
      </c>
      <c r="B2092" t="s">
        <v>178</v>
      </c>
      <c r="C2092" t="s">
        <v>136</v>
      </c>
      <c r="D2092">
        <v>0.34246284738368621</v>
      </c>
      <c r="E2092">
        <v>0.33326019841997728</v>
      </c>
      <c r="F2092">
        <v>0.3333444056653968</v>
      </c>
      <c r="G2092">
        <v>0.33133947125064528</v>
      </c>
      <c r="H2092">
        <v>0.33790362652454148</v>
      </c>
      <c r="I2092">
        <v>0.34936784150809003</v>
      </c>
      <c r="J2092">
        <v>0.39442673754521329</v>
      </c>
      <c r="K2092">
        <v>0.43932122896032688</v>
      </c>
      <c r="L2092">
        <v>0.48360622031335587</v>
      </c>
      <c r="M2092">
        <v>0.53230206737883767</v>
      </c>
      <c r="N2092">
        <v>0.5866558393627479</v>
      </c>
      <c r="O2092">
        <v>0.6149173948730835</v>
      </c>
      <c r="P2092">
        <v>0.6440049833622965</v>
      </c>
      <c r="Q2092">
        <v>0.6625947352558712</v>
      </c>
      <c r="R2092">
        <v>0.67573106554132256</v>
      </c>
      <c r="S2092">
        <v>0.67824926316625034</v>
      </c>
      <c r="T2092">
        <v>0.68009380282782161</v>
      </c>
      <c r="U2092">
        <v>0.70503117707849949</v>
      </c>
      <c r="V2092">
        <v>0.69426467927128466</v>
      </c>
      <c r="W2092">
        <v>0.6651610513067534</v>
      </c>
      <c r="X2092">
        <v>0.62088006982255406</v>
      </c>
      <c r="Y2092">
        <v>0.52140725376907859</v>
      </c>
      <c r="Z2092">
        <v>0.42943289242677302</v>
      </c>
      <c r="AA2092">
        <v>0.37984284461231149</v>
      </c>
      <c r="AB2092" s="7">
        <f t="shared" si="96"/>
        <v>12.435601697626719</v>
      </c>
      <c r="AC2092">
        <f>INDEX(SHELF_days!$C$2:$C$289,MATCH(A2092&amp;"|"&amp;C2092,SHELF_days!$D$2:$D$289,0))</f>
        <v>107</v>
      </c>
      <c r="AD2092" s="8">
        <f t="shared" si="97"/>
        <v>1330.6093816460589</v>
      </c>
      <c r="AE2092" s="7">
        <f t="shared" si="98"/>
        <v>0.70503117707849949</v>
      </c>
    </row>
    <row r="2093" spans="1:31" x14ac:dyDescent="0.45">
      <c r="A2093" t="s">
        <v>43</v>
      </c>
      <c r="B2093" t="s">
        <v>178</v>
      </c>
      <c r="C2093" t="s">
        <v>137</v>
      </c>
      <c r="D2093">
        <v>0.12585788442271351</v>
      </c>
      <c r="E2093">
        <v>0.1172793945497608</v>
      </c>
      <c r="F2093">
        <v>0.1172793945497608</v>
      </c>
      <c r="G2093">
        <v>0.1209223932491414</v>
      </c>
      <c r="H2093">
        <v>0.12664138649777651</v>
      </c>
      <c r="I2093">
        <v>0.14951735949231701</v>
      </c>
      <c r="J2093">
        <v>0.14665786286799951</v>
      </c>
      <c r="K2093">
        <v>0.1523768561166346</v>
      </c>
      <c r="L2093">
        <v>0.16459834468896789</v>
      </c>
      <c r="M2093">
        <v>0.1804628319606818</v>
      </c>
      <c r="N2093">
        <v>0.18618182520931689</v>
      </c>
      <c r="O2093">
        <v>0.20222932026498711</v>
      </c>
      <c r="P2093">
        <v>0.22127928677619069</v>
      </c>
      <c r="Q2093">
        <v>0.2249222854755713</v>
      </c>
      <c r="R2093">
        <v>0.23506777949864999</v>
      </c>
      <c r="S2093">
        <v>0.26048870448883321</v>
      </c>
      <c r="T2093">
        <v>0.28446844318036019</v>
      </c>
      <c r="U2093">
        <v>0.28301009990195819</v>
      </c>
      <c r="V2093">
        <v>0.26339395305913982</v>
      </c>
      <c r="W2093">
        <v>0.23732106283861221</v>
      </c>
      <c r="X2093">
        <v>0.20439681870621981</v>
      </c>
      <c r="Y2093">
        <v>0.1635288929514731</v>
      </c>
      <c r="Z2093">
        <v>0.1539438602667606</v>
      </c>
      <c r="AA2093">
        <v>0.13600337844579219</v>
      </c>
      <c r="AB2093" s="7">
        <f t="shared" si="96"/>
        <v>4.4578294194596202</v>
      </c>
      <c r="AC2093">
        <f>INDEX(SHELF_days!$C$2:$C$289,MATCH(A2093&amp;"|"&amp;C2093,SHELF_days!$D$2:$D$289,0))</f>
        <v>49</v>
      </c>
      <c r="AD2093" s="8">
        <f t="shared" si="97"/>
        <v>218.4336415535214</v>
      </c>
      <c r="AE2093" s="7">
        <f t="shared" si="98"/>
        <v>0.28446844318036019</v>
      </c>
    </row>
    <row r="2094" spans="1:31" x14ac:dyDescent="0.45">
      <c r="A2094" t="s">
        <v>43</v>
      </c>
      <c r="B2094" t="s">
        <v>178</v>
      </c>
      <c r="C2094" t="s">
        <v>138</v>
      </c>
      <c r="D2094">
        <v>0.17442929408337171</v>
      </c>
      <c r="E2094">
        <v>0.17442929408337171</v>
      </c>
      <c r="F2094">
        <v>0.17442929408337171</v>
      </c>
      <c r="G2094">
        <v>0.17442929408337171</v>
      </c>
      <c r="H2094">
        <v>0.17442929408337171</v>
      </c>
      <c r="I2094">
        <v>0.17442929408337171</v>
      </c>
      <c r="J2094">
        <v>0.17442929408337171</v>
      </c>
      <c r="K2094">
        <v>0.17442929408337171</v>
      </c>
      <c r="L2094">
        <v>0.17442929408337171</v>
      </c>
      <c r="M2094">
        <v>0.17442929408337171</v>
      </c>
      <c r="N2094">
        <v>0.34885858816674342</v>
      </c>
      <c r="O2094">
        <v>0.34885858816674342</v>
      </c>
      <c r="P2094">
        <v>0.34885858816674342</v>
      </c>
      <c r="Q2094">
        <v>0.34885858816674342</v>
      </c>
      <c r="R2094">
        <v>0.34885858816674342</v>
      </c>
      <c r="S2094">
        <v>0.34885858816674342</v>
      </c>
      <c r="T2094">
        <v>0.34885858816674342</v>
      </c>
      <c r="U2094">
        <v>0.34885858816674342</v>
      </c>
      <c r="V2094">
        <v>0.34885858816674342</v>
      </c>
      <c r="W2094">
        <v>0.34885858816674342</v>
      </c>
      <c r="X2094">
        <v>0.34885858816674342</v>
      </c>
      <c r="Y2094">
        <v>0.17442929408337171</v>
      </c>
      <c r="Z2094">
        <v>0.17442929408337171</v>
      </c>
      <c r="AA2094">
        <v>0.17442929408337171</v>
      </c>
      <c r="AB2094" s="7">
        <f t="shared" si="96"/>
        <v>6.1050252929180129</v>
      </c>
      <c r="AC2094">
        <f>INDEX(SHELF_days!$C$2:$C$289,MATCH(A2094&amp;"|"&amp;C2094,SHELF_days!$D$2:$D$289,0))</f>
        <v>7</v>
      </c>
      <c r="AD2094" s="8">
        <f t="shared" si="97"/>
        <v>42.735177050426088</v>
      </c>
      <c r="AE2094" s="7">
        <f t="shared" si="98"/>
        <v>0.34885858816674342</v>
      </c>
    </row>
    <row r="2095" spans="1:31" x14ac:dyDescent="0.45">
      <c r="A2095" t="s">
        <v>43</v>
      </c>
      <c r="B2095" t="s">
        <v>178</v>
      </c>
      <c r="C2095" t="s">
        <v>139</v>
      </c>
      <c r="D2095">
        <v>0.79330442949117452</v>
      </c>
      <c r="E2095">
        <v>0.79330442949117452</v>
      </c>
      <c r="F2095">
        <v>0.79330442949117452</v>
      </c>
      <c r="G2095">
        <v>0.79330442949117452</v>
      </c>
      <c r="H2095">
        <v>0.79330442949117452</v>
      </c>
      <c r="I2095">
        <v>0.79330442949117452</v>
      </c>
      <c r="J2095">
        <v>0.79330442949117452</v>
      </c>
      <c r="K2095">
        <v>0.79330442949117452</v>
      </c>
      <c r="L2095">
        <v>0.79330442949117452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 s="7">
        <f t="shared" si="96"/>
        <v>7.1397398654205695</v>
      </c>
      <c r="AC2095">
        <f>INDEX(SHELF_days!$C$2:$C$289,MATCH(A2095&amp;"|"&amp;C2095,SHELF_days!$D$2:$D$289,0))</f>
        <v>11</v>
      </c>
      <c r="AD2095" s="8">
        <f t="shared" si="97"/>
        <v>78.537138519626268</v>
      </c>
      <c r="AE2095" s="7">
        <f t="shared" si="98"/>
        <v>0.79330442949117452</v>
      </c>
    </row>
    <row r="2096" spans="1:31" x14ac:dyDescent="0.45">
      <c r="A2096" t="s">
        <v>43</v>
      </c>
      <c r="B2096" t="s">
        <v>179</v>
      </c>
      <c r="C2096" t="s">
        <v>134</v>
      </c>
      <c r="D2096">
        <v>1.142279626755598E-10</v>
      </c>
      <c r="E2096">
        <v>1.142279626755598E-10</v>
      </c>
      <c r="F2096">
        <v>1.142279626755598E-10</v>
      </c>
      <c r="G2096">
        <v>1.142279626755598E-10</v>
      </c>
      <c r="H2096">
        <v>1.142279626755598E-10</v>
      </c>
      <c r="I2096">
        <v>1.142279626755598E-10</v>
      </c>
      <c r="J2096">
        <v>1.142279626755598E-10</v>
      </c>
      <c r="K2096">
        <v>1.142279626755598E-10</v>
      </c>
      <c r="L2096">
        <v>1.142279626755598E-10</v>
      </c>
      <c r="M2096">
        <v>1.142279626755598E-10</v>
      </c>
      <c r="N2096">
        <v>1.142279626755598E-10</v>
      </c>
      <c r="O2096">
        <v>1.142279626755598E-10</v>
      </c>
      <c r="P2096">
        <v>1.142279626755598E-10</v>
      </c>
      <c r="Q2096">
        <v>1.142279626755598E-10</v>
      </c>
      <c r="R2096">
        <v>1.142279626755598E-10</v>
      </c>
      <c r="S2096">
        <v>1.142279626755598E-10</v>
      </c>
      <c r="T2096">
        <v>1.142279626755598E-10</v>
      </c>
      <c r="U2096">
        <v>1.142279626755598E-10</v>
      </c>
      <c r="V2096">
        <v>1.1194006029602291E-2</v>
      </c>
      <c r="W2096">
        <v>1.1194006029602291E-2</v>
      </c>
      <c r="X2096">
        <v>1.1194006029602291E-2</v>
      </c>
      <c r="Y2096">
        <v>1.142279626755598E-10</v>
      </c>
      <c r="Z2096">
        <v>1.142279626755598E-10</v>
      </c>
      <c r="AA2096">
        <v>1.142279626755598E-10</v>
      </c>
      <c r="AB2096" s="7">
        <f t="shared" si="96"/>
        <v>3.358202048759408E-2</v>
      </c>
      <c r="AC2096">
        <f>INDEX(SHELF_days!$C$2:$C$289,MATCH(A2096&amp;"|"&amp;C2096,SHELF_days!$D$2:$D$289,0))</f>
        <v>89</v>
      </c>
      <c r="AD2096" s="8">
        <f t="shared" si="97"/>
        <v>2.988799823395873</v>
      </c>
      <c r="AE2096" s="7">
        <f t="shared" si="98"/>
        <v>1.1194006029602291E-2</v>
      </c>
    </row>
    <row r="2097" spans="1:31" x14ac:dyDescent="0.45">
      <c r="A2097" t="s">
        <v>43</v>
      </c>
      <c r="B2097" t="s">
        <v>179</v>
      </c>
      <c r="C2097" t="s">
        <v>135</v>
      </c>
      <c r="D2097">
        <v>1.142279626755598E-10</v>
      </c>
      <c r="E2097">
        <v>1.142279626755598E-10</v>
      </c>
      <c r="F2097">
        <v>1.142279626755598E-10</v>
      </c>
      <c r="G2097">
        <v>1.142279626755598E-10</v>
      </c>
      <c r="H2097">
        <v>1.142279626755598E-10</v>
      </c>
      <c r="I2097">
        <v>1.142279626755598E-10</v>
      </c>
      <c r="J2097">
        <v>1.466688613012798E-2</v>
      </c>
      <c r="K2097">
        <v>1.466688613012798E-2</v>
      </c>
      <c r="L2097">
        <v>1.466688613012798E-2</v>
      </c>
      <c r="M2097">
        <v>1.466688613012798E-2</v>
      </c>
      <c r="N2097">
        <v>2.41160513073998E-2</v>
      </c>
      <c r="O2097">
        <v>7.3270799451793558E-2</v>
      </c>
      <c r="P2097">
        <v>9.624149729014457E-2</v>
      </c>
      <c r="Q2097">
        <v>9.4873436338553038E-2</v>
      </c>
      <c r="R2097">
        <v>0.17053038849866201</v>
      </c>
      <c r="S2097">
        <v>0.44805586944594161</v>
      </c>
      <c r="T2097">
        <v>0.53255749473494474</v>
      </c>
      <c r="U2097">
        <v>0.75555142984436585</v>
      </c>
      <c r="V2097">
        <v>0.5680634487343903</v>
      </c>
      <c r="W2097">
        <v>0.16454909875681989</v>
      </c>
      <c r="X2097">
        <v>6.0481020322961002E-2</v>
      </c>
      <c r="Y2097">
        <v>1.142279626755598E-10</v>
      </c>
      <c r="Z2097">
        <v>1.142279626755598E-10</v>
      </c>
      <c r="AA2097">
        <v>1.142279626755598E-10</v>
      </c>
      <c r="AB2097" s="7">
        <f t="shared" si="96"/>
        <v>3.04695808027454</v>
      </c>
      <c r="AC2097">
        <f>INDEX(SHELF_days!$C$2:$C$289,MATCH(A2097&amp;"|"&amp;C2097,SHELF_days!$D$2:$D$289,0))</f>
        <v>102</v>
      </c>
      <c r="AD2097" s="8">
        <f t="shared" si="97"/>
        <v>310.78972418800305</v>
      </c>
      <c r="AE2097" s="7">
        <f t="shared" si="98"/>
        <v>0.75555142984436585</v>
      </c>
    </row>
    <row r="2098" spans="1:31" x14ac:dyDescent="0.45">
      <c r="A2098" t="s">
        <v>43</v>
      </c>
      <c r="B2098" t="s">
        <v>179</v>
      </c>
      <c r="C2098" t="s">
        <v>136</v>
      </c>
      <c r="D2098">
        <v>1.142279626755598E-10</v>
      </c>
      <c r="E2098">
        <v>1.142279626755598E-10</v>
      </c>
      <c r="F2098">
        <v>1.142279626755598E-10</v>
      </c>
      <c r="G2098">
        <v>1.142279626755598E-10</v>
      </c>
      <c r="H2098">
        <v>1.142279626755598E-10</v>
      </c>
      <c r="I2098">
        <v>3.5878818367813051E-2</v>
      </c>
      <c r="J2098">
        <v>3.5878818367813051E-2</v>
      </c>
      <c r="K2098">
        <v>3.5878818367813051E-2</v>
      </c>
      <c r="L2098">
        <v>1.142279626755598E-10</v>
      </c>
      <c r="M2098">
        <v>1.142279626755598E-10</v>
      </c>
      <c r="N2098">
        <v>3.5575531653919683E-2</v>
      </c>
      <c r="O2098">
        <v>0.10809138494582329</v>
      </c>
      <c r="P2098">
        <v>0.17281276969066739</v>
      </c>
      <c r="Q2098">
        <v>0.22661583273535041</v>
      </c>
      <c r="R2098">
        <v>0.207660413117015</v>
      </c>
      <c r="S2098">
        <v>0.2435392313706001</v>
      </c>
      <c r="T2098">
        <v>0.33686055323558861</v>
      </c>
      <c r="U2098">
        <v>0.34617145535211491</v>
      </c>
      <c r="V2098">
        <v>0.32257574901121111</v>
      </c>
      <c r="W2098">
        <v>0.20644726626144161</v>
      </c>
      <c r="X2098">
        <v>1.398151762471209E-2</v>
      </c>
      <c r="Y2098">
        <v>1.142279626755598E-10</v>
      </c>
      <c r="Z2098">
        <v>1.142279626755598E-10</v>
      </c>
      <c r="AA2098">
        <v>1.142279626755598E-10</v>
      </c>
      <c r="AB2098" s="7">
        <f t="shared" si="96"/>
        <v>2.3279681612441641</v>
      </c>
      <c r="AC2098">
        <f>INDEX(SHELF_days!$C$2:$C$289,MATCH(A2098&amp;"|"&amp;C2098,SHELF_days!$D$2:$D$289,0))</f>
        <v>107</v>
      </c>
      <c r="AD2098" s="8">
        <f t="shared" si="97"/>
        <v>249.09259325312556</v>
      </c>
      <c r="AE2098" s="7">
        <f t="shared" si="98"/>
        <v>0.34617145535211491</v>
      </c>
    </row>
    <row r="2099" spans="1:31" x14ac:dyDescent="0.45">
      <c r="A2099" t="s">
        <v>43</v>
      </c>
      <c r="B2099" t="s">
        <v>179</v>
      </c>
      <c r="C2099" t="s">
        <v>137</v>
      </c>
      <c r="D2099">
        <v>1.142279626755598E-10</v>
      </c>
      <c r="E2099">
        <v>1.142279626755598E-10</v>
      </c>
      <c r="F2099">
        <v>1.142279626755598E-10</v>
      </c>
      <c r="G2099">
        <v>1.142279626755598E-10</v>
      </c>
      <c r="H2099">
        <v>1.142279626755598E-10</v>
      </c>
      <c r="I2099">
        <v>1.142279626755598E-10</v>
      </c>
      <c r="J2099">
        <v>1.142279626755598E-10</v>
      </c>
      <c r="K2099">
        <v>1.142279626755598E-10</v>
      </c>
      <c r="L2099">
        <v>1.142279626755598E-10</v>
      </c>
      <c r="M2099">
        <v>1.142279626755598E-10</v>
      </c>
      <c r="N2099">
        <v>1.142279626755598E-10</v>
      </c>
      <c r="O2099">
        <v>5.0200759740830547E-2</v>
      </c>
      <c r="P2099">
        <v>0.2177573848797548</v>
      </c>
      <c r="Q2099">
        <v>0.34392156309700789</v>
      </c>
      <c r="R2099">
        <v>0.42226918663034679</v>
      </c>
      <c r="S2099">
        <v>0.47008574131426117</v>
      </c>
      <c r="T2099">
        <v>0.54843336484760008</v>
      </c>
      <c r="U2099">
        <v>0.56922893018104759</v>
      </c>
      <c r="V2099">
        <v>0.54843336484760008</v>
      </c>
      <c r="W2099">
        <v>0.54843336484760008</v>
      </c>
      <c r="X2099">
        <v>9.80173144247449E-2</v>
      </c>
      <c r="Y2099">
        <v>1.142279626755598E-10</v>
      </c>
      <c r="Z2099">
        <v>1.142279626755598E-10</v>
      </c>
      <c r="AA2099">
        <v>1.142279626755598E-10</v>
      </c>
      <c r="AB2099" s="7">
        <f t="shared" si="96"/>
        <v>3.8167809764099863</v>
      </c>
      <c r="AC2099">
        <f>INDEX(SHELF_days!$C$2:$C$289,MATCH(A2099&amp;"|"&amp;C2099,SHELF_days!$D$2:$D$289,0))</f>
        <v>49</v>
      </c>
      <c r="AD2099" s="8">
        <f t="shared" si="97"/>
        <v>187.02226784408933</v>
      </c>
      <c r="AE2099" s="7">
        <f t="shared" si="98"/>
        <v>0.56922893018104759</v>
      </c>
    </row>
    <row r="2100" spans="1:31" x14ac:dyDescent="0.45">
      <c r="A2100" t="s">
        <v>43</v>
      </c>
      <c r="B2100" t="s">
        <v>179</v>
      </c>
      <c r="C2100" t="s">
        <v>138</v>
      </c>
      <c r="D2100">
        <v>1.142279626755598E-10</v>
      </c>
      <c r="E2100">
        <v>1.142279626755598E-10</v>
      </c>
      <c r="F2100">
        <v>1.142279626755598E-10</v>
      </c>
      <c r="G2100">
        <v>1.142279626755598E-10</v>
      </c>
      <c r="H2100">
        <v>1.142279626755598E-10</v>
      </c>
      <c r="I2100">
        <v>1.142279626755598E-10</v>
      </c>
      <c r="J2100">
        <v>1.142279626755598E-10</v>
      </c>
      <c r="K2100">
        <v>1.142279626755598E-10</v>
      </c>
      <c r="L2100">
        <v>1.142279626755598E-10</v>
      </c>
      <c r="M2100">
        <v>1.142279626755598E-10</v>
      </c>
      <c r="N2100">
        <v>1.142279626755598E-10</v>
      </c>
      <c r="O2100">
        <v>1.142279626755598E-10</v>
      </c>
      <c r="P2100">
        <v>1.142279626755598E-10</v>
      </c>
      <c r="Q2100">
        <v>1.142279626755598E-10</v>
      </c>
      <c r="R2100">
        <v>1.142279626755598E-10</v>
      </c>
      <c r="S2100">
        <v>1.142279626755598E-10</v>
      </c>
      <c r="T2100">
        <v>1.142279626755598E-10</v>
      </c>
      <c r="U2100">
        <v>1.142279626755598E-10</v>
      </c>
      <c r="V2100">
        <v>1.142279626755598E-10</v>
      </c>
      <c r="W2100">
        <v>1.142279626755598E-10</v>
      </c>
      <c r="X2100">
        <v>1.142279626755598E-10</v>
      </c>
      <c r="Y2100">
        <v>1.142279626755598E-10</v>
      </c>
      <c r="Z2100">
        <v>1.142279626755598E-10</v>
      </c>
      <c r="AA2100">
        <v>1.142279626755598E-10</v>
      </c>
      <c r="AB2100" s="7">
        <f t="shared" si="96"/>
        <v>2.7414711042134363E-9</v>
      </c>
      <c r="AC2100">
        <f>INDEX(SHELF_days!$C$2:$C$289,MATCH(A2100&amp;"|"&amp;C2100,SHELF_days!$D$2:$D$289,0))</f>
        <v>7</v>
      </c>
      <c r="AD2100" s="8">
        <f t="shared" si="97"/>
        <v>1.9190297729494054E-8</v>
      </c>
      <c r="AE2100" s="7">
        <f t="shared" si="98"/>
        <v>1.142279626755598E-10</v>
      </c>
    </row>
    <row r="2101" spans="1:31" x14ac:dyDescent="0.45">
      <c r="A2101" t="s">
        <v>43</v>
      </c>
      <c r="B2101" t="s">
        <v>179</v>
      </c>
      <c r="C2101" t="s">
        <v>139</v>
      </c>
      <c r="D2101">
        <v>1.142279626755598E-10</v>
      </c>
      <c r="E2101">
        <v>1.142279626755598E-10</v>
      </c>
      <c r="F2101">
        <v>1.142279626755598E-10</v>
      </c>
      <c r="G2101">
        <v>1.142279626755598E-10</v>
      </c>
      <c r="H2101">
        <v>1.142279626755598E-10</v>
      </c>
      <c r="I2101">
        <v>1.142279626755598E-10</v>
      </c>
      <c r="J2101">
        <v>0.34900305039910112</v>
      </c>
      <c r="K2101">
        <v>0.34900305039910112</v>
      </c>
      <c r="L2101">
        <v>0.34900305039910112</v>
      </c>
      <c r="M2101">
        <v>0.34900305039910112</v>
      </c>
      <c r="N2101">
        <v>0.34900305039910112</v>
      </c>
      <c r="O2101">
        <v>0.34900305039910112</v>
      </c>
      <c r="P2101">
        <v>0.34900305039910112</v>
      </c>
      <c r="Q2101">
        <v>0.34900305039910112</v>
      </c>
      <c r="R2101">
        <v>0.34900305039910112</v>
      </c>
      <c r="S2101">
        <v>0.34900305039910112</v>
      </c>
      <c r="T2101">
        <v>0.69800610068397428</v>
      </c>
      <c r="U2101">
        <v>1</v>
      </c>
      <c r="V2101">
        <v>1</v>
      </c>
      <c r="W2101">
        <v>1</v>
      </c>
      <c r="X2101">
        <v>0.48795523694531862</v>
      </c>
      <c r="Y2101">
        <v>1.142279626755598E-10</v>
      </c>
      <c r="Z2101">
        <v>1.142279626755598E-10</v>
      </c>
      <c r="AA2101">
        <v>1.142279626755598E-10</v>
      </c>
      <c r="AB2101" s="7">
        <f t="shared" si="96"/>
        <v>7.6759918426483553</v>
      </c>
      <c r="AC2101">
        <f>INDEX(SHELF_days!$C$2:$C$289,MATCH(A2101&amp;"|"&amp;C2101,SHELF_days!$D$2:$D$289,0))</f>
        <v>11</v>
      </c>
      <c r="AD2101" s="8">
        <f t="shared" si="97"/>
        <v>84.435910269131909</v>
      </c>
      <c r="AE2101" s="7">
        <f t="shared" si="98"/>
        <v>1</v>
      </c>
    </row>
    <row r="2102" spans="1:31" x14ac:dyDescent="0.45">
      <c r="A2102" t="s">
        <v>43</v>
      </c>
      <c r="B2102" t="s">
        <v>180</v>
      </c>
      <c r="C2102" t="s">
        <v>134</v>
      </c>
      <c r="D2102">
        <v>0.8</v>
      </c>
      <c r="E2102">
        <v>0.8</v>
      </c>
      <c r="F2102">
        <v>0.8</v>
      </c>
      <c r="G2102">
        <v>0.8</v>
      </c>
      <c r="H2102">
        <v>0.8</v>
      </c>
      <c r="I2102">
        <v>0.8</v>
      </c>
      <c r="J2102">
        <v>0.8</v>
      </c>
      <c r="K2102">
        <v>0.8</v>
      </c>
      <c r="L2102">
        <v>0.8</v>
      </c>
      <c r="M2102">
        <v>0.8</v>
      </c>
      <c r="N2102">
        <v>0.8</v>
      </c>
      <c r="O2102">
        <v>0.8</v>
      </c>
      <c r="P2102">
        <v>0.8</v>
      </c>
      <c r="Q2102">
        <v>0.8</v>
      </c>
      <c r="R2102">
        <v>0.8</v>
      </c>
      <c r="S2102">
        <v>0.8</v>
      </c>
      <c r="T2102">
        <v>0.8</v>
      </c>
      <c r="U2102">
        <v>0.8</v>
      </c>
      <c r="V2102">
        <v>0.8</v>
      </c>
      <c r="W2102">
        <v>0.8</v>
      </c>
      <c r="X2102">
        <v>0.8</v>
      </c>
      <c r="Y2102">
        <v>0.8</v>
      </c>
      <c r="Z2102">
        <v>0.8</v>
      </c>
      <c r="AA2102">
        <v>0.8</v>
      </c>
      <c r="AB2102" s="7">
        <f t="shared" si="96"/>
        <v>19.200000000000006</v>
      </c>
      <c r="AC2102">
        <f>INDEX(SHELF_days!$C$2:$C$289,MATCH(A2102&amp;"|"&amp;C2102,SHELF_days!$D$2:$D$289,0))</f>
        <v>89</v>
      </c>
      <c r="AD2102" s="8">
        <f t="shared" si="97"/>
        <v>1708.8000000000006</v>
      </c>
      <c r="AE2102" s="7">
        <f t="shared" si="98"/>
        <v>0.8</v>
      </c>
    </row>
    <row r="2103" spans="1:31" x14ac:dyDescent="0.45">
      <c r="A2103" t="s">
        <v>43</v>
      </c>
      <c r="B2103" t="s">
        <v>180</v>
      </c>
      <c r="C2103" t="s">
        <v>135</v>
      </c>
      <c r="D2103">
        <v>0.8</v>
      </c>
      <c r="E2103">
        <v>0.8</v>
      </c>
      <c r="F2103">
        <v>0.8</v>
      </c>
      <c r="G2103">
        <v>0.8</v>
      </c>
      <c r="H2103">
        <v>0.8</v>
      </c>
      <c r="I2103">
        <v>0.8</v>
      </c>
      <c r="J2103">
        <v>0.8</v>
      </c>
      <c r="K2103">
        <v>0.8</v>
      </c>
      <c r="L2103">
        <v>0.8</v>
      </c>
      <c r="M2103">
        <v>0.8</v>
      </c>
      <c r="N2103">
        <v>0.8</v>
      </c>
      <c r="O2103">
        <v>0.8</v>
      </c>
      <c r="P2103">
        <v>0.8</v>
      </c>
      <c r="Q2103">
        <v>0.8</v>
      </c>
      <c r="R2103">
        <v>0.8</v>
      </c>
      <c r="S2103">
        <v>0.8</v>
      </c>
      <c r="T2103">
        <v>0.8</v>
      </c>
      <c r="U2103">
        <v>0.8</v>
      </c>
      <c r="V2103">
        <v>0.8</v>
      </c>
      <c r="W2103">
        <v>0.8</v>
      </c>
      <c r="X2103">
        <v>0.8</v>
      </c>
      <c r="Y2103">
        <v>0.8</v>
      </c>
      <c r="Z2103">
        <v>0.8</v>
      </c>
      <c r="AA2103">
        <v>0.8</v>
      </c>
      <c r="AB2103" s="7">
        <f t="shared" si="96"/>
        <v>19.200000000000006</v>
      </c>
      <c r="AC2103">
        <f>INDEX(SHELF_days!$C$2:$C$289,MATCH(A2103&amp;"|"&amp;C2103,SHELF_days!$D$2:$D$289,0))</f>
        <v>102</v>
      </c>
      <c r="AD2103" s="8">
        <f t="shared" si="97"/>
        <v>1958.4000000000005</v>
      </c>
      <c r="AE2103" s="7">
        <f t="shared" si="98"/>
        <v>0.8</v>
      </c>
    </row>
    <row r="2104" spans="1:31" x14ac:dyDescent="0.45">
      <c r="A2104" t="s">
        <v>43</v>
      </c>
      <c r="B2104" t="s">
        <v>180</v>
      </c>
      <c r="C2104" t="s">
        <v>136</v>
      </c>
      <c r="D2104">
        <v>0.8</v>
      </c>
      <c r="E2104">
        <v>0.8</v>
      </c>
      <c r="F2104">
        <v>0.8</v>
      </c>
      <c r="G2104">
        <v>0.8</v>
      </c>
      <c r="H2104">
        <v>0.8</v>
      </c>
      <c r="I2104">
        <v>0.8</v>
      </c>
      <c r="J2104">
        <v>0.8</v>
      </c>
      <c r="K2104">
        <v>0.8</v>
      </c>
      <c r="L2104">
        <v>0.8</v>
      </c>
      <c r="M2104">
        <v>0.8</v>
      </c>
      <c r="N2104">
        <v>0.8</v>
      </c>
      <c r="O2104">
        <v>0.8</v>
      </c>
      <c r="P2104">
        <v>0.8</v>
      </c>
      <c r="Q2104">
        <v>0.8</v>
      </c>
      <c r="R2104">
        <v>0.8</v>
      </c>
      <c r="S2104">
        <v>0.8</v>
      </c>
      <c r="T2104">
        <v>0.8</v>
      </c>
      <c r="U2104">
        <v>0.8</v>
      </c>
      <c r="V2104">
        <v>0.8</v>
      </c>
      <c r="W2104">
        <v>0.8</v>
      </c>
      <c r="X2104">
        <v>0.8</v>
      </c>
      <c r="Y2104">
        <v>0.8</v>
      </c>
      <c r="Z2104">
        <v>0.8</v>
      </c>
      <c r="AA2104">
        <v>0.8</v>
      </c>
      <c r="AB2104" s="7">
        <f t="shared" si="96"/>
        <v>19.200000000000006</v>
      </c>
      <c r="AC2104">
        <f>INDEX(SHELF_days!$C$2:$C$289,MATCH(A2104&amp;"|"&amp;C2104,SHELF_days!$D$2:$D$289,0))</f>
        <v>107</v>
      </c>
      <c r="AD2104" s="8">
        <f t="shared" si="97"/>
        <v>2054.4000000000005</v>
      </c>
      <c r="AE2104" s="7">
        <f t="shared" si="98"/>
        <v>0.8</v>
      </c>
    </row>
    <row r="2105" spans="1:31" x14ac:dyDescent="0.45">
      <c r="A2105" t="s">
        <v>43</v>
      </c>
      <c r="B2105" t="s">
        <v>180</v>
      </c>
      <c r="C2105" t="s">
        <v>137</v>
      </c>
      <c r="D2105">
        <v>0.8</v>
      </c>
      <c r="E2105">
        <v>0.8</v>
      </c>
      <c r="F2105">
        <v>0.8</v>
      </c>
      <c r="G2105">
        <v>0.8</v>
      </c>
      <c r="H2105">
        <v>0.8</v>
      </c>
      <c r="I2105">
        <v>0.8</v>
      </c>
      <c r="J2105">
        <v>0.8</v>
      </c>
      <c r="K2105">
        <v>0.8</v>
      </c>
      <c r="L2105">
        <v>0.8</v>
      </c>
      <c r="M2105">
        <v>0.8</v>
      </c>
      <c r="N2105">
        <v>0.8</v>
      </c>
      <c r="O2105">
        <v>0.8</v>
      </c>
      <c r="P2105">
        <v>0.8</v>
      </c>
      <c r="Q2105">
        <v>0.8</v>
      </c>
      <c r="R2105">
        <v>0.8</v>
      </c>
      <c r="S2105">
        <v>0.8</v>
      </c>
      <c r="T2105">
        <v>0.8</v>
      </c>
      <c r="U2105">
        <v>0.8</v>
      </c>
      <c r="V2105">
        <v>0.8</v>
      </c>
      <c r="W2105">
        <v>0.8</v>
      </c>
      <c r="X2105">
        <v>0.8</v>
      </c>
      <c r="Y2105">
        <v>0.8</v>
      </c>
      <c r="Z2105">
        <v>0.8</v>
      </c>
      <c r="AA2105">
        <v>0.8</v>
      </c>
      <c r="AB2105" s="7">
        <f t="shared" si="96"/>
        <v>19.200000000000006</v>
      </c>
      <c r="AC2105">
        <f>INDEX(SHELF_days!$C$2:$C$289,MATCH(A2105&amp;"|"&amp;C2105,SHELF_days!$D$2:$D$289,0))</f>
        <v>49</v>
      </c>
      <c r="AD2105" s="8">
        <f t="shared" si="97"/>
        <v>940.8000000000003</v>
      </c>
      <c r="AE2105" s="7">
        <f t="shared" si="98"/>
        <v>0.8</v>
      </c>
    </row>
    <row r="2106" spans="1:31" x14ac:dyDescent="0.45">
      <c r="A2106" t="s">
        <v>43</v>
      </c>
      <c r="B2106" t="s">
        <v>180</v>
      </c>
      <c r="C2106" t="s">
        <v>138</v>
      </c>
      <c r="D2106">
        <v>0.8</v>
      </c>
      <c r="E2106">
        <v>0.8</v>
      </c>
      <c r="F2106">
        <v>0.8</v>
      </c>
      <c r="G2106">
        <v>0.8</v>
      </c>
      <c r="H2106">
        <v>0.8</v>
      </c>
      <c r="I2106">
        <v>0.8</v>
      </c>
      <c r="J2106">
        <v>0.8</v>
      </c>
      <c r="K2106">
        <v>0.8</v>
      </c>
      <c r="L2106">
        <v>0.8</v>
      </c>
      <c r="M2106">
        <v>0.8</v>
      </c>
      <c r="N2106">
        <v>0.8</v>
      </c>
      <c r="O2106">
        <v>0.8</v>
      </c>
      <c r="P2106">
        <v>0.8</v>
      </c>
      <c r="Q2106">
        <v>0.8</v>
      </c>
      <c r="R2106">
        <v>0.8</v>
      </c>
      <c r="S2106">
        <v>0.8</v>
      </c>
      <c r="T2106">
        <v>0.8</v>
      </c>
      <c r="U2106">
        <v>0.8</v>
      </c>
      <c r="V2106">
        <v>0.8</v>
      </c>
      <c r="W2106">
        <v>0.8</v>
      </c>
      <c r="X2106">
        <v>0.8</v>
      </c>
      <c r="Y2106">
        <v>0.8</v>
      </c>
      <c r="Z2106">
        <v>0.8</v>
      </c>
      <c r="AA2106">
        <v>0.8</v>
      </c>
      <c r="AB2106" s="7">
        <f t="shared" si="96"/>
        <v>19.200000000000006</v>
      </c>
      <c r="AC2106">
        <f>INDEX(SHELF_days!$C$2:$C$289,MATCH(A2106&amp;"|"&amp;C2106,SHELF_days!$D$2:$D$289,0))</f>
        <v>7</v>
      </c>
      <c r="AD2106" s="8">
        <f t="shared" si="97"/>
        <v>134.40000000000003</v>
      </c>
      <c r="AE2106" s="7">
        <f t="shared" si="98"/>
        <v>0.8</v>
      </c>
    </row>
    <row r="2107" spans="1:31" x14ac:dyDescent="0.45">
      <c r="A2107" t="s">
        <v>43</v>
      </c>
      <c r="B2107" t="s">
        <v>180</v>
      </c>
      <c r="C2107" t="s">
        <v>139</v>
      </c>
      <c r="D2107">
        <v>0.8</v>
      </c>
      <c r="E2107">
        <v>0.8</v>
      </c>
      <c r="F2107">
        <v>0.8</v>
      </c>
      <c r="G2107">
        <v>0.8</v>
      </c>
      <c r="H2107">
        <v>0.8</v>
      </c>
      <c r="I2107">
        <v>0.8</v>
      </c>
      <c r="J2107">
        <v>0.8</v>
      </c>
      <c r="K2107">
        <v>0.8</v>
      </c>
      <c r="L2107">
        <v>0.8</v>
      </c>
      <c r="M2107">
        <v>0.8</v>
      </c>
      <c r="N2107">
        <v>0.8</v>
      </c>
      <c r="O2107">
        <v>0.8</v>
      </c>
      <c r="P2107">
        <v>0.8</v>
      </c>
      <c r="Q2107">
        <v>0.8</v>
      </c>
      <c r="R2107">
        <v>0.8</v>
      </c>
      <c r="S2107">
        <v>0.8</v>
      </c>
      <c r="T2107">
        <v>0.8</v>
      </c>
      <c r="U2107">
        <v>0.8</v>
      </c>
      <c r="V2107">
        <v>0.8</v>
      </c>
      <c r="W2107">
        <v>0.8</v>
      </c>
      <c r="X2107">
        <v>0.8</v>
      </c>
      <c r="Y2107">
        <v>0.8</v>
      </c>
      <c r="Z2107">
        <v>0.8</v>
      </c>
      <c r="AA2107">
        <v>0.8</v>
      </c>
      <c r="AB2107" s="7">
        <f t="shared" si="96"/>
        <v>19.200000000000006</v>
      </c>
      <c r="AC2107">
        <f>INDEX(SHELF_days!$C$2:$C$289,MATCH(A2107&amp;"|"&amp;C2107,SHELF_days!$D$2:$D$289,0))</f>
        <v>11</v>
      </c>
      <c r="AD2107" s="8">
        <f t="shared" si="97"/>
        <v>211.20000000000007</v>
      </c>
      <c r="AE2107" s="7">
        <f t="shared" si="98"/>
        <v>0.8</v>
      </c>
    </row>
    <row r="2108" spans="1:31" x14ac:dyDescent="0.45">
      <c r="A2108" t="s">
        <v>43</v>
      </c>
      <c r="B2108" t="s">
        <v>181</v>
      </c>
      <c r="C2108" t="s">
        <v>134</v>
      </c>
      <c r="D2108">
        <v>0.6379999999999999</v>
      </c>
      <c r="E2108">
        <v>0.6379999999999999</v>
      </c>
      <c r="F2108">
        <v>0.6379999999999999</v>
      </c>
      <c r="G2108">
        <v>0.6379999999999999</v>
      </c>
      <c r="H2108">
        <v>0.6379999999999999</v>
      </c>
      <c r="I2108">
        <v>0.6379999999999999</v>
      </c>
      <c r="J2108">
        <v>0.6379999999999999</v>
      </c>
      <c r="K2108">
        <v>0.6379999999999999</v>
      </c>
      <c r="L2108">
        <v>0.6379999999999999</v>
      </c>
      <c r="M2108">
        <v>0.6379999999999999</v>
      </c>
      <c r="N2108">
        <v>0.6379999999999999</v>
      </c>
      <c r="O2108">
        <v>0.6379999999999999</v>
      </c>
      <c r="P2108">
        <v>0.6379999999999999</v>
      </c>
      <c r="Q2108">
        <v>0.6379999999999999</v>
      </c>
      <c r="R2108">
        <v>0.6379999999999999</v>
      </c>
      <c r="S2108">
        <v>0.6379999999999999</v>
      </c>
      <c r="T2108">
        <v>0.6379999999999999</v>
      </c>
      <c r="U2108">
        <v>0.6379999999999999</v>
      </c>
      <c r="V2108">
        <v>0.6379999999999999</v>
      </c>
      <c r="W2108">
        <v>0.6379999999999999</v>
      </c>
      <c r="X2108">
        <v>0.6379999999999999</v>
      </c>
      <c r="Y2108">
        <v>0.6379999999999999</v>
      </c>
      <c r="Z2108">
        <v>0.6379999999999999</v>
      </c>
      <c r="AA2108">
        <v>0.6379999999999999</v>
      </c>
      <c r="AB2108" s="7">
        <f t="shared" si="96"/>
        <v>15.311999999999998</v>
      </c>
      <c r="AC2108">
        <f>INDEX(SHELF_days!$C$2:$C$289,MATCH(A2108&amp;"|"&amp;C2108,SHELF_days!$D$2:$D$289,0))</f>
        <v>89</v>
      </c>
      <c r="AD2108" s="8">
        <f t="shared" si="97"/>
        <v>1362.7679999999998</v>
      </c>
      <c r="AE2108" s="7">
        <f t="shared" si="98"/>
        <v>0.6379999999999999</v>
      </c>
    </row>
    <row r="2109" spans="1:31" x14ac:dyDescent="0.45">
      <c r="A2109" t="s">
        <v>43</v>
      </c>
      <c r="B2109" t="s">
        <v>181</v>
      </c>
      <c r="C2109" t="s">
        <v>135</v>
      </c>
      <c r="D2109">
        <v>0.6379999999999999</v>
      </c>
      <c r="E2109">
        <v>0.6379999999999999</v>
      </c>
      <c r="F2109">
        <v>0.6379999999999999</v>
      </c>
      <c r="G2109">
        <v>0.6379999999999999</v>
      </c>
      <c r="H2109">
        <v>0.6379999999999999</v>
      </c>
      <c r="I2109">
        <v>0.6379999999999999</v>
      </c>
      <c r="J2109">
        <v>0.6379999999999999</v>
      </c>
      <c r="K2109">
        <v>0.6379999999999999</v>
      </c>
      <c r="L2109">
        <v>0.6379999999999999</v>
      </c>
      <c r="M2109">
        <v>0.6379999999999999</v>
      </c>
      <c r="N2109">
        <v>0.6379999999999999</v>
      </c>
      <c r="O2109">
        <v>0.6379999999999999</v>
      </c>
      <c r="P2109">
        <v>0.6379999999999999</v>
      </c>
      <c r="Q2109">
        <v>0.6379999999999999</v>
      </c>
      <c r="R2109">
        <v>0.6379999999999999</v>
      </c>
      <c r="S2109">
        <v>0.6379999999999999</v>
      </c>
      <c r="T2109">
        <v>0.6379999999999999</v>
      </c>
      <c r="U2109">
        <v>0.6379999999999999</v>
      </c>
      <c r="V2109">
        <v>0.6379999999999999</v>
      </c>
      <c r="W2109">
        <v>0.6379999999999999</v>
      </c>
      <c r="X2109">
        <v>0.6379999999999999</v>
      </c>
      <c r="Y2109">
        <v>0.6379999999999999</v>
      </c>
      <c r="Z2109">
        <v>0.6379999999999999</v>
      </c>
      <c r="AA2109">
        <v>0.6379999999999999</v>
      </c>
      <c r="AB2109" s="7">
        <f t="shared" si="96"/>
        <v>15.311999999999998</v>
      </c>
      <c r="AC2109">
        <f>INDEX(SHELF_days!$C$2:$C$289,MATCH(A2109&amp;"|"&amp;C2109,SHELF_days!$D$2:$D$289,0))</f>
        <v>102</v>
      </c>
      <c r="AD2109" s="8">
        <f t="shared" si="97"/>
        <v>1561.8239999999998</v>
      </c>
      <c r="AE2109" s="7">
        <f t="shared" si="98"/>
        <v>0.6379999999999999</v>
      </c>
    </row>
    <row r="2110" spans="1:31" x14ac:dyDescent="0.45">
      <c r="A2110" t="s">
        <v>43</v>
      </c>
      <c r="B2110" t="s">
        <v>181</v>
      </c>
      <c r="C2110" t="s">
        <v>136</v>
      </c>
      <c r="D2110">
        <v>0.6379999999999999</v>
      </c>
      <c r="E2110">
        <v>0.6379999999999999</v>
      </c>
      <c r="F2110">
        <v>0.6379999999999999</v>
      </c>
      <c r="G2110">
        <v>0.6379999999999999</v>
      </c>
      <c r="H2110">
        <v>0.6379999999999999</v>
      </c>
      <c r="I2110">
        <v>0.6379999999999999</v>
      </c>
      <c r="J2110">
        <v>0.6379999999999999</v>
      </c>
      <c r="K2110">
        <v>0.6379999999999999</v>
      </c>
      <c r="L2110">
        <v>0.6379999999999999</v>
      </c>
      <c r="M2110">
        <v>0.6379999999999999</v>
      </c>
      <c r="N2110">
        <v>0.6379999999999999</v>
      </c>
      <c r="O2110">
        <v>0.6379999999999999</v>
      </c>
      <c r="P2110">
        <v>0.6379999999999999</v>
      </c>
      <c r="Q2110">
        <v>0.6379999999999999</v>
      </c>
      <c r="R2110">
        <v>0.6379999999999999</v>
      </c>
      <c r="S2110">
        <v>0.6379999999999999</v>
      </c>
      <c r="T2110">
        <v>0.6379999999999999</v>
      </c>
      <c r="U2110">
        <v>0.6379999999999999</v>
      </c>
      <c r="V2110">
        <v>0.6379999999999999</v>
      </c>
      <c r="W2110">
        <v>0.6379999999999999</v>
      </c>
      <c r="X2110">
        <v>0.6379999999999999</v>
      </c>
      <c r="Y2110">
        <v>0.6379999999999999</v>
      </c>
      <c r="Z2110">
        <v>0.6379999999999999</v>
      </c>
      <c r="AA2110">
        <v>0.6379999999999999</v>
      </c>
      <c r="AB2110" s="7">
        <f t="shared" si="96"/>
        <v>15.311999999999998</v>
      </c>
      <c r="AC2110">
        <f>INDEX(SHELF_days!$C$2:$C$289,MATCH(A2110&amp;"|"&amp;C2110,SHELF_days!$D$2:$D$289,0))</f>
        <v>107</v>
      </c>
      <c r="AD2110" s="8">
        <f t="shared" si="97"/>
        <v>1638.3839999999998</v>
      </c>
      <c r="AE2110" s="7">
        <f t="shared" si="98"/>
        <v>0.6379999999999999</v>
      </c>
    </row>
    <row r="2111" spans="1:31" x14ac:dyDescent="0.45">
      <c r="A2111" t="s">
        <v>43</v>
      </c>
      <c r="B2111" t="s">
        <v>181</v>
      </c>
      <c r="C2111" t="s">
        <v>137</v>
      </c>
      <c r="D2111">
        <v>0.6379999999999999</v>
      </c>
      <c r="E2111">
        <v>0.6379999999999999</v>
      </c>
      <c r="F2111">
        <v>0.6379999999999999</v>
      </c>
      <c r="G2111">
        <v>0.6379999999999999</v>
      </c>
      <c r="H2111">
        <v>0.6379999999999999</v>
      </c>
      <c r="I2111">
        <v>0.6379999999999999</v>
      </c>
      <c r="J2111">
        <v>0.6379999999999999</v>
      </c>
      <c r="K2111">
        <v>0.6379999999999999</v>
      </c>
      <c r="L2111">
        <v>0.6379999999999999</v>
      </c>
      <c r="M2111">
        <v>0.6379999999999999</v>
      </c>
      <c r="N2111">
        <v>0.6379999999999999</v>
      </c>
      <c r="O2111">
        <v>0.6379999999999999</v>
      </c>
      <c r="P2111">
        <v>0.6379999999999999</v>
      </c>
      <c r="Q2111">
        <v>0.6379999999999999</v>
      </c>
      <c r="R2111">
        <v>0.6379999999999999</v>
      </c>
      <c r="S2111">
        <v>0.6379999999999999</v>
      </c>
      <c r="T2111">
        <v>0.6379999999999999</v>
      </c>
      <c r="U2111">
        <v>0.6379999999999999</v>
      </c>
      <c r="V2111">
        <v>0.6379999999999999</v>
      </c>
      <c r="W2111">
        <v>0.6379999999999999</v>
      </c>
      <c r="X2111">
        <v>0.6379999999999999</v>
      </c>
      <c r="Y2111">
        <v>0.6379999999999999</v>
      </c>
      <c r="Z2111">
        <v>0.6379999999999999</v>
      </c>
      <c r="AA2111">
        <v>0.6379999999999999</v>
      </c>
      <c r="AB2111" s="7">
        <f t="shared" si="96"/>
        <v>15.311999999999998</v>
      </c>
      <c r="AC2111">
        <f>INDEX(SHELF_days!$C$2:$C$289,MATCH(A2111&amp;"|"&amp;C2111,SHELF_days!$D$2:$D$289,0))</f>
        <v>49</v>
      </c>
      <c r="AD2111" s="8">
        <f t="shared" si="97"/>
        <v>750.2879999999999</v>
      </c>
      <c r="AE2111" s="7">
        <f t="shared" si="98"/>
        <v>0.6379999999999999</v>
      </c>
    </row>
    <row r="2112" spans="1:31" x14ac:dyDescent="0.45">
      <c r="A2112" t="s">
        <v>43</v>
      </c>
      <c r="B2112" t="s">
        <v>181</v>
      </c>
      <c r="C2112" t="s">
        <v>138</v>
      </c>
      <c r="D2112">
        <v>0.6379999999999999</v>
      </c>
      <c r="E2112">
        <v>0.6379999999999999</v>
      </c>
      <c r="F2112">
        <v>0.6379999999999999</v>
      </c>
      <c r="G2112">
        <v>0.6379999999999999</v>
      </c>
      <c r="H2112">
        <v>0.6379999999999999</v>
      </c>
      <c r="I2112">
        <v>0.6379999999999999</v>
      </c>
      <c r="J2112">
        <v>0.6379999999999999</v>
      </c>
      <c r="K2112">
        <v>0.6379999999999999</v>
      </c>
      <c r="L2112">
        <v>0.6379999999999999</v>
      </c>
      <c r="M2112">
        <v>0.6379999999999999</v>
      </c>
      <c r="N2112">
        <v>0.6379999999999999</v>
      </c>
      <c r="O2112">
        <v>0.6379999999999999</v>
      </c>
      <c r="P2112">
        <v>0.6379999999999999</v>
      </c>
      <c r="Q2112">
        <v>0.6379999999999999</v>
      </c>
      <c r="R2112">
        <v>0.6379999999999999</v>
      </c>
      <c r="S2112">
        <v>0.6379999999999999</v>
      </c>
      <c r="T2112">
        <v>0.6379999999999999</v>
      </c>
      <c r="U2112">
        <v>0.6379999999999999</v>
      </c>
      <c r="V2112">
        <v>0.6379999999999999</v>
      </c>
      <c r="W2112">
        <v>0.6379999999999999</v>
      </c>
      <c r="X2112">
        <v>0.6379999999999999</v>
      </c>
      <c r="Y2112">
        <v>0.6379999999999999</v>
      </c>
      <c r="Z2112">
        <v>0.6379999999999999</v>
      </c>
      <c r="AA2112">
        <v>0.6379999999999999</v>
      </c>
      <c r="AB2112" s="7">
        <f t="shared" si="96"/>
        <v>15.311999999999998</v>
      </c>
      <c r="AC2112">
        <f>INDEX(SHELF_days!$C$2:$C$289,MATCH(A2112&amp;"|"&amp;C2112,SHELF_days!$D$2:$D$289,0))</f>
        <v>7</v>
      </c>
      <c r="AD2112" s="8">
        <f t="shared" si="97"/>
        <v>107.18399999999998</v>
      </c>
      <c r="AE2112" s="7">
        <f t="shared" si="98"/>
        <v>0.6379999999999999</v>
      </c>
    </row>
    <row r="2113" spans="1:31" x14ac:dyDescent="0.45">
      <c r="A2113" t="s">
        <v>43</v>
      </c>
      <c r="B2113" t="s">
        <v>181</v>
      </c>
      <c r="C2113" t="s">
        <v>139</v>
      </c>
      <c r="D2113">
        <v>0.6379999999999999</v>
      </c>
      <c r="E2113">
        <v>0.6379999999999999</v>
      </c>
      <c r="F2113">
        <v>0.6379999999999999</v>
      </c>
      <c r="G2113">
        <v>0.6379999999999999</v>
      </c>
      <c r="H2113">
        <v>0.6379999999999999</v>
      </c>
      <c r="I2113">
        <v>0.6379999999999999</v>
      </c>
      <c r="J2113">
        <v>0.6379999999999999</v>
      </c>
      <c r="K2113">
        <v>0.6379999999999999</v>
      </c>
      <c r="L2113">
        <v>0.6379999999999999</v>
      </c>
      <c r="M2113">
        <v>0.6379999999999999</v>
      </c>
      <c r="N2113">
        <v>0.6379999999999999</v>
      </c>
      <c r="O2113">
        <v>0.6379999999999999</v>
      </c>
      <c r="P2113">
        <v>0.6379999999999999</v>
      </c>
      <c r="Q2113">
        <v>0.6379999999999999</v>
      </c>
      <c r="R2113">
        <v>0.6379999999999999</v>
      </c>
      <c r="S2113">
        <v>0.6379999999999999</v>
      </c>
      <c r="T2113">
        <v>0.6379999999999999</v>
      </c>
      <c r="U2113">
        <v>0.6379999999999999</v>
      </c>
      <c r="V2113">
        <v>0.6379999999999999</v>
      </c>
      <c r="W2113">
        <v>0.6379999999999999</v>
      </c>
      <c r="X2113">
        <v>0.6379999999999999</v>
      </c>
      <c r="Y2113">
        <v>0.6379999999999999</v>
      </c>
      <c r="Z2113">
        <v>0.6379999999999999</v>
      </c>
      <c r="AA2113">
        <v>0.6379999999999999</v>
      </c>
      <c r="AB2113" s="7">
        <f t="shared" si="96"/>
        <v>15.311999999999998</v>
      </c>
      <c r="AC2113">
        <f>INDEX(SHELF_days!$C$2:$C$289,MATCH(A2113&amp;"|"&amp;C2113,SHELF_days!$D$2:$D$289,0))</f>
        <v>11</v>
      </c>
      <c r="AD2113" s="8">
        <f t="shared" si="97"/>
        <v>168.43199999999996</v>
      </c>
      <c r="AE2113" s="7">
        <f t="shared" si="98"/>
        <v>0.6379999999999999</v>
      </c>
    </row>
    <row r="2114" spans="1:31" x14ac:dyDescent="0.45">
      <c r="A2114" t="s">
        <v>43</v>
      </c>
      <c r="B2114" t="s">
        <v>182</v>
      </c>
      <c r="C2114" t="s">
        <v>134</v>
      </c>
      <c r="D2114">
        <v>0.55421466849259349</v>
      </c>
      <c r="E2114">
        <v>0.55421466849259349</v>
      </c>
      <c r="F2114">
        <v>0.56236488420571973</v>
      </c>
      <c r="G2114">
        <v>0.56236488420571973</v>
      </c>
      <c r="H2114">
        <v>0.5868155313450989</v>
      </c>
      <c r="I2114">
        <v>0.64386704133698358</v>
      </c>
      <c r="J2114">
        <v>0.7090687670419944</v>
      </c>
      <c r="K2114">
        <v>0.7090687670419944</v>
      </c>
      <c r="L2114">
        <v>0.7090687670419944</v>
      </c>
      <c r="M2114">
        <v>0.74166962989450003</v>
      </c>
      <c r="N2114">
        <v>0.76612027703387897</v>
      </c>
      <c r="O2114">
        <v>0.77427049274700543</v>
      </c>
      <c r="P2114">
        <v>0.79872113988638449</v>
      </c>
      <c r="Q2114">
        <v>0.79872113988638449</v>
      </c>
      <c r="R2114">
        <v>0.79872113988638449</v>
      </c>
      <c r="S2114">
        <v>0.80687135559951073</v>
      </c>
      <c r="T2114">
        <v>0.81502157131263731</v>
      </c>
      <c r="U2114">
        <v>0.82317178702576355</v>
      </c>
      <c r="V2114">
        <v>0.77427049274700543</v>
      </c>
      <c r="W2114">
        <v>0.71721898275512086</v>
      </c>
      <c r="X2114">
        <v>0.68461811990261534</v>
      </c>
      <c r="Y2114">
        <v>0.67646790418948888</v>
      </c>
      <c r="Z2114">
        <v>0.62756660991073088</v>
      </c>
      <c r="AA2114">
        <v>0.6031159627713516</v>
      </c>
      <c r="AB2114" s="7">
        <f t="shared" ref="AB2114:AB2177" si="99">SUM(D2114:AA2114)</f>
        <v>16.797594584753455</v>
      </c>
      <c r="AC2114">
        <f>INDEX(SHELF_days!$C$2:$C$289,MATCH(A2114&amp;"|"&amp;C2114,SHELF_days!$D$2:$D$289,0))</f>
        <v>89</v>
      </c>
      <c r="AD2114" s="8">
        <f t="shared" ref="AD2114:AD2177" si="100">AB2114*AC2114</f>
        <v>1494.9859180430574</v>
      </c>
      <c r="AE2114" s="7">
        <f t="shared" ref="AE2114:AE2177" si="101">MAX(D2114:AA2114)</f>
        <v>0.82317178702576355</v>
      </c>
    </row>
    <row r="2115" spans="1:31" x14ac:dyDescent="0.45">
      <c r="A2115" t="s">
        <v>43</v>
      </c>
      <c r="B2115" t="s">
        <v>182</v>
      </c>
      <c r="C2115" t="s">
        <v>135</v>
      </c>
      <c r="D2115">
        <v>0.5756532793901652</v>
      </c>
      <c r="E2115">
        <v>0.56555409904998688</v>
      </c>
      <c r="F2115">
        <v>0.56555409904998688</v>
      </c>
      <c r="G2115">
        <v>0.5756532793901652</v>
      </c>
      <c r="H2115">
        <v>0.58575245973034351</v>
      </c>
      <c r="I2115">
        <v>0.60595082041070003</v>
      </c>
      <c r="J2115">
        <v>0.62614918109105666</v>
      </c>
      <c r="K2115">
        <v>0.68674426313212666</v>
      </c>
      <c r="L2115">
        <v>0.69684344347230509</v>
      </c>
      <c r="M2115">
        <v>0.71704180415266161</v>
      </c>
      <c r="N2115">
        <v>0.69684344347230509</v>
      </c>
      <c r="O2115">
        <v>0.67664508279194846</v>
      </c>
      <c r="P2115">
        <v>0.69684344347230509</v>
      </c>
      <c r="Q2115">
        <v>0.70694262381248341</v>
      </c>
      <c r="R2115">
        <v>0.70694262381248341</v>
      </c>
      <c r="S2115">
        <v>0.71704180415266161</v>
      </c>
      <c r="T2115">
        <v>0.72714098449284004</v>
      </c>
      <c r="U2115">
        <v>0.78773606653391004</v>
      </c>
      <c r="V2115">
        <v>0.80793442721426656</v>
      </c>
      <c r="W2115">
        <v>0.79783524687408824</v>
      </c>
      <c r="X2115">
        <v>0.75743852551337509</v>
      </c>
      <c r="Y2115">
        <v>0.69684344347230509</v>
      </c>
      <c r="Z2115">
        <v>0.6362483614312352</v>
      </c>
      <c r="AA2115">
        <v>0.60595082041070003</v>
      </c>
      <c r="AB2115" s="7">
        <f t="shared" si="99"/>
        <v>16.219283626326408</v>
      </c>
      <c r="AC2115">
        <f>INDEX(SHELF_days!$C$2:$C$289,MATCH(A2115&amp;"|"&amp;C2115,SHELF_days!$D$2:$D$289,0))</f>
        <v>102</v>
      </c>
      <c r="AD2115" s="8">
        <f t="shared" si="100"/>
        <v>1654.3669298852938</v>
      </c>
      <c r="AE2115" s="7">
        <f t="shared" si="101"/>
        <v>0.80793442721426656</v>
      </c>
    </row>
    <row r="2116" spans="1:31" x14ac:dyDescent="0.45">
      <c r="A2116" t="s">
        <v>43</v>
      </c>
      <c r="B2116" t="s">
        <v>182</v>
      </c>
      <c r="C2116" t="s">
        <v>136</v>
      </c>
      <c r="D2116">
        <v>0.72621232423167437</v>
      </c>
      <c r="E2116">
        <v>0.71553273122826733</v>
      </c>
      <c r="F2116">
        <v>0.71553273122826733</v>
      </c>
      <c r="G2116">
        <v>0.71553273122826733</v>
      </c>
      <c r="H2116">
        <v>0.71553273122826733</v>
      </c>
      <c r="I2116">
        <v>0.71553273122826733</v>
      </c>
      <c r="J2116">
        <v>0.77961028924870901</v>
      </c>
      <c r="K2116">
        <v>0.86504703327596477</v>
      </c>
      <c r="L2116">
        <v>0.86504703327596477</v>
      </c>
      <c r="M2116">
        <v>0.86504703327596477</v>
      </c>
      <c r="N2116">
        <v>0.87572662627937181</v>
      </c>
      <c r="O2116">
        <v>0.88640621928277874</v>
      </c>
      <c r="P2116">
        <v>0.88640621928277874</v>
      </c>
      <c r="Q2116">
        <v>0.88640621928277874</v>
      </c>
      <c r="R2116">
        <v>0.90776540528959271</v>
      </c>
      <c r="S2116">
        <v>0.90776540528959271</v>
      </c>
      <c r="T2116">
        <v>0.92912459129640668</v>
      </c>
      <c r="U2116">
        <v>0.92912459129640668</v>
      </c>
      <c r="V2116">
        <v>0.92912459129640668</v>
      </c>
      <c r="W2116">
        <v>0.92912459129640668</v>
      </c>
      <c r="X2116">
        <v>0.92912459129640668</v>
      </c>
      <c r="Y2116">
        <v>0.91844499829299964</v>
      </c>
      <c r="Z2116">
        <v>0.83300825426574399</v>
      </c>
      <c r="AA2116">
        <v>0.77961028924870901</v>
      </c>
      <c r="AB2116" s="7">
        <f t="shared" si="99"/>
        <v>20.205789962445998</v>
      </c>
      <c r="AC2116">
        <f>INDEX(SHELF_days!$C$2:$C$289,MATCH(A2116&amp;"|"&amp;C2116,SHELF_days!$D$2:$D$289,0))</f>
        <v>107</v>
      </c>
      <c r="AD2116" s="8">
        <f t="shared" si="100"/>
        <v>2162.0195259817219</v>
      </c>
      <c r="AE2116" s="7">
        <f t="shared" si="101"/>
        <v>0.92912459129640668</v>
      </c>
    </row>
    <row r="2117" spans="1:31" x14ac:dyDescent="0.45">
      <c r="A2117" t="s">
        <v>43</v>
      </c>
      <c r="B2117" t="s">
        <v>182</v>
      </c>
      <c r="C2117" t="s">
        <v>137</v>
      </c>
      <c r="D2117">
        <v>0.6549566791105822</v>
      </c>
      <c r="E2117">
        <v>0.6549566791105822</v>
      </c>
      <c r="F2117">
        <v>0.6549566791105822</v>
      </c>
      <c r="G2117">
        <v>0.68541978046456276</v>
      </c>
      <c r="H2117">
        <v>0.70065133114155298</v>
      </c>
      <c r="I2117">
        <v>0.73111443249553354</v>
      </c>
      <c r="J2117">
        <v>0.74634598317252376</v>
      </c>
      <c r="K2117">
        <v>0.7615775338495141</v>
      </c>
      <c r="L2117">
        <v>0.80727218588048477</v>
      </c>
      <c r="M2117">
        <v>0.82250373655747511</v>
      </c>
      <c r="N2117">
        <v>0.82250373655747511</v>
      </c>
      <c r="O2117">
        <v>0.83773528723446544</v>
      </c>
      <c r="P2117">
        <v>0.83773528723446544</v>
      </c>
      <c r="Q2117">
        <v>0.88342993926543623</v>
      </c>
      <c r="R2117">
        <v>0.88342993926543623</v>
      </c>
      <c r="S2117">
        <v>0.88342993926543623</v>
      </c>
      <c r="T2117">
        <v>0.91389304061941667</v>
      </c>
      <c r="U2117">
        <v>0.92912459129640712</v>
      </c>
      <c r="V2117">
        <v>0.91389304061941667</v>
      </c>
      <c r="W2117">
        <v>0.88342993926543623</v>
      </c>
      <c r="X2117">
        <v>0.80727218588048477</v>
      </c>
      <c r="Y2117">
        <v>0.74634598317252376</v>
      </c>
      <c r="Z2117">
        <v>0.70065133114155298</v>
      </c>
      <c r="AA2117">
        <v>0.6549566791105822</v>
      </c>
      <c r="AB2117" s="7">
        <f t="shared" si="99"/>
        <v>18.917585940821933</v>
      </c>
      <c r="AC2117">
        <f>INDEX(SHELF_days!$C$2:$C$289,MATCH(A2117&amp;"|"&amp;C2117,SHELF_days!$D$2:$D$289,0))</f>
        <v>49</v>
      </c>
      <c r="AD2117" s="8">
        <f t="shared" si="100"/>
        <v>926.96171110027467</v>
      </c>
      <c r="AE2117" s="7">
        <f t="shared" si="101"/>
        <v>0.92912459129640712</v>
      </c>
    </row>
    <row r="2118" spans="1:31" x14ac:dyDescent="0.45">
      <c r="A2118" t="s">
        <v>43</v>
      </c>
      <c r="B2118" t="s">
        <v>182</v>
      </c>
      <c r="C2118" t="s">
        <v>138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0.92912459129640801</v>
      </c>
      <c r="M2118">
        <v>0.92912459129640801</v>
      </c>
      <c r="N2118">
        <v>0.92912459129640801</v>
      </c>
      <c r="O2118">
        <v>0.92912459129640801</v>
      </c>
      <c r="P2118">
        <v>0.92912459129640801</v>
      </c>
      <c r="Q2118">
        <v>0.92912459129640801</v>
      </c>
      <c r="R2118">
        <v>0.92912459129640801</v>
      </c>
      <c r="S2118">
        <v>0.92912459129640801</v>
      </c>
      <c r="T2118">
        <v>0.92912459129640801</v>
      </c>
      <c r="U2118">
        <v>0.92912459129640801</v>
      </c>
      <c r="V2118">
        <v>0.92912459129640801</v>
      </c>
      <c r="W2118">
        <v>0.92912459129640801</v>
      </c>
      <c r="X2118">
        <v>0.92912459129640801</v>
      </c>
      <c r="Y2118">
        <v>0.92912459129640801</v>
      </c>
      <c r="Z2118">
        <v>0</v>
      </c>
      <c r="AA2118">
        <v>0</v>
      </c>
      <c r="AB2118" s="7">
        <f t="shared" si="99"/>
        <v>13.007744278149708</v>
      </c>
      <c r="AC2118">
        <f>INDEX(SHELF_days!$C$2:$C$289,MATCH(A2118&amp;"|"&amp;C2118,SHELF_days!$D$2:$D$289,0))</f>
        <v>7</v>
      </c>
      <c r="AD2118" s="8">
        <f t="shared" si="100"/>
        <v>91.054209947047951</v>
      </c>
      <c r="AE2118" s="7">
        <f t="shared" si="101"/>
        <v>0.92912459129640801</v>
      </c>
    </row>
    <row r="2119" spans="1:31" x14ac:dyDescent="0.45">
      <c r="A2119" t="s">
        <v>43</v>
      </c>
      <c r="B2119" t="s">
        <v>182</v>
      </c>
      <c r="C2119" t="s">
        <v>139</v>
      </c>
      <c r="D2119">
        <v>0.92912459129640801</v>
      </c>
      <c r="E2119">
        <v>0.92912459129640801</v>
      </c>
      <c r="F2119">
        <v>0.92912459129640801</v>
      </c>
      <c r="G2119">
        <v>0.92912459129640801</v>
      </c>
      <c r="H2119">
        <v>0.92912459129640801</v>
      </c>
      <c r="I2119">
        <v>0.92912459129640801</v>
      </c>
      <c r="J2119">
        <v>0.92912459129640801</v>
      </c>
      <c r="K2119">
        <v>0.92912459129640801</v>
      </c>
      <c r="L2119">
        <v>0.92912459129640801</v>
      </c>
      <c r="M2119">
        <v>0.92912459129640801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 s="7">
        <f t="shared" si="99"/>
        <v>9.2912459129640794</v>
      </c>
      <c r="AC2119">
        <f>INDEX(SHELF_days!$C$2:$C$289,MATCH(A2119&amp;"|"&amp;C2119,SHELF_days!$D$2:$D$289,0))</f>
        <v>11</v>
      </c>
      <c r="AD2119" s="8">
        <f t="shared" si="100"/>
        <v>102.20370504260487</v>
      </c>
      <c r="AE2119" s="7">
        <f t="shared" si="101"/>
        <v>0.92912459129640801</v>
      </c>
    </row>
    <row r="2120" spans="1:31" x14ac:dyDescent="0.45">
      <c r="A2120" t="s">
        <v>43</v>
      </c>
      <c r="B2120" t="s">
        <v>183</v>
      </c>
      <c r="C2120" t="s">
        <v>134</v>
      </c>
      <c r="D2120">
        <v>1.142279626755598E-10</v>
      </c>
      <c r="E2120">
        <v>1.142279626755598E-10</v>
      </c>
      <c r="F2120">
        <v>1.142279626755598E-10</v>
      </c>
      <c r="G2120">
        <v>1.142279626755598E-10</v>
      </c>
      <c r="H2120">
        <v>1.142279626755598E-10</v>
      </c>
      <c r="I2120">
        <v>1.142279626755598E-10</v>
      </c>
      <c r="J2120">
        <v>1.142279626755598E-10</v>
      </c>
      <c r="K2120">
        <v>1.142279626755598E-10</v>
      </c>
      <c r="L2120">
        <v>1.142279626755598E-10</v>
      </c>
      <c r="M2120">
        <v>1.142279626755598E-10</v>
      </c>
      <c r="N2120">
        <v>1.142279626755598E-10</v>
      </c>
      <c r="O2120">
        <v>1.142279626755598E-10</v>
      </c>
      <c r="P2120">
        <v>1.142279626755598E-10</v>
      </c>
      <c r="Q2120">
        <v>1.142279626755598E-10</v>
      </c>
      <c r="R2120">
        <v>1.142279626755598E-10</v>
      </c>
      <c r="S2120">
        <v>1.142279626755598E-10</v>
      </c>
      <c r="T2120">
        <v>1.142279626755598E-10</v>
      </c>
      <c r="U2120">
        <v>1.142279626755598E-10</v>
      </c>
      <c r="V2120">
        <v>1.1194006029602291E-2</v>
      </c>
      <c r="W2120">
        <v>1.1194006029602291E-2</v>
      </c>
      <c r="X2120">
        <v>1.1194006029602291E-2</v>
      </c>
      <c r="Y2120">
        <v>1.142279626755598E-10</v>
      </c>
      <c r="Z2120">
        <v>1.142279626755598E-10</v>
      </c>
      <c r="AA2120">
        <v>1.142279626755598E-10</v>
      </c>
      <c r="AB2120" s="7">
        <f t="shared" si="99"/>
        <v>3.358202048759408E-2</v>
      </c>
      <c r="AC2120">
        <f>INDEX(SHELF_days!$C$2:$C$289,MATCH(A2120&amp;"|"&amp;C2120,SHELF_days!$D$2:$D$289,0))</f>
        <v>89</v>
      </c>
      <c r="AD2120" s="8">
        <f t="shared" si="100"/>
        <v>2.988799823395873</v>
      </c>
      <c r="AE2120" s="7">
        <f t="shared" si="101"/>
        <v>1.1194006029602291E-2</v>
      </c>
    </row>
    <row r="2121" spans="1:31" x14ac:dyDescent="0.45">
      <c r="A2121" t="s">
        <v>43</v>
      </c>
      <c r="B2121" t="s">
        <v>183</v>
      </c>
      <c r="C2121" t="s">
        <v>135</v>
      </c>
      <c r="D2121">
        <v>1.142279626755598E-10</v>
      </c>
      <c r="E2121">
        <v>1.142279626755598E-10</v>
      </c>
      <c r="F2121">
        <v>1.142279626755598E-10</v>
      </c>
      <c r="G2121">
        <v>1.142279626755598E-10</v>
      </c>
      <c r="H2121">
        <v>1.142279626755598E-10</v>
      </c>
      <c r="I2121">
        <v>1.142279626755598E-10</v>
      </c>
      <c r="J2121">
        <v>1.466688613012798E-2</v>
      </c>
      <c r="K2121">
        <v>1.466688613012798E-2</v>
      </c>
      <c r="L2121">
        <v>1.466688613012798E-2</v>
      </c>
      <c r="M2121">
        <v>1.466688613012798E-2</v>
      </c>
      <c r="N2121">
        <v>2.41160513073998E-2</v>
      </c>
      <c r="O2121">
        <v>7.3270799451793558E-2</v>
      </c>
      <c r="P2121">
        <v>9.624149729014457E-2</v>
      </c>
      <c r="Q2121">
        <v>9.4873436338553038E-2</v>
      </c>
      <c r="R2121">
        <v>0.17053038849866201</v>
      </c>
      <c r="S2121">
        <v>0.44805586944594161</v>
      </c>
      <c r="T2121">
        <v>0.53255749473494474</v>
      </c>
      <c r="U2121">
        <v>0.75555142984436585</v>
      </c>
      <c r="V2121">
        <v>0.5680634487343903</v>
      </c>
      <c r="W2121">
        <v>0.16454909875681989</v>
      </c>
      <c r="X2121">
        <v>6.0481020322961002E-2</v>
      </c>
      <c r="Y2121">
        <v>1.142279626755598E-10</v>
      </c>
      <c r="Z2121">
        <v>1.142279626755598E-10</v>
      </c>
      <c r="AA2121">
        <v>1.142279626755598E-10</v>
      </c>
      <c r="AB2121" s="7">
        <f t="shared" si="99"/>
        <v>3.04695808027454</v>
      </c>
      <c r="AC2121">
        <f>INDEX(SHELF_days!$C$2:$C$289,MATCH(A2121&amp;"|"&amp;C2121,SHELF_days!$D$2:$D$289,0))</f>
        <v>102</v>
      </c>
      <c r="AD2121" s="8">
        <f t="shared" si="100"/>
        <v>310.78972418800305</v>
      </c>
      <c r="AE2121" s="7">
        <f t="shared" si="101"/>
        <v>0.75555142984436585</v>
      </c>
    </row>
    <row r="2122" spans="1:31" x14ac:dyDescent="0.45">
      <c r="A2122" t="s">
        <v>43</v>
      </c>
      <c r="B2122" t="s">
        <v>183</v>
      </c>
      <c r="C2122" t="s">
        <v>136</v>
      </c>
      <c r="D2122">
        <v>1.142279626755598E-10</v>
      </c>
      <c r="E2122">
        <v>1.142279626755598E-10</v>
      </c>
      <c r="F2122">
        <v>1.142279626755598E-10</v>
      </c>
      <c r="G2122">
        <v>1.142279626755598E-10</v>
      </c>
      <c r="H2122">
        <v>1.142279626755598E-10</v>
      </c>
      <c r="I2122">
        <v>3.5878818367813051E-2</v>
      </c>
      <c r="J2122">
        <v>3.5878818367813051E-2</v>
      </c>
      <c r="K2122">
        <v>3.5878818367813051E-2</v>
      </c>
      <c r="L2122">
        <v>1.142279626755598E-10</v>
      </c>
      <c r="M2122">
        <v>1.142279626755598E-10</v>
      </c>
      <c r="N2122">
        <v>3.5575531653919683E-2</v>
      </c>
      <c r="O2122">
        <v>0.10809138494582329</v>
      </c>
      <c r="P2122">
        <v>0.17281276969066739</v>
      </c>
      <c r="Q2122">
        <v>0.22661583273535041</v>
      </c>
      <c r="R2122">
        <v>0.207660413117015</v>
      </c>
      <c r="S2122">
        <v>0.2435392313706001</v>
      </c>
      <c r="T2122">
        <v>0.33686055323558861</v>
      </c>
      <c r="U2122">
        <v>0.34617145535211491</v>
      </c>
      <c r="V2122">
        <v>0.32257574901121111</v>
      </c>
      <c r="W2122">
        <v>0.20644726626144161</v>
      </c>
      <c r="X2122">
        <v>1.398151762471209E-2</v>
      </c>
      <c r="Y2122">
        <v>1.142279626755598E-10</v>
      </c>
      <c r="Z2122">
        <v>1.142279626755598E-10</v>
      </c>
      <c r="AA2122">
        <v>1.142279626755598E-10</v>
      </c>
      <c r="AB2122" s="7">
        <f t="shared" si="99"/>
        <v>2.3279681612441641</v>
      </c>
      <c r="AC2122">
        <f>INDEX(SHELF_days!$C$2:$C$289,MATCH(A2122&amp;"|"&amp;C2122,SHELF_days!$D$2:$D$289,0))</f>
        <v>107</v>
      </c>
      <c r="AD2122" s="8">
        <f t="shared" si="100"/>
        <v>249.09259325312556</v>
      </c>
      <c r="AE2122" s="7">
        <f t="shared" si="101"/>
        <v>0.34617145535211491</v>
      </c>
    </row>
    <row r="2123" spans="1:31" x14ac:dyDescent="0.45">
      <c r="A2123" t="s">
        <v>43</v>
      </c>
      <c r="B2123" t="s">
        <v>183</v>
      </c>
      <c r="C2123" t="s">
        <v>137</v>
      </c>
      <c r="D2123">
        <v>1.142279626755598E-10</v>
      </c>
      <c r="E2123">
        <v>1.142279626755598E-10</v>
      </c>
      <c r="F2123">
        <v>1.142279626755598E-10</v>
      </c>
      <c r="G2123">
        <v>1.142279626755598E-10</v>
      </c>
      <c r="H2123">
        <v>1.142279626755598E-10</v>
      </c>
      <c r="I2123">
        <v>1.142279626755598E-10</v>
      </c>
      <c r="J2123">
        <v>1.142279626755598E-10</v>
      </c>
      <c r="K2123">
        <v>1.142279626755598E-10</v>
      </c>
      <c r="L2123">
        <v>1.142279626755598E-10</v>
      </c>
      <c r="M2123">
        <v>1.142279626755598E-10</v>
      </c>
      <c r="N2123">
        <v>1.142279626755598E-10</v>
      </c>
      <c r="O2123">
        <v>5.0200759740830547E-2</v>
      </c>
      <c r="P2123">
        <v>0.2177573848797548</v>
      </c>
      <c r="Q2123">
        <v>0.34392156309700789</v>
      </c>
      <c r="R2123">
        <v>0.42226918663034679</v>
      </c>
      <c r="S2123">
        <v>0.47008574131426117</v>
      </c>
      <c r="T2123">
        <v>0.54843336484760008</v>
      </c>
      <c r="U2123">
        <v>0.56922893018104759</v>
      </c>
      <c r="V2123">
        <v>0.54843336484760008</v>
      </c>
      <c r="W2123">
        <v>0.54843336484760008</v>
      </c>
      <c r="X2123">
        <v>9.80173144247449E-2</v>
      </c>
      <c r="Y2123">
        <v>1.142279626755598E-10</v>
      </c>
      <c r="Z2123">
        <v>1.142279626755598E-10</v>
      </c>
      <c r="AA2123">
        <v>1.142279626755598E-10</v>
      </c>
      <c r="AB2123" s="7">
        <f t="shared" si="99"/>
        <v>3.8167809764099863</v>
      </c>
      <c r="AC2123">
        <f>INDEX(SHELF_days!$C$2:$C$289,MATCH(A2123&amp;"|"&amp;C2123,SHELF_days!$D$2:$D$289,0))</f>
        <v>49</v>
      </c>
      <c r="AD2123" s="8">
        <f t="shared" si="100"/>
        <v>187.02226784408933</v>
      </c>
      <c r="AE2123" s="7">
        <f t="shared" si="101"/>
        <v>0.56922893018104759</v>
      </c>
    </row>
    <row r="2124" spans="1:31" x14ac:dyDescent="0.45">
      <c r="A2124" t="s">
        <v>43</v>
      </c>
      <c r="B2124" t="s">
        <v>183</v>
      </c>
      <c r="C2124" t="s">
        <v>138</v>
      </c>
      <c r="D2124">
        <v>1.142279626755598E-10</v>
      </c>
      <c r="E2124">
        <v>1.142279626755598E-10</v>
      </c>
      <c r="F2124">
        <v>1.142279626755598E-10</v>
      </c>
      <c r="G2124">
        <v>1.142279626755598E-10</v>
      </c>
      <c r="H2124">
        <v>1.142279626755598E-10</v>
      </c>
      <c r="I2124">
        <v>1.142279626755598E-10</v>
      </c>
      <c r="J2124">
        <v>1.142279626755598E-10</v>
      </c>
      <c r="K2124">
        <v>1.142279626755598E-10</v>
      </c>
      <c r="L2124">
        <v>1.142279626755598E-10</v>
      </c>
      <c r="M2124">
        <v>1.142279626755598E-10</v>
      </c>
      <c r="N2124">
        <v>1.142279626755598E-10</v>
      </c>
      <c r="O2124">
        <v>1.142279626755598E-10</v>
      </c>
      <c r="P2124">
        <v>1.142279626755598E-10</v>
      </c>
      <c r="Q2124">
        <v>1.142279626755598E-10</v>
      </c>
      <c r="R2124">
        <v>1.142279626755598E-10</v>
      </c>
      <c r="S2124">
        <v>1.142279626755598E-10</v>
      </c>
      <c r="T2124">
        <v>1.142279626755598E-10</v>
      </c>
      <c r="U2124">
        <v>1.142279626755598E-10</v>
      </c>
      <c r="V2124">
        <v>1.142279626755598E-10</v>
      </c>
      <c r="W2124">
        <v>1.142279626755598E-10</v>
      </c>
      <c r="X2124">
        <v>1.142279626755598E-10</v>
      </c>
      <c r="Y2124">
        <v>1.142279626755598E-10</v>
      </c>
      <c r="Z2124">
        <v>1.142279626755598E-10</v>
      </c>
      <c r="AA2124">
        <v>1.142279626755598E-10</v>
      </c>
      <c r="AB2124" s="7">
        <f t="shared" si="99"/>
        <v>2.7414711042134363E-9</v>
      </c>
      <c r="AC2124">
        <f>INDEX(SHELF_days!$C$2:$C$289,MATCH(A2124&amp;"|"&amp;C2124,SHELF_days!$D$2:$D$289,0))</f>
        <v>7</v>
      </c>
      <c r="AD2124" s="8">
        <f t="shared" si="100"/>
        <v>1.9190297729494054E-8</v>
      </c>
      <c r="AE2124" s="7">
        <f t="shared" si="101"/>
        <v>1.142279626755598E-10</v>
      </c>
    </row>
    <row r="2125" spans="1:31" x14ac:dyDescent="0.45">
      <c r="A2125" t="s">
        <v>43</v>
      </c>
      <c r="B2125" t="s">
        <v>183</v>
      </c>
      <c r="C2125" t="s">
        <v>139</v>
      </c>
      <c r="D2125">
        <v>1.142279626755598E-10</v>
      </c>
      <c r="E2125">
        <v>1.142279626755598E-10</v>
      </c>
      <c r="F2125">
        <v>1.142279626755598E-10</v>
      </c>
      <c r="G2125">
        <v>1.142279626755598E-10</v>
      </c>
      <c r="H2125">
        <v>1.142279626755598E-10</v>
      </c>
      <c r="I2125">
        <v>1.142279626755598E-10</v>
      </c>
      <c r="J2125">
        <v>0.34900305039910112</v>
      </c>
      <c r="K2125">
        <v>0.34900305039910112</v>
      </c>
      <c r="L2125">
        <v>0.34900305039910112</v>
      </c>
      <c r="M2125">
        <v>0.34900305039910112</v>
      </c>
      <c r="N2125">
        <v>0.34900305039910112</v>
      </c>
      <c r="O2125">
        <v>0.34900305039910112</v>
      </c>
      <c r="P2125">
        <v>0.34900305039910112</v>
      </c>
      <c r="Q2125">
        <v>0.34900305039910112</v>
      </c>
      <c r="R2125">
        <v>0.34900305039910112</v>
      </c>
      <c r="S2125">
        <v>0.34900305039910112</v>
      </c>
      <c r="T2125">
        <v>0.69800610068397428</v>
      </c>
      <c r="U2125">
        <v>1</v>
      </c>
      <c r="V2125">
        <v>1</v>
      </c>
      <c r="W2125">
        <v>1</v>
      </c>
      <c r="X2125">
        <v>0.48795523694531862</v>
      </c>
      <c r="Y2125">
        <v>1.142279626755598E-10</v>
      </c>
      <c r="Z2125">
        <v>1.142279626755598E-10</v>
      </c>
      <c r="AA2125">
        <v>1.142279626755598E-10</v>
      </c>
      <c r="AB2125" s="7">
        <f t="shared" si="99"/>
        <v>7.6759918426483553</v>
      </c>
      <c r="AC2125">
        <f>INDEX(SHELF_days!$C$2:$C$289,MATCH(A2125&amp;"|"&amp;C2125,SHELF_days!$D$2:$D$289,0))</f>
        <v>11</v>
      </c>
      <c r="AD2125" s="8">
        <f t="shared" si="100"/>
        <v>84.435910269131909</v>
      </c>
      <c r="AE2125" s="7">
        <f t="shared" si="101"/>
        <v>1</v>
      </c>
    </row>
    <row r="2126" spans="1:31" x14ac:dyDescent="0.45">
      <c r="A2126" t="s">
        <v>43</v>
      </c>
      <c r="B2126" t="s">
        <v>184</v>
      </c>
      <c r="C2126" t="s">
        <v>134</v>
      </c>
      <c r="D2126">
        <v>0.76412016638493918</v>
      </c>
      <c r="E2126">
        <v>0.74655651241916698</v>
      </c>
      <c r="F2126">
        <v>0.7350504932574502</v>
      </c>
      <c r="G2126">
        <v>0.73399859185079785</v>
      </c>
      <c r="H2126">
        <v>0.72979970363916025</v>
      </c>
      <c r="I2126">
        <v>0.75335803330085516</v>
      </c>
      <c r="J2126">
        <v>0.78697625984053565</v>
      </c>
      <c r="K2126">
        <v>0.80013083903367266</v>
      </c>
      <c r="L2126">
        <v>0.79421462007250043</v>
      </c>
      <c r="M2126">
        <v>0.79423980371575353</v>
      </c>
      <c r="N2126">
        <v>0.81112059350869892</v>
      </c>
      <c r="O2126">
        <v>0.79314915824255772</v>
      </c>
      <c r="P2126">
        <v>0.79567139697453104</v>
      </c>
      <c r="Q2126">
        <v>0.79111122034237658</v>
      </c>
      <c r="R2126">
        <v>0.79956711286546667</v>
      </c>
      <c r="S2126">
        <v>0.80964928758171451</v>
      </c>
      <c r="T2126">
        <v>0.8363303890068049</v>
      </c>
      <c r="U2126">
        <v>0.85782947153171996</v>
      </c>
      <c r="V2126">
        <v>0.88088993993833253</v>
      </c>
      <c r="W2126">
        <v>0.8768528082045135</v>
      </c>
      <c r="X2126">
        <v>0.86163026445962421</v>
      </c>
      <c r="Y2126">
        <v>0.82987659612234344</v>
      </c>
      <c r="Z2126">
        <v>0.8119400305160912</v>
      </c>
      <c r="AA2126">
        <v>0.78743925143572879</v>
      </c>
      <c r="AB2126" s="7">
        <f t="shared" si="99"/>
        <v>19.181502544245337</v>
      </c>
      <c r="AC2126">
        <f>INDEX(SHELF_days!$C$2:$C$289,MATCH(A2126&amp;"|"&amp;C2126,SHELF_days!$D$2:$D$289,0))</f>
        <v>89</v>
      </c>
      <c r="AD2126" s="8">
        <f t="shared" si="100"/>
        <v>1707.1537264378351</v>
      </c>
      <c r="AE2126" s="7">
        <f t="shared" si="101"/>
        <v>0.88088993993833253</v>
      </c>
    </row>
    <row r="2127" spans="1:31" x14ac:dyDescent="0.45">
      <c r="A2127" t="s">
        <v>43</v>
      </c>
      <c r="B2127" t="s">
        <v>184</v>
      </c>
      <c r="C2127" t="s">
        <v>135</v>
      </c>
      <c r="D2127">
        <v>0.81891467470100299</v>
      </c>
      <c r="E2127">
        <v>0.81242812978577972</v>
      </c>
      <c r="F2127">
        <v>0.80715015284824621</v>
      </c>
      <c r="G2127">
        <v>0.81547828491269059</v>
      </c>
      <c r="H2127">
        <v>0.83408178024479418</v>
      </c>
      <c r="I2127">
        <v>0.8568163806642739</v>
      </c>
      <c r="J2127">
        <v>0.89387208904316207</v>
      </c>
      <c r="K2127">
        <v>0.9218990339915184</v>
      </c>
      <c r="L2127">
        <v>0.9204343848269475</v>
      </c>
      <c r="M2127">
        <v>0.94722656207222355</v>
      </c>
      <c r="N2127">
        <v>0.95185884255174658</v>
      </c>
      <c r="O2127">
        <v>0.95169572813238001</v>
      </c>
      <c r="P2127">
        <v>0.9432391328982791</v>
      </c>
      <c r="Q2127">
        <v>0.93742701962375252</v>
      </c>
      <c r="R2127">
        <v>0.93742701962375252</v>
      </c>
      <c r="S2127">
        <v>0.9402591254232201</v>
      </c>
      <c r="T2127">
        <v>0.93773042934682316</v>
      </c>
      <c r="U2127">
        <v>0.94592333702215525</v>
      </c>
      <c r="V2127">
        <v>0.94592333702215525</v>
      </c>
      <c r="W2127">
        <v>0.93171294403133254</v>
      </c>
      <c r="X2127">
        <v>0.91656612214590805</v>
      </c>
      <c r="Y2127">
        <v>0.89212853957604721</v>
      </c>
      <c r="Z2127">
        <v>0.85593657698261305</v>
      </c>
      <c r="AA2127">
        <v>0.82611537342122487</v>
      </c>
      <c r="AB2127" s="7">
        <f t="shared" si="99"/>
        <v>21.542245000892031</v>
      </c>
      <c r="AC2127">
        <f>INDEX(SHELF_days!$C$2:$C$289,MATCH(A2127&amp;"|"&amp;C2127,SHELF_days!$D$2:$D$289,0))</f>
        <v>102</v>
      </c>
      <c r="AD2127" s="8">
        <f t="shared" si="100"/>
        <v>2197.3089900909872</v>
      </c>
      <c r="AE2127" s="7">
        <f t="shared" si="101"/>
        <v>0.95185884255174658</v>
      </c>
    </row>
    <row r="2128" spans="1:31" x14ac:dyDescent="0.45">
      <c r="A2128" t="s">
        <v>43</v>
      </c>
      <c r="B2128" t="s">
        <v>184</v>
      </c>
      <c r="C2128" t="s">
        <v>136</v>
      </c>
      <c r="D2128">
        <v>0.89201150571077414</v>
      </c>
      <c r="E2128">
        <v>0.89431246875055448</v>
      </c>
      <c r="F2128">
        <v>0.89939779042670742</v>
      </c>
      <c r="G2128">
        <v>0.90414151254793507</v>
      </c>
      <c r="H2128">
        <v>0.90919057955434357</v>
      </c>
      <c r="I2128">
        <v>0.91923392873288023</v>
      </c>
      <c r="J2128">
        <v>0.93450439562923693</v>
      </c>
      <c r="K2128">
        <v>0.94112288700591573</v>
      </c>
      <c r="L2128">
        <v>0.94557415479120499</v>
      </c>
      <c r="M2128">
        <v>0.94671738537714611</v>
      </c>
      <c r="N2128">
        <v>0.94941714978411518</v>
      </c>
      <c r="O2128">
        <v>0.95366700273749083</v>
      </c>
      <c r="P2128">
        <v>0.95751644300502237</v>
      </c>
      <c r="Q2128">
        <v>0.96021620741199132</v>
      </c>
      <c r="R2128">
        <v>0.96021620741199132</v>
      </c>
      <c r="S2128">
        <v>0.96021620741199132</v>
      </c>
      <c r="T2128">
        <v>0.96021620741199132</v>
      </c>
      <c r="U2128">
        <v>0.96188150524225247</v>
      </c>
      <c r="V2128">
        <v>0.95980209851757714</v>
      </c>
      <c r="W2128">
        <v>0.94531312116904487</v>
      </c>
      <c r="X2128">
        <v>0.93619628021731061</v>
      </c>
      <c r="Y2128">
        <v>0.9287334578652503</v>
      </c>
      <c r="Z2128">
        <v>0.92473577628143044</v>
      </c>
      <c r="AA2128">
        <v>0.90594618944188032</v>
      </c>
      <c r="AB2128" s="7">
        <f t="shared" si="99"/>
        <v>22.450280462436034</v>
      </c>
      <c r="AC2128">
        <f>INDEX(SHELF_days!$C$2:$C$289,MATCH(A2128&amp;"|"&amp;C2128,SHELF_days!$D$2:$D$289,0))</f>
        <v>107</v>
      </c>
      <c r="AD2128" s="8">
        <f t="shared" si="100"/>
        <v>2402.1800094806558</v>
      </c>
      <c r="AE2128" s="7">
        <f t="shared" si="101"/>
        <v>0.96188150524225247</v>
      </c>
    </row>
    <row r="2129" spans="1:31" x14ac:dyDescent="0.45">
      <c r="A2129" t="s">
        <v>43</v>
      </c>
      <c r="B2129" t="s">
        <v>184</v>
      </c>
      <c r="C2129" t="s">
        <v>137</v>
      </c>
      <c r="D2129">
        <v>0.95702056790986467</v>
      </c>
      <c r="E2129">
        <v>0.95702056790986467</v>
      </c>
      <c r="F2129">
        <v>0.95112516400076907</v>
      </c>
      <c r="G2129">
        <v>0.95702056790986467</v>
      </c>
      <c r="H2129">
        <v>0.95702056790986467</v>
      </c>
      <c r="I2129">
        <v>0.96061305217795601</v>
      </c>
      <c r="J2129">
        <v>0.96291597181896027</v>
      </c>
      <c r="K2129">
        <v>0.96291597181896027</v>
      </c>
      <c r="L2129">
        <v>0.96291597181896027</v>
      </c>
      <c r="M2129">
        <v>0.96291597181896027</v>
      </c>
      <c r="N2129">
        <v>0.96291597181896027</v>
      </c>
      <c r="O2129">
        <v>0.96291597181896027</v>
      </c>
      <c r="P2129">
        <v>0.96291597181896027</v>
      </c>
      <c r="Q2129">
        <v>0.96291597181896027</v>
      </c>
      <c r="R2129">
        <v>0.96291597181896027</v>
      </c>
      <c r="S2129">
        <v>0.96291597181896027</v>
      </c>
      <c r="T2129">
        <v>0.96291597181896027</v>
      </c>
      <c r="U2129">
        <v>0.96291597181896027</v>
      </c>
      <c r="V2129">
        <v>0.96291597181896027</v>
      </c>
      <c r="W2129">
        <v>0.9627294863476491</v>
      </c>
      <c r="X2129">
        <v>0.96291597181896027</v>
      </c>
      <c r="Y2129">
        <v>0.96291597181896027</v>
      </c>
      <c r="Z2129">
        <v>0.96291597181896027</v>
      </c>
      <c r="AA2129">
        <v>0.96291597181896027</v>
      </c>
      <c r="AB2129" s="7">
        <f t="shared" si="99"/>
        <v>23.072121495088165</v>
      </c>
      <c r="AC2129">
        <f>INDEX(SHELF_days!$C$2:$C$289,MATCH(A2129&amp;"|"&amp;C2129,SHELF_days!$D$2:$D$289,0))</f>
        <v>49</v>
      </c>
      <c r="AD2129" s="8">
        <f t="shared" si="100"/>
        <v>1130.53395325932</v>
      </c>
      <c r="AE2129" s="7">
        <f t="shared" si="101"/>
        <v>0.96291597181896027</v>
      </c>
    </row>
    <row r="2130" spans="1:31" x14ac:dyDescent="0.45">
      <c r="A2130" t="s">
        <v>43</v>
      </c>
      <c r="B2130" t="s">
        <v>184</v>
      </c>
      <c r="C2130" t="s">
        <v>138</v>
      </c>
      <c r="D2130">
        <v>0.96291597181896038</v>
      </c>
      <c r="E2130">
        <v>0.96291597181896038</v>
      </c>
      <c r="F2130">
        <v>0.96291597181896038</v>
      </c>
      <c r="G2130">
        <v>0.96291597181896038</v>
      </c>
      <c r="H2130">
        <v>0.96291597181896038</v>
      </c>
      <c r="I2130">
        <v>0.96291597181896038</v>
      </c>
      <c r="J2130">
        <v>0.96291597181896038</v>
      </c>
      <c r="K2130">
        <v>0.96291597181896038</v>
      </c>
      <c r="L2130">
        <v>0.96291597181896038</v>
      </c>
      <c r="M2130">
        <v>0.96291597181896038</v>
      </c>
      <c r="N2130">
        <v>0.96291597181896038</v>
      </c>
      <c r="O2130">
        <v>0.96291597181896038</v>
      </c>
      <c r="P2130">
        <v>0.96291597181896038</v>
      </c>
      <c r="Q2130">
        <v>0.96291597181896038</v>
      </c>
      <c r="R2130">
        <v>0.96291597181896038</v>
      </c>
      <c r="S2130">
        <v>0.96291597181896038</v>
      </c>
      <c r="T2130">
        <v>0.96291597181896038</v>
      </c>
      <c r="U2130">
        <v>0.96291597181896038</v>
      </c>
      <c r="V2130">
        <v>0.96291597181896038</v>
      </c>
      <c r="W2130">
        <v>0.96291597181896038</v>
      </c>
      <c r="X2130">
        <v>0.96291597181896038</v>
      </c>
      <c r="Y2130">
        <v>0.96291597181896038</v>
      </c>
      <c r="Z2130">
        <v>0.96291597181896038</v>
      </c>
      <c r="AA2130">
        <v>0.96291597181896038</v>
      </c>
      <c r="AB2130" s="7">
        <f t="shared" si="99"/>
        <v>23.109983323655058</v>
      </c>
      <c r="AC2130">
        <f>INDEX(SHELF_days!$C$2:$C$289,MATCH(A2130&amp;"|"&amp;C2130,SHELF_days!$D$2:$D$289,0))</f>
        <v>7</v>
      </c>
      <c r="AD2130" s="8">
        <f t="shared" si="100"/>
        <v>161.76988326558541</v>
      </c>
      <c r="AE2130" s="7">
        <f t="shared" si="101"/>
        <v>0.96291597181896038</v>
      </c>
    </row>
    <row r="2131" spans="1:31" x14ac:dyDescent="0.45">
      <c r="A2131" t="s">
        <v>43</v>
      </c>
      <c r="B2131" t="s">
        <v>184</v>
      </c>
      <c r="C2131" t="s">
        <v>139</v>
      </c>
      <c r="D2131">
        <v>0.88413193776104537</v>
      </c>
      <c r="E2131">
        <v>0.88413193776104537</v>
      </c>
      <c r="F2131">
        <v>0.89741542903013582</v>
      </c>
      <c r="G2131">
        <v>0.91039328244701712</v>
      </c>
      <c r="H2131">
        <v>0.93665462713298886</v>
      </c>
      <c r="I2131">
        <v>0.96291597181896038</v>
      </c>
      <c r="J2131">
        <v>0.96291597181896038</v>
      </c>
      <c r="K2131">
        <v>0.96291597181896038</v>
      </c>
      <c r="L2131">
        <v>0.96291597181896038</v>
      </c>
      <c r="M2131">
        <v>0.96291597181896038</v>
      </c>
      <c r="N2131">
        <v>0.96291597181896038</v>
      </c>
      <c r="O2131">
        <v>0.96291597181896038</v>
      </c>
      <c r="P2131">
        <v>0.96291597181896038</v>
      </c>
      <c r="Q2131">
        <v>0.96291597181896038</v>
      </c>
      <c r="R2131">
        <v>0.96291597181896038</v>
      </c>
      <c r="S2131">
        <v>0.96291597181896038</v>
      </c>
      <c r="T2131">
        <v>0.96291597181896038</v>
      </c>
      <c r="U2131">
        <v>0.96291597181896038</v>
      </c>
      <c r="V2131">
        <v>0.96291597181896038</v>
      </c>
      <c r="W2131">
        <v>0.96291597181896038</v>
      </c>
      <c r="X2131">
        <v>0.96291597181896038</v>
      </c>
      <c r="Y2131">
        <v>0.96291597181896038</v>
      </c>
      <c r="Z2131">
        <v>0.96291597181896038</v>
      </c>
      <c r="AA2131">
        <v>0.96291597181896038</v>
      </c>
      <c r="AB2131" s="7">
        <f t="shared" si="99"/>
        <v>22.808130678692489</v>
      </c>
      <c r="AC2131">
        <f>INDEX(SHELF_days!$C$2:$C$289,MATCH(A2131&amp;"|"&amp;C2131,SHELF_days!$D$2:$D$289,0))</f>
        <v>11</v>
      </c>
      <c r="AD2131" s="8">
        <f t="shared" si="100"/>
        <v>250.88943746561739</v>
      </c>
      <c r="AE2131" s="7">
        <f t="shared" si="101"/>
        <v>0.96291597181896038</v>
      </c>
    </row>
    <row r="2132" spans="1:31" x14ac:dyDescent="0.45">
      <c r="A2132" t="s">
        <v>43</v>
      </c>
      <c r="B2132" t="s">
        <v>185</v>
      </c>
      <c r="C2132" t="s">
        <v>134</v>
      </c>
      <c r="D2132">
        <v>0.47088554720133657</v>
      </c>
      <c r="E2132">
        <v>0.46691729323308279</v>
      </c>
      <c r="F2132">
        <v>0.46558061821219709</v>
      </c>
      <c r="G2132">
        <v>0.46507936507936509</v>
      </c>
      <c r="H2132">
        <v>0.46787802840434428</v>
      </c>
      <c r="I2132">
        <v>0.47167919799498781</v>
      </c>
      <c r="J2132">
        <v>0.47915622389306628</v>
      </c>
      <c r="K2132">
        <v>0.48462823725981641</v>
      </c>
      <c r="L2132">
        <v>0.48705096073517151</v>
      </c>
      <c r="M2132">
        <v>0.47368421052631571</v>
      </c>
      <c r="N2132">
        <v>0.45476190476190481</v>
      </c>
      <c r="O2132">
        <v>0.43872180451127851</v>
      </c>
      <c r="P2132">
        <v>0.42852965747702598</v>
      </c>
      <c r="Q2132">
        <v>0.42781954887218049</v>
      </c>
      <c r="R2132">
        <v>0.43045112781954908</v>
      </c>
      <c r="S2132">
        <v>0.43851294903926502</v>
      </c>
      <c r="T2132">
        <v>0.4571428571428573</v>
      </c>
      <c r="U2132">
        <v>0.47873851294903919</v>
      </c>
      <c r="V2132">
        <v>0.48826232247284868</v>
      </c>
      <c r="W2132">
        <v>0.49406850459482071</v>
      </c>
      <c r="X2132">
        <v>0.49106098579782792</v>
      </c>
      <c r="Y2132">
        <v>0.48709273182957391</v>
      </c>
      <c r="Z2132">
        <v>0.48157894736842149</v>
      </c>
      <c r="AA2132">
        <v>0.46800334168755242</v>
      </c>
      <c r="AB2132" s="7">
        <f t="shared" si="99"/>
        <v>11.19728487886383</v>
      </c>
      <c r="AC2132">
        <f>INDEX(SHELF_days!$C$2:$C$289,MATCH(A2132&amp;"|"&amp;C2132,SHELF_days!$D$2:$D$289,0))</f>
        <v>89</v>
      </c>
      <c r="AD2132" s="8">
        <f t="shared" si="100"/>
        <v>996.55835421888082</v>
      </c>
      <c r="AE2132" s="7">
        <f t="shared" si="101"/>
        <v>0.49406850459482071</v>
      </c>
    </row>
    <row r="2133" spans="1:31" x14ac:dyDescent="0.45">
      <c r="A2133" t="s">
        <v>43</v>
      </c>
      <c r="B2133" t="s">
        <v>185</v>
      </c>
      <c r="C2133" t="s">
        <v>135</v>
      </c>
      <c r="D2133">
        <v>0.44472049689441001</v>
      </c>
      <c r="E2133">
        <v>0.43504140786749479</v>
      </c>
      <c r="F2133">
        <v>0.43017598343685298</v>
      </c>
      <c r="G2133">
        <v>0.42313664596273282</v>
      </c>
      <c r="H2133">
        <v>0.411904761904762</v>
      </c>
      <c r="I2133">
        <v>0.39668737060041409</v>
      </c>
      <c r="J2133">
        <v>0.38664596273291929</v>
      </c>
      <c r="K2133">
        <v>0.37127329192546588</v>
      </c>
      <c r="L2133">
        <v>0.34560041407867492</v>
      </c>
      <c r="M2133">
        <v>0.32681159420289851</v>
      </c>
      <c r="N2133">
        <v>0.31325051759834388</v>
      </c>
      <c r="O2133">
        <v>0.30346790890269149</v>
      </c>
      <c r="P2133">
        <v>0.30781573498964809</v>
      </c>
      <c r="Q2133">
        <v>0.31904761904761902</v>
      </c>
      <c r="R2133">
        <v>0.32489648033126312</v>
      </c>
      <c r="S2133">
        <v>0.33607660455486538</v>
      </c>
      <c r="T2133">
        <v>0.35786749482401642</v>
      </c>
      <c r="U2133">
        <v>0.38535196687370599</v>
      </c>
      <c r="V2133">
        <v>0.40885093167701858</v>
      </c>
      <c r="W2133">
        <v>0.43555900621117999</v>
      </c>
      <c r="X2133">
        <v>0.45429606625258789</v>
      </c>
      <c r="Y2133">
        <v>0.45486542443064182</v>
      </c>
      <c r="Z2133">
        <v>0.45931677018633538</v>
      </c>
      <c r="AA2133">
        <v>0.45564182194616992</v>
      </c>
      <c r="AB2133" s="7">
        <f t="shared" si="99"/>
        <v>9.2883022774327113</v>
      </c>
      <c r="AC2133">
        <f>INDEX(SHELF_days!$C$2:$C$289,MATCH(A2133&amp;"|"&amp;C2133,SHELF_days!$D$2:$D$289,0))</f>
        <v>102</v>
      </c>
      <c r="AD2133" s="8">
        <f t="shared" si="100"/>
        <v>947.40683229813658</v>
      </c>
      <c r="AE2133" s="7">
        <f t="shared" si="101"/>
        <v>0.45931677018633538</v>
      </c>
    </row>
    <row r="2134" spans="1:31" x14ac:dyDescent="0.45">
      <c r="A2134" t="s">
        <v>43</v>
      </c>
      <c r="B2134" t="s">
        <v>185</v>
      </c>
      <c r="C2134" t="s">
        <v>136</v>
      </c>
      <c r="D2134">
        <v>0.29321291735084848</v>
      </c>
      <c r="E2134">
        <v>0.29781061850027368</v>
      </c>
      <c r="F2134">
        <v>0.30213464696223308</v>
      </c>
      <c r="G2134">
        <v>0.29731800766283528</v>
      </c>
      <c r="H2134">
        <v>0.28921729611384778</v>
      </c>
      <c r="I2134">
        <v>0.27816091954022992</v>
      </c>
      <c r="J2134">
        <v>0.26168582375478933</v>
      </c>
      <c r="K2134">
        <v>0.23990147783251231</v>
      </c>
      <c r="L2134">
        <v>0.21954022988505739</v>
      </c>
      <c r="M2134">
        <v>0.19961685823754791</v>
      </c>
      <c r="N2134">
        <v>0.19250136836343729</v>
      </c>
      <c r="O2134">
        <v>0.192008757525999</v>
      </c>
      <c r="P2134">
        <v>0.1827038861521621</v>
      </c>
      <c r="Q2134">
        <v>0.17887246852764091</v>
      </c>
      <c r="R2134">
        <v>0.18259441707717569</v>
      </c>
      <c r="S2134">
        <v>0.19359605911330049</v>
      </c>
      <c r="T2134">
        <v>0.2129720853858785</v>
      </c>
      <c r="U2134">
        <v>0.22638204707170231</v>
      </c>
      <c r="V2134">
        <v>0.23853311439518329</v>
      </c>
      <c r="W2134">
        <v>0.26163108921729611</v>
      </c>
      <c r="X2134">
        <v>0.25900383141762462</v>
      </c>
      <c r="Y2134">
        <v>0.25977011494252877</v>
      </c>
      <c r="Z2134">
        <v>0.26672140120415982</v>
      </c>
      <c r="AA2134">
        <v>0.27651888341543501</v>
      </c>
      <c r="AB2134" s="7">
        <f t="shared" si="99"/>
        <v>5.8024083196496994</v>
      </c>
      <c r="AC2134">
        <f>INDEX(SHELF_days!$C$2:$C$289,MATCH(A2134&amp;"|"&amp;C2134,SHELF_days!$D$2:$D$289,0))</f>
        <v>107</v>
      </c>
      <c r="AD2134" s="8">
        <f t="shared" si="100"/>
        <v>620.8576902025178</v>
      </c>
      <c r="AE2134" s="7">
        <f t="shared" si="101"/>
        <v>0.30213464696223308</v>
      </c>
    </row>
    <row r="2135" spans="1:31" x14ac:dyDescent="0.45">
      <c r="A2135" t="s">
        <v>43</v>
      </c>
      <c r="B2135" t="s">
        <v>185</v>
      </c>
      <c r="C2135" t="s">
        <v>137</v>
      </c>
      <c r="D2135">
        <v>0.39945355191256843</v>
      </c>
      <c r="E2135">
        <v>0.40031225604996101</v>
      </c>
      <c r="F2135">
        <v>0.39867291178766612</v>
      </c>
      <c r="G2135">
        <v>0.39313036690085879</v>
      </c>
      <c r="H2135">
        <v>0.39476971116315368</v>
      </c>
      <c r="I2135">
        <v>0.39570647931303682</v>
      </c>
      <c r="J2135">
        <v>0.40202966432474629</v>
      </c>
      <c r="K2135">
        <v>0.40655737704918038</v>
      </c>
      <c r="L2135">
        <v>0.40312256049960971</v>
      </c>
      <c r="M2135">
        <v>0.39164715066354427</v>
      </c>
      <c r="N2135">
        <v>0.37298985167837628</v>
      </c>
      <c r="O2135">
        <v>0.36042154566744727</v>
      </c>
      <c r="P2135">
        <v>0.35175644028103048</v>
      </c>
      <c r="Q2135">
        <v>0.34652615144418419</v>
      </c>
      <c r="R2135">
        <v>0.34980483996877437</v>
      </c>
      <c r="S2135">
        <v>0.36120218579234969</v>
      </c>
      <c r="T2135">
        <v>0.37400468384074942</v>
      </c>
      <c r="U2135">
        <v>0.39328649492583923</v>
      </c>
      <c r="V2135">
        <v>0.40897736143637792</v>
      </c>
      <c r="W2135">
        <v>0.43052302888368471</v>
      </c>
      <c r="X2135">
        <v>0.4565183450429352</v>
      </c>
      <c r="Y2135">
        <v>0.45589383294301328</v>
      </c>
      <c r="Z2135">
        <v>0.44863387978142077</v>
      </c>
      <c r="AA2135">
        <v>0.43021077283372378</v>
      </c>
      <c r="AB2135" s="7">
        <f t="shared" si="99"/>
        <v>9.5261514441842312</v>
      </c>
      <c r="AC2135">
        <f>INDEX(SHELF_days!$C$2:$C$289,MATCH(A2135&amp;"|"&amp;C2135,SHELF_days!$D$2:$D$289,0))</f>
        <v>49</v>
      </c>
      <c r="AD2135" s="8">
        <f t="shared" si="100"/>
        <v>466.78142076502735</v>
      </c>
      <c r="AE2135" s="7">
        <f t="shared" si="101"/>
        <v>0.4565183450429352</v>
      </c>
    </row>
    <row r="2136" spans="1:31" x14ac:dyDescent="0.45">
      <c r="A2136" t="s">
        <v>43</v>
      </c>
      <c r="B2136" t="s">
        <v>185</v>
      </c>
      <c r="C2136" t="s">
        <v>138</v>
      </c>
      <c r="D2136">
        <v>0.21142857142857141</v>
      </c>
      <c r="E2136">
        <v>0.17714285714285721</v>
      </c>
      <c r="F2136">
        <v>0.18952380952380951</v>
      </c>
      <c r="G2136">
        <v>0.18095238095238089</v>
      </c>
      <c r="H2136">
        <v>0.16761904761904761</v>
      </c>
      <c r="I2136">
        <v>0.16</v>
      </c>
      <c r="J2136">
        <v>0.12857142857142859</v>
      </c>
      <c r="K2136">
        <v>0.12095238095238101</v>
      </c>
      <c r="L2136">
        <v>0.1133333333333333</v>
      </c>
      <c r="M2136">
        <v>0.1076190476190476</v>
      </c>
      <c r="N2136">
        <v>0.1</v>
      </c>
      <c r="O2136">
        <v>0.1028571428571429</v>
      </c>
      <c r="P2136">
        <v>0.1228571428571428</v>
      </c>
      <c r="Q2136">
        <v>0.1495238095238095</v>
      </c>
      <c r="R2136">
        <v>0.1866666666666667</v>
      </c>
      <c r="S2136">
        <v>0.22666666666666671</v>
      </c>
      <c r="T2136">
        <v>0.26761904761904759</v>
      </c>
      <c r="U2136">
        <v>0.27619047619047621</v>
      </c>
      <c r="V2136">
        <v>0.30095238095238103</v>
      </c>
      <c r="W2136">
        <v>0.32857142857142863</v>
      </c>
      <c r="X2136">
        <v>0.32761904761904759</v>
      </c>
      <c r="Y2136">
        <v>0.30285714285714282</v>
      </c>
      <c r="Z2136">
        <v>0.27904761904761899</v>
      </c>
      <c r="AA2136">
        <v>0.26190476190476192</v>
      </c>
      <c r="AB2136" s="7">
        <f t="shared" si="99"/>
        <v>4.7904761904761894</v>
      </c>
      <c r="AC2136">
        <f>INDEX(SHELF_days!$C$2:$C$289,MATCH(A2136&amp;"|"&amp;C2136,SHELF_days!$D$2:$D$289,0))</f>
        <v>7</v>
      </c>
      <c r="AD2136" s="8">
        <f t="shared" si="100"/>
        <v>33.533333333333324</v>
      </c>
      <c r="AE2136" s="7">
        <f t="shared" si="101"/>
        <v>0.32857142857142863</v>
      </c>
    </row>
    <row r="2137" spans="1:31" x14ac:dyDescent="0.45">
      <c r="A2137" t="s">
        <v>43</v>
      </c>
      <c r="B2137" t="s">
        <v>185</v>
      </c>
      <c r="C2137" t="s">
        <v>139</v>
      </c>
      <c r="D2137">
        <v>0.35238095238095241</v>
      </c>
      <c r="E2137">
        <v>0.3531746031746032</v>
      </c>
      <c r="F2137">
        <v>0.34603174603174608</v>
      </c>
      <c r="G2137">
        <v>0.32777777777777778</v>
      </c>
      <c r="H2137">
        <v>0.28492063492063491</v>
      </c>
      <c r="I2137">
        <v>0.27222222222222231</v>
      </c>
      <c r="J2137">
        <v>0.2857142857142857</v>
      </c>
      <c r="K2137">
        <v>0.29365079365079361</v>
      </c>
      <c r="L2137">
        <v>0.27301587301587288</v>
      </c>
      <c r="M2137">
        <v>0.21666666666666659</v>
      </c>
      <c r="N2137">
        <v>0.16984126984126979</v>
      </c>
      <c r="O2137">
        <v>0.1214285714285714</v>
      </c>
      <c r="P2137">
        <v>9.1269841269841279E-2</v>
      </c>
      <c r="Q2137">
        <v>7.9365079365079375E-2</v>
      </c>
      <c r="R2137">
        <v>8.2539682539682538E-2</v>
      </c>
      <c r="S2137">
        <v>9.9206349206349215E-2</v>
      </c>
      <c r="T2137">
        <v>0.14444444444444449</v>
      </c>
      <c r="U2137">
        <v>0.18888888888888891</v>
      </c>
      <c r="V2137">
        <v>0.2</v>
      </c>
      <c r="W2137">
        <v>0.23015873015873009</v>
      </c>
      <c r="X2137">
        <v>0.27380952380952378</v>
      </c>
      <c r="Y2137">
        <v>0.31349206349206349</v>
      </c>
      <c r="Z2137">
        <v>0.33174603174603179</v>
      </c>
      <c r="AA2137">
        <v>0.35238095238095252</v>
      </c>
      <c r="AB2137" s="7">
        <f t="shared" si="99"/>
        <v>5.6841269841269844</v>
      </c>
      <c r="AC2137">
        <f>INDEX(SHELF_days!$C$2:$C$289,MATCH(A2137&amp;"|"&amp;C2137,SHELF_days!$D$2:$D$289,0))</f>
        <v>11</v>
      </c>
      <c r="AD2137" s="8">
        <f t="shared" si="100"/>
        <v>62.525396825396825</v>
      </c>
      <c r="AE2137" s="7">
        <f t="shared" si="101"/>
        <v>0.3531746031746032</v>
      </c>
    </row>
    <row r="2138" spans="1:31" x14ac:dyDescent="0.45">
      <c r="A2138" t="s">
        <v>43</v>
      </c>
      <c r="B2138" t="s">
        <v>186</v>
      </c>
      <c r="C2138" t="s">
        <v>134</v>
      </c>
      <c r="D2138">
        <v>0.59955670040881914</v>
      </c>
      <c r="E2138">
        <v>0.60454193773464882</v>
      </c>
      <c r="F2138">
        <v>0.60876118413476454</v>
      </c>
      <c r="G2138">
        <v>0.61144628994904471</v>
      </c>
      <c r="H2138">
        <v>0.61710853037110958</v>
      </c>
      <c r="I2138">
        <v>0.62355882878172397</v>
      </c>
      <c r="J2138">
        <v>0.60771024026721632</v>
      </c>
      <c r="K2138">
        <v>0.56484041338075552</v>
      </c>
      <c r="L2138">
        <v>0.52182247332797937</v>
      </c>
      <c r="M2138">
        <v>0.49919905666354591</v>
      </c>
      <c r="N2138">
        <v>0.49962948431853049</v>
      </c>
      <c r="O2138">
        <v>0.51353461221753915</v>
      </c>
      <c r="P2138">
        <v>0.52514464565194985</v>
      </c>
      <c r="Q2138">
        <v>0.53369659193828212</v>
      </c>
      <c r="R2138">
        <v>0.53753614094199731</v>
      </c>
      <c r="S2138">
        <v>0.53934995756333703</v>
      </c>
      <c r="T2138">
        <v>0.54574173028556117</v>
      </c>
      <c r="U2138">
        <v>0.5596293484499284</v>
      </c>
      <c r="V2138">
        <v>0.58186455271001936</v>
      </c>
      <c r="W2138">
        <v>0.60159190723665135</v>
      </c>
      <c r="X2138">
        <v>0.60679673582363358</v>
      </c>
      <c r="Y2138">
        <v>0.60324717680870443</v>
      </c>
      <c r="Z2138">
        <v>0.59796307469707877</v>
      </c>
      <c r="AA2138">
        <v>0.58736776636404042</v>
      </c>
      <c r="AB2138" s="7">
        <f t="shared" si="99"/>
        <v>13.691639380026862</v>
      </c>
      <c r="AC2138">
        <f>INDEX(SHELF_days!$C$2:$C$289,MATCH(A2138&amp;"|"&amp;C2138,SHELF_days!$D$2:$D$289,0))</f>
        <v>89</v>
      </c>
      <c r="AD2138" s="8">
        <f t="shared" si="100"/>
        <v>1218.5559048223906</v>
      </c>
      <c r="AE2138" s="7">
        <f t="shared" si="101"/>
        <v>0.62355882878172397</v>
      </c>
    </row>
    <row r="2139" spans="1:31" x14ac:dyDescent="0.45">
      <c r="A2139" t="s">
        <v>43</v>
      </c>
      <c r="B2139" t="s">
        <v>186</v>
      </c>
      <c r="C2139" t="s">
        <v>135</v>
      </c>
      <c r="D2139">
        <v>0.54424679730188452</v>
      </c>
      <c r="E2139">
        <v>0.54817578093196007</v>
      </c>
      <c r="F2139">
        <v>0.54750783487883126</v>
      </c>
      <c r="G2139">
        <v>0.54633456037660988</v>
      </c>
      <c r="H2139">
        <v>0.54401867222028943</v>
      </c>
      <c r="I2139">
        <v>0.53674221462913974</v>
      </c>
      <c r="J2139">
        <v>0.45724261193941579</v>
      </c>
      <c r="K2139">
        <v>0.35403390673280682</v>
      </c>
      <c r="L2139">
        <v>0.26800050870151088</v>
      </c>
      <c r="M2139">
        <v>0.20237541068767351</v>
      </c>
      <c r="N2139">
        <v>0.1963582454047412</v>
      </c>
      <c r="O2139">
        <v>0.2062927787746037</v>
      </c>
      <c r="P2139">
        <v>0.22147994447045691</v>
      </c>
      <c r="Q2139">
        <v>0.2371606137831917</v>
      </c>
      <c r="R2139">
        <v>0.25305423472025929</v>
      </c>
      <c r="S2139">
        <v>0.26603559830834173</v>
      </c>
      <c r="T2139">
        <v>0.29747740857956662</v>
      </c>
      <c r="U2139">
        <v>0.36338243071875559</v>
      </c>
      <c r="V2139">
        <v>0.4369705591037174</v>
      </c>
      <c r="W2139">
        <v>0.51678022354425135</v>
      </c>
      <c r="X2139">
        <v>0.5486710635059</v>
      </c>
      <c r="Y2139">
        <v>0.55616193774484246</v>
      </c>
      <c r="Z2139">
        <v>0.56059237797629557</v>
      </c>
      <c r="AA2139">
        <v>0.56256670637742057</v>
      </c>
      <c r="AB2139" s="7">
        <f t="shared" si="99"/>
        <v>9.771662421412465</v>
      </c>
      <c r="AC2139">
        <f>INDEX(SHELF_days!$C$2:$C$289,MATCH(A2139&amp;"|"&amp;C2139,SHELF_days!$D$2:$D$289,0))</f>
        <v>102</v>
      </c>
      <c r="AD2139" s="8">
        <f t="shared" si="100"/>
        <v>996.70956698407144</v>
      </c>
      <c r="AE2139" s="7">
        <f t="shared" si="101"/>
        <v>0.56256670637742057</v>
      </c>
    </row>
    <row r="2140" spans="1:31" x14ac:dyDescent="0.45">
      <c r="A2140" t="s">
        <v>43</v>
      </c>
      <c r="B2140" t="s">
        <v>186</v>
      </c>
      <c r="C2140" t="s">
        <v>136</v>
      </c>
      <c r="D2140">
        <v>0.42369190822172192</v>
      </c>
      <c r="E2140">
        <v>0.40964017580463941</v>
      </c>
      <c r="F2140">
        <v>0.39486981123906728</v>
      </c>
      <c r="G2140">
        <v>0.37689034114644032</v>
      </c>
      <c r="H2140">
        <v>0.36115026210065382</v>
      </c>
      <c r="I2140">
        <v>0.34082426451928222</v>
      </c>
      <c r="J2140">
        <v>0.28394877951236552</v>
      </c>
      <c r="K2140">
        <v>0.22275761118505771</v>
      </c>
      <c r="L2140">
        <v>0.17299213539296371</v>
      </c>
      <c r="M2140">
        <v>0.1403145230661787</v>
      </c>
      <c r="N2140">
        <v>0.12635396635477611</v>
      </c>
      <c r="O2140">
        <v>0.123256885245094</v>
      </c>
      <c r="P2140">
        <v>0.12454401886696501</v>
      </c>
      <c r="Q2140">
        <v>0.12987161286396301</v>
      </c>
      <c r="R2140">
        <v>0.1380602685837295</v>
      </c>
      <c r="S2140">
        <v>0.14851724418474271</v>
      </c>
      <c r="T2140">
        <v>0.1783104522120314</v>
      </c>
      <c r="U2140">
        <v>0.22463229940917781</v>
      </c>
      <c r="V2140">
        <v>0.28800559964212219</v>
      </c>
      <c r="W2140">
        <v>0.35338945386629422</v>
      </c>
      <c r="X2140">
        <v>0.39456735528762088</v>
      </c>
      <c r="Y2140">
        <v>0.41517136894309581</v>
      </c>
      <c r="Z2140">
        <v>0.41895506097421792</v>
      </c>
      <c r="AA2140">
        <v>0.42444964417396042</v>
      </c>
      <c r="AB2140" s="7">
        <f t="shared" si="99"/>
        <v>6.6151650427961615</v>
      </c>
      <c r="AC2140">
        <f>INDEX(SHELF_days!$C$2:$C$289,MATCH(A2140&amp;"|"&amp;C2140,SHELF_days!$D$2:$D$289,0))</f>
        <v>107</v>
      </c>
      <c r="AD2140" s="8">
        <f t="shared" si="100"/>
        <v>707.82265957918924</v>
      </c>
      <c r="AE2140" s="7">
        <f t="shared" si="101"/>
        <v>0.42444964417396042</v>
      </c>
    </row>
    <row r="2141" spans="1:31" x14ac:dyDescent="0.45">
      <c r="A2141" t="s">
        <v>43</v>
      </c>
      <c r="B2141" t="s">
        <v>186</v>
      </c>
      <c r="C2141" t="s">
        <v>137</v>
      </c>
      <c r="D2141">
        <v>0.25039837142595522</v>
      </c>
      <c r="E2141">
        <v>0.23753106610746499</v>
      </c>
      <c r="F2141">
        <v>0.22495587279899831</v>
      </c>
      <c r="G2141">
        <v>0.20648659539864561</v>
      </c>
      <c r="H2141">
        <v>0.190135511276048</v>
      </c>
      <c r="I2141">
        <v>0.1706942698274288</v>
      </c>
      <c r="J2141">
        <v>0.14295865924706491</v>
      </c>
      <c r="K2141">
        <v>0.10099233613662401</v>
      </c>
      <c r="L2141">
        <v>7.2003758903272846E-2</v>
      </c>
      <c r="M2141">
        <v>6.6266077811533652E-2</v>
      </c>
      <c r="N2141">
        <v>6.4691374067715038E-2</v>
      </c>
      <c r="O2141">
        <v>6.7329095416988741E-2</v>
      </c>
      <c r="P2141">
        <v>7.17909375507053E-2</v>
      </c>
      <c r="Q2141">
        <v>7.6620914879753615E-2</v>
      </c>
      <c r="R2141">
        <v>8.1531489855117212E-2</v>
      </c>
      <c r="S2141">
        <v>9.3064795211351956E-2</v>
      </c>
      <c r="T2141">
        <v>0.10897585975136349</v>
      </c>
      <c r="U2141">
        <v>0.13742247227111379</v>
      </c>
      <c r="V2141">
        <v>0.17834886791261159</v>
      </c>
      <c r="W2141">
        <v>0.22223276151092569</v>
      </c>
      <c r="X2141">
        <v>0.25061271759885839</v>
      </c>
      <c r="Y2141">
        <v>0.26161059318578822</v>
      </c>
      <c r="Z2141">
        <v>0.26224622543429588</v>
      </c>
      <c r="AA2141">
        <v>0.25863022292393639</v>
      </c>
      <c r="AB2141" s="7">
        <f t="shared" si="99"/>
        <v>3.797530846503562</v>
      </c>
      <c r="AC2141">
        <f>INDEX(SHELF_days!$C$2:$C$289,MATCH(A2141&amp;"|"&amp;C2141,SHELF_days!$D$2:$D$289,0))</f>
        <v>49</v>
      </c>
      <c r="AD2141" s="8">
        <f t="shared" si="100"/>
        <v>186.07901147867454</v>
      </c>
      <c r="AE2141" s="7">
        <f t="shared" si="101"/>
        <v>0.26224622543429588</v>
      </c>
    </row>
    <row r="2142" spans="1:31" x14ac:dyDescent="0.45">
      <c r="A2142" t="s">
        <v>43</v>
      </c>
      <c r="B2142" t="s">
        <v>186</v>
      </c>
      <c r="C2142" t="s">
        <v>138</v>
      </c>
      <c r="D2142">
        <v>0.14475119446741119</v>
      </c>
      <c r="E2142">
        <v>0.1336139067355038</v>
      </c>
      <c r="F2142">
        <v>0.110761424364461</v>
      </c>
      <c r="G2142">
        <v>9.8855627183363909E-2</v>
      </c>
      <c r="H2142">
        <v>9.7422296067811748E-2</v>
      </c>
      <c r="I2142">
        <v>9.337389807654474E-2</v>
      </c>
      <c r="J2142">
        <v>6.8433936665937153E-2</v>
      </c>
      <c r="K2142">
        <v>3.5052569876928778E-2</v>
      </c>
      <c r="L2142">
        <v>3.4898563023023708E-2</v>
      </c>
      <c r="M2142">
        <v>4.1292134690587748E-2</v>
      </c>
      <c r="N2142">
        <v>4.4776349157648047E-2</v>
      </c>
      <c r="O2142">
        <v>4.7975422221933621E-2</v>
      </c>
      <c r="P2142">
        <v>5.6706543464116237E-2</v>
      </c>
      <c r="Q2142">
        <v>6.403787963813197E-2</v>
      </c>
      <c r="R2142">
        <v>7.4466125913941791E-2</v>
      </c>
      <c r="S2142">
        <v>9.5618433610686004E-2</v>
      </c>
      <c r="T2142">
        <v>9.878091098691491E-2</v>
      </c>
      <c r="U2142">
        <v>9.5243327808105335E-2</v>
      </c>
      <c r="V2142">
        <v>0.12879852411538281</v>
      </c>
      <c r="W2142">
        <v>0.18846169421040929</v>
      </c>
      <c r="X2142">
        <v>0.22877336942514601</v>
      </c>
      <c r="Y2142">
        <v>0.25147032012194798</v>
      </c>
      <c r="Z2142">
        <v>0.26621075830709978</v>
      </c>
      <c r="AA2142">
        <v>0.2850895588833246</v>
      </c>
      <c r="AB2142" s="7">
        <f t="shared" si="99"/>
        <v>2.7848647690163624</v>
      </c>
      <c r="AC2142">
        <f>INDEX(SHELF_days!$C$2:$C$289,MATCH(A2142&amp;"|"&amp;C2142,SHELF_days!$D$2:$D$289,0))</f>
        <v>7</v>
      </c>
      <c r="AD2142" s="8">
        <f t="shared" si="100"/>
        <v>19.494053383114537</v>
      </c>
      <c r="AE2142" s="7">
        <f t="shared" si="101"/>
        <v>0.2850895588833246</v>
      </c>
    </row>
    <row r="2143" spans="1:31" x14ac:dyDescent="0.45">
      <c r="A2143" t="s">
        <v>43</v>
      </c>
      <c r="B2143" t="s">
        <v>186</v>
      </c>
      <c r="C2143" t="s">
        <v>139</v>
      </c>
      <c r="D2143">
        <v>0.30871859066532698</v>
      </c>
      <c r="E2143">
        <v>0.29161246303936161</v>
      </c>
      <c r="F2143">
        <v>0.27379701671723738</v>
      </c>
      <c r="G2143">
        <v>0.25664140174037708</v>
      </c>
      <c r="H2143">
        <v>0.2403348344504373</v>
      </c>
      <c r="I2143">
        <v>0.22544981557345559</v>
      </c>
      <c r="J2143">
        <v>0.21497887432824631</v>
      </c>
      <c r="K2143">
        <v>0.19939715117788309</v>
      </c>
      <c r="L2143">
        <v>0.1261752786578674</v>
      </c>
      <c r="M2143">
        <v>7.0067296485526245E-2</v>
      </c>
      <c r="N2143">
        <v>3.9721846984884193E-2</v>
      </c>
      <c r="O2143">
        <v>3.0123241591722309E-2</v>
      </c>
      <c r="P2143">
        <v>2.4286645206778049E-2</v>
      </c>
      <c r="Q2143">
        <v>2.0945763851272961E-2</v>
      </c>
      <c r="R2143">
        <v>2.0996221542381378E-2</v>
      </c>
      <c r="S2143">
        <v>2.2605045616568838E-2</v>
      </c>
      <c r="T2143">
        <v>3.5364049085501857E-2</v>
      </c>
      <c r="U2143">
        <v>5.4664115934469668E-2</v>
      </c>
      <c r="V2143">
        <v>7.0562169994474122E-2</v>
      </c>
      <c r="W2143">
        <v>7.8812002490699584E-2</v>
      </c>
      <c r="X2143">
        <v>8.3592868723221678E-2</v>
      </c>
      <c r="Y2143">
        <v>8.7372343855284501E-2</v>
      </c>
      <c r="Z2143">
        <v>9.609861339639901E-2</v>
      </c>
      <c r="AA2143">
        <v>0.1115735991232637</v>
      </c>
      <c r="AB2143" s="7">
        <f t="shared" si="99"/>
        <v>2.983891250232642</v>
      </c>
      <c r="AC2143">
        <f>INDEX(SHELF_days!$C$2:$C$289,MATCH(A2143&amp;"|"&amp;C2143,SHELF_days!$D$2:$D$289,0))</f>
        <v>11</v>
      </c>
      <c r="AD2143" s="8">
        <f t="shared" si="100"/>
        <v>32.822803752559061</v>
      </c>
      <c r="AE2143" s="7">
        <f t="shared" si="101"/>
        <v>0.30871859066532698</v>
      </c>
    </row>
    <row r="2144" spans="1:31" x14ac:dyDescent="0.45">
      <c r="A2144" t="s">
        <v>43</v>
      </c>
      <c r="B2144" t="s">
        <v>187</v>
      </c>
      <c r="C2144" t="s">
        <v>134</v>
      </c>
      <c r="D2144">
        <v>1.142279626755598E-10</v>
      </c>
      <c r="E2144">
        <v>1.142279626755598E-10</v>
      </c>
      <c r="F2144">
        <v>1.142279626755598E-10</v>
      </c>
      <c r="G2144">
        <v>1.142279626755598E-10</v>
      </c>
      <c r="H2144">
        <v>1.142279626755598E-10</v>
      </c>
      <c r="I2144">
        <v>1.142279626755598E-10</v>
      </c>
      <c r="J2144">
        <v>1.142279626755598E-10</v>
      </c>
      <c r="K2144">
        <v>1.142279626755598E-10</v>
      </c>
      <c r="L2144">
        <v>1.142279626755598E-10</v>
      </c>
      <c r="M2144">
        <v>1.142279626755598E-10</v>
      </c>
      <c r="N2144">
        <v>1.142279626755598E-10</v>
      </c>
      <c r="O2144">
        <v>1.142279626755598E-10</v>
      </c>
      <c r="P2144">
        <v>1.142279626755598E-10</v>
      </c>
      <c r="Q2144">
        <v>1.142279626755598E-10</v>
      </c>
      <c r="R2144">
        <v>1.142279626755598E-10</v>
      </c>
      <c r="S2144">
        <v>1.142279626755598E-10</v>
      </c>
      <c r="T2144">
        <v>1.142279626755598E-10</v>
      </c>
      <c r="U2144">
        <v>1.142279626755598E-10</v>
      </c>
      <c r="V2144">
        <v>1.1194006029602291E-2</v>
      </c>
      <c r="W2144">
        <v>1.1194006029602291E-2</v>
      </c>
      <c r="X2144">
        <v>1.1194006029602291E-2</v>
      </c>
      <c r="Y2144">
        <v>1.142279626755598E-10</v>
      </c>
      <c r="Z2144">
        <v>1.142279626755598E-10</v>
      </c>
      <c r="AA2144">
        <v>1.142279626755598E-10</v>
      </c>
      <c r="AB2144" s="7">
        <f t="shared" si="99"/>
        <v>3.358202048759408E-2</v>
      </c>
      <c r="AC2144">
        <f>INDEX(SHELF_days!$C$2:$C$289,MATCH(A2144&amp;"|"&amp;C2144,SHELF_days!$D$2:$D$289,0))</f>
        <v>89</v>
      </c>
      <c r="AD2144" s="8">
        <f t="shared" si="100"/>
        <v>2.988799823395873</v>
      </c>
      <c r="AE2144" s="7">
        <f t="shared" si="101"/>
        <v>1.1194006029602291E-2</v>
      </c>
    </row>
    <row r="2145" spans="1:31" x14ac:dyDescent="0.45">
      <c r="A2145" t="s">
        <v>43</v>
      </c>
      <c r="B2145" t="s">
        <v>187</v>
      </c>
      <c r="C2145" t="s">
        <v>135</v>
      </c>
      <c r="D2145">
        <v>1.142279626755598E-10</v>
      </c>
      <c r="E2145">
        <v>1.142279626755598E-10</v>
      </c>
      <c r="F2145">
        <v>1.142279626755598E-10</v>
      </c>
      <c r="G2145">
        <v>1.142279626755598E-10</v>
      </c>
      <c r="H2145">
        <v>1.142279626755598E-10</v>
      </c>
      <c r="I2145">
        <v>1.142279626755598E-10</v>
      </c>
      <c r="J2145">
        <v>1.466688613012798E-2</v>
      </c>
      <c r="K2145">
        <v>1.466688613012798E-2</v>
      </c>
      <c r="L2145">
        <v>1.466688613012798E-2</v>
      </c>
      <c r="M2145">
        <v>1.466688613012798E-2</v>
      </c>
      <c r="N2145">
        <v>2.41160513073998E-2</v>
      </c>
      <c r="O2145">
        <v>7.3270799451793558E-2</v>
      </c>
      <c r="P2145">
        <v>9.624149729014457E-2</v>
      </c>
      <c r="Q2145">
        <v>9.4873436338553038E-2</v>
      </c>
      <c r="R2145">
        <v>0.17053038849866201</v>
      </c>
      <c r="S2145">
        <v>0.44805586944594161</v>
      </c>
      <c r="T2145">
        <v>0.53255749473494474</v>
      </c>
      <c r="U2145">
        <v>0.75555142984436585</v>
      </c>
      <c r="V2145">
        <v>0.5680634487343903</v>
      </c>
      <c r="W2145">
        <v>0.16454909875681989</v>
      </c>
      <c r="X2145">
        <v>6.0481020322961002E-2</v>
      </c>
      <c r="Y2145">
        <v>1.142279626755598E-10</v>
      </c>
      <c r="Z2145">
        <v>1.142279626755598E-10</v>
      </c>
      <c r="AA2145">
        <v>1.142279626755598E-10</v>
      </c>
      <c r="AB2145" s="7">
        <f t="shared" si="99"/>
        <v>3.04695808027454</v>
      </c>
      <c r="AC2145">
        <f>INDEX(SHELF_days!$C$2:$C$289,MATCH(A2145&amp;"|"&amp;C2145,SHELF_days!$D$2:$D$289,0))</f>
        <v>102</v>
      </c>
      <c r="AD2145" s="8">
        <f t="shared" si="100"/>
        <v>310.78972418800305</v>
      </c>
      <c r="AE2145" s="7">
        <f t="shared" si="101"/>
        <v>0.75555142984436585</v>
      </c>
    </row>
    <row r="2146" spans="1:31" x14ac:dyDescent="0.45">
      <c r="A2146" t="s">
        <v>43</v>
      </c>
      <c r="B2146" t="s">
        <v>187</v>
      </c>
      <c r="C2146" t="s">
        <v>136</v>
      </c>
      <c r="D2146">
        <v>1.142279626755598E-10</v>
      </c>
      <c r="E2146">
        <v>1.142279626755598E-10</v>
      </c>
      <c r="F2146">
        <v>1.142279626755598E-10</v>
      </c>
      <c r="G2146">
        <v>1.142279626755598E-10</v>
      </c>
      <c r="H2146">
        <v>1.142279626755598E-10</v>
      </c>
      <c r="I2146">
        <v>3.5878818367813051E-2</v>
      </c>
      <c r="J2146">
        <v>3.5878818367813051E-2</v>
      </c>
      <c r="K2146">
        <v>3.5878818367813051E-2</v>
      </c>
      <c r="L2146">
        <v>1.142279626755598E-10</v>
      </c>
      <c r="M2146">
        <v>1.142279626755598E-10</v>
      </c>
      <c r="N2146">
        <v>3.5575531653919683E-2</v>
      </c>
      <c r="O2146">
        <v>0.10809138494582329</v>
      </c>
      <c r="P2146">
        <v>0.17281276969066739</v>
      </c>
      <c r="Q2146">
        <v>0.22661583273535041</v>
      </c>
      <c r="R2146">
        <v>0.207660413117015</v>
      </c>
      <c r="S2146">
        <v>0.2435392313706001</v>
      </c>
      <c r="T2146">
        <v>0.33686055323558861</v>
      </c>
      <c r="U2146">
        <v>0.34617145535211491</v>
      </c>
      <c r="V2146">
        <v>0.32257574901121111</v>
      </c>
      <c r="W2146">
        <v>0.20644726626144161</v>
      </c>
      <c r="X2146">
        <v>1.398151762471209E-2</v>
      </c>
      <c r="Y2146">
        <v>1.142279626755598E-10</v>
      </c>
      <c r="Z2146">
        <v>1.142279626755598E-10</v>
      </c>
      <c r="AA2146">
        <v>1.142279626755598E-10</v>
      </c>
      <c r="AB2146" s="7">
        <f t="shared" si="99"/>
        <v>2.3279681612441641</v>
      </c>
      <c r="AC2146">
        <f>INDEX(SHELF_days!$C$2:$C$289,MATCH(A2146&amp;"|"&amp;C2146,SHELF_days!$D$2:$D$289,0))</f>
        <v>107</v>
      </c>
      <c r="AD2146" s="8">
        <f t="shared" si="100"/>
        <v>249.09259325312556</v>
      </c>
      <c r="AE2146" s="7">
        <f t="shared" si="101"/>
        <v>0.34617145535211491</v>
      </c>
    </row>
    <row r="2147" spans="1:31" x14ac:dyDescent="0.45">
      <c r="A2147" t="s">
        <v>43</v>
      </c>
      <c r="B2147" t="s">
        <v>187</v>
      </c>
      <c r="C2147" t="s">
        <v>137</v>
      </c>
      <c r="D2147">
        <v>1.142279626755598E-10</v>
      </c>
      <c r="E2147">
        <v>1.142279626755598E-10</v>
      </c>
      <c r="F2147">
        <v>1.142279626755598E-10</v>
      </c>
      <c r="G2147">
        <v>1.142279626755598E-10</v>
      </c>
      <c r="H2147">
        <v>1.142279626755598E-10</v>
      </c>
      <c r="I2147">
        <v>1.142279626755598E-10</v>
      </c>
      <c r="J2147">
        <v>1.142279626755598E-10</v>
      </c>
      <c r="K2147">
        <v>1.142279626755598E-10</v>
      </c>
      <c r="L2147">
        <v>1.142279626755598E-10</v>
      </c>
      <c r="M2147">
        <v>1.142279626755598E-10</v>
      </c>
      <c r="N2147">
        <v>1.142279626755598E-10</v>
      </c>
      <c r="O2147">
        <v>5.0200759740830547E-2</v>
      </c>
      <c r="P2147">
        <v>0.2177573848797548</v>
      </c>
      <c r="Q2147">
        <v>0.34392156309700789</v>
      </c>
      <c r="R2147">
        <v>0.42226918663034679</v>
      </c>
      <c r="S2147">
        <v>0.47008574131426117</v>
      </c>
      <c r="T2147">
        <v>0.54843336484760008</v>
      </c>
      <c r="U2147">
        <v>0.56922893018104759</v>
      </c>
      <c r="V2147">
        <v>0.54843336484760008</v>
      </c>
      <c r="W2147">
        <v>0.54843336484760008</v>
      </c>
      <c r="X2147">
        <v>9.80173144247449E-2</v>
      </c>
      <c r="Y2147">
        <v>1.142279626755598E-10</v>
      </c>
      <c r="Z2147">
        <v>1.142279626755598E-10</v>
      </c>
      <c r="AA2147">
        <v>1.142279626755598E-10</v>
      </c>
      <c r="AB2147" s="7">
        <f t="shared" si="99"/>
        <v>3.8167809764099863</v>
      </c>
      <c r="AC2147">
        <f>INDEX(SHELF_days!$C$2:$C$289,MATCH(A2147&amp;"|"&amp;C2147,SHELF_days!$D$2:$D$289,0))</f>
        <v>49</v>
      </c>
      <c r="AD2147" s="8">
        <f t="shared" si="100"/>
        <v>187.02226784408933</v>
      </c>
      <c r="AE2147" s="7">
        <f t="shared" si="101"/>
        <v>0.56922893018104759</v>
      </c>
    </row>
    <row r="2148" spans="1:31" x14ac:dyDescent="0.45">
      <c r="A2148" t="s">
        <v>43</v>
      </c>
      <c r="B2148" t="s">
        <v>187</v>
      </c>
      <c r="C2148" t="s">
        <v>138</v>
      </c>
      <c r="D2148">
        <v>1.142279626755598E-10</v>
      </c>
      <c r="E2148">
        <v>1.142279626755598E-10</v>
      </c>
      <c r="F2148">
        <v>1.142279626755598E-10</v>
      </c>
      <c r="G2148">
        <v>1.142279626755598E-10</v>
      </c>
      <c r="H2148">
        <v>1.142279626755598E-10</v>
      </c>
      <c r="I2148">
        <v>1.142279626755598E-10</v>
      </c>
      <c r="J2148">
        <v>1.142279626755598E-10</v>
      </c>
      <c r="K2148">
        <v>1.142279626755598E-10</v>
      </c>
      <c r="L2148">
        <v>1.142279626755598E-10</v>
      </c>
      <c r="M2148">
        <v>1.142279626755598E-10</v>
      </c>
      <c r="N2148">
        <v>1.142279626755598E-10</v>
      </c>
      <c r="O2148">
        <v>1.142279626755598E-10</v>
      </c>
      <c r="P2148">
        <v>1.142279626755598E-10</v>
      </c>
      <c r="Q2148">
        <v>1.142279626755598E-10</v>
      </c>
      <c r="R2148">
        <v>1.142279626755598E-10</v>
      </c>
      <c r="S2148">
        <v>1.142279626755598E-10</v>
      </c>
      <c r="T2148">
        <v>1.142279626755598E-10</v>
      </c>
      <c r="U2148">
        <v>1.142279626755598E-10</v>
      </c>
      <c r="V2148">
        <v>1.142279626755598E-10</v>
      </c>
      <c r="W2148">
        <v>1.142279626755598E-10</v>
      </c>
      <c r="X2148">
        <v>1.142279626755598E-10</v>
      </c>
      <c r="Y2148">
        <v>1.142279626755598E-10</v>
      </c>
      <c r="Z2148">
        <v>1.142279626755598E-10</v>
      </c>
      <c r="AA2148">
        <v>1.142279626755598E-10</v>
      </c>
      <c r="AB2148" s="7">
        <f t="shared" si="99"/>
        <v>2.7414711042134363E-9</v>
      </c>
      <c r="AC2148">
        <f>INDEX(SHELF_days!$C$2:$C$289,MATCH(A2148&amp;"|"&amp;C2148,SHELF_days!$D$2:$D$289,0))</f>
        <v>7</v>
      </c>
      <c r="AD2148" s="8">
        <f t="shared" si="100"/>
        <v>1.9190297729494054E-8</v>
      </c>
      <c r="AE2148" s="7">
        <f t="shared" si="101"/>
        <v>1.142279626755598E-10</v>
      </c>
    </row>
    <row r="2149" spans="1:31" x14ac:dyDescent="0.45">
      <c r="A2149" t="s">
        <v>43</v>
      </c>
      <c r="B2149" t="s">
        <v>187</v>
      </c>
      <c r="C2149" t="s">
        <v>139</v>
      </c>
      <c r="D2149">
        <v>1.142279626755598E-10</v>
      </c>
      <c r="E2149">
        <v>1.142279626755598E-10</v>
      </c>
      <c r="F2149">
        <v>1.142279626755598E-10</v>
      </c>
      <c r="G2149">
        <v>1.142279626755598E-10</v>
      </c>
      <c r="H2149">
        <v>1.142279626755598E-10</v>
      </c>
      <c r="I2149">
        <v>1.142279626755598E-10</v>
      </c>
      <c r="J2149">
        <v>0.34900305039910112</v>
      </c>
      <c r="K2149">
        <v>0.34900305039910112</v>
      </c>
      <c r="L2149">
        <v>0.34900305039910112</v>
      </c>
      <c r="M2149">
        <v>0.34900305039910112</v>
      </c>
      <c r="N2149">
        <v>0.34900305039910112</v>
      </c>
      <c r="O2149">
        <v>0.34900305039910112</v>
      </c>
      <c r="P2149">
        <v>0.34900305039910112</v>
      </c>
      <c r="Q2149">
        <v>0.34900305039910112</v>
      </c>
      <c r="R2149">
        <v>0.34900305039910112</v>
      </c>
      <c r="S2149">
        <v>0.34900305039910112</v>
      </c>
      <c r="T2149">
        <v>0.69800610068397428</v>
      </c>
      <c r="U2149">
        <v>1</v>
      </c>
      <c r="V2149">
        <v>1</v>
      </c>
      <c r="W2149">
        <v>1</v>
      </c>
      <c r="X2149">
        <v>0.48795523694531862</v>
      </c>
      <c r="Y2149">
        <v>1.142279626755598E-10</v>
      </c>
      <c r="Z2149">
        <v>1.142279626755598E-10</v>
      </c>
      <c r="AA2149">
        <v>1.142279626755598E-10</v>
      </c>
      <c r="AB2149" s="7">
        <f t="shared" si="99"/>
        <v>7.6759918426483553</v>
      </c>
      <c r="AC2149">
        <f>INDEX(SHELF_days!$C$2:$C$289,MATCH(A2149&amp;"|"&amp;C2149,SHELF_days!$D$2:$D$289,0))</f>
        <v>11</v>
      </c>
      <c r="AD2149" s="8">
        <f t="shared" si="100"/>
        <v>84.435910269131909</v>
      </c>
      <c r="AE2149" s="7">
        <f t="shared" si="101"/>
        <v>1</v>
      </c>
    </row>
    <row r="2150" spans="1:31" x14ac:dyDescent="0.45">
      <c r="A2150" t="s">
        <v>43</v>
      </c>
      <c r="B2150" t="s">
        <v>188</v>
      </c>
      <c r="C2150" t="s">
        <v>134</v>
      </c>
      <c r="D2150">
        <v>5.0786458E-2</v>
      </c>
      <c r="E2150">
        <v>3.1782423999999997E-2</v>
      </c>
      <c r="F2150">
        <v>1.1014965999999999E-2</v>
      </c>
      <c r="G2150">
        <v>3.6034550000000002E-3</v>
      </c>
      <c r="H2150">
        <v>1.585094E-3</v>
      </c>
      <c r="I2150">
        <v>5.5560130000000003E-3</v>
      </c>
      <c r="J2150">
        <v>4.0083993999999998E-2</v>
      </c>
      <c r="K2150">
        <v>3.3930512000000003E-2</v>
      </c>
      <c r="L2150">
        <v>1.515099E-2</v>
      </c>
      <c r="M2150">
        <v>8.9085060000000001E-3</v>
      </c>
      <c r="N2150">
        <v>1.765122E-3</v>
      </c>
      <c r="O2150">
        <v>2.506374E-3</v>
      </c>
      <c r="P2150">
        <v>1.728191E-3</v>
      </c>
      <c r="Q2150">
        <v>1.112944E-3</v>
      </c>
      <c r="R2150">
        <v>6.2059500000000004E-4</v>
      </c>
      <c r="S2150">
        <v>6.7935200000000004E-4</v>
      </c>
      <c r="T2150">
        <v>5.7153359999999997E-3</v>
      </c>
      <c r="U2150">
        <v>0.12696126699999999</v>
      </c>
      <c r="V2150">
        <v>0.27549256599999999</v>
      </c>
      <c r="W2150">
        <v>0.269406478</v>
      </c>
      <c r="X2150">
        <v>0.193224695</v>
      </c>
      <c r="Y2150">
        <v>0.12360631699999999</v>
      </c>
      <c r="Z2150">
        <v>8.7957514000000001E-2</v>
      </c>
      <c r="AA2150">
        <v>5.9442808999999999E-2</v>
      </c>
      <c r="AB2150" s="7">
        <f t="shared" si="99"/>
        <v>1.3526219720000001</v>
      </c>
      <c r="AC2150">
        <f>INDEX(SHELF_days!$C$2:$C$289,MATCH(A2150&amp;"|"&amp;C2150,SHELF_days!$D$2:$D$289,0))</f>
        <v>89</v>
      </c>
      <c r="AD2150" s="8">
        <f t="shared" si="100"/>
        <v>120.38335550800001</v>
      </c>
      <c r="AE2150" s="7">
        <f t="shared" si="101"/>
        <v>0.27549256599999999</v>
      </c>
    </row>
    <row r="2151" spans="1:31" x14ac:dyDescent="0.45">
      <c r="A2151" t="s">
        <v>43</v>
      </c>
      <c r="B2151" t="s">
        <v>188</v>
      </c>
      <c r="C2151" t="s">
        <v>135</v>
      </c>
      <c r="D2151">
        <v>0.13406067299999999</v>
      </c>
      <c r="E2151">
        <v>8.9046283000000004E-2</v>
      </c>
      <c r="F2151">
        <v>4.3600997000000002E-2</v>
      </c>
      <c r="G2151">
        <v>2.7674377E-2</v>
      </c>
      <c r="H2151">
        <v>2.2308314999999999E-2</v>
      </c>
      <c r="I2151">
        <v>2.1573643999999999E-2</v>
      </c>
      <c r="J2151">
        <v>3.0020308999999998E-2</v>
      </c>
      <c r="K2151">
        <v>2.1768824999999999E-2</v>
      </c>
      <c r="L2151">
        <v>1.6239916E-2</v>
      </c>
      <c r="M2151">
        <v>1.941714E-3</v>
      </c>
      <c r="N2151">
        <v>1.93389E-3</v>
      </c>
      <c r="O2151">
        <v>1.626768E-3</v>
      </c>
      <c r="P2151">
        <v>1.735835E-3</v>
      </c>
      <c r="Q2151">
        <v>3.3851799999999998E-3</v>
      </c>
      <c r="R2151">
        <v>6.7275149999999999E-3</v>
      </c>
      <c r="S2151">
        <v>1.0700968E-2</v>
      </c>
      <c r="T2151">
        <v>4.1978611999999998E-2</v>
      </c>
      <c r="U2151">
        <v>0.146987383</v>
      </c>
      <c r="V2151">
        <v>0.34077980800000002</v>
      </c>
      <c r="W2151">
        <v>0.376937142</v>
      </c>
      <c r="X2151">
        <v>0.35940015800000003</v>
      </c>
      <c r="Y2151">
        <v>0.20445417799999999</v>
      </c>
      <c r="Z2151">
        <v>0.15712647199999999</v>
      </c>
      <c r="AA2151">
        <v>0.142499985</v>
      </c>
      <c r="AB2151" s="7">
        <f t="shared" si="99"/>
        <v>2.2045089470000003</v>
      </c>
      <c r="AC2151">
        <f>INDEX(SHELF_days!$C$2:$C$289,MATCH(A2151&amp;"|"&amp;C2151,SHELF_days!$D$2:$D$289,0))</f>
        <v>102</v>
      </c>
      <c r="AD2151" s="8">
        <f t="shared" si="100"/>
        <v>224.85991259400004</v>
      </c>
      <c r="AE2151" s="7">
        <f t="shared" si="101"/>
        <v>0.376937142</v>
      </c>
    </row>
    <row r="2152" spans="1:31" x14ac:dyDescent="0.45">
      <c r="A2152" t="s">
        <v>43</v>
      </c>
      <c r="B2152" t="s">
        <v>188</v>
      </c>
      <c r="C2152" t="s">
        <v>136</v>
      </c>
      <c r="D2152">
        <v>8.8022871000000003E-2</v>
      </c>
      <c r="E2152">
        <v>3.9338896999999998E-2</v>
      </c>
      <c r="F2152">
        <v>1.6513903999999999E-2</v>
      </c>
      <c r="G2152">
        <v>9.3123670000000002E-3</v>
      </c>
      <c r="H2152">
        <v>5.4294089999999996E-3</v>
      </c>
      <c r="I2152">
        <v>3.8308270000000002E-3</v>
      </c>
      <c r="J2152">
        <v>3.1176020000000001E-3</v>
      </c>
      <c r="K2152">
        <v>1.2654420000000001E-3</v>
      </c>
      <c r="L2152">
        <v>1.5247700000000001E-4</v>
      </c>
      <c r="M2152">
        <v>2.3472499999999999E-5</v>
      </c>
      <c r="N2152">
        <v>8.3549000000000004E-4</v>
      </c>
      <c r="O2152">
        <v>2.2594698999999999E-2</v>
      </c>
      <c r="P2152">
        <v>0.103146099</v>
      </c>
      <c r="Q2152">
        <v>0.18901916199999999</v>
      </c>
      <c r="R2152">
        <v>0.26780427899999998</v>
      </c>
      <c r="S2152">
        <v>0.35551079000000002</v>
      </c>
      <c r="T2152">
        <v>0.45477053899999997</v>
      </c>
      <c r="U2152">
        <v>0.53128117900000005</v>
      </c>
      <c r="V2152">
        <v>0.58424511599999995</v>
      </c>
      <c r="W2152">
        <v>0.58311645599999995</v>
      </c>
      <c r="X2152">
        <v>0.54844255600000003</v>
      </c>
      <c r="Y2152">
        <v>0.32976280899999999</v>
      </c>
      <c r="Z2152">
        <v>0.16117156899999999</v>
      </c>
      <c r="AA2152">
        <v>0.126893638</v>
      </c>
      <c r="AB2152" s="7">
        <f t="shared" si="99"/>
        <v>4.4256016495000008</v>
      </c>
      <c r="AC2152">
        <f>INDEX(SHELF_days!$C$2:$C$289,MATCH(A2152&amp;"|"&amp;C2152,SHELF_days!$D$2:$D$289,0))</f>
        <v>107</v>
      </c>
      <c r="AD2152" s="8">
        <f t="shared" si="100"/>
        <v>473.5393764965001</v>
      </c>
      <c r="AE2152" s="7">
        <f t="shared" si="101"/>
        <v>0.58424511599999995</v>
      </c>
    </row>
    <row r="2153" spans="1:31" x14ac:dyDescent="0.45">
      <c r="A2153" t="s">
        <v>43</v>
      </c>
      <c r="B2153" t="s">
        <v>188</v>
      </c>
      <c r="C2153" t="s">
        <v>137</v>
      </c>
      <c r="D2153">
        <v>8.7977237E-2</v>
      </c>
      <c r="E2153">
        <v>6.2358662000000002E-2</v>
      </c>
      <c r="F2153">
        <v>2.4154757999999998E-2</v>
      </c>
      <c r="G2153">
        <v>6.2008200000000001E-3</v>
      </c>
      <c r="H2153">
        <v>2.5892609999999998E-3</v>
      </c>
      <c r="I2153">
        <v>1.7163879999999999E-3</v>
      </c>
      <c r="J2153">
        <v>2.3703859999999999E-3</v>
      </c>
      <c r="K2153">
        <v>6.3496050000000004E-3</v>
      </c>
      <c r="L2153">
        <v>7.8345350000000001E-3</v>
      </c>
      <c r="M2153">
        <v>3.3794599999999999E-4</v>
      </c>
      <c r="N2153">
        <v>7.16554E-4</v>
      </c>
      <c r="O2153">
        <v>8.97185E-4</v>
      </c>
      <c r="P2153">
        <v>4.6130989999999998E-3</v>
      </c>
      <c r="Q2153">
        <v>1.2083172999999999E-2</v>
      </c>
      <c r="R2153">
        <v>2.1130801000000001E-2</v>
      </c>
      <c r="S2153">
        <v>3.5839560999999999E-2</v>
      </c>
      <c r="T2153">
        <v>9.8139007E-2</v>
      </c>
      <c r="U2153">
        <v>0.31040896699999998</v>
      </c>
      <c r="V2153">
        <v>0.39753657599999997</v>
      </c>
      <c r="W2153">
        <v>0.41951473099999997</v>
      </c>
      <c r="X2153">
        <v>0.24537431800000001</v>
      </c>
      <c r="Y2153">
        <v>0.15513012700000001</v>
      </c>
      <c r="Z2153">
        <v>0.13819642600000001</v>
      </c>
      <c r="AA2153">
        <v>0.115732038</v>
      </c>
      <c r="AB2153" s="7">
        <f t="shared" si="99"/>
        <v>2.1572021610000003</v>
      </c>
      <c r="AC2153">
        <f>INDEX(SHELF_days!$C$2:$C$289,MATCH(A2153&amp;"|"&amp;C2153,SHELF_days!$D$2:$D$289,0))</f>
        <v>49</v>
      </c>
      <c r="AD2153" s="8">
        <f t="shared" si="100"/>
        <v>105.70290588900001</v>
      </c>
      <c r="AE2153" s="7">
        <f t="shared" si="101"/>
        <v>0.41951473099999997</v>
      </c>
    </row>
    <row r="2154" spans="1:31" x14ac:dyDescent="0.45">
      <c r="A2154" t="s">
        <v>43</v>
      </c>
      <c r="B2154" t="s">
        <v>188</v>
      </c>
      <c r="C2154" t="s">
        <v>138</v>
      </c>
      <c r="D2154">
        <v>0.13153521900000001</v>
      </c>
      <c r="E2154">
        <v>4.0447157999999997E-2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4.31894E-4</v>
      </c>
      <c r="N2154">
        <v>1.847259E-3</v>
      </c>
      <c r="O2154">
        <v>8.3516036000000002E-2</v>
      </c>
      <c r="P2154">
        <v>0.34411565700000002</v>
      </c>
      <c r="Q2154">
        <v>0.453107384</v>
      </c>
      <c r="R2154">
        <v>0.54916916699999996</v>
      </c>
      <c r="S2154">
        <v>0.60615492699999995</v>
      </c>
      <c r="T2154">
        <v>0.634718055</v>
      </c>
      <c r="U2154">
        <v>0.642339514</v>
      </c>
      <c r="V2154">
        <v>0.63900057200000004</v>
      </c>
      <c r="W2154">
        <v>0.63262102600000003</v>
      </c>
      <c r="X2154">
        <v>0.72696997600000002</v>
      </c>
      <c r="Y2154">
        <v>0.67088182699999999</v>
      </c>
      <c r="Z2154">
        <v>0.19429257799999999</v>
      </c>
      <c r="AA2154">
        <v>0.149928018</v>
      </c>
      <c r="AB2154" s="7">
        <f t="shared" si="99"/>
        <v>6.5010762669999993</v>
      </c>
      <c r="AC2154">
        <f>INDEX(SHELF_days!$C$2:$C$289,MATCH(A2154&amp;"|"&amp;C2154,SHELF_days!$D$2:$D$289,0))</f>
        <v>7</v>
      </c>
      <c r="AD2154" s="8">
        <f t="shared" si="100"/>
        <v>45.507533868999992</v>
      </c>
      <c r="AE2154" s="7">
        <f t="shared" si="101"/>
        <v>0.72696997600000002</v>
      </c>
    </row>
    <row r="2155" spans="1:31" x14ac:dyDescent="0.45">
      <c r="A2155" t="s">
        <v>43</v>
      </c>
      <c r="B2155" t="s">
        <v>188</v>
      </c>
      <c r="C2155" t="s">
        <v>139</v>
      </c>
      <c r="D2155">
        <v>4.7638460000000004E-3</v>
      </c>
      <c r="E2155">
        <v>2.657277E-3</v>
      </c>
      <c r="F2155">
        <v>1.847259E-3</v>
      </c>
      <c r="G2155">
        <v>1.847259E-3</v>
      </c>
      <c r="H2155">
        <v>0</v>
      </c>
      <c r="I2155">
        <v>9.4888384000000006E-2</v>
      </c>
      <c r="J2155">
        <v>0.19155291099999999</v>
      </c>
      <c r="K2155">
        <v>0.146151111</v>
      </c>
      <c r="L2155">
        <v>4.3146060000000003E-3</v>
      </c>
      <c r="M2155">
        <v>1.2963766E-2</v>
      </c>
      <c r="N2155">
        <v>3.3450120000000001E-3</v>
      </c>
      <c r="O2155">
        <v>5.2486429999999999E-3</v>
      </c>
      <c r="P2155">
        <v>3.694517E-3</v>
      </c>
      <c r="Q2155">
        <v>0</v>
      </c>
      <c r="R2155">
        <v>0</v>
      </c>
      <c r="S2155">
        <v>0</v>
      </c>
      <c r="T2155">
        <v>4.8895980000000002E-3</v>
      </c>
      <c r="U2155">
        <v>0.20752172499999999</v>
      </c>
      <c r="V2155">
        <v>0.37460496399999998</v>
      </c>
      <c r="W2155">
        <v>0.38503980700000001</v>
      </c>
      <c r="X2155">
        <v>0.33367387599999998</v>
      </c>
      <c r="Y2155">
        <v>0.19894107899999999</v>
      </c>
      <c r="Z2155">
        <v>6.9298214999999996E-2</v>
      </c>
      <c r="AA2155">
        <v>2.0110836E-2</v>
      </c>
      <c r="AB2155" s="7">
        <f t="shared" si="99"/>
        <v>2.0673546910000002</v>
      </c>
      <c r="AC2155">
        <f>INDEX(SHELF_days!$C$2:$C$289,MATCH(A2155&amp;"|"&amp;C2155,SHELF_days!$D$2:$D$289,0))</f>
        <v>11</v>
      </c>
      <c r="AD2155" s="8">
        <f t="shared" si="100"/>
        <v>22.740901601000004</v>
      </c>
      <c r="AE2155" s="7">
        <f t="shared" si="101"/>
        <v>0.38503980700000001</v>
      </c>
    </row>
    <row r="2156" spans="1:31" x14ac:dyDescent="0.45">
      <c r="A2156" t="s">
        <v>43</v>
      </c>
      <c r="B2156" t="s">
        <v>189</v>
      </c>
      <c r="C2156" t="s">
        <v>134</v>
      </c>
      <c r="D2156">
        <v>0.79906178361755664</v>
      </c>
      <c r="E2156">
        <v>0.79906178361755664</v>
      </c>
      <c r="F2156">
        <v>0.79906178361755664</v>
      </c>
      <c r="G2156">
        <v>0.79906178361755664</v>
      </c>
      <c r="H2156">
        <v>0.79906178361755664</v>
      </c>
      <c r="I2156">
        <v>0.79906178361755664</v>
      </c>
      <c r="J2156">
        <v>0.79906178361755664</v>
      </c>
      <c r="K2156">
        <v>0.79906178361755664</v>
      </c>
      <c r="L2156">
        <v>0.79906178361755664</v>
      </c>
      <c r="M2156">
        <v>0.79906178361755664</v>
      </c>
      <c r="N2156">
        <v>0.79906178361755664</v>
      </c>
      <c r="O2156">
        <v>0.79906178361755664</v>
      </c>
      <c r="P2156">
        <v>0.79906178361755664</v>
      </c>
      <c r="Q2156">
        <v>0.79906178361755664</v>
      </c>
      <c r="R2156">
        <v>0.79906178361755664</v>
      </c>
      <c r="S2156">
        <v>0.79906178361755664</v>
      </c>
      <c r="T2156">
        <v>0.79906178361755664</v>
      </c>
      <c r="U2156">
        <v>0.79906178361755664</v>
      </c>
      <c r="V2156">
        <v>0.79906178361755664</v>
      </c>
      <c r="W2156">
        <v>0.79906178361755664</v>
      </c>
      <c r="X2156">
        <v>0.79906178361755664</v>
      </c>
      <c r="Y2156">
        <v>0.79906178361755664</v>
      </c>
      <c r="Z2156">
        <v>0.79906178361755664</v>
      </c>
      <c r="AA2156">
        <v>0.79906178361755664</v>
      </c>
      <c r="AB2156" s="7">
        <f t="shared" si="99"/>
        <v>19.177482806821359</v>
      </c>
      <c r="AC2156">
        <f>INDEX(SHELF_days!$C$2:$C$289,MATCH(A2156&amp;"|"&amp;C2156,SHELF_days!$D$2:$D$289,0))</f>
        <v>89</v>
      </c>
      <c r="AD2156" s="8">
        <f t="shared" si="100"/>
        <v>1706.7959698071011</v>
      </c>
      <c r="AE2156" s="7">
        <f t="shared" si="101"/>
        <v>0.79906178361755664</v>
      </c>
    </row>
    <row r="2157" spans="1:31" x14ac:dyDescent="0.45">
      <c r="A2157" t="s">
        <v>43</v>
      </c>
      <c r="B2157" t="s">
        <v>189</v>
      </c>
      <c r="C2157" t="s">
        <v>135</v>
      </c>
      <c r="D2157">
        <v>0.79906178361755664</v>
      </c>
      <c r="E2157">
        <v>0.79906178361755664</v>
      </c>
      <c r="F2157">
        <v>0.79906178361755664</v>
      </c>
      <c r="G2157">
        <v>0.79906178361755664</v>
      </c>
      <c r="H2157">
        <v>0.79906178361755664</v>
      </c>
      <c r="I2157">
        <v>0.79906178361755664</v>
      </c>
      <c r="J2157">
        <v>0.79906178361755664</v>
      </c>
      <c r="K2157">
        <v>0.79906178361755664</v>
      </c>
      <c r="L2157">
        <v>0.79906178361755664</v>
      </c>
      <c r="M2157">
        <v>0.79906178361755664</v>
      </c>
      <c r="N2157">
        <v>0.79906178361755664</v>
      </c>
      <c r="O2157">
        <v>0.79906178361755664</v>
      </c>
      <c r="P2157">
        <v>0.79906178361755664</v>
      </c>
      <c r="Q2157">
        <v>0.79906178361755664</v>
      </c>
      <c r="R2157">
        <v>0.79906178361755664</v>
      </c>
      <c r="S2157">
        <v>0.79906178361755664</v>
      </c>
      <c r="T2157">
        <v>0.79906178361755664</v>
      </c>
      <c r="U2157">
        <v>0.79906178361755664</v>
      </c>
      <c r="V2157">
        <v>0.79906178361755664</v>
      </c>
      <c r="W2157">
        <v>0.79906178361755664</v>
      </c>
      <c r="X2157">
        <v>0.79906178361755664</v>
      </c>
      <c r="Y2157">
        <v>0.79906178361755664</v>
      </c>
      <c r="Z2157">
        <v>0.79906178361755664</v>
      </c>
      <c r="AA2157">
        <v>0.79906178361755664</v>
      </c>
      <c r="AB2157" s="7">
        <f t="shared" si="99"/>
        <v>19.177482806821359</v>
      </c>
      <c r="AC2157">
        <f>INDEX(SHELF_days!$C$2:$C$289,MATCH(A2157&amp;"|"&amp;C2157,SHELF_days!$D$2:$D$289,0))</f>
        <v>102</v>
      </c>
      <c r="AD2157" s="8">
        <f t="shared" si="100"/>
        <v>1956.1032462957787</v>
      </c>
      <c r="AE2157" s="7">
        <f t="shared" si="101"/>
        <v>0.79906178361755664</v>
      </c>
    </row>
    <row r="2158" spans="1:31" x14ac:dyDescent="0.45">
      <c r="A2158" t="s">
        <v>43</v>
      </c>
      <c r="B2158" t="s">
        <v>189</v>
      </c>
      <c r="C2158" t="s">
        <v>136</v>
      </c>
      <c r="D2158">
        <v>0.79906178361755664</v>
      </c>
      <c r="E2158">
        <v>0.79906178361755664</v>
      </c>
      <c r="F2158">
        <v>0.79906178361755664</v>
      </c>
      <c r="G2158">
        <v>0.79906178361755664</v>
      </c>
      <c r="H2158">
        <v>0.79906178361755664</v>
      </c>
      <c r="I2158">
        <v>0.79906178361755664</v>
      </c>
      <c r="J2158">
        <v>0.79906178361755664</v>
      </c>
      <c r="K2158">
        <v>0.79906178361755664</v>
      </c>
      <c r="L2158">
        <v>0.79906178361755664</v>
      </c>
      <c r="M2158">
        <v>0.79906178361755664</v>
      </c>
      <c r="N2158">
        <v>0.79906178361755664</v>
      </c>
      <c r="O2158">
        <v>0.79906178361755664</v>
      </c>
      <c r="P2158">
        <v>0.79906178361755664</v>
      </c>
      <c r="Q2158">
        <v>0.79906178361755664</v>
      </c>
      <c r="R2158">
        <v>0.79906178361755664</v>
      </c>
      <c r="S2158">
        <v>0.79906178361755664</v>
      </c>
      <c r="T2158">
        <v>0.79906178361755664</v>
      </c>
      <c r="U2158">
        <v>0.79906178361755664</v>
      </c>
      <c r="V2158">
        <v>0.79906178361755664</v>
      </c>
      <c r="W2158">
        <v>0.79906178361755664</v>
      </c>
      <c r="X2158">
        <v>0.79906178361755664</v>
      </c>
      <c r="Y2158">
        <v>0.79906178361755664</v>
      </c>
      <c r="Z2158">
        <v>0.79906178361755664</v>
      </c>
      <c r="AA2158">
        <v>0.79906178361755664</v>
      </c>
      <c r="AB2158" s="7">
        <f t="shared" si="99"/>
        <v>19.177482806821359</v>
      </c>
      <c r="AC2158">
        <f>INDEX(SHELF_days!$C$2:$C$289,MATCH(A2158&amp;"|"&amp;C2158,SHELF_days!$D$2:$D$289,0))</f>
        <v>107</v>
      </c>
      <c r="AD2158" s="8">
        <f t="shared" si="100"/>
        <v>2051.9906603298855</v>
      </c>
      <c r="AE2158" s="7">
        <f t="shared" si="101"/>
        <v>0.79906178361755664</v>
      </c>
    </row>
    <row r="2159" spans="1:31" x14ac:dyDescent="0.45">
      <c r="A2159" t="s">
        <v>43</v>
      </c>
      <c r="B2159" t="s">
        <v>189</v>
      </c>
      <c r="C2159" t="s">
        <v>137</v>
      </c>
      <c r="D2159">
        <v>0.79906178361755664</v>
      </c>
      <c r="E2159">
        <v>0.79906178361755664</v>
      </c>
      <c r="F2159">
        <v>0.79906178361755664</v>
      </c>
      <c r="G2159">
        <v>0.79906178361755664</v>
      </c>
      <c r="H2159">
        <v>0.79906178361755664</v>
      </c>
      <c r="I2159">
        <v>0.79906178361755664</v>
      </c>
      <c r="J2159">
        <v>0.79906178361755664</v>
      </c>
      <c r="K2159">
        <v>0.79906178361755664</v>
      </c>
      <c r="L2159">
        <v>0.79906178361755664</v>
      </c>
      <c r="M2159">
        <v>0.79906178361755664</v>
      </c>
      <c r="N2159">
        <v>0.79906178361755664</v>
      </c>
      <c r="O2159">
        <v>0.79906178361755664</v>
      </c>
      <c r="P2159">
        <v>0.79906178361755664</v>
      </c>
      <c r="Q2159">
        <v>0.79906178361755664</v>
      </c>
      <c r="R2159">
        <v>0.79906178361755664</v>
      </c>
      <c r="S2159">
        <v>0.79906178361755664</v>
      </c>
      <c r="T2159">
        <v>0.79906178361755664</v>
      </c>
      <c r="U2159">
        <v>0.79906178361755664</v>
      </c>
      <c r="V2159">
        <v>0.79906178361755664</v>
      </c>
      <c r="W2159">
        <v>0.79906178361755664</v>
      </c>
      <c r="X2159">
        <v>0.79906178361755664</v>
      </c>
      <c r="Y2159">
        <v>0.79906178361755664</v>
      </c>
      <c r="Z2159">
        <v>0.79906178361755664</v>
      </c>
      <c r="AA2159">
        <v>0.79906178361755664</v>
      </c>
      <c r="AB2159" s="7">
        <f t="shared" si="99"/>
        <v>19.177482806821359</v>
      </c>
      <c r="AC2159">
        <f>INDEX(SHELF_days!$C$2:$C$289,MATCH(A2159&amp;"|"&amp;C2159,SHELF_days!$D$2:$D$289,0))</f>
        <v>49</v>
      </c>
      <c r="AD2159" s="8">
        <f t="shared" si="100"/>
        <v>939.69665753424658</v>
      </c>
      <c r="AE2159" s="7">
        <f t="shared" si="101"/>
        <v>0.79906178361755664</v>
      </c>
    </row>
    <row r="2160" spans="1:31" x14ac:dyDescent="0.45">
      <c r="A2160" t="s">
        <v>43</v>
      </c>
      <c r="B2160" t="s">
        <v>189</v>
      </c>
      <c r="C2160" t="s">
        <v>138</v>
      </c>
      <c r="D2160">
        <v>0.79906178361755664</v>
      </c>
      <c r="E2160">
        <v>0.79906178361755664</v>
      </c>
      <c r="F2160">
        <v>0.79906178361755664</v>
      </c>
      <c r="G2160">
        <v>0.79906178361755664</v>
      </c>
      <c r="H2160">
        <v>0.79906178361755664</v>
      </c>
      <c r="I2160">
        <v>0.79906178361755664</v>
      </c>
      <c r="J2160">
        <v>0.79906178361755664</v>
      </c>
      <c r="K2160">
        <v>0.79906178361755664</v>
      </c>
      <c r="L2160">
        <v>0.79906178361755664</v>
      </c>
      <c r="M2160">
        <v>0.79906178361755664</v>
      </c>
      <c r="N2160">
        <v>0.79906178361755664</v>
      </c>
      <c r="O2160">
        <v>0.79906178361755664</v>
      </c>
      <c r="P2160">
        <v>0.79906178361755664</v>
      </c>
      <c r="Q2160">
        <v>0.79906178361755664</v>
      </c>
      <c r="R2160">
        <v>0.79906178361755664</v>
      </c>
      <c r="S2160">
        <v>0.79906178361755664</v>
      </c>
      <c r="T2160">
        <v>0.79906178361755664</v>
      </c>
      <c r="U2160">
        <v>0.79906178361755664</v>
      </c>
      <c r="V2160">
        <v>0.79906178361755664</v>
      </c>
      <c r="W2160">
        <v>0.79906178361755664</v>
      </c>
      <c r="X2160">
        <v>0.79906178361755664</v>
      </c>
      <c r="Y2160">
        <v>0.79906178361755664</v>
      </c>
      <c r="Z2160">
        <v>0.79906178361755664</v>
      </c>
      <c r="AA2160">
        <v>0.79906178361755664</v>
      </c>
      <c r="AB2160" s="7">
        <f t="shared" si="99"/>
        <v>19.177482806821359</v>
      </c>
      <c r="AC2160">
        <f>INDEX(SHELF_days!$C$2:$C$289,MATCH(A2160&amp;"|"&amp;C2160,SHELF_days!$D$2:$D$289,0))</f>
        <v>7</v>
      </c>
      <c r="AD2160" s="8">
        <f t="shared" si="100"/>
        <v>134.24237964774952</v>
      </c>
      <c r="AE2160" s="7">
        <f t="shared" si="101"/>
        <v>0.79906178361755664</v>
      </c>
    </row>
    <row r="2161" spans="1:31" x14ac:dyDescent="0.45">
      <c r="A2161" t="s">
        <v>43</v>
      </c>
      <c r="B2161" t="s">
        <v>189</v>
      </c>
      <c r="C2161" t="s">
        <v>139</v>
      </c>
      <c r="D2161">
        <v>0.79906178361755664</v>
      </c>
      <c r="E2161">
        <v>0.79906178361755664</v>
      </c>
      <c r="F2161">
        <v>0.79906178361755664</v>
      </c>
      <c r="G2161">
        <v>0.79906178361755664</v>
      </c>
      <c r="H2161">
        <v>0.79906178361755664</v>
      </c>
      <c r="I2161">
        <v>0.79906178361755664</v>
      </c>
      <c r="J2161">
        <v>0.79906178361755664</v>
      </c>
      <c r="K2161">
        <v>0.79906178361755664</v>
      </c>
      <c r="L2161">
        <v>0.79906178361755664</v>
      </c>
      <c r="M2161">
        <v>0.79906178361755664</v>
      </c>
      <c r="N2161">
        <v>0.79906178361755664</v>
      </c>
      <c r="O2161">
        <v>0.79906178361755664</v>
      </c>
      <c r="P2161">
        <v>0.79906178361755664</v>
      </c>
      <c r="Q2161">
        <v>0.79906178361755664</v>
      </c>
      <c r="R2161">
        <v>0.79906178361755664</v>
      </c>
      <c r="S2161">
        <v>0.79906178361755664</v>
      </c>
      <c r="T2161">
        <v>0.79906178361755664</v>
      </c>
      <c r="U2161">
        <v>0.79906178361755664</v>
      </c>
      <c r="V2161">
        <v>0.79906178361755664</v>
      </c>
      <c r="W2161">
        <v>0.79906178361755664</v>
      </c>
      <c r="X2161">
        <v>0.79906178361755664</v>
      </c>
      <c r="Y2161">
        <v>0.79906178361755664</v>
      </c>
      <c r="Z2161">
        <v>0.79906178361755664</v>
      </c>
      <c r="AA2161">
        <v>0.79906178361755664</v>
      </c>
      <c r="AB2161" s="7">
        <f t="shared" si="99"/>
        <v>19.177482806821359</v>
      </c>
      <c r="AC2161">
        <f>INDEX(SHELF_days!$C$2:$C$289,MATCH(A2161&amp;"|"&amp;C2161,SHELF_days!$D$2:$D$289,0))</f>
        <v>11</v>
      </c>
      <c r="AD2161" s="8">
        <f t="shared" si="100"/>
        <v>210.95231087503495</v>
      </c>
      <c r="AE2161" s="7">
        <f t="shared" si="101"/>
        <v>0.79906178361755664</v>
      </c>
    </row>
    <row r="2162" spans="1:31" x14ac:dyDescent="0.45">
      <c r="A2162" t="s">
        <v>43</v>
      </c>
      <c r="B2162" t="s">
        <v>190</v>
      </c>
      <c r="C2162" t="s">
        <v>134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1.998586365741305E-3</v>
      </c>
      <c r="J2162">
        <v>0.1114821224012284</v>
      </c>
      <c r="K2162">
        <v>0.25172439006556341</v>
      </c>
      <c r="L2162">
        <v>0.37251700017061112</v>
      </c>
      <c r="M2162">
        <v>0.39344122449974411</v>
      </c>
      <c r="N2162">
        <v>0.4020327085719857</v>
      </c>
      <c r="O2162">
        <v>0.3947695532428282</v>
      </c>
      <c r="P2162">
        <v>0.3922469472811913</v>
      </c>
      <c r="Q2162">
        <v>0.50280289551292989</v>
      </c>
      <c r="R2162">
        <v>0.48873967193935991</v>
      </c>
      <c r="S2162">
        <v>0.4477808379438934</v>
      </c>
      <c r="T2162">
        <v>0.30099441858197862</v>
      </c>
      <c r="U2162">
        <v>0.13605011089717031</v>
      </c>
      <c r="V2162">
        <v>2.4957956567306049E-2</v>
      </c>
      <c r="W2162">
        <v>0</v>
      </c>
      <c r="X2162">
        <v>0</v>
      </c>
      <c r="Y2162">
        <v>0</v>
      </c>
      <c r="Z2162">
        <v>0</v>
      </c>
      <c r="AA2162">
        <v>0</v>
      </c>
      <c r="AB2162" s="7">
        <f t="shared" si="99"/>
        <v>4.2215384240415323</v>
      </c>
      <c r="AC2162">
        <f>INDEX(SHELF_days!$C$2:$C$289,MATCH(A2162&amp;"|"&amp;C2162,SHELF_days!$D$2:$D$289,0))</f>
        <v>89</v>
      </c>
      <c r="AD2162" s="8">
        <f t="shared" si="100"/>
        <v>375.71691973969638</v>
      </c>
      <c r="AE2162" s="7">
        <f t="shared" si="101"/>
        <v>0.50280289551292989</v>
      </c>
    </row>
    <row r="2163" spans="1:31" x14ac:dyDescent="0.45">
      <c r="A2163" t="s">
        <v>43</v>
      </c>
      <c r="B2163" t="s">
        <v>190</v>
      </c>
      <c r="C2163" t="s">
        <v>135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2.8497299136574371E-3</v>
      </c>
      <c r="J2163">
        <v>0.12548381608608741</v>
      </c>
      <c r="K2163">
        <v>0.2712666411466973</v>
      </c>
      <c r="L2163">
        <v>0.39140189698439032</v>
      </c>
      <c r="M2163">
        <v>0.42132406107779341</v>
      </c>
      <c r="N2163">
        <v>0.42014376249415158</v>
      </c>
      <c r="O2163">
        <v>0.41044617413125772</v>
      </c>
      <c r="P2163">
        <v>0.40901067585385559</v>
      </c>
      <c r="Q2163">
        <v>0.52445663731870185</v>
      </c>
      <c r="R2163">
        <v>0.52551996937603673</v>
      </c>
      <c r="S2163">
        <v>0.46623920717961798</v>
      </c>
      <c r="T2163">
        <v>0.30131640508698049</v>
      </c>
      <c r="U2163">
        <v>0.14972778699332229</v>
      </c>
      <c r="V2163">
        <v>3.5898090255625022E-2</v>
      </c>
      <c r="W2163">
        <v>0</v>
      </c>
      <c r="X2163">
        <v>0</v>
      </c>
      <c r="Y2163">
        <v>0</v>
      </c>
      <c r="Z2163">
        <v>0</v>
      </c>
      <c r="AA2163">
        <v>0</v>
      </c>
      <c r="AB2163" s="7">
        <f t="shared" si="99"/>
        <v>4.4550848538981755</v>
      </c>
      <c r="AC2163">
        <f>INDEX(SHELF_days!$C$2:$C$289,MATCH(A2163&amp;"|"&amp;C2163,SHELF_days!$D$2:$D$289,0))</f>
        <v>102</v>
      </c>
      <c r="AD2163" s="8">
        <f t="shared" si="100"/>
        <v>454.41865509761391</v>
      </c>
      <c r="AE2163" s="7">
        <f t="shared" si="101"/>
        <v>0.52551996937603673</v>
      </c>
    </row>
    <row r="2164" spans="1:31" x14ac:dyDescent="0.45">
      <c r="A2164" t="s">
        <v>43</v>
      </c>
      <c r="B2164" t="s">
        <v>190</v>
      </c>
      <c r="C2164" t="s">
        <v>136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2.1387880876599019E-3</v>
      </c>
      <c r="J2164">
        <v>0.1026415553348065</v>
      </c>
      <c r="K2164">
        <v>0.23123238794169521</v>
      </c>
      <c r="L2164">
        <v>0.35068015488474868</v>
      </c>
      <c r="M2164">
        <v>0.38752610132381859</v>
      </c>
      <c r="N2164">
        <v>0.39253350092241568</v>
      </c>
      <c r="O2164">
        <v>0.39162122164331908</v>
      </c>
      <c r="P2164">
        <v>0.38932025057270858</v>
      </c>
      <c r="Q2164">
        <v>0.50444989559470466</v>
      </c>
      <c r="R2164">
        <v>0.510633121819693</v>
      </c>
      <c r="S2164">
        <v>0.43267378920266791</v>
      </c>
      <c r="T2164">
        <v>0.28924321365580707</v>
      </c>
      <c r="U2164">
        <v>0.1323210412147505</v>
      </c>
      <c r="V2164">
        <v>2.170211040606564E-2</v>
      </c>
      <c r="W2164">
        <v>0</v>
      </c>
      <c r="X2164">
        <v>0</v>
      </c>
      <c r="Y2164">
        <v>0</v>
      </c>
      <c r="Z2164">
        <v>0</v>
      </c>
      <c r="AA2164">
        <v>0</v>
      </c>
      <c r="AB2164" s="7">
        <f t="shared" si="99"/>
        <v>4.138717132604862</v>
      </c>
      <c r="AC2164">
        <f>INDEX(SHELF_days!$C$2:$C$289,MATCH(A2164&amp;"|"&amp;C2164,SHELF_days!$D$2:$D$289,0))</f>
        <v>107</v>
      </c>
      <c r="AD2164" s="8">
        <f t="shared" si="100"/>
        <v>442.84273318872022</v>
      </c>
      <c r="AE2164" s="7">
        <f t="shared" si="101"/>
        <v>0.510633121819693</v>
      </c>
    </row>
    <row r="2165" spans="1:31" x14ac:dyDescent="0.45">
      <c r="A2165" t="s">
        <v>43</v>
      </c>
      <c r="B2165" t="s">
        <v>190</v>
      </c>
      <c r="C2165" t="s">
        <v>137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2.0806587276993231E-3</v>
      </c>
      <c r="J2165">
        <v>0.10573730576829431</v>
      </c>
      <c r="K2165">
        <v>0.22440125724910351</v>
      </c>
      <c r="L2165">
        <v>0.30992961175793532</v>
      </c>
      <c r="M2165">
        <v>0.3382841205896675</v>
      </c>
      <c r="N2165">
        <v>0.35778476249501973</v>
      </c>
      <c r="O2165">
        <v>0.37137544822701313</v>
      </c>
      <c r="P2165">
        <v>0.37445216698393019</v>
      </c>
      <c r="Q2165">
        <v>0.47000752578688743</v>
      </c>
      <c r="R2165">
        <v>0.46188410288193371</v>
      </c>
      <c r="S2165">
        <v>0.44043561025277789</v>
      </c>
      <c r="T2165">
        <v>0.33441055380937618</v>
      </c>
      <c r="U2165">
        <v>0.16370799946876799</v>
      </c>
      <c r="V2165">
        <v>2.6141042100137232E-2</v>
      </c>
      <c r="W2165">
        <v>0</v>
      </c>
      <c r="X2165">
        <v>0</v>
      </c>
      <c r="Y2165">
        <v>0</v>
      </c>
      <c r="Z2165">
        <v>0</v>
      </c>
      <c r="AA2165">
        <v>0</v>
      </c>
      <c r="AB2165" s="7">
        <f t="shared" si="99"/>
        <v>3.9806321660985433</v>
      </c>
      <c r="AC2165">
        <f>INDEX(SHELF_days!$C$2:$C$289,MATCH(A2165&amp;"|"&amp;C2165,SHELF_days!$D$2:$D$289,0))</f>
        <v>49</v>
      </c>
      <c r="AD2165" s="8">
        <f t="shared" si="100"/>
        <v>195.05097613882862</v>
      </c>
      <c r="AE2165" s="7">
        <f t="shared" si="101"/>
        <v>0.47000752578688743</v>
      </c>
    </row>
    <row r="2166" spans="1:31" x14ac:dyDescent="0.45">
      <c r="A2166" t="s">
        <v>43</v>
      </c>
      <c r="B2166" t="s">
        <v>190</v>
      </c>
      <c r="C2166" t="s">
        <v>138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4.3383947939262474E-3</v>
      </c>
      <c r="J2166">
        <v>0.17431050511310811</v>
      </c>
      <c r="K2166">
        <v>0.29733498605515962</v>
      </c>
      <c r="L2166">
        <v>0.33421134180353268</v>
      </c>
      <c r="M2166">
        <v>0.3555934304307406</v>
      </c>
      <c r="N2166">
        <v>0.3591571118686086</v>
      </c>
      <c r="O2166">
        <v>0.38069414316702821</v>
      </c>
      <c r="P2166">
        <v>0.36674930275797951</v>
      </c>
      <c r="Q2166">
        <v>0.50852184691664082</v>
      </c>
      <c r="R2166">
        <v>0.51890300588782146</v>
      </c>
      <c r="S2166">
        <v>0.47071583514099791</v>
      </c>
      <c r="T2166">
        <v>0.41152773473814691</v>
      </c>
      <c r="U2166">
        <v>0.22172296250387349</v>
      </c>
      <c r="V2166">
        <v>5.996281375890921E-2</v>
      </c>
      <c r="W2166">
        <v>0</v>
      </c>
      <c r="X2166">
        <v>0</v>
      </c>
      <c r="Y2166">
        <v>0</v>
      </c>
      <c r="Z2166">
        <v>0</v>
      </c>
      <c r="AA2166">
        <v>0</v>
      </c>
      <c r="AB2166" s="7">
        <f t="shared" si="99"/>
        <v>4.4637434149364728</v>
      </c>
      <c r="AC2166">
        <f>INDEX(SHELF_days!$C$2:$C$289,MATCH(A2166&amp;"|"&amp;C2166,SHELF_days!$D$2:$D$289,0))</f>
        <v>7</v>
      </c>
      <c r="AD2166" s="8">
        <f t="shared" si="100"/>
        <v>31.246203904555308</v>
      </c>
      <c r="AE2166" s="7">
        <f t="shared" si="101"/>
        <v>0.51890300588782146</v>
      </c>
    </row>
    <row r="2167" spans="1:31" x14ac:dyDescent="0.45">
      <c r="A2167" t="s">
        <v>43</v>
      </c>
      <c r="B2167" t="s">
        <v>190</v>
      </c>
      <c r="C2167" t="s">
        <v>139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3.056596332084402E-3</v>
      </c>
      <c r="K2167">
        <v>7.5133109840268192E-2</v>
      </c>
      <c r="L2167">
        <v>0.25961348846381382</v>
      </c>
      <c r="M2167">
        <v>0.34076119108657071</v>
      </c>
      <c r="N2167">
        <v>0.3529875764149083</v>
      </c>
      <c r="O2167">
        <v>0.33178860185367781</v>
      </c>
      <c r="P2167">
        <v>0.3512127785446657</v>
      </c>
      <c r="Q2167">
        <v>0.48728061526326172</v>
      </c>
      <c r="R2167">
        <v>0.48590021691973972</v>
      </c>
      <c r="S2167">
        <v>0.44251626898047719</v>
      </c>
      <c r="T2167">
        <v>0.13449023861171369</v>
      </c>
      <c r="U2167">
        <v>1.055018733977519E-2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 s="7">
        <f t="shared" si="99"/>
        <v>3.2752908696509562</v>
      </c>
      <c r="AC2167">
        <f>INDEX(SHELF_days!$C$2:$C$289,MATCH(A2167&amp;"|"&amp;C2167,SHELF_days!$D$2:$D$289,0))</f>
        <v>11</v>
      </c>
      <c r="AD2167" s="8">
        <f t="shared" si="100"/>
        <v>36.028199566160517</v>
      </c>
      <c r="AE2167" s="7">
        <f t="shared" si="101"/>
        <v>0.48728061526326172</v>
      </c>
    </row>
    <row r="2168" spans="1:31" x14ac:dyDescent="0.45">
      <c r="A2168" t="s">
        <v>43</v>
      </c>
      <c r="B2168" t="s">
        <v>191</v>
      </c>
      <c r="C2168" t="s">
        <v>134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1.3375498033838029E-2</v>
      </c>
      <c r="J2168">
        <v>9.9890624168151282E-2</v>
      </c>
      <c r="K2168">
        <v>0.26090419523196301</v>
      </c>
      <c r="L2168">
        <v>0.40858664220856339</v>
      </c>
      <c r="M2168">
        <v>0.4707172023800667</v>
      </c>
      <c r="N2168">
        <v>0.47548848393382931</v>
      </c>
      <c r="O2168">
        <v>0.47093474294767618</v>
      </c>
      <c r="P2168">
        <v>0.47120477464727101</v>
      </c>
      <c r="Q2168">
        <v>0.47713248454178342</v>
      </c>
      <c r="R2168">
        <v>0.47774452031781878</v>
      </c>
      <c r="S2168">
        <v>0.44907353933999772</v>
      </c>
      <c r="T2168">
        <v>0.33507849389280958</v>
      </c>
      <c r="U2168">
        <v>0.16800625567736729</v>
      </c>
      <c r="V2168">
        <v>4.0384079450225777E-2</v>
      </c>
      <c r="W2168">
        <v>0</v>
      </c>
      <c r="X2168">
        <v>0</v>
      </c>
      <c r="Y2168">
        <v>0</v>
      </c>
      <c r="Z2168">
        <v>0</v>
      </c>
      <c r="AA2168">
        <v>0</v>
      </c>
      <c r="AB2168" s="7">
        <f t="shared" si="99"/>
        <v>4.618521536771361</v>
      </c>
      <c r="AC2168">
        <f>INDEX(SHELF_days!$C$2:$C$289,MATCH(A2168&amp;"|"&amp;C2168,SHELF_days!$D$2:$D$289,0))</f>
        <v>89</v>
      </c>
      <c r="AD2168" s="8">
        <f t="shared" si="100"/>
        <v>411.04841677265114</v>
      </c>
      <c r="AE2168" s="7">
        <f t="shared" si="101"/>
        <v>0.47774452031781878</v>
      </c>
    </row>
    <row r="2169" spans="1:31" x14ac:dyDescent="0.45">
      <c r="A2169" t="s">
        <v>43</v>
      </c>
      <c r="B2169" t="s">
        <v>191</v>
      </c>
      <c r="C2169" t="s">
        <v>135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1.699598022310277E-2</v>
      </c>
      <c r="J2169">
        <v>0.123896658720407</v>
      </c>
      <c r="K2169">
        <v>0.29271048945535277</v>
      </c>
      <c r="L2169">
        <v>0.45155762618976347</v>
      </c>
      <c r="M2169">
        <v>0.51341836687566833</v>
      </c>
      <c r="N2169">
        <v>0.51570653245869802</v>
      </c>
      <c r="O2169">
        <v>0.50622287465119642</v>
      </c>
      <c r="P2169">
        <v>0.50383555207839448</v>
      </c>
      <c r="Q2169">
        <v>0.51187576742049745</v>
      </c>
      <c r="R2169">
        <v>0.51307273393989072</v>
      </c>
      <c r="S2169">
        <v>0.4781378377385655</v>
      </c>
      <c r="T2169">
        <v>0.34146598132636041</v>
      </c>
      <c r="U2169">
        <v>0.18854465517119509</v>
      </c>
      <c r="V2169">
        <v>5.9340736617264633E-2</v>
      </c>
      <c r="W2169">
        <v>0</v>
      </c>
      <c r="X2169">
        <v>0</v>
      </c>
      <c r="Y2169">
        <v>0</v>
      </c>
      <c r="Z2169">
        <v>0</v>
      </c>
      <c r="AA2169">
        <v>0</v>
      </c>
      <c r="AB2169" s="7">
        <f t="shared" si="99"/>
        <v>5.0167817928663565</v>
      </c>
      <c r="AC2169">
        <f>INDEX(SHELF_days!$C$2:$C$289,MATCH(A2169&amp;"|"&amp;C2169,SHELF_days!$D$2:$D$289,0))</f>
        <v>102</v>
      </c>
      <c r="AD2169" s="8">
        <f t="shared" si="100"/>
        <v>511.71174287236835</v>
      </c>
      <c r="AE2169" s="7">
        <f t="shared" si="101"/>
        <v>0.51570653245869802</v>
      </c>
    </row>
    <row r="2170" spans="1:31" x14ac:dyDescent="0.45">
      <c r="A2170" t="s">
        <v>43</v>
      </c>
      <c r="B2170" t="s">
        <v>191</v>
      </c>
      <c r="C2170" t="s">
        <v>136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7.168030989609663E-3</v>
      </c>
      <c r="J2170">
        <v>9.0401811494265225E-2</v>
      </c>
      <c r="K2170">
        <v>0.2401436667865964</v>
      </c>
      <c r="L2170">
        <v>0.38508327889976618</v>
      </c>
      <c r="M2170">
        <v>0.45871257304609891</v>
      </c>
      <c r="N2170">
        <v>0.47200122478275491</v>
      </c>
      <c r="O2170">
        <v>0.4700859989202249</v>
      </c>
      <c r="P2170">
        <v>0.47178517110143542</v>
      </c>
      <c r="Q2170">
        <v>0.47973324590297561</v>
      </c>
      <c r="R2170">
        <v>0.48749002317418078</v>
      </c>
      <c r="S2170">
        <v>0.44942901642690269</v>
      </c>
      <c r="T2170">
        <v>0.32832552670530402</v>
      </c>
      <c r="U2170">
        <v>0.16857498462584819</v>
      </c>
      <c r="V2170">
        <v>3.932357044748877E-2</v>
      </c>
      <c r="W2170">
        <v>0</v>
      </c>
      <c r="X2170">
        <v>0</v>
      </c>
      <c r="Y2170">
        <v>0</v>
      </c>
      <c r="Z2170">
        <v>0</v>
      </c>
      <c r="AA2170">
        <v>0</v>
      </c>
      <c r="AB2170" s="7">
        <f t="shared" si="99"/>
        <v>4.5482581233034516</v>
      </c>
      <c r="AC2170">
        <f>INDEX(SHELF_days!$C$2:$C$289,MATCH(A2170&amp;"|"&amp;C2170,SHELF_days!$D$2:$D$289,0))</f>
        <v>107</v>
      </c>
      <c r="AD2170" s="8">
        <f t="shared" si="100"/>
        <v>486.66361919346934</v>
      </c>
      <c r="AE2170" s="7">
        <f t="shared" si="101"/>
        <v>0.48749002317418078</v>
      </c>
    </row>
    <row r="2171" spans="1:31" x14ac:dyDescent="0.45">
      <c r="A2171" t="s">
        <v>43</v>
      </c>
      <c r="B2171" t="s">
        <v>191</v>
      </c>
      <c r="C2171" t="s">
        <v>137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5.3096110779844814E-3</v>
      </c>
      <c r="J2171">
        <v>9.2274396149793242E-2</v>
      </c>
      <c r="K2171">
        <v>0.24543141528968551</v>
      </c>
      <c r="L2171">
        <v>0.35998022947896119</v>
      </c>
      <c r="M2171">
        <v>0.41847244629696501</v>
      </c>
      <c r="N2171">
        <v>0.43764385764018732</v>
      </c>
      <c r="O2171">
        <v>0.4465164713389963</v>
      </c>
      <c r="P2171">
        <v>0.45364837396429353</v>
      </c>
      <c r="Q2171">
        <v>0.45992220726876859</v>
      </c>
      <c r="R2171">
        <v>0.46060040638831867</v>
      </c>
      <c r="S2171">
        <v>0.43906512709941831</v>
      </c>
      <c r="T2171">
        <v>0.35616757095036028</v>
      </c>
      <c r="U2171">
        <v>0.201240353818715</v>
      </c>
      <c r="V2171">
        <v>4.4612724401821097E-2</v>
      </c>
      <c r="W2171">
        <v>0</v>
      </c>
      <c r="X2171">
        <v>0</v>
      </c>
      <c r="Y2171">
        <v>0</v>
      </c>
      <c r="Z2171">
        <v>0</v>
      </c>
      <c r="AA2171">
        <v>0</v>
      </c>
      <c r="AB2171" s="7">
        <f t="shared" si="99"/>
        <v>4.4208851911642686</v>
      </c>
      <c r="AC2171">
        <f>INDEX(SHELF_days!$C$2:$C$289,MATCH(A2171&amp;"|"&amp;C2171,SHELF_days!$D$2:$D$289,0))</f>
        <v>49</v>
      </c>
      <c r="AD2171" s="8">
        <f t="shared" si="100"/>
        <v>216.62337436704917</v>
      </c>
      <c r="AE2171" s="7">
        <f t="shared" si="101"/>
        <v>0.46060040638831867</v>
      </c>
    </row>
    <row r="2172" spans="1:31" x14ac:dyDescent="0.45">
      <c r="A2172" t="s">
        <v>43</v>
      </c>
      <c r="B2172" t="s">
        <v>191</v>
      </c>
      <c r="C2172" t="s">
        <v>138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1.1421266332132481E-2</v>
      </c>
      <c r="J2172">
        <v>0.15959499628924401</v>
      </c>
      <c r="K2172">
        <v>0.35703153765483059</v>
      </c>
      <c r="L2172">
        <v>0.43357466292288721</v>
      </c>
      <c r="M2172">
        <v>0.47510403857394229</v>
      </c>
      <c r="N2172">
        <v>0.49679068404314808</v>
      </c>
      <c r="O2172">
        <v>0.50790921801466982</v>
      </c>
      <c r="P2172">
        <v>0.50281092985074805</v>
      </c>
      <c r="Q2172">
        <v>0.49392160689826908</v>
      </c>
      <c r="R2172">
        <v>0.48775687519128669</v>
      </c>
      <c r="S2172">
        <v>0.48426169248241729</v>
      </c>
      <c r="T2172">
        <v>0.44857367533496478</v>
      </c>
      <c r="U2172">
        <v>0.32453597085563679</v>
      </c>
      <c r="V2172">
        <v>9.7190848317893624E-2</v>
      </c>
      <c r="W2172">
        <v>0</v>
      </c>
      <c r="X2172">
        <v>0</v>
      </c>
      <c r="Y2172">
        <v>0</v>
      </c>
      <c r="Z2172">
        <v>0</v>
      </c>
      <c r="AA2172">
        <v>0</v>
      </c>
      <c r="AB2172" s="7">
        <f t="shared" si="99"/>
        <v>5.2804780027620701</v>
      </c>
      <c r="AC2172">
        <f>INDEX(SHELF_days!$C$2:$C$289,MATCH(A2172&amp;"|"&amp;C2172,SHELF_days!$D$2:$D$289,0))</f>
        <v>7</v>
      </c>
      <c r="AD2172" s="8">
        <f t="shared" si="100"/>
        <v>36.963346019334494</v>
      </c>
      <c r="AE2172" s="7">
        <f t="shared" si="101"/>
        <v>0.50790921801466982</v>
      </c>
    </row>
    <row r="2173" spans="1:31" x14ac:dyDescent="0.45">
      <c r="A2173" t="s">
        <v>43</v>
      </c>
      <c r="B2173" t="s">
        <v>191</v>
      </c>
      <c r="C2173" t="s">
        <v>139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8.7567211746908412E-6</v>
      </c>
      <c r="K2173">
        <v>2.926934052640413E-2</v>
      </c>
      <c r="L2173">
        <v>0.24138777590152771</v>
      </c>
      <c r="M2173">
        <v>0.3856591356151467</v>
      </c>
      <c r="N2173">
        <v>0.39712606199340439</v>
      </c>
      <c r="O2173">
        <v>0.38136834223954819</v>
      </c>
      <c r="P2173">
        <v>0.38581675659629122</v>
      </c>
      <c r="Q2173">
        <v>0.41295821387724541</v>
      </c>
      <c r="R2173">
        <v>0.42847950215938491</v>
      </c>
      <c r="S2173">
        <v>0.3963379570876821</v>
      </c>
      <c r="T2173">
        <v>0.1733699441771166</v>
      </c>
      <c r="U2173">
        <v>3.546472075749791E-4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 s="7">
        <f t="shared" si="99"/>
        <v>3.2321364341025007</v>
      </c>
      <c r="AC2173">
        <f>INDEX(SHELF_days!$C$2:$C$289,MATCH(A2173&amp;"|"&amp;C2173,SHELF_days!$D$2:$D$289,0))</f>
        <v>11</v>
      </c>
      <c r="AD2173" s="8">
        <f t="shared" si="100"/>
        <v>35.55350077512751</v>
      </c>
      <c r="AE2173" s="7">
        <f t="shared" si="101"/>
        <v>0.42847950215938491</v>
      </c>
    </row>
    <row r="2174" spans="1:31" x14ac:dyDescent="0.45">
      <c r="A2174" t="s">
        <v>43</v>
      </c>
      <c r="B2174" t="s">
        <v>192</v>
      </c>
      <c r="C2174" t="s">
        <v>134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8.5970261053544508E-2</v>
      </c>
      <c r="N2174">
        <v>0.37963217273031902</v>
      </c>
      <c r="O2174">
        <v>0.49887312653179228</v>
      </c>
      <c r="P2174">
        <v>0.49723308211392259</v>
      </c>
      <c r="Q2174">
        <v>0.48343923096635172</v>
      </c>
      <c r="R2174">
        <v>0.47115795283558137</v>
      </c>
      <c r="S2174">
        <v>0.48278741844130069</v>
      </c>
      <c r="T2174">
        <v>0.49201858191351688</v>
      </c>
      <c r="U2174">
        <v>0.44649223672884741</v>
      </c>
      <c r="V2174">
        <v>0.212818103567228</v>
      </c>
      <c r="W2174">
        <v>1.524334553291587E-2</v>
      </c>
      <c r="X2174">
        <v>0</v>
      </c>
      <c r="Y2174">
        <v>0</v>
      </c>
      <c r="Z2174">
        <v>0</v>
      </c>
      <c r="AA2174">
        <v>0</v>
      </c>
      <c r="AB2174" s="7">
        <f t="shared" si="99"/>
        <v>4.06566551241532</v>
      </c>
      <c r="AC2174">
        <f>INDEX(SHELF_days!$C$2:$C$289,MATCH(A2174&amp;"|"&amp;C2174,SHELF_days!$D$2:$D$289,0))</f>
        <v>89</v>
      </c>
      <c r="AD2174" s="8">
        <f t="shared" si="100"/>
        <v>361.84423060496346</v>
      </c>
      <c r="AE2174" s="7">
        <f t="shared" si="101"/>
        <v>0.49887312653179228</v>
      </c>
    </row>
    <row r="2175" spans="1:31" x14ac:dyDescent="0.45">
      <c r="A2175" t="s">
        <v>43</v>
      </c>
      <c r="B2175" t="s">
        <v>192</v>
      </c>
      <c r="C2175" t="s">
        <v>135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7.6376066915914862E-3</v>
      </c>
      <c r="L2175">
        <v>0.18687044568995531</v>
      </c>
      <c r="M2175">
        <v>0.48014337247274769</v>
      </c>
      <c r="N2175">
        <v>0.63047092140796768</v>
      </c>
      <c r="O2175">
        <v>0.67382433915277506</v>
      </c>
      <c r="P2175">
        <v>0.67705711901492183</v>
      </c>
      <c r="Q2175">
        <v>0.67418244180010656</v>
      </c>
      <c r="R2175">
        <v>0.66674031315912219</v>
      </c>
      <c r="S2175">
        <v>0.6665004829457718</v>
      </c>
      <c r="T2175">
        <v>0.66682983882095515</v>
      </c>
      <c r="U2175">
        <v>0.64842040593727601</v>
      </c>
      <c r="V2175">
        <v>0.56803293230217289</v>
      </c>
      <c r="W2175">
        <v>0.3065637915514059</v>
      </c>
      <c r="X2175">
        <v>3.9289445499405343E-2</v>
      </c>
      <c r="Y2175">
        <v>0</v>
      </c>
      <c r="Z2175">
        <v>0</v>
      </c>
      <c r="AA2175">
        <v>0</v>
      </c>
      <c r="AB2175" s="7">
        <f t="shared" si="99"/>
        <v>6.8925634564461751</v>
      </c>
      <c r="AC2175">
        <f>INDEX(SHELF_days!$C$2:$C$289,MATCH(A2175&amp;"|"&amp;C2175,SHELF_days!$D$2:$D$289,0))</f>
        <v>102</v>
      </c>
      <c r="AD2175" s="8">
        <f t="shared" si="100"/>
        <v>703.04147255750991</v>
      </c>
      <c r="AE2175" s="7">
        <f t="shared" si="101"/>
        <v>0.67705711901492183</v>
      </c>
    </row>
    <row r="2176" spans="1:31" x14ac:dyDescent="0.45">
      <c r="A2176" t="s">
        <v>43</v>
      </c>
      <c r="B2176" t="s">
        <v>192</v>
      </c>
      <c r="C2176" t="s">
        <v>136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2.4164508345796872E-2</v>
      </c>
      <c r="L2176">
        <v>0.27575697567568042</v>
      </c>
      <c r="M2176">
        <v>0.51488676849424775</v>
      </c>
      <c r="N2176">
        <v>0.59949294659002661</v>
      </c>
      <c r="O2176">
        <v>0.63012112653058361</v>
      </c>
      <c r="P2176">
        <v>0.63916783485240902</v>
      </c>
      <c r="Q2176">
        <v>0.63841567957142775</v>
      </c>
      <c r="R2176">
        <v>0.63266768459506084</v>
      </c>
      <c r="S2176">
        <v>0.62353064815635084</v>
      </c>
      <c r="T2176">
        <v>0.61337915748186045</v>
      </c>
      <c r="U2176">
        <v>0.59439288214438957</v>
      </c>
      <c r="V2176">
        <v>0.5420651092014821</v>
      </c>
      <c r="W2176">
        <v>0.4000606240630627</v>
      </c>
      <c r="X2176">
        <v>0.11961874586358021</v>
      </c>
      <c r="Y2176">
        <v>2.6056187562860548E-6</v>
      </c>
      <c r="Z2176">
        <v>0</v>
      </c>
      <c r="AA2176">
        <v>0</v>
      </c>
      <c r="AB2176" s="7">
        <f t="shared" si="99"/>
        <v>6.8477232971847135</v>
      </c>
      <c r="AC2176">
        <f>INDEX(SHELF_days!$C$2:$C$289,MATCH(A2176&amp;"|"&amp;C2176,SHELF_days!$D$2:$D$289,0))</f>
        <v>107</v>
      </c>
      <c r="AD2176" s="8">
        <f t="shared" si="100"/>
        <v>732.70639279876434</v>
      </c>
      <c r="AE2176" s="7">
        <f t="shared" si="101"/>
        <v>0.63916783485240902</v>
      </c>
    </row>
    <row r="2177" spans="1:31" x14ac:dyDescent="0.45">
      <c r="A2177" t="s">
        <v>43</v>
      </c>
      <c r="B2177" t="s">
        <v>192</v>
      </c>
      <c r="C2177" t="s">
        <v>137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5.499371960449613E-2</v>
      </c>
      <c r="M2177">
        <v>0.36422206091116532</v>
      </c>
      <c r="N2177">
        <v>0.55216568352257089</v>
      </c>
      <c r="O2177">
        <v>0.58568961715600898</v>
      </c>
      <c r="P2177">
        <v>0.57825967391492872</v>
      </c>
      <c r="Q2177">
        <v>0.5681218520601431</v>
      </c>
      <c r="R2177">
        <v>0.56341217480062511</v>
      </c>
      <c r="S2177">
        <v>0.56827173921122187</v>
      </c>
      <c r="T2177">
        <v>0.569548876837356</v>
      </c>
      <c r="U2177">
        <v>0.52877833300713251</v>
      </c>
      <c r="V2177">
        <v>0.35578626340003522</v>
      </c>
      <c r="W2177">
        <v>7.7412377953458192E-2</v>
      </c>
      <c r="X2177">
        <v>3.2207156430158789E-5</v>
      </c>
      <c r="Y2177">
        <v>0</v>
      </c>
      <c r="Z2177">
        <v>0</v>
      </c>
      <c r="AA2177">
        <v>0</v>
      </c>
      <c r="AB2177" s="7">
        <f t="shared" si="99"/>
        <v>5.3666945795355723</v>
      </c>
      <c r="AC2177">
        <f>INDEX(SHELF_days!$C$2:$C$289,MATCH(A2177&amp;"|"&amp;C2177,SHELF_days!$D$2:$D$289,0))</f>
        <v>49</v>
      </c>
      <c r="AD2177" s="8">
        <f t="shared" si="100"/>
        <v>262.96803439724306</v>
      </c>
      <c r="AE2177" s="7">
        <f t="shared" si="101"/>
        <v>0.58568961715600898</v>
      </c>
    </row>
    <row r="2178" spans="1:31" x14ac:dyDescent="0.45">
      <c r="A2178" t="s">
        <v>43</v>
      </c>
      <c r="B2178" t="s">
        <v>192</v>
      </c>
      <c r="C2178" t="s">
        <v>138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2.7731600423152491E-2</v>
      </c>
      <c r="L2178">
        <v>0.38083723741876979</v>
      </c>
      <c r="M2178">
        <v>0.62248753211425112</v>
      </c>
      <c r="N2178">
        <v>0.69230769230769229</v>
      </c>
      <c r="O2178">
        <v>0.718074656188605</v>
      </c>
      <c r="P2178">
        <v>0.72479975819857945</v>
      </c>
      <c r="Q2178">
        <v>0.72464863231071475</v>
      </c>
      <c r="R2178">
        <v>0.72328849931993344</v>
      </c>
      <c r="S2178">
        <v>0.72570651352576687</v>
      </c>
      <c r="T2178">
        <v>0.7238930028713918</v>
      </c>
      <c r="U2178">
        <v>0.71218074656188601</v>
      </c>
      <c r="V2178">
        <v>0.67311470454888911</v>
      </c>
      <c r="W2178">
        <v>0.55977028865044576</v>
      </c>
      <c r="X2178">
        <v>0.22117273688982919</v>
      </c>
      <c r="Y2178">
        <v>0</v>
      </c>
      <c r="Z2178">
        <v>0</v>
      </c>
      <c r="AA2178">
        <v>0</v>
      </c>
      <c r="AB2178" s="7">
        <f t="shared" ref="AB2178:AB2241" si="102">SUM(D2178:AA2178)</f>
        <v>8.2300136013299063</v>
      </c>
      <c r="AC2178">
        <f>INDEX(SHELF_days!$C$2:$C$289,MATCH(A2178&amp;"|"&amp;C2178,SHELF_days!$D$2:$D$289,0))</f>
        <v>7</v>
      </c>
      <c r="AD2178" s="8">
        <f t="shared" ref="AD2178:AD2241" si="103">AB2178*AC2178</f>
        <v>57.610095209309343</v>
      </c>
      <c r="AE2178" s="7">
        <f t="shared" ref="AE2178:AE2241" si="104">MAX(D2178:AA2178)</f>
        <v>0.72570651352576687</v>
      </c>
    </row>
    <row r="2179" spans="1:31" x14ac:dyDescent="0.45">
      <c r="A2179" t="s">
        <v>43</v>
      </c>
      <c r="B2179" t="s">
        <v>192</v>
      </c>
      <c r="C2179" t="s">
        <v>139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2.6447030376303459E-3</v>
      </c>
      <c r="N2179">
        <v>0.27588030829681132</v>
      </c>
      <c r="O2179">
        <v>0.35612815475290921</v>
      </c>
      <c r="P2179">
        <v>0.39020704246637439</v>
      </c>
      <c r="Q2179">
        <v>0.4112135408795527</v>
      </c>
      <c r="R2179">
        <v>0.42511712256309497</v>
      </c>
      <c r="S2179">
        <v>0.48556747770893149</v>
      </c>
      <c r="T2179">
        <v>0.52765603747922007</v>
      </c>
      <c r="U2179">
        <v>0.49304820915822878</v>
      </c>
      <c r="V2179">
        <v>0.19344113646667671</v>
      </c>
      <c r="W2179">
        <v>0</v>
      </c>
      <c r="X2179">
        <v>0</v>
      </c>
      <c r="Y2179">
        <v>0</v>
      </c>
      <c r="Z2179">
        <v>0</v>
      </c>
      <c r="AA2179">
        <v>0</v>
      </c>
      <c r="AB2179" s="7">
        <f t="shared" si="102"/>
        <v>3.5609037328094302</v>
      </c>
      <c r="AC2179">
        <f>INDEX(SHELF_days!$C$2:$C$289,MATCH(A2179&amp;"|"&amp;C2179,SHELF_days!$D$2:$D$289,0))</f>
        <v>11</v>
      </c>
      <c r="AD2179" s="8">
        <f t="shared" si="103"/>
        <v>39.169941060903732</v>
      </c>
      <c r="AE2179" s="7">
        <f t="shared" si="104"/>
        <v>0.52765603747922007</v>
      </c>
    </row>
    <row r="2180" spans="1:31" x14ac:dyDescent="0.45">
      <c r="A2180" t="s">
        <v>43</v>
      </c>
      <c r="B2180" t="s">
        <v>193</v>
      </c>
      <c r="C2180" t="s">
        <v>134</v>
      </c>
      <c r="D2180">
        <v>2.2805622028980298E-2</v>
      </c>
      <c r="E2180">
        <v>2.0703361904241071E-2</v>
      </c>
      <c r="F2180">
        <v>2.0586740996776619E-2</v>
      </c>
      <c r="G2180">
        <v>2.0545874070362319E-2</v>
      </c>
      <c r="H2180">
        <v>2.0545874070362319E-2</v>
      </c>
      <c r="I2180">
        <v>2.059577784336562E-2</v>
      </c>
      <c r="J2180">
        <v>2.1513406597891631E-2</v>
      </c>
      <c r="K2180">
        <v>2.504925383092178E-2</v>
      </c>
      <c r="L2180">
        <v>2.3670933609336819E-2</v>
      </c>
      <c r="M2180">
        <v>2.0828000666691021E-2</v>
      </c>
      <c r="N2180">
        <v>2.099219239269812E-2</v>
      </c>
      <c r="O2180">
        <v>2.11283886651773E-2</v>
      </c>
      <c r="P2180">
        <v>2.1382037127744849E-2</v>
      </c>
      <c r="Q2180">
        <v>2.1510564147629221E-2</v>
      </c>
      <c r="R2180">
        <v>2.197879078944041E-2</v>
      </c>
      <c r="S2180">
        <v>2.4210891896921161E-2</v>
      </c>
      <c r="T2180">
        <v>2.9879971236323421E-2</v>
      </c>
      <c r="U2180">
        <v>5.2439721317605041E-2</v>
      </c>
      <c r="V2180">
        <v>7.166744930212629E-2</v>
      </c>
      <c r="W2180">
        <v>6.5010913467789283E-2</v>
      </c>
      <c r="X2180">
        <v>4.9131001949882763E-2</v>
      </c>
      <c r="Y2180">
        <v>3.9053309069047117E-2</v>
      </c>
      <c r="Z2180">
        <v>3.3713739435536613E-2</v>
      </c>
      <c r="AA2180">
        <v>2.8327939761909129E-2</v>
      </c>
      <c r="AB2180" s="7">
        <f t="shared" si="102"/>
        <v>0.71727175617876016</v>
      </c>
      <c r="AC2180">
        <f>INDEX(SHELF_days!$C$2:$C$289,MATCH(A2180&amp;"|"&amp;C2180,SHELF_days!$D$2:$D$289,0))</f>
        <v>89</v>
      </c>
      <c r="AD2180" s="8">
        <f t="shared" si="103"/>
        <v>63.837186299909654</v>
      </c>
      <c r="AE2180" s="7">
        <f t="shared" si="104"/>
        <v>7.166744930212629E-2</v>
      </c>
    </row>
    <row r="2181" spans="1:31" x14ac:dyDescent="0.45">
      <c r="A2181" t="s">
        <v>43</v>
      </c>
      <c r="B2181" t="s">
        <v>193</v>
      </c>
      <c r="C2181" t="s">
        <v>135</v>
      </c>
      <c r="D2181">
        <v>3.1663655703232187E-2</v>
      </c>
      <c r="E2181">
        <v>2.9146914039874631E-2</v>
      </c>
      <c r="F2181">
        <v>2.804419082368537E-2</v>
      </c>
      <c r="G2181">
        <v>2.765858294846375E-2</v>
      </c>
      <c r="H2181">
        <v>2.7488237049482851E-2</v>
      </c>
      <c r="I2181">
        <v>2.7069344349844041E-2</v>
      </c>
      <c r="J2181">
        <v>2.6282005738832149E-2</v>
      </c>
      <c r="K2181">
        <v>2.633704469320575E-2</v>
      </c>
      <c r="L2181">
        <v>2.634643014218542E-2</v>
      </c>
      <c r="M2181">
        <v>2.6453826494081279E-2</v>
      </c>
      <c r="N2181">
        <v>2.6816071305235681E-2</v>
      </c>
      <c r="O2181">
        <v>2.7280047679437511E-2</v>
      </c>
      <c r="P2181">
        <v>2.8338223532433999E-2</v>
      </c>
      <c r="Q2181">
        <v>3.0942853221593979E-2</v>
      </c>
      <c r="R2181">
        <v>3.3791504584225251E-2</v>
      </c>
      <c r="S2181">
        <v>3.8932551860139483E-2</v>
      </c>
      <c r="T2181">
        <v>4.5660209286065942E-2</v>
      </c>
      <c r="U2181">
        <v>6.4149376178701034E-2</v>
      </c>
      <c r="V2181">
        <v>9.8705359101780604E-2</v>
      </c>
      <c r="W2181">
        <v>0.13156334670713571</v>
      </c>
      <c r="X2181">
        <v>0.11364488215138541</v>
      </c>
      <c r="Y2181">
        <v>7.9159189537271454E-2</v>
      </c>
      <c r="Z2181">
        <v>5.1048998895582683E-2</v>
      </c>
      <c r="AA2181">
        <v>3.8438240374056958E-2</v>
      </c>
      <c r="AB2181" s="7">
        <f t="shared" si="102"/>
        <v>1.0849610863979329</v>
      </c>
      <c r="AC2181">
        <f>INDEX(SHELF_days!$C$2:$C$289,MATCH(A2181&amp;"|"&amp;C2181,SHELF_days!$D$2:$D$289,0))</f>
        <v>102</v>
      </c>
      <c r="AD2181" s="8">
        <f t="shared" si="103"/>
        <v>110.66603081258916</v>
      </c>
      <c r="AE2181" s="7">
        <f t="shared" si="104"/>
        <v>0.13156334670713571</v>
      </c>
    </row>
    <row r="2182" spans="1:31" x14ac:dyDescent="0.45">
      <c r="A2182" t="s">
        <v>43</v>
      </c>
      <c r="B2182" t="s">
        <v>193</v>
      </c>
      <c r="C2182" t="s">
        <v>136</v>
      </c>
      <c r="D2182">
        <v>0.12445419428233639</v>
      </c>
      <c r="E2182">
        <v>0.1180922283927931</v>
      </c>
      <c r="F2182">
        <v>0.11482064581343759</v>
      </c>
      <c r="G2182">
        <v>0.113192120926377</v>
      </c>
      <c r="H2182">
        <v>0.111351381637026</v>
      </c>
      <c r="I2182">
        <v>0.1094941245739206</v>
      </c>
      <c r="J2182">
        <v>0.1093632229892107</v>
      </c>
      <c r="K2182">
        <v>0.1095245725731803</v>
      </c>
      <c r="L2182">
        <v>0.1099801937402158</v>
      </c>
      <c r="M2182">
        <v>0.11282823366165121</v>
      </c>
      <c r="N2182">
        <v>0.1208872058521894</v>
      </c>
      <c r="O2182">
        <v>0.1388244802192958</v>
      </c>
      <c r="P2182">
        <v>0.1554143508659635</v>
      </c>
      <c r="Q2182">
        <v>0.17318860969337829</v>
      </c>
      <c r="R2182">
        <v>0.1929783559316226</v>
      </c>
      <c r="S2182">
        <v>0.2127341450298311</v>
      </c>
      <c r="T2182">
        <v>0.24598094990244401</v>
      </c>
      <c r="U2182">
        <v>0.29446423134986011</v>
      </c>
      <c r="V2182">
        <v>0.33691104629911972</v>
      </c>
      <c r="W2182">
        <v>0.34269694596751321</v>
      </c>
      <c r="X2182">
        <v>0.29410374688831109</v>
      </c>
      <c r="Y2182">
        <v>0.2247469972825526</v>
      </c>
      <c r="Z2182">
        <v>0.15982633330583201</v>
      </c>
      <c r="AA2182">
        <v>0.1348565281481415</v>
      </c>
      <c r="AB2182" s="7">
        <f t="shared" si="102"/>
        <v>4.1607148453262033</v>
      </c>
      <c r="AC2182">
        <f>INDEX(SHELF_days!$C$2:$C$289,MATCH(A2182&amp;"|"&amp;C2182,SHELF_days!$D$2:$D$289,0))</f>
        <v>107</v>
      </c>
      <c r="AD2182" s="8">
        <f t="shared" si="103"/>
        <v>445.19648844990377</v>
      </c>
      <c r="AE2182" s="7">
        <f t="shared" si="104"/>
        <v>0.34269694596751321</v>
      </c>
    </row>
    <row r="2183" spans="1:31" x14ac:dyDescent="0.45">
      <c r="A2183" t="s">
        <v>43</v>
      </c>
      <c r="B2183" t="s">
        <v>193</v>
      </c>
      <c r="C2183" t="s">
        <v>137</v>
      </c>
      <c r="D2183">
        <v>2.7059502266900549E-2</v>
      </c>
      <c r="E2183">
        <v>2.4608293347094839E-2</v>
      </c>
      <c r="F2183">
        <v>2.339105556436788E-2</v>
      </c>
      <c r="G2183">
        <v>2.2874849276494091E-2</v>
      </c>
      <c r="H2183">
        <v>2.275791801179405E-2</v>
      </c>
      <c r="I2183">
        <v>2.2514753557316251E-2</v>
      </c>
      <c r="J2183">
        <v>2.1255758219620759E-2</v>
      </c>
      <c r="K2183">
        <v>2.1326634844397851E-2</v>
      </c>
      <c r="L2183">
        <v>2.124584964725533E-2</v>
      </c>
      <c r="M2183">
        <v>2.1336492862822638E-2</v>
      </c>
      <c r="N2183">
        <v>2.153183328945512E-2</v>
      </c>
      <c r="O2183">
        <v>2.2179833700577078E-2</v>
      </c>
      <c r="P2183">
        <v>2.34343297375556E-2</v>
      </c>
      <c r="Q2183">
        <v>2.5921330847334358E-2</v>
      </c>
      <c r="R2183">
        <v>2.8769185985400559E-2</v>
      </c>
      <c r="S2183">
        <v>3.6236862434901269E-2</v>
      </c>
      <c r="T2183">
        <v>5.4927311490692077E-2</v>
      </c>
      <c r="U2183">
        <v>7.6463542972982898E-2</v>
      </c>
      <c r="V2183">
        <v>0.12020058804121631</v>
      </c>
      <c r="W2183">
        <v>0.1158249422630724</v>
      </c>
      <c r="X2183">
        <v>7.6978738182043913E-2</v>
      </c>
      <c r="Y2183">
        <v>4.7611751848576779E-2</v>
      </c>
      <c r="Z2183">
        <v>3.7063267702541348E-2</v>
      </c>
      <c r="AA2183">
        <v>3.0372352550972329E-2</v>
      </c>
      <c r="AB2183" s="7">
        <f t="shared" si="102"/>
        <v>0.94588697864538618</v>
      </c>
      <c r="AC2183">
        <f>INDEX(SHELF_days!$C$2:$C$289,MATCH(A2183&amp;"|"&amp;C2183,SHELF_days!$D$2:$D$289,0))</f>
        <v>49</v>
      </c>
      <c r="AD2183" s="8">
        <f t="shared" si="103"/>
        <v>46.348461953623925</v>
      </c>
      <c r="AE2183" s="7">
        <f t="shared" si="104"/>
        <v>0.12020058804121631</v>
      </c>
    </row>
    <row r="2184" spans="1:31" x14ac:dyDescent="0.45">
      <c r="A2184" t="s">
        <v>43</v>
      </c>
      <c r="B2184" t="s">
        <v>193</v>
      </c>
      <c r="C2184" t="s">
        <v>138</v>
      </c>
      <c r="D2184">
        <v>0.1928787530469665</v>
      </c>
      <c r="E2184">
        <v>0.18460494346002229</v>
      </c>
      <c r="F2184">
        <v>0.17866556319000571</v>
      </c>
      <c r="G2184">
        <v>0.1750729473984329</v>
      </c>
      <c r="H2184">
        <v>0.1716437724969487</v>
      </c>
      <c r="I2184">
        <v>0.1716437724969487</v>
      </c>
      <c r="J2184">
        <v>0.1716437724969487</v>
      </c>
      <c r="K2184">
        <v>0.1716437724969487</v>
      </c>
      <c r="L2184">
        <v>0.1716437724969487</v>
      </c>
      <c r="M2184">
        <v>0.17343237091678759</v>
      </c>
      <c r="N2184">
        <v>0.1900262469463615</v>
      </c>
      <c r="O2184">
        <v>0.29374028497398241</v>
      </c>
      <c r="P2184">
        <v>0.33768121408481638</v>
      </c>
      <c r="Q2184">
        <v>0.37800177329066631</v>
      </c>
      <c r="R2184">
        <v>0.3954190213514418</v>
      </c>
      <c r="S2184">
        <v>0.43628541145438049</v>
      </c>
      <c r="T2184">
        <v>0.49007994448879849</v>
      </c>
      <c r="U2184">
        <v>0.49007994448879849</v>
      </c>
      <c r="V2184">
        <v>0.49007994448879849</v>
      </c>
      <c r="W2184">
        <v>0.49007994448879849</v>
      </c>
      <c r="X2184">
        <v>0.49007994448879849</v>
      </c>
      <c r="Y2184">
        <v>0.49007994448879849</v>
      </c>
      <c r="Z2184">
        <v>0.29671305889936972</v>
      </c>
      <c r="AA2184">
        <v>0.20691308306194339</v>
      </c>
      <c r="AB2184" s="7">
        <f t="shared" si="102"/>
        <v>7.2381332014927127</v>
      </c>
      <c r="AC2184">
        <f>INDEX(SHELF_days!$C$2:$C$289,MATCH(A2184&amp;"|"&amp;C2184,SHELF_days!$D$2:$D$289,0))</f>
        <v>7</v>
      </c>
      <c r="AD2184" s="8">
        <f t="shared" si="103"/>
        <v>50.666932410448986</v>
      </c>
      <c r="AE2184" s="7">
        <f t="shared" si="104"/>
        <v>0.49007994448879849</v>
      </c>
    </row>
    <row r="2185" spans="1:31" x14ac:dyDescent="0.45">
      <c r="A2185" t="s">
        <v>43</v>
      </c>
      <c r="B2185" t="s">
        <v>193</v>
      </c>
      <c r="C2185" t="s">
        <v>139</v>
      </c>
      <c r="D2185">
        <v>2.5873001280082651E-2</v>
      </c>
      <c r="E2185">
        <v>2.5873001280082651E-2</v>
      </c>
      <c r="F2185">
        <v>2.5873001280082651E-2</v>
      </c>
      <c r="G2185">
        <v>2.5873001280082651E-2</v>
      </c>
      <c r="H2185">
        <v>2.5873001280082651E-2</v>
      </c>
      <c r="I2185">
        <v>2.5873001280082651E-2</v>
      </c>
      <c r="J2185">
        <v>2.5873001280082651E-2</v>
      </c>
      <c r="K2185">
        <v>2.5873001280082651E-2</v>
      </c>
      <c r="L2185">
        <v>2.5873001280082651E-2</v>
      </c>
      <c r="M2185">
        <v>2.5873001280082651E-2</v>
      </c>
      <c r="N2185">
        <v>2.5873001280082651E-2</v>
      </c>
      <c r="O2185">
        <v>2.5873001280082651E-2</v>
      </c>
      <c r="P2185">
        <v>2.5873001280082651E-2</v>
      </c>
      <c r="Q2185">
        <v>2.5873001280082651E-2</v>
      </c>
      <c r="R2185">
        <v>2.5873001280082651E-2</v>
      </c>
      <c r="S2185">
        <v>3.3579393437284853E-2</v>
      </c>
      <c r="T2185">
        <v>3.9651376693599832E-2</v>
      </c>
      <c r="U2185">
        <v>0.1903377097746437</v>
      </c>
      <c r="V2185">
        <v>0.23605181835342151</v>
      </c>
      <c r="W2185">
        <v>0.2360734048860747</v>
      </c>
      <c r="X2185">
        <v>0.21562479088271019</v>
      </c>
      <c r="Y2185">
        <v>6.78032990637875E-2</v>
      </c>
      <c r="Z2185">
        <v>4.9917314865399021E-2</v>
      </c>
      <c r="AA2185">
        <v>4.2584061344059752E-2</v>
      </c>
      <c r="AB2185" s="7">
        <f t="shared" si="102"/>
        <v>1.4997181885022208</v>
      </c>
      <c r="AC2185">
        <f>INDEX(SHELF_days!$C$2:$C$289,MATCH(A2185&amp;"|"&amp;C2185,SHELF_days!$D$2:$D$289,0))</f>
        <v>11</v>
      </c>
      <c r="AD2185" s="8">
        <f t="shared" si="103"/>
        <v>16.496900073524429</v>
      </c>
      <c r="AE2185" s="7">
        <f t="shared" si="104"/>
        <v>0.2360734048860747</v>
      </c>
    </row>
    <row r="2186" spans="1:31" x14ac:dyDescent="0.45">
      <c r="A2186" t="s">
        <v>45</v>
      </c>
      <c r="B2186" t="s">
        <v>168</v>
      </c>
      <c r="C2186" t="s">
        <v>134</v>
      </c>
      <c r="D2186">
        <v>0.8</v>
      </c>
      <c r="E2186">
        <v>0.8</v>
      </c>
      <c r="F2186">
        <v>0.8</v>
      </c>
      <c r="G2186">
        <v>0.8</v>
      </c>
      <c r="H2186">
        <v>0.8</v>
      </c>
      <c r="I2186">
        <v>0.8</v>
      </c>
      <c r="J2186">
        <v>0.8</v>
      </c>
      <c r="K2186">
        <v>0.8</v>
      </c>
      <c r="L2186">
        <v>0.8</v>
      </c>
      <c r="M2186">
        <v>0.8</v>
      </c>
      <c r="N2186">
        <v>0.8</v>
      </c>
      <c r="O2186">
        <v>0.8</v>
      </c>
      <c r="P2186">
        <v>0.8</v>
      </c>
      <c r="Q2186">
        <v>0.8</v>
      </c>
      <c r="R2186">
        <v>0.8</v>
      </c>
      <c r="S2186">
        <v>0.8</v>
      </c>
      <c r="T2186">
        <v>0.8</v>
      </c>
      <c r="U2186">
        <v>0.8</v>
      </c>
      <c r="V2186">
        <v>0.8</v>
      </c>
      <c r="W2186">
        <v>0.8</v>
      </c>
      <c r="X2186">
        <v>0.8</v>
      </c>
      <c r="Y2186">
        <v>0.8</v>
      </c>
      <c r="Z2186">
        <v>0.8</v>
      </c>
      <c r="AA2186">
        <v>0.8</v>
      </c>
      <c r="AB2186" s="7">
        <f t="shared" si="102"/>
        <v>19.200000000000006</v>
      </c>
      <c r="AC2186">
        <f>INDEX(SHELF_days!$C$2:$C$289,MATCH(A2186&amp;"|"&amp;C2186,SHELF_days!$D$2:$D$289,0))</f>
        <v>44</v>
      </c>
      <c r="AD2186" s="8">
        <f t="shared" si="103"/>
        <v>844.8000000000003</v>
      </c>
      <c r="AE2186" s="7">
        <f t="shared" si="104"/>
        <v>0.8</v>
      </c>
    </row>
    <row r="2187" spans="1:31" x14ac:dyDescent="0.45">
      <c r="A2187" t="s">
        <v>45</v>
      </c>
      <c r="B2187" t="s">
        <v>168</v>
      </c>
      <c r="C2187" t="s">
        <v>135</v>
      </c>
      <c r="D2187">
        <v>0.8</v>
      </c>
      <c r="E2187">
        <v>0.8</v>
      </c>
      <c r="F2187">
        <v>0.8</v>
      </c>
      <c r="G2187">
        <v>0.8</v>
      </c>
      <c r="H2187">
        <v>0.8</v>
      </c>
      <c r="I2187">
        <v>0.8</v>
      </c>
      <c r="J2187">
        <v>0.8</v>
      </c>
      <c r="K2187">
        <v>0.8</v>
      </c>
      <c r="L2187">
        <v>0.8</v>
      </c>
      <c r="M2187">
        <v>0.8</v>
      </c>
      <c r="N2187">
        <v>0.8</v>
      </c>
      <c r="O2187">
        <v>0.8</v>
      </c>
      <c r="P2187">
        <v>0.8</v>
      </c>
      <c r="Q2187">
        <v>0.8</v>
      </c>
      <c r="R2187">
        <v>0.8</v>
      </c>
      <c r="S2187">
        <v>0.8</v>
      </c>
      <c r="T2187">
        <v>0.8</v>
      </c>
      <c r="U2187">
        <v>0.8</v>
      </c>
      <c r="V2187">
        <v>0.8</v>
      </c>
      <c r="W2187">
        <v>0.8</v>
      </c>
      <c r="X2187">
        <v>0.8</v>
      </c>
      <c r="Y2187">
        <v>0.8</v>
      </c>
      <c r="Z2187">
        <v>0.8</v>
      </c>
      <c r="AA2187">
        <v>0.8</v>
      </c>
      <c r="AB2187" s="7">
        <f t="shared" si="102"/>
        <v>19.200000000000006</v>
      </c>
      <c r="AC2187">
        <f>INDEX(SHELF_days!$C$2:$C$289,MATCH(A2187&amp;"|"&amp;C2187,SHELF_days!$D$2:$D$289,0))</f>
        <v>89</v>
      </c>
      <c r="AD2187" s="8">
        <f t="shared" si="103"/>
        <v>1708.8000000000006</v>
      </c>
      <c r="AE2187" s="7">
        <f t="shared" si="104"/>
        <v>0.8</v>
      </c>
    </row>
    <row r="2188" spans="1:31" x14ac:dyDescent="0.45">
      <c r="A2188" t="s">
        <v>45</v>
      </c>
      <c r="B2188" t="s">
        <v>168</v>
      </c>
      <c r="C2188" t="s">
        <v>136</v>
      </c>
      <c r="D2188">
        <v>0.8</v>
      </c>
      <c r="E2188">
        <v>0.8</v>
      </c>
      <c r="F2188">
        <v>0.8</v>
      </c>
      <c r="G2188">
        <v>0.8</v>
      </c>
      <c r="H2188">
        <v>0.8</v>
      </c>
      <c r="I2188">
        <v>0.8</v>
      </c>
      <c r="J2188">
        <v>0.8</v>
      </c>
      <c r="K2188">
        <v>0.8</v>
      </c>
      <c r="L2188">
        <v>0.8</v>
      </c>
      <c r="M2188">
        <v>0.8</v>
      </c>
      <c r="N2188">
        <v>0.8</v>
      </c>
      <c r="O2188">
        <v>0.8</v>
      </c>
      <c r="P2188">
        <v>0.8</v>
      </c>
      <c r="Q2188">
        <v>0.8</v>
      </c>
      <c r="R2188">
        <v>0.8</v>
      </c>
      <c r="S2188">
        <v>0.8</v>
      </c>
      <c r="T2188">
        <v>0.8</v>
      </c>
      <c r="U2188">
        <v>0.8</v>
      </c>
      <c r="V2188">
        <v>0.8</v>
      </c>
      <c r="W2188">
        <v>0.8</v>
      </c>
      <c r="X2188">
        <v>0.8</v>
      </c>
      <c r="Y2188">
        <v>0.8</v>
      </c>
      <c r="Z2188">
        <v>0.8</v>
      </c>
      <c r="AA2188">
        <v>0.8</v>
      </c>
      <c r="AB2188" s="7">
        <f t="shared" si="102"/>
        <v>19.200000000000006</v>
      </c>
      <c r="AC2188">
        <f>INDEX(SHELF_days!$C$2:$C$289,MATCH(A2188&amp;"|"&amp;C2188,SHELF_days!$D$2:$D$289,0))</f>
        <v>130</v>
      </c>
      <c r="AD2188" s="8">
        <f t="shared" si="103"/>
        <v>2496.0000000000009</v>
      </c>
      <c r="AE2188" s="7">
        <f t="shared" si="104"/>
        <v>0.8</v>
      </c>
    </row>
    <row r="2189" spans="1:31" x14ac:dyDescent="0.45">
      <c r="A2189" t="s">
        <v>45</v>
      </c>
      <c r="B2189" t="s">
        <v>168</v>
      </c>
      <c r="C2189" t="s">
        <v>137</v>
      </c>
      <c r="D2189">
        <v>0.8</v>
      </c>
      <c r="E2189">
        <v>0.8</v>
      </c>
      <c r="F2189">
        <v>0.8</v>
      </c>
      <c r="G2189">
        <v>0.8</v>
      </c>
      <c r="H2189">
        <v>0.8</v>
      </c>
      <c r="I2189">
        <v>0.8</v>
      </c>
      <c r="J2189">
        <v>0.8</v>
      </c>
      <c r="K2189">
        <v>0.8</v>
      </c>
      <c r="L2189">
        <v>0.8</v>
      </c>
      <c r="M2189">
        <v>0.8</v>
      </c>
      <c r="N2189">
        <v>0.8</v>
      </c>
      <c r="O2189">
        <v>0.8</v>
      </c>
      <c r="P2189">
        <v>0.8</v>
      </c>
      <c r="Q2189">
        <v>0.8</v>
      </c>
      <c r="R2189">
        <v>0.8</v>
      </c>
      <c r="S2189">
        <v>0.8</v>
      </c>
      <c r="T2189">
        <v>0.8</v>
      </c>
      <c r="U2189">
        <v>0.8</v>
      </c>
      <c r="V2189">
        <v>0.8</v>
      </c>
      <c r="W2189">
        <v>0.8</v>
      </c>
      <c r="X2189">
        <v>0.8</v>
      </c>
      <c r="Y2189">
        <v>0.8</v>
      </c>
      <c r="Z2189">
        <v>0.8</v>
      </c>
      <c r="AA2189">
        <v>0.8</v>
      </c>
      <c r="AB2189" s="7">
        <f t="shared" si="102"/>
        <v>19.200000000000006</v>
      </c>
      <c r="AC2189">
        <f>INDEX(SHELF_days!$C$2:$C$289,MATCH(A2189&amp;"|"&amp;C2189,SHELF_days!$D$2:$D$289,0))</f>
        <v>67</v>
      </c>
      <c r="AD2189" s="8">
        <f t="shared" si="103"/>
        <v>1286.4000000000003</v>
      </c>
      <c r="AE2189" s="7">
        <f t="shared" si="104"/>
        <v>0.8</v>
      </c>
    </row>
    <row r="2190" spans="1:31" x14ac:dyDescent="0.45">
      <c r="A2190" t="s">
        <v>45</v>
      </c>
      <c r="B2190" t="s">
        <v>168</v>
      </c>
      <c r="C2190" t="s">
        <v>138</v>
      </c>
      <c r="D2190">
        <v>0.8</v>
      </c>
      <c r="E2190">
        <v>0.8</v>
      </c>
      <c r="F2190">
        <v>0.8</v>
      </c>
      <c r="G2190">
        <v>0.8</v>
      </c>
      <c r="H2190">
        <v>0.8</v>
      </c>
      <c r="I2190">
        <v>0.8</v>
      </c>
      <c r="J2190">
        <v>0.8</v>
      </c>
      <c r="K2190">
        <v>0.8</v>
      </c>
      <c r="L2190">
        <v>0.8</v>
      </c>
      <c r="M2190">
        <v>0.8</v>
      </c>
      <c r="N2190">
        <v>0.8</v>
      </c>
      <c r="O2190">
        <v>0.8</v>
      </c>
      <c r="P2190">
        <v>0.8</v>
      </c>
      <c r="Q2190">
        <v>0.8</v>
      </c>
      <c r="R2190">
        <v>0.8</v>
      </c>
      <c r="S2190">
        <v>0.8</v>
      </c>
      <c r="T2190">
        <v>0.8</v>
      </c>
      <c r="U2190">
        <v>0.8</v>
      </c>
      <c r="V2190">
        <v>0.8</v>
      </c>
      <c r="W2190">
        <v>0.8</v>
      </c>
      <c r="X2190">
        <v>0.8</v>
      </c>
      <c r="Y2190">
        <v>0.8</v>
      </c>
      <c r="Z2190">
        <v>0.8</v>
      </c>
      <c r="AA2190">
        <v>0.8</v>
      </c>
      <c r="AB2190" s="7">
        <f t="shared" si="102"/>
        <v>19.200000000000006</v>
      </c>
      <c r="AC2190">
        <f>INDEX(SHELF_days!$C$2:$C$289,MATCH(A2190&amp;"|"&amp;C2190,SHELF_days!$D$2:$D$289,0))</f>
        <v>28</v>
      </c>
      <c r="AD2190" s="8">
        <f t="shared" si="103"/>
        <v>537.60000000000014</v>
      </c>
      <c r="AE2190" s="7">
        <f t="shared" si="104"/>
        <v>0.8</v>
      </c>
    </row>
    <row r="2191" spans="1:31" x14ac:dyDescent="0.45">
      <c r="A2191" t="s">
        <v>45</v>
      </c>
      <c r="B2191" t="s">
        <v>168</v>
      </c>
      <c r="C2191" t="s">
        <v>139</v>
      </c>
      <c r="D2191">
        <v>0.8</v>
      </c>
      <c r="E2191">
        <v>0.8</v>
      </c>
      <c r="F2191">
        <v>0.8</v>
      </c>
      <c r="G2191">
        <v>0.8</v>
      </c>
      <c r="H2191">
        <v>0.8</v>
      </c>
      <c r="I2191">
        <v>0.8</v>
      </c>
      <c r="J2191">
        <v>0.8</v>
      </c>
      <c r="K2191">
        <v>0.8</v>
      </c>
      <c r="L2191">
        <v>0.8</v>
      </c>
      <c r="M2191">
        <v>0.8</v>
      </c>
      <c r="N2191">
        <v>0.8</v>
      </c>
      <c r="O2191">
        <v>0.8</v>
      </c>
      <c r="P2191">
        <v>0.8</v>
      </c>
      <c r="Q2191">
        <v>0.8</v>
      </c>
      <c r="R2191">
        <v>0.8</v>
      </c>
      <c r="S2191">
        <v>0.8</v>
      </c>
      <c r="T2191">
        <v>0.8</v>
      </c>
      <c r="U2191">
        <v>0.8</v>
      </c>
      <c r="V2191">
        <v>0.8</v>
      </c>
      <c r="W2191">
        <v>0.8</v>
      </c>
      <c r="X2191">
        <v>0.8</v>
      </c>
      <c r="Y2191">
        <v>0.8</v>
      </c>
      <c r="Z2191">
        <v>0.8</v>
      </c>
      <c r="AA2191">
        <v>0.8</v>
      </c>
      <c r="AB2191" s="7">
        <f t="shared" si="102"/>
        <v>19.200000000000006</v>
      </c>
      <c r="AC2191">
        <f>INDEX(SHELF_days!$C$2:$C$289,MATCH(A2191&amp;"|"&amp;C2191,SHELF_days!$D$2:$D$289,0))</f>
        <v>7</v>
      </c>
      <c r="AD2191" s="8">
        <f t="shared" si="103"/>
        <v>134.40000000000003</v>
      </c>
      <c r="AE2191" s="7">
        <f t="shared" si="104"/>
        <v>0.8</v>
      </c>
    </row>
    <row r="2192" spans="1:31" x14ac:dyDescent="0.45">
      <c r="A2192" t="s">
        <v>45</v>
      </c>
      <c r="B2192" t="s">
        <v>169</v>
      </c>
      <c r="C2192" t="s">
        <v>134</v>
      </c>
      <c r="D2192">
        <v>0.51059695677437777</v>
      </c>
      <c r="E2192">
        <v>0.51059695677437777</v>
      </c>
      <c r="F2192">
        <v>0.51059695677437777</v>
      </c>
      <c r="G2192">
        <v>0.51059695677437777</v>
      </c>
      <c r="H2192">
        <v>0.51059695677437777</v>
      </c>
      <c r="I2192">
        <v>0.51059695677437777</v>
      </c>
      <c r="J2192">
        <v>0.51059695677437777</v>
      </c>
      <c r="K2192">
        <v>0.51059695677437777</v>
      </c>
      <c r="L2192">
        <v>0.51059695677437777</v>
      </c>
      <c r="M2192">
        <v>0.51059695677437777</v>
      </c>
      <c r="N2192">
        <v>0.51059695677437777</v>
      </c>
      <c r="O2192">
        <v>0.51059695677437777</v>
      </c>
      <c r="P2192">
        <v>0.51059695677437777</v>
      </c>
      <c r="Q2192">
        <v>0.51059695677437777</v>
      </c>
      <c r="R2192">
        <v>0.51059695677437777</v>
      </c>
      <c r="S2192">
        <v>0.51059695677437777</v>
      </c>
      <c r="T2192">
        <v>0.51059695677437777</v>
      </c>
      <c r="U2192">
        <v>0.51059695677437777</v>
      </c>
      <c r="V2192">
        <v>0.51059695677437777</v>
      </c>
      <c r="W2192">
        <v>0.51059695677437777</v>
      </c>
      <c r="X2192">
        <v>0.51059695677437777</v>
      </c>
      <c r="Y2192">
        <v>0.51059695677437777</v>
      </c>
      <c r="Z2192">
        <v>0.51059695677437777</v>
      </c>
      <c r="AA2192">
        <v>0.51059695677437777</v>
      </c>
      <c r="AB2192" s="7">
        <f t="shared" si="102"/>
        <v>12.25432696258507</v>
      </c>
      <c r="AC2192">
        <f>INDEX(SHELF_days!$C$2:$C$289,MATCH(A2192&amp;"|"&amp;C2192,SHELF_days!$D$2:$D$289,0))</f>
        <v>44</v>
      </c>
      <c r="AD2192" s="8">
        <f t="shared" si="103"/>
        <v>539.19038635374307</v>
      </c>
      <c r="AE2192" s="7">
        <f t="shared" si="104"/>
        <v>0.51059695677437777</v>
      </c>
    </row>
    <row r="2193" spans="1:31" x14ac:dyDescent="0.45">
      <c r="A2193" t="s">
        <v>45</v>
      </c>
      <c r="B2193" t="s">
        <v>169</v>
      </c>
      <c r="C2193" t="s">
        <v>135</v>
      </c>
      <c r="D2193">
        <v>0.51059695677437777</v>
      </c>
      <c r="E2193">
        <v>0.51059695677437777</v>
      </c>
      <c r="F2193">
        <v>0.51059695677437777</v>
      </c>
      <c r="G2193">
        <v>0.51059695677437777</v>
      </c>
      <c r="H2193">
        <v>0.51059695677437777</v>
      </c>
      <c r="I2193">
        <v>0.51059695677437777</v>
      </c>
      <c r="J2193">
        <v>0.51059695677437777</v>
      </c>
      <c r="K2193">
        <v>0.51059695677437777</v>
      </c>
      <c r="L2193">
        <v>0.51059695677437777</v>
      </c>
      <c r="M2193">
        <v>0.51059695677437777</v>
      </c>
      <c r="N2193">
        <v>0.51059695677437777</v>
      </c>
      <c r="O2193">
        <v>0.51059695677437777</v>
      </c>
      <c r="P2193">
        <v>0.51059695677437777</v>
      </c>
      <c r="Q2193">
        <v>0.51059695677437777</v>
      </c>
      <c r="R2193">
        <v>0.51059695677437777</v>
      </c>
      <c r="S2193">
        <v>0.51059695677437777</v>
      </c>
      <c r="T2193">
        <v>0.51059695677437777</v>
      </c>
      <c r="U2193">
        <v>0.51059695677437777</v>
      </c>
      <c r="V2193">
        <v>0.51059695677437777</v>
      </c>
      <c r="W2193">
        <v>0.51059695677437777</v>
      </c>
      <c r="X2193">
        <v>0.51059695677437777</v>
      </c>
      <c r="Y2193">
        <v>0.51059695677437777</v>
      </c>
      <c r="Z2193">
        <v>0.51059695677437777</v>
      </c>
      <c r="AA2193">
        <v>0.51059695677437777</v>
      </c>
      <c r="AB2193" s="7">
        <f t="shared" si="102"/>
        <v>12.25432696258507</v>
      </c>
      <c r="AC2193">
        <f>INDEX(SHELF_days!$C$2:$C$289,MATCH(A2193&amp;"|"&amp;C2193,SHELF_days!$D$2:$D$289,0))</f>
        <v>89</v>
      </c>
      <c r="AD2193" s="8">
        <f t="shared" si="103"/>
        <v>1090.6350996700712</v>
      </c>
      <c r="AE2193" s="7">
        <f t="shared" si="104"/>
        <v>0.51059695677437777</v>
      </c>
    </row>
    <row r="2194" spans="1:31" x14ac:dyDescent="0.45">
      <c r="A2194" t="s">
        <v>45</v>
      </c>
      <c r="B2194" t="s">
        <v>169</v>
      </c>
      <c r="C2194" t="s">
        <v>136</v>
      </c>
      <c r="D2194">
        <v>0.50792207881780105</v>
      </c>
      <c r="E2194">
        <v>0.50792207881780105</v>
      </c>
      <c r="F2194">
        <v>0.50792207881780105</v>
      </c>
      <c r="G2194">
        <v>0.50792207881780105</v>
      </c>
      <c r="H2194">
        <v>0.50792207881780105</v>
      </c>
      <c r="I2194">
        <v>0.50792207881780105</v>
      </c>
      <c r="J2194">
        <v>0.50792207881780105</v>
      </c>
      <c r="K2194">
        <v>0.50792207881780105</v>
      </c>
      <c r="L2194">
        <v>0.50792207881780105</v>
      </c>
      <c r="M2194">
        <v>0.51059695677437777</v>
      </c>
      <c r="N2194">
        <v>0.51059695677437777</v>
      </c>
      <c r="O2194">
        <v>0.51059695677437777</v>
      </c>
      <c r="P2194">
        <v>0.51059695677437777</v>
      </c>
      <c r="Q2194">
        <v>0.51059695677437777</v>
      </c>
      <c r="R2194">
        <v>0.51059695677437777</v>
      </c>
      <c r="S2194">
        <v>0.51059695677437777</v>
      </c>
      <c r="T2194">
        <v>0.51059695677437777</v>
      </c>
      <c r="U2194">
        <v>0.51059695677437777</v>
      </c>
      <c r="V2194">
        <v>0.51059695677437777</v>
      </c>
      <c r="W2194">
        <v>0.51059695677437777</v>
      </c>
      <c r="X2194">
        <v>0.51059695677437777</v>
      </c>
      <c r="Y2194">
        <v>0.51059695677437777</v>
      </c>
      <c r="Z2194">
        <v>0.51059695677437777</v>
      </c>
      <c r="AA2194">
        <v>0.51059695677437777</v>
      </c>
      <c r="AB2194" s="7">
        <f t="shared" si="102"/>
        <v>12.23025306097588</v>
      </c>
      <c r="AC2194">
        <f>INDEX(SHELF_days!$C$2:$C$289,MATCH(A2194&amp;"|"&amp;C2194,SHELF_days!$D$2:$D$289,0))</f>
        <v>130</v>
      </c>
      <c r="AD2194" s="8">
        <f t="shared" si="103"/>
        <v>1589.9328979268644</v>
      </c>
      <c r="AE2194" s="7">
        <f t="shared" si="104"/>
        <v>0.51059695677437777</v>
      </c>
    </row>
    <row r="2195" spans="1:31" x14ac:dyDescent="0.45">
      <c r="A2195" t="s">
        <v>45</v>
      </c>
      <c r="B2195" t="s">
        <v>169</v>
      </c>
      <c r="C2195" t="s">
        <v>137</v>
      </c>
      <c r="D2195">
        <v>0.51059695677437777</v>
      </c>
      <c r="E2195">
        <v>0.51059695677437777</v>
      </c>
      <c r="F2195">
        <v>0.51059695677437777</v>
      </c>
      <c r="G2195">
        <v>0.51059695677437777</v>
      </c>
      <c r="H2195">
        <v>0.51059695677437777</v>
      </c>
      <c r="I2195">
        <v>0.51059695677437777</v>
      </c>
      <c r="J2195">
        <v>0.51059695677437777</v>
      </c>
      <c r="K2195">
        <v>0.51059695677437777</v>
      </c>
      <c r="L2195">
        <v>0.51059695677437777</v>
      </c>
      <c r="M2195">
        <v>0.51059695677437777</v>
      </c>
      <c r="N2195">
        <v>0.51059695677437777</v>
      </c>
      <c r="O2195">
        <v>0.51059695677437777</v>
      </c>
      <c r="P2195">
        <v>0.51059695677437777</v>
      </c>
      <c r="Q2195">
        <v>0.51059695677437777</v>
      </c>
      <c r="R2195">
        <v>0.51059695677437777</v>
      </c>
      <c r="S2195">
        <v>0.51059695677437777</v>
      </c>
      <c r="T2195">
        <v>0.51059695677437777</v>
      </c>
      <c r="U2195">
        <v>0.51059695677437777</v>
      </c>
      <c r="V2195">
        <v>0.51059695677437777</v>
      </c>
      <c r="W2195">
        <v>0.51059695677437777</v>
      </c>
      <c r="X2195">
        <v>0.51059695677437777</v>
      </c>
      <c r="Y2195">
        <v>0.51059695677437777</v>
      </c>
      <c r="Z2195">
        <v>0.51059695677437777</v>
      </c>
      <c r="AA2195">
        <v>0.50540689506758729</v>
      </c>
      <c r="AB2195" s="7">
        <f t="shared" si="102"/>
        <v>12.249136900878279</v>
      </c>
      <c r="AC2195">
        <f>INDEX(SHELF_days!$C$2:$C$289,MATCH(A2195&amp;"|"&amp;C2195,SHELF_days!$D$2:$D$289,0))</f>
        <v>67</v>
      </c>
      <c r="AD2195" s="8">
        <f t="shared" si="103"/>
        <v>820.69217235884469</v>
      </c>
      <c r="AE2195" s="7">
        <f t="shared" si="104"/>
        <v>0.51059695677437777</v>
      </c>
    </row>
    <row r="2196" spans="1:31" x14ac:dyDescent="0.45">
      <c r="A2196" t="s">
        <v>45</v>
      </c>
      <c r="B2196" t="s">
        <v>169</v>
      </c>
      <c r="C2196" t="s">
        <v>138</v>
      </c>
      <c r="D2196">
        <v>0.51059695677437777</v>
      </c>
      <c r="E2196">
        <v>0.51059695677437777</v>
      </c>
      <c r="F2196">
        <v>0.51059695677437777</v>
      </c>
      <c r="G2196">
        <v>0.51059695677437777</v>
      </c>
      <c r="H2196">
        <v>0.51059695677437777</v>
      </c>
      <c r="I2196">
        <v>0.51059695677437777</v>
      </c>
      <c r="J2196">
        <v>0.51059695677437777</v>
      </c>
      <c r="K2196">
        <v>0.51059695677437777</v>
      </c>
      <c r="L2196">
        <v>0.51059695677437777</v>
      </c>
      <c r="M2196">
        <v>0.51059695677437777</v>
      </c>
      <c r="N2196">
        <v>0.51059695677437777</v>
      </c>
      <c r="O2196">
        <v>0.51059695677437777</v>
      </c>
      <c r="P2196">
        <v>0.51059695677437777</v>
      </c>
      <c r="Q2196">
        <v>0.51059695677437777</v>
      </c>
      <c r="R2196">
        <v>0.51059695677437777</v>
      </c>
      <c r="S2196">
        <v>0.51059695677437777</v>
      </c>
      <c r="T2196">
        <v>0.51059695677437777</v>
      </c>
      <c r="U2196">
        <v>0.51059695677437777</v>
      </c>
      <c r="V2196">
        <v>0.51059695677437777</v>
      </c>
      <c r="W2196">
        <v>0.51059695677437777</v>
      </c>
      <c r="X2196">
        <v>0.51059695677437777</v>
      </c>
      <c r="Y2196">
        <v>0.51059695677437777</v>
      </c>
      <c r="Z2196">
        <v>0.51059695677437777</v>
      </c>
      <c r="AA2196">
        <v>0.51059695677437777</v>
      </c>
      <c r="AB2196" s="7">
        <f t="shared" si="102"/>
        <v>12.25432696258507</v>
      </c>
      <c r="AC2196">
        <f>INDEX(SHELF_days!$C$2:$C$289,MATCH(A2196&amp;"|"&amp;C2196,SHELF_days!$D$2:$D$289,0))</f>
        <v>28</v>
      </c>
      <c r="AD2196" s="8">
        <f t="shared" si="103"/>
        <v>343.12115495238197</v>
      </c>
      <c r="AE2196" s="7">
        <f t="shared" si="104"/>
        <v>0.51059695677437777</v>
      </c>
    </row>
    <row r="2197" spans="1:31" x14ac:dyDescent="0.45">
      <c r="A2197" t="s">
        <v>45</v>
      </c>
      <c r="B2197" t="s">
        <v>169</v>
      </c>
      <c r="C2197" t="s">
        <v>139</v>
      </c>
      <c r="D2197">
        <v>0.51059695677437777</v>
      </c>
      <c r="E2197">
        <v>0.51059695677437777</v>
      </c>
      <c r="F2197">
        <v>0.51059695677437777</v>
      </c>
      <c r="G2197">
        <v>0.51059695677437777</v>
      </c>
      <c r="H2197">
        <v>0.51059695677437777</v>
      </c>
      <c r="I2197">
        <v>0.51059695677437777</v>
      </c>
      <c r="J2197">
        <v>0.51059695677437777</v>
      </c>
      <c r="K2197">
        <v>0.51059695677437777</v>
      </c>
      <c r="L2197">
        <v>0.51059695677437777</v>
      </c>
      <c r="M2197">
        <v>0.51059695677437777</v>
      </c>
      <c r="N2197">
        <v>0.51059695677437777</v>
      </c>
      <c r="O2197">
        <v>0.51059695677437777</v>
      </c>
      <c r="P2197">
        <v>0.51059695677437777</v>
      </c>
      <c r="Q2197">
        <v>0.51059695677437777</v>
      </c>
      <c r="R2197">
        <v>0.51059695677437777</v>
      </c>
      <c r="S2197">
        <v>0.51059695677437777</v>
      </c>
      <c r="T2197">
        <v>0.51059695677437777</v>
      </c>
      <c r="U2197">
        <v>0.51059695677437777</v>
      </c>
      <c r="V2197">
        <v>0.51059695677437777</v>
      </c>
      <c r="W2197">
        <v>0.51059695677437777</v>
      </c>
      <c r="X2197">
        <v>0.51059695677437777</v>
      </c>
      <c r="Y2197">
        <v>0.51059695677437777</v>
      </c>
      <c r="Z2197">
        <v>0.51059695677437777</v>
      </c>
      <c r="AA2197">
        <v>0.51059695677437777</v>
      </c>
      <c r="AB2197" s="7">
        <f t="shared" si="102"/>
        <v>12.25432696258507</v>
      </c>
      <c r="AC2197">
        <f>INDEX(SHELF_days!$C$2:$C$289,MATCH(A2197&amp;"|"&amp;C2197,SHELF_days!$D$2:$D$289,0))</f>
        <v>7</v>
      </c>
      <c r="AD2197" s="8">
        <f t="shared" si="103"/>
        <v>85.780288738095493</v>
      </c>
      <c r="AE2197" s="7">
        <f t="shared" si="104"/>
        <v>0.51059695677437777</v>
      </c>
    </row>
    <row r="2198" spans="1:31" x14ac:dyDescent="0.45">
      <c r="A2198" t="s">
        <v>45</v>
      </c>
      <c r="B2198" t="s">
        <v>170</v>
      </c>
      <c r="C2198" t="s">
        <v>134</v>
      </c>
      <c r="D2198">
        <v>0.8</v>
      </c>
      <c r="E2198">
        <v>0.8</v>
      </c>
      <c r="F2198">
        <v>0.8</v>
      </c>
      <c r="G2198">
        <v>0.8</v>
      </c>
      <c r="H2198">
        <v>0.8</v>
      </c>
      <c r="I2198">
        <v>0.8</v>
      </c>
      <c r="J2198">
        <v>0.8</v>
      </c>
      <c r="K2198">
        <v>0.8</v>
      </c>
      <c r="L2198">
        <v>0.8</v>
      </c>
      <c r="M2198">
        <v>0.8</v>
      </c>
      <c r="N2198">
        <v>0.8</v>
      </c>
      <c r="O2198">
        <v>0.8</v>
      </c>
      <c r="P2198">
        <v>0.8</v>
      </c>
      <c r="Q2198">
        <v>0.8</v>
      </c>
      <c r="R2198">
        <v>0.8</v>
      </c>
      <c r="S2198">
        <v>0.8</v>
      </c>
      <c r="T2198">
        <v>0.8</v>
      </c>
      <c r="U2198">
        <v>0.8</v>
      </c>
      <c r="V2198">
        <v>0.8</v>
      </c>
      <c r="W2198">
        <v>0.8</v>
      </c>
      <c r="X2198">
        <v>0.8</v>
      </c>
      <c r="Y2198">
        <v>0.8</v>
      </c>
      <c r="Z2198">
        <v>0.8</v>
      </c>
      <c r="AA2198">
        <v>0.8</v>
      </c>
      <c r="AB2198" s="7">
        <f t="shared" si="102"/>
        <v>19.200000000000006</v>
      </c>
      <c r="AC2198">
        <f>INDEX(SHELF_days!$C$2:$C$289,MATCH(A2198&amp;"|"&amp;C2198,SHELF_days!$D$2:$D$289,0))</f>
        <v>44</v>
      </c>
      <c r="AD2198" s="8">
        <f t="shared" si="103"/>
        <v>844.8000000000003</v>
      </c>
      <c r="AE2198" s="7">
        <f t="shared" si="104"/>
        <v>0.8</v>
      </c>
    </row>
    <row r="2199" spans="1:31" x14ac:dyDescent="0.45">
      <c r="A2199" t="s">
        <v>45</v>
      </c>
      <c r="B2199" t="s">
        <v>170</v>
      </c>
      <c r="C2199" t="s">
        <v>135</v>
      </c>
      <c r="D2199">
        <v>0.8</v>
      </c>
      <c r="E2199">
        <v>0.8</v>
      </c>
      <c r="F2199">
        <v>0.8</v>
      </c>
      <c r="G2199">
        <v>0.8</v>
      </c>
      <c r="H2199">
        <v>0.8</v>
      </c>
      <c r="I2199">
        <v>0.8</v>
      </c>
      <c r="J2199">
        <v>0.8</v>
      </c>
      <c r="K2199">
        <v>0.8</v>
      </c>
      <c r="L2199">
        <v>0.8</v>
      </c>
      <c r="M2199">
        <v>0.8</v>
      </c>
      <c r="N2199">
        <v>0.8</v>
      </c>
      <c r="O2199">
        <v>0.8</v>
      </c>
      <c r="P2199">
        <v>0.8</v>
      </c>
      <c r="Q2199">
        <v>0.8</v>
      </c>
      <c r="R2199">
        <v>0.8</v>
      </c>
      <c r="S2199">
        <v>0.8</v>
      </c>
      <c r="T2199">
        <v>0.8</v>
      </c>
      <c r="U2199">
        <v>0.8</v>
      </c>
      <c r="V2199">
        <v>0.8</v>
      </c>
      <c r="W2199">
        <v>0.8</v>
      </c>
      <c r="X2199">
        <v>0.8</v>
      </c>
      <c r="Y2199">
        <v>0.8</v>
      </c>
      <c r="Z2199">
        <v>0.8</v>
      </c>
      <c r="AA2199">
        <v>0.8</v>
      </c>
      <c r="AB2199" s="7">
        <f t="shared" si="102"/>
        <v>19.200000000000006</v>
      </c>
      <c r="AC2199">
        <f>INDEX(SHELF_days!$C$2:$C$289,MATCH(A2199&amp;"|"&amp;C2199,SHELF_days!$D$2:$D$289,0))</f>
        <v>89</v>
      </c>
      <c r="AD2199" s="8">
        <f t="shared" si="103"/>
        <v>1708.8000000000006</v>
      </c>
      <c r="AE2199" s="7">
        <f t="shared" si="104"/>
        <v>0.8</v>
      </c>
    </row>
    <row r="2200" spans="1:31" x14ac:dyDescent="0.45">
      <c r="A2200" t="s">
        <v>45</v>
      </c>
      <c r="B2200" t="s">
        <v>170</v>
      </c>
      <c r="C2200" t="s">
        <v>136</v>
      </c>
      <c r="D2200">
        <v>0.8</v>
      </c>
      <c r="E2200">
        <v>0.8</v>
      </c>
      <c r="F2200">
        <v>0.8</v>
      </c>
      <c r="G2200">
        <v>0.8</v>
      </c>
      <c r="H2200">
        <v>0.8</v>
      </c>
      <c r="I2200">
        <v>0.8</v>
      </c>
      <c r="J2200">
        <v>0.8</v>
      </c>
      <c r="K2200">
        <v>0.8</v>
      </c>
      <c r="L2200">
        <v>0.8</v>
      </c>
      <c r="M2200">
        <v>0.8</v>
      </c>
      <c r="N2200">
        <v>0.8</v>
      </c>
      <c r="O2200">
        <v>0.8</v>
      </c>
      <c r="P2200">
        <v>0.8</v>
      </c>
      <c r="Q2200">
        <v>0.8</v>
      </c>
      <c r="R2200">
        <v>0.8</v>
      </c>
      <c r="S2200">
        <v>0.8</v>
      </c>
      <c r="T2200">
        <v>0.8</v>
      </c>
      <c r="U2200">
        <v>0.8</v>
      </c>
      <c r="V2200">
        <v>0.8</v>
      </c>
      <c r="W2200">
        <v>0.8</v>
      </c>
      <c r="X2200">
        <v>0.8</v>
      </c>
      <c r="Y2200">
        <v>0.8</v>
      </c>
      <c r="Z2200">
        <v>0.8</v>
      </c>
      <c r="AA2200">
        <v>0.8</v>
      </c>
      <c r="AB2200" s="7">
        <f t="shared" si="102"/>
        <v>19.200000000000006</v>
      </c>
      <c r="AC2200">
        <f>INDEX(SHELF_days!$C$2:$C$289,MATCH(A2200&amp;"|"&amp;C2200,SHELF_days!$D$2:$D$289,0))</f>
        <v>130</v>
      </c>
      <c r="AD2200" s="8">
        <f t="shared" si="103"/>
        <v>2496.0000000000009</v>
      </c>
      <c r="AE2200" s="7">
        <f t="shared" si="104"/>
        <v>0.8</v>
      </c>
    </row>
    <row r="2201" spans="1:31" x14ac:dyDescent="0.45">
      <c r="A2201" t="s">
        <v>45</v>
      </c>
      <c r="B2201" t="s">
        <v>170</v>
      </c>
      <c r="C2201" t="s">
        <v>137</v>
      </c>
      <c r="D2201">
        <v>0.8</v>
      </c>
      <c r="E2201">
        <v>0.8</v>
      </c>
      <c r="F2201">
        <v>0.8</v>
      </c>
      <c r="G2201">
        <v>0.8</v>
      </c>
      <c r="H2201">
        <v>0.8</v>
      </c>
      <c r="I2201">
        <v>0.8</v>
      </c>
      <c r="J2201">
        <v>0.8</v>
      </c>
      <c r="K2201">
        <v>0.8</v>
      </c>
      <c r="L2201">
        <v>0.8</v>
      </c>
      <c r="M2201">
        <v>0.8</v>
      </c>
      <c r="N2201">
        <v>0.8</v>
      </c>
      <c r="O2201">
        <v>0.8</v>
      </c>
      <c r="P2201">
        <v>0.8</v>
      </c>
      <c r="Q2201">
        <v>0.8</v>
      </c>
      <c r="R2201">
        <v>0.8</v>
      </c>
      <c r="S2201">
        <v>0.8</v>
      </c>
      <c r="T2201">
        <v>0.8</v>
      </c>
      <c r="U2201">
        <v>0.8</v>
      </c>
      <c r="V2201">
        <v>0.8</v>
      </c>
      <c r="W2201">
        <v>0.8</v>
      </c>
      <c r="X2201">
        <v>0.8</v>
      </c>
      <c r="Y2201">
        <v>0.8</v>
      </c>
      <c r="Z2201">
        <v>0.8</v>
      </c>
      <c r="AA2201">
        <v>0.8</v>
      </c>
      <c r="AB2201" s="7">
        <f t="shared" si="102"/>
        <v>19.200000000000006</v>
      </c>
      <c r="AC2201">
        <f>INDEX(SHELF_days!$C$2:$C$289,MATCH(A2201&amp;"|"&amp;C2201,SHELF_days!$D$2:$D$289,0))</f>
        <v>67</v>
      </c>
      <c r="AD2201" s="8">
        <f t="shared" si="103"/>
        <v>1286.4000000000003</v>
      </c>
      <c r="AE2201" s="7">
        <f t="shared" si="104"/>
        <v>0.8</v>
      </c>
    </row>
    <row r="2202" spans="1:31" x14ac:dyDescent="0.45">
      <c r="A2202" t="s">
        <v>45</v>
      </c>
      <c r="B2202" t="s">
        <v>170</v>
      </c>
      <c r="C2202" t="s">
        <v>138</v>
      </c>
      <c r="D2202">
        <v>0.8</v>
      </c>
      <c r="E2202">
        <v>0.8</v>
      </c>
      <c r="F2202">
        <v>0.8</v>
      </c>
      <c r="G2202">
        <v>0.8</v>
      </c>
      <c r="H2202">
        <v>0.8</v>
      </c>
      <c r="I2202">
        <v>0.8</v>
      </c>
      <c r="J2202">
        <v>0.8</v>
      </c>
      <c r="K2202">
        <v>0.8</v>
      </c>
      <c r="L2202">
        <v>0.8</v>
      </c>
      <c r="M2202">
        <v>0.8</v>
      </c>
      <c r="N2202">
        <v>0.8</v>
      </c>
      <c r="O2202">
        <v>0.8</v>
      </c>
      <c r="P2202">
        <v>0.8</v>
      </c>
      <c r="Q2202">
        <v>0.8</v>
      </c>
      <c r="R2202">
        <v>0.8</v>
      </c>
      <c r="S2202">
        <v>0.8</v>
      </c>
      <c r="T2202">
        <v>0.8</v>
      </c>
      <c r="U2202">
        <v>0.8</v>
      </c>
      <c r="V2202">
        <v>0.8</v>
      </c>
      <c r="W2202">
        <v>0.8</v>
      </c>
      <c r="X2202">
        <v>0.8</v>
      </c>
      <c r="Y2202">
        <v>0.8</v>
      </c>
      <c r="Z2202">
        <v>0.8</v>
      </c>
      <c r="AA2202">
        <v>0.8</v>
      </c>
      <c r="AB2202" s="7">
        <f t="shared" si="102"/>
        <v>19.200000000000006</v>
      </c>
      <c r="AC2202">
        <f>INDEX(SHELF_days!$C$2:$C$289,MATCH(A2202&amp;"|"&amp;C2202,SHELF_days!$D$2:$D$289,0))</f>
        <v>28</v>
      </c>
      <c r="AD2202" s="8">
        <f t="shared" si="103"/>
        <v>537.60000000000014</v>
      </c>
      <c r="AE2202" s="7">
        <f t="shared" si="104"/>
        <v>0.8</v>
      </c>
    </row>
    <row r="2203" spans="1:31" x14ac:dyDescent="0.45">
      <c r="A2203" t="s">
        <v>45</v>
      </c>
      <c r="B2203" t="s">
        <v>170</v>
      </c>
      <c r="C2203" t="s">
        <v>139</v>
      </c>
      <c r="D2203">
        <v>0.8</v>
      </c>
      <c r="E2203">
        <v>0.8</v>
      </c>
      <c r="F2203">
        <v>0.8</v>
      </c>
      <c r="G2203">
        <v>0.8</v>
      </c>
      <c r="H2203">
        <v>0.8</v>
      </c>
      <c r="I2203">
        <v>0.8</v>
      </c>
      <c r="J2203">
        <v>0.8</v>
      </c>
      <c r="K2203">
        <v>0.8</v>
      </c>
      <c r="L2203">
        <v>0.8</v>
      </c>
      <c r="M2203">
        <v>0.8</v>
      </c>
      <c r="N2203">
        <v>0.8</v>
      </c>
      <c r="O2203">
        <v>0.8</v>
      </c>
      <c r="P2203">
        <v>0.8</v>
      </c>
      <c r="Q2203">
        <v>0.8</v>
      </c>
      <c r="R2203">
        <v>0.8</v>
      </c>
      <c r="S2203">
        <v>0.8</v>
      </c>
      <c r="T2203">
        <v>0.8</v>
      </c>
      <c r="U2203">
        <v>0.8</v>
      </c>
      <c r="V2203">
        <v>0.8</v>
      </c>
      <c r="W2203">
        <v>0.8</v>
      </c>
      <c r="X2203">
        <v>0.8</v>
      </c>
      <c r="Y2203">
        <v>0.8</v>
      </c>
      <c r="Z2203">
        <v>0.8</v>
      </c>
      <c r="AA2203">
        <v>0.8</v>
      </c>
      <c r="AB2203" s="7">
        <f t="shared" si="102"/>
        <v>19.200000000000006</v>
      </c>
      <c r="AC2203">
        <f>INDEX(SHELF_days!$C$2:$C$289,MATCH(A2203&amp;"|"&amp;C2203,SHELF_days!$D$2:$D$289,0))</f>
        <v>7</v>
      </c>
      <c r="AD2203" s="8">
        <f t="shared" si="103"/>
        <v>134.40000000000003</v>
      </c>
      <c r="AE2203" s="7">
        <f t="shared" si="104"/>
        <v>0.8</v>
      </c>
    </row>
    <row r="2204" spans="1:31" x14ac:dyDescent="0.45">
      <c r="A2204" t="s">
        <v>45</v>
      </c>
      <c r="B2204" t="s">
        <v>171</v>
      </c>
      <c r="C2204" t="s">
        <v>134</v>
      </c>
      <c r="D2204">
        <v>0.71597911329108332</v>
      </c>
      <c r="E2204">
        <v>0.69118670733769016</v>
      </c>
      <c r="F2204">
        <v>0.68160883391668203</v>
      </c>
      <c r="G2204">
        <v>0.68693531001187069</v>
      </c>
      <c r="H2204">
        <v>0.69740593240061755</v>
      </c>
      <c r="I2204">
        <v>0.71160097451778914</v>
      </c>
      <c r="J2204">
        <v>0.72800398606202044</v>
      </c>
      <c r="K2204">
        <v>0.72585494029036535</v>
      </c>
      <c r="L2204">
        <v>0.71432369210432978</v>
      </c>
      <c r="M2204">
        <v>0.71224802296016021</v>
      </c>
      <c r="N2204">
        <v>0.71224802296016021</v>
      </c>
      <c r="O2204">
        <v>0.71224802296016021</v>
      </c>
      <c r="P2204">
        <v>0.71224802296016021</v>
      </c>
      <c r="Q2204">
        <v>0.70909616327953817</v>
      </c>
      <c r="R2204">
        <v>0.70735402426030203</v>
      </c>
      <c r="S2204">
        <v>0.70698269405454262</v>
      </c>
      <c r="T2204">
        <v>0.72585494029036535</v>
      </c>
      <c r="U2204">
        <v>0.73738618847640103</v>
      </c>
      <c r="V2204">
        <v>0.73738618847640103</v>
      </c>
      <c r="W2204">
        <v>0.73738618847640103</v>
      </c>
      <c r="X2204">
        <v>0.73738618847640103</v>
      </c>
      <c r="Y2204">
        <v>0.73738618847640103</v>
      </c>
      <c r="Z2204">
        <v>0.7342343287957791</v>
      </c>
      <c r="AA2204">
        <v>0.72900679997098738</v>
      </c>
      <c r="AB2204" s="7">
        <f t="shared" si="102"/>
        <v>17.201351474806614</v>
      </c>
      <c r="AC2204">
        <f>INDEX(SHELF_days!$C$2:$C$289,MATCH(A2204&amp;"|"&amp;C2204,SHELF_days!$D$2:$D$289,0))</f>
        <v>44</v>
      </c>
      <c r="AD2204" s="8">
        <f t="shared" si="103"/>
        <v>756.85946489149103</v>
      </c>
      <c r="AE2204" s="7">
        <f t="shared" si="104"/>
        <v>0.73738618847640103</v>
      </c>
    </row>
    <row r="2205" spans="1:31" x14ac:dyDescent="0.45">
      <c r="A2205" t="s">
        <v>45</v>
      </c>
      <c r="B2205" t="s">
        <v>171</v>
      </c>
      <c r="C2205" t="s">
        <v>135</v>
      </c>
      <c r="D2205">
        <v>0.68159961499412758</v>
      </c>
      <c r="E2205">
        <v>0.67535188372351862</v>
      </c>
      <c r="F2205">
        <v>0.66478784791626033</v>
      </c>
      <c r="G2205">
        <v>0.66404693635183865</v>
      </c>
      <c r="H2205">
        <v>0.6674162152019163</v>
      </c>
      <c r="I2205">
        <v>0.6897930635778321</v>
      </c>
      <c r="J2205">
        <v>0.69981460701559162</v>
      </c>
      <c r="K2205">
        <v>0.69925342696568471</v>
      </c>
      <c r="L2205">
        <v>0.69198227037389393</v>
      </c>
      <c r="M2205">
        <v>0.7022236688752802</v>
      </c>
      <c r="N2205">
        <v>0.70527140969480406</v>
      </c>
      <c r="O2205">
        <v>0.70596835024650029</v>
      </c>
      <c r="P2205">
        <v>0.71231501629574134</v>
      </c>
      <c r="Q2205">
        <v>0.7102775094935817</v>
      </c>
      <c r="R2205">
        <v>0.70943711351286898</v>
      </c>
      <c r="S2205">
        <v>0.71280034634869704</v>
      </c>
      <c r="T2205">
        <v>0.73029201521082976</v>
      </c>
      <c r="U2205">
        <v>0.73738618847640103</v>
      </c>
      <c r="V2205">
        <v>0.73738618847640103</v>
      </c>
      <c r="W2205">
        <v>0.73738618847640103</v>
      </c>
      <c r="X2205">
        <v>0.73738618847640103</v>
      </c>
      <c r="Y2205">
        <v>0.73738618847640103</v>
      </c>
      <c r="Z2205">
        <v>0.732054703183456</v>
      </c>
      <c r="AA2205">
        <v>0.69138536387614768</v>
      </c>
      <c r="AB2205" s="7">
        <f t="shared" si="102"/>
        <v>16.933002305240578</v>
      </c>
      <c r="AC2205">
        <f>INDEX(SHELF_days!$C$2:$C$289,MATCH(A2205&amp;"|"&amp;C2205,SHELF_days!$D$2:$D$289,0))</f>
        <v>89</v>
      </c>
      <c r="AD2205" s="8">
        <f t="shared" si="103"/>
        <v>1507.0372051664115</v>
      </c>
      <c r="AE2205" s="7">
        <f t="shared" si="104"/>
        <v>0.73738618847640103</v>
      </c>
    </row>
    <row r="2206" spans="1:31" x14ac:dyDescent="0.45">
      <c r="A2206" t="s">
        <v>45</v>
      </c>
      <c r="B2206" t="s">
        <v>171</v>
      </c>
      <c r="C2206" t="s">
        <v>136</v>
      </c>
      <c r="D2206">
        <v>0.71558919091887252</v>
      </c>
      <c r="E2206">
        <v>0.70965471506209343</v>
      </c>
      <c r="F2206">
        <v>0.70618908050239948</v>
      </c>
      <c r="G2206">
        <v>0.70721823473918155</v>
      </c>
      <c r="H2206">
        <v>0.70854842129385243</v>
      </c>
      <c r="I2206">
        <v>0.71296230765489599</v>
      </c>
      <c r="J2206">
        <v>0.70618305985604168</v>
      </c>
      <c r="K2206">
        <v>0.69141290917883103</v>
      </c>
      <c r="L2206">
        <v>0.70074265329099761</v>
      </c>
      <c r="M2206">
        <v>0.70810515120576123</v>
      </c>
      <c r="N2206">
        <v>0.71256381612409081</v>
      </c>
      <c r="O2206">
        <v>0.71341498500292111</v>
      </c>
      <c r="P2206">
        <v>0.71375402265094345</v>
      </c>
      <c r="Q2206">
        <v>0.71481026979633544</v>
      </c>
      <c r="R2206">
        <v>0.7152614419827712</v>
      </c>
      <c r="S2206">
        <v>0.71759557131760088</v>
      </c>
      <c r="T2206">
        <v>0.72712700708275302</v>
      </c>
      <c r="U2206">
        <v>0.73631940519988281</v>
      </c>
      <c r="V2206">
        <v>0.73738618847640103</v>
      </c>
      <c r="W2206">
        <v>0.73738618847640103</v>
      </c>
      <c r="X2206">
        <v>0.73738618847640103</v>
      </c>
      <c r="Y2206">
        <v>0.73738618847640103</v>
      </c>
      <c r="Z2206">
        <v>0.73567105684523004</v>
      </c>
      <c r="AA2206">
        <v>0.72400944114061783</v>
      </c>
      <c r="AB2206" s="7">
        <f t="shared" si="102"/>
        <v>17.226677494751677</v>
      </c>
      <c r="AC2206">
        <f>INDEX(SHELF_days!$C$2:$C$289,MATCH(A2206&amp;"|"&amp;C2206,SHELF_days!$D$2:$D$289,0))</f>
        <v>130</v>
      </c>
      <c r="AD2206" s="8">
        <f t="shared" si="103"/>
        <v>2239.4680743177178</v>
      </c>
      <c r="AE2206" s="7">
        <f t="shared" si="104"/>
        <v>0.73738618847640103</v>
      </c>
    </row>
    <row r="2207" spans="1:31" x14ac:dyDescent="0.45">
      <c r="A2207" t="s">
        <v>45</v>
      </c>
      <c r="B2207" t="s">
        <v>171</v>
      </c>
      <c r="C2207" t="s">
        <v>137</v>
      </c>
      <c r="D2207">
        <v>0.70366214446098163</v>
      </c>
      <c r="E2207">
        <v>0.69679613645229999</v>
      </c>
      <c r="F2207">
        <v>0.69358216715687082</v>
      </c>
      <c r="G2207">
        <v>0.69403483888862139</v>
      </c>
      <c r="H2207">
        <v>0.70260493693263504</v>
      </c>
      <c r="I2207">
        <v>0.72224066847086166</v>
      </c>
      <c r="J2207">
        <v>0.72638042446929052</v>
      </c>
      <c r="K2207">
        <v>0.7243105464700762</v>
      </c>
      <c r="L2207">
        <v>0.72335336479213264</v>
      </c>
      <c r="M2207">
        <v>0.72981342847363129</v>
      </c>
      <c r="N2207">
        <v>0.73188330647284583</v>
      </c>
      <c r="O2207">
        <v>0.72981342847363129</v>
      </c>
      <c r="P2207">
        <v>0.72981342847363129</v>
      </c>
      <c r="Q2207">
        <v>0.72866933717741655</v>
      </c>
      <c r="R2207">
        <v>0.72866933717741655</v>
      </c>
      <c r="S2207">
        <v>0.73210234118175743</v>
      </c>
      <c r="T2207">
        <v>0.73738618847640103</v>
      </c>
      <c r="U2207">
        <v>0.73738618847640103</v>
      </c>
      <c r="V2207">
        <v>0.73738618847640103</v>
      </c>
      <c r="W2207">
        <v>0.73738618847640103</v>
      </c>
      <c r="X2207">
        <v>0.73738618847640103</v>
      </c>
      <c r="Y2207">
        <v>0.73738618847640103</v>
      </c>
      <c r="Z2207">
        <v>0.73738618847640103</v>
      </c>
      <c r="AA2207">
        <v>0.73117655447875785</v>
      </c>
      <c r="AB2207" s="7">
        <f t="shared" si="102"/>
        <v>17.390609709337667</v>
      </c>
      <c r="AC2207">
        <f>INDEX(SHELF_days!$C$2:$C$289,MATCH(A2207&amp;"|"&amp;C2207,SHELF_days!$D$2:$D$289,0))</f>
        <v>67</v>
      </c>
      <c r="AD2207" s="8">
        <f t="shared" si="103"/>
        <v>1165.1708505256238</v>
      </c>
      <c r="AE2207" s="7">
        <f t="shared" si="104"/>
        <v>0.73738618847640103</v>
      </c>
    </row>
    <row r="2208" spans="1:31" x14ac:dyDescent="0.45">
      <c r="A2208" t="s">
        <v>45</v>
      </c>
      <c r="B2208" t="s">
        <v>171</v>
      </c>
      <c r="C2208" t="s">
        <v>138</v>
      </c>
      <c r="D2208">
        <v>0.73738618847640103</v>
      </c>
      <c r="E2208">
        <v>0.73738618847640103</v>
      </c>
      <c r="F2208">
        <v>0.72969561909090963</v>
      </c>
      <c r="G2208">
        <v>0.7242185779678938</v>
      </c>
      <c r="H2208">
        <v>0.731488105276624</v>
      </c>
      <c r="I2208">
        <v>0.7242185779678938</v>
      </c>
      <c r="J2208">
        <v>0.70114512274886054</v>
      </c>
      <c r="K2208">
        <v>0.71926565561263078</v>
      </c>
      <c r="L2208">
        <v>0.73738618847640103</v>
      </c>
      <c r="M2208">
        <v>0.73738618847640103</v>
      </c>
      <c r="N2208">
        <v>0.73738618847640103</v>
      </c>
      <c r="O2208">
        <v>0.73738618847640103</v>
      </c>
      <c r="P2208">
        <v>0.73738618847640103</v>
      </c>
      <c r="Q2208">
        <v>0.73738618847640103</v>
      </c>
      <c r="R2208">
        <v>0.73738618847640103</v>
      </c>
      <c r="S2208">
        <v>0.73738618847640103</v>
      </c>
      <c r="T2208">
        <v>0.73738618847640103</v>
      </c>
      <c r="U2208">
        <v>0.73738618847640103</v>
      </c>
      <c r="V2208">
        <v>0.73738618847640103</v>
      </c>
      <c r="W2208">
        <v>0.73738618847640103</v>
      </c>
      <c r="X2208">
        <v>0.73738618847640103</v>
      </c>
      <c r="Y2208">
        <v>0.73738618847640103</v>
      </c>
      <c r="Z2208">
        <v>0.73738618847640103</v>
      </c>
      <c r="AA2208">
        <v>0.73738618847640103</v>
      </c>
      <c r="AB2208" s="7">
        <f t="shared" si="102"/>
        <v>17.602983051240034</v>
      </c>
      <c r="AC2208">
        <f>INDEX(SHELF_days!$C$2:$C$289,MATCH(A2208&amp;"|"&amp;C2208,SHELF_days!$D$2:$D$289,0))</f>
        <v>28</v>
      </c>
      <c r="AD2208" s="8">
        <f t="shared" si="103"/>
        <v>492.88352543472098</v>
      </c>
      <c r="AE2208" s="7">
        <f t="shared" si="104"/>
        <v>0.73738618847640103</v>
      </c>
    </row>
    <row r="2209" spans="1:31" x14ac:dyDescent="0.45">
      <c r="A2209" t="s">
        <v>45</v>
      </c>
      <c r="B2209" t="s">
        <v>171</v>
      </c>
      <c r="C2209" t="s">
        <v>139</v>
      </c>
      <c r="D2209">
        <v>0.73738618847640103</v>
      </c>
      <c r="E2209">
        <v>0.73738618847640103</v>
      </c>
      <c r="F2209">
        <v>0.73738618847640103</v>
      </c>
      <c r="G2209">
        <v>0.73738618847640103</v>
      </c>
      <c r="H2209">
        <v>0.73738618847640103</v>
      </c>
      <c r="I2209">
        <v>0.73738618847640103</v>
      </c>
      <c r="J2209">
        <v>0.73738618847640103</v>
      </c>
      <c r="K2209">
        <v>0.73738618847640103</v>
      </c>
      <c r="L2209">
        <v>0.73738618847640103</v>
      </c>
      <c r="M2209">
        <v>0.73738618847640103</v>
      </c>
      <c r="N2209">
        <v>0.73738618847640103</v>
      </c>
      <c r="O2209">
        <v>0.73738618847640103</v>
      </c>
      <c r="P2209">
        <v>0.73738618847640103</v>
      </c>
      <c r="Q2209">
        <v>0.73738618847640103</v>
      </c>
      <c r="R2209">
        <v>0.73738618847640103</v>
      </c>
      <c r="S2209">
        <v>0.73738618847640103</v>
      </c>
      <c r="T2209">
        <v>0.73738618847640103</v>
      </c>
      <c r="U2209">
        <v>0.73738618847640103</v>
      </c>
      <c r="V2209">
        <v>0.73738618847640103</v>
      </c>
      <c r="W2209">
        <v>0.73738618847640103</v>
      </c>
      <c r="X2209">
        <v>0.73738618847640103</v>
      </c>
      <c r="Y2209">
        <v>0.73738618847640103</v>
      </c>
      <c r="Z2209">
        <v>0.73738618847640103</v>
      </c>
      <c r="AA2209">
        <v>0.73738618847640103</v>
      </c>
      <c r="AB2209" s="7">
        <f t="shared" si="102"/>
        <v>17.697268523433628</v>
      </c>
      <c r="AC2209">
        <f>INDEX(SHELF_days!$C$2:$C$289,MATCH(A2209&amp;"|"&amp;C2209,SHELF_days!$D$2:$D$289,0))</f>
        <v>7</v>
      </c>
      <c r="AD2209" s="8">
        <f t="shared" si="103"/>
        <v>123.8808796640354</v>
      </c>
      <c r="AE2209" s="7">
        <f t="shared" si="104"/>
        <v>0.73738618847640103</v>
      </c>
    </row>
    <row r="2210" spans="1:31" x14ac:dyDescent="0.45">
      <c r="A2210" t="s">
        <v>45</v>
      </c>
      <c r="B2210" t="s">
        <v>172</v>
      </c>
      <c r="C2210" t="s">
        <v>134</v>
      </c>
      <c r="D2210">
        <v>0.30620000000000003</v>
      </c>
      <c r="E2210">
        <v>0.30620000000000003</v>
      </c>
      <c r="F2210">
        <v>0.30620000000000003</v>
      </c>
      <c r="G2210">
        <v>0.30620000000000003</v>
      </c>
      <c r="H2210">
        <v>0.30620000000000003</v>
      </c>
      <c r="I2210">
        <v>0.30620000000000003</v>
      </c>
      <c r="J2210">
        <v>0.30620000000000003</v>
      </c>
      <c r="K2210">
        <v>0.30620000000000003</v>
      </c>
      <c r="L2210">
        <v>0.30620000000000003</v>
      </c>
      <c r="M2210">
        <v>0.30620000000000003</v>
      </c>
      <c r="N2210">
        <v>0.30620000000000003</v>
      </c>
      <c r="O2210">
        <v>0.30620000000000003</v>
      </c>
      <c r="P2210">
        <v>0.30620000000000003</v>
      </c>
      <c r="Q2210">
        <v>0.30620000000000003</v>
      </c>
      <c r="R2210">
        <v>0.30620000000000003</v>
      </c>
      <c r="S2210">
        <v>0.30620000000000003</v>
      </c>
      <c r="T2210">
        <v>0.30620000000000003</v>
      </c>
      <c r="U2210">
        <v>0.30620000000000003</v>
      </c>
      <c r="V2210">
        <v>0.30620000000000003</v>
      </c>
      <c r="W2210">
        <v>0.30620000000000003</v>
      </c>
      <c r="X2210">
        <v>0.30620000000000003</v>
      </c>
      <c r="Y2210">
        <v>0.30620000000000003</v>
      </c>
      <c r="Z2210">
        <v>0.30620000000000003</v>
      </c>
      <c r="AA2210">
        <v>0.30620000000000003</v>
      </c>
      <c r="AB2210" s="7">
        <f t="shared" si="102"/>
        <v>7.3488000000000042</v>
      </c>
      <c r="AC2210">
        <f>INDEX(SHELF_days!$C$2:$C$289,MATCH(A2210&amp;"|"&amp;C2210,SHELF_days!$D$2:$D$289,0))</f>
        <v>44</v>
      </c>
      <c r="AD2210" s="8">
        <f t="shared" si="103"/>
        <v>323.34720000000016</v>
      </c>
      <c r="AE2210" s="7">
        <f t="shared" si="104"/>
        <v>0.30620000000000003</v>
      </c>
    </row>
    <row r="2211" spans="1:31" x14ac:dyDescent="0.45">
      <c r="A2211" t="s">
        <v>45</v>
      </c>
      <c r="B2211" t="s">
        <v>172</v>
      </c>
      <c r="C2211" t="s">
        <v>135</v>
      </c>
      <c r="D2211">
        <v>0.30620000000000003</v>
      </c>
      <c r="E2211">
        <v>0.30620000000000003</v>
      </c>
      <c r="F2211">
        <v>0.30620000000000003</v>
      </c>
      <c r="G2211">
        <v>0.30620000000000003</v>
      </c>
      <c r="H2211">
        <v>0.30620000000000003</v>
      </c>
      <c r="I2211">
        <v>0.30620000000000003</v>
      </c>
      <c r="J2211">
        <v>0.30620000000000003</v>
      </c>
      <c r="K2211">
        <v>0.30620000000000003</v>
      </c>
      <c r="L2211">
        <v>0.30620000000000003</v>
      </c>
      <c r="M2211">
        <v>0.30620000000000003</v>
      </c>
      <c r="N2211">
        <v>0.30620000000000003</v>
      </c>
      <c r="O2211">
        <v>0.30620000000000003</v>
      </c>
      <c r="P2211">
        <v>0.30620000000000003</v>
      </c>
      <c r="Q2211">
        <v>0.30620000000000003</v>
      </c>
      <c r="R2211">
        <v>0.30620000000000003</v>
      </c>
      <c r="S2211">
        <v>0.30620000000000003</v>
      </c>
      <c r="T2211">
        <v>0.30620000000000003</v>
      </c>
      <c r="U2211">
        <v>0.30620000000000003</v>
      </c>
      <c r="V2211">
        <v>0.30620000000000003</v>
      </c>
      <c r="W2211">
        <v>0.30620000000000003</v>
      </c>
      <c r="X2211">
        <v>0.30620000000000003</v>
      </c>
      <c r="Y2211">
        <v>0.30620000000000003</v>
      </c>
      <c r="Z2211">
        <v>0.30620000000000003</v>
      </c>
      <c r="AA2211">
        <v>0.30620000000000003</v>
      </c>
      <c r="AB2211" s="7">
        <f t="shared" si="102"/>
        <v>7.3488000000000042</v>
      </c>
      <c r="AC2211">
        <f>INDEX(SHELF_days!$C$2:$C$289,MATCH(A2211&amp;"|"&amp;C2211,SHELF_days!$D$2:$D$289,0))</f>
        <v>89</v>
      </c>
      <c r="AD2211" s="8">
        <f t="shared" si="103"/>
        <v>654.04320000000041</v>
      </c>
      <c r="AE2211" s="7">
        <f t="shared" si="104"/>
        <v>0.30620000000000003</v>
      </c>
    </row>
    <row r="2212" spans="1:31" x14ac:dyDescent="0.45">
      <c r="A2212" t="s">
        <v>45</v>
      </c>
      <c r="B2212" t="s">
        <v>172</v>
      </c>
      <c r="C2212" t="s">
        <v>136</v>
      </c>
      <c r="D2212">
        <v>0.30620000000000003</v>
      </c>
      <c r="E2212">
        <v>0.30620000000000003</v>
      </c>
      <c r="F2212">
        <v>0.30620000000000003</v>
      </c>
      <c r="G2212">
        <v>0.30620000000000003</v>
      </c>
      <c r="H2212">
        <v>0.30620000000000003</v>
      </c>
      <c r="I2212">
        <v>0.30620000000000003</v>
      </c>
      <c r="J2212">
        <v>0.30620000000000003</v>
      </c>
      <c r="K2212">
        <v>0.30620000000000003</v>
      </c>
      <c r="L2212">
        <v>0.30620000000000003</v>
      </c>
      <c r="M2212">
        <v>0.30620000000000003</v>
      </c>
      <c r="N2212">
        <v>0.30620000000000003</v>
      </c>
      <c r="O2212">
        <v>0.30620000000000003</v>
      </c>
      <c r="P2212">
        <v>0.30620000000000003</v>
      </c>
      <c r="Q2212">
        <v>0.30620000000000003</v>
      </c>
      <c r="R2212">
        <v>0.30620000000000003</v>
      </c>
      <c r="S2212">
        <v>0.30620000000000003</v>
      </c>
      <c r="T2212">
        <v>0.30620000000000003</v>
      </c>
      <c r="U2212">
        <v>0.30620000000000003</v>
      </c>
      <c r="V2212">
        <v>0.30620000000000003</v>
      </c>
      <c r="W2212">
        <v>0.30620000000000003</v>
      </c>
      <c r="X2212">
        <v>0.30620000000000003</v>
      </c>
      <c r="Y2212">
        <v>0.30620000000000003</v>
      </c>
      <c r="Z2212">
        <v>0.30620000000000003</v>
      </c>
      <c r="AA2212">
        <v>0.30620000000000003</v>
      </c>
      <c r="AB2212" s="7">
        <f t="shared" si="102"/>
        <v>7.3488000000000042</v>
      </c>
      <c r="AC2212">
        <f>INDEX(SHELF_days!$C$2:$C$289,MATCH(A2212&amp;"|"&amp;C2212,SHELF_days!$D$2:$D$289,0))</f>
        <v>130</v>
      </c>
      <c r="AD2212" s="8">
        <f t="shared" si="103"/>
        <v>955.34400000000051</v>
      </c>
      <c r="AE2212" s="7">
        <f t="shared" si="104"/>
        <v>0.30620000000000003</v>
      </c>
    </row>
    <row r="2213" spans="1:31" x14ac:dyDescent="0.45">
      <c r="A2213" t="s">
        <v>45</v>
      </c>
      <c r="B2213" t="s">
        <v>172</v>
      </c>
      <c r="C2213" t="s">
        <v>137</v>
      </c>
      <c r="D2213">
        <v>0.30620000000000003</v>
      </c>
      <c r="E2213">
        <v>0.30620000000000003</v>
      </c>
      <c r="F2213">
        <v>0.30620000000000003</v>
      </c>
      <c r="G2213">
        <v>0.30620000000000003</v>
      </c>
      <c r="H2213">
        <v>0.30620000000000003</v>
      </c>
      <c r="I2213">
        <v>0.30620000000000003</v>
      </c>
      <c r="J2213">
        <v>0.30620000000000003</v>
      </c>
      <c r="K2213">
        <v>0.30620000000000003</v>
      </c>
      <c r="L2213">
        <v>0.30620000000000003</v>
      </c>
      <c r="M2213">
        <v>0.30620000000000003</v>
      </c>
      <c r="N2213">
        <v>0.30620000000000003</v>
      </c>
      <c r="O2213">
        <v>0.30620000000000003</v>
      </c>
      <c r="P2213">
        <v>0.30620000000000003</v>
      </c>
      <c r="Q2213">
        <v>0.30620000000000003</v>
      </c>
      <c r="R2213">
        <v>0.30620000000000003</v>
      </c>
      <c r="S2213">
        <v>0.30620000000000003</v>
      </c>
      <c r="T2213">
        <v>0.30620000000000003</v>
      </c>
      <c r="U2213">
        <v>0.30620000000000003</v>
      </c>
      <c r="V2213">
        <v>0.30620000000000003</v>
      </c>
      <c r="W2213">
        <v>0.30620000000000003</v>
      </c>
      <c r="X2213">
        <v>0.30620000000000003</v>
      </c>
      <c r="Y2213">
        <v>0.30620000000000003</v>
      </c>
      <c r="Z2213">
        <v>0.30620000000000003</v>
      </c>
      <c r="AA2213">
        <v>0.30620000000000003</v>
      </c>
      <c r="AB2213" s="7">
        <f t="shared" si="102"/>
        <v>7.3488000000000042</v>
      </c>
      <c r="AC2213">
        <f>INDEX(SHELF_days!$C$2:$C$289,MATCH(A2213&amp;"|"&amp;C2213,SHELF_days!$D$2:$D$289,0))</f>
        <v>67</v>
      </c>
      <c r="AD2213" s="8">
        <f t="shared" si="103"/>
        <v>492.36960000000028</v>
      </c>
      <c r="AE2213" s="7">
        <f t="shared" si="104"/>
        <v>0.30620000000000003</v>
      </c>
    </row>
    <row r="2214" spans="1:31" x14ac:dyDescent="0.45">
      <c r="A2214" t="s">
        <v>45</v>
      </c>
      <c r="B2214" t="s">
        <v>172</v>
      </c>
      <c r="C2214" t="s">
        <v>138</v>
      </c>
      <c r="D2214">
        <v>0.30620000000000003</v>
      </c>
      <c r="E2214">
        <v>0.30620000000000003</v>
      </c>
      <c r="F2214">
        <v>0.30620000000000003</v>
      </c>
      <c r="G2214">
        <v>0.30620000000000003</v>
      </c>
      <c r="H2214">
        <v>0.30620000000000003</v>
      </c>
      <c r="I2214">
        <v>0.30620000000000003</v>
      </c>
      <c r="J2214">
        <v>0.30620000000000003</v>
      </c>
      <c r="K2214">
        <v>0.30620000000000003</v>
      </c>
      <c r="L2214">
        <v>0.30620000000000003</v>
      </c>
      <c r="M2214">
        <v>0.30620000000000003</v>
      </c>
      <c r="N2214">
        <v>0.30620000000000003</v>
      </c>
      <c r="O2214">
        <v>0.30620000000000003</v>
      </c>
      <c r="P2214">
        <v>0.30620000000000003</v>
      </c>
      <c r="Q2214">
        <v>0.30620000000000003</v>
      </c>
      <c r="R2214">
        <v>0.30620000000000003</v>
      </c>
      <c r="S2214">
        <v>0.30620000000000003</v>
      </c>
      <c r="T2214">
        <v>0.30620000000000003</v>
      </c>
      <c r="U2214">
        <v>0.30620000000000003</v>
      </c>
      <c r="V2214">
        <v>0.30620000000000003</v>
      </c>
      <c r="W2214">
        <v>0.30620000000000003</v>
      </c>
      <c r="X2214">
        <v>0.30620000000000003</v>
      </c>
      <c r="Y2214">
        <v>0.30620000000000003</v>
      </c>
      <c r="Z2214">
        <v>0.30620000000000003</v>
      </c>
      <c r="AA2214">
        <v>0.30620000000000003</v>
      </c>
      <c r="AB2214" s="7">
        <f t="shared" si="102"/>
        <v>7.3488000000000042</v>
      </c>
      <c r="AC2214">
        <f>INDEX(SHELF_days!$C$2:$C$289,MATCH(A2214&amp;"|"&amp;C2214,SHELF_days!$D$2:$D$289,0))</f>
        <v>28</v>
      </c>
      <c r="AD2214" s="8">
        <f t="shared" si="103"/>
        <v>205.76640000000012</v>
      </c>
      <c r="AE2214" s="7">
        <f t="shared" si="104"/>
        <v>0.30620000000000003</v>
      </c>
    </row>
    <row r="2215" spans="1:31" x14ac:dyDescent="0.45">
      <c r="A2215" t="s">
        <v>45</v>
      </c>
      <c r="B2215" t="s">
        <v>172</v>
      </c>
      <c r="C2215" t="s">
        <v>139</v>
      </c>
      <c r="D2215">
        <v>0.30620000000000003</v>
      </c>
      <c r="E2215">
        <v>0.30620000000000003</v>
      </c>
      <c r="F2215">
        <v>0.30620000000000003</v>
      </c>
      <c r="G2215">
        <v>0.30620000000000003</v>
      </c>
      <c r="H2215">
        <v>0.30620000000000003</v>
      </c>
      <c r="I2215">
        <v>0.30620000000000003</v>
      </c>
      <c r="J2215">
        <v>0.30620000000000003</v>
      </c>
      <c r="K2215">
        <v>0.30620000000000003</v>
      </c>
      <c r="L2215">
        <v>0.30620000000000003</v>
      </c>
      <c r="M2215">
        <v>0.30620000000000003</v>
      </c>
      <c r="N2215">
        <v>0.30620000000000003</v>
      </c>
      <c r="O2215">
        <v>0.30620000000000003</v>
      </c>
      <c r="P2215">
        <v>0.30620000000000003</v>
      </c>
      <c r="Q2215">
        <v>0.30620000000000003</v>
      </c>
      <c r="R2215">
        <v>0.30620000000000003</v>
      </c>
      <c r="S2215">
        <v>0.30620000000000003</v>
      </c>
      <c r="T2215">
        <v>0.30620000000000003</v>
      </c>
      <c r="U2215">
        <v>0.30620000000000003</v>
      </c>
      <c r="V2215">
        <v>0.30620000000000003</v>
      </c>
      <c r="W2215">
        <v>0.30620000000000003</v>
      </c>
      <c r="X2215">
        <v>0.30620000000000003</v>
      </c>
      <c r="Y2215">
        <v>0.30620000000000003</v>
      </c>
      <c r="Z2215">
        <v>0.30620000000000003</v>
      </c>
      <c r="AA2215">
        <v>0.30620000000000003</v>
      </c>
      <c r="AB2215" s="7">
        <f t="shared" si="102"/>
        <v>7.3488000000000042</v>
      </c>
      <c r="AC2215">
        <f>INDEX(SHELF_days!$C$2:$C$289,MATCH(A2215&amp;"|"&amp;C2215,SHELF_days!$D$2:$D$289,0))</f>
        <v>7</v>
      </c>
      <c r="AD2215" s="8">
        <f t="shared" si="103"/>
        <v>51.44160000000003</v>
      </c>
      <c r="AE2215" s="7">
        <f t="shared" si="104"/>
        <v>0.30620000000000003</v>
      </c>
    </row>
    <row r="2216" spans="1:31" x14ac:dyDescent="0.45">
      <c r="A2216" t="s">
        <v>45</v>
      </c>
      <c r="B2216" t="s">
        <v>173</v>
      </c>
      <c r="C2216" t="s">
        <v>134</v>
      </c>
      <c r="D2216">
        <v>0.65950000000000109</v>
      </c>
      <c r="E2216">
        <v>0.65950000000000109</v>
      </c>
      <c r="F2216">
        <v>0.65950000000000109</v>
      </c>
      <c r="G2216">
        <v>0.65950000000000109</v>
      </c>
      <c r="H2216">
        <v>0.65950000000000109</v>
      </c>
      <c r="I2216">
        <v>0.65950000000000109</v>
      </c>
      <c r="J2216">
        <v>0.65950000000000109</v>
      </c>
      <c r="K2216">
        <v>0.65950000000000109</v>
      </c>
      <c r="L2216">
        <v>0.65950000000000109</v>
      </c>
      <c r="M2216">
        <v>0.65950000000000109</v>
      </c>
      <c r="N2216">
        <v>0.65950000000000109</v>
      </c>
      <c r="O2216">
        <v>0.65950000000000109</v>
      </c>
      <c r="P2216">
        <v>0.65950000000000109</v>
      </c>
      <c r="Q2216">
        <v>0.65950000000000109</v>
      </c>
      <c r="R2216">
        <v>0.65950000000000109</v>
      </c>
      <c r="S2216">
        <v>0.65950000000000109</v>
      </c>
      <c r="T2216">
        <v>0.65950000000000109</v>
      </c>
      <c r="U2216">
        <v>0.65950000000000109</v>
      </c>
      <c r="V2216">
        <v>0.65950000000000109</v>
      </c>
      <c r="W2216">
        <v>0.65950000000000109</v>
      </c>
      <c r="X2216">
        <v>0.65950000000000109</v>
      </c>
      <c r="Y2216">
        <v>0.65950000000000109</v>
      </c>
      <c r="Z2216">
        <v>0.65950000000000109</v>
      </c>
      <c r="AA2216">
        <v>0.65950000000000109</v>
      </c>
      <c r="AB2216" s="7">
        <f t="shared" si="102"/>
        <v>15.82800000000003</v>
      </c>
      <c r="AC2216">
        <f>INDEX(SHELF_days!$C$2:$C$289,MATCH(A2216&amp;"|"&amp;C2216,SHELF_days!$D$2:$D$289,0))</f>
        <v>44</v>
      </c>
      <c r="AD2216" s="8">
        <f t="shared" si="103"/>
        <v>696.43200000000127</v>
      </c>
      <c r="AE2216" s="7">
        <f t="shared" si="104"/>
        <v>0.65950000000000109</v>
      </c>
    </row>
    <row r="2217" spans="1:31" x14ac:dyDescent="0.45">
      <c r="A2217" t="s">
        <v>45</v>
      </c>
      <c r="B2217" t="s">
        <v>173</v>
      </c>
      <c r="C2217" t="s">
        <v>135</v>
      </c>
      <c r="D2217">
        <v>0.6595000000000002</v>
      </c>
      <c r="E2217">
        <v>0.6595000000000002</v>
      </c>
      <c r="F2217">
        <v>0.6595000000000002</v>
      </c>
      <c r="G2217">
        <v>0.6595000000000002</v>
      </c>
      <c r="H2217">
        <v>0.6595000000000002</v>
      </c>
      <c r="I2217">
        <v>0.6595000000000002</v>
      </c>
      <c r="J2217">
        <v>0.6595000000000002</v>
      </c>
      <c r="K2217">
        <v>0.6595000000000002</v>
      </c>
      <c r="L2217">
        <v>0.6595000000000002</v>
      </c>
      <c r="M2217">
        <v>0.6595000000000002</v>
      </c>
      <c r="N2217">
        <v>0.6595000000000002</v>
      </c>
      <c r="O2217">
        <v>0.6595000000000002</v>
      </c>
      <c r="P2217">
        <v>0.6595000000000002</v>
      </c>
      <c r="Q2217">
        <v>0.6595000000000002</v>
      </c>
      <c r="R2217">
        <v>0.6595000000000002</v>
      </c>
      <c r="S2217">
        <v>0.6595000000000002</v>
      </c>
      <c r="T2217">
        <v>0.6595000000000002</v>
      </c>
      <c r="U2217">
        <v>0.6595000000000002</v>
      </c>
      <c r="V2217">
        <v>0.6595000000000002</v>
      </c>
      <c r="W2217">
        <v>0.6595000000000002</v>
      </c>
      <c r="X2217">
        <v>0.6595000000000002</v>
      </c>
      <c r="Y2217">
        <v>0.6595000000000002</v>
      </c>
      <c r="Z2217">
        <v>0.6595000000000002</v>
      </c>
      <c r="AA2217">
        <v>0.6595000000000002</v>
      </c>
      <c r="AB2217" s="7">
        <f t="shared" si="102"/>
        <v>15.827999999999999</v>
      </c>
      <c r="AC2217">
        <f>INDEX(SHELF_days!$C$2:$C$289,MATCH(A2217&amp;"|"&amp;C2217,SHELF_days!$D$2:$D$289,0))</f>
        <v>89</v>
      </c>
      <c r="AD2217" s="8">
        <f t="shared" si="103"/>
        <v>1408.692</v>
      </c>
      <c r="AE2217" s="7">
        <f t="shared" si="104"/>
        <v>0.6595000000000002</v>
      </c>
    </row>
    <row r="2218" spans="1:31" x14ac:dyDescent="0.45">
      <c r="A2218" t="s">
        <v>45</v>
      </c>
      <c r="B2218" t="s">
        <v>173</v>
      </c>
      <c r="C2218" t="s">
        <v>136</v>
      </c>
      <c r="D2218">
        <v>0.65949999999999986</v>
      </c>
      <c r="E2218">
        <v>0.65949999999999986</v>
      </c>
      <c r="F2218">
        <v>0.65949999999999986</v>
      </c>
      <c r="G2218">
        <v>0.65949999999999986</v>
      </c>
      <c r="H2218">
        <v>0.65949999999999986</v>
      </c>
      <c r="I2218">
        <v>0.65949999999999986</v>
      </c>
      <c r="J2218">
        <v>0.65949999999999986</v>
      </c>
      <c r="K2218">
        <v>0.65949999999999986</v>
      </c>
      <c r="L2218">
        <v>0.65949999999999986</v>
      </c>
      <c r="M2218">
        <v>0.65949999999999986</v>
      </c>
      <c r="N2218">
        <v>0.65949999999999986</v>
      </c>
      <c r="O2218">
        <v>0.65949999999999986</v>
      </c>
      <c r="P2218">
        <v>0.65949999999999986</v>
      </c>
      <c r="Q2218">
        <v>0.65949999999999986</v>
      </c>
      <c r="R2218">
        <v>0.65949999999999986</v>
      </c>
      <c r="S2218">
        <v>0.65949999999999986</v>
      </c>
      <c r="T2218">
        <v>0.65949999999999986</v>
      </c>
      <c r="U2218">
        <v>0.65949999999999986</v>
      </c>
      <c r="V2218">
        <v>0.65949999999999986</v>
      </c>
      <c r="W2218">
        <v>0.65949999999999986</v>
      </c>
      <c r="X2218">
        <v>0.65949999999999986</v>
      </c>
      <c r="Y2218">
        <v>0.65949999999999986</v>
      </c>
      <c r="Z2218">
        <v>0.65949999999999986</v>
      </c>
      <c r="AA2218">
        <v>0.65949999999999986</v>
      </c>
      <c r="AB2218" s="7">
        <f t="shared" si="102"/>
        <v>15.827999999999992</v>
      </c>
      <c r="AC2218">
        <f>INDEX(SHELF_days!$C$2:$C$289,MATCH(A2218&amp;"|"&amp;C2218,SHELF_days!$D$2:$D$289,0))</f>
        <v>130</v>
      </c>
      <c r="AD2218" s="8">
        <f t="shared" si="103"/>
        <v>2057.639999999999</v>
      </c>
      <c r="AE2218" s="7">
        <f t="shared" si="104"/>
        <v>0.65949999999999986</v>
      </c>
    </row>
    <row r="2219" spans="1:31" x14ac:dyDescent="0.45">
      <c r="A2219" t="s">
        <v>45</v>
      </c>
      <c r="B2219" t="s">
        <v>173</v>
      </c>
      <c r="C2219" t="s">
        <v>137</v>
      </c>
      <c r="D2219">
        <v>0.65949999999999942</v>
      </c>
      <c r="E2219">
        <v>0.65949999999999942</v>
      </c>
      <c r="F2219">
        <v>0.65949999999999942</v>
      </c>
      <c r="G2219">
        <v>0.65949999999999942</v>
      </c>
      <c r="H2219">
        <v>0.65949999999999942</v>
      </c>
      <c r="I2219">
        <v>0.65949999999999942</v>
      </c>
      <c r="J2219">
        <v>0.65949999999999942</v>
      </c>
      <c r="K2219">
        <v>0.65949999999999942</v>
      </c>
      <c r="L2219">
        <v>0.65949999999999942</v>
      </c>
      <c r="M2219">
        <v>0.65949999999999942</v>
      </c>
      <c r="N2219">
        <v>0.65949999999999942</v>
      </c>
      <c r="O2219">
        <v>0.65949999999999942</v>
      </c>
      <c r="P2219">
        <v>0.65949999999999942</v>
      </c>
      <c r="Q2219">
        <v>0.65949999999999942</v>
      </c>
      <c r="R2219">
        <v>0.65949999999999942</v>
      </c>
      <c r="S2219">
        <v>0.65949999999999942</v>
      </c>
      <c r="T2219">
        <v>0.65949999999999942</v>
      </c>
      <c r="U2219">
        <v>0.65949999999999942</v>
      </c>
      <c r="V2219">
        <v>0.65949999999999942</v>
      </c>
      <c r="W2219">
        <v>0.65949999999999942</v>
      </c>
      <c r="X2219">
        <v>0.65949999999999942</v>
      </c>
      <c r="Y2219">
        <v>0.65949999999999942</v>
      </c>
      <c r="Z2219">
        <v>0.65949999999999942</v>
      </c>
      <c r="AA2219">
        <v>0.65949999999999942</v>
      </c>
      <c r="AB2219" s="7">
        <f t="shared" si="102"/>
        <v>15.827999999999987</v>
      </c>
      <c r="AC2219">
        <f>INDEX(SHELF_days!$C$2:$C$289,MATCH(A2219&amp;"|"&amp;C2219,SHELF_days!$D$2:$D$289,0))</f>
        <v>67</v>
      </c>
      <c r="AD2219" s="8">
        <f t="shared" si="103"/>
        <v>1060.4759999999992</v>
      </c>
      <c r="AE2219" s="7">
        <f t="shared" si="104"/>
        <v>0.65949999999999942</v>
      </c>
    </row>
    <row r="2220" spans="1:31" x14ac:dyDescent="0.45">
      <c r="A2220" t="s">
        <v>45</v>
      </c>
      <c r="B2220" t="s">
        <v>173</v>
      </c>
      <c r="C2220" t="s">
        <v>138</v>
      </c>
      <c r="D2220">
        <v>0.6595000000000002</v>
      </c>
      <c r="E2220">
        <v>0.6595000000000002</v>
      </c>
      <c r="F2220">
        <v>0.6595000000000002</v>
      </c>
      <c r="G2220">
        <v>0.6595000000000002</v>
      </c>
      <c r="H2220">
        <v>0.6595000000000002</v>
      </c>
      <c r="I2220">
        <v>0.6595000000000002</v>
      </c>
      <c r="J2220">
        <v>0.6595000000000002</v>
      </c>
      <c r="K2220">
        <v>0.6595000000000002</v>
      </c>
      <c r="L2220">
        <v>0.6595000000000002</v>
      </c>
      <c r="M2220">
        <v>0.6595000000000002</v>
      </c>
      <c r="N2220">
        <v>0.6595000000000002</v>
      </c>
      <c r="O2220">
        <v>0.6595000000000002</v>
      </c>
      <c r="P2220">
        <v>0.6595000000000002</v>
      </c>
      <c r="Q2220">
        <v>0.6595000000000002</v>
      </c>
      <c r="R2220">
        <v>0.6595000000000002</v>
      </c>
      <c r="S2220">
        <v>0.6595000000000002</v>
      </c>
      <c r="T2220">
        <v>0.6595000000000002</v>
      </c>
      <c r="U2220">
        <v>0.6595000000000002</v>
      </c>
      <c r="V2220">
        <v>0.6595000000000002</v>
      </c>
      <c r="W2220">
        <v>0.6595000000000002</v>
      </c>
      <c r="X2220">
        <v>0.6595000000000002</v>
      </c>
      <c r="Y2220">
        <v>0.6595000000000002</v>
      </c>
      <c r="Z2220">
        <v>0.6595000000000002</v>
      </c>
      <c r="AA2220">
        <v>0.6595000000000002</v>
      </c>
      <c r="AB2220" s="7">
        <f t="shared" si="102"/>
        <v>15.827999999999999</v>
      </c>
      <c r="AC2220">
        <f>INDEX(SHELF_days!$C$2:$C$289,MATCH(A2220&amp;"|"&amp;C2220,SHELF_days!$D$2:$D$289,0))</f>
        <v>28</v>
      </c>
      <c r="AD2220" s="8">
        <f t="shared" si="103"/>
        <v>443.18399999999997</v>
      </c>
      <c r="AE2220" s="7">
        <f t="shared" si="104"/>
        <v>0.6595000000000002</v>
      </c>
    </row>
    <row r="2221" spans="1:31" x14ac:dyDescent="0.45">
      <c r="A2221" t="s">
        <v>45</v>
      </c>
      <c r="B2221" t="s">
        <v>173</v>
      </c>
      <c r="C2221" t="s">
        <v>139</v>
      </c>
      <c r="D2221">
        <v>0.6595000000000002</v>
      </c>
      <c r="E2221">
        <v>0.6595000000000002</v>
      </c>
      <c r="F2221">
        <v>0.6595000000000002</v>
      </c>
      <c r="G2221">
        <v>0.6595000000000002</v>
      </c>
      <c r="H2221">
        <v>0.6595000000000002</v>
      </c>
      <c r="I2221">
        <v>0.6595000000000002</v>
      </c>
      <c r="J2221">
        <v>0.6595000000000002</v>
      </c>
      <c r="K2221">
        <v>0.6595000000000002</v>
      </c>
      <c r="L2221">
        <v>0.6595000000000002</v>
      </c>
      <c r="M2221">
        <v>0.6595000000000002</v>
      </c>
      <c r="N2221">
        <v>0.6595000000000002</v>
      </c>
      <c r="O2221">
        <v>0.6595000000000002</v>
      </c>
      <c r="P2221">
        <v>0.6595000000000002</v>
      </c>
      <c r="Q2221">
        <v>0.6595000000000002</v>
      </c>
      <c r="R2221">
        <v>0.6595000000000002</v>
      </c>
      <c r="S2221">
        <v>0.6595000000000002</v>
      </c>
      <c r="T2221">
        <v>0.6595000000000002</v>
      </c>
      <c r="U2221">
        <v>0.6595000000000002</v>
      </c>
      <c r="V2221">
        <v>0.6595000000000002</v>
      </c>
      <c r="W2221">
        <v>0.6595000000000002</v>
      </c>
      <c r="X2221">
        <v>0.6595000000000002</v>
      </c>
      <c r="Y2221">
        <v>0.6595000000000002</v>
      </c>
      <c r="Z2221">
        <v>0.6595000000000002</v>
      </c>
      <c r="AA2221">
        <v>0.6595000000000002</v>
      </c>
      <c r="AB2221" s="7">
        <f t="shared" si="102"/>
        <v>15.827999999999999</v>
      </c>
      <c r="AC2221">
        <f>INDEX(SHELF_days!$C$2:$C$289,MATCH(A2221&amp;"|"&amp;C2221,SHELF_days!$D$2:$D$289,0))</f>
        <v>7</v>
      </c>
      <c r="AD2221" s="8">
        <f t="shared" si="103"/>
        <v>110.79599999999999</v>
      </c>
      <c r="AE2221" s="7">
        <f t="shared" si="104"/>
        <v>0.6595000000000002</v>
      </c>
    </row>
    <row r="2222" spans="1:31" x14ac:dyDescent="0.45">
      <c r="A2222" t="s">
        <v>45</v>
      </c>
      <c r="B2222" t="s">
        <v>174</v>
      </c>
      <c r="C2222" t="s">
        <v>134</v>
      </c>
      <c r="D2222">
        <v>0.8</v>
      </c>
      <c r="E2222">
        <v>0.8</v>
      </c>
      <c r="F2222">
        <v>0.8</v>
      </c>
      <c r="G2222">
        <v>0.8</v>
      </c>
      <c r="H2222">
        <v>0.8</v>
      </c>
      <c r="I2222">
        <v>0.8</v>
      </c>
      <c r="J2222">
        <v>0.8</v>
      </c>
      <c r="K2222">
        <v>0.8</v>
      </c>
      <c r="L2222">
        <v>0.8</v>
      </c>
      <c r="M2222">
        <v>0.8</v>
      </c>
      <c r="N2222">
        <v>0.8</v>
      </c>
      <c r="O2222">
        <v>0.8</v>
      </c>
      <c r="P2222">
        <v>0.8</v>
      </c>
      <c r="Q2222">
        <v>0.8</v>
      </c>
      <c r="R2222">
        <v>0.8</v>
      </c>
      <c r="S2222">
        <v>0.8</v>
      </c>
      <c r="T2222">
        <v>0.8</v>
      </c>
      <c r="U2222">
        <v>0.8</v>
      </c>
      <c r="V2222">
        <v>0.8</v>
      </c>
      <c r="W2222">
        <v>0.8</v>
      </c>
      <c r="X2222">
        <v>0.8</v>
      </c>
      <c r="Y2222">
        <v>0.8</v>
      </c>
      <c r="Z2222">
        <v>0.8</v>
      </c>
      <c r="AA2222">
        <v>0.8</v>
      </c>
      <c r="AB2222" s="7">
        <f t="shared" si="102"/>
        <v>19.200000000000006</v>
      </c>
      <c r="AC2222">
        <f>INDEX(SHELF_days!$C$2:$C$289,MATCH(A2222&amp;"|"&amp;C2222,SHELF_days!$D$2:$D$289,0))</f>
        <v>44</v>
      </c>
      <c r="AD2222" s="8">
        <f t="shared" si="103"/>
        <v>844.8000000000003</v>
      </c>
      <c r="AE2222" s="7">
        <f t="shared" si="104"/>
        <v>0.8</v>
      </c>
    </row>
    <row r="2223" spans="1:31" x14ac:dyDescent="0.45">
      <c r="A2223" t="s">
        <v>45</v>
      </c>
      <c r="B2223" t="s">
        <v>174</v>
      </c>
      <c r="C2223" t="s">
        <v>135</v>
      </c>
      <c r="D2223">
        <v>0.8</v>
      </c>
      <c r="E2223">
        <v>0.8</v>
      </c>
      <c r="F2223">
        <v>0.8</v>
      </c>
      <c r="G2223">
        <v>0.8</v>
      </c>
      <c r="H2223">
        <v>0.8</v>
      </c>
      <c r="I2223">
        <v>0.8</v>
      </c>
      <c r="J2223">
        <v>0.8</v>
      </c>
      <c r="K2223">
        <v>0.8</v>
      </c>
      <c r="L2223">
        <v>0.8</v>
      </c>
      <c r="M2223">
        <v>0.8</v>
      </c>
      <c r="N2223">
        <v>0.8</v>
      </c>
      <c r="O2223">
        <v>0.8</v>
      </c>
      <c r="P2223">
        <v>0.8</v>
      </c>
      <c r="Q2223">
        <v>0.8</v>
      </c>
      <c r="R2223">
        <v>0.8</v>
      </c>
      <c r="S2223">
        <v>0.8</v>
      </c>
      <c r="T2223">
        <v>0.8</v>
      </c>
      <c r="U2223">
        <v>0.8</v>
      </c>
      <c r="V2223">
        <v>0.8</v>
      </c>
      <c r="W2223">
        <v>0.8</v>
      </c>
      <c r="X2223">
        <v>0.8</v>
      </c>
      <c r="Y2223">
        <v>0.8</v>
      </c>
      <c r="Z2223">
        <v>0.8</v>
      </c>
      <c r="AA2223">
        <v>0.8</v>
      </c>
      <c r="AB2223" s="7">
        <f t="shared" si="102"/>
        <v>19.200000000000006</v>
      </c>
      <c r="AC2223">
        <f>INDEX(SHELF_days!$C$2:$C$289,MATCH(A2223&amp;"|"&amp;C2223,SHELF_days!$D$2:$D$289,0))</f>
        <v>89</v>
      </c>
      <c r="AD2223" s="8">
        <f t="shared" si="103"/>
        <v>1708.8000000000006</v>
      </c>
      <c r="AE2223" s="7">
        <f t="shared" si="104"/>
        <v>0.8</v>
      </c>
    </row>
    <row r="2224" spans="1:31" x14ac:dyDescent="0.45">
      <c r="A2224" t="s">
        <v>45</v>
      </c>
      <c r="B2224" t="s">
        <v>174</v>
      </c>
      <c r="C2224" t="s">
        <v>136</v>
      </c>
      <c r="D2224">
        <v>0.8</v>
      </c>
      <c r="E2224">
        <v>0.8</v>
      </c>
      <c r="F2224">
        <v>0.8</v>
      </c>
      <c r="G2224">
        <v>0.8</v>
      </c>
      <c r="H2224">
        <v>0.8</v>
      </c>
      <c r="I2224">
        <v>0.8</v>
      </c>
      <c r="J2224">
        <v>0.8</v>
      </c>
      <c r="K2224">
        <v>0.8</v>
      </c>
      <c r="L2224">
        <v>0.8</v>
      </c>
      <c r="M2224">
        <v>0.8</v>
      </c>
      <c r="N2224">
        <v>0.8</v>
      </c>
      <c r="O2224">
        <v>0.8</v>
      </c>
      <c r="P2224">
        <v>0.8</v>
      </c>
      <c r="Q2224">
        <v>0.8</v>
      </c>
      <c r="R2224">
        <v>0.8</v>
      </c>
      <c r="S2224">
        <v>0.8</v>
      </c>
      <c r="T2224">
        <v>0.8</v>
      </c>
      <c r="U2224">
        <v>0.8</v>
      </c>
      <c r="V2224">
        <v>0.8</v>
      </c>
      <c r="W2224">
        <v>0.8</v>
      </c>
      <c r="X2224">
        <v>0.8</v>
      </c>
      <c r="Y2224">
        <v>0.8</v>
      </c>
      <c r="Z2224">
        <v>0.8</v>
      </c>
      <c r="AA2224">
        <v>0.8</v>
      </c>
      <c r="AB2224" s="7">
        <f t="shared" si="102"/>
        <v>19.200000000000006</v>
      </c>
      <c r="AC2224">
        <f>INDEX(SHELF_days!$C$2:$C$289,MATCH(A2224&amp;"|"&amp;C2224,SHELF_days!$D$2:$D$289,0))</f>
        <v>130</v>
      </c>
      <c r="AD2224" s="8">
        <f t="shared" si="103"/>
        <v>2496.0000000000009</v>
      </c>
      <c r="AE2224" s="7">
        <f t="shared" si="104"/>
        <v>0.8</v>
      </c>
    </row>
    <row r="2225" spans="1:31" x14ac:dyDescent="0.45">
      <c r="A2225" t="s">
        <v>45</v>
      </c>
      <c r="B2225" t="s">
        <v>174</v>
      </c>
      <c r="C2225" t="s">
        <v>137</v>
      </c>
      <c r="D2225">
        <v>0.8</v>
      </c>
      <c r="E2225">
        <v>0.8</v>
      </c>
      <c r="F2225">
        <v>0.8</v>
      </c>
      <c r="G2225">
        <v>0.8</v>
      </c>
      <c r="H2225">
        <v>0.8</v>
      </c>
      <c r="I2225">
        <v>0.8</v>
      </c>
      <c r="J2225">
        <v>0.8</v>
      </c>
      <c r="K2225">
        <v>0.8</v>
      </c>
      <c r="L2225">
        <v>0.8</v>
      </c>
      <c r="M2225">
        <v>0.8</v>
      </c>
      <c r="N2225">
        <v>0.8</v>
      </c>
      <c r="O2225">
        <v>0.8</v>
      </c>
      <c r="P2225">
        <v>0.8</v>
      </c>
      <c r="Q2225">
        <v>0.8</v>
      </c>
      <c r="R2225">
        <v>0.8</v>
      </c>
      <c r="S2225">
        <v>0.8</v>
      </c>
      <c r="T2225">
        <v>0.8</v>
      </c>
      <c r="U2225">
        <v>0.8</v>
      </c>
      <c r="V2225">
        <v>0.8</v>
      </c>
      <c r="W2225">
        <v>0.8</v>
      </c>
      <c r="X2225">
        <v>0.8</v>
      </c>
      <c r="Y2225">
        <v>0.8</v>
      </c>
      <c r="Z2225">
        <v>0.8</v>
      </c>
      <c r="AA2225">
        <v>0.8</v>
      </c>
      <c r="AB2225" s="7">
        <f t="shared" si="102"/>
        <v>19.200000000000006</v>
      </c>
      <c r="AC2225">
        <f>INDEX(SHELF_days!$C$2:$C$289,MATCH(A2225&amp;"|"&amp;C2225,SHELF_days!$D$2:$D$289,0))</f>
        <v>67</v>
      </c>
      <c r="AD2225" s="8">
        <f t="shared" si="103"/>
        <v>1286.4000000000003</v>
      </c>
      <c r="AE2225" s="7">
        <f t="shared" si="104"/>
        <v>0.8</v>
      </c>
    </row>
    <row r="2226" spans="1:31" x14ac:dyDescent="0.45">
      <c r="A2226" t="s">
        <v>45</v>
      </c>
      <c r="B2226" t="s">
        <v>174</v>
      </c>
      <c r="C2226" t="s">
        <v>138</v>
      </c>
      <c r="D2226">
        <v>0.8</v>
      </c>
      <c r="E2226">
        <v>0.8</v>
      </c>
      <c r="F2226">
        <v>0.8</v>
      </c>
      <c r="G2226">
        <v>0.8</v>
      </c>
      <c r="H2226">
        <v>0.8</v>
      </c>
      <c r="I2226">
        <v>0.8</v>
      </c>
      <c r="J2226">
        <v>0.8</v>
      </c>
      <c r="K2226">
        <v>0.8</v>
      </c>
      <c r="L2226">
        <v>0.8</v>
      </c>
      <c r="M2226">
        <v>0.8</v>
      </c>
      <c r="N2226">
        <v>0.8</v>
      </c>
      <c r="O2226">
        <v>0.8</v>
      </c>
      <c r="P2226">
        <v>0.8</v>
      </c>
      <c r="Q2226">
        <v>0.8</v>
      </c>
      <c r="R2226">
        <v>0.8</v>
      </c>
      <c r="S2226">
        <v>0.8</v>
      </c>
      <c r="T2226">
        <v>0.8</v>
      </c>
      <c r="U2226">
        <v>0.8</v>
      </c>
      <c r="V2226">
        <v>0.8</v>
      </c>
      <c r="W2226">
        <v>0.8</v>
      </c>
      <c r="X2226">
        <v>0.8</v>
      </c>
      <c r="Y2226">
        <v>0.8</v>
      </c>
      <c r="Z2226">
        <v>0.8</v>
      </c>
      <c r="AA2226">
        <v>0.8</v>
      </c>
      <c r="AB2226" s="7">
        <f t="shared" si="102"/>
        <v>19.200000000000006</v>
      </c>
      <c r="AC2226">
        <f>INDEX(SHELF_days!$C$2:$C$289,MATCH(A2226&amp;"|"&amp;C2226,SHELF_days!$D$2:$D$289,0))</f>
        <v>28</v>
      </c>
      <c r="AD2226" s="8">
        <f t="shared" si="103"/>
        <v>537.60000000000014</v>
      </c>
      <c r="AE2226" s="7">
        <f t="shared" si="104"/>
        <v>0.8</v>
      </c>
    </row>
    <row r="2227" spans="1:31" x14ac:dyDescent="0.45">
      <c r="A2227" t="s">
        <v>45</v>
      </c>
      <c r="B2227" t="s">
        <v>174</v>
      </c>
      <c r="C2227" t="s">
        <v>139</v>
      </c>
      <c r="D2227">
        <v>0.8</v>
      </c>
      <c r="E2227">
        <v>0.8</v>
      </c>
      <c r="F2227">
        <v>0.8</v>
      </c>
      <c r="G2227">
        <v>0.8</v>
      </c>
      <c r="H2227">
        <v>0.8</v>
      </c>
      <c r="I2227">
        <v>0.8</v>
      </c>
      <c r="J2227">
        <v>0.8</v>
      </c>
      <c r="K2227">
        <v>0.8</v>
      </c>
      <c r="L2227">
        <v>0.8</v>
      </c>
      <c r="M2227">
        <v>0.8</v>
      </c>
      <c r="N2227">
        <v>0.8</v>
      </c>
      <c r="O2227">
        <v>0.8</v>
      </c>
      <c r="P2227">
        <v>0.8</v>
      </c>
      <c r="Q2227">
        <v>0.8</v>
      </c>
      <c r="R2227">
        <v>0.8</v>
      </c>
      <c r="S2227">
        <v>0.8</v>
      </c>
      <c r="T2227">
        <v>0.8</v>
      </c>
      <c r="U2227">
        <v>0.8</v>
      </c>
      <c r="V2227">
        <v>0.8</v>
      </c>
      <c r="W2227">
        <v>0.8</v>
      </c>
      <c r="X2227">
        <v>0.8</v>
      </c>
      <c r="Y2227">
        <v>0.8</v>
      </c>
      <c r="Z2227">
        <v>0.8</v>
      </c>
      <c r="AA2227">
        <v>0.8</v>
      </c>
      <c r="AB2227" s="7">
        <f t="shared" si="102"/>
        <v>19.200000000000006</v>
      </c>
      <c r="AC2227">
        <f>INDEX(SHELF_days!$C$2:$C$289,MATCH(A2227&amp;"|"&amp;C2227,SHELF_days!$D$2:$D$289,0))</f>
        <v>7</v>
      </c>
      <c r="AD2227" s="8">
        <f t="shared" si="103"/>
        <v>134.40000000000003</v>
      </c>
      <c r="AE2227" s="7">
        <f t="shared" si="104"/>
        <v>0.8</v>
      </c>
    </row>
    <row r="2228" spans="1:31" x14ac:dyDescent="0.45">
      <c r="A2228" t="s">
        <v>45</v>
      </c>
      <c r="B2228" t="s">
        <v>175</v>
      </c>
      <c r="C2228" t="s">
        <v>134</v>
      </c>
      <c r="D2228">
        <v>0.56961208551590436</v>
      </c>
      <c r="E2228">
        <v>0.5326676860085966</v>
      </c>
      <c r="F2228">
        <v>0.52387520321294689</v>
      </c>
      <c r="G2228">
        <v>0.53253200353401564</v>
      </c>
      <c r="H2228">
        <v>0.56702352234371001</v>
      </c>
      <c r="I2228">
        <v>0.64512054561280252</v>
      </c>
      <c r="J2228">
        <v>0.70297245146038456</v>
      </c>
      <c r="K2228">
        <v>0.71819886797925514</v>
      </c>
      <c r="L2228">
        <v>0.68379625349576234</v>
      </c>
      <c r="M2228">
        <v>0.66361807276171159</v>
      </c>
      <c r="N2228">
        <v>0.6729018553367484</v>
      </c>
      <c r="O2228">
        <v>0.67561343728589618</v>
      </c>
      <c r="P2228">
        <v>0.66565408520885094</v>
      </c>
      <c r="Q2228">
        <v>0.64185718826702587</v>
      </c>
      <c r="R2228">
        <v>0.62780177611449051</v>
      </c>
      <c r="S2228">
        <v>0.6408996576606979</v>
      </c>
      <c r="T2228">
        <v>0.7250005658192924</v>
      </c>
      <c r="U2228">
        <v>0.78740442485695616</v>
      </c>
      <c r="V2228">
        <v>0.79421594352372515</v>
      </c>
      <c r="W2228">
        <v>0.79270844662042939</v>
      </c>
      <c r="X2228">
        <v>0.78888840346465783</v>
      </c>
      <c r="Y2228">
        <v>0.76985409060202603</v>
      </c>
      <c r="Z2228">
        <v>0.72040364358049225</v>
      </c>
      <c r="AA2228">
        <v>0.65650546822277756</v>
      </c>
      <c r="AB2228" s="7">
        <f t="shared" si="102"/>
        <v>16.099125678489155</v>
      </c>
      <c r="AC2228">
        <f>INDEX(SHELF_days!$C$2:$C$289,MATCH(A2228&amp;"|"&amp;C2228,SHELF_days!$D$2:$D$289,0))</f>
        <v>44</v>
      </c>
      <c r="AD2228" s="8">
        <f t="shared" si="103"/>
        <v>708.36152985352282</v>
      </c>
      <c r="AE2228" s="7">
        <f t="shared" si="104"/>
        <v>0.79421594352372515</v>
      </c>
    </row>
    <row r="2229" spans="1:31" x14ac:dyDescent="0.45">
      <c r="A2229" t="s">
        <v>45</v>
      </c>
      <c r="B2229" t="s">
        <v>175</v>
      </c>
      <c r="C2229" t="s">
        <v>135</v>
      </c>
      <c r="D2229">
        <v>0.5458789978131684</v>
      </c>
      <c r="E2229">
        <v>0.506935116314157</v>
      </c>
      <c r="F2229">
        <v>0.48693191007316861</v>
      </c>
      <c r="G2229">
        <v>0.48185562869351473</v>
      </c>
      <c r="H2229">
        <v>0.50834492473960613</v>
      </c>
      <c r="I2229">
        <v>0.56001017436258549</v>
      </c>
      <c r="J2229">
        <v>0.59349088850113296</v>
      </c>
      <c r="K2229">
        <v>0.60371129685350877</v>
      </c>
      <c r="L2229">
        <v>0.60859145208370946</v>
      </c>
      <c r="M2229">
        <v>0.63312165871640469</v>
      </c>
      <c r="N2229">
        <v>0.66822185099457243</v>
      </c>
      <c r="O2229">
        <v>0.69337046190306739</v>
      </c>
      <c r="P2229">
        <v>0.71026784766138207</v>
      </c>
      <c r="Q2229">
        <v>0.7042026305183624</v>
      </c>
      <c r="R2229">
        <v>0.7028077711218943</v>
      </c>
      <c r="S2229">
        <v>0.72064132384896618</v>
      </c>
      <c r="T2229">
        <v>0.77110042959517888</v>
      </c>
      <c r="U2229">
        <v>0.8037385040232099</v>
      </c>
      <c r="V2229">
        <v>0.8060591810606792</v>
      </c>
      <c r="W2229">
        <v>0.80724168758392834</v>
      </c>
      <c r="X2229">
        <v>0.80432471039043496</v>
      </c>
      <c r="Y2229">
        <v>0.78993901703990388</v>
      </c>
      <c r="Z2229">
        <v>0.74083643984661796</v>
      </c>
      <c r="AA2229">
        <v>0.62967737688526126</v>
      </c>
      <c r="AB2229" s="7">
        <f t="shared" si="102"/>
        <v>15.881301280624417</v>
      </c>
      <c r="AC2229">
        <f>INDEX(SHELF_days!$C$2:$C$289,MATCH(A2229&amp;"|"&amp;C2229,SHELF_days!$D$2:$D$289,0))</f>
        <v>89</v>
      </c>
      <c r="AD2229" s="8">
        <f t="shared" si="103"/>
        <v>1413.4358139755732</v>
      </c>
      <c r="AE2229" s="7">
        <f t="shared" si="104"/>
        <v>0.80724168758392834</v>
      </c>
    </row>
    <row r="2230" spans="1:31" x14ac:dyDescent="0.45">
      <c r="A2230" t="s">
        <v>45</v>
      </c>
      <c r="B2230" t="s">
        <v>175</v>
      </c>
      <c r="C2230" t="s">
        <v>136</v>
      </c>
      <c r="D2230">
        <v>0.41757504781959309</v>
      </c>
      <c r="E2230">
        <v>0.39063329154781362</v>
      </c>
      <c r="F2230">
        <v>0.38069522720612098</v>
      </c>
      <c r="G2230">
        <v>0.38168664562873761</v>
      </c>
      <c r="H2230">
        <v>0.39856630091480899</v>
      </c>
      <c r="I2230">
        <v>0.45249293762303627</v>
      </c>
      <c r="J2230">
        <v>0.49167207221717718</v>
      </c>
      <c r="K2230">
        <v>0.47259527135679091</v>
      </c>
      <c r="L2230">
        <v>0.47267565899843422</v>
      </c>
      <c r="M2230">
        <v>0.49898192428377369</v>
      </c>
      <c r="N2230">
        <v>0.53074650168939552</v>
      </c>
      <c r="O2230">
        <v>0.55586086054923889</v>
      </c>
      <c r="P2230">
        <v>0.56985373351810598</v>
      </c>
      <c r="Q2230">
        <v>0.57246497604077673</v>
      </c>
      <c r="R2230">
        <v>0.5787432596004104</v>
      </c>
      <c r="S2230">
        <v>0.60553587449133917</v>
      </c>
      <c r="T2230">
        <v>0.67333388423998675</v>
      </c>
      <c r="U2230">
        <v>0.72306479339754959</v>
      </c>
      <c r="V2230">
        <v>0.73164982613865681</v>
      </c>
      <c r="W2230">
        <v>0.73423071554745389</v>
      </c>
      <c r="X2230">
        <v>0.72912990537645994</v>
      </c>
      <c r="Y2230">
        <v>0.70943283382304612</v>
      </c>
      <c r="Z2230">
        <v>0.62340930996969457</v>
      </c>
      <c r="AA2230">
        <v>0.48516111060882661</v>
      </c>
      <c r="AB2230" s="7">
        <f t="shared" si="102"/>
        <v>13.180191962587228</v>
      </c>
      <c r="AC2230">
        <f>INDEX(SHELF_days!$C$2:$C$289,MATCH(A2230&amp;"|"&amp;C2230,SHELF_days!$D$2:$D$289,0))</f>
        <v>130</v>
      </c>
      <c r="AD2230" s="8">
        <f t="shared" si="103"/>
        <v>1713.4249551363396</v>
      </c>
      <c r="AE2230" s="7">
        <f t="shared" si="104"/>
        <v>0.73423071554745389</v>
      </c>
    </row>
    <row r="2231" spans="1:31" x14ac:dyDescent="0.45">
      <c r="A2231" t="s">
        <v>45</v>
      </c>
      <c r="B2231" t="s">
        <v>175</v>
      </c>
      <c r="C2231" t="s">
        <v>137</v>
      </c>
      <c r="D2231">
        <v>0.46025587607378099</v>
      </c>
      <c r="E2231">
        <v>0.43042168568773231</v>
      </c>
      <c r="F2231">
        <v>0.41275973499827562</v>
      </c>
      <c r="G2231">
        <v>0.41226499060055732</v>
      </c>
      <c r="H2231">
        <v>0.43324707504924781</v>
      </c>
      <c r="I2231">
        <v>0.49294108409031789</v>
      </c>
      <c r="J2231">
        <v>0.53865631505767275</v>
      </c>
      <c r="K2231">
        <v>0.51807206281078388</v>
      </c>
      <c r="L2231">
        <v>0.52726191878294804</v>
      </c>
      <c r="M2231">
        <v>0.55837209146129407</v>
      </c>
      <c r="N2231">
        <v>0.58977877133099998</v>
      </c>
      <c r="O2231">
        <v>0.61552330099409092</v>
      </c>
      <c r="P2231">
        <v>0.62246075459846084</v>
      </c>
      <c r="Q2231">
        <v>0.62810932691422916</v>
      </c>
      <c r="R2231">
        <v>0.63787760103645308</v>
      </c>
      <c r="S2231">
        <v>0.66043183552152973</v>
      </c>
      <c r="T2231">
        <v>0.71338051811370751</v>
      </c>
      <c r="U2231">
        <v>0.7457721042406894</v>
      </c>
      <c r="V2231">
        <v>0.74975636658595135</v>
      </c>
      <c r="W2231">
        <v>0.74960955564117393</v>
      </c>
      <c r="X2231">
        <v>0.74515295241809021</v>
      </c>
      <c r="Y2231">
        <v>0.72785217362514976</v>
      </c>
      <c r="Z2231">
        <v>0.66803426633010554</v>
      </c>
      <c r="AA2231">
        <v>0.54606678843440659</v>
      </c>
      <c r="AB2231" s="7">
        <f t="shared" si="102"/>
        <v>14.184059150397648</v>
      </c>
      <c r="AC2231">
        <f>INDEX(SHELF_days!$C$2:$C$289,MATCH(A2231&amp;"|"&amp;C2231,SHELF_days!$D$2:$D$289,0))</f>
        <v>67</v>
      </c>
      <c r="AD2231" s="8">
        <f t="shared" si="103"/>
        <v>950.33196307664241</v>
      </c>
      <c r="AE2231" s="7">
        <f t="shared" si="104"/>
        <v>0.74975636658595135</v>
      </c>
    </row>
    <row r="2232" spans="1:31" x14ac:dyDescent="0.45">
      <c r="A2232" t="s">
        <v>45</v>
      </c>
      <c r="B2232" t="s">
        <v>175</v>
      </c>
      <c r="C2232" t="s">
        <v>138</v>
      </c>
      <c r="D2232">
        <v>0.68703579718273511</v>
      </c>
      <c r="E2232">
        <v>0.63939049933934611</v>
      </c>
      <c r="F2232">
        <v>0.58774650051855404</v>
      </c>
      <c r="G2232">
        <v>0.55981935520968462</v>
      </c>
      <c r="H2232">
        <v>0.57275766678170481</v>
      </c>
      <c r="I2232">
        <v>0.58103407620873082</v>
      </c>
      <c r="J2232">
        <v>0.57541575106944631</v>
      </c>
      <c r="K2232">
        <v>0.61302165340588755</v>
      </c>
      <c r="L2232">
        <v>0.70493735521472323</v>
      </c>
      <c r="M2232">
        <v>0.76972110331673627</v>
      </c>
      <c r="N2232">
        <v>0.81259200255253305</v>
      </c>
      <c r="O2232">
        <v>0.84741432815739592</v>
      </c>
      <c r="P2232">
        <v>0.86463319104993508</v>
      </c>
      <c r="Q2232">
        <v>0.86719015035866243</v>
      </c>
      <c r="R2232">
        <v>0.87133465000058785</v>
      </c>
      <c r="S2232">
        <v>0.87133465000058785</v>
      </c>
      <c r="T2232">
        <v>0.87212781098056658</v>
      </c>
      <c r="U2232">
        <v>0.87212781098056658</v>
      </c>
      <c r="V2232">
        <v>0.87133465000058785</v>
      </c>
      <c r="W2232">
        <v>0.87212781098056658</v>
      </c>
      <c r="X2232">
        <v>0.87212781098056658</v>
      </c>
      <c r="Y2232">
        <v>0.87054148902060946</v>
      </c>
      <c r="Z2232">
        <v>0.84484274836977502</v>
      </c>
      <c r="AA2232">
        <v>0.77715155559000137</v>
      </c>
      <c r="AB2232" s="7">
        <f t="shared" si="102"/>
        <v>18.277760417270493</v>
      </c>
      <c r="AC2232">
        <f>INDEX(SHELF_days!$C$2:$C$289,MATCH(A2232&amp;"|"&amp;C2232,SHELF_days!$D$2:$D$289,0))</f>
        <v>28</v>
      </c>
      <c r="AD2232" s="8">
        <f t="shared" si="103"/>
        <v>511.77729168357382</v>
      </c>
      <c r="AE2232" s="7">
        <f t="shared" si="104"/>
        <v>0.87212781098056658</v>
      </c>
    </row>
    <row r="2233" spans="1:31" x14ac:dyDescent="0.45">
      <c r="A2233" t="s">
        <v>45</v>
      </c>
      <c r="B2233" t="s">
        <v>175</v>
      </c>
      <c r="C2233" t="s">
        <v>139</v>
      </c>
      <c r="D2233">
        <v>0.63933567254349521</v>
      </c>
      <c r="E2233">
        <v>0.59508435642549296</v>
      </c>
      <c r="F2233">
        <v>0.59192470848681777</v>
      </c>
      <c r="G2233">
        <v>0.60067262835816282</v>
      </c>
      <c r="H2233">
        <v>0.63578614516765686</v>
      </c>
      <c r="I2233">
        <v>0.70800318841383103</v>
      </c>
      <c r="J2233">
        <v>0.76035749883420456</v>
      </c>
      <c r="K2233">
        <v>0.76638276063602795</v>
      </c>
      <c r="L2233">
        <v>0.74142235416932067</v>
      </c>
      <c r="M2233">
        <v>0.71953062377261756</v>
      </c>
      <c r="N2233">
        <v>0.72025190073136902</v>
      </c>
      <c r="O2233">
        <v>0.71666663440712419</v>
      </c>
      <c r="P2233">
        <v>0.70635594779181721</v>
      </c>
      <c r="Q2233">
        <v>0.69364425364264826</v>
      </c>
      <c r="R2233">
        <v>0.67200269588479122</v>
      </c>
      <c r="S2233">
        <v>0.69129685453139578</v>
      </c>
      <c r="T2233">
        <v>0.75279546225089689</v>
      </c>
      <c r="U2233">
        <v>0.81313742764014751</v>
      </c>
      <c r="V2233">
        <v>0.8133664818094809</v>
      </c>
      <c r="W2233">
        <v>0.81661872611448239</v>
      </c>
      <c r="X2233">
        <v>0.80172045812189063</v>
      </c>
      <c r="Y2233">
        <v>0.7732137732746549</v>
      </c>
      <c r="Z2233">
        <v>0.73690137719588467</v>
      </c>
      <c r="AA2233">
        <v>0.65530610898828512</v>
      </c>
      <c r="AB2233" s="7">
        <f t="shared" si="102"/>
        <v>17.121778039192495</v>
      </c>
      <c r="AC2233">
        <f>INDEX(SHELF_days!$C$2:$C$289,MATCH(A2233&amp;"|"&amp;C2233,SHELF_days!$D$2:$D$289,0))</f>
        <v>7</v>
      </c>
      <c r="AD2233" s="8">
        <f t="shared" si="103"/>
        <v>119.85244627434747</v>
      </c>
      <c r="AE2233" s="7">
        <f t="shared" si="104"/>
        <v>0.81661872611448239</v>
      </c>
    </row>
    <row r="2234" spans="1:31" x14ac:dyDescent="0.45">
      <c r="A2234" t="s">
        <v>45</v>
      </c>
      <c r="B2234" t="s">
        <v>176</v>
      </c>
      <c r="C2234" t="s">
        <v>134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 s="7">
        <f t="shared" si="102"/>
        <v>0</v>
      </c>
      <c r="AC2234">
        <f>INDEX(SHELF_days!$C$2:$C$289,MATCH(A2234&amp;"|"&amp;C2234,SHELF_days!$D$2:$D$289,0))</f>
        <v>44</v>
      </c>
      <c r="AD2234" s="8">
        <f t="shared" si="103"/>
        <v>0</v>
      </c>
      <c r="AE2234" s="7">
        <f t="shared" si="104"/>
        <v>0</v>
      </c>
    </row>
    <row r="2235" spans="1:31" x14ac:dyDescent="0.45">
      <c r="A2235" t="s">
        <v>45</v>
      </c>
      <c r="B2235" t="s">
        <v>176</v>
      </c>
      <c r="C2235" t="s">
        <v>135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6.6327956989247358E-2</v>
      </c>
      <c r="W2235">
        <v>0</v>
      </c>
      <c r="X2235">
        <v>0</v>
      </c>
      <c r="Y2235">
        <v>0</v>
      </c>
      <c r="Z2235">
        <v>0</v>
      </c>
      <c r="AA2235">
        <v>0</v>
      </c>
      <c r="AB2235" s="7">
        <f t="shared" si="102"/>
        <v>6.6327956989247358E-2</v>
      </c>
      <c r="AC2235">
        <f>INDEX(SHELF_days!$C$2:$C$289,MATCH(A2235&amp;"|"&amp;C2235,SHELF_days!$D$2:$D$289,0))</f>
        <v>89</v>
      </c>
      <c r="AD2235" s="8">
        <f t="shared" si="103"/>
        <v>5.9031881720430146</v>
      </c>
      <c r="AE2235" s="7">
        <f t="shared" si="104"/>
        <v>6.6327956989247358E-2</v>
      </c>
    </row>
    <row r="2236" spans="1:31" x14ac:dyDescent="0.45">
      <c r="A2236" t="s">
        <v>45</v>
      </c>
      <c r="B2236" t="s">
        <v>176</v>
      </c>
      <c r="C2236" t="s">
        <v>136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4.4218637992831579E-2</v>
      </c>
      <c r="Q2236">
        <v>5.946644419725626E-2</v>
      </c>
      <c r="R2236">
        <v>0.1067346434309728</v>
      </c>
      <c r="S2236">
        <v>0.30800568532937861</v>
      </c>
      <c r="T2236">
        <v>0.51232628846866923</v>
      </c>
      <c r="U2236">
        <v>0.95</v>
      </c>
      <c r="V2236">
        <v>0.95</v>
      </c>
      <c r="W2236">
        <v>0.58551575824990765</v>
      </c>
      <c r="X2236">
        <v>4.4218637992831579E-2</v>
      </c>
      <c r="Y2236">
        <v>0</v>
      </c>
      <c r="Z2236">
        <v>0</v>
      </c>
      <c r="AA2236">
        <v>0</v>
      </c>
      <c r="AB2236" s="7">
        <f t="shared" si="102"/>
        <v>3.5604860956618478</v>
      </c>
      <c r="AC2236">
        <f>INDEX(SHELF_days!$C$2:$C$289,MATCH(A2236&amp;"|"&amp;C2236,SHELF_days!$D$2:$D$289,0))</f>
        <v>130</v>
      </c>
      <c r="AD2236" s="8">
        <f t="shared" si="103"/>
        <v>462.86319243604021</v>
      </c>
      <c r="AE2236" s="7">
        <f t="shared" si="104"/>
        <v>0.95</v>
      </c>
    </row>
    <row r="2237" spans="1:31" x14ac:dyDescent="0.45">
      <c r="A2237" t="s">
        <v>45</v>
      </c>
      <c r="B2237" t="s">
        <v>176</v>
      </c>
      <c r="C2237" t="s">
        <v>137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5.2192490745637261E-2</v>
      </c>
      <c r="U2237">
        <v>0.1891977789529351</v>
      </c>
      <c r="V2237">
        <v>0.1891977789529351</v>
      </c>
      <c r="W2237">
        <v>3.479499383042485E-2</v>
      </c>
      <c r="X2237">
        <v>0</v>
      </c>
      <c r="Y2237">
        <v>0</v>
      </c>
      <c r="Z2237">
        <v>0</v>
      </c>
      <c r="AA2237">
        <v>0</v>
      </c>
      <c r="AB2237" s="7">
        <f t="shared" si="102"/>
        <v>0.4653830424819323</v>
      </c>
      <c r="AC2237">
        <f>INDEX(SHELF_days!$C$2:$C$289,MATCH(A2237&amp;"|"&amp;C2237,SHELF_days!$D$2:$D$289,0))</f>
        <v>67</v>
      </c>
      <c r="AD2237" s="8">
        <f t="shared" si="103"/>
        <v>31.180663846289463</v>
      </c>
      <c r="AE2237" s="7">
        <f t="shared" si="104"/>
        <v>0.1891977789529351</v>
      </c>
    </row>
    <row r="2238" spans="1:31" x14ac:dyDescent="0.45">
      <c r="A2238" t="s">
        <v>45</v>
      </c>
      <c r="B2238" t="s">
        <v>176</v>
      </c>
      <c r="C2238" t="s">
        <v>138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0.95</v>
      </c>
      <c r="V2238">
        <v>0.95</v>
      </c>
      <c r="W2238">
        <v>0.95</v>
      </c>
      <c r="X2238">
        <v>0</v>
      </c>
      <c r="Y2238">
        <v>0</v>
      </c>
      <c r="Z2238">
        <v>0</v>
      </c>
      <c r="AA2238">
        <v>0</v>
      </c>
      <c r="AB2238" s="7">
        <f t="shared" si="102"/>
        <v>2.8499999999999996</v>
      </c>
      <c r="AC2238">
        <f>INDEX(SHELF_days!$C$2:$C$289,MATCH(A2238&amp;"|"&amp;C2238,SHELF_days!$D$2:$D$289,0))</f>
        <v>28</v>
      </c>
      <c r="AD2238" s="8">
        <f t="shared" si="103"/>
        <v>79.799999999999983</v>
      </c>
      <c r="AE2238" s="7">
        <f t="shared" si="104"/>
        <v>0.95</v>
      </c>
    </row>
    <row r="2239" spans="1:31" x14ac:dyDescent="0.45">
      <c r="A2239" t="s">
        <v>45</v>
      </c>
      <c r="B2239" t="s">
        <v>176</v>
      </c>
      <c r="C2239" t="s">
        <v>139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 s="7">
        <f t="shared" si="102"/>
        <v>0</v>
      </c>
      <c r="AC2239">
        <f>INDEX(SHELF_days!$C$2:$C$289,MATCH(A2239&amp;"|"&amp;C2239,SHELF_days!$D$2:$D$289,0))</f>
        <v>7</v>
      </c>
      <c r="AD2239" s="8">
        <f t="shared" si="103"/>
        <v>0</v>
      </c>
      <c r="AE2239" s="7">
        <f t="shared" si="104"/>
        <v>0</v>
      </c>
    </row>
    <row r="2240" spans="1:31" x14ac:dyDescent="0.45">
      <c r="A2240" t="s">
        <v>45</v>
      </c>
      <c r="B2240" t="s">
        <v>177</v>
      </c>
      <c r="C2240" t="s">
        <v>134</v>
      </c>
      <c r="D2240">
        <v>0.42595486387700349</v>
      </c>
      <c r="E2240">
        <v>0.41342014124484078</v>
      </c>
      <c r="F2240">
        <v>0.41690447169998701</v>
      </c>
      <c r="G2240">
        <v>0.42086842659025447</v>
      </c>
      <c r="H2240">
        <v>0.43224842316643192</v>
      </c>
      <c r="I2240">
        <v>0.45965956420223197</v>
      </c>
      <c r="J2240">
        <v>0.49462982816299061</v>
      </c>
      <c r="K2240">
        <v>0.49275969591176122</v>
      </c>
      <c r="L2240">
        <v>0.47422362215442482</v>
      </c>
      <c r="M2240">
        <v>0.46204761023424368</v>
      </c>
      <c r="N2240">
        <v>0.45395445169875082</v>
      </c>
      <c r="O2240">
        <v>0.45168328893244097</v>
      </c>
      <c r="P2240">
        <v>0.44625426276346247</v>
      </c>
      <c r="Q2240">
        <v>0.43474529154926939</v>
      </c>
      <c r="R2240">
        <v>0.42569489937225291</v>
      </c>
      <c r="S2240">
        <v>0.44347123190252741</v>
      </c>
      <c r="T2240">
        <v>0.49206444200370719</v>
      </c>
      <c r="U2240">
        <v>0.5317664629966713</v>
      </c>
      <c r="V2240">
        <v>0.53788671261626597</v>
      </c>
      <c r="W2240">
        <v>0.53763279379767226</v>
      </c>
      <c r="X2240">
        <v>0.53809629640304157</v>
      </c>
      <c r="Y2240">
        <v>0.52550716259546593</v>
      </c>
      <c r="Z2240">
        <v>0.48123863332525418</v>
      </c>
      <c r="AA2240">
        <v>0.44093808940274792</v>
      </c>
      <c r="AB2240" s="7">
        <f t="shared" si="102"/>
        <v>11.233650666603699</v>
      </c>
      <c r="AC2240">
        <f>INDEX(SHELF_days!$C$2:$C$289,MATCH(A2240&amp;"|"&amp;C2240,SHELF_days!$D$2:$D$289,0))</f>
        <v>44</v>
      </c>
      <c r="AD2240" s="8">
        <f t="shared" si="103"/>
        <v>494.28062933056276</v>
      </c>
      <c r="AE2240" s="7">
        <f t="shared" si="104"/>
        <v>0.53809629640304157</v>
      </c>
    </row>
    <row r="2241" spans="1:31" x14ac:dyDescent="0.45">
      <c r="A2241" t="s">
        <v>45</v>
      </c>
      <c r="B2241" t="s">
        <v>177</v>
      </c>
      <c r="C2241" t="s">
        <v>135</v>
      </c>
      <c r="D2241">
        <v>0.39079885922880742</v>
      </c>
      <c r="E2241">
        <v>0.38434487414753532</v>
      </c>
      <c r="F2241">
        <v>0.38085286770884152</v>
      </c>
      <c r="G2241">
        <v>0.38559522167408622</v>
      </c>
      <c r="H2241">
        <v>0.38890789539980852</v>
      </c>
      <c r="I2241">
        <v>0.40140638920106791</v>
      </c>
      <c r="J2241">
        <v>0.41742777451936619</v>
      </c>
      <c r="K2241">
        <v>0.41686287647350612</v>
      </c>
      <c r="L2241">
        <v>0.40504883586008777</v>
      </c>
      <c r="M2241">
        <v>0.40761428994842919</v>
      </c>
      <c r="N2241">
        <v>0.41685889130210668</v>
      </c>
      <c r="O2241">
        <v>0.42607161128458942</v>
      </c>
      <c r="P2241">
        <v>0.43523053145318069</v>
      </c>
      <c r="Q2241">
        <v>0.44160282052076583</v>
      </c>
      <c r="R2241">
        <v>0.4520907953510454</v>
      </c>
      <c r="S2241">
        <v>0.46016574889900919</v>
      </c>
      <c r="T2241">
        <v>0.48762457613348592</v>
      </c>
      <c r="U2241">
        <v>0.50913154988301057</v>
      </c>
      <c r="V2241">
        <v>0.51373641543497695</v>
      </c>
      <c r="W2241">
        <v>0.51373641543497695</v>
      </c>
      <c r="X2241">
        <v>0.5122449650387646</v>
      </c>
      <c r="Y2241">
        <v>0.50027052127652172</v>
      </c>
      <c r="Z2241">
        <v>0.44729663415760901</v>
      </c>
      <c r="AA2241">
        <v>0.40356635209952391</v>
      </c>
      <c r="AB2241" s="7">
        <f t="shared" si="102"/>
        <v>10.498487712431103</v>
      </c>
      <c r="AC2241">
        <f>INDEX(SHELF_days!$C$2:$C$289,MATCH(A2241&amp;"|"&amp;C2241,SHELF_days!$D$2:$D$289,0))</f>
        <v>89</v>
      </c>
      <c r="AD2241" s="8">
        <f t="shared" si="103"/>
        <v>934.36540640636815</v>
      </c>
      <c r="AE2241" s="7">
        <f t="shared" si="104"/>
        <v>0.51373641543497695</v>
      </c>
    </row>
    <row r="2242" spans="1:31" x14ac:dyDescent="0.45">
      <c r="A2242" t="s">
        <v>45</v>
      </c>
      <c r="B2242" t="s">
        <v>177</v>
      </c>
      <c r="C2242" t="s">
        <v>136</v>
      </c>
      <c r="D2242">
        <v>0.36610027666239842</v>
      </c>
      <c r="E2242">
        <v>0.36610027666239842</v>
      </c>
      <c r="F2242">
        <v>0.36405404442464739</v>
      </c>
      <c r="G2242">
        <v>0.36750740236455848</v>
      </c>
      <c r="H2242">
        <v>0.37333575385508611</v>
      </c>
      <c r="I2242">
        <v>0.38735653714815599</v>
      </c>
      <c r="J2242">
        <v>0.40180771128856629</v>
      </c>
      <c r="K2242">
        <v>0.38878753555975659</v>
      </c>
      <c r="L2242">
        <v>0.38493720856572178</v>
      </c>
      <c r="M2242">
        <v>0.38347960913503037</v>
      </c>
      <c r="N2242">
        <v>0.39505923736846338</v>
      </c>
      <c r="O2242">
        <v>0.4022094548845781</v>
      </c>
      <c r="P2242">
        <v>0.40487637756778022</v>
      </c>
      <c r="Q2242">
        <v>0.41267252239361157</v>
      </c>
      <c r="R2242">
        <v>0.42318128908928831</v>
      </c>
      <c r="S2242">
        <v>0.44894949165928683</v>
      </c>
      <c r="T2242">
        <v>0.47273421311349212</v>
      </c>
      <c r="U2242">
        <v>0.4986504264820214</v>
      </c>
      <c r="V2242">
        <v>0.5019223518301853</v>
      </c>
      <c r="W2242">
        <v>0.5019223518301853</v>
      </c>
      <c r="X2242">
        <v>0.5019223518301853</v>
      </c>
      <c r="Y2242">
        <v>0.48256704109329829</v>
      </c>
      <c r="Z2242">
        <v>0.42860107620967808</v>
      </c>
      <c r="AA2242">
        <v>0.37893083487050988</v>
      </c>
      <c r="AB2242" s="7">
        <f t="shared" ref="AB2242:AB2305" si="105">SUM(D2242:AA2242)</f>
        <v>10.037665375888883</v>
      </c>
      <c r="AC2242">
        <f>INDEX(SHELF_days!$C$2:$C$289,MATCH(A2242&amp;"|"&amp;C2242,SHELF_days!$D$2:$D$289,0))</f>
        <v>130</v>
      </c>
      <c r="AD2242" s="8">
        <f t="shared" ref="AD2242:AD2305" si="106">AB2242*AC2242</f>
        <v>1304.8964988655548</v>
      </c>
      <c r="AE2242" s="7">
        <f t="shared" ref="AE2242:AE2305" si="107">MAX(D2242:AA2242)</f>
        <v>0.5019223518301853</v>
      </c>
    </row>
    <row r="2243" spans="1:31" x14ac:dyDescent="0.45">
      <c r="A2243" t="s">
        <v>45</v>
      </c>
      <c r="B2243" t="s">
        <v>177</v>
      </c>
      <c r="C2243" t="s">
        <v>137</v>
      </c>
      <c r="D2243">
        <v>0.36405810634834318</v>
      </c>
      <c r="E2243">
        <v>0.35898406121431409</v>
      </c>
      <c r="F2243">
        <v>0.35994752101023819</v>
      </c>
      <c r="G2243">
        <v>0.35994752101023819</v>
      </c>
      <c r="H2243">
        <v>0.3611716972619276</v>
      </c>
      <c r="I2243">
        <v>0.37200532623093202</v>
      </c>
      <c r="J2243">
        <v>0.38678808161619688</v>
      </c>
      <c r="K2243">
        <v>0.38023708437742693</v>
      </c>
      <c r="L2243">
        <v>0.37840412858435679</v>
      </c>
      <c r="M2243">
        <v>0.37928156518421641</v>
      </c>
      <c r="N2243">
        <v>0.38276484290794222</v>
      </c>
      <c r="O2243">
        <v>0.40631667055665971</v>
      </c>
      <c r="P2243">
        <v>0.41043387306369278</v>
      </c>
      <c r="Q2243">
        <v>0.41280281953993492</v>
      </c>
      <c r="R2243">
        <v>0.42467931433200012</v>
      </c>
      <c r="S2243">
        <v>0.44565044609877791</v>
      </c>
      <c r="T2243">
        <v>0.46764723904940347</v>
      </c>
      <c r="U2243">
        <v>0.49094099710992711</v>
      </c>
      <c r="V2243">
        <v>0.49597666266417362</v>
      </c>
      <c r="W2243">
        <v>0.49597666266417362</v>
      </c>
      <c r="X2243">
        <v>0.49430648922673359</v>
      </c>
      <c r="Y2243">
        <v>0.47898906659208218</v>
      </c>
      <c r="Z2243">
        <v>0.43119193199098738</v>
      </c>
      <c r="AA2243">
        <v>0.37672998484556008</v>
      </c>
      <c r="AB2243" s="7">
        <f t="shared" si="105"/>
        <v>9.91523209348024</v>
      </c>
      <c r="AC2243">
        <f>INDEX(SHELF_days!$C$2:$C$289,MATCH(A2243&amp;"|"&amp;C2243,SHELF_days!$D$2:$D$289,0))</f>
        <v>67</v>
      </c>
      <c r="AD2243" s="8">
        <f t="shared" si="106"/>
        <v>664.32055026317607</v>
      </c>
      <c r="AE2243" s="7">
        <f t="shared" si="107"/>
        <v>0.49597666266417362</v>
      </c>
    </row>
    <row r="2244" spans="1:31" x14ac:dyDescent="0.45">
      <c r="A2244" t="s">
        <v>45</v>
      </c>
      <c r="B2244" t="s">
        <v>177</v>
      </c>
      <c r="C2244" t="s">
        <v>138</v>
      </c>
      <c r="D2244">
        <v>0.35911375772530391</v>
      </c>
      <c r="E2244">
        <v>0.35911375772530391</v>
      </c>
      <c r="F2244">
        <v>0.35911375772530391</v>
      </c>
      <c r="G2244">
        <v>0.35911375772530391</v>
      </c>
      <c r="H2244">
        <v>0.35911375772530391</v>
      </c>
      <c r="I2244">
        <v>0.35911375772530391</v>
      </c>
      <c r="J2244">
        <v>0.35911375772530391</v>
      </c>
      <c r="K2244">
        <v>0.35911375772530391</v>
      </c>
      <c r="L2244">
        <v>0.35911375772530391</v>
      </c>
      <c r="M2244">
        <v>0.36586218292559147</v>
      </c>
      <c r="N2244">
        <v>0.41065006542567067</v>
      </c>
      <c r="O2244">
        <v>0.45255617085758371</v>
      </c>
      <c r="P2244">
        <v>0.46799109550620038</v>
      </c>
      <c r="Q2244">
        <v>0.47296611943377048</v>
      </c>
      <c r="R2244">
        <v>0.49681836655182149</v>
      </c>
      <c r="S2244">
        <v>0.49681836655182149</v>
      </c>
      <c r="T2244">
        <v>0.49681836655182149</v>
      </c>
      <c r="U2244">
        <v>0.49681836655182149</v>
      </c>
      <c r="V2244">
        <v>0.49681836655182149</v>
      </c>
      <c r="W2244">
        <v>0.49681836655182149</v>
      </c>
      <c r="X2244">
        <v>0.49681836655182149</v>
      </c>
      <c r="Y2244">
        <v>0.48208646883631789</v>
      </c>
      <c r="Z2244">
        <v>0.41533057807045021</v>
      </c>
      <c r="AA2244">
        <v>0.36399694480125111</v>
      </c>
      <c r="AB2244" s="7">
        <f t="shared" si="105"/>
        <v>10.141192011247322</v>
      </c>
      <c r="AC2244">
        <f>INDEX(SHELF_days!$C$2:$C$289,MATCH(A2244&amp;"|"&amp;C2244,SHELF_days!$D$2:$D$289,0))</f>
        <v>28</v>
      </c>
      <c r="AD2244" s="8">
        <f t="shared" si="106"/>
        <v>283.95337631492498</v>
      </c>
      <c r="AE2244" s="7">
        <f t="shared" si="107"/>
        <v>0.49681836655182149</v>
      </c>
    </row>
    <row r="2245" spans="1:31" x14ac:dyDescent="0.45">
      <c r="A2245" t="s">
        <v>45</v>
      </c>
      <c r="B2245" t="s">
        <v>177</v>
      </c>
      <c r="C2245" t="s">
        <v>139</v>
      </c>
      <c r="D2245">
        <v>0.42489427779117711</v>
      </c>
      <c r="E2245">
        <v>0.42489427779117711</v>
      </c>
      <c r="F2245">
        <v>0.42489427779117711</v>
      </c>
      <c r="G2245">
        <v>0.42489427779117711</v>
      </c>
      <c r="H2245">
        <v>0.42489427779117711</v>
      </c>
      <c r="I2245">
        <v>0.48178245718956642</v>
      </c>
      <c r="J2245">
        <v>0.5007451836556962</v>
      </c>
      <c r="K2245">
        <v>0.5007451836556962</v>
      </c>
      <c r="L2245">
        <v>0.48178245718956642</v>
      </c>
      <c r="M2245">
        <v>0.44783448996897329</v>
      </c>
      <c r="N2245">
        <v>0.44385700425730679</v>
      </c>
      <c r="O2245">
        <v>0.44385700425730679</v>
      </c>
      <c r="P2245">
        <v>0.43308992510152172</v>
      </c>
      <c r="Q2245">
        <v>0.42489427779117711</v>
      </c>
      <c r="R2245">
        <v>0.42489427779117711</v>
      </c>
      <c r="S2245">
        <v>0.42489427779117711</v>
      </c>
      <c r="T2245">
        <v>0.53764459728016922</v>
      </c>
      <c r="U2245">
        <v>0.53867063658795578</v>
      </c>
      <c r="V2245">
        <v>0.53867063658795578</v>
      </c>
      <c r="W2245">
        <v>0.53867063658795578</v>
      </c>
      <c r="X2245">
        <v>0.53867063658795578</v>
      </c>
      <c r="Y2245">
        <v>0.52867625370099758</v>
      </c>
      <c r="Z2245">
        <v>0.46679721643510308</v>
      </c>
      <c r="AA2245">
        <v>0.44385700425730668</v>
      </c>
      <c r="AB2245" s="7">
        <f t="shared" si="105"/>
        <v>11.264505545630447</v>
      </c>
      <c r="AC2245">
        <f>INDEX(SHELF_days!$C$2:$C$289,MATCH(A2245&amp;"|"&amp;C2245,SHELF_days!$D$2:$D$289,0))</f>
        <v>7</v>
      </c>
      <c r="AD2245" s="8">
        <f t="shared" si="106"/>
        <v>78.851538819413136</v>
      </c>
      <c r="AE2245" s="7">
        <f t="shared" si="107"/>
        <v>0.53867063658795578</v>
      </c>
    </row>
    <row r="2246" spans="1:31" x14ac:dyDescent="0.45">
      <c r="A2246" t="s">
        <v>45</v>
      </c>
      <c r="B2246" t="s">
        <v>178</v>
      </c>
      <c r="C2246" t="s">
        <v>134</v>
      </c>
      <c r="D2246">
        <v>0.6167792797365429</v>
      </c>
      <c r="E2246">
        <v>0.60584851253515914</v>
      </c>
      <c r="F2246">
        <v>0.60277541717362959</v>
      </c>
      <c r="G2246">
        <v>0.60471953035976822</v>
      </c>
      <c r="H2246">
        <v>0.61208474252676326</v>
      </c>
      <c r="I2246">
        <v>0.62674901556141382</v>
      </c>
      <c r="J2246">
        <v>0.63397604501423332</v>
      </c>
      <c r="K2246">
        <v>0.63053911750633773</v>
      </c>
      <c r="L2246">
        <v>0.62495594784209985</v>
      </c>
      <c r="M2246">
        <v>0.62599783080669402</v>
      </c>
      <c r="N2246">
        <v>0.62599783080669402</v>
      </c>
      <c r="O2246">
        <v>0.62495594784209985</v>
      </c>
      <c r="P2246">
        <v>0.62495594784209985</v>
      </c>
      <c r="Q2246">
        <v>0.6243800640306294</v>
      </c>
      <c r="R2246">
        <v>0.6243800640306294</v>
      </c>
      <c r="S2246">
        <v>0.62835024451264365</v>
      </c>
      <c r="T2246">
        <v>0.63468129136663409</v>
      </c>
      <c r="U2246">
        <v>0.63707743843159126</v>
      </c>
      <c r="V2246">
        <v>0.63707743843159126</v>
      </c>
      <c r="W2246">
        <v>0.63707743843159126</v>
      </c>
      <c r="X2246">
        <v>0.63707743843159126</v>
      </c>
      <c r="Y2246">
        <v>0.63707743843159126</v>
      </c>
      <c r="Z2246">
        <v>0.63707743843159126</v>
      </c>
      <c r="AA2246">
        <v>0.63164788678470829</v>
      </c>
      <c r="AB2246" s="7">
        <f t="shared" si="105"/>
        <v>15.026239346868332</v>
      </c>
      <c r="AC2246">
        <f>INDEX(SHELF_days!$C$2:$C$289,MATCH(A2246&amp;"|"&amp;C2246,SHELF_days!$D$2:$D$289,0))</f>
        <v>44</v>
      </c>
      <c r="AD2246" s="8">
        <f t="shared" si="106"/>
        <v>661.15453126220655</v>
      </c>
      <c r="AE2246" s="7">
        <f t="shared" si="107"/>
        <v>0.63707743843159126</v>
      </c>
    </row>
    <row r="2247" spans="1:31" x14ac:dyDescent="0.45">
      <c r="A2247" t="s">
        <v>45</v>
      </c>
      <c r="B2247" t="s">
        <v>178</v>
      </c>
      <c r="C2247" t="s">
        <v>135</v>
      </c>
      <c r="D2247">
        <v>0.5591493702737923</v>
      </c>
      <c r="E2247">
        <v>0.54968881570022476</v>
      </c>
      <c r="F2247">
        <v>0.54833776728802408</v>
      </c>
      <c r="G2247">
        <v>0.54975221069542501</v>
      </c>
      <c r="H2247">
        <v>0.55470437046540932</v>
      </c>
      <c r="I2247">
        <v>0.58921008259925334</v>
      </c>
      <c r="J2247">
        <v>0.59312081878866685</v>
      </c>
      <c r="K2247">
        <v>0.57792301714948369</v>
      </c>
      <c r="L2247">
        <v>0.57170571377963508</v>
      </c>
      <c r="M2247">
        <v>0.57738507845832865</v>
      </c>
      <c r="N2247">
        <v>0.5799323628669153</v>
      </c>
      <c r="O2247">
        <v>0.58155398846877482</v>
      </c>
      <c r="P2247">
        <v>0.58727240078943943</v>
      </c>
      <c r="Q2247">
        <v>0.58555660146282607</v>
      </c>
      <c r="R2247">
        <v>0.58468514997083532</v>
      </c>
      <c r="S2247">
        <v>0.58738954371535279</v>
      </c>
      <c r="T2247">
        <v>0.61685397557871369</v>
      </c>
      <c r="U2247">
        <v>0.63577508472584887</v>
      </c>
      <c r="V2247">
        <v>0.63707743843159159</v>
      </c>
      <c r="W2247">
        <v>0.63707743843159159</v>
      </c>
      <c r="X2247">
        <v>0.63707743843159159</v>
      </c>
      <c r="Y2247">
        <v>0.63707743843159159</v>
      </c>
      <c r="Z2247">
        <v>0.62922518732321087</v>
      </c>
      <c r="AA2247">
        <v>0.58171706979700699</v>
      </c>
      <c r="AB2247" s="7">
        <f t="shared" si="105"/>
        <v>14.189248363623532</v>
      </c>
      <c r="AC2247">
        <f>INDEX(SHELF_days!$C$2:$C$289,MATCH(A2247&amp;"|"&amp;C2247,SHELF_days!$D$2:$D$289,0))</f>
        <v>89</v>
      </c>
      <c r="AD2247" s="8">
        <f t="shared" si="106"/>
        <v>1262.8431043624944</v>
      </c>
      <c r="AE2247" s="7">
        <f t="shared" si="107"/>
        <v>0.63707743843159159</v>
      </c>
    </row>
    <row r="2248" spans="1:31" x14ac:dyDescent="0.45">
      <c r="A2248" t="s">
        <v>45</v>
      </c>
      <c r="B2248" t="s">
        <v>178</v>
      </c>
      <c r="C2248" t="s">
        <v>136</v>
      </c>
      <c r="D2248">
        <v>0.6370774384315917</v>
      </c>
      <c r="E2248">
        <v>0.63294583357199441</v>
      </c>
      <c r="F2248">
        <v>0.61982525559987611</v>
      </c>
      <c r="G2248">
        <v>0.61753914948943922</v>
      </c>
      <c r="H2248">
        <v>0.61956050255478723</v>
      </c>
      <c r="I2248">
        <v>0.60640932010222737</v>
      </c>
      <c r="J2248">
        <v>0.5963321876851212</v>
      </c>
      <c r="K2248">
        <v>0.6027479555135401</v>
      </c>
      <c r="L2248">
        <v>0.62041791379255196</v>
      </c>
      <c r="M2248">
        <v>0.6306616706031728</v>
      </c>
      <c r="N2248">
        <v>0.6370774384315917</v>
      </c>
      <c r="O2248">
        <v>0.6370774384315917</v>
      </c>
      <c r="P2248">
        <v>0.6370774384315917</v>
      </c>
      <c r="Q2248">
        <v>0.6370774384315917</v>
      </c>
      <c r="R2248">
        <v>0.6370774384315917</v>
      </c>
      <c r="S2248">
        <v>0.6370774384315917</v>
      </c>
      <c r="T2248">
        <v>0.6370774384315917</v>
      </c>
      <c r="U2248">
        <v>0.6370774384315917</v>
      </c>
      <c r="V2248">
        <v>0.6370774384315917</v>
      </c>
      <c r="W2248">
        <v>0.6370774384315917</v>
      </c>
      <c r="X2248">
        <v>0.6370774384315917</v>
      </c>
      <c r="Y2248">
        <v>0.6370774384315917</v>
      </c>
      <c r="Z2248">
        <v>0.6370774384315917</v>
      </c>
      <c r="AA2248">
        <v>0.6370774384315917</v>
      </c>
      <c r="AB2248" s="7">
        <f t="shared" si="105"/>
        <v>15.10260136538658</v>
      </c>
      <c r="AC2248">
        <f>INDEX(SHELF_days!$C$2:$C$289,MATCH(A2248&amp;"|"&amp;C2248,SHELF_days!$D$2:$D$289,0))</f>
        <v>130</v>
      </c>
      <c r="AD2248" s="8">
        <f t="shared" si="106"/>
        <v>1963.3381775002554</v>
      </c>
      <c r="AE2248" s="7">
        <f t="shared" si="107"/>
        <v>0.6370774384315917</v>
      </c>
    </row>
    <row r="2249" spans="1:31" x14ac:dyDescent="0.45">
      <c r="A2249" t="s">
        <v>45</v>
      </c>
      <c r="B2249" t="s">
        <v>178</v>
      </c>
      <c r="C2249" t="s">
        <v>137</v>
      </c>
      <c r="D2249">
        <v>0.63707743843159226</v>
      </c>
      <c r="E2249">
        <v>0.63707743843159226</v>
      </c>
      <c r="F2249">
        <v>0.63707743843159226</v>
      </c>
      <c r="G2249">
        <v>0.63707743843159226</v>
      </c>
      <c r="H2249">
        <v>0.63707743843159226</v>
      </c>
      <c r="I2249">
        <v>0.63707743843159226</v>
      </c>
      <c r="J2249">
        <v>0.63707743843159226</v>
      </c>
      <c r="K2249">
        <v>0.62808574173533194</v>
      </c>
      <c r="L2249">
        <v>0.62989128662595095</v>
      </c>
      <c r="M2249">
        <v>0.63605411156918079</v>
      </c>
      <c r="N2249">
        <v>0.63707743843159226</v>
      </c>
      <c r="O2249">
        <v>0.63707743843159226</v>
      </c>
      <c r="P2249">
        <v>0.63707743843159226</v>
      </c>
      <c r="Q2249">
        <v>0.63707743843159226</v>
      </c>
      <c r="R2249">
        <v>0.63707743843159226</v>
      </c>
      <c r="S2249">
        <v>0.63707743843159226</v>
      </c>
      <c r="T2249">
        <v>0.63707743843159226</v>
      </c>
      <c r="U2249">
        <v>0.63707743843159226</v>
      </c>
      <c r="V2249">
        <v>0.63707743843159226</v>
      </c>
      <c r="W2249">
        <v>0.63707743843159226</v>
      </c>
      <c r="X2249">
        <v>0.63707743843159226</v>
      </c>
      <c r="Y2249">
        <v>0.63707743843159226</v>
      </c>
      <c r="Z2249">
        <v>0.63707743843159226</v>
      </c>
      <c r="AA2249">
        <v>0.63707743843159226</v>
      </c>
      <c r="AB2249" s="7">
        <f t="shared" si="105"/>
        <v>15.272657346993908</v>
      </c>
      <c r="AC2249">
        <f>INDEX(SHELF_days!$C$2:$C$289,MATCH(A2249&amp;"|"&amp;C2249,SHELF_days!$D$2:$D$289,0))</f>
        <v>67</v>
      </c>
      <c r="AD2249" s="8">
        <f t="shared" si="106"/>
        <v>1023.2680422485919</v>
      </c>
      <c r="AE2249" s="7">
        <f t="shared" si="107"/>
        <v>0.63707743843159226</v>
      </c>
    </row>
    <row r="2250" spans="1:31" x14ac:dyDescent="0.45">
      <c r="A2250" t="s">
        <v>45</v>
      </c>
      <c r="B2250" t="s">
        <v>178</v>
      </c>
      <c r="C2250" t="s">
        <v>138</v>
      </c>
      <c r="D2250">
        <v>0.63707743843159281</v>
      </c>
      <c r="E2250">
        <v>0.63707743843159281</v>
      </c>
      <c r="F2250">
        <v>0.31853871921579641</v>
      </c>
      <c r="G2250">
        <v>0.31853871921579641</v>
      </c>
      <c r="H2250">
        <v>0.31853871921579641</v>
      </c>
      <c r="I2250">
        <v>0.31853871921579641</v>
      </c>
      <c r="J2250">
        <v>0.31853871921579641</v>
      </c>
      <c r="K2250">
        <v>0.63707743843159281</v>
      </c>
      <c r="L2250">
        <v>0.63707743843159281</v>
      </c>
      <c r="M2250">
        <v>0.63707743843159281</v>
      </c>
      <c r="N2250">
        <v>0.63707743843159281</v>
      </c>
      <c r="O2250">
        <v>0.63707743843159281</v>
      </c>
      <c r="P2250">
        <v>0.63707743843159281</v>
      </c>
      <c r="Q2250">
        <v>0.63707743843159281</v>
      </c>
      <c r="R2250">
        <v>0.63707743843159281</v>
      </c>
      <c r="S2250">
        <v>0.63707743843159281</v>
      </c>
      <c r="T2250">
        <v>0.63707743843159281</v>
      </c>
      <c r="U2250">
        <v>0.63707743843159281</v>
      </c>
      <c r="V2250">
        <v>0.63707743843159281</v>
      </c>
      <c r="W2250">
        <v>0.63707743843159281</v>
      </c>
      <c r="X2250">
        <v>0.63707743843159281</v>
      </c>
      <c r="Y2250">
        <v>0.63707743843159281</v>
      </c>
      <c r="Z2250">
        <v>0.63707743843159281</v>
      </c>
      <c r="AA2250">
        <v>0.63707743843159281</v>
      </c>
      <c r="AB2250" s="7">
        <f t="shared" si="105"/>
        <v>13.697164926279246</v>
      </c>
      <c r="AC2250">
        <f>INDEX(SHELF_days!$C$2:$C$289,MATCH(A2250&amp;"|"&amp;C2250,SHELF_days!$D$2:$D$289,0))</f>
        <v>28</v>
      </c>
      <c r="AD2250" s="8">
        <f t="shared" si="106"/>
        <v>383.5206179358189</v>
      </c>
      <c r="AE2250" s="7">
        <f t="shared" si="107"/>
        <v>0.63707743843159281</v>
      </c>
    </row>
    <row r="2251" spans="1:31" x14ac:dyDescent="0.45">
      <c r="A2251" t="s">
        <v>45</v>
      </c>
      <c r="B2251" t="s">
        <v>178</v>
      </c>
      <c r="C2251" t="s">
        <v>139</v>
      </c>
      <c r="D2251">
        <v>0.63707743843159281</v>
      </c>
      <c r="E2251">
        <v>0.63707743843159281</v>
      </c>
      <c r="F2251">
        <v>0.63707743843159281</v>
      </c>
      <c r="G2251">
        <v>0.63707743843159281</v>
      </c>
      <c r="H2251">
        <v>0.63707743843159281</v>
      </c>
      <c r="I2251">
        <v>0.63707743843159281</v>
      </c>
      <c r="J2251">
        <v>0.63707743843159281</v>
      </c>
      <c r="K2251">
        <v>0.63707743843159281</v>
      </c>
      <c r="L2251">
        <v>0.63707743843159281</v>
      </c>
      <c r="M2251">
        <v>0.63707743843159281</v>
      </c>
      <c r="N2251">
        <v>0.63707743843159281</v>
      </c>
      <c r="O2251">
        <v>0.63707743843159281</v>
      </c>
      <c r="P2251">
        <v>0.63707743843159281</v>
      </c>
      <c r="Q2251">
        <v>0.63707743843159281</v>
      </c>
      <c r="R2251">
        <v>0.63707743843159281</v>
      </c>
      <c r="S2251">
        <v>0.63707743843159281</v>
      </c>
      <c r="T2251">
        <v>0.63707743843159281</v>
      </c>
      <c r="U2251">
        <v>0.63707743843159281</v>
      </c>
      <c r="V2251">
        <v>0.63707743843159281</v>
      </c>
      <c r="W2251">
        <v>0.63707743843159281</v>
      </c>
      <c r="X2251">
        <v>0.63707743843159281</v>
      </c>
      <c r="Y2251">
        <v>0.63707743843159281</v>
      </c>
      <c r="Z2251">
        <v>0.63707743843159281</v>
      </c>
      <c r="AA2251">
        <v>0.63707743843159281</v>
      </c>
      <c r="AB2251" s="7">
        <f t="shared" si="105"/>
        <v>15.289858522358228</v>
      </c>
      <c r="AC2251">
        <f>INDEX(SHELF_days!$C$2:$C$289,MATCH(A2251&amp;"|"&amp;C2251,SHELF_days!$D$2:$D$289,0))</f>
        <v>7</v>
      </c>
      <c r="AD2251" s="8">
        <f t="shared" si="106"/>
        <v>107.0290096565076</v>
      </c>
      <c r="AE2251" s="7">
        <f t="shared" si="107"/>
        <v>0.63707743843159281</v>
      </c>
    </row>
    <row r="2252" spans="1:31" x14ac:dyDescent="0.45">
      <c r="A2252" t="s">
        <v>45</v>
      </c>
      <c r="B2252" t="s">
        <v>179</v>
      </c>
      <c r="C2252" t="s">
        <v>134</v>
      </c>
      <c r="D2252">
        <v>3.0088676771483918E-7</v>
      </c>
      <c r="E2252">
        <v>3.0088676771483918E-7</v>
      </c>
      <c r="F2252">
        <v>3.0088676771483918E-7</v>
      </c>
      <c r="G2252">
        <v>3.0088676771483918E-7</v>
      </c>
      <c r="H2252">
        <v>3.0088676771483918E-7</v>
      </c>
      <c r="I2252">
        <v>3.0088676771483918E-7</v>
      </c>
      <c r="J2252">
        <v>3.0088676771483918E-7</v>
      </c>
      <c r="K2252">
        <v>3.0088676771483918E-7</v>
      </c>
      <c r="L2252">
        <v>3.0088676771483918E-7</v>
      </c>
      <c r="M2252">
        <v>3.0088676771483918E-7</v>
      </c>
      <c r="N2252">
        <v>3.0088676771483918E-7</v>
      </c>
      <c r="O2252">
        <v>3.0088676771483918E-7</v>
      </c>
      <c r="P2252">
        <v>3.0088676771483918E-7</v>
      </c>
      <c r="Q2252">
        <v>3.0088676771483918E-7</v>
      </c>
      <c r="R2252">
        <v>3.0088676771483918E-7</v>
      </c>
      <c r="S2252">
        <v>3.0088676771483918E-7</v>
      </c>
      <c r="T2252">
        <v>3.0088676771483918E-7</v>
      </c>
      <c r="U2252">
        <v>6.163355268760308E-3</v>
      </c>
      <c r="V2252">
        <v>2.1338046403688079E-2</v>
      </c>
      <c r="W2252">
        <v>1.7455632736126148E-2</v>
      </c>
      <c r="X2252">
        <v>6.163355268760308E-3</v>
      </c>
      <c r="Y2252">
        <v>3.0088676771483918E-7</v>
      </c>
      <c r="Z2252">
        <v>3.0088676771483918E-7</v>
      </c>
      <c r="AA2252">
        <v>3.0088676771483918E-7</v>
      </c>
      <c r="AB2252" s="7">
        <f t="shared" si="105"/>
        <v>5.1126407412689145E-2</v>
      </c>
      <c r="AC2252">
        <f>INDEX(SHELF_days!$C$2:$C$289,MATCH(A2252&amp;"|"&amp;C2252,SHELF_days!$D$2:$D$289,0))</f>
        <v>44</v>
      </c>
      <c r="AD2252" s="8">
        <f t="shared" si="106"/>
        <v>2.2495619261583224</v>
      </c>
      <c r="AE2252" s="7">
        <f t="shared" si="107"/>
        <v>2.1338046403688079E-2</v>
      </c>
    </row>
    <row r="2253" spans="1:31" x14ac:dyDescent="0.45">
      <c r="A2253" t="s">
        <v>45</v>
      </c>
      <c r="B2253" t="s">
        <v>179</v>
      </c>
      <c r="C2253" t="s">
        <v>135</v>
      </c>
      <c r="D2253">
        <v>4.2167775287896309E-2</v>
      </c>
      <c r="E2253">
        <v>4.2167775287896309E-2</v>
      </c>
      <c r="F2253">
        <v>4.2167775287896309E-2</v>
      </c>
      <c r="G2253">
        <v>4.2167775287896309E-2</v>
      </c>
      <c r="H2253">
        <v>4.2167775287896309E-2</v>
      </c>
      <c r="I2253">
        <v>4.2167775287896309E-2</v>
      </c>
      <c r="J2253">
        <v>4.5214678577870183E-2</v>
      </c>
      <c r="K2253">
        <v>4.5214678577870183E-2</v>
      </c>
      <c r="L2253">
        <v>4.5214678577870183E-2</v>
      </c>
      <c r="M2253">
        <v>4.5214678577870183E-2</v>
      </c>
      <c r="N2253">
        <v>4.592759691425715E-2</v>
      </c>
      <c r="O2253">
        <v>5.5371022877783067E-2</v>
      </c>
      <c r="P2253">
        <v>9.0380797181586453E-2</v>
      </c>
      <c r="Q2253">
        <v>0.16485114980312909</v>
      </c>
      <c r="R2253">
        <v>0.2390451094696418</v>
      </c>
      <c r="S2253">
        <v>0.3116596808216972</v>
      </c>
      <c r="T2253">
        <v>0.44006833797683759</v>
      </c>
      <c r="U2253">
        <v>0.6852069531396594</v>
      </c>
      <c r="V2253">
        <v>0.82412292977570334</v>
      </c>
      <c r="W2253">
        <v>0.60222983956885934</v>
      </c>
      <c r="X2253">
        <v>0.22633322713314169</v>
      </c>
      <c r="Y2253">
        <v>9.5487486064998392E-2</v>
      </c>
      <c r="Z2253">
        <v>5.0292850727826618E-2</v>
      </c>
      <c r="AA2253">
        <v>4.8261581867844038E-2</v>
      </c>
      <c r="AB2253" s="7">
        <f t="shared" si="105"/>
        <v>4.3131039293618239</v>
      </c>
      <c r="AC2253">
        <f>INDEX(SHELF_days!$C$2:$C$289,MATCH(A2253&amp;"|"&amp;C2253,SHELF_days!$D$2:$D$289,0))</f>
        <v>89</v>
      </c>
      <c r="AD2253" s="8">
        <f t="shared" si="106"/>
        <v>383.86624971320231</v>
      </c>
      <c r="AE2253" s="7">
        <f t="shared" si="107"/>
        <v>0.82412292977570334</v>
      </c>
    </row>
    <row r="2254" spans="1:31" x14ac:dyDescent="0.45">
      <c r="A2254" t="s">
        <v>45</v>
      </c>
      <c r="B2254" t="s">
        <v>179</v>
      </c>
      <c r="C2254" t="s">
        <v>136</v>
      </c>
      <c r="D2254">
        <v>7.1337027023320497E-3</v>
      </c>
      <c r="E2254">
        <v>7.1337027023320497E-3</v>
      </c>
      <c r="F2254">
        <v>7.1337027023320497E-3</v>
      </c>
      <c r="G2254">
        <v>7.1337027023320497E-3</v>
      </c>
      <c r="H2254">
        <v>7.1337027023320497E-3</v>
      </c>
      <c r="I2254">
        <v>7.1337027023320497E-3</v>
      </c>
      <c r="J2254">
        <v>7.1337027023320497E-3</v>
      </c>
      <c r="K2254">
        <v>7.1337027023320497E-3</v>
      </c>
      <c r="L2254">
        <v>7.1337027023320497E-3</v>
      </c>
      <c r="M2254">
        <v>7.1337027023320497E-3</v>
      </c>
      <c r="N2254">
        <v>7.1337027023320497E-3</v>
      </c>
      <c r="O2254">
        <v>8.5243406141662752E-3</v>
      </c>
      <c r="P2254">
        <v>1.027540303878691E-2</v>
      </c>
      <c r="Q2254">
        <v>1.6390605605729639E-2</v>
      </c>
      <c r="R2254">
        <v>2.5312614065996528E-2</v>
      </c>
      <c r="S2254">
        <v>3.4305205660017407E-2</v>
      </c>
      <c r="T2254">
        <v>4.929736362312874E-2</v>
      </c>
      <c r="U2254">
        <v>8.4318612115541411E-2</v>
      </c>
      <c r="V2254">
        <v>0.14612841252080391</v>
      </c>
      <c r="W2254">
        <v>0.1056977927989886</v>
      </c>
      <c r="X2254">
        <v>3.0926225852644849E-2</v>
      </c>
      <c r="Y2254">
        <v>1.119448554639225E-2</v>
      </c>
      <c r="Z2254">
        <v>8.0092339146423663E-3</v>
      </c>
      <c r="AA2254">
        <v>8.0092339146423663E-3</v>
      </c>
      <c r="AB2254" s="7">
        <f t="shared" si="105"/>
        <v>0.61686025899713381</v>
      </c>
      <c r="AC2254">
        <f>INDEX(SHELF_days!$C$2:$C$289,MATCH(A2254&amp;"|"&amp;C2254,SHELF_days!$D$2:$D$289,0))</f>
        <v>130</v>
      </c>
      <c r="AD2254" s="8">
        <f t="shared" si="106"/>
        <v>80.1918336696274</v>
      </c>
      <c r="AE2254" s="7">
        <f t="shared" si="107"/>
        <v>0.14612841252080391</v>
      </c>
    </row>
    <row r="2255" spans="1:31" x14ac:dyDescent="0.45">
      <c r="A2255" t="s">
        <v>45</v>
      </c>
      <c r="B2255" t="s">
        <v>179</v>
      </c>
      <c r="C2255" t="s">
        <v>137</v>
      </c>
      <c r="D2255">
        <v>2.8331953866673969E-2</v>
      </c>
      <c r="E2255">
        <v>2.8331953866673969E-2</v>
      </c>
      <c r="F2255">
        <v>2.8331953866673969E-2</v>
      </c>
      <c r="G2255">
        <v>2.8331953866673969E-2</v>
      </c>
      <c r="H2255">
        <v>2.8331953866673969E-2</v>
      </c>
      <c r="I2255">
        <v>2.8331953866673969E-2</v>
      </c>
      <c r="J2255">
        <v>2.8331953866673969E-2</v>
      </c>
      <c r="K2255">
        <v>2.8331953866673969E-2</v>
      </c>
      <c r="L2255">
        <v>2.8331953866673969E-2</v>
      </c>
      <c r="M2255">
        <v>2.8331953866673969E-2</v>
      </c>
      <c r="N2255">
        <v>2.8331953866673969E-2</v>
      </c>
      <c r="O2255">
        <v>3.6426711860932888E-2</v>
      </c>
      <c r="P2255">
        <v>4.913996928676144E-2</v>
      </c>
      <c r="Q2255">
        <v>0.1190585143091671</v>
      </c>
      <c r="R2255">
        <v>0.16572721266627691</v>
      </c>
      <c r="S2255">
        <v>0.19252907876821851</v>
      </c>
      <c r="T2255">
        <v>0.27974441409081169</v>
      </c>
      <c r="U2255">
        <v>0.37401716621041542</v>
      </c>
      <c r="V2255">
        <v>0.41476777475962751</v>
      </c>
      <c r="W2255">
        <v>0.2458268535965086</v>
      </c>
      <c r="X2255">
        <v>9.3381405797500552E-2</v>
      </c>
      <c r="Y2255">
        <v>3.7265909233987822E-2</v>
      </c>
      <c r="Z2255">
        <v>6.7459325486501536E-3</v>
      </c>
      <c r="AA2255">
        <v>4.0476798838971787E-3</v>
      </c>
      <c r="AB2255" s="7">
        <f t="shared" si="105"/>
        <v>2.3303301155461691</v>
      </c>
      <c r="AC2255">
        <f>INDEX(SHELF_days!$C$2:$C$289,MATCH(A2255&amp;"|"&amp;C2255,SHELF_days!$D$2:$D$289,0))</f>
        <v>67</v>
      </c>
      <c r="AD2255" s="8">
        <f t="shared" si="106"/>
        <v>156.13211774159333</v>
      </c>
      <c r="AE2255" s="7">
        <f t="shared" si="107"/>
        <v>0.41476777475962751</v>
      </c>
    </row>
    <row r="2256" spans="1:31" x14ac:dyDescent="0.45">
      <c r="A2256" t="s">
        <v>45</v>
      </c>
      <c r="B2256" t="s">
        <v>179</v>
      </c>
      <c r="C2256" t="s">
        <v>138</v>
      </c>
      <c r="D2256">
        <v>8.9673597860425447E-2</v>
      </c>
      <c r="E2256">
        <v>8.9673597860425447E-2</v>
      </c>
      <c r="F2256">
        <v>8.9673597860425447E-2</v>
      </c>
      <c r="G2256">
        <v>8.9673597860425447E-2</v>
      </c>
      <c r="H2256">
        <v>8.9673597860425447E-2</v>
      </c>
      <c r="I2256">
        <v>8.9673597860425447E-2</v>
      </c>
      <c r="J2256">
        <v>8.9673597860425447E-2</v>
      </c>
      <c r="K2256">
        <v>8.9673597860425447E-2</v>
      </c>
      <c r="L2256">
        <v>8.9673597860425447E-2</v>
      </c>
      <c r="M2256">
        <v>8.9673597860425447E-2</v>
      </c>
      <c r="N2256">
        <v>9.9874362456682436E-2</v>
      </c>
      <c r="O2256">
        <v>0.13075555616606199</v>
      </c>
      <c r="P2256">
        <v>0.32929046465124429</v>
      </c>
      <c r="Q2256">
        <v>0.45047248015565078</v>
      </c>
      <c r="R2256">
        <v>0.64916078359716789</v>
      </c>
      <c r="S2256">
        <v>0.90778467997745793</v>
      </c>
      <c r="T2256">
        <v>1</v>
      </c>
      <c r="U2256">
        <v>1</v>
      </c>
      <c r="V2256">
        <v>1</v>
      </c>
      <c r="W2256">
        <v>1</v>
      </c>
      <c r="X2256">
        <v>0.63490202515605665</v>
      </c>
      <c r="Y2256">
        <v>0.1990023667389694</v>
      </c>
      <c r="Z2256">
        <v>0.124347830490081</v>
      </c>
      <c r="AA2256">
        <v>0.124347830490081</v>
      </c>
      <c r="AB2256" s="7">
        <f t="shared" si="105"/>
        <v>8.5466743584837079</v>
      </c>
      <c r="AC2256">
        <f>INDEX(SHELF_days!$C$2:$C$289,MATCH(A2256&amp;"|"&amp;C2256,SHELF_days!$D$2:$D$289,0))</f>
        <v>28</v>
      </c>
      <c r="AD2256" s="8">
        <f t="shared" si="106"/>
        <v>239.30688203754383</v>
      </c>
      <c r="AE2256" s="7">
        <f t="shared" si="107"/>
        <v>1</v>
      </c>
    </row>
    <row r="2257" spans="1:31" x14ac:dyDescent="0.45">
      <c r="A2257" t="s">
        <v>45</v>
      </c>
      <c r="B2257" t="s">
        <v>179</v>
      </c>
      <c r="C2257" t="s">
        <v>139</v>
      </c>
      <c r="D2257">
        <v>3.0088676771483918E-7</v>
      </c>
      <c r="E2257">
        <v>3.0088676771483918E-7</v>
      </c>
      <c r="F2257">
        <v>3.0088676771483918E-7</v>
      </c>
      <c r="G2257">
        <v>3.0088676771483918E-7</v>
      </c>
      <c r="H2257">
        <v>3.0088676771483918E-7</v>
      </c>
      <c r="I2257">
        <v>1.6260166258245039E-2</v>
      </c>
      <c r="J2257">
        <v>4.8500997080591163E-2</v>
      </c>
      <c r="K2257">
        <v>4.8500997080591163E-2</v>
      </c>
      <c r="L2257">
        <v>3.0088676771483918E-7</v>
      </c>
      <c r="M2257">
        <v>3.0088676771483918E-7</v>
      </c>
      <c r="N2257">
        <v>3.0088676771483918E-7</v>
      </c>
      <c r="O2257">
        <v>3.0088676771483918E-7</v>
      </c>
      <c r="P2257">
        <v>3.0088676771483918E-7</v>
      </c>
      <c r="Q2257">
        <v>3.0088676771483918E-7</v>
      </c>
      <c r="R2257">
        <v>3.0088676771483918E-7</v>
      </c>
      <c r="S2257">
        <v>3.0088676771483918E-7</v>
      </c>
      <c r="T2257">
        <v>3.0088676771483918E-7</v>
      </c>
      <c r="U2257">
        <v>3.0088676771483918E-7</v>
      </c>
      <c r="V2257">
        <v>3.0088676771483918E-7</v>
      </c>
      <c r="W2257">
        <v>3.0088676771483918E-7</v>
      </c>
      <c r="X2257">
        <v>3.0088676771483918E-7</v>
      </c>
      <c r="Y2257">
        <v>3.0088676771483918E-7</v>
      </c>
      <c r="Z2257">
        <v>3.0088676771483918E-7</v>
      </c>
      <c r="AA2257">
        <v>3.0088676771483918E-7</v>
      </c>
      <c r="AB2257" s="7">
        <f t="shared" si="105"/>
        <v>0.1132684790415493</v>
      </c>
      <c r="AC2257">
        <f>INDEX(SHELF_days!$C$2:$C$289,MATCH(A2257&amp;"|"&amp;C2257,SHELF_days!$D$2:$D$289,0))</f>
        <v>7</v>
      </c>
      <c r="AD2257" s="8">
        <f t="shared" si="106"/>
        <v>0.79287935329084513</v>
      </c>
      <c r="AE2257" s="7">
        <f t="shared" si="107"/>
        <v>4.8500997080591163E-2</v>
      </c>
    </row>
    <row r="2258" spans="1:31" x14ac:dyDescent="0.45">
      <c r="A2258" t="s">
        <v>45</v>
      </c>
      <c r="B2258" t="s">
        <v>180</v>
      </c>
      <c r="C2258" t="s">
        <v>134</v>
      </c>
      <c r="D2258">
        <v>0.8</v>
      </c>
      <c r="E2258">
        <v>0.8</v>
      </c>
      <c r="F2258">
        <v>0.8</v>
      </c>
      <c r="G2258">
        <v>0.8</v>
      </c>
      <c r="H2258">
        <v>0.8</v>
      </c>
      <c r="I2258">
        <v>0.8</v>
      </c>
      <c r="J2258">
        <v>0.8</v>
      </c>
      <c r="K2258">
        <v>0.8</v>
      </c>
      <c r="L2258">
        <v>0.8</v>
      </c>
      <c r="M2258">
        <v>0.8</v>
      </c>
      <c r="N2258">
        <v>0.8</v>
      </c>
      <c r="O2258">
        <v>0.8</v>
      </c>
      <c r="P2258">
        <v>0.8</v>
      </c>
      <c r="Q2258">
        <v>0.8</v>
      </c>
      <c r="R2258">
        <v>0.8</v>
      </c>
      <c r="S2258">
        <v>0.8</v>
      </c>
      <c r="T2258">
        <v>0.8</v>
      </c>
      <c r="U2258">
        <v>0.8</v>
      </c>
      <c r="V2258">
        <v>0.8</v>
      </c>
      <c r="W2258">
        <v>0.8</v>
      </c>
      <c r="X2258">
        <v>0.8</v>
      </c>
      <c r="Y2258">
        <v>0.8</v>
      </c>
      <c r="Z2258">
        <v>0.8</v>
      </c>
      <c r="AA2258">
        <v>0.8</v>
      </c>
      <c r="AB2258" s="7">
        <f t="shared" si="105"/>
        <v>19.200000000000006</v>
      </c>
      <c r="AC2258">
        <f>INDEX(SHELF_days!$C$2:$C$289,MATCH(A2258&amp;"|"&amp;C2258,SHELF_days!$D$2:$D$289,0))</f>
        <v>44</v>
      </c>
      <c r="AD2258" s="8">
        <f t="shared" si="106"/>
        <v>844.8000000000003</v>
      </c>
      <c r="AE2258" s="7">
        <f t="shared" si="107"/>
        <v>0.8</v>
      </c>
    </row>
    <row r="2259" spans="1:31" x14ac:dyDescent="0.45">
      <c r="A2259" t="s">
        <v>45</v>
      </c>
      <c r="B2259" t="s">
        <v>180</v>
      </c>
      <c r="C2259" t="s">
        <v>135</v>
      </c>
      <c r="D2259">
        <v>0.8</v>
      </c>
      <c r="E2259">
        <v>0.8</v>
      </c>
      <c r="F2259">
        <v>0.8</v>
      </c>
      <c r="G2259">
        <v>0.8</v>
      </c>
      <c r="H2259">
        <v>0.8</v>
      </c>
      <c r="I2259">
        <v>0.8</v>
      </c>
      <c r="J2259">
        <v>0.8</v>
      </c>
      <c r="K2259">
        <v>0.8</v>
      </c>
      <c r="L2259">
        <v>0.8</v>
      </c>
      <c r="M2259">
        <v>0.8</v>
      </c>
      <c r="N2259">
        <v>0.8</v>
      </c>
      <c r="O2259">
        <v>0.8</v>
      </c>
      <c r="P2259">
        <v>0.8</v>
      </c>
      <c r="Q2259">
        <v>0.8</v>
      </c>
      <c r="R2259">
        <v>0.8</v>
      </c>
      <c r="S2259">
        <v>0.8</v>
      </c>
      <c r="T2259">
        <v>0.8</v>
      </c>
      <c r="U2259">
        <v>0.8</v>
      </c>
      <c r="V2259">
        <v>0.8</v>
      </c>
      <c r="W2259">
        <v>0.8</v>
      </c>
      <c r="X2259">
        <v>0.8</v>
      </c>
      <c r="Y2259">
        <v>0.8</v>
      </c>
      <c r="Z2259">
        <v>0.8</v>
      </c>
      <c r="AA2259">
        <v>0.8</v>
      </c>
      <c r="AB2259" s="7">
        <f t="shared" si="105"/>
        <v>19.200000000000006</v>
      </c>
      <c r="AC2259">
        <f>INDEX(SHELF_days!$C$2:$C$289,MATCH(A2259&amp;"|"&amp;C2259,SHELF_days!$D$2:$D$289,0))</f>
        <v>89</v>
      </c>
      <c r="AD2259" s="8">
        <f t="shared" si="106"/>
        <v>1708.8000000000006</v>
      </c>
      <c r="AE2259" s="7">
        <f t="shared" si="107"/>
        <v>0.8</v>
      </c>
    </row>
    <row r="2260" spans="1:31" x14ac:dyDescent="0.45">
      <c r="A2260" t="s">
        <v>45</v>
      </c>
      <c r="B2260" t="s">
        <v>180</v>
      </c>
      <c r="C2260" t="s">
        <v>136</v>
      </c>
      <c r="D2260">
        <v>0.8</v>
      </c>
      <c r="E2260">
        <v>0.8</v>
      </c>
      <c r="F2260">
        <v>0.8</v>
      </c>
      <c r="G2260">
        <v>0.8</v>
      </c>
      <c r="H2260">
        <v>0.8</v>
      </c>
      <c r="I2260">
        <v>0.8</v>
      </c>
      <c r="J2260">
        <v>0.8</v>
      </c>
      <c r="K2260">
        <v>0.8</v>
      </c>
      <c r="L2260">
        <v>0.8</v>
      </c>
      <c r="M2260">
        <v>0.8</v>
      </c>
      <c r="N2260">
        <v>0.8</v>
      </c>
      <c r="O2260">
        <v>0.8</v>
      </c>
      <c r="P2260">
        <v>0.8</v>
      </c>
      <c r="Q2260">
        <v>0.8</v>
      </c>
      <c r="R2260">
        <v>0.8</v>
      </c>
      <c r="S2260">
        <v>0.8</v>
      </c>
      <c r="T2260">
        <v>0.8</v>
      </c>
      <c r="U2260">
        <v>0.8</v>
      </c>
      <c r="V2260">
        <v>0.8</v>
      </c>
      <c r="W2260">
        <v>0.8</v>
      </c>
      <c r="X2260">
        <v>0.8</v>
      </c>
      <c r="Y2260">
        <v>0.8</v>
      </c>
      <c r="Z2260">
        <v>0.8</v>
      </c>
      <c r="AA2260">
        <v>0.8</v>
      </c>
      <c r="AB2260" s="7">
        <f t="shared" si="105"/>
        <v>19.200000000000006</v>
      </c>
      <c r="AC2260">
        <f>INDEX(SHELF_days!$C$2:$C$289,MATCH(A2260&amp;"|"&amp;C2260,SHELF_days!$D$2:$D$289,0))</f>
        <v>130</v>
      </c>
      <c r="AD2260" s="8">
        <f t="shared" si="106"/>
        <v>2496.0000000000009</v>
      </c>
      <c r="AE2260" s="7">
        <f t="shared" si="107"/>
        <v>0.8</v>
      </c>
    </row>
    <row r="2261" spans="1:31" x14ac:dyDescent="0.45">
      <c r="A2261" t="s">
        <v>45</v>
      </c>
      <c r="B2261" t="s">
        <v>180</v>
      </c>
      <c r="C2261" t="s">
        <v>137</v>
      </c>
      <c r="D2261">
        <v>0.8</v>
      </c>
      <c r="E2261">
        <v>0.8</v>
      </c>
      <c r="F2261">
        <v>0.8</v>
      </c>
      <c r="G2261">
        <v>0.8</v>
      </c>
      <c r="H2261">
        <v>0.8</v>
      </c>
      <c r="I2261">
        <v>0.8</v>
      </c>
      <c r="J2261">
        <v>0.8</v>
      </c>
      <c r="K2261">
        <v>0.8</v>
      </c>
      <c r="L2261">
        <v>0.8</v>
      </c>
      <c r="M2261">
        <v>0.8</v>
      </c>
      <c r="N2261">
        <v>0.8</v>
      </c>
      <c r="O2261">
        <v>0.8</v>
      </c>
      <c r="P2261">
        <v>0.8</v>
      </c>
      <c r="Q2261">
        <v>0.8</v>
      </c>
      <c r="R2261">
        <v>0.8</v>
      </c>
      <c r="S2261">
        <v>0.8</v>
      </c>
      <c r="T2261">
        <v>0.8</v>
      </c>
      <c r="U2261">
        <v>0.8</v>
      </c>
      <c r="V2261">
        <v>0.8</v>
      </c>
      <c r="W2261">
        <v>0.8</v>
      </c>
      <c r="X2261">
        <v>0.8</v>
      </c>
      <c r="Y2261">
        <v>0.8</v>
      </c>
      <c r="Z2261">
        <v>0.8</v>
      </c>
      <c r="AA2261">
        <v>0.8</v>
      </c>
      <c r="AB2261" s="7">
        <f t="shared" si="105"/>
        <v>19.200000000000006</v>
      </c>
      <c r="AC2261">
        <f>INDEX(SHELF_days!$C$2:$C$289,MATCH(A2261&amp;"|"&amp;C2261,SHELF_days!$D$2:$D$289,0))</f>
        <v>67</v>
      </c>
      <c r="AD2261" s="8">
        <f t="shared" si="106"/>
        <v>1286.4000000000003</v>
      </c>
      <c r="AE2261" s="7">
        <f t="shared" si="107"/>
        <v>0.8</v>
      </c>
    </row>
    <row r="2262" spans="1:31" x14ac:dyDescent="0.45">
      <c r="A2262" t="s">
        <v>45</v>
      </c>
      <c r="B2262" t="s">
        <v>180</v>
      </c>
      <c r="C2262" t="s">
        <v>138</v>
      </c>
      <c r="D2262">
        <v>0.8</v>
      </c>
      <c r="E2262">
        <v>0.8</v>
      </c>
      <c r="F2262">
        <v>0.8</v>
      </c>
      <c r="G2262">
        <v>0.8</v>
      </c>
      <c r="H2262">
        <v>0.8</v>
      </c>
      <c r="I2262">
        <v>0.8</v>
      </c>
      <c r="J2262">
        <v>0.8</v>
      </c>
      <c r="K2262">
        <v>0.8</v>
      </c>
      <c r="L2262">
        <v>0.8</v>
      </c>
      <c r="M2262">
        <v>0.8</v>
      </c>
      <c r="N2262">
        <v>0.8</v>
      </c>
      <c r="O2262">
        <v>0.8</v>
      </c>
      <c r="P2262">
        <v>0.8</v>
      </c>
      <c r="Q2262">
        <v>0.8</v>
      </c>
      <c r="R2262">
        <v>0.8</v>
      </c>
      <c r="S2262">
        <v>0.8</v>
      </c>
      <c r="T2262">
        <v>0.8</v>
      </c>
      <c r="U2262">
        <v>0.8</v>
      </c>
      <c r="V2262">
        <v>0.8</v>
      </c>
      <c r="W2262">
        <v>0.8</v>
      </c>
      <c r="X2262">
        <v>0.8</v>
      </c>
      <c r="Y2262">
        <v>0.8</v>
      </c>
      <c r="Z2262">
        <v>0.8</v>
      </c>
      <c r="AA2262">
        <v>0.8</v>
      </c>
      <c r="AB2262" s="7">
        <f t="shared" si="105"/>
        <v>19.200000000000006</v>
      </c>
      <c r="AC2262">
        <f>INDEX(SHELF_days!$C$2:$C$289,MATCH(A2262&amp;"|"&amp;C2262,SHELF_days!$D$2:$D$289,0))</f>
        <v>28</v>
      </c>
      <c r="AD2262" s="8">
        <f t="shared" si="106"/>
        <v>537.60000000000014</v>
      </c>
      <c r="AE2262" s="7">
        <f t="shared" si="107"/>
        <v>0.8</v>
      </c>
    </row>
    <row r="2263" spans="1:31" x14ac:dyDescent="0.45">
      <c r="A2263" t="s">
        <v>45</v>
      </c>
      <c r="B2263" t="s">
        <v>180</v>
      </c>
      <c r="C2263" t="s">
        <v>139</v>
      </c>
      <c r="D2263">
        <v>0.8</v>
      </c>
      <c r="E2263">
        <v>0.8</v>
      </c>
      <c r="F2263">
        <v>0.8</v>
      </c>
      <c r="G2263">
        <v>0.8</v>
      </c>
      <c r="H2263">
        <v>0.8</v>
      </c>
      <c r="I2263">
        <v>0.8</v>
      </c>
      <c r="J2263">
        <v>0.8</v>
      </c>
      <c r="K2263">
        <v>0.8</v>
      </c>
      <c r="L2263">
        <v>0.8</v>
      </c>
      <c r="M2263">
        <v>0.8</v>
      </c>
      <c r="N2263">
        <v>0.8</v>
      </c>
      <c r="O2263">
        <v>0.8</v>
      </c>
      <c r="P2263">
        <v>0.8</v>
      </c>
      <c r="Q2263">
        <v>0.8</v>
      </c>
      <c r="R2263">
        <v>0.8</v>
      </c>
      <c r="S2263">
        <v>0.8</v>
      </c>
      <c r="T2263">
        <v>0.8</v>
      </c>
      <c r="U2263">
        <v>0.8</v>
      </c>
      <c r="V2263">
        <v>0.8</v>
      </c>
      <c r="W2263">
        <v>0.8</v>
      </c>
      <c r="X2263">
        <v>0.8</v>
      </c>
      <c r="Y2263">
        <v>0.8</v>
      </c>
      <c r="Z2263">
        <v>0.8</v>
      </c>
      <c r="AA2263">
        <v>0.8</v>
      </c>
      <c r="AB2263" s="7">
        <f t="shared" si="105"/>
        <v>19.200000000000006</v>
      </c>
      <c r="AC2263">
        <f>INDEX(SHELF_days!$C$2:$C$289,MATCH(A2263&amp;"|"&amp;C2263,SHELF_days!$D$2:$D$289,0))</f>
        <v>7</v>
      </c>
      <c r="AD2263" s="8">
        <f t="shared" si="106"/>
        <v>134.40000000000003</v>
      </c>
      <c r="AE2263" s="7">
        <f t="shared" si="107"/>
        <v>0.8</v>
      </c>
    </row>
    <row r="2264" spans="1:31" x14ac:dyDescent="0.45">
      <c r="A2264" t="s">
        <v>45</v>
      </c>
      <c r="B2264" t="s">
        <v>181</v>
      </c>
      <c r="C2264" t="s">
        <v>134</v>
      </c>
      <c r="D2264">
        <v>0.6379999999999999</v>
      </c>
      <c r="E2264">
        <v>0.6379999999999999</v>
      </c>
      <c r="F2264">
        <v>0.6379999999999999</v>
      </c>
      <c r="G2264">
        <v>0.6379999999999999</v>
      </c>
      <c r="H2264">
        <v>0.6379999999999999</v>
      </c>
      <c r="I2264">
        <v>0.6379999999999999</v>
      </c>
      <c r="J2264">
        <v>0.6379999999999999</v>
      </c>
      <c r="K2264">
        <v>0.6379999999999999</v>
      </c>
      <c r="L2264">
        <v>0.6379999999999999</v>
      </c>
      <c r="M2264">
        <v>0.6379999999999999</v>
      </c>
      <c r="N2264">
        <v>0.6379999999999999</v>
      </c>
      <c r="O2264">
        <v>0.6379999999999999</v>
      </c>
      <c r="P2264">
        <v>0.6379999999999999</v>
      </c>
      <c r="Q2264">
        <v>0.6379999999999999</v>
      </c>
      <c r="R2264">
        <v>0.6379999999999999</v>
      </c>
      <c r="S2264">
        <v>0.6379999999999999</v>
      </c>
      <c r="T2264">
        <v>0.6379999999999999</v>
      </c>
      <c r="U2264">
        <v>0.6379999999999999</v>
      </c>
      <c r="V2264">
        <v>0.6379999999999999</v>
      </c>
      <c r="W2264">
        <v>0.6379999999999999</v>
      </c>
      <c r="X2264">
        <v>0.6379999999999999</v>
      </c>
      <c r="Y2264">
        <v>0.6379999999999999</v>
      </c>
      <c r="Z2264">
        <v>0.6379999999999999</v>
      </c>
      <c r="AA2264">
        <v>0.6379999999999999</v>
      </c>
      <c r="AB2264" s="7">
        <f t="shared" si="105"/>
        <v>15.311999999999998</v>
      </c>
      <c r="AC2264">
        <f>INDEX(SHELF_days!$C$2:$C$289,MATCH(A2264&amp;"|"&amp;C2264,SHELF_days!$D$2:$D$289,0))</f>
        <v>44</v>
      </c>
      <c r="AD2264" s="8">
        <f t="shared" si="106"/>
        <v>673.72799999999984</v>
      </c>
      <c r="AE2264" s="7">
        <f t="shared" si="107"/>
        <v>0.6379999999999999</v>
      </c>
    </row>
    <row r="2265" spans="1:31" x14ac:dyDescent="0.45">
      <c r="A2265" t="s">
        <v>45</v>
      </c>
      <c r="B2265" t="s">
        <v>181</v>
      </c>
      <c r="C2265" t="s">
        <v>135</v>
      </c>
      <c r="D2265">
        <v>0.6379999999999999</v>
      </c>
      <c r="E2265">
        <v>0.6379999999999999</v>
      </c>
      <c r="F2265">
        <v>0.6379999999999999</v>
      </c>
      <c r="G2265">
        <v>0.6379999999999999</v>
      </c>
      <c r="H2265">
        <v>0.6379999999999999</v>
      </c>
      <c r="I2265">
        <v>0.6379999999999999</v>
      </c>
      <c r="J2265">
        <v>0.6379999999999999</v>
      </c>
      <c r="K2265">
        <v>0.6379999999999999</v>
      </c>
      <c r="L2265">
        <v>0.6379999999999999</v>
      </c>
      <c r="M2265">
        <v>0.6379999999999999</v>
      </c>
      <c r="N2265">
        <v>0.6379999999999999</v>
      </c>
      <c r="O2265">
        <v>0.6379999999999999</v>
      </c>
      <c r="P2265">
        <v>0.6379999999999999</v>
      </c>
      <c r="Q2265">
        <v>0.6379999999999999</v>
      </c>
      <c r="R2265">
        <v>0.6379999999999999</v>
      </c>
      <c r="S2265">
        <v>0.6379999999999999</v>
      </c>
      <c r="T2265">
        <v>0.6379999999999999</v>
      </c>
      <c r="U2265">
        <v>0.6379999999999999</v>
      </c>
      <c r="V2265">
        <v>0.6379999999999999</v>
      </c>
      <c r="W2265">
        <v>0.6379999999999999</v>
      </c>
      <c r="X2265">
        <v>0.6379999999999999</v>
      </c>
      <c r="Y2265">
        <v>0.6379999999999999</v>
      </c>
      <c r="Z2265">
        <v>0.6379999999999999</v>
      </c>
      <c r="AA2265">
        <v>0.6379999999999999</v>
      </c>
      <c r="AB2265" s="7">
        <f t="shared" si="105"/>
        <v>15.311999999999998</v>
      </c>
      <c r="AC2265">
        <f>INDEX(SHELF_days!$C$2:$C$289,MATCH(A2265&amp;"|"&amp;C2265,SHELF_days!$D$2:$D$289,0))</f>
        <v>89</v>
      </c>
      <c r="AD2265" s="8">
        <f t="shared" si="106"/>
        <v>1362.7679999999998</v>
      </c>
      <c r="AE2265" s="7">
        <f t="shared" si="107"/>
        <v>0.6379999999999999</v>
      </c>
    </row>
    <row r="2266" spans="1:31" x14ac:dyDescent="0.45">
      <c r="A2266" t="s">
        <v>45</v>
      </c>
      <c r="B2266" t="s">
        <v>181</v>
      </c>
      <c r="C2266" t="s">
        <v>136</v>
      </c>
      <c r="D2266">
        <v>0.6379999999999999</v>
      </c>
      <c r="E2266">
        <v>0.6379999999999999</v>
      </c>
      <c r="F2266">
        <v>0.6379999999999999</v>
      </c>
      <c r="G2266">
        <v>0.6379999999999999</v>
      </c>
      <c r="H2266">
        <v>0.6379999999999999</v>
      </c>
      <c r="I2266">
        <v>0.6379999999999999</v>
      </c>
      <c r="J2266">
        <v>0.6379999999999999</v>
      </c>
      <c r="K2266">
        <v>0.6379999999999999</v>
      </c>
      <c r="L2266">
        <v>0.6379999999999999</v>
      </c>
      <c r="M2266">
        <v>0.6379999999999999</v>
      </c>
      <c r="N2266">
        <v>0.6379999999999999</v>
      </c>
      <c r="O2266">
        <v>0.6379999999999999</v>
      </c>
      <c r="P2266">
        <v>0.6379999999999999</v>
      </c>
      <c r="Q2266">
        <v>0.6379999999999999</v>
      </c>
      <c r="R2266">
        <v>0.6379999999999999</v>
      </c>
      <c r="S2266">
        <v>0.6379999999999999</v>
      </c>
      <c r="T2266">
        <v>0.6379999999999999</v>
      </c>
      <c r="U2266">
        <v>0.6379999999999999</v>
      </c>
      <c r="V2266">
        <v>0.6379999999999999</v>
      </c>
      <c r="W2266">
        <v>0.6379999999999999</v>
      </c>
      <c r="X2266">
        <v>0.6379999999999999</v>
      </c>
      <c r="Y2266">
        <v>0.6379999999999999</v>
      </c>
      <c r="Z2266">
        <v>0.6379999999999999</v>
      </c>
      <c r="AA2266">
        <v>0.6379999999999999</v>
      </c>
      <c r="AB2266" s="7">
        <f t="shared" si="105"/>
        <v>15.311999999999998</v>
      </c>
      <c r="AC2266">
        <f>INDEX(SHELF_days!$C$2:$C$289,MATCH(A2266&amp;"|"&amp;C2266,SHELF_days!$D$2:$D$289,0))</f>
        <v>130</v>
      </c>
      <c r="AD2266" s="8">
        <f t="shared" si="106"/>
        <v>1990.5599999999997</v>
      </c>
      <c r="AE2266" s="7">
        <f t="shared" si="107"/>
        <v>0.6379999999999999</v>
      </c>
    </row>
    <row r="2267" spans="1:31" x14ac:dyDescent="0.45">
      <c r="A2267" t="s">
        <v>45</v>
      </c>
      <c r="B2267" t="s">
        <v>181</v>
      </c>
      <c r="C2267" t="s">
        <v>137</v>
      </c>
      <c r="D2267">
        <v>0.6379999999999999</v>
      </c>
      <c r="E2267">
        <v>0.6379999999999999</v>
      </c>
      <c r="F2267">
        <v>0.6379999999999999</v>
      </c>
      <c r="G2267">
        <v>0.6379999999999999</v>
      </c>
      <c r="H2267">
        <v>0.6379999999999999</v>
      </c>
      <c r="I2267">
        <v>0.6379999999999999</v>
      </c>
      <c r="J2267">
        <v>0.6379999999999999</v>
      </c>
      <c r="K2267">
        <v>0.6379999999999999</v>
      </c>
      <c r="L2267">
        <v>0.6379999999999999</v>
      </c>
      <c r="M2267">
        <v>0.6379999999999999</v>
      </c>
      <c r="N2267">
        <v>0.6379999999999999</v>
      </c>
      <c r="O2267">
        <v>0.6379999999999999</v>
      </c>
      <c r="P2267">
        <v>0.6379999999999999</v>
      </c>
      <c r="Q2267">
        <v>0.6379999999999999</v>
      </c>
      <c r="R2267">
        <v>0.6379999999999999</v>
      </c>
      <c r="S2267">
        <v>0.6379999999999999</v>
      </c>
      <c r="T2267">
        <v>0.6379999999999999</v>
      </c>
      <c r="U2267">
        <v>0.6379999999999999</v>
      </c>
      <c r="V2267">
        <v>0.6379999999999999</v>
      </c>
      <c r="W2267">
        <v>0.6379999999999999</v>
      </c>
      <c r="X2267">
        <v>0.6379999999999999</v>
      </c>
      <c r="Y2267">
        <v>0.6379999999999999</v>
      </c>
      <c r="Z2267">
        <v>0.6379999999999999</v>
      </c>
      <c r="AA2267">
        <v>0.6379999999999999</v>
      </c>
      <c r="AB2267" s="7">
        <f t="shared" si="105"/>
        <v>15.311999999999998</v>
      </c>
      <c r="AC2267">
        <f>INDEX(SHELF_days!$C$2:$C$289,MATCH(A2267&amp;"|"&amp;C2267,SHELF_days!$D$2:$D$289,0))</f>
        <v>67</v>
      </c>
      <c r="AD2267" s="8">
        <f t="shared" si="106"/>
        <v>1025.9039999999998</v>
      </c>
      <c r="AE2267" s="7">
        <f t="shared" si="107"/>
        <v>0.6379999999999999</v>
      </c>
    </row>
    <row r="2268" spans="1:31" x14ac:dyDescent="0.45">
      <c r="A2268" t="s">
        <v>45</v>
      </c>
      <c r="B2268" t="s">
        <v>181</v>
      </c>
      <c r="C2268" t="s">
        <v>138</v>
      </c>
      <c r="D2268">
        <v>0.6379999999999999</v>
      </c>
      <c r="E2268">
        <v>0.6379999999999999</v>
      </c>
      <c r="F2268">
        <v>0.6379999999999999</v>
      </c>
      <c r="G2268">
        <v>0.6379999999999999</v>
      </c>
      <c r="H2268">
        <v>0.6379999999999999</v>
      </c>
      <c r="I2268">
        <v>0.6379999999999999</v>
      </c>
      <c r="J2268">
        <v>0.6379999999999999</v>
      </c>
      <c r="K2268">
        <v>0.6379999999999999</v>
      </c>
      <c r="L2268">
        <v>0.6379999999999999</v>
      </c>
      <c r="M2268">
        <v>0.6379999999999999</v>
      </c>
      <c r="N2268">
        <v>0.6379999999999999</v>
      </c>
      <c r="O2268">
        <v>0.6379999999999999</v>
      </c>
      <c r="P2268">
        <v>0.6379999999999999</v>
      </c>
      <c r="Q2268">
        <v>0.6379999999999999</v>
      </c>
      <c r="R2268">
        <v>0.6379999999999999</v>
      </c>
      <c r="S2268">
        <v>0.6379999999999999</v>
      </c>
      <c r="T2268">
        <v>0.6379999999999999</v>
      </c>
      <c r="U2268">
        <v>0.6379999999999999</v>
      </c>
      <c r="V2268">
        <v>0.6379999999999999</v>
      </c>
      <c r="W2268">
        <v>0.6379999999999999</v>
      </c>
      <c r="X2268">
        <v>0.6379999999999999</v>
      </c>
      <c r="Y2268">
        <v>0.6379999999999999</v>
      </c>
      <c r="Z2268">
        <v>0.6379999999999999</v>
      </c>
      <c r="AA2268">
        <v>0.6379999999999999</v>
      </c>
      <c r="AB2268" s="7">
        <f t="shared" si="105"/>
        <v>15.311999999999998</v>
      </c>
      <c r="AC2268">
        <f>INDEX(SHELF_days!$C$2:$C$289,MATCH(A2268&amp;"|"&amp;C2268,SHELF_days!$D$2:$D$289,0))</f>
        <v>28</v>
      </c>
      <c r="AD2268" s="8">
        <f t="shared" si="106"/>
        <v>428.73599999999993</v>
      </c>
      <c r="AE2268" s="7">
        <f t="shared" si="107"/>
        <v>0.6379999999999999</v>
      </c>
    </row>
    <row r="2269" spans="1:31" x14ac:dyDescent="0.45">
      <c r="A2269" t="s">
        <v>45</v>
      </c>
      <c r="B2269" t="s">
        <v>181</v>
      </c>
      <c r="C2269" t="s">
        <v>139</v>
      </c>
      <c r="D2269">
        <v>0.6379999999999999</v>
      </c>
      <c r="E2269">
        <v>0.6379999999999999</v>
      </c>
      <c r="F2269">
        <v>0.6379999999999999</v>
      </c>
      <c r="G2269">
        <v>0.6379999999999999</v>
      </c>
      <c r="H2269">
        <v>0.6379999999999999</v>
      </c>
      <c r="I2269">
        <v>0.6379999999999999</v>
      </c>
      <c r="J2269">
        <v>0.6379999999999999</v>
      </c>
      <c r="K2269">
        <v>0.6379999999999999</v>
      </c>
      <c r="L2269">
        <v>0.6379999999999999</v>
      </c>
      <c r="M2269">
        <v>0.6379999999999999</v>
      </c>
      <c r="N2269">
        <v>0.6379999999999999</v>
      </c>
      <c r="O2269">
        <v>0.6379999999999999</v>
      </c>
      <c r="P2269">
        <v>0.6379999999999999</v>
      </c>
      <c r="Q2269">
        <v>0.6379999999999999</v>
      </c>
      <c r="R2269">
        <v>0.6379999999999999</v>
      </c>
      <c r="S2269">
        <v>0.6379999999999999</v>
      </c>
      <c r="T2269">
        <v>0.6379999999999999</v>
      </c>
      <c r="U2269">
        <v>0.6379999999999999</v>
      </c>
      <c r="V2269">
        <v>0.6379999999999999</v>
      </c>
      <c r="W2269">
        <v>0.6379999999999999</v>
      </c>
      <c r="X2269">
        <v>0.6379999999999999</v>
      </c>
      <c r="Y2269">
        <v>0.6379999999999999</v>
      </c>
      <c r="Z2269">
        <v>0.6379999999999999</v>
      </c>
      <c r="AA2269">
        <v>0.6379999999999999</v>
      </c>
      <c r="AB2269" s="7">
        <f t="shared" si="105"/>
        <v>15.311999999999998</v>
      </c>
      <c r="AC2269">
        <f>INDEX(SHELF_days!$C$2:$C$289,MATCH(A2269&amp;"|"&amp;C2269,SHELF_days!$D$2:$D$289,0))</f>
        <v>7</v>
      </c>
      <c r="AD2269" s="8">
        <f t="shared" si="106"/>
        <v>107.18399999999998</v>
      </c>
      <c r="AE2269" s="7">
        <f t="shared" si="107"/>
        <v>0.6379999999999999</v>
      </c>
    </row>
    <row r="2270" spans="1:31" x14ac:dyDescent="0.45">
      <c r="A2270" t="s">
        <v>45</v>
      </c>
      <c r="B2270" t="s">
        <v>182</v>
      </c>
      <c r="C2270" t="s">
        <v>134</v>
      </c>
      <c r="D2270">
        <v>0.73505390249641955</v>
      </c>
      <c r="E2270">
        <v>0.73505390249641955</v>
      </c>
      <c r="F2270">
        <v>0.73505390249641955</v>
      </c>
      <c r="G2270">
        <v>0.73505390249641955</v>
      </c>
      <c r="H2270">
        <v>0.73505390249641955</v>
      </c>
      <c r="I2270">
        <v>0.73505390249641955</v>
      </c>
      <c r="J2270">
        <v>0.73505390249641955</v>
      </c>
      <c r="K2270">
        <v>0.73505390249641955</v>
      </c>
      <c r="L2270">
        <v>0.73505390249641955</v>
      </c>
      <c r="M2270">
        <v>0.73505390249641955</v>
      </c>
      <c r="N2270">
        <v>0.73505390249641955</v>
      </c>
      <c r="O2270">
        <v>0.73505390249641955</v>
      </c>
      <c r="P2270">
        <v>0.73505390249641955</v>
      </c>
      <c r="Q2270">
        <v>0.73505390249641955</v>
      </c>
      <c r="R2270">
        <v>0.73505390249641955</v>
      </c>
      <c r="S2270">
        <v>0.73505390249641955</v>
      </c>
      <c r="T2270">
        <v>0.73505390249641955</v>
      </c>
      <c r="U2270">
        <v>0.73505390249641955</v>
      </c>
      <c r="V2270">
        <v>0.73505390249641955</v>
      </c>
      <c r="W2270">
        <v>0.73505390249641955</v>
      </c>
      <c r="X2270">
        <v>0.73505390249641955</v>
      </c>
      <c r="Y2270">
        <v>0.73505390249641955</v>
      </c>
      <c r="Z2270">
        <v>0.73505390249641955</v>
      </c>
      <c r="AA2270">
        <v>0.73505390249641955</v>
      </c>
      <c r="AB2270" s="7">
        <f t="shared" si="105"/>
        <v>17.641293659914069</v>
      </c>
      <c r="AC2270">
        <f>INDEX(SHELF_days!$C$2:$C$289,MATCH(A2270&amp;"|"&amp;C2270,SHELF_days!$D$2:$D$289,0))</f>
        <v>44</v>
      </c>
      <c r="AD2270" s="8">
        <f t="shared" si="106"/>
        <v>776.21692103621899</v>
      </c>
      <c r="AE2270" s="7">
        <f t="shared" si="107"/>
        <v>0.73505390249641955</v>
      </c>
    </row>
    <row r="2271" spans="1:31" x14ac:dyDescent="0.45">
      <c r="A2271" t="s">
        <v>45</v>
      </c>
      <c r="B2271" t="s">
        <v>182</v>
      </c>
      <c r="C2271" t="s">
        <v>135</v>
      </c>
      <c r="D2271">
        <v>0.73505390249642077</v>
      </c>
      <c r="E2271">
        <v>0.73505390249642077</v>
      </c>
      <c r="F2271">
        <v>0.73505390249642077</v>
      </c>
      <c r="G2271">
        <v>0.73505390249642077</v>
      </c>
      <c r="H2271">
        <v>0.73505390249642077</v>
      </c>
      <c r="I2271">
        <v>0.73505390249642077</v>
      </c>
      <c r="J2271">
        <v>0.73505390249642077</v>
      </c>
      <c r="K2271">
        <v>0.73505390249642077</v>
      </c>
      <c r="L2271">
        <v>0.73505390249642077</v>
      </c>
      <c r="M2271">
        <v>0.73505390249642077</v>
      </c>
      <c r="N2271">
        <v>0.73505390249642077</v>
      </c>
      <c r="O2271">
        <v>0.73505390249642077</v>
      </c>
      <c r="P2271">
        <v>0.73505390249642077</v>
      </c>
      <c r="Q2271">
        <v>0.73505390249642077</v>
      </c>
      <c r="R2271">
        <v>0.73505390249642077</v>
      </c>
      <c r="S2271">
        <v>0.73505390249642077</v>
      </c>
      <c r="T2271">
        <v>0.73505390249642077</v>
      </c>
      <c r="U2271">
        <v>0.73505390249642077</v>
      </c>
      <c r="V2271">
        <v>0.73505390249642077</v>
      </c>
      <c r="W2271">
        <v>0.73505390249642077</v>
      </c>
      <c r="X2271">
        <v>0.73505390249642077</v>
      </c>
      <c r="Y2271">
        <v>0.73505390249642077</v>
      </c>
      <c r="Z2271">
        <v>0.73505390249642077</v>
      </c>
      <c r="AA2271">
        <v>0.73505390249642077</v>
      </c>
      <c r="AB2271" s="7">
        <f t="shared" si="105"/>
        <v>17.641293659914105</v>
      </c>
      <c r="AC2271">
        <f>INDEX(SHELF_days!$C$2:$C$289,MATCH(A2271&amp;"|"&amp;C2271,SHELF_days!$D$2:$D$289,0))</f>
        <v>89</v>
      </c>
      <c r="AD2271" s="8">
        <f t="shared" si="106"/>
        <v>1570.0751357323554</v>
      </c>
      <c r="AE2271" s="7">
        <f t="shared" si="107"/>
        <v>0.73505390249642077</v>
      </c>
    </row>
    <row r="2272" spans="1:31" x14ac:dyDescent="0.45">
      <c r="A2272" t="s">
        <v>45</v>
      </c>
      <c r="B2272" t="s">
        <v>182</v>
      </c>
      <c r="C2272" t="s">
        <v>136</v>
      </c>
      <c r="D2272">
        <v>0.72929991336669298</v>
      </c>
      <c r="E2272">
        <v>0.72929991336669298</v>
      </c>
      <c r="F2272">
        <v>0.72929991336669298</v>
      </c>
      <c r="G2272">
        <v>0.72929991336669298</v>
      </c>
      <c r="H2272">
        <v>0.72929991336669298</v>
      </c>
      <c r="I2272">
        <v>0.72929991336669298</v>
      </c>
      <c r="J2272">
        <v>0.72929991336669298</v>
      </c>
      <c r="K2272">
        <v>0.72929991336669298</v>
      </c>
      <c r="L2272">
        <v>0.72929991336669298</v>
      </c>
      <c r="M2272">
        <v>0.73505390249642122</v>
      </c>
      <c r="N2272">
        <v>0.73505390249642122</v>
      </c>
      <c r="O2272">
        <v>0.73505390249642122</v>
      </c>
      <c r="P2272">
        <v>0.73505390249642122</v>
      </c>
      <c r="Q2272">
        <v>0.73505390249642122</v>
      </c>
      <c r="R2272">
        <v>0.73505390249642122</v>
      </c>
      <c r="S2272">
        <v>0.73505390249642122</v>
      </c>
      <c r="T2272">
        <v>0.73505390249642122</v>
      </c>
      <c r="U2272">
        <v>0.73505390249642122</v>
      </c>
      <c r="V2272">
        <v>0.73505390249642122</v>
      </c>
      <c r="W2272">
        <v>0.73505390249642122</v>
      </c>
      <c r="X2272">
        <v>0.73505390249642122</v>
      </c>
      <c r="Y2272">
        <v>0.73505390249642122</v>
      </c>
      <c r="Z2272">
        <v>0.73505390249642122</v>
      </c>
      <c r="AA2272">
        <v>0.72929991336669298</v>
      </c>
      <c r="AB2272" s="7">
        <f t="shared" si="105"/>
        <v>17.583753768616823</v>
      </c>
      <c r="AC2272">
        <f>INDEX(SHELF_days!$C$2:$C$289,MATCH(A2272&amp;"|"&amp;C2272,SHELF_days!$D$2:$D$289,0))</f>
        <v>130</v>
      </c>
      <c r="AD2272" s="8">
        <f t="shared" si="106"/>
        <v>2285.887989920187</v>
      </c>
      <c r="AE2272" s="7">
        <f t="shared" si="107"/>
        <v>0.73505390249642122</v>
      </c>
    </row>
    <row r="2273" spans="1:31" x14ac:dyDescent="0.45">
      <c r="A2273" t="s">
        <v>45</v>
      </c>
      <c r="B2273" t="s">
        <v>182</v>
      </c>
      <c r="C2273" t="s">
        <v>137</v>
      </c>
      <c r="D2273">
        <v>0.73505390249642089</v>
      </c>
      <c r="E2273">
        <v>0.73505390249642089</v>
      </c>
      <c r="F2273">
        <v>0.73505390249642089</v>
      </c>
      <c r="G2273">
        <v>0.73505390249642089</v>
      </c>
      <c r="H2273">
        <v>0.73505390249642089</v>
      </c>
      <c r="I2273">
        <v>0.73505390249642089</v>
      </c>
      <c r="J2273">
        <v>0.73505390249642089</v>
      </c>
      <c r="K2273">
        <v>0.73505390249642089</v>
      </c>
      <c r="L2273">
        <v>0.73505390249642089</v>
      </c>
      <c r="M2273">
        <v>0.73505390249642089</v>
      </c>
      <c r="N2273">
        <v>0.73505390249642089</v>
      </c>
      <c r="O2273">
        <v>0.73505390249642089</v>
      </c>
      <c r="P2273">
        <v>0.73505390249642089</v>
      </c>
      <c r="Q2273">
        <v>0.73505390249642089</v>
      </c>
      <c r="R2273">
        <v>0.73505390249642089</v>
      </c>
      <c r="S2273">
        <v>0.73505390249642089</v>
      </c>
      <c r="T2273">
        <v>0.73505390249642089</v>
      </c>
      <c r="U2273">
        <v>0.73505390249642089</v>
      </c>
      <c r="V2273">
        <v>0.73505390249642089</v>
      </c>
      <c r="W2273">
        <v>0.73505390249642089</v>
      </c>
      <c r="X2273">
        <v>0.73505390249642089</v>
      </c>
      <c r="Y2273">
        <v>0.73505390249642089</v>
      </c>
      <c r="Z2273">
        <v>0.73505390249642089</v>
      </c>
      <c r="AA2273">
        <v>0.73505390249642089</v>
      </c>
      <c r="AB2273" s="7">
        <f t="shared" si="105"/>
        <v>17.641293659914108</v>
      </c>
      <c r="AC2273">
        <f>INDEX(SHELF_days!$C$2:$C$289,MATCH(A2273&amp;"|"&amp;C2273,SHELF_days!$D$2:$D$289,0))</f>
        <v>67</v>
      </c>
      <c r="AD2273" s="8">
        <f t="shared" si="106"/>
        <v>1181.9666752142452</v>
      </c>
      <c r="AE2273" s="7">
        <f t="shared" si="107"/>
        <v>0.73505390249642089</v>
      </c>
    </row>
    <row r="2274" spans="1:31" x14ac:dyDescent="0.45">
      <c r="A2274" t="s">
        <v>45</v>
      </c>
      <c r="B2274" t="s">
        <v>182</v>
      </c>
      <c r="C2274" t="s">
        <v>138</v>
      </c>
      <c r="D2274">
        <v>0.73505390249642011</v>
      </c>
      <c r="E2274">
        <v>0.73505390249642011</v>
      </c>
      <c r="F2274">
        <v>0.73505390249642011</v>
      </c>
      <c r="G2274">
        <v>0.73505390249642011</v>
      </c>
      <c r="H2274">
        <v>0.73505390249642011</v>
      </c>
      <c r="I2274">
        <v>0.73505390249642011</v>
      </c>
      <c r="J2274">
        <v>0.73505390249642011</v>
      </c>
      <c r="K2274">
        <v>0.73505390249642011</v>
      </c>
      <c r="L2274">
        <v>0.73505390249642011</v>
      </c>
      <c r="M2274">
        <v>0.73505390249642011</v>
      </c>
      <c r="N2274">
        <v>0.73505390249642011</v>
      </c>
      <c r="O2274">
        <v>0.73505390249642011</v>
      </c>
      <c r="P2274">
        <v>0.73505390249642011</v>
      </c>
      <c r="Q2274">
        <v>0.73505390249642011</v>
      </c>
      <c r="R2274">
        <v>0.73505390249642011</v>
      </c>
      <c r="S2274">
        <v>0.73505390249642011</v>
      </c>
      <c r="T2274">
        <v>0.73505390249642011</v>
      </c>
      <c r="U2274">
        <v>0.73505390249642011</v>
      </c>
      <c r="V2274">
        <v>0.73505390249642011</v>
      </c>
      <c r="W2274">
        <v>0.73505390249642011</v>
      </c>
      <c r="X2274">
        <v>0.73505390249642011</v>
      </c>
      <c r="Y2274">
        <v>0.73505390249642011</v>
      </c>
      <c r="Z2274">
        <v>0.73505390249642011</v>
      </c>
      <c r="AA2274">
        <v>0.73505390249642011</v>
      </c>
      <c r="AB2274" s="7">
        <f t="shared" si="105"/>
        <v>17.64129365991408</v>
      </c>
      <c r="AC2274">
        <f>INDEX(SHELF_days!$C$2:$C$289,MATCH(A2274&amp;"|"&amp;C2274,SHELF_days!$D$2:$D$289,0))</f>
        <v>28</v>
      </c>
      <c r="AD2274" s="8">
        <f t="shared" si="106"/>
        <v>493.95622247759422</v>
      </c>
      <c r="AE2274" s="7">
        <f t="shared" si="107"/>
        <v>0.73505390249642011</v>
      </c>
    </row>
    <row r="2275" spans="1:31" x14ac:dyDescent="0.45">
      <c r="A2275" t="s">
        <v>45</v>
      </c>
      <c r="B2275" t="s">
        <v>182</v>
      </c>
      <c r="C2275" t="s">
        <v>139</v>
      </c>
      <c r="D2275">
        <v>0.73505390249642011</v>
      </c>
      <c r="E2275">
        <v>0.73505390249642011</v>
      </c>
      <c r="F2275">
        <v>0.73505390249642011</v>
      </c>
      <c r="G2275">
        <v>0.73505390249642011</v>
      </c>
      <c r="H2275">
        <v>0.73505390249642011</v>
      </c>
      <c r="I2275">
        <v>0.73505390249642011</v>
      </c>
      <c r="J2275">
        <v>0.73505390249642011</v>
      </c>
      <c r="K2275">
        <v>0.73505390249642011</v>
      </c>
      <c r="L2275">
        <v>0.73505390249642011</v>
      </c>
      <c r="M2275">
        <v>0.73505390249642011</v>
      </c>
      <c r="N2275">
        <v>0.73505390249642011</v>
      </c>
      <c r="O2275">
        <v>0.73505390249642011</v>
      </c>
      <c r="P2275">
        <v>0.73505390249642011</v>
      </c>
      <c r="Q2275">
        <v>0.73505390249642011</v>
      </c>
      <c r="R2275">
        <v>0.73505390249642011</v>
      </c>
      <c r="S2275">
        <v>0.73505390249642011</v>
      </c>
      <c r="T2275">
        <v>0.73505390249642011</v>
      </c>
      <c r="U2275">
        <v>0.73505390249642011</v>
      </c>
      <c r="V2275">
        <v>0.73505390249642011</v>
      </c>
      <c r="W2275">
        <v>0.73505390249642011</v>
      </c>
      <c r="X2275">
        <v>0.73505390249642011</v>
      </c>
      <c r="Y2275">
        <v>0.73505390249642011</v>
      </c>
      <c r="Z2275">
        <v>0.73505390249642011</v>
      </c>
      <c r="AA2275">
        <v>0.73505390249642011</v>
      </c>
      <c r="AB2275" s="7">
        <f t="shared" si="105"/>
        <v>17.64129365991408</v>
      </c>
      <c r="AC2275">
        <f>INDEX(SHELF_days!$C$2:$C$289,MATCH(A2275&amp;"|"&amp;C2275,SHELF_days!$D$2:$D$289,0))</f>
        <v>7</v>
      </c>
      <c r="AD2275" s="8">
        <f t="shared" si="106"/>
        <v>123.48905561939856</v>
      </c>
      <c r="AE2275" s="7">
        <f t="shared" si="107"/>
        <v>0.73505390249642011</v>
      </c>
    </row>
    <row r="2276" spans="1:31" x14ac:dyDescent="0.45">
      <c r="A2276" t="s">
        <v>45</v>
      </c>
      <c r="B2276" t="s">
        <v>183</v>
      </c>
      <c r="C2276" t="s">
        <v>134</v>
      </c>
      <c r="D2276">
        <v>3.0088676771483918E-7</v>
      </c>
      <c r="E2276">
        <v>3.0088676771483918E-7</v>
      </c>
      <c r="F2276">
        <v>3.0088676771483918E-7</v>
      </c>
      <c r="G2276">
        <v>3.0088676771483918E-7</v>
      </c>
      <c r="H2276">
        <v>3.0088676771483918E-7</v>
      </c>
      <c r="I2276">
        <v>3.0088676771483918E-7</v>
      </c>
      <c r="J2276">
        <v>3.0088676771483918E-7</v>
      </c>
      <c r="K2276">
        <v>3.0088676771483918E-7</v>
      </c>
      <c r="L2276">
        <v>3.0088676771483918E-7</v>
      </c>
      <c r="M2276">
        <v>3.0088676771483918E-7</v>
      </c>
      <c r="N2276">
        <v>3.0088676771483918E-7</v>
      </c>
      <c r="O2276">
        <v>3.0088676771483918E-7</v>
      </c>
      <c r="P2276">
        <v>3.0088676771483918E-7</v>
      </c>
      <c r="Q2276">
        <v>3.0088676771483918E-7</v>
      </c>
      <c r="R2276">
        <v>3.0088676771483918E-7</v>
      </c>
      <c r="S2276">
        <v>3.0088676771483918E-7</v>
      </c>
      <c r="T2276">
        <v>3.0088676771483918E-7</v>
      </c>
      <c r="U2276">
        <v>6.163355268760308E-3</v>
      </c>
      <c r="V2276">
        <v>2.1338046403688079E-2</v>
      </c>
      <c r="W2276">
        <v>1.7455632736126148E-2</v>
      </c>
      <c r="X2276">
        <v>6.163355268760308E-3</v>
      </c>
      <c r="Y2276">
        <v>3.0088676771483918E-7</v>
      </c>
      <c r="Z2276">
        <v>3.0088676771483918E-7</v>
      </c>
      <c r="AA2276">
        <v>3.0088676771483918E-7</v>
      </c>
      <c r="AB2276" s="7">
        <f t="shared" si="105"/>
        <v>5.1126407412689145E-2</v>
      </c>
      <c r="AC2276">
        <f>INDEX(SHELF_days!$C$2:$C$289,MATCH(A2276&amp;"|"&amp;C2276,SHELF_days!$D$2:$D$289,0))</f>
        <v>44</v>
      </c>
      <c r="AD2276" s="8">
        <f t="shared" si="106"/>
        <v>2.2495619261583224</v>
      </c>
      <c r="AE2276" s="7">
        <f t="shared" si="107"/>
        <v>2.1338046403688079E-2</v>
      </c>
    </row>
    <row r="2277" spans="1:31" x14ac:dyDescent="0.45">
      <c r="A2277" t="s">
        <v>45</v>
      </c>
      <c r="B2277" t="s">
        <v>183</v>
      </c>
      <c r="C2277" t="s">
        <v>135</v>
      </c>
      <c r="D2277">
        <v>4.2167775287896309E-2</v>
      </c>
      <c r="E2277">
        <v>4.2167775287896309E-2</v>
      </c>
      <c r="F2277">
        <v>4.2167775287896309E-2</v>
      </c>
      <c r="G2277">
        <v>4.2167775287896309E-2</v>
      </c>
      <c r="H2277">
        <v>4.2167775287896309E-2</v>
      </c>
      <c r="I2277">
        <v>4.2167775287896309E-2</v>
      </c>
      <c r="J2277">
        <v>4.5214678577870183E-2</v>
      </c>
      <c r="K2277">
        <v>4.5214678577870183E-2</v>
      </c>
      <c r="L2277">
        <v>4.5214678577870183E-2</v>
      </c>
      <c r="M2277">
        <v>4.5214678577870183E-2</v>
      </c>
      <c r="N2277">
        <v>4.592759691425715E-2</v>
      </c>
      <c r="O2277">
        <v>5.5371022877783067E-2</v>
      </c>
      <c r="P2277">
        <v>9.0380797181586453E-2</v>
      </c>
      <c r="Q2277">
        <v>0.16485114980312909</v>
      </c>
      <c r="R2277">
        <v>0.2390451094696418</v>
      </c>
      <c r="S2277">
        <v>0.3116596808216972</v>
      </c>
      <c r="T2277">
        <v>0.44006833797683759</v>
      </c>
      <c r="U2277">
        <v>0.6852069531396594</v>
      </c>
      <c r="V2277">
        <v>0.82412292977570334</v>
      </c>
      <c r="W2277">
        <v>0.60222983956885934</v>
      </c>
      <c r="X2277">
        <v>0.22633322713314169</v>
      </c>
      <c r="Y2277">
        <v>9.5487486064998392E-2</v>
      </c>
      <c r="Z2277">
        <v>5.0292850727826618E-2</v>
      </c>
      <c r="AA2277">
        <v>4.8261581867844038E-2</v>
      </c>
      <c r="AB2277" s="7">
        <f t="shared" si="105"/>
        <v>4.3131039293618239</v>
      </c>
      <c r="AC2277">
        <f>INDEX(SHELF_days!$C$2:$C$289,MATCH(A2277&amp;"|"&amp;C2277,SHELF_days!$D$2:$D$289,0))</f>
        <v>89</v>
      </c>
      <c r="AD2277" s="8">
        <f t="shared" si="106"/>
        <v>383.86624971320231</v>
      </c>
      <c r="AE2277" s="7">
        <f t="shared" si="107"/>
        <v>0.82412292977570334</v>
      </c>
    </row>
    <row r="2278" spans="1:31" x14ac:dyDescent="0.45">
      <c r="A2278" t="s">
        <v>45</v>
      </c>
      <c r="B2278" t="s">
        <v>183</v>
      </c>
      <c r="C2278" t="s">
        <v>136</v>
      </c>
      <c r="D2278">
        <v>7.1337027023320497E-3</v>
      </c>
      <c r="E2278">
        <v>7.1337027023320497E-3</v>
      </c>
      <c r="F2278">
        <v>7.1337027023320497E-3</v>
      </c>
      <c r="G2278">
        <v>7.1337027023320497E-3</v>
      </c>
      <c r="H2278">
        <v>7.1337027023320497E-3</v>
      </c>
      <c r="I2278">
        <v>7.1337027023320497E-3</v>
      </c>
      <c r="J2278">
        <v>7.1337027023320497E-3</v>
      </c>
      <c r="K2278">
        <v>7.1337027023320497E-3</v>
      </c>
      <c r="L2278">
        <v>7.1337027023320497E-3</v>
      </c>
      <c r="M2278">
        <v>7.1337027023320497E-3</v>
      </c>
      <c r="N2278">
        <v>7.1337027023320497E-3</v>
      </c>
      <c r="O2278">
        <v>8.5243406141662752E-3</v>
      </c>
      <c r="P2278">
        <v>1.027540303878691E-2</v>
      </c>
      <c r="Q2278">
        <v>1.6390605605729639E-2</v>
      </c>
      <c r="R2278">
        <v>2.5312614065996528E-2</v>
      </c>
      <c r="S2278">
        <v>3.4305205660017407E-2</v>
      </c>
      <c r="T2278">
        <v>4.929736362312874E-2</v>
      </c>
      <c r="U2278">
        <v>8.4318612115541411E-2</v>
      </c>
      <c r="V2278">
        <v>0.14612841252080391</v>
      </c>
      <c r="W2278">
        <v>0.1056977927989886</v>
      </c>
      <c r="X2278">
        <v>3.0926225852644849E-2</v>
      </c>
      <c r="Y2278">
        <v>1.119448554639225E-2</v>
      </c>
      <c r="Z2278">
        <v>8.0092339146423663E-3</v>
      </c>
      <c r="AA2278">
        <v>8.0092339146423663E-3</v>
      </c>
      <c r="AB2278" s="7">
        <f t="shared" si="105"/>
        <v>0.61686025899713381</v>
      </c>
      <c r="AC2278">
        <f>INDEX(SHELF_days!$C$2:$C$289,MATCH(A2278&amp;"|"&amp;C2278,SHELF_days!$D$2:$D$289,0))</f>
        <v>130</v>
      </c>
      <c r="AD2278" s="8">
        <f t="shared" si="106"/>
        <v>80.1918336696274</v>
      </c>
      <c r="AE2278" s="7">
        <f t="shared" si="107"/>
        <v>0.14612841252080391</v>
      </c>
    </row>
    <row r="2279" spans="1:31" x14ac:dyDescent="0.45">
      <c r="A2279" t="s">
        <v>45</v>
      </c>
      <c r="B2279" t="s">
        <v>183</v>
      </c>
      <c r="C2279" t="s">
        <v>137</v>
      </c>
      <c r="D2279">
        <v>2.8331953866673969E-2</v>
      </c>
      <c r="E2279">
        <v>2.8331953866673969E-2</v>
      </c>
      <c r="F2279">
        <v>2.8331953866673969E-2</v>
      </c>
      <c r="G2279">
        <v>2.8331953866673969E-2</v>
      </c>
      <c r="H2279">
        <v>2.8331953866673969E-2</v>
      </c>
      <c r="I2279">
        <v>2.8331953866673969E-2</v>
      </c>
      <c r="J2279">
        <v>2.8331953866673969E-2</v>
      </c>
      <c r="K2279">
        <v>2.8331953866673969E-2</v>
      </c>
      <c r="L2279">
        <v>2.8331953866673969E-2</v>
      </c>
      <c r="M2279">
        <v>2.8331953866673969E-2</v>
      </c>
      <c r="N2279">
        <v>2.8331953866673969E-2</v>
      </c>
      <c r="O2279">
        <v>3.6426711860932888E-2</v>
      </c>
      <c r="P2279">
        <v>4.913996928676144E-2</v>
      </c>
      <c r="Q2279">
        <v>0.1190585143091671</v>
      </c>
      <c r="R2279">
        <v>0.16572721266627691</v>
      </c>
      <c r="S2279">
        <v>0.19252907876821851</v>
      </c>
      <c r="T2279">
        <v>0.27974441409081169</v>
      </c>
      <c r="U2279">
        <v>0.37401716621041542</v>
      </c>
      <c r="V2279">
        <v>0.41476777475962751</v>
      </c>
      <c r="W2279">
        <v>0.2458268535965086</v>
      </c>
      <c r="X2279">
        <v>9.3381405797500552E-2</v>
      </c>
      <c r="Y2279">
        <v>3.7265909233987822E-2</v>
      </c>
      <c r="Z2279">
        <v>6.7459325486501536E-3</v>
      </c>
      <c r="AA2279">
        <v>4.0476798838971787E-3</v>
      </c>
      <c r="AB2279" s="7">
        <f t="shared" si="105"/>
        <v>2.3303301155461691</v>
      </c>
      <c r="AC2279">
        <f>INDEX(SHELF_days!$C$2:$C$289,MATCH(A2279&amp;"|"&amp;C2279,SHELF_days!$D$2:$D$289,0))</f>
        <v>67</v>
      </c>
      <c r="AD2279" s="8">
        <f t="shared" si="106"/>
        <v>156.13211774159333</v>
      </c>
      <c r="AE2279" s="7">
        <f t="shared" si="107"/>
        <v>0.41476777475962751</v>
      </c>
    </row>
    <row r="2280" spans="1:31" x14ac:dyDescent="0.45">
      <c r="A2280" t="s">
        <v>45</v>
      </c>
      <c r="B2280" t="s">
        <v>183</v>
      </c>
      <c r="C2280" t="s">
        <v>138</v>
      </c>
      <c r="D2280">
        <v>8.9673597860425447E-2</v>
      </c>
      <c r="E2280">
        <v>8.9673597860425447E-2</v>
      </c>
      <c r="F2280">
        <v>8.9673597860425447E-2</v>
      </c>
      <c r="G2280">
        <v>8.9673597860425447E-2</v>
      </c>
      <c r="H2280">
        <v>8.9673597860425447E-2</v>
      </c>
      <c r="I2280">
        <v>8.9673597860425447E-2</v>
      </c>
      <c r="J2280">
        <v>8.9673597860425447E-2</v>
      </c>
      <c r="K2280">
        <v>8.9673597860425447E-2</v>
      </c>
      <c r="L2280">
        <v>8.9673597860425447E-2</v>
      </c>
      <c r="M2280">
        <v>8.9673597860425447E-2</v>
      </c>
      <c r="N2280">
        <v>9.9874362456682436E-2</v>
      </c>
      <c r="O2280">
        <v>0.13075555616606199</v>
      </c>
      <c r="P2280">
        <v>0.32929046465124429</v>
      </c>
      <c r="Q2280">
        <v>0.45047248015565078</v>
      </c>
      <c r="R2280">
        <v>0.64916078359716789</v>
      </c>
      <c r="S2280">
        <v>0.90778467997745793</v>
      </c>
      <c r="T2280">
        <v>1</v>
      </c>
      <c r="U2280">
        <v>1</v>
      </c>
      <c r="V2280">
        <v>1</v>
      </c>
      <c r="W2280">
        <v>1</v>
      </c>
      <c r="X2280">
        <v>0.63490202515605665</v>
      </c>
      <c r="Y2280">
        <v>0.1990023667389694</v>
      </c>
      <c r="Z2280">
        <v>0.124347830490081</v>
      </c>
      <c r="AA2280">
        <v>0.124347830490081</v>
      </c>
      <c r="AB2280" s="7">
        <f t="shared" si="105"/>
        <v>8.5466743584837079</v>
      </c>
      <c r="AC2280">
        <f>INDEX(SHELF_days!$C$2:$C$289,MATCH(A2280&amp;"|"&amp;C2280,SHELF_days!$D$2:$D$289,0))</f>
        <v>28</v>
      </c>
      <c r="AD2280" s="8">
        <f t="shared" si="106"/>
        <v>239.30688203754383</v>
      </c>
      <c r="AE2280" s="7">
        <f t="shared" si="107"/>
        <v>1</v>
      </c>
    </row>
    <row r="2281" spans="1:31" x14ac:dyDescent="0.45">
      <c r="A2281" t="s">
        <v>45</v>
      </c>
      <c r="B2281" t="s">
        <v>183</v>
      </c>
      <c r="C2281" t="s">
        <v>139</v>
      </c>
      <c r="D2281">
        <v>3.0088676771483918E-7</v>
      </c>
      <c r="E2281">
        <v>3.0088676771483918E-7</v>
      </c>
      <c r="F2281">
        <v>3.0088676771483918E-7</v>
      </c>
      <c r="G2281">
        <v>3.0088676771483918E-7</v>
      </c>
      <c r="H2281">
        <v>3.0088676771483918E-7</v>
      </c>
      <c r="I2281">
        <v>1.6260166258245039E-2</v>
      </c>
      <c r="J2281">
        <v>4.8500997080591163E-2</v>
      </c>
      <c r="K2281">
        <v>4.8500997080591163E-2</v>
      </c>
      <c r="L2281">
        <v>3.0088676771483918E-7</v>
      </c>
      <c r="M2281">
        <v>3.0088676771483918E-7</v>
      </c>
      <c r="N2281">
        <v>3.0088676771483918E-7</v>
      </c>
      <c r="O2281">
        <v>3.0088676771483918E-7</v>
      </c>
      <c r="P2281">
        <v>3.0088676771483918E-7</v>
      </c>
      <c r="Q2281">
        <v>3.0088676771483918E-7</v>
      </c>
      <c r="R2281">
        <v>3.0088676771483918E-7</v>
      </c>
      <c r="S2281">
        <v>3.0088676771483918E-7</v>
      </c>
      <c r="T2281">
        <v>3.0088676771483918E-7</v>
      </c>
      <c r="U2281">
        <v>3.0088676771483918E-7</v>
      </c>
      <c r="V2281">
        <v>3.0088676771483918E-7</v>
      </c>
      <c r="W2281">
        <v>3.0088676771483918E-7</v>
      </c>
      <c r="X2281">
        <v>3.0088676771483918E-7</v>
      </c>
      <c r="Y2281">
        <v>3.0088676771483918E-7</v>
      </c>
      <c r="Z2281">
        <v>3.0088676771483918E-7</v>
      </c>
      <c r="AA2281">
        <v>3.0088676771483918E-7</v>
      </c>
      <c r="AB2281" s="7">
        <f t="shared" si="105"/>
        <v>0.1132684790415493</v>
      </c>
      <c r="AC2281">
        <f>INDEX(SHELF_days!$C$2:$C$289,MATCH(A2281&amp;"|"&amp;C2281,SHELF_days!$D$2:$D$289,0))</f>
        <v>7</v>
      </c>
      <c r="AD2281" s="8">
        <f t="shared" si="106"/>
        <v>0.79287935329084513</v>
      </c>
      <c r="AE2281" s="7">
        <f t="shared" si="107"/>
        <v>4.8500997080591163E-2</v>
      </c>
    </row>
    <row r="2282" spans="1:31" x14ac:dyDescent="0.45">
      <c r="A2282" t="s">
        <v>45</v>
      </c>
      <c r="B2282" t="s">
        <v>184</v>
      </c>
      <c r="C2282" t="s">
        <v>134</v>
      </c>
      <c r="D2282">
        <v>0.90899999999999992</v>
      </c>
      <c r="E2282">
        <v>0.90899999999999992</v>
      </c>
      <c r="F2282">
        <v>0.90899999999999992</v>
      </c>
      <c r="G2282">
        <v>0.90899999999999992</v>
      </c>
      <c r="H2282">
        <v>0.90899999999999992</v>
      </c>
      <c r="I2282">
        <v>0.90899999999999992</v>
      </c>
      <c r="J2282">
        <v>0.90899999999999992</v>
      </c>
      <c r="K2282">
        <v>0.90899999999999992</v>
      </c>
      <c r="L2282">
        <v>0.90899999999999992</v>
      </c>
      <c r="M2282">
        <v>0.90899999999999992</v>
      </c>
      <c r="N2282">
        <v>0.90899999999999992</v>
      </c>
      <c r="O2282">
        <v>0.90899999999999992</v>
      </c>
      <c r="P2282">
        <v>0.90899999999999992</v>
      </c>
      <c r="Q2282">
        <v>0.90899999999999992</v>
      </c>
      <c r="R2282">
        <v>0.90899999999999992</v>
      </c>
      <c r="S2282">
        <v>0.90899999999999992</v>
      </c>
      <c r="T2282">
        <v>0.90899999999999992</v>
      </c>
      <c r="U2282">
        <v>0.90899999999999992</v>
      </c>
      <c r="V2282">
        <v>0.90899999999999992</v>
      </c>
      <c r="W2282">
        <v>0.90899999999999992</v>
      </c>
      <c r="X2282">
        <v>0.90899999999999992</v>
      </c>
      <c r="Y2282">
        <v>0.90899999999999992</v>
      </c>
      <c r="Z2282">
        <v>0.90899999999999992</v>
      </c>
      <c r="AA2282">
        <v>0.90899999999999992</v>
      </c>
      <c r="AB2282" s="7">
        <f t="shared" si="105"/>
        <v>21.815999999999999</v>
      </c>
      <c r="AC2282">
        <f>INDEX(SHELF_days!$C$2:$C$289,MATCH(A2282&amp;"|"&amp;C2282,SHELF_days!$D$2:$D$289,0))</f>
        <v>44</v>
      </c>
      <c r="AD2282" s="8">
        <f t="shared" si="106"/>
        <v>959.904</v>
      </c>
      <c r="AE2282" s="7">
        <f t="shared" si="107"/>
        <v>0.90899999999999992</v>
      </c>
    </row>
    <row r="2283" spans="1:31" x14ac:dyDescent="0.45">
      <c r="A2283" t="s">
        <v>45</v>
      </c>
      <c r="B2283" t="s">
        <v>184</v>
      </c>
      <c r="C2283" t="s">
        <v>135</v>
      </c>
      <c r="D2283">
        <v>0.90899999999999992</v>
      </c>
      <c r="E2283">
        <v>0.90899999999999992</v>
      </c>
      <c r="F2283">
        <v>0.90899999999999992</v>
      </c>
      <c r="G2283">
        <v>0.90899999999999992</v>
      </c>
      <c r="H2283">
        <v>0.90899999999999992</v>
      </c>
      <c r="I2283">
        <v>0.90899999999999992</v>
      </c>
      <c r="J2283">
        <v>0.90899999999999992</v>
      </c>
      <c r="K2283">
        <v>0.90899999999999992</v>
      </c>
      <c r="L2283">
        <v>0.90899999999999992</v>
      </c>
      <c r="M2283">
        <v>0.90899999999999992</v>
      </c>
      <c r="N2283">
        <v>0.90899999999999992</v>
      </c>
      <c r="O2283">
        <v>0.90899999999999992</v>
      </c>
      <c r="P2283">
        <v>0.90899999999999992</v>
      </c>
      <c r="Q2283">
        <v>0.90899999999999992</v>
      </c>
      <c r="R2283">
        <v>0.90899999999999992</v>
      </c>
      <c r="S2283">
        <v>0.90899999999999992</v>
      </c>
      <c r="T2283">
        <v>0.90899999999999992</v>
      </c>
      <c r="U2283">
        <v>0.90899999999999992</v>
      </c>
      <c r="V2283">
        <v>0.90899999999999992</v>
      </c>
      <c r="W2283">
        <v>0.90899999999999992</v>
      </c>
      <c r="X2283">
        <v>0.90899999999999992</v>
      </c>
      <c r="Y2283">
        <v>0.90899999999999992</v>
      </c>
      <c r="Z2283">
        <v>0.90899999999999992</v>
      </c>
      <c r="AA2283">
        <v>0.90899999999999992</v>
      </c>
      <c r="AB2283" s="7">
        <f t="shared" si="105"/>
        <v>21.815999999999999</v>
      </c>
      <c r="AC2283">
        <f>INDEX(SHELF_days!$C$2:$C$289,MATCH(A2283&amp;"|"&amp;C2283,SHELF_days!$D$2:$D$289,0))</f>
        <v>89</v>
      </c>
      <c r="AD2283" s="8">
        <f t="shared" si="106"/>
        <v>1941.6239999999998</v>
      </c>
      <c r="AE2283" s="7">
        <f t="shared" si="107"/>
        <v>0.90899999999999992</v>
      </c>
    </row>
    <row r="2284" spans="1:31" x14ac:dyDescent="0.45">
      <c r="A2284" t="s">
        <v>45</v>
      </c>
      <c r="B2284" t="s">
        <v>184</v>
      </c>
      <c r="C2284" t="s">
        <v>136</v>
      </c>
      <c r="D2284">
        <v>0.90899999999999992</v>
      </c>
      <c r="E2284">
        <v>0.90899999999999992</v>
      </c>
      <c r="F2284">
        <v>0.90899999999999992</v>
      </c>
      <c r="G2284">
        <v>0.90899999999999992</v>
      </c>
      <c r="H2284">
        <v>0.90899999999999992</v>
      </c>
      <c r="I2284">
        <v>0.90899999999999992</v>
      </c>
      <c r="J2284">
        <v>0.90899999999999992</v>
      </c>
      <c r="K2284">
        <v>0.90899999999999992</v>
      </c>
      <c r="L2284">
        <v>0.90899999999999992</v>
      </c>
      <c r="M2284">
        <v>0.90899999999999992</v>
      </c>
      <c r="N2284">
        <v>0.90899999999999992</v>
      </c>
      <c r="O2284">
        <v>0.90899999999999992</v>
      </c>
      <c r="P2284">
        <v>0.90899999999999992</v>
      </c>
      <c r="Q2284">
        <v>0.90899999999999992</v>
      </c>
      <c r="R2284">
        <v>0.90899999999999992</v>
      </c>
      <c r="S2284">
        <v>0.90899999999999992</v>
      </c>
      <c r="T2284">
        <v>0.90899999999999992</v>
      </c>
      <c r="U2284">
        <v>0.90899999999999992</v>
      </c>
      <c r="V2284">
        <v>0.90899999999999992</v>
      </c>
      <c r="W2284">
        <v>0.90899999999999992</v>
      </c>
      <c r="X2284">
        <v>0.90899999999999992</v>
      </c>
      <c r="Y2284">
        <v>0.90899999999999992</v>
      </c>
      <c r="Z2284">
        <v>0.90899999999999992</v>
      </c>
      <c r="AA2284">
        <v>0.90899999999999992</v>
      </c>
      <c r="AB2284" s="7">
        <f t="shared" si="105"/>
        <v>21.815999999999999</v>
      </c>
      <c r="AC2284">
        <f>INDEX(SHELF_days!$C$2:$C$289,MATCH(A2284&amp;"|"&amp;C2284,SHELF_days!$D$2:$D$289,0))</f>
        <v>130</v>
      </c>
      <c r="AD2284" s="8">
        <f t="shared" si="106"/>
        <v>2836.08</v>
      </c>
      <c r="AE2284" s="7">
        <f t="shared" si="107"/>
        <v>0.90899999999999992</v>
      </c>
    </row>
    <row r="2285" spans="1:31" x14ac:dyDescent="0.45">
      <c r="A2285" t="s">
        <v>45</v>
      </c>
      <c r="B2285" t="s">
        <v>184</v>
      </c>
      <c r="C2285" t="s">
        <v>137</v>
      </c>
      <c r="D2285">
        <v>0.90899999999999992</v>
      </c>
      <c r="E2285">
        <v>0.90899999999999992</v>
      </c>
      <c r="F2285">
        <v>0.90899999999999992</v>
      </c>
      <c r="G2285">
        <v>0.90899999999999992</v>
      </c>
      <c r="H2285">
        <v>0.90899999999999992</v>
      </c>
      <c r="I2285">
        <v>0.90899999999999992</v>
      </c>
      <c r="J2285">
        <v>0.90899999999999992</v>
      </c>
      <c r="K2285">
        <v>0.90899999999999992</v>
      </c>
      <c r="L2285">
        <v>0.90899999999999992</v>
      </c>
      <c r="M2285">
        <v>0.90899999999999992</v>
      </c>
      <c r="N2285">
        <v>0.90899999999999992</v>
      </c>
      <c r="O2285">
        <v>0.90899999999999992</v>
      </c>
      <c r="P2285">
        <v>0.90899999999999992</v>
      </c>
      <c r="Q2285">
        <v>0.90899999999999992</v>
      </c>
      <c r="R2285">
        <v>0.90899999999999992</v>
      </c>
      <c r="S2285">
        <v>0.90899999999999992</v>
      </c>
      <c r="T2285">
        <v>0.90899999999999992</v>
      </c>
      <c r="U2285">
        <v>0.90899999999999992</v>
      </c>
      <c r="V2285">
        <v>0.90899999999999992</v>
      </c>
      <c r="W2285">
        <v>0.90899999999999992</v>
      </c>
      <c r="X2285">
        <v>0.90899999999999992</v>
      </c>
      <c r="Y2285">
        <v>0.90899999999999992</v>
      </c>
      <c r="Z2285">
        <v>0.90899999999999992</v>
      </c>
      <c r="AA2285">
        <v>0.90899999999999992</v>
      </c>
      <c r="AB2285" s="7">
        <f t="shared" si="105"/>
        <v>21.815999999999999</v>
      </c>
      <c r="AC2285">
        <f>INDEX(SHELF_days!$C$2:$C$289,MATCH(A2285&amp;"|"&amp;C2285,SHELF_days!$D$2:$D$289,0))</f>
        <v>67</v>
      </c>
      <c r="AD2285" s="8">
        <f t="shared" si="106"/>
        <v>1461.672</v>
      </c>
      <c r="AE2285" s="7">
        <f t="shared" si="107"/>
        <v>0.90899999999999992</v>
      </c>
    </row>
    <row r="2286" spans="1:31" x14ac:dyDescent="0.45">
      <c r="A2286" t="s">
        <v>45</v>
      </c>
      <c r="B2286" t="s">
        <v>184</v>
      </c>
      <c r="C2286" t="s">
        <v>138</v>
      </c>
      <c r="D2286">
        <v>0.90899999999999992</v>
      </c>
      <c r="E2286">
        <v>0.90899999999999992</v>
      </c>
      <c r="F2286">
        <v>0.90899999999999992</v>
      </c>
      <c r="G2286">
        <v>0.90899999999999992</v>
      </c>
      <c r="H2286">
        <v>0.90899999999999992</v>
      </c>
      <c r="I2286">
        <v>0.90899999999999992</v>
      </c>
      <c r="J2286">
        <v>0.90899999999999992</v>
      </c>
      <c r="K2286">
        <v>0.90899999999999992</v>
      </c>
      <c r="L2286">
        <v>0.90899999999999992</v>
      </c>
      <c r="M2286">
        <v>0.90899999999999992</v>
      </c>
      <c r="N2286">
        <v>0.90899999999999992</v>
      </c>
      <c r="O2286">
        <v>0.90899999999999992</v>
      </c>
      <c r="P2286">
        <v>0.90899999999999992</v>
      </c>
      <c r="Q2286">
        <v>0.90899999999999992</v>
      </c>
      <c r="R2286">
        <v>0.90899999999999992</v>
      </c>
      <c r="S2286">
        <v>0.90899999999999992</v>
      </c>
      <c r="T2286">
        <v>0.90899999999999992</v>
      </c>
      <c r="U2286">
        <v>0.90899999999999992</v>
      </c>
      <c r="V2286">
        <v>0.90899999999999992</v>
      </c>
      <c r="W2286">
        <v>0.90899999999999992</v>
      </c>
      <c r="X2286">
        <v>0.90899999999999992</v>
      </c>
      <c r="Y2286">
        <v>0.90899999999999992</v>
      </c>
      <c r="Z2286">
        <v>0.90899999999999992</v>
      </c>
      <c r="AA2286">
        <v>0.90899999999999992</v>
      </c>
      <c r="AB2286" s="7">
        <f t="shared" si="105"/>
        <v>21.815999999999999</v>
      </c>
      <c r="AC2286">
        <f>INDEX(SHELF_days!$C$2:$C$289,MATCH(A2286&amp;"|"&amp;C2286,SHELF_days!$D$2:$D$289,0))</f>
        <v>28</v>
      </c>
      <c r="AD2286" s="8">
        <f t="shared" si="106"/>
        <v>610.84799999999996</v>
      </c>
      <c r="AE2286" s="7">
        <f t="shared" si="107"/>
        <v>0.90899999999999992</v>
      </c>
    </row>
    <row r="2287" spans="1:31" x14ac:dyDescent="0.45">
      <c r="A2287" t="s">
        <v>45</v>
      </c>
      <c r="B2287" t="s">
        <v>184</v>
      </c>
      <c r="C2287" t="s">
        <v>139</v>
      </c>
      <c r="D2287">
        <v>0.90899999999999992</v>
      </c>
      <c r="E2287">
        <v>0.90899999999999992</v>
      </c>
      <c r="F2287">
        <v>0.90899999999999992</v>
      </c>
      <c r="G2287">
        <v>0.90899999999999992</v>
      </c>
      <c r="H2287">
        <v>0.90899999999999992</v>
      </c>
      <c r="I2287">
        <v>0.90899999999999992</v>
      </c>
      <c r="J2287">
        <v>0.90899999999999992</v>
      </c>
      <c r="K2287">
        <v>0.90899999999999992</v>
      </c>
      <c r="L2287">
        <v>0.90899999999999992</v>
      </c>
      <c r="M2287">
        <v>0.90899999999999992</v>
      </c>
      <c r="N2287">
        <v>0.90899999999999992</v>
      </c>
      <c r="O2287">
        <v>0.90899999999999992</v>
      </c>
      <c r="P2287">
        <v>0.90899999999999992</v>
      </c>
      <c r="Q2287">
        <v>0.90899999999999992</v>
      </c>
      <c r="R2287">
        <v>0.90899999999999992</v>
      </c>
      <c r="S2287">
        <v>0.90899999999999992</v>
      </c>
      <c r="T2287">
        <v>0.90899999999999992</v>
      </c>
      <c r="U2287">
        <v>0.90899999999999992</v>
      </c>
      <c r="V2287">
        <v>0.90899999999999992</v>
      </c>
      <c r="W2287">
        <v>0.90899999999999992</v>
      </c>
      <c r="X2287">
        <v>0.90899999999999992</v>
      </c>
      <c r="Y2287">
        <v>0.90899999999999992</v>
      </c>
      <c r="Z2287">
        <v>0.90899999999999992</v>
      </c>
      <c r="AA2287">
        <v>0.90899999999999992</v>
      </c>
      <c r="AB2287" s="7">
        <f t="shared" si="105"/>
        <v>21.815999999999999</v>
      </c>
      <c r="AC2287">
        <f>INDEX(SHELF_days!$C$2:$C$289,MATCH(A2287&amp;"|"&amp;C2287,SHELF_days!$D$2:$D$289,0))</f>
        <v>7</v>
      </c>
      <c r="AD2287" s="8">
        <f t="shared" si="106"/>
        <v>152.71199999999999</v>
      </c>
      <c r="AE2287" s="7">
        <f t="shared" si="107"/>
        <v>0.90899999999999992</v>
      </c>
    </row>
    <row r="2288" spans="1:31" x14ac:dyDescent="0.45">
      <c r="A2288" t="s">
        <v>45</v>
      </c>
      <c r="B2288" t="s">
        <v>185</v>
      </c>
      <c r="C2288" t="s">
        <v>134</v>
      </c>
      <c r="D2288">
        <v>0.45722567287784682</v>
      </c>
      <c r="E2288">
        <v>0.45130434782608692</v>
      </c>
      <c r="F2288">
        <v>0.44757763975155301</v>
      </c>
      <c r="G2288">
        <v>0.44463768115942037</v>
      </c>
      <c r="H2288">
        <v>0.44467908902691522</v>
      </c>
      <c r="I2288">
        <v>0.44708074534161529</v>
      </c>
      <c r="J2288">
        <v>0.45453416149068332</v>
      </c>
      <c r="K2288">
        <v>0.45966873706004158</v>
      </c>
      <c r="L2288">
        <v>0.46095238095238122</v>
      </c>
      <c r="M2288">
        <v>0.4459213250517598</v>
      </c>
      <c r="N2288">
        <v>0.42559006211180112</v>
      </c>
      <c r="O2288">
        <v>0.40819875776397541</v>
      </c>
      <c r="P2288">
        <v>0.39776397515527961</v>
      </c>
      <c r="Q2288">
        <v>0.39763975155279507</v>
      </c>
      <c r="R2288">
        <v>0.40140786749482421</v>
      </c>
      <c r="S2288">
        <v>0.4113871635610768</v>
      </c>
      <c r="T2288">
        <v>0.43246376811594212</v>
      </c>
      <c r="U2288">
        <v>0.45424430641821928</v>
      </c>
      <c r="V2288">
        <v>0.4632298136645962</v>
      </c>
      <c r="W2288">
        <v>0.47084886128364428</v>
      </c>
      <c r="X2288">
        <v>0.47159420289855081</v>
      </c>
      <c r="Y2288">
        <v>0.47039337474120069</v>
      </c>
      <c r="Z2288">
        <v>0.46621118012422391</v>
      </c>
      <c r="AA2288">
        <v>0.45420289855072488</v>
      </c>
      <c r="AB2288" s="7">
        <f t="shared" si="105"/>
        <v>10.638757763975157</v>
      </c>
      <c r="AC2288">
        <f>INDEX(SHELF_days!$C$2:$C$289,MATCH(A2288&amp;"|"&amp;C2288,SHELF_days!$D$2:$D$289,0))</f>
        <v>44</v>
      </c>
      <c r="AD2288" s="8">
        <f t="shared" si="106"/>
        <v>468.10534161490693</v>
      </c>
      <c r="AE2288" s="7">
        <f t="shared" si="107"/>
        <v>0.47159420289855081</v>
      </c>
    </row>
    <row r="2289" spans="1:31" x14ac:dyDescent="0.45">
      <c r="A2289" t="s">
        <v>45</v>
      </c>
      <c r="B2289" t="s">
        <v>185</v>
      </c>
      <c r="C2289" t="s">
        <v>135</v>
      </c>
      <c r="D2289">
        <v>0.44472049689441001</v>
      </c>
      <c r="E2289">
        <v>0.43504140786749479</v>
      </c>
      <c r="F2289">
        <v>0.43017598343685298</v>
      </c>
      <c r="G2289">
        <v>0.42313664596273282</v>
      </c>
      <c r="H2289">
        <v>0.411904761904762</v>
      </c>
      <c r="I2289">
        <v>0.39668737060041409</v>
      </c>
      <c r="J2289">
        <v>0.38664596273291929</v>
      </c>
      <c r="K2289">
        <v>0.37127329192546588</v>
      </c>
      <c r="L2289">
        <v>0.34560041407867492</v>
      </c>
      <c r="M2289">
        <v>0.32681159420289851</v>
      </c>
      <c r="N2289">
        <v>0.31325051759834388</v>
      </c>
      <c r="O2289">
        <v>0.30346790890269149</v>
      </c>
      <c r="P2289">
        <v>0.30781573498964809</v>
      </c>
      <c r="Q2289">
        <v>0.31904761904761902</v>
      </c>
      <c r="R2289">
        <v>0.32489648033126312</v>
      </c>
      <c r="S2289">
        <v>0.33607660455486538</v>
      </c>
      <c r="T2289">
        <v>0.35786749482401642</v>
      </c>
      <c r="U2289">
        <v>0.38535196687370599</v>
      </c>
      <c r="V2289">
        <v>0.40885093167701858</v>
      </c>
      <c r="W2289">
        <v>0.43555900621117999</v>
      </c>
      <c r="X2289">
        <v>0.45429606625258789</v>
      </c>
      <c r="Y2289">
        <v>0.45486542443064182</v>
      </c>
      <c r="Z2289">
        <v>0.45931677018633538</v>
      </c>
      <c r="AA2289">
        <v>0.45564182194616992</v>
      </c>
      <c r="AB2289" s="7">
        <f t="shared" si="105"/>
        <v>9.2883022774327113</v>
      </c>
      <c r="AC2289">
        <f>INDEX(SHELF_days!$C$2:$C$289,MATCH(A2289&amp;"|"&amp;C2289,SHELF_days!$D$2:$D$289,0))</f>
        <v>89</v>
      </c>
      <c r="AD2289" s="8">
        <f t="shared" si="106"/>
        <v>826.65890269151134</v>
      </c>
      <c r="AE2289" s="7">
        <f t="shared" si="107"/>
        <v>0.45931677018633538</v>
      </c>
    </row>
    <row r="2290" spans="1:31" x14ac:dyDescent="0.45">
      <c r="A2290" t="s">
        <v>45</v>
      </c>
      <c r="B2290" t="s">
        <v>185</v>
      </c>
      <c r="C2290" t="s">
        <v>136</v>
      </c>
      <c r="D2290">
        <v>0.28390804597701158</v>
      </c>
      <c r="E2290">
        <v>0.28347016967706629</v>
      </c>
      <c r="F2290">
        <v>0.28938149972632732</v>
      </c>
      <c r="G2290">
        <v>0.28609742747673778</v>
      </c>
      <c r="H2290">
        <v>0.2795292829775588</v>
      </c>
      <c r="I2290">
        <v>0.26748768472906409</v>
      </c>
      <c r="J2290">
        <v>0.24964422550629439</v>
      </c>
      <c r="K2290">
        <v>0.22917350848385321</v>
      </c>
      <c r="L2290">
        <v>0.2101258894362342</v>
      </c>
      <c r="M2290">
        <v>0.19168035030103989</v>
      </c>
      <c r="N2290">
        <v>0.18544061302681991</v>
      </c>
      <c r="O2290">
        <v>0.1865353037766832</v>
      </c>
      <c r="P2290">
        <v>0.18018609742747679</v>
      </c>
      <c r="Q2290">
        <v>0.17761357416529819</v>
      </c>
      <c r="R2290">
        <v>0.185112205801861</v>
      </c>
      <c r="S2290">
        <v>0.19945265462506839</v>
      </c>
      <c r="T2290">
        <v>0.22123700054734541</v>
      </c>
      <c r="U2290">
        <v>0.2361795292829777</v>
      </c>
      <c r="V2290">
        <v>0.24931581828133551</v>
      </c>
      <c r="W2290">
        <v>0.27241379310344821</v>
      </c>
      <c r="X2290">
        <v>0.27159277504105078</v>
      </c>
      <c r="Y2290">
        <v>0.27082649151614668</v>
      </c>
      <c r="Z2290">
        <v>0.27657361795292817</v>
      </c>
      <c r="AA2290">
        <v>0.28429118773946349</v>
      </c>
      <c r="AB2290" s="7">
        <f t="shared" si="105"/>
        <v>5.7672687465790897</v>
      </c>
      <c r="AC2290">
        <f>INDEX(SHELF_days!$C$2:$C$289,MATCH(A2290&amp;"|"&amp;C2290,SHELF_days!$D$2:$D$289,0))</f>
        <v>130</v>
      </c>
      <c r="AD2290" s="8">
        <f t="shared" si="106"/>
        <v>749.74493705528164</v>
      </c>
      <c r="AE2290" s="7">
        <f t="shared" si="107"/>
        <v>0.28938149972632732</v>
      </c>
    </row>
    <row r="2291" spans="1:31" x14ac:dyDescent="0.45">
      <c r="A2291" t="s">
        <v>45</v>
      </c>
      <c r="B2291" t="s">
        <v>185</v>
      </c>
      <c r="C2291" t="s">
        <v>137</v>
      </c>
      <c r="D2291">
        <v>0.39945355191256843</v>
      </c>
      <c r="E2291">
        <v>0.40031225604996101</v>
      </c>
      <c r="F2291">
        <v>0.39867291178766612</v>
      </c>
      <c r="G2291">
        <v>0.39313036690085879</v>
      </c>
      <c r="H2291">
        <v>0.39476971116315368</v>
      </c>
      <c r="I2291">
        <v>0.39570647931303682</v>
      </c>
      <c r="J2291">
        <v>0.40202966432474629</v>
      </c>
      <c r="K2291">
        <v>0.40655737704918038</v>
      </c>
      <c r="L2291">
        <v>0.40312256049960971</v>
      </c>
      <c r="M2291">
        <v>0.39164715066354427</v>
      </c>
      <c r="N2291">
        <v>0.37298985167837628</v>
      </c>
      <c r="O2291">
        <v>0.36042154566744727</v>
      </c>
      <c r="P2291">
        <v>0.35175644028103048</v>
      </c>
      <c r="Q2291">
        <v>0.34652615144418419</v>
      </c>
      <c r="R2291">
        <v>0.34980483996877437</v>
      </c>
      <c r="S2291">
        <v>0.36120218579234969</v>
      </c>
      <c r="T2291">
        <v>0.37400468384074942</v>
      </c>
      <c r="U2291">
        <v>0.39328649492583923</v>
      </c>
      <c r="V2291">
        <v>0.40897736143637792</v>
      </c>
      <c r="W2291">
        <v>0.43052302888368471</v>
      </c>
      <c r="X2291">
        <v>0.4565183450429352</v>
      </c>
      <c r="Y2291">
        <v>0.45589383294301328</v>
      </c>
      <c r="Z2291">
        <v>0.44863387978142077</v>
      </c>
      <c r="AA2291">
        <v>0.43021077283372378</v>
      </c>
      <c r="AB2291" s="7">
        <f t="shared" si="105"/>
        <v>9.5261514441842312</v>
      </c>
      <c r="AC2291">
        <f>INDEX(SHELF_days!$C$2:$C$289,MATCH(A2291&amp;"|"&amp;C2291,SHELF_days!$D$2:$D$289,0))</f>
        <v>67</v>
      </c>
      <c r="AD2291" s="8">
        <f t="shared" si="106"/>
        <v>638.25214676034352</v>
      </c>
      <c r="AE2291" s="7">
        <f t="shared" si="107"/>
        <v>0.4565183450429352</v>
      </c>
    </row>
    <row r="2292" spans="1:31" x14ac:dyDescent="0.45">
      <c r="A2292" t="s">
        <v>45</v>
      </c>
      <c r="B2292" t="s">
        <v>185</v>
      </c>
      <c r="C2292" t="s">
        <v>138</v>
      </c>
      <c r="D2292">
        <v>0.37333333333333341</v>
      </c>
      <c r="E2292">
        <v>0.42666666666666669</v>
      </c>
      <c r="F2292">
        <v>0.41142857142857148</v>
      </c>
      <c r="G2292">
        <v>0.37619047619047608</v>
      </c>
      <c r="H2292">
        <v>0.33619047619047621</v>
      </c>
      <c r="I2292">
        <v>0.3457142857142857</v>
      </c>
      <c r="J2292">
        <v>0.33809523809523812</v>
      </c>
      <c r="K2292">
        <v>0.30761904761904763</v>
      </c>
      <c r="L2292">
        <v>0.27714285714285708</v>
      </c>
      <c r="M2292">
        <v>0.24571428571428569</v>
      </c>
      <c r="N2292">
        <v>0.22285714285714281</v>
      </c>
      <c r="O2292">
        <v>0.1980952380952381</v>
      </c>
      <c r="P2292">
        <v>0.16666666666666671</v>
      </c>
      <c r="Q2292">
        <v>0.1714285714285714</v>
      </c>
      <c r="R2292">
        <v>0.1428571428571429</v>
      </c>
      <c r="S2292">
        <v>0.1247619047619048</v>
      </c>
      <c r="T2292">
        <v>0.1238095238095238</v>
      </c>
      <c r="U2292">
        <v>0.10571428571428571</v>
      </c>
      <c r="V2292">
        <v>0.1133333333333333</v>
      </c>
      <c r="W2292">
        <v>0.14095238095238091</v>
      </c>
      <c r="X2292">
        <v>0.1085714285714286</v>
      </c>
      <c r="Y2292">
        <v>0.11047619047619051</v>
      </c>
      <c r="Z2292">
        <v>0.1076190476190476</v>
      </c>
      <c r="AA2292">
        <v>0.12666666666666659</v>
      </c>
      <c r="AB2292" s="7">
        <f t="shared" si="105"/>
        <v>5.4019047619047633</v>
      </c>
      <c r="AC2292">
        <f>INDEX(SHELF_days!$C$2:$C$289,MATCH(A2292&amp;"|"&amp;C2292,SHELF_days!$D$2:$D$289,0))</f>
        <v>28</v>
      </c>
      <c r="AD2292" s="8">
        <f t="shared" si="106"/>
        <v>151.25333333333339</v>
      </c>
      <c r="AE2292" s="7">
        <f t="shared" si="107"/>
        <v>0.42666666666666669</v>
      </c>
    </row>
    <row r="2293" spans="1:31" x14ac:dyDescent="0.45">
      <c r="A2293" t="s">
        <v>45</v>
      </c>
      <c r="B2293" t="s">
        <v>185</v>
      </c>
      <c r="C2293" t="s">
        <v>139</v>
      </c>
      <c r="D2293">
        <v>0.6428571428571429</v>
      </c>
      <c r="E2293">
        <v>0.68952380952380954</v>
      </c>
      <c r="F2293">
        <v>0.73619047619047628</v>
      </c>
      <c r="G2293">
        <v>0.77047619047619043</v>
      </c>
      <c r="H2293">
        <v>0.78190476190476177</v>
      </c>
      <c r="I2293">
        <v>0.79809523809523797</v>
      </c>
      <c r="J2293">
        <v>0.81333333333333346</v>
      </c>
      <c r="K2293">
        <v>0.82952380952380944</v>
      </c>
      <c r="L2293">
        <v>0.83047619047619059</v>
      </c>
      <c r="M2293">
        <v>0.80380952380952375</v>
      </c>
      <c r="N2293">
        <v>0.78380952380952384</v>
      </c>
      <c r="O2293">
        <v>0.76000000000000012</v>
      </c>
      <c r="P2293">
        <v>0.73142857142857143</v>
      </c>
      <c r="Q2293">
        <v>0.70380952380952388</v>
      </c>
      <c r="R2293">
        <v>0.68095238095238086</v>
      </c>
      <c r="S2293">
        <v>0.65523809523809518</v>
      </c>
      <c r="T2293">
        <v>0.6495238095238095</v>
      </c>
      <c r="U2293">
        <v>0.69428571428571439</v>
      </c>
      <c r="V2293">
        <v>0.71809523809523801</v>
      </c>
      <c r="W2293">
        <v>0.71142857142857152</v>
      </c>
      <c r="X2293">
        <v>0.67809523809523808</v>
      </c>
      <c r="Y2293">
        <v>0.66285714285714281</v>
      </c>
      <c r="Z2293">
        <v>0.65523809523809518</v>
      </c>
      <c r="AA2293">
        <v>0.64666666666666672</v>
      </c>
      <c r="AB2293" s="7">
        <f t="shared" si="105"/>
        <v>17.427619047619046</v>
      </c>
      <c r="AC2293">
        <f>INDEX(SHELF_days!$C$2:$C$289,MATCH(A2293&amp;"|"&amp;C2293,SHELF_days!$D$2:$D$289,0))</f>
        <v>7</v>
      </c>
      <c r="AD2293" s="8">
        <f t="shared" si="106"/>
        <v>121.99333333333333</v>
      </c>
      <c r="AE2293" s="7">
        <f t="shared" si="107"/>
        <v>0.83047619047619059</v>
      </c>
    </row>
    <row r="2294" spans="1:31" x14ac:dyDescent="0.45">
      <c r="A2294" t="s">
        <v>45</v>
      </c>
      <c r="B2294" t="s">
        <v>186</v>
      </c>
      <c r="C2294" t="s">
        <v>134</v>
      </c>
      <c r="D2294">
        <v>0.43628017240654271</v>
      </c>
      <c r="E2294">
        <v>0.437543143647181</v>
      </c>
      <c r="F2294">
        <v>0.44095467552428441</v>
      </c>
      <c r="G2294">
        <v>0.44028911117979758</v>
      </c>
      <c r="H2294">
        <v>0.43947076436722837</v>
      </c>
      <c r="I2294">
        <v>0.4385645905071397</v>
      </c>
      <c r="J2294">
        <v>0.4371545547051594</v>
      </c>
      <c r="K2294">
        <v>0.43464873925560582</v>
      </c>
      <c r="L2294">
        <v>0.43016292706027048</v>
      </c>
      <c r="M2294">
        <v>0.42416072599759819</v>
      </c>
      <c r="N2294">
        <v>0.41248293070521941</v>
      </c>
      <c r="O2294">
        <v>0.4062972991943416</v>
      </c>
      <c r="P2294">
        <v>0.41037073595561829</v>
      </c>
      <c r="Q2294">
        <v>0.41907544845968581</v>
      </c>
      <c r="R2294">
        <v>0.4269963503078909</v>
      </c>
      <c r="S2294">
        <v>0.43318312540011672</v>
      </c>
      <c r="T2294">
        <v>0.43484589267998652</v>
      </c>
      <c r="U2294">
        <v>0.43134012969981511</v>
      </c>
      <c r="V2294">
        <v>0.43601371795247851</v>
      </c>
      <c r="W2294">
        <v>0.43921757545680001</v>
      </c>
      <c r="X2294">
        <v>0.44015531216209092</v>
      </c>
      <c r="Y2294">
        <v>0.44081264272087289</v>
      </c>
      <c r="Z2294">
        <v>0.44154750809504423</v>
      </c>
      <c r="AA2294">
        <v>0.44208201801705987</v>
      </c>
      <c r="AB2294" s="7">
        <f t="shared" si="105"/>
        <v>10.373650091457828</v>
      </c>
      <c r="AC2294">
        <f>INDEX(SHELF_days!$C$2:$C$289,MATCH(A2294&amp;"|"&amp;C2294,SHELF_days!$D$2:$D$289,0))</f>
        <v>44</v>
      </c>
      <c r="AD2294" s="8">
        <f t="shared" si="106"/>
        <v>456.44060402414442</v>
      </c>
      <c r="AE2294" s="7">
        <f t="shared" si="107"/>
        <v>0.44208201801705987</v>
      </c>
    </row>
    <row r="2295" spans="1:31" x14ac:dyDescent="0.45">
      <c r="A2295" t="s">
        <v>45</v>
      </c>
      <c r="B2295" t="s">
        <v>186</v>
      </c>
      <c r="C2295" t="s">
        <v>135</v>
      </c>
      <c r="D2295">
        <v>0.34801553348381281</v>
      </c>
      <c r="E2295">
        <v>0.34492271772837391</v>
      </c>
      <c r="F2295">
        <v>0.34401614361481342</v>
      </c>
      <c r="G2295">
        <v>0.34252434174645718</v>
      </c>
      <c r="H2295">
        <v>0.34210293201975012</v>
      </c>
      <c r="I2295">
        <v>0.33926513490489618</v>
      </c>
      <c r="J2295">
        <v>0.33734763487977809</v>
      </c>
      <c r="K2295">
        <v>0.33508906171764402</v>
      </c>
      <c r="L2295">
        <v>0.31793705687092572</v>
      </c>
      <c r="M2295">
        <v>0.30573704515602068</v>
      </c>
      <c r="N2295">
        <v>0.31079853620189701</v>
      </c>
      <c r="O2295">
        <v>0.3255430164159151</v>
      </c>
      <c r="P2295">
        <v>0.34062628260425343</v>
      </c>
      <c r="Q2295">
        <v>0.35021120967181152</v>
      </c>
      <c r="R2295">
        <v>0.35891300604344162</v>
      </c>
      <c r="S2295">
        <v>0.36637859097797421</v>
      </c>
      <c r="T2295">
        <v>0.36627995708671629</v>
      </c>
      <c r="U2295">
        <v>0.36713649951630573</v>
      </c>
      <c r="V2295">
        <v>0.36689377437521042</v>
      </c>
      <c r="W2295">
        <v>0.35853190755924852</v>
      </c>
      <c r="X2295">
        <v>0.3500616864105715</v>
      </c>
      <c r="Y2295">
        <v>0.34668297531815367</v>
      </c>
      <c r="Z2295">
        <v>0.34453847439547419</v>
      </c>
      <c r="AA2295">
        <v>0.34274276578390911</v>
      </c>
      <c r="AB2295" s="7">
        <f t="shared" si="105"/>
        <v>8.2522962844833536</v>
      </c>
      <c r="AC2295">
        <f>INDEX(SHELF_days!$C$2:$C$289,MATCH(A2295&amp;"|"&amp;C2295,SHELF_days!$D$2:$D$289,0))</f>
        <v>89</v>
      </c>
      <c r="AD2295" s="8">
        <f t="shared" si="106"/>
        <v>734.4543693190185</v>
      </c>
      <c r="AE2295" s="7">
        <f t="shared" si="107"/>
        <v>0.36713649951630573</v>
      </c>
    </row>
    <row r="2296" spans="1:31" x14ac:dyDescent="0.45">
      <c r="A2296" t="s">
        <v>45</v>
      </c>
      <c r="B2296" t="s">
        <v>186</v>
      </c>
      <c r="C2296" t="s">
        <v>136</v>
      </c>
      <c r="D2296">
        <v>0.27243602860007893</v>
      </c>
      <c r="E2296">
        <v>0.26475966650682009</v>
      </c>
      <c r="F2296">
        <v>0.25987649528353951</v>
      </c>
      <c r="G2296">
        <v>0.25383813601889238</v>
      </c>
      <c r="H2296">
        <v>0.2451420279786222</v>
      </c>
      <c r="I2296">
        <v>0.23836931860864141</v>
      </c>
      <c r="J2296">
        <v>0.23385589220990699</v>
      </c>
      <c r="K2296">
        <v>0.2152870229346539</v>
      </c>
      <c r="L2296">
        <v>0.17347713678109</v>
      </c>
      <c r="M2296">
        <v>0.16239507113221871</v>
      </c>
      <c r="N2296">
        <v>0.16460658657911659</v>
      </c>
      <c r="O2296">
        <v>0.16661312492786071</v>
      </c>
      <c r="P2296">
        <v>0.17180225016785489</v>
      </c>
      <c r="Q2296">
        <v>0.1840385968797828</v>
      </c>
      <c r="R2296">
        <v>0.20557721546944199</v>
      </c>
      <c r="S2296">
        <v>0.22998249017222319</v>
      </c>
      <c r="T2296">
        <v>0.24022590321006321</v>
      </c>
      <c r="U2296">
        <v>0.2418781153655381</v>
      </c>
      <c r="V2296">
        <v>0.24989338502078881</v>
      </c>
      <c r="W2296">
        <v>0.25741465382296652</v>
      </c>
      <c r="X2296">
        <v>0.26525789992534188</v>
      </c>
      <c r="Y2296">
        <v>0.27732554867153242</v>
      </c>
      <c r="Z2296">
        <v>0.28011329767164811</v>
      </c>
      <c r="AA2296">
        <v>0.27758917703376002</v>
      </c>
      <c r="AB2296" s="7">
        <f t="shared" si="105"/>
        <v>5.5317550409723832</v>
      </c>
      <c r="AC2296">
        <f>INDEX(SHELF_days!$C$2:$C$289,MATCH(A2296&amp;"|"&amp;C2296,SHELF_days!$D$2:$D$289,0))</f>
        <v>130</v>
      </c>
      <c r="AD2296" s="8">
        <f t="shared" si="106"/>
        <v>719.1281553264098</v>
      </c>
      <c r="AE2296" s="7">
        <f t="shared" si="107"/>
        <v>0.28011329767164811</v>
      </c>
    </row>
    <row r="2297" spans="1:31" x14ac:dyDescent="0.45">
      <c r="A2297" t="s">
        <v>45</v>
      </c>
      <c r="B2297" t="s">
        <v>186</v>
      </c>
      <c r="C2297" t="s">
        <v>137</v>
      </c>
      <c r="D2297">
        <v>0.2993451284424905</v>
      </c>
      <c r="E2297">
        <v>0.29482845079910269</v>
      </c>
      <c r="F2297">
        <v>0.29516218908034197</v>
      </c>
      <c r="G2297">
        <v>0.29599610359703049</v>
      </c>
      <c r="H2297">
        <v>0.29615133070458383</v>
      </c>
      <c r="I2297">
        <v>0.29641909746511291</v>
      </c>
      <c r="J2297">
        <v>0.29754147569000461</v>
      </c>
      <c r="K2297">
        <v>0.2966954879538396</v>
      </c>
      <c r="L2297">
        <v>0.28813341941305159</v>
      </c>
      <c r="M2297">
        <v>0.26005197328385971</v>
      </c>
      <c r="N2297">
        <v>0.2415191502012384</v>
      </c>
      <c r="O2297">
        <v>0.2429368911168909</v>
      </c>
      <c r="P2297">
        <v>0.25147308847308669</v>
      </c>
      <c r="Q2297">
        <v>0.26483210582367828</v>
      </c>
      <c r="R2297">
        <v>0.27632365483312282</v>
      </c>
      <c r="S2297">
        <v>0.28572696805956721</v>
      </c>
      <c r="T2297">
        <v>0.2917394313587941</v>
      </c>
      <c r="U2297">
        <v>0.29416916677841148</v>
      </c>
      <c r="V2297">
        <v>0.29011903283050272</v>
      </c>
      <c r="W2297">
        <v>0.28963437930580899</v>
      </c>
      <c r="X2297">
        <v>0.29256170384241609</v>
      </c>
      <c r="Y2297">
        <v>0.29449083184017449</v>
      </c>
      <c r="Z2297">
        <v>0.29597066359884822</v>
      </c>
      <c r="AA2297">
        <v>0.29897732643487152</v>
      </c>
      <c r="AB2297" s="7">
        <f t="shared" si="105"/>
        <v>6.8307990509268306</v>
      </c>
      <c r="AC2297">
        <f>INDEX(SHELF_days!$C$2:$C$289,MATCH(A2297&amp;"|"&amp;C2297,SHELF_days!$D$2:$D$289,0))</f>
        <v>67</v>
      </c>
      <c r="AD2297" s="8">
        <f t="shared" si="106"/>
        <v>457.66353641209764</v>
      </c>
      <c r="AE2297" s="7">
        <f t="shared" si="107"/>
        <v>0.2993451284424905</v>
      </c>
    </row>
    <row r="2298" spans="1:31" x14ac:dyDescent="0.45">
      <c r="A2298" t="s">
        <v>45</v>
      </c>
      <c r="B2298" t="s">
        <v>186</v>
      </c>
      <c r="C2298" t="s">
        <v>138</v>
      </c>
      <c r="D2298">
        <v>0.2166947137376404</v>
      </c>
      <c r="E2298">
        <v>0.21924604372484091</v>
      </c>
      <c r="F2298">
        <v>0.22423823374103349</v>
      </c>
      <c r="G2298">
        <v>0.2190408852310248</v>
      </c>
      <c r="H2298">
        <v>0.2240856799892216</v>
      </c>
      <c r="I2298">
        <v>0.23173440947662299</v>
      </c>
      <c r="J2298">
        <v>0.24036158716530151</v>
      </c>
      <c r="K2298">
        <v>0.2267580008830318</v>
      </c>
      <c r="L2298">
        <v>0.17412169603369251</v>
      </c>
      <c r="M2298">
        <v>0.16823522540342961</v>
      </c>
      <c r="N2298">
        <v>0.1784826291458354</v>
      </c>
      <c r="O2298">
        <v>0.17685714261790761</v>
      </c>
      <c r="P2298">
        <v>0.17627849045586219</v>
      </c>
      <c r="Q2298">
        <v>0.18405873179827401</v>
      </c>
      <c r="R2298">
        <v>0.21028745616153649</v>
      </c>
      <c r="S2298">
        <v>0.2330021837589227</v>
      </c>
      <c r="T2298">
        <v>0.2418239989930164</v>
      </c>
      <c r="U2298">
        <v>0.24400183531198771</v>
      </c>
      <c r="V2298">
        <v>0.2591099172155758</v>
      </c>
      <c r="W2298">
        <v>0.26077748753710689</v>
      </c>
      <c r="X2298">
        <v>0.26259235113624962</v>
      </c>
      <c r="Y2298">
        <v>0.27591187181169702</v>
      </c>
      <c r="Z2298">
        <v>0.26295532385607823</v>
      </c>
      <c r="AA2298">
        <v>0.25865751643434021</v>
      </c>
      <c r="AB2298" s="7">
        <f t="shared" si="105"/>
        <v>5.3693134116202295</v>
      </c>
      <c r="AC2298">
        <f>INDEX(SHELF_days!$C$2:$C$289,MATCH(A2298&amp;"|"&amp;C2298,SHELF_days!$D$2:$D$289,0))</f>
        <v>28</v>
      </c>
      <c r="AD2298" s="8">
        <f t="shared" si="106"/>
        <v>150.34077552536644</v>
      </c>
      <c r="AE2298" s="7">
        <f t="shared" si="107"/>
        <v>0.27591187181169702</v>
      </c>
    </row>
    <row r="2299" spans="1:31" x14ac:dyDescent="0.45">
      <c r="A2299" t="s">
        <v>45</v>
      </c>
      <c r="B2299" t="s">
        <v>186</v>
      </c>
      <c r="C2299" t="s">
        <v>139</v>
      </c>
      <c r="D2299">
        <v>0.37925914795302412</v>
      </c>
      <c r="E2299">
        <v>0.38717616162464658</v>
      </c>
      <c r="F2299">
        <v>0.40220007594102808</v>
      </c>
      <c r="G2299">
        <v>0.41174783661477887</v>
      </c>
      <c r="H2299">
        <v>0.41871270445612663</v>
      </c>
      <c r="I2299">
        <v>0.42576700035888132</v>
      </c>
      <c r="J2299">
        <v>0.42830780939768109</v>
      </c>
      <c r="K2299">
        <v>0.429133703847146</v>
      </c>
      <c r="L2299">
        <v>0.4301963196356296</v>
      </c>
      <c r="M2299">
        <v>0.42253180872562701</v>
      </c>
      <c r="N2299">
        <v>0.40881249201094799</v>
      </c>
      <c r="O2299">
        <v>0.40655048810477012</v>
      </c>
      <c r="P2299">
        <v>0.40590344977811932</v>
      </c>
      <c r="Q2299">
        <v>0.4043463494147968</v>
      </c>
      <c r="R2299">
        <v>0.40740268492523718</v>
      </c>
      <c r="S2299">
        <v>0.41284727572266527</v>
      </c>
      <c r="T2299">
        <v>0.41940708705058111</v>
      </c>
      <c r="U2299">
        <v>0.42867604259170999</v>
      </c>
      <c r="V2299">
        <v>0.44595143986586849</v>
      </c>
      <c r="W2299">
        <v>0.45665650486371051</v>
      </c>
      <c r="X2299">
        <v>0.45224822748376381</v>
      </c>
      <c r="Y2299">
        <v>0.44375256165009569</v>
      </c>
      <c r="Z2299">
        <v>0.43169029430854722</v>
      </c>
      <c r="AA2299">
        <v>0.41965958981220097</v>
      </c>
      <c r="AB2299" s="7">
        <f t="shared" si="105"/>
        <v>10.078937056137582</v>
      </c>
      <c r="AC2299">
        <f>INDEX(SHELF_days!$C$2:$C$289,MATCH(A2299&amp;"|"&amp;C2299,SHELF_days!$D$2:$D$289,0))</f>
        <v>7</v>
      </c>
      <c r="AD2299" s="8">
        <f t="shared" si="106"/>
        <v>70.552559392963076</v>
      </c>
      <c r="AE2299" s="7">
        <f t="shared" si="107"/>
        <v>0.45665650486371051</v>
      </c>
    </row>
    <row r="2300" spans="1:31" x14ac:dyDescent="0.45">
      <c r="A2300" t="s">
        <v>45</v>
      </c>
      <c r="B2300" t="s">
        <v>187</v>
      </c>
      <c r="C2300" t="s">
        <v>134</v>
      </c>
      <c r="D2300">
        <v>3.0088676771483918E-7</v>
      </c>
      <c r="E2300">
        <v>3.0088676771483918E-7</v>
      </c>
      <c r="F2300">
        <v>3.0088676771483918E-7</v>
      </c>
      <c r="G2300">
        <v>3.0088676771483918E-7</v>
      </c>
      <c r="H2300">
        <v>3.0088676771483918E-7</v>
      </c>
      <c r="I2300">
        <v>3.0088676771483918E-7</v>
      </c>
      <c r="J2300">
        <v>3.0088676771483918E-7</v>
      </c>
      <c r="K2300">
        <v>3.0088676771483918E-7</v>
      </c>
      <c r="L2300">
        <v>3.0088676771483918E-7</v>
      </c>
      <c r="M2300">
        <v>3.0088676771483918E-7</v>
      </c>
      <c r="N2300">
        <v>3.0088676771483918E-7</v>
      </c>
      <c r="O2300">
        <v>3.0088676771483918E-7</v>
      </c>
      <c r="P2300">
        <v>3.0088676771483918E-7</v>
      </c>
      <c r="Q2300">
        <v>3.0088676771483918E-7</v>
      </c>
      <c r="R2300">
        <v>3.0088676771483918E-7</v>
      </c>
      <c r="S2300">
        <v>3.0088676771483918E-7</v>
      </c>
      <c r="T2300">
        <v>3.0088676771483918E-7</v>
      </c>
      <c r="U2300">
        <v>6.163355268760308E-3</v>
      </c>
      <c r="V2300">
        <v>2.1338046403688079E-2</v>
      </c>
      <c r="W2300">
        <v>1.7455632736126148E-2</v>
      </c>
      <c r="X2300">
        <v>6.163355268760308E-3</v>
      </c>
      <c r="Y2300">
        <v>3.0088676771483918E-7</v>
      </c>
      <c r="Z2300">
        <v>3.0088676771483918E-7</v>
      </c>
      <c r="AA2300">
        <v>3.0088676771483918E-7</v>
      </c>
      <c r="AB2300" s="7">
        <f t="shared" si="105"/>
        <v>5.1126407412689145E-2</v>
      </c>
      <c r="AC2300">
        <f>INDEX(SHELF_days!$C$2:$C$289,MATCH(A2300&amp;"|"&amp;C2300,SHELF_days!$D$2:$D$289,0))</f>
        <v>44</v>
      </c>
      <c r="AD2300" s="8">
        <f t="shared" si="106"/>
        <v>2.2495619261583224</v>
      </c>
      <c r="AE2300" s="7">
        <f t="shared" si="107"/>
        <v>2.1338046403688079E-2</v>
      </c>
    </row>
    <row r="2301" spans="1:31" x14ac:dyDescent="0.45">
      <c r="A2301" t="s">
        <v>45</v>
      </c>
      <c r="B2301" t="s">
        <v>187</v>
      </c>
      <c r="C2301" t="s">
        <v>135</v>
      </c>
      <c r="D2301">
        <v>4.2167775287896309E-2</v>
      </c>
      <c r="E2301">
        <v>4.2167775287896309E-2</v>
      </c>
      <c r="F2301">
        <v>4.2167775287896309E-2</v>
      </c>
      <c r="G2301">
        <v>4.2167775287896309E-2</v>
      </c>
      <c r="H2301">
        <v>4.2167775287896309E-2</v>
      </c>
      <c r="I2301">
        <v>4.2167775287896309E-2</v>
      </c>
      <c r="J2301">
        <v>4.5214678577870183E-2</v>
      </c>
      <c r="K2301">
        <v>4.5214678577870183E-2</v>
      </c>
      <c r="L2301">
        <v>4.5214678577870183E-2</v>
      </c>
      <c r="M2301">
        <v>4.5214678577870183E-2</v>
      </c>
      <c r="N2301">
        <v>4.592759691425715E-2</v>
      </c>
      <c r="O2301">
        <v>5.5371022877783067E-2</v>
      </c>
      <c r="P2301">
        <v>9.0380797181586453E-2</v>
      </c>
      <c r="Q2301">
        <v>0.16485114980312909</v>
      </c>
      <c r="R2301">
        <v>0.2390451094696418</v>
      </c>
      <c r="S2301">
        <v>0.3116596808216972</v>
      </c>
      <c r="T2301">
        <v>0.44006833797683759</v>
      </c>
      <c r="U2301">
        <v>0.6852069531396594</v>
      </c>
      <c r="V2301">
        <v>0.82412292977570334</v>
      </c>
      <c r="W2301">
        <v>0.60222983956885934</v>
      </c>
      <c r="X2301">
        <v>0.22633322713314169</v>
      </c>
      <c r="Y2301">
        <v>9.5487486064998392E-2</v>
      </c>
      <c r="Z2301">
        <v>5.0292850727826618E-2</v>
      </c>
      <c r="AA2301">
        <v>4.8261581867844038E-2</v>
      </c>
      <c r="AB2301" s="7">
        <f t="shared" si="105"/>
        <v>4.3131039293618239</v>
      </c>
      <c r="AC2301">
        <f>INDEX(SHELF_days!$C$2:$C$289,MATCH(A2301&amp;"|"&amp;C2301,SHELF_days!$D$2:$D$289,0))</f>
        <v>89</v>
      </c>
      <c r="AD2301" s="8">
        <f t="shared" si="106"/>
        <v>383.86624971320231</v>
      </c>
      <c r="AE2301" s="7">
        <f t="shared" si="107"/>
        <v>0.82412292977570334</v>
      </c>
    </row>
    <row r="2302" spans="1:31" x14ac:dyDescent="0.45">
      <c r="A2302" t="s">
        <v>45</v>
      </c>
      <c r="B2302" t="s">
        <v>187</v>
      </c>
      <c r="C2302" t="s">
        <v>136</v>
      </c>
      <c r="D2302">
        <v>7.1337027023320497E-3</v>
      </c>
      <c r="E2302">
        <v>7.1337027023320497E-3</v>
      </c>
      <c r="F2302">
        <v>7.1337027023320497E-3</v>
      </c>
      <c r="G2302">
        <v>7.1337027023320497E-3</v>
      </c>
      <c r="H2302">
        <v>7.1337027023320497E-3</v>
      </c>
      <c r="I2302">
        <v>7.1337027023320497E-3</v>
      </c>
      <c r="J2302">
        <v>7.1337027023320497E-3</v>
      </c>
      <c r="K2302">
        <v>7.1337027023320497E-3</v>
      </c>
      <c r="L2302">
        <v>7.1337027023320497E-3</v>
      </c>
      <c r="M2302">
        <v>7.1337027023320497E-3</v>
      </c>
      <c r="N2302">
        <v>7.1337027023320497E-3</v>
      </c>
      <c r="O2302">
        <v>8.5243406141662752E-3</v>
      </c>
      <c r="P2302">
        <v>1.027540303878691E-2</v>
      </c>
      <c r="Q2302">
        <v>1.6390605605729639E-2</v>
      </c>
      <c r="R2302">
        <v>2.5312614065996528E-2</v>
      </c>
      <c r="S2302">
        <v>3.4305205660017407E-2</v>
      </c>
      <c r="T2302">
        <v>4.929736362312874E-2</v>
      </c>
      <c r="U2302">
        <v>8.4318612115541411E-2</v>
      </c>
      <c r="V2302">
        <v>0.14612841252080391</v>
      </c>
      <c r="W2302">
        <v>0.1056977927989886</v>
      </c>
      <c r="X2302">
        <v>3.0926225852644849E-2</v>
      </c>
      <c r="Y2302">
        <v>1.119448554639225E-2</v>
      </c>
      <c r="Z2302">
        <v>8.0092339146423663E-3</v>
      </c>
      <c r="AA2302">
        <v>8.0092339146423663E-3</v>
      </c>
      <c r="AB2302" s="7">
        <f t="shared" si="105"/>
        <v>0.61686025899713381</v>
      </c>
      <c r="AC2302">
        <f>INDEX(SHELF_days!$C$2:$C$289,MATCH(A2302&amp;"|"&amp;C2302,SHELF_days!$D$2:$D$289,0))</f>
        <v>130</v>
      </c>
      <c r="AD2302" s="8">
        <f t="shared" si="106"/>
        <v>80.1918336696274</v>
      </c>
      <c r="AE2302" s="7">
        <f t="shared" si="107"/>
        <v>0.14612841252080391</v>
      </c>
    </row>
    <row r="2303" spans="1:31" x14ac:dyDescent="0.45">
      <c r="A2303" t="s">
        <v>45</v>
      </c>
      <c r="B2303" t="s">
        <v>187</v>
      </c>
      <c r="C2303" t="s">
        <v>137</v>
      </c>
      <c r="D2303">
        <v>2.8331953866673969E-2</v>
      </c>
      <c r="E2303">
        <v>2.8331953866673969E-2</v>
      </c>
      <c r="F2303">
        <v>2.8331953866673969E-2</v>
      </c>
      <c r="G2303">
        <v>2.8331953866673969E-2</v>
      </c>
      <c r="H2303">
        <v>2.8331953866673969E-2</v>
      </c>
      <c r="I2303">
        <v>2.8331953866673969E-2</v>
      </c>
      <c r="J2303">
        <v>2.8331953866673969E-2</v>
      </c>
      <c r="K2303">
        <v>2.8331953866673969E-2</v>
      </c>
      <c r="L2303">
        <v>2.8331953866673969E-2</v>
      </c>
      <c r="M2303">
        <v>2.8331953866673969E-2</v>
      </c>
      <c r="N2303">
        <v>2.8331953866673969E-2</v>
      </c>
      <c r="O2303">
        <v>3.6426711860932888E-2</v>
      </c>
      <c r="P2303">
        <v>4.913996928676144E-2</v>
      </c>
      <c r="Q2303">
        <v>0.1190585143091671</v>
      </c>
      <c r="R2303">
        <v>0.16572721266627691</v>
      </c>
      <c r="S2303">
        <v>0.19252907876821851</v>
      </c>
      <c r="T2303">
        <v>0.27974441409081169</v>
      </c>
      <c r="U2303">
        <v>0.37401716621041542</v>
      </c>
      <c r="V2303">
        <v>0.41476777475962751</v>
      </c>
      <c r="W2303">
        <v>0.2458268535965086</v>
      </c>
      <c r="X2303">
        <v>9.3381405797500552E-2</v>
      </c>
      <c r="Y2303">
        <v>3.7265909233987822E-2</v>
      </c>
      <c r="Z2303">
        <v>6.7459325486501536E-3</v>
      </c>
      <c r="AA2303">
        <v>4.0476798838971787E-3</v>
      </c>
      <c r="AB2303" s="7">
        <f t="shared" si="105"/>
        <v>2.3303301155461691</v>
      </c>
      <c r="AC2303">
        <f>INDEX(SHELF_days!$C$2:$C$289,MATCH(A2303&amp;"|"&amp;C2303,SHELF_days!$D$2:$D$289,0))</f>
        <v>67</v>
      </c>
      <c r="AD2303" s="8">
        <f t="shared" si="106"/>
        <v>156.13211774159333</v>
      </c>
      <c r="AE2303" s="7">
        <f t="shared" si="107"/>
        <v>0.41476777475962751</v>
      </c>
    </row>
    <row r="2304" spans="1:31" x14ac:dyDescent="0.45">
      <c r="A2304" t="s">
        <v>45</v>
      </c>
      <c r="B2304" t="s">
        <v>187</v>
      </c>
      <c r="C2304" t="s">
        <v>138</v>
      </c>
      <c r="D2304">
        <v>8.9673597860425447E-2</v>
      </c>
      <c r="E2304">
        <v>8.9673597860425447E-2</v>
      </c>
      <c r="F2304">
        <v>8.9673597860425447E-2</v>
      </c>
      <c r="G2304">
        <v>8.9673597860425447E-2</v>
      </c>
      <c r="H2304">
        <v>8.9673597860425447E-2</v>
      </c>
      <c r="I2304">
        <v>8.9673597860425447E-2</v>
      </c>
      <c r="J2304">
        <v>8.9673597860425447E-2</v>
      </c>
      <c r="K2304">
        <v>8.9673597860425447E-2</v>
      </c>
      <c r="L2304">
        <v>8.9673597860425447E-2</v>
      </c>
      <c r="M2304">
        <v>8.9673597860425447E-2</v>
      </c>
      <c r="N2304">
        <v>9.9874362456682436E-2</v>
      </c>
      <c r="O2304">
        <v>0.13075555616606199</v>
      </c>
      <c r="P2304">
        <v>0.32929046465124429</v>
      </c>
      <c r="Q2304">
        <v>0.45047248015565078</v>
      </c>
      <c r="R2304">
        <v>0.64916078359716789</v>
      </c>
      <c r="S2304">
        <v>0.90778467997745793</v>
      </c>
      <c r="T2304">
        <v>1</v>
      </c>
      <c r="U2304">
        <v>1</v>
      </c>
      <c r="V2304">
        <v>1</v>
      </c>
      <c r="W2304">
        <v>1</v>
      </c>
      <c r="X2304">
        <v>0.63490202515605665</v>
      </c>
      <c r="Y2304">
        <v>0.1990023667389694</v>
      </c>
      <c r="Z2304">
        <v>0.124347830490081</v>
      </c>
      <c r="AA2304">
        <v>0.124347830490081</v>
      </c>
      <c r="AB2304" s="7">
        <f t="shared" si="105"/>
        <v>8.5466743584837079</v>
      </c>
      <c r="AC2304">
        <f>INDEX(SHELF_days!$C$2:$C$289,MATCH(A2304&amp;"|"&amp;C2304,SHELF_days!$D$2:$D$289,0))</f>
        <v>28</v>
      </c>
      <c r="AD2304" s="8">
        <f t="shared" si="106"/>
        <v>239.30688203754383</v>
      </c>
      <c r="AE2304" s="7">
        <f t="shared" si="107"/>
        <v>1</v>
      </c>
    </row>
    <row r="2305" spans="1:31" x14ac:dyDescent="0.45">
      <c r="A2305" t="s">
        <v>45</v>
      </c>
      <c r="B2305" t="s">
        <v>187</v>
      </c>
      <c r="C2305" t="s">
        <v>139</v>
      </c>
      <c r="D2305">
        <v>3.0088676771483918E-7</v>
      </c>
      <c r="E2305">
        <v>3.0088676771483918E-7</v>
      </c>
      <c r="F2305">
        <v>3.0088676771483918E-7</v>
      </c>
      <c r="G2305">
        <v>3.0088676771483918E-7</v>
      </c>
      <c r="H2305">
        <v>3.0088676771483918E-7</v>
      </c>
      <c r="I2305">
        <v>1.6260166258245039E-2</v>
      </c>
      <c r="J2305">
        <v>4.8500997080591163E-2</v>
      </c>
      <c r="K2305">
        <v>4.8500997080591163E-2</v>
      </c>
      <c r="L2305">
        <v>3.0088676771483918E-7</v>
      </c>
      <c r="M2305">
        <v>3.0088676771483918E-7</v>
      </c>
      <c r="N2305">
        <v>3.0088676771483918E-7</v>
      </c>
      <c r="O2305">
        <v>3.0088676771483918E-7</v>
      </c>
      <c r="P2305">
        <v>3.0088676771483918E-7</v>
      </c>
      <c r="Q2305">
        <v>3.0088676771483918E-7</v>
      </c>
      <c r="R2305">
        <v>3.0088676771483918E-7</v>
      </c>
      <c r="S2305">
        <v>3.0088676771483918E-7</v>
      </c>
      <c r="T2305">
        <v>3.0088676771483918E-7</v>
      </c>
      <c r="U2305">
        <v>3.0088676771483918E-7</v>
      </c>
      <c r="V2305">
        <v>3.0088676771483918E-7</v>
      </c>
      <c r="W2305">
        <v>3.0088676771483918E-7</v>
      </c>
      <c r="X2305">
        <v>3.0088676771483918E-7</v>
      </c>
      <c r="Y2305">
        <v>3.0088676771483918E-7</v>
      </c>
      <c r="Z2305">
        <v>3.0088676771483918E-7</v>
      </c>
      <c r="AA2305">
        <v>3.0088676771483918E-7</v>
      </c>
      <c r="AB2305" s="7">
        <f t="shared" si="105"/>
        <v>0.1132684790415493</v>
      </c>
      <c r="AC2305">
        <f>INDEX(SHELF_days!$C$2:$C$289,MATCH(A2305&amp;"|"&amp;C2305,SHELF_days!$D$2:$D$289,0))</f>
        <v>7</v>
      </c>
      <c r="AD2305" s="8">
        <f t="shared" si="106"/>
        <v>0.79287935329084513</v>
      </c>
      <c r="AE2305" s="7">
        <f t="shared" si="107"/>
        <v>4.8500997080591163E-2</v>
      </c>
    </row>
    <row r="2306" spans="1:31" x14ac:dyDescent="0.45">
      <c r="A2306" t="s">
        <v>45</v>
      </c>
      <c r="B2306" t="s">
        <v>188</v>
      </c>
      <c r="C2306" t="s">
        <v>134</v>
      </c>
      <c r="D2306">
        <v>5.0786458E-2</v>
      </c>
      <c r="E2306">
        <v>3.1782423999999997E-2</v>
      </c>
      <c r="F2306">
        <v>1.1014965999999999E-2</v>
      </c>
      <c r="G2306">
        <v>3.6034550000000002E-3</v>
      </c>
      <c r="H2306">
        <v>1.585094E-3</v>
      </c>
      <c r="I2306">
        <v>5.5560130000000003E-3</v>
      </c>
      <c r="J2306">
        <v>4.0083993999999998E-2</v>
      </c>
      <c r="K2306">
        <v>3.3930512000000003E-2</v>
      </c>
      <c r="L2306">
        <v>1.515099E-2</v>
      </c>
      <c r="M2306">
        <v>8.9085060000000001E-3</v>
      </c>
      <c r="N2306">
        <v>1.765122E-3</v>
      </c>
      <c r="O2306">
        <v>2.506374E-3</v>
      </c>
      <c r="P2306">
        <v>1.728191E-3</v>
      </c>
      <c r="Q2306">
        <v>1.112944E-3</v>
      </c>
      <c r="R2306">
        <v>6.2059500000000004E-4</v>
      </c>
      <c r="S2306">
        <v>6.7935200000000004E-4</v>
      </c>
      <c r="T2306">
        <v>5.7153359999999997E-3</v>
      </c>
      <c r="U2306">
        <v>0.12696126699999999</v>
      </c>
      <c r="V2306">
        <v>0.27549256599999999</v>
      </c>
      <c r="W2306">
        <v>0.269406478</v>
      </c>
      <c r="X2306">
        <v>0.193224695</v>
      </c>
      <c r="Y2306">
        <v>0.12360631699999999</v>
      </c>
      <c r="Z2306">
        <v>8.7957514000000001E-2</v>
      </c>
      <c r="AA2306">
        <v>5.9442808999999999E-2</v>
      </c>
      <c r="AB2306" s="7">
        <f t="shared" ref="AB2306:AB2369" si="108">SUM(D2306:AA2306)</f>
        <v>1.3526219720000001</v>
      </c>
      <c r="AC2306">
        <f>INDEX(SHELF_days!$C$2:$C$289,MATCH(A2306&amp;"|"&amp;C2306,SHELF_days!$D$2:$D$289,0))</f>
        <v>44</v>
      </c>
      <c r="AD2306" s="8">
        <f t="shared" ref="AD2306:AD2369" si="109">AB2306*AC2306</f>
        <v>59.515366768000007</v>
      </c>
      <c r="AE2306" s="7">
        <f t="shared" ref="AE2306:AE2369" si="110">MAX(D2306:AA2306)</f>
        <v>0.27549256599999999</v>
      </c>
    </row>
    <row r="2307" spans="1:31" x14ac:dyDescent="0.45">
      <c r="A2307" t="s">
        <v>45</v>
      </c>
      <c r="B2307" t="s">
        <v>188</v>
      </c>
      <c r="C2307" t="s">
        <v>135</v>
      </c>
      <c r="D2307">
        <v>0.13406067299999999</v>
      </c>
      <c r="E2307">
        <v>8.9046283000000004E-2</v>
      </c>
      <c r="F2307">
        <v>4.3600997000000002E-2</v>
      </c>
      <c r="G2307">
        <v>2.7674377E-2</v>
      </c>
      <c r="H2307">
        <v>2.2308314999999999E-2</v>
      </c>
      <c r="I2307">
        <v>2.1573643999999999E-2</v>
      </c>
      <c r="J2307">
        <v>3.0020308999999998E-2</v>
      </c>
      <c r="K2307">
        <v>2.1768824999999999E-2</v>
      </c>
      <c r="L2307">
        <v>1.6239916E-2</v>
      </c>
      <c r="M2307">
        <v>1.941714E-3</v>
      </c>
      <c r="N2307">
        <v>1.93389E-3</v>
      </c>
      <c r="O2307">
        <v>1.626768E-3</v>
      </c>
      <c r="P2307">
        <v>1.735835E-3</v>
      </c>
      <c r="Q2307">
        <v>3.3851799999999998E-3</v>
      </c>
      <c r="R2307">
        <v>6.7275149999999999E-3</v>
      </c>
      <c r="S2307">
        <v>1.0700968E-2</v>
      </c>
      <c r="T2307">
        <v>4.1978611999999998E-2</v>
      </c>
      <c r="U2307">
        <v>0.146987383</v>
      </c>
      <c r="V2307">
        <v>0.34077980800000002</v>
      </c>
      <c r="W2307">
        <v>0.376937142</v>
      </c>
      <c r="X2307">
        <v>0.35940015800000003</v>
      </c>
      <c r="Y2307">
        <v>0.20445417799999999</v>
      </c>
      <c r="Z2307">
        <v>0.15712647199999999</v>
      </c>
      <c r="AA2307">
        <v>0.142499985</v>
      </c>
      <c r="AB2307" s="7">
        <f t="shared" si="108"/>
        <v>2.2045089470000003</v>
      </c>
      <c r="AC2307">
        <f>INDEX(SHELF_days!$C$2:$C$289,MATCH(A2307&amp;"|"&amp;C2307,SHELF_days!$D$2:$D$289,0))</f>
        <v>89</v>
      </c>
      <c r="AD2307" s="8">
        <f t="shared" si="109"/>
        <v>196.20129628300003</v>
      </c>
      <c r="AE2307" s="7">
        <f t="shared" si="110"/>
        <v>0.376937142</v>
      </c>
    </row>
    <row r="2308" spans="1:31" x14ac:dyDescent="0.45">
      <c r="A2308" t="s">
        <v>45</v>
      </c>
      <c r="B2308" t="s">
        <v>188</v>
      </c>
      <c r="C2308" t="s">
        <v>136</v>
      </c>
      <c r="D2308">
        <v>8.8022871000000003E-2</v>
      </c>
      <c r="E2308">
        <v>3.9338896999999998E-2</v>
      </c>
      <c r="F2308">
        <v>1.6513903999999999E-2</v>
      </c>
      <c r="G2308">
        <v>9.3123670000000002E-3</v>
      </c>
      <c r="H2308">
        <v>5.4294089999999996E-3</v>
      </c>
      <c r="I2308">
        <v>3.8308270000000002E-3</v>
      </c>
      <c r="J2308">
        <v>3.1176020000000001E-3</v>
      </c>
      <c r="K2308">
        <v>1.2654420000000001E-3</v>
      </c>
      <c r="L2308">
        <v>1.5247700000000001E-4</v>
      </c>
      <c r="M2308">
        <v>2.3472499999999999E-5</v>
      </c>
      <c r="N2308">
        <v>8.3549000000000004E-4</v>
      </c>
      <c r="O2308">
        <v>2.2594698999999999E-2</v>
      </c>
      <c r="P2308">
        <v>0.103146099</v>
      </c>
      <c r="Q2308">
        <v>0.18901916199999999</v>
      </c>
      <c r="R2308">
        <v>0.26780427899999998</v>
      </c>
      <c r="S2308">
        <v>0.35551079000000002</v>
      </c>
      <c r="T2308">
        <v>0.45477053899999997</v>
      </c>
      <c r="U2308">
        <v>0.53128117900000005</v>
      </c>
      <c r="V2308">
        <v>0.58424511599999995</v>
      </c>
      <c r="W2308">
        <v>0.58311645599999995</v>
      </c>
      <c r="X2308">
        <v>0.54844255600000003</v>
      </c>
      <c r="Y2308">
        <v>0.32976280899999999</v>
      </c>
      <c r="Z2308">
        <v>0.16117156899999999</v>
      </c>
      <c r="AA2308">
        <v>0.126893638</v>
      </c>
      <c r="AB2308" s="7">
        <f t="shared" si="108"/>
        <v>4.4256016495000008</v>
      </c>
      <c r="AC2308">
        <f>INDEX(SHELF_days!$C$2:$C$289,MATCH(A2308&amp;"|"&amp;C2308,SHELF_days!$D$2:$D$289,0))</f>
        <v>130</v>
      </c>
      <c r="AD2308" s="8">
        <f t="shared" si="109"/>
        <v>575.32821443500006</v>
      </c>
      <c r="AE2308" s="7">
        <f t="shared" si="110"/>
        <v>0.58424511599999995</v>
      </c>
    </row>
    <row r="2309" spans="1:31" x14ac:dyDescent="0.45">
      <c r="A2309" t="s">
        <v>45</v>
      </c>
      <c r="B2309" t="s">
        <v>188</v>
      </c>
      <c r="C2309" t="s">
        <v>137</v>
      </c>
      <c r="D2309">
        <v>8.7977237E-2</v>
      </c>
      <c r="E2309">
        <v>6.2358662000000002E-2</v>
      </c>
      <c r="F2309">
        <v>2.4154757999999998E-2</v>
      </c>
      <c r="G2309">
        <v>6.2008200000000001E-3</v>
      </c>
      <c r="H2309">
        <v>2.5892609999999998E-3</v>
      </c>
      <c r="I2309">
        <v>1.7163879999999999E-3</v>
      </c>
      <c r="J2309">
        <v>2.3703859999999999E-3</v>
      </c>
      <c r="K2309">
        <v>6.3496050000000004E-3</v>
      </c>
      <c r="L2309">
        <v>7.8345350000000001E-3</v>
      </c>
      <c r="M2309">
        <v>3.3794599999999999E-4</v>
      </c>
      <c r="N2309">
        <v>7.16554E-4</v>
      </c>
      <c r="O2309">
        <v>8.97185E-4</v>
      </c>
      <c r="P2309">
        <v>4.6130989999999998E-3</v>
      </c>
      <c r="Q2309">
        <v>1.2083172999999999E-2</v>
      </c>
      <c r="R2309">
        <v>2.1130801000000001E-2</v>
      </c>
      <c r="S2309">
        <v>3.5839560999999999E-2</v>
      </c>
      <c r="T2309">
        <v>9.8139007E-2</v>
      </c>
      <c r="U2309">
        <v>0.31040896699999998</v>
      </c>
      <c r="V2309">
        <v>0.39753657599999997</v>
      </c>
      <c r="W2309">
        <v>0.41951473099999997</v>
      </c>
      <c r="X2309">
        <v>0.24537431800000001</v>
      </c>
      <c r="Y2309">
        <v>0.15513012700000001</v>
      </c>
      <c r="Z2309">
        <v>0.13819642600000001</v>
      </c>
      <c r="AA2309">
        <v>0.115732038</v>
      </c>
      <c r="AB2309" s="7">
        <f t="shared" si="108"/>
        <v>2.1572021610000003</v>
      </c>
      <c r="AC2309">
        <f>INDEX(SHELF_days!$C$2:$C$289,MATCH(A2309&amp;"|"&amp;C2309,SHELF_days!$D$2:$D$289,0))</f>
        <v>67</v>
      </c>
      <c r="AD2309" s="8">
        <f t="shared" si="109"/>
        <v>144.53254478700001</v>
      </c>
      <c r="AE2309" s="7">
        <f t="shared" si="110"/>
        <v>0.41951473099999997</v>
      </c>
    </row>
    <row r="2310" spans="1:31" x14ac:dyDescent="0.45">
      <c r="A2310" t="s">
        <v>45</v>
      </c>
      <c r="B2310" t="s">
        <v>188</v>
      </c>
      <c r="C2310" t="s">
        <v>138</v>
      </c>
      <c r="D2310">
        <v>0.13153521900000001</v>
      </c>
      <c r="E2310">
        <v>4.0447157999999997E-2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4.31894E-4</v>
      </c>
      <c r="N2310">
        <v>1.847259E-3</v>
      </c>
      <c r="O2310">
        <v>8.3516036000000002E-2</v>
      </c>
      <c r="P2310">
        <v>0.34411565700000002</v>
      </c>
      <c r="Q2310">
        <v>0.453107384</v>
      </c>
      <c r="R2310">
        <v>0.54916916699999996</v>
      </c>
      <c r="S2310">
        <v>0.60615492699999995</v>
      </c>
      <c r="T2310">
        <v>0.634718055</v>
      </c>
      <c r="U2310">
        <v>0.642339514</v>
      </c>
      <c r="V2310">
        <v>0.63900057200000004</v>
      </c>
      <c r="W2310">
        <v>0.63262102600000003</v>
      </c>
      <c r="X2310">
        <v>0.72696997600000002</v>
      </c>
      <c r="Y2310">
        <v>0.67088182699999999</v>
      </c>
      <c r="Z2310">
        <v>0.19429257799999999</v>
      </c>
      <c r="AA2310">
        <v>0.149928018</v>
      </c>
      <c r="AB2310" s="7">
        <f t="shared" si="108"/>
        <v>6.5010762669999993</v>
      </c>
      <c r="AC2310">
        <f>INDEX(SHELF_days!$C$2:$C$289,MATCH(A2310&amp;"|"&amp;C2310,SHELF_days!$D$2:$D$289,0))</f>
        <v>28</v>
      </c>
      <c r="AD2310" s="8">
        <f t="shared" si="109"/>
        <v>182.03013547599997</v>
      </c>
      <c r="AE2310" s="7">
        <f t="shared" si="110"/>
        <v>0.72696997600000002</v>
      </c>
    </row>
    <row r="2311" spans="1:31" x14ac:dyDescent="0.45">
      <c r="A2311" t="s">
        <v>45</v>
      </c>
      <c r="B2311" t="s">
        <v>188</v>
      </c>
      <c r="C2311" t="s">
        <v>139</v>
      </c>
      <c r="D2311">
        <v>4.7638460000000004E-3</v>
      </c>
      <c r="E2311">
        <v>2.657277E-3</v>
      </c>
      <c r="F2311">
        <v>1.847259E-3</v>
      </c>
      <c r="G2311">
        <v>1.847259E-3</v>
      </c>
      <c r="H2311">
        <v>0</v>
      </c>
      <c r="I2311">
        <v>9.4888384000000006E-2</v>
      </c>
      <c r="J2311">
        <v>0.19155291099999999</v>
      </c>
      <c r="K2311">
        <v>0.146151111</v>
      </c>
      <c r="L2311">
        <v>4.3146060000000003E-3</v>
      </c>
      <c r="M2311">
        <v>1.2963766E-2</v>
      </c>
      <c r="N2311">
        <v>3.3450120000000001E-3</v>
      </c>
      <c r="O2311">
        <v>5.2486429999999999E-3</v>
      </c>
      <c r="P2311">
        <v>3.694517E-3</v>
      </c>
      <c r="Q2311">
        <v>0</v>
      </c>
      <c r="R2311">
        <v>0</v>
      </c>
      <c r="S2311">
        <v>0</v>
      </c>
      <c r="T2311">
        <v>4.8895980000000002E-3</v>
      </c>
      <c r="U2311">
        <v>0.20752172499999999</v>
      </c>
      <c r="V2311">
        <v>0.37460496399999998</v>
      </c>
      <c r="W2311">
        <v>0.38503980700000001</v>
      </c>
      <c r="X2311">
        <v>0.33367387599999998</v>
      </c>
      <c r="Y2311">
        <v>0.19894107899999999</v>
      </c>
      <c r="Z2311">
        <v>6.9298214999999996E-2</v>
      </c>
      <c r="AA2311">
        <v>2.0110836E-2</v>
      </c>
      <c r="AB2311" s="7">
        <f t="shared" si="108"/>
        <v>2.0673546910000002</v>
      </c>
      <c r="AC2311">
        <f>INDEX(SHELF_days!$C$2:$C$289,MATCH(A2311&amp;"|"&amp;C2311,SHELF_days!$D$2:$D$289,0))</f>
        <v>7</v>
      </c>
      <c r="AD2311" s="8">
        <f t="shared" si="109"/>
        <v>14.471482837000002</v>
      </c>
      <c r="AE2311" s="7">
        <f t="shared" si="110"/>
        <v>0.38503980700000001</v>
      </c>
    </row>
    <row r="2312" spans="1:31" x14ac:dyDescent="0.45">
      <c r="A2312" t="s">
        <v>45</v>
      </c>
      <c r="B2312" t="s">
        <v>189</v>
      </c>
      <c r="C2312" t="s">
        <v>134</v>
      </c>
      <c r="D2312">
        <v>0.9</v>
      </c>
      <c r="E2312">
        <v>0.9</v>
      </c>
      <c r="F2312">
        <v>0.9</v>
      </c>
      <c r="G2312">
        <v>0.9</v>
      </c>
      <c r="H2312">
        <v>0.9</v>
      </c>
      <c r="I2312">
        <v>0.9</v>
      </c>
      <c r="J2312">
        <v>0.9</v>
      </c>
      <c r="K2312">
        <v>0.9</v>
      </c>
      <c r="L2312">
        <v>0.9</v>
      </c>
      <c r="M2312">
        <v>0.9</v>
      </c>
      <c r="N2312">
        <v>0.9</v>
      </c>
      <c r="O2312">
        <v>0.9</v>
      </c>
      <c r="P2312">
        <v>0.9</v>
      </c>
      <c r="Q2312">
        <v>0.9</v>
      </c>
      <c r="R2312">
        <v>0.9</v>
      </c>
      <c r="S2312">
        <v>0.9</v>
      </c>
      <c r="T2312">
        <v>0.9</v>
      </c>
      <c r="U2312">
        <v>0.9</v>
      </c>
      <c r="V2312">
        <v>0.9</v>
      </c>
      <c r="W2312">
        <v>0.9</v>
      </c>
      <c r="X2312">
        <v>0.9</v>
      </c>
      <c r="Y2312">
        <v>0.9</v>
      </c>
      <c r="Z2312">
        <v>0.9</v>
      </c>
      <c r="AA2312">
        <v>0.9</v>
      </c>
      <c r="AB2312" s="7">
        <f t="shared" si="108"/>
        <v>21.599999999999994</v>
      </c>
      <c r="AC2312">
        <f>INDEX(SHELF_days!$C$2:$C$289,MATCH(A2312&amp;"|"&amp;C2312,SHELF_days!$D$2:$D$289,0))</f>
        <v>44</v>
      </c>
      <c r="AD2312" s="8">
        <f t="shared" si="109"/>
        <v>950.39999999999975</v>
      </c>
      <c r="AE2312" s="7">
        <f t="shared" si="110"/>
        <v>0.9</v>
      </c>
    </row>
    <row r="2313" spans="1:31" x14ac:dyDescent="0.45">
      <c r="A2313" t="s">
        <v>45</v>
      </c>
      <c r="B2313" t="s">
        <v>189</v>
      </c>
      <c r="C2313" t="s">
        <v>135</v>
      </c>
      <c r="D2313">
        <v>0.9</v>
      </c>
      <c r="E2313">
        <v>0.9</v>
      </c>
      <c r="F2313">
        <v>0.9</v>
      </c>
      <c r="G2313">
        <v>0.9</v>
      </c>
      <c r="H2313">
        <v>0.9</v>
      </c>
      <c r="I2313">
        <v>0.9</v>
      </c>
      <c r="J2313">
        <v>0.9</v>
      </c>
      <c r="K2313">
        <v>0.9</v>
      </c>
      <c r="L2313">
        <v>0.9</v>
      </c>
      <c r="M2313">
        <v>0.9</v>
      </c>
      <c r="N2313">
        <v>0.9</v>
      </c>
      <c r="O2313">
        <v>0.9</v>
      </c>
      <c r="P2313">
        <v>0.9</v>
      </c>
      <c r="Q2313">
        <v>0.9</v>
      </c>
      <c r="R2313">
        <v>0.9</v>
      </c>
      <c r="S2313">
        <v>0.9</v>
      </c>
      <c r="T2313">
        <v>0.9</v>
      </c>
      <c r="U2313">
        <v>0.9</v>
      </c>
      <c r="V2313">
        <v>0.9</v>
      </c>
      <c r="W2313">
        <v>0.9</v>
      </c>
      <c r="X2313">
        <v>0.9</v>
      </c>
      <c r="Y2313">
        <v>0.9</v>
      </c>
      <c r="Z2313">
        <v>0.9</v>
      </c>
      <c r="AA2313">
        <v>0.9</v>
      </c>
      <c r="AB2313" s="7">
        <f t="shared" si="108"/>
        <v>21.599999999999994</v>
      </c>
      <c r="AC2313">
        <f>INDEX(SHELF_days!$C$2:$C$289,MATCH(A2313&amp;"|"&amp;C2313,SHELF_days!$D$2:$D$289,0))</f>
        <v>89</v>
      </c>
      <c r="AD2313" s="8">
        <f t="shared" si="109"/>
        <v>1922.3999999999994</v>
      </c>
      <c r="AE2313" s="7">
        <f t="shared" si="110"/>
        <v>0.9</v>
      </c>
    </row>
    <row r="2314" spans="1:31" x14ac:dyDescent="0.45">
      <c r="A2314" t="s">
        <v>45</v>
      </c>
      <c r="B2314" t="s">
        <v>189</v>
      </c>
      <c r="C2314" t="s">
        <v>136</v>
      </c>
      <c r="D2314">
        <v>0.9</v>
      </c>
      <c r="E2314">
        <v>0.9</v>
      </c>
      <c r="F2314">
        <v>0.9</v>
      </c>
      <c r="G2314">
        <v>0.9</v>
      </c>
      <c r="H2314">
        <v>0.9</v>
      </c>
      <c r="I2314">
        <v>0.9</v>
      </c>
      <c r="J2314">
        <v>0.9</v>
      </c>
      <c r="K2314">
        <v>0.9</v>
      </c>
      <c r="L2314">
        <v>0.9</v>
      </c>
      <c r="M2314">
        <v>0.9</v>
      </c>
      <c r="N2314">
        <v>0.9</v>
      </c>
      <c r="O2314">
        <v>0.9</v>
      </c>
      <c r="P2314">
        <v>0.9</v>
      </c>
      <c r="Q2314">
        <v>0.9</v>
      </c>
      <c r="R2314">
        <v>0.9</v>
      </c>
      <c r="S2314">
        <v>0.9</v>
      </c>
      <c r="T2314">
        <v>0.9</v>
      </c>
      <c r="U2314">
        <v>0.9</v>
      </c>
      <c r="V2314">
        <v>0.9</v>
      </c>
      <c r="W2314">
        <v>0.9</v>
      </c>
      <c r="X2314">
        <v>0.9</v>
      </c>
      <c r="Y2314">
        <v>0.9</v>
      </c>
      <c r="Z2314">
        <v>0.9</v>
      </c>
      <c r="AA2314">
        <v>0.9</v>
      </c>
      <c r="AB2314" s="7">
        <f t="shared" si="108"/>
        <v>21.599999999999994</v>
      </c>
      <c r="AC2314">
        <f>INDEX(SHELF_days!$C$2:$C$289,MATCH(A2314&amp;"|"&amp;C2314,SHELF_days!$D$2:$D$289,0))</f>
        <v>130</v>
      </c>
      <c r="AD2314" s="8">
        <f t="shared" si="109"/>
        <v>2807.9999999999991</v>
      </c>
      <c r="AE2314" s="7">
        <f t="shared" si="110"/>
        <v>0.9</v>
      </c>
    </row>
    <row r="2315" spans="1:31" x14ac:dyDescent="0.45">
      <c r="A2315" t="s">
        <v>45</v>
      </c>
      <c r="B2315" t="s">
        <v>189</v>
      </c>
      <c r="C2315" t="s">
        <v>137</v>
      </c>
      <c r="D2315">
        <v>0.9</v>
      </c>
      <c r="E2315">
        <v>0.9</v>
      </c>
      <c r="F2315">
        <v>0.9</v>
      </c>
      <c r="G2315">
        <v>0.9</v>
      </c>
      <c r="H2315">
        <v>0.9</v>
      </c>
      <c r="I2315">
        <v>0.9</v>
      </c>
      <c r="J2315">
        <v>0.9</v>
      </c>
      <c r="K2315">
        <v>0.9</v>
      </c>
      <c r="L2315">
        <v>0.9</v>
      </c>
      <c r="M2315">
        <v>0.9</v>
      </c>
      <c r="N2315">
        <v>0.9</v>
      </c>
      <c r="O2315">
        <v>0.9</v>
      </c>
      <c r="P2315">
        <v>0.9</v>
      </c>
      <c r="Q2315">
        <v>0.9</v>
      </c>
      <c r="R2315">
        <v>0.9</v>
      </c>
      <c r="S2315">
        <v>0.9</v>
      </c>
      <c r="T2315">
        <v>0.9</v>
      </c>
      <c r="U2315">
        <v>0.9</v>
      </c>
      <c r="V2315">
        <v>0.9</v>
      </c>
      <c r="W2315">
        <v>0.9</v>
      </c>
      <c r="X2315">
        <v>0.9</v>
      </c>
      <c r="Y2315">
        <v>0.9</v>
      </c>
      <c r="Z2315">
        <v>0.9</v>
      </c>
      <c r="AA2315">
        <v>0.9</v>
      </c>
      <c r="AB2315" s="7">
        <f t="shared" si="108"/>
        <v>21.599999999999994</v>
      </c>
      <c r="AC2315">
        <f>INDEX(SHELF_days!$C$2:$C$289,MATCH(A2315&amp;"|"&amp;C2315,SHELF_days!$D$2:$D$289,0))</f>
        <v>67</v>
      </c>
      <c r="AD2315" s="8">
        <f t="shared" si="109"/>
        <v>1447.1999999999996</v>
      </c>
      <c r="AE2315" s="7">
        <f t="shared" si="110"/>
        <v>0.9</v>
      </c>
    </row>
    <row r="2316" spans="1:31" x14ac:dyDescent="0.45">
      <c r="A2316" t="s">
        <v>45</v>
      </c>
      <c r="B2316" t="s">
        <v>189</v>
      </c>
      <c r="C2316" t="s">
        <v>138</v>
      </c>
      <c r="D2316">
        <v>0.9</v>
      </c>
      <c r="E2316">
        <v>0.9</v>
      </c>
      <c r="F2316">
        <v>0.9</v>
      </c>
      <c r="G2316">
        <v>0.9</v>
      </c>
      <c r="H2316">
        <v>0.9</v>
      </c>
      <c r="I2316">
        <v>0.9</v>
      </c>
      <c r="J2316">
        <v>0.9</v>
      </c>
      <c r="K2316">
        <v>0.9</v>
      </c>
      <c r="L2316">
        <v>0.9</v>
      </c>
      <c r="M2316">
        <v>0.9</v>
      </c>
      <c r="N2316">
        <v>0.9</v>
      </c>
      <c r="O2316">
        <v>0.9</v>
      </c>
      <c r="P2316">
        <v>0.9</v>
      </c>
      <c r="Q2316">
        <v>0.9</v>
      </c>
      <c r="R2316">
        <v>0.9</v>
      </c>
      <c r="S2316">
        <v>0.9</v>
      </c>
      <c r="T2316">
        <v>0.9</v>
      </c>
      <c r="U2316">
        <v>0.9</v>
      </c>
      <c r="V2316">
        <v>0.9</v>
      </c>
      <c r="W2316">
        <v>0.9</v>
      </c>
      <c r="X2316">
        <v>0.9</v>
      </c>
      <c r="Y2316">
        <v>0.9</v>
      </c>
      <c r="Z2316">
        <v>0.9</v>
      </c>
      <c r="AA2316">
        <v>0.9</v>
      </c>
      <c r="AB2316" s="7">
        <f t="shared" si="108"/>
        <v>21.599999999999994</v>
      </c>
      <c r="AC2316">
        <f>INDEX(SHELF_days!$C$2:$C$289,MATCH(A2316&amp;"|"&amp;C2316,SHELF_days!$D$2:$D$289,0))</f>
        <v>28</v>
      </c>
      <c r="AD2316" s="8">
        <f t="shared" si="109"/>
        <v>604.79999999999984</v>
      </c>
      <c r="AE2316" s="7">
        <f t="shared" si="110"/>
        <v>0.9</v>
      </c>
    </row>
    <row r="2317" spans="1:31" x14ac:dyDescent="0.45">
      <c r="A2317" t="s">
        <v>45</v>
      </c>
      <c r="B2317" t="s">
        <v>189</v>
      </c>
      <c r="C2317" t="s">
        <v>139</v>
      </c>
      <c r="D2317">
        <v>0.9</v>
      </c>
      <c r="E2317">
        <v>0.9</v>
      </c>
      <c r="F2317">
        <v>0.9</v>
      </c>
      <c r="G2317">
        <v>0.9</v>
      </c>
      <c r="H2317">
        <v>0.9</v>
      </c>
      <c r="I2317">
        <v>0.9</v>
      </c>
      <c r="J2317">
        <v>0.9</v>
      </c>
      <c r="K2317">
        <v>0.9</v>
      </c>
      <c r="L2317">
        <v>0.9</v>
      </c>
      <c r="M2317">
        <v>0.9</v>
      </c>
      <c r="N2317">
        <v>0.9</v>
      </c>
      <c r="O2317">
        <v>0.9</v>
      </c>
      <c r="P2317">
        <v>0.9</v>
      </c>
      <c r="Q2317">
        <v>0.9</v>
      </c>
      <c r="R2317">
        <v>0.9</v>
      </c>
      <c r="S2317">
        <v>0.9</v>
      </c>
      <c r="T2317">
        <v>0.9</v>
      </c>
      <c r="U2317">
        <v>0.9</v>
      </c>
      <c r="V2317">
        <v>0.9</v>
      </c>
      <c r="W2317">
        <v>0.9</v>
      </c>
      <c r="X2317">
        <v>0.9</v>
      </c>
      <c r="Y2317">
        <v>0.9</v>
      </c>
      <c r="Z2317">
        <v>0.9</v>
      </c>
      <c r="AA2317">
        <v>0.9</v>
      </c>
      <c r="AB2317" s="7">
        <f t="shared" si="108"/>
        <v>21.599999999999994</v>
      </c>
      <c r="AC2317">
        <f>INDEX(SHELF_days!$C$2:$C$289,MATCH(A2317&amp;"|"&amp;C2317,SHELF_days!$D$2:$D$289,0))</f>
        <v>7</v>
      </c>
      <c r="AD2317" s="8">
        <f t="shared" si="109"/>
        <v>151.19999999999996</v>
      </c>
      <c r="AE2317" s="7">
        <f t="shared" si="110"/>
        <v>0.9</v>
      </c>
    </row>
    <row r="2318" spans="1:31" x14ac:dyDescent="0.45">
      <c r="A2318" t="s">
        <v>45</v>
      </c>
      <c r="B2318" t="s">
        <v>190</v>
      </c>
      <c r="C2318" t="s">
        <v>134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1.6576513697434999E-3</v>
      </c>
      <c r="K2318">
        <v>6.0460652591170817E-2</v>
      </c>
      <c r="L2318">
        <v>0.22024952015355079</v>
      </c>
      <c r="M2318">
        <v>0.29397138370266968</v>
      </c>
      <c r="N2318">
        <v>0.30225964055138721</v>
      </c>
      <c r="O2318">
        <v>0.30492060722387021</v>
      </c>
      <c r="P2318">
        <v>0.30605478974001038</v>
      </c>
      <c r="Q2318">
        <v>0.36250218112022331</v>
      </c>
      <c r="R2318">
        <v>0.41864421566916771</v>
      </c>
      <c r="S2318">
        <v>0.33153027394869999</v>
      </c>
      <c r="T2318">
        <v>0.13160879427674049</v>
      </c>
      <c r="U2318">
        <v>1.138544756586983E-2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 s="7">
        <f t="shared" si="108"/>
        <v>2.7452451579131041</v>
      </c>
      <c r="AC2318">
        <f>INDEX(SHELF_days!$C$2:$C$289,MATCH(A2318&amp;"|"&amp;C2318,SHELF_days!$D$2:$D$289,0))</f>
        <v>44</v>
      </c>
      <c r="AD2318" s="8">
        <f t="shared" si="109"/>
        <v>120.79078694817657</v>
      </c>
      <c r="AE2318" s="7">
        <f t="shared" si="110"/>
        <v>0.41864421566916771</v>
      </c>
    </row>
    <row r="2319" spans="1:31" x14ac:dyDescent="0.45">
      <c r="A2319" t="s">
        <v>45</v>
      </c>
      <c r="B2319" t="s">
        <v>190</v>
      </c>
      <c r="C2319" t="s">
        <v>135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3.81720546054476E-3</v>
      </c>
      <c r="J2319">
        <v>8.6113567253984336E-2</v>
      </c>
      <c r="K2319">
        <v>0.26325777998231581</v>
      </c>
      <c r="L2319">
        <v>0.3702904958053872</v>
      </c>
      <c r="M2319">
        <v>0.4034807737928357</v>
      </c>
      <c r="N2319">
        <v>0.41428540619810639</v>
      </c>
      <c r="O2319">
        <v>0.41148180896719788</v>
      </c>
      <c r="P2319">
        <v>0.40511979986628999</v>
      </c>
      <c r="Q2319">
        <v>0.449438202247191</v>
      </c>
      <c r="R2319">
        <v>0.4597683797364619</v>
      </c>
      <c r="S2319">
        <v>0.41018784101447092</v>
      </c>
      <c r="T2319">
        <v>0.29948888265867279</v>
      </c>
      <c r="U2319">
        <v>0.1616812956932433</v>
      </c>
      <c r="V2319">
        <v>4.3714550669628413E-2</v>
      </c>
      <c r="W2319">
        <v>4.313226509090125E-5</v>
      </c>
      <c r="X2319">
        <v>0</v>
      </c>
      <c r="Y2319">
        <v>0</v>
      </c>
      <c r="Z2319">
        <v>0</v>
      </c>
      <c r="AA2319">
        <v>0</v>
      </c>
      <c r="AB2319" s="7">
        <f t="shared" si="108"/>
        <v>4.1821691216114214</v>
      </c>
      <c r="AC2319">
        <f>INDEX(SHELF_days!$C$2:$C$289,MATCH(A2319&amp;"|"&amp;C2319,SHELF_days!$D$2:$D$289,0))</f>
        <v>89</v>
      </c>
      <c r="AD2319" s="8">
        <f t="shared" si="109"/>
        <v>372.21305182341649</v>
      </c>
      <c r="AE2319" s="7">
        <f t="shared" si="110"/>
        <v>0.4597683797364619</v>
      </c>
    </row>
    <row r="2320" spans="1:31" x14ac:dyDescent="0.45">
      <c r="A2320" t="s">
        <v>45</v>
      </c>
      <c r="B2320" t="s">
        <v>190</v>
      </c>
      <c r="C2320" t="s">
        <v>136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1.948914808799645E-3</v>
      </c>
      <c r="J2320">
        <v>8.1943009006348738E-2</v>
      </c>
      <c r="K2320">
        <v>0.29040307101727447</v>
      </c>
      <c r="L2320">
        <v>0.40063487376347262</v>
      </c>
      <c r="M2320">
        <v>0.43769378414292037</v>
      </c>
      <c r="N2320">
        <v>0.43505093754613899</v>
      </c>
      <c r="O2320">
        <v>0.42818544219695848</v>
      </c>
      <c r="P2320">
        <v>0.42988336040159458</v>
      </c>
      <c r="Q2320">
        <v>0.47876864018898568</v>
      </c>
      <c r="R2320">
        <v>0.49676657315812789</v>
      </c>
      <c r="S2320">
        <v>0.4257197696737044</v>
      </c>
      <c r="T2320">
        <v>0.27866528864609469</v>
      </c>
      <c r="U2320">
        <v>0.1340764801417392</v>
      </c>
      <c r="V2320">
        <v>3.3279196810866683E-2</v>
      </c>
      <c r="W2320">
        <v>0</v>
      </c>
      <c r="X2320">
        <v>0</v>
      </c>
      <c r="Y2320">
        <v>0</v>
      </c>
      <c r="Z2320">
        <v>0</v>
      </c>
      <c r="AA2320">
        <v>0</v>
      </c>
      <c r="AB2320" s="7">
        <f t="shared" si="108"/>
        <v>4.3530193415030265</v>
      </c>
      <c r="AC2320">
        <f>INDEX(SHELF_days!$C$2:$C$289,MATCH(A2320&amp;"|"&amp;C2320,SHELF_days!$D$2:$D$289,0))</f>
        <v>130</v>
      </c>
      <c r="AD2320" s="8">
        <f t="shared" si="109"/>
        <v>565.89251439539339</v>
      </c>
      <c r="AE2320" s="7">
        <f t="shared" si="110"/>
        <v>0.49676657315812789</v>
      </c>
    </row>
    <row r="2321" spans="1:31" x14ac:dyDescent="0.45">
      <c r="A2321" t="s">
        <v>45</v>
      </c>
      <c r="B2321" t="s">
        <v>190</v>
      </c>
      <c r="C2321" t="s">
        <v>137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2.3777465837797581E-3</v>
      </c>
      <c r="J2321">
        <v>8.1416334832555073E-2</v>
      </c>
      <c r="K2321">
        <v>0.27074798750966861</v>
      </c>
      <c r="L2321">
        <v>0.37459535336751942</v>
      </c>
      <c r="M2321">
        <v>0.42131950611625169</v>
      </c>
      <c r="N2321">
        <v>0.42610364683301338</v>
      </c>
      <c r="O2321">
        <v>0.4171656114819377</v>
      </c>
      <c r="P2321">
        <v>0.41155069183831322</v>
      </c>
      <c r="Q2321">
        <v>0.45265992494342111</v>
      </c>
      <c r="R2321">
        <v>0.4640902970750852</v>
      </c>
      <c r="S2321">
        <v>0.39633884321196322</v>
      </c>
      <c r="T2321">
        <v>0.25948950067321741</v>
      </c>
      <c r="U2321">
        <v>0.1296588076890022</v>
      </c>
      <c r="V2321">
        <v>3.7786117397656631E-2</v>
      </c>
      <c r="W2321">
        <v>2.8647549202165759E-5</v>
      </c>
      <c r="X2321">
        <v>0</v>
      </c>
      <c r="Y2321">
        <v>0</v>
      </c>
      <c r="Z2321">
        <v>0</v>
      </c>
      <c r="AA2321">
        <v>0</v>
      </c>
      <c r="AB2321" s="7">
        <f t="shared" si="108"/>
        <v>4.1453290171025872</v>
      </c>
      <c r="AC2321">
        <f>INDEX(SHELF_days!$C$2:$C$289,MATCH(A2321&amp;"|"&amp;C2321,SHELF_days!$D$2:$D$289,0))</f>
        <v>67</v>
      </c>
      <c r="AD2321" s="8">
        <f t="shared" si="109"/>
        <v>277.73704414587331</v>
      </c>
      <c r="AE2321" s="7">
        <f t="shared" si="110"/>
        <v>0.4640902970750852</v>
      </c>
    </row>
    <row r="2322" spans="1:31" x14ac:dyDescent="0.45">
      <c r="A2322" t="s">
        <v>45</v>
      </c>
      <c r="B2322" t="s">
        <v>190</v>
      </c>
      <c r="C2322" t="s">
        <v>138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8.0888401425829436E-3</v>
      </c>
      <c r="J2322">
        <v>0.14635316698656431</v>
      </c>
      <c r="K2322">
        <v>0.35741705511379213</v>
      </c>
      <c r="L2322">
        <v>0.40505895256375102</v>
      </c>
      <c r="M2322">
        <v>0.42226487523992318</v>
      </c>
      <c r="N2322">
        <v>0.42987386893336987</v>
      </c>
      <c r="O2322">
        <v>0.42863997806416232</v>
      </c>
      <c r="P2322">
        <v>0.43336989306279128</v>
      </c>
      <c r="Q2322">
        <v>0.47820126131066631</v>
      </c>
      <c r="R2322">
        <v>0.46545105566218808</v>
      </c>
      <c r="S2322">
        <v>0.44193857965451061</v>
      </c>
      <c r="T2322">
        <v>0.37736495749931448</v>
      </c>
      <c r="U2322">
        <v>0.23012064710721139</v>
      </c>
      <c r="V2322">
        <v>8.4178777077049641E-2</v>
      </c>
      <c r="W2322">
        <v>6.8549492733753779E-5</v>
      </c>
      <c r="X2322">
        <v>0</v>
      </c>
      <c r="Y2322">
        <v>0</v>
      </c>
      <c r="Z2322">
        <v>0</v>
      </c>
      <c r="AA2322">
        <v>0</v>
      </c>
      <c r="AB2322" s="7">
        <f t="shared" si="108"/>
        <v>4.7083904579106113</v>
      </c>
      <c r="AC2322">
        <f>INDEX(SHELF_days!$C$2:$C$289,MATCH(A2322&amp;"|"&amp;C2322,SHELF_days!$D$2:$D$289,0))</f>
        <v>28</v>
      </c>
      <c r="AD2322" s="8">
        <f t="shared" si="109"/>
        <v>131.83493282149712</v>
      </c>
      <c r="AE2322" s="7">
        <f t="shared" si="110"/>
        <v>0.47820126131066631</v>
      </c>
    </row>
    <row r="2323" spans="1:31" x14ac:dyDescent="0.45">
      <c r="A2323" t="s">
        <v>45</v>
      </c>
      <c r="B2323" t="s">
        <v>190</v>
      </c>
      <c r="C2323" t="s">
        <v>139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3.0984370715656701E-2</v>
      </c>
      <c r="L2323">
        <v>0.1532766657526734</v>
      </c>
      <c r="M2323">
        <v>0.23827803674252809</v>
      </c>
      <c r="N2323">
        <v>0.25335892514395392</v>
      </c>
      <c r="O2323">
        <v>0.27639155470249521</v>
      </c>
      <c r="P2323">
        <v>0.30106937208664653</v>
      </c>
      <c r="Q2323">
        <v>0.38881272278585138</v>
      </c>
      <c r="R2323">
        <v>0.45489443378118999</v>
      </c>
      <c r="S2323">
        <v>0.290924047162051</v>
      </c>
      <c r="T2323">
        <v>7.7323827803674236E-2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 s="7">
        <f t="shared" si="108"/>
        <v>2.4653139566767206</v>
      </c>
      <c r="AC2323">
        <f>INDEX(SHELF_days!$C$2:$C$289,MATCH(A2323&amp;"|"&amp;C2323,SHELF_days!$D$2:$D$289,0))</f>
        <v>7</v>
      </c>
      <c r="AD2323" s="8">
        <f t="shared" si="109"/>
        <v>17.257197696737045</v>
      </c>
      <c r="AE2323" s="7">
        <f t="shared" si="110"/>
        <v>0.45489443378118999</v>
      </c>
    </row>
    <row r="2324" spans="1:31" x14ac:dyDescent="0.45">
      <c r="A2324" t="s">
        <v>45</v>
      </c>
      <c r="B2324" t="s">
        <v>191</v>
      </c>
      <c r="C2324" t="s">
        <v>134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5.435721299630549E-5</v>
      </c>
      <c r="K2324">
        <v>1.341264230683838E-2</v>
      </c>
      <c r="L2324">
        <v>0.1171180511218398</v>
      </c>
      <c r="M2324">
        <v>0.18166180583365291</v>
      </c>
      <c r="N2324">
        <v>0.1901986061347227</v>
      </c>
      <c r="O2324">
        <v>0.1925658627607118</v>
      </c>
      <c r="P2324">
        <v>0.1927669844487982</v>
      </c>
      <c r="Q2324">
        <v>0.19995572586755961</v>
      </c>
      <c r="R2324">
        <v>0.20403251684228249</v>
      </c>
      <c r="S2324">
        <v>0.18243911397950011</v>
      </c>
      <c r="T2324">
        <v>8.4066147759436244E-2</v>
      </c>
      <c r="U2324">
        <v>7.2458164924075214E-3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 s="7">
        <f t="shared" si="108"/>
        <v>1.5655176307607461</v>
      </c>
      <c r="AC2324">
        <f>INDEX(SHELF_days!$C$2:$C$289,MATCH(A2324&amp;"|"&amp;C2324,SHELF_days!$D$2:$D$289,0))</f>
        <v>44</v>
      </c>
      <c r="AD2324" s="8">
        <f t="shared" si="109"/>
        <v>68.882775753472828</v>
      </c>
      <c r="AE2324" s="7">
        <f t="shared" si="110"/>
        <v>0.20403251684228249</v>
      </c>
    </row>
    <row r="2325" spans="1:31" x14ac:dyDescent="0.45">
      <c r="A2325" t="s">
        <v>45</v>
      </c>
      <c r="B2325" t="s">
        <v>191</v>
      </c>
      <c r="C2325" t="s">
        <v>135</v>
      </c>
      <c r="D2325">
        <v>0</v>
      </c>
      <c r="E2325">
        <v>0</v>
      </c>
      <c r="F2325">
        <v>0</v>
      </c>
      <c r="G2325">
        <v>0</v>
      </c>
      <c r="H2325">
        <v>2.687322889704991E-6</v>
      </c>
      <c r="I2325">
        <v>1.2086234696448201E-2</v>
      </c>
      <c r="J2325">
        <v>8.3034246307549658E-2</v>
      </c>
      <c r="K2325">
        <v>0.1783105920391504</v>
      </c>
      <c r="L2325">
        <v>0.26616186462649633</v>
      </c>
      <c r="M2325">
        <v>0.30036745402810622</v>
      </c>
      <c r="N2325">
        <v>0.30321735995263832</v>
      </c>
      <c r="O2325">
        <v>0.29869190820637509</v>
      </c>
      <c r="P2325">
        <v>0.29646143020791998</v>
      </c>
      <c r="Q2325">
        <v>0.2966871653306552</v>
      </c>
      <c r="R2325">
        <v>0.28588681463693089</v>
      </c>
      <c r="S2325">
        <v>0.26458843707457402</v>
      </c>
      <c r="T2325">
        <v>0.20965283890177969</v>
      </c>
      <c r="U2325">
        <v>0.1213554707147428</v>
      </c>
      <c r="V2325">
        <v>3.1910615653801898E-2</v>
      </c>
      <c r="W2325">
        <v>0</v>
      </c>
      <c r="X2325">
        <v>0</v>
      </c>
      <c r="Y2325">
        <v>0</v>
      </c>
      <c r="Z2325">
        <v>0</v>
      </c>
      <c r="AA2325">
        <v>0</v>
      </c>
      <c r="AB2325" s="7">
        <f t="shared" si="108"/>
        <v>2.9484151197000585</v>
      </c>
      <c r="AC2325">
        <f>INDEX(SHELF_days!$C$2:$C$289,MATCH(A2325&amp;"|"&amp;C2325,SHELF_days!$D$2:$D$289,0))</f>
        <v>89</v>
      </c>
      <c r="AD2325" s="8">
        <f t="shared" si="109"/>
        <v>262.40894565330518</v>
      </c>
      <c r="AE2325" s="7">
        <f t="shared" si="110"/>
        <v>0.30321735995263832</v>
      </c>
    </row>
    <row r="2326" spans="1:31" x14ac:dyDescent="0.45">
      <c r="A2326" t="s">
        <v>45</v>
      </c>
      <c r="B2326" t="s">
        <v>191</v>
      </c>
      <c r="C2326" t="s">
        <v>136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8.4639198224139619E-3</v>
      </c>
      <c r="J2326">
        <v>6.9894260626761781E-2</v>
      </c>
      <c r="K2326">
        <v>0.18378784187366079</v>
      </c>
      <c r="L2326">
        <v>0.27640065785898771</v>
      </c>
      <c r="M2326">
        <v>0.30596320446619529</v>
      </c>
      <c r="N2326">
        <v>0.30797408684113248</v>
      </c>
      <c r="O2326">
        <v>0.30343718296501621</v>
      </c>
      <c r="P2326">
        <v>0.30441134784839152</v>
      </c>
      <c r="Q2326">
        <v>0.30847266792403089</v>
      </c>
      <c r="R2326">
        <v>0.30138030602523602</v>
      </c>
      <c r="S2326">
        <v>0.27821560338769352</v>
      </c>
      <c r="T2326">
        <v>0.20377615986314379</v>
      </c>
      <c r="U2326">
        <v>9.9101729193381269E-2</v>
      </c>
      <c r="V2326">
        <v>1.8472337132256791E-2</v>
      </c>
      <c r="W2326">
        <v>0</v>
      </c>
      <c r="X2326">
        <v>0</v>
      </c>
      <c r="Y2326">
        <v>0</v>
      </c>
      <c r="Z2326">
        <v>0</v>
      </c>
      <c r="AA2326">
        <v>0</v>
      </c>
      <c r="AB2326" s="7">
        <f t="shared" si="108"/>
        <v>2.9697513058283023</v>
      </c>
      <c r="AC2326">
        <f>INDEX(SHELF_days!$C$2:$C$289,MATCH(A2326&amp;"|"&amp;C2326,SHELF_days!$D$2:$D$289,0))</f>
        <v>130</v>
      </c>
      <c r="AD2326" s="8">
        <f t="shared" si="109"/>
        <v>386.06766975767931</v>
      </c>
      <c r="AE2326" s="7">
        <f t="shared" si="110"/>
        <v>0.30847266792403089</v>
      </c>
    </row>
    <row r="2327" spans="1:31" x14ac:dyDescent="0.45">
      <c r="A2327" t="s">
        <v>45</v>
      </c>
      <c r="B2327" t="s">
        <v>191</v>
      </c>
      <c r="C2327" t="s">
        <v>137</v>
      </c>
      <c r="D2327">
        <v>0</v>
      </c>
      <c r="E2327">
        <v>0</v>
      </c>
      <c r="F2327">
        <v>0</v>
      </c>
      <c r="G2327">
        <v>0</v>
      </c>
      <c r="H2327">
        <v>3.5697274206528979E-6</v>
      </c>
      <c r="I2327">
        <v>9.1474265154230516E-3</v>
      </c>
      <c r="J2327">
        <v>6.9074225589633581E-2</v>
      </c>
      <c r="K2327">
        <v>0.1785452715350857</v>
      </c>
      <c r="L2327">
        <v>0.26833641021047833</v>
      </c>
      <c r="M2327">
        <v>0.29747966487268862</v>
      </c>
      <c r="N2327">
        <v>0.30082628432955072</v>
      </c>
      <c r="O2327">
        <v>0.29855772255372581</v>
      </c>
      <c r="P2327">
        <v>0.297110198084651</v>
      </c>
      <c r="Q2327">
        <v>0.29882723697398511</v>
      </c>
      <c r="R2327">
        <v>0.29298002345895557</v>
      </c>
      <c r="S2327">
        <v>0.26641232713074642</v>
      </c>
      <c r="T2327">
        <v>0.19479288589018731</v>
      </c>
      <c r="U2327">
        <v>0.1002058184251475</v>
      </c>
      <c r="V2327">
        <v>2.5196920998678481E-2</v>
      </c>
      <c r="W2327">
        <v>0</v>
      </c>
      <c r="X2327">
        <v>0</v>
      </c>
      <c r="Y2327">
        <v>0</v>
      </c>
      <c r="Z2327">
        <v>0</v>
      </c>
      <c r="AA2327">
        <v>0</v>
      </c>
      <c r="AB2327" s="7">
        <f t="shared" si="108"/>
        <v>2.8974959862963581</v>
      </c>
      <c r="AC2327">
        <f>INDEX(SHELF_days!$C$2:$C$289,MATCH(A2327&amp;"|"&amp;C2327,SHELF_days!$D$2:$D$289,0))</f>
        <v>67</v>
      </c>
      <c r="AD2327" s="8">
        <f t="shared" si="109"/>
        <v>194.13223108185599</v>
      </c>
      <c r="AE2327" s="7">
        <f t="shared" si="110"/>
        <v>0.30082628432955072</v>
      </c>
    </row>
    <row r="2328" spans="1:31" x14ac:dyDescent="0.45">
      <c r="A2328" t="s">
        <v>45</v>
      </c>
      <c r="B2328" t="s">
        <v>191</v>
      </c>
      <c r="C2328" t="s">
        <v>138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2.0402203366549031E-2</v>
      </c>
      <c r="J2328">
        <v>0.15205770283844361</v>
      </c>
      <c r="K2328">
        <v>0.2776527613270573</v>
      </c>
      <c r="L2328">
        <v>0.32956584106756459</v>
      </c>
      <c r="M2328">
        <v>0.34793081374417362</v>
      </c>
      <c r="N2328">
        <v>0.35545618161770492</v>
      </c>
      <c r="O2328">
        <v>0.35617369682925609</v>
      </c>
      <c r="P2328">
        <v>0.35646839057685747</v>
      </c>
      <c r="Q2328">
        <v>0.35722861502719161</v>
      </c>
      <c r="R2328">
        <v>0.34990825149981758</v>
      </c>
      <c r="S2328">
        <v>0.33933771490107179</v>
      </c>
      <c r="T2328">
        <v>0.3045852073034982</v>
      </c>
      <c r="U2328">
        <v>0.22133635906804211</v>
      </c>
      <c r="V2328">
        <v>7.4211573309013179E-2</v>
      </c>
      <c r="W2328">
        <v>0</v>
      </c>
      <c r="X2328">
        <v>0</v>
      </c>
      <c r="Y2328">
        <v>0</v>
      </c>
      <c r="Z2328">
        <v>0</v>
      </c>
      <c r="AA2328">
        <v>0</v>
      </c>
      <c r="AB2328" s="7">
        <f t="shared" si="108"/>
        <v>3.8423153124762406</v>
      </c>
      <c r="AC2328">
        <f>INDEX(SHELF_days!$C$2:$C$289,MATCH(A2328&amp;"|"&amp;C2328,SHELF_days!$D$2:$D$289,0))</f>
        <v>28</v>
      </c>
      <c r="AD2328" s="8">
        <f t="shared" si="109"/>
        <v>107.58482874933473</v>
      </c>
      <c r="AE2328" s="7">
        <f t="shared" si="110"/>
        <v>0.35722861502719161</v>
      </c>
    </row>
    <row r="2329" spans="1:31" x14ac:dyDescent="0.45">
      <c r="A2329" t="s">
        <v>45</v>
      </c>
      <c r="B2329" t="s">
        <v>191</v>
      </c>
      <c r="C2329" t="s">
        <v>139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6.1501303847248505E-4</v>
      </c>
      <c r="L2329">
        <v>8.8852300363760961E-2</v>
      </c>
      <c r="M2329">
        <v>0.14463056621411269</v>
      </c>
      <c r="N2329">
        <v>0.14249510427497211</v>
      </c>
      <c r="O2329">
        <v>0.15289907484246501</v>
      </c>
      <c r="P2329">
        <v>0.16783022472093589</v>
      </c>
      <c r="Q2329">
        <v>0.1885698310738691</v>
      </c>
      <c r="R2329">
        <v>0.20908734938513179</v>
      </c>
      <c r="S2329">
        <v>0.17437328010246261</v>
      </c>
      <c r="T2329">
        <v>6.601139946271338E-2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 s="7">
        <f t="shared" si="108"/>
        <v>1.3353641434788961</v>
      </c>
      <c r="AC2329">
        <f>INDEX(SHELF_days!$C$2:$C$289,MATCH(A2329&amp;"|"&amp;C2329,SHELF_days!$D$2:$D$289,0))</f>
        <v>7</v>
      </c>
      <c r="AD2329" s="8">
        <f t="shared" si="109"/>
        <v>9.3475490043522722</v>
      </c>
      <c r="AE2329" s="7">
        <f t="shared" si="110"/>
        <v>0.20908734938513179</v>
      </c>
    </row>
    <row r="2330" spans="1:31" x14ac:dyDescent="0.45">
      <c r="A2330" t="s">
        <v>45</v>
      </c>
      <c r="B2330" t="s">
        <v>192</v>
      </c>
      <c r="C2330" t="s">
        <v>134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8.5970261053544508E-2</v>
      </c>
      <c r="N2330">
        <v>0.37963217273031902</v>
      </c>
      <c r="O2330">
        <v>0.49887312653179228</v>
      </c>
      <c r="P2330">
        <v>0.49723308211392259</v>
      </c>
      <c r="Q2330">
        <v>0.48343923096635172</v>
      </c>
      <c r="R2330">
        <v>0.47115795283558137</v>
      </c>
      <c r="S2330">
        <v>0.48278741844130069</v>
      </c>
      <c r="T2330">
        <v>0.49201858191351688</v>
      </c>
      <c r="U2330">
        <v>0.44649223672884741</v>
      </c>
      <c r="V2330">
        <v>0.212818103567228</v>
      </c>
      <c r="W2330">
        <v>1.524334553291587E-2</v>
      </c>
      <c r="X2330">
        <v>0</v>
      </c>
      <c r="Y2330">
        <v>0</v>
      </c>
      <c r="Z2330">
        <v>0</v>
      </c>
      <c r="AA2330">
        <v>0</v>
      </c>
      <c r="AB2330" s="7">
        <f t="shared" si="108"/>
        <v>4.06566551241532</v>
      </c>
      <c r="AC2330">
        <f>INDEX(SHELF_days!$C$2:$C$289,MATCH(A2330&amp;"|"&amp;C2330,SHELF_days!$D$2:$D$289,0))</f>
        <v>44</v>
      </c>
      <c r="AD2330" s="8">
        <f t="shared" si="109"/>
        <v>178.88928254627407</v>
      </c>
      <c r="AE2330" s="7">
        <f t="shared" si="110"/>
        <v>0.49887312653179228</v>
      </c>
    </row>
    <row r="2331" spans="1:31" x14ac:dyDescent="0.45">
      <c r="A2331" t="s">
        <v>45</v>
      </c>
      <c r="B2331" t="s">
        <v>192</v>
      </c>
      <c r="C2331" t="s">
        <v>135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7.6376066915914862E-3</v>
      </c>
      <c r="L2331">
        <v>0.18687044568995531</v>
      </c>
      <c r="M2331">
        <v>0.48014337247274769</v>
      </c>
      <c r="N2331">
        <v>0.63047092140796768</v>
      </c>
      <c r="O2331">
        <v>0.67382433915277506</v>
      </c>
      <c r="P2331">
        <v>0.67705711901492183</v>
      </c>
      <c r="Q2331">
        <v>0.67418244180010656</v>
      </c>
      <c r="R2331">
        <v>0.66674031315912219</v>
      </c>
      <c r="S2331">
        <v>0.6665004829457718</v>
      </c>
      <c r="T2331">
        <v>0.66682983882095515</v>
      </c>
      <c r="U2331">
        <v>0.64842040593727601</v>
      </c>
      <c r="V2331">
        <v>0.56803293230217289</v>
      </c>
      <c r="W2331">
        <v>0.3065637915514059</v>
      </c>
      <c r="X2331">
        <v>3.9289445499405343E-2</v>
      </c>
      <c r="Y2331">
        <v>0</v>
      </c>
      <c r="Z2331">
        <v>0</v>
      </c>
      <c r="AA2331">
        <v>0</v>
      </c>
      <c r="AB2331" s="7">
        <f t="shared" si="108"/>
        <v>6.8925634564461751</v>
      </c>
      <c r="AC2331">
        <f>INDEX(SHELF_days!$C$2:$C$289,MATCH(A2331&amp;"|"&amp;C2331,SHELF_days!$D$2:$D$289,0))</f>
        <v>89</v>
      </c>
      <c r="AD2331" s="8">
        <f t="shared" si="109"/>
        <v>613.4381476237096</v>
      </c>
      <c r="AE2331" s="7">
        <f t="shared" si="110"/>
        <v>0.67705711901492183</v>
      </c>
    </row>
    <row r="2332" spans="1:31" x14ac:dyDescent="0.45">
      <c r="A2332" t="s">
        <v>45</v>
      </c>
      <c r="B2332" t="s">
        <v>192</v>
      </c>
      <c r="C2332" t="s">
        <v>136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2.4164508345796872E-2</v>
      </c>
      <c r="L2332">
        <v>0.27575697567568042</v>
      </c>
      <c r="M2332">
        <v>0.51488676849424775</v>
      </c>
      <c r="N2332">
        <v>0.59949294659002661</v>
      </c>
      <c r="O2332">
        <v>0.63012112653058361</v>
      </c>
      <c r="P2332">
        <v>0.63916783485240902</v>
      </c>
      <c r="Q2332">
        <v>0.63841567957142775</v>
      </c>
      <c r="R2332">
        <v>0.63266768459506084</v>
      </c>
      <c r="S2332">
        <v>0.62353064815635084</v>
      </c>
      <c r="T2332">
        <v>0.61337915748186045</v>
      </c>
      <c r="U2332">
        <v>0.59439288214438957</v>
      </c>
      <c r="V2332">
        <v>0.5420651092014821</v>
      </c>
      <c r="W2332">
        <v>0.4000606240630627</v>
      </c>
      <c r="X2332">
        <v>0.11961874586358021</v>
      </c>
      <c r="Y2332">
        <v>2.6056187562860548E-6</v>
      </c>
      <c r="Z2332">
        <v>0</v>
      </c>
      <c r="AA2332">
        <v>0</v>
      </c>
      <c r="AB2332" s="7">
        <f t="shared" si="108"/>
        <v>6.8477232971847135</v>
      </c>
      <c r="AC2332">
        <f>INDEX(SHELF_days!$C$2:$C$289,MATCH(A2332&amp;"|"&amp;C2332,SHELF_days!$D$2:$D$289,0))</f>
        <v>130</v>
      </c>
      <c r="AD2332" s="8">
        <f t="shared" si="109"/>
        <v>890.20402863401273</v>
      </c>
      <c r="AE2332" s="7">
        <f t="shared" si="110"/>
        <v>0.63916783485240902</v>
      </c>
    </row>
    <row r="2333" spans="1:31" x14ac:dyDescent="0.45">
      <c r="A2333" t="s">
        <v>45</v>
      </c>
      <c r="B2333" t="s">
        <v>192</v>
      </c>
      <c r="C2333" t="s">
        <v>137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5.499371960449613E-2</v>
      </c>
      <c r="M2333">
        <v>0.36422206091116532</v>
      </c>
      <c r="N2333">
        <v>0.55216568352257089</v>
      </c>
      <c r="O2333">
        <v>0.58568961715600898</v>
      </c>
      <c r="P2333">
        <v>0.57825967391492872</v>
      </c>
      <c r="Q2333">
        <v>0.5681218520601431</v>
      </c>
      <c r="R2333">
        <v>0.56341217480062511</v>
      </c>
      <c r="S2333">
        <v>0.56827173921122187</v>
      </c>
      <c r="T2333">
        <v>0.569548876837356</v>
      </c>
      <c r="U2333">
        <v>0.52877833300713251</v>
      </c>
      <c r="V2333">
        <v>0.35578626340003522</v>
      </c>
      <c r="W2333">
        <v>7.7412377953458192E-2</v>
      </c>
      <c r="X2333">
        <v>3.2207156430158789E-5</v>
      </c>
      <c r="Y2333">
        <v>0</v>
      </c>
      <c r="Z2333">
        <v>0</v>
      </c>
      <c r="AA2333">
        <v>0</v>
      </c>
      <c r="AB2333" s="7">
        <f t="shared" si="108"/>
        <v>5.3666945795355723</v>
      </c>
      <c r="AC2333">
        <f>INDEX(SHELF_days!$C$2:$C$289,MATCH(A2333&amp;"|"&amp;C2333,SHELF_days!$D$2:$D$289,0))</f>
        <v>67</v>
      </c>
      <c r="AD2333" s="8">
        <f t="shared" si="109"/>
        <v>359.56853682888334</v>
      </c>
      <c r="AE2333" s="7">
        <f t="shared" si="110"/>
        <v>0.58568961715600898</v>
      </c>
    </row>
    <row r="2334" spans="1:31" x14ac:dyDescent="0.45">
      <c r="A2334" t="s">
        <v>45</v>
      </c>
      <c r="B2334" t="s">
        <v>192</v>
      </c>
      <c r="C2334" t="s">
        <v>138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2.7731600423152491E-2</v>
      </c>
      <c r="L2334">
        <v>0.38083723741876979</v>
      </c>
      <c r="M2334">
        <v>0.62248753211425112</v>
      </c>
      <c r="N2334">
        <v>0.69230769230769229</v>
      </c>
      <c r="O2334">
        <v>0.718074656188605</v>
      </c>
      <c r="P2334">
        <v>0.72479975819857945</v>
      </c>
      <c r="Q2334">
        <v>0.72464863231071475</v>
      </c>
      <c r="R2334">
        <v>0.72328849931993344</v>
      </c>
      <c r="S2334">
        <v>0.72570651352576687</v>
      </c>
      <c r="T2334">
        <v>0.7238930028713918</v>
      </c>
      <c r="U2334">
        <v>0.71218074656188601</v>
      </c>
      <c r="V2334">
        <v>0.67311470454888911</v>
      </c>
      <c r="W2334">
        <v>0.55977028865044576</v>
      </c>
      <c r="X2334">
        <v>0.22117273688982919</v>
      </c>
      <c r="Y2334">
        <v>0</v>
      </c>
      <c r="Z2334">
        <v>0</v>
      </c>
      <c r="AA2334">
        <v>0</v>
      </c>
      <c r="AB2334" s="7">
        <f t="shared" si="108"/>
        <v>8.2300136013299063</v>
      </c>
      <c r="AC2334">
        <f>INDEX(SHELF_days!$C$2:$C$289,MATCH(A2334&amp;"|"&amp;C2334,SHELF_days!$D$2:$D$289,0))</f>
        <v>28</v>
      </c>
      <c r="AD2334" s="8">
        <f t="shared" si="109"/>
        <v>230.44038083723737</v>
      </c>
      <c r="AE2334" s="7">
        <f t="shared" si="110"/>
        <v>0.72570651352576687</v>
      </c>
    </row>
    <row r="2335" spans="1:31" x14ac:dyDescent="0.45">
      <c r="A2335" t="s">
        <v>45</v>
      </c>
      <c r="B2335" t="s">
        <v>192</v>
      </c>
      <c r="C2335" t="s">
        <v>139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2.6447030376303459E-3</v>
      </c>
      <c r="N2335">
        <v>0.27588030829681132</v>
      </c>
      <c r="O2335">
        <v>0.35612815475290921</v>
      </c>
      <c r="P2335">
        <v>0.39020704246637439</v>
      </c>
      <c r="Q2335">
        <v>0.4112135408795527</v>
      </c>
      <c r="R2335">
        <v>0.42511712256309497</v>
      </c>
      <c r="S2335">
        <v>0.48556747770893149</v>
      </c>
      <c r="T2335">
        <v>0.52765603747922007</v>
      </c>
      <c r="U2335">
        <v>0.49304820915822878</v>
      </c>
      <c r="V2335">
        <v>0.19344113646667671</v>
      </c>
      <c r="W2335">
        <v>0</v>
      </c>
      <c r="X2335">
        <v>0</v>
      </c>
      <c r="Y2335">
        <v>0</v>
      </c>
      <c r="Z2335">
        <v>0</v>
      </c>
      <c r="AA2335">
        <v>0</v>
      </c>
      <c r="AB2335" s="7">
        <f t="shared" si="108"/>
        <v>3.5609037328094302</v>
      </c>
      <c r="AC2335">
        <f>INDEX(SHELF_days!$C$2:$C$289,MATCH(A2335&amp;"|"&amp;C2335,SHELF_days!$D$2:$D$289,0))</f>
        <v>7</v>
      </c>
      <c r="AD2335" s="8">
        <f t="shared" si="109"/>
        <v>24.926326129666013</v>
      </c>
      <c r="AE2335" s="7">
        <f t="shared" si="110"/>
        <v>0.52765603747922007</v>
      </c>
    </row>
    <row r="2336" spans="1:31" x14ac:dyDescent="0.45">
      <c r="A2336" t="s">
        <v>45</v>
      </c>
      <c r="B2336" t="s">
        <v>193</v>
      </c>
      <c r="C2336" t="s">
        <v>134</v>
      </c>
      <c r="D2336">
        <v>0.29239999999999999</v>
      </c>
      <c r="E2336">
        <v>0.29239999999999999</v>
      </c>
      <c r="F2336">
        <v>0.29239999999999999</v>
      </c>
      <c r="G2336">
        <v>0.29239999999999999</v>
      </c>
      <c r="H2336">
        <v>0.29239999999999999</v>
      </c>
      <c r="I2336">
        <v>0.29239999999999999</v>
      </c>
      <c r="J2336">
        <v>0.29239999999999999</v>
      </c>
      <c r="K2336">
        <v>0.29239999999999999</v>
      </c>
      <c r="L2336">
        <v>0.29239999999999999</v>
      </c>
      <c r="M2336">
        <v>0.29239999999999999</v>
      </c>
      <c r="N2336">
        <v>0.29239999999999999</v>
      </c>
      <c r="O2336">
        <v>0.29239999999999999</v>
      </c>
      <c r="P2336">
        <v>0.29239999999999999</v>
      </c>
      <c r="Q2336">
        <v>0.29239999999999999</v>
      </c>
      <c r="R2336">
        <v>0.29239999999999999</v>
      </c>
      <c r="S2336">
        <v>0.29239999999999999</v>
      </c>
      <c r="T2336">
        <v>0.29239999999999999</v>
      </c>
      <c r="U2336">
        <v>0.29239999999999999</v>
      </c>
      <c r="V2336">
        <v>0.29239999999999999</v>
      </c>
      <c r="W2336">
        <v>0.29239999999999999</v>
      </c>
      <c r="X2336">
        <v>0.29239999999999999</v>
      </c>
      <c r="Y2336">
        <v>0.29239999999999999</v>
      </c>
      <c r="Z2336">
        <v>0.29239999999999999</v>
      </c>
      <c r="AA2336">
        <v>0.29239999999999999</v>
      </c>
      <c r="AB2336" s="7">
        <f t="shared" si="108"/>
        <v>7.0175999999999963</v>
      </c>
      <c r="AC2336">
        <f>INDEX(SHELF_days!$C$2:$C$289,MATCH(A2336&amp;"|"&amp;C2336,SHELF_days!$D$2:$D$289,0))</f>
        <v>44</v>
      </c>
      <c r="AD2336" s="8">
        <f t="shared" si="109"/>
        <v>308.77439999999984</v>
      </c>
      <c r="AE2336" s="7">
        <f t="shared" si="110"/>
        <v>0.29239999999999999</v>
      </c>
    </row>
    <row r="2337" spans="1:31" x14ac:dyDescent="0.45">
      <c r="A2337" t="s">
        <v>45</v>
      </c>
      <c r="B2337" t="s">
        <v>193</v>
      </c>
      <c r="C2337" t="s">
        <v>135</v>
      </c>
      <c r="D2337">
        <v>0.29239999999999999</v>
      </c>
      <c r="E2337">
        <v>0.29239999999999999</v>
      </c>
      <c r="F2337">
        <v>0.29239999999999999</v>
      </c>
      <c r="G2337">
        <v>0.29239999999999999</v>
      </c>
      <c r="H2337">
        <v>0.29239999999999999</v>
      </c>
      <c r="I2337">
        <v>0.29239999999999999</v>
      </c>
      <c r="J2337">
        <v>0.29239999999999999</v>
      </c>
      <c r="K2337">
        <v>0.29239999999999999</v>
      </c>
      <c r="L2337">
        <v>0.29239999999999999</v>
      </c>
      <c r="M2337">
        <v>0.29239999999999999</v>
      </c>
      <c r="N2337">
        <v>0.29239999999999999</v>
      </c>
      <c r="O2337">
        <v>0.29239999999999999</v>
      </c>
      <c r="P2337">
        <v>0.29239999999999999</v>
      </c>
      <c r="Q2337">
        <v>0.29239999999999999</v>
      </c>
      <c r="R2337">
        <v>0.29239999999999999</v>
      </c>
      <c r="S2337">
        <v>0.29239999999999999</v>
      </c>
      <c r="T2337">
        <v>0.29239999999999999</v>
      </c>
      <c r="U2337">
        <v>0.29239999999999999</v>
      </c>
      <c r="V2337">
        <v>0.29239999999999999</v>
      </c>
      <c r="W2337">
        <v>0.29239999999999999</v>
      </c>
      <c r="X2337">
        <v>0.29239999999999999</v>
      </c>
      <c r="Y2337">
        <v>0.29239999999999999</v>
      </c>
      <c r="Z2337">
        <v>0.29239999999999999</v>
      </c>
      <c r="AA2337">
        <v>0.29239999999999999</v>
      </c>
      <c r="AB2337" s="7">
        <f t="shared" si="108"/>
        <v>7.0175999999999963</v>
      </c>
      <c r="AC2337">
        <f>INDEX(SHELF_days!$C$2:$C$289,MATCH(A2337&amp;"|"&amp;C2337,SHELF_days!$D$2:$D$289,0))</f>
        <v>89</v>
      </c>
      <c r="AD2337" s="8">
        <f t="shared" si="109"/>
        <v>624.5663999999997</v>
      </c>
      <c r="AE2337" s="7">
        <f t="shared" si="110"/>
        <v>0.29239999999999999</v>
      </c>
    </row>
    <row r="2338" spans="1:31" x14ac:dyDescent="0.45">
      <c r="A2338" t="s">
        <v>45</v>
      </c>
      <c r="B2338" t="s">
        <v>193</v>
      </c>
      <c r="C2338" t="s">
        <v>136</v>
      </c>
      <c r="D2338">
        <v>0.29239999999999999</v>
      </c>
      <c r="E2338">
        <v>0.29239999999999999</v>
      </c>
      <c r="F2338">
        <v>0.29239999999999999</v>
      </c>
      <c r="G2338">
        <v>0.29239999999999999</v>
      </c>
      <c r="H2338">
        <v>0.29239999999999999</v>
      </c>
      <c r="I2338">
        <v>0.29239999999999999</v>
      </c>
      <c r="J2338">
        <v>0.29239999999999999</v>
      </c>
      <c r="K2338">
        <v>0.29239999999999999</v>
      </c>
      <c r="L2338">
        <v>0.29239999999999999</v>
      </c>
      <c r="M2338">
        <v>0.29239999999999999</v>
      </c>
      <c r="N2338">
        <v>0.29239999999999999</v>
      </c>
      <c r="O2338">
        <v>0.29239999999999999</v>
      </c>
      <c r="P2338">
        <v>0.29239999999999999</v>
      </c>
      <c r="Q2338">
        <v>0.29239999999999999</v>
      </c>
      <c r="R2338">
        <v>0.29239999999999999</v>
      </c>
      <c r="S2338">
        <v>0.29239999999999999</v>
      </c>
      <c r="T2338">
        <v>0.29239999999999999</v>
      </c>
      <c r="U2338">
        <v>0.29239999999999999</v>
      </c>
      <c r="V2338">
        <v>0.29239999999999999</v>
      </c>
      <c r="W2338">
        <v>0.29239999999999999</v>
      </c>
      <c r="X2338">
        <v>0.29239999999999999</v>
      </c>
      <c r="Y2338">
        <v>0.29239999999999999</v>
      </c>
      <c r="Z2338">
        <v>0.29239999999999999</v>
      </c>
      <c r="AA2338">
        <v>0.29239999999999999</v>
      </c>
      <c r="AB2338" s="7">
        <f t="shared" si="108"/>
        <v>7.0175999999999963</v>
      </c>
      <c r="AC2338">
        <f>INDEX(SHELF_days!$C$2:$C$289,MATCH(A2338&amp;"|"&amp;C2338,SHELF_days!$D$2:$D$289,0))</f>
        <v>130</v>
      </c>
      <c r="AD2338" s="8">
        <f t="shared" si="109"/>
        <v>912.28799999999956</v>
      </c>
      <c r="AE2338" s="7">
        <f t="shared" si="110"/>
        <v>0.29239999999999999</v>
      </c>
    </row>
    <row r="2339" spans="1:31" x14ac:dyDescent="0.45">
      <c r="A2339" t="s">
        <v>45</v>
      </c>
      <c r="B2339" t="s">
        <v>193</v>
      </c>
      <c r="C2339" t="s">
        <v>137</v>
      </c>
      <c r="D2339">
        <v>0.29239999999999999</v>
      </c>
      <c r="E2339">
        <v>0.29239999999999999</v>
      </c>
      <c r="F2339">
        <v>0.29239999999999999</v>
      </c>
      <c r="G2339">
        <v>0.29239999999999999</v>
      </c>
      <c r="H2339">
        <v>0.29239999999999999</v>
      </c>
      <c r="I2339">
        <v>0.29239999999999999</v>
      </c>
      <c r="J2339">
        <v>0.29239999999999999</v>
      </c>
      <c r="K2339">
        <v>0.29239999999999999</v>
      </c>
      <c r="L2339">
        <v>0.29239999999999999</v>
      </c>
      <c r="M2339">
        <v>0.29239999999999999</v>
      </c>
      <c r="N2339">
        <v>0.29239999999999999</v>
      </c>
      <c r="O2339">
        <v>0.29239999999999999</v>
      </c>
      <c r="P2339">
        <v>0.29239999999999999</v>
      </c>
      <c r="Q2339">
        <v>0.29239999999999999</v>
      </c>
      <c r="R2339">
        <v>0.29239999999999999</v>
      </c>
      <c r="S2339">
        <v>0.29239999999999999</v>
      </c>
      <c r="T2339">
        <v>0.29239999999999999</v>
      </c>
      <c r="U2339">
        <v>0.29239999999999999</v>
      </c>
      <c r="V2339">
        <v>0.29239999999999999</v>
      </c>
      <c r="W2339">
        <v>0.29239999999999999</v>
      </c>
      <c r="X2339">
        <v>0.29239999999999999</v>
      </c>
      <c r="Y2339">
        <v>0.29239999999999999</v>
      </c>
      <c r="Z2339">
        <v>0.29239999999999999</v>
      </c>
      <c r="AA2339">
        <v>0.29239999999999999</v>
      </c>
      <c r="AB2339" s="7">
        <f t="shared" si="108"/>
        <v>7.0175999999999963</v>
      </c>
      <c r="AC2339">
        <f>INDEX(SHELF_days!$C$2:$C$289,MATCH(A2339&amp;"|"&amp;C2339,SHELF_days!$D$2:$D$289,0))</f>
        <v>67</v>
      </c>
      <c r="AD2339" s="8">
        <f t="shared" si="109"/>
        <v>470.17919999999975</v>
      </c>
      <c r="AE2339" s="7">
        <f t="shared" si="110"/>
        <v>0.29239999999999999</v>
      </c>
    </row>
    <row r="2340" spans="1:31" x14ac:dyDescent="0.45">
      <c r="A2340" t="s">
        <v>45</v>
      </c>
      <c r="B2340" t="s">
        <v>193</v>
      </c>
      <c r="C2340" t="s">
        <v>138</v>
      </c>
      <c r="D2340">
        <v>0.29239999999999999</v>
      </c>
      <c r="E2340">
        <v>0.29239999999999999</v>
      </c>
      <c r="F2340">
        <v>0.29239999999999999</v>
      </c>
      <c r="G2340">
        <v>0.29239999999999999</v>
      </c>
      <c r="H2340">
        <v>0.29239999999999999</v>
      </c>
      <c r="I2340">
        <v>0.29239999999999999</v>
      </c>
      <c r="J2340">
        <v>0.29239999999999999</v>
      </c>
      <c r="K2340">
        <v>0.29239999999999999</v>
      </c>
      <c r="L2340">
        <v>0.29239999999999999</v>
      </c>
      <c r="M2340">
        <v>0.29239999999999999</v>
      </c>
      <c r="N2340">
        <v>0.29239999999999999</v>
      </c>
      <c r="O2340">
        <v>0.29239999999999999</v>
      </c>
      <c r="P2340">
        <v>0.29239999999999999</v>
      </c>
      <c r="Q2340">
        <v>0.29239999999999999</v>
      </c>
      <c r="R2340">
        <v>0.29239999999999999</v>
      </c>
      <c r="S2340">
        <v>0.29239999999999999</v>
      </c>
      <c r="T2340">
        <v>0.29239999999999999</v>
      </c>
      <c r="U2340">
        <v>0.29239999999999999</v>
      </c>
      <c r="V2340">
        <v>0.29239999999999999</v>
      </c>
      <c r="W2340">
        <v>0.29239999999999999</v>
      </c>
      <c r="X2340">
        <v>0.29239999999999999</v>
      </c>
      <c r="Y2340">
        <v>0.29239999999999999</v>
      </c>
      <c r="Z2340">
        <v>0.29239999999999999</v>
      </c>
      <c r="AA2340">
        <v>0.29239999999999999</v>
      </c>
      <c r="AB2340" s="7">
        <f t="shared" si="108"/>
        <v>7.0175999999999963</v>
      </c>
      <c r="AC2340">
        <f>INDEX(SHELF_days!$C$2:$C$289,MATCH(A2340&amp;"|"&amp;C2340,SHELF_days!$D$2:$D$289,0))</f>
        <v>28</v>
      </c>
      <c r="AD2340" s="8">
        <f t="shared" si="109"/>
        <v>196.4927999999999</v>
      </c>
      <c r="AE2340" s="7">
        <f t="shared" si="110"/>
        <v>0.29239999999999999</v>
      </c>
    </row>
    <row r="2341" spans="1:31" x14ac:dyDescent="0.45">
      <c r="A2341" t="s">
        <v>45</v>
      </c>
      <c r="B2341" t="s">
        <v>193</v>
      </c>
      <c r="C2341" t="s">
        <v>139</v>
      </c>
      <c r="D2341">
        <v>0.29239999999999999</v>
      </c>
      <c r="E2341">
        <v>0.29239999999999999</v>
      </c>
      <c r="F2341">
        <v>0.29239999999999999</v>
      </c>
      <c r="G2341">
        <v>0.29239999999999999</v>
      </c>
      <c r="H2341">
        <v>0.29239999999999999</v>
      </c>
      <c r="I2341">
        <v>0.29239999999999999</v>
      </c>
      <c r="J2341">
        <v>0.29239999999999999</v>
      </c>
      <c r="K2341">
        <v>0.29239999999999999</v>
      </c>
      <c r="L2341">
        <v>0.29239999999999999</v>
      </c>
      <c r="M2341">
        <v>0.29239999999999999</v>
      </c>
      <c r="N2341">
        <v>0.29239999999999999</v>
      </c>
      <c r="O2341">
        <v>0.29239999999999999</v>
      </c>
      <c r="P2341">
        <v>0.29239999999999999</v>
      </c>
      <c r="Q2341">
        <v>0.29239999999999999</v>
      </c>
      <c r="R2341">
        <v>0.29239999999999999</v>
      </c>
      <c r="S2341">
        <v>0.29239999999999999</v>
      </c>
      <c r="T2341">
        <v>0.29239999999999999</v>
      </c>
      <c r="U2341">
        <v>0.29239999999999999</v>
      </c>
      <c r="V2341">
        <v>0.29239999999999999</v>
      </c>
      <c r="W2341">
        <v>0.29239999999999999</v>
      </c>
      <c r="X2341">
        <v>0.29239999999999999</v>
      </c>
      <c r="Y2341">
        <v>0.29239999999999999</v>
      </c>
      <c r="Z2341">
        <v>0.29239999999999999</v>
      </c>
      <c r="AA2341">
        <v>0.29239999999999999</v>
      </c>
      <c r="AB2341" s="7">
        <f t="shared" si="108"/>
        <v>7.0175999999999963</v>
      </c>
      <c r="AC2341">
        <f>INDEX(SHELF_days!$C$2:$C$289,MATCH(A2341&amp;"|"&amp;C2341,SHELF_days!$D$2:$D$289,0))</f>
        <v>7</v>
      </c>
      <c r="AD2341" s="8">
        <f t="shared" si="109"/>
        <v>49.123199999999976</v>
      </c>
      <c r="AE2341" s="7">
        <f t="shared" si="110"/>
        <v>0.29239999999999999</v>
      </c>
    </row>
    <row r="2342" spans="1:31" x14ac:dyDescent="0.45">
      <c r="A2342" t="s">
        <v>47</v>
      </c>
      <c r="B2342" t="s">
        <v>168</v>
      </c>
      <c r="C2342" t="s">
        <v>134</v>
      </c>
      <c r="D2342">
        <v>0.8</v>
      </c>
      <c r="E2342">
        <v>0.8</v>
      </c>
      <c r="F2342">
        <v>0.8</v>
      </c>
      <c r="G2342">
        <v>0.8</v>
      </c>
      <c r="H2342">
        <v>0.8</v>
      </c>
      <c r="I2342">
        <v>0.8</v>
      </c>
      <c r="J2342">
        <v>0.8</v>
      </c>
      <c r="K2342">
        <v>0.8</v>
      </c>
      <c r="L2342">
        <v>0.8</v>
      </c>
      <c r="M2342">
        <v>0.8</v>
      </c>
      <c r="N2342">
        <v>0.8</v>
      </c>
      <c r="O2342">
        <v>0.8</v>
      </c>
      <c r="P2342">
        <v>0.8</v>
      </c>
      <c r="Q2342">
        <v>0.8</v>
      </c>
      <c r="R2342">
        <v>0.8</v>
      </c>
      <c r="S2342">
        <v>0.8</v>
      </c>
      <c r="T2342">
        <v>0.8</v>
      </c>
      <c r="U2342">
        <v>0.8</v>
      </c>
      <c r="V2342">
        <v>0.8</v>
      </c>
      <c r="W2342">
        <v>0.8</v>
      </c>
      <c r="X2342">
        <v>0.8</v>
      </c>
      <c r="Y2342">
        <v>0.8</v>
      </c>
      <c r="Z2342">
        <v>0.8</v>
      </c>
      <c r="AA2342">
        <v>0.8</v>
      </c>
      <c r="AB2342" s="7">
        <f t="shared" si="108"/>
        <v>19.200000000000006</v>
      </c>
      <c r="AC2342">
        <f>INDEX(SHELF_days!$C$2:$C$289,MATCH(A2342&amp;"|"&amp;C2342,SHELF_days!$D$2:$D$289,0))</f>
        <v>111</v>
      </c>
      <c r="AD2342" s="8">
        <f t="shared" si="109"/>
        <v>2131.2000000000007</v>
      </c>
      <c r="AE2342" s="7">
        <f t="shared" si="110"/>
        <v>0.8</v>
      </c>
    </row>
    <row r="2343" spans="1:31" x14ac:dyDescent="0.45">
      <c r="A2343" t="s">
        <v>47</v>
      </c>
      <c r="B2343" t="s">
        <v>168</v>
      </c>
      <c r="C2343" t="s">
        <v>135</v>
      </c>
      <c r="D2343">
        <v>0.8</v>
      </c>
      <c r="E2343">
        <v>0.8</v>
      </c>
      <c r="F2343">
        <v>0.8</v>
      </c>
      <c r="G2343">
        <v>0.8</v>
      </c>
      <c r="H2343">
        <v>0.8</v>
      </c>
      <c r="I2343">
        <v>0.8</v>
      </c>
      <c r="J2343">
        <v>0.8</v>
      </c>
      <c r="K2343">
        <v>0.8</v>
      </c>
      <c r="L2343">
        <v>0.8</v>
      </c>
      <c r="M2343">
        <v>0.8</v>
      </c>
      <c r="N2343">
        <v>0.8</v>
      </c>
      <c r="O2343">
        <v>0.8</v>
      </c>
      <c r="P2343">
        <v>0.8</v>
      </c>
      <c r="Q2343">
        <v>0.8</v>
      </c>
      <c r="R2343">
        <v>0.8</v>
      </c>
      <c r="S2343">
        <v>0.8</v>
      </c>
      <c r="T2343">
        <v>0.8</v>
      </c>
      <c r="U2343">
        <v>0.8</v>
      </c>
      <c r="V2343">
        <v>0.8</v>
      </c>
      <c r="W2343">
        <v>0.8</v>
      </c>
      <c r="X2343">
        <v>0.8</v>
      </c>
      <c r="Y2343">
        <v>0.8</v>
      </c>
      <c r="Z2343">
        <v>0.8</v>
      </c>
      <c r="AA2343">
        <v>0.8</v>
      </c>
      <c r="AB2343" s="7">
        <f t="shared" si="108"/>
        <v>19.200000000000006</v>
      </c>
      <c r="AC2343">
        <f>INDEX(SHELF_days!$C$2:$C$289,MATCH(A2343&amp;"|"&amp;C2343,SHELF_days!$D$2:$D$289,0))</f>
        <v>70</v>
      </c>
      <c r="AD2343" s="8">
        <f t="shared" si="109"/>
        <v>1344.0000000000005</v>
      </c>
      <c r="AE2343" s="7">
        <f t="shared" si="110"/>
        <v>0.8</v>
      </c>
    </row>
    <row r="2344" spans="1:31" x14ac:dyDescent="0.45">
      <c r="A2344" t="s">
        <v>47</v>
      </c>
      <c r="B2344" t="s">
        <v>168</v>
      </c>
      <c r="C2344" t="s">
        <v>136</v>
      </c>
      <c r="D2344">
        <v>0.8</v>
      </c>
      <c r="E2344">
        <v>0.8</v>
      </c>
      <c r="F2344">
        <v>0.8</v>
      </c>
      <c r="G2344">
        <v>0.8</v>
      </c>
      <c r="H2344">
        <v>0.8</v>
      </c>
      <c r="I2344">
        <v>0.8</v>
      </c>
      <c r="J2344">
        <v>0.8</v>
      </c>
      <c r="K2344">
        <v>0.8</v>
      </c>
      <c r="L2344">
        <v>0.8</v>
      </c>
      <c r="M2344">
        <v>0.8</v>
      </c>
      <c r="N2344">
        <v>0.8</v>
      </c>
      <c r="O2344">
        <v>0.8</v>
      </c>
      <c r="P2344">
        <v>0.8</v>
      </c>
      <c r="Q2344">
        <v>0.8</v>
      </c>
      <c r="R2344">
        <v>0.8</v>
      </c>
      <c r="S2344">
        <v>0.8</v>
      </c>
      <c r="T2344">
        <v>0.8</v>
      </c>
      <c r="U2344">
        <v>0.8</v>
      </c>
      <c r="V2344">
        <v>0.8</v>
      </c>
      <c r="W2344">
        <v>0.8</v>
      </c>
      <c r="X2344">
        <v>0.8</v>
      </c>
      <c r="Y2344">
        <v>0.8</v>
      </c>
      <c r="Z2344">
        <v>0.8</v>
      </c>
      <c r="AA2344">
        <v>0.8</v>
      </c>
      <c r="AB2344" s="7">
        <f t="shared" si="108"/>
        <v>19.200000000000006</v>
      </c>
      <c r="AC2344">
        <f>INDEX(SHELF_days!$C$2:$C$289,MATCH(A2344&amp;"|"&amp;C2344,SHELF_days!$D$2:$D$289,0))</f>
        <v>68</v>
      </c>
      <c r="AD2344" s="8">
        <f t="shared" si="109"/>
        <v>1305.6000000000004</v>
      </c>
      <c r="AE2344" s="7">
        <f t="shared" si="110"/>
        <v>0.8</v>
      </c>
    </row>
    <row r="2345" spans="1:31" x14ac:dyDescent="0.45">
      <c r="A2345" t="s">
        <v>47</v>
      </c>
      <c r="B2345" t="s">
        <v>168</v>
      </c>
      <c r="C2345" t="s">
        <v>137</v>
      </c>
      <c r="D2345">
        <v>0.8</v>
      </c>
      <c r="E2345">
        <v>0.8</v>
      </c>
      <c r="F2345">
        <v>0.8</v>
      </c>
      <c r="G2345">
        <v>0.8</v>
      </c>
      <c r="H2345">
        <v>0.8</v>
      </c>
      <c r="I2345">
        <v>0.8</v>
      </c>
      <c r="J2345">
        <v>0.8</v>
      </c>
      <c r="K2345">
        <v>0.8</v>
      </c>
      <c r="L2345">
        <v>0.8</v>
      </c>
      <c r="M2345">
        <v>0.8</v>
      </c>
      <c r="N2345">
        <v>0.8</v>
      </c>
      <c r="O2345">
        <v>0.8</v>
      </c>
      <c r="P2345">
        <v>0.8</v>
      </c>
      <c r="Q2345">
        <v>0.8</v>
      </c>
      <c r="R2345">
        <v>0.8</v>
      </c>
      <c r="S2345">
        <v>0.8</v>
      </c>
      <c r="T2345">
        <v>0.8</v>
      </c>
      <c r="U2345">
        <v>0.8</v>
      </c>
      <c r="V2345">
        <v>0.8</v>
      </c>
      <c r="W2345">
        <v>0.8</v>
      </c>
      <c r="X2345">
        <v>0.8</v>
      </c>
      <c r="Y2345">
        <v>0.8</v>
      </c>
      <c r="Z2345">
        <v>0.8</v>
      </c>
      <c r="AA2345">
        <v>0.8</v>
      </c>
      <c r="AB2345" s="7">
        <f t="shared" si="108"/>
        <v>19.200000000000006</v>
      </c>
      <c r="AC2345">
        <f>INDEX(SHELF_days!$C$2:$C$289,MATCH(A2345&amp;"|"&amp;C2345,SHELF_days!$D$2:$D$289,0))</f>
        <v>88</v>
      </c>
      <c r="AD2345" s="8">
        <f t="shared" si="109"/>
        <v>1689.6000000000006</v>
      </c>
      <c r="AE2345" s="7">
        <f t="shared" si="110"/>
        <v>0.8</v>
      </c>
    </row>
    <row r="2346" spans="1:31" x14ac:dyDescent="0.45">
      <c r="A2346" t="s">
        <v>47</v>
      </c>
      <c r="B2346" t="s">
        <v>168</v>
      </c>
      <c r="C2346" t="s">
        <v>138</v>
      </c>
      <c r="D2346">
        <v>0.8</v>
      </c>
      <c r="E2346">
        <v>0.8</v>
      </c>
      <c r="F2346">
        <v>0.8</v>
      </c>
      <c r="G2346">
        <v>0.8</v>
      </c>
      <c r="H2346">
        <v>0.8</v>
      </c>
      <c r="I2346">
        <v>0.8</v>
      </c>
      <c r="J2346">
        <v>0.8</v>
      </c>
      <c r="K2346">
        <v>0.8</v>
      </c>
      <c r="L2346">
        <v>0.8</v>
      </c>
      <c r="M2346">
        <v>0.8</v>
      </c>
      <c r="N2346">
        <v>0.8</v>
      </c>
      <c r="O2346">
        <v>0.8</v>
      </c>
      <c r="P2346">
        <v>0.8</v>
      </c>
      <c r="Q2346">
        <v>0.8</v>
      </c>
      <c r="R2346">
        <v>0.8</v>
      </c>
      <c r="S2346">
        <v>0.8</v>
      </c>
      <c r="T2346">
        <v>0.8</v>
      </c>
      <c r="U2346">
        <v>0.8</v>
      </c>
      <c r="V2346">
        <v>0.8</v>
      </c>
      <c r="W2346">
        <v>0.8</v>
      </c>
      <c r="X2346">
        <v>0.8</v>
      </c>
      <c r="Y2346">
        <v>0.8</v>
      </c>
      <c r="Z2346">
        <v>0.8</v>
      </c>
      <c r="AA2346">
        <v>0.8</v>
      </c>
      <c r="AB2346" s="7">
        <f t="shared" si="108"/>
        <v>19.200000000000006</v>
      </c>
      <c r="AC2346">
        <f>INDEX(SHELF_days!$C$2:$C$289,MATCH(A2346&amp;"|"&amp;C2346,SHELF_days!$D$2:$D$289,0))</f>
        <v>12</v>
      </c>
      <c r="AD2346" s="8">
        <f t="shared" si="109"/>
        <v>230.40000000000009</v>
      </c>
      <c r="AE2346" s="7">
        <f t="shared" si="110"/>
        <v>0.8</v>
      </c>
    </row>
    <row r="2347" spans="1:31" x14ac:dyDescent="0.45">
      <c r="A2347" t="s">
        <v>47</v>
      </c>
      <c r="B2347" t="s">
        <v>168</v>
      </c>
      <c r="C2347" t="s">
        <v>139</v>
      </c>
      <c r="D2347">
        <v>0.8</v>
      </c>
      <c r="E2347">
        <v>0.8</v>
      </c>
      <c r="F2347">
        <v>0.8</v>
      </c>
      <c r="G2347">
        <v>0.8</v>
      </c>
      <c r="H2347">
        <v>0.8</v>
      </c>
      <c r="I2347">
        <v>0.8</v>
      </c>
      <c r="J2347">
        <v>0.8</v>
      </c>
      <c r="K2347">
        <v>0.8</v>
      </c>
      <c r="L2347">
        <v>0.8</v>
      </c>
      <c r="M2347">
        <v>0.8</v>
      </c>
      <c r="N2347">
        <v>0.8</v>
      </c>
      <c r="O2347">
        <v>0.8</v>
      </c>
      <c r="P2347">
        <v>0.8</v>
      </c>
      <c r="Q2347">
        <v>0.8</v>
      </c>
      <c r="R2347">
        <v>0.8</v>
      </c>
      <c r="S2347">
        <v>0.8</v>
      </c>
      <c r="T2347">
        <v>0.8</v>
      </c>
      <c r="U2347">
        <v>0.8</v>
      </c>
      <c r="V2347">
        <v>0.8</v>
      </c>
      <c r="W2347">
        <v>0.8</v>
      </c>
      <c r="X2347">
        <v>0.8</v>
      </c>
      <c r="Y2347">
        <v>0.8</v>
      </c>
      <c r="Z2347">
        <v>0.8</v>
      </c>
      <c r="AA2347">
        <v>0.8</v>
      </c>
      <c r="AB2347" s="7">
        <f t="shared" si="108"/>
        <v>19.200000000000006</v>
      </c>
      <c r="AC2347">
        <f>INDEX(SHELF_days!$C$2:$C$289,MATCH(A2347&amp;"|"&amp;C2347,SHELF_days!$D$2:$D$289,0))</f>
        <v>16</v>
      </c>
      <c r="AD2347" s="8">
        <f t="shared" si="109"/>
        <v>307.2000000000001</v>
      </c>
      <c r="AE2347" s="7">
        <f t="shared" si="110"/>
        <v>0.8</v>
      </c>
    </row>
    <row r="2348" spans="1:31" x14ac:dyDescent="0.45">
      <c r="A2348" t="s">
        <v>47</v>
      </c>
      <c r="B2348" t="s">
        <v>169</v>
      </c>
      <c r="C2348" t="s">
        <v>134</v>
      </c>
      <c r="D2348">
        <v>0.51019999999999988</v>
      </c>
      <c r="E2348">
        <v>0.51019999999999988</v>
      </c>
      <c r="F2348">
        <v>0.51019999999999988</v>
      </c>
      <c r="G2348">
        <v>0.51019999999999988</v>
      </c>
      <c r="H2348">
        <v>0.51019999999999988</v>
      </c>
      <c r="I2348">
        <v>0.51019999999999988</v>
      </c>
      <c r="J2348">
        <v>0.51019999999999988</v>
      </c>
      <c r="K2348">
        <v>0.51019999999999988</v>
      </c>
      <c r="L2348">
        <v>0.51019999999999988</v>
      </c>
      <c r="M2348">
        <v>0.51019999999999988</v>
      </c>
      <c r="N2348">
        <v>0.51019999999999988</v>
      </c>
      <c r="O2348">
        <v>0.51019999999999988</v>
      </c>
      <c r="P2348">
        <v>0.51019999999999988</v>
      </c>
      <c r="Q2348">
        <v>0.51019999999999988</v>
      </c>
      <c r="R2348">
        <v>0.51019999999999988</v>
      </c>
      <c r="S2348">
        <v>0.51019999999999988</v>
      </c>
      <c r="T2348">
        <v>0.51019999999999988</v>
      </c>
      <c r="U2348">
        <v>0.51019999999999988</v>
      </c>
      <c r="V2348">
        <v>0.51019999999999988</v>
      </c>
      <c r="W2348">
        <v>0.51019999999999988</v>
      </c>
      <c r="X2348">
        <v>0.51019999999999988</v>
      </c>
      <c r="Y2348">
        <v>0.51019999999999988</v>
      </c>
      <c r="Z2348">
        <v>0.51019999999999988</v>
      </c>
      <c r="AA2348">
        <v>0.51019999999999988</v>
      </c>
      <c r="AB2348" s="7">
        <f t="shared" si="108"/>
        <v>12.244799999999994</v>
      </c>
      <c r="AC2348">
        <f>INDEX(SHELF_days!$C$2:$C$289,MATCH(A2348&amp;"|"&amp;C2348,SHELF_days!$D$2:$D$289,0))</f>
        <v>111</v>
      </c>
      <c r="AD2348" s="8">
        <f t="shared" si="109"/>
        <v>1359.1727999999994</v>
      </c>
      <c r="AE2348" s="7">
        <f t="shared" si="110"/>
        <v>0.51019999999999988</v>
      </c>
    </row>
    <row r="2349" spans="1:31" x14ac:dyDescent="0.45">
      <c r="A2349" t="s">
        <v>47</v>
      </c>
      <c r="B2349" t="s">
        <v>169</v>
      </c>
      <c r="C2349" t="s">
        <v>135</v>
      </c>
      <c r="D2349">
        <v>0.51019999999999988</v>
      </c>
      <c r="E2349">
        <v>0.51019999999999988</v>
      </c>
      <c r="F2349">
        <v>0.51019999999999988</v>
      </c>
      <c r="G2349">
        <v>0.51019999999999988</v>
      </c>
      <c r="H2349">
        <v>0.51019999999999988</v>
      </c>
      <c r="I2349">
        <v>0.51019999999999988</v>
      </c>
      <c r="J2349">
        <v>0.51019999999999988</v>
      </c>
      <c r="K2349">
        <v>0.51019999999999988</v>
      </c>
      <c r="L2349">
        <v>0.51019999999999988</v>
      </c>
      <c r="M2349">
        <v>0.51019999999999988</v>
      </c>
      <c r="N2349">
        <v>0.51019999999999988</v>
      </c>
      <c r="O2349">
        <v>0.51019999999999988</v>
      </c>
      <c r="P2349">
        <v>0.51019999999999988</v>
      </c>
      <c r="Q2349">
        <v>0.51019999999999988</v>
      </c>
      <c r="R2349">
        <v>0.51019999999999988</v>
      </c>
      <c r="S2349">
        <v>0.51019999999999988</v>
      </c>
      <c r="T2349">
        <v>0.51019999999999988</v>
      </c>
      <c r="U2349">
        <v>0.51019999999999988</v>
      </c>
      <c r="V2349">
        <v>0.51019999999999988</v>
      </c>
      <c r="W2349">
        <v>0.51019999999999988</v>
      </c>
      <c r="X2349">
        <v>0.51019999999999988</v>
      </c>
      <c r="Y2349">
        <v>0.51019999999999988</v>
      </c>
      <c r="Z2349">
        <v>0.51019999999999988</v>
      </c>
      <c r="AA2349">
        <v>0.51019999999999988</v>
      </c>
      <c r="AB2349" s="7">
        <f t="shared" si="108"/>
        <v>12.244799999999994</v>
      </c>
      <c r="AC2349">
        <f>INDEX(SHELF_days!$C$2:$C$289,MATCH(A2349&amp;"|"&amp;C2349,SHELF_days!$D$2:$D$289,0))</f>
        <v>70</v>
      </c>
      <c r="AD2349" s="8">
        <f t="shared" si="109"/>
        <v>857.13599999999963</v>
      </c>
      <c r="AE2349" s="7">
        <f t="shared" si="110"/>
        <v>0.51019999999999988</v>
      </c>
    </row>
    <row r="2350" spans="1:31" x14ac:dyDescent="0.45">
      <c r="A2350" t="s">
        <v>47</v>
      </c>
      <c r="B2350" t="s">
        <v>169</v>
      </c>
      <c r="C2350" t="s">
        <v>136</v>
      </c>
      <c r="D2350">
        <v>0.51019999999999988</v>
      </c>
      <c r="E2350">
        <v>0.51019999999999988</v>
      </c>
      <c r="F2350">
        <v>0.51019999999999988</v>
      </c>
      <c r="G2350">
        <v>0.51019999999999988</v>
      </c>
      <c r="H2350">
        <v>0.51019999999999988</v>
      </c>
      <c r="I2350">
        <v>0.51019999999999988</v>
      </c>
      <c r="J2350">
        <v>0.51019999999999988</v>
      </c>
      <c r="K2350">
        <v>0.51019999999999988</v>
      </c>
      <c r="L2350">
        <v>0.51019999999999988</v>
      </c>
      <c r="M2350">
        <v>0.51019999999999988</v>
      </c>
      <c r="N2350">
        <v>0.51019999999999988</v>
      </c>
      <c r="O2350">
        <v>0.51019999999999988</v>
      </c>
      <c r="P2350">
        <v>0.51019999999999988</v>
      </c>
      <c r="Q2350">
        <v>0.51019999999999988</v>
      </c>
      <c r="R2350">
        <v>0.51019999999999988</v>
      </c>
      <c r="S2350">
        <v>0.51019999999999988</v>
      </c>
      <c r="T2350">
        <v>0.51019999999999988</v>
      </c>
      <c r="U2350">
        <v>0.51019999999999988</v>
      </c>
      <c r="V2350">
        <v>0.51019999999999988</v>
      </c>
      <c r="W2350">
        <v>0.51019999999999988</v>
      </c>
      <c r="X2350">
        <v>0.51019999999999988</v>
      </c>
      <c r="Y2350">
        <v>0.51019999999999988</v>
      </c>
      <c r="Z2350">
        <v>0.51019999999999988</v>
      </c>
      <c r="AA2350">
        <v>0.51019999999999988</v>
      </c>
      <c r="AB2350" s="7">
        <f t="shared" si="108"/>
        <v>12.244799999999994</v>
      </c>
      <c r="AC2350">
        <f>INDEX(SHELF_days!$C$2:$C$289,MATCH(A2350&amp;"|"&amp;C2350,SHELF_days!$D$2:$D$289,0))</f>
        <v>68</v>
      </c>
      <c r="AD2350" s="8">
        <f t="shared" si="109"/>
        <v>832.64639999999963</v>
      </c>
      <c r="AE2350" s="7">
        <f t="shared" si="110"/>
        <v>0.51019999999999988</v>
      </c>
    </row>
    <row r="2351" spans="1:31" x14ac:dyDescent="0.45">
      <c r="A2351" t="s">
        <v>47</v>
      </c>
      <c r="B2351" t="s">
        <v>169</v>
      </c>
      <c r="C2351" t="s">
        <v>137</v>
      </c>
      <c r="D2351">
        <v>0.51019999999999988</v>
      </c>
      <c r="E2351">
        <v>0.51019999999999988</v>
      </c>
      <c r="F2351">
        <v>0.51019999999999988</v>
      </c>
      <c r="G2351">
        <v>0.51019999999999988</v>
      </c>
      <c r="H2351">
        <v>0.51019999999999988</v>
      </c>
      <c r="I2351">
        <v>0.51019999999999988</v>
      </c>
      <c r="J2351">
        <v>0.51019999999999988</v>
      </c>
      <c r="K2351">
        <v>0.51019999999999988</v>
      </c>
      <c r="L2351">
        <v>0.51019999999999988</v>
      </c>
      <c r="M2351">
        <v>0.51019999999999988</v>
      </c>
      <c r="N2351">
        <v>0.51019999999999988</v>
      </c>
      <c r="O2351">
        <v>0.51019999999999988</v>
      </c>
      <c r="P2351">
        <v>0.51019999999999988</v>
      </c>
      <c r="Q2351">
        <v>0.51019999999999988</v>
      </c>
      <c r="R2351">
        <v>0.51019999999999988</v>
      </c>
      <c r="S2351">
        <v>0.51019999999999988</v>
      </c>
      <c r="T2351">
        <v>0.51019999999999988</v>
      </c>
      <c r="U2351">
        <v>0.51019999999999988</v>
      </c>
      <c r="V2351">
        <v>0.51019999999999988</v>
      </c>
      <c r="W2351">
        <v>0.51019999999999988</v>
      </c>
      <c r="X2351">
        <v>0.51019999999999988</v>
      </c>
      <c r="Y2351">
        <v>0.51019999999999988</v>
      </c>
      <c r="Z2351">
        <v>0.51019999999999988</v>
      </c>
      <c r="AA2351">
        <v>0.51019999999999988</v>
      </c>
      <c r="AB2351" s="7">
        <f t="shared" si="108"/>
        <v>12.244799999999994</v>
      </c>
      <c r="AC2351">
        <f>INDEX(SHELF_days!$C$2:$C$289,MATCH(A2351&amp;"|"&amp;C2351,SHELF_days!$D$2:$D$289,0))</f>
        <v>88</v>
      </c>
      <c r="AD2351" s="8">
        <f t="shared" si="109"/>
        <v>1077.5423999999996</v>
      </c>
      <c r="AE2351" s="7">
        <f t="shared" si="110"/>
        <v>0.51019999999999988</v>
      </c>
    </row>
    <row r="2352" spans="1:31" x14ac:dyDescent="0.45">
      <c r="A2352" t="s">
        <v>47</v>
      </c>
      <c r="B2352" t="s">
        <v>169</v>
      </c>
      <c r="C2352" t="s">
        <v>138</v>
      </c>
      <c r="D2352">
        <v>0.51019999999999999</v>
      </c>
      <c r="E2352">
        <v>0.51019999999999999</v>
      </c>
      <c r="F2352">
        <v>0.51019999999999999</v>
      </c>
      <c r="G2352">
        <v>0.51019999999999999</v>
      </c>
      <c r="H2352">
        <v>0.51019999999999999</v>
      </c>
      <c r="I2352">
        <v>0.51019999999999999</v>
      </c>
      <c r="J2352">
        <v>0.51019999999999999</v>
      </c>
      <c r="K2352">
        <v>0.51019999999999999</v>
      </c>
      <c r="L2352">
        <v>0.51019999999999999</v>
      </c>
      <c r="M2352">
        <v>0.51019999999999999</v>
      </c>
      <c r="N2352">
        <v>0.51019999999999999</v>
      </c>
      <c r="O2352">
        <v>0.51019999999999999</v>
      </c>
      <c r="P2352">
        <v>0.51019999999999999</v>
      </c>
      <c r="Q2352">
        <v>0.51019999999999999</v>
      </c>
      <c r="R2352">
        <v>0.51019999999999999</v>
      </c>
      <c r="S2352">
        <v>0.51019999999999999</v>
      </c>
      <c r="T2352">
        <v>0.51019999999999999</v>
      </c>
      <c r="U2352">
        <v>0.51019999999999999</v>
      </c>
      <c r="V2352">
        <v>0.51019999999999999</v>
      </c>
      <c r="W2352">
        <v>0.51019999999999999</v>
      </c>
      <c r="X2352">
        <v>0.51019999999999999</v>
      </c>
      <c r="Y2352">
        <v>0.51019999999999999</v>
      </c>
      <c r="Z2352">
        <v>0.51019999999999999</v>
      </c>
      <c r="AA2352">
        <v>0.51019999999999999</v>
      </c>
      <c r="AB2352" s="7">
        <f t="shared" si="108"/>
        <v>12.244799999999996</v>
      </c>
      <c r="AC2352">
        <f>INDEX(SHELF_days!$C$2:$C$289,MATCH(A2352&amp;"|"&amp;C2352,SHELF_days!$D$2:$D$289,0))</f>
        <v>12</v>
      </c>
      <c r="AD2352" s="8">
        <f t="shared" si="109"/>
        <v>146.93759999999995</v>
      </c>
      <c r="AE2352" s="7">
        <f t="shared" si="110"/>
        <v>0.51019999999999999</v>
      </c>
    </row>
    <row r="2353" spans="1:31" x14ac:dyDescent="0.45">
      <c r="A2353" t="s">
        <v>47</v>
      </c>
      <c r="B2353" t="s">
        <v>169</v>
      </c>
      <c r="C2353" t="s">
        <v>139</v>
      </c>
      <c r="D2353">
        <v>0.51019999999999988</v>
      </c>
      <c r="E2353">
        <v>0.51019999999999988</v>
      </c>
      <c r="F2353">
        <v>0.51019999999999988</v>
      </c>
      <c r="G2353">
        <v>0.51019999999999988</v>
      </c>
      <c r="H2353">
        <v>0.51019999999999988</v>
      </c>
      <c r="I2353">
        <v>0.51019999999999988</v>
      </c>
      <c r="J2353">
        <v>0.51019999999999988</v>
      </c>
      <c r="K2353">
        <v>0.51019999999999988</v>
      </c>
      <c r="L2353">
        <v>0.51019999999999988</v>
      </c>
      <c r="M2353">
        <v>0.51019999999999988</v>
      </c>
      <c r="N2353">
        <v>0.51019999999999988</v>
      </c>
      <c r="O2353">
        <v>0.51019999999999988</v>
      </c>
      <c r="P2353">
        <v>0.51019999999999988</v>
      </c>
      <c r="Q2353">
        <v>0.51019999999999988</v>
      </c>
      <c r="R2353">
        <v>0.51019999999999988</v>
      </c>
      <c r="S2353">
        <v>0.51019999999999988</v>
      </c>
      <c r="T2353">
        <v>0.51019999999999988</v>
      </c>
      <c r="U2353">
        <v>0.51019999999999988</v>
      </c>
      <c r="V2353">
        <v>0.51019999999999988</v>
      </c>
      <c r="W2353">
        <v>0.51019999999999988</v>
      </c>
      <c r="X2353">
        <v>0.51019999999999988</v>
      </c>
      <c r="Y2353">
        <v>0.51019999999999988</v>
      </c>
      <c r="Z2353">
        <v>0.51019999999999988</v>
      </c>
      <c r="AA2353">
        <v>0.51019999999999988</v>
      </c>
      <c r="AB2353" s="7">
        <f t="shared" si="108"/>
        <v>12.244799999999994</v>
      </c>
      <c r="AC2353">
        <f>INDEX(SHELF_days!$C$2:$C$289,MATCH(A2353&amp;"|"&amp;C2353,SHELF_days!$D$2:$D$289,0))</f>
        <v>16</v>
      </c>
      <c r="AD2353" s="8">
        <f t="shared" si="109"/>
        <v>195.91679999999991</v>
      </c>
      <c r="AE2353" s="7">
        <f t="shared" si="110"/>
        <v>0.51019999999999988</v>
      </c>
    </row>
    <row r="2354" spans="1:31" x14ac:dyDescent="0.45">
      <c r="A2354" t="s">
        <v>47</v>
      </c>
      <c r="B2354" t="s">
        <v>170</v>
      </c>
      <c r="C2354" t="s">
        <v>134</v>
      </c>
      <c r="D2354">
        <v>0.8</v>
      </c>
      <c r="E2354">
        <v>0.8</v>
      </c>
      <c r="F2354">
        <v>0.8</v>
      </c>
      <c r="G2354">
        <v>0.8</v>
      </c>
      <c r="H2354">
        <v>0.8</v>
      </c>
      <c r="I2354">
        <v>0.8</v>
      </c>
      <c r="J2354">
        <v>0.8</v>
      </c>
      <c r="K2354">
        <v>0.8</v>
      </c>
      <c r="L2354">
        <v>0.8</v>
      </c>
      <c r="M2354">
        <v>0.8</v>
      </c>
      <c r="N2354">
        <v>0.8</v>
      </c>
      <c r="O2354">
        <v>0.8</v>
      </c>
      <c r="P2354">
        <v>0.8</v>
      </c>
      <c r="Q2354">
        <v>0.8</v>
      </c>
      <c r="R2354">
        <v>0.8</v>
      </c>
      <c r="S2354">
        <v>0.8</v>
      </c>
      <c r="T2354">
        <v>0.8</v>
      </c>
      <c r="U2354">
        <v>0.8</v>
      </c>
      <c r="V2354">
        <v>0.8</v>
      </c>
      <c r="W2354">
        <v>0.8</v>
      </c>
      <c r="X2354">
        <v>0.8</v>
      </c>
      <c r="Y2354">
        <v>0.8</v>
      </c>
      <c r="Z2354">
        <v>0.8</v>
      </c>
      <c r="AA2354">
        <v>0.8</v>
      </c>
      <c r="AB2354" s="7">
        <f t="shared" si="108"/>
        <v>19.200000000000006</v>
      </c>
      <c r="AC2354">
        <f>INDEX(SHELF_days!$C$2:$C$289,MATCH(A2354&amp;"|"&amp;C2354,SHELF_days!$D$2:$D$289,0))</f>
        <v>111</v>
      </c>
      <c r="AD2354" s="8">
        <f t="shared" si="109"/>
        <v>2131.2000000000007</v>
      </c>
      <c r="AE2354" s="7">
        <f t="shared" si="110"/>
        <v>0.8</v>
      </c>
    </row>
    <row r="2355" spans="1:31" x14ac:dyDescent="0.45">
      <c r="A2355" t="s">
        <v>47</v>
      </c>
      <c r="B2355" t="s">
        <v>170</v>
      </c>
      <c r="C2355" t="s">
        <v>135</v>
      </c>
      <c r="D2355">
        <v>0.8</v>
      </c>
      <c r="E2355">
        <v>0.8</v>
      </c>
      <c r="F2355">
        <v>0.8</v>
      </c>
      <c r="G2355">
        <v>0.8</v>
      </c>
      <c r="H2355">
        <v>0.8</v>
      </c>
      <c r="I2355">
        <v>0.8</v>
      </c>
      <c r="J2355">
        <v>0.8</v>
      </c>
      <c r="K2355">
        <v>0.8</v>
      </c>
      <c r="L2355">
        <v>0.8</v>
      </c>
      <c r="M2355">
        <v>0.8</v>
      </c>
      <c r="N2355">
        <v>0.8</v>
      </c>
      <c r="O2355">
        <v>0.8</v>
      </c>
      <c r="P2355">
        <v>0.8</v>
      </c>
      <c r="Q2355">
        <v>0.8</v>
      </c>
      <c r="R2355">
        <v>0.8</v>
      </c>
      <c r="S2355">
        <v>0.8</v>
      </c>
      <c r="T2355">
        <v>0.8</v>
      </c>
      <c r="U2355">
        <v>0.8</v>
      </c>
      <c r="V2355">
        <v>0.8</v>
      </c>
      <c r="W2355">
        <v>0.8</v>
      </c>
      <c r="X2355">
        <v>0.8</v>
      </c>
      <c r="Y2355">
        <v>0.8</v>
      </c>
      <c r="Z2355">
        <v>0.8</v>
      </c>
      <c r="AA2355">
        <v>0.8</v>
      </c>
      <c r="AB2355" s="7">
        <f t="shared" si="108"/>
        <v>19.200000000000006</v>
      </c>
      <c r="AC2355">
        <f>INDEX(SHELF_days!$C$2:$C$289,MATCH(A2355&amp;"|"&amp;C2355,SHELF_days!$D$2:$D$289,0))</f>
        <v>70</v>
      </c>
      <c r="AD2355" s="8">
        <f t="shared" si="109"/>
        <v>1344.0000000000005</v>
      </c>
      <c r="AE2355" s="7">
        <f t="shared" si="110"/>
        <v>0.8</v>
      </c>
    </row>
    <row r="2356" spans="1:31" x14ac:dyDescent="0.45">
      <c r="A2356" t="s">
        <v>47</v>
      </c>
      <c r="B2356" t="s">
        <v>170</v>
      </c>
      <c r="C2356" t="s">
        <v>136</v>
      </c>
      <c r="D2356">
        <v>0.8</v>
      </c>
      <c r="E2356">
        <v>0.8</v>
      </c>
      <c r="F2356">
        <v>0.8</v>
      </c>
      <c r="G2356">
        <v>0.8</v>
      </c>
      <c r="H2356">
        <v>0.8</v>
      </c>
      <c r="I2356">
        <v>0.8</v>
      </c>
      <c r="J2356">
        <v>0.8</v>
      </c>
      <c r="K2356">
        <v>0.8</v>
      </c>
      <c r="L2356">
        <v>0.8</v>
      </c>
      <c r="M2356">
        <v>0.8</v>
      </c>
      <c r="N2356">
        <v>0.8</v>
      </c>
      <c r="O2356">
        <v>0.8</v>
      </c>
      <c r="P2356">
        <v>0.8</v>
      </c>
      <c r="Q2356">
        <v>0.8</v>
      </c>
      <c r="R2356">
        <v>0.8</v>
      </c>
      <c r="S2356">
        <v>0.8</v>
      </c>
      <c r="T2356">
        <v>0.8</v>
      </c>
      <c r="U2356">
        <v>0.8</v>
      </c>
      <c r="V2356">
        <v>0.8</v>
      </c>
      <c r="W2356">
        <v>0.8</v>
      </c>
      <c r="X2356">
        <v>0.8</v>
      </c>
      <c r="Y2356">
        <v>0.8</v>
      </c>
      <c r="Z2356">
        <v>0.8</v>
      </c>
      <c r="AA2356">
        <v>0.8</v>
      </c>
      <c r="AB2356" s="7">
        <f t="shared" si="108"/>
        <v>19.200000000000006</v>
      </c>
      <c r="AC2356">
        <f>INDEX(SHELF_days!$C$2:$C$289,MATCH(A2356&amp;"|"&amp;C2356,SHELF_days!$D$2:$D$289,0))</f>
        <v>68</v>
      </c>
      <c r="AD2356" s="8">
        <f t="shared" si="109"/>
        <v>1305.6000000000004</v>
      </c>
      <c r="AE2356" s="7">
        <f t="shared" si="110"/>
        <v>0.8</v>
      </c>
    </row>
    <row r="2357" spans="1:31" x14ac:dyDescent="0.45">
      <c r="A2357" t="s">
        <v>47</v>
      </c>
      <c r="B2357" t="s">
        <v>170</v>
      </c>
      <c r="C2357" t="s">
        <v>137</v>
      </c>
      <c r="D2357">
        <v>0.8</v>
      </c>
      <c r="E2357">
        <v>0.8</v>
      </c>
      <c r="F2357">
        <v>0.8</v>
      </c>
      <c r="G2357">
        <v>0.8</v>
      </c>
      <c r="H2357">
        <v>0.8</v>
      </c>
      <c r="I2357">
        <v>0.8</v>
      </c>
      <c r="J2357">
        <v>0.8</v>
      </c>
      <c r="K2357">
        <v>0.8</v>
      </c>
      <c r="L2357">
        <v>0.8</v>
      </c>
      <c r="M2357">
        <v>0.8</v>
      </c>
      <c r="N2357">
        <v>0.8</v>
      </c>
      <c r="O2357">
        <v>0.8</v>
      </c>
      <c r="P2357">
        <v>0.8</v>
      </c>
      <c r="Q2357">
        <v>0.8</v>
      </c>
      <c r="R2357">
        <v>0.8</v>
      </c>
      <c r="S2357">
        <v>0.8</v>
      </c>
      <c r="T2357">
        <v>0.8</v>
      </c>
      <c r="U2357">
        <v>0.8</v>
      </c>
      <c r="V2357">
        <v>0.8</v>
      </c>
      <c r="W2357">
        <v>0.8</v>
      </c>
      <c r="X2357">
        <v>0.8</v>
      </c>
      <c r="Y2357">
        <v>0.8</v>
      </c>
      <c r="Z2357">
        <v>0.8</v>
      </c>
      <c r="AA2357">
        <v>0.8</v>
      </c>
      <c r="AB2357" s="7">
        <f t="shared" si="108"/>
        <v>19.200000000000006</v>
      </c>
      <c r="AC2357">
        <f>INDEX(SHELF_days!$C$2:$C$289,MATCH(A2357&amp;"|"&amp;C2357,SHELF_days!$D$2:$D$289,0))</f>
        <v>88</v>
      </c>
      <c r="AD2357" s="8">
        <f t="shared" si="109"/>
        <v>1689.6000000000006</v>
      </c>
      <c r="AE2357" s="7">
        <f t="shared" si="110"/>
        <v>0.8</v>
      </c>
    </row>
    <row r="2358" spans="1:31" x14ac:dyDescent="0.45">
      <c r="A2358" t="s">
        <v>47</v>
      </c>
      <c r="B2358" t="s">
        <v>170</v>
      </c>
      <c r="C2358" t="s">
        <v>138</v>
      </c>
      <c r="D2358">
        <v>0.8</v>
      </c>
      <c r="E2358">
        <v>0.8</v>
      </c>
      <c r="F2358">
        <v>0.8</v>
      </c>
      <c r="G2358">
        <v>0.8</v>
      </c>
      <c r="H2358">
        <v>0.8</v>
      </c>
      <c r="I2358">
        <v>0.8</v>
      </c>
      <c r="J2358">
        <v>0.8</v>
      </c>
      <c r="K2358">
        <v>0.8</v>
      </c>
      <c r="L2358">
        <v>0.8</v>
      </c>
      <c r="M2358">
        <v>0.8</v>
      </c>
      <c r="N2358">
        <v>0.8</v>
      </c>
      <c r="O2358">
        <v>0.8</v>
      </c>
      <c r="P2358">
        <v>0.8</v>
      </c>
      <c r="Q2358">
        <v>0.8</v>
      </c>
      <c r="R2358">
        <v>0.8</v>
      </c>
      <c r="S2358">
        <v>0.8</v>
      </c>
      <c r="T2358">
        <v>0.8</v>
      </c>
      <c r="U2358">
        <v>0.8</v>
      </c>
      <c r="V2358">
        <v>0.8</v>
      </c>
      <c r="W2358">
        <v>0.8</v>
      </c>
      <c r="X2358">
        <v>0.8</v>
      </c>
      <c r="Y2358">
        <v>0.8</v>
      </c>
      <c r="Z2358">
        <v>0.8</v>
      </c>
      <c r="AA2358">
        <v>0.8</v>
      </c>
      <c r="AB2358" s="7">
        <f t="shared" si="108"/>
        <v>19.200000000000006</v>
      </c>
      <c r="AC2358">
        <f>INDEX(SHELF_days!$C$2:$C$289,MATCH(A2358&amp;"|"&amp;C2358,SHELF_days!$D$2:$D$289,0))</f>
        <v>12</v>
      </c>
      <c r="AD2358" s="8">
        <f t="shared" si="109"/>
        <v>230.40000000000009</v>
      </c>
      <c r="AE2358" s="7">
        <f t="shared" si="110"/>
        <v>0.8</v>
      </c>
    </row>
    <row r="2359" spans="1:31" x14ac:dyDescent="0.45">
      <c r="A2359" t="s">
        <v>47</v>
      </c>
      <c r="B2359" t="s">
        <v>170</v>
      </c>
      <c r="C2359" t="s">
        <v>139</v>
      </c>
      <c r="D2359">
        <v>0.8</v>
      </c>
      <c r="E2359">
        <v>0.8</v>
      </c>
      <c r="F2359">
        <v>0.8</v>
      </c>
      <c r="G2359">
        <v>0.8</v>
      </c>
      <c r="H2359">
        <v>0.8</v>
      </c>
      <c r="I2359">
        <v>0.8</v>
      </c>
      <c r="J2359">
        <v>0.8</v>
      </c>
      <c r="K2359">
        <v>0.8</v>
      </c>
      <c r="L2359">
        <v>0.8</v>
      </c>
      <c r="M2359">
        <v>0.8</v>
      </c>
      <c r="N2359">
        <v>0.8</v>
      </c>
      <c r="O2359">
        <v>0.8</v>
      </c>
      <c r="P2359">
        <v>0.8</v>
      </c>
      <c r="Q2359">
        <v>0.8</v>
      </c>
      <c r="R2359">
        <v>0.8</v>
      </c>
      <c r="S2359">
        <v>0.8</v>
      </c>
      <c r="T2359">
        <v>0.8</v>
      </c>
      <c r="U2359">
        <v>0.8</v>
      </c>
      <c r="V2359">
        <v>0.8</v>
      </c>
      <c r="W2359">
        <v>0.8</v>
      </c>
      <c r="X2359">
        <v>0.8</v>
      </c>
      <c r="Y2359">
        <v>0.8</v>
      </c>
      <c r="Z2359">
        <v>0.8</v>
      </c>
      <c r="AA2359">
        <v>0.8</v>
      </c>
      <c r="AB2359" s="7">
        <f t="shared" si="108"/>
        <v>19.200000000000006</v>
      </c>
      <c r="AC2359">
        <f>INDEX(SHELF_days!$C$2:$C$289,MATCH(A2359&amp;"|"&amp;C2359,SHELF_days!$D$2:$D$289,0))</f>
        <v>16</v>
      </c>
      <c r="AD2359" s="8">
        <f t="shared" si="109"/>
        <v>307.2000000000001</v>
      </c>
      <c r="AE2359" s="7">
        <f t="shared" si="110"/>
        <v>0.8</v>
      </c>
    </row>
    <row r="2360" spans="1:31" x14ac:dyDescent="0.45">
      <c r="A2360" t="s">
        <v>47</v>
      </c>
      <c r="B2360" t="s">
        <v>171</v>
      </c>
      <c r="C2360" t="s">
        <v>134</v>
      </c>
      <c r="D2360">
        <v>0.60003793581271858</v>
      </c>
      <c r="E2360">
        <v>0.59455489708336506</v>
      </c>
      <c r="F2360">
        <v>0.59375238866604862</v>
      </c>
      <c r="G2360">
        <v>0.60204243685348513</v>
      </c>
      <c r="H2360">
        <v>0.62114923865029004</v>
      </c>
      <c r="I2360">
        <v>0.62588201085501982</v>
      </c>
      <c r="J2360">
        <v>0.62324856891721725</v>
      </c>
      <c r="K2360">
        <v>0.62500001323342169</v>
      </c>
      <c r="L2360">
        <v>0.62887835694678329</v>
      </c>
      <c r="M2360">
        <v>0.63676430819423446</v>
      </c>
      <c r="N2360">
        <v>0.63968899600197604</v>
      </c>
      <c r="O2360">
        <v>0.64095213416718133</v>
      </c>
      <c r="P2360">
        <v>0.63930646091092524</v>
      </c>
      <c r="Q2360">
        <v>0.636976601224293</v>
      </c>
      <c r="R2360">
        <v>0.64333573756682993</v>
      </c>
      <c r="S2360">
        <v>0.66315837129369115</v>
      </c>
      <c r="T2360">
        <v>0.68403764289123381</v>
      </c>
      <c r="U2360">
        <v>0.69033198641408611</v>
      </c>
      <c r="V2360">
        <v>0.69301788479034176</v>
      </c>
      <c r="W2360">
        <v>0.6887429532386139</v>
      </c>
      <c r="X2360">
        <v>0.68008678271080836</v>
      </c>
      <c r="Y2360">
        <v>0.66437237847973185</v>
      </c>
      <c r="Z2360">
        <v>0.63628222387029099</v>
      </c>
      <c r="AA2360">
        <v>0.61472402221350553</v>
      </c>
      <c r="AB2360" s="7">
        <f t="shared" si="108"/>
        <v>15.366324330986092</v>
      </c>
      <c r="AC2360">
        <f>INDEX(SHELF_days!$C$2:$C$289,MATCH(A2360&amp;"|"&amp;C2360,SHELF_days!$D$2:$D$289,0))</f>
        <v>111</v>
      </c>
      <c r="AD2360" s="8">
        <f t="shared" si="109"/>
        <v>1705.6620007394563</v>
      </c>
      <c r="AE2360" s="7">
        <f t="shared" si="110"/>
        <v>0.69301788479034176</v>
      </c>
    </row>
    <row r="2361" spans="1:31" x14ac:dyDescent="0.45">
      <c r="A2361" t="s">
        <v>47</v>
      </c>
      <c r="B2361" t="s">
        <v>171</v>
      </c>
      <c r="C2361" t="s">
        <v>135</v>
      </c>
      <c r="D2361">
        <v>0.54274379082339475</v>
      </c>
      <c r="E2361">
        <v>0.53623798793401023</v>
      </c>
      <c r="F2361">
        <v>0.53481251525155882</v>
      </c>
      <c r="G2361">
        <v>0.54633809127449273</v>
      </c>
      <c r="H2361">
        <v>0.57146893652031872</v>
      </c>
      <c r="I2361">
        <v>0.58377035751994244</v>
      </c>
      <c r="J2361">
        <v>0.58251056626860165</v>
      </c>
      <c r="K2361">
        <v>0.57026476932233849</v>
      </c>
      <c r="L2361">
        <v>0.5761956202228582</v>
      </c>
      <c r="M2361">
        <v>0.57563291573198117</v>
      </c>
      <c r="N2361">
        <v>0.57567833353701869</v>
      </c>
      <c r="O2361">
        <v>0.57283504285835796</v>
      </c>
      <c r="P2361">
        <v>0.57104911950596426</v>
      </c>
      <c r="Q2361">
        <v>0.56972196701569155</v>
      </c>
      <c r="R2361">
        <v>0.57526702172960009</v>
      </c>
      <c r="S2361">
        <v>0.5936372480862433</v>
      </c>
      <c r="T2361">
        <v>0.62098897296716338</v>
      </c>
      <c r="U2361">
        <v>0.62698429333625694</v>
      </c>
      <c r="V2361">
        <v>0.62927950847997038</v>
      </c>
      <c r="W2361">
        <v>0.62450468530617387</v>
      </c>
      <c r="X2361">
        <v>0.6164929504767247</v>
      </c>
      <c r="Y2361">
        <v>0.59901185845315719</v>
      </c>
      <c r="Z2361">
        <v>0.57772332549267891</v>
      </c>
      <c r="AA2361">
        <v>0.55164329915280985</v>
      </c>
      <c r="AB2361" s="7">
        <f t="shared" si="108"/>
        <v>13.924793177267306</v>
      </c>
      <c r="AC2361">
        <f>INDEX(SHELF_days!$C$2:$C$289,MATCH(A2361&amp;"|"&amp;C2361,SHELF_days!$D$2:$D$289,0))</f>
        <v>70</v>
      </c>
      <c r="AD2361" s="8">
        <f t="shared" si="109"/>
        <v>974.7355224087114</v>
      </c>
      <c r="AE2361" s="7">
        <f t="shared" si="110"/>
        <v>0.62927950847997038</v>
      </c>
    </row>
    <row r="2362" spans="1:31" x14ac:dyDescent="0.45">
      <c r="A2362" t="s">
        <v>47</v>
      </c>
      <c r="B2362" t="s">
        <v>171</v>
      </c>
      <c r="C2362" t="s">
        <v>136</v>
      </c>
      <c r="D2362">
        <v>0.46241924568181908</v>
      </c>
      <c r="E2362">
        <v>0.45520150193821068</v>
      </c>
      <c r="F2362">
        <v>0.45639047983721609</v>
      </c>
      <c r="G2362">
        <v>0.47190427747201391</v>
      </c>
      <c r="H2362">
        <v>0.50077297605282678</v>
      </c>
      <c r="I2362">
        <v>0.53681021325359257</v>
      </c>
      <c r="J2362">
        <v>0.52554976954616439</v>
      </c>
      <c r="K2362">
        <v>0.51048004377467682</v>
      </c>
      <c r="L2362">
        <v>0.50846245859760164</v>
      </c>
      <c r="M2362">
        <v>0.51375244715856661</v>
      </c>
      <c r="N2362">
        <v>0.51438300819160321</v>
      </c>
      <c r="O2362">
        <v>0.51546657155523279</v>
      </c>
      <c r="P2362">
        <v>0.51377766259560009</v>
      </c>
      <c r="Q2362">
        <v>0.51137151453812835</v>
      </c>
      <c r="R2362">
        <v>0.52043716458044142</v>
      </c>
      <c r="S2362">
        <v>0.54775581421250674</v>
      </c>
      <c r="T2362">
        <v>0.58054271153678705</v>
      </c>
      <c r="U2362">
        <v>0.59366892247748515</v>
      </c>
      <c r="V2362">
        <v>0.59832835000541329</v>
      </c>
      <c r="W2362">
        <v>0.59196442897690793</v>
      </c>
      <c r="X2362">
        <v>0.57434759385064404</v>
      </c>
      <c r="Y2362">
        <v>0.5458606289693646</v>
      </c>
      <c r="Z2362">
        <v>0.51896784005164109</v>
      </c>
      <c r="AA2362">
        <v>0.49094858650589079</v>
      </c>
      <c r="AB2362" s="7">
        <f t="shared" si="108"/>
        <v>12.559564211360334</v>
      </c>
      <c r="AC2362">
        <f>INDEX(SHELF_days!$C$2:$C$289,MATCH(A2362&amp;"|"&amp;C2362,SHELF_days!$D$2:$D$289,0))</f>
        <v>68</v>
      </c>
      <c r="AD2362" s="8">
        <f t="shared" si="109"/>
        <v>854.05036637250271</v>
      </c>
      <c r="AE2362" s="7">
        <f t="shared" si="110"/>
        <v>0.59832835000541329</v>
      </c>
    </row>
    <row r="2363" spans="1:31" x14ac:dyDescent="0.45">
      <c r="A2363" t="s">
        <v>47</v>
      </c>
      <c r="B2363" t="s">
        <v>171</v>
      </c>
      <c r="C2363" t="s">
        <v>137</v>
      </c>
      <c r="D2363">
        <v>0.69424857290926478</v>
      </c>
      <c r="E2363">
        <v>0.6847157050153545</v>
      </c>
      <c r="F2363">
        <v>0.68046953844266944</v>
      </c>
      <c r="G2363">
        <v>0.68532514175234094</v>
      </c>
      <c r="H2363">
        <v>0.69763822648347629</v>
      </c>
      <c r="I2363">
        <v>0.67173554144022629</v>
      </c>
      <c r="J2363">
        <v>0.67848305071271875</v>
      </c>
      <c r="K2363">
        <v>0.70755699881208578</v>
      </c>
      <c r="L2363">
        <v>0.72500902622395158</v>
      </c>
      <c r="M2363">
        <v>0.7365753344561019</v>
      </c>
      <c r="N2363">
        <v>0.74318185059361641</v>
      </c>
      <c r="O2363">
        <v>0.74519891840850483</v>
      </c>
      <c r="P2363">
        <v>0.74538564636077864</v>
      </c>
      <c r="Q2363">
        <v>0.74626529738812086</v>
      </c>
      <c r="R2363">
        <v>0.74640358432089182</v>
      </c>
      <c r="S2363">
        <v>0.74665972635977174</v>
      </c>
      <c r="T2363">
        <v>0.74769660773533286</v>
      </c>
      <c r="U2363">
        <v>0.74787900576407573</v>
      </c>
      <c r="V2363">
        <v>0.74782041648629705</v>
      </c>
      <c r="W2363">
        <v>0.74741029154184635</v>
      </c>
      <c r="X2363">
        <v>0.74690531421004491</v>
      </c>
      <c r="Y2363">
        <v>0.74393566321833926</v>
      </c>
      <c r="Z2363">
        <v>0.72913990858262401</v>
      </c>
      <c r="AA2363">
        <v>0.71313394031999766</v>
      </c>
      <c r="AB2363" s="7">
        <f t="shared" si="108"/>
        <v>17.358773307538435</v>
      </c>
      <c r="AC2363">
        <f>INDEX(SHELF_days!$C$2:$C$289,MATCH(A2363&amp;"|"&amp;C2363,SHELF_days!$D$2:$D$289,0))</f>
        <v>88</v>
      </c>
      <c r="AD2363" s="8">
        <f t="shared" si="109"/>
        <v>1527.5720510633823</v>
      </c>
      <c r="AE2363" s="7">
        <f t="shared" si="110"/>
        <v>0.74787900576407573</v>
      </c>
    </row>
    <row r="2364" spans="1:31" x14ac:dyDescent="0.45">
      <c r="A2364" t="s">
        <v>47</v>
      </c>
      <c r="B2364" t="s">
        <v>171</v>
      </c>
      <c r="C2364" t="s">
        <v>138</v>
      </c>
      <c r="D2364">
        <v>0.67227069292663444</v>
      </c>
      <c r="E2364">
        <v>0.65456852222411388</v>
      </c>
      <c r="F2364">
        <v>0.64641599786918635</v>
      </c>
      <c r="G2364">
        <v>0.65395430452989523</v>
      </c>
      <c r="H2364">
        <v>0.65665329019754415</v>
      </c>
      <c r="I2364">
        <v>0.64369022079968941</v>
      </c>
      <c r="J2364">
        <v>0.66248587760726474</v>
      </c>
      <c r="K2364">
        <v>0.69267184929680381</v>
      </c>
      <c r="L2364">
        <v>0.71377752030816088</v>
      </c>
      <c r="M2364">
        <v>0.72887100229000168</v>
      </c>
      <c r="N2364">
        <v>0.74163264003692508</v>
      </c>
      <c r="O2364">
        <v>0.74203748788707247</v>
      </c>
      <c r="P2364">
        <v>0.7428154308148065</v>
      </c>
      <c r="Q2364">
        <v>0.74800304003189055</v>
      </c>
      <c r="R2364">
        <v>0.74830171454878835</v>
      </c>
      <c r="S2364">
        <v>0.74830171454878835</v>
      </c>
      <c r="T2364">
        <v>0.74830171454878835</v>
      </c>
      <c r="U2364">
        <v>0.7484882620875819</v>
      </c>
      <c r="V2364">
        <v>0.7484882620875819</v>
      </c>
      <c r="W2364">
        <v>0.74830171454878835</v>
      </c>
      <c r="X2364">
        <v>0.74752377162105432</v>
      </c>
      <c r="Y2364">
        <v>0.74008965374530977</v>
      </c>
      <c r="Z2364">
        <v>0.71609844952751034</v>
      </c>
      <c r="AA2364">
        <v>0.69844093116140316</v>
      </c>
      <c r="AB2364" s="7">
        <f t="shared" si="108"/>
        <v>17.092184065245583</v>
      </c>
      <c r="AC2364">
        <f>INDEX(SHELF_days!$C$2:$C$289,MATCH(A2364&amp;"|"&amp;C2364,SHELF_days!$D$2:$D$289,0))</f>
        <v>12</v>
      </c>
      <c r="AD2364" s="8">
        <f t="shared" si="109"/>
        <v>205.10620878294699</v>
      </c>
      <c r="AE2364" s="7">
        <f t="shared" si="110"/>
        <v>0.7484882620875819</v>
      </c>
    </row>
    <row r="2365" spans="1:31" x14ac:dyDescent="0.45">
      <c r="A2365" t="s">
        <v>47</v>
      </c>
      <c r="B2365" t="s">
        <v>171</v>
      </c>
      <c r="C2365" t="s">
        <v>139</v>
      </c>
      <c r="D2365">
        <v>0.36788762288682081</v>
      </c>
      <c r="E2365">
        <v>0.35541920214901129</v>
      </c>
      <c r="F2365">
        <v>0.36218924055487578</v>
      </c>
      <c r="G2365">
        <v>0.38580437287266078</v>
      </c>
      <c r="H2365">
        <v>0.41823015537039848</v>
      </c>
      <c r="I2365">
        <v>0.45340801020240978</v>
      </c>
      <c r="J2365">
        <v>0.46327617654975112</v>
      </c>
      <c r="K2365">
        <v>0.46075852898164732</v>
      </c>
      <c r="L2365">
        <v>0.42306079396471158</v>
      </c>
      <c r="M2365">
        <v>0.4072918213603518</v>
      </c>
      <c r="N2365">
        <v>0.401338176505244</v>
      </c>
      <c r="O2365">
        <v>0.39804357828354869</v>
      </c>
      <c r="P2365">
        <v>0.38991089941147139</v>
      </c>
      <c r="Q2365">
        <v>0.38189952605331701</v>
      </c>
      <c r="R2365">
        <v>0.38626280352650422</v>
      </c>
      <c r="S2365">
        <v>0.44724970880540771</v>
      </c>
      <c r="T2365">
        <v>0.4942574559645182</v>
      </c>
      <c r="U2365">
        <v>0.50219068773394937</v>
      </c>
      <c r="V2365">
        <v>0.50926436202742431</v>
      </c>
      <c r="W2365">
        <v>0.5017910493230503</v>
      </c>
      <c r="X2365">
        <v>0.49309947204019972</v>
      </c>
      <c r="Y2365">
        <v>0.47302006056074181</v>
      </c>
      <c r="Z2365">
        <v>0.42636655527051021</v>
      </c>
      <c r="AA2365">
        <v>0.40734540416404769</v>
      </c>
      <c r="AB2365" s="7">
        <f t="shared" si="108"/>
        <v>10.309365664562572</v>
      </c>
      <c r="AC2365">
        <f>INDEX(SHELF_days!$C$2:$C$289,MATCH(A2365&amp;"|"&amp;C2365,SHELF_days!$D$2:$D$289,0))</f>
        <v>16</v>
      </c>
      <c r="AD2365" s="8">
        <f t="shared" si="109"/>
        <v>164.94985063300115</v>
      </c>
      <c r="AE2365" s="7">
        <f t="shared" si="110"/>
        <v>0.50926436202742431</v>
      </c>
    </row>
    <row r="2366" spans="1:31" x14ac:dyDescent="0.45">
      <c r="A2366" t="s">
        <v>47</v>
      </c>
      <c r="B2366" t="s">
        <v>172</v>
      </c>
      <c r="C2366" t="s">
        <v>134</v>
      </c>
      <c r="D2366">
        <v>0.30869999999999997</v>
      </c>
      <c r="E2366">
        <v>0.30869999999999997</v>
      </c>
      <c r="F2366">
        <v>0.30869999999999997</v>
      </c>
      <c r="G2366">
        <v>0.30869999999999997</v>
      </c>
      <c r="H2366">
        <v>0.30869999999999997</v>
      </c>
      <c r="I2366">
        <v>0.30869999999999997</v>
      </c>
      <c r="J2366">
        <v>0.30869999999999997</v>
      </c>
      <c r="K2366">
        <v>0.30869999999999997</v>
      </c>
      <c r="L2366">
        <v>0.30869999999999997</v>
      </c>
      <c r="M2366">
        <v>0.30869999999999997</v>
      </c>
      <c r="N2366">
        <v>0.30869999999999997</v>
      </c>
      <c r="O2366">
        <v>0.30869999999999997</v>
      </c>
      <c r="P2366">
        <v>0.30869999999999997</v>
      </c>
      <c r="Q2366">
        <v>0.30869999999999997</v>
      </c>
      <c r="R2366">
        <v>0.30869999999999997</v>
      </c>
      <c r="S2366">
        <v>0.30869999999999997</v>
      </c>
      <c r="T2366">
        <v>0.30869999999999997</v>
      </c>
      <c r="U2366">
        <v>0.30869999999999997</v>
      </c>
      <c r="V2366">
        <v>0.30869999999999997</v>
      </c>
      <c r="W2366">
        <v>0.30869999999999997</v>
      </c>
      <c r="X2366">
        <v>0.30869999999999997</v>
      </c>
      <c r="Y2366">
        <v>0.30869999999999997</v>
      </c>
      <c r="Z2366">
        <v>0.30869999999999997</v>
      </c>
      <c r="AA2366">
        <v>0.30869999999999997</v>
      </c>
      <c r="AB2366" s="7">
        <f t="shared" si="108"/>
        <v>7.4087999999999994</v>
      </c>
      <c r="AC2366">
        <f>INDEX(SHELF_days!$C$2:$C$289,MATCH(A2366&amp;"|"&amp;C2366,SHELF_days!$D$2:$D$289,0))</f>
        <v>111</v>
      </c>
      <c r="AD2366" s="8">
        <f t="shared" si="109"/>
        <v>822.37679999999989</v>
      </c>
      <c r="AE2366" s="7">
        <f t="shared" si="110"/>
        <v>0.30869999999999997</v>
      </c>
    </row>
    <row r="2367" spans="1:31" x14ac:dyDescent="0.45">
      <c r="A2367" t="s">
        <v>47</v>
      </c>
      <c r="B2367" t="s">
        <v>172</v>
      </c>
      <c r="C2367" t="s">
        <v>135</v>
      </c>
      <c r="D2367">
        <v>0.30869999999999997</v>
      </c>
      <c r="E2367">
        <v>0.30869999999999997</v>
      </c>
      <c r="F2367">
        <v>0.30869999999999997</v>
      </c>
      <c r="G2367">
        <v>0.30869999999999997</v>
      </c>
      <c r="H2367">
        <v>0.30869999999999997</v>
      </c>
      <c r="I2367">
        <v>0.30869999999999997</v>
      </c>
      <c r="J2367">
        <v>0.30869999999999997</v>
      </c>
      <c r="K2367">
        <v>0.30869999999999997</v>
      </c>
      <c r="L2367">
        <v>0.30869999999999997</v>
      </c>
      <c r="M2367">
        <v>0.30869999999999997</v>
      </c>
      <c r="N2367">
        <v>0.30869999999999997</v>
      </c>
      <c r="O2367">
        <v>0.30869999999999997</v>
      </c>
      <c r="P2367">
        <v>0.30869999999999997</v>
      </c>
      <c r="Q2367">
        <v>0.30869999999999997</v>
      </c>
      <c r="R2367">
        <v>0.30869999999999997</v>
      </c>
      <c r="S2367">
        <v>0.30869999999999997</v>
      </c>
      <c r="T2367">
        <v>0.30869999999999997</v>
      </c>
      <c r="U2367">
        <v>0.30869999999999997</v>
      </c>
      <c r="V2367">
        <v>0.30869999999999997</v>
      </c>
      <c r="W2367">
        <v>0.30869999999999997</v>
      </c>
      <c r="X2367">
        <v>0.30869999999999997</v>
      </c>
      <c r="Y2367">
        <v>0.30869999999999997</v>
      </c>
      <c r="Z2367">
        <v>0.30869999999999997</v>
      </c>
      <c r="AA2367">
        <v>0.30869999999999997</v>
      </c>
      <c r="AB2367" s="7">
        <f t="shared" si="108"/>
        <v>7.4087999999999994</v>
      </c>
      <c r="AC2367">
        <f>INDEX(SHELF_days!$C$2:$C$289,MATCH(A2367&amp;"|"&amp;C2367,SHELF_days!$D$2:$D$289,0))</f>
        <v>70</v>
      </c>
      <c r="AD2367" s="8">
        <f t="shared" si="109"/>
        <v>518.61599999999999</v>
      </c>
      <c r="AE2367" s="7">
        <f t="shared" si="110"/>
        <v>0.30869999999999997</v>
      </c>
    </row>
    <row r="2368" spans="1:31" x14ac:dyDescent="0.45">
      <c r="A2368" t="s">
        <v>47</v>
      </c>
      <c r="B2368" t="s">
        <v>172</v>
      </c>
      <c r="C2368" t="s">
        <v>136</v>
      </c>
      <c r="D2368">
        <v>0.30869999999999997</v>
      </c>
      <c r="E2368">
        <v>0.30869999999999997</v>
      </c>
      <c r="F2368">
        <v>0.30869999999999997</v>
      </c>
      <c r="G2368">
        <v>0.30869999999999997</v>
      </c>
      <c r="H2368">
        <v>0.30869999999999997</v>
      </c>
      <c r="I2368">
        <v>0.30869999999999997</v>
      </c>
      <c r="J2368">
        <v>0.30869999999999997</v>
      </c>
      <c r="K2368">
        <v>0.30869999999999997</v>
      </c>
      <c r="L2368">
        <v>0.30869999999999997</v>
      </c>
      <c r="M2368">
        <v>0.30869999999999997</v>
      </c>
      <c r="N2368">
        <v>0.30869999999999997</v>
      </c>
      <c r="O2368">
        <v>0.30869999999999997</v>
      </c>
      <c r="P2368">
        <v>0.30869999999999997</v>
      </c>
      <c r="Q2368">
        <v>0.30869999999999997</v>
      </c>
      <c r="R2368">
        <v>0.30869999999999997</v>
      </c>
      <c r="S2368">
        <v>0.30869999999999997</v>
      </c>
      <c r="T2368">
        <v>0.30869999999999997</v>
      </c>
      <c r="U2368">
        <v>0.30869999999999997</v>
      </c>
      <c r="V2368">
        <v>0.30869999999999997</v>
      </c>
      <c r="W2368">
        <v>0.30869999999999997</v>
      </c>
      <c r="X2368">
        <v>0.30869999999999997</v>
      </c>
      <c r="Y2368">
        <v>0.30869999999999997</v>
      </c>
      <c r="Z2368">
        <v>0.30869999999999997</v>
      </c>
      <c r="AA2368">
        <v>0.30869999999999997</v>
      </c>
      <c r="AB2368" s="7">
        <f t="shared" si="108"/>
        <v>7.4087999999999994</v>
      </c>
      <c r="AC2368">
        <f>INDEX(SHELF_days!$C$2:$C$289,MATCH(A2368&amp;"|"&amp;C2368,SHELF_days!$D$2:$D$289,0))</f>
        <v>68</v>
      </c>
      <c r="AD2368" s="8">
        <f t="shared" si="109"/>
        <v>503.79839999999996</v>
      </c>
      <c r="AE2368" s="7">
        <f t="shared" si="110"/>
        <v>0.30869999999999997</v>
      </c>
    </row>
    <row r="2369" spans="1:31" x14ac:dyDescent="0.45">
      <c r="A2369" t="s">
        <v>47</v>
      </c>
      <c r="B2369" t="s">
        <v>172</v>
      </c>
      <c r="C2369" t="s">
        <v>137</v>
      </c>
      <c r="D2369">
        <v>0.30869999999999997</v>
      </c>
      <c r="E2369">
        <v>0.30869999999999997</v>
      </c>
      <c r="F2369">
        <v>0.30869999999999997</v>
      </c>
      <c r="G2369">
        <v>0.30869999999999997</v>
      </c>
      <c r="H2369">
        <v>0.30869999999999997</v>
      </c>
      <c r="I2369">
        <v>0.30869999999999997</v>
      </c>
      <c r="J2369">
        <v>0.30869999999999997</v>
      </c>
      <c r="K2369">
        <v>0.30869999999999997</v>
      </c>
      <c r="L2369">
        <v>0.30869999999999997</v>
      </c>
      <c r="M2369">
        <v>0.30869999999999997</v>
      </c>
      <c r="N2369">
        <v>0.30869999999999997</v>
      </c>
      <c r="O2369">
        <v>0.30869999999999997</v>
      </c>
      <c r="P2369">
        <v>0.30869999999999997</v>
      </c>
      <c r="Q2369">
        <v>0.30869999999999997</v>
      </c>
      <c r="R2369">
        <v>0.30869999999999997</v>
      </c>
      <c r="S2369">
        <v>0.30869999999999997</v>
      </c>
      <c r="T2369">
        <v>0.30869999999999997</v>
      </c>
      <c r="U2369">
        <v>0.30869999999999997</v>
      </c>
      <c r="V2369">
        <v>0.30869999999999997</v>
      </c>
      <c r="W2369">
        <v>0.30869999999999997</v>
      </c>
      <c r="X2369">
        <v>0.30869999999999997</v>
      </c>
      <c r="Y2369">
        <v>0.30869999999999997</v>
      </c>
      <c r="Z2369">
        <v>0.30869999999999997</v>
      </c>
      <c r="AA2369">
        <v>0.30869999999999997</v>
      </c>
      <c r="AB2369" s="7">
        <f t="shared" si="108"/>
        <v>7.4087999999999994</v>
      </c>
      <c r="AC2369">
        <f>INDEX(SHELF_days!$C$2:$C$289,MATCH(A2369&amp;"|"&amp;C2369,SHELF_days!$D$2:$D$289,0))</f>
        <v>88</v>
      </c>
      <c r="AD2369" s="8">
        <f t="shared" si="109"/>
        <v>651.97439999999995</v>
      </c>
      <c r="AE2369" s="7">
        <f t="shared" si="110"/>
        <v>0.30869999999999997</v>
      </c>
    </row>
    <row r="2370" spans="1:31" x14ac:dyDescent="0.45">
      <c r="A2370" t="s">
        <v>47</v>
      </c>
      <c r="B2370" t="s">
        <v>172</v>
      </c>
      <c r="C2370" t="s">
        <v>138</v>
      </c>
      <c r="D2370">
        <v>0.30869999999999997</v>
      </c>
      <c r="E2370">
        <v>0.30869999999999997</v>
      </c>
      <c r="F2370">
        <v>0.30869999999999997</v>
      </c>
      <c r="G2370">
        <v>0.30869999999999997</v>
      </c>
      <c r="H2370">
        <v>0.30869999999999997</v>
      </c>
      <c r="I2370">
        <v>0.30869999999999997</v>
      </c>
      <c r="J2370">
        <v>0.30869999999999997</v>
      </c>
      <c r="K2370">
        <v>0.30869999999999997</v>
      </c>
      <c r="L2370">
        <v>0.30869999999999997</v>
      </c>
      <c r="M2370">
        <v>0.30869999999999997</v>
      </c>
      <c r="N2370">
        <v>0.30869999999999997</v>
      </c>
      <c r="O2370">
        <v>0.30869999999999997</v>
      </c>
      <c r="P2370">
        <v>0.30869999999999997</v>
      </c>
      <c r="Q2370">
        <v>0.30869999999999997</v>
      </c>
      <c r="R2370">
        <v>0.30869999999999997</v>
      </c>
      <c r="S2370">
        <v>0.30869999999999997</v>
      </c>
      <c r="T2370">
        <v>0.30869999999999997</v>
      </c>
      <c r="U2370">
        <v>0.30869999999999997</v>
      </c>
      <c r="V2370">
        <v>0.30869999999999997</v>
      </c>
      <c r="W2370">
        <v>0.30869999999999997</v>
      </c>
      <c r="X2370">
        <v>0.30869999999999997</v>
      </c>
      <c r="Y2370">
        <v>0.30869999999999997</v>
      </c>
      <c r="Z2370">
        <v>0.30869999999999997</v>
      </c>
      <c r="AA2370">
        <v>0.30869999999999997</v>
      </c>
      <c r="AB2370" s="7">
        <f t="shared" ref="AB2370:AB2433" si="111">SUM(D2370:AA2370)</f>
        <v>7.4087999999999994</v>
      </c>
      <c r="AC2370">
        <f>INDEX(SHELF_days!$C$2:$C$289,MATCH(A2370&amp;"|"&amp;C2370,SHELF_days!$D$2:$D$289,0))</f>
        <v>12</v>
      </c>
      <c r="AD2370" s="8">
        <f t="shared" ref="AD2370:AD2433" si="112">AB2370*AC2370</f>
        <v>88.905599999999993</v>
      </c>
      <c r="AE2370" s="7">
        <f t="shared" ref="AE2370:AE2433" si="113">MAX(D2370:AA2370)</f>
        <v>0.30869999999999997</v>
      </c>
    </row>
    <row r="2371" spans="1:31" x14ac:dyDescent="0.45">
      <c r="A2371" t="s">
        <v>47</v>
      </c>
      <c r="B2371" t="s">
        <v>172</v>
      </c>
      <c r="C2371" t="s">
        <v>139</v>
      </c>
      <c r="D2371">
        <v>0.30869999999999997</v>
      </c>
      <c r="E2371">
        <v>0.30869999999999997</v>
      </c>
      <c r="F2371">
        <v>0.30869999999999997</v>
      </c>
      <c r="G2371">
        <v>0.30869999999999997</v>
      </c>
      <c r="H2371">
        <v>0.30869999999999997</v>
      </c>
      <c r="I2371">
        <v>0.30869999999999997</v>
      </c>
      <c r="J2371">
        <v>0.30869999999999997</v>
      </c>
      <c r="K2371">
        <v>0.30869999999999997</v>
      </c>
      <c r="L2371">
        <v>0.30869999999999997</v>
      </c>
      <c r="M2371">
        <v>0.30869999999999997</v>
      </c>
      <c r="N2371">
        <v>0.30869999999999997</v>
      </c>
      <c r="O2371">
        <v>0.30869999999999997</v>
      </c>
      <c r="P2371">
        <v>0.30869999999999997</v>
      </c>
      <c r="Q2371">
        <v>0.30869999999999997</v>
      </c>
      <c r="R2371">
        <v>0.30869999999999997</v>
      </c>
      <c r="S2371">
        <v>0.30869999999999997</v>
      </c>
      <c r="T2371">
        <v>0.30869999999999997</v>
      </c>
      <c r="U2371">
        <v>0.30869999999999997</v>
      </c>
      <c r="V2371">
        <v>0.30869999999999997</v>
      </c>
      <c r="W2371">
        <v>0.30869999999999997</v>
      </c>
      <c r="X2371">
        <v>0.30869999999999997</v>
      </c>
      <c r="Y2371">
        <v>0.30869999999999997</v>
      </c>
      <c r="Z2371">
        <v>0.30869999999999997</v>
      </c>
      <c r="AA2371">
        <v>0.30869999999999997</v>
      </c>
      <c r="AB2371" s="7">
        <f t="shared" si="111"/>
        <v>7.4087999999999994</v>
      </c>
      <c r="AC2371">
        <f>INDEX(SHELF_days!$C$2:$C$289,MATCH(A2371&amp;"|"&amp;C2371,SHELF_days!$D$2:$D$289,0))</f>
        <v>16</v>
      </c>
      <c r="AD2371" s="8">
        <f t="shared" si="112"/>
        <v>118.54079999999999</v>
      </c>
      <c r="AE2371" s="7">
        <f t="shared" si="113"/>
        <v>0.30869999999999997</v>
      </c>
    </row>
    <row r="2372" spans="1:31" x14ac:dyDescent="0.45">
      <c r="A2372" t="s">
        <v>47</v>
      </c>
      <c r="B2372" t="s">
        <v>173</v>
      </c>
      <c r="C2372" t="s">
        <v>134</v>
      </c>
      <c r="D2372">
        <v>0.65950000000000086</v>
      </c>
      <c r="E2372">
        <v>0.65950000000000086</v>
      </c>
      <c r="F2372">
        <v>0.65950000000000086</v>
      </c>
      <c r="G2372">
        <v>0.65950000000000086</v>
      </c>
      <c r="H2372">
        <v>0.65950000000000086</v>
      </c>
      <c r="I2372">
        <v>0.65950000000000086</v>
      </c>
      <c r="J2372">
        <v>0.65950000000000086</v>
      </c>
      <c r="K2372">
        <v>0.65950000000000086</v>
      </c>
      <c r="L2372">
        <v>0.65950000000000086</v>
      </c>
      <c r="M2372">
        <v>0.65950000000000086</v>
      </c>
      <c r="N2372">
        <v>0.65950000000000086</v>
      </c>
      <c r="O2372">
        <v>0.65950000000000086</v>
      </c>
      <c r="P2372">
        <v>0.65950000000000086</v>
      </c>
      <c r="Q2372">
        <v>0.65950000000000086</v>
      </c>
      <c r="R2372">
        <v>0.65950000000000086</v>
      </c>
      <c r="S2372">
        <v>0.65950000000000086</v>
      </c>
      <c r="T2372">
        <v>0.65950000000000086</v>
      </c>
      <c r="U2372">
        <v>0.65950000000000086</v>
      </c>
      <c r="V2372">
        <v>0.65950000000000086</v>
      </c>
      <c r="W2372">
        <v>0.65950000000000086</v>
      </c>
      <c r="X2372">
        <v>0.65950000000000086</v>
      </c>
      <c r="Y2372">
        <v>0.65950000000000086</v>
      </c>
      <c r="Z2372">
        <v>0.65950000000000086</v>
      </c>
      <c r="AA2372">
        <v>0.65950000000000086</v>
      </c>
      <c r="AB2372" s="7">
        <f t="shared" si="111"/>
        <v>15.828000000000028</v>
      </c>
      <c r="AC2372">
        <f>INDEX(SHELF_days!$C$2:$C$289,MATCH(A2372&amp;"|"&amp;C2372,SHELF_days!$D$2:$D$289,0))</f>
        <v>111</v>
      </c>
      <c r="AD2372" s="8">
        <f t="shared" si="112"/>
        <v>1756.9080000000031</v>
      </c>
      <c r="AE2372" s="7">
        <f t="shared" si="113"/>
        <v>0.65950000000000086</v>
      </c>
    </row>
    <row r="2373" spans="1:31" x14ac:dyDescent="0.45">
      <c r="A2373" t="s">
        <v>47</v>
      </c>
      <c r="B2373" t="s">
        <v>173</v>
      </c>
      <c r="C2373" t="s">
        <v>135</v>
      </c>
      <c r="D2373">
        <v>0.65949999999999998</v>
      </c>
      <c r="E2373">
        <v>0.65949999999999998</v>
      </c>
      <c r="F2373">
        <v>0.65949999999999998</v>
      </c>
      <c r="G2373">
        <v>0.65949999999999998</v>
      </c>
      <c r="H2373">
        <v>0.65949999999999998</v>
      </c>
      <c r="I2373">
        <v>0.65949999999999998</v>
      </c>
      <c r="J2373">
        <v>0.65949999999999998</v>
      </c>
      <c r="K2373">
        <v>0.65949999999999998</v>
      </c>
      <c r="L2373">
        <v>0.65949999999999998</v>
      </c>
      <c r="M2373">
        <v>0.65949999999999998</v>
      </c>
      <c r="N2373">
        <v>0.65949999999999998</v>
      </c>
      <c r="O2373">
        <v>0.65949999999999998</v>
      </c>
      <c r="P2373">
        <v>0.65949999999999998</v>
      </c>
      <c r="Q2373">
        <v>0.65949999999999998</v>
      </c>
      <c r="R2373">
        <v>0.65949999999999998</v>
      </c>
      <c r="S2373">
        <v>0.65949999999999998</v>
      </c>
      <c r="T2373">
        <v>0.65949999999999998</v>
      </c>
      <c r="U2373">
        <v>0.65949999999999998</v>
      </c>
      <c r="V2373">
        <v>0.65949999999999998</v>
      </c>
      <c r="W2373">
        <v>0.65949999999999998</v>
      </c>
      <c r="X2373">
        <v>0.65949999999999998</v>
      </c>
      <c r="Y2373">
        <v>0.65949999999999998</v>
      </c>
      <c r="Z2373">
        <v>0.65949999999999998</v>
      </c>
      <c r="AA2373">
        <v>0.65949999999999998</v>
      </c>
      <c r="AB2373" s="7">
        <f t="shared" si="111"/>
        <v>15.827999999999992</v>
      </c>
      <c r="AC2373">
        <f>INDEX(SHELF_days!$C$2:$C$289,MATCH(A2373&amp;"|"&amp;C2373,SHELF_days!$D$2:$D$289,0))</f>
        <v>70</v>
      </c>
      <c r="AD2373" s="8">
        <f t="shared" si="112"/>
        <v>1107.9599999999994</v>
      </c>
      <c r="AE2373" s="7">
        <f t="shared" si="113"/>
        <v>0.65949999999999998</v>
      </c>
    </row>
    <row r="2374" spans="1:31" x14ac:dyDescent="0.45">
      <c r="A2374" t="s">
        <v>47</v>
      </c>
      <c r="B2374" t="s">
        <v>173</v>
      </c>
      <c r="C2374" t="s">
        <v>136</v>
      </c>
      <c r="D2374">
        <v>0.65949999999999964</v>
      </c>
      <c r="E2374">
        <v>0.65949999999999964</v>
      </c>
      <c r="F2374">
        <v>0.65949999999999964</v>
      </c>
      <c r="G2374">
        <v>0.65949999999999964</v>
      </c>
      <c r="H2374">
        <v>0.65949999999999964</v>
      </c>
      <c r="I2374">
        <v>0.65949999999999964</v>
      </c>
      <c r="J2374">
        <v>0.65949999999999964</v>
      </c>
      <c r="K2374">
        <v>0.65949999999999964</v>
      </c>
      <c r="L2374">
        <v>0.65949999999999964</v>
      </c>
      <c r="M2374">
        <v>0.65949999999999964</v>
      </c>
      <c r="N2374">
        <v>0.65949999999999964</v>
      </c>
      <c r="O2374">
        <v>0.65949999999999964</v>
      </c>
      <c r="P2374">
        <v>0.65949999999999964</v>
      </c>
      <c r="Q2374">
        <v>0.65949999999999964</v>
      </c>
      <c r="R2374">
        <v>0.65949999999999964</v>
      </c>
      <c r="S2374">
        <v>0.65949999999999964</v>
      </c>
      <c r="T2374">
        <v>0.65949999999999964</v>
      </c>
      <c r="U2374">
        <v>0.65949999999999964</v>
      </c>
      <c r="V2374">
        <v>0.65949999999999964</v>
      </c>
      <c r="W2374">
        <v>0.65949999999999964</v>
      </c>
      <c r="X2374">
        <v>0.65949999999999964</v>
      </c>
      <c r="Y2374">
        <v>0.65949999999999964</v>
      </c>
      <c r="Z2374">
        <v>0.65949999999999964</v>
      </c>
      <c r="AA2374">
        <v>0.65949999999999964</v>
      </c>
      <c r="AB2374" s="7">
        <f t="shared" si="111"/>
        <v>15.827999999999991</v>
      </c>
      <c r="AC2374">
        <f>INDEX(SHELF_days!$C$2:$C$289,MATCH(A2374&amp;"|"&amp;C2374,SHELF_days!$D$2:$D$289,0))</f>
        <v>68</v>
      </c>
      <c r="AD2374" s="8">
        <f t="shared" si="112"/>
        <v>1076.3039999999994</v>
      </c>
      <c r="AE2374" s="7">
        <f t="shared" si="113"/>
        <v>0.65949999999999964</v>
      </c>
    </row>
    <row r="2375" spans="1:31" x14ac:dyDescent="0.45">
      <c r="A2375" t="s">
        <v>47</v>
      </c>
      <c r="B2375" t="s">
        <v>173</v>
      </c>
      <c r="C2375" t="s">
        <v>137</v>
      </c>
      <c r="D2375">
        <v>0.6594999999999992</v>
      </c>
      <c r="E2375">
        <v>0.6594999999999992</v>
      </c>
      <c r="F2375">
        <v>0.6594999999999992</v>
      </c>
      <c r="G2375">
        <v>0.6594999999999992</v>
      </c>
      <c r="H2375">
        <v>0.6594999999999992</v>
      </c>
      <c r="I2375">
        <v>0.6594999999999992</v>
      </c>
      <c r="J2375">
        <v>0.6594999999999992</v>
      </c>
      <c r="K2375">
        <v>0.6594999999999992</v>
      </c>
      <c r="L2375">
        <v>0.6594999999999992</v>
      </c>
      <c r="M2375">
        <v>0.6594999999999992</v>
      </c>
      <c r="N2375">
        <v>0.6594999999999992</v>
      </c>
      <c r="O2375">
        <v>0.6594999999999992</v>
      </c>
      <c r="P2375">
        <v>0.6594999999999992</v>
      </c>
      <c r="Q2375">
        <v>0.6594999999999992</v>
      </c>
      <c r="R2375">
        <v>0.6594999999999992</v>
      </c>
      <c r="S2375">
        <v>0.6594999999999992</v>
      </c>
      <c r="T2375">
        <v>0.6594999999999992</v>
      </c>
      <c r="U2375">
        <v>0.6594999999999992</v>
      </c>
      <c r="V2375">
        <v>0.6594999999999992</v>
      </c>
      <c r="W2375">
        <v>0.6594999999999992</v>
      </c>
      <c r="X2375">
        <v>0.6594999999999992</v>
      </c>
      <c r="Y2375">
        <v>0.6594999999999992</v>
      </c>
      <c r="Z2375">
        <v>0.6594999999999992</v>
      </c>
      <c r="AA2375">
        <v>0.6594999999999992</v>
      </c>
      <c r="AB2375" s="7">
        <f t="shared" si="111"/>
        <v>15.827999999999985</v>
      </c>
      <c r="AC2375">
        <f>INDEX(SHELF_days!$C$2:$C$289,MATCH(A2375&amp;"|"&amp;C2375,SHELF_days!$D$2:$D$289,0))</f>
        <v>88</v>
      </c>
      <c r="AD2375" s="8">
        <f t="shared" si="112"/>
        <v>1392.8639999999987</v>
      </c>
      <c r="AE2375" s="7">
        <f t="shared" si="113"/>
        <v>0.6594999999999992</v>
      </c>
    </row>
    <row r="2376" spans="1:31" x14ac:dyDescent="0.45">
      <c r="A2376" t="s">
        <v>47</v>
      </c>
      <c r="B2376" t="s">
        <v>173</v>
      </c>
      <c r="C2376" t="s">
        <v>138</v>
      </c>
      <c r="D2376">
        <v>0.65949999999999998</v>
      </c>
      <c r="E2376">
        <v>0.65949999999999998</v>
      </c>
      <c r="F2376">
        <v>0.65949999999999998</v>
      </c>
      <c r="G2376">
        <v>0.65949999999999998</v>
      </c>
      <c r="H2376">
        <v>0.65949999999999998</v>
      </c>
      <c r="I2376">
        <v>0.65949999999999998</v>
      </c>
      <c r="J2376">
        <v>0.65949999999999998</v>
      </c>
      <c r="K2376">
        <v>0.65949999999999998</v>
      </c>
      <c r="L2376">
        <v>0.65949999999999998</v>
      </c>
      <c r="M2376">
        <v>0.65949999999999998</v>
      </c>
      <c r="N2376">
        <v>0.65949999999999998</v>
      </c>
      <c r="O2376">
        <v>0.65949999999999998</v>
      </c>
      <c r="P2376">
        <v>0.65949999999999998</v>
      </c>
      <c r="Q2376">
        <v>0.65949999999999998</v>
      </c>
      <c r="R2376">
        <v>0.65949999999999998</v>
      </c>
      <c r="S2376">
        <v>0.65949999999999998</v>
      </c>
      <c r="T2376">
        <v>0.65949999999999998</v>
      </c>
      <c r="U2376">
        <v>0.65949999999999998</v>
      </c>
      <c r="V2376">
        <v>0.65949999999999998</v>
      </c>
      <c r="W2376">
        <v>0.65949999999999998</v>
      </c>
      <c r="X2376">
        <v>0.65949999999999998</v>
      </c>
      <c r="Y2376">
        <v>0.65949999999999998</v>
      </c>
      <c r="Z2376">
        <v>0.65949999999999998</v>
      </c>
      <c r="AA2376">
        <v>0.65949999999999998</v>
      </c>
      <c r="AB2376" s="7">
        <f t="shared" si="111"/>
        <v>15.827999999999992</v>
      </c>
      <c r="AC2376">
        <f>INDEX(SHELF_days!$C$2:$C$289,MATCH(A2376&amp;"|"&amp;C2376,SHELF_days!$D$2:$D$289,0))</f>
        <v>12</v>
      </c>
      <c r="AD2376" s="8">
        <f t="shared" si="112"/>
        <v>189.93599999999992</v>
      </c>
      <c r="AE2376" s="7">
        <f t="shared" si="113"/>
        <v>0.65949999999999998</v>
      </c>
    </row>
    <row r="2377" spans="1:31" x14ac:dyDescent="0.45">
      <c r="A2377" t="s">
        <v>47</v>
      </c>
      <c r="B2377" t="s">
        <v>173</v>
      </c>
      <c r="C2377" t="s">
        <v>139</v>
      </c>
      <c r="D2377">
        <v>0.65949999999999998</v>
      </c>
      <c r="E2377">
        <v>0.65949999999999998</v>
      </c>
      <c r="F2377">
        <v>0.65949999999999998</v>
      </c>
      <c r="G2377">
        <v>0.65949999999999998</v>
      </c>
      <c r="H2377">
        <v>0.65949999999999998</v>
      </c>
      <c r="I2377">
        <v>0.65949999999999998</v>
      </c>
      <c r="J2377">
        <v>0.65949999999999998</v>
      </c>
      <c r="K2377">
        <v>0.65949999999999998</v>
      </c>
      <c r="L2377">
        <v>0.65949999999999998</v>
      </c>
      <c r="M2377">
        <v>0.65949999999999998</v>
      </c>
      <c r="N2377">
        <v>0.65949999999999998</v>
      </c>
      <c r="O2377">
        <v>0.65949999999999998</v>
      </c>
      <c r="P2377">
        <v>0.65949999999999998</v>
      </c>
      <c r="Q2377">
        <v>0.65949999999999998</v>
      </c>
      <c r="R2377">
        <v>0.65949999999999998</v>
      </c>
      <c r="S2377">
        <v>0.65949999999999998</v>
      </c>
      <c r="T2377">
        <v>0.65949999999999998</v>
      </c>
      <c r="U2377">
        <v>0.65949999999999998</v>
      </c>
      <c r="V2377">
        <v>0.65949999999999998</v>
      </c>
      <c r="W2377">
        <v>0.65949999999999998</v>
      </c>
      <c r="X2377">
        <v>0.65949999999999998</v>
      </c>
      <c r="Y2377">
        <v>0.65949999999999998</v>
      </c>
      <c r="Z2377">
        <v>0.65949999999999998</v>
      </c>
      <c r="AA2377">
        <v>0.65949999999999998</v>
      </c>
      <c r="AB2377" s="7">
        <f t="shared" si="111"/>
        <v>15.827999999999992</v>
      </c>
      <c r="AC2377">
        <f>INDEX(SHELF_days!$C$2:$C$289,MATCH(A2377&amp;"|"&amp;C2377,SHELF_days!$D$2:$D$289,0))</f>
        <v>16</v>
      </c>
      <c r="AD2377" s="8">
        <f t="shared" si="112"/>
        <v>253.24799999999988</v>
      </c>
      <c r="AE2377" s="7">
        <f t="shared" si="113"/>
        <v>0.65949999999999998</v>
      </c>
    </row>
    <row r="2378" spans="1:31" x14ac:dyDescent="0.45">
      <c r="A2378" t="s">
        <v>47</v>
      </c>
      <c r="B2378" t="s">
        <v>174</v>
      </c>
      <c r="C2378" t="s">
        <v>134</v>
      </c>
      <c r="D2378">
        <v>0.8</v>
      </c>
      <c r="E2378">
        <v>0.8</v>
      </c>
      <c r="F2378">
        <v>0.8</v>
      </c>
      <c r="G2378">
        <v>0.8</v>
      </c>
      <c r="H2378">
        <v>0.8</v>
      </c>
      <c r="I2378">
        <v>0.8</v>
      </c>
      <c r="J2378">
        <v>0.8</v>
      </c>
      <c r="K2378">
        <v>0.8</v>
      </c>
      <c r="L2378">
        <v>0.8</v>
      </c>
      <c r="M2378">
        <v>0.8</v>
      </c>
      <c r="N2378">
        <v>0.8</v>
      </c>
      <c r="O2378">
        <v>0.8</v>
      </c>
      <c r="P2378">
        <v>0.8</v>
      </c>
      <c r="Q2378">
        <v>0.8</v>
      </c>
      <c r="R2378">
        <v>0.8</v>
      </c>
      <c r="S2378">
        <v>0.8</v>
      </c>
      <c r="T2378">
        <v>0.8</v>
      </c>
      <c r="U2378">
        <v>0.8</v>
      </c>
      <c r="V2378">
        <v>0.8</v>
      </c>
      <c r="W2378">
        <v>0.8</v>
      </c>
      <c r="X2378">
        <v>0.8</v>
      </c>
      <c r="Y2378">
        <v>0.8</v>
      </c>
      <c r="Z2378">
        <v>0.8</v>
      </c>
      <c r="AA2378">
        <v>0.8</v>
      </c>
      <c r="AB2378" s="7">
        <f t="shared" si="111"/>
        <v>19.200000000000006</v>
      </c>
      <c r="AC2378">
        <f>INDEX(SHELF_days!$C$2:$C$289,MATCH(A2378&amp;"|"&amp;C2378,SHELF_days!$D$2:$D$289,0))</f>
        <v>111</v>
      </c>
      <c r="AD2378" s="8">
        <f t="shared" si="112"/>
        <v>2131.2000000000007</v>
      </c>
      <c r="AE2378" s="7">
        <f t="shared" si="113"/>
        <v>0.8</v>
      </c>
    </row>
    <row r="2379" spans="1:31" x14ac:dyDescent="0.45">
      <c r="A2379" t="s">
        <v>47</v>
      </c>
      <c r="B2379" t="s">
        <v>174</v>
      </c>
      <c r="C2379" t="s">
        <v>135</v>
      </c>
      <c r="D2379">
        <v>0.8</v>
      </c>
      <c r="E2379">
        <v>0.8</v>
      </c>
      <c r="F2379">
        <v>0.8</v>
      </c>
      <c r="G2379">
        <v>0.8</v>
      </c>
      <c r="H2379">
        <v>0.8</v>
      </c>
      <c r="I2379">
        <v>0.8</v>
      </c>
      <c r="J2379">
        <v>0.8</v>
      </c>
      <c r="K2379">
        <v>0.8</v>
      </c>
      <c r="L2379">
        <v>0.8</v>
      </c>
      <c r="M2379">
        <v>0.8</v>
      </c>
      <c r="N2379">
        <v>0.8</v>
      </c>
      <c r="O2379">
        <v>0.8</v>
      </c>
      <c r="P2379">
        <v>0.8</v>
      </c>
      <c r="Q2379">
        <v>0.8</v>
      </c>
      <c r="R2379">
        <v>0.8</v>
      </c>
      <c r="S2379">
        <v>0.8</v>
      </c>
      <c r="T2379">
        <v>0.8</v>
      </c>
      <c r="U2379">
        <v>0.8</v>
      </c>
      <c r="V2379">
        <v>0.8</v>
      </c>
      <c r="W2379">
        <v>0.8</v>
      </c>
      <c r="X2379">
        <v>0.8</v>
      </c>
      <c r="Y2379">
        <v>0.8</v>
      </c>
      <c r="Z2379">
        <v>0.8</v>
      </c>
      <c r="AA2379">
        <v>0.8</v>
      </c>
      <c r="AB2379" s="7">
        <f t="shared" si="111"/>
        <v>19.200000000000006</v>
      </c>
      <c r="AC2379">
        <f>INDEX(SHELF_days!$C$2:$C$289,MATCH(A2379&amp;"|"&amp;C2379,SHELF_days!$D$2:$D$289,0))</f>
        <v>70</v>
      </c>
      <c r="AD2379" s="8">
        <f t="shared" si="112"/>
        <v>1344.0000000000005</v>
      </c>
      <c r="AE2379" s="7">
        <f t="shared" si="113"/>
        <v>0.8</v>
      </c>
    </row>
    <row r="2380" spans="1:31" x14ac:dyDescent="0.45">
      <c r="A2380" t="s">
        <v>47</v>
      </c>
      <c r="B2380" t="s">
        <v>174</v>
      </c>
      <c r="C2380" t="s">
        <v>136</v>
      </c>
      <c r="D2380">
        <v>0.8</v>
      </c>
      <c r="E2380">
        <v>0.8</v>
      </c>
      <c r="F2380">
        <v>0.8</v>
      </c>
      <c r="G2380">
        <v>0.8</v>
      </c>
      <c r="H2380">
        <v>0.8</v>
      </c>
      <c r="I2380">
        <v>0.8</v>
      </c>
      <c r="J2380">
        <v>0.8</v>
      </c>
      <c r="K2380">
        <v>0.8</v>
      </c>
      <c r="L2380">
        <v>0.8</v>
      </c>
      <c r="M2380">
        <v>0.8</v>
      </c>
      <c r="N2380">
        <v>0.8</v>
      </c>
      <c r="O2380">
        <v>0.8</v>
      </c>
      <c r="P2380">
        <v>0.8</v>
      </c>
      <c r="Q2380">
        <v>0.8</v>
      </c>
      <c r="R2380">
        <v>0.8</v>
      </c>
      <c r="S2380">
        <v>0.8</v>
      </c>
      <c r="T2380">
        <v>0.8</v>
      </c>
      <c r="U2380">
        <v>0.8</v>
      </c>
      <c r="V2380">
        <v>0.8</v>
      </c>
      <c r="W2380">
        <v>0.8</v>
      </c>
      <c r="X2380">
        <v>0.8</v>
      </c>
      <c r="Y2380">
        <v>0.8</v>
      </c>
      <c r="Z2380">
        <v>0.8</v>
      </c>
      <c r="AA2380">
        <v>0.8</v>
      </c>
      <c r="AB2380" s="7">
        <f t="shared" si="111"/>
        <v>19.200000000000006</v>
      </c>
      <c r="AC2380">
        <f>INDEX(SHELF_days!$C$2:$C$289,MATCH(A2380&amp;"|"&amp;C2380,SHELF_days!$D$2:$D$289,0))</f>
        <v>68</v>
      </c>
      <c r="AD2380" s="8">
        <f t="shared" si="112"/>
        <v>1305.6000000000004</v>
      </c>
      <c r="AE2380" s="7">
        <f t="shared" si="113"/>
        <v>0.8</v>
      </c>
    </row>
    <row r="2381" spans="1:31" x14ac:dyDescent="0.45">
      <c r="A2381" t="s">
        <v>47</v>
      </c>
      <c r="B2381" t="s">
        <v>174</v>
      </c>
      <c r="C2381" t="s">
        <v>137</v>
      </c>
      <c r="D2381">
        <v>0.8</v>
      </c>
      <c r="E2381">
        <v>0.8</v>
      </c>
      <c r="F2381">
        <v>0.8</v>
      </c>
      <c r="G2381">
        <v>0.8</v>
      </c>
      <c r="H2381">
        <v>0.8</v>
      </c>
      <c r="I2381">
        <v>0.8</v>
      </c>
      <c r="J2381">
        <v>0.8</v>
      </c>
      <c r="K2381">
        <v>0.8</v>
      </c>
      <c r="L2381">
        <v>0.8</v>
      </c>
      <c r="M2381">
        <v>0.8</v>
      </c>
      <c r="N2381">
        <v>0.8</v>
      </c>
      <c r="O2381">
        <v>0.8</v>
      </c>
      <c r="P2381">
        <v>0.8</v>
      </c>
      <c r="Q2381">
        <v>0.8</v>
      </c>
      <c r="R2381">
        <v>0.8</v>
      </c>
      <c r="S2381">
        <v>0.8</v>
      </c>
      <c r="T2381">
        <v>0.8</v>
      </c>
      <c r="U2381">
        <v>0.8</v>
      </c>
      <c r="V2381">
        <v>0.8</v>
      </c>
      <c r="W2381">
        <v>0.8</v>
      </c>
      <c r="X2381">
        <v>0.8</v>
      </c>
      <c r="Y2381">
        <v>0.8</v>
      </c>
      <c r="Z2381">
        <v>0.8</v>
      </c>
      <c r="AA2381">
        <v>0.8</v>
      </c>
      <c r="AB2381" s="7">
        <f t="shared" si="111"/>
        <v>19.200000000000006</v>
      </c>
      <c r="AC2381">
        <f>INDEX(SHELF_days!$C$2:$C$289,MATCH(A2381&amp;"|"&amp;C2381,SHELF_days!$D$2:$D$289,0))</f>
        <v>88</v>
      </c>
      <c r="AD2381" s="8">
        <f t="shared" si="112"/>
        <v>1689.6000000000006</v>
      </c>
      <c r="AE2381" s="7">
        <f t="shared" si="113"/>
        <v>0.8</v>
      </c>
    </row>
    <row r="2382" spans="1:31" x14ac:dyDescent="0.45">
      <c r="A2382" t="s">
        <v>47</v>
      </c>
      <c r="B2382" t="s">
        <v>174</v>
      </c>
      <c r="C2382" t="s">
        <v>138</v>
      </c>
      <c r="D2382">
        <v>0.8</v>
      </c>
      <c r="E2382">
        <v>0.8</v>
      </c>
      <c r="F2382">
        <v>0.8</v>
      </c>
      <c r="G2382">
        <v>0.8</v>
      </c>
      <c r="H2382">
        <v>0.8</v>
      </c>
      <c r="I2382">
        <v>0.8</v>
      </c>
      <c r="J2382">
        <v>0.8</v>
      </c>
      <c r="K2382">
        <v>0.8</v>
      </c>
      <c r="L2382">
        <v>0.8</v>
      </c>
      <c r="M2382">
        <v>0.8</v>
      </c>
      <c r="N2382">
        <v>0.8</v>
      </c>
      <c r="O2382">
        <v>0.8</v>
      </c>
      <c r="P2382">
        <v>0.8</v>
      </c>
      <c r="Q2382">
        <v>0.8</v>
      </c>
      <c r="R2382">
        <v>0.8</v>
      </c>
      <c r="S2382">
        <v>0.8</v>
      </c>
      <c r="T2382">
        <v>0.8</v>
      </c>
      <c r="U2382">
        <v>0.8</v>
      </c>
      <c r="V2382">
        <v>0.8</v>
      </c>
      <c r="W2382">
        <v>0.8</v>
      </c>
      <c r="X2382">
        <v>0.8</v>
      </c>
      <c r="Y2382">
        <v>0.8</v>
      </c>
      <c r="Z2382">
        <v>0.8</v>
      </c>
      <c r="AA2382">
        <v>0.8</v>
      </c>
      <c r="AB2382" s="7">
        <f t="shared" si="111"/>
        <v>19.200000000000006</v>
      </c>
      <c r="AC2382">
        <f>INDEX(SHELF_days!$C$2:$C$289,MATCH(A2382&amp;"|"&amp;C2382,SHELF_days!$D$2:$D$289,0))</f>
        <v>12</v>
      </c>
      <c r="AD2382" s="8">
        <f t="shared" si="112"/>
        <v>230.40000000000009</v>
      </c>
      <c r="AE2382" s="7">
        <f t="shared" si="113"/>
        <v>0.8</v>
      </c>
    </row>
    <row r="2383" spans="1:31" x14ac:dyDescent="0.45">
      <c r="A2383" t="s">
        <v>47</v>
      </c>
      <c r="B2383" t="s">
        <v>174</v>
      </c>
      <c r="C2383" t="s">
        <v>139</v>
      </c>
      <c r="D2383">
        <v>0.8</v>
      </c>
      <c r="E2383">
        <v>0.8</v>
      </c>
      <c r="F2383">
        <v>0.8</v>
      </c>
      <c r="G2383">
        <v>0.8</v>
      </c>
      <c r="H2383">
        <v>0.8</v>
      </c>
      <c r="I2383">
        <v>0.8</v>
      </c>
      <c r="J2383">
        <v>0.8</v>
      </c>
      <c r="K2383">
        <v>0.8</v>
      </c>
      <c r="L2383">
        <v>0.8</v>
      </c>
      <c r="M2383">
        <v>0.8</v>
      </c>
      <c r="N2383">
        <v>0.8</v>
      </c>
      <c r="O2383">
        <v>0.8</v>
      </c>
      <c r="P2383">
        <v>0.8</v>
      </c>
      <c r="Q2383">
        <v>0.8</v>
      </c>
      <c r="R2383">
        <v>0.8</v>
      </c>
      <c r="S2383">
        <v>0.8</v>
      </c>
      <c r="T2383">
        <v>0.8</v>
      </c>
      <c r="U2383">
        <v>0.8</v>
      </c>
      <c r="V2383">
        <v>0.8</v>
      </c>
      <c r="W2383">
        <v>0.8</v>
      </c>
      <c r="X2383">
        <v>0.8</v>
      </c>
      <c r="Y2383">
        <v>0.8</v>
      </c>
      <c r="Z2383">
        <v>0.8</v>
      </c>
      <c r="AA2383">
        <v>0.8</v>
      </c>
      <c r="AB2383" s="7">
        <f t="shared" si="111"/>
        <v>19.200000000000006</v>
      </c>
      <c r="AC2383">
        <f>INDEX(SHELF_days!$C$2:$C$289,MATCH(A2383&amp;"|"&amp;C2383,SHELF_days!$D$2:$D$289,0))</f>
        <v>16</v>
      </c>
      <c r="AD2383" s="8">
        <f t="shared" si="112"/>
        <v>307.2000000000001</v>
      </c>
      <c r="AE2383" s="7">
        <f t="shared" si="113"/>
        <v>0.8</v>
      </c>
    </row>
    <row r="2384" spans="1:31" x14ac:dyDescent="0.45">
      <c r="A2384" t="s">
        <v>47</v>
      </c>
      <c r="B2384" t="s">
        <v>175</v>
      </c>
      <c r="C2384" t="s">
        <v>134</v>
      </c>
      <c r="D2384">
        <v>0.16244259195898131</v>
      </c>
      <c r="E2384">
        <v>0.15970228835686681</v>
      </c>
      <c r="F2384">
        <v>0.1601837531858224</v>
      </c>
      <c r="G2384">
        <v>0.16342008693944921</v>
      </c>
      <c r="H2384">
        <v>0.17960337407675611</v>
      </c>
      <c r="I2384">
        <v>0.19206603048542781</v>
      </c>
      <c r="J2384">
        <v>0.20161724075194459</v>
      </c>
      <c r="K2384">
        <v>0.19467079566930701</v>
      </c>
      <c r="L2384">
        <v>0.18840811156224499</v>
      </c>
      <c r="M2384">
        <v>0.19959913439326349</v>
      </c>
      <c r="N2384">
        <v>0.2098199449050924</v>
      </c>
      <c r="O2384">
        <v>0.21394112200403509</v>
      </c>
      <c r="P2384">
        <v>0.21276739976134579</v>
      </c>
      <c r="Q2384">
        <v>0.21352075061135881</v>
      </c>
      <c r="R2384">
        <v>0.2228530764472326</v>
      </c>
      <c r="S2384">
        <v>0.25537865549308969</v>
      </c>
      <c r="T2384">
        <v>0.30857930531580408</v>
      </c>
      <c r="U2384">
        <v>0.34455565203070521</v>
      </c>
      <c r="V2384">
        <v>0.34870717355164083</v>
      </c>
      <c r="W2384">
        <v>0.33354710032393792</v>
      </c>
      <c r="X2384">
        <v>0.29715361895470638</v>
      </c>
      <c r="Y2384">
        <v>0.23504910653465921</v>
      </c>
      <c r="Z2384">
        <v>0.1904448291664152</v>
      </c>
      <c r="AA2384">
        <v>0.17671094377238331</v>
      </c>
      <c r="AB2384" s="7">
        <f t="shared" si="111"/>
        <v>5.3647420862524697</v>
      </c>
      <c r="AC2384">
        <f>INDEX(SHELF_days!$C$2:$C$289,MATCH(A2384&amp;"|"&amp;C2384,SHELF_days!$D$2:$D$289,0))</f>
        <v>111</v>
      </c>
      <c r="AD2384" s="8">
        <f t="shared" si="112"/>
        <v>595.48637157402413</v>
      </c>
      <c r="AE2384" s="7">
        <f t="shared" si="113"/>
        <v>0.34870717355164083</v>
      </c>
    </row>
    <row r="2385" spans="1:31" x14ac:dyDescent="0.45">
      <c r="A2385" t="s">
        <v>47</v>
      </c>
      <c r="B2385" t="s">
        <v>175</v>
      </c>
      <c r="C2385" t="s">
        <v>135</v>
      </c>
      <c r="D2385">
        <v>0.15258663121741639</v>
      </c>
      <c r="E2385">
        <v>0.1462825862182055</v>
      </c>
      <c r="F2385">
        <v>0.146329420666093</v>
      </c>
      <c r="G2385">
        <v>0.15082745236662909</v>
      </c>
      <c r="H2385">
        <v>0.1762778046029102</v>
      </c>
      <c r="I2385">
        <v>0.20159278603776321</v>
      </c>
      <c r="J2385">
        <v>0.21019556839013639</v>
      </c>
      <c r="K2385">
        <v>0.2042738977873767</v>
      </c>
      <c r="L2385">
        <v>0.18246765053740921</v>
      </c>
      <c r="M2385">
        <v>0.17725106292407891</v>
      </c>
      <c r="N2385">
        <v>0.1811678342165868</v>
      </c>
      <c r="O2385">
        <v>0.1713832840147787</v>
      </c>
      <c r="P2385">
        <v>0.16135237178572701</v>
      </c>
      <c r="Q2385">
        <v>0.16012312792062541</v>
      </c>
      <c r="R2385">
        <v>0.171173491350954</v>
      </c>
      <c r="S2385">
        <v>0.20601062176588919</v>
      </c>
      <c r="T2385">
        <v>0.26398332786946133</v>
      </c>
      <c r="U2385">
        <v>0.30559413089804088</v>
      </c>
      <c r="V2385">
        <v>0.31973428475338478</v>
      </c>
      <c r="W2385">
        <v>0.30024794659329579</v>
      </c>
      <c r="X2385">
        <v>0.26151585819034823</v>
      </c>
      <c r="Y2385">
        <v>0.2165272008038564</v>
      </c>
      <c r="Z2385">
        <v>0.16601079543108321</v>
      </c>
      <c r="AA2385">
        <v>0.14776653249168151</v>
      </c>
      <c r="AB2385" s="7">
        <f t="shared" si="111"/>
        <v>4.780675668833732</v>
      </c>
      <c r="AC2385">
        <f>INDEX(SHELF_days!$C$2:$C$289,MATCH(A2385&amp;"|"&amp;C2385,SHELF_days!$D$2:$D$289,0))</f>
        <v>70</v>
      </c>
      <c r="AD2385" s="8">
        <f t="shared" si="112"/>
        <v>334.64729681836121</v>
      </c>
      <c r="AE2385" s="7">
        <f t="shared" si="113"/>
        <v>0.31973428475338478</v>
      </c>
    </row>
    <row r="2386" spans="1:31" x14ac:dyDescent="0.45">
      <c r="A2386" t="s">
        <v>47</v>
      </c>
      <c r="B2386" t="s">
        <v>175</v>
      </c>
      <c r="C2386" t="s">
        <v>136</v>
      </c>
      <c r="D2386">
        <v>0.1590300285122152</v>
      </c>
      <c r="E2386">
        <v>0.1582943012265049</v>
      </c>
      <c r="F2386">
        <v>0.1590300285122152</v>
      </c>
      <c r="G2386">
        <v>0.1590300285122152</v>
      </c>
      <c r="H2386">
        <v>0.18017327207121789</v>
      </c>
      <c r="I2386">
        <v>0.22572099916843111</v>
      </c>
      <c r="J2386">
        <v>0.2366743537766044</v>
      </c>
      <c r="K2386">
        <v>0.19950031272563959</v>
      </c>
      <c r="L2386">
        <v>0.16955013617296849</v>
      </c>
      <c r="M2386">
        <v>0.16701867954269239</v>
      </c>
      <c r="N2386">
        <v>0.1667056322056846</v>
      </c>
      <c r="O2386">
        <v>0.16875298820721241</v>
      </c>
      <c r="P2386">
        <v>0.16704972010142519</v>
      </c>
      <c r="Q2386">
        <v>0.1662023788917607</v>
      </c>
      <c r="R2386">
        <v>0.1771128050676439</v>
      </c>
      <c r="S2386">
        <v>0.23121980112608259</v>
      </c>
      <c r="T2386">
        <v>0.33661306502279059</v>
      </c>
      <c r="U2386">
        <v>0.36446569233002568</v>
      </c>
      <c r="V2386">
        <v>0.37144189279587642</v>
      </c>
      <c r="W2386">
        <v>0.36225652916063528</v>
      </c>
      <c r="X2386">
        <v>0.30816472316285298</v>
      </c>
      <c r="Y2386">
        <v>0.21671923713590749</v>
      </c>
      <c r="Z2386">
        <v>0.1688329011350139</v>
      </c>
      <c r="AA2386">
        <v>0.1557489754104121</v>
      </c>
      <c r="AB2386" s="7">
        <f t="shared" si="111"/>
        <v>5.175308481974028</v>
      </c>
      <c r="AC2386">
        <f>INDEX(SHELF_days!$C$2:$C$289,MATCH(A2386&amp;"|"&amp;C2386,SHELF_days!$D$2:$D$289,0))</f>
        <v>68</v>
      </c>
      <c r="AD2386" s="8">
        <f t="shared" si="112"/>
        <v>351.92097677423391</v>
      </c>
      <c r="AE2386" s="7">
        <f t="shared" si="113"/>
        <v>0.37144189279587642</v>
      </c>
    </row>
    <row r="2387" spans="1:31" x14ac:dyDescent="0.45">
      <c r="A2387" t="s">
        <v>47</v>
      </c>
      <c r="B2387" t="s">
        <v>175</v>
      </c>
      <c r="C2387" t="s">
        <v>137</v>
      </c>
      <c r="D2387">
        <v>0.22009908567174341</v>
      </c>
      <c r="E2387">
        <v>0.22009908567174341</v>
      </c>
      <c r="F2387">
        <v>0.22009908567174341</v>
      </c>
      <c r="G2387">
        <v>0.22009908567174341</v>
      </c>
      <c r="H2387">
        <v>0.22009908567174341</v>
      </c>
      <c r="I2387">
        <v>0.22009908567174341</v>
      </c>
      <c r="J2387">
        <v>0.22009908567174341</v>
      </c>
      <c r="K2387">
        <v>0.2313244804571285</v>
      </c>
      <c r="L2387">
        <v>0.2577109967320671</v>
      </c>
      <c r="M2387">
        <v>0.30575574765407609</v>
      </c>
      <c r="N2387">
        <v>0.34724571722386238</v>
      </c>
      <c r="O2387">
        <v>0.37456870374026241</v>
      </c>
      <c r="P2387">
        <v>0.40855823563225269</v>
      </c>
      <c r="Q2387">
        <v>0.42973675255345178</v>
      </c>
      <c r="R2387">
        <v>0.44621454609911981</v>
      </c>
      <c r="S2387">
        <v>0.45479077629408238</v>
      </c>
      <c r="T2387">
        <v>0.47780855138979172</v>
      </c>
      <c r="U2387">
        <v>0.47160590326187901</v>
      </c>
      <c r="V2387">
        <v>0.48832151431845749</v>
      </c>
      <c r="W2387">
        <v>0.48194535126842108</v>
      </c>
      <c r="X2387">
        <v>0.44191188636846052</v>
      </c>
      <c r="Y2387">
        <v>0.33431273146957857</v>
      </c>
      <c r="Z2387">
        <v>0.27513393626530258</v>
      </c>
      <c r="AA2387">
        <v>0.2324967268574753</v>
      </c>
      <c r="AB2387" s="7">
        <f t="shared" si="111"/>
        <v>8.0001361572878729</v>
      </c>
      <c r="AC2387">
        <f>INDEX(SHELF_days!$C$2:$C$289,MATCH(A2387&amp;"|"&amp;C2387,SHELF_days!$D$2:$D$289,0))</f>
        <v>88</v>
      </c>
      <c r="AD2387" s="8">
        <f t="shared" si="112"/>
        <v>704.01198184133284</v>
      </c>
      <c r="AE2387" s="7">
        <f t="shared" si="113"/>
        <v>0.48832151431845749</v>
      </c>
    </row>
    <row r="2388" spans="1:31" x14ac:dyDescent="0.45">
      <c r="A2388" t="s">
        <v>47</v>
      </c>
      <c r="B2388" t="s">
        <v>175</v>
      </c>
      <c r="C2388" t="s">
        <v>138</v>
      </c>
      <c r="D2388">
        <v>0.27341800977563507</v>
      </c>
      <c r="E2388">
        <v>0.27341800977563507</v>
      </c>
      <c r="F2388">
        <v>0.27341800977563507</v>
      </c>
      <c r="G2388">
        <v>0.27341800977563507</v>
      </c>
      <c r="H2388">
        <v>0.27341800977563507</v>
      </c>
      <c r="I2388">
        <v>0.27341800977563507</v>
      </c>
      <c r="J2388">
        <v>0.27341800977563507</v>
      </c>
      <c r="K2388">
        <v>0.27488506143092328</v>
      </c>
      <c r="L2388">
        <v>0.35471961732533391</v>
      </c>
      <c r="M2388">
        <v>0.39537042110018328</v>
      </c>
      <c r="N2388">
        <v>0.50367401256035338</v>
      </c>
      <c r="O2388">
        <v>0.51320236336230196</v>
      </c>
      <c r="P2388">
        <v>0.55274539343826035</v>
      </c>
      <c r="Q2388">
        <v>0.57184700478670725</v>
      </c>
      <c r="R2388">
        <v>0.57398396013152775</v>
      </c>
      <c r="S2388">
        <v>0.57784994064150919</v>
      </c>
      <c r="T2388">
        <v>0.58420092701657078</v>
      </c>
      <c r="U2388">
        <v>0.56387552512914618</v>
      </c>
      <c r="V2388">
        <v>0.59765888046661297</v>
      </c>
      <c r="W2388">
        <v>0.58420092701657078</v>
      </c>
      <c r="X2388">
        <v>0.56049232437307328</v>
      </c>
      <c r="Y2388">
        <v>0.49760371208872689</v>
      </c>
      <c r="Z2388">
        <v>0.36706979707648502</v>
      </c>
      <c r="AA2388">
        <v>0.30609359141421077</v>
      </c>
      <c r="AB2388" s="7">
        <f t="shared" si="111"/>
        <v>10.293399527787942</v>
      </c>
      <c r="AC2388">
        <f>INDEX(SHELF_days!$C$2:$C$289,MATCH(A2388&amp;"|"&amp;C2388,SHELF_days!$D$2:$D$289,0))</f>
        <v>12</v>
      </c>
      <c r="AD2388" s="8">
        <f t="shared" si="112"/>
        <v>123.52079433345531</v>
      </c>
      <c r="AE2388" s="7">
        <f t="shared" si="113"/>
        <v>0.59765888046661297</v>
      </c>
    </row>
    <row r="2389" spans="1:31" x14ac:dyDescent="0.45">
      <c r="A2389" t="s">
        <v>47</v>
      </c>
      <c r="B2389" t="s">
        <v>175</v>
      </c>
      <c r="C2389" t="s">
        <v>139</v>
      </c>
      <c r="D2389">
        <v>0.17785942957078171</v>
      </c>
      <c r="E2389">
        <v>0.17785942957078171</v>
      </c>
      <c r="F2389">
        <v>0.17785942957078171</v>
      </c>
      <c r="G2389">
        <v>0.18293984442295971</v>
      </c>
      <c r="H2389">
        <v>0.19818108897949391</v>
      </c>
      <c r="I2389">
        <v>0.31717787774086892</v>
      </c>
      <c r="J2389">
        <v>0.36075436424919177</v>
      </c>
      <c r="K2389">
        <v>0.30519258966418372</v>
      </c>
      <c r="L2389">
        <v>0.2134223335360281</v>
      </c>
      <c r="M2389">
        <v>0.19818108897949391</v>
      </c>
      <c r="N2389">
        <v>0.19310067412731591</v>
      </c>
      <c r="O2389">
        <v>0.19310067412731591</v>
      </c>
      <c r="P2389">
        <v>0.19310067412731591</v>
      </c>
      <c r="Q2389">
        <v>0.19310067412731591</v>
      </c>
      <c r="R2389">
        <v>0.19310067412731591</v>
      </c>
      <c r="S2389">
        <v>0.22719839767663019</v>
      </c>
      <c r="T2389">
        <v>0.38881453401561389</v>
      </c>
      <c r="U2389">
        <v>0.3966540912985605</v>
      </c>
      <c r="V2389">
        <v>0.4064780979187943</v>
      </c>
      <c r="W2389">
        <v>0.4064780979187943</v>
      </c>
      <c r="X2389">
        <v>0.38975763865115631</v>
      </c>
      <c r="Y2389">
        <v>0.31503063057958919</v>
      </c>
      <c r="Z2389">
        <v>0.20249523131529379</v>
      </c>
      <c r="AA2389">
        <v>0.1676985998664256</v>
      </c>
      <c r="AB2389" s="7">
        <f t="shared" si="111"/>
        <v>6.1755361661620034</v>
      </c>
      <c r="AC2389">
        <f>INDEX(SHELF_days!$C$2:$C$289,MATCH(A2389&amp;"|"&amp;C2389,SHELF_days!$D$2:$D$289,0))</f>
        <v>16</v>
      </c>
      <c r="AD2389" s="8">
        <f t="shared" si="112"/>
        <v>98.808578658592054</v>
      </c>
      <c r="AE2389" s="7">
        <f t="shared" si="113"/>
        <v>0.4064780979187943</v>
      </c>
    </row>
    <row r="2390" spans="1:31" x14ac:dyDescent="0.45">
      <c r="A2390" t="s">
        <v>47</v>
      </c>
      <c r="B2390" t="s">
        <v>176</v>
      </c>
      <c r="C2390" t="s">
        <v>134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 s="7">
        <f t="shared" si="111"/>
        <v>0</v>
      </c>
      <c r="AC2390">
        <f>INDEX(SHELF_days!$C$2:$C$289,MATCH(A2390&amp;"|"&amp;C2390,SHELF_days!$D$2:$D$289,0))</f>
        <v>111</v>
      </c>
      <c r="AD2390" s="8">
        <f t="shared" si="112"/>
        <v>0</v>
      </c>
      <c r="AE2390" s="7">
        <f t="shared" si="113"/>
        <v>0</v>
      </c>
    </row>
    <row r="2391" spans="1:31" x14ac:dyDescent="0.45">
      <c r="A2391" t="s">
        <v>47</v>
      </c>
      <c r="B2391" t="s">
        <v>176</v>
      </c>
      <c r="C2391" t="s">
        <v>135</v>
      </c>
      <c r="D2391">
        <v>3.7634971654236141E-2</v>
      </c>
      <c r="E2391">
        <v>3.7634971654236141E-2</v>
      </c>
      <c r="F2391">
        <v>3.7634971654236141E-2</v>
      </c>
      <c r="G2391">
        <v>3.7634971654236141E-2</v>
      </c>
      <c r="H2391">
        <v>3.7634971654236141E-2</v>
      </c>
      <c r="I2391">
        <v>3.7634971654236141E-2</v>
      </c>
      <c r="J2391">
        <v>3.7634971654236141E-2</v>
      </c>
      <c r="K2391">
        <v>3.7634971654236141E-2</v>
      </c>
      <c r="L2391">
        <v>3.7634971654236141E-2</v>
      </c>
      <c r="M2391">
        <v>3.8107152301917628E-2</v>
      </c>
      <c r="N2391">
        <v>3.8938170699958183E-2</v>
      </c>
      <c r="O2391">
        <v>4.0912877557618361E-2</v>
      </c>
      <c r="P2391">
        <v>4.497685553768916E-2</v>
      </c>
      <c r="Q2391">
        <v>4.8131729028819827E-2</v>
      </c>
      <c r="R2391">
        <v>5.2899947467900298E-2</v>
      </c>
      <c r="S2391">
        <v>5.7867818769218232E-2</v>
      </c>
      <c r="T2391">
        <v>6.9309670259621689E-2</v>
      </c>
      <c r="U2391">
        <v>0.10354590205959451</v>
      </c>
      <c r="V2391">
        <v>0.1069226573001531</v>
      </c>
      <c r="W2391">
        <v>9.3986014926815187E-2</v>
      </c>
      <c r="X2391">
        <v>6.1079363709010112E-2</v>
      </c>
      <c r="Y2391">
        <v>4.0401613152239488E-2</v>
      </c>
      <c r="Z2391">
        <v>3.9755672631795073E-2</v>
      </c>
      <c r="AA2391">
        <v>3.9269161272957882E-2</v>
      </c>
      <c r="AB2391" s="7">
        <f t="shared" si="111"/>
        <v>1.214819351563434</v>
      </c>
      <c r="AC2391">
        <f>INDEX(SHELF_days!$C$2:$C$289,MATCH(A2391&amp;"|"&amp;C2391,SHELF_days!$D$2:$D$289,0))</f>
        <v>70</v>
      </c>
      <c r="AD2391" s="8">
        <f t="shared" si="112"/>
        <v>85.037354609440385</v>
      </c>
      <c r="AE2391" s="7">
        <f t="shared" si="113"/>
        <v>0.1069226573001531</v>
      </c>
    </row>
    <row r="2392" spans="1:31" x14ac:dyDescent="0.45">
      <c r="A2392" t="s">
        <v>47</v>
      </c>
      <c r="B2392" t="s">
        <v>176</v>
      </c>
      <c r="C2392" t="s">
        <v>136</v>
      </c>
      <c r="D2392">
        <v>0.1231902035641128</v>
      </c>
      <c r="E2392">
        <v>0.1231902035641128</v>
      </c>
      <c r="F2392">
        <v>0.1231902035641128</v>
      </c>
      <c r="G2392">
        <v>0.1231902035641128</v>
      </c>
      <c r="H2392">
        <v>0.1231902035641128</v>
      </c>
      <c r="I2392">
        <v>0.1231902035641128</v>
      </c>
      <c r="J2392">
        <v>0.1231902035641128</v>
      </c>
      <c r="K2392">
        <v>0.1239578212937162</v>
      </c>
      <c r="L2392">
        <v>0.1299768397760713</v>
      </c>
      <c r="M2392">
        <v>0.14156627456790069</v>
      </c>
      <c r="N2392">
        <v>0.1596501083788367</v>
      </c>
      <c r="O2392">
        <v>0.16733343231217379</v>
      </c>
      <c r="P2392">
        <v>0.17702384197484969</v>
      </c>
      <c r="Q2392">
        <v>0.18448329534206581</v>
      </c>
      <c r="R2392">
        <v>0.19168426430947599</v>
      </c>
      <c r="S2392">
        <v>0.20364299943134101</v>
      </c>
      <c r="T2392">
        <v>0.21596423266219439</v>
      </c>
      <c r="U2392">
        <v>0.21114180235575611</v>
      </c>
      <c r="V2392">
        <v>0.21901240262805979</v>
      </c>
      <c r="W2392">
        <v>0.19569834966408961</v>
      </c>
      <c r="X2392">
        <v>0.17555972847241841</v>
      </c>
      <c r="Y2392">
        <v>0.15557678342826489</v>
      </c>
      <c r="Z2392">
        <v>0.12893394735420299</v>
      </c>
      <c r="AA2392">
        <v>0.1238017146258788</v>
      </c>
      <c r="AB2392" s="7">
        <f t="shared" si="111"/>
        <v>3.7673392635260856</v>
      </c>
      <c r="AC2392">
        <f>INDEX(SHELF_days!$C$2:$C$289,MATCH(A2392&amp;"|"&amp;C2392,SHELF_days!$D$2:$D$289,0))</f>
        <v>68</v>
      </c>
      <c r="AD2392" s="8">
        <f t="shared" si="112"/>
        <v>256.17906991977384</v>
      </c>
      <c r="AE2392" s="7">
        <f t="shared" si="113"/>
        <v>0.21901240262805979</v>
      </c>
    </row>
    <row r="2393" spans="1:31" x14ac:dyDescent="0.45">
      <c r="A2393" t="s">
        <v>47</v>
      </c>
      <c r="B2393" t="s">
        <v>176</v>
      </c>
      <c r="C2393" t="s">
        <v>137</v>
      </c>
      <c r="D2393">
        <v>1.455769595177616E-2</v>
      </c>
      <c r="E2393">
        <v>1.455769595177616E-2</v>
      </c>
      <c r="F2393">
        <v>1.455769595177616E-2</v>
      </c>
      <c r="G2393">
        <v>1.455769595177616E-2</v>
      </c>
      <c r="H2393">
        <v>1.455769595177616E-2</v>
      </c>
      <c r="I2393">
        <v>1.455769595177616E-2</v>
      </c>
      <c r="J2393">
        <v>1.455769595177616E-2</v>
      </c>
      <c r="K2393">
        <v>1.455769595177616E-2</v>
      </c>
      <c r="L2393">
        <v>1.455769595177616E-2</v>
      </c>
      <c r="M2393">
        <v>1.455769595177616E-2</v>
      </c>
      <c r="N2393">
        <v>1.455769595177616E-2</v>
      </c>
      <c r="O2393">
        <v>1.455769595177616E-2</v>
      </c>
      <c r="P2393">
        <v>1.513168258018925E-2</v>
      </c>
      <c r="Q2393">
        <v>1.5642547872058842E-2</v>
      </c>
      <c r="R2393">
        <v>1.7919214133109412E-2</v>
      </c>
      <c r="S2393">
        <v>2.345878683766359E-2</v>
      </c>
      <c r="T2393">
        <v>3.1333971798484073E-2</v>
      </c>
      <c r="U2393">
        <v>3.4038119329005308E-2</v>
      </c>
      <c r="V2393">
        <v>3.3798282810971338E-2</v>
      </c>
      <c r="W2393">
        <v>2.1076754610164922E-2</v>
      </c>
      <c r="X2393">
        <v>1.4298210768670281E-2</v>
      </c>
      <c r="Y2393">
        <v>1.400912978379984E-2</v>
      </c>
      <c r="Z2393">
        <v>1.400912978379984E-2</v>
      </c>
      <c r="AA2393">
        <v>1.400912978379984E-2</v>
      </c>
      <c r="AB2393" s="7">
        <f t="shared" si="111"/>
        <v>0.42341731151303053</v>
      </c>
      <c r="AC2393">
        <f>INDEX(SHELF_days!$C$2:$C$289,MATCH(A2393&amp;"|"&amp;C2393,SHELF_days!$D$2:$D$289,0))</f>
        <v>88</v>
      </c>
      <c r="AD2393" s="8">
        <f t="shared" si="112"/>
        <v>37.260723413146685</v>
      </c>
      <c r="AE2393" s="7">
        <f t="shared" si="113"/>
        <v>3.4038119329005308E-2</v>
      </c>
    </row>
    <row r="2394" spans="1:31" x14ac:dyDescent="0.45">
      <c r="A2394" t="s">
        <v>47</v>
      </c>
      <c r="B2394" t="s">
        <v>176</v>
      </c>
      <c r="C2394" t="s">
        <v>138</v>
      </c>
      <c r="D2394">
        <v>0.17347032725799799</v>
      </c>
      <c r="E2394">
        <v>0.17347032725799799</v>
      </c>
      <c r="F2394">
        <v>0.17347032725799799</v>
      </c>
      <c r="G2394">
        <v>0.17347032725799799</v>
      </c>
      <c r="H2394">
        <v>0.17347032725799799</v>
      </c>
      <c r="I2394">
        <v>0.17347032725799799</v>
      </c>
      <c r="J2394">
        <v>0.17347032725799799</v>
      </c>
      <c r="K2394">
        <v>0.17347032725799799</v>
      </c>
      <c r="L2394">
        <v>0.17347032725799799</v>
      </c>
      <c r="M2394">
        <v>0.17347032725799799</v>
      </c>
      <c r="N2394">
        <v>0.26049389644900561</v>
      </c>
      <c r="O2394">
        <v>0.2658724729041268</v>
      </c>
      <c r="P2394">
        <v>0.27370062387293143</v>
      </c>
      <c r="Q2394">
        <v>0.24928728032524319</v>
      </c>
      <c r="R2394">
        <v>0.27370062387293143</v>
      </c>
      <c r="S2394">
        <v>0.27370062387293143</v>
      </c>
      <c r="T2394">
        <v>0.27370062387293143</v>
      </c>
      <c r="U2394">
        <v>0.27370062387293143</v>
      </c>
      <c r="V2394">
        <v>0.28911721209666341</v>
      </c>
      <c r="W2394">
        <v>0.28911721209666341</v>
      </c>
      <c r="X2394">
        <v>0.27370062387293143</v>
      </c>
      <c r="Y2394">
        <v>0.17347032725799799</v>
      </c>
      <c r="Z2394">
        <v>0.17347032725799799</v>
      </c>
      <c r="AA2394">
        <v>0.17347032725799799</v>
      </c>
      <c r="AB2394" s="7">
        <f t="shared" si="111"/>
        <v>5.2512060714632645</v>
      </c>
      <c r="AC2394">
        <f>INDEX(SHELF_days!$C$2:$C$289,MATCH(A2394&amp;"|"&amp;C2394,SHELF_days!$D$2:$D$289,0))</f>
        <v>12</v>
      </c>
      <c r="AD2394" s="8">
        <f t="shared" si="112"/>
        <v>63.01447285755917</v>
      </c>
      <c r="AE2394" s="7">
        <f t="shared" si="113"/>
        <v>0.28911721209666341</v>
      </c>
    </row>
    <row r="2395" spans="1:31" x14ac:dyDescent="0.45">
      <c r="A2395" t="s">
        <v>47</v>
      </c>
      <c r="B2395" t="s">
        <v>176</v>
      </c>
      <c r="C2395" t="s">
        <v>139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 s="7">
        <f t="shared" si="111"/>
        <v>0</v>
      </c>
      <c r="AC2395">
        <f>INDEX(SHELF_days!$C$2:$C$289,MATCH(A2395&amp;"|"&amp;C2395,SHELF_days!$D$2:$D$289,0))</f>
        <v>16</v>
      </c>
      <c r="AD2395" s="8">
        <f t="shared" si="112"/>
        <v>0</v>
      </c>
      <c r="AE2395" s="7">
        <f t="shared" si="113"/>
        <v>0</v>
      </c>
    </row>
    <row r="2396" spans="1:31" x14ac:dyDescent="0.45">
      <c r="A2396" t="s">
        <v>47</v>
      </c>
      <c r="B2396" t="s">
        <v>177</v>
      </c>
      <c r="C2396" t="s">
        <v>134</v>
      </c>
      <c r="D2396">
        <v>0.56270885186345887</v>
      </c>
      <c r="E2396">
        <v>0.56270885186345887</v>
      </c>
      <c r="F2396">
        <v>0.56270885186345887</v>
      </c>
      <c r="G2396">
        <v>0.56270885186345887</v>
      </c>
      <c r="H2396">
        <v>0.56270885186345887</v>
      </c>
      <c r="I2396">
        <v>0.56270885186345887</v>
      </c>
      <c r="J2396">
        <v>0.56270885186345887</v>
      </c>
      <c r="K2396">
        <v>0.56270885186345887</v>
      </c>
      <c r="L2396">
        <v>0.56270885186345887</v>
      </c>
      <c r="M2396">
        <v>0.56270885186345887</v>
      </c>
      <c r="N2396">
        <v>0.56270885186345887</v>
      </c>
      <c r="O2396">
        <v>0.56270885186345887</v>
      </c>
      <c r="P2396">
        <v>0.56270885186345887</v>
      </c>
      <c r="Q2396">
        <v>0.56270885186345887</v>
      </c>
      <c r="R2396">
        <v>0.56270885186345887</v>
      </c>
      <c r="S2396">
        <v>0.56270885186345887</v>
      </c>
      <c r="T2396">
        <v>0.56270885186345887</v>
      </c>
      <c r="U2396">
        <v>0.56270885186345887</v>
      </c>
      <c r="V2396">
        <v>0.56270885186345887</v>
      </c>
      <c r="W2396">
        <v>0.56270885186345887</v>
      </c>
      <c r="X2396">
        <v>0.56270885186345887</v>
      </c>
      <c r="Y2396">
        <v>0.56270885186345887</v>
      </c>
      <c r="Z2396">
        <v>0.56270885186345887</v>
      </c>
      <c r="AA2396">
        <v>0.56373411400168283</v>
      </c>
      <c r="AB2396" s="7">
        <f t="shared" si="111"/>
        <v>13.506037706861234</v>
      </c>
      <c r="AC2396">
        <f>INDEX(SHELF_days!$C$2:$C$289,MATCH(A2396&amp;"|"&amp;C2396,SHELF_days!$D$2:$D$289,0))</f>
        <v>111</v>
      </c>
      <c r="AD2396" s="8">
        <f t="shared" si="112"/>
        <v>1499.1701854615969</v>
      </c>
      <c r="AE2396" s="7">
        <f t="shared" si="113"/>
        <v>0.56373411400168283</v>
      </c>
    </row>
    <row r="2397" spans="1:31" x14ac:dyDescent="0.45">
      <c r="A2397" t="s">
        <v>47</v>
      </c>
      <c r="B2397" t="s">
        <v>177</v>
      </c>
      <c r="C2397" t="s">
        <v>135</v>
      </c>
      <c r="D2397">
        <v>0.54011328561716265</v>
      </c>
      <c r="E2397">
        <v>0.54011328561716265</v>
      </c>
      <c r="F2397">
        <v>0.54011328561716265</v>
      </c>
      <c r="G2397">
        <v>0.54011328561716265</v>
      </c>
      <c r="H2397">
        <v>0.54011328561716265</v>
      </c>
      <c r="I2397">
        <v>0.54011328561716265</v>
      </c>
      <c r="J2397">
        <v>0.54011328561716265</v>
      </c>
      <c r="K2397">
        <v>0.54011328561716265</v>
      </c>
      <c r="L2397">
        <v>0.54011328561716265</v>
      </c>
      <c r="M2397">
        <v>0.54011328561716265</v>
      </c>
      <c r="N2397">
        <v>0.54011328561716265</v>
      </c>
      <c r="O2397">
        <v>0.54011328561716265</v>
      </c>
      <c r="P2397">
        <v>0.54011328561716265</v>
      </c>
      <c r="Q2397">
        <v>0.54011328561716265</v>
      </c>
      <c r="R2397">
        <v>0.54011328561716265</v>
      </c>
      <c r="S2397">
        <v>0.54011328561716265</v>
      </c>
      <c r="T2397">
        <v>0.54011328561716265</v>
      </c>
      <c r="U2397">
        <v>0.54011328561716265</v>
      </c>
      <c r="V2397">
        <v>0.54011328561716265</v>
      </c>
      <c r="W2397">
        <v>0.54011328561716265</v>
      </c>
      <c r="X2397">
        <v>0.54011328561716265</v>
      </c>
      <c r="Y2397">
        <v>0.54011328561716265</v>
      </c>
      <c r="Z2397">
        <v>0.54011328561716265</v>
      </c>
      <c r="AA2397">
        <v>0.54011328561716265</v>
      </c>
      <c r="AB2397" s="7">
        <f t="shared" si="111"/>
        <v>12.962718854811911</v>
      </c>
      <c r="AC2397">
        <f>INDEX(SHELF_days!$C$2:$C$289,MATCH(A2397&amp;"|"&amp;C2397,SHELF_days!$D$2:$D$289,0))</f>
        <v>70</v>
      </c>
      <c r="AD2397" s="8">
        <f t="shared" si="112"/>
        <v>907.39031983683378</v>
      </c>
      <c r="AE2397" s="7">
        <f t="shared" si="113"/>
        <v>0.54011328561716265</v>
      </c>
    </row>
    <row r="2398" spans="1:31" x14ac:dyDescent="0.45">
      <c r="A2398" t="s">
        <v>47</v>
      </c>
      <c r="B2398" t="s">
        <v>177</v>
      </c>
      <c r="C2398" t="s">
        <v>136</v>
      </c>
      <c r="D2398">
        <v>0.51845971872139474</v>
      </c>
      <c r="E2398">
        <v>0.51845971872139474</v>
      </c>
      <c r="F2398">
        <v>0.51845971872139474</v>
      </c>
      <c r="G2398">
        <v>0.51845971872139474</v>
      </c>
      <c r="H2398">
        <v>0.51845971872139474</v>
      </c>
      <c r="I2398">
        <v>0.51845971872139474</v>
      </c>
      <c r="J2398">
        <v>0.51845971872139474</v>
      </c>
      <c r="K2398">
        <v>0.51845971872139474</v>
      </c>
      <c r="L2398">
        <v>0.51845971872139474</v>
      </c>
      <c r="M2398">
        <v>0.51845971872139474</v>
      </c>
      <c r="N2398">
        <v>0.51845971872139474</v>
      </c>
      <c r="O2398">
        <v>0.51845971872139474</v>
      </c>
      <c r="P2398">
        <v>0.51845971872139474</v>
      </c>
      <c r="Q2398">
        <v>0.51845971872139474</v>
      </c>
      <c r="R2398">
        <v>0.51845971872139474</v>
      </c>
      <c r="S2398">
        <v>0.51845971872139474</v>
      </c>
      <c r="T2398">
        <v>0.51845971872139474</v>
      </c>
      <c r="U2398">
        <v>0.51845971872139474</v>
      </c>
      <c r="V2398">
        <v>0.51845971872139474</v>
      </c>
      <c r="W2398">
        <v>0.51845971872139474</v>
      </c>
      <c r="X2398">
        <v>0.51845971872139474</v>
      </c>
      <c r="Y2398">
        <v>0.51845971872139474</v>
      </c>
      <c r="Z2398">
        <v>0.51845971872139474</v>
      </c>
      <c r="AA2398">
        <v>0.52073354096912405</v>
      </c>
      <c r="AB2398" s="7">
        <f t="shared" si="111"/>
        <v>12.445307071561205</v>
      </c>
      <c r="AC2398">
        <f>INDEX(SHELF_days!$C$2:$C$289,MATCH(A2398&amp;"|"&amp;C2398,SHELF_days!$D$2:$D$289,0))</f>
        <v>68</v>
      </c>
      <c r="AD2398" s="8">
        <f t="shared" si="112"/>
        <v>846.28088086616197</v>
      </c>
      <c r="AE2398" s="7">
        <f t="shared" si="113"/>
        <v>0.52073354096912405</v>
      </c>
    </row>
    <row r="2399" spans="1:31" x14ac:dyDescent="0.45">
      <c r="A2399" t="s">
        <v>47</v>
      </c>
      <c r="B2399" t="s">
        <v>177</v>
      </c>
      <c r="C2399" t="s">
        <v>137</v>
      </c>
      <c r="D2399">
        <v>0.59344449609809558</v>
      </c>
      <c r="E2399">
        <v>0.59344449609809558</v>
      </c>
      <c r="F2399">
        <v>0.59344449609809558</v>
      </c>
      <c r="G2399">
        <v>0.59344449609809558</v>
      </c>
      <c r="H2399">
        <v>0.59344449609809558</v>
      </c>
      <c r="I2399">
        <v>0.59344449609809558</v>
      </c>
      <c r="J2399">
        <v>0.59344449609809558</v>
      </c>
      <c r="K2399">
        <v>0.59344449609809558</v>
      </c>
      <c r="L2399">
        <v>0.59344449609809558</v>
      </c>
      <c r="M2399">
        <v>0.59344449609809558</v>
      </c>
      <c r="N2399">
        <v>0.59344449609809558</v>
      </c>
      <c r="O2399">
        <v>0.59344449609809558</v>
      </c>
      <c r="P2399">
        <v>0.59344449609809558</v>
      </c>
      <c r="Q2399">
        <v>0.59344449609809558</v>
      </c>
      <c r="R2399">
        <v>0.59344449609809558</v>
      </c>
      <c r="S2399">
        <v>0.59344449609809558</v>
      </c>
      <c r="T2399">
        <v>0.59344449609809558</v>
      </c>
      <c r="U2399">
        <v>0.59344449609809558</v>
      </c>
      <c r="V2399">
        <v>0.59344449609809558</v>
      </c>
      <c r="W2399">
        <v>0.59344449609809558</v>
      </c>
      <c r="X2399">
        <v>0.59344449609809558</v>
      </c>
      <c r="Y2399">
        <v>0.59344449609809558</v>
      </c>
      <c r="Z2399">
        <v>0.59344449609809558</v>
      </c>
      <c r="AA2399">
        <v>0.59039422325504476</v>
      </c>
      <c r="AB2399" s="7">
        <f t="shared" si="111"/>
        <v>14.239617633511246</v>
      </c>
      <c r="AC2399">
        <f>INDEX(SHELF_days!$C$2:$C$289,MATCH(A2399&amp;"|"&amp;C2399,SHELF_days!$D$2:$D$289,0))</f>
        <v>88</v>
      </c>
      <c r="AD2399" s="8">
        <f t="shared" si="112"/>
        <v>1253.0863517489897</v>
      </c>
      <c r="AE2399" s="7">
        <f t="shared" si="113"/>
        <v>0.59344449609809558</v>
      </c>
    </row>
    <row r="2400" spans="1:31" x14ac:dyDescent="0.45">
      <c r="A2400" t="s">
        <v>47</v>
      </c>
      <c r="B2400" t="s">
        <v>177</v>
      </c>
      <c r="C2400" t="s">
        <v>138</v>
      </c>
      <c r="D2400">
        <v>0.63144467513030667</v>
      </c>
      <c r="E2400">
        <v>0.63144467513030667</v>
      </c>
      <c r="F2400">
        <v>0.63144467513030667</v>
      </c>
      <c r="G2400">
        <v>0.63144467513030667</v>
      </c>
      <c r="H2400">
        <v>0.63144467513030667</v>
      </c>
      <c r="I2400">
        <v>0.63144467513030667</v>
      </c>
      <c r="J2400">
        <v>0.63144467513030667</v>
      </c>
      <c r="K2400">
        <v>0.63144467513030667</v>
      </c>
      <c r="L2400">
        <v>0.63144467513030667</v>
      </c>
      <c r="M2400">
        <v>0.63144467513030667</v>
      </c>
      <c r="N2400">
        <v>0.63144467513030667</v>
      </c>
      <c r="O2400">
        <v>0.63144467513030667</v>
      </c>
      <c r="P2400">
        <v>0.63144467513030667</v>
      </c>
      <c r="Q2400">
        <v>0.63144467513030667</v>
      </c>
      <c r="R2400">
        <v>0.63144467513030667</v>
      </c>
      <c r="S2400">
        <v>0.63144467513030667</v>
      </c>
      <c r="T2400">
        <v>0.63144467513030667</v>
      </c>
      <c r="U2400">
        <v>0.63144467513030667</v>
      </c>
      <c r="V2400">
        <v>0.63144467513030667</v>
      </c>
      <c r="W2400">
        <v>0.63144467513030667</v>
      </c>
      <c r="X2400">
        <v>0.63144467513030667</v>
      </c>
      <c r="Y2400">
        <v>0.63144467513030667</v>
      </c>
      <c r="Z2400">
        <v>0.63144467513030667</v>
      </c>
      <c r="AA2400">
        <v>0.63144467513030667</v>
      </c>
      <c r="AB2400" s="7">
        <f t="shared" si="111"/>
        <v>15.154672203127365</v>
      </c>
      <c r="AC2400">
        <f>INDEX(SHELF_days!$C$2:$C$289,MATCH(A2400&amp;"|"&amp;C2400,SHELF_days!$D$2:$D$289,0))</f>
        <v>12</v>
      </c>
      <c r="AD2400" s="8">
        <f t="shared" si="112"/>
        <v>181.8560664375284</v>
      </c>
      <c r="AE2400" s="7">
        <f t="shared" si="113"/>
        <v>0.63144467513030667</v>
      </c>
    </row>
    <row r="2401" spans="1:31" x14ac:dyDescent="0.45">
      <c r="A2401" t="s">
        <v>47</v>
      </c>
      <c r="B2401" t="s">
        <v>177</v>
      </c>
      <c r="C2401" t="s">
        <v>139</v>
      </c>
      <c r="D2401">
        <v>0.50563592616898323</v>
      </c>
      <c r="E2401">
        <v>0.50563592616898323</v>
      </c>
      <c r="F2401">
        <v>0.50563592616898323</v>
      </c>
      <c r="G2401">
        <v>0.50563592616898323</v>
      </c>
      <c r="H2401">
        <v>0.50563592616898323</v>
      </c>
      <c r="I2401">
        <v>0.50563592616898323</v>
      </c>
      <c r="J2401">
        <v>0.50563592616898323</v>
      </c>
      <c r="K2401">
        <v>0.50563592616898323</v>
      </c>
      <c r="L2401">
        <v>0.50563592616898323</v>
      </c>
      <c r="M2401">
        <v>0.50563592616898323</v>
      </c>
      <c r="N2401">
        <v>0.50563592616898323</v>
      </c>
      <c r="O2401">
        <v>0.50563592616898323</v>
      </c>
      <c r="P2401">
        <v>0.50563592616898323</v>
      </c>
      <c r="Q2401">
        <v>0.50563592616898323</v>
      </c>
      <c r="R2401">
        <v>0.50563592616898323</v>
      </c>
      <c r="S2401">
        <v>0.50563592616898323</v>
      </c>
      <c r="T2401">
        <v>0.50563592616898323</v>
      </c>
      <c r="U2401">
        <v>0.50563592616898323</v>
      </c>
      <c r="V2401">
        <v>0.50563592616898323</v>
      </c>
      <c r="W2401">
        <v>0.50563592616898323</v>
      </c>
      <c r="X2401">
        <v>0.50563592616898323</v>
      </c>
      <c r="Y2401">
        <v>0.50563592616898323</v>
      </c>
      <c r="Z2401">
        <v>0.50563592616898323</v>
      </c>
      <c r="AA2401">
        <v>0.50563592616898323</v>
      </c>
      <c r="AB2401" s="7">
        <f t="shared" si="111"/>
        <v>12.135262228055597</v>
      </c>
      <c r="AC2401">
        <f>INDEX(SHELF_days!$C$2:$C$289,MATCH(A2401&amp;"|"&amp;C2401,SHELF_days!$D$2:$D$289,0))</f>
        <v>16</v>
      </c>
      <c r="AD2401" s="8">
        <f t="shared" si="112"/>
        <v>194.16419564888955</v>
      </c>
      <c r="AE2401" s="7">
        <f t="shared" si="113"/>
        <v>0.50563592616898323</v>
      </c>
    </row>
    <row r="2402" spans="1:31" x14ac:dyDescent="0.45">
      <c r="A2402" t="s">
        <v>47</v>
      </c>
      <c r="B2402" t="s">
        <v>178</v>
      </c>
      <c r="C2402" t="s">
        <v>134</v>
      </c>
      <c r="D2402">
        <v>0.27432877678473699</v>
      </c>
      <c r="E2402">
        <v>0.26975369993441067</v>
      </c>
      <c r="F2402">
        <v>0.27041591212154498</v>
      </c>
      <c r="G2402">
        <v>0.28049831902959432</v>
      </c>
      <c r="H2402">
        <v>0.30016576525372801</v>
      </c>
      <c r="I2402">
        <v>0.32286704320127979</v>
      </c>
      <c r="J2402">
        <v>0.32639361166220793</v>
      </c>
      <c r="K2402">
        <v>0.31418709402093531</v>
      </c>
      <c r="L2402">
        <v>0.30364713104579177</v>
      </c>
      <c r="M2402">
        <v>0.30024110303516788</v>
      </c>
      <c r="N2402">
        <v>0.29760559391215202</v>
      </c>
      <c r="O2402">
        <v>0.29450223025467082</v>
      </c>
      <c r="P2402">
        <v>0.2880152325693055</v>
      </c>
      <c r="Q2402">
        <v>0.2827591436451003</v>
      </c>
      <c r="R2402">
        <v>0.28860825840853022</v>
      </c>
      <c r="S2402">
        <v>0.31520000703653389</v>
      </c>
      <c r="T2402">
        <v>0.34509576664268049</v>
      </c>
      <c r="U2402">
        <v>0.35435512556780591</v>
      </c>
      <c r="V2402">
        <v>0.35823502131196427</v>
      </c>
      <c r="W2402">
        <v>0.35238659772084102</v>
      </c>
      <c r="X2402">
        <v>0.34169837828589122</v>
      </c>
      <c r="Y2402">
        <v>0.32552501542426648</v>
      </c>
      <c r="Z2402">
        <v>0.30724724024016231</v>
      </c>
      <c r="AA2402">
        <v>0.28955122478668188</v>
      </c>
      <c r="AB2402" s="7">
        <f t="shared" si="111"/>
        <v>7.4032832918959848</v>
      </c>
      <c r="AC2402">
        <f>INDEX(SHELF_days!$C$2:$C$289,MATCH(A2402&amp;"|"&amp;C2402,SHELF_days!$D$2:$D$289,0))</f>
        <v>111</v>
      </c>
      <c r="AD2402" s="8">
        <f t="shared" si="112"/>
        <v>821.76444540045429</v>
      </c>
      <c r="AE2402" s="7">
        <f t="shared" si="113"/>
        <v>0.35823502131196427</v>
      </c>
    </row>
    <row r="2403" spans="1:31" x14ac:dyDescent="0.45">
      <c r="A2403" t="s">
        <v>47</v>
      </c>
      <c r="B2403" t="s">
        <v>178</v>
      </c>
      <c r="C2403" t="s">
        <v>135</v>
      </c>
      <c r="D2403">
        <v>0.44346971629214721</v>
      </c>
      <c r="E2403">
        <v>0.43900647112105923</v>
      </c>
      <c r="F2403">
        <v>0.43843530360603672</v>
      </c>
      <c r="G2403">
        <v>0.44658362032730708</v>
      </c>
      <c r="H2403">
        <v>0.46172331772482161</v>
      </c>
      <c r="I2403">
        <v>0.45406538775521771</v>
      </c>
      <c r="J2403">
        <v>0.45071899063536203</v>
      </c>
      <c r="K2403">
        <v>0.45574934268417011</v>
      </c>
      <c r="L2403">
        <v>0.46251583317109313</v>
      </c>
      <c r="M2403">
        <v>0.46839338967494748</v>
      </c>
      <c r="N2403">
        <v>0.47162531138149139</v>
      </c>
      <c r="O2403">
        <v>0.47332084344658232</v>
      </c>
      <c r="P2403">
        <v>0.47479787866618972</v>
      </c>
      <c r="Q2403">
        <v>0.47606065047069263</v>
      </c>
      <c r="R2403">
        <v>0.47897739760534069</v>
      </c>
      <c r="S2403">
        <v>0.48455731803458391</v>
      </c>
      <c r="T2403">
        <v>0.49426612903150607</v>
      </c>
      <c r="U2403">
        <v>0.49658578968962708</v>
      </c>
      <c r="V2403">
        <v>0.49743817793697442</v>
      </c>
      <c r="W2403">
        <v>0.49703479249942489</v>
      </c>
      <c r="X2403">
        <v>0.49616020034172231</v>
      </c>
      <c r="Y2403">
        <v>0.48718705586883848</v>
      </c>
      <c r="Z2403">
        <v>0.47280894395686712</v>
      </c>
      <c r="AA2403">
        <v>0.45816144763832428</v>
      </c>
      <c r="AB2403" s="7">
        <f t="shared" si="111"/>
        <v>11.279643309560329</v>
      </c>
      <c r="AC2403">
        <f>INDEX(SHELF_days!$C$2:$C$289,MATCH(A2403&amp;"|"&amp;C2403,SHELF_days!$D$2:$D$289,0))</f>
        <v>70</v>
      </c>
      <c r="AD2403" s="8">
        <f t="shared" si="112"/>
        <v>789.57503166922311</v>
      </c>
      <c r="AE2403" s="7">
        <f t="shared" si="113"/>
        <v>0.49743817793697442</v>
      </c>
    </row>
    <row r="2404" spans="1:31" x14ac:dyDescent="0.45">
      <c r="A2404" t="s">
        <v>47</v>
      </c>
      <c r="B2404" t="s">
        <v>178</v>
      </c>
      <c r="C2404" t="s">
        <v>136</v>
      </c>
      <c r="D2404">
        <v>0.46525111877636288</v>
      </c>
      <c r="E2404">
        <v>0.45778192154824981</v>
      </c>
      <c r="F2404">
        <v>0.4533031806118239</v>
      </c>
      <c r="G2404">
        <v>0.45578475136200142</v>
      </c>
      <c r="H2404">
        <v>0.45829345658360249</v>
      </c>
      <c r="I2404">
        <v>0.44240371111413751</v>
      </c>
      <c r="J2404">
        <v>0.45105056267439769</v>
      </c>
      <c r="K2404">
        <v>0.47269235927634279</v>
      </c>
      <c r="L2404">
        <v>0.4848612104102481</v>
      </c>
      <c r="M2404">
        <v>0.49302238234058648</v>
      </c>
      <c r="N2404">
        <v>0.49758809976453811</v>
      </c>
      <c r="O2404">
        <v>0.49877891020404241</v>
      </c>
      <c r="P2404">
        <v>0.49900950753021311</v>
      </c>
      <c r="Q2404">
        <v>0.49965050231643049</v>
      </c>
      <c r="R2404">
        <v>0.49971381608308518</v>
      </c>
      <c r="S2404">
        <v>0.49981979583679292</v>
      </c>
      <c r="T2404">
        <v>0.49990704640988842</v>
      </c>
      <c r="U2404">
        <v>0.49994139846798669</v>
      </c>
      <c r="V2404">
        <v>0.49999210429842428</v>
      </c>
      <c r="W2404">
        <v>0.49980545202529958</v>
      </c>
      <c r="X2404">
        <v>0.49940857612003609</v>
      </c>
      <c r="Y2404">
        <v>0.49728304252520222</v>
      </c>
      <c r="Z2404">
        <v>0.48773408399243412</v>
      </c>
      <c r="AA2404">
        <v>0.47663133436371302</v>
      </c>
      <c r="AB2404" s="7">
        <f t="shared" si="111"/>
        <v>11.58970832463584</v>
      </c>
      <c r="AC2404">
        <f>INDEX(SHELF_days!$C$2:$C$289,MATCH(A2404&amp;"|"&amp;C2404,SHELF_days!$D$2:$D$289,0))</f>
        <v>68</v>
      </c>
      <c r="AD2404" s="8">
        <f t="shared" si="112"/>
        <v>788.1001660752371</v>
      </c>
      <c r="AE2404" s="7">
        <f t="shared" si="113"/>
        <v>0.49999210429842428</v>
      </c>
    </row>
    <row r="2405" spans="1:31" x14ac:dyDescent="0.45">
      <c r="A2405" t="s">
        <v>47</v>
      </c>
      <c r="B2405" t="s">
        <v>178</v>
      </c>
      <c r="C2405" t="s">
        <v>137</v>
      </c>
      <c r="D2405">
        <v>0.38795326520834011</v>
      </c>
      <c r="E2405">
        <v>0.38486091498499331</v>
      </c>
      <c r="F2405">
        <v>0.38553119349286852</v>
      </c>
      <c r="G2405">
        <v>0.39033585512212299</v>
      </c>
      <c r="H2405">
        <v>0.40407057059667612</v>
      </c>
      <c r="I2405">
        <v>0.41583145659275028</v>
      </c>
      <c r="J2405">
        <v>0.40020826008891353</v>
      </c>
      <c r="K2405">
        <v>0.39911918781659189</v>
      </c>
      <c r="L2405">
        <v>0.41308362743760391</v>
      </c>
      <c r="M2405">
        <v>0.42272135674485262</v>
      </c>
      <c r="N2405">
        <v>0.42803797876630018</v>
      </c>
      <c r="O2405">
        <v>0.43176321054344752</v>
      </c>
      <c r="P2405">
        <v>0.43632225106318712</v>
      </c>
      <c r="Q2405">
        <v>0.43801319278105211</v>
      </c>
      <c r="R2405">
        <v>0.44215122438575571</v>
      </c>
      <c r="S2405">
        <v>0.45108857519770301</v>
      </c>
      <c r="T2405">
        <v>0.45804558138237822</v>
      </c>
      <c r="U2405">
        <v>0.45984102608689098</v>
      </c>
      <c r="V2405">
        <v>0.46025812591265081</v>
      </c>
      <c r="W2405">
        <v>0.45708055754308502</v>
      </c>
      <c r="X2405">
        <v>0.4473866676532362</v>
      </c>
      <c r="Y2405">
        <v>0.43570526647244262</v>
      </c>
      <c r="Z2405">
        <v>0.4120939763358713</v>
      </c>
      <c r="AA2405">
        <v>0.39644719499340192</v>
      </c>
      <c r="AB2405" s="7">
        <f t="shared" si="111"/>
        <v>10.157950517203114</v>
      </c>
      <c r="AC2405">
        <f>INDEX(SHELF_days!$C$2:$C$289,MATCH(A2405&amp;"|"&amp;C2405,SHELF_days!$D$2:$D$289,0))</f>
        <v>88</v>
      </c>
      <c r="AD2405" s="8">
        <f t="shared" si="112"/>
        <v>893.89964551387402</v>
      </c>
      <c r="AE2405" s="7">
        <f t="shared" si="113"/>
        <v>0.46025812591265081</v>
      </c>
    </row>
    <row r="2406" spans="1:31" x14ac:dyDescent="0.45">
      <c r="A2406" t="s">
        <v>47</v>
      </c>
      <c r="B2406" t="s">
        <v>178</v>
      </c>
      <c r="C2406" t="s">
        <v>138</v>
      </c>
      <c r="D2406">
        <v>0.47767194591089368</v>
      </c>
      <c r="E2406">
        <v>0.45844456909449233</v>
      </c>
      <c r="F2406">
        <v>0.45844456909449233</v>
      </c>
      <c r="G2406">
        <v>0.45844456909449233</v>
      </c>
      <c r="H2406">
        <v>0.45844456909449233</v>
      </c>
      <c r="I2406">
        <v>0.45844456909449233</v>
      </c>
      <c r="J2406">
        <v>0.45844456909449233</v>
      </c>
      <c r="K2406">
        <v>0.49765442847246161</v>
      </c>
      <c r="L2406">
        <v>0.4992759187041878</v>
      </c>
      <c r="M2406">
        <v>0.4992759187041878</v>
      </c>
      <c r="N2406">
        <v>0.50077023323146497</v>
      </c>
      <c r="O2406">
        <v>0.50077023323146497</v>
      </c>
      <c r="P2406">
        <v>0.50077023323146497</v>
      </c>
      <c r="Q2406">
        <v>0.50077023323146497</v>
      </c>
      <c r="R2406">
        <v>0.50077023323146497</v>
      </c>
      <c r="S2406">
        <v>0.50077023323146497</v>
      </c>
      <c r="T2406">
        <v>0.50077023323146497</v>
      </c>
      <c r="U2406">
        <v>0.50077023323146497</v>
      </c>
      <c r="V2406">
        <v>0.50077023323146497</v>
      </c>
      <c r="W2406">
        <v>0.50077023323146497</v>
      </c>
      <c r="X2406">
        <v>0.50077023323146497</v>
      </c>
      <c r="Y2406">
        <v>0.4992759187041878</v>
      </c>
      <c r="Z2406">
        <v>0.49765442847246161</v>
      </c>
      <c r="AA2406">
        <v>0.49765442847246161</v>
      </c>
      <c r="AB2406" s="7">
        <f t="shared" si="111"/>
        <v>11.727602967553915</v>
      </c>
      <c r="AC2406">
        <f>INDEX(SHELF_days!$C$2:$C$289,MATCH(A2406&amp;"|"&amp;C2406,SHELF_days!$D$2:$D$289,0))</f>
        <v>12</v>
      </c>
      <c r="AD2406" s="8">
        <f t="shared" si="112"/>
        <v>140.73123561064699</v>
      </c>
      <c r="AE2406" s="7">
        <f t="shared" si="113"/>
        <v>0.50077023323146497</v>
      </c>
    </row>
    <row r="2407" spans="1:31" x14ac:dyDescent="0.45">
      <c r="A2407" t="s">
        <v>47</v>
      </c>
      <c r="B2407" t="s">
        <v>178</v>
      </c>
      <c r="C2407" t="s">
        <v>139</v>
      </c>
      <c r="D2407">
        <v>0.36538374736384888</v>
      </c>
      <c r="E2407">
        <v>0.36538374736384888</v>
      </c>
      <c r="F2407">
        <v>0.36538374736384888</v>
      </c>
      <c r="G2407">
        <v>0.36538374736384888</v>
      </c>
      <c r="H2407">
        <v>0.38987301895183257</v>
      </c>
      <c r="I2407">
        <v>0.44433601438216808</v>
      </c>
      <c r="J2407">
        <v>0.44433601438216808</v>
      </c>
      <c r="K2407">
        <v>0.41311437893990921</v>
      </c>
      <c r="L2407">
        <v>0.38987301895183257</v>
      </c>
      <c r="M2407">
        <v>0.38074021367608019</v>
      </c>
      <c r="N2407">
        <v>0.36538374736384888</v>
      </c>
      <c r="O2407">
        <v>0.36538374736384888</v>
      </c>
      <c r="P2407">
        <v>0.36538374736384888</v>
      </c>
      <c r="Q2407">
        <v>0.36538374736384888</v>
      </c>
      <c r="R2407">
        <v>0.36538374736384888</v>
      </c>
      <c r="S2407">
        <v>0.37637649731716971</v>
      </c>
      <c r="T2407">
        <v>0.41311437893990921</v>
      </c>
      <c r="U2407">
        <v>0.41473586917163552</v>
      </c>
      <c r="V2407">
        <v>0.41473586917163552</v>
      </c>
      <c r="W2407">
        <v>0.41473586917163552</v>
      </c>
      <c r="X2407">
        <v>0.41311437893990921</v>
      </c>
      <c r="Y2407">
        <v>0.37390451956193999</v>
      </c>
      <c r="Z2407">
        <v>0.35620325119892809</v>
      </c>
      <c r="AA2407">
        <v>0.33857351916966888</v>
      </c>
      <c r="AB2407" s="7">
        <f t="shared" si="111"/>
        <v>9.2662205382010612</v>
      </c>
      <c r="AC2407">
        <f>INDEX(SHELF_days!$C$2:$C$289,MATCH(A2407&amp;"|"&amp;C2407,SHELF_days!$D$2:$D$289,0))</f>
        <v>16</v>
      </c>
      <c r="AD2407" s="8">
        <f t="shared" si="112"/>
        <v>148.25952861121698</v>
      </c>
      <c r="AE2407" s="7">
        <f t="shared" si="113"/>
        <v>0.44433601438216808</v>
      </c>
    </row>
    <row r="2408" spans="1:31" x14ac:dyDescent="0.45">
      <c r="A2408" t="s">
        <v>47</v>
      </c>
      <c r="B2408" t="s">
        <v>179</v>
      </c>
      <c r="C2408" t="s">
        <v>134</v>
      </c>
      <c r="D2408">
        <v>4.1971387242228778E-2</v>
      </c>
      <c r="E2408">
        <v>4.1971387242228778E-2</v>
      </c>
      <c r="F2408">
        <v>4.1971387242228778E-2</v>
      </c>
      <c r="G2408">
        <v>4.1971387242228778E-2</v>
      </c>
      <c r="H2408">
        <v>4.1971387242228778E-2</v>
      </c>
      <c r="I2408">
        <v>4.1971387242228778E-2</v>
      </c>
      <c r="J2408">
        <v>4.1971387242228778E-2</v>
      </c>
      <c r="K2408">
        <v>4.3127378840002027E-2</v>
      </c>
      <c r="L2408">
        <v>4.3196867891727581E-2</v>
      </c>
      <c r="M2408">
        <v>4.3196867891727581E-2</v>
      </c>
      <c r="N2408">
        <v>4.9324271139221561E-2</v>
      </c>
      <c r="O2408">
        <v>5.1510820707500772E-2</v>
      </c>
      <c r="P2408">
        <v>5.5381596444721133E-2</v>
      </c>
      <c r="Q2408">
        <v>5.8740037648032817E-2</v>
      </c>
      <c r="R2408">
        <v>5.9840084670264318E-2</v>
      </c>
      <c r="S2408">
        <v>6.4941052179134359E-2</v>
      </c>
      <c r="T2408">
        <v>7.3903962071191862E-2</v>
      </c>
      <c r="U2408">
        <v>9.7323539173506918E-2</v>
      </c>
      <c r="V2408">
        <v>0.102356784301458</v>
      </c>
      <c r="W2408">
        <v>8.9072008726232943E-2</v>
      </c>
      <c r="X2408">
        <v>6.2374079497171248E-2</v>
      </c>
      <c r="Y2408">
        <v>5.162153207804656E-2</v>
      </c>
      <c r="Z2408">
        <v>4.4533059911772158E-2</v>
      </c>
      <c r="AA2408">
        <v>4.3307579262273362E-2</v>
      </c>
      <c r="AB2408" s="7">
        <f t="shared" si="111"/>
        <v>1.3275512331295867</v>
      </c>
      <c r="AC2408">
        <f>INDEX(SHELF_days!$C$2:$C$289,MATCH(A2408&amp;"|"&amp;C2408,SHELF_days!$D$2:$D$289,0))</f>
        <v>111</v>
      </c>
      <c r="AD2408" s="8">
        <f t="shared" si="112"/>
        <v>147.35818687738413</v>
      </c>
      <c r="AE2408" s="7">
        <f t="shared" si="113"/>
        <v>0.102356784301458</v>
      </c>
    </row>
    <row r="2409" spans="1:31" x14ac:dyDescent="0.45">
      <c r="A2409" t="s">
        <v>47</v>
      </c>
      <c r="B2409" t="s">
        <v>179</v>
      </c>
      <c r="C2409" t="s">
        <v>135</v>
      </c>
      <c r="D2409">
        <v>1.4576800825105081E-2</v>
      </c>
      <c r="E2409">
        <v>1.4576800825105081E-2</v>
      </c>
      <c r="F2409">
        <v>1.4576800825105081E-2</v>
      </c>
      <c r="G2409">
        <v>1.4576800825105081E-2</v>
      </c>
      <c r="H2409">
        <v>1.4576800825105081E-2</v>
      </c>
      <c r="I2409">
        <v>1.4576800825105081E-2</v>
      </c>
      <c r="J2409">
        <v>1.4576800825105081E-2</v>
      </c>
      <c r="K2409">
        <v>1.4576800825105081E-2</v>
      </c>
      <c r="L2409">
        <v>1.6409873215859811E-2</v>
      </c>
      <c r="M2409">
        <v>1.6520062997881741E-2</v>
      </c>
      <c r="N2409">
        <v>1.835313538863647E-2</v>
      </c>
      <c r="O2409">
        <v>2.0296397561413129E-2</v>
      </c>
      <c r="P2409">
        <v>2.0406587343435069E-2</v>
      </c>
      <c r="Q2409">
        <v>2.0406587343435069E-2</v>
      </c>
      <c r="R2409">
        <v>2.0562533899347469E-2</v>
      </c>
      <c r="S2409">
        <v>2.5265209681232741E-2</v>
      </c>
      <c r="T2409">
        <v>2.6193418523010732E-2</v>
      </c>
      <c r="U2409">
        <v>4.3807908847415429E-2</v>
      </c>
      <c r="V2409">
        <v>4.3719196734770649E-2</v>
      </c>
      <c r="W2409">
        <v>4.0029706660459942E-2</v>
      </c>
      <c r="X2409">
        <v>1.7491227178414049E-2</v>
      </c>
      <c r="Y2409">
        <v>7.7739825028186943E-3</v>
      </c>
      <c r="Z2409">
        <v>5.8307203300420338E-3</v>
      </c>
      <c r="AA2409">
        <v>5.8307203300420338E-3</v>
      </c>
      <c r="AB2409" s="7">
        <f t="shared" si="111"/>
        <v>0.46551167513905578</v>
      </c>
      <c r="AC2409">
        <f>INDEX(SHELF_days!$C$2:$C$289,MATCH(A2409&amp;"|"&amp;C2409,SHELF_days!$D$2:$D$289,0))</f>
        <v>70</v>
      </c>
      <c r="AD2409" s="8">
        <f t="shared" si="112"/>
        <v>32.585817259733908</v>
      </c>
      <c r="AE2409" s="7">
        <f t="shared" si="113"/>
        <v>4.3807908847415429E-2</v>
      </c>
    </row>
    <row r="2410" spans="1:31" x14ac:dyDescent="0.45">
      <c r="A2410" t="s">
        <v>47</v>
      </c>
      <c r="B2410" t="s">
        <v>179</v>
      </c>
      <c r="C2410" t="s">
        <v>136</v>
      </c>
      <c r="D2410">
        <v>2.8299987885194778E-3</v>
      </c>
      <c r="E2410">
        <v>2.8299987885194778E-3</v>
      </c>
      <c r="F2410">
        <v>2.8299987885194778E-3</v>
      </c>
      <c r="G2410">
        <v>2.8299987885194778E-3</v>
      </c>
      <c r="H2410">
        <v>2.8299987885194778E-3</v>
      </c>
      <c r="I2410">
        <v>2.8299987885194778E-3</v>
      </c>
      <c r="J2410">
        <v>2.8299987885194778E-3</v>
      </c>
      <c r="K2410">
        <v>2.8299987885194778E-3</v>
      </c>
      <c r="L2410">
        <v>2.8299987885194778E-3</v>
      </c>
      <c r="M2410">
        <v>2.8299987885194778E-3</v>
      </c>
      <c r="N2410">
        <v>2.8299987885194778E-3</v>
      </c>
      <c r="O2410">
        <v>2.8299987885194778E-3</v>
      </c>
      <c r="P2410">
        <v>2.8299987885194778E-3</v>
      </c>
      <c r="Q2410">
        <v>2.8299987885194778E-3</v>
      </c>
      <c r="R2410">
        <v>2.8299987885194778E-3</v>
      </c>
      <c r="S2410">
        <v>2.8299987885194778E-3</v>
      </c>
      <c r="T2410">
        <v>1.1355562394286889E-2</v>
      </c>
      <c r="U2410">
        <v>2.4008848417820139E-2</v>
      </c>
      <c r="V2410">
        <v>2.4008848417820139E-2</v>
      </c>
      <c r="W2410">
        <v>1.7357774498741919E-2</v>
      </c>
      <c r="X2410">
        <v>2.8299987885194778E-3</v>
      </c>
      <c r="Y2410">
        <v>2.8299987885194778E-3</v>
      </c>
      <c r="Z2410">
        <v>2.8299987885194778E-3</v>
      </c>
      <c r="AA2410">
        <v>2.8299987885194778E-3</v>
      </c>
      <c r="AB2410" s="7">
        <f t="shared" si="111"/>
        <v>0.13333100949905863</v>
      </c>
      <c r="AC2410">
        <f>INDEX(SHELF_days!$C$2:$C$289,MATCH(A2410&amp;"|"&amp;C2410,SHELF_days!$D$2:$D$289,0))</f>
        <v>68</v>
      </c>
      <c r="AD2410" s="8">
        <f t="shared" si="112"/>
        <v>9.0665086459359863</v>
      </c>
      <c r="AE2410" s="7">
        <f t="shared" si="113"/>
        <v>2.4008848417820139E-2</v>
      </c>
    </row>
    <row r="2411" spans="1:31" x14ac:dyDescent="0.45">
      <c r="A2411" t="s">
        <v>47</v>
      </c>
      <c r="B2411" t="s">
        <v>179</v>
      </c>
      <c r="C2411" t="s">
        <v>137</v>
      </c>
      <c r="D2411">
        <v>0.14419846177003551</v>
      </c>
      <c r="E2411">
        <v>0.14419846177003551</v>
      </c>
      <c r="F2411">
        <v>0.14419846177003551</v>
      </c>
      <c r="G2411">
        <v>0.14419846177003551</v>
      </c>
      <c r="H2411">
        <v>0.14419846177003551</v>
      </c>
      <c r="I2411">
        <v>0.14419846177003551</v>
      </c>
      <c r="J2411">
        <v>0.14419846177003551</v>
      </c>
      <c r="K2411">
        <v>0.14419846177003551</v>
      </c>
      <c r="L2411">
        <v>0.1457442384983805</v>
      </c>
      <c r="M2411">
        <v>0.15923505874835811</v>
      </c>
      <c r="N2411">
        <v>0.1824046251638024</v>
      </c>
      <c r="O2411">
        <v>0.19290862742979351</v>
      </c>
      <c r="P2411">
        <v>0.19763360857780071</v>
      </c>
      <c r="Q2411">
        <v>0.2069335243100833</v>
      </c>
      <c r="R2411">
        <v>0.21906575463399491</v>
      </c>
      <c r="S2411">
        <v>0.23153670393345929</v>
      </c>
      <c r="T2411">
        <v>0.2539248397298649</v>
      </c>
      <c r="U2411">
        <v>0.24964034181103051</v>
      </c>
      <c r="V2411">
        <v>0.26146133693591461</v>
      </c>
      <c r="W2411">
        <v>0.24229548823588601</v>
      </c>
      <c r="X2411">
        <v>0.2086976856410874</v>
      </c>
      <c r="Y2411">
        <v>0.1783221701426661</v>
      </c>
      <c r="Z2411">
        <v>0.15425678117345731</v>
      </c>
      <c r="AA2411">
        <v>0.15125287867973911</v>
      </c>
      <c r="AB2411" s="7">
        <f t="shared" si="111"/>
        <v>4.3889013578056026</v>
      </c>
      <c r="AC2411">
        <f>INDEX(SHELF_days!$C$2:$C$289,MATCH(A2411&amp;"|"&amp;C2411,SHELF_days!$D$2:$D$289,0))</f>
        <v>88</v>
      </c>
      <c r="AD2411" s="8">
        <f t="shared" si="112"/>
        <v>386.22331948689305</v>
      </c>
      <c r="AE2411" s="7">
        <f t="shared" si="113"/>
        <v>0.26146133693591461</v>
      </c>
    </row>
    <row r="2412" spans="1:31" x14ac:dyDescent="0.45">
      <c r="A2412" t="s">
        <v>47</v>
      </c>
      <c r="B2412" t="s">
        <v>179</v>
      </c>
      <c r="C2412" t="s">
        <v>138</v>
      </c>
      <c r="D2412">
        <v>0.15111719300824561</v>
      </c>
      <c r="E2412">
        <v>0.15111719300824561</v>
      </c>
      <c r="F2412">
        <v>0.15111719300824561</v>
      </c>
      <c r="G2412">
        <v>0.15111719300824561</v>
      </c>
      <c r="H2412">
        <v>0.15111719300824561</v>
      </c>
      <c r="I2412">
        <v>0.15111719300824561</v>
      </c>
      <c r="J2412">
        <v>0.15111719300824561</v>
      </c>
      <c r="K2412">
        <v>0.15111719300824561</v>
      </c>
      <c r="L2412">
        <v>0.15111719300824561</v>
      </c>
      <c r="M2412">
        <v>0.16181011528764819</v>
      </c>
      <c r="N2412">
        <v>0.1851242810318372</v>
      </c>
      <c r="O2412">
        <v>0.20651012559064219</v>
      </c>
      <c r="P2412">
        <v>0.20779567304756491</v>
      </c>
      <c r="Q2412">
        <v>0.22982429133483129</v>
      </c>
      <c r="R2412">
        <v>0.22010097688310759</v>
      </c>
      <c r="S2412">
        <v>0.22170791120426081</v>
      </c>
      <c r="T2412">
        <v>0.26705069523571617</v>
      </c>
      <c r="U2412">
        <v>0.25455473817562979</v>
      </c>
      <c r="V2412">
        <v>0.26577604224876761</v>
      </c>
      <c r="W2412">
        <v>0.22889826138704811</v>
      </c>
      <c r="X2412">
        <v>0.20560588458280701</v>
      </c>
      <c r="Y2412">
        <v>0.1607152210552692</v>
      </c>
      <c r="Z2412">
        <v>0.14937952504740529</v>
      </c>
      <c r="AA2412">
        <v>0.14937952504740529</v>
      </c>
      <c r="AB2412" s="7">
        <f t="shared" si="111"/>
        <v>4.4742880042341504</v>
      </c>
      <c r="AC2412">
        <f>INDEX(SHELF_days!$C$2:$C$289,MATCH(A2412&amp;"|"&amp;C2412,SHELF_days!$D$2:$D$289,0))</f>
        <v>12</v>
      </c>
      <c r="AD2412" s="8">
        <f t="shared" si="112"/>
        <v>53.691456050809805</v>
      </c>
      <c r="AE2412" s="7">
        <f t="shared" si="113"/>
        <v>0.26705069523571617</v>
      </c>
    </row>
    <row r="2413" spans="1:31" x14ac:dyDescent="0.45">
      <c r="A2413" t="s">
        <v>47</v>
      </c>
      <c r="B2413" t="s">
        <v>179</v>
      </c>
      <c r="C2413" t="s">
        <v>139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 s="7">
        <f t="shared" si="111"/>
        <v>0</v>
      </c>
      <c r="AC2413">
        <f>INDEX(SHELF_days!$C$2:$C$289,MATCH(A2413&amp;"|"&amp;C2413,SHELF_days!$D$2:$D$289,0))</f>
        <v>16</v>
      </c>
      <c r="AD2413" s="8">
        <f t="shared" si="112"/>
        <v>0</v>
      </c>
      <c r="AE2413" s="7">
        <f t="shared" si="113"/>
        <v>0</v>
      </c>
    </row>
    <row r="2414" spans="1:31" x14ac:dyDescent="0.45">
      <c r="A2414" t="s">
        <v>47</v>
      </c>
      <c r="B2414" t="s">
        <v>180</v>
      </c>
      <c r="C2414" t="s">
        <v>134</v>
      </c>
      <c r="D2414">
        <v>0.8</v>
      </c>
      <c r="E2414">
        <v>0.8</v>
      </c>
      <c r="F2414">
        <v>0.8</v>
      </c>
      <c r="G2414">
        <v>0.8</v>
      </c>
      <c r="H2414">
        <v>0.8</v>
      </c>
      <c r="I2414">
        <v>0.8</v>
      </c>
      <c r="J2414">
        <v>0.8</v>
      </c>
      <c r="K2414">
        <v>0.8</v>
      </c>
      <c r="L2414">
        <v>0.8</v>
      </c>
      <c r="M2414">
        <v>0.8</v>
      </c>
      <c r="N2414">
        <v>0.8</v>
      </c>
      <c r="O2414">
        <v>0.8</v>
      </c>
      <c r="P2414">
        <v>0.8</v>
      </c>
      <c r="Q2414">
        <v>0.8</v>
      </c>
      <c r="R2414">
        <v>0.8</v>
      </c>
      <c r="S2414">
        <v>0.8</v>
      </c>
      <c r="T2414">
        <v>0.8</v>
      </c>
      <c r="U2414">
        <v>0.8</v>
      </c>
      <c r="V2414">
        <v>0.8</v>
      </c>
      <c r="W2414">
        <v>0.8</v>
      </c>
      <c r="X2414">
        <v>0.8</v>
      </c>
      <c r="Y2414">
        <v>0.8</v>
      </c>
      <c r="Z2414">
        <v>0.8</v>
      </c>
      <c r="AA2414">
        <v>0.8</v>
      </c>
      <c r="AB2414" s="7">
        <f t="shared" si="111"/>
        <v>19.200000000000006</v>
      </c>
      <c r="AC2414">
        <f>INDEX(SHELF_days!$C$2:$C$289,MATCH(A2414&amp;"|"&amp;C2414,SHELF_days!$D$2:$D$289,0))</f>
        <v>111</v>
      </c>
      <c r="AD2414" s="8">
        <f t="shared" si="112"/>
        <v>2131.2000000000007</v>
      </c>
      <c r="AE2414" s="7">
        <f t="shared" si="113"/>
        <v>0.8</v>
      </c>
    </row>
    <row r="2415" spans="1:31" x14ac:dyDescent="0.45">
      <c r="A2415" t="s">
        <v>47</v>
      </c>
      <c r="B2415" t="s">
        <v>180</v>
      </c>
      <c r="C2415" t="s">
        <v>135</v>
      </c>
      <c r="D2415">
        <v>0.8</v>
      </c>
      <c r="E2415">
        <v>0.8</v>
      </c>
      <c r="F2415">
        <v>0.8</v>
      </c>
      <c r="G2415">
        <v>0.8</v>
      </c>
      <c r="H2415">
        <v>0.8</v>
      </c>
      <c r="I2415">
        <v>0.8</v>
      </c>
      <c r="J2415">
        <v>0.8</v>
      </c>
      <c r="K2415">
        <v>0.8</v>
      </c>
      <c r="L2415">
        <v>0.8</v>
      </c>
      <c r="M2415">
        <v>0.8</v>
      </c>
      <c r="N2415">
        <v>0.8</v>
      </c>
      <c r="O2415">
        <v>0.8</v>
      </c>
      <c r="P2415">
        <v>0.8</v>
      </c>
      <c r="Q2415">
        <v>0.8</v>
      </c>
      <c r="R2415">
        <v>0.8</v>
      </c>
      <c r="S2415">
        <v>0.8</v>
      </c>
      <c r="T2415">
        <v>0.8</v>
      </c>
      <c r="U2415">
        <v>0.8</v>
      </c>
      <c r="V2415">
        <v>0.8</v>
      </c>
      <c r="W2415">
        <v>0.8</v>
      </c>
      <c r="X2415">
        <v>0.8</v>
      </c>
      <c r="Y2415">
        <v>0.8</v>
      </c>
      <c r="Z2415">
        <v>0.8</v>
      </c>
      <c r="AA2415">
        <v>0.8</v>
      </c>
      <c r="AB2415" s="7">
        <f t="shared" si="111"/>
        <v>19.200000000000006</v>
      </c>
      <c r="AC2415">
        <f>INDEX(SHELF_days!$C$2:$C$289,MATCH(A2415&amp;"|"&amp;C2415,SHELF_days!$D$2:$D$289,0))</f>
        <v>70</v>
      </c>
      <c r="AD2415" s="8">
        <f t="shared" si="112"/>
        <v>1344.0000000000005</v>
      </c>
      <c r="AE2415" s="7">
        <f t="shared" si="113"/>
        <v>0.8</v>
      </c>
    </row>
    <row r="2416" spans="1:31" x14ac:dyDescent="0.45">
      <c r="A2416" t="s">
        <v>47</v>
      </c>
      <c r="B2416" t="s">
        <v>180</v>
      </c>
      <c r="C2416" t="s">
        <v>136</v>
      </c>
      <c r="D2416">
        <v>0.8</v>
      </c>
      <c r="E2416">
        <v>0.8</v>
      </c>
      <c r="F2416">
        <v>0.8</v>
      </c>
      <c r="G2416">
        <v>0.8</v>
      </c>
      <c r="H2416">
        <v>0.8</v>
      </c>
      <c r="I2416">
        <v>0.8</v>
      </c>
      <c r="J2416">
        <v>0.8</v>
      </c>
      <c r="K2416">
        <v>0.8</v>
      </c>
      <c r="L2416">
        <v>0.8</v>
      </c>
      <c r="M2416">
        <v>0.8</v>
      </c>
      <c r="N2416">
        <v>0.8</v>
      </c>
      <c r="O2416">
        <v>0.8</v>
      </c>
      <c r="P2416">
        <v>0.8</v>
      </c>
      <c r="Q2416">
        <v>0.8</v>
      </c>
      <c r="R2416">
        <v>0.8</v>
      </c>
      <c r="S2416">
        <v>0.8</v>
      </c>
      <c r="T2416">
        <v>0.8</v>
      </c>
      <c r="U2416">
        <v>0.8</v>
      </c>
      <c r="V2416">
        <v>0.8</v>
      </c>
      <c r="W2416">
        <v>0.8</v>
      </c>
      <c r="X2416">
        <v>0.8</v>
      </c>
      <c r="Y2416">
        <v>0.8</v>
      </c>
      <c r="Z2416">
        <v>0.8</v>
      </c>
      <c r="AA2416">
        <v>0.8</v>
      </c>
      <c r="AB2416" s="7">
        <f t="shared" si="111"/>
        <v>19.200000000000006</v>
      </c>
      <c r="AC2416">
        <f>INDEX(SHELF_days!$C$2:$C$289,MATCH(A2416&amp;"|"&amp;C2416,SHELF_days!$D$2:$D$289,0))</f>
        <v>68</v>
      </c>
      <c r="AD2416" s="8">
        <f t="shared" si="112"/>
        <v>1305.6000000000004</v>
      </c>
      <c r="AE2416" s="7">
        <f t="shared" si="113"/>
        <v>0.8</v>
      </c>
    </row>
    <row r="2417" spans="1:31" x14ac:dyDescent="0.45">
      <c r="A2417" t="s">
        <v>47</v>
      </c>
      <c r="B2417" t="s">
        <v>180</v>
      </c>
      <c r="C2417" t="s">
        <v>137</v>
      </c>
      <c r="D2417">
        <v>0.8</v>
      </c>
      <c r="E2417">
        <v>0.8</v>
      </c>
      <c r="F2417">
        <v>0.8</v>
      </c>
      <c r="G2417">
        <v>0.8</v>
      </c>
      <c r="H2417">
        <v>0.8</v>
      </c>
      <c r="I2417">
        <v>0.8</v>
      </c>
      <c r="J2417">
        <v>0.8</v>
      </c>
      <c r="K2417">
        <v>0.8</v>
      </c>
      <c r="L2417">
        <v>0.8</v>
      </c>
      <c r="M2417">
        <v>0.8</v>
      </c>
      <c r="N2417">
        <v>0.8</v>
      </c>
      <c r="O2417">
        <v>0.8</v>
      </c>
      <c r="P2417">
        <v>0.8</v>
      </c>
      <c r="Q2417">
        <v>0.8</v>
      </c>
      <c r="R2417">
        <v>0.8</v>
      </c>
      <c r="S2417">
        <v>0.8</v>
      </c>
      <c r="T2417">
        <v>0.8</v>
      </c>
      <c r="U2417">
        <v>0.8</v>
      </c>
      <c r="V2417">
        <v>0.8</v>
      </c>
      <c r="W2417">
        <v>0.8</v>
      </c>
      <c r="X2417">
        <v>0.8</v>
      </c>
      <c r="Y2417">
        <v>0.8</v>
      </c>
      <c r="Z2417">
        <v>0.8</v>
      </c>
      <c r="AA2417">
        <v>0.8</v>
      </c>
      <c r="AB2417" s="7">
        <f t="shared" si="111"/>
        <v>19.200000000000006</v>
      </c>
      <c r="AC2417">
        <f>INDEX(SHELF_days!$C$2:$C$289,MATCH(A2417&amp;"|"&amp;C2417,SHELF_days!$D$2:$D$289,0))</f>
        <v>88</v>
      </c>
      <c r="AD2417" s="8">
        <f t="shared" si="112"/>
        <v>1689.6000000000006</v>
      </c>
      <c r="AE2417" s="7">
        <f t="shared" si="113"/>
        <v>0.8</v>
      </c>
    </row>
    <row r="2418" spans="1:31" x14ac:dyDescent="0.45">
      <c r="A2418" t="s">
        <v>47</v>
      </c>
      <c r="B2418" t="s">
        <v>180</v>
      </c>
      <c r="C2418" t="s">
        <v>138</v>
      </c>
      <c r="D2418">
        <v>0.8</v>
      </c>
      <c r="E2418">
        <v>0.8</v>
      </c>
      <c r="F2418">
        <v>0.8</v>
      </c>
      <c r="G2418">
        <v>0.8</v>
      </c>
      <c r="H2418">
        <v>0.8</v>
      </c>
      <c r="I2418">
        <v>0.8</v>
      </c>
      <c r="J2418">
        <v>0.8</v>
      </c>
      <c r="K2418">
        <v>0.8</v>
      </c>
      <c r="L2418">
        <v>0.8</v>
      </c>
      <c r="M2418">
        <v>0.8</v>
      </c>
      <c r="N2418">
        <v>0.8</v>
      </c>
      <c r="O2418">
        <v>0.8</v>
      </c>
      <c r="P2418">
        <v>0.8</v>
      </c>
      <c r="Q2418">
        <v>0.8</v>
      </c>
      <c r="R2418">
        <v>0.8</v>
      </c>
      <c r="S2418">
        <v>0.8</v>
      </c>
      <c r="T2418">
        <v>0.8</v>
      </c>
      <c r="U2418">
        <v>0.8</v>
      </c>
      <c r="V2418">
        <v>0.8</v>
      </c>
      <c r="W2418">
        <v>0.8</v>
      </c>
      <c r="X2418">
        <v>0.8</v>
      </c>
      <c r="Y2418">
        <v>0.8</v>
      </c>
      <c r="Z2418">
        <v>0.8</v>
      </c>
      <c r="AA2418">
        <v>0.8</v>
      </c>
      <c r="AB2418" s="7">
        <f t="shared" si="111"/>
        <v>19.200000000000006</v>
      </c>
      <c r="AC2418">
        <f>INDEX(SHELF_days!$C$2:$C$289,MATCH(A2418&amp;"|"&amp;C2418,SHELF_days!$D$2:$D$289,0))</f>
        <v>12</v>
      </c>
      <c r="AD2418" s="8">
        <f t="shared" si="112"/>
        <v>230.40000000000009</v>
      </c>
      <c r="AE2418" s="7">
        <f t="shared" si="113"/>
        <v>0.8</v>
      </c>
    </row>
    <row r="2419" spans="1:31" x14ac:dyDescent="0.45">
      <c r="A2419" t="s">
        <v>47</v>
      </c>
      <c r="B2419" t="s">
        <v>180</v>
      </c>
      <c r="C2419" t="s">
        <v>139</v>
      </c>
      <c r="D2419">
        <v>0.8</v>
      </c>
      <c r="E2419">
        <v>0.8</v>
      </c>
      <c r="F2419">
        <v>0.8</v>
      </c>
      <c r="G2419">
        <v>0.8</v>
      </c>
      <c r="H2419">
        <v>0.8</v>
      </c>
      <c r="I2419">
        <v>0.8</v>
      </c>
      <c r="J2419">
        <v>0.8</v>
      </c>
      <c r="K2419">
        <v>0.8</v>
      </c>
      <c r="L2419">
        <v>0.8</v>
      </c>
      <c r="M2419">
        <v>0.8</v>
      </c>
      <c r="N2419">
        <v>0.8</v>
      </c>
      <c r="O2419">
        <v>0.8</v>
      </c>
      <c r="P2419">
        <v>0.8</v>
      </c>
      <c r="Q2419">
        <v>0.8</v>
      </c>
      <c r="R2419">
        <v>0.8</v>
      </c>
      <c r="S2419">
        <v>0.8</v>
      </c>
      <c r="T2419">
        <v>0.8</v>
      </c>
      <c r="U2419">
        <v>0.8</v>
      </c>
      <c r="V2419">
        <v>0.8</v>
      </c>
      <c r="W2419">
        <v>0.8</v>
      </c>
      <c r="X2419">
        <v>0.8</v>
      </c>
      <c r="Y2419">
        <v>0.8</v>
      </c>
      <c r="Z2419">
        <v>0.8</v>
      </c>
      <c r="AA2419">
        <v>0.8</v>
      </c>
      <c r="AB2419" s="7">
        <f t="shared" si="111"/>
        <v>19.200000000000006</v>
      </c>
      <c r="AC2419">
        <f>INDEX(SHELF_days!$C$2:$C$289,MATCH(A2419&amp;"|"&amp;C2419,SHELF_days!$D$2:$D$289,0))</f>
        <v>16</v>
      </c>
      <c r="AD2419" s="8">
        <f t="shared" si="112"/>
        <v>307.2000000000001</v>
      </c>
      <c r="AE2419" s="7">
        <f t="shared" si="113"/>
        <v>0.8</v>
      </c>
    </row>
    <row r="2420" spans="1:31" x14ac:dyDescent="0.45">
      <c r="A2420" t="s">
        <v>47</v>
      </c>
      <c r="B2420" t="s">
        <v>181</v>
      </c>
      <c r="C2420" t="s">
        <v>134</v>
      </c>
      <c r="D2420">
        <v>0.63800000000000001</v>
      </c>
      <c r="E2420">
        <v>0.63800000000000001</v>
      </c>
      <c r="F2420">
        <v>0.63800000000000001</v>
      </c>
      <c r="G2420">
        <v>0.63800000000000001</v>
      </c>
      <c r="H2420">
        <v>0.63800000000000001</v>
      </c>
      <c r="I2420">
        <v>0.63800000000000001</v>
      </c>
      <c r="J2420">
        <v>0.63800000000000001</v>
      </c>
      <c r="K2420">
        <v>0.63800000000000001</v>
      </c>
      <c r="L2420">
        <v>0.63800000000000001</v>
      </c>
      <c r="M2420">
        <v>0.63800000000000001</v>
      </c>
      <c r="N2420">
        <v>0.63800000000000001</v>
      </c>
      <c r="O2420">
        <v>0.63800000000000001</v>
      </c>
      <c r="P2420">
        <v>0.63800000000000001</v>
      </c>
      <c r="Q2420">
        <v>0.63800000000000001</v>
      </c>
      <c r="R2420">
        <v>0.63800000000000001</v>
      </c>
      <c r="S2420">
        <v>0.63800000000000001</v>
      </c>
      <c r="T2420">
        <v>0.63800000000000001</v>
      </c>
      <c r="U2420">
        <v>0.63800000000000001</v>
      </c>
      <c r="V2420">
        <v>0.63800000000000001</v>
      </c>
      <c r="W2420">
        <v>0.63800000000000001</v>
      </c>
      <c r="X2420">
        <v>0.63800000000000001</v>
      </c>
      <c r="Y2420">
        <v>0.63800000000000001</v>
      </c>
      <c r="Z2420">
        <v>0.63800000000000001</v>
      </c>
      <c r="AA2420">
        <v>0.63800000000000001</v>
      </c>
      <c r="AB2420" s="7">
        <f t="shared" si="111"/>
        <v>15.311999999999999</v>
      </c>
      <c r="AC2420">
        <f>INDEX(SHELF_days!$C$2:$C$289,MATCH(A2420&amp;"|"&amp;C2420,SHELF_days!$D$2:$D$289,0))</f>
        <v>111</v>
      </c>
      <c r="AD2420" s="8">
        <f t="shared" si="112"/>
        <v>1699.6319999999998</v>
      </c>
      <c r="AE2420" s="7">
        <f t="shared" si="113"/>
        <v>0.63800000000000001</v>
      </c>
    </row>
    <row r="2421" spans="1:31" x14ac:dyDescent="0.45">
      <c r="A2421" t="s">
        <v>47</v>
      </c>
      <c r="B2421" t="s">
        <v>181</v>
      </c>
      <c r="C2421" t="s">
        <v>135</v>
      </c>
      <c r="D2421">
        <v>0.63800000000000001</v>
      </c>
      <c r="E2421">
        <v>0.63800000000000001</v>
      </c>
      <c r="F2421">
        <v>0.63800000000000001</v>
      </c>
      <c r="G2421">
        <v>0.63800000000000001</v>
      </c>
      <c r="H2421">
        <v>0.63800000000000001</v>
      </c>
      <c r="I2421">
        <v>0.63800000000000001</v>
      </c>
      <c r="J2421">
        <v>0.63800000000000001</v>
      </c>
      <c r="K2421">
        <v>0.63800000000000001</v>
      </c>
      <c r="L2421">
        <v>0.63800000000000001</v>
      </c>
      <c r="M2421">
        <v>0.63800000000000001</v>
      </c>
      <c r="N2421">
        <v>0.63800000000000001</v>
      </c>
      <c r="O2421">
        <v>0.63800000000000001</v>
      </c>
      <c r="P2421">
        <v>0.63800000000000001</v>
      </c>
      <c r="Q2421">
        <v>0.63800000000000001</v>
      </c>
      <c r="R2421">
        <v>0.63800000000000001</v>
      </c>
      <c r="S2421">
        <v>0.63800000000000001</v>
      </c>
      <c r="T2421">
        <v>0.63800000000000001</v>
      </c>
      <c r="U2421">
        <v>0.63800000000000001</v>
      </c>
      <c r="V2421">
        <v>0.63800000000000001</v>
      </c>
      <c r="W2421">
        <v>0.63800000000000001</v>
      </c>
      <c r="X2421">
        <v>0.63800000000000001</v>
      </c>
      <c r="Y2421">
        <v>0.63800000000000001</v>
      </c>
      <c r="Z2421">
        <v>0.63800000000000001</v>
      </c>
      <c r="AA2421">
        <v>0.63800000000000001</v>
      </c>
      <c r="AB2421" s="7">
        <f t="shared" si="111"/>
        <v>15.311999999999999</v>
      </c>
      <c r="AC2421">
        <f>INDEX(SHELF_days!$C$2:$C$289,MATCH(A2421&amp;"|"&amp;C2421,SHELF_days!$D$2:$D$289,0))</f>
        <v>70</v>
      </c>
      <c r="AD2421" s="8">
        <f t="shared" si="112"/>
        <v>1071.8399999999999</v>
      </c>
      <c r="AE2421" s="7">
        <f t="shared" si="113"/>
        <v>0.63800000000000001</v>
      </c>
    </row>
    <row r="2422" spans="1:31" x14ac:dyDescent="0.45">
      <c r="A2422" t="s">
        <v>47</v>
      </c>
      <c r="B2422" t="s">
        <v>181</v>
      </c>
      <c r="C2422" t="s">
        <v>136</v>
      </c>
      <c r="D2422">
        <v>0.63800000000000001</v>
      </c>
      <c r="E2422">
        <v>0.63800000000000001</v>
      </c>
      <c r="F2422">
        <v>0.63800000000000001</v>
      </c>
      <c r="G2422">
        <v>0.63800000000000001</v>
      </c>
      <c r="H2422">
        <v>0.63800000000000001</v>
      </c>
      <c r="I2422">
        <v>0.63800000000000001</v>
      </c>
      <c r="J2422">
        <v>0.63800000000000001</v>
      </c>
      <c r="K2422">
        <v>0.63800000000000001</v>
      </c>
      <c r="L2422">
        <v>0.63800000000000001</v>
      </c>
      <c r="M2422">
        <v>0.63800000000000001</v>
      </c>
      <c r="N2422">
        <v>0.63800000000000001</v>
      </c>
      <c r="O2422">
        <v>0.63800000000000001</v>
      </c>
      <c r="P2422">
        <v>0.63800000000000001</v>
      </c>
      <c r="Q2422">
        <v>0.63800000000000001</v>
      </c>
      <c r="R2422">
        <v>0.63800000000000001</v>
      </c>
      <c r="S2422">
        <v>0.63800000000000001</v>
      </c>
      <c r="T2422">
        <v>0.63800000000000001</v>
      </c>
      <c r="U2422">
        <v>0.63800000000000001</v>
      </c>
      <c r="V2422">
        <v>0.63800000000000001</v>
      </c>
      <c r="W2422">
        <v>0.63800000000000001</v>
      </c>
      <c r="X2422">
        <v>0.63800000000000001</v>
      </c>
      <c r="Y2422">
        <v>0.63800000000000001</v>
      </c>
      <c r="Z2422">
        <v>0.63800000000000001</v>
      </c>
      <c r="AA2422">
        <v>0.63800000000000001</v>
      </c>
      <c r="AB2422" s="7">
        <f t="shared" si="111"/>
        <v>15.311999999999999</v>
      </c>
      <c r="AC2422">
        <f>INDEX(SHELF_days!$C$2:$C$289,MATCH(A2422&amp;"|"&amp;C2422,SHELF_days!$D$2:$D$289,0))</f>
        <v>68</v>
      </c>
      <c r="AD2422" s="8">
        <f t="shared" si="112"/>
        <v>1041.2159999999999</v>
      </c>
      <c r="AE2422" s="7">
        <f t="shared" si="113"/>
        <v>0.63800000000000001</v>
      </c>
    </row>
    <row r="2423" spans="1:31" x14ac:dyDescent="0.45">
      <c r="A2423" t="s">
        <v>47</v>
      </c>
      <c r="B2423" t="s">
        <v>181</v>
      </c>
      <c r="C2423" t="s">
        <v>137</v>
      </c>
      <c r="D2423">
        <v>0.63800000000000001</v>
      </c>
      <c r="E2423">
        <v>0.63800000000000001</v>
      </c>
      <c r="F2423">
        <v>0.63800000000000001</v>
      </c>
      <c r="G2423">
        <v>0.63800000000000001</v>
      </c>
      <c r="H2423">
        <v>0.63800000000000001</v>
      </c>
      <c r="I2423">
        <v>0.63800000000000001</v>
      </c>
      <c r="J2423">
        <v>0.63800000000000001</v>
      </c>
      <c r="K2423">
        <v>0.63800000000000001</v>
      </c>
      <c r="L2423">
        <v>0.63800000000000001</v>
      </c>
      <c r="M2423">
        <v>0.63800000000000001</v>
      </c>
      <c r="N2423">
        <v>0.63800000000000001</v>
      </c>
      <c r="O2423">
        <v>0.63800000000000001</v>
      </c>
      <c r="P2423">
        <v>0.63800000000000001</v>
      </c>
      <c r="Q2423">
        <v>0.63800000000000001</v>
      </c>
      <c r="R2423">
        <v>0.63800000000000001</v>
      </c>
      <c r="S2423">
        <v>0.63800000000000001</v>
      </c>
      <c r="T2423">
        <v>0.63800000000000001</v>
      </c>
      <c r="U2423">
        <v>0.63800000000000001</v>
      </c>
      <c r="V2423">
        <v>0.63800000000000001</v>
      </c>
      <c r="W2423">
        <v>0.63800000000000001</v>
      </c>
      <c r="X2423">
        <v>0.63800000000000001</v>
      </c>
      <c r="Y2423">
        <v>0.63800000000000001</v>
      </c>
      <c r="Z2423">
        <v>0.63800000000000001</v>
      </c>
      <c r="AA2423">
        <v>0.63800000000000001</v>
      </c>
      <c r="AB2423" s="7">
        <f t="shared" si="111"/>
        <v>15.311999999999999</v>
      </c>
      <c r="AC2423">
        <f>INDEX(SHELF_days!$C$2:$C$289,MATCH(A2423&amp;"|"&amp;C2423,SHELF_days!$D$2:$D$289,0))</f>
        <v>88</v>
      </c>
      <c r="AD2423" s="8">
        <f t="shared" si="112"/>
        <v>1347.4559999999999</v>
      </c>
      <c r="AE2423" s="7">
        <f t="shared" si="113"/>
        <v>0.63800000000000001</v>
      </c>
    </row>
    <row r="2424" spans="1:31" x14ac:dyDescent="0.45">
      <c r="A2424" t="s">
        <v>47</v>
      </c>
      <c r="B2424" t="s">
        <v>181</v>
      </c>
      <c r="C2424" t="s">
        <v>138</v>
      </c>
      <c r="D2424">
        <v>0.63800000000000001</v>
      </c>
      <c r="E2424">
        <v>0.63800000000000001</v>
      </c>
      <c r="F2424">
        <v>0.63800000000000001</v>
      </c>
      <c r="G2424">
        <v>0.63800000000000001</v>
      </c>
      <c r="H2424">
        <v>0.63800000000000001</v>
      </c>
      <c r="I2424">
        <v>0.63800000000000001</v>
      </c>
      <c r="J2424">
        <v>0.63800000000000001</v>
      </c>
      <c r="K2424">
        <v>0.63800000000000001</v>
      </c>
      <c r="L2424">
        <v>0.63800000000000001</v>
      </c>
      <c r="M2424">
        <v>0.63800000000000001</v>
      </c>
      <c r="N2424">
        <v>0.63800000000000001</v>
      </c>
      <c r="O2424">
        <v>0.63800000000000001</v>
      </c>
      <c r="P2424">
        <v>0.63800000000000001</v>
      </c>
      <c r="Q2424">
        <v>0.63800000000000001</v>
      </c>
      <c r="R2424">
        <v>0.63800000000000001</v>
      </c>
      <c r="S2424">
        <v>0.63800000000000001</v>
      </c>
      <c r="T2424">
        <v>0.63800000000000001</v>
      </c>
      <c r="U2424">
        <v>0.63800000000000001</v>
      </c>
      <c r="V2424">
        <v>0.63800000000000001</v>
      </c>
      <c r="W2424">
        <v>0.63800000000000001</v>
      </c>
      <c r="X2424">
        <v>0.63800000000000001</v>
      </c>
      <c r="Y2424">
        <v>0.63800000000000001</v>
      </c>
      <c r="Z2424">
        <v>0.63800000000000001</v>
      </c>
      <c r="AA2424">
        <v>0.63800000000000001</v>
      </c>
      <c r="AB2424" s="7">
        <f t="shared" si="111"/>
        <v>15.311999999999999</v>
      </c>
      <c r="AC2424">
        <f>INDEX(SHELF_days!$C$2:$C$289,MATCH(A2424&amp;"|"&amp;C2424,SHELF_days!$D$2:$D$289,0))</f>
        <v>12</v>
      </c>
      <c r="AD2424" s="8">
        <f t="shared" si="112"/>
        <v>183.744</v>
      </c>
      <c r="AE2424" s="7">
        <f t="shared" si="113"/>
        <v>0.63800000000000001</v>
      </c>
    </row>
    <row r="2425" spans="1:31" x14ac:dyDescent="0.45">
      <c r="A2425" t="s">
        <v>47</v>
      </c>
      <c r="B2425" t="s">
        <v>181</v>
      </c>
      <c r="C2425" t="s">
        <v>139</v>
      </c>
      <c r="D2425">
        <v>0.63800000000000001</v>
      </c>
      <c r="E2425">
        <v>0.63800000000000001</v>
      </c>
      <c r="F2425">
        <v>0.63800000000000001</v>
      </c>
      <c r="G2425">
        <v>0.63800000000000001</v>
      </c>
      <c r="H2425">
        <v>0.63800000000000001</v>
      </c>
      <c r="I2425">
        <v>0.63800000000000001</v>
      </c>
      <c r="J2425">
        <v>0.63800000000000001</v>
      </c>
      <c r="K2425">
        <v>0.63800000000000001</v>
      </c>
      <c r="L2425">
        <v>0.63800000000000001</v>
      </c>
      <c r="M2425">
        <v>0.63800000000000001</v>
      </c>
      <c r="N2425">
        <v>0.63800000000000001</v>
      </c>
      <c r="O2425">
        <v>0.63800000000000001</v>
      </c>
      <c r="P2425">
        <v>0.63800000000000001</v>
      </c>
      <c r="Q2425">
        <v>0.63800000000000001</v>
      </c>
      <c r="R2425">
        <v>0.63800000000000001</v>
      </c>
      <c r="S2425">
        <v>0.63800000000000001</v>
      </c>
      <c r="T2425">
        <v>0.63800000000000001</v>
      </c>
      <c r="U2425">
        <v>0.63800000000000001</v>
      </c>
      <c r="V2425">
        <v>0.63800000000000001</v>
      </c>
      <c r="W2425">
        <v>0.63800000000000001</v>
      </c>
      <c r="X2425">
        <v>0.63800000000000001</v>
      </c>
      <c r="Y2425">
        <v>0.63800000000000001</v>
      </c>
      <c r="Z2425">
        <v>0.63800000000000001</v>
      </c>
      <c r="AA2425">
        <v>0.63800000000000001</v>
      </c>
      <c r="AB2425" s="7">
        <f t="shared" si="111"/>
        <v>15.311999999999999</v>
      </c>
      <c r="AC2425">
        <f>INDEX(SHELF_days!$C$2:$C$289,MATCH(A2425&amp;"|"&amp;C2425,SHELF_days!$D$2:$D$289,0))</f>
        <v>16</v>
      </c>
      <c r="AD2425" s="8">
        <f t="shared" si="112"/>
        <v>244.99199999999999</v>
      </c>
      <c r="AE2425" s="7">
        <f t="shared" si="113"/>
        <v>0.63800000000000001</v>
      </c>
    </row>
    <row r="2426" spans="1:31" x14ac:dyDescent="0.45">
      <c r="A2426" t="s">
        <v>47</v>
      </c>
      <c r="B2426" t="s">
        <v>182</v>
      </c>
      <c r="C2426" t="s">
        <v>134</v>
      </c>
      <c r="D2426">
        <v>0.73419999999999919</v>
      </c>
      <c r="E2426">
        <v>0.73419999999999919</v>
      </c>
      <c r="F2426">
        <v>0.73419999999999919</v>
      </c>
      <c r="G2426">
        <v>0.73419999999999919</v>
      </c>
      <c r="H2426">
        <v>0.73419999999999919</v>
      </c>
      <c r="I2426">
        <v>0.73419999999999919</v>
      </c>
      <c r="J2426">
        <v>0.73419999999999919</v>
      </c>
      <c r="K2426">
        <v>0.73419999999999919</v>
      </c>
      <c r="L2426">
        <v>0.73419999999999919</v>
      </c>
      <c r="M2426">
        <v>0.73419999999999919</v>
      </c>
      <c r="N2426">
        <v>0.73419999999999919</v>
      </c>
      <c r="O2426">
        <v>0.73419999999999919</v>
      </c>
      <c r="P2426">
        <v>0.73419999999999919</v>
      </c>
      <c r="Q2426">
        <v>0.73419999999999919</v>
      </c>
      <c r="R2426">
        <v>0.73419999999999919</v>
      </c>
      <c r="S2426">
        <v>0.73419999999999919</v>
      </c>
      <c r="T2426">
        <v>0.73419999999999919</v>
      </c>
      <c r="U2426">
        <v>0.73419999999999919</v>
      </c>
      <c r="V2426">
        <v>0.73419999999999919</v>
      </c>
      <c r="W2426">
        <v>0.73419999999999919</v>
      </c>
      <c r="X2426">
        <v>0.73419999999999919</v>
      </c>
      <c r="Y2426">
        <v>0.73419999999999919</v>
      </c>
      <c r="Z2426">
        <v>0.73419999999999919</v>
      </c>
      <c r="AA2426">
        <v>0.73419999999999919</v>
      </c>
      <c r="AB2426" s="7">
        <f t="shared" si="111"/>
        <v>17.620799999999981</v>
      </c>
      <c r="AC2426">
        <f>INDEX(SHELF_days!$C$2:$C$289,MATCH(A2426&amp;"|"&amp;C2426,SHELF_days!$D$2:$D$289,0))</f>
        <v>111</v>
      </c>
      <c r="AD2426" s="8">
        <f t="shared" si="112"/>
        <v>1955.9087999999979</v>
      </c>
      <c r="AE2426" s="7">
        <f t="shared" si="113"/>
        <v>0.73419999999999919</v>
      </c>
    </row>
    <row r="2427" spans="1:31" x14ac:dyDescent="0.45">
      <c r="A2427" t="s">
        <v>47</v>
      </c>
      <c r="B2427" t="s">
        <v>182</v>
      </c>
      <c r="C2427" t="s">
        <v>135</v>
      </c>
      <c r="D2427">
        <v>0.73419999999999963</v>
      </c>
      <c r="E2427">
        <v>0.73419999999999963</v>
      </c>
      <c r="F2427">
        <v>0.73419999999999963</v>
      </c>
      <c r="G2427">
        <v>0.73419999999999963</v>
      </c>
      <c r="H2427">
        <v>0.73419999999999963</v>
      </c>
      <c r="I2427">
        <v>0.73419999999999963</v>
      </c>
      <c r="J2427">
        <v>0.73419999999999963</v>
      </c>
      <c r="K2427">
        <v>0.73419999999999963</v>
      </c>
      <c r="L2427">
        <v>0.73419999999999963</v>
      </c>
      <c r="M2427">
        <v>0.73419999999999963</v>
      </c>
      <c r="N2427">
        <v>0.73419999999999963</v>
      </c>
      <c r="O2427">
        <v>0.73419999999999963</v>
      </c>
      <c r="P2427">
        <v>0.73419999999999963</v>
      </c>
      <c r="Q2427">
        <v>0.73419999999999963</v>
      </c>
      <c r="R2427">
        <v>0.73419999999999963</v>
      </c>
      <c r="S2427">
        <v>0.73419999999999963</v>
      </c>
      <c r="T2427">
        <v>0.73419999999999963</v>
      </c>
      <c r="U2427">
        <v>0.73419999999999963</v>
      </c>
      <c r="V2427">
        <v>0.73419999999999963</v>
      </c>
      <c r="W2427">
        <v>0.73419999999999963</v>
      </c>
      <c r="X2427">
        <v>0.73419999999999963</v>
      </c>
      <c r="Y2427">
        <v>0.73419999999999963</v>
      </c>
      <c r="Z2427">
        <v>0.73419999999999963</v>
      </c>
      <c r="AA2427">
        <v>0.73419999999999963</v>
      </c>
      <c r="AB2427" s="7">
        <f t="shared" si="111"/>
        <v>17.620799999999996</v>
      </c>
      <c r="AC2427">
        <f>INDEX(SHELF_days!$C$2:$C$289,MATCH(A2427&amp;"|"&amp;C2427,SHELF_days!$D$2:$D$289,0))</f>
        <v>70</v>
      </c>
      <c r="AD2427" s="8">
        <f t="shared" si="112"/>
        <v>1233.4559999999997</v>
      </c>
      <c r="AE2427" s="7">
        <f t="shared" si="113"/>
        <v>0.73419999999999963</v>
      </c>
    </row>
    <row r="2428" spans="1:31" x14ac:dyDescent="0.45">
      <c r="A2428" t="s">
        <v>47</v>
      </c>
      <c r="B2428" t="s">
        <v>182</v>
      </c>
      <c r="C2428" t="s">
        <v>136</v>
      </c>
      <c r="D2428">
        <v>0.73419999999999985</v>
      </c>
      <c r="E2428">
        <v>0.73419999999999985</v>
      </c>
      <c r="F2428">
        <v>0.73419999999999985</v>
      </c>
      <c r="G2428">
        <v>0.73419999999999985</v>
      </c>
      <c r="H2428">
        <v>0.73419999999999985</v>
      </c>
      <c r="I2428">
        <v>0.73419999999999985</v>
      </c>
      <c r="J2428">
        <v>0.73419999999999985</v>
      </c>
      <c r="K2428">
        <v>0.73419999999999985</v>
      </c>
      <c r="L2428">
        <v>0.73419999999999985</v>
      </c>
      <c r="M2428">
        <v>0.73419999999999985</v>
      </c>
      <c r="N2428">
        <v>0.73419999999999985</v>
      </c>
      <c r="O2428">
        <v>0.73419999999999985</v>
      </c>
      <c r="P2428">
        <v>0.73419999999999985</v>
      </c>
      <c r="Q2428">
        <v>0.73419999999999985</v>
      </c>
      <c r="R2428">
        <v>0.73419999999999985</v>
      </c>
      <c r="S2428">
        <v>0.73419999999999985</v>
      </c>
      <c r="T2428">
        <v>0.73419999999999985</v>
      </c>
      <c r="U2428">
        <v>0.73419999999999985</v>
      </c>
      <c r="V2428">
        <v>0.73419999999999985</v>
      </c>
      <c r="W2428">
        <v>0.73419999999999985</v>
      </c>
      <c r="X2428">
        <v>0.73419999999999985</v>
      </c>
      <c r="Y2428">
        <v>0.73419999999999985</v>
      </c>
      <c r="Z2428">
        <v>0.73419999999999985</v>
      </c>
      <c r="AA2428">
        <v>0.73419999999999985</v>
      </c>
      <c r="AB2428" s="7">
        <f t="shared" si="111"/>
        <v>17.620799999999996</v>
      </c>
      <c r="AC2428">
        <f>INDEX(SHELF_days!$C$2:$C$289,MATCH(A2428&amp;"|"&amp;C2428,SHELF_days!$D$2:$D$289,0))</f>
        <v>68</v>
      </c>
      <c r="AD2428" s="8">
        <f t="shared" si="112"/>
        <v>1198.2143999999996</v>
      </c>
      <c r="AE2428" s="7">
        <f t="shared" si="113"/>
        <v>0.73419999999999985</v>
      </c>
    </row>
    <row r="2429" spans="1:31" x14ac:dyDescent="0.45">
      <c r="A2429" t="s">
        <v>47</v>
      </c>
      <c r="B2429" t="s">
        <v>182</v>
      </c>
      <c r="C2429" t="s">
        <v>137</v>
      </c>
      <c r="D2429">
        <v>0.73420000000000085</v>
      </c>
      <c r="E2429">
        <v>0.73420000000000085</v>
      </c>
      <c r="F2429">
        <v>0.73420000000000085</v>
      </c>
      <c r="G2429">
        <v>0.73420000000000085</v>
      </c>
      <c r="H2429">
        <v>0.73420000000000085</v>
      </c>
      <c r="I2429">
        <v>0.73420000000000085</v>
      </c>
      <c r="J2429">
        <v>0.73420000000000085</v>
      </c>
      <c r="K2429">
        <v>0.73420000000000085</v>
      </c>
      <c r="L2429">
        <v>0.73420000000000085</v>
      </c>
      <c r="M2429">
        <v>0.73420000000000085</v>
      </c>
      <c r="N2429">
        <v>0.73420000000000085</v>
      </c>
      <c r="O2429">
        <v>0.73420000000000085</v>
      </c>
      <c r="P2429">
        <v>0.73420000000000085</v>
      </c>
      <c r="Q2429">
        <v>0.73420000000000085</v>
      </c>
      <c r="R2429">
        <v>0.73420000000000085</v>
      </c>
      <c r="S2429">
        <v>0.73420000000000085</v>
      </c>
      <c r="T2429">
        <v>0.73420000000000085</v>
      </c>
      <c r="U2429">
        <v>0.73420000000000085</v>
      </c>
      <c r="V2429">
        <v>0.73420000000000085</v>
      </c>
      <c r="W2429">
        <v>0.73420000000000085</v>
      </c>
      <c r="X2429">
        <v>0.73420000000000085</v>
      </c>
      <c r="Y2429">
        <v>0.73420000000000085</v>
      </c>
      <c r="Z2429">
        <v>0.73420000000000085</v>
      </c>
      <c r="AA2429">
        <v>0.73420000000000085</v>
      </c>
      <c r="AB2429" s="7">
        <f t="shared" si="111"/>
        <v>17.620800000000028</v>
      </c>
      <c r="AC2429">
        <f>INDEX(SHELF_days!$C$2:$C$289,MATCH(A2429&amp;"|"&amp;C2429,SHELF_days!$D$2:$D$289,0))</f>
        <v>88</v>
      </c>
      <c r="AD2429" s="8">
        <f t="shared" si="112"/>
        <v>1550.6304000000025</v>
      </c>
      <c r="AE2429" s="7">
        <f t="shared" si="113"/>
        <v>0.73420000000000085</v>
      </c>
    </row>
    <row r="2430" spans="1:31" x14ac:dyDescent="0.45">
      <c r="A2430" t="s">
        <v>47</v>
      </c>
      <c r="B2430" t="s">
        <v>182</v>
      </c>
      <c r="C2430" t="s">
        <v>138</v>
      </c>
      <c r="D2430">
        <v>0.73420000000000085</v>
      </c>
      <c r="E2430">
        <v>0.73420000000000085</v>
      </c>
      <c r="F2430">
        <v>0.73420000000000085</v>
      </c>
      <c r="G2430">
        <v>0.73420000000000085</v>
      </c>
      <c r="H2430">
        <v>0.73420000000000085</v>
      </c>
      <c r="I2430">
        <v>0.73420000000000085</v>
      </c>
      <c r="J2430">
        <v>0.73420000000000085</v>
      </c>
      <c r="K2430">
        <v>0.73420000000000085</v>
      </c>
      <c r="L2430">
        <v>0.73420000000000085</v>
      </c>
      <c r="M2430">
        <v>0.73420000000000085</v>
      </c>
      <c r="N2430">
        <v>0.73420000000000085</v>
      </c>
      <c r="O2430">
        <v>0.73420000000000085</v>
      </c>
      <c r="P2430">
        <v>0.73420000000000085</v>
      </c>
      <c r="Q2430">
        <v>0.73420000000000085</v>
      </c>
      <c r="R2430">
        <v>0.73420000000000085</v>
      </c>
      <c r="S2430">
        <v>0.73420000000000085</v>
      </c>
      <c r="T2430">
        <v>0.73420000000000085</v>
      </c>
      <c r="U2430">
        <v>0.73420000000000085</v>
      </c>
      <c r="V2430">
        <v>0.73420000000000085</v>
      </c>
      <c r="W2430">
        <v>0.73420000000000085</v>
      </c>
      <c r="X2430">
        <v>0.73420000000000085</v>
      </c>
      <c r="Y2430">
        <v>0.73420000000000085</v>
      </c>
      <c r="Z2430">
        <v>0.73420000000000085</v>
      </c>
      <c r="AA2430">
        <v>0.73420000000000085</v>
      </c>
      <c r="AB2430" s="7">
        <f t="shared" si="111"/>
        <v>17.620800000000028</v>
      </c>
      <c r="AC2430">
        <f>INDEX(SHELF_days!$C$2:$C$289,MATCH(A2430&amp;"|"&amp;C2430,SHELF_days!$D$2:$D$289,0))</f>
        <v>12</v>
      </c>
      <c r="AD2430" s="8">
        <f t="shared" si="112"/>
        <v>211.44960000000032</v>
      </c>
      <c r="AE2430" s="7">
        <f t="shared" si="113"/>
        <v>0.73420000000000085</v>
      </c>
    </row>
    <row r="2431" spans="1:31" x14ac:dyDescent="0.45">
      <c r="A2431" t="s">
        <v>47</v>
      </c>
      <c r="B2431" t="s">
        <v>182</v>
      </c>
      <c r="C2431" t="s">
        <v>139</v>
      </c>
      <c r="D2431">
        <v>0.73420000000000085</v>
      </c>
      <c r="E2431">
        <v>0.73420000000000085</v>
      </c>
      <c r="F2431">
        <v>0.73420000000000085</v>
      </c>
      <c r="G2431">
        <v>0.73420000000000085</v>
      </c>
      <c r="H2431">
        <v>0.73420000000000085</v>
      </c>
      <c r="I2431">
        <v>0.73420000000000085</v>
      </c>
      <c r="J2431">
        <v>0.73420000000000085</v>
      </c>
      <c r="K2431">
        <v>0.73420000000000085</v>
      </c>
      <c r="L2431">
        <v>0.73420000000000085</v>
      </c>
      <c r="M2431">
        <v>0.73420000000000085</v>
      </c>
      <c r="N2431">
        <v>0.73420000000000085</v>
      </c>
      <c r="O2431">
        <v>0.73420000000000085</v>
      </c>
      <c r="P2431">
        <v>0.73420000000000085</v>
      </c>
      <c r="Q2431">
        <v>0.73420000000000085</v>
      </c>
      <c r="R2431">
        <v>0.73420000000000085</v>
      </c>
      <c r="S2431">
        <v>0.73420000000000085</v>
      </c>
      <c r="T2431">
        <v>0.73420000000000085</v>
      </c>
      <c r="U2431">
        <v>0.73420000000000085</v>
      </c>
      <c r="V2431">
        <v>0.73420000000000085</v>
      </c>
      <c r="W2431">
        <v>0.73420000000000085</v>
      </c>
      <c r="X2431">
        <v>0.73420000000000085</v>
      </c>
      <c r="Y2431">
        <v>0.73420000000000085</v>
      </c>
      <c r="Z2431">
        <v>0.73420000000000085</v>
      </c>
      <c r="AA2431">
        <v>0.73420000000000085</v>
      </c>
      <c r="AB2431" s="7">
        <f t="shared" si="111"/>
        <v>17.620800000000028</v>
      </c>
      <c r="AC2431">
        <f>INDEX(SHELF_days!$C$2:$C$289,MATCH(A2431&amp;"|"&amp;C2431,SHELF_days!$D$2:$D$289,0))</f>
        <v>16</v>
      </c>
      <c r="AD2431" s="8">
        <f t="shared" si="112"/>
        <v>281.93280000000044</v>
      </c>
      <c r="AE2431" s="7">
        <f t="shared" si="113"/>
        <v>0.73420000000000085</v>
      </c>
    </row>
    <row r="2432" spans="1:31" x14ac:dyDescent="0.45">
      <c r="A2432" t="s">
        <v>47</v>
      </c>
      <c r="B2432" t="s">
        <v>183</v>
      </c>
      <c r="C2432" t="s">
        <v>134</v>
      </c>
      <c r="D2432">
        <v>4.1971387242228778E-2</v>
      </c>
      <c r="E2432">
        <v>4.1971387242228778E-2</v>
      </c>
      <c r="F2432">
        <v>4.1971387242228778E-2</v>
      </c>
      <c r="G2432">
        <v>4.1971387242228778E-2</v>
      </c>
      <c r="H2432">
        <v>4.1971387242228778E-2</v>
      </c>
      <c r="I2432">
        <v>4.1971387242228778E-2</v>
      </c>
      <c r="J2432">
        <v>4.1971387242228778E-2</v>
      </c>
      <c r="K2432">
        <v>4.3127378840002027E-2</v>
      </c>
      <c r="L2432">
        <v>4.3196867891727581E-2</v>
      </c>
      <c r="M2432">
        <v>4.3196867891727581E-2</v>
      </c>
      <c r="N2432">
        <v>4.9324271139221561E-2</v>
      </c>
      <c r="O2432">
        <v>5.1510820707500772E-2</v>
      </c>
      <c r="P2432">
        <v>5.5381596444721133E-2</v>
      </c>
      <c r="Q2432">
        <v>5.8740037648032817E-2</v>
      </c>
      <c r="R2432">
        <v>5.9840084670264318E-2</v>
      </c>
      <c r="S2432">
        <v>6.4941052179134359E-2</v>
      </c>
      <c r="T2432">
        <v>7.3903962071191862E-2</v>
      </c>
      <c r="U2432">
        <v>9.7323539173506918E-2</v>
      </c>
      <c r="V2432">
        <v>0.102356784301458</v>
      </c>
      <c r="W2432">
        <v>8.9072008726232943E-2</v>
      </c>
      <c r="X2432">
        <v>6.2374079497171248E-2</v>
      </c>
      <c r="Y2432">
        <v>5.162153207804656E-2</v>
      </c>
      <c r="Z2432">
        <v>4.4533059911772158E-2</v>
      </c>
      <c r="AA2432">
        <v>4.3307579262273362E-2</v>
      </c>
      <c r="AB2432" s="7">
        <f t="shared" si="111"/>
        <v>1.3275512331295867</v>
      </c>
      <c r="AC2432">
        <f>INDEX(SHELF_days!$C$2:$C$289,MATCH(A2432&amp;"|"&amp;C2432,SHELF_days!$D$2:$D$289,0))</f>
        <v>111</v>
      </c>
      <c r="AD2432" s="8">
        <f t="shared" si="112"/>
        <v>147.35818687738413</v>
      </c>
      <c r="AE2432" s="7">
        <f t="shared" si="113"/>
        <v>0.102356784301458</v>
      </c>
    </row>
    <row r="2433" spans="1:31" x14ac:dyDescent="0.45">
      <c r="A2433" t="s">
        <v>47</v>
      </c>
      <c r="B2433" t="s">
        <v>183</v>
      </c>
      <c r="C2433" t="s">
        <v>135</v>
      </c>
      <c r="D2433">
        <v>1.4576800825105081E-2</v>
      </c>
      <c r="E2433">
        <v>1.4576800825105081E-2</v>
      </c>
      <c r="F2433">
        <v>1.4576800825105081E-2</v>
      </c>
      <c r="G2433">
        <v>1.4576800825105081E-2</v>
      </c>
      <c r="H2433">
        <v>1.4576800825105081E-2</v>
      </c>
      <c r="I2433">
        <v>1.4576800825105081E-2</v>
      </c>
      <c r="J2433">
        <v>1.4576800825105081E-2</v>
      </c>
      <c r="K2433">
        <v>1.4576800825105081E-2</v>
      </c>
      <c r="L2433">
        <v>1.6409873215859811E-2</v>
      </c>
      <c r="M2433">
        <v>1.6520062997881741E-2</v>
      </c>
      <c r="N2433">
        <v>1.835313538863647E-2</v>
      </c>
      <c r="O2433">
        <v>2.0296397561413129E-2</v>
      </c>
      <c r="P2433">
        <v>2.0406587343435069E-2</v>
      </c>
      <c r="Q2433">
        <v>2.0406587343435069E-2</v>
      </c>
      <c r="R2433">
        <v>2.0562533899347469E-2</v>
      </c>
      <c r="S2433">
        <v>2.5265209681232741E-2</v>
      </c>
      <c r="T2433">
        <v>2.6193418523010732E-2</v>
      </c>
      <c r="U2433">
        <v>4.3807908847415429E-2</v>
      </c>
      <c r="V2433">
        <v>4.3719196734770649E-2</v>
      </c>
      <c r="W2433">
        <v>4.0029706660459942E-2</v>
      </c>
      <c r="X2433">
        <v>1.7491227178414049E-2</v>
      </c>
      <c r="Y2433">
        <v>7.7739825028186943E-3</v>
      </c>
      <c r="Z2433">
        <v>5.8307203300420338E-3</v>
      </c>
      <c r="AA2433">
        <v>5.8307203300420338E-3</v>
      </c>
      <c r="AB2433" s="7">
        <f t="shared" si="111"/>
        <v>0.46551167513905578</v>
      </c>
      <c r="AC2433">
        <f>INDEX(SHELF_days!$C$2:$C$289,MATCH(A2433&amp;"|"&amp;C2433,SHELF_days!$D$2:$D$289,0))</f>
        <v>70</v>
      </c>
      <c r="AD2433" s="8">
        <f t="shared" si="112"/>
        <v>32.585817259733908</v>
      </c>
      <c r="AE2433" s="7">
        <f t="shared" si="113"/>
        <v>4.3807908847415429E-2</v>
      </c>
    </row>
    <row r="2434" spans="1:31" x14ac:dyDescent="0.45">
      <c r="A2434" t="s">
        <v>47</v>
      </c>
      <c r="B2434" t="s">
        <v>183</v>
      </c>
      <c r="C2434" t="s">
        <v>136</v>
      </c>
      <c r="D2434">
        <v>2.8299987885194778E-3</v>
      </c>
      <c r="E2434">
        <v>2.8299987885194778E-3</v>
      </c>
      <c r="F2434">
        <v>2.8299987885194778E-3</v>
      </c>
      <c r="G2434">
        <v>2.8299987885194778E-3</v>
      </c>
      <c r="H2434">
        <v>2.8299987885194778E-3</v>
      </c>
      <c r="I2434">
        <v>2.8299987885194778E-3</v>
      </c>
      <c r="J2434">
        <v>2.8299987885194778E-3</v>
      </c>
      <c r="K2434">
        <v>2.8299987885194778E-3</v>
      </c>
      <c r="L2434">
        <v>2.8299987885194778E-3</v>
      </c>
      <c r="M2434">
        <v>2.8299987885194778E-3</v>
      </c>
      <c r="N2434">
        <v>2.8299987885194778E-3</v>
      </c>
      <c r="O2434">
        <v>2.8299987885194778E-3</v>
      </c>
      <c r="P2434">
        <v>2.8299987885194778E-3</v>
      </c>
      <c r="Q2434">
        <v>2.8299987885194778E-3</v>
      </c>
      <c r="R2434">
        <v>2.8299987885194778E-3</v>
      </c>
      <c r="S2434">
        <v>2.8299987885194778E-3</v>
      </c>
      <c r="T2434">
        <v>1.1355562394286889E-2</v>
      </c>
      <c r="U2434">
        <v>2.4008848417820139E-2</v>
      </c>
      <c r="V2434">
        <v>2.4008848417820139E-2</v>
      </c>
      <c r="W2434">
        <v>1.7357774498741919E-2</v>
      </c>
      <c r="X2434">
        <v>2.8299987885194778E-3</v>
      </c>
      <c r="Y2434">
        <v>2.8299987885194778E-3</v>
      </c>
      <c r="Z2434">
        <v>2.8299987885194778E-3</v>
      </c>
      <c r="AA2434">
        <v>2.8299987885194778E-3</v>
      </c>
      <c r="AB2434" s="7">
        <f t="shared" ref="AB2434:AB2497" si="114">SUM(D2434:AA2434)</f>
        <v>0.13333100949905863</v>
      </c>
      <c r="AC2434">
        <f>INDEX(SHELF_days!$C$2:$C$289,MATCH(A2434&amp;"|"&amp;C2434,SHELF_days!$D$2:$D$289,0))</f>
        <v>68</v>
      </c>
      <c r="AD2434" s="8">
        <f t="shared" ref="AD2434:AD2497" si="115">AB2434*AC2434</f>
        <v>9.0665086459359863</v>
      </c>
      <c r="AE2434" s="7">
        <f t="shared" ref="AE2434:AE2497" si="116">MAX(D2434:AA2434)</f>
        <v>2.4008848417820139E-2</v>
      </c>
    </row>
    <row r="2435" spans="1:31" x14ac:dyDescent="0.45">
      <c r="A2435" t="s">
        <v>47</v>
      </c>
      <c r="B2435" t="s">
        <v>183</v>
      </c>
      <c r="C2435" t="s">
        <v>137</v>
      </c>
      <c r="D2435">
        <v>0.14419846177003551</v>
      </c>
      <c r="E2435">
        <v>0.14419846177003551</v>
      </c>
      <c r="F2435">
        <v>0.14419846177003551</v>
      </c>
      <c r="G2435">
        <v>0.14419846177003551</v>
      </c>
      <c r="H2435">
        <v>0.14419846177003551</v>
      </c>
      <c r="I2435">
        <v>0.14419846177003551</v>
      </c>
      <c r="J2435">
        <v>0.14419846177003551</v>
      </c>
      <c r="K2435">
        <v>0.14419846177003551</v>
      </c>
      <c r="L2435">
        <v>0.1457442384983805</v>
      </c>
      <c r="M2435">
        <v>0.15923505874835811</v>
      </c>
      <c r="N2435">
        <v>0.1824046251638024</v>
      </c>
      <c r="O2435">
        <v>0.19290862742979351</v>
      </c>
      <c r="P2435">
        <v>0.19763360857780071</v>
      </c>
      <c r="Q2435">
        <v>0.2069335243100833</v>
      </c>
      <c r="R2435">
        <v>0.21906575463399491</v>
      </c>
      <c r="S2435">
        <v>0.23153670393345929</v>
      </c>
      <c r="T2435">
        <v>0.2539248397298649</v>
      </c>
      <c r="U2435">
        <v>0.24964034181103051</v>
      </c>
      <c r="V2435">
        <v>0.26146133693591461</v>
      </c>
      <c r="W2435">
        <v>0.24229548823588601</v>
      </c>
      <c r="X2435">
        <v>0.2086976856410874</v>
      </c>
      <c r="Y2435">
        <v>0.1783221701426661</v>
      </c>
      <c r="Z2435">
        <v>0.15425678117345731</v>
      </c>
      <c r="AA2435">
        <v>0.15125287867973911</v>
      </c>
      <c r="AB2435" s="7">
        <f t="shared" si="114"/>
        <v>4.3889013578056026</v>
      </c>
      <c r="AC2435">
        <f>INDEX(SHELF_days!$C$2:$C$289,MATCH(A2435&amp;"|"&amp;C2435,SHELF_days!$D$2:$D$289,0))</f>
        <v>88</v>
      </c>
      <c r="AD2435" s="8">
        <f t="shared" si="115"/>
        <v>386.22331948689305</v>
      </c>
      <c r="AE2435" s="7">
        <f t="shared" si="116"/>
        <v>0.26146133693591461</v>
      </c>
    </row>
    <row r="2436" spans="1:31" x14ac:dyDescent="0.45">
      <c r="A2436" t="s">
        <v>47</v>
      </c>
      <c r="B2436" t="s">
        <v>183</v>
      </c>
      <c r="C2436" t="s">
        <v>138</v>
      </c>
      <c r="D2436">
        <v>0.15111719300824561</v>
      </c>
      <c r="E2436">
        <v>0.15111719300824561</v>
      </c>
      <c r="F2436">
        <v>0.15111719300824561</v>
      </c>
      <c r="G2436">
        <v>0.15111719300824561</v>
      </c>
      <c r="H2436">
        <v>0.15111719300824561</v>
      </c>
      <c r="I2436">
        <v>0.15111719300824561</v>
      </c>
      <c r="J2436">
        <v>0.15111719300824561</v>
      </c>
      <c r="K2436">
        <v>0.15111719300824561</v>
      </c>
      <c r="L2436">
        <v>0.15111719300824561</v>
      </c>
      <c r="M2436">
        <v>0.16181011528764819</v>
      </c>
      <c r="N2436">
        <v>0.1851242810318372</v>
      </c>
      <c r="O2436">
        <v>0.20651012559064219</v>
      </c>
      <c r="P2436">
        <v>0.20779567304756491</v>
      </c>
      <c r="Q2436">
        <v>0.22982429133483129</v>
      </c>
      <c r="R2436">
        <v>0.22010097688310759</v>
      </c>
      <c r="S2436">
        <v>0.22170791120426081</v>
      </c>
      <c r="T2436">
        <v>0.26705069523571617</v>
      </c>
      <c r="U2436">
        <v>0.25455473817562979</v>
      </c>
      <c r="V2436">
        <v>0.26577604224876761</v>
      </c>
      <c r="W2436">
        <v>0.22889826138704811</v>
      </c>
      <c r="X2436">
        <v>0.20560588458280701</v>
      </c>
      <c r="Y2436">
        <v>0.1607152210552692</v>
      </c>
      <c r="Z2436">
        <v>0.14937952504740529</v>
      </c>
      <c r="AA2436">
        <v>0.14937952504740529</v>
      </c>
      <c r="AB2436" s="7">
        <f t="shared" si="114"/>
        <v>4.4742880042341504</v>
      </c>
      <c r="AC2436">
        <f>INDEX(SHELF_days!$C$2:$C$289,MATCH(A2436&amp;"|"&amp;C2436,SHELF_days!$D$2:$D$289,0))</f>
        <v>12</v>
      </c>
      <c r="AD2436" s="8">
        <f t="shared" si="115"/>
        <v>53.691456050809805</v>
      </c>
      <c r="AE2436" s="7">
        <f t="shared" si="116"/>
        <v>0.26705069523571617</v>
      </c>
    </row>
    <row r="2437" spans="1:31" x14ac:dyDescent="0.45">
      <c r="A2437" t="s">
        <v>47</v>
      </c>
      <c r="B2437" t="s">
        <v>183</v>
      </c>
      <c r="C2437" t="s">
        <v>139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 s="7">
        <f t="shared" si="114"/>
        <v>0</v>
      </c>
      <c r="AC2437">
        <f>INDEX(SHELF_days!$C$2:$C$289,MATCH(A2437&amp;"|"&amp;C2437,SHELF_days!$D$2:$D$289,0))</f>
        <v>16</v>
      </c>
      <c r="AD2437" s="8">
        <f t="shared" si="115"/>
        <v>0</v>
      </c>
      <c r="AE2437" s="7">
        <f t="shared" si="116"/>
        <v>0</v>
      </c>
    </row>
    <row r="2438" spans="1:31" x14ac:dyDescent="0.45">
      <c r="A2438" t="s">
        <v>47</v>
      </c>
      <c r="B2438" t="s">
        <v>184</v>
      </c>
      <c r="C2438" t="s">
        <v>134</v>
      </c>
      <c r="D2438">
        <v>0.83136505421516127</v>
      </c>
      <c r="E2438">
        <v>0.83136505421516127</v>
      </c>
      <c r="F2438">
        <v>0.83136505421516127</v>
      </c>
      <c r="G2438">
        <v>0.83136505421516127</v>
      </c>
      <c r="H2438">
        <v>0.83136505421516127</v>
      </c>
      <c r="I2438">
        <v>0.83136505421516127</v>
      </c>
      <c r="J2438">
        <v>0.83136505421516127</v>
      </c>
      <c r="K2438">
        <v>0.83136505421516127</v>
      </c>
      <c r="L2438">
        <v>0.83136505421516127</v>
      </c>
      <c r="M2438">
        <v>0.83136505421516127</v>
      </c>
      <c r="N2438">
        <v>0.83136505421516127</v>
      </c>
      <c r="O2438">
        <v>0.83136505421516127</v>
      </c>
      <c r="P2438">
        <v>0.83136505421516127</v>
      </c>
      <c r="Q2438">
        <v>0.83136505421516127</v>
      </c>
      <c r="R2438">
        <v>0.83136505421516127</v>
      </c>
      <c r="S2438">
        <v>0.83136505421516127</v>
      </c>
      <c r="T2438">
        <v>0.83136505421516127</v>
      </c>
      <c r="U2438">
        <v>0.83136505421516127</v>
      </c>
      <c r="V2438">
        <v>0.83136505421516127</v>
      </c>
      <c r="W2438">
        <v>0.83136505421516127</v>
      </c>
      <c r="X2438">
        <v>0.83136505421516127</v>
      </c>
      <c r="Y2438">
        <v>0.83136505421516127</v>
      </c>
      <c r="Z2438">
        <v>0.83136505421516127</v>
      </c>
      <c r="AA2438">
        <v>0.83136505421516127</v>
      </c>
      <c r="AB2438" s="7">
        <f t="shared" si="114"/>
        <v>19.952761301163882</v>
      </c>
      <c r="AC2438">
        <f>INDEX(SHELF_days!$C$2:$C$289,MATCH(A2438&amp;"|"&amp;C2438,SHELF_days!$D$2:$D$289,0))</f>
        <v>111</v>
      </c>
      <c r="AD2438" s="8">
        <f t="shared" si="115"/>
        <v>2214.756504429191</v>
      </c>
      <c r="AE2438" s="7">
        <f t="shared" si="116"/>
        <v>0.83136505421516127</v>
      </c>
    </row>
    <row r="2439" spans="1:31" x14ac:dyDescent="0.45">
      <c r="A2439" t="s">
        <v>47</v>
      </c>
      <c r="B2439" t="s">
        <v>184</v>
      </c>
      <c r="C2439" t="s">
        <v>135</v>
      </c>
      <c r="D2439">
        <v>0.83136505421516127</v>
      </c>
      <c r="E2439">
        <v>0.83136505421516127</v>
      </c>
      <c r="F2439">
        <v>0.83136505421516127</v>
      </c>
      <c r="G2439">
        <v>0.83136505421516127</v>
      </c>
      <c r="H2439">
        <v>0.83136505421516127</v>
      </c>
      <c r="I2439">
        <v>0.83136505421516127</v>
      </c>
      <c r="J2439">
        <v>0.83136505421516127</v>
      </c>
      <c r="K2439">
        <v>0.83136505421516127</v>
      </c>
      <c r="L2439">
        <v>0.83136505421516127</v>
      </c>
      <c r="M2439">
        <v>0.83136505421516127</v>
      </c>
      <c r="N2439">
        <v>0.83136505421516127</v>
      </c>
      <c r="O2439">
        <v>0.83136505421516127</v>
      </c>
      <c r="P2439">
        <v>0.83136505421516127</v>
      </c>
      <c r="Q2439">
        <v>0.83136505421516127</v>
      </c>
      <c r="R2439">
        <v>0.83136505421516127</v>
      </c>
      <c r="S2439">
        <v>0.83136505421516127</v>
      </c>
      <c r="T2439">
        <v>0.83136505421516127</v>
      </c>
      <c r="U2439">
        <v>0.83136505421516127</v>
      </c>
      <c r="V2439">
        <v>0.83136505421516127</v>
      </c>
      <c r="W2439">
        <v>0.83136505421516127</v>
      </c>
      <c r="X2439">
        <v>0.83136505421516127</v>
      </c>
      <c r="Y2439">
        <v>0.83136505421516127</v>
      </c>
      <c r="Z2439">
        <v>0.83136505421516127</v>
      </c>
      <c r="AA2439">
        <v>0.83136505421516127</v>
      </c>
      <c r="AB2439" s="7">
        <f t="shared" si="114"/>
        <v>19.952761301163882</v>
      </c>
      <c r="AC2439">
        <f>INDEX(SHELF_days!$C$2:$C$289,MATCH(A2439&amp;"|"&amp;C2439,SHELF_days!$D$2:$D$289,0))</f>
        <v>70</v>
      </c>
      <c r="AD2439" s="8">
        <f t="shared" si="115"/>
        <v>1396.6932910814717</v>
      </c>
      <c r="AE2439" s="7">
        <f t="shared" si="116"/>
        <v>0.83136505421516127</v>
      </c>
    </row>
    <row r="2440" spans="1:31" x14ac:dyDescent="0.45">
      <c r="A2440" t="s">
        <v>47</v>
      </c>
      <c r="B2440" t="s">
        <v>184</v>
      </c>
      <c r="C2440" t="s">
        <v>136</v>
      </c>
      <c r="D2440">
        <v>0.83136505421516127</v>
      </c>
      <c r="E2440">
        <v>0.83136505421516127</v>
      </c>
      <c r="F2440">
        <v>0.83136505421516127</v>
      </c>
      <c r="G2440">
        <v>0.83136505421516127</v>
      </c>
      <c r="H2440">
        <v>0.83136505421516127</v>
      </c>
      <c r="I2440">
        <v>0.83136505421516127</v>
      </c>
      <c r="J2440">
        <v>0.83136505421516127</v>
      </c>
      <c r="K2440">
        <v>0.83136505421516127</v>
      </c>
      <c r="L2440">
        <v>0.83136505421516127</v>
      </c>
      <c r="M2440">
        <v>0.83136505421516127</v>
      </c>
      <c r="N2440">
        <v>0.83136505421516127</v>
      </c>
      <c r="O2440">
        <v>0.83136505421516127</v>
      </c>
      <c r="P2440">
        <v>0.83136505421516127</v>
      </c>
      <c r="Q2440">
        <v>0.83136505421516127</v>
      </c>
      <c r="R2440">
        <v>0.83136505421516127</v>
      </c>
      <c r="S2440">
        <v>0.83136505421516127</v>
      </c>
      <c r="T2440">
        <v>0.83136505421516127</v>
      </c>
      <c r="U2440">
        <v>0.83136505421516127</v>
      </c>
      <c r="V2440">
        <v>0.83136505421516127</v>
      </c>
      <c r="W2440">
        <v>0.83136505421516127</v>
      </c>
      <c r="X2440">
        <v>0.83136505421516127</v>
      </c>
      <c r="Y2440">
        <v>0.83136505421516127</v>
      </c>
      <c r="Z2440">
        <v>0.83136505421516127</v>
      </c>
      <c r="AA2440">
        <v>0.83136505421516127</v>
      </c>
      <c r="AB2440" s="7">
        <f t="shared" si="114"/>
        <v>19.952761301163882</v>
      </c>
      <c r="AC2440">
        <f>INDEX(SHELF_days!$C$2:$C$289,MATCH(A2440&amp;"|"&amp;C2440,SHELF_days!$D$2:$D$289,0))</f>
        <v>68</v>
      </c>
      <c r="AD2440" s="8">
        <f t="shared" si="115"/>
        <v>1356.787768479144</v>
      </c>
      <c r="AE2440" s="7">
        <f t="shared" si="116"/>
        <v>0.83136505421516127</v>
      </c>
    </row>
    <row r="2441" spans="1:31" x14ac:dyDescent="0.45">
      <c r="A2441" t="s">
        <v>47</v>
      </c>
      <c r="B2441" t="s">
        <v>184</v>
      </c>
      <c r="C2441" t="s">
        <v>137</v>
      </c>
      <c r="D2441">
        <v>0.83136505421516116</v>
      </c>
      <c r="E2441">
        <v>0.83136505421516116</v>
      </c>
      <c r="F2441">
        <v>0.83136505421516116</v>
      </c>
      <c r="G2441">
        <v>0.83136505421516116</v>
      </c>
      <c r="H2441">
        <v>0.83136505421516116</v>
      </c>
      <c r="I2441">
        <v>0.82569607318959959</v>
      </c>
      <c r="J2441">
        <v>0.83055818382240565</v>
      </c>
      <c r="K2441">
        <v>0.83136505421516116</v>
      </c>
      <c r="L2441">
        <v>0.83136505421516116</v>
      </c>
      <c r="M2441">
        <v>0.83136505421516116</v>
      </c>
      <c r="N2441">
        <v>0.83136505421516116</v>
      </c>
      <c r="O2441">
        <v>0.83136505421516116</v>
      </c>
      <c r="P2441">
        <v>0.83136505421516116</v>
      </c>
      <c r="Q2441">
        <v>0.83136505421516116</v>
      </c>
      <c r="R2441">
        <v>0.83136505421516116</v>
      </c>
      <c r="S2441">
        <v>0.83136505421516116</v>
      </c>
      <c r="T2441">
        <v>0.83136505421516116</v>
      </c>
      <c r="U2441">
        <v>0.83136505421516116</v>
      </c>
      <c r="V2441">
        <v>0.83136505421516116</v>
      </c>
      <c r="W2441">
        <v>0.83136505421516116</v>
      </c>
      <c r="X2441">
        <v>0.83136505421516116</v>
      </c>
      <c r="Y2441">
        <v>0.83136505421516116</v>
      </c>
      <c r="Z2441">
        <v>0.83136505421516116</v>
      </c>
      <c r="AA2441">
        <v>0.83136505421516116</v>
      </c>
      <c r="AB2441" s="7">
        <f t="shared" si="114"/>
        <v>19.946285449745563</v>
      </c>
      <c r="AC2441">
        <f>INDEX(SHELF_days!$C$2:$C$289,MATCH(A2441&amp;"|"&amp;C2441,SHELF_days!$D$2:$D$289,0))</f>
        <v>88</v>
      </c>
      <c r="AD2441" s="8">
        <f t="shared" si="115"/>
        <v>1755.2731195776096</v>
      </c>
      <c r="AE2441" s="7">
        <f t="shared" si="116"/>
        <v>0.83136505421516116</v>
      </c>
    </row>
    <row r="2442" spans="1:31" x14ac:dyDescent="0.45">
      <c r="A2442" t="s">
        <v>47</v>
      </c>
      <c r="B2442" t="s">
        <v>184</v>
      </c>
      <c r="C2442" t="s">
        <v>138</v>
      </c>
      <c r="D2442">
        <v>0.83136505421516138</v>
      </c>
      <c r="E2442">
        <v>0.83136505421516138</v>
      </c>
      <c r="F2442">
        <v>0.83136505421516138</v>
      </c>
      <c r="G2442">
        <v>0.83136505421516138</v>
      </c>
      <c r="H2442">
        <v>0.83136505421516138</v>
      </c>
      <c r="I2442">
        <v>0.83136505421516138</v>
      </c>
      <c r="J2442">
        <v>0.83136505421516138</v>
      </c>
      <c r="K2442">
        <v>0.83136505421516138</v>
      </c>
      <c r="L2442">
        <v>0.83136505421516138</v>
      </c>
      <c r="M2442">
        <v>0.83136505421516138</v>
      </c>
      <c r="N2442">
        <v>0.83136505421516138</v>
      </c>
      <c r="O2442">
        <v>0.83136505421516138</v>
      </c>
      <c r="P2442">
        <v>0.83136505421516138</v>
      </c>
      <c r="Q2442">
        <v>0.83136505421516138</v>
      </c>
      <c r="R2442">
        <v>0.83136505421516138</v>
      </c>
      <c r="S2442">
        <v>0.83136505421516138</v>
      </c>
      <c r="T2442">
        <v>0.83136505421516138</v>
      </c>
      <c r="U2442">
        <v>0.83136505421516138</v>
      </c>
      <c r="V2442">
        <v>0.83136505421516138</v>
      </c>
      <c r="W2442">
        <v>0.83136505421516138</v>
      </c>
      <c r="X2442">
        <v>0.83136505421516138</v>
      </c>
      <c r="Y2442">
        <v>0.83136505421516138</v>
      </c>
      <c r="Z2442">
        <v>0.83136505421516138</v>
      </c>
      <c r="AA2442">
        <v>0.83136505421516138</v>
      </c>
      <c r="AB2442" s="7">
        <f t="shared" si="114"/>
        <v>19.952761301163882</v>
      </c>
      <c r="AC2442">
        <f>INDEX(SHELF_days!$C$2:$C$289,MATCH(A2442&amp;"|"&amp;C2442,SHELF_days!$D$2:$D$289,0))</f>
        <v>12</v>
      </c>
      <c r="AD2442" s="8">
        <f t="shared" si="115"/>
        <v>239.43313561396658</v>
      </c>
      <c r="AE2442" s="7">
        <f t="shared" si="116"/>
        <v>0.83136505421516138</v>
      </c>
    </row>
    <row r="2443" spans="1:31" x14ac:dyDescent="0.45">
      <c r="A2443" t="s">
        <v>47</v>
      </c>
      <c r="B2443" t="s">
        <v>184</v>
      </c>
      <c r="C2443" t="s">
        <v>139</v>
      </c>
      <c r="D2443">
        <v>0.83136505421516127</v>
      </c>
      <c r="E2443">
        <v>0.83136505421516127</v>
      </c>
      <c r="F2443">
        <v>0.83136505421516127</v>
      </c>
      <c r="G2443">
        <v>0.83136505421516127</v>
      </c>
      <c r="H2443">
        <v>0.83136505421516127</v>
      </c>
      <c r="I2443">
        <v>0.83136505421516127</v>
      </c>
      <c r="J2443">
        <v>0.83136505421516127</v>
      </c>
      <c r="K2443">
        <v>0.83136505421516127</v>
      </c>
      <c r="L2443">
        <v>0.83136505421516127</v>
      </c>
      <c r="M2443">
        <v>0.83136505421516127</v>
      </c>
      <c r="N2443">
        <v>0.83136505421516127</v>
      </c>
      <c r="O2443">
        <v>0.83136505421516127</v>
      </c>
      <c r="P2443">
        <v>0.83136505421516127</v>
      </c>
      <c r="Q2443">
        <v>0.83136505421516127</v>
      </c>
      <c r="R2443">
        <v>0.83136505421516127</v>
      </c>
      <c r="S2443">
        <v>0.83136505421516127</v>
      </c>
      <c r="T2443">
        <v>0.83136505421516127</v>
      </c>
      <c r="U2443">
        <v>0.83136505421516127</v>
      </c>
      <c r="V2443">
        <v>0.83136505421516127</v>
      </c>
      <c r="W2443">
        <v>0.83136505421516127</v>
      </c>
      <c r="X2443">
        <v>0.83136505421516127</v>
      </c>
      <c r="Y2443">
        <v>0.83136505421516127</v>
      </c>
      <c r="Z2443">
        <v>0.83136505421516127</v>
      </c>
      <c r="AA2443">
        <v>0.83136505421516127</v>
      </c>
      <c r="AB2443" s="7">
        <f t="shared" si="114"/>
        <v>19.952761301163882</v>
      </c>
      <c r="AC2443">
        <f>INDEX(SHELF_days!$C$2:$C$289,MATCH(A2443&amp;"|"&amp;C2443,SHELF_days!$D$2:$D$289,0))</f>
        <v>16</v>
      </c>
      <c r="AD2443" s="8">
        <f t="shared" si="115"/>
        <v>319.24418081862211</v>
      </c>
      <c r="AE2443" s="7">
        <f t="shared" si="116"/>
        <v>0.83136505421516127</v>
      </c>
    </row>
    <row r="2444" spans="1:31" x14ac:dyDescent="0.45">
      <c r="A2444" t="s">
        <v>47</v>
      </c>
      <c r="B2444" t="s">
        <v>185</v>
      </c>
      <c r="C2444" t="s">
        <v>134</v>
      </c>
      <c r="D2444">
        <v>0.36874295673287438</v>
      </c>
      <c r="E2444">
        <v>0.36282801636180739</v>
      </c>
      <c r="F2444">
        <v>0.3579426179473546</v>
      </c>
      <c r="G2444">
        <v>0.35297523645691931</v>
      </c>
      <c r="H2444">
        <v>0.3513695323459024</v>
      </c>
      <c r="I2444">
        <v>0.3479092843394655</v>
      </c>
      <c r="J2444">
        <v>0.33987152195938369</v>
      </c>
      <c r="K2444">
        <v>0.33089028460412129</v>
      </c>
      <c r="L2444">
        <v>0.32140567938317438</v>
      </c>
      <c r="M2444">
        <v>0.31329715140766667</v>
      </c>
      <c r="N2444">
        <v>0.30716840267492762</v>
      </c>
      <c r="O2444">
        <v>0.30483695674265382</v>
      </c>
      <c r="P2444">
        <v>0.3093320637384509</v>
      </c>
      <c r="Q2444">
        <v>0.31686074343710358</v>
      </c>
      <c r="R2444">
        <v>0.32615018305957272</v>
      </c>
      <c r="S2444">
        <v>0.33515825750779787</v>
      </c>
      <c r="T2444">
        <v>0.34553021052284277</v>
      </c>
      <c r="U2444">
        <v>0.35226955615821798</v>
      </c>
      <c r="V2444">
        <v>0.35632157267203052</v>
      </c>
      <c r="W2444">
        <v>0.35911184803359458</v>
      </c>
      <c r="X2444">
        <v>0.3592476909275687</v>
      </c>
      <c r="Y2444">
        <v>0.35649629222438739</v>
      </c>
      <c r="Z2444">
        <v>0.35202476050096571</v>
      </c>
      <c r="AA2444">
        <v>0.34777138623333259</v>
      </c>
      <c r="AB2444" s="7">
        <f t="shared" si="114"/>
        <v>8.175512205972117</v>
      </c>
      <c r="AC2444">
        <f>INDEX(SHELF_days!$C$2:$C$289,MATCH(A2444&amp;"|"&amp;C2444,SHELF_days!$D$2:$D$289,0))</f>
        <v>111</v>
      </c>
      <c r="AD2444" s="8">
        <f t="shared" si="115"/>
        <v>907.48185486290504</v>
      </c>
      <c r="AE2444" s="7">
        <f t="shared" si="116"/>
        <v>0.36874295673287438</v>
      </c>
    </row>
    <row r="2445" spans="1:31" x14ac:dyDescent="0.45">
      <c r="A2445" t="s">
        <v>47</v>
      </c>
      <c r="B2445" t="s">
        <v>185</v>
      </c>
      <c r="C2445" t="s">
        <v>135</v>
      </c>
      <c r="D2445">
        <v>0.33600049045899483</v>
      </c>
      <c r="E2445">
        <v>0.32950214885121459</v>
      </c>
      <c r="F2445">
        <v>0.32437264161815349</v>
      </c>
      <c r="G2445">
        <v>0.32032015344735709</v>
      </c>
      <c r="H2445">
        <v>0.31962861906976292</v>
      </c>
      <c r="I2445">
        <v>0.31949144758057402</v>
      </c>
      <c r="J2445">
        <v>0.31897417397894517</v>
      </c>
      <c r="K2445">
        <v>0.31314751851365891</v>
      </c>
      <c r="L2445">
        <v>0.30504674730662112</v>
      </c>
      <c r="M2445">
        <v>0.2971874139000672</v>
      </c>
      <c r="N2445">
        <v>0.29235232916288478</v>
      </c>
      <c r="O2445">
        <v>0.29063774862504138</v>
      </c>
      <c r="P2445">
        <v>0.29521770784876289</v>
      </c>
      <c r="Q2445">
        <v>0.30673004164337409</v>
      </c>
      <c r="R2445">
        <v>0.31812551474869788</v>
      </c>
      <c r="S2445">
        <v>0.33190523606977251</v>
      </c>
      <c r="T2445">
        <v>0.34455362901580261</v>
      </c>
      <c r="U2445">
        <v>0.35632930936193008</v>
      </c>
      <c r="V2445">
        <v>0.36463602703380632</v>
      </c>
      <c r="W2445">
        <v>0.37056522470521991</v>
      </c>
      <c r="X2445">
        <v>0.37329368420998232</v>
      </c>
      <c r="Y2445">
        <v>0.37240427722589581</v>
      </c>
      <c r="Z2445">
        <v>0.36927252429162177</v>
      </c>
      <c r="AA2445">
        <v>0.36427669828606879</v>
      </c>
      <c r="AB2445" s="7">
        <f t="shared" si="114"/>
        <v>7.933971306954211</v>
      </c>
      <c r="AC2445">
        <f>INDEX(SHELF_days!$C$2:$C$289,MATCH(A2445&amp;"|"&amp;C2445,SHELF_days!$D$2:$D$289,0))</f>
        <v>70</v>
      </c>
      <c r="AD2445" s="8">
        <f t="shared" si="115"/>
        <v>555.37799148679483</v>
      </c>
      <c r="AE2445" s="7">
        <f t="shared" si="116"/>
        <v>0.37329368420998232</v>
      </c>
    </row>
    <row r="2446" spans="1:31" x14ac:dyDescent="0.45">
      <c r="A2446" t="s">
        <v>47</v>
      </c>
      <c r="B2446" t="s">
        <v>185</v>
      </c>
      <c r="C2446" t="s">
        <v>136</v>
      </c>
      <c r="D2446">
        <v>0.36744271564614162</v>
      </c>
      <c r="E2446">
        <v>0.36614666844015931</v>
      </c>
      <c r="F2446">
        <v>0.36268073779160259</v>
      </c>
      <c r="G2446">
        <v>0.35720188653176399</v>
      </c>
      <c r="H2446">
        <v>0.35010347407817072</v>
      </c>
      <c r="I2446">
        <v>0.34358202772961849</v>
      </c>
      <c r="J2446">
        <v>0.33745541259568768</v>
      </c>
      <c r="K2446">
        <v>0.33119421460392812</v>
      </c>
      <c r="L2446">
        <v>0.32099169550215217</v>
      </c>
      <c r="M2446">
        <v>0.30913535263602909</v>
      </c>
      <c r="N2446">
        <v>0.30127175720192312</v>
      </c>
      <c r="O2446">
        <v>0.29767074588181452</v>
      </c>
      <c r="P2446">
        <v>0.30032775087445279</v>
      </c>
      <c r="Q2446">
        <v>0.30744248296053311</v>
      </c>
      <c r="R2446">
        <v>0.31828237678044141</v>
      </c>
      <c r="S2446">
        <v>0.33075055435629569</v>
      </c>
      <c r="T2446">
        <v>0.346372793105239</v>
      </c>
      <c r="U2446">
        <v>0.35692685527180379</v>
      </c>
      <c r="V2446">
        <v>0.36676781010210452</v>
      </c>
      <c r="W2446">
        <v>0.37626765431172571</v>
      </c>
      <c r="X2446">
        <v>0.37915668378746581</v>
      </c>
      <c r="Y2446">
        <v>0.38020326138596389</v>
      </c>
      <c r="Z2446">
        <v>0.37940636983569909</v>
      </c>
      <c r="AA2446">
        <v>0.3768805279370529</v>
      </c>
      <c r="AB2446" s="7">
        <f t="shared" si="114"/>
        <v>8.2636618093477701</v>
      </c>
      <c r="AC2446">
        <f>INDEX(SHELF_days!$C$2:$C$289,MATCH(A2446&amp;"|"&amp;C2446,SHELF_days!$D$2:$D$289,0))</f>
        <v>68</v>
      </c>
      <c r="AD2446" s="8">
        <f t="shared" si="115"/>
        <v>561.92900303564841</v>
      </c>
      <c r="AE2446" s="7">
        <f t="shared" si="116"/>
        <v>0.38020326138596389</v>
      </c>
    </row>
    <row r="2447" spans="1:31" x14ac:dyDescent="0.45">
      <c r="A2447" t="s">
        <v>47</v>
      </c>
      <c r="B2447" t="s">
        <v>185</v>
      </c>
      <c r="C2447" t="s">
        <v>137</v>
      </c>
      <c r="D2447">
        <v>0.32442253028323209</v>
      </c>
      <c r="E2447">
        <v>0.31573941245089332</v>
      </c>
      <c r="F2447">
        <v>0.30918374386843378</v>
      </c>
      <c r="G2447">
        <v>0.30130499659806492</v>
      </c>
      <c r="H2447">
        <v>0.29519185391694791</v>
      </c>
      <c r="I2447">
        <v>0.28840591598909809</v>
      </c>
      <c r="J2447">
        <v>0.28012627126020179</v>
      </c>
      <c r="K2447">
        <v>0.26989918810103919</v>
      </c>
      <c r="L2447">
        <v>0.26274617059789701</v>
      </c>
      <c r="M2447">
        <v>0.25646076075687868</v>
      </c>
      <c r="N2447">
        <v>0.25510821267714923</v>
      </c>
      <c r="O2447">
        <v>0.25992207629837027</v>
      </c>
      <c r="P2447">
        <v>0.26937268614048671</v>
      </c>
      <c r="Q2447">
        <v>0.28020984592020431</v>
      </c>
      <c r="R2447">
        <v>0.29217256252778939</v>
      </c>
      <c r="S2447">
        <v>0.30289217923956668</v>
      </c>
      <c r="T2447">
        <v>0.31183824700277618</v>
      </c>
      <c r="U2447">
        <v>0.31735900807840373</v>
      </c>
      <c r="V2447">
        <v>0.32308789464313897</v>
      </c>
      <c r="W2447">
        <v>0.33014875757821749</v>
      </c>
      <c r="X2447">
        <v>0.33488173925912001</v>
      </c>
      <c r="Y2447">
        <v>0.33800945860921439</v>
      </c>
      <c r="Z2447">
        <v>0.33804606956193511</v>
      </c>
      <c r="AA2447">
        <v>0.33384211531159941</v>
      </c>
      <c r="AB2447" s="7">
        <f t="shared" si="114"/>
        <v>7.1903716966706588</v>
      </c>
      <c r="AC2447">
        <f>INDEX(SHELF_days!$C$2:$C$289,MATCH(A2447&amp;"|"&amp;C2447,SHELF_days!$D$2:$D$289,0))</f>
        <v>88</v>
      </c>
      <c r="AD2447" s="8">
        <f t="shared" si="115"/>
        <v>632.75270930701799</v>
      </c>
      <c r="AE2447" s="7">
        <f t="shared" si="116"/>
        <v>0.33804606956193511</v>
      </c>
    </row>
    <row r="2448" spans="1:31" x14ac:dyDescent="0.45">
      <c r="A2448" t="s">
        <v>47</v>
      </c>
      <c r="B2448" t="s">
        <v>185</v>
      </c>
      <c r="C2448" t="s">
        <v>138</v>
      </c>
      <c r="D2448">
        <v>0.27380834808337301</v>
      </c>
      <c r="E2448">
        <v>0.26802676114768148</v>
      </c>
      <c r="F2448">
        <v>0.26750292403186787</v>
      </c>
      <c r="G2448">
        <v>0.26061859312327063</v>
      </c>
      <c r="H2448">
        <v>0.26045007235597312</v>
      </c>
      <c r="I2448">
        <v>0.25885403105696048</v>
      </c>
      <c r="J2448">
        <v>0.25888187255199441</v>
      </c>
      <c r="K2448">
        <v>0.25432261310312049</v>
      </c>
      <c r="L2448">
        <v>0.24995959326682041</v>
      </c>
      <c r="M2448">
        <v>0.24860370019369471</v>
      </c>
      <c r="N2448">
        <v>0.24886089673592399</v>
      </c>
      <c r="O2448">
        <v>0.24763329530951839</v>
      </c>
      <c r="P2448">
        <v>0.25886862637814573</v>
      </c>
      <c r="Q2448">
        <v>0.26671244634246988</v>
      </c>
      <c r="R2448">
        <v>0.27564699060342968</v>
      </c>
      <c r="S2448">
        <v>0.28949647861105288</v>
      </c>
      <c r="T2448">
        <v>0.29417151943134512</v>
      </c>
      <c r="U2448">
        <v>0.29865829287332452</v>
      </c>
      <c r="V2448">
        <v>0.30218729435618702</v>
      </c>
      <c r="W2448">
        <v>0.29315720593385541</v>
      </c>
      <c r="X2448">
        <v>0.2846648140499754</v>
      </c>
      <c r="Y2448">
        <v>0.27633677284162578</v>
      </c>
      <c r="Z2448">
        <v>0.27332106059540118</v>
      </c>
      <c r="AA2448">
        <v>0.27378823352308418</v>
      </c>
      <c r="AB2448" s="7">
        <f t="shared" si="114"/>
        <v>6.4845324365000963</v>
      </c>
      <c r="AC2448">
        <f>INDEX(SHELF_days!$C$2:$C$289,MATCH(A2448&amp;"|"&amp;C2448,SHELF_days!$D$2:$D$289,0))</f>
        <v>12</v>
      </c>
      <c r="AD2448" s="8">
        <f t="shared" si="115"/>
        <v>77.814389238001155</v>
      </c>
      <c r="AE2448" s="7">
        <f t="shared" si="116"/>
        <v>0.30218729435618702</v>
      </c>
    </row>
    <row r="2449" spans="1:31" x14ac:dyDescent="0.45">
      <c r="A2449" t="s">
        <v>47</v>
      </c>
      <c r="B2449" t="s">
        <v>185</v>
      </c>
      <c r="C2449" t="s">
        <v>139</v>
      </c>
      <c r="D2449">
        <v>0.39821448113683949</v>
      </c>
      <c r="E2449">
        <v>0.39532010016357638</v>
      </c>
      <c r="F2449">
        <v>0.3955485046751484</v>
      </c>
      <c r="G2449">
        <v>0.39208039879706269</v>
      </c>
      <c r="H2449">
        <v>0.39101518565006171</v>
      </c>
      <c r="I2449">
        <v>0.38716588432455179</v>
      </c>
      <c r="J2449">
        <v>0.38402378150285388</v>
      </c>
      <c r="K2449">
        <v>0.38634232186297152</v>
      </c>
      <c r="L2449">
        <v>0.3823592709765169</v>
      </c>
      <c r="M2449">
        <v>0.37241305018786142</v>
      </c>
      <c r="N2449">
        <v>0.36709075593291041</v>
      </c>
      <c r="O2449">
        <v>0.35895815711370838</v>
      </c>
      <c r="P2449">
        <v>0.3622968368348139</v>
      </c>
      <c r="Q2449">
        <v>0.37172903248828448</v>
      </c>
      <c r="R2449">
        <v>0.37438562624349953</v>
      </c>
      <c r="S2449">
        <v>0.39203146154367707</v>
      </c>
      <c r="T2449">
        <v>0.40845276166139571</v>
      </c>
      <c r="U2449">
        <v>0.42288391614566279</v>
      </c>
      <c r="V2449">
        <v>0.4315159141164252</v>
      </c>
      <c r="W2449">
        <v>0.44044926254224592</v>
      </c>
      <c r="X2449">
        <v>0.44074858927629951</v>
      </c>
      <c r="Y2449">
        <v>0.43802364894351792</v>
      </c>
      <c r="Z2449">
        <v>0.43362104389786887</v>
      </c>
      <c r="AA2449">
        <v>0.4243332683342767</v>
      </c>
      <c r="AB2449" s="7">
        <f t="shared" si="114"/>
        <v>9.5510032543520307</v>
      </c>
      <c r="AC2449">
        <f>INDEX(SHELF_days!$C$2:$C$289,MATCH(A2449&amp;"|"&amp;C2449,SHELF_days!$D$2:$D$289,0))</f>
        <v>16</v>
      </c>
      <c r="AD2449" s="8">
        <f t="shared" si="115"/>
        <v>152.81605206963249</v>
      </c>
      <c r="AE2449" s="7">
        <f t="shared" si="116"/>
        <v>0.44074858927629951</v>
      </c>
    </row>
    <row r="2450" spans="1:31" x14ac:dyDescent="0.45">
      <c r="A2450" t="s">
        <v>47</v>
      </c>
      <c r="B2450" t="s">
        <v>186</v>
      </c>
      <c r="C2450" t="s">
        <v>134</v>
      </c>
      <c r="D2450">
        <v>0.39016511427560702</v>
      </c>
      <c r="E2450">
        <v>0.3916678158490764</v>
      </c>
      <c r="F2450">
        <v>0.39542970055840432</v>
      </c>
      <c r="G2450">
        <v>0.39555981702898352</v>
      </c>
      <c r="H2450">
        <v>0.3952936323880667</v>
      </c>
      <c r="I2450">
        <v>0.39491354452763711</v>
      </c>
      <c r="J2450">
        <v>0.39397379165889701</v>
      </c>
      <c r="K2450">
        <v>0.3920294329171527</v>
      </c>
      <c r="L2450">
        <v>0.38808304551531653</v>
      </c>
      <c r="M2450">
        <v>0.38270065662350938</v>
      </c>
      <c r="N2450">
        <v>0.3722080151805704</v>
      </c>
      <c r="O2450">
        <v>0.36707970229913689</v>
      </c>
      <c r="P2450">
        <v>0.37102342169763308</v>
      </c>
      <c r="Q2450">
        <v>0.37881214437104749</v>
      </c>
      <c r="R2450">
        <v>0.38578671556372518</v>
      </c>
      <c r="S2450">
        <v>0.39157854035270162</v>
      </c>
      <c r="T2450">
        <v>0.393296529272602</v>
      </c>
      <c r="U2450">
        <v>0.39024187067938709</v>
      </c>
      <c r="V2450">
        <v>0.39449918308584081</v>
      </c>
      <c r="W2450">
        <v>0.39717991074941061</v>
      </c>
      <c r="X2450">
        <v>0.39728991457942647</v>
      </c>
      <c r="Y2450">
        <v>0.3970479471995958</v>
      </c>
      <c r="Z2450">
        <v>0.39693158120776922</v>
      </c>
      <c r="AA2450">
        <v>0.39667771042842148</v>
      </c>
      <c r="AB2450" s="7">
        <f t="shared" si="114"/>
        <v>9.3494697380099172</v>
      </c>
      <c r="AC2450">
        <f>INDEX(SHELF_days!$C$2:$C$289,MATCH(A2450&amp;"|"&amp;C2450,SHELF_days!$D$2:$D$289,0))</f>
        <v>111</v>
      </c>
      <c r="AD2450" s="8">
        <f t="shared" si="115"/>
        <v>1037.7911409191008</v>
      </c>
      <c r="AE2450" s="7">
        <f t="shared" si="116"/>
        <v>0.39728991457942647</v>
      </c>
    </row>
    <row r="2451" spans="1:31" x14ac:dyDescent="0.45">
      <c r="A2451" t="s">
        <v>47</v>
      </c>
      <c r="B2451" t="s">
        <v>186</v>
      </c>
      <c r="C2451" t="s">
        <v>135</v>
      </c>
      <c r="D2451">
        <v>0.31228029900601989</v>
      </c>
      <c r="E2451">
        <v>0.30950506245490789</v>
      </c>
      <c r="F2451">
        <v>0.30869157797500629</v>
      </c>
      <c r="G2451">
        <v>0.30735295860694389</v>
      </c>
      <c r="H2451">
        <v>0.30697482044126267</v>
      </c>
      <c r="I2451">
        <v>0.30442841648430757</v>
      </c>
      <c r="J2451">
        <v>0.30270781086882359</v>
      </c>
      <c r="K2451">
        <v>0.30068115448559352</v>
      </c>
      <c r="L2451">
        <v>0.28529036675704789</v>
      </c>
      <c r="M2451">
        <v>0.27434308728343021</v>
      </c>
      <c r="N2451">
        <v>0.2788848498921272</v>
      </c>
      <c r="O2451">
        <v>0.29211532453166239</v>
      </c>
      <c r="P2451">
        <v>0.30564979762868227</v>
      </c>
      <c r="Q2451">
        <v>0.31425051685705879</v>
      </c>
      <c r="R2451">
        <v>0.32205878778571417</v>
      </c>
      <c r="S2451">
        <v>0.3287577850180291</v>
      </c>
      <c r="T2451">
        <v>0.32866927913800198</v>
      </c>
      <c r="U2451">
        <v>0.3294378693309335</v>
      </c>
      <c r="V2451">
        <v>0.32922006790443181</v>
      </c>
      <c r="W2451">
        <v>0.32171682158839188</v>
      </c>
      <c r="X2451">
        <v>0.31411634707371328</v>
      </c>
      <c r="Y2451">
        <v>0.31108457173991422</v>
      </c>
      <c r="Z2451">
        <v>0.30916027433097631</v>
      </c>
      <c r="AA2451">
        <v>0.30754895423691703</v>
      </c>
      <c r="AB2451" s="7">
        <f t="shared" si="114"/>
        <v>7.4049268014198963</v>
      </c>
      <c r="AC2451">
        <f>INDEX(SHELF_days!$C$2:$C$289,MATCH(A2451&amp;"|"&amp;C2451,SHELF_days!$D$2:$D$289,0))</f>
        <v>70</v>
      </c>
      <c r="AD2451" s="8">
        <f t="shared" si="115"/>
        <v>518.34487609939276</v>
      </c>
      <c r="AE2451" s="7">
        <f t="shared" si="116"/>
        <v>0.3294378693309335</v>
      </c>
    </row>
    <row r="2452" spans="1:31" x14ac:dyDescent="0.45">
      <c r="A2452" t="s">
        <v>47</v>
      </c>
      <c r="B2452" t="s">
        <v>186</v>
      </c>
      <c r="C2452" t="s">
        <v>136</v>
      </c>
      <c r="D2452">
        <v>0.24159921424162531</v>
      </c>
      <c r="E2452">
        <v>0.23484753809721021</v>
      </c>
      <c r="F2452">
        <v>0.2303401811726096</v>
      </c>
      <c r="G2452">
        <v>0.22507160585917799</v>
      </c>
      <c r="H2452">
        <v>0.2176699371061955</v>
      </c>
      <c r="I2452">
        <v>0.21222123028521439</v>
      </c>
      <c r="J2452">
        <v>0.20881934910348149</v>
      </c>
      <c r="K2452">
        <v>0.1930936514684985</v>
      </c>
      <c r="L2452">
        <v>0.1555194126361949</v>
      </c>
      <c r="M2452">
        <v>0.14588807391250591</v>
      </c>
      <c r="N2452">
        <v>0.1484099150181987</v>
      </c>
      <c r="O2452">
        <v>0.1500666365793504</v>
      </c>
      <c r="P2452">
        <v>0.1538602495335252</v>
      </c>
      <c r="Q2452">
        <v>0.1644275125057772</v>
      </c>
      <c r="R2452">
        <v>0.1836524817008218</v>
      </c>
      <c r="S2452">
        <v>0.20580404532876381</v>
      </c>
      <c r="T2452">
        <v>0.21561795710152029</v>
      </c>
      <c r="U2452">
        <v>0.21799249186896119</v>
      </c>
      <c r="V2452">
        <v>0.22736665488608829</v>
      </c>
      <c r="W2452">
        <v>0.23333079824975639</v>
      </c>
      <c r="X2452">
        <v>0.23872280705104201</v>
      </c>
      <c r="Y2452">
        <v>0.25065163634315979</v>
      </c>
      <c r="Z2452">
        <v>0.25386226343931673</v>
      </c>
      <c r="AA2452">
        <v>0.25128616585544622</v>
      </c>
      <c r="AB2452" s="7">
        <f t="shared" si="114"/>
        <v>4.9601218093444421</v>
      </c>
      <c r="AC2452">
        <f>INDEX(SHELF_days!$C$2:$C$289,MATCH(A2452&amp;"|"&amp;C2452,SHELF_days!$D$2:$D$289,0))</f>
        <v>68</v>
      </c>
      <c r="AD2452" s="8">
        <f t="shared" si="115"/>
        <v>337.28828303542207</v>
      </c>
      <c r="AE2452" s="7">
        <f t="shared" si="116"/>
        <v>0.25386226343931673</v>
      </c>
    </row>
    <row r="2453" spans="1:31" x14ac:dyDescent="0.45">
      <c r="A2453" t="s">
        <v>47</v>
      </c>
      <c r="B2453" t="s">
        <v>186</v>
      </c>
      <c r="C2453" t="s">
        <v>137</v>
      </c>
      <c r="D2453">
        <v>0.26860751093561291</v>
      </c>
      <c r="E2453">
        <v>0.26455461872453412</v>
      </c>
      <c r="F2453">
        <v>0.2648540878005603</v>
      </c>
      <c r="G2453">
        <v>0.26560237357967498</v>
      </c>
      <c r="H2453">
        <v>0.26574166152201278</v>
      </c>
      <c r="I2453">
        <v>0.26598193322254549</v>
      </c>
      <c r="J2453">
        <v>0.26698906242783799</v>
      </c>
      <c r="K2453">
        <v>0.26622994314209703</v>
      </c>
      <c r="L2453">
        <v>0.2585470523893148</v>
      </c>
      <c r="M2453">
        <v>0.23334908979850599</v>
      </c>
      <c r="N2453">
        <v>0.2167192702162262</v>
      </c>
      <c r="O2453">
        <v>0.21799143342291141</v>
      </c>
      <c r="P2453">
        <v>0.22565110951863729</v>
      </c>
      <c r="Q2453">
        <v>0.23763838460060821</v>
      </c>
      <c r="R2453">
        <v>0.2479499483540652</v>
      </c>
      <c r="S2453">
        <v>0.2563877023721281</v>
      </c>
      <c r="T2453">
        <v>0.26178278867201188</v>
      </c>
      <c r="U2453">
        <v>0.26396303188054943</v>
      </c>
      <c r="V2453">
        <v>0.26032877731838572</v>
      </c>
      <c r="W2453">
        <v>0.25989388940953118</v>
      </c>
      <c r="X2453">
        <v>0.26252062785545133</v>
      </c>
      <c r="Y2453">
        <v>0.26425166744994938</v>
      </c>
      <c r="Z2453">
        <v>0.26557954583356969</v>
      </c>
      <c r="AA2453">
        <v>0.26827747589446249</v>
      </c>
      <c r="AB2453" s="7">
        <f t="shared" si="114"/>
        <v>6.129392986341184</v>
      </c>
      <c r="AC2453">
        <f>INDEX(SHELF_days!$C$2:$C$289,MATCH(A2453&amp;"|"&amp;C2453,SHELF_days!$D$2:$D$289,0))</f>
        <v>88</v>
      </c>
      <c r="AD2453" s="8">
        <f t="shared" si="115"/>
        <v>539.38658279802416</v>
      </c>
      <c r="AE2453" s="7">
        <f t="shared" si="116"/>
        <v>0.26860751093561291</v>
      </c>
    </row>
    <row r="2454" spans="1:31" x14ac:dyDescent="0.45">
      <c r="A2454" t="s">
        <v>47</v>
      </c>
      <c r="B2454" t="s">
        <v>186</v>
      </c>
      <c r="C2454" t="s">
        <v>138</v>
      </c>
      <c r="D2454">
        <v>0.24424790699329721</v>
      </c>
      <c r="E2454">
        <v>0.24416294134847119</v>
      </c>
      <c r="F2454">
        <v>0.25082802415371502</v>
      </c>
      <c r="G2454">
        <v>0.24355874120748591</v>
      </c>
      <c r="H2454">
        <v>0.24109945782113179</v>
      </c>
      <c r="I2454">
        <v>0.2370258271830826</v>
      </c>
      <c r="J2454">
        <v>0.2334903122955985</v>
      </c>
      <c r="K2454">
        <v>0.2049890587700588</v>
      </c>
      <c r="L2454">
        <v>0.15875830735748239</v>
      </c>
      <c r="M2454">
        <v>0.1480337548549937</v>
      </c>
      <c r="N2454">
        <v>0.147877984506146</v>
      </c>
      <c r="O2454">
        <v>0.14892117381206579</v>
      </c>
      <c r="P2454">
        <v>0.16341253656850949</v>
      </c>
      <c r="Q2454">
        <v>0.1775734773728519</v>
      </c>
      <c r="R2454">
        <v>0.2028837989038132</v>
      </c>
      <c r="S2454">
        <v>0.2188762213855171</v>
      </c>
      <c r="T2454">
        <v>0.2159637878934241</v>
      </c>
      <c r="U2454">
        <v>0.2023976066028641</v>
      </c>
      <c r="V2454">
        <v>0.17798886496977931</v>
      </c>
      <c r="W2454">
        <v>0.1931410716304256</v>
      </c>
      <c r="X2454">
        <v>0.22340772244290669</v>
      </c>
      <c r="Y2454">
        <v>0.2162139645143008</v>
      </c>
      <c r="Z2454">
        <v>0.1922489323597521</v>
      </c>
      <c r="AA2454">
        <v>0.19380663584822971</v>
      </c>
      <c r="AB2454" s="7">
        <f t="shared" si="114"/>
        <v>4.880908110795902</v>
      </c>
      <c r="AC2454">
        <f>INDEX(SHELF_days!$C$2:$C$289,MATCH(A2454&amp;"|"&amp;C2454,SHELF_days!$D$2:$D$289,0))</f>
        <v>12</v>
      </c>
      <c r="AD2454" s="8">
        <f t="shared" si="115"/>
        <v>58.570897329550824</v>
      </c>
      <c r="AE2454" s="7">
        <f t="shared" si="116"/>
        <v>0.25082802415371502</v>
      </c>
    </row>
    <row r="2455" spans="1:31" x14ac:dyDescent="0.45">
      <c r="A2455" t="s">
        <v>47</v>
      </c>
      <c r="B2455" t="s">
        <v>186</v>
      </c>
      <c r="C2455" t="s">
        <v>139</v>
      </c>
      <c r="D2455">
        <v>0.37059654116324142</v>
      </c>
      <c r="E2455">
        <v>0.36920404865081441</v>
      </c>
      <c r="F2455">
        <v>0.36657011366120668</v>
      </c>
      <c r="G2455">
        <v>0.35840869144430421</v>
      </c>
      <c r="H2455">
        <v>0.35389135132771882</v>
      </c>
      <c r="I2455">
        <v>0.35026143016820571</v>
      </c>
      <c r="J2455">
        <v>0.34505492426580919</v>
      </c>
      <c r="K2455">
        <v>0.33880050874389128</v>
      </c>
      <c r="L2455">
        <v>0.33794141166842789</v>
      </c>
      <c r="M2455">
        <v>0.33098366941989432</v>
      </c>
      <c r="N2455">
        <v>0.31899407287221782</v>
      </c>
      <c r="O2455">
        <v>0.30725465294541798</v>
      </c>
      <c r="P2455">
        <v>0.30003729344880481</v>
      </c>
      <c r="Q2455">
        <v>0.29914987449173269</v>
      </c>
      <c r="R2455">
        <v>0.30495113990791162</v>
      </c>
      <c r="S2455">
        <v>0.30430917725811479</v>
      </c>
      <c r="T2455">
        <v>0.30499834304392609</v>
      </c>
      <c r="U2455">
        <v>0.31121971637063378</v>
      </c>
      <c r="V2455">
        <v>0.32525792902133849</v>
      </c>
      <c r="W2455">
        <v>0.33932918386725353</v>
      </c>
      <c r="X2455">
        <v>0.35219675874479922</v>
      </c>
      <c r="Y2455">
        <v>0.36370488330512812</v>
      </c>
      <c r="Z2455">
        <v>0.37072398963048042</v>
      </c>
      <c r="AA2455">
        <v>0.37679903323554331</v>
      </c>
      <c r="AB2455" s="7">
        <f t="shared" si="114"/>
        <v>8.1006387386568175</v>
      </c>
      <c r="AC2455">
        <f>INDEX(SHELF_days!$C$2:$C$289,MATCH(A2455&amp;"|"&amp;C2455,SHELF_days!$D$2:$D$289,0))</f>
        <v>16</v>
      </c>
      <c r="AD2455" s="8">
        <f t="shared" si="115"/>
        <v>129.61021981850908</v>
      </c>
      <c r="AE2455" s="7">
        <f t="shared" si="116"/>
        <v>0.37679903323554331</v>
      </c>
    </row>
    <row r="2456" spans="1:31" x14ac:dyDescent="0.45">
      <c r="A2456" t="s">
        <v>47</v>
      </c>
      <c r="B2456" t="s">
        <v>187</v>
      </c>
      <c r="C2456" t="s">
        <v>134</v>
      </c>
      <c r="D2456">
        <v>4.1971387242228778E-2</v>
      </c>
      <c r="E2456">
        <v>4.1971387242228778E-2</v>
      </c>
      <c r="F2456">
        <v>4.1971387242228778E-2</v>
      </c>
      <c r="G2456">
        <v>4.1971387242228778E-2</v>
      </c>
      <c r="H2456">
        <v>4.1971387242228778E-2</v>
      </c>
      <c r="I2456">
        <v>4.1971387242228778E-2</v>
      </c>
      <c r="J2456">
        <v>4.1971387242228778E-2</v>
      </c>
      <c r="K2456">
        <v>4.3127378840002027E-2</v>
      </c>
      <c r="L2456">
        <v>4.3196867891727581E-2</v>
      </c>
      <c r="M2456">
        <v>4.3196867891727581E-2</v>
      </c>
      <c r="N2456">
        <v>4.9324271139221561E-2</v>
      </c>
      <c r="O2456">
        <v>5.1510820707500772E-2</v>
      </c>
      <c r="P2456">
        <v>5.5381596444721133E-2</v>
      </c>
      <c r="Q2456">
        <v>5.8740037648032817E-2</v>
      </c>
      <c r="R2456">
        <v>5.9840084670264318E-2</v>
      </c>
      <c r="S2456">
        <v>6.4941052179134359E-2</v>
      </c>
      <c r="T2456">
        <v>7.3903962071191862E-2</v>
      </c>
      <c r="U2456">
        <v>9.7323539173506918E-2</v>
      </c>
      <c r="V2456">
        <v>0.102356784301458</v>
      </c>
      <c r="W2456">
        <v>8.9072008726232943E-2</v>
      </c>
      <c r="X2456">
        <v>6.2374079497171248E-2</v>
      </c>
      <c r="Y2456">
        <v>5.162153207804656E-2</v>
      </c>
      <c r="Z2456">
        <v>4.4533059911772158E-2</v>
      </c>
      <c r="AA2456">
        <v>4.3307579262273362E-2</v>
      </c>
      <c r="AB2456" s="7">
        <f t="shared" si="114"/>
        <v>1.3275512331295867</v>
      </c>
      <c r="AC2456">
        <f>INDEX(SHELF_days!$C$2:$C$289,MATCH(A2456&amp;"|"&amp;C2456,SHELF_days!$D$2:$D$289,0))</f>
        <v>111</v>
      </c>
      <c r="AD2456" s="8">
        <f t="shared" si="115"/>
        <v>147.35818687738413</v>
      </c>
      <c r="AE2456" s="7">
        <f t="shared" si="116"/>
        <v>0.102356784301458</v>
      </c>
    </row>
    <row r="2457" spans="1:31" x14ac:dyDescent="0.45">
      <c r="A2457" t="s">
        <v>47</v>
      </c>
      <c r="B2457" t="s">
        <v>187</v>
      </c>
      <c r="C2457" t="s">
        <v>135</v>
      </c>
      <c r="D2457">
        <v>1.4576800825105081E-2</v>
      </c>
      <c r="E2457">
        <v>1.4576800825105081E-2</v>
      </c>
      <c r="F2457">
        <v>1.4576800825105081E-2</v>
      </c>
      <c r="G2457">
        <v>1.4576800825105081E-2</v>
      </c>
      <c r="H2457">
        <v>1.4576800825105081E-2</v>
      </c>
      <c r="I2457">
        <v>1.4576800825105081E-2</v>
      </c>
      <c r="J2457">
        <v>1.4576800825105081E-2</v>
      </c>
      <c r="K2457">
        <v>1.4576800825105081E-2</v>
      </c>
      <c r="L2457">
        <v>1.6409873215859811E-2</v>
      </c>
      <c r="M2457">
        <v>1.6520062997881741E-2</v>
      </c>
      <c r="N2457">
        <v>1.835313538863647E-2</v>
      </c>
      <c r="O2457">
        <v>2.0296397561413129E-2</v>
      </c>
      <c r="P2457">
        <v>2.0406587343435069E-2</v>
      </c>
      <c r="Q2457">
        <v>2.0406587343435069E-2</v>
      </c>
      <c r="R2457">
        <v>2.0562533899347469E-2</v>
      </c>
      <c r="S2457">
        <v>2.5265209681232741E-2</v>
      </c>
      <c r="T2457">
        <v>2.6193418523010732E-2</v>
      </c>
      <c r="U2457">
        <v>4.3807908847415429E-2</v>
      </c>
      <c r="V2457">
        <v>4.3719196734770649E-2</v>
      </c>
      <c r="W2457">
        <v>4.0029706660459942E-2</v>
      </c>
      <c r="X2457">
        <v>1.7491227178414049E-2</v>
      </c>
      <c r="Y2457">
        <v>7.7739825028186943E-3</v>
      </c>
      <c r="Z2457">
        <v>5.8307203300420338E-3</v>
      </c>
      <c r="AA2457">
        <v>5.8307203300420338E-3</v>
      </c>
      <c r="AB2457" s="7">
        <f t="shared" si="114"/>
        <v>0.46551167513905578</v>
      </c>
      <c r="AC2457">
        <f>INDEX(SHELF_days!$C$2:$C$289,MATCH(A2457&amp;"|"&amp;C2457,SHELF_days!$D$2:$D$289,0))</f>
        <v>70</v>
      </c>
      <c r="AD2457" s="8">
        <f t="shared" si="115"/>
        <v>32.585817259733908</v>
      </c>
      <c r="AE2457" s="7">
        <f t="shared" si="116"/>
        <v>4.3807908847415429E-2</v>
      </c>
    </row>
    <row r="2458" spans="1:31" x14ac:dyDescent="0.45">
      <c r="A2458" t="s">
        <v>47</v>
      </c>
      <c r="B2458" t="s">
        <v>187</v>
      </c>
      <c r="C2458" t="s">
        <v>136</v>
      </c>
      <c r="D2458">
        <v>2.8299987885194778E-3</v>
      </c>
      <c r="E2458">
        <v>2.8299987885194778E-3</v>
      </c>
      <c r="F2458">
        <v>2.8299987885194778E-3</v>
      </c>
      <c r="G2458">
        <v>2.8299987885194778E-3</v>
      </c>
      <c r="H2458">
        <v>2.8299987885194778E-3</v>
      </c>
      <c r="I2458">
        <v>2.8299987885194778E-3</v>
      </c>
      <c r="J2458">
        <v>2.8299987885194778E-3</v>
      </c>
      <c r="K2458">
        <v>2.8299987885194778E-3</v>
      </c>
      <c r="L2458">
        <v>2.8299987885194778E-3</v>
      </c>
      <c r="M2458">
        <v>2.8299987885194778E-3</v>
      </c>
      <c r="N2458">
        <v>2.8299987885194778E-3</v>
      </c>
      <c r="O2458">
        <v>2.8299987885194778E-3</v>
      </c>
      <c r="P2458">
        <v>2.8299987885194778E-3</v>
      </c>
      <c r="Q2458">
        <v>2.8299987885194778E-3</v>
      </c>
      <c r="R2458">
        <v>2.8299987885194778E-3</v>
      </c>
      <c r="S2458">
        <v>2.8299987885194778E-3</v>
      </c>
      <c r="T2458">
        <v>1.1355562394286889E-2</v>
      </c>
      <c r="U2458">
        <v>2.4008848417820139E-2</v>
      </c>
      <c r="V2458">
        <v>2.4008848417820139E-2</v>
      </c>
      <c r="W2458">
        <v>1.7357774498741919E-2</v>
      </c>
      <c r="X2458">
        <v>2.8299987885194778E-3</v>
      </c>
      <c r="Y2458">
        <v>2.8299987885194778E-3</v>
      </c>
      <c r="Z2458">
        <v>2.8299987885194778E-3</v>
      </c>
      <c r="AA2458">
        <v>2.8299987885194778E-3</v>
      </c>
      <c r="AB2458" s="7">
        <f t="shared" si="114"/>
        <v>0.13333100949905863</v>
      </c>
      <c r="AC2458">
        <f>INDEX(SHELF_days!$C$2:$C$289,MATCH(A2458&amp;"|"&amp;C2458,SHELF_days!$D$2:$D$289,0))</f>
        <v>68</v>
      </c>
      <c r="AD2458" s="8">
        <f t="shared" si="115"/>
        <v>9.0665086459359863</v>
      </c>
      <c r="AE2458" s="7">
        <f t="shared" si="116"/>
        <v>2.4008848417820139E-2</v>
      </c>
    </row>
    <row r="2459" spans="1:31" x14ac:dyDescent="0.45">
      <c r="A2459" t="s">
        <v>47</v>
      </c>
      <c r="B2459" t="s">
        <v>187</v>
      </c>
      <c r="C2459" t="s">
        <v>137</v>
      </c>
      <c r="D2459">
        <v>0.14419846177003551</v>
      </c>
      <c r="E2459">
        <v>0.14419846177003551</v>
      </c>
      <c r="F2459">
        <v>0.14419846177003551</v>
      </c>
      <c r="G2459">
        <v>0.14419846177003551</v>
      </c>
      <c r="H2459">
        <v>0.14419846177003551</v>
      </c>
      <c r="I2459">
        <v>0.14419846177003551</v>
      </c>
      <c r="J2459">
        <v>0.14419846177003551</v>
      </c>
      <c r="K2459">
        <v>0.14419846177003551</v>
      </c>
      <c r="L2459">
        <v>0.1457442384983805</v>
      </c>
      <c r="M2459">
        <v>0.15923505874835811</v>
      </c>
      <c r="N2459">
        <v>0.1824046251638024</v>
      </c>
      <c r="O2459">
        <v>0.19290862742979351</v>
      </c>
      <c r="P2459">
        <v>0.19763360857780071</v>
      </c>
      <c r="Q2459">
        <v>0.2069335243100833</v>
      </c>
      <c r="R2459">
        <v>0.21906575463399491</v>
      </c>
      <c r="S2459">
        <v>0.23153670393345929</v>
      </c>
      <c r="T2459">
        <v>0.2539248397298649</v>
      </c>
      <c r="U2459">
        <v>0.24964034181103051</v>
      </c>
      <c r="V2459">
        <v>0.26146133693591461</v>
      </c>
      <c r="W2459">
        <v>0.24229548823588601</v>
      </c>
      <c r="X2459">
        <v>0.2086976856410874</v>
      </c>
      <c r="Y2459">
        <v>0.1783221701426661</v>
      </c>
      <c r="Z2459">
        <v>0.15425678117345731</v>
      </c>
      <c r="AA2459">
        <v>0.15125287867973911</v>
      </c>
      <c r="AB2459" s="7">
        <f t="shared" si="114"/>
        <v>4.3889013578056026</v>
      </c>
      <c r="AC2459">
        <f>INDEX(SHELF_days!$C$2:$C$289,MATCH(A2459&amp;"|"&amp;C2459,SHELF_days!$D$2:$D$289,0))</f>
        <v>88</v>
      </c>
      <c r="AD2459" s="8">
        <f t="shared" si="115"/>
        <v>386.22331948689305</v>
      </c>
      <c r="AE2459" s="7">
        <f t="shared" si="116"/>
        <v>0.26146133693591461</v>
      </c>
    </row>
    <row r="2460" spans="1:31" x14ac:dyDescent="0.45">
      <c r="A2460" t="s">
        <v>47</v>
      </c>
      <c r="B2460" t="s">
        <v>187</v>
      </c>
      <c r="C2460" t="s">
        <v>138</v>
      </c>
      <c r="D2460">
        <v>0.15111719300824561</v>
      </c>
      <c r="E2460">
        <v>0.15111719300824561</v>
      </c>
      <c r="F2460">
        <v>0.15111719300824561</v>
      </c>
      <c r="G2460">
        <v>0.15111719300824561</v>
      </c>
      <c r="H2460">
        <v>0.15111719300824561</v>
      </c>
      <c r="I2460">
        <v>0.15111719300824561</v>
      </c>
      <c r="J2460">
        <v>0.15111719300824561</v>
      </c>
      <c r="K2460">
        <v>0.15111719300824561</v>
      </c>
      <c r="L2460">
        <v>0.15111719300824561</v>
      </c>
      <c r="M2460">
        <v>0.16181011528764819</v>
      </c>
      <c r="N2460">
        <v>0.1851242810318372</v>
      </c>
      <c r="O2460">
        <v>0.20651012559064219</v>
      </c>
      <c r="P2460">
        <v>0.20779567304756491</v>
      </c>
      <c r="Q2460">
        <v>0.22982429133483129</v>
      </c>
      <c r="R2460">
        <v>0.22010097688310759</v>
      </c>
      <c r="S2460">
        <v>0.22170791120426081</v>
      </c>
      <c r="T2460">
        <v>0.26705069523571617</v>
      </c>
      <c r="U2460">
        <v>0.25455473817562979</v>
      </c>
      <c r="V2460">
        <v>0.26577604224876761</v>
      </c>
      <c r="W2460">
        <v>0.22889826138704811</v>
      </c>
      <c r="X2460">
        <v>0.20560588458280701</v>
      </c>
      <c r="Y2460">
        <v>0.1607152210552692</v>
      </c>
      <c r="Z2460">
        <v>0.14937952504740529</v>
      </c>
      <c r="AA2460">
        <v>0.14937952504740529</v>
      </c>
      <c r="AB2460" s="7">
        <f t="shared" si="114"/>
        <v>4.4742880042341504</v>
      </c>
      <c r="AC2460">
        <f>INDEX(SHELF_days!$C$2:$C$289,MATCH(A2460&amp;"|"&amp;C2460,SHELF_days!$D$2:$D$289,0))</f>
        <v>12</v>
      </c>
      <c r="AD2460" s="8">
        <f t="shared" si="115"/>
        <v>53.691456050809805</v>
      </c>
      <c r="AE2460" s="7">
        <f t="shared" si="116"/>
        <v>0.26705069523571617</v>
      </c>
    </row>
    <row r="2461" spans="1:31" x14ac:dyDescent="0.45">
      <c r="A2461" t="s">
        <v>47</v>
      </c>
      <c r="B2461" t="s">
        <v>187</v>
      </c>
      <c r="C2461" t="s">
        <v>139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 s="7">
        <f t="shared" si="114"/>
        <v>0</v>
      </c>
      <c r="AC2461">
        <f>INDEX(SHELF_days!$C$2:$C$289,MATCH(A2461&amp;"|"&amp;C2461,SHELF_days!$D$2:$D$289,0))</f>
        <v>16</v>
      </c>
      <c r="AD2461" s="8">
        <f t="shared" si="115"/>
        <v>0</v>
      </c>
      <c r="AE2461" s="7">
        <f t="shared" si="116"/>
        <v>0</v>
      </c>
    </row>
    <row r="2462" spans="1:31" x14ac:dyDescent="0.45">
      <c r="A2462" t="s">
        <v>47</v>
      </c>
      <c r="B2462" t="s">
        <v>188</v>
      </c>
      <c r="C2462" t="s">
        <v>134</v>
      </c>
      <c r="D2462">
        <v>5.0786458E-2</v>
      </c>
      <c r="E2462">
        <v>3.1782423999999997E-2</v>
      </c>
      <c r="F2462">
        <v>1.1014965999999999E-2</v>
      </c>
      <c r="G2462">
        <v>3.6034550000000002E-3</v>
      </c>
      <c r="H2462">
        <v>1.585094E-3</v>
      </c>
      <c r="I2462">
        <v>5.5560130000000003E-3</v>
      </c>
      <c r="J2462">
        <v>4.0083993999999998E-2</v>
      </c>
      <c r="K2462">
        <v>3.3930512000000003E-2</v>
      </c>
      <c r="L2462">
        <v>1.515099E-2</v>
      </c>
      <c r="M2462">
        <v>8.9085060000000001E-3</v>
      </c>
      <c r="N2462">
        <v>1.765122E-3</v>
      </c>
      <c r="O2462">
        <v>2.506374E-3</v>
      </c>
      <c r="P2462">
        <v>1.728191E-3</v>
      </c>
      <c r="Q2462">
        <v>1.112944E-3</v>
      </c>
      <c r="R2462">
        <v>6.2059500000000004E-4</v>
      </c>
      <c r="S2462">
        <v>6.7935200000000004E-4</v>
      </c>
      <c r="T2462">
        <v>5.7153359999999997E-3</v>
      </c>
      <c r="U2462">
        <v>0.12696126699999999</v>
      </c>
      <c r="V2462">
        <v>0.27549256599999999</v>
      </c>
      <c r="W2462">
        <v>0.269406478</v>
      </c>
      <c r="X2462">
        <v>0.193224695</v>
      </c>
      <c r="Y2462">
        <v>0.12360631699999999</v>
      </c>
      <c r="Z2462">
        <v>8.7957514000000001E-2</v>
      </c>
      <c r="AA2462">
        <v>5.9442808999999999E-2</v>
      </c>
      <c r="AB2462" s="7">
        <f t="shared" si="114"/>
        <v>1.3526219720000001</v>
      </c>
      <c r="AC2462">
        <f>INDEX(SHELF_days!$C$2:$C$289,MATCH(A2462&amp;"|"&amp;C2462,SHELF_days!$D$2:$D$289,0))</f>
        <v>111</v>
      </c>
      <c r="AD2462" s="8">
        <f t="shared" si="115"/>
        <v>150.14103889200001</v>
      </c>
      <c r="AE2462" s="7">
        <f t="shared" si="116"/>
        <v>0.27549256599999999</v>
      </c>
    </row>
    <row r="2463" spans="1:31" x14ac:dyDescent="0.45">
      <c r="A2463" t="s">
        <v>47</v>
      </c>
      <c r="B2463" t="s">
        <v>188</v>
      </c>
      <c r="C2463" t="s">
        <v>135</v>
      </c>
      <c r="D2463">
        <v>0.13406067299999999</v>
      </c>
      <c r="E2463">
        <v>8.9046283000000004E-2</v>
      </c>
      <c r="F2463">
        <v>4.3600997000000002E-2</v>
      </c>
      <c r="G2463">
        <v>2.7674377E-2</v>
      </c>
      <c r="H2463">
        <v>2.2308314999999999E-2</v>
      </c>
      <c r="I2463">
        <v>2.1573643999999999E-2</v>
      </c>
      <c r="J2463">
        <v>3.0020308999999998E-2</v>
      </c>
      <c r="K2463">
        <v>2.1768824999999999E-2</v>
      </c>
      <c r="L2463">
        <v>1.6239916E-2</v>
      </c>
      <c r="M2463">
        <v>1.941714E-3</v>
      </c>
      <c r="N2463">
        <v>1.93389E-3</v>
      </c>
      <c r="O2463">
        <v>1.626768E-3</v>
      </c>
      <c r="P2463">
        <v>1.735835E-3</v>
      </c>
      <c r="Q2463">
        <v>3.3851799999999998E-3</v>
      </c>
      <c r="R2463">
        <v>6.7275149999999999E-3</v>
      </c>
      <c r="S2463">
        <v>1.0700968E-2</v>
      </c>
      <c r="T2463">
        <v>4.1978611999999998E-2</v>
      </c>
      <c r="U2463">
        <v>0.146987383</v>
      </c>
      <c r="V2463">
        <v>0.34077980800000002</v>
      </c>
      <c r="W2463">
        <v>0.376937142</v>
      </c>
      <c r="X2463">
        <v>0.35940015800000003</v>
      </c>
      <c r="Y2463">
        <v>0.20445417799999999</v>
      </c>
      <c r="Z2463">
        <v>0.15712647199999999</v>
      </c>
      <c r="AA2463">
        <v>0.142499985</v>
      </c>
      <c r="AB2463" s="7">
        <f t="shared" si="114"/>
        <v>2.2045089470000003</v>
      </c>
      <c r="AC2463">
        <f>INDEX(SHELF_days!$C$2:$C$289,MATCH(A2463&amp;"|"&amp;C2463,SHELF_days!$D$2:$D$289,0))</f>
        <v>70</v>
      </c>
      <c r="AD2463" s="8">
        <f t="shared" si="115"/>
        <v>154.31562629000001</v>
      </c>
      <c r="AE2463" s="7">
        <f t="shared" si="116"/>
        <v>0.376937142</v>
      </c>
    </row>
    <row r="2464" spans="1:31" x14ac:dyDescent="0.45">
      <c r="A2464" t="s">
        <v>47</v>
      </c>
      <c r="B2464" t="s">
        <v>188</v>
      </c>
      <c r="C2464" t="s">
        <v>136</v>
      </c>
      <c r="D2464">
        <v>8.8022871000000003E-2</v>
      </c>
      <c r="E2464">
        <v>3.9338896999999998E-2</v>
      </c>
      <c r="F2464">
        <v>1.6513903999999999E-2</v>
      </c>
      <c r="G2464">
        <v>9.3123670000000002E-3</v>
      </c>
      <c r="H2464">
        <v>5.4294089999999996E-3</v>
      </c>
      <c r="I2464">
        <v>3.8308270000000002E-3</v>
      </c>
      <c r="J2464">
        <v>3.1176020000000001E-3</v>
      </c>
      <c r="K2464">
        <v>1.2654420000000001E-3</v>
      </c>
      <c r="L2464">
        <v>1.5247700000000001E-4</v>
      </c>
      <c r="M2464">
        <v>2.3472499999999999E-5</v>
      </c>
      <c r="N2464">
        <v>8.3549000000000004E-4</v>
      </c>
      <c r="O2464">
        <v>2.2594698999999999E-2</v>
      </c>
      <c r="P2464">
        <v>0.103146099</v>
      </c>
      <c r="Q2464">
        <v>0.18901916199999999</v>
      </c>
      <c r="R2464">
        <v>0.26780427899999998</v>
      </c>
      <c r="S2464">
        <v>0.35551079000000002</v>
      </c>
      <c r="T2464">
        <v>0.45477053899999997</v>
      </c>
      <c r="U2464">
        <v>0.53128117900000005</v>
      </c>
      <c r="V2464">
        <v>0.58424511599999995</v>
      </c>
      <c r="W2464">
        <v>0.58311645599999995</v>
      </c>
      <c r="X2464">
        <v>0.54844255600000003</v>
      </c>
      <c r="Y2464">
        <v>0.32976280899999999</v>
      </c>
      <c r="Z2464">
        <v>0.16117156899999999</v>
      </c>
      <c r="AA2464">
        <v>0.126893638</v>
      </c>
      <c r="AB2464" s="7">
        <f t="shared" si="114"/>
        <v>4.4256016495000008</v>
      </c>
      <c r="AC2464">
        <f>INDEX(SHELF_days!$C$2:$C$289,MATCH(A2464&amp;"|"&amp;C2464,SHELF_days!$D$2:$D$289,0))</f>
        <v>68</v>
      </c>
      <c r="AD2464" s="8">
        <f t="shared" si="115"/>
        <v>300.94091216600003</v>
      </c>
      <c r="AE2464" s="7">
        <f t="shared" si="116"/>
        <v>0.58424511599999995</v>
      </c>
    </row>
    <row r="2465" spans="1:31" x14ac:dyDescent="0.45">
      <c r="A2465" t="s">
        <v>47</v>
      </c>
      <c r="B2465" t="s">
        <v>188</v>
      </c>
      <c r="C2465" t="s">
        <v>137</v>
      </c>
      <c r="D2465">
        <v>8.7977237E-2</v>
      </c>
      <c r="E2465">
        <v>6.2358662000000002E-2</v>
      </c>
      <c r="F2465">
        <v>2.4154757999999998E-2</v>
      </c>
      <c r="G2465">
        <v>6.2008200000000001E-3</v>
      </c>
      <c r="H2465">
        <v>2.5892609999999998E-3</v>
      </c>
      <c r="I2465">
        <v>1.7163879999999999E-3</v>
      </c>
      <c r="J2465">
        <v>2.3703859999999999E-3</v>
      </c>
      <c r="K2465">
        <v>6.3496050000000004E-3</v>
      </c>
      <c r="L2465">
        <v>7.8345350000000001E-3</v>
      </c>
      <c r="M2465">
        <v>3.3794599999999999E-4</v>
      </c>
      <c r="N2465">
        <v>7.16554E-4</v>
      </c>
      <c r="O2465">
        <v>8.97185E-4</v>
      </c>
      <c r="P2465">
        <v>4.6130989999999998E-3</v>
      </c>
      <c r="Q2465">
        <v>1.2083172999999999E-2</v>
      </c>
      <c r="R2465">
        <v>2.1130801000000001E-2</v>
      </c>
      <c r="S2465">
        <v>3.5839560999999999E-2</v>
      </c>
      <c r="T2465">
        <v>9.8139007E-2</v>
      </c>
      <c r="U2465">
        <v>0.31040896699999998</v>
      </c>
      <c r="V2465">
        <v>0.39753657599999997</v>
      </c>
      <c r="W2465">
        <v>0.41951473099999997</v>
      </c>
      <c r="X2465">
        <v>0.24537431800000001</v>
      </c>
      <c r="Y2465">
        <v>0.15513012700000001</v>
      </c>
      <c r="Z2465">
        <v>0.13819642600000001</v>
      </c>
      <c r="AA2465">
        <v>0.115732038</v>
      </c>
      <c r="AB2465" s="7">
        <f t="shared" si="114"/>
        <v>2.1572021610000003</v>
      </c>
      <c r="AC2465">
        <f>INDEX(SHELF_days!$C$2:$C$289,MATCH(A2465&amp;"|"&amp;C2465,SHELF_days!$D$2:$D$289,0))</f>
        <v>88</v>
      </c>
      <c r="AD2465" s="8">
        <f t="shared" si="115"/>
        <v>189.83379016800004</v>
      </c>
      <c r="AE2465" s="7">
        <f t="shared" si="116"/>
        <v>0.41951473099999997</v>
      </c>
    </row>
    <row r="2466" spans="1:31" x14ac:dyDescent="0.45">
      <c r="A2466" t="s">
        <v>47</v>
      </c>
      <c r="B2466" t="s">
        <v>188</v>
      </c>
      <c r="C2466" t="s">
        <v>138</v>
      </c>
      <c r="D2466">
        <v>0.13153521900000001</v>
      </c>
      <c r="E2466">
        <v>4.0447157999999997E-2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4.31894E-4</v>
      </c>
      <c r="N2466">
        <v>1.847259E-3</v>
      </c>
      <c r="O2466">
        <v>8.3516036000000002E-2</v>
      </c>
      <c r="P2466">
        <v>0.34411565700000002</v>
      </c>
      <c r="Q2466">
        <v>0.453107384</v>
      </c>
      <c r="R2466">
        <v>0.54916916699999996</v>
      </c>
      <c r="S2466">
        <v>0.60615492699999995</v>
      </c>
      <c r="T2466">
        <v>0.634718055</v>
      </c>
      <c r="U2466">
        <v>0.642339514</v>
      </c>
      <c r="V2466">
        <v>0.63900057200000004</v>
      </c>
      <c r="W2466">
        <v>0.63262102600000003</v>
      </c>
      <c r="X2466">
        <v>0.72696997600000002</v>
      </c>
      <c r="Y2466">
        <v>0.67088182699999999</v>
      </c>
      <c r="Z2466">
        <v>0.19429257799999999</v>
      </c>
      <c r="AA2466">
        <v>0.149928018</v>
      </c>
      <c r="AB2466" s="7">
        <f t="shared" si="114"/>
        <v>6.5010762669999993</v>
      </c>
      <c r="AC2466">
        <f>INDEX(SHELF_days!$C$2:$C$289,MATCH(A2466&amp;"|"&amp;C2466,SHELF_days!$D$2:$D$289,0))</f>
        <v>12</v>
      </c>
      <c r="AD2466" s="8">
        <f t="shared" si="115"/>
        <v>78.012915203999995</v>
      </c>
      <c r="AE2466" s="7">
        <f t="shared" si="116"/>
        <v>0.72696997600000002</v>
      </c>
    </row>
    <row r="2467" spans="1:31" x14ac:dyDescent="0.45">
      <c r="A2467" t="s">
        <v>47</v>
      </c>
      <c r="B2467" t="s">
        <v>188</v>
      </c>
      <c r="C2467" t="s">
        <v>139</v>
      </c>
      <c r="D2467">
        <v>4.7638460000000004E-3</v>
      </c>
      <c r="E2467">
        <v>2.657277E-3</v>
      </c>
      <c r="F2467">
        <v>1.847259E-3</v>
      </c>
      <c r="G2467">
        <v>1.847259E-3</v>
      </c>
      <c r="H2467">
        <v>0</v>
      </c>
      <c r="I2467">
        <v>9.4888384000000006E-2</v>
      </c>
      <c r="J2467">
        <v>0.19155291099999999</v>
      </c>
      <c r="K2467">
        <v>0.146151111</v>
      </c>
      <c r="L2467">
        <v>4.3146060000000003E-3</v>
      </c>
      <c r="M2467">
        <v>1.2963766E-2</v>
      </c>
      <c r="N2467">
        <v>3.3450120000000001E-3</v>
      </c>
      <c r="O2467">
        <v>5.2486429999999999E-3</v>
      </c>
      <c r="P2467">
        <v>3.694517E-3</v>
      </c>
      <c r="Q2467">
        <v>0</v>
      </c>
      <c r="R2467">
        <v>0</v>
      </c>
      <c r="S2467">
        <v>0</v>
      </c>
      <c r="T2467">
        <v>4.8895980000000002E-3</v>
      </c>
      <c r="U2467">
        <v>0.20752172499999999</v>
      </c>
      <c r="V2467">
        <v>0.37460496399999998</v>
      </c>
      <c r="W2467">
        <v>0.38503980700000001</v>
      </c>
      <c r="X2467">
        <v>0.33367387599999998</v>
      </c>
      <c r="Y2467">
        <v>0.19894107899999999</v>
      </c>
      <c r="Z2467">
        <v>6.9298214999999996E-2</v>
      </c>
      <c r="AA2467">
        <v>2.0110836E-2</v>
      </c>
      <c r="AB2467" s="7">
        <f t="shared" si="114"/>
        <v>2.0673546910000002</v>
      </c>
      <c r="AC2467">
        <f>INDEX(SHELF_days!$C$2:$C$289,MATCH(A2467&amp;"|"&amp;C2467,SHELF_days!$D$2:$D$289,0))</f>
        <v>16</v>
      </c>
      <c r="AD2467" s="8">
        <f t="shared" si="115"/>
        <v>33.077675056000004</v>
      </c>
      <c r="AE2467" s="7">
        <f t="shared" si="116"/>
        <v>0.38503980700000001</v>
      </c>
    </row>
    <row r="2468" spans="1:31" x14ac:dyDescent="0.45">
      <c r="A2468" t="s">
        <v>47</v>
      </c>
      <c r="B2468" t="s">
        <v>189</v>
      </c>
      <c r="C2468" t="s">
        <v>134</v>
      </c>
      <c r="D2468">
        <v>0.9231687900645914</v>
      </c>
      <c r="E2468">
        <v>0.9231687900645914</v>
      </c>
      <c r="F2468">
        <v>0.9231687900645914</v>
      </c>
      <c r="G2468">
        <v>0.9231687900645914</v>
      </c>
      <c r="H2468">
        <v>0.9231687900645914</v>
      </c>
      <c r="I2468">
        <v>0.9231687900645914</v>
      </c>
      <c r="J2468">
        <v>0.9231687900645914</v>
      </c>
      <c r="K2468">
        <v>0.9231687900645914</v>
      </c>
      <c r="L2468">
        <v>0.9231687900645914</v>
      </c>
      <c r="M2468">
        <v>0.9231687900645914</v>
      </c>
      <c r="N2468">
        <v>0.9231687900645914</v>
      </c>
      <c r="O2468">
        <v>0.9231687900645914</v>
      </c>
      <c r="P2468">
        <v>0.9231687900645914</v>
      </c>
      <c r="Q2468">
        <v>0.9231687900645914</v>
      </c>
      <c r="R2468">
        <v>0.9231687900645914</v>
      </c>
      <c r="S2468">
        <v>0.9231687900645914</v>
      </c>
      <c r="T2468">
        <v>0.9231687900645914</v>
      </c>
      <c r="U2468">
        <v>0.9231687900645914</v>
      </c>
      <c r="V2468">
        <v>0.9231687900645914</v>
      </c>
      <c r="W2468">
        <v>0.9231687900645914</v>
      </c>
      <c r="X2468">
        <v>0.9231687900645914</v>
      </c>
      <c r="Y2468">
        <v>0.9231687900645914</v>
      </c>
      <c r="Z2468">
        <v>0.9231687900645914</v>
      </c>
      <c r="AA2468">
        <v>0.9231687900645914</v>
      </c>
      <c r="AB2468" s="7">
        <f t="shared" si="114"/>
        <v>22.156050961550189</v>
      </c>
      <c r="AC2468">
        <f>INDEX(SHELF_days!$C$2:$C$289,MATCH(A2468&amp;"|"&amp;C2468,SHELF_days!$D$2:$D$289,0))</f>
        <v>111</v>
      </c>
      <c r="AD2468" s="8">
        <f t="shared" si="115"/>
        <v>2459.321656732071</v>
      </c>
      <c r="AE2468" s="7">
        <f t="shared" si="116"/>
        <v>0.9231687900645914</v>
      </c>
    </row>
    <row r="2469" spans="1:31" x14ac:dyDescent="0.45">
      <c r="A2469" t="s">
        <v>47</v>
      </c>
      <c r="B2469" t="s">
        <v>189</v>
      </c>
      <c r="C2469" t="s">
        <v>135</v>
      </c>
      <c r="D2469">
        <v>0.9231687900645914</v>
      </c>
      <c r="E2469">
        <v>0.9231687900645914</v>
      </c>
      <c r="F2469">
        <v>0.9231687900645914</v>
      </c>
      <c r="G2469">
        <v>0.9231687900645914</v>
      </c>
      <c r="H2469">
        <v>0.9231687900645914</v>
      </c>
      <c r="I2469">
        <v>0.9231687900645914</v>
      </c>
      <c r="J2469">
        <v>0.9231687900645914</v>
      </c>
      <c r="K2469">
        <v>0.9231687900645914</v>
      </c>
      <c r="L2469">
        <v>0.9231687900645914</v>
      </c>
      <c r="M2469">
        <v>0.9231687900645914</v>
      </c>
      <c r="N2469">
        <v>0.9231687900645914</v>
      </c>
      <c r="O2469">
        <v>0.9231687900645914</v>
      </c>
      <c r="P2469">
        <v>0.9231687900645914</v>
      </c>
      <c r="Q2469">
        <v>0.9231687900645914</v>
      </c>
      <c r="R2469">
        <v>0.9231687900645914</v>
      </c>
      <c r="S2469">
        <v>0.9231687900645914</v>
      </c>
      <c r="T2469">
        <v>0.9231687900645914</v>
      </c>
      <c r="U2469">
        <v>0.9231687900645914</v>
      </c>
      <c r="V2469">
        <v>0.9231687900645914</v>
      </c>
      <c r="W2469">
        <v>0.9231687900645914</v>
      </c>
      <c r="X2469">
        <v>0.9231687900645914</v>
      </c>
      <c r="Y2469">
        <v>0.9231687900645914</v>
      </c>
      <c r="Z2469">
        <v>0.9231687900645914</v>
      </c>
      <c r="AA2469">
        <v>0.9231687900645914</v>
      </c>
      <c r="AB2469" s="7">
        <f t="shared" si="114"/>
        <v>22.156050961550189</v>
      </c>
      <c r="AC2469">
        <f>INDEX(SHELF_days!$C$2:$C$289,MATCH(A2469&amp;"|"&amp;C2469,SHELF_days!$D$2:$D$289,0))</f>
        <v>70</v>
      </c>
      <c r="AD2469" s="8">
        <f t="shared" si="115"/>
        <v>1550.9235673085132</v>
      </c>
      <c r="AE2469" s="7">
        <f t="shared" si="116"/>
        <v>0.9231687900645914</v>
      </c>
    </row>
    <row r="2470" spans="1:31" x14ac:dyDescent="0.45">
      <c r="A2470" t="s">
        <v>47</v>
      </c>
      <c r="B2470" t="s">
        <v>189</v>
      </c>
      <c r="C2470" t="s">
        <v>136</v>
      </c>
      <c r="D2470">
        <v>0.9231687900645914</v>
      </c>
      <c r="E2470">
        <v>0.9231687900645914</v>
      </c>
      <c r="F2470">
        <v>0.9231687900645914</v>
      </c>
      <c r="G2470">
        <v>0.9231687900645914</v>
      </c>
      <c r="H2470">
        <v>0.9231687900645914</v>
      </c>
      <c r="I2470">
        <v>0.9231687900645914</v>
      </c>
      <c r="J2470">
        <v>0.9231687900645914</v>
      </c>
      <c r="K2470">
        <v>0.9231687900645914</v>
      </c>
      <c r="L2470">
        <v>0.9231687900645914</v>
      </c>
      <c r="M2470">
        <v>0.9231687900645914</v>
      </c>
      <c r="N2470">
        <v>0.9231687900645914</v>
      </c>
      <c r="O2470">
        <v>0.9231687900645914</v>
      </c>
      <c r="P2470">
        <v>0.9231687900645914</v>
      </c>
      <c r="Q2470">
        <v>0.9231687900645914</v>
      </c>
      <c r="R2470">
        <v>0.9231687900645914</v>
      </c>
      <c r="S2470">
        <v>0.9231687900645914</v>
      </c>
      <c r="T2470">
        <v>0.9231687900645914</v>
      </c>
      <c r="U2470">
        <v>0.9231687900645914</v>
      </c>
      <c r="V2470">
        <v>0.9231687900645914</v>
      </c>
      <c r="W2470">
        <v>0.9231687900645914</v>
      </c>
      <c r="X2470">
        <v>0.9231687900645914</v>
      </c>
      <c r="Y2470">
        <v>0.9231687900645914</v>
      </c>
      <c r="Z2470">
        <v>0.9231687900645914</v>
      </c>
      <c r="AA2470">
        <v>0.9231687900645914</v>
      </c>
      <c r="AB2470" s="7">
        <f t="shared" si="114"/>
        <v>22.156050961550189</v>
      </c>
      <c r="AC2470">
        <f>INDEX(SHELF_days!$C$2:$C$289,MATCH(A2470&amp;"|"&amp;C2470,SHELF_days!$D$2:$D$289,0))</f>
        <v>68</v>
      </c>
      <c r="AD2470" s="8">
        <f t="shared" si="115"/>
        <v>1506.6114653854129</v>
      </c>
      <c r="AE2470" s="7">
        <f t="shared" si="116"/>
        <v>0.9231687900645914</v>
      </c>
    </row>
    <row r="2471" spans="1:31" x14ac:dyDescent="0.45">
      <c r="A2471" t="s">
        <v>47</v>
      </c>
      <c r="B2471" t="s">
        <v>189</v>
      </c>
      <c r="C2471" t="s">
        <v>137</v>
      </c>
      <c r="D2471">
        <v>0.9231687900645914</v>
      </c>
      <c r="E2471">
        <v>0.9231687900645914</v>
      </c>
      <c r="F2471">
        <v>0.9231687900645914</v>
      </c>
      <c r="G2471">
        <v>0.9231687900645914</v>
      </c>
      <c r="H2471">
        <v>0.9231687900645914</v>
      </c>
      <c r="I2471">
        <v>0.9231687900645914</v>
      </c>
      <c r="J2471">
        <v>0.9231687900645914</v>
      </c>
      <c r="K2471">
        <v>0.9231687900645914</v>
      </c>
      <c r="L2471">
        <v>0.9231687900645914</v>
      </c>
      <c r="M2471">
        <v>0.9231687900645914</v>
      </c>
      <c r="N2471">
        <v>0.9231687900645914</v>
      </c>
      <c r="O2471">
        <v>0.9231687900645914</v>
      </c>
      <c r="P2471">
        <v>0.9231687900645914</v>
      </c>
      <c r="Q2471">
        <v>0.9231687900645914</v>
      </c>
      <c r="R2471">
        <v>0.9231687900645914</v>
      </c>
      <c r="S2471">
        <v>0.9231687900645914</v>
      </c>
      <c r="T2471">
        <v>0.9231687900645914</v>
      </c>
      <c r="U2471">
        <v>0.9231687900645914</v>
      </c>
      <c r="V2471">
        <v>0.9231687900645914</v>
      </c>
      <c r="W2471">
        <v>0.9231687900645914</v>
      </c>
      <c r="X2471">
        <v>0.9231687900645914</v>
      </c>
      <c r="Y2471">
        <v>0.9231687900645914</v>
      </c>
      <c r="Z2471">
        <v>0.9231687900645914</v>
      </c>
      <c r="AA2471">
        <v>0.9231687900645914</v>
      </c>
      <c r="AB2471" s="7">
        <f t="shared" si="114"/>
        <v>22.156050961550189</v>
      </c>
      <c r="AC2471">
        <f>INDEX(SHELF_days!$C$2:$C$289,MATCH(A2471&amp;"|"&amp;C2471,SHELF_days!$D$2:$D$289,0))</f>
        <v>88</v>
      </c>
      <c r="AD2471" s="8">
        <f t="shared" si="115"/>
        <v>1949.7324846164167</v>
      </c>
      <c r="AE2471" s="7">
        <f t="shared" si="116"/>
        <v>0.9231687900645914</v>
      </c>
    </row>
    <row r="2472" spans="1:31" x14ac:dyDescent="0.45">
      <c r="A2472" t="s">
        <v>47</v>
      </c>
      <c r="B2472" t="s">
        <v>189</v>
      </c>
      <c r="C2472" t="s">
        <v>138</v>
      </c>
      <c r="D2472">
        <v>0.9231687900645914</v>
      </c>
      <c r="E2472">
        <v>0.9231687900645914</v>
      </c>
      <c r="F2472">
        <v>0.9231687900645914</v>
      </c>
      <c r="G2472">
        <v>0.9231687900645914</v>
      </c>
      <c r="H2472">
        <v>0.9231687900645914</v>
      </c>
      <c r="I2472">
        <v>0.9231687900645914</v>
      </c>
      <c r="J2472">
        <v>0.9231687900645914</v>
      </c>
      <c r="K2472">
        <v>0.9231687900645914</v>
      </c>
      <c r="L2472">
        <v>0.9231687900645914</v>
      </c>
      <c r="M2472">
        <v>0.9231687900645914</v>
      </c>
      <c r="N2472">
        <v>0.9231687900645914</v>
      </c>
      <c r="O2472">
        <v>0.9231687900645914</v>
      </c>
      <c r="P2472">
        <v>0.9231687900645914</v>
      </c>
      <c r="Q2472">
        <v>0.9231687900645914</v>
      </c>
      <c r="R2472">
        <v>0.9231687900645914</v>
      </c>
      <c r="S2472">
        <v>0.9231687900645914</v>
      </c>
      <c r="T2472">
        <v>0.9231687900645914</v>
      </c>
      <c r="U2472">
        <v>0.9231687900645914</v>
      </c>
      <c r="V2472">
        <v>0.9231687900645914</v>
      </c>
      <c r="W2472">
        <v>0.9231687900645914</v>
      </c>
      <c r="X2472">
        <v>0.9231687900645914</v>
      </c>
      <c r="Y2472">
        <v>0.9231687900645914</v>
      </c>
      <c r="Z2472">
        <v>0.9231687900645914</v>
      </c>
      <c r="AA2472">
        <v>0.9231687900645914</v>
      </c>
      <c r="AB2472" s="7">
        <f t="shared" si="114"/>
        <v>22.156050961550189</v>
      </c>
      <c r="AC2472">
        <f>INDEX(SHELF_days!$C$2:$C$289,MATCH(A2472&amp;"|"&amp;C2472,SHELF_days!$D$2:$D$289,0))</f>
        <v>12</v>
      </c>
      <c r="AD2472" s="8">
        <f t="shared" si="115"/>
        <v>265.87261153860226</v>
      </c>
      <c r="AE2472" s="7">
        <f t="shared" si="116"/>
        <v>0.9231687900645914</v>
      </c>
    </row>
    <row r="2473" spans="1:31" x14ac:dyDescent="0.45">
      <c r="A2473" t="s">
        <v>47</v>
      </c>
      <c r="B2473" t="s">
        <v>189</v>
      </c>
      <c r="C2473" t="s">
        <v>139</v>
      </c>
      <c r="D2473">
        <v>0.9231687900645914</v>
      </c>
      <c r="E2473">
        <v>0.9231687900645914</v>
      </c>
      <c r="F2473">
        <v>0.9231687900645914</v>
      </c>
      <c r="G2473">
        <v>0.9231687900645914</v>
      </c>
      <c r="H2473">
        <v>0.9231687900645914</v>
      </c>
      <c r="I2473">
        <v>0.9231687900645914</v>
      </c>
      <c r="J2473">
        <v>0.9231687900645914</v>
      </c>
      <c r="K2473">
        <v>0.9231687900645914</v>
      </c>
      <c r="L2473">
        <v>0.9231687900645914</v>
      </c>
      <c r="M2473">
        <v>0.9231687900645914</v>
      </c>
      <c r="N2473">
        <v>0.9231687900645914</v>
      </c>
      <c r="O2473">
        <v>0.9231687900645914</v>
      </c>
      <c r="P2473">
        <v>0.9231687900645914</v>
      </c>
      <c r="Q2473">
        <v>0.9231687900645914</v>
      </c>
      <c r="R2473">
        <v>0.9231687900645914</v>
      </c>
      <c r="S2473">
        <v>0.9231687900645914</v>
      </c>
      <c r="T2473">
        <v>0.9231687900645914</v>
      </c>
      <c r="U2473">
        <v>0.9231687900645914</v>
      </c>
      <c r="V2473">
        <v>0.9231687900645914</v>
      </c>
      <c r="W2473">
        <v>0.9231687900645914</v>
      </c>
      <c r="X2473">
        <v>0.9231687900645914</v>
      </c>
      <c r="Y2473">
        <v>0.9231687900645914</v>
      </c>
      <c r="Z2473">
        <v>0.9231687900645914</v>
      </c>
      <c r="AA2473">
        <v>0.9231687900645914</v>
      </c>
      <c r="AB2473" s="7">
        <f t="shared" si="114"/>
        <v>22.156050961550189</v>
      </c>
      <c r="AC2473">
        <f>INDEX(SHELF_days!$C$2:$C$289,MATCH(A2473&amp;"|"&amp;C2473,SHELF_days!$D$2:$D$289,0))</f>
        <v>16</v>
      </c>
      <c r="AD2473" s="8">
        <f t="shared" si="115"/>
        <v>354.49681538480303</v>
      </c>
      <c r="AE2473" s="7">
        <f t="shared" si="116"/>
        <v>0.9231687900645914</v>
      </c>
    </row>
    <row r="2474" spans="1:31" x14ac:dyDescent="0.45">
      <c r="A2474" t="s">
        <v>47</v>
      </c>
      <c r="B2474" t="s">
        <v>190</v>
      </c>
      <c r="C2474" t="s">
        <v>134</v>
      </c>
      <c r="D2474">
        <v>0</v>
      </c>
      <c r="E2474">
        <v>0</v>
      </c>
      <c r="F2474">
        <v>0</v>
      </c>
      <c r="G2474">
        <v>0</v>
      </c>
      <c r="H2474">
        <v>2.247606608671337E-4</v>
      </c>
      <c r="I2474">
        <v>5.2270126918982631E-3</v>
      </c>
      <c r="J2474">
        <v>0.2193593259303897</v>
      </c>
      <c r="K2474">
        <v>0.34860732454289078</v>
      </c>
      <c r="L2474">
        <v>0.38709449062066681</v>
      </c>
      <c r="M2474">
        <v>0.41670891990114067</v>
      </c>
      <c r="N2474">
        <v>0.42036968704290179</v>
      </c>
      <c r="O2474">
        <v>0.41931225007543638</v>
      </c>
      <c r="P2474">
        <v>0.41281808279156279</v>
      </c>
      <c r="Q2474">
        <v>0.49223646591292203</v>
      </c>
      <c r="R2474">
        <v>0.46123630751859812</v>
      </c>
      <c r="S2474">
        <v>0.34903383886784339</v>
      </c>
      <c r="T2474">
        <v>0.16125604044276079</v>
      </c>
      <c r="U2474">
        <v>6.9127176484017658E-2</v>
      </c>
      <c r="V2474">
        <v>1.6281874645493149E-4</v>
      </c>
      <c r="W2474">
        <v>0</v>
      </c>
      <c r="X2474">
        <v>0</v>
      </c>
      <c r="Y2474">
        <v>0</v>
      </c>
      <c r="Z2474">
        <v>0</v>
      </c>
      <c r="AA2474">
        <v>0</v>
      </c>
      <c r="AB2474" s="7">
        <f t="shared" si="114"/>
        <v>4.1627745022303513</v>
      </c>
      <c r="AC2474">
        <f>INDEX(SHELF_days!$C$2:$C$289,MATCH(A2474&amp;"|"&amp;C2474,SHELF_days!$D$2:$D$289,0))</f>
        <v>111</v>
      </c>
      <c r="AD2474" s="8">
        <f t="shared" si="115"/>
        <v>462.06796974756901</v>
      </c>
      <c r="AE2474" s="7">
        <f t="shared" si="116"/>
        <v>0.49223646591292203</v>
      </c>
    </row>
    <row r="2475" spans="1:31" x14ac:dyDescent="0.45">
      <c r="A2475" t="s">
        <v>47</v>
      </c>
      <c r="B2475" t="s">
        <v>190</v>
      </c>
      <c r="C2475" t="s">
        <v>135</v>
      </c>
      <c r="D2475">
        <v>0</v>
      </c>
      <c r="E2475">
        <v>0</v>
      </c>
      <c r="F2475">
        <v>0</v>
      </c>
      <c r="G2475">
        <v>0</v>
      </c>
      <c r="H2475">
        <v>1.2488248417921339E-4</v>
      </c>
      <c r="I2475">
        <v>2.7979289152061959E-3</v>
      </c>
      <c r="J2475">
        <v>0.1641559206926067</v>
      </c>
      <c r="K2475">
        <v>0.30131898354076919</v>
      </c>
      <c r="L2475">
        <v>0.36898564553018931</v>
      </c>
      <c r="M2475">
        <v>0.39206785749365058</v>
      </c>
      <c r="N2475">
        <v>0.38380175958017038</v>
      </c>
      <c r="O2475">
        <v>0.38878443038152299</v>
      </c>
      <c r="P2475">
        <v>0.39671797606185188</v>
      </c>
      <c r="Q2475">
        <v>0.49641489048227089</v>
      </c>
      <c r="R2475">
        <v>0.455137721526092</v>
      </c>
      <c r="S2475">
        <v>0.32139840318801127</v>
      </c>
      <c r="T2475">
        <v>0.1162178848555432</v>
      </c>
      <c r="U2475">
        <v>4.134732765515596E-2</v>
      </c>
      <c r="V2475">
        <v>6.1739655099835828E-5</v>
      </c>
      <c r="W2475">
        <v>0</v>
      </c>
      <c r="X2475">
        <v>0</v>
      </c>
      <c r="Y2475">
        <v>0</v>
      </c>
      <c r="Z2475">
        <v>0</v>
      </c>
      <c r="AA2475">
        <v>0</v>
      </c>
      <c r="AB2475" s="7">
        <f t="shared" si="114"/>
        <v>3.8293333520423198</v>
      </c>
      <c r="AC2475">
        <f>INDEX(SHELF_days!$C$2:$C$289,MATCH(A2475&amp;"|"&amp;C2475,SHELF_days!$D$2:$D$289,0))</f>
        <v>70</v>
      </c>
      <c r="AD2475" s="8">
        <f t="shared" si="115"/>
        <v>268.0533346429624</v>
      </c>
      <c r="AE2475" s="7">
        <f t="shared" si="116"/>
        <v>0.49641489048227089</v>
      </c>
    </row>
    <row r="2476" spans="1:31" x14ac:dyDescent="0.45">
      <c r="A2476" t="s">
        <v>47</v>
      </c>
      <c r="B2476" t="s">
        <v>190</v>
      </c>
      <c r="C2476" t="s">
        <v>136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2.0077768854324951E-4</v>
      </c>
      <c r="J2476">
        <v>0.1237267227881232</v>
      </c>
      <c r="K2476">
        <v>0.29521109101729293</v>
      </c>
      <c r="L2476">
        <v>0.36271717212570131</v>
      </c>
      <c r="M2476">
        <v>0.37703738798338321</v>
      </c>
      <c r="N2476">
        <v>0.36354628286831869</v>
      </c>
      <c r="O2476">
        <v>0.36158183929696031</v>
      </c>
      <c r="P2476">
        <v>0.35743917447147799</v>
      </c>
      <c r="Q2476">
        <v>0.46528279320764748</v>
      </c>
      <c r="R2476">
        <v>0.41910970261790992</v>
      </c>
      <c r="S2476">
        <v>0.26124066167081711</v>
      </c>
      <c r="T2476">
        <v>6.2524194433691352E-2</v>
      </c>
      <c r="U2476">
        <v>3.51722065901304E-3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 s="7">
        <f t="shared" si="114"/>
        <v>3.4531350208288791</v>
      </c>
      <c r="AC2476">
        <f>INDEX(SHELF_days!$C$2:$C$289,MATCH(A2476&amp;"|"&amp;C2476,SHELF_days!$D$2:$D$289,0))</f>
        <v>68</v>
      </c>
      <c r="AD2476" s="8">
        <f t="shared" si="115"/>
        <v>234.81318141636379</v>
      </c>
      <c r="AE2476" s="7">
        <f t="shared" si="116"/>
        <v>0.46528279320764748</v>
      </c>
    </row>
    <row r="2477" spans="1:31" x14ac:dyDescent="0.45">
      <c r="A2477" t="s">
        <v>47</v>
      </c>
      <c r="B2477" t="s">
        <v>190</v>
      </c>
      <c r="C2477" t="s">
        <v>137</v>
      </c>
      <c r="D2477">
        <v>0</v>
      </c>
      <c r="E2477">
        <v>0</v>
      </c>
      <c r="F2477">
        <v>0</v>
      </c>
      <c r="G2477">
        <v>0</v>
      </c>
      <c r="H2477">
        <v>7.0764615013706449E-4</v>
      </c>
      <c r="I2477">
        <v>8.5252386352474754E-3</v>
      </c>
      <c r="J2477">
        <v>0.29079457277816972</v>
      </c>
      <c r="K2477">
        <v>0.37289715244975041</v>
      </c>
      <c r="L2477">
        <v>0.41793202132314211</v>
      </c>
      <c r="M2477">
        <v>0.42629095195149608</v>
      </c>
      <c r="N2477">
        <v>0.43684871998642738</v>
      </c>
      <c r="O2477">
        <v>0.44297756069684169</v>
      </c>
      <c r="P2477">
        <v>0.4308303792269022</v>
      </c>
      <c r="Q2477">
        <v>0.47674478306292473</v>
      </c>
      <c r="R2477">
        <v>0.44486387298979391</v>
      </c>
      <c r="S2477">
        <v>0.39064969506478198</v>
      </c>
      <c r="T2477">
        <v>0.25100119652472069</v>
      </c>
      <c r="U2477">
        <v>0.1467249600414319</v>
      </c>
      <c r="V2477">
        <v>4.7101999267798298E-4</v>
      </c>
      <c r="W2477">
        <v>0</v>
      </c>
      <c r="X2477">
        <v>0</v>
      </c>
      <c r="Y2477">
        <v>0</v>
      </c>
      <c r="Z2477">
        <v>0</v>
      </c>
      <c r="AA2477">
        <v>0</v>
      </c>
      <c r="AB2477" s="7">
        <f t="shared" si="114"/>
        <v>4.5382597708744452</v>
      </c>
      <c r="AC2477">
        <f>INDEX(SHELF_days!$C$2:$C$289,MATCH(A2477&amp;"|"&amp;C2477,SHELF_days!$D$2:$D$289,0))</f>
        <v>88</v>
      </c>
      <c r="AD2477" s="8">
        <f t="shared" si="115"/>
        <v>399.36685983695116</v>
      </c>
      <c r="AE2477" s="7">
        <f t="shared" si="116"/>
        <v>0.47674478306292473</v>
      </c>
    </row>
    <row r="2478" spans="1:31" x14ac:dyDescent="0.45">
      <c r="A2478" t="s">
        <v>47</v>
      </c>
      <c r="B2478" t="s">
        <v>190</v>
      </c>
      <c r="C2478" t="s">
        <v>138</v>
      </c>
      <c r="D2478">
        <v>0</v>
      </c>
      <c r="E2478">
        <v>0</v>
      </c>
      <c r="F2478">
        <v>0</v>
      </c>
      <c r="G2478">
        <v>0</v>
      </c>
      <c r="H2478">
        <v>1.3914808630455431E-4</v>
      </c>
      <c r="I2478">
        <v>5.6723308122974174E-3</v>
      </c>
      <c r="J2478">
        <v>0.27486658154077859</v>
      </c>
      <c r="K2478">
        <v>0.33912025668729329</v>
      </c>
      <c r="L2478">
        <v>0.40310382084274632</v>
      </c>
      <c r="M2478">
        <v>0.43761254624627571</v>
      </c>
      <c r="N2478">
        <v>0.44132043348721472</v>
      </c>
      <c r="O2478">
        <v>0.45238679893920047</v>
      </c>
      <c r="P2478">
        <v>0.43198932652326227</v>
      </c>
      <c r="Q2478">
        <v>0.45546442720099528</v>
      </c>
      <c r="R2478">
        <v>0.41636381494941549</v>
      </c>
      <c r="S2478">
        <v>0.34169858887470123</v>
      </c>
      <c r="T2478">
        <v>0.22475690010804439</v>
      </c>
      <c r="U2478">
        <v>0.1106963952460466</v>
      </c>
      <c r="V2478">
        <v>4.4199980355564292E-4</v>
      </c>
      <c r="W2478">
        <v>0</v>
      </c>
      <c r="X2478">
        <v>0</v>
      </c>
      <c r="Y2478">
        <v>0</v>
      </c>
      <c r="Z2478">
        <v>0</v>
      </c>
      <c r="AA2478">
        <v>0</v>
      </c>
      <c r="AB2478" s="7">
        <f t="shared" si="114"/>
        <v>4.3356333693481321</v>
      </c>
      <c r="AC2478">
        <f>INDEX(SHELF_days!$C$2:$C$289,MATCH(A2478&amp;"|"&amp;C2478,SHELF_days!$D$2:$D$289,0))</f>
        <v>12</v>
      </c>
      <c r="AD2478" s="8">
        <f t="shared" si="115"/>
        <v>52.027600432177586</v>
      </c>
      <c r="AE2478" s="7">
        <f t="shared" si="116"/>
        <v>0.45546442720099528</v>
      </c>
    </row>
    <row r="2479" spans="1:31" x14ac:dyDescent="0.45">
      <c r="A2479" t="s">
        <v>47</v>
      </c>
      <c r="B2479" t="s">
        <v>190</v>
      </c>
      <c r="C2479" t="s">
        <v>139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3.3278901876043612E-2</v>
      </c>
      <c r="K2479">
        <v>0.19674516255770549</v>
      </c>
      <c r="L2479">
        <v>0.30257955996463998</v>
      </c>
      <c r="M2479">
        <v>0.33233474118455952</v>
      </c>
      <c r="N2479">
        <v>0.33919187702583242</v>
      </c>
      <c r="O2479">
        <v>0.32840585404184258</v>
      </c>
      <c r="P2479">
        <v>0.32016132992829782</v>
      </c>
      <c r="Q2479">
        <v>0.44090094293291421</v>
      </c>
      <c r="R2479">
        <v>0.35728931342697179</v>
      </c>
      <c r="S2479">
        <v>0.22821309301640311</v>
      </c>
      <c r="T2479">
        <v>3.1523180434142033E-2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 s="7">
        <f t="shared" si="114"/>
        <v>2.9106239563893523</v>
      </c>
      <c r="AC2479">
        <f>INDEX(SHELF_days!$C$2:$C$289,MATCH(A2479&amp;"|"&amp;C2479,SHELF_days!$D$2:$D$289,0))</f>
        <v>16</v>
      </c>
      <c r="AD2479" s="8">
        <f t="shared" si="115"/>
        <v>46.569983302229637</v>
      </c>
      <c r="AE2479" s="7">
        <f t="shared" si="116"/>
        <v>0.44090094293291421</v>
      </c>
    </row>
    <row r="2480" spans="1:31" x14ac:dyDescent="0.45">
      <c r="A2480" t="s">
        <v>47</v>
      </c>
      <c r="B2480" t="s">
        <v>191</v>
      </c>
      <c r="C2480" t="s">
        <v>134</v>
      </c>
      <c r="D2480">
        <v>0</v>
      </c>
      <c r="E2480">
        <v>0</v>
      </c>
      <c r="F2480">
        <v>0</v>
      </c>
      <c r="G2480">
        <v>0</v>
      </c>
      <c r="H2480">
        <v>1.512522117599537E-5</v>
      </c>
      <c r="I2480">
        <v>3.4190960500473731E-2</v>
      </c>
      <c r="J2480">
        <v>0.1793182537484217</v>
      </c>
      <c r="K2480">
        <v>0.33965037459960712</v>
      </c>
      <c r="L2480">
        <v>0.40922878020200298</v>
      </c>
      <c r="M2480">
        <v>0.43687290812608798</v>
      </c>
      <c r="N2480">
        <v>0.45028499898783381</v>
      </c>
      <c r="O2480">
        <v>0.45122117057220068</v>
      </c>
      <c r="P2480">
        <v>0.45273448875407257</v>
      </c>
      <c r="Q2480">
        <v>0.44691127860131441</v>
      </c>
      <c r="R2480">
        <v>0.42970753361002828</v>
      </c>
      <c r="S2480">
        <v>0.36375520076850909</v>
      </c>
      <c r="T2480">
        <v>0.20571733715044049</v>
      </c>
      <c r="U2480">
        <v>5.2650098849367451E-2</v>
      </c>
      <c r="V2480">
        <v>1.6080498302900329E-4</v>
      </c>
      <c r="W2480">
        <v>0</v>
      </c>
      <c r="X2480">
        <v>0</v>
      </c>
      <c r="Y2480">
        <v>0</v>
      </c>
      <c r="Z2480">
        <v>0</v>
      </c>
      <c r="AA2480">
        <v>0</v>
      </c>
      <c r="AB2480" s="7">
        <f t="shared" si="114"/>
        <v>4.2524193146745661</v>
      </c>
      <c r="AC2480">
        <f>INDEX(SHELF_days!$C$2:$C$289,MATCH(A2480&amp;"|"&amp;C2480,SHELF_days!$D$2:$D$289,0))</f>
        <v>111</v>
      </c>
      <c r="AD2480" s="8">
        <f t="shared" si="115"/>
        <v>472.01854392887685</v>
      </c>
      <c r="AE2480" s="7">
        <f t="shared" si="116"/>
        <v>0.45273448875407257</v>
      </c>
    </row>
    <row r="2481" spans="1:31" x14ac:dyDescent="0.45">
      <c r="A2481" t="s">
        <v>47</v>
      </c>
      <c r="B2481" t="s">
        <v>191</v>
      </c>
      <c r="C2481" t="s">
        <v>135</v>
      </c>
      <c r="D2481">
        <v>0</v>
      </c>
      <c r="E2481">
        <v>0</v>
      </c>
      <c r="F2481">
        <v>0</v>
      </c>
      <c r="G2481">
        <v>0</v>
      </c>
      <c r="H2481">
        <v>7.5739829347465519E-6</v>
      </c>
      <c r="I2481">
        <v>1.642418199399789E-2</v>
      </c>
      <c r="J2481">
        <v>0.1200703514645371</v>
      </c>
      <c r="K2481">
        <v>0.28630791590782179</v>
      </c>
      <c r="L2481">
        <v>0.37875090228738162</v>
      </c>
      <c r="M2481">
        <v>0.40224161035949813</v>
      </c>
      <c r="N2481">
        <v>0.40402528334063093</v>
      </c>
      <c r="O2481">
        <v>0.40508311629051719</v>
      </c>
      <c r="P2481">
        <v>0.41360384709210701</v>
      </c>
      <c r="Q2481">
        <v>0.41374270344591069</v>
      </c>
      <c r="R2481">
        <v>0.39910093210255648</v>
      </c>
      <c r="S2481">
        <v>0.32172386011069659</v>
      </c>
      <c r="T2481">
        <v>0.1446264664694745</v>
      </c>
      <c r="U2481">
        <v>2.760085614470556E-2</v>
      </c>
      <c r="V2481">
        <v>8.0789151303963216E-5</v>
      </c>
      <c r="W2481">
        <v>0</v>
      </c>
      <c r="X2481">
        <v>0</v>
      </c>
      <c r="Y2481">
        <v>0</v>
      </c>
      <c r="Z2481">
        <v>0</v>
      </c>
      <c r="AA2481">
        <v>0</v>
      </c>
      <c r="AB2481" s="7">
        <f t="shared" si="114"/>
        <v>3.7333903901440735</v>
      </c>
      <c r="AC2481">
        <f>INDEX(SHELF_days!$C$2:$C$289,MATCH(A2481&amp;"|"&amp;C2481,SHELF_days!$D$2:$D$289,0))</f>
        <v>70</v>
      </c>
      <c r="AD2481" s="8">
        <f t="shared" si="115"/>
        <v>261.33732731008513</v>
      </c>
      <c r="AE2481" s="7">
        <f t="shared" si="116"/>
        <v>0.41374270344591069</v>
      </c>
    </row>
    <row r="2482" spans="1:31" x14ac:dyDescent="0.45">
      <c r="A2482" t="s">
        <v>47</v>
      </c>
      <c r="B2482" t="s">
        <v>191</v>
      </c>
      <c r="C2482" t="s">
        <v>136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5.4577229970967788E-5</v>
      </c>
      <c r="J2482">
        <v>6.2241432408319412E-2</v>
      </c>
      <c r="K2482">
        <v>0.25407389846698891</v>
      </c>
      <c r="L2482">
        <v>0.35365785129615829</v>
      </c>
      <c r="M2482">
        <v>0.36511257230077943</v>
      </c>
      <c r="N2482">
        <v>0.36636135130082931</v>
      </c>
      <c r="O2482">
        <v>0.36547122266915999</v>
      </c>
      <c r="P2482">
        <v>0.36529319694282608</v>
      </c>
      <c r="Q2482">
        <v>0.36040723540256808</v>
      </c>
      <c r="R2482">
        <v>0.34219013571297291</v>
      </c>
      <c r="S2482">
        <v>0.24965704121290991</v>
      </c>
      <c r="T2482">
        <v>7.5731104416143627E-2</v>
      </c>
      <c r="U2482">
        <v>1.845230156161292E-3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 s="7">
        <f t="shared" si="114"/>
        <v>3.1620968495157875</v>
      </c>
      <c r="AC2482">
        <f>INDEX(SHELF_days!$C$2:$C$289,MATCH(A2482&amp;"|"&amp;C2482,SHELF_days!$D$2:$D$289,0))</f>
        <v>68</v>
      </c>
      <c r="AD2482" s="8">
        <f t="shared" si="115"/>
        <v>215.02258576707356</v>
      </c>
      <c r="AE2482" s="7">
        <f t="shared" si="116"/>
        <v>0.36636135130082931</v>
      </c>
    </row>
    <row r="2483" spans="1:31" x14ac:dyDescent="0.45">
      <c r="A2483" t="s">
        <v>47</v>
      </c>
      <c r="B2483" t="s">
        <v>191</v>
      </c>
      <c r="C2483" t="s">
        <v>137</v>
      </c>
      <c r="D2483">
        <v>0</v>
      </c>
      <c r="E2483">
        <v>0</v>
      </c>
      <c r="F2483">
        <v>0</v>
      </c>
      <c r="G2483">
        <v>0</v>
      </c>
      <c r="H2483">
        <v>5.4222832373753721E-5</v>
      </c>
      <c r="I2483">
        <v>7.8752639263724639E-2</v>
      </c>
      <c r="J2483">
        <v>0.28359244220041002</v>
      </c>
      <c r="K2483">
        <v>0.39598332006637083</v>
      </c>
      <c r="L2483">
        <v>0.45210897220583313</v>
      </c>
      <c r="M2483">
        <v>0.46527407508087543</v>
      </c>
      <c r="N2483">
        <v>0.47197762376471197</v>
      </c>
      <c r="O2483">
        <v>0.47460743113483911</v>
      </c>
      <c r="P2483">
        <v>0.47176474894131881</v>
      </c>
      <c r="Q2483">
        <v>0.45755836685939538</v>
      </c>
      <c r="R2483">
        <v>0.43756620773788718</v>
      </c>
      <c r="S2483">
        <v>0.39221684146944569</v>
      </c>
      <c r="T2483">
        <v>0.29869048863692421</v>
      </c>
      <c r="U2483">
        <v>0.11244610482485989</v>
      </c>
      <c r="V2483">
        <v>5.7536449907705331E-4</v>
      </c>
      <c r="W2483">
        <v>0</v>
      </c>
      <c r="X2483">
        <v>0</v>
      </c>
      <c r="Y2483">
        <v>0</v>
      </c>
      <c r="Z2483">
        <v>0</v>
      </c>
      <c r="AA2483">
        <v>0</v>
      </c>
      <c r="AB2483" s="7">
        <f t="shared" si="114"/>
        <v>4.7931688495180476</v>
      </c>
      <c r="AC2483">
        <f>INDEX(SHELF_days!$C$2:$C$289,MATCH(A2483&amp;"|"&amp;C2483,SHELF_days!$D$2:$D$289,0))</f>
        <v>88</v>
      </c>
      <c r="AD2483" s="8">
        <f t="shared" si="115"/>
        <v>421.79885875758816</v>
      </c>
      <c r="AE2483" s="7">
        <f t="shared" si="116"/>
        <v>0.47460743113483911</v>
      </c>
    </row>
    <row r="2484" spans="1:31" x14ac:dyDescent="0.45">
      <c r="A2484" t="s">
        <v>47</v>
      </c>
      <c r="B2484" t="s">
        <v>191</v>
      </c>
      <c r="C2484" t="s">
        <v>138</v>
      </c>
      <c r="D2484">
        <v>0</v>
      </c>
      <c r="E2484">
        <v>0</v>
      </c>
      <c r="F2484">
        <v>0</v>
      </c>
      <c r="G2484">
        <v>0</v>
      </c>
      <c r="H2484">
        <v>7.3635945198924807E-6</v>
      </c>
      <c r="I2484">
        <v>5.9556752476890393E-2</v>
      </c>
      <c r="J2484">
        <v>0.27307153917569271</v>
      </c>
      <c r="K2484">
        <v>0.37111043661354121</v>
      </c>
      <c r="L2484">
        <v>0.43284681306831979</v>
      </c>
      <c r="M2484">
        <v>0.46959851331710312</v>
      </c>
      <c r="N2484">
        <v>0.47048214465949018</v>
      </c>
      <c r="O2484">
        <v>0.47720510645615211</v>
      </c>
      <c r="P2484">
        <v>0.46593880684071659</v>
      </c>
      <c r="Q2484">
        <v>0.43259645085464338</v>
      </c>
      <c r="R2484">
        <v>0.41566018345889072</v>
      </c>
      <c r="S2484">
        <v>0.38122065188935361</v>
      </c>
      <c r="T2484">
        <v>0.2964877697489508</v>
      </c>
      <c r="U2484">
        <v>0.12680109763254849</v>
      </c>
      <c r="V2484">
        <v>6.3326912871075321E-4</v>
      </c>
      <c r="W2484">
        <v>0</v>
      </c>
      <c r="X2484">
        <v>0</v>
      </c>
      <c r="Y2484">
        <v>0</v>
      </c>
      <c r="Z2484">
        <v>0</v>
      </c>
      <c r="AA2484">
        <v>0</v>
      </c>
      <c r="AB2484" s="7">
        <f t="shared" si="114"/>
        <v>4.6732168989155243</v>
      </c>
      <c r="AC2484">
        <f>INDEX(SHELF_days!$C$2:$C$289,MATCH(A2484&amp;"|"&amp;C2484,SHELF_days!$D$2:$D$289,0))</f>
        <v>12</v>
      </c>
      <c r="AD2484" s="8">
        <f t="shared" si="115"/>
        <v>56.078602786986295</v>
      </c>
      <c r="AE2484" s="7">
        <f t="shared" si="116"/>
        <v>0.47720510645615211</v>
      </c>
    </row>
    <row r="2485" spans="1:31" x14ac:dyDescent="0.45">
      <c r="A2485" t="s">
        <v>47</v>
      </c>
      <c r="B2485" t="s">
        <v>191</v>
      </c>
      <c r="C2485" t="s">
        <v>139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1.7120357258750021E-4</v>
      </c>
      <c r="K2485">
        <v>0.12816520351735861</v>
      </c>
      <c r="L2485">
        <v>0.26035645233846838</v>
      </c>
      <c r="M2485">
        <v>0.30217430561693781</v>
      </c>
      <c r="N2485">
        <v>0.31460037136925628</v>
      </c>
      <c r="O2485">
        <v>0.30276523407715922</v>
      </c>
      <c r="P2485">
        <v>0.30977905785735682</v>
      </c>
      <c r="Q2485">
        <v>0.31137511696954351</v>
      </c>
      <c r="R2485">
        <v>0.288461451722268</v>
      </c>
      <c r="S2485">
        <v>0.2052233792694034</v>
      </c>
      <c r="T2485">
        <v>3.2683314276542773E-2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 s="7">
        <f t="shared" si="114"/>
        <v>2.4557550905868823</v>
      </c>
      <c r="AC2485">
        <f>INDEX(SHELF_days!$C$2:$C$289,MATCH(A2485&amp;"|"&amp;C2485,SHELF_days!$D$2:$D$289,0))</f>
        <v>16</v>
      </c>
      <c r="AD2485" s="8">
        <f t="shared" si="115"/>
        <v>39.292081449390118</v>
      </c>
      <c r="AE2485" s="7">
        <f t="shared" si="116"/>
        <v>0.31460037136925628</v>
      </c>
    </row>
    <row r="2486" spans="1:31" x14ac:dyDescent="0.45">
      <c r="A2486" t="s">
        <v>47</v>
      </c>
      <c r="B2486" t="s">
        <v>192</v>
      </c>
      <c r="C2486" t="s">
        <v>134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8.5970261053544508E-2</v>
      </c>
      <c r="N2486">
        <v>0.37963217273031902</v>
      </c>
      <c r="O2486">
        <v>0.49887312653179228</v>
      </c>
      <c r="P2486">
        <v>0.49723308211392259</v>
      </c>
      <c r="Q2486">
        <v>0.48343923096635172</v>
      </c>
      <c r="R2486">
        <v>0.47115795283558137</v>
      </c>
      <c r="S2486">
        <v>0.48278741844130069</v>
      </c>
      <c r="T2486">
        <v>0.49201858191351688</v>
      </c>
      <c r="U2486">
        <v>0.44649223672884741</v>
      </c>
      <c r="V2486">
        <v>0.212818103567228</v>
      </c>
      <c r="W2486">
        <v>1.524334553291587E-2</v>
      </c>
      <c r="X2486">
        <v>0</v>
      </c>
      <c r="Y2486">
        <v>0</v>
      </c>
      <c r="Z2486">
        <v>0</v>
      </c>
      <c r="AA2486">
        <v>0</v>
      </c>
      <c r="AB2486" s="7">
        <f t="shared" si="114"/>
        <v>4.06566551241532</v>
      </c>
      <c r="AC2486">
        <f>INDEX(SHELF_days!$C$2:$C$289,MATCH(A2486&amp;"|"&amp;C2486,SHELF_days!$D$2:$D$289,0))</f>
        <v>111</v>
      </c>
      <c r="AD2486" s="8">
        <f t="shared" si="115"/>
        <v>451.28887187810051</v>
      </c>
      <c r="AE2486" s="7">
        <f t="shared" si="116"/>
        <v>0.49887312653179228</v>
      </c>
    </row>
    <row r="2487" spans="1:31" x14ac:dyDescent="0.45">
      <c r="A2487" t="s">
        <v>47</v>
      </c>
      <c r="B2487" t="s">
        <v>192</v>
      </c>
      <c r="C2487" t="s">
        <v>135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7.6376066915914862E-3</v>
      </c>
      <c r="L2487">
        <v>0.18687044568995531</v>
      </c>
      <c r="M2487">
        <v>0.48014337247274769</v>
      </c>
      <c r="N2487">
        <v>0.63047092140796768</v>
      </c>
      <c r="O2487">
        <v>0.67382433915277506</v>
      </c>
      <c r="P2487">
        <v>0.67705711901492183</v>
      </c>
      <c r="Q2487">
        <v>0.67418244180010656</v>
      </c>
      <c r="R2487">
        <v>0.66674031315912219</v>
      </c>
      <c r="S2487">
        <v>0.6665004829457718</v>
      </c>
      <c r="T2487">
        <v>0.66682983882095515</v>
      </c>
      <c r="U2487">
        <v>0.64842040593727601</v>
      </c>
      <c r="V2487">
        <v>0.56803293230217289</v>
      </c>
      <c r="W2487">
        <v>0.3065637915514059</v>
      </c>
      <c r="X2487">
        <v>3.9289445499405343E-2</v>
      </c>
      <c r="Y2487">
        <v>0</v>
      </c>
      <c r="Z2487">
        <v>0</v>
      </c>
      <c r="AA2487">
        <v>0</v>
      </c>
      <c r="AB2487" s="7">
        <f t="shared" si="114"/>
        <v>6.8925634564461751</v>
      </c>
      <c r="AC2487">
        <f>INDEX(SHELF_days!$C$2:$C$289,MATCH(A2487&amp;"|"&amp;C2487,SHELF_days!$D$2:$D$289,0))</f>
        <v>70</v>
      </c>
      <c r="AD2487" s="8">
        <f t="shared" si="115"/>
        <v>482.47944195123227</v>
      </c>
      <c r="AE2487" s="7">
        <f t="shared" si="116"/>
        <v>0.67705711901492183</v>
      </c>
    </row>
    <row r="2488" spans="1:31" x14ac:dyDescent="0.45">
      <c r="A2488" t="s">
        <v>47</v>
      </c>
      <c r="B2488" t="s">
        <v>192</v>
      </c>
      <c r="C2488" t="s">
        <v>136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2.4164508345796872E-2</v>
      </c>
      <c r="L2488">
        <v>0.27575697567568042</v>
      </c>
      <c r="M2488">
        <v>0.51488676849424775</v>
      </c>
      <c r="N2488">
        <v>0.59949294659002661</v>
      </c>
      <c r="O2488">
        <v>0.63012112653058361</v>
      </c>
      <c r="P2488">
        <v>0.63916783485240902</v>
      </c>
      <c r="Q2488">
        <v>0.63841567957142775</v>
      </c>
      <c r="R2488">
        <v>0.63266768459506084</v>
      </c>
      <c r="S2488">
        <v>0.62353064815635084</v>
      </c>
      <c r="T2488">
        <v>0.61337915748186045</v>
      </c>
      <c r="U2488">
        <v>0.59439288214438957</v>
      </c>
      <c r="V2488">
        <v>0.5420651092014821</v>
      </c>
      <c r="W2488">
        <v>0.4000606240630627</v>
      </c>
      <c r="X2488">
        <v>0.11961874586358021</v>
      </c>
      <c r="Y2488">
        <v>2.6056187562860548E-6</v>
      </c>
      <c r="Z2488">
        <v>0</v>
      </c>
      <c r="AA2488">
        <v>0</v>
      </c>
      <c r="AB2488" s="7">
        <f t="shared" si="114"/>
        <v>6.8477232971847135</v>
      </c>
      <c r="AC2488">
        <f>INDEX(SHELF_days!$C$2:$C$289,MATCH(A2488&amp;"|"&amp;C2488,SHELF_days!$D$2:$D$289,0))</f>
        <v>68</v>
      </c>
      <c r="AD2488" s="8">
        <f t="shared" si="115"/>
        <v>465.64518420856052</v>
      </c>
      <c r="AE2488" s="7">
        <f t="shared" si="116"/>
        <v>0.63916783485240902</v>
      </c>
    </row>
    <row r="2489" spans="1:31" x14ac:dyDescent="0.45">
      <c r="A2489" t="s">
        <v>47</v>
      </c>
      <c r="B2489" t="s">
        <v>192</v>
      </c>
      <c r="C2489" t="s">
        <v>137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5.499371960449613E-2</v>
      </c>
      <c r="M2489">
        <v>0.36422206091116532</v>
      </c>
      <c r="N2489">
        <v>0.55216568352257089</v>
      </c>
      <c r="O2489">
        <v>0.58568961715600898</v>
      </c>
      <c r="P2489">
        <v>0.57825967391492872</v>
      </c>
      <c r="Q2489">
        <v>0.5681218520601431</v>
      </c>
      <c r="R2489">
        <v>0.56341217480062511</v>
      </c>
      <c r="S2489">
        <v>0.56827173921122187</v>
      </c>
      <c r="T2489">
        <v>0.569548876837356</v>
      </c>
      <c r="U2489">
        <v>0.52877833300713251</v>
      </c>
      <c r="V2489">
        <v>0.35578626340003522</v>
      </c>
      <c r="W2489">
        <v>7.7412377953458192E-2</v>
      </c>
      <c r="X2489">
        <v>3.2207156430158789E-5</v>
      </c>
      <c r="Y2489">
        <v>0</v>
      </c>
      <c r="Z2489">
        <v>0</v>
      </c>
      <c r="AA2489">
        <v>0</v>
      </c>
      <c r="AB2489" s="7">
        <f t="shared" si="114"/>
        <v>5.3666945795355723</v>
      </c>
      <c r="AC2489">
        <f>INDEX(SHELF_days!$C$2:$C$289,MATCH(A2489&amp;"|"&amp;C2489,SHELF_days!$D$2:$D$289,0))</f>
        <v>88</v>
      </c>
      <c r="AD2489" s="8">
        <f t="shared" si="115"/>
        <v>472.26912299913033</v>
      </c>
      <c r="AE2489" s="7">
        <f t="shared" si="116"/>
        <v>0.58568961715600898</v>
      </c>
    </row>
    <row r="2490" spans="1:31" x14ac:dyDescent="0.45">
      <c r="A2490" t="s">
        <v>47</v>
      </c>
      <c r="B2490" t="s">
        <v>192</v>
      </c>
      <c r="C2490" t="s">
        <v>138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2.7731600423152491E-2</v>
      </c>
      <c r="L2490">
        <v>0.38083723741876979</v>
      </c>
      <c r="M2490">
        <v>0.62248753211425112</v>
      </c>
      <c r="N2490">
        <v>0.69230769230769229</v>
      </c>
      <c r="O2490">
        <v>0.718074656188605</v>
      </c>
      <c r="P2490">
        <v>0.72479975819857945</v>
      </c>
      <c r="Q2490">
        <v>0.72464863231071475</v>
      </c>
      <c r="R2490">
        <v>0.72328849931993344</v>
      </c>
      <c r="S2490">
        <v>0.72570651352576687</v>
      </c>
      <c r="T2490">
        <v>0.7238930028713918</v>
      </c>
      <c r="U2490">
        <v>0.71218074656188601</v>
      </c>
      <c r="V2490">
        <v>0.67311470454888911</v>
      </c>
      <c r="W2490">
        <v>0.55977028865044576</v>
      </c>
      <c r="X2490">
        <v>0.22117273688982919</v>
      </c>
      <c r="Y2490">
        <v>0</v>
      </c>
      <c r="Z2490">
        <v>0</v>
      </c>
      <c r="AA2490">
        <v>0</v>
      </c>
      <c r="AB2490" s="7">
        <f t="shared" si="114"/>
        <v>8.2300136013299063</v>
      </c>
      <c r="AC2490">
        <f>INDEX(SHELF_days!$C$2:$C$289,MATCH(A2490&amp;"|"&amp;C2490,SHELF_days!$D$2:$D$289,0))</f>
        <v>12</v>
      </c>
      <c r="AD2490" s="8">
        <f t="shared" si="115"/>
        <v>98.760163215958869</v>
      </c>
      <c r="AE2490" s="7">
        <f t="shared" si="116"/>
        <v>0.72570651352576687</v>
      </c>
    </row>
    <row r="2491" spans="1:31" x14ac:dyDescent="0.45">
      <c r="A2491" t="s">
        <v>47</v>
      </c>
      <c r="B2491" t="s">
        <v>192</v>
      </c>
      <c r="C2491" t="s">
        <v>139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2.6447030376303459E-3</v>
      </c>
      <c r="N2491">
        <v>0.27588030829681132</v>
      </c>
      <c r="O2491">
        <v>0.35612815475290921</v>
      </c>
      <c r="P2491">
        <v>0.39020704246637439</v>
      </c>
      <c r="Q2491">
        <v>0.4112135408795527</v>
      </c>
      <c r="R2491">
        <v>0.42511712256309497</v>
      </c>
      <c r="S2491">
        <v>0.48556747770893149</v>
      </c>
      <c r="T2491">
        <v>0.52765603747922007</v>
      </c>
      <c r="U2491">
        <v>0.49304820915822878</v>
      </c>
      <c r="V2491">
        <v>0.19344113646667671</v>
      </c>
      <c r="W2491">
        <v>0</v>
      </c>
      <c r="X2491">
        <v>0</v>
      </c>
      <c r="Y2491">
        <v>0</v>
      </c>
      <c r="Z2491">
        <v>0</v>
      </c>
      <c r="AA2491">
        <v>0</v>
      </c>
      <c r="AB2491" s="7">
        <f t="shared" si="114"/>
        <v>3.5609037328094302</v>
      </c>
      <c r="AC2491">
        <f>INDEX(SHELF_days!$C$2:$C$289,MATCH(A2491&amp;"|"&amp;C2491,SHELF_days!$D$2:$D$289,0))</f>
        <v>16</v>
      </c>
      <c r="AD2491" s="8">
        <f t="shared" si="115"/>
        <v>56.974459724950883</v>
      </c>
      <c r="AE2491" s="7">
        <f t="shared" si="116"/>
        <v>0.52765603747922007</v>
      </c>
    </row>
    <row r="2492" spans="1:31" x14ac:dyDescent="0.45">
      <c r="A2492" t="s">
        <v>47</v>
      </c>
      <c r="B2492" t="s">
        <v>193</v>
      </c>
      <c r="C2492" t="s">
        <v>134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 s="7">
        <f t="shared" si="114"/>
        <v>0</v>
      </c>
      <c r="AC2492">
        <f>INDEX(SHELF_days!$C$2:$C$289,MATCH(A2492&amp;"|"&amp;C2492,SHELF_days!$D$2:$D$289,0))</f>
        <v>111</v>
      </c>
      <c r="AD2492" s="8">
        <f t="shared" si="115"/>
        <v>0</v>
      </c>
      <c r="AE2492" s="7">
        <f t="shared" si="116"/>
        <v>0</v>
      </c>
    </row>
    <row r="2493" spans="1:31" x14ac:dyDescent="0.45">
      <c r="A2493" t="s">
        <v>47</v>
      </c>
      <c r="B2493" t="s">
        <v>193</v>
      </c>
      <c r="C2493" t="s">
        <v>135</v>
      </c>
      <c r="D2493">
        <v>0.1466272863857131</v>
      </c>
      <c r="E2493">
        <v>0.1466272863857131</v>
      </c>
      <c r="F2493">
        <v>0.1466272863857131</v>
      </c>
      <c r="G2493">
        <v>0.1466272863857131</v>
      </c>
      <c r="H2493">
        <v>0.1466272863857131</v>
      </c>
      <c r="I2493">
        <v>0.1466272863857131</v>
      </c>
      <c r="J2493">
        <v>0.1466272863857131</v>
      </c>
      <c r="K2493">
        <v>0.1466272863857131</v>
      </c>
      <c r="L2493">
        <v>0.1466272863857131</v>
      </c>
      <c r="M2493">
        <v>0.1484669202159033</v>
      </c>
      <c r="N2493">
        <v>0.15170459962113211</v>
      </c>
      <c r="O2493">
        <v>0.15939813292856</v>
      </c>
      <c r="P2493">
        <v>0.17523154629269619</v>
      </c>
      <c r="Q2493">
        <v>0.1875230538603031</v>
      </c>
      <c r="R2493">
        <v>0.20610021493909969</v>
      </c>
      <c r="S2493">
        <v>0.22545523119148261</v>
      </c>
      <c r="T2493">
        <v>0.27003312142293029</v>
      </c>
      <c r="U2493">
        <v>0.40341878757998823</v>
      </c>
      <c r="V2493">
        <v>0.41657475491432522</v>
      </c>
      <c r="W2493">
        <v>0.36617310233512212</v>
      </c>
      <c r="X2493">
        <v>0.2379675328866652</v>
      </c>
      <c r="Y2493">
        <v>0.15740622728624851</v>
      </c>
      <c r="Z2493">
        <v>0.1548896183580023</v>
      </c>
      <c r="AA2493">
        <v>0.15299415153003421</v>
      </c>
      <c r="AB2493" s="7">
        <f t="shared" si="114"/>
        <v>4.7329825728339099</v>
      </c>
      <c r="AC2493">
        <f>INDEX(SHELF_days!$C$2:$C$289,MATCH(A2493&amp;"|"&amp;C2493,SHELF_days!$D$2:$D$289,0))</f>
        <v>70</v>
      </c>
      <c r="AD2493" s="8">
        <f t="shared" si="115"/>
        <v>331.30878009837369</v>
      </c>
      <c r="AE2493" s="7">
        <f t="shared" si="116"/>
        <v>0.41657475491432522</v>
      </c>
    </row>
    <row r="2494" spans="1:31" x14ac:dyDescent="0.45">
      <c r="A2494" t="s">
        <v>47</v>
      </c>
      <c r="B2494" t="s">
        <v>193</v>
      </c>
      <c r="C2494" t="s">
        <v>136</v>
      </c>
      <c r="D2494">
        <v>0.47995373621800791</v>
      </c>
      <c r="E2494">
        <v>0.47995373621800791</v>
      </c>
      <c r="F2494">
        <v>0.47995373621800791</v>
      </c>
      <c r="G2494">
        <v>0.47995373621800791</v>
      </c>
      <c r="H2494">
        <v>0.47995373621800791</v>
      </c>
      <c r="I2494">
        <v>0.47995373621800791</v>
      </c>
      <c r="J2494">
        <v>0.47995373621800791</v>
      </c>
      <c r="K2494">
        <v>0.48294440419850693</v>
      </c>
      <c r="L2494">
        <v>0.50639472999870838</v>
      </c>
      <c r="M2494">
        <v>0.55154761040691869</v>
      </c>
      <c r="N2494">
        <v>0.62200291733550239</v>
      </c>
      <c r="O2494">
        <v>0.65193744071226745</v>
      </c>
      <c r="P2494">
        <v>0.68969164671667482</v>
      </c>
      <c r="Q2494">
        <v>0.71875396182094409</v>
      </c>
      <c r="R2494">
        <v>0.74680921183520166</v>
      </c>
      <c r="S2494">
        <v>0.79340090042830902</v>
      </c>
      <c r="T2494">
        <v>0.8414048954934189</v>
      </c>
      <c r="U2494">
        <v>0.82261652290970566</v>
      </c>
      <c r="V2494">
        <v>0.85328068205288521</v>
      </c>
      <c r="W2494">
        <v>0.76244824162576563</v>
      </c>
      <c r="X2494">
        <v>0.68398740461455454</v>
      </c>
      <c r="Y2494">
        <v>0.60613308781744724</v>
      </c>
      <c r="Z2494">
        <v>0.50233158130776023</v>
      </c>
      <c r="AA2494">
        <v>0.48233620666080129</v>
      </c>
      <c r="AB2494" s="7">
        <f t="shared" si="114"/>
        <v>14.677697599461428</v>
      </c>
      <c r="AC2494">
        <f>INDEX(SHELF_days!$C$2:$C$289,MATCH(A2494&amp;"|"&amp;C2494,SHELF_days!$D$2:$D$289,0))</f>
        <v>68</v>
      </c>
      <c r="AD2494" s="8">
        <f t="shared" si="115"/>
        <v>998.08343676337711</v>
      </c>
      <c r="AE2494" s="7">
        <f t="shared" si="116"/>
        <v>0.85328068205288521</v>
      </c>
    </row>
    <row r="2495" spans="1:31" x14ac:dyDescent="0.45">
      <c r="A2495" t="s">
        <v>47</v>
      </c>
      <c r="B2495" t="s">
        <v>193</v>
      </c>
      <c r="C2495" t="s">
        <v>137</v>
      </c>
      <c r="D2495">
        <v>5.6717339209074603E-2</v>
      </c>
      <c r="E2495">
        <v>5.6717339209074603E-2</v>
      </c>
      <c r="F2495">
        <v>5.6717339209074603E-2</v>
      </c>
      <c r="G2495">
        <v>5.6717339209074603E-2</v>
      </c>
      <c r="H2495">
        <v>5.6717339209074603E-2</v>
      </c>
      <c r="I2495">
        <v>5.6717339209074603E-2</v>
      </c>
      <c r="J2495">
        <v>5.6717339209074603E-2</v>
      </c>
      <c r="K2495">
        <v>5.6717339209074603E-2</v>
      </c>
      <c r="L2495">
        <v>5.6717339209074603E-2</v>
      </c>
      <c r="M2495">
        <v>5.6717339209074603E-2</v>
      </c>
      <c r="N2495">
        <v>5.6717339209074603E-2</v>
      </c>
      <c r="O2495">
        <v>5.6717339209074603E-2</v>
      </c>
      <c r="P2495">
        <v>5.8953613026924617E-2</v>
      </c>
      <c r="Q2495">
        <v>6.0943963707766773E-2</v>
      </c>
      <c r="R2495">
        <v>6.9813942378952415E-2</v>
      </c>
      <c r="S2495">
        <v>9.139632912465144E-2</v>
      </c>
      <c r="T2495">
        <v>0.1220783503893257</v>
      </c>
      <c r="U2495">
        <v>0.13261381240666789</v>
      </c>
      <c r="V2495">
        <v>0.13167940017597449</v>
      </c>
      <c r="W2495">
        <v>8.2115840625542114E-2</v>
      </c>
      <c r="X2495">
        <v>5.5706375029117988E-2</v>
      </c>
      <c r="Y2495">
        <v>5.4580104475583757E-2</v>
      </c>
      <c r="Z2495">
        <v>5.4580104475583757E-2</v>
      </c>
      <c r="AA2495">
        <v>5.4580104475583757E-2</v>
      </c>
      <c r="AB2495" s="7">
        <f t="shared" si="114"/>
        <v>1.6496500108005703</v>
      </c>
      <c r="AC2495">
        <f>INDEX(SHELF_days!$C$2:$C$289,MATCH(A2495&amp;"|"&amp;C2495,SHELF_days!$D$2:$D$289,0))</f>
        <v>88</v>
      </c>
      <c r="AD2495" s="8">
        <f t="shared" si="115"/>
        <v>145.16920095045018</v>
      </c>
      <c r="AE2495" s="7">
        <f t="shared" si="116"/>
        <v>0.13261381240666789</v>
      </c>
    </row>
    <row r="2496" spans="1:31" x14ac:dyDescent="0.45">
      <c r="A2496" t="s">
        <v>47</v>
      </c>
      <c r="B2496" t="s">
        <v>193</v>
      </c>
      <c r="C2496" t="s">
        <v>138</v>
      </c>
      <c r="D2496">
        <v>0.67584701771440947</v>
      </c>
      <c r="E2496">
        <v>0.67584701771440947</v>
      </c>
      <c r="F2496">
        <v>0.67584701771440947</v>
      </c>
      <c r="G2496">
        <v>0.67584701771440947</v>
      </c>
      <c r="H2496">
        <v>0.67584701771440947</v>
      </c>
      <c r="I2496">
        <v>0.67584701771440947</v>
      </c>
      <c r="J2496">
        <v>0.67584701771440947</v>
      </c>
      <c r="K2496">
        <v>0.67584701771440947</v>
      </c>
      <c r="L2496">
        <v>0.67584701771440947</v>
      </c>
      <c r="M2496">
        <v>0.67584701771440947</v>
      </c>
      <c r="N2496">
        <v>1</v>
      </c>
      <c r="O2496">
        <v>1</v>
      </c>
      <c r="P2496">
        <v>1</v>
      </c>
      <c r="Q2496">
        <v>0.97123276138965009</v>
      </c>
      <c r="R2496">
        <v>1</v>
      </c>
      <c r="S2496">
        <v>1</v>
      </c>
      <c r="T2496">
        <v>1</v>
      </c>
      <c r="U2496">
        <v>1</v>
      </c>
      <c r="V2496">
        <v>1</v>
      </c>
      <c r="W2496">
        <v>1</v>
      </c>
      <c r="X2496">
        <v>1</v>
      </c>
      <c r="Y2496">
        <v>0.67584701771440947</v>
      </c>
      <c r="Z2496">
        <v>0.67584701771440947</v>
      </c>
      <c r="AA2496">
        <v>0.67584701771440947</v>
      </c>
      <c r="AB2496" s="7">
        <f t="shared" si="114"/>
        <v>19.757243991676976</v>
      </c>
      <c r="AC2496">
        <f>INDEX(SHELF_days!$C$2:$C$289,MATCH(A2496&amp;"|"&amp;C2496,SHELF_days!$D$2:$D$289,0))</f>
        <v>12</v>
      </c>
      <c r="AD2496" s="8">
        <f t="shared" si="115"/>
        <v>237.08692790012373</v>
      </c>
      <c r="AE2496" s="7">
        <f t="shared" si="116"/>
        <v>1</v>
      </c>
    </row>
    <row r="2497" spans="1:31" x14ac:dyDescent="0.45">
      <c r="A2497" t="s">
        <v>47</v>
      </c>
      <c r="B2497" t="s">
        <v>193</v>
      </c>
      <c r="C2497" t="s">
        <v>139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 s="7">
        <f t="shared" si="114"/>
        <v>0</v>
      </c>
      <c r="AC2497">
        <f>INDEX(SHELF_days!$C$2:$C$289,MATCH(A2497&amp;"|"&amp;C2497,SHELF_days!$D$2:$D$289,0))</f>
        <v>16</v>
      </c>
      <c r="AD2497" s="8">
        <f t="shared" si="115"/>
        <v>0</v>
      </c>
      <c r="AE2497" s="7">
        <f t="shared" si="116"/>
        <v>0</v>
      </c>
    </row>
    <row r="2498" spans="1:31" x14ac:dyDescent="0.45">
      <c r="A2498" t="s">
        <v>53</v>
      </c>
      <c r="B2498" t="s">
        <v>168</v>
      </c>
      <c r="C2498" t="s">
        <v>134</v>
      </c>
      <c r="D2498">
        <v>0.8</v>
      </c>
      <c r="E2498">
        <v>0.8</v>
      </c>
      <c r="F2498">
        <v>0.8</v>
      </c>
      <c r="G2498">
        <v>0.8</v>
      </c>
      <c r="H2498">
        <v>0.8</v>
      </c>
      <c r="I2498">
        <v>0.8</v>
      </c>
      <c r="J2498">
        <v>0.8</v>
      </c>
      <c r="K2498">
        <v>0.8</v>
      </c>
      <c r="L2498">
        <v>0.8</v>
      </c>
      <c r="M2498">
        <v>0.8</v>
      </c>
      <c r="N2498">
        <v>0.8</v>
      </c>
      <c r="O2498">
        <v>0.8</v>
      </c>
      <c r="P2498">
        <v>0.8</v>
      </c>
      <c r="Q2498">
        <v>0.8</v>
      </c>
      <c r="R2498">
        <v>0.8</v>
      </c>
      <c r="S2498">
        <v>0.8</v>
      </c>
      <c r="T2498">
        <v>0.8</v>
      </c>
      <c r="U2498">
        <v>0.8</v>
      </c>
      <c r="V2498">
        <v>0.8</v>
      </c>
      <c r="W2498">
        <v>0.8</v>
      </c>
      <c r="X2498">
        <v>0.8</v>
      </c>
      <c r="Y2498">
        <v>0.8</v>
      </c>
      <c r="Z2498">
        <v>0.8</v>
      </c>
      <c r="AA2498">
        <v>0.8</v>
      </c>
      <c r="AB2498" s="7">
        <f t="shared" ref="AB2498:AB2561" si="117">SUM(D2498:AA2498)</f>
        <v>19.200000000000006</v>
      </c>
      <c r="AC2498">
        <f>INDEX(SHELF_days!$C$2:$C$289,MATCH(A2498&amp;"|"&amp;C2498,SHELF_days!$D$2:$D$289,0))</f>
        <v>51</v>
      </c>
      <c r="AD2498" s="8">
        <f t="shared" ref="AD2498:AD2561" si="118">AB2498*AC2498</f>
        <v>979.20000000000027</v>
      </c>
      <c r="AE2498" s="7">
        <f t="shared" ref="AE2498:AE2561" si="119">MAX(D2498:AA2498)</f>
        <v>0.8</v>
      </c>
    </row>
    <row r="2499" spans="1:31" x14ac:dyDescent="0.45">
      <c r="A2499" t="s">
        <v>53</v>
      </c>
      <c r="B2499" t="s">
        <v>168</v>
      </c>
      <c r="C2499" t="s">
        <v>135</v>
      </c>
      <c r="D2499">
        <v>0.8</v>
      </c>
      <c r="E2499">
        <v>0.8</v>
      </c>
      <c r="F2499">
        <v>0.8</v>
      </c>
      <c r="G2499">
        <v>0.8</v>
      </c>
      <c r="H2499">
        <v>0.8</v>
      </c>
      <c r="I2499">
        <v>0.8</v>
      </c>
      <c r="J2499">
        <v>0.8</v>
      </c>
      <c r="K2499">
        <v>0.8</v>
      </c>
      <c r="L2499">
        <v>0.8</v>
      </c>
      <c r="M2499">
        <v>0.8</v>
      </c>
      <c r="N2499">
        <v>0.8</v>
      </c>
      <c r="O2499">
        <v>0.8</v>
      </c>
      <c r="P2499">
        <v>0.8</v>
      </c>
      <c r="Q2499">
        <v>0.8</v>
      </c>
      <c r="R2499">
        <v>0.8</v>
      </c>
      <c r="S2499">
        <v>0.8</v>
      </c>
      <c r="T2499">
        <v>0.8</v>
      </c>
      <c r="U2499">
        <v>0.8</v>
      </c>
      <c r="V2499">
        <v>0.8</v>
      </c>
      <c r="W2499">
        <v>0.8</v>
      </c>
      <c r="X2499">
        <v>0.8</v>
      </c>
      <c r="Y2499">
        <v>0.8</v>
      </c>
      <c r="Z2499">
        <v>0.8</v>
      </c>
      <c r="AA2499">
        <v>0.8</v>
      </c>
      <c r="AB2499" s="7">
        <f t="shared" si="117"/>
        <v>19.200000000000006</v>
      </c>
      <c r="AC2499">
        <f>INDEX(SHELF_days!$C$2:$C$289,MATCH(A2499&amp;"|"&amp;C2499,SHELF_days!$D$2:$D$289,0))</f>
        <v>87</v>
      </c>
      <c r="AD2499" s="8">
        <f t="shared" si="118"/>
        <v>1670.4000000000005</v>
      </c>
      <c r="AE2499" s="7">
        <f t="shared" si="119"/>
        <v>0.8</v>
      </c>
    </row>
    <row r="2500" spans="1:31" x14ac:dyDescent="0.45">
      <c r="A2500" t="s">
        <v>53</v>
      </c>
      <c r="B2500" t="s">
        <v>168</v>
      </c>
      <c r="C2500" t="s">
        <v>136</v>
      </c>
      <c r="D2500">
        <v>0.8</v>
      </c>
      <c r="E2500">
        <v>0.8</v>
      </c>
      <c r="F2500">
        <v>0.8</v>
      </c>
      <c r="G2500">
        <v>0.8</v>
      </c>
      <c r="H2500">
        <v>0.8</v>
      </c>
      <c r="I2500">
        <v>0.8</v>
      </c>
      <c r="J2500">
        <v>0.8</v>
      </c>
      <c r="K2500">
        <v>0.8</v>
      </c>
      <c r="L2500">
        <v>0.8</v>
      </c>
      <c r="M2500">
        <v>0.8</v>
      </c>
      <c r="N2500">
        <v>0.8</v>
      </c>
      <c r="O2500">
        <v>0.8</v>
      </c>
      <c r="P2500">
        <v>0.8</v>
      </c>
      <c r="Q2500">
        <v>0.8</v>
      </c>
      <c r="R2500">
        <v>0.8</v>
      </c>
      <c r="S2500">
        <v>0.8</v>
      </c>
      <c r="T2500">
        <v>0.8</v>
      </c>
      <c r="U2500">
        <v>0.8</v>
      </c>
      <c r="V2500">
        <v>0.8</v>
      </c>
      <c r="W2500">
        <v>0.8</v>
      </c>
      <c r="X2500">
        <v>0.8</v>
      </c>
      <c r="Y2500">
        <v>0.8</v>
      </c>
      <c r="Z2500">
        <v>0.8</v>
      </c>
      <c r="AA2500">
        <v>0.8</v>
      </c>
      <c r="AB2500" s="7">
        <f t="shared" si="117"/>
        <v>19.200000000000006</v>
      </c>
      <c r="AC2500">
        <f>INDEX(SHELF_days!$C$2:$C$289,MATCH(A2500&amp;"|"&amp;C2500,SHELF_days!$D$2:$D$289,0))</f>
        <v>75</v>
      </c>
      <c r="AD2500" s="8">
        <f t="shared" si="118"/>
        <v>1440.0000000000005</v>
      </c>
      <c r="AE2500" s="7">
        <f t="shared" si="119"/>
        <v>0.8</v>
      </c>
    </row>
    <row r="2501" spans="1:31" x14ac:dyDescent="0.45">
      <c r="A2501" t="s">
        <v>53</v>
      </c>
      <c r="B2501" t="s">
        <v>168</v>
      </c>
      <c r="C2501" t="s">
        <v>137</v>
      </c>
      <c r="D2501">
        <v>0.8</v>
      </c>
      <c r="E2501">
        <v>0.8</v>
      </c>
      <c r="F2501">
        <v>0.8</v>
      </c>
      <c r="G2501">
        <v>0.8</v>
      </c>
      <c r="H2501">
        <v>0.8</v>
      </c>
      <c r="I2501">
        <v>0.8</v>
      </c>
      <c r="J2501">
        <v>0.8</v>
      </c>
      <c r="K2501">
        <v>0.8</v>
      </c>
      <c r="L2501">
        <v>0.8</v>
      </c>
      <c r="M2501">
        <v>0.8</v>
      </c>
      <c r="N2501">
        <v>0.8</v>
      </c>
      <c r="O2501">
        <v>0.8</v>
      </c>
      <c r="P2501">
        <v>0.8</v>
      </c>
      <c r="Q2501">
        <v>0.8</v>
      </c>
      <c r="R2501">
        <v>0.8</v>
      </c>
      <c r="S2501">
        <v>0.8</v>
      </c>
      <c r="T2501">
        <v>0.8</v>
      </c>
      <c r="U2501">
        <v>0.8</v>
      </c>
      <c r="V2501">
        <v>0.8</v>
      </c>
      <c r="W2501">
        <v>0.8</v>
      </c>
      <c r="X2501">
        <v>0.8</v>
      </c>
      <c r="Y2501">
        <v>0.8</v>
      </c>
      <c r="Z2501">
        <v>0.8</v>
      </c>
      <c r="AA2501">
        <v>0.8</v>
      </c>
      <c r="AB2501" s="7">
        <f t="shared" si="117"/>
        <v>19.200000000000006</v>
      </c>
      <c r="AC2501">
        <f>INDEX(SHELF_days!$C$2:$C$289,MATCH(A2501&amp;"|"&amp;C2501,SHELF_days!$D$2:$D$289,0))</f>
        <v>117</v>
      </c>
      <c r="AD2501" s="8">
        <f t="shared" si="118"/>
        <v>2246.4000000000005</v>
      </c>
      <c r="AE2501" s="7">
        <f t="shared" si="119"/>
        <v>0.8</v>
      </c>
    </row>
    <row r="2502" spans="1:31" x14ac:dyDescent="0.45">
      <c r="A2502" t="s">
        <v>53</v>
      </c>
      <c r="B2502" t="s">
        <v>168</v>
      </c>
      <c r="C2502" t="s">
        <v>138</v>
      </c>
      <c r="D2502">
        <v>0.8</v>
      </c>
      <c r="E2502">
        <v>0.8</v>
      </c>
      <c r="F2502">
        <v>0.8</v>
      </c>
      <c r="G2502">
        <v>0.8</v>
      </c>
      <c r="H2502">
        <v>0.8</v>
      </c>
      <c r="I2502">
        <v>0.8</v>
      </c>
      <c r="J2502">
        <v>0.8</v>
      </c>
      <c r="K2502">
        <v>0.8</v>
      </c>
      <c r="L2502">
        <v>0.8</v>
      </c>
      <c r="M2502">
        <v>0.8</v>
      </c>
      <c r="N2502">
        <v>0.8</v>
      </c>
      <c r="O2502">
        <v>0.8</v>
      </c>
      <c r="P2502">
        <v>0.8</v>
      </c>
      <c r="Q2502">
        <v>0.8</v>
      </c>
      <c r="R2502">
        <v>0.8</v>
      </c>
      <c r="S2502">
        <v>0.8</v>
      </c>
      <c r="T2502">
        <v>0.8</v>
      </c>
      <c r="U2502">
        <v>0.8</v>
      </c>
      <c r="V2502">
        <v>0.8</v>
      </c>
      <c r="W2502">
        <v>0.8</v>
      </c>
      <c r="X2502">
        <v>0.8</v>
      </c>
      <c r="Y2502">
        <v>0.8</v>
      </c>
      <c r="Z2502">
        <v>0.8</v>
      </c>
      <c r="AA2502">
        <v>0.8</v>
      </c>
      <c r="AB2502" s="7">
        <f t="shared" si="117"/>
        <v>19.200000000000006</v>
      </c>
      <c r="AC2502">
        <f>INDEX(SHELF_days!$C$2:$C$289,MATCH(A2502&amp;"|"&amp;C2502,SHELF_days!$D$2:$D$289,0))</f>
        <v>19</v>
      </c>
      <c r="AD2502" s="8">
        <f t="shared" si="118"/>
        <v>364.80000000000013</v>
      </c>
      <c r="AE2502" s="7">
        <f t="shared" si="119"/>
        <v>0.8</v>
      </c>
    </row>
    <row r="2503" spans="1:31" x14ac:dyDescent="0.45">
      <c r="A2503" t="s">
        <v>53</v>
      </c>
      <c r="B2503" t="s">
        <v>168</v>
      </c>
      <c r="C2503" t="s">
        <v>139</v>
      </c>
      <c r="D2503">
        <v>0.8</v>
      </c>
      <c r="E2503">
        <v>0.8</v>
      </c>
      <c r="F2503">
        <v>0.8</v>
      </c>
      <c r="G2503">
        <v>0.8</v>
      </c>
      <c r="H2503">
        <v>0.8</v>
      </c>
      <c r="I2503">
        <v>0.8</v>
      </c>
      <c r="J2503">
        <v>0.8</v>
      </c>
      <c r="K2503">
        <v>0.8</v>
      </c>
      <c r="L2503">
        <v>0.8</v>
      </c>
      <c r="M2503">
        <v>0.8</v>
      </c>
      <c r="N2503">
        <v>0.8</v>
      </c>
      <c r="O2503">
        <v>0.8</v>
      </c>
      <c r="P2503">
        <v>0.8</v>
      </c>
      <c r="Q2503">
        <v>0.8</v>
      </c>
      <c r="R2503">
        <v>0.8</v>
      </c>
      <c r="S2503">
        <v>0.8</v>
      </c>
      <c r="T2503">
        <v>0.8</v>
      </c>
      <c r="U2503">
        <v>0.8</v>
      </c>
      <c r="V2503">
        <v>0.8</v>
      </c>
      <c r="W2503">
        <v>0.8</v>
      </c>
      <c r="X2503">
        <v>0.8</v>
      </c>
      <c r="Y2503">
        <v>0.8</v>
      </c>
      <c r="Z2503">
        <v>0.8</v>
      </c>
      <c r="AA2503">
        <v>0.8</v>
      </c>
      <c r="AB2503" s="7">
        <f t="shared" si="117"/>
        <v>19.200000000000006</v>
      </c>
      <c r="AC2503">
        <f>INDEX(SHELF_days!$C$2:$C$289,MATCH(A2503&amp;"|"&amp;C2503,SHELF_days!$D$2:$D$289,0))</f>
        <v>16</v>
      </c>
      <c r="AD2503" s="8">
        <f t="shared" si="118"/>
        <v>307.2000000000001</v>
      </c>
      <c r="AE2503" s="7">
        <f t="shared" si="119"/>
        <v>0.8</v>
      </c>
    </row>
    <row r="2504" spans="1:31" x14ac:dyDescent="0.45">
      <c r="A2504" t="s">
        <v>53</v>
      </c>
      <c r="B2504" t="s">
        <v>169</v>
      </c>
      <c r="C2504" t="s">
        <v>134</v>
      </c>
      <c r="D2504">
        <v>0.44340000000000002</v>
      </c>
      <c r="E2504">
        <v>0.44340000000000002</v>
      </c>
      <c r="F2504">
        <v>0.44340000000000002</v>
      </c>
      <c r="G2504">
        <v>0.44340000000000002</v>
      </c>
      <c r="H2504">
        <v>0.44340000000000002</v>
      </c>
      <c r="I2504">
        <v>0.44340000000000002</v>
      </c>
      <c r="J2504">
        <v>0.44340000000000002</v>
      </c>
      <c r="K2504">
        <v>0.44340000000000002</v>
      </c>
      <c r="L2504">
        <v>0.44340000000000002</v>
      </c>
      <c r="M2504">
        <v>0.44340000000000002</v>
      </c>
      <c r="N2504">
        <v>0.44340000000000002</v>
      </c>
      <c r="O2504">
        <v>0.44340000000000002</v>
      </c>
      <c r="P2504">
        <v>0.44340000000000002</v>
      </c>
      <c r="Q2504">
        <v>0.44340000000000002</v>
      </c>
      <c r="R2504">
        <v>0.44340000000000002</v>
      </c>
      <c r="S2504">
        <v>0.44340000000000002</v>
      </c>
      <c r="T2504">
        <v>0.44340000000000002</v>
      </c>
      <c r="U2504">
        <v>0.44340000000000002</v>
      </c>
      <c r="V2504">
        <v>0.44340000000000002</v>
      </c>
      <c r="W2504">
        <v>0.44340000000000002</v>
      </c>
      <c r="X2504">
        <v>0.44340000000000002</v>
      </c>
      <c r="Y2504">
        <v>0.44340000000000002</v>
      </c>
      <c r="Z2504">
        <v>0.44340000000000002</v>
      </c>
      <c r="AA2504">
        <v>0.44340000000000002</v>
      </c>
      <c r="AB2504" s="7">
        <f t="shared" si="117"/>
        <v>10.641600000000006</v>
      </c>
      <c r="AC2504">
        <f>INDEX(SHELF_days!$C$2:$C$289,MATCH(A2504&amp;"|"&amp;C2504,SHELF_days!$D$2:$D$289,0))</f>
        <v>51</v>
      </c>
      <c r="AD2504" s="8">
        <f t="shared" si="118"/>
        <v>542.72160000000031</v>
      </c>
      <c r="AE2504" s="7">
        <f t="shared" si="119"/>
        <v>0.44340000000000002</v>
      </c>
    </row>
    <row r="2505" spans="1:31" x14ac:dyDescent="0.45">
      <c r="A2505" t="s">
        <v>53</v>
      </c>
      <c r="B2505" t="s">
        <v>169</v>
      </c>
      <c r="C2505" t="s">
        <v>135</v>
      </c>
      <c r="D2505">
        <v>0.44340000000000002</v>
      </c>
      <c r="E2505">
        <v>0.44340000000000002</v>
      </c>
      <c r="F2505">
        <v>0.44340000000000002</v>
      </c>
      <c r="G2505">
        <v>0.44340000000000002</v>
      </c>
      <c r="H2505">
        <v>0.44340000000000002</v>
      </c>
      <c r="I2505">
        <v>0.44340000000000002</v>
      </c>
      <c r="J2505">
        <v>0.44340000000000002</v>
      </c>
      <c r="K2505">
        <v>0.44340000000000002</v>
      </c>
      <c r="L2505">
        <v>0.44340000000000002</v>
      </c>
      <c r="M2505">
        <v>0.44340000000000002</v>
      </c>
      <c r="N2505">
        <v>0.44340000000000002</v>
      </c>
      <c r="O2505">
        <v>0.44340000000000002</v>
      </c>
      <c r="P2505">
        <v>0.44340000000000002</v>
      </c>
      <c r="Q2505">
        <v>0.44340000000000002</v>
      </c>
      <c r="R2505">
        <v>0.44340000000000002</v>
      </c>
      <c r="S2505">
        <v>0.44340000000000002</v>
      </c>
      <c r="T2505">
        <v>0.44340000000000002</v>
      </c>
      <c r="U2505">
        <v>0.44340000000000002</v>
      </c>
      <c r="V2505">
        <v>0.44340000000000002</v>
      </c>
      <c r="W2505">
        <v>0.44340000000000002</v>
      </c>
      <c r="X2505">
        <v>0.44340000000000002</v>
      </c>
      <c r="Y2505">
        <v>0.44340000000000002</v>
      </c>
      <c r="Z2505">
        <v>0.44340000000000002</v>
      </c>
      <c r="AA2505">
        <v>0.44340000000000002</v>
      </c>
      <c r="AB2505" s="7">
        <f t="shared" si="117"/>
        <v>10.641600000000006</v>
      </c>
      <c r="AC2505">
        <f>INDEX(SHELF_days!$C$2:$C$289,MATCH(A2505&amp;"|"&amp;C2505,SHELF_days!$D$2:$D$289,0))</f>
        <v>87</v>
      </c>
      <c r="AD2505" s="8">
        <f t="shared" si="118"/>
        <v>925.81920000000048</v>
      </c>
      <c r="AE2505" s="7">
        <f t="shared" si="119"/>
        <v>0.44340000000000002</v>
      </c>
    </row>
    <row r="2506" spans="1:31" x14ac:dyDescent="0.45">
      <c r="A2506" t="s">
        <v>53</v>
      </c>
      <c r="B2506" t="s">
        <v>169</v>
      </c>
      <c r="C2506" t="s">
        <v>136</v>
      </c>
      <c r="D2506">
        <v>0.44340000000000002</v>
      </c>
      <c r="E2506">
        <v>0.44340000000000002</v>
      </c>
      <c r="F2506">
        <v>0.44340000000000002</v>
      </c>
      <c r="G2506">
        <v>0.44340000000000002</v>
      </c>
      <c r="H2506">
        <v>0.44340000000000002</v>
      </c>
      <c r="I2506">
        <v>0.44340000000000002</v>
      </c>
      <c r="J2506">
        <v>0.44340000000000002</v>
      </c>
      <c r="K2506">
        <v>0.44340000000000002</v>
      </c>
      <c r="L2506">
        <v>0.44340000000000002</v>
      </c>
      <c r="M2506">
        <v>0.44340000000000002</v>
      </c>
      <c r="N2506">
        <v>0.44340000000000002</v>
      </c>
      <c r="O2506">
        <v>0.44340000000000002</v>
      </c>
      <c r="P2506">
        <v>0.44340000000000002</v>
      </c>
      <c r="Q2506">
        <v>0.44340000000000002</v>
      </c>
      <c r="R2506">
        <v>0.44340000000000002</v>
      </c>
      <c r="S2506">
        <v>0.44340000000000002</v>
      </c>
      <c r="T2506">
        <v>0.44340000000000002</v>
      </c>
      <c r="U2506">
        <v>0.44340000000000002</v>
      </c>
      <c r="V2506">
        <v>0.44340000000000002</v>
      </c>
      <c r="W2506">
        <v>0.44340000000000002</v>
      </c>
      <c r="X2506">
        <v>0.44340000000000002</v>
      </c>
      <c r="Y2506">
        <v>0.44340000000000002</v>
      </c>
      <c r="Z2506">
        <v>0.44340000000000002</v>
      </c>
      <c r="AA2506">
        <v>0.44340000000000002</v>
      </c>
      <c r="AB2506" s="7">
        <f t="shared" si="117"/>
        <v>10.641600000000006</v>
      </c>
      <c r="AC2506">
        <f>INDEX(SHELF_days!$C$2:$C$289,MATCH(A2506&amp;"|"&amp;C2506,SHELF_days!$D$2:$D$289,0))</f>
        <v>75</v>
      </c>
      <c r="AD2506" s="8">
        <f t="shared" si="118"/>
        <v>798.12000000000046</v>
      </c>
      <c r="AE2506" s="7">
        <f t="shared" si="119"/>
        <v>0.44340000000000002</v>
      </c>
    </row>
    <row r="2507" spans="1:31" x14ac:dyDescent="0.45">
      <c r="A2507" t="s">
        <v>53</v>
      </c>
      <c r="B2507" t="s">
        <v>169</v>
      </c>
      <c r="C2507" t="s">
        <v>137</v>
      </c>
      <c r="D2507">
        <v>0.44340000000000002</v>
      </c>
      <c r="E2507">
        <v>0.44340000000000002</v>
      </c>
      <c r="F2507">
        <v>0.44340000000000002</v>
      </c>
      <c r="G2507">
        <v>0.44340000000000002</v>
      </c>
      <c r="H2507">
        <v>0.44340000000000002</v>
      </c>
      <c r="I2507">
        <v>0.44340000000000002</v>
      </c>
      <c r="J2507">
        <v>0.44340000000000002</v>
      </c>
      <c r="K2507">
        <v>0.44340000000000002</v>
      </c>
      <c r="L2507">
        <v>0.44340000000000002</v>
      </c>
      <c r="M2507">
        <v>0.44340000000000002</v>
      </c>
      <c r="N2507">
        <v>0.44340000000000002</v>
      </c>
      <c r="O2507">
        <v>0.44340000000000002</v>
      </c>
      <c r="P2507">
        <v>0.44340000000000002</v>
      </c>
      <c r="Q2507">
        <v>0.44340000000000002</v>
      </c>
      <c r="R2507">
        <v>0.44340000000000002</v>
      </c>
      <c r="S2507">
        <v>0.44340000000000002</v>
      </c>
      <c r="T2507">
        <v>0.44340000000000002</v>
      </c>
      <c r="U2507">
        <v>0.44340000000000002</v>
      </c>
      <c r="V2507">
        <v>0.44340000000000002</v>
      </c>
      <c r="W2507">
        <v>0.44340000000000002</v>
      </c>
      <c r="X2507">
        <v>0.44340000000000002</v>
      </c>
      <c r="Y2507">
        <v>0.44340000000000002</v>
      </c>
      <c r="Z2507">
        <v>0.44340000000000002</v>
      </c>
      <c r="AA2507">
        <v>0.44340000000000002</v>
      </c>
      <c r="AB2507" s="7">
        <f t="shared" si="117"/>
        <v>10.641600000000006</v>
      </c>
      <c r="AC2507">
        <f>INDEX(SHELF_days!$C$2:$C$289,MATCH(A2507&amp;"|"&amp;C2507,SHELF_days!$D$2:$D$289,0))</f>
        <v>117</v>
      </c>
      <c r="AD2507" s="8">
        <f t="shared" si="118"/>
        <v>1245.0672000000006</v>
      </c>
      <c r="AE2507" s="7">
        <f t="shared" si="119"/>
        <v>0.44340000000000002</v>
      </c>
    </row>
    <row r="2508" spans="1:31" x14ac:dyDescent="0.45">
      <c r="A2508" t="s">
        <v>53</v>
      </c>
      <c r="B2508" t="s">
        <v>169</v>
      </c>
      <c r="C2508" t="s">
        <v>138</v>
      </c>
      <c r="D2508">
        <v>0.44340000000000002</v>
      </c>
      <c r="E2508">
        <v>0.44340000000000002</v>
      </c>
      <c r="F2508">
        <v>0.44340000000000002</v>
      </c>
      <c r="G2508">
        <v>0.44340000000000002</v>
      </c>
      <c r="H2508">
        <v>0.44340000000000002</v>
      </c>
      <c r="I2508">
        <v>0.44340000000000002</v>
      </c>
      <c r="J2508">
        <v>0.44340000000000002</v>
      </c>
      <c r="K2508">
        <v>0.44340000000000002</v>
      </c>
      <c r="L2508">
        <v>0.44340000000000002</v>
      </c>
      <c r="M2508">
        <v>0.44340000000000002</v>
      </c>
      <c r="N2508">
        <v>0.44340000000000002</v>
      </c>
      <c r="O2508">
        <v>0.44340000000000002</v>
      </c>
      <c r="P2508">
        <v>0.44340000000000002</v>
      </c>
      <c r="Q2508">
        <v>0.44340000000000002</v>
      </c>
      <c r="R2508">
        <v>0.44340000000000002</v>
      </c>
      <c r="S2508">
        <v>0.44340000000000002</v>
      </c>
      <c r="T2508">
        <v>0.44340000000000002</v>
      </c>
      <c r="U2508">
        <v>0.44340000000000002</v>
      </c>
      <c r="V2508">
        <v>0.44340000000000002</v>
      </c>
      <c r="W2508">
        <v>0.44340000000000002</v>
      </c>
      <c r="X2508">
        <v>0.44340000000000002</v>
      </c>
      <c r="Y2508">
        <v>0.44340000000000002</v>
      </c>
      <c r="Z2508">
        <v>0.44340000000000002</v>
      </c>
      <c r="AA2508">
        <v>0.44340000000000002</v>
      </c>
      <c r="AB2508" s="7">
        <f t="shared" si="117"/>
        <v>10.641600000000006</v>
      </c>
      <c r="AC2508">
        <f>INDEX(SHELF_days!$C$2:$C$289,MATCH(A2508&amp;"|"&amp;C2508,SHELF_days!$D$2:$D$289,0))</f>
        <v>19</v>
      </c>
      <c r="AD2508" s="8">
        <f t="shared" si="118"/>
        <v>202.1904000000001</v>
      </c>
      <c r="AE2508" s="7">
        <f t="shared" si="119"/>
        <v>0.44340000000000002</v>
      </c>
    </row>
    <row r="2509" spans="1:31" x14ac:dyDescent="0.45">
      <c r="A2509" t="s">
        <v>53</v>
      </c>
      <c r="B2509" t="s">
        <v>169</v>
      </c>
      <c r="C2509" t="s">
        <v>139</v>
      </c>
      <c r="D2509">
        <v>0.44340000000000002</v>
      </c>
      <c r="E2509">
        <v>0.44340000000000002</v>
      </c>
      <c r="F2509">
        <v>0.44340000000000002</v>
      </c>
      <c r="G2509">
        <v>0.44340000000000002</v>
      </c>
      <c r="H2509">
        <v>0.44340000000000002</v>
      </c>
      <c r="I2509">
        <v>0.44340000000000002</v>
      </c>
      <c r="J2509">
        <v>0.44340000000000002</v>
      </c>
      <c r="K2509">
        <v>0.44340000000000002</v>
      </c>
      <c r="L2509">
        <v>0.44340000000000002</v>
      </c>
      <c r="M2509">
        <v>0.44340000000000002</v>
      </c>
      <c r="N2509">
        <v>0.44340000000000002</v>
      </c>
      <c r="O2509">
        <v>0.44340000000000002</v>
      </c>
      <c r="P2509">
        <v>0.44340000000000002</v>
      </c>
      <c r="Q2509">
        <v>0.44340000000000002</v>
      </c>
      <c r="R2509">
        <v>0.44340000000000002</v>
      </c>
      <c r="S2509">
        <v>0.44340000000000002</v>
      </c>
      <c r="T2509">
        <v>0.44340000000000002</v>
      </c>
      <c r="U2509">
        <v>0.44340000000000002</v>
      </c>
      <c r="V2509">
        <v>0.44340000000000002</v>
      </c>
      <c r="W2509">
        <v>0.44340000000000002</v>
      </c>
      <c r="X2509">
        <v>0.44340000000000002</v>
      </c>
      <c r="Y2509">
        <v>0.44340000000000002</v>
      </c>
      <c r="Z2509">
        <v>0.44340000000000002</v>
      </c>
      <c r="AA2509">
        <v>0.44340000000000002</v>
      </c>
      <c r="AB2509" s="7">
        <f t="shared" si="117"/>
        <v>10.641600000000006</v>
      </c>
      <c r="AC2509">
        <f>INDEX(SHELF_days!$C$2:$C$289,MATCH(A2509&amp;"|"&amp;C2509,SHELF_days!$D$2:$D$289,0))</f>
        <v>16</v>
      </c>
      <c r="AD2509" s="8">
        <f t="shared" si="118"/>
        <v>170.26560000000009</v>
      </c>
      <c r="AE2509" s="7">
        <f t="shared" si="119"/>
        <v>0.44340000000000002</v>
      </c>
    </row>
    <row r="2510" spans="1:31" x14ac:dyDescent="0.45">
      <c r="A2510" t="s">
        <v>53</v>
      </c>
      <c r="B2510" t="s">
        <v>170</v>
      </c>
      <c r="C2510" t="s">
        <v>134</v>
      </c>
      <c r="D2510">
        <v>0.8</v>
      </c>
      <c r="E2510">
        <v>0.8</v>
      </c>
      <c r="F2510">
        <v>0.8</v>
      </c>
      <c r="G2510">
        <v>0.8</v>
      </c>
      <c r="H2510">
        <v>0.8</v>
      </c>
      <c r="I2510">
        <v>0.8</v>
      </c>
      <c r="J2510">
        <v>0.8</v>
      </c>
      <c r="K2510">
        <v>0.8</v>
      </c>
      <c r="L2510">
        <v>0.8</v>
      </c>
      <c r="M2510">
        <v>0.8</v>
      </c>
      <c r="N2510">
        <v>0.8</v>
      </c>
      <c r="O2510">
        <v>0.8</v>
      </c>
      <c r="P2510">
        <v>0.8</v>
      </c>
      <c r="Q2510">
        <v>0.8</v>
      </c>
      <c r="R2510">
        <v>0.8</v>
      </c>
      <c r="S2510">
        <v>0.8</v>
      </c>
      <c r="T2510">
        <v>0.8</v>
      </c>
      <c r="U2510">
        <v>0.8</v>
      </c>
      <c r="V2510">
        <v>0.8</v>
      </c>
      <c r="W2510">
        <v>0.8</v>
      </c>
      <c r="X2510">
        <v>0.8</v>
      </c>
      <c r="Y2510">
        <v>0.8</v>
      </c>
      <c r="Z2510">
        <v>0.8</v>
      </c>
      <c r="AA2510">
        <v>0.8</v>
      </c>
      <c r="AB2510" s="7">
        <f t="shared" si="117"/>
        <v>19.200000000000006</v>
      </c>
      <c r="AC2510">
        <f>INDEX(SHELF_days!$C$2:$C$289,MATCH(A2510&amp;"|"&amp;C2510,SHELF_days!$D$2:$D$289,0))</f>
        <v>51</v>
      </c>
      <c r="AD2510" s="8">
        <f t="shared" si="118"/>
        <v>979.20000000000027</v>
      </c>
      <c r="AE2510" s="7">
        <f t="shared" si="119"/>
        <v>0.8</v>
      </c>
    </row>
    <row r="2511" spans="1:31" x14ac:dyDescent="0.45">
      <c r="A2511" t="s">
        <v>53</v>
      </c>
      <c r="B2511" t="s">
        <v>170</v>
      </c>
      <c r="C2511" t="s">
        <v>135</v>
      </c>
      <c r="D2511">
        <v>0.8</v>
      </c>
      <c r="E2511">
        <v>0.8</v>
      </c>
      <c r="F2511">
        <v>0.8</v>
      </c>
      <c r="G2511">
        <v>0.8</v>
      </c>
      <c r="H2511">
        <v>0.8</v>
      </c>
      <c r="I2511">
        <v>0.8</v>
      </c>
      <c r="J2511">
        <v>0.8</v>
      </c>
      <c r="K2511">
        <v>0.8</v>
      </c>
      <c r="L2511">
        <v>0.8</v>
      </c>
      <c r="M2511">
        <v>0.8</v>
      </c>
      <c r="N2511">
        <v>0.8</v>
      </c>
      <c r="O2511">
        <v>0.8</v>
      </c>
      <c r="P2511">
        <v>0.8</v>
      </c>
      <c r="Q2511">
        <v>0.8</v>
      </c>
      <c r="R2511">
        <v>0.8</v>
      </c>
      <c r="S2511">
        <v>0.8</v>
      </c>
      <c r="T2511">
        <v>0.8</v>
      </c>
      <c r="U2511">
        <v>0.8</v>
      </c>
      <c r="V2511">
        <v>0.8</v>
      </c>
      <c r="W2511">
        <v>0.8</v>
      </c>
      <c r="X2511">
        <v>0.8</v>
      </c>
      <c r="Y2511">
        <v>0.8</v>
      </c>
      <c r="Z2511">
        <v>0.8</v>
      </c>
      <c r="AA2511">
        <v>0.8</v>
      </c>
      <c r="AB2511" s="7">
        <f t="shared" si="117"/>
        <v>19.200000000000006</v>
      </c>
      <c r="AC2511">
        <f>INDEX(SHELF_days!$C$2:$C$289,MATCH(A2511&amp;"|"&amp;C2511,SHELF_days!$D$2:$D$289,0))</f>
        <v>87</v>
      </c>
      <c r="AD2511" s="8">
        <f t="shared" si="118"/>
        <v>1670.4000000000005</v>
      </c>
      <c r="AE2511" s="7">
        <f t="shared" si="119"/>
        <v>0.8</v>
      </c>
    </row>
    <row r="2512" spans="1:31" x14ac:dyDescent="0.45">
      <c r="A2512" t="s">
        <v>53</v>
      </c>
      <c r="B2512" t="s">
        <v>170</v>
      </c>
      <c r="C2512" t="s">
        <v>136</v>
      </c>
      <c r="D2512">
        <v>0.8</v>
      </c>
      <c r="E2512">
        <v>0.8</v>
      </c>
      <c r="F2512">
        <v>0.8</v>
      </c>
      <c r="G2512">
        <v>0.8</v>
      </c>
      <c r="H2512">
        <v>0.8</v>
      </c>
      <c r="I2512">
        <v>0.8</v>
      </c>
      <c r="J2512">
        <v>0.8</v>
      </c>
      <c r="K2512">
        <v>0.8</v>
      </c>
      <c r="L2512">
        <v>0.8</v>
      </c>
      <c r="M2512">
        <v>0.8</v>
      </c>
      <c r="N2512">
        <v>0.8</v>
      </c>
      <c r="O2512">
        <v>0.8</v>
      </c>
      <c r="P2512">
        <v>0.8</v>
      </c>
      <c r="Q2512">
        <v>0.8</v>
      </c>
      <c r="R2512">
        <v>0.8</v>
      </c>
      <c r="S2512">
        <v>0.8</v>
      </c>
      <c r="T2512">
        <v>0.8</v>
      </c>
      <c r="U2512">
        <v>0.8</v>
      </c>
      <c r="V2512">
        <v>0.8</v>
      </c>
      <c r="W2512">
        <v>0.8</v>
      </c>
      <c r="X2512">
        <v>0.8</v>
      </c>
      <c r="Y2512">
        <v>0.8</v>
      </c>
      <c r="Z2512">
        <v>0.8</v>
      </c>
      <c r="AA2512">
        <v>0.8</v>
      </c>
      <c r="AB2512" s="7">
        <f t="shared" si="117"/>
        <v>19.200000000000006</v>
      </c>
      <c r="AC2512">
        <f>INDEX(SHELF_days!$C$2:$C$289,MATCH(A2512&amp;"|"&amp;C2512,SHELF_days!$D$2:$D$289,0))</f>
        <v>75</v>
      </c>
      <c r="AD2512" s="8">
        <f t="shared" si="118"/>
        <v>1440.0000000000005</v>
      </c>
      <c r="AE2512" s="7">
        <f t="shared" si="119"/>
        <v>0.8</v>
      </c>
    </row>
    <row r="2513" spans="1:31" x14ac:dyDescent="0.45">
      <c r="A2513" t="s">
        <v>53</v>
      </c>
      <c r="B2513" t="s">
        <v>170</v>
      </c>
      <c r="C2513" t="s">
        <v>137</v>
      </c>
      <c r="D2513">
        <v>0.8</v>
      </c>
      <c r="E2513">
        <v>0.8</v>
      </c>
      <c r="F2513">
        <v>0.8</v>
      </c>
      <c r="G2513">
        <v>0.8</v>
      </c>
      <c r="H2513">
        <v>0.8</v>
      </c>
      <c r="I2513">
        <v>0.8</v>
      </c>
      <c r="J2513">
        <v>0.8</v>
      </c>
      <c r="K2513">
        <v>0.8</v>
      </c>
      <c r="L2513">
        <v>0.8</v>
      </c>
      <c r="M2513">
        <v>0.8</v>
      </c>
      <c r="N2513">
        <v>0.8</v>
      </c>
      <c r="O2513">
        <v>0.8</v>
      </c>
      <c r="P2513">
        <v>0.8</v>
      </c>
      <c r="Q2513">
        <v>0.8</v>
      </c>
      <c r="R2513">
        <v>0.8</v>
      </c>
      <c r="S2513">
        <v>0.8</v>
      </c>
      <c r="T2513">
        <v>0.8</v>
      </c>
      <c r="U2513">
        <v>0.8</v>
      </c>
      <c r="V2513">
        <v>0.8</v>
      </c>
      <c r="W2513">
        <v>0.8</v>
      </c>
      <c r="X2513">
        <v>0.8</v>
      </c>
      <c r="Y2513">
        <v>0.8</v>
      </c>
      <c r="Z2513">
        <v>0.8</v>
      </c>
      <c r="AA2513">
        <v>0.8</v>
      </c>
      <c r="AB2513" s="7">
        <f t="shared" si="117"/>
        <v>19.200000000000006</v>
      </c>
      <c r="AC2513">
        <f>INDEX(SHELF_days!$C$2:$C$289,MATCH(A2513&amp;"|"&amp;C2513,SHELF_days!$D$2:$D$289,0))</f>
        <v>117</v>
      </c>
      <c r="AD2513" s="8">
        <f t="shared" si="118"/>
        <v>2246.4000000000005</v>
      </c>
      <c r="AE2513" s="7">
        <f t="shared" si="119"/>
        <v>0.8</v>
      </c>
    </row>
    <row r="2514" spans="1:31" x14ac:dyDescent="0.45">
      <c r="A2514" t="s">
        <v>53</v>
      </c>
      <c r="B2514" t="s">
        <v>170</v>
      </c>
      <c r="C2514" t="s">
        <v>138</v>
      </c>
      <c r="D2514">
        <v>0.8</v>
      </c>
      <c r="E2514">
        <v>0.8</v>
      </c>
      <c r="F2514">
        <v>0.8</v>
      </c>
      <c r="G2514">
        <v>0.8</v>
      </c>
      <c r="H2514">
        <v>0.8</v>
      </c>
      <c r="I2514">
        <v>0.8</v>
      </c>
      <c r="J2514">
        <v>0.8</v>
      </c>
      <c r="K2514">
        <v>0.8</v>
      </c>
      <c r="L2514">
        <v>0.8</v>
      </c>
      <c r="M2514">
        <v>0.8</v>
      </c>
      <c r="N2514">
        <v>0.8</v>
      </c>
      <c r="O2514">
        <v>0.8</v>
      </c>
      <c r="P2514">
        <v>0.8</v>
      </c>
      <c r="Q2514">
        <v>0.8</v>
      </c>
      <c r="R2514">
        <v>0.8</v>
      </c>
      <c r="S2514">
        <v>0.8</v>
      </c>
      <c r="T2514">
        <v>0.8</v>
      </c>
      <c r="U2514">
        <v>0.8</v>
      </c>
      <c r="V2514">
        <v>0.8</v>
      </c>
      <c r="W2514">
        <v>0.8</v>
      </c>
      <c r="X2514">
        <v>0.8</v>
      </c>
      <c r="Y2514">
        <v>0.8</v>
      </c>
      <c r="Z2514">
        <v>0.8</v>
      </c>
      <c r="AA2514">
        <v>0.8</v>
      </c>
      <c r="AB2514" s="7">
        <f t="shared" si="117"/>
        <v>19.200000000000006</v>
      </c>
      <c r="AC2514">
        <f>INDEX(SHELF_days!$C$2:$C$289,MATCH(A2514&amp;"|"&amp;C2514,SHELF_days!$D$2:$D$289,0))</f>
        <v>19</v>
      </c>
      <c r="AD2514" s="8">
        <f t="shared" si="118"/>
        <v>364.80000000000013</v>
      </c>
      <c r="AE2514" s="7">
        <f t="shared" si="119"/>
        <v>0.8</v>
      </c>
    </row>
    <row r="2515" spans="1:31" x14ac:dyDescent="0.45">
      <c r="A2515" t="s">
        <v>53</v>
      </c>
      <c r="B2515" t="s">
        <v>170</v>
      </c>
      <c r="C2515" t="s">
        <v>139</v>
      </c>
      <c r="D2515">
        <v>0.8</v>
      </c>
      <c r="E2515">
        <v>0.8</v>
      </c>
      <c r="F2515">
        <v>0.8</v>
      </c>
      <c r="G2515">
        <v>0.8</v>
      </c>
      <c r="H2515">
        <v>0.8</v>
      </c>
      <c r="I2515">
        <v>0.8</v>
      </c>
      <c r="J2515">
        <v>0.8</v>
      </c>
      <c r="K2515">
        <v>0.8</v>
      </c>
      <c r="L2515">
        <v>0.8</v>
      </c>
      <c r="M2515">
        <v>0.8</v>
      </c>
      <c r="N2515">
        <v>0.8</v>
      </c>
      <c r="O2515">
        <v>0.8</v>
      </c>
      <c r="P2515">
        <v>0.8</v>
      </c>
      <c r="Q2515">
        <v>0.8</v>
      </c>
      <c r="R2515">
        <v>0.8</v>
      </c>
      <c r="S2515">
        <v>0.8</v>
      </c>
      <c r="T2515">
        <v>0.8</v>
      </c>
      <c r="U2515">
        <v>0.8</v>
      </c>
      <c r="V2515">
        <v>0.8</v>
      </c>
      <c r="W2515">
        <v>0.8</v>
      </c>
      <c r="X2515">
        <v>0.8</v>
      </c>
      <c r="Y2515">
        <v>0.8</v>
      </c>
      <c r="Z2515">
        <v>0.8</v>
      </c>
      <c r="AA2515">
        <v>0.8</v>
      </c>
      <c r="AB2515" s="7">
        <f t="shared" si="117"/>
        <v>19.200000000000006</v>
      </c>
      <c r="AC2515">
        <f>INDEX(SHELF_days!$C$2:$C$289,MATCH(A2515&amp;"|"&amp;C2515,SHELF_days!$D$2:$D$289,0))</f>
        <v>16</v>
      </c>
      <c r="AD2515" s="8">
        <f t="shared" si="118"/>
        <v>307.2000000000001</v>
      </c>
      <c r="AE2515" s="7">
        <f t="shared" si="119"/>
        <v>0.8</v>
      </c>
    </row>
    <row r="2516" spans="1:31" x14ac:dyDescent="0.45">
      <c r="A2516" t="s">
        <v>53</v>
      </c>
      <c r="B2516" t="s">
        <v>171</v>
      </c>
      <c r="C2516" t="s">
        <v>134</v>
      </c>
      <c r="D2516">
        <v>0.53411932489242497</v>
      </c>
      <c r="E2516">
        <v>0.51189270815099297</v>
      </c>
      <c r="F2516">
        <v>0.50745385238770568</v>
      </c>
      <c r="G2516">
        <v>0.50576609803759776</v>
      </c>
      <c r="H2516">
        <v>0.50789564551006405</v>
      </c>
      <c r="I2516">
        <v>0.52593212317603799</v>
      </c>
      <c r="J2516">
        <v>0.59028411835841288</v>
      </c>
      <c r="K2516">
        <v>0.60997220798773566</v>
      </c>
      <c r="L2516">
        <v>0.588043290379346</v>
      </c>
      <c r="M2516">
        <v>0.5738298212285925</v>
      </c>
      <c r="N2516">
        <v>0.59997550914478892</v>
      </c>
      <c r="O2516">
        <v>0.60423507964744205</v>
      </c>
      <c r="P2516">
        <v>0.58680874253688886</v>
      </c>
      <c r="Q2516">
        <v>0.55629695918864397</v>
      </c>
      <c r="R2516">
        <v>0.57206122206599708</v>
      </c>
      <c r="S2516">
        <v>0.64071416127270986</v>
      </c>
      <c r="T2516">
        <v>0.70726133089298215</v>
      </c>
      <c r="U2516">
        <v>0.74616575689287679</v>
      </c>
      <c r="V2516">
        <v>0.749669190619911</v>
      </c>
      <c r="W2516">
        <v>0.74960308809675946</v>
      </c>
      <c r="X2516">
        <v>0.74302374703343388</v>
      </c>
      <c r="Y2516">
        <v>0.72861149475550502</v>
      </c>
      <c r="Z2516">
        <v>0.68016119863171209</v>
      </c>
      <c r="AA2516">
        <v>0.59974961922754433</v>
      </c>
      <c r="AB2516" s="7">
        <f t="shared" si="117"/>
        <v>14.719526290116104</v>
      </c>
      <c r="AC2516">
        <f>INDEX(SHELF_days!$C$2:$C$289,MATCH(A2516&amp;"|"&amp;C2516,SHELF_days!$D$2:$D$289,0))</f>
        <v>51</v>
      </c>
      <c r="AD2516" s="8">
        <f t="shared" si="118"/>
        <v>750.6958407959213</v>
      </c>
      <c r="AE2516" s="7">
        <f t="shared" si="119"/>
        <v>0.749669190619911</v>
      </c>
    </row>
    <row r="2517" spans="1:31" x14ac:dyDescent="0.45">
      <c r="A2517" t="s">
        <v>53</v>
      </c>
      <c r="B2517" t="s">
        <v>171</v>
      </c>
      <c r="C2517" t="s">
        <v>135</v>
      </c>
      <c r="D2517">
        <v>0.32556791416691711</v>
      </c>
      <c r="E2517">
        <v>0.31710457740033182</v>
      </c>
      <c r="F2517">
        <v>0.31443976511561261</v>
      </c>
      <c r="G2517">
        <v>0.31538314044477772</v>
      </c>
      <c r="H2517">
        <v>0.31885751595523432</v>
      </c>
      <c r="I2517">
        <v>0.33831435334405008</v>
      </c>
      <c r="J2517">
        <v>0.35017595998726753</v>
      </c>
      <c r="K2517">
        <v>0.34141154598797002</v>
      </c>
      <c r="L2517">
        <v>0.33181247899354221</v>
      </c>
      <c r="M2517">
        <v>0.33390050535744492</v>
      </c>
      <c r="N2517">
        <v>0.3443584787907491</v>
      </c>
      <c r="O2517">
        <v>0.35386331976234647</v>
      </c>
      <c r="P2517">
        <v>0.35010013312865851</v>
      </c>
      <c r="Q2517">
        <v>0.35021275831571019</v>
      </c>
      <c r="R2517">
        <v>0.36372638688582848</v>
      </c>
      <c r="S2517">
        <v>0.40256311970398889</v>
      </c>
      <c r="T2517">
        <v>0.46790133960600161</v>
      </c>
      <c r="U2517">
        <v>0.52403607454434453</v>
      </c>
      <c r="V2517">
        <v>0.5394623798678323</v>
      </c>
      <c r="W2517">
        <v>0.53741198815801861</v>
      </c>
      <c r="X2517">
        <v>0.52138436469475269</v>
      </c>
      <c r="Y2517">
        <v>0.49939067284512062</v>
      </c>
      <c r="Z2517">
        <v>0.43355679060999458</v>
      </c>
      <c r="AA2517">
        <v>0.38320692016795949</v>
      </c>
      <c r="AB2517" s="7">
        <f t="shared" si="117"/>
        <v>9.3581424838344525</v>
      </c>
      <c r="AC2517">
        <f>INDEX(SHELF_days!$C$2:$C$289,MATCH(A2517&amp;"|"&amp;C2517,SHELF_days!$D$2:$D$289,0))</f>
        <v>87</v>
      </c>
      <c r="AD2517" s="8">
        <f t="shared" si="118"/>
        <v>814.15839609359739</v>
      </c>
      <c r="AE2517" s="7">
        <f t="shared" si="119"/>
        <v>0.5394623798678323</v>
      </c>
    </row>
    <row r="2518" spans="1:31" x14ac:dyDescent="0.45">
      <c r="A2518" t="s">
        <v>53</v>
      </c>
      <c r="B2518" t="s">
        <v>171</v>
      </c>
      <c r="C2518" t="s">
        <v>136</v>
      </c>
      <c r="D2518">
        <v>0.21242265522430559</v>
      </c>
      <c r="E2518">
        <v>0.205149855892925</v>
      </c>
      <c r="F2518">
        <v>0.20421690675681861</v>
      </c>
      <c r="G2518">
        <v>0.20421690675681861</v>
      </c>
      <c r="H2518">
        <v>0.20421690675681861</v>
      </c>
      <c r="I2518">
        <v>0.20982624322645521</v>
      </c>
      <c r="J2518">
        <v>0.2107598391210615</v>
      </c>
      <c r="K2518">
        <v>0.21589639512727091</v>
      </c>
      <c r="L2518">
        <v>0.21776099988248401</v>
      </c>
      <c r="M2518">
        <v>0.22127774922569271</v>
      </c>
      <c r="N2518">
        <v>0.23219373918701261</v>
      </c>
      <c r="O2518">
        <v>0.24483819123931649</v>
      </c>
      <c r="P2518">
        <v>0.25245280243789447</v>
      </c>
      <c r="Q2518">
        <v>0.2572391387164078</v>
      </c>
      <c r="R2518">
        <v>0.26873139050113898</v>
      </c>
      <c r="S2518">
        <v>0.28967795803741508</v>
      </c>
      <c r="T2518">
        <v>0.33978977674745231</v>
      </c>
      <c r="U2518">
        <v>0.38245675836513532</v>
      </c>
      <c r="V2518">
        <v>0.39712621128062747</v>
      </c>
      <c r="W2518">
        <v>0.38625355413880103</v>
      </c>
      <c r="X2518">
        <v>0.36829792128531452</v>
      </c>
      <c r="Y2518">
        <v>0.35058805666179033</v>
      </c>
      <c r="Z2518">
        <v>0.28559012093879432</v>
      </c>
      <c r="AA2518">
        <v>0.21585403244552751</v>
      </c>
      <c r="AB2518" s="7">
        <f t="shared" si="117"/>
        <v>6.376834109953279</v>
      </c>
      <c r="AC2518">
        <f>INDEX(SHELF_days!$C$2:$C$289,MATCH(A2518&amp;"|"&amp;C2518,SHELF_days!$D$2:$D$289,0))</f>
        <v>75</v>
      </c>
      <c r="AD2518" s="8">
        <f t="shared" si="118"/>
        <v>478.26255824649593</v>
      </c>
      <c r="AE2518" s="7">
        <f t="shared" si="119"/>
        <v>0.39712621128062747</v>
      </c>
    </row>
    <row r="2519" spans="1:31" x14ac:dyDescent="0.45">
      <c r="A2519" t="s">
        <v>53</v>
      </c>
      <c r="B2519" t="s">
        <v>171</v>
      </c>
      <c r="C2519" t="s">
        <v>137</v>
      </c>
      <c r="D2519">
        <v>0.26857828286395102</v>
      </c>
      <c r="E2519">
        <v>0.26199544218355397</v>
      </c>
      <c r="F2519">
        <v>0.26166874622334779</v>
      </c>
      <c r="G2519">
        <v>0.26147575514533272</v>
      </c>
      <c r="H2519">
        <v>0.2623080421251725</v>
      </c>
      <c r="I2519">
        <v>0.26621719975053237</v>
      </c>
      <c r="J2519">
        <v>0.27783045341717449</v>
      </c>
      <c r="K2519">
        <v>0.28996339412203781</v>
      </c>
      <c r="L2519">
        <v>0.28825528834024938</v>
      </c>
      <c r="M2519">
        <v>0.29105314073549188</v>
      </c>
      <c r="N2519">
        <v>0.30158431768114657</v>
      </c>
      <c r="O2519">
        <v>0.3177161744826702</v>
      </c>
      <c r="P2519">
        <v>0.32137118918467172</v>
      </c>
      <c r="Q2519">
        <v>0.3312417189062295</v>
      </c>
      <c r="R2519">
        <v>0.34491091834274751</v>
      </c>
      <c r="S2519">
        <v>0.38356261589865742</v>
      </c>
      <c r="T2519">
        <v>0.43511901117710039</v>
      </c>
      <c r="U2519">
        <v>0.48418124034310689</v>
      </c>
      <c r="V2519">
        <v>0.50987123421896063</v>
      </c>
      <c r="W2519">
        <v>0.49657081150402049</v>
      </c>
      <c r="X2519">
        <v>0.48181020709892058</v>
      </c>
      <c r="Y2519">
        <v>0.44310855159478107</v>
      </c>
      <c r="Z2519">
        <v>0.38229355963699369</v>
      </c>
      <c r="AA2519">
        <v>0.31973625832290409</v>
      </c>
      <c r="AB2519" s="7">
        <f t="shared" si="117"/>
        <v>8.2824235532997541</v>
      </c>
      <c r="AC2519">
        <f>INDEX(SHELF_days!$C$2:$C$289,MATCH(A2519&amp;"|"&amp;C2519,SHELF_days!$D$2:$D$289,0))</f>
        <v>117</v>
      </c>
      <c r="AD2519" s="8">
        <f t="shared" si="118"/>
        <v>969.0435557360712</v>
      </c>
      <c r="AE2519" s="7">
        <f t="shared" si="119"/>
        <v>0.50987123421896063</v>
      </c>
    </row>
    <row r="2520" spans="1:31" x14ac:dyDescent="0.45">
      <c r="A2520" t="s">
        <v>53</v>
      </c>
      <c r="B2520" t="s">
        <v>171</v>
      </c>
      <c r="C2520" t="s">
        <v>138</v>
      </c>
      <c r="D2520">
        <v>0.28782965840438379</v>
      </c>
      <c r="E2520">
        <v>0.28526772884655438</v>
      </c>
      <c r="F2520">
        <v>0.28526772884655438</v>
      </c>
      <c r="G2520">
        <v>0.28526772884655438</v>
      </c>
      <c r="H2520">
        <v>0.28526772884655438</v>
      </c>
      <c r="I2520">
        <v>0.28526772884655438</v>
      </c>
      <c r="J2520">
        <v>0.28526772884655438</v>
      </c>
      <c r="K2520">
        <v>0.28526772884655438</v>
      </c>
      <c r="L2520">
        <v>0.28809772278263202</v>
      </c>
      <c r="M2520">
        <v>0.29178679922614309</v>
      </c>
      <c r="N2520">
        <v>0.30347695911184391</v>
      </c>
      <c r="O2520">
        <v>0.36104825208028563</v>
      </c>
      <c r="P2520">
        <v>0.42030579763761261</v>
      </c>
      <c r="Q2520">
        <v>0.45069663914872449</v>
      </c>
      <c r="R2520">
        <v>0.47063552290223448</v>
      </c>
      <c r="S2520">
        <v>0.4856292571255848</v>
      </c>
      <c r="T2520">
        <v>0.53505394598935929</v>
      </c>
      <c r="U2520">
        <v>0.59287160288638163</v>
      </c>
      <c r="V2520">
        <v>0.62218380439930432</v>
      </c>
      <c r="W2520">
        <v>0.60582549484096671</v>
      </c>
      <c r="X2520">
        <v>0.56112767451363565</v>
      </c>
      <c r="Y2520">
        <v>0.53454079417956979</v>
      </c>
      <c r="Z2520">
        <v>0.42528285959375439</v>
      </c>
      <c r="AA2520">
        <v>0.32547483258970822</v>
      </c>
      <c r="AB2520" s="7">
        <f t="shared" si="117"/>
        <v>9.5587417193380055</v>
      </c>
      <c r="AC2520">
        <f>INDEX(SHELF_days!$C$2:$C$289,MATCH(A2520&amp;"|"&amp;C2520,SHELF_days!$D$2:$D$289,0))</f>
        <v>19</v>
      </c>
      <c r="AD2520" s="8">
        <f t="shared" si="118"/>
        <v>181.61609266742209</v>
      </c>
      <c r="AE2520" s="7">
        <f t="shared" si="119"/>
        <v>0.62218380439930432</v>
      </c>
    </row>
    <row r="2521" spans="1:31" x14ac:dyDescent="0.45">
      <c r="A2521" t="s">
        <v>53</v>
      </c>
      <c r="B2521" t="s">
        <v>171</v>
      </c>
      <c r="C2521" t="s">
        <v>139</v>
      </c>
      <c r="D2521">
        <v>0.63309522130998097</v>
      </c>
      <c r="E2521">
        <v>0.61725014334249784</v>
      </c>
      <c r="F2521">
        <v>0.61267685335609223</v>
      </c>
      <c r="G2521">
        <v>0.61662106964532892</v>
      </c>
      <c r="H2521">
        <v>0.6191843554812626</v>
      </c>
      <c r="I2521">
        <v>0.6506441037006393</v>
      </c>
      <c r="J2521">
        <v>0.72157178409636336</v>
      </c>
      <c r="K2521">
        <v>0.73964211552756642</v>
      </c>
      <c r="L2521">
        <v>0.72054707609808344</v>
      </c>
      <c r="M2521">
        <v>0.71583736049060531</v>
      </c>
      <c r="N2521">
        <v>0.72941170978734404</v>
      </c>
      <c r="O2521">
        <v>0.72726224833533126</v>
      </c>
      <c r="P2521">
        <v>0.72089268767146786</v>
      </c>
      <c r="Q2521">
        <v>0.7007759719241734</v>
      </c>
      <c r="R2521">
        <v>0.70778673300707873</v>
      </c>
      <c r="S2521">
        <v>0.74746385113573754</v>
      </c>
      <c r="T2521">
        <v>0.7865255381293349</v>
      </c>
      <c r="U2521">
        <v>0.82859162046700108</v>
      </c>
      <c r="V2521">
        <v>0.8429345007624498</v>
      </c>
      <c r="W2521">
        <v>0.84041517429330626</v>
      </c>
      <c r="X2521">
        <v>0.8321038222895073</v>
      </c>
      <c r="Y2521">
        <v>0.81943746129301931</v>
      </c>
      <c r="Z2521">
        <v>0.74796407841300439</v>
      </c>
      <c r="AA2521">
        <v>0.68458679822354007</v>
      </c>
      <c r="AB2521" s="7">
        <f t="shared" si="117"/>
        <v>17.363222278780718</v>
      </c>
      <c r="AC2521">
        <f>INDEX(SHELF_days!$C$2:$C$289,MATCH(A2521&amp;"|"&amp;C2521,SHELF_days!$D$2:$D$289,0))</f>
        <v>16</v>
      </c>
      <c r="AD2521" s="8">
        <f t="shared" si="118"/>
        <v>277.81155646049149</v>
      </c>
      <c r="AE2521" s="7">
        <f t="shared" si="119"/>
        <v>0.8429345007624498</v>
      </c>
    </row>
    <row r="2522" spans="1:31" x14ac:dyDescent="0.45">
      <c r="A2522" t="s">
        <v>53</v>
      </c>
      <c r="B2522" t="s">
        <v>172</v>
      </c>
      <c r="C2522" t="s">
        <v>134</v>
      </c>
      <c r="D2522">
        <v>0.26040000000000002</v>
      </c>
      <c r="E2522">
        <v>0.26040000000000002</v>
      </c>
      <c r="F2522">
        <v>0.26040000000000002</v>
      </c>
      <c r="G2522">
        <v>0.26040000000000002</v>
      </c>
      <c r="H2522">
        <v>0.26040000000000002</v>
      </c>
      <c r="I2522">
        <v>0.26040000000000002</v>
      </c>
      <c r="J2522">
        <v>0.26040000000000002</v>
      </c>
      <c r="K2522">
        <v>0.26040000000000002</v>
      </c>
      <c r="L2522">
        <v>0.26040000000000002</v>
      </c>
      <c r="M2522">
        <v>0.26040000000000002</v>
      </c>
      <c r="N2522">
        <v>0.26040000000000002</v>
      </c>
      <c r="O2522">
        <v>0.26040000000000002</v>
      </c>
      <c r="P2522">
        <v>0.26040000000000002</v>
      </c>
      <c r="Q2522">
        <v>0.26040000000000002</v>
      </c>
      <c r="R2522">
        <v>0.26040000000000002</v>
      </c>
      <c r="S2522">
        <v>0.26040000000000002</v>
      </c>
      <c r="T2522">
        <v>0.26040000000000002</v>
      </c>
      <c r="U2522">
        <v>0.26040000000000002</v>
      </c>
      <c r="V2522">
        <v>0.26040000000000002</v>
      </c>
      <c r="W2522">
        <v>0.26040000000000002</v>
      </c>
      <c r="X2522">
        <v>0.26040000000000002</v>
      </c>
      <c r="Y2522">
        <v>0.26040000000000002</v>
      </c>
      <c r="Z2522">
        <v>0.26040000000000002</v>
      </c>
      <c r="AA2522">
        <v>0.26040000000000002</v>
      </c>
      <c r="AB2522" s="7">
        <f t="shared" si="117"/>
        <v>6.2495999999999992</v>
      </c>
      <c r="AC2522">
        <f>INDEX(SHELF_days!$C$2:$C$289,MATCH(A2522&amp;"|"&amp;C2522,SHELF_days!$D$2:$D$289,0))</f>
        <v>51</v>
      </c>
      <c r="AD2522" s="8">
        <f t="shared" si="118"/>
        <v>318.72959999999995</v>
      </c>
      <c r="AE2522" s="7">
        <f t="shared" si="119"/>
        <v>0.26040000000000002</v>
      </c>
    </row>
    <row r="2523" spans="1:31" x14ac:dyDescent="0.45">
      <c r="A2523" t="s">
        <v>53</v>
      </c>
      <c r="B2523" t="s">
        <v>172</v>
      </c>
      <c r="C2523" t="s">
        <v>135</v>
      </c>
      <c r="D2523">
        <v>0.26040000000000002</v>
      </c>
      <c r="E2523">
        <v>0.26040000000000002</v>
      </c>
      <c r="F2523">
        <v>0.26040000000000002</v>
      </c>
      <c r="G2523">
        <v>0.26040000000000002</v>
      </c>
      <c r="H2523">
        <v>0.26040000000000002</v>
      </c>
      <c r="I2523">
        <v>0.26040000000000002</v>
      </c>
      <c r="J2523">
        <v>0.26040000000000002</v>
      </c>
      <c r="K2523">
        <v>0.26040000000000002</v>
      </c>
      <c r="L2523">
        <v>0.26040000000000002</v>
      </c>
      <c r="M2523">
        <v>0.26040000000000002</v>
      </c>
      <c r="N2523">
        <v>0.26040000000000002</v>
      </c>
      <c r="O2523">
        <v>0.26040000000000002</v>
      </c>
      <c r="P2523">
        <v>0.26040000000000002</v>
      </c>
      <c r="Q2523">
        <v>0.26040000000000002</v>
      </c>
      <c r="R2523">
        <v>0.26040000000000002</v>
      </c>
      <c r="S2523">
        <v>0.26040000000000002</v>
      </c>
      <c r="T2523">
        <v>0.26040000000000002</v>
      </c>
      <c r="U2523">
        <v>0.26040000000000002</v>
      </c>
      <c r="V2523">
        <v>0.26040000000000002</v>
      </c>
      <c r="W2523">
        <v>0.26040000000000002</v>
      </c>
      <c r="X2523">
        <v>0.26040000000000002</v>
      </c>
      <c r="Y2523">
        <v>0.26040000000000002</v>
      </c>
      <c r="Z2523">
        <v>0.26040000000000002</v>
      </c>
      <c r="AA2523">
        <v>0.26040000000000002</v>
      </c>
      <c r="AB2523" s="7">
        <f t="shared" si="117"/>
        <v>6.2495999999999992</v>
      </c>
      <c r="AC2523">
        <f>INDEX(SHELF_days!$C$2:$C$289,MATCH(A2523&amp;"|"&amp;C2523,SHELF_days!$D$2:$D$289,0))</f>
        <v>87</v>
      </c>
      <c r="AD2523" s="8">
        <f t="shared" si="118"/>
        <v>543.71519999999998</v>
      </c>
      <c r="AE2523" s="7">
        <f t="shared" si="119"/>
        <v>0.26040000000000002</v>
      </c>
    </row>
    <row r="2524" spans="1:31" x14ac:dyDescent="0.45">
      <c r="A2524" t="s">
        <v>53</v>
      </c>
      <c r="B2524" t="s">
        <v>172</v>
      </c>
      <c r="C2524" t="s">
        <v>136</v>
      </c>
      <c r="D2524">
        <v>0.26040000000000002</v>
      </c>
      <c r="E2524">
        <v>0.26040000000000002</v>
      </c>
      <c r="F2524">
        <v>0.26040000000000002</v>
      </c>
      <c r="G2524">
        <v>0.26040000000000002</v>
      </c>
      <c r="H2524">
        <v>0.26040000000000002</v>
      </c>
      <c r="I2524">
        <v>0.26040000000000002</v>
      </c>
      <c r="J2524">
        <v>0.26040000000000002</v>
      </c>
      <c r="K2524">
        <v>0.26040000000000002</v>
      </c>
      <c r="L2524">
        <v>0.26040000000000002</v>
      </c>
      <c r="M2524">
        <v>0.26040000000000002</v>
      </c>
      <c r="N2524">
        <v>0.26040000000000002</v>
      </c>
      <c r="O2524">
        <v>0.26040000000000002</v>
      </c>
      <c r="P2524">
        <v>0.26040000000000002</v>
      </c>
      <c r="Q2524">
        <v>0.26040000000000002</v>
      </c>
      <c r="R2524">
        <v>0.26040000000000002</v>
      </c>
      <c r="S2524">
        <v>0.26040000000000002</v>
      </c>
      <c r="T2524">
        <v>0.26040000000000002</v>
      </c>
      <c r="U2524">
        <v>0.26040000000000002</v>
      </c>
      <c r="V2524">
        <v>0.26040000000000002</v>
      </c>
      <c r="W2524">
        <v>0.26040000000000002</v>
      </c>
      <c r="X2524">
        <v>0.26040000000000002</v>
      </c>
      <c r="Y2524">
        <v>0.26040000000000002</v>
      </c>
      <c r="Z2524">
        <v>0.26040000000000002</v>
      </c>
      <c r="AA2524">
        <v>0.26040000000000002</v>
      </c>
      <c r="AB2524" s="7">
        <f t="shared" si="117"/>
        <v>6.2495999999999992</v>
      </c>
      <c r="AC2524">
        <f>INDEX(SHELF_days!$C$2:$C$289,MATCH(A2524&amp;"|"&amp;C2524,SHELF_days!$D$2:$D$289,0))</f>
        <v>75</v>
      </c>
      <c r="AD2524" s="8">
        <f t="shared" si="118"/>
        <v>468.71999999999991</v>
      </c>
      <c r="AE2524" s="7">
        <f t="shared" si="119"/>
        <v>0.26040000000000002</v>
      </c>
    </row>
    <row r="2525" spans="1:31" x14ac:dyDescent="0.45">
      <c r="A2525" t="s">
        <v>53</v>
      </c>
      <c r="B2525" t="s">
        <v>172</v>
      </c>
      <c r="C2525" t="s">
        <v>137</v>
      </c>
      <c r="D2525">
        <v>0.26040000000000002</v>
      </c>
      <c r="E2525">
        <v>0.26040000000000002</v>
      </c>
      <c r="F2525">
        <v>0.26040000000000002</v>
      </c>
      <c r="G2525">
        <v>0.26040000000000002</v>
      </c>
      <c r="H2525">
        <v>0.26040000000000002</v>
      </c>
      <c r="I2525">
        <v>0.26040000000000002</v>
      </c>
      <c r="J2525">
        <v>0.26040000000000002</v>
      </c>
      <c r="K2525">
        <v>0.26040000000000002</v>
      </c>
      <c r="L2525">
        <v>0.26040000000000002</v>
      </c>
      <c r="M2525">
        <v>0.26040000000000002</v>
      </c>
      <c r="N2525">
        <v>0.26040000000000002</v>
      </c>
      <c r="O2525">
        <v>0.26040000000000002</v>
      </c>
      <c r="P2525">
        <v>0.26040000000000002</v>
      </c>
      <c r="Q2525">
        <v>0.26040000000000002</v>
      </c>
      <c r="R2525">
        <v>0.26040000000000002</v>
      </c>
      <c r="S2525">
        <v>0.26040000000000002</v>
      </c>
      <c r="T2525">
        <v>0.26040000000000002</v>
      </c>
      <c r="U2525">
        <v>0.26040000000000002</v>
      </c>
      <c r="V2525">
        <v>0.26040000000000002</v>
      </c>
      <c r="W2525">
        <v>0.26040000000000002</v>
      </c>
      <c r="X2525">
        <v>0.26040000000000002</v>
      </c>
      <c r="Y2525">
        <v>0.26040000000000002</v>
      </c>
      <c r="Z2525">
        <v>0.26040000000000002</v>
      </c>
      <c r="AA2525">
        <v>0.26040000000000002</v>
      </c>
      <c r="AB2525" s="7">
        <f t="shared" si="117"/>
        <v>6.2495999999999992</v>
      </c>
      <c r="AC2525">
        <f>INDEX(SHELF_days!$C$2:$C$289,MATCH(A2525&amp;"|"&amp;C2525,SHELF_days!$D$2:$D$289,0))</f>
        <v>117</v>
      </c>
      <c r="AD2525" s="8">
        <f t="shared" si="118"/>
        <v>731.20319999999992</v>
      </c>
      <c r="AE2525" s="7">
        <f t="shared" si="119"/>
        <v>0.26040000000000002</v>
      </c>
    </row>
    <row r="2526" spans="1:31" x14ac:dyDescent="0.45">
      <c r="A2526" t="s">
        <v>53</v>
      </c>
      <c r="B2526" t="s">
        <v>172</v>
      </c>
      <c r="C2526" t="s">
        <v>138</v>
      </c>
      <c r="D2526">
        <v>0.26040000000000002</v>
      </c>
      <c r="E2526">
        <v>0.26040000000000002</v>
      </c>
      <c r="F2526">
        <v>0.26040000000000002</v>
      </c>
      <c r="G2526">
        <v>0.26040000000000002</v>
      </c>
      <c r="H2526">
        <v>0.26040000000000002</v>
      </c>
      <c r="I2526">
        <v>0.26040000000000002</v>
      </c>
      <c r="J2526">
        <v>0.26040000000000002</v>
      </c>
      <c r="K2526">
        <v>0.26040000000000002</v>
      </c>
      <c r="L2526">
        <v>0.26040000000000002</v>
      </c>
      <c r="M2526">
        <v>0.26040000000000002</v>
      </c>
      <c r="N2526">
        <v>0.26040000000000002</v>
      </c>
      <c r="O2526">
        <v>0.26040000000000002</v>
      </c>
      <c r="P2526">
        <v>0.26040000000000002</v>
      </c>
      <c r="Q2526">
        <v>0.26040000000000002</v>
      </c>
      <c r="R2526">
        <v>0.26040000000000002</v>
      </c>
      <c r="S2526">
        <v>0.26040000000000002</v>
      </c>
      <c r="T2526">
        <v>0.26040000000000002</v>
      </c>
      <c r="U2526">
        <v>0.26040000000000002</v>
      </c>
      <c r="V2526">
        <v>0.26040000000000002</v>
      </c>
      <c r="W2526">
        <v>0.26040000000000002</v>
      </c>
      <c r="X2526">
        <v>0.26040000000000002</v>
      </c>
      <c r="Y2526">
        <v>0.26040000000000002</v>
      </c>
      <c r="Z2526">
        <v>0.26040000000000002</v>
      </c>
      <c r="AA2526">
        <v>0.26040000000000002</v>
      </c>
      <c r="AB2526" s="7">
        <f t="shared" si="117"/>
        <v>6.2495999999999992</v>
      </c>
      <c r="AC2526">
        <f>INDEX(SHELF_days!$C$2:$C$289,MATCH(A2526&amp;"|"&amp;C2526,SHELF_days!$D$2:$D$289,0))</f>
        <v>19</v>
      </c>
      <c r="AD2526" s="8">
        <f t="shared" si="118"/>
        <v>118.74239999999999</v>
      </c>
      <c r="AE2526" s="7">
        <f t="shared" si="119"/>
        <v>0.26040000000000002</v>
      </c>
    </row>
    <row r="2527" spans="1:31" x14ac:dyDescent="0.45">
      <c r="A2527" t="s">
        <v>53</v>
      </c>
      <c r="B2527" t="s">
        <v>172</v>
      </c>
      <c r="C2527" t="s">
        <v>139</v>
      </c>
      <c r="D2527">
        <v>0.26040000000000002</v>
      </c>
      <c r="E2527">
        <v>0.26040000000000002</v>
      </c>
      <c r="F2527">
        <v>0.26040000000000002</v>
      </c>
      <c r="G2527">
        <v>0.26040000000000002</v>
      </c>
      <c r="H2527">
        <v>0.26040000000000002</v>
      </c>
      <c r="I2527">
        <v>0.26040000000000002</v>
      </c>
      <c r="J2527">
        <v>0.26040000000000002</v>
      </c>
      <c r="K2527">
        <v>0.26040000000000002</v>
      </c>
      <c r="L2527">
        <v>0.26040000000000002</v>
      </c>
      <c r="M2527">
        <v>0.26040000000000002</v>
      </c>
      <c r="N2527">
        <v>0.26040000000000002</v>
      </c>
      <c r="O2527">
        <v>0.26040000000000002</v>
      </c>
      <c r="P2527">
        <v>0.26040000000000002</v>
      </c>
      <c r="Q2527">
        <v>0.26040000000000002</v>
      </c>
      <c r="R2527">
        <v>0.26040000000000002</v>
      </c>
      <c r="S2527">
        <v>0.26040000000000002</v>
      </c>
      <c r="T2527">
        <v>0.26040000000000002</v>
      </c>
      <c r="U2527">
        <v>0.26040000000000002</v>
      </c>
      <c r="V2527">
        <v>0.26040000000000002</v>
      </c>
      <c r="W2527">
        <v>0.26040000000000002</v>
      </c>
      <c r="X2527">
        <v>0.26040000000000002</v>
      </c>
      <c r="Y2527">
        <v>0.26040000000000002</v>
      </c>
      <c r="Z2527">
        <v>0.26040000000000002</v>
      </c>
      <c r="AA2527">
        <v>0.26040000000000002</v>
      </c>
      <c r="AB2527" s="7">
        <f t="shared" si="117"/>
        <v>6.2495999999999992</v>
      </c>
      <c r="AC2527">
        <f>INDEX(SHELF_days!$C$2:$C$289,MATCH(A2527&amp;"|"&amp;C2527,SHELF_days!$D$2:$D$289,0))</f>
        <v>16</v>
      </c>
      <c r="AD2527" s="8">
        <f t="shared" si="118"/>
        <v>99.993599999999986</v>
      </c>
      <c r="AE2527" s="7">
        <f t="shared" si="119"/>
        <v>0.26040000000000002</v>
      </c>
    </row>
    <row r="2528" spans="1:31" x14ac:dyDescent="0.45">
      <c r="A2528" t="s">
        <v>53</v>
      </c>
      <c r="B2528" t="s">
        <v>173</v>
      </c>
      <c r="C2528" t="s">
        <v>134</v>
      </c>
      <c r="D2528">
        <v>0.65950000000000109</v>
      </c>
      <c r="E2528">
        <v>0.65950000000000109</v>
      </c>
      <c r="F2528">
        <v>0.65950000000000109</v>
      </c>
      <c r="G2528">
        <v>0.65950000000000109</v>
      </c>
      <c r="H2528">
        <v>0.65950000000000109</v>
      </c>
      <c r="I2528">
        <v>0.65950000000000109</v>
      </c>
      <c r="J2528">
        <v>0.65950000000000109</v>
      </c>
      <c r="K2528">
        <v>0.65950000000000109</v>
      </c>
      <c r="L2528">
        <v>0.65950000000000109</v>
      </c>
      <c r="M2528">
        <v>0.65950000000000109</v>
      </c>
      <c r="N2528">
        <v>0.65950000000000109</v>
      </c>
      <c r="O2528">
        <v>0.65950000000000109</v>
      </c>
      <c r="P2528">
        <v>0.65950000000000109</v>
      </c>
      <c r="Q2528">
        <v>0.65950000000000109</v>
      </c>
      <c r="R2528">
        <v>0.65950000000000109</v>
      </c>
      <c r="S2528">
        <v>0.65950000000000109</v>
      </c>
      <c r="T2528">
        <v>0.65950000000000109</v>
      </c>
      <c r="U2528">
        <v>0.65950000000000109</v>
      </c>
      <c r="V2528">
        <v>0.65950000000000109</v>
      </c>
      <c r="W2528">
        <v>0.65950000000000109</v>
      </c>
      <c r="X2528">
        <v>0.65950000000000109</v>
      </c>
      <c r="Y2528">
        <v>0.65950000000000109</v>
      </c>
      <c r="Z2528">
        <v>0.65950000000000109</v>
      </c>
      <c r="AA2528">
        <v>0.65950000000000109</v>
      </c>
      <c r="AB2528" s="7">
        <f t="shared" si="117"/>
        <v>15.82800000000003</v>
      </c>
      <c r="AC2528">
        <f>INDEX(SHELF_days!$C$2:$C$289,MATCH(A2528&amp;"|"&amp;C2528,SHELF_days!$D$2:$D$289,0))</f>
        <v>51</v>
      </c>
      <c r="AD2528" s="8">
        <f t="shared" si="118"/>
        <v>807.22800000000154</v>
      </c>
      <c r="AE2528" s="7">
        <f t="shared" si="119"/>
        <v>0.65950000000000109</v>
      </c>
    </row>
    <row r="2529" spans="1:31" x14ac:dyDescent="0.45">
      <c r="A2529" t="s">
        <v>53</v>
      </c>
      <c r="B2529" t="s">
        <v>173</v>
      </c>
      <c r="C2529" t="s">
        <v>135</v>
      </c>
      <c r="D2529">
        <v>0.6595000000000002</v>
      </c>
      <c r="E2529">
        <v>0.6595000000000002</v>
      </c>
      <c r="F2529">
        <v>0.6595000000000002</v>
      </c>
      <c r="G2529">
        <v>0.6595000000000002</v>
      </c>
      <c r="H2529">
        <v>0.6595000000000002</v>
      </c>
      <c r="I2529">
        <v>0.6595000000000002</v>
      </c>
      <c r="J2529">
        <v>0.6595000000000002</v>
      </c>
      <c r="K2529">
        <v>0.6595000000000002</v>
      </c>
      <c r="L2529">
        <v>0.6595000000000002</v>
      </c>
      <c r="M2529">
        <v>0.6595000000000002</v>
      </c>
      <c r="N2529">
        <v>0.6595000000000002</v>
      </c>
      <c r="O2529">
        <v>0.6595000000000002</v>
      </c>
      <c r="P2529">
        <v>0.6595000000000002</v>
      </c>
      <c r="Q2529">
        <v>0.6595000000000002</v>
      </c>
      <c r="R2529">
        <v>0.6595000000000002</v>
      </c>
      <c r="S2529">
        <v>0.6595000000000002</v>
      </c>
      <c r="T2529">
        <v>0.6595000000000002</v>
      </c>
      <c r="U2529">
        <v>0.6595000000000002</v>
      </c>
      <c r="V2529">
        <v>0.6595000000000002</v>
      </c>
      <c r="W2529">
        <v>0.6595000000000002</v>
      </c>
      <c r="X2529">
        <v>0.6595000000000002</v>
      </c>
      <c r="Y2529">
        <v>0.6595000000000002</v>
      </c>
      <c r="Z2529">
        <v>0.6595000000000002</v>
      </c>
      <c r="AA2529">
        <v>0.6595000000000002</v>
      </c>
      <c r="AB2529" s="7">
        <f t="shared" si="117"/>
        <v>15.827999999999999</v>
      </c>
      <c r="AC2529">
        <f>INDEX(SHELF_days!$C$2:$C$289,MATCH(A2529&amp;"|"&amp;C2529,SHELF_days!$D$2:$D$289,0))</f>
        <v>87</v>
      </c>
      <c r="AD2529" s="8">
        <f t="shared" si="118"/>
        <v>1377.0360000000001</v>
      </c>
      <c r="AE2529" s="7">
        <f t="shared" si="119"/>
        <v>0.6595000000000002</v>
      </c>
    </row>
    <row r="2530" spans="1:31" x14ac:dyDescent="0.45">
      <c r="A2530" t="s">
        <v>53</v>
      </c>
      <c r="B2530" t="s">
        <v>173</v>
      </c>
      <c r="C2530" t="s">
        <v>136</v>
      </c>
      <c r="D2530">
        <v>0.65949999999999986</v>
      </c>
      <c r="E2530">
        <v>0.65949999999999986</v>
      </c>
      <c r="F2530">
        <v>0.65949999999999986</v>
      </c>
      <c r="G2530">
        <v>0.65949999999999986</v>
      </c>
      <c r="H2530">
        <v>0.65949999999999986</v>
      </c>
      <c r="I2530">
        <v>0.65949999999999986</v>
      </c>
      <c r="J2530">
        <v>0.65949999999999986</v>
      </c>
      <c r="K2530">
        <v>0.65949999999999986</v>
      </c>
      <c r="L2530">
        <v>0.65949999999999986</v>
      </c>
      <c r="M2530">
        <v>0.65949999999999986</v>
      </c>
      <c r="N2530">
        <v>0.65949999999999986</v>
      </c>
      <c r="O2530">
        <v>0.65949999999999986</v>
      </c>
      <c r="P2530">
        <v>0.65949999999999986</v>
      </c>
      <c r="Q2530">
        <v>0.65949999999999986</v>
      </c>
      <c r="R2530">
        <v>0.65949999999999986</v>
      </c>
      <c r="S2530">
        <v>0.65949999999999986</v>
      </c>
      <c r="T2530">
        <v>0.65949999999999986</v>
      </c>
      <c r="U2530">
        <v>0.65949999999999986</v>
      </c>
      <c r="V2530">
        <v>0.65949999999999986</v>
      </c>
      <c r="W2530">
        <v>0.65949999999999986</v>
      </c>
      <c r="X2530">
        <v>0.65949999999999986</v>
      </c>
      <c r="Y2530">
        <v>0.65949999999999986</v>
      </c>
      <c r="Z2530">
        <v>0.65949999999999986</v>
      </c>
      <c r="AA2530">
        <v>0.65949999999999986</v>
      </c>
      <c r="AB2530" s="7">
        <f t="shared" si="117"/>
        <v>15.827999999999992</v>
      </c>
      <c r="AC2530">
        <f>INDEX(SHELF_days!$C$2:$C$289,MATCH(A2530&amp;"|"&amp;C2530,SHELF_days!$D$2:$D$289,0))</f>
        <v>75</v>
      </c>
      <c r="AD2530" s="8">
        <f t="shared" si="118"/>
        <v>1187.0999999999995</v>
      </c>
      <c r="AE2530" s="7">
        <f t="shared" si="119"/>
        <v>0.65949999999999986</v>
      </c>
    </row>
    <row r="2531" spans="1:31" x14ac:dyDescent="0.45">
      <c r="A2531" t="s">
        <v>53</v>
      </c>
      <c r="B2531" t="s">
        <v>173</v>
      </c>
      <c r="C2531" t="s">
        <v>137</v>
      </c>
      <c r="D2531">
        <v>0.65949999999999942</v>
      </c>
      <c r="E2531">
        <v>0.65949999999999942</v>
      </c>
      <c r="F2531">
        <v>0.65949999999999942</v>
      </c>
      <c r="G2531">
        <v>0.65949999999999942</v>
      </c>
      <c r="H2531">
        <v>0.65949999999999942</v>
      </c>
      <c r="I2531">
        <v>0.65949999999999942</v>
      </c>
      <c r="J2531">
        <v>0.65949999999999942</v>
      </c>
      <c r="K2531">
        <v>0.65949999999999942</v>
      </c>
      <c r="L2531">
        <v>0.65949999999999942</v>
      </c>
      <c r="M2531">
        <v>0.65949999999999942</v>
      </c>
      <c r="N2531">
        <v>0.65949999999999942</v>
      </c>
      <c r="O2531">
        <v>0.65949999999999942</v>
      </c>
      <c r="P2531">
        <v>0.65949999999999942</v>
      </c>
      <c r="Q2531">
        <v>0.65949999999999942</v>
      </c>
      <c r="R2531">
        <v>0.65949999999999942</v>
      </c>
      <c r="S2531">
        <v>0.65949999999999942</v>
      </c>
      <c r="T2531">
        <v>0.65949999999999942</v>
      </c>
      <c r="U2531">
        <v>0.65949999999999942</v>
      </c>
      <c r="V2531">
        <v>0.65949999999999942</v>
      </c>
      <c r="W2531">
        <v>0.65949999999999942</v>
      </c>
      <c r="X2531">
        <v>0.65949999999999942</v>
      </c>
      <c r="Y2531">
        <v>0.65949999999999942</v>
      </c>
      <c r="Z2531">
        <v>0.65949999999999942</v>
      </c>
      <c r="AA2531">
        <v>0.65949999999999942</v>
      </c>
      <c r="AB2531" s="7">
        <f t="shared" si="117"/>
        <v>15.827999999999987</v>
      </c>
      <c r="AC2531">
        <f>INDEX(SHELF_days!$C$2:$C$289,MATCH(A2531&amp;"|"&amp;C2531,SHELF_days!$D$2:$D$289,0))</f>
        <v>117</v>
      </c>
      <c r="AD2531" s="8">
        <f t="shared" si="118"/>
        <v>1851.8759999999984</v>
      </c>
      <c r="AE2531" s="7">
        <f t="shared" si="119"/>
        <v>0.65949999999999942</v>
      </c>
    </row>
    <row r="2532" spans="1:31" x14ac:dyDescent="0.45">
      <c r="A2532" t="s">
        <v>53</v>
      </c>
      <c r="B2532" t="s">
        <v>173</v>
      </c>
      <c r="C2532" t="s">
        <v>138</v>
      </c>
      <c r="D2532">
        <v>0.6595000000000002</v>
      </c>
      <c r="E2532">
        <v>0.6595000000000002</v>
      </c>
      <c r="F2532">
        <v>0.6595000000000002</v>
      </c>
      <c r="G2532">
        <v>0.6595000000000002</v>
      </c>
      <c r="H2532">
        <v>0.6595000000000002</v>
      </c>
      <c r="I2532">
        <v>0.6595000000000002</v>
      </c>
      <c r="J2532">
        <v>0.6595000000000002</v>
      </c>
      <c r="K2532">
        <v>0.6595000000000002</v>
      </c>
      <c r="L2532">
        <v>0.6595000000000002</v>
      </c>
      <c r="M2532">
        <v>0.6595000000000002</v>
      </c>
      <c r="N2532">
        <v>0.6595000000000002</v>
      </c>
      <c r="O2532">
        <v>0.6595000000000002</v>
      </c>
      <c r="P2532">
        <v>0.6595000000000002</v>
      </c>
      <c r="Q2532">
        <v>0.6595000000000002</v>
      </c>
      <c r="R2532">
        <v>0.6595000000000002</v>
      </c>
      <c r="S2532">
        <v>0.6595000000000002</v>
      </c>
      <c r="T2532">
        <v>0.6595000000000002</v>
      </c>
      <c r="U2532">
        <v>0.6595000000000002</v>
      </c>
      <c r="V2532">
        <v>0.6595000000000002</v>
      </c>
      <c r="W2532">
        <v>0.6595000000000002</v>
      </c>
      <c r="X2532">
        <v>0.6595000000000002</v>
      </c>
      <c r="Y2532">
        <v>0.6595000000000002</v>
      </c>
      <c r="Z2532">
        <v>0.6595000000000002</v>
      </c>
      <c r="AA2532">
        <v>0.6595000000000002</v>
      </c>
      <c r="AB2532" s="7">
        <f t="shared" si="117"/>
        <v>15.827999999999999</v>
      </c>
      <c r="AC2532">
        <f>INDEX(SHELF_days!$C$2:$C$289,MATCH(A2532&amp;"|"&amp;C2532,SHELF_days!$D$2:$D$289,0))</f>
        <v>19</v>
      </c>
      <c r="AD2532" s="8">
        <f t="shared" si="118"/>
        <v>300.73199999999997</v>
      </c>
      <c r="AE2532" s="7">
        <f t="shared" si="119"/>
        <v>0.6595000000000002</v>
      </c>
    </row>
    <row r="2533" spans="1:31" x14ac:dyDescent="0.45">
      <c r="A2533" t="s">
        <v>53</v>
      </c>
      <c r="B2533" t="s">
        <v>173</v>
      </c>
      <c r="C2533" t="s">
        <v>139</v>
      </c>
      <c r="D2533">
        <v>0.6595000000000002</v>
      </c>
      <c r="E2533">
        <v>0.6595000000000002</v>
      </c>
      <c r="F2533">
        <v>0.6595000000000002</v>
      </c>
      <c r="G2533">
        <v>0.6595000000000002</v>
      </c>
      <c r="H2533">
        <v>0.6595000000000002</v>
      </c>
      <c r="I2533">
        <v>0.6595000000000002</v>
      </c>
      <c r="J2533">
        <v>0.6595000000000002</v>
      </c>
      <c r="K2533">
        <v>0.6595000000000002</v>
      </c>
      <c r="L2533">
        <v>0.6595000000000002</v>
      </c>
      <c r="M2533">
        <v>0.6595000000000002</v>
      </c>
      <c r="N2533">
        <v>0.6595000000000002</v>
      </c>
      <c r="O2533">
        <v>0.6595000000000002</v>
      </c>
      <c r="P2533">
        <v>0.6595000000000002</v>
      </c>
      <c r="Q2533">
        <v>0.6595000000000002</v>
      </c>
      <c r="R2533">
        <v>0.6595000000000002</v>
      </c>
      <c r="S2533">
        <v>0.6595000000000002</v>
      </c>
      <c r="T2533">
        <v>0.6595000000000002</v>
      </c>
      <c r="U2533">
        <v>0.6595000000000002</v>
      </c>
      <c r="V2533">
        <v>0.6595000000000002</v>
      </c>
      <c r="W2533">
        <v>0.6595000000000002</v>
      </c>
      <c r="X2533">
        <v>0.6595000000000002</v>
      </c>
      <c r="Y2533">
        <v>0.6595000000000002</v>
      </c>
      <c r="Z2533">
        <v>0.6595000000000002</v>
      </c>
      <c r="AA2533">
        <v>0.6595000000000002</v>
      </c>
      <c r="AB2533" s="7">
        <f t="shared" si="117"/>
        <v>15.827999999999999</v>
      </c>
      <c r="AC2533">
        <f>INDEX(SHELF_days!$C$2:$C$289,MATCH(A2533&amp;"|"&amp;C2533,SHELF_days!$D$2:$D$289,0))</f>
        <v>16</v>
      </c>
      <c r="AD2533" s="8">
        <f t="shared" si="118"/>
        <v>253.24799999999999</v>
      </c>
      <c r="AE2533" s="7">
        <f t="shared" si="119"/>
        <v>0.6595000000000002</v>
      </c>
    </row>
    <row r="2534" spans="1:31" x14ac:dyDescent="0.45">
      <c r="A2534" t="s">
        <v>53</v>
      </c>
      <c r="B2534" t="s">
        <v>174</v>
      </c>
      <c r="C2534" t="s">
        <v>134</v>
      </c>
      <c r="D2534">
        <v>0.8</v>
      </c>
      <c r="E2534">
        <v>0.8</v>
      </c>
      <c r="F2534">
        <v>0.8</v>
      </c>
      <c r="G2534">
        <v>0.8</v>
      </c>
      <c r="H2534">
        <v>0.8</v>
      </c>
      <c r="I2534">
        <v>0.8</v>
      </c>
      <c r="J2534">
        <v>0.8</v>
      </c>
      <c r="K2534">
        <v>0.8</v>
      </c>
      <c r="L2534">
        <v>0.8</v>
      </c>
      <c r="M2534">
        <v>0.8</v>
      </c>
      <c r="N2534">
        <v>0.8</v>
      </c>
      <c r="O2534">
        <v>0.8</v>
      </c>
      <c r="P2534">
        <v>0.8</v>
      </c>
      <c r="Q2534">
        <v>0.8</v>
      </c>
      <c r="R2534">
        <v>0.8</v>
      </c>
      <c r="S2534">
        <v>0.8</v>
      </c>
      <c r="T2534">
        <v>0.8</v>
      </c>
      <c r="U2534">
        <v>0.8</v>
      </c>
      <c r="V2534">
        <v>0.8</v>
      </c>
      <c r="W2534">
        <v>0.8</v>
      </c>
      <c r="X2534">
        <v>0.8</v>
      </c>
      <c r="Y2534">
        <v>0.8</v>
      </c>
      <c r="Z2534">
        <v>0.8</v>
      </c>
      <c r="AA2534">
        <v>0.8</v>
      </c>
      <c r="AB2534" s="7">
        <f t="shared" si="117"/>
        <v>19.200000000000006</v>
      </c>
      <c r="AC2534">
        <f>INDEX(SHELF_days!$C$2:$C$289,MATCH(A2534&amp;"|"&amp;C2534,SHELF_days!$D$2:$D$289,0))</f>
        <v>51</v>
      </c>
      <c r="AD2534" s="8">
        <f t="shared" si="118"/>
        <v>979.20000000000027</v>
      </c>
      <c r="AE2534" s="7">
        <f t="shared" si="119"/>
        <v>0.8</v>
      </c>
    </row>
    <row r="2535" spans="1:31" x14ac:dyDescent="0.45">
      <c r="A2535" t="s">
        <v>53</v>
      </c>
      <c r="B2535" t="s">
        <v>174</v>
      </c>
      <c r="C2535" t="s">
        <v>135</v>
      </c>
      <c r="D2535">
        <v>0.8</v>
      </c>
      <c r="E2535">
        <v>0.8</v>
      </c>
      <c r="F2535">
        <v>0.8</v>
      </c>
      <c r="G2535">
        <v>0.8</v>
      </c>
      <c r="H2535">
        <v>0.8</v>
      </c>
      <c r="I2535">
        <v>0.8</v>
      </c>
      <c r="J2535">
        <v>0.8</v>
      </c>
      <c r="K2535">
        <v>0.8</v>
      </c>
      <c r="L2535">
        <v>0.8</v>
      </c>
      <c r="M2535">
        <v>0.8</v>
      </c>
      <c r="N2535">
        <v>0.8</v>
      </c>
      <c r="O2535">
        <v>0.8</v>
      </c>
      <c r="P2535">
        <v>0.8</v>
      </c>
      <c r="Q2535">
        <v>0.8</v>
      </c>
      <c r="R2535">
        <v>0.8</v>
      </c>
      <c r="S2535">
        <v>0.8</v>
      </c>
      <c r="T2535">
        <v>0.8</v>
      </c>
      <c r="U2535">
        <v>0.8</v>
      </c>
      <c r="V2535">
        <v>0.8</v>
      </c>
      <c r="W2535">
        <v>0.8</v>
      </c>
      <c r="X2535">
        <v>0.8</v>
      </c>
      <c r="Y2535">
        <v>0.8</v>
      </c>
      <c r="Z2535">
        <v>0.8</v>
      </c>
      <c r="AA2535">
        <v>0.8</v>
      </c>
      <c r="AB2535" s="7">
        <f t="shared" si="117"/>
        <v>19.200000000000006</v>
      </c>
      <c r="AC2535">
        <f>INDEX(SHELF_days!$C$2:$C$289,MATCH(A2535&amp;"|"&amp;C2535,SHELF_days!$D$2:$D$289,0))</f>
        <v>87</v>
      </c>
      <c r="AD2535" s="8">
        <f t="shared" si="118"/>
        <v>1670.4000000000005</v>
      </c>
      <c r="AE2535" s="7">
        <f t="shared" si="119"/>
        <v>0.8</v>
      </c>
    </row>
    <row r="2536" spans="1:31" x14ac:dyDescent="0.45">
      <c r="A2536" t="s">
        <v>53</v>
      </c>
      <c r="B2536" t="s">
        <v>174</v>
      </c>
      <c r="C2536" t="s">
        <v>136</v>
      </c>
      <c r="D2536">
        <v>0.8</v>
      </c>
      <c r="E2536">
        <v>0.8</v>
      </c>
      <c r="F2536">
        <v>0.8</v>
      </c>
      <c r="G2536">
        <v>0.8</v>
      </c>
      <c r="H2536">
        <v>0.8</v>
      </c>
      <c r="I2536">
        <v>0.8</v>
      </c>
      <c r="J2536">
        <v>0.8</v>
      </c>
      <c r="K2536">
        <v>0.8</v>
      </c>
      <c r="L2536">
        <v>0.8</v>
      </c>
      <c r="M2536">
        <v>0.8</v>
      </c>
      <c r="N2536">
        <v>0.8</v>
      </c>
      <c r="O2536">
        <v>0.8</v>
      </c>
      <c r="P2536">
        <v>0.8</v>
      </c>
      <c r="Q2536">
        <v>0.8</v>
      </c>
      <c r="R2536">
        <v>0.8</v>
      </c>
      <c r="S2536">
        <v>0.8</v>
      </c>
      <c r="T2536">
        <v>0.8</v>
      </c>
      <c r="U2536">
        <v>0.8</v>
      </c>
      <c r="V2536">
        <v>0.8</v>
      </c>
      <c r="W2536">
        <v>0.8</v>
      </c>
      <c r="X2536">
        <v>0.8</v>
      </c>
      <c r="Y2536">
        <v>0.8</v>
      </c>
      <c r="Z2536">
        <v>0.8</v>
      </c>
      <c r="AA2536">
        <v>0.8</v>
      </c>
      <c r="AB2536" s="7">
        <f t="shared" si="117"/>
        <v>19.200000000000006</v>
      </c>
      <c r="AC2536">
        <f>INDEX(SHELF_days!$C$2:$C$289,MATCH(A2536&amp;"|"&amp;C2536,SHELF_days!$D$2:$D$289,0))</f>
        <v>75</v>
      </c>
      <c r="AD2536" s="8">
        <f t="shared" si="118"/>
        <v>1440.0000000000005</v>
      </c>
      <c r="AE2536" s="7">
        <f t="shared" si="119"/>
        <v>0.8</v>
      </c>
    </row>
    <row r="2537" spans="1:31" x14ac:dyDescent="0.45">
      <c r="A2537" t="s">
        <v>53</v>
      </c>
      <c r="B2537" t="s">
        <v>174</v>
      </c>
      <c r="C2537" t="s">
        <v>137</v>
      </c>
      <c r="D2537">
        <v>0.8</v>
      </c>
      <c r="E2537">
        <v>0.8</v>
      </c>
      <c r="F2537">
        <v>0.8</v>
      </c>
      <c r="G2537">
        <v>0.8</v>
      </c>
      <c r="H2537">
        <v>0.8</v>
      </c>
      <c r="I2537">
        <v>0.8</v>
      </c>
      <c r="J2537">
        <v>0.8</v>
      </c>
      <c r="K2537">
        <v>0.8</v>
      </c>
      <c r="L2537">
        <v>0.8</v>
      </c>
      <c r="M2537">
        <v>0.8</v>
      </c>
      <c r="N2537">
        <v>0.8</v>
      </c>
      <c r="O2537">
        <v>0.8</v>
      </c>
      <c r="P2537">
        <v>0.8</v>
      </c>
      <c r="Q2537">
        <v>0.8</v>
      </c>
      <c r="R2537">
        <v>0.8</v>
      </c>
      <c r="S2537">
        <v>0.8</v>
      </c>
      <c r="T2537">
        <v>0.8</v>
      </c>
      <c r="U2537">
        <v>0.8</v>
      </c>
      <c r="V2537">
        <v>0.8</v>
      </c>
      <c r="W2537">
        <v>0.8</v>
      </c>
      <c r="X2537">
        <v>0.8</v>
      </c>
      <c r="Y2537">
        <v>0.8</v>
      </c>
      <c r="Z2537">
        <v>0.8</v>
      </c>
      <c r="AA2537">
        <v>0.8</v>
      </c>
      <c r="AB2537" s="7">
        <f t="shared" si="117"/>
        <v>19.200000000000006</v>
      </c>
      <c r="AC2537">
        <f>INDEX(SHELF_days!$C$2:$C$289,MATCH(A2537&amp;"|"&amp;C2537,SHELF_days!$D$2:$D$289,0))</f>
        <v>117</v>
      </c>
      <c r="AD2537" s="8">
        <f t="shared" si="118"/>
        <v>2246.4000000000005</v>
      </c>
      <c r="AE2537" s="7">
        <f t="shared" si="119"/>
        <v>0.8</v>
      </c>
    </row>
    <row r="2538" spans="1:31" x14ac:dyDescent="0.45">
      <c r="A2538" t="s">
        <v>53</v>
      </c>
      <c r="B2538" t="s">
        <v>174</v>
      </c>
      <c r="C2538" t="s">
        <v>138</v>
      </c>
      <c r="D2538">
        <v>0.8</v>
      </c>
      <c r="E2538">
        <v>0.8</v>
      </c>
      <c r="F2538">
        <v>0.8</v>
      </c>
      <c r="G2538">
        <v>0.8</v>
      </c>
      <c r="H2538">
        <v>0.8</v>
      </c>
      <c r="I2538">
        <v>0.8</v>
      </c>
      <c r="J2538">
        <v>0.8</v>
      </c>
      <c r="K2538">
        <v>0.8</v>
      </c>
      <c r="L2538">
        <v>0.8</v>
      </c>
      <c r="M2538">
        <v>0.8</v>
      </c>
      <c r="N2538">
        <v>0.8</v>
      </c>
      <c r="O2538">
        <v>0.8</v>
      </c>
      <c r="P2538">
        <v>0.8</v>
      </c>
      <c r="Q2538">
        <v>0.8</v>
      </c>
      <c r="R2538">
        <v>0.8</v>
      </c>
      <c r="S2538">
        <v>0.8</v>
      </c>
      <c r="T2538">
        <v>0.8</v>
      </c>
      <c r="U2538">
        <v>0.8</v>
      </c>
      <c r="V2538">
        <v>0.8</v>
      </c>
      <c r="W2538">
        <v>0.8</v>
      </c>
      <c r="X2538">
        <v>0.8</v>
      </c>
      <c r="Y2538">
        <v>0.8</v>
      </c>
      <c r="Z2538">
        <v>0.8</v>
      </c>
      <c r="AA2538">
        <v>0.8</v>
      </c>
      <c r="AB2538" s="7">
        <f t="shared" si="117"/>
        <v>19.200000000000006</v>
      </c>
      <c r="AC2538">
        <f>INDEX(SHELF_days!$C$2:$C$289,MATCH(A2538&amp;"|"&amp;C2538,SHELF_days!$D$2:$D$289,0))</f>
        <v>19</v>
      </c>
      <c r="AD2538" s="8">
        <f t="shared" si="118"/>
        <v>364.80000000000013</v>
      </c>
      <c r="AE2538" s="7">
        <f t="shared" si="119"/>
        <v>0.8</v>
      </c>
    </row>
    <row r="2539" spans="1:31" x14ac:dyDescent="0.45">
      <c r="A2539" t="s">
        <v>53</v>
      </c>
      <c r="B2539" t="s">
        <v>174</v>
      </c>
      <c r="C2539" t="s">
        <v>139</v>
      </c>
      <c r="D2539">
        <v>0.8</v>
      </c>
      <c r="E2539">
        <v>0.8</v>
      </c>
      <c r="F2539">
        <v>0.8</v>
      </c>
      <c r="G2539">
        <v>0.8</v>
      </c>
      <c r="H2539">
        <v>0.8</v>
      </c>
      <c r="I2539">
        <v>0.8</v>
      </c>
      <c r="J2539">
        <v>0.8</v>
      </c>
      <c r="K2539">
        <v>0.8</v>
      </c>
      <c r="L2539">
        <v>0.8</v>
      </c>
      <c r="M2539">
        <v>0.8</v>
      </c>
      <c r="N2539">
        <v>0.8</v>
      </c>
      <c r="O2539">
        <v>0.8</v>
      </c>
      <c r="P2539">
        <v>0.8</v>
      </c>
      <c r="Q2539">
        <v>0.8</v>
      </c>
      <c r="R2539">
        <v>0.8</v>
      </c>
      <c r="S2539">
        <v>0.8</v>
      </c>
      <c r="T2539">
        <v>0.8</v>
      </c>
      <c r="U2539">
        <v>0.8</v>
      </c>
      <c r="V2539">
        <v>0.8</v>
      </c>
      <c r="W2539">
        <v>0.8</v>
      </c>
      <c r="X2539">
        <v>0.8</v>
      </c>
      <c r="Y2539">
        <v>0.8</v>
      </c>
      <c r="Z2539">
        <v>0.8</v>
      </c>
      <c r="AA2539">
        <v>0.8</v>
      </c>
      <c r="AB2539" s="7">
        <f t="shared" si="117"/>
        <v>19.200000000000006</v>
      </c>
      <c r="AC2539">
        <f>INDEX(SHELF_days!$C$2:$C$289,MATCH(A2539&amp;"|"&amp;C2539,SHELF_days!$D$2:$D$289,0))</f>
        <v>16</v>
      </c>
      <c r="AD2539" s="8">
        <f t="shared" si="118"/>
        <v>307.2000000000001</v>
      </c>
      <c r="AE2539" s="7">
        <f t="shared" si="119"/>
        <v>0.8</v>
      </c>
    </row>
    <row r="2540" spans="1:31" x14ac:dyDescent="0.45">
      <c r="A2540" t="s">
        <v>53</v>
      </c>
      <c r="B2540" t="s">
        <v>175</v>
      </c>
      <c r="C2540" t="s">
        <v>134</v>
      </c>
      <c r="D2540">
        <v>0.40932566613149118</v>
      </c>
      <c r="E2540">
        <v>0.39101357448844459</v>
      </c>
      <c r="F2540">
        <v>0.38662966397220982</v>
      </c>
      <c r="G2540">
        <v>0.38768434899638288</v>
      </c>
      <c r="H2540">
        <v>0.40291896554073831</v>
      </c>
      <c r="I2540">
        <v>0.44739126799030637</v>
      </c>
      <c r="J2540">
        <v>0.50355109539690923</v>
      </c>
      <c r="K2540">
        <v>0.51406688330606609</v>
      </c>
      <c r="L2540">
        <v>0.47797017456897972</v>
      </c>
      <c r="M2540">
        <v>0.45138947536375662</v>
      </c>
      <c r="N2540">
        <v>0.44103410972295481</v>
      </c>
      <c r="O2540">
        <v>0.43674181729516698</v>
      </c>
      <c r="P2540">
        <v>0.42901197214414238</v>
      </c>
      <c r="Q2540">
        <v>0.41454166813712728</v>
      </c>
      <c r="R2540">
        <v>0.40679289769429361</v>
      </c>
      <c r="S2540">
        <v>0.42152562896245283</v>
      </c>
      <c r="T2540">
        <v>0.48477125131586329</v>
      </c>
      <c r="U2540">
        <v>0.55504596523151051</v>
      </c>
      <c r="V2540">
        <v>0.58097372892451593</v>
      </c>
      <c r="W2540">
        <v>0.58316441300366195</v>
      </c>
      <c r="X2540">
        <v>0.57644553053370906</v>
      </c>
      <c r="Y2540">
        <v>0.55115785075941459</v>
      </c>
      <c r="Z2540">
        <v>0.49989404553411371</v>
      </c>
      <c r="AA2540">
        <v>0.4466932276307688</v>
      </c>
      <c r="AB2540" s="7">
        <f t="shared" si="117"/>
        <v>11.199735222644982</v>
      </c>
      <c r="AC2540">
        <f>INDEX(SHELF_days!$C$2:$C$289,MATCH(A2540&amp;"|"&amp;C2540,SHELF_days!$D$2:$D$289,0))</f>
        <v>51</v>
      </c>
      <c r="AD2540" s="8">
        <f t="shared" si="118"/>
        <v>571.18649635489408</v>
      </c>
      <c r="AE2540" s="7">
        <f t="shared" si="119"/>
        <v>0.58316441300366195</v>
      </c>
    </row>
    <row r="2541" spans="1:31" x14ac:dyDescent="0.45">
      <c r="A2541" t="s">
        <v>53</v>
      </c>
      <c r="B2541" t="s">
        <v>175</v>
      </c>
      <c r="C2541" t="s">
        <v>135</v>
      </c>
      <c r="D2541">
        <v>0.2168968665998828</v>
      </c>
      <c r="E2541">
        <v>0.20375831932594371</v>
      </c>
      <c r="F2541">
        <v>0.20011052110887709</v>
      </c>
      <c r="G2541">
        <v>0.20084451046149501</v>
      </c>
      <c r="H2541">
        <v>0.20615166324844139</v>
      </c>
      <c r="I2541">
        <v>0.22530869926887631</v>
      </c>
      <c r="J2541">
        <v>0.24143812225048361</v>
      </c>
      <c r="K2541">
        <v>0.23812768483539309</v>
      </c>
      <c r="L2541">
        <v>0.23220074815888481</v>
      </c>
      <c r="M2541">
        <v>0.23136331694111739</v>
      </c>
      <c r="N2541">
        <v>0.241345178614922</v>
      </c>
      <c r="O2541">
        <v>0.2538104994088512</v>
      </c>
      <c r="P2541">
        <v>0.26472015344917488</v>
      </c>
      <c r="Q2541">
        <v>0.2706355757296065</v>
      </c>
      <c r="R2541">
        <v>0.27805888552146268</v>
      </c>
      <c r="S2541">
        <v>0.28678728317759528</v>
      </c>
      <c r="T2541">
        <v>0.31296807491534001</v>
      </c>
      <c r="U2541">
        <v>0.35814341959363483</v>
      </c>
      <c r="V2541">
        <v>0.37958764573664783</v>
      </c>
      <c r="W2541">
        <v>0.3965390373771539</v>
      </c>
      <c r="X2541">
        <v>0.39562894054682007</v>
      </c>
      <c r="Y2541">
        <v>0.37877236306490347</v>
      </c>
      <c r="Z2541">
        <v>0.31422108586515057</v>
      </c>
      <c r="AA2541">
        <v>0.2498914171011907</v>
      </c>
      <c r="AB2541" s="7">
        <f t="shared" si="117"/>
        <v>6.5773100123018491</v>
      </c>
      <c r="AC2541">
        <f>INDEX(SHELF_days!$C$2:$C$289,MATCH(A2541&amp;"|"&amp;C2541,SHELF_days!$D$2:$D$289,0))</f>
        <v>87</v>
      </c>
      <c r="AD2541" s="8">
        <f t="shared" si="118"/>
        <v>572.22597107026093</v>
      </c>
      <c r="AE2541" s="7">
        <f t="shared" si="119"/>
        <v>0.3965390373771539</v>
      </c>
    </row>
    <row r="2542" spans="1:31" x14ac:dyDescent="0.45">
      <c r="A2542" t="s">
        <v>53</v>
      </c>
      <c r="B2542" t="s">
        <v>175</v>
      </c>
      <c r="C2542" t="s">
        <v>136</v>
      </c>
      <c r="D2542">
        <v>0.51994104433182531</v>
      </c>
      <c r="E2542">
        <v>0.48265672263238341</v>
      </c>
      <c r="F2542">
        <v>0.46106618302204222</v>
      </c>
      <c r="G2542">
        <v>0.45292068558860071</v>
      </c>
      <c r="H2542">
        <v>0.45677091341019799</v>
      </c>
      <c r="I2542">
        <v>0.4682297522079748</v>
      </c>
      <c r="J2542">
        <v>0.46906150802542379</v>
      </c>
      <c r="K2542">
        <v>0.48554755388869952</v>
      </c>
      <c r="L2542">
        <v>0.51110768721919608</v>
      </c>
      <c r="M2542">
        <v>0.53694576377070824</v>
      </c>
      <c r="N2542">
        <v>0.59014162819161842</v>
      </c>
      <c r="O2542">
        <v>0.64529091828017227</v>
      </c>
      <c r="P2542">
        <v>0.68970273930973214</v>
      </c>
      <c r="Q2542">
        <v>0.7176511830457416</v>
      </c>
      <c r="R2542">
        <v>0.73401974521356284</v>
      </c>
      <c r="S2542">
        <v>0.74602443659974282</v>
      </c>
      <c r="T2542">
        <v>0.7552691406449018</v>
      </c>
      <c r="U2542">
        <v>0.76434129115401994</v>
      </c>
      <c r="V2542">
        <v>0.7789044577949078</v>
      </c>
      <c r="W2542">
        <v>0.79012300427808846</v>
      </c>
      <c r="X2542">
        <v>0.78554006558847045</v>
      </c>
      <c r="Y2542">
        <v>0.75960275244503261</v>
      </c>
      <c r="Z2542">
        <v>0.68039410880284623</v>
      </c>
      <c r="AA2542">
        <v>0.58418470177047932</v>
      </c>
      <c r="AB2542" s="7">
        <f t="shared" si="117"/>
        <v>14.865437987216369</v>
      </c>
      <c r="AC2542">
        <f>INDEX(SHELF_days!$C$2:$C$289,MATCH(A2542&amp;"|"&amp;C2542,SHELF_days!$D$2:$D$289,0))</f>
        <v>75</v>
      </c>
      <c r="AD2542" s="8">
        <f t="shared" si="118"/>
        <v>1114.9078490412278</v>
      </c>
      <c r="AE2542" s="7">
        <f t="shared" si="119"/>
        <v>0.79012300427808846</v>
      </c>
    </row>
    <row r="2543" spans="1:31" x14ac:dyDescent="0.45">
      <c r="A2543" t="s">
        <v>53</v>
      </c>
      <c r="B2543" t="s">
        <v>175</v>
      </c>
      <c r="C2543" t="s">
        <v>137</v>
      </c>
      <c r="D2543">
        <v>0.33596425923399809</v>
      </c>
      <c r="E2543">
        <v>0.32177822999336819</v>
      </c>
      <c r="F2543">
        <v>0.31730058090376889</v>
      </c>
      <c r="G2543">
        <v>0.31680002304213339</v>
      </c>
      <c r="H2543">
        <v>0.32152074696524002</v>
      </c>
      <c r="I2543">
        <v>0.34866752320474897</v>
      </c>
      <c r="J2543">
        <v>0.38131057665628137</v>
      </c>
      <c r="K2543">
        <v>0.370733858738101</v>
      </c>
      <c r="L2543">
        <v>0.36651961799785943</v>
      </c>
      <c r="M2543">
        <v>0.37020216121464911</v>
      </c>
      <c r="N2543">
        <v>0.38152619196982329</v>
      </c>
      <c r="O2543">
        <v>0.40437349850754889</v>
      </c>
      <c r="P2543">
        <v>0.42893599518908693</v>
      </c>
      <c r="Q2543">
        <v>0.44660364361541999</v>
      </c>
      <c r="R2543">
        <v>0.45519813170682699</v>
      </c>
      <c r="S2543">
        <v>0.47452707621023632</v>
      </c>
      <c r="T2543">
        <v>0.52000838748307066</v>
      </c>
      <c r="U2543">
        <v>0.55346100381028118</v>
      </c>
      <c r="V2543">
        <v>0.57001386210523952</v>
      </c>
      <c r="W2543">
        <v>0.5697860447298575</v>
      </c>
      <c r="X2543">
        <v>0.55763026286975437</v>
      </c>
      <c r="Y2543">
        <v>0.5072498920996058</v>
      </c>
      <c r="Z2543">
        <v>0.43104500931920509</v>
      </c>
      <c r="AA2543">
        <v>0.36452898339089052</v>
      </c>
      <c r="AB2543" s="7">
        <f t="shared" si="117"/>
        <v>10.115685560956997</v>
      </c>
      <c r="AC2543">
        <f>INDEX(SHELF_days!$C$2:$C$289,MATCH(A2543&amp;"|"&amp;C2543,SHELF_days!$D$2:$D$289,0))</f>
        <v>117</v>
      </c>
      <c r="AD2543" s="8">
        <f t="shared" si="118"/>
        <v>1183.5352106319688</v>
      </c>
      <c r="AE2543" s="7">
        <f t="shared" si="119"/>
        <v>0.57001386210523952</v>
      </c>
    </row>
    <row r="2544" spans="1:31" x14ac:dyDescent="0.45">
      <c r="A2544" t="s">
        <v>53</v>
      </c>
      <c r="B2544" t="s">
        <v>175</v>
      </c>
      <c r="C2544" t="s">
        <v>138</v>
      </c>
      <c r="D2544">
        <v>0.67495461028107928</v>
      </c>
      <c r="E2544">
        <v>0.59829024666002195</v>
      </c>
      <c r="F2544">
        <v>0.54600701803495832</v>
      </c>
      <c r="G2544">
        <v>0.51856581092406884</v>
      </c>
      <c r="H2544">
        <v>0.51550097512423054</v>
      </c>
      <c r="I2544">
        <v>0.51923332227662744</v>
      </c>
      <c r="J2544">
        <v>0.51111540767410246</v>
      </c>
      <c r="K2544">
        <v>0.57542634531819359</v>
      </c>
      <c r="L2544">
        <v>0.63223269279609795</v>
      </c>
      <c r="M2544">
        <v>0.70570955573004912</v>
      </c>
      <c r="N2544">
        <v>0.7603234172131984</v>
      </c>
      <c r="O2544">
        <v>0.80338891547465274</v>
      </c>
      <c r="P2544">
        <v>0.82427886486846036</v>
      </c>
      <c r="Q2544">
        <v>0.83584687829054272</v>
      </c>
      <c r="R2544">
        <v>0.84144182625543118</v>
      </c>
      <c r="S2544">
        <v>0.84381711865985221</v>
      </c>
      <c r="T2544">
        <v>0.84576129757698304</v>
      </c>
      <c r="U2544">
        <v>0.85130324954688685</v>
      </c>
      <c r="V2544">
        <v>0.85994219218999035</v>
      </c>
      <c r="W2544">
        <v>0.8634399278589725</v>
      </c>
      <c r="X2544">
        <v>0.87040622162666403</v>
      </c>
      <c r="Y2544">
        <v>0.86907358076401797</v>
      </c>
      <c r="Z2544">
        <v>0.85916630700499164</v>
      </c>
      <c r="AA2544">
        <v>0.79214423716803795</v>
      </c>
      <c r="AB2544" s="7">
        <f t="shared" si="117"/>
        <v>17.517370019318111</v>
      </c>
      <c r="AC2544">
        <f>INDEX(SHELF_days!$C$2:$C$289,MATCH(A2544&amp;"|"&amp;C2544,SHELF_days!$D$2:$D$289,0))</f>
        <v>19</v>
      </c>
      <c r="AD2544" s="8">
        <f t="shared" si="118"/>
        <v>332.83003036704412</v>
      </c>
      <c r="AE2544" s="7">
        <f t="shared" si="119"/>
        <v>0.87040622162666403</v>
      </c>
    </row>
    <row r="2545" spans="1:31" x14ac:dyDescent="0.45">
      <c r="A2545" t="s">
        <v>53</v>
      </c>
      <c r="B2545" t="s">
        <v>175</v>
      </c>
      <c r="C2545" t="s">
        <v>139</v>
      </c>
      <c r="D2545">
        <v>0.5816685589746351</v>
      </c>
      <c r="E2545">
        <v>0.56196536259211138</v>
      </c>
      <c r="F2545">
        <v>0.54493518892291071</v>
      </c>
      <c r="G2545">
        <v>0.54344653737840032</v>
      </c>
      <c r="H2545">
        <v>0.56405483389998634</v>
      </c>
      <c r="I2545">
        <v>0.61396634288433583</v>
      </c>
      <c r="J2545">
        <v>0.68483330193045111</v>
      </c>
      <c r="K2545">
        <v>0.70432272795118323</v>
      </c>
      <c r="L2545">
        <v>0.62010256455080826</v>
      </c>
      <c r="M2545">
        <v>0.57891812638099738</v>
      </c>
      <c r="N2545">
        <v>0.56835405956053286</v>
      </c>
      <c r="O2545">
        <v>0.56333670839491445</v>
      </c>
      <c r="P2545">
        <v>0.54759749334511343</v>
      </c>
      <c r="Q2545">
        <v>0.5161619364099933</v>
      </c>
      <c r="R2545">
        <v>0.50018036888874584</v>
      </c>
      <c r="S2545">
        <v>0.53111395252305715</v>
      </c>
      <c r="T2545">
        <v>0.64461470088271877</v>
      </c>
      <c r="U2545">
        <v>0.65764457012151067</v>
      </c>
      <c r="V2545">
        <v>0.70449660245158197</v>
      </c>
      <c r="W2545">
        <v>0.7039505650650556</v>
      </c>
      <c r="X2545">
        <v>0.70675816187800244</v>
      </c>
      <c r="Y2545">
        <v>0.69172694950277058</v>
      </c>
      <c r="Z2545">
        <v>0.66664376643838585</v>
      </c>
      <c r="AA2545">
        <v>0.61735927748458419</v>
      </c>
      <c r="AB2545" s="7">
        <f t="shared" si="117"/>
        <v>14.618152658412786</v>
      </c>
      <c r="AC2545">
        <f>INDEX(SHELF_days!$C$2:$C$289,MATCH(A2545&amp;"|"&amp;C2545,SHELF_days!$D$2:$D$289,0))</f>
        <v>16</v>
      </c>
      <c r="AD2545" s="8">
        <f t="shared" si="118"/>
        <v>233.89044253460457</v>
      </c>
      <c r="AE2545" s="7">
        <f t="shared" si="119"/>
        <v>0.70675816187800244</v>
      </c>
    </row>
    <row r="2546" spans="1:31" x14ac:dyDescent="0.45">
      <c r="A2546" t="s">
        <v>53</v>
      </c>
      <c r="B2546" t="s">
        <v>176</v>
      </c>
      <c r="C2546" t="s">
        <v>134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0.16625938733138701</v>
      </c>
      <c r="W2546">
        <v>3.5642824714185492E-2</v>
      </c>
      <c r="X2546">
        <v>0</v>
      </c>
      <c r="Y2546">
        <v>0</v>
      </c>
      <c r="Z2546">
        <v>0</v>
      </c>
      <c r="AA2546">
        <v>0</v>
      </c>
      <c r="AB2546" s="7">
        <f t="shared" si="117"/>
        <v>0.20190221204557252</v>
      </c>
      <c r="AC2546">
        <f>INDEX(SHELF_days!$C$2:$C$289,MATCH(A2546&amp;"|"&amp;C2546,SHELF_days!$D$2:$D$289,0))</f>
        <v>51</v>
      </c>
      <c r="AD2546" s="8">
        <f t="shared" si="118"/>
        <v>10.297012814324198</v>
      </c>
      <c r="AE2546" s="7">
        <f t="shared" si="119"/>
        <v>0.16625938733138701</v>
      </c>
    </row>
    <row r="2547" spans="1:31" x14ac:dyDescent="0.45">
      <c r="A2547" t="s">
        <v>53</v>
      </c>
      <c r="B2547" t="s">
        <v>176</v>
      </c>
      <c r="C2547" t="s">
        <v>135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0.2227123084625503</v>
      </c>
      <c r="W2547">
        <v>7.4218987487147101E-2</v>
      </c>
      <c r="X2547">
        <v>0</v>
      </c>
      <c r="Y2547">
        <v>0</v>
      </c>
      <c r="Z2547">
        <v>0</v>
      </c>
      <c r="AA2547">
        <v>0</v>
      </c>
      <c r="AB2547" s="7">
        <f t="shared" si="117"/>
        <v>0.29693129594969742</v>
      </c>
      <c r="AC2547">
        <f>INDEX(SHELF_days!$C$2:$C$289,MATCH(A2547&amp;"|"&amp;C2547,SHELF_days!$D$2:$D$289,0))</f>
        <v>87</v>
      </c>
      <c r="AD2547" s="8">
        <f t="shared" si="118"/>
        <v>25.833022747623676</v>
      </c>
      <c r="AE2547" s="7">
        <f t="shared" si="119"/>
        <v>0.2227123084625503</v>
      </c>
    </row>
    <row r="2548" spans="1:31" x14ac:dyDescent="0.45">
      <c r="A2548" t="s">
        <v>53</v>
      </c>
      <c r="B2548" t="s">
        <v>176</v>
      </c>
      <c r="C2548" t="s">
        <v>136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0.83190001722074303</v>
      </c>
      <c r="W2548">
        <v>0.1569688930762651</v>
      </c>
      <c r="X2548">
        <v>0</v>
      </c>
      <c r="Y2548">
        <v>0</v>
      </c>
      <c r="Z2548">
        <v>0</v>
      </c>
      <c r="AA2548">
        <v>0</v>
      </c>
      <c r="AB2548" s="7">
        <f t="shared" si="117"/>
        <v>0.98886891029700807</v>
      </c>
      <c r="AC2548">
        <f>INDEX(SHELF_days!$C$2:$C$289,MATCH(A2548&amp;"|"&amp;C2548,SHELF_days!$D$2:$D$289,0))</f>
        <v>75</v>
      </c>
      <c r="AD2548" s="8">
        <f t="shared" si="118"/>
        <v>74.165168272275608</v>
      </c>
      <c r="AE2548" s="7">
        <f t="shared" si="119"/>
        <v>0.83190001722074303</v>
      </c>
    </row>
    <row r="2549" spans="1:31" x14ac:dyDescent="0.45">
      <c r="A2549" t="s">
        <v>53</v>
      </c>
      <c r="B2549" t="s">
        <v>176</v>
      </c>
      <c r="C2549" t="s">
        <v>137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6.7195489215267717E-2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 s="7">
        <f t="shared" si="117"/>
        <v>6.7195489215267717E-2</v>
      </c>
      <c r="AC2549">
        <f>INDEX(SHELF_days!$C$2:$C$289,MATCH(A2549&amp;"|"&amp;C2549,SHELF_days!$D$2:$D$289,0))</f>
        <v>117</v>
      </c>
      <c r="AD2549" s="8">
        <f t="shared" si="118"/>
        <v>7.8618722381863231</v>
      </c>
      <c r="AE2549" s="7">
        <f t="shared" si="119"/>
        <v>6.7195489215267717E-2</v>
      </c>
    </row>
    <row r="2550" spans="1:31" x14ac:dyDescent="0.45">
      <c r="A2550" t="s">
        <v>53</v>
      </c>
      <c r="B2550" t="s">
        <v>176</v>
      </c>
      <c r="C2550" t="s">
        <v>138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 s="7">
        <f t="shared" si="117"/>
        <v>0</v>
      </c>
      <c r="AC2550">
        <f>INDEX(SHELF_days!$C$2:$C$289,MATCH(A2550&amp;"|"&amp;C2550,SHELF_days!$D$2:$D$289,0))</f>
        <v>19</v>
      </c>
      <c r="AD2550" s="8">
        <f t="shared" si="118"/>
        <v>0</v>
      </c>
      <c r="AE2550" s="7">
        <f t="shared" si="119"/>
        <v>0</v>
      </c>
    </row>
    <row r="2551" spans="1:31" x14ac:dyDescent="0.45">
      <c r="A2551" t="s">
        <v>53</v>
      </c>
      <c r="B2551" t="s">
        <v>176</v>
      </c>
      <c r="C2551" t="s">
        <v>139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 s="7">
        <f t="shared" si="117"/>
        <v>0</v>
      </c>
      <c r="AC2551">
        <f>INDEX(SHELF_days!$C$2:$C$289,MATCH(A2551&amp;"|"&amp;C2551,SHELF_days!$D$2:$D$289,0))</f>
        <v>16</v>
      </c>
      <c r="AD2551" s="8">
        <f t="shared" si="118"/>
        <v>0</v>
      </c>
      <c r="AE2551" s="7">
        <f t="shared" si="119"/>
        <v>0</v>
      </c>
    </row>
    <row r="2552" spans="1:31" x14ac:dyDescent="0.45">
      <c r="A2552" t="s">
        <v>53</v>
      </c>
      <c r="B2552" t="s">
        <v>177</v>
      </c>
      <c r="C2552" t="s">
        <v>134</v>
      </c>
      <c r="D2552">
        <v>0.3675679576459141</v>
      </c>
      <c r="E2552">
        <v>0.36610484439518381</v>
      </c>
      <c r="F2552">
        <v>0.36610484439518381</v>
      </c>
      <c r="G2552">
        <v>0.36610484439518381</v>
      </c>
      <c r="H2552">
        <v>0.36610484439518381</v>
      </c>
      <c r="I2552">
        <v>0.36877361320016389</v>
      </c>
      <c r="J2552">
        <v>0.37144238200514412</v>
      </c>
      <c r="K2552">
        <v>0.3865319148013025</v>
      </c>
      <c r="L2552">
        <v>0.38187255844060769</v>
      </c>
      <c r="M2552">
        <v>0.37665433049487013</v>
      </c>
      <c r="N2552">
        <v>0.37923518691568608</v>
      </c>
      <c r="O2552">
        <v>0.37831838633797532</v>
      </c>
      <c r="P2552">
        <v>0.37411115081012419</v>
      </c>
      <c r="Q2552">
        <v>0.37398556168988989</v>
      </c>
      <c r="R2552">
        <v>0.37398556168988989</v>
      </c>
      <c r="S2552">
        <v>0.39930432832913693</v>
      </c>
      <c r="T2552">
        <v>0.43801717464137851</v>
      </c>
      <c r="U2552">
        <v>0.4816593939228187</v>
      </c>
      <c r="V2552">
        <v>0.49065785438761061</v>
      </c>
      <c r="W2552">
        <v>0.48796396775858358</v>
      </c>
      <c r="X2552">
        <v>0.47927948009437749</v>
      </c>
      <c r="Y2552">
        <v>0.44794499459590459</v>
      </c>
      <c r="Z2552">
        <v>0.42164663281882958</v>
      </c>
      <c r="AA2552">
        <v>0.38732940571479069</v>
      </c>
      <c r="AB2552" s="7">
        <f t="shared" si="117"/>
        <v>9.6307012138757315</v>
      </c>
      <c r="AC2552">
        <f>INDEX(SHELF_days!$C$2:$C$289,MATCH(A2552&amp;"|"&amp;C2552,SHELF_days!$D$2:$D$289,0))</f>
        <v>51</v>
      </c>
      <c r="AD2552" s="8">
        <f t="shared" si="118"/>
        <v>491.16576190766233</v>
      </c>
      <c r="AE2552" s="7">
        <f t="shared" si="119"/>
        <v>0.49065785438761061</v>
      </c>
    </row>
    <row r="2553" spans="1:31" x14ac:dyDescent="0.45">
      <c r="A2553" t="s">
        <v>53</v>
      </c>
      <c r="B2553" t="s">
        <v>177</v>
      </c>
      <c r="C2553" t="s">
        <v>135</v>
      </c>
      <c r="D2553">
        <v>0.33588572020417162</v>
      </c>
      <c r="E2553">
        <v>0.33514214599919778</v>
      </c>
      <c r="F2553">
        <v>0.33514214599919778</v>
      </c>
      <c r="G2553">
        <v>0.33514214599919778</v>
      </c>
      <c r="H2553">
        <v>0.33662929440914541</v>
      </c>
      <c r="I2553">
        <v>0.33851031628410377</v>
      </c>
      <c r="J2553">
        <v>0.33976187682712899</v>
      </c>
      <c r="K2553">
        <v>0.34758413022103629</v>
      </c>
      <c r="L2553">
        <v>0.33976187682712899</v>
      </c>
      <c r="M2553">
        <v>0.3383888412902219</v>
      </c>
      <c r="N2553">
        <v>0.34422700311739229</v>
      </c>
      <c r="O2553">
        <v>0.34476443793880901</v>
      </c>
      <c r="P2553">
        <v>0.34416074402982039</v>
      </c>
      <c r="Q2553">
        <v>0.34123061993497322</v>
      </c>
      <c r="R2553">
        <v>0.3495792649690353</v>
      </c>
      <c r="S2553">
        <v>0.37158464416375442</v>
      </c>
      <c r="T2553">
        <v>0.39575448688582299</v>
      </c>
      <c r="U2553">
        <v>0.4287993662821083</v>
      </c>
      <c r="V2553">
        <v>0.45125383484814829</v>
      </c>
      <c r="W2553">
        <v>0.44968202204852542</v>
      </c>
      <c r="X2553">
        <v>0.43979469375862651</v>
      </c>
      <c r="Y2553">
        <v>0.4056270909340392</v>
      </c>
      <c r="Z2553">
        <v>0.37617860756874089</v>
      </c>
      <c r="AA2553">
        <v>0.34852280062830521</v>
      </c>
      <c r="AB2553" s="7">
        <f t="shared" si="117"/>
        <v>8.773108111168634</v>
      </c>
      <c r="AC2553">
        <f>INDEX(SHELF_days!$C$2:$C$289,MATCH(A2553&amp;"|"&amp;C2553,SHELF_days!$D$2:$D$289,0))</f>
        <v>87</v>
      </c>
      <c r="AD2553" s="8">
        <f t="shared" si="118"/>
        <v>763.26040567167115</v>
      </c>
      <c r="AE2553" s="7">
        <f t="shared" si="119"/>
        <v>0.45125383484814829</v>
      </c>
    </row>
    <row r="2554" spans="1:31" x14ac:dyDescent="0.45">
      <c r="A2554" t="s">
        <v>53</v>
      </c>
      <c r="B2554" t="s">
        <v>177</v>
      </c>
      <c r="C2554" t="s">
        <v>136</v>
      </c>
      <c r="D2554">
        <v>0.30916725848925319</v>
      </c>
      <c r="E2554">
        <v>0.30916725848925319</v>
      </c>
      <c r="F2554">
        <v>0.30916725848925319</v>
      </c>
      <c r="G2554">
        <v>0.30916725848925319</v>
      </c>
      <c r="H2554">
        <v>0.30916725848925319</v>
      </c>
      <c r="I2554">
        <v>0.31195985816678451</v>
      </c>
      <c r="J2554">
        <v>0.31098202127663982</v>
      </c>
      <c r="K2554">
        <v>0.31098202127663982</v>
      </c>
      <c r="L2554">
        <v>0.31098202127663982</v>
      </c>
      <c r="M2554">
        <v>0.31119125275095022</v>
      </c>
      <c r="N2554">
        <v>0.31432118480543098</v>
      </c>
      <c r="O2554">
        <v>0.31880471639779762</v>
      </c>
      <c r="P2554">
        <v>0.32344196907333123</v>
      </c>
      <c r="Q2554">
        <v>0.32650785067649241</v>
      </c>
      <c r="R2554">
        <v>0.33086755139630791</v>
      </c>
      <c r="S2554">
        <v>0.34208492043740052</v>
      </c>
      <c r="T2554">
        <v>0.36369127268251988</v>
      </c>
      <c r="U2554">
        <v>0.40472199179780682</v>
      </c>
      <c r="V2554">
        <v>0.42289950988228769</v>
      </c>
      <c r="W2554">
        <v>0.41711361911309058</v>
      </c>
      <c r="X2554">
        <v>0.40456827071463991</v>
      </c>
      <c r="Y2554">
        <v>0.38376468412605858</v>
      </c>
      <c r="Z2554">
        <v>0.3565731325258768</v>
      </c>
      <c r="AA2554">
        <v>0.31714367469357801</v>
      </c>
      <c r="AB2554" s="7">
        <f t="shared" si="117"/>
        <v>8.1284378155165378</v>
      </c>
      <c r="AC2554">
        <f>INDEX(SHELF_days!$C$2:$C$289,MATCH(A2554&amp;"|"&amp;C2554,SHELF_days!$D$2:$D$289,0))</f>
        <v>75</v>
      </c>
      <c r="AD2554" s="8">
        <f t="shared" si="118"/>
        <v>609.63283616374031</v>
      </c>
      <c r="AE2554" s="7">
        <f t="shared" si="119"/>
        <v>0.42289950988228769</v>
      </c>
    </row>
    <row r="2555" spans="1:31" x14ac:dyDescent="0.45">
      <c r="A2555" t="s">
        <v>53</v>
      </c>
      <c r="B2555" t="s">
        <v>177</v>
      </c>
      <c r="C2555" t="s">
        <v>137</v>
      </c>
      <c r="D2555">
        <v>0.31183810756530189</v>
      </c>
      <c r="E2555">
        <v>0.31072954206169479</v>
      </c>
      <c r="F2555">
        <v>0.31072954206169479</v>
      </c>
      <c r="G2555">
        <v>0.31072954206169479</v>
      </c>
      <c r="H2555">
        <v>0.31072954206169479</v>
      </c>
      <c r="I2555">
        <v>0.31183810756530189</v>
      </c>
      <c r="J2555">
        <v>0.31416472652348981</v>
      </c>
      <c r="K2555">
        <v>0.31416472652348981</v>
      </c>
      <c r="L2555">
        <v>0.31300141704439588</v>
      </c>
      <c r="M2555">
        <v>0.31313553978433839</v>
      </c>
      <c r="N2555">
        <v>0.31644755030128813</v>
      </c>
      <c r="O2555">
        <v>0.31873037407908661</v>
      </c>
      <c r="P2555">
        <v>0.31779698929703709</v>
      </c>
      <c r="Q2555">
        <v>0.32467009541940139</v>
      </c>
      <c r="R2555">
        <v>0.33343460589483359</v>
      </c>
      <c r="S2555">
        <v>0.34245093865750509</v>
      </c>
      <c r="T2555">
        <v>0.37427361160796591</v>
      </c>
      <c r="U2555">
        <v>0.40337277177795983</v>
      </c>
      <c r="V2555">
        <v>0.42724388228896693</v>
      </c>
      <c r="W2555">
        <v>0.41772937934936583</v>
      </c>
      <c r="X2555">
        <v>0.39534456777282462</v>
      </c>
      <c r="Y2555">
        <v>0.36796984283066397</v>
      </c>
      <c r="Z2555">
        <v>0.34024475644538821</v>
      </c>
      <c r="AA2555">
        <v>0.31531161280993758</v>
      </c>
      <c r="AB2555" s="7">
        <f t="shared" si="117"/>
        <v>8.1160817717853213</v>
      </c>
      <c r="AC2555">
        <f>INDEX(SHELF_days!$C$2:$C$289,MATCH(A2555&amp;"|"&amp;C2555,SHELF_days!$D$2:$D$289,0))</f>
        <v>117</v>
      </c>
      <c r="AD2555" s="8">
        <f t="shared" si="118"/>
        <v>949.58156729888265</v>
      </c>
      <c r="AE2555" s="7">
        <f t="shared" si="119"/>
        <v>0.42724388228896693</v>
      </c>
    </row>
    <row r="2556" spans="1:31" x14ac:dyDescent="0.45">
      <c r="A2556" t="s">
        <v>53</v>
      </c>
      <c r="B2556" t="s">
        <v>177</v>
      </c>
      <c r="C2556" t="s">
        <v>138</v>
      </c>
      <c r="D2556">
        <v>0.23922843567842131</v>
      </c>
      <c r="E2556">
        <v>0.23922843567842131</v>
      </c>
      <c r="F2556">
        <v>0.23922843567842131</v>
      </c>
      <c r="G2556">
        <v>0.23922843567842131</v>
      </c>
      <c r="H2556">
        <v>0.23922843567842131</v>
      </c>
      <c r="I2556">
        <v>0.23922843567842131</v>
      </c>
      <c r="J2556">
        <v>0.23922843567842131</v>
      </c>
      <c r="K2556">
        <v>0.23922843567842131</v>
      </c>
      <c r="L2556">
        <v>0.23922843567842131</v>
      </c>
      <c r="M2556">
        <v>0.23922843567842131</v>
      </c>
      <c r="N2556">
        <v>0.23922843567842131</v>
      </c>
      <c r="O2556">
        <v>0.23959925408079749</v>
      </c>
      <c r="P2556">
        <v>0.25490394086977841</v>
      </c>
      <c r="Q2556">
        <v>0.26031451846808562</v>
      </c>
      <c r="R2556">
        <v>0.27841719865681408</v>
      </c>
      <c r="S2556">
        <v>0.28108034900115231</v>
      </c>
      <c r="T2556">
        <v>0.29842453700320221</v>
      </c>
      <c r="U2556">
        <v>0.33655141092024499</v>
      </c>
      <c r="V2556">
        <v>0.36463247720927838</v>
      </c>
      <c r="W2556">
        <v>0.35679472461359968</v>
      </c>
      <c r="X2556">
        <v>0.29758176790689272</v>
      </c>
      <c r="Y2556">
        <v>0.28030500143254738</v>
      </c>
      <c r="Z2556">
        <v>0.24706618827409979</v>
      </c>
      <c r="AA2556">
        <v>0.23922843567842131</v>
      </c>
      <c r="AB2556" s="7">
        <f t="shared" si="117"/>
        <v>6.3664125965775495</v>
      </c>
      <c r="AC2556">
        <f>INDEX(SHELF_days!$C$2:$C$289,MATCH(A2556&amp;"|"&amp;C2556,SHELF_days!$D$2:$D$289,0))</f>
        <v>19</v>
      </c>
      <c r="AD2556" s="8">
        <f t="shared" si="118"/>
        <v>120.96183933497345</v>
      </c>
      <c r="AE2556" s="7">
        <f t="shared" si="119"/>
        <v>0.36463247720927838</v>
      </c>
    </row>
    <row r="2557" spans="1:31" x14ac:dyDescent="0.45">
      <c r="A2557" t="s">
        <v>53</v>
      </c>
      <c r="B2557" t="s">
        <v>177</v>
      </c>
      <c r="C2557" t="s">
        <v>139</v>
      </c>
      <c r="D2557">
        <v>0.36380656349489499</v>
      </c>
      <c r="E2557">
        <v>0.36380656349489499</v>
      </c>
      <c r="F2557">
        <v>0.36380656349489499</v>
      </c>
      <c r="G2557">
        <v>0.36380656349489499</v>
      </c>
      <c r="H2557">
        <v>0.36380656349489499</v>
      </c>
      <c r="I2557">
        <v>0.36380656349489499</v>
      </c>
      <c r="J2557">
        <v>0.39194873054341067</v>
      </c>
      <c r="K2557">
        <v>0.44036686858776319</v>
      </c>
      <c r="L2557">
        <v>0.38932666519251768</v>
      </c>
      <c r="M2557">
        <v>0.38081996462664353</v>
      </c>
      <c r="N2557">
        <v>0.38316180925301357</v>
      </c>
      <c r="O2557">
        <v>0.39266929812075541</v>
      </c>
      <c r="P2557">
        <v>0.38932666519251768</v>
      </c>
      <c r="Q2557">
        <v>0.38932666519251768</v>
      </c>
      <c r="R2557">
        <v>0.38932666519251768</v>
      </c>
      <c r="S2557">
        <v>0.39783336575839201</v>
      </c>
      <c r="T2557">
        <v>0.44274874474620812</v>
      </c>
      <c r="U2557">
        <v>0.49991377254888292</v>
      </c>
      <c r="V2557">
        <v>0.49991377254888292</v>
      </c>
      <c r="W2557">
        <v>0.49991377254888292</v>
      </c>
      <c r="X2557">
        <v>0.4914070719830087</v>
      </c>
      <c r="Y2557">
        <v>0.45367735300260181</v>
      </c>
      <c r="Z2557">
        <v>0.41326552137318973</v>
      </c>
      <c r="AA2557">
        <v>0.3723132640607692</v>
      </c>
      <c r="AB2557" s="7">
        <f t="shared" si="117"/>
        <v>9.8000993514418457</v>
      </c>
      <c r="AC2557">
        <f>INDEX(SHELF_days!$C$2:$C$289,MATCH(A2557&amp;"|"&amp;C2557,SHELF_days!$D$2:$D$289,0))</f>
        <v>16</v>
      </c>
      <c r="AD2557" s="8">
        <f t="shared" si="118"/>
        <v>156.80158962306953</v>
      </c>
      <c r="AE2557" s="7">
        <f t="shared" si="119"/>
        <v>0.49991377254888292</v>
      </c>
    </row>
    <row r="2558" spans="1:31" x14ac:dyDescent="0.45">
      <c r="A2558" t="s">
        <v>53</v>
      </c>
      <c r="B2558" t="s">
        <v>178</v>
      </c>
      <c r="C2558" t="s">
        <v>134</v>
      </c>
      <c r="D2558">
        <v>0.33773880778405668</v>
      </c>
      <c r="E2558">
        <v>0.32383470178542118</v>
      </c>
      <c r="F2558">
        <v>0.32188641334583751</v>
      </c>
      <c r="G2558">
        <v>0.32141078297356818</v>
      </c>
      <c r="H2558">
        <v>0.32312464883526698</v>
      </c>
      <c r="I2558">
        <v>0.3419957993984627</v>
      </c>
      <c r="J2558">
        <v>0.37932420231838432</v>
      </c>
      <c r="K2558">
        <v>0.38862620196536452</v>
      </c>
      <c r="L2558">
        <v>0.3744576055667091</v>
      </c>
      <c r="M2558">
        <v>0.37047361913381283</v>
      </c>
      <c r="N2558">
        <v>0.38320920441646439</v>
      </c>
      <c r="O2558">
        <v>0.38534468500535812</v>
      </c>
      <c r="P2558">
        <v>0.37142594422603759</v>
      </c>
      <c r="Q2558">
        <v>0.35654356966032608</v>
      </c>
      <c r="R2558">
        <v>0.36455345121626309</v>
      </c>
      <c r="S2558">
        <v>0.41015263391870022</v>
      </c>
      <c r="T2558">
        <v>0.45233951793919008</v>
      </c>
      <c r="U2558">
        <v>0.47898080574200758</v>
      </c>
      <c r="V2558">
        <v>0.48317074345218308</v>
      </c>
      <c r="W2558">
        <v>0.48292926957087717</v>
      </c>
      <c r="X2558">
        <v>0.48187303753578731</v>
      </c>
      <c r="Y2558">
        <v>0.46992200954132329</v>
      </c>
      <c r="Z2558">
        <v>0.43841758411681081</v>
      </c>
      <c r="AA2558">
        <v>0.39213402585214868</v>
      </c>
      <c r="AB2558" s="7">
        <f t="shared" si="117"/>
        <v>9.4338692653003626</v>
      </c>
      <c r="AC2558">
        <f>INDEX(SHELF_days!$C$2:$C$289,MATCH(A2558&amp;"|"&amp;C2558,SHELF_days!$D$2:$D$289,0))</f>
        <v>51</v>
      </c>
      <c r="AD2558" s="8">
        <f t="shared" si="118"/>
        <v>481.12733253031848</v>
      </c>
      <c r="AE2558" s="7">
        <f t="shared" si="119"/>
        <v>0.48317074345218308</v>
      </c>
    </row>
    <row r="2559" spans="1:31" x14ac:dyDescent="0.45">
      <c r="A2559" t="s">
        <v>53</v>
      </c>
      <c r="B2559" t="s">
        <v>178</v>
      </c>
      <c r="C2559" t="s">
        <v>135</v>
      </c>
      <c r="D2559">
        <v>0.16060823649955339</v>
      </c>
      <c r="E2559">
        <v>0.15688717720601281</v>
      </c>
      <c r="F2559">
        <v>0.15570658279596389</v>
      </c>
      <c r="G2559">
        <v>0.15607128818281241</v>
      </c>
      <c r="H2559">
        <v>0.15793905206776229</v>
      </c>
      <c r="I2559">
        <v>0.16113924621237019</v>
      </c>
      <c r="J2559">
        <v>0.15995399528119411</v>
      </c>
      <c r="K2559">
        <v>0.16373492413208329</v>
      </c>
      <c r="L2559">
        <v>0.1652536152368258</v>
      </c>
      <c r="M2559">
        <v>0.16765554861678589</v>
      </c>
      <c r="N2559">
        <v>0.1701953482829737</v>
      </c>
      <c r="O2559">
        <v>0.1755267323648653</v>
      </c>
      <c r="P2559">
        <v>0.1778533298851617</v>
      </c>
      <c r="Q2559">
        <v>0.1805351534457264</v>
      </c>
      <c r="R2559">
        <v>0.18719364604884489</v>
      </c>
      <c r="S2559">
        <v>0.1988527434295041</v>
      </c>
      <c r="T2559">
        <v>0.2423157138040139</v>
      </c>
      <c r="U2559">
        <v>0.28366345945653282</v>
      </c>
      <c r="V2559">
        <v>0.29600240892175028</v>
      </c>
      <c r="W2559">
        <v>0.29646855994743943</v>
      </c>
      <c r="X2559">
        <v>0.29434518631347623</v>
      </c>
      <c r="Y2559">
        <v>0.28709448400558463</v>
      </c>
      <c r="Z2559">
        <v>0.23045488927595531</v>
      </c>
      <c r="AA2559">
        <v>0.181277203348197</v>
      </c>
      <c r="AB2559" s="7">
        <f t="shared" si="117"/>
        <v>4.8067285247613896</v>
      </c>
      <c r="AC2559">
        <f>INDEX(SHELF_days!$C$2:$C$289,MATCH(A2559&amp;"|"&amp;C2559,SHELF_days!$D$2:$D$289,0))</f>
        <v>87</v>
      </c>
      <c r="AD2559" s="8">
        <f t="shared" si="118"/>
        <v>418.18538165424087</v>
      </c>
      <c r="AE2559" s="7">
        <f t="shared" si="119"/>
        <v>0.29646855994743943</v>
      </c>
    </row>
    <row r="2560" spans="1:31" x14ac:dyDescent="0.45">
      <c r="A2560" t="s">
        <v>53</v>
      </c>
      <c r="B2560" t="s">
        <v>178</v>
      </c>
      <c r="C2560" t="s">
        <v>136</v>
      </c>
      <c r="D2560">
        <v>0.16122065122415971</v>
      </c>
      <c r="E2560">
        <v>0.15997044794020121</v>
      </c>
      <c r="F2560">
        <v>0.15997044794020121</v>
      </c>
      <c r="G2560">
        <v>0.15997044794020121</v>
      </c>
      <c r="H2560">
        <v>0.15997044794020121</v>
      </c>
      <c r="I2560">
        <v>0.15997044794020121</v>
      </c>
      <c r="J2560">
        <v>0.15997044794020121</v>
      </c>
      <c r="K2560">
        <v>0.15997044794020121</v>
      </c>
      <c r="L2560">
        <v>0.1603603340958541</v>
      </c>
      <c r="M2560">
        <v>0.16188365113702</v>
      </c>
      <c r="N2560">
        <v>0.1693649984295898</v>
      </c>
      <c r="O2560">
        <v>0.1902837887836292</v>
      </c>
      <c r="P2560">
        <v>0.20953188970207909</v>
      </c>
      <c r="Q2560">
        <v>0.22652684608907919</v>
      </c>
      <c r="R2560">
        <v>0.2386565789775966</v>
      </c>
      <c r="S2560">
        <v>0.25878100047052471</v>
      </c>
      <c r="T2560">
        <v>0.29047837561480427</v>
      </c>
      <c r="U2560">
        <v>0.32797796723786321</v>
      </c>
      <c r="V2560">
        <v>0.35204556752287403</v>
      </c>
      <c r="W2560">
        <v>0.33453304913493292</v>
      </c>
      <c r="X2560">
        <v>0.30061225014495258</v>
      </c>
      <c r="Y2560">
        <v>0.26863085779662299</v>
      </c>
      <c r="Z2560">
        <v>0.2222252604475507</v>
      </c>
      <c r="AA2560">
        <v>0.17643975267215101</v>
      </c>
      <c r="AB2560" s="7">
        <f t="shared" si="117"/>
        <v>5.1693459550626928</v>
      </c>
      <c r="AC2560">
        <f>INDEX(SHELF_days!$C$2:$C$289,MATCH(A2560&amp;"|"&amp;C2560,SHELF_days!$D$2:$D$289,0))</f>
        <v>75</v>
      </c>
      <c r="AD2560" s="8">
        <f t="shared" si="118"/>
        <v>387.70094662970195</v>
      </c>
      <c r="AE2560" s="7">
        <f t="shared" si="119"/>
        <v>0.35204556752287403</v>
      </c>
    </row>
    <row r="2561" spans="1:31" x14ac:dyDescent="0.45">
      <c r="A2561" t="s">
        <v>53</v>
      </c>
      <c r="B2561" t="s">
        <v>178</v>
      </c>
      <c r="C2561" t="s">
        <v>137</v>
      </c>
      <c r="D2561">
        <v>5.2920184847846413E-2</v>
      </c>
      <c r="E2561">
        <v>5.2920184847846413E-2</v>
      </c>
      <c r="F2561">
        <v>5.2920184847846413E-2</v>
      </c>
      <c r="G2561">
        <v>5.2920184847846413E-2</v>
      </c>
      <c r="H2561">
        <v>5.2920184847846413E-2</v>
      </c>
      <c r="I2561">
        <v>5.2920184847846413E-2</v>
      </c>
      <c r="J2561">
        <v>5.2920184847846413E-2</v>
      </c>
      <c r="K2561">
        <v>5.2920184847846413E-2</v>
      </c>
      <c r="L2561">
        <v>5.3187307763557463E-2</v>
      </c>
      <c r="M2561">
        <v>5.4088753546717522E-2</v>
      </c>
      <c r="N2561">
        <v>5.8712362775090572E-2</v>
      </c>
      <c r="O2561">
        <v>6.0884962489540347E-2</v>
      </c>
      <c r="P2561">
        <v>6.2604581935657613E-2</v>
      </c>
      <c r="Q2561">
        <v>6.4358062033062172E-2</v>
      </c>
      <c r="R2561">
        <v>7.1345646360568102E-2</v>
      </c>
      <c r="S2561">
        <v>8.2045612167359588E-2</v>
      </c>
      <c r="T2561">
        <v>9.7008257741765233E-2</v>
      </c>
      <c r="U2561">
        <v>0.1116496033584002</v>
      </c>
      <c r="V2561">
        <v>0.11637830601558349</v>
      </c>
      <c r="W2561">
        <v>0.1118289394004033</v>
      </c>
      <c r="X2561">
        <v>0.1064985204288625</v>
      </c>
      <c r="Y2561">
        <v>9.0304099606516072E-2</v>
      </c>
      <c r="Z2561">
        <v>6.4873245571907698E-2</v>
      </c>
      <c r="AA2561">
        <v>5.4729848544424017E-2</v>
      </c>
      <c r="AB2561" s="7">
        <f t="shared" si="117"/>
        <v>1.6838595885221872</v>
      </c>
      <c r="AC2561">
        <f>INDEX(SHELF_days!$C$2:$C$289,MATCH(A2561&amp;"|"&amp;C2561,SHELF_days!$D$2:$D$289,0))</f>
        <v>117</v>
      </c>
      <c r="AD2561" s="8">
        <f t="shared" si="118"/>
        <v>197.0115718570959</v>
      </c>
      <c r="AE2561" s="7">
        <f t="shared" si="119"/>
        <v>0.11637830601558349</v>
      </c>
    </row>
    <row r="2562" spans="1:31" x14ac:dyDescent="0.45">
      <c r="A2562" t="s">
        <v>53</v>
      </c>
      <c r="B2562" t="s">
        <v>178</v>
      </c>
      <c r="C2562" t="s">
        <v>138</v>
      </c>
      <c r="D2562">
        <v>0.29339276143865561</v>
      </c>
      <c r="E2562">
        <v>0.29339276143865561</v>
      </c>
      <c r="F2562">
        <v>0.29339276143865561</v>
      </c>
      <c r="G2562">
        <v>0.29339276143865561</v>
      </c>
      <c r="H2562">
        <v>0.29339276143865561</v>
      </c>
      <c r="I2562">
        <v>0.29339276143865561</v>
      </c>
      <c r="J2562">
        <v>0.29339276143865561</v>
      </c>
      <c r="K2562">
        <v>0.29339276143865561</v>
      </c>
      <c r="L2562">
        <v>0.29339276143865561</v>
      </c>
      <c r="M2562">
        <v>0.29339276143865561</v>
      </c>
      <c r="N2562">
        <v>0.33753325563716008</v>
      </c>
      <c r="O2562">
        <v>0.43002174348116678</v>
      </c>
      <c r="P2562">
        <v>0.45525144016516472</v>
      </c>
      <c r="Q2562">
        <v>0.51438593239297048</v>
      </c>
      <c r="R2562">
        <v>0.51438593239297048</v>
      </c>
      <c r="S2562">
        <v>0.51438593239297048</v>
      </c>
      <c r="T2562">
        <v>0.51438593239297048</v>
      </c>
      <c r="U2562">
        <v>0.51438593239297048</v>
      </c>
      <c r="V2562">
        <v>0.55075402761302072</v>
      </c>
      <c r="W2562">
        <v>0.51438593239297048</v>
      </c>
      <c r="X2562">
        <v>0.51438593239297048</v>
      </c>
      <c r="Y2562">
        <v>0.51438593239297048</v>
      </c>
      <c r="Z2562">
        <v>0.44200164190661889</v>
      </c>
      <c r="AA2562">
        <v>0.22093197096235859</v>
      </c>
      <c r="AB2562" s="7">
        <f t="shared" ref="AB2562:AB2625" si="120">SUM(D2562:AA2562)</f>
        <v>9.4855091532958102</v>
      </c>
      <c r="AC2562">
        <f>INDEX(SHELF_days!$C$2:$C$289,MATCH(A2562&amp;"|"&amp;C2562,SHELF_days!$D$2:$D$289,0))</f>
        <v>19</v>
      </c>
      <c r="AD2562" s="8">
        <f t="shared" ref="AD2562:AD2625" si="121">AB2562*AC2562</f>
        <v>180.2246739126204</v>
      </c>
      <c r="AE2562" s="7">
        <f t="shared" ref="AE2562:AE2625" si="122">MAX(D2562:AA2562)</f>
        <v>0.55075402761302072</v>
      </c>
    </row>
    <row r="2563" spans="1:31" x14ac:dyDescent="0.45">
      <c r="A2563" t="s">
        <v>53</v>
      </c>
      <c r="B2563" t="s">
        <v>178</v>
      </c>
      <c r="C2563" t="s">
        <v>139</v>
      </c>
      <c r="D2563">
        <v>0.40385874691983492</v>
      </c>
      <c r="E2563">
        <v>0.37901155018556409</v>
      </c>
      <c r="F2563">
        <v>0.37901155018556409</v>
      </c>
      <c r="G2563">
        <v>0.39775404772219081</v>
      </c>
      <c r="H2563">
        <v>0.39399024821687628</v>
      </c>
      <c r="I2563">
        <v>0.40385874691983492</v>
      </c>
      <c r="J2563">
        <v>0.44200164190661889</v>
      </c>
      <c r="K2563">
        <v>0.44200164190661889</v>
      </c>
      <c r="L2563">
        <v>0.41990844481038297</v>
      </c>
      <c r="M2563">
        <v>0.37298335097786539</v>
      </c>
      <c r="N2563">
        <v>0.35690305309133907</v>
      </c>
      <c r="O2563">
        <v>0.33479455599711422</v>
      </c>
      <c r="P2563">
        <v>0.32768005693219071</v>
      </c>
      <c r="Q2563">
        <v>0.31270135890087841</v>
      </c>
      <c r="R2563">
        <v>0.29059286180665339</v>
      </c>
      <c r="S2563">
        <v>0.33479455599711422</v>
      </c>
      <c r="T2563">
        <v>0.44200164190661889</v>
      </c>
      <c r="U2563">
        <v>0.44200164190661889</v>
      </c>
      <c r="V2563">
        <v>0.44200164190661889</v>
      </c>
      <c r="W2563">
        <v>0.44200164190661889</v>
      </c>
      <c r="X2563">
        <v>0.44200164190661889</v>
      </c>
      <c r="Y2563">
        <v>0.44200164190661889</v>
      </c>
      <c r="Z2563">
        <v>0.44200164190661889</v>
      </c>
      <c r="AA2563">
        <v>0.44200164190661889</v>
      </c>
      <c r="AB2563" s="7">
        <f t="shared" si="120"/>
        <v>9.5278595477295962</v>
      </c>
      <c r="AC2563">
        <f>INDEX(SHELF_days!$C$2:$C$289,MATCH(A2563&amp;"|"&amp;C2563,SHELF_days!$D$2:$D$289,0))</f>
        <v>16</v>
      </c>
      <c r="AD2563" s="8">
        <f t="shared" si="121"/>
        <v>152.44575276367354</v>
      </c>
      <c r="AE2563" s="7">
        <f t="shared" si="122"/>
        <v>0.44200164190661889</v>
      </c>
    </row>
    <row r="2564" spans="1:31" x14ac:dyDescent="0.45">
      <c r="A2564" t="s">
        <v>53</v>
      </c>
      <c r="B2564" t="s">
        <v>179</v>
      </c>
      <c r="C2564" t="s">
        <v>134</v>
      </c>
      <c r="D2564">
        <v>1.121247183117747E-3</v>
      </c>
      <c r="E2564">
        <v>1.121247183117747E-3</v>
      </c>
      <c r="F2564">
        <v>1.121247183117747E-3</v>
      </c>
      <c r="G2564">
        <v>1.121247183117747E-3</v>
      </c>
      <c r="H2564">
        <v>1.121247183117747E-3</v>
      </c>
      <c r="I2564">
        <v>1.121247183117747E-3</v>
      </c>
      <c r="J2564">
        <v>1.121247183117747E-3</v>
      </c>
      <c r="K2564">
        <v>1.121247183117747E-3</v>
      </c>
      <c r="L2564">
        <v>1.121247183117747E-3</v>
      </c>
      <c r="M2564">
        <v>1.121247183117747E-3</v>
      </c>
      <c r="N2564">
        <v>1.121247183117747E-3</v>
      </c>
      <c r="O2564">
        <v>1.121247183117747E-3</v>
      </c>
      <c r="P2564">
        <v>1.121247183117747E-3</v>
      </c>
      <c r="Q2564">
        <v>1.121247183117747E-3</v>
      </c>
      <c r="R2564">
        <v>1.121247183117747E-3</v>
      </c>
      <c r="S2564">
        <v>1.121247183117747E-3</v>
      </c>
      <c r="T2564">
        <v>1.121247183117747E-3</v>
      </c>
      <c r="U2564">
        <v>0.61418050333512464</v>
      </c>
      <c r="V2564">
        <v>1</v>
      </c>
      <c r="W2564">
        <v>1</v>
      </c>
      <c r="X2564">
        <v>1</v>
      </c>
      <c r="Y2564">
        <v>1.121247183117747E-3</v>
      </c>
      <c r="Z2564">
        <v>1.121247183117747E-3</v>
      </c>
      <c r="AA2564">
        <v>1.121247183117747E-3</v>
      </c>
      <c r="AB2564" s="7">
        <f t="shared" si="120"/>
        <v>3.6366054469974802</v>
      </c>
      <c r="AC2564">
        <f>INDEX(SHELF_days!$C$2:$C$289,MATCH(A2564&amp;"|"&amp;C2564,SHELF_days!$D$2:$D$289,0))</f>
        <v>51</v>
      </c>
      <c r="AD2564" s="8">
        <f t="shared" si="121"/>
        <v>185.4668777968715</v>
      </c>
      <c r="AE2564" s="7">
        <f t="shared" si="122"/>
        <v>1</v>
      </c>
    </row>
    <row r="2565" spans="1:31" x14ac:dyDescent="0.45">
      <c r="A2565" t="s">
        <v>53</v>
      </c>
      <c r="B2565" t="s">
        <v>179</v>
      </c>
      <c r="C2565" t="s">
        <v>135</v>
      </c>
      <c r="D2565">
        <v>1.121247183117747E-3</v>
      </c>
      <c r="E2565">
        <v>1.121247183117747E-3</v>
      </c>
      <c r="F2565">
        <v>1.121247183117747E-3</v>
      </c>
      <c r="G2565">
        <v>1.121247183117747E-3</v>
      </c>
      <c r="H2565">
        <v>1.121247183117747E-3</v>
      </c>
      <c r="I2565">
        <v>1.121247183117747E-3</v>
      </c>
      <c r="J2565">
        <v>1.121247183117747E-3</v>
      </c>
      <c r="K2565">
        <v>1.121247183117747E-3</v>
      </c>
      <c r="L2565">
        <v>1.121247183117747E-3</v>
      </c>
      <c r="M2565">
        <v>1.121247183117747E-3</v>
      </c>
      <c r="N2565">
        <v>1.121247183117747E-3</v>
      </c>
      <c r="O2565">
        <v>1.121247183117747E-3</v>
      </c>
      <c r="P2565">
        <v>1.121247183117747E-3</v>
      </c>
      <c r="Q2565">
        <v>1.121247183117747E-3</v>
      </c>
      <c r="R2565">
        <v>1.121247183117747E-3</v>
      </c>
      <c r="S2565">
        <v>1.121247183117747E-3</v>
      </c>
      <c r="T2565">
        <v>1.121247183117747E-3</v>
      </c>
      <c r="U2565">
        <v>0.36148191832498799</v>
      </c>
      <c r="V2565">
        <v>1</v>
      </c>
      <c r="W2565">
        <v>8.7949233559528106E-2</v>
      </c>
      <c r="X2565">
        <v>8.7949233559528106E-2</v>
      </c>
      <c r="Y2565">
        <v>1.121247183117747E-3</v>
      </c>
      <c r="Z2565">
        <v>1.121247183117747E-3</v>
      </c>
      <c r="AA2565">
        <v>1.121247183117747E-3</v>
      </c>
      <c r="AB2565" s="7">
        <f t="shared" si="120"/>
        <v>1.5598053291063991</v>
      </c>
      <c r="AC2565">
        <f>INDEX(SHELF_days!$C$2:$C$289,MATCH(A2565&amp;"|"&amp;C2565,SHELF_days!$D$2:$D$289,0))</f>
        <v>87</v>
      </c>
      <c r="AD2565" s="8">
        <f t="shared" si="121"/>
        <v>135.70306363225671</v>
      </c>
      <c r="AE2565" s="7">
        <f t="shared" si="122"/>
        <v>1</v>
      </c>
    </row>
    <row r="2566" spans="1:31" x14ac:dyDescent="0.45">
      <c r="A2566" t="s">
        <v>53</v>
      </c>
      <c r="B2566" t="s">
        <v>179</v>
      </c>
      <c r="C2566" t="s">
        <v>136</v>
      </c>
      <c r="D2566">
        <v>1.121247183117747E-3</v>
      </c>
      <c r="E2566">
        <v>1.121247183117747E-3</v>
      </c>
      <c r="F2566">
        <v>1.121247183117747E-3</v>
      </c>
      <c r="G2566">
        <v>1.121247183117747E-3</v>
      </c>
      <c r="H2566">
        <v>1.121247183117747E-3</v>
      </c>
      <c r="I2566">
        <v>1.121247183117747E-3</v>
      </c>
      <c r="J2566">
        <v>1.121247183117747E-3</v>
      </c>
      <c r="K2566">
        <v>1.121247183117747E-3</v>
      </c>
      <c r="L2566">
        <v>1.121247183117747E-3</v>
      </c>
      <c r="M2566">
        <v>1.121247183117747E-3</v>
      </c>
      <c r="N2566">
        <v>1.121247183117747E-3</v>
      </c>
      <c r="O2566">
        <v>1.121247183117747E-3</v>
      </c>
      <c r="P2566">
        <v>1.121247183117747E-3</v>
      </c>
      <c r="Q2566">
        <v>1.121247183117747E-3</v>
      </c>
      <c r="R2566">
        <v>1.121247183117747E-3</v>
      </c>
      <c r="S2566">
        <v>0.41913962570768731</v>
      </c>
      <c r="T2566">
        <v>1</v>
      </c>
      <c r="U2566">
        <v>1</v>
      </c>
      <c r="V2566">
        <v>1</v>
      </c>
      <c r="W2566">
        <v>1</v>
      </c>
      <c r="X2566">
        <v>0.41913962570768731</v>
      </c>
      <c r="Y2566">
        <v>1.121247183117747E-3</v>
      </c>
      <c r="Z2566">
        <v>1.121247183117747E-3</v>
      </c>
      <c r="AA2566">
        <v>1.121247183117747E-3</v>
      </c>
      <c r="AB2566" s="7">
        <f t="shared" si="120"/>
        <v>4.8584617007114943</v>
      </c>
      <c r="AC2566">
        <f>INDEX(SHELF_days!$C$2:$C$289,MATCH(A2566&amp;"|"&amp;C2566,SHELF_days!$D$2:$D$289,0))</f>
        <v>75</v>
      </c>
      <c r="AD2566" s="8">
        <f t="shared" si="121"/>
        <v>364.38462755336207</v>
      </c>
      <c r="AE2566" s="7">
        <f t="shared" si="122"/>
        <v>1</v>
      </c>
    </row>
    <row r="2567" spans="1:31" x14ac:dyDescent="0.45">
      <c r="A2567" t="s">
        <v>53</v>
      </c>
      <c r="B2567" t="s">
        <v>179</v>
      </c>
      <c r="C2567" t="s">
        <v>137</v>
      </c>
      <c r="D2567">
        <v>1.121247183117747E-3</v>
      </c>
      <c r="E2567">
        <v>1.121247183117747E-3</v>
      </c>
      <c r="F2567">
        <v>1.121247183117747E-3</v>
      </c>
      <c r="G2567">
        <v>1.121247183117747E-3</v>
      </c>
      <c r="H2567">
        <v>1.121247183117747E-3</v>
      </c>
      <c r="I2567">
        <v>1.121247183117747E-3</v>
      </c>
      <c r="J2567">
        <v>1.121247183117747E-3</v>
      </c>
      <c r="K2567">
        <v>1.121247183117747E-3</v>
      </c>
      <c r="L2567">
        <v>1.121247183117747E-3</v>
      </c>
      <c r="M2567">
        <v>1.121247183117747E-3</v>
      </c>
      <c r="N2567">
        <v>1.121247183117747E-3</v>
      </c>
      <c r="O2567">
        <v>1.121247183117747E-3</v>
      </c>
      <c r="P2567">
        <v>1.121247183117747E-3</v>
      </c>
      <c r="Q2567">
        <v>1.121247183117747E-3</v>
      </c>
      <c r="R2567">
        <v>1.121247183117747E-3</v>
      </c>
      <c r="S2567">
        <v>1.121247183117747E-3</v>
      </c>
      <c r="T2567">
        <v>1.121247183117747E-3</v>
      </c>
      <c r="U2567">
        <v>0.269081746237329</v>
      </c>
      <c r="V2567">
        <v>0.87999958426617875</v>
      </c>
      <c r="W2567">
        <v>0.53704224529154032</v>
      </c>
      <c r="X2567">
        <v>0.26835220499296691</v>
      </c>
      <c r="Y2567">
        <v>1.121247183117747E-3</v>
      </c>
      <c r="Z2567">
        <v>1.121247183117747E-3</v>
      </c>
      <c r="AA2567">
        <v>1.121247183117747E-3</v>
      </c>
      <c r="AB2567" s="7">
        <f t="shared" si="120"/>
        <v>1.97690072445037</v>
      </c>
      <c r="AC2567">
        <f>INDEX(SHELF_days!$C$2:$C$289,MATCH(A2567&amp;"|"&amp;C2567,SHELF_days!$D$2:$D$289,0))</f>
        <v>117</v>
      </c>
      <c r="AD2567" s="8">
        <f t="shared" si="121"/>
        <v>231.29738476069329</v>
      </c>
      <c r="AE2567" s="7">
        <f t="shared" si="122"/>
        <v>0.87999958426617875</v>
      </c>
    </row>
    <row r="2568" spans="1:31" x14ac:dyDescent="0.45">
      <c r="A2568" t="s">
        <v>53</v>
      </c>
      <c r="B2568" t="s">
        <v>179</v>
      </c>
      <c r="C2568" t="s">
        <v>138</v>
      </c>
      <c r="D2568">
        <v>1.121247183117747E-3</v>
      </c>
      <c r="E2568">
        <v>1.121247183117747E-3</v>
      </c>
      <c r="F2568">
        <v>1.121247183117747E-3</v>
      </c>
      <c r="G2568">
        <v>1.121247183117747E-3</v>
      </c>
      <c r="H2568">
        <v>1.121247183117747E-3</v>
      </c>
      <c r="I2568">
        <v>1.121247183117747E-3</v>
      </c>
      <c r="J2568">
        <v>1.121247183117747E-3</v>
      </c>
      <c r="K2568">
        <v>1.121247183117747E-3</v>
      </c>
      <c r="L2568">
        <v>1.121247183117747E-3</v>
      </c>
      <c r="M2568">
        <v>1.121247183117747E-3</v>
      </c>
      <c r="N2568">
        <v>1.121247183117747E-3</v>
      </c>
      <c r="O2568">
        <v>1.121247183117747E-3</v>
      </c>
      <c r="P2568">
        <v>1.121247183117747E-3</v>
      </c>
      <c r="Q2568">
        <v>1.121247183117747E-3</v>
      </c>
      <c r="R2568">
        <v>1.121247183117747E-3</v>
      </c>
      <c r="S2568">
        <v>1.121247183117747E-3</v>
      </c>
      <c r="T2568">
        <v>1.121247183117747E-3</v>
      </c>
      <c r="U2568">
        <v>1</v>
      </c>
      <c r="V2568">
        <v>1</v>
      </c>
      <c r="W2568">
        <v>1.121247183117747E-3</v>
      </c>
      <c r="X2568">
        <v>1.121247183117747E-3</v>
      </c>
      <c r="Y2568">
        <v>1.121247183117747E-3</v>
      </c>
      <c r="Z2568">
        <v>1.121247183117747E-3</v>
      </c>
      <c r="AA2568">
        <v>1.121247183117747E-3</v>
      </c>
      <c r="AB2568" s="7">
        <f t="shared" si="120"/>
        <v>2.0246674380285912</v>
      </c>
      <c r="AC2568">
        <f>INDEX(SHELF_days!$C$2:$C$289,MATCH(A2568&amp;"|"&amp;C2568,SHELF_days!$D$2:$D$289,0))</f>
        <v>19</v>
      </c>
      <c r="AD2568" s="8">
        <f t="shared" si="121"/>
        <v>38.468681322543233</v>
      </c>
      <c r="AE2568" s="7">
        <f t="shared" si="122"/>
        <v>1</v>
      </c>
    </row>
    <row r="2569" spans="1:31" x14ac:dyDescent="0.45">
      <c r="A2569" t="s">
        <v>53</v>
      </c>
      <c r="B2569" t="s">
        <v>179</v>
      </c>
      <c r="C2569" t="s">
        <v>139</v>
      </c>
      <c r="D2569">
        <v>1.121247183117747E-3</v>
      </c>
      <c r="E2569">
        <v>1.121247183117747E-3</v>
      </c>
      <c r="F2569">
        <v>1.121247183117747E-3</v>
      </c>
      <c r="G2569">
        <v>1.121247183117747E-3</v>
      </c>
      <c r="H2569">
        <v>1.121247183117747E-3</v>
      </c>
      <c r="I2569">
        <v>1.121247183117747E-3</v>
      </c>
      <c r="J2569">
        <v>1.121247183117747E-3</v>
      </c>
      <c r="K2569">
        <v>1.121247183117747E-3</v>
      </c>
      <c r="L2569">
        <v>1.121247183117747E-3</v>
      </c>
      <c r="M2569">
        <v>1.121247183117747E-3</v>
      </c>
      <c r="N2569">
        <v>1.121247183117747E-3</v>
      </c>
      <c r="O2569">
        <v>1.121247183117747E-3</v>
      </c>
      <c r="P2569">
        <v>1.121247183117747E-3</v>
      </c>
      <c r="Q2569">
        <v>1.121247183117747E-3</v>
      </c>
      <c r="R2569">
        <v>1.121247183117747E-3</v>
      </c>
      <c r="S2569">
        <v>1.121247183117747E-3</v>
      </c>
      <c r="T2569">
        <v>1.121247183117747E-3</v>
      </c>
      <c r="U2569">
        <v>1.121247183117747E-3</v>
      </c>
      <c r="V2569">
        <v>0.95071036937597853</v>
      </c>
      <c r="W2569">
        <v>0.47324842310484899</v>
      </c>
      <c r="X2569">
        <v>1.121247183117747E-3</v>
      </c>
      <c r="Y2569">
        <v>1.121247183117747E-3</v>
      </c>
      <c r="Z2569">
        <v>1.121247183117747E-3</v>
      </c>
      <c r="AA2569">
        <v>1.121247183117747E-3</v>
      </c>
      <c r="AB2569" s="7">
        <f t="shared" si="120"/>
        <v>1.4486262305094177</v>
      </c>
      <c r="AC2569">
        <f>INDEX(SHELF_days!$C$2:$C$289,MATCH(A2569&amp;"|"&amp;C2569,SHELF_days!$D$2:$D$289,0))</f>
        <v>16</v>
      </c>
      <c r="AD2569" s="8">
        <f t="shared" si="121"/>
        <v>23.178019688150684</v>
      </c>
      <c r="AE2569" s="7">
        <f t="shared" si="122"/>
        <v>0.95071036937597853</v>
      </c>
    </row>
    <row r="2570" spans="1:31" x14ac:dyDescent="0.45">
      <c r="A2570" t="s">
        <v>53</v>
      </c>
      <c r="B2570" t="s">
        <v>180</v>
      </c>
      <c r="C2570" t="s">
        <v>134</v>
      </c>
      <c r="D2570">
        <v>0.8</v>
      </c>
      <c r="E2570">
        <v>0.8</v>
      </c>
      <c r="F2570">
        <v>0.8</v>
      </c>
      <c r="G2570">
        <v>0.8</v>
      </c>
      <c r="H2570">
        <v>0.8</v>
      </c>
      <c r="I2570">
        <v>0.8</v>
      </c>
      <c r="J2570">
        <v>0.8</v>
      </c>
      <c r="K2570">
        <v>0.8</v>
      </c>
      <c r="L2570">
        <v>0.8</v>
      </c>
      <c r="M2570">
        <v>0.8</v>
      </c>
      <c r="N2570">
        <v>0.8</v>
      </c>
      <c r="O2570">
        <v>0.8</v>
      </c>
      <c r="P2570">
        <v>0.8</v>
      </c>
      <c r="Q2570">
        <v>0.8</v>
      </c>
      <c r="R2570">
        <v>0.8</v>
      </c>
      <c r="S2570">
        <v>0.8</v>
      </c>
      <c r="T2570">
        <v>0.8</v>
      </c>
      <c r="U2570">
        <v>0.8</v>
      </c>
      <c r="V2570">
        <v>0.8</v>
      </c>
      <c r="W2570">
        <v>0.8</v>
      </c>
      <c r="X2570">
        <v>0.8</v>
      </c>
      <c r="Y2570">
        <v>0.8</v>
      </c>
      <c r="Z2570">
        <v>0.8</v>
      </c>
      <c r="AA2570">
        <v>0.8</v>
      </c>
      <c r="AB2570" s="7">
        <f t="shared" si="120"/>
        <v>19.200000000000006</v>
      </c>
      <c r="AC2570">
        <f>INDEX(SHELF_days!$C$2:$C$289,MATCH(A2570&amp;"|"&amp;C2570,SHELF_days!$D$2:$D$289,0))</f>
        <v>51</v>
      </c>
      <c r="AD2570" s="8">
        <f t="shared" si="121"/>
        <v>979.20000000000027</v>
      </c>
      <c r="AE2570" s="7">
        <f t="shared" si="122"/>
        <v>0.8</v>
      </c>
    </row>
    <row r="2571" spans="1:31" x14ac:dyDescent="0.45">
      <c r="A2571" t="s">
        <v>53</v>
      </c>
      <c r="B2571" t="s">
        <v>180</v>
      </c>
      <c r="C2571" t="s">
        <v>135</v>
      </c>
      <c r="D2571">
        <v>0.8</v>
      </c>
      <c r="E2571">
        <v>0.8</v>
      </c>
      <c r="F2571">
        <v>0.8</v>
      </c>
      <c r="G2571">
        <v>0.8</v>
      </c>
      <c r="H2571">
        <v>0.8</v>
      </c>
      <c r="I2571">
        <v>0.8</v>
      </c>
      <c r="J2571">
        <v>0.8</v>
      </c>
      <c r="K2571">
        <v>0.8</v>
      </c>
      <c r="L2571">
        <v>0.8</v>
      </c>
      <c r="M2571">
        <v>0.8</v>
      </c>
      <c r="N2571">
        <v>0.8</v>
      </c>
      <c r="O2571">
        <v>0.8</v>
      </c>
      <c r="P2571">
        <v>0.8</v>
      </c>
      <c r="Q2571">
        <v>0.8</v>
      </c>
      <c r="R2571">
        <v>0.8</v>
      </c>
      <c r="S2571">
        <v>0.8</v>
      </c>
      <c r="T2571">
        <v>0.8</v>
      </c>
      <c r="U2571">
        <v>0.8</v>
      </c>
      <c r="V2571">
        <v>0.8</v>
      </c>
      <c r="W2571">
        <v>0.8</v>
      </c>
      <c r="X2571">
        <v>0.8</v>
      </c>
      <c r="Y2571">
        <v>0.8</v>
      </c>
      <c r="Z2571">
        <v>0.8</v>
      </c>
      <c r="AA2571">
        <v>0.8</v>
      </c>
      <c r="AB2571" s="7">
        <f t="shared" si="120"/>
        <v>19.200000000000006</v>
      </c>
      <c r="AC2571">
        <f>INDEX(SHELF_days!$C$2:$C$289,MATCH(A2571&amp;"|"&amp;C2571,SHELF_days!$D$2:$D$289,0))</f>
        <v>87</v>
      </c>
      <c r="AD2571" s="8">
        <f t="shared" si="121"/>
        <v>1670.4000000000005</v>
      </c>
      <c r="AE2571" s="7">
        <f t="shared" si="122"/>
        <v>0.8</v>
      </c>
    </row>
    <row r="2572" spans="1:31" x14ac:dyDescent="0.45">
      <c r="A2572" t="s">
        <v>53</v>
      </c>
      <c r="B2572" t="s">
        <v>180</v>
      </c>
      <c r="C2572" t="s">
        <v>136</v>
      </c>
      <c r="D2572">
        <v>0.8</v>
      </c>
      <c r="E2572">
        <v>0.8</v>
      </c>
      <c r="F2572">
        <v>0.8</v>
      </c>
      <c r="G2572">
        <v>0.8</v>
      </c>
      <c r="H2572">
        <v>0.8</v>
      </c>
      <c r="I2572">
        <v>0.8</v>
      </c>
      <c r="J2572">
        <v>0.8</v>
      </c>
      <c r="K2572">
        <v>0.8</v>
      </c>
      <c r="L2572">
        <v>0.8</v>
      </c>
      <c r="M2572">
        <v>0.8</v>
      </c>
      <c r="N2572">
        <v>0.8</v>
      </c>
      <c r="O2572">
        <v>0.8</v>
      </c>
      <c r="P2572">
        <v>0.8</v>
      </c>
      <c r="Q2572">
        <v>0.8</v>
      </c>
      <c r="R2572">
        <v>0.8</v>
      </c>
      <c r="S2572">
        <v>0.8</v>
      </c>
      <c r="T2572">
        <v>0.8</v>
      </c>
      <c r="U2572">
        <v>0.8</v>
      </c>
      <c r="V2572">
        <v>0.8</v>
      </c>
      <c r="W2572">
        <v>0.8</v>
      </c>
      <c r="X2572">
        <v>0.8</v>
      </c>
      <c r="Y2572">
        <v>0.8</v>
      </c>
      <c r="Z2572">
        <v>0.8</v>
      </c>
      <c r="AA2572">
        <v>0.8</v>
      </c>
      <c r="AB2572" s="7">
        <f t="shared" si="120"/>
        <v>19.200000000000006</v>
      </c>
      <c r="AC2572">
        <f>INDEX(SHELF_days!$C$2:$C$289,MATCH(A2572&amp;"|"&amp;C2572,SHELF_days!$D$2:$D$289,0))</f>
        <v>75</v>
      </c>
      <c r="AD2572" s="8">
        <f t="shared" si="121"/>
        <v>1440.0000000000005</v>
      </c>
      <c r="AE2572" s="7">
        <f t="shared" si="122"/>
        <v>0.8</v>
      </c>
    </row>
    <row r="2573" spans="1:31" x14ac:dyDescent="0.45">
      <c r="A2573" t="s">
        <v>53</v>
      </c>
      <c r="B2573" t="s">
        <v>180</v>
      </c>
      <c r="C2573" t="s">
        <v>137</v>
      </c>
      <c r="D2573">
        <v>0.8</v>
      </c>
      <c r="E2573">
        <v>0.8</v>
      </c>
      <c r="F2573">
        <v>0.8</v>
      </c>
      <c r="G2573">
        <v>0.8</v>
      </c>
      <c r="H2573">
        <v>0.8</v>
      </c>
      <c r="I2573">
        <v>0.8</v>
      </c>
      <c r="J2573">
        <v>0.8</v>
      </c>
      <c r="K2573">
        <v>0.8</v>
      </c>
      <c r="L2573">
        <v>0.8</v>
      </c>
      <c r="M2573">
        <v>0.8</v>
      </c>
      <c r="N2573">
        <v>0.8</v>
      </c>
      <c r="O2573">
        <v>0.8</v>
      </c>
      <c r="P2573">
        <v>0.8</v>
      </c>
      <c r="Q2573">
        <v>0.8</v>
      </c>
      <c r="R2573">
        <v>0.8</v>
      </c>
      <c r="S2573">
        <v>0.8</v>
      </c>
      <c r="T2573">
        <v>0.8</v>
      </c>
      <c r="U2573">
        <v>0.8</v>
      </c>
      <c r="V2573">
        <v>0.8</v>
      </c>
      <c r="W2573">
        <v>0.8</v>
      </c>
      <c r="X2573">
        <v>0.8</v>
      </c>
      <c r="Y2573">
        <v>0.8</v>
      </c>
      <c r="Z2573">
        <v>0.8</v>
      </c>
      <c r="AA2573">
        <v>0.8</v>
      </c>
      <c r="AB2573" s="7">
        <f t="shared" si="120"/>
        <v>19.200000000000006</v>
      </c>
      <c r="AC2573">
        <f>INDEX(SHELF_days!$C$2:$C$289,MATCH(A2573&amp;"|"&amp;C2573,SHELF_days!$D$2:$D$289,0))</f>
        <v>117</v>
      </c>
      <c r="AD2573" s="8">
        <f t="shared" si="121"/>
        <v>2246.4000000000005</v>
      </c>
      <c r="AE2573" s="7">
        <f t="shared" si="122"/>
        <v>0.8</v>
      </c>
    </row>
    <row r="2574" spans="1:31" x14ac:dyDescent="0.45">
      <c r="A2574" t="s">
        <v>53</v>
      </c>
      <c r="B2574" t="s">
        <v>180</v>
      </c>
      <c r="C2574" t="s">
        <v>138</v>
      </c>
      <c r="D2574">
        <v>0.8</v>
      </c>
      <c r="E2574">
        <v>0.8</v>
      </c>
      <c r="F2574">
        <v>0.8</v>
      </c>
      <c r="G2574">
        <v>0.8</v>
      </c>
      <c r="H2574">
        <v>0.8</v>
      </c>
      <c r="I2574">
        <v>0.8</v>
      </c>
      <c r="J2574">
        <v>0.8</v>
      </c>
      <c r="K2574">
        <v>0.8</v>
      </c>
      <c r="L2574">
        <v>0.8</v>
      </c>
      <c r="M2574">
        <v>0.8</v>
      </c>
      <c r="N2574">
        <v>0.8</v>
      </c>
      <c r="O2574">
        <v>0.8</v>
      </c>
      <c r="P2574">
        <v>0.8</v>
      </c>
      <c r="Q2574">
        <v>0.8</v>
      </c>
      <c r="R2574">
        <v>0.8</v>
      </c>
      <c r="S2574">
        <v>0.8</v>
      </c>
      <c r="T2574">
        <v>0.8</v>
      </c>
      <c r="U2574">
        <v>0.8</v>
      </c>
      <c r="V2574">
        <v>0.8</v>
      </c>
      <c r="W2574">
        <v>0.8</v>
      </c>
      <c r="X2574">
        <v>0.8</v>
      </c>
      <c r="Y2574">
        <v>0.8</v>
      </c>
      <c r="Z2574">
        <v>0.8</v>
      </c>
      <c r="AA2574">
        <v>0.8</v>
      </c>
      <c r="AB2574" s="7">
        <f t="shared" si="120"/>
        <v>19.200000000000006</v>
      </c>
      <c r="AC2574">
        <f>INDEX(SHELF_days!$C$2:$C$289,MATCH(A2574&amp;"|"&amp;C2574,SHELF_days!$D$2:$D$289,0))</f>
        <v>19</v>
      </c>
      <c r="AD2574" s="8">
        <f t="shared" si="121"/>
        <v>364.80000000000013</v>
      </c>
      <c r="AE2574" s="7">
        <f t="shared" si="122"/>
        <v>0.8</v>
      </c>
    </row>
    <row r="2575" spans="1:31" x14ac:dyDescent="0.45">
      <c r="A2575" t="s">
        <v>53</v>
      </c>
      <c r="B2575" t="s">
        <v>180</v>
      </c>
      <c r="C2575" t="s">
        <v>139</v>
      </c>
      <c r="D2575">
        <v>0.8</v>
      </c>
      <c r="E2575">
        <v>0.8</v>
      </c>
      <c r="F2575">
        <v>0.8</v>
      </c>
      <c r="G2575">
        <v>0.8</v>
      </c>
      <c r="H2575">
        <v>0.8</v>
      </c>
      <c r="I2575">
        <v>0.8</v>
      </c>
      <c r="J2575">
        <v>0.8</v>
      </c>
      <c r="K2575">
        <v>0.8</v>
      </c>
      <c r="L2575">
        <v>0.8</v>
      </c>
      <c r="M2575">
        <v>0.8</v>
      </c>
      <c r="N2575">
        <v>0.8</v>
      </c>
      <c r="O2575">
        <v>0.8</v>
      </c>
      <c r="P2575">
        <v>0.8</v>
      </c>
      <c r="Q2575">
        <v>0.8</v>
      </c>
      <c r="R2575">
        <v>0.8</v>
      </c>
      <c r="S2575">
        <v>0.8</v>
      </c>
      <c r="T2575">
        <v>0.8</v>
      </c>
      <c r="U2575">
        <v>0.8</v>
      </c>
      <c r="V2575">
        <v>0.8</v>
      </c>
      <c r="W2575">
        <v>0.8</v>
      </c>
      <c r="X2575">
        <v>0.8</v>
      </c>
      <c r="Y2575">
        <v>0.8</v>
      </c>
      <c r="Z2575">
        <v>0.8</v>
      </c>
      <c r="AA2575">
        <v>0.8</v>
      </c>
      <c r="AB2575" s="7">
        <f t="shared" si="120"/>
        <v>19.200000000000006</v>
      </c>
      <c r="AC2575">
        <f>INDEX(SHELF_days!$C$2:$C$289,MATCH(A2575&amp;"|"&amp;C2575,SHELF_days!$D$2:$D$289,0))</f>
        <v>16</v>
      </c>
      <c r="AD2575" s="8">
        <f t="shared" si="121"/>
        <v>307.2000000000001</v>
      </c>
      <c r="AE2575" s="7">
        <f t="shared" si="122"/>
        <v>0.8</v>
      </c>
    </row>
    <row r="2576" spans="1:31" x14ac:dyDescent="0.45">
      <c r="A2576" t="s">
        <v>53</v>
      </c>
      <c r="B2576" t="s">
        <v>181</v>
      </c>
      <c r="C2576" t="s">
        <v>134</v>
      </c>
      <c r="D2576">
        <v>0.63800000000000001</v>
      </c>
      <c r="E2576">
        <v>0.63800000000000001</v>
      </c>
      <c r="F2576">
        <v>0.63800000000000001</v>
      </c>
      <c r="G2576">
        <v>0.63800000000000001</v>
      </c>
      <c r="H2576">
        <v>0.63800000000000001</v>
      </c>
      <c r="I2576">
        <v>0.63800000000000001</v>
      </c>
      <c r="J2576">
        <v>0.63800000000000001</v>
      </c>
      <c r="K2576">
        <v>0.63800000000000001</v>
      </c>
      <c r="L2576">
        <v>0.63800000000000001</v>
      </c>
      <c r="M2576">
        <v>0.63800000000000001</v>
      </c>
      <c r="N2576">
        <v>0.63800000000000001</v>
      </c>
      <c r="O2576">
        <v>0.63800000000000001</v>
      </c>
      <c r="P2576">
        <v>0.63800000000000001</v>
      </c>
      <c r="Q2576">
        <v>0.63800000000000001</v>
      </c>
      <c r="R2576">
        <v>0.63800000000000001</v>
      </c>
      <c r="S2576">
        <v>0.63800000000000001</v>
      </c>
      <c r="T2576">
        <v>0.63800000000000001</v>
      </c>
      <c r="U2576">
        <v>0.63800000000000001</v>
      </c>
      <c r="V2576">
        <v>0.63800000000000001</v>
      </c>
      <c r="W2576">
        <v>0.63800000000000001</v>
      </c>
      <c r="X2576">
        <v>0.63800000000000001</v>
      </c>
      <c r="Y2576">
        <v>0.63800000000000001</v>
      </c>
      <c r="Z2576">
        <v>0.63800000000000001</v>
      </c>
      <c r="AA2576">
        <v>0.63800000000000001</v>
      </c>
      <c r="AB2576" s="7">
        <f t="shared" si="120"/>
        <v>15.311999999999999</v>
      </c>
      <c r="AC2576">
        <f>INDEX(SHELF_days!$C$2:$C$289,MATCH(A2576&amp;"|"&amp;C2576,SHELF_days!$D$2:$D$289,0))</f>
        <v>51</v>
      </c>
      <c r="AD2576" s="8">
        <f t="shared" si="121"/>
        <v>780.91199999999992</v>
      </c>
      <c r="AE2576" s="7">
        <f t="shared" si="122"/>
        <v>0.63800000000000001</v>
      </c>
    </row>
    <row r="2577" spans="1:31" x14ac:dyDescent="0.45">
      <c r="A2577" t="s">
        <v>53</v>
      </c>
      <c r="B2577" t="s">
        <v>181</v>
      </c>
      <c r="C2577" t="s">
        <v>135</v>
      </c>
      <c r="D2577">
        <v>0.63800000000000001</v>
      </c>
      <c r="E2577">
        <v>0.63800000000000001</v>
      </c>
      <c r="F2577">
        <v>0.63800000000000001</v>
      </c>
      <c r="G2577">
        <v>0.63800000000000001</v>
      </c>
      <c r="H2577">
        <v>0.63800000000000001</v>
      </c>
      <c r="I2577">
        <v>0.63800000000000001</v>
      </c>
      <c r="J2577">
        <v>0.63800000000000001</v>
      </c>
      <c r="K2577">
        <v>0.63800000000000001</v>
      </c>
      <c r="L2577">
        <v>0.63800000000000001</v>
      </c>
      <c r="M2577">
        <v>0.63800000000000001</v>
      </c>
      <c r="N2577">
        <v>0.63800000000000001</v>
      </c>
      <c r="O2577">
        <v>0.63800000000000001</v>
      </c>
      <c r="P2577">
        <v>0.63800000000000001</v>
      </c>
      <c r="Q2577">
        <v>0.63800000000000001</v>
      </c>
      <c r="R2577">
        <v>0.63800000000000001</v>
      </c>
      <c r="S2577">
        <v>0.63800000000000001</v>
      </c>
      <c r="T2577">
        <v>0.63800000000000001</v>
      </c>
      <c r="U2577">
        <v>0.63800000000000001</v>
      </c>
      <c r="V2577">
        <v>0.63800000000000001</v>
      </c>
      <c r="W2577">
        <v>0.63800000000000001</v>
      </c>
      <c r="X2577">
        <v>0.63800000000000001</v>
      </c>
      <c r="Y2577">
        <v>0.63800000000000001</v>
      </c>
      <c r="Z2577">
        <v>0.63800000000000001</v>
      </c>
      <c r="AA2577">
        <v>0.63800000000000001</v>
      </c>
      <c r="AB2577" s="7">
        <f t="shared" si="120"/>
        <v>15.311999999999999</v>
      </c>
      <c r="AC2577">
        <f>INDEX(SHELF_days!$C$2:$C$289,MATCH(A2577&amp;"|"&amp;C2577,SHELF_days!$D$2:$D$289,0))</f>
        <v>87</v>
      </c>
      <c r="AD2577" s="8">
        <f t="shared" si="121"/>
        <v>1332.144</v>
      </c>
      <c r="AE2577" s="7">
        <f t="shared" si="122"/>
        <v>0.63800000000000001</v>
      </c>
    </row>
    <row r="2578" spans="1:31" x14ac:dyDescent="0.45">
      <c r="A2578" t="s">
        <v>53</v>
      </c>
      <c r="B2578" t="s">
        <v>181</v>
      </c>
      <c r="C2578" t="s">
        <v>136</v>
      </c>
      <c r="D2578">
        <v>0.63800000000000001</v>
      </c>
      <c r="E2578">
        <v>0.63800000000000001</v>
      </c>
      <c r="F2578">
        <v>0.63800000000000001</v>
      </c>
      <c r="G2578">
        <v>0.63800000000000001</v>
      </c>
      <c r="H2578">
        <v>0.63800000000000001</v>
      </c>
      <c r="I2578">
        <v>0.63800000000000001</v>
      </c>
      <c r="J2578">
        <v>0.63800000000000001</v>
      </c>
      <c r="K2578">
        <v>0.63800000000000001</v>
      </c>
      <c r="L2578">
        <v>0.63800000000000001</v>
      </c>
      <c r="M2578">
        <v>0.63800000000000001</v>
      </c>
      <c r="N2578">
        <v>0.63800000000000001</v>
      </c>
      <c r="O2578">
        <v>0.63800000000000001</v>
      </c>
      <c r="P2578">
        <v>0.63800000000000001</v>
      </c>
      <c r="Q2578">
        <v>0.63800000000000001</v>
      </c>
      <c r="R2578">
        <v>0.63800000000000001</v>
      </c>
      <c r="S2578">
        <v>0.63800000000000001</v>
      </c>
      <c r="T2578">
        <v>0.63800000000000001</v>
      </c>
      <c r="U2578">
        <v>0.63800000000000001</v>
      </c>
      <c r="V2578">
        <v>0.63800000000000001</v>
      </c>
      <c r="W2578">
        <v>0.63800000000000001</v>
      </c>
      <c r="X2578">
        <v>0.63800000000000001</v>
      </c>
      <c r="Y2578">
        <v>0.63800000000000001</v>
      </c>
      <c r="Z2578">
        <v>0.63800000000000001</v>
      </c>
      <c r="AA2578">
        <v>0.63800000000000001</v>
      </c>
      <c r="AB2578" s="7">
        <f t="shared" si="120"/>
        <v>15.311999999999999</v>
      </c>
      <c r="AC2578">
        <f>INDEX(SHELF_days!$C$2:$C$289,MATCH(A2578&amp;"|"&amp;C2578,SHELF_days!$D$2:$D$289,0))</f>
        <v>75</v>
      </c>
      <c r="AD2578" s="8">
        <f t="shared" si="121"/>
        <v>1148.3999999999999</v>
      </c>
      <c r="AE2578" s="7">
        <f t="shared" si="122"/>
        <v>0.63800000000000001</v>
      </c>
    </row>
    <row r="2579" spans="1:31" x14ac:dyDescent="0.45">
      <c r="A2579" t="s">
        <v>53</v>
      </c>
      <c r="B2579" t="s">
        <v>181</v>
      </c>
      <c r="C2579" t="s">
        <v>137</v>
      </c>
      <c r="D2579">
        <v>0.63800000000000001</v>
      </c>
      <c r="E2579">
        <v>0.63800000000000001</v>
      </c>
      <c r="F2579">
        <v>0.63800000000000001</v>
      </c>
      <c r="G2579">
        <v>0.63800000000000001</v>
      </c>
      <c r="H2579">
        <v>0.63800000000000001</v>
      </c>
      <c r="I2579">
        <v>0.63800000000000001</v>
      </c>
      <c r="J2579">
        <v>0.63800000000000001</v>
      </c>
      <c r="K2579">
        <v>0.63800000000000001</v>
      </c>
      <c r="L2579">
        <v>0.63800000000000001</v>
      </c>
      <c r="M2579">
        <v>0.63800000000000001</v>
      </c>
      <c r="N2579">
        <v>0.63800000000000001</v>
      </c>
      <c r="O2579">
        <v>0.63800000000000001</v>
      </c>
      <c r="P2579">
        <v>0.63800000000000001</v>
      </c>
      <c r="Q2579">
        <v>0.63800000000000001</v>
      </c>
      <c r="R2579">
        <v>0.63800000000000001</v>
      </c>
      <c r="S2579">
        <v>0.63800000000000001</v>
      </c>
      <c r="T2579">
        <v>0.63800000000000001</v>
      </c>
      <c r="U2579">
        <v>0.63800000000000001</v>
      </c>
      <c r="V2579">
        <v>0.63800000000000001</v>
      </c>
      <c r="W2579">
        <v>0.63800000000000001</v>
      </c>
      <c r="X2579">
        <v>0.63800000000000001</v>
      </c>
      <c r="Y2579">
        <v>0.63800000000000001</v>
      </c>
      <c r="Z2579">
        <v>0.63800000000000001</v>
      </c>
      <c r="AA2579">
        <v>0.63800000000000001</v>
      </c>
      <c r="AB2579" s="7">
        <f t="shared" si="120"/>
        <v>15.311999999999999</v>
      </c>
      <c r="AC2579">
        <f>INDEX(SHELF_days!$C$2:$C$289,MATCH(A2579&amp;"|"&amp;C2579,SHELF_days!$D$2:$D$289,0))</f>
        <v>117</v>
      </c>
      <c r="AD2579" s="8">
        <f t="shared" si="121"/>
        <v>1791.5039999999999</v>
      </c>
      <c r="AE2579" s="7">
        <f t="shared" si="122"/>
        <v>0.63800000000000001</v>
      </c>
    </row>
    <row r="2580" spans="1:31" x14ac:dyDescent="0.45">
      <c r="A2580" t="s">
        <v>53</v>
      </c>
      <c r="B2580" t="s">
        <v>181</v>
      </c>
      <c r="C2580" t="s">
        <v>138</v>
      </c>
      <c r="D2580">
        <v>0.63800000000000001</v>
      </c>
      <c r="E2580">
        <v>0.63800000000000001</v>
      </c>
      <c r="F2580">
        <v>0.63800000000000001</v>
      </c>
      <c r="G2580">
        <v>0.63800000000000001</v>
      </c>
      <c r="H2580">
        <v>0.63800000000000001</v>
      </c>
      <c r="I2580">
        <v>0.63800000000000001</v>
      </c>
      <c r="J2580">
        <v>0.63800000000000001</v>
      </c>
      <c r="K2580">
        <v>0.63800000000000001</v>
      </c>
      <c r="L2580">
        <v>0.63800000000000001</v>
      </c>
      <c r="M2580">
        <v>0.63800000000000001</v>
      </c>
      <c r="N2580">
        <v>0.63800000000000001</v>
      </c>
      <c r="O2580">
        <v>0.63800000000000001</v>
      </c>
      <c r="P2580">
        <v>0.63800000000000001</v>
      </c>
      <c r="Q2580">
        <v>0.63800000000000001</v>
      </c>
      <c r="R2580">
        <v>0.63800000000000001</v>
      </c>
      <c r="S2580">
        <v>0.63800000000000001</v>
      </c>
      <c r="T2580">
        <v>0.63800000000000001</v>
      </c>
      <c r="U2580">
        <v>0.63800000000000001</v>
      </c>
      <c r="V2580">
        <v>0.63800000000000001</v>
      </c>
      <c r="W2580">
        <v>0.63800000000000001</v>
      </c>
      <c r="X2580">
        <v>0.63800000000000001</v>
      </c>
      <c r="Y2580">
        <v>0.63800000000000001</v>
      </c>
      <c r="Z2580">
        <v>0.63800000000000001</v>
      </c>
      <c r="AA2580">
        <v>0.63800000000000001</v>
      </c>
      <c r="AB2580" s="7">
        <f t="shared" si="120"/>
        <v>15.311999999999999</v>
      </c>
      <c r="AC2580">
        <f>INDEX(SHELF_days!$C$2:$C$289,MATCH(A2580&amp;"|"&amp;C2580,SHELF_days!$D$2:$D$289,0))</f>
        <v>19</v>
      </c>
      <c r="AD2580" s="8">
        <f t="shared" si="121"/>
        <v>290.928</v>
      </c>
      <c r="AE2580" s="7">
        <f t="shared" si="122"/>
        <v>0.63800000000000001</v>
      </c>
    </row>
    <row r="2581" spans="1:31" x14ac:dyDescent="0.45">
      <c r="A2581" t="s">
        <v>53</v>
      </c>
      <c r="B2581" t="s">
        <v>181</v>
      </c>
      <c r="C2581" t="s">
        <v>139</v>
      </c>
      <c r="D2581">
        <v>0.63800000000000001</v>
      </c>
      <c r="E2581">
        <v>0.63800000000000001</v>
      </c>
      <c r="F2581">
        <v>0.63800000000000001</v>
      </c>
      <c r="G2581">
        <v>0.63800000000000001</v>
      </c>
      <c r="H2581">
        <v>0.63800000000000001</v>
      </c>
      <c r="I2581">
        <v>0.63800000000000001</v>
      </c>
      <c r="J2581">
        <v>0.63800000000000001</v>
      </c>
      <c r="K2581">
        <v>0.63800000000000001</v>
      </c>
      <c r="L2581">
        <v>0.63800000000000001</v>
      </c>
      <c r="M2581">
        <v>0.63800000000000001</v>
      </c>
      <c r="N2581">
        <v>0.63800000000000001</v>
      </c>
      <c r="O2581">
        <v>0.63800000000000001</v>
      </c>
      <c r="P2581">
        <v>0.63800000000000001</v>
      </c>
      <c r="Q2581">
        <v>0.63800000000000001</v>
      </c>
      <c r="R2581">
        <v>0.63800000000000001</v>
      </c>
      <c r="S2581">
        <v>0.63800000000000001</v>
      </c>
      <c r="T2581">
        <v>0.63800000000000001</v>
      </c>
      <c r="U2581">
        <v>0.63800000000000001</v>
      </c>
      <c r="V2581">
        <v>0.63800000000000001</v>
      </c>
      <c r="W2581">
        <v>0.63800000000000001</v>
      </c>
      <c r="X2581">
        <v>0.63800000000000001</v>
      </c>
      <c r="Y2581">
        <v>0.63800000000000001</v>
      </c>
      <c r="Z2581">
        <v>0.63800000000000001</v>
      </c>
      <c r="AA2581">
        <v>0.63800000000000001</v>
      </c>
      <c r="AB2581" s="7">
        <f t="shared" si="120"/>
        <v>15.311999999999999</v>
      </c>
      <c r="AC2581">
        <f>INDEX(SHELF_days!$C$2:$C$289,MATCH(A2581&amp;"|"&amp;C2581,SHELF_days!$D$2:$D$289,0))</f>
        <v>16</v>
      </c>
      <c r="AD2581" s="8">
        <f t="shared" si="121"/>
        <v>244.99199999999999</v>
      </c>
      <c r="AE2581" s="7">
        <f t="shared" si="122"/>
        <v>0.63800000000000001</v>
      </c>
    </row>
    <row r="2582" spans="1:31" x14ac:dyDescent="0.45">
      <c r="A2582" t="s">
        <v>53</v>
      </c>
      <c r="B2582" t="s">
        <v>182</v>
      </c>
      <c r="C2582" t="s">
        <v>134</v>
      </c>
      <c r="D2582">
        <v>0.84940000000000004</v>
      </c>
      <c r="E2582">
        <v>0.84940000000000004</v>
      </c>
      <c r="F2582">
        <v>0.84940000000000004</v>
      </c>
      <c r="G2582">
        <v>0.84940000000000004</v>
      </c>
      <c r="H2582">
        <v>0.84940000000000004</v>
      </c>
      <c r="I2582">
        <v>0.84940000000000004</v>
      </c>
      <c r="J2582">
        <v>0.84940000000000004</v>
      </c>
      <c r="K2582">
        <v>0.84940000000000004</v>
      </c>
      <c r="L2582">
        <v>0.84940000000000004</v>
      </c>
      <c r="M2582">
        <v>0.84940000000000004</v>
      </c>
      <c r="N2582">
        <v>0.84940000000000004</v>
      </c>
      <c r="O2582">
        <v>0.84940000000000004</v>
      </c>
      <c r="P2582">
        <v>0.84940000000000004</v>
      </c>
      <c r="Q2582">
        <v>0.84940000000000004</v>
      </c>
      <c r="R2582">
        <v>0.84940000000000004</v>
      </c>
      <c r="S2582">
        <v>0.84940000000000004</v>
      </c>
      <c r="T2582">
        <v>0.84940000000000004</v>
      </c>
      <c r="U2582">
        <v>0.84940000000000004</v>
      </c>
      <c r="V2582">
        <v>0.84940000000000004</v>
      </c>
      <c r="W2582">
        <v>0.84940000000000004</v>
      </c>
      <c r="X2582">
        <v>0.84940000000000004</v>
      </c>
      <c r="Y2582">
        <v>0.84940000000000004</v>
      </c>
      <c r="Z2582">
        <v>0.84940000000000004</v>
      </c>
      <c r="AA2582">
        <v>0.84940000000000004</v>
      </c>
      <c r="AB2582" s="7">
        <f t="shared" si="120"/>
        <v>20.38559999999999</v>
      </c>
      <c r="AC2582">
        <f>INDEX(SHELF_days!$C$2:$C$289,MATCH(A2582&amp;"|"&amp;C2582,SHELF_days!$D$2:$D$289,0))</f>
        <v>51</v>
      </c>
      <c r="AD2582" s="8">
        <f t="shared" si="121"/>
        <v>1039.6655999999994</v>
      </c>
      <c r="AE2582" s="7">
        <f t="shared" si="122"/>
        <v>0.84940000000000004</v>
      </c>
    </row>
    <row r="2583" spans="1:31" x14ac:dyDescent="0.45">
      <c r="A2583" t="s">
        <v>53</v>
      </c>
      <c r="B2583" t="s">
        <v>182</v>
      </c>
      <c r="C2583" t="s">
        <v>135</v>
      </c>
      <c r="D2583">
        <v>0.84940000000000004</v>
      </c>
      <c r="E2583">
        <v>0.84940000000000004</v>
      </c>
      <c r="F2583">
        <v>0.84940000000000004</v>
      </c>
      <c r="G2583">
        <v>0.84940000000000004</v>
      </c>
      <c r="H2583">
        <v>0.84940000000000004</v>
      </c>
      <c r="I2583">
        <v>0.84940000000000004</v>
      </c>
      <c r="J2583">
        <v>0.84940000000000004</v>
      </c>
      <c r="K2583">
        <v>0.84940000000000004</v>
      </c>
      <c r="L2583">
        <v>0.84940000000000004</v>
      </c>
      <c r="M2583">
        <v>0.84940000000000004</v>
      </c>
      <c r="N2583">
        <v>0.84940000000000004</v>
      </c>
      <c r="O2583">
        <v>0.84940000000000004</v>
      </c>
      <c r="P2583">
        <v>0.84940000000000004</v>
      </c>
      <c r="Q2583">
        <v>0.84940000000000004</v>
      </c>
      <c r="R2583">
        <v>0.84940000000000004</v>
      </c>
      <c r="S2583">
        <v>0.84940000000000004</v>
      </c>
      <c r="T2583">
        <v>0.84940000000000004</v>
      </c>
      <c r="U2583">
        <v>0.84940000000000004</v>
      </c>
      <c r="V2583">
        <v>0.84940000000000004</v>
      </c>
      <c r="W2583">
        <v>0.84940000000000004</v>
      </c>
      <c r="X2583">
        <v>0.84940000000000004</v>
      </c>
      <c r="Y2583">
        <v>0.84940000000000004</v>
      </c>
      <c r="Z2583">
        <v>0.84940000000000004</v>
      </c>
      <c r="AA2583">
        <v>0.84940000000000004</v>
      </c>
      <c r="AB2583" s="7">
        <f t="shared" si="120"/>
        <v>20.38559999999999</v>
      </c>
      <c r="AC2583">
        <f>INDEX(SHELF_days!$C$2:$C$289,MATCH(A2583&amp;"|"&amp;C2583,SHELF_days!$D$2:$D$289,0))</f>
        <v>87</v>
      </c>
      <c r="AD2583" s="8">
        <f t="shared" si="121"/>
        <v>1773.5471999999991</v>
      </c>
      <c r="AE2583" s="7">
        <f t="shared" si="122"/>
        <v>0.84940000000000004</v>
      </c>
    </row>
    <row r="2584" spans="1:31" x14ac:dyDescent="0.45">
      <c r="A2584" t="s">
        <v>53</v>
      </c>
      <c r="B2584" t="s">
        <v>182</v>
      </c>
      <c r="C2584" t="s">
        <v>136</v>
      </c>
      <c r="D2584">
        <v>0.84940000000000004</v>
      </c>
      <c r="E2584">
        <v>0.84940000000000004</v>
      </c>
      <c r="F2584">
        <v>0.84940000000000004</v>
      </c>
      <c r="G2584">
        <v>0.84940000000000004</v>
      </c>
      <c r="H2584">
        <v>0.84940000000000004</v>
      </c>
      <c r="I2584">
        <v>0.84940000000000004</v>
      </c>
      <c r="J2584">
        <v>0.84940000000000004</v>
      </c>
      <c r="K2584">
        <v>0.84940000000000004</v>
      </c>
      <c r="L2584">
        <v>0.84940000000000004</v>
      </c>
      <c r="M2584">
        <v>0.84940000000000004</v>
      </c>
      <c r="N2584">
        <v>0.84940000000000004</v>
      </c>
      <c r="O2584">
        <v>0.84940000000000004</v>
      </c>
      <c r="P2584">
        <v>0.84940000000000004</v>
      </c>
      <c r="Q2584">
        <v>0.84940000000000004</v>
      </c>
      <c r="R2584">
        <v>0.84940000000000004</v>
      </c>
      <c r="S2584">
        <v>0.84940000000000004</v>
      </c>
      <c r="T2584">
        <v>0.84940000000000004</v>
      </c>
      <c r="U2584">
        <v>0.84940000000000004</v>
      </c>
      <c r="V2584">
        <v>0.84940000000000004</v>
      </c>
      <c r="W2584">
        <v>0.84940000000000004</v>
      </c>
      <c r="X2584">
        <v>0.84940000000000004</v>
      </c>
      <c r="Y2584">
        <v>0.84940000000000004</v>
      </c>
      <c r="Z2584">
        <v>0.84940000000000004</v>
      </c>
      <c r="AA2584">
        <v>0.84940000000000004</v>
      </c>
      <c r="AB2584" s="7">
        <f t="shared" si="120"/>
        <v>20.38559999999999</v>
      </c>
      <c r="AC2584">
        <f>INDEX(SHELF_days!$C$2:$C$289,MATCH(A2584&amp;"|"&amp;C2584,SHELF_days!$D$2:$D$289,0))</f>
        <v>75</v>
      </c>
      <c r="AD2584" s="8">
        <f t="shared" si="121"/>
        <v>1528.9199999999992</v>
      </c>
      <c r="AE2584" s="7">
        <f t="shared" si="122"/>
        <v>0.84940000000000004</v>
      </c>
    </row>
    <row r="2585" spans="1:31" x14ac:dyDescent="0.45">
      <c r="A2585" t="s">
        <v>53</v>
      </c>
      <c r="B2585" t="s">
        <v>182</v>
      </c>
      <c r="C2585" t="s">
        <v>137</v>
      </c>
      <c r="D2585">
        <v>0.84940000000000004</v>
      </c>
      <c r="E2585">
        <v>0.84940000000000004</v>
      </c>
      <c r="F2585">
        <v>0.84940000000000004</v>
      </c>
      <c r="G2585">
        <v>0.84940000000000004</v>
      </c>
      <c r="H2585">
        <v>0.84940000000000004</v>
      </c>
      <c r="I2585">
        <v>0.84940000000000004</v>
      </c>
      <c r="J2585">
        <v>0.84940000000000004</v>
      </c>
      <c r="K2585">
        <v>0.84940000000000004</v>
      </c>
      <c r="L2585">
        <v>0.84940000000000004</v>
      </c>
      <c r="M2585">
        <v>0.84940000000000004</v>
      </c>
      <c r="N2585">
        <v>0.84940000000000004</v>
      </c>
      <c r="O2585">
        <v>0.84940000000000004</v>
      </c>
      <c r="P2585">
        <v>0.84940000000000004</v>
      </c>
      <c r="Q2585">
        <v>0.84940000000000004</v>
      </c>
      <c r="R2585">
        <v>0.84940000000000004</v>
      </c>
      <c r="S2585">
        <v>0.84940000000000004</v>
      </c>
      <c r="T2585">
        <v>0.84940000000000004</v>
      </c>
      <c r="U2585">
        <v>0.84940000000000004</v>
      </c>
      <c r="V2585">
        <v>0.84940000000000004</v>
      </c>
      <c r="W2585">
        <v>0.84940000000000004</v>
      </c>
      <c r="X2585">
        <v>0.84940000000000004</v>
      </c>
      <c r="Y2585">
        <v>0.84940000000000004</v>
      </c>
      <c r="Z2585">
        <v>0.84940000000000004</v>
      </c>
      <c r="AA2585">
        <v>0.84940000000000004</v>
      </c>
      <c r="AB2585" s="7">
        <f t="shared" si="120"/>
        <v>20.38559999999999</v>
      </c>
      <c r="AC2585">
        <f>INDEX(SHELF_days!$C$2:$C$289,MATCH(A2585&amp;"|"&amp;C2585,SHELF_days!$D$2:$D$289,0))</f>
        <v>117</v>
      </c>
      <c r="AD2585" s="8">
        <f t="shared" si="121"/>
        <v>2385.1151999999988</v>
      </c>
      <c r="AE2585" s="7">
        <f t="shared" si="122"/>
        <v>0.84940000000000004</v>
      </c>
    </row>
    <row r="2586" spans="1:31" x14ac:dyDescent="0.45">
      <c r="A2586" t="s">
        <v>53</v>
      </c>
      <c r="B2586" t="s">
        <v>182</v>
      </c>
      <c r="C2586" t="s">
        <v>138</v>
      </c>
      <c r="D2586">
        <v>0.84940000000000004</v>
      </c>
      <c r="E2586">
        <v>0.84940000000000004</v>
      </c>
      <c r="F2586">
        <v>0.84940000000000004</v>
      </c>
      <c r="G2586">
        <v>0.84940000000000004</v>
      </c>
      <c r="H2586">
        <v>0.84940000000000004</v>
      </c>
      <c r="I2586">
        <v>0.84940000000000004</v>
      </c>
      <c r="J2586">
        <v>0.84940000000000004</v>
      </c>
      <c r="K2586">
        <v>0.84940000000000004</v>
      </c>
      <c r="L2586">
        <v>0.84940000000000004</v>
      </c>
      <c r="M2586">
        <v>0.84940000000000004</v>
      </c>
      <c r="N2586">
        <v>0.84940000000000004</v>
      </c>
      <c r="O2586">
        <v>0.84940000000000004</v>
      </c>
      <c r="P2586">
        <v>0.84940000000000004</v>
      </c>
      <c r="Q2586">
        <v>0.84940000000000004</v>
      </c>
      <c r="R2586">
        <v>0.84940000000000004</v>
      </c>
      <c r="S2586">
        <v>0.84940000000000004</v>
      </c>
      <c r="T2586">
        <v>0.84940000000000004</v>
      </c>
      <c r="U2586">
        <v>0.84940000000000004</v>
      </c>
      <c r="V2586">
        <v>0.84940000000000004</v>
      </c>
      <c r="W2586">
        <v>0.84940000000000004</v>
      </c>
      <c r="X2586">
        <v>0.84940000000000004</v>
      </c>
      <c r="Y2586">
        <v>0.84940000000000004</v>
      </c>
      <c r="Z2586">
        <v>0.84940000000000004</v>
      </c>
      <c r="AA2586">
        <v>0.84940000000000004</v>
      </c>
      <c r="AB2586" s="7">
        <f t="shared" si="120"/>
        <v>20.38559999999999</v>
      </c>
      <c r="AC2586">
        <f>INDEX(SHELF_days!$C$2:$C$289,MATCH(A2586&amp;"|"&amp;C2586,SHELF_days!$D$2:$D$289,0))</f>
        <v>19</v>
      </c>
      <c r="AD2586" s="8">
        <f t="shared" si="121"/>
        <v>387.32639999999981</v>
      </c>
      <c r="AE2586" s="7">
        <f t="shared" si="122"/>
        <v>0.84940000000000004</v>
      </c>
    </row>
    <row r="2587" spans="1:31" x14ac:dyDescent="0.45">
      <c r="A2587" t="s">
        <v>53</v>
      </c>
      <c r="B2587" t="s">
        <v>182</v>
      </c>
      <c r="C2587" t="s">
        <v>139</v>
      </c>
      <c r="D2587">
        <v>0.84940000000000004</v>
      </c>
      <c r="E2587">
        <v>0.84940000000000004</v>
      </c>
      <c r="F2587">
        <v>0.84940000000000004</v>
      </c>
      <c r="G2587">
        <v>0.84940000000000004</v>
      </c>
      <c r="H2587">
        <v>0.84940000000000004</v>
      </c>
      <c r="I2587">
        <v>0.84940000000000004</v>
      </c>
      <c r="J2587">
        <v>0.84940000000000004</v>
      </c>
      <c r="K2587">
        <v>0.84940000000000004</v>
      </c>
      <c r="L2587">
        <v>0.84940000000000004</v>
      </c>
      <c r="M2587">
        <v>0.84940000000000004</v>
      </c>
      <c r="N2587">
        <v>0.84940000000000004</v>
      </c>
      <c r="O2587">
        <v>0.84940000000000004</v>
      </c>
      <c r="P2587">
        <v>0.84940000000000004</v>
      </c>
      <c r="Q2587">
        <v>0.84940000000000004</v>
      </c>
      <c r="R2587">
        <v>0.84940000000000004</v>
      </c>
      <c r="S2587">
        <v>0.84940000000000004</v>
      </c>
      <c r="T2587">
        <v>0.84940000000000004</v>
      </c>
      <c r="U2587">
        <v>0.84940000000000004</v>
      </c>
      <c r="V2587">
        <v>0.84940000000000004</v>
      </c>
      <c r="W2587">
        <v>0.84940000000000004</v>
      </c>
      <c r="X2587">
        <v>0.84940000000000004</v>
      </c>
      <c r="Y2587">
        <v>0.84940000000000004</v>
      </c>
      <c r="Z2587">
        <v>0.84940000000000004</v>
      </c>
      <c r="AA2587">
        <v>0.84940000000000004</v>
      </c>
      <c r="AB2587" s="7">
        <f t="shared" si="120"/>
        <v>20.38559999999999</v>
      </c>
      <c r="AC2587">
        <f>INDEX(SHELF_days!$C$2:$C$289,MATCH(A2587&amp;"|"&amp;C2587,SHELF_days!$D$2:$D$289,0))</f>
        <v>16</v>
      </c>
      <c r="AD2587" s="8">
        <f t="shared" si="121"/>
        <v>326.16959999999983</v>
      </c>
      <c r="AE2587" s="7">
        <f t="shared" si="122"/>
        <v>0.84940000000000004</v>
      </c>
    </row>
    <row r="2588" spans="1:31" x14ac:dyDescent="0.45">
      <c r="A2588" t="s">
        <v>53</v>
      </c>
      <c r="B2588" t="s">
        <v>183</v>
      </c>
      <c r="C2588" t="s">
        <v>134</v>
      </c>
      <c r="D2588">
        <v>1.121247183117747E-3</v>
      </c>
      <c r="E2588">
        <v>1.121247183117747E-3</v>
      </c>
      <c r="F2588">
        <v>1.121247183117747E-3</v>
      </c>
      <c r="G2588">
        <v>1.121247183117747E-3</v>
      </c>
      <c r="H2588">
        <v>1.121247183117747E-3</v>
      </c>
      <c r="I2588">
        <v>1.121247183117747E-3</v>
      </c>
      <c r="J2588">
        <v>1.121247183117747E-3</v>
      </c>
      <c r="K2588">
        <v>1.121247183117747E-3</v>
      </c>
      <c r="L2588">
        <v>1.121247183117747E-3</v>
      </c>
      <c r="M2588">
        <v>1.121247183117747E-3</v>
      </c>
      <c r="N2588">
        <v>1.121247183117747E-3</v>
      </c>
      <c r="O2588">
        <v>1.121247183117747E-3</v>
      </c>
      <c r="P2588">
        <v>1.121247183117747E-3</v>
      </c>
      <c r="Q2588">
        <v>1.121247183117747E-3</v>
      </c>
      <c r="R2588">
        <v>1.121247183117747E-3</v>
      </c>
      <c r="S2588">
        <v>1.121247183117747E-3</v>
      </c>
      <c r="T2588">
        <v>1.121247183117747E-3</v>
      </c>
      <c r="U2588">
        <v>0.61418050333512464</v>
      </c>
      <c r="V2588">
        <v>1</v>
      </c>
      <c r="W2588">
        <v>1</v>
      </c>
      <c r="X2588">
        <v>1</v>
      </c>
      <c r="Y2588">
        <v>1.121247183117747E-3</v>
      </c>
      <c r="Z2588">
        <v>1.121247183117747E-3</v>
      </c>
      <c r="AA2588">
        <v>1.121247183117747E-3</v>
      </c>
      <c r="AB2588" s="7">
        <f t="shared" si="120"/>
        <v>3.6366054469974802</v>
      </c>
      <c r="AC2588">
        <f>INDEX(SHELF_days!$C$2:$C$289,MATCH(A2588&amp;"|"&amp;C2588,SHELF_days!$D$2:$D$289,0))</f>
        <v>51</v>
      </c>
      <c r="AD2588" s="8">
        <f t="shared" si="121"/>
        <v>185.4668777968715</v>
      </c>
      <c r="AE2588" s="7">
        <f t="shared" si="122"/>
        <v>1</v>
      </c>
    </row>
    <row r="2589" spans="1:31" x14ac:dyDescent="0.45">
      <c r="A2589" t="s">
        <v>53</v>
      </c>
      <c r="B2589" t="s">
        <v>183</v>
      </c>
      <c r="C2589" t="s">
        <v>135</v>
      </c>
      <c r="D2589">
        <v>1.121247183117747E-3</v>
      </c>
      <c r="E2589">
        <v>1.121247183117747E-3</v>
      </c>
      <c r="F2589">
        <v>1.121247183117747E-3</v>
      </c>
      <c r="G2589">
        <v>1.121247183117747E-3</v>
      </c>
      <c r="H2589">
        <v>1.121247183117747E-3</v>
      </c>
      <c r="I2589">
        <v>1.121247183117747E-3</v>
      </c>
      <c r="J2589">
        <v>1.121247183117747E-3</v>
      </c>
      <c r="K2589">
        <v>1.121247183117747E-3</v>
      </c>
      <c r="L2589">
        <v>1.121247183117747E-3</v>
      </c>
      <c r="M2589">
        <v>1.121247183117747E-3</v>
      </c>
      <c r="N2589">
        <v>1.121247183117747E-3</v>
      </c>
      <c r="O2589">
        <v>1.121247183117747E-3</v>
      </c>
      <c r="P2589">
        <v>1.121247183117747E-3</v>
      </c>
      <c r="Q2589">
        <v>1.121247183117747E-3</v>
      </c>
      <c r="R2589">
        <v>1.121247183117747E-3</v>
      </c>
      <c r="S2589">
        <v>1.121247183117747E-3</v>
      </c>
      <c r="T2589">
        <v>1.121247183117747E-3</v>
      </c>
      <c r="U2589">
        <v>0.36148191832498799</v>
      </c>
      <c r="V2589">
        <v>1</v>
      </c>
      <c r="W2589">
        <v>8.7949233559528106E-2</v>
      </c>
      <c r="X2589">
        <v>8.7949233559528106E-2</v>
      </c>
      <c r="Y2589">
        <v>1.121247183117747E-3</v>
      </c>
      <c r="Z2589">
        <v>1.121247183117747E-3</v>
      </c>
      <c r="AA2589">
        <v>1.121247183117747E-3</v>
      </c>
      <c r="AB2589" s="7">
        <f t="shared" si="120"/>
        <v>1.5598053291063991</v>
      </c>
      <c r="AC2589">
        <f>INDEX(SHELF_days!$C$2:$C$289,MATCH(A2589&amp;"|"&amp;C2589,SHELF_days!$D$2:$D$289,0))</f>
        <v>87</v>
      </c>
      <c r="AD2589" s="8">
        <f t="shared" si="121"/>
        <v>135.70306363225671</v>
      </c>
      <c r="AE2589" s="7">
        <f t="shared" si="122"/>
        <v>1</v>
      </c>
    </row>
    <row r="2590" spans="1:31" x14ac:dyDescent="0.45">
      <c r="A2590" t="s">
        <v>53</v>
      </c>
      <c r="B2590" t="s">
        <v>183</v>
      </c>
      <c r="C2590" t="s">
        <v>136</v>
      </c>
      <c r="D2590">
        <v>1.121247183117747E-3</v>
      </c>
      <c r="E2590">
        <v>1.121247183117747E-3</v>
      </c>
      <c r="F2590">
        <v>1.121247183117747E-3</v>
      </c>
      <c r="G2590">
        <v>1.121247183117747E-3</v>
      </c>
      <c r="H2590">
        <v>1.121247183117747E-3</v>
      </c>
      <c r="I2590">
        <v>1.121247183117747E-3</v>
      </c>
      <c r="J2590">
        <v>1.121247183117747E-3</v>
      </c>
      <c r="K2590">
        <v>1.121247183117747E-3</v>
      </c>
      <c r="L2590">
        <v>1.121247183117747E-3</v>
      </c>
      <c r="M2590">
        <v>1.121247183117747E-3</v>
      </c>
      <c r="N2590">
        <v>1.121247183117747E-3</v>
      </c>
      <c r="O2590">
        <v>1.121247183117747E-3</v>
      </c>
      <c r="P2590">
        <v>1.121247183117747E-3</v>
      </c>
      <c r="Q2590">
        <v>1.121247183117747E-3</v>
      </c>
      <c r="R2590">
        <v>1.121247183117747E-3</v>
      </c>
      <c r="S2590">
        <v>0.41913962570768731</v>
      </c>
      <c r="T2590">
        <v>1</v>
      </c>
      <c r="U2590">
        <v>1</v>
      </c>
      <c r="V2590">
        <v>1</v>
      </c>
      <c r="W2590">
        <v>1</v>
      </c>
      <c r="X2590">
        <v>0.41913962570768731</v>
      </c>
      <c r="Y2590">
        <v>1.121247183117747E-3</v>
      </c>
      <c r="Z2590">
        <v>1.121247183117747E-3</v>
      </c>
      <c r="AA2590">
        <v>1.121247183117747E-3</v>
      </c>
      <c r="AB2590" s="7">
        <f t="shared" si="120"/>
        <v>4.8584617007114943</v>
      </c>
      <c r="AC2590">
        <f>INDEX(SHELF_days!$C$2:$C$289,MATCH(A2590&amp;"|"&amp;C2590,SHELF_days!$D$2:$D$289,0))</f>
        <v>75</v>
      </c>
      <c r="AD2590" s="8">
        <f t="shared" si="121"/>
        <v>364.38462755336207</v>
      </c>
      <c r="AE2590" s="7">
        <f t="shared" si="122"/>
        <v>1</v>
      </c>
    </row>
    <row r="2591" spans="1:31" x14ac:dyDescent="0.45">
      <c r="A2591" t="s">
        <v>53</v>
      </c>
      <c r="B2591" t="s">
        <v>183</v>
      </c>
      <c r="C2591" t="s">
        <v>137</v>
      </c>
      <c r="D2591">
        <v>1.121247183117747E-3</v>
      </c>
      <c r="E2591">
        <v>1.121247183117747E-3</v>
      </c>
      <c r="F2591">
        <v>1.121247183117747E-3</v>
      </c>
      <c r="G2591">
        <v>1.121247183117747E-3</v>
      </c>
      <c r="H2591">
        <v>1.121247183117747E-3</v>
      </c>
      <c r="I2591">
        <v>1.121247183117747E-3</v>
      </c>
      <c r="J2591">
        <v>1.121247183117747E-3</v>
      </c>
      <c r="K2591">
        <v>1.121247183117747E-3</v>
      </c>
      <c r="L2591">
        <v>1.121247183117747E-3</v>
      </c>
      <c r="M2591">
        <v>1.121247183117747E-3</v>
      </c>
      <c r="N2591">
        <v>1.121247183117747E-3</v>
      </c>
      <c r="O2591">
        <v>1.121247183117747E-3</v>
      </c>
      <c r="P2591">
        <v>1.121247183117747E-3</v>
      </c>
      <c r="Q2591">
        <v>1.121247183117747E-3</v>
      </c>
      <c r="R2591">
        <v>1.121247183117747E-3</v>
      </c>
      <c r="S2591">
        <v>1.121247183117747E-3</v>
      </c>
      <c r="T2591">
        <v>1.121247183117747E-3</v>
      </c>
      <c r="U2591">
        <v>0.269081746237329</v>
      </c>
      <c r="V2591">
        <v>0.87999958426617875</v>
      </c>
      <c r="W2591">
        <v>0.53704224529154032</v>
      </c>
      <c r="X2591">
        <v>0.26835220499296691</v>
      </c>
      <c r="Y2591">
        <v>1.121247183117747E-3</v>
      </c>
      <c r="Z2591">
        <v>1.121247183117747E-3</v>
      </c>
      <c r="AA2591">
        <v>1.121247183117747E-3</v>
      </c>
      <c r="AB2591" s="7">
        <f t="shared" si="120"/>
        <v>1.97690072445037</v>
      </c>
      <c r="AC2591">
        <f>INDEX(SHELF_days!$C$2:$C$289,MATCH(A2591&amp;"|"&amp;C2591,SHELF_days!$D$2:$D$289,0))</f>
        <v>117</v>
      </c>
      <c r="AD2591" s="8">
        <f t="shared" si="121"/>
        <v>231.29738476069329</v>
      </c>
      <c r="AE2591" s="7">
        <f t="shared" si="122"/>
        <v>0.87999958426617875</v>
      </c>
    </row>
    <row r="2592" spans="1:31" x14ac:dyDescent="0.45">
      <c r="A2592" t="s">
        <v>53</v>
      </c>
      <c r="B2592" t="s">
        <v>183</v>
      </c>
      <c r="C2592" t="s">
        <v>138</v>
      </c>
      <c r="D2592">
        <v>1.121247183117747E-3</v>
      </c>
      <c r="E2592">
        <v>1.121247183117747E-3</v>
      </c>
      <c r="F2592">
        <v>1.121247183117747E-3</v>
      </c>
      <c r="G2592">
        <v>1.121247183117747E-3</v>
      </c>
      <c r="H2592">
        <v>1.121247183117747E-3</v>
      </c>
      <c r="I2592">
        <v>1.121247183117747E-3</v>
      </c>
      <c r="J2592">
        <v>1.121247183117747E-3</v>
      </c>
      <c r="K2592">
        <v>1.121247183117747E-3</v>
      </c>
      <c r="L2592">
        <v>1.121247183117747E-3</v>
      </c>
      <c r="M2592">
        <v>1.121247183117747E-3</v>
      </c>
      <c r="N2592">
        <v>1.121247183117747E-3</v>
      </c>
      <c r="O2592">
        <v>1.121247183117747E-3</v>
      </c>
      <c r="P2592">
        <v>1.121247183117747E-3</v>
      </c>
      <c r="Q2592">
        <v>1.121247183117747E-3</v>
      </c>
      <c r="R2592">
        <v>1.121247183117747E-3</v>
      </c>
      <c r="S2592">
        <v>1.121247183117747E-3</v>
      </c>
      <c r="T2592">
        <v>1.121247183117747E-3</v>
      </c>
      <c r="U2592">
        <v>1</v>
      </c>
      <c r="V2592">
        <v>1</v>
      </c>
      <c r="W2592">
        <v>1.121247183117747E-3</v>
      </c>
      <c r="X2592">
        <v>1.121247183117747E-3</v>
      </c>
      <c r="Y2592">
        <v>1.121247183117747E-3</v>
      </c>
      <c r="Z2592">
        <v>1.121247183117747E-3</v>
      </c>
      <c r="AA2592">
        <v>1.121247183117747E-3</v>
      </c>
      <c r="AB2592" s="7">
        <f t="shared" si="120"/>
        <v>2.0246674380285912</v>
      </c>
      <c r="AC2592">
        <f>INDEX(SHELF_days!$C$2:$C$289,MATCH(A2592&amp;"|"&amp;C2592,SHELF_days!$D$2:$D$289,0))</f>
        <v>19</v>
      </c>
      <c r="AD2592" s="8">
        <f t="shared" si="121"/>
        <v>38.468681322543233</v>
      </c>
      <c r="AE2592" s="7">
        <f t="shared" si="122"/>
        <v>1</v>
      </c>
    </row>
    <row r="2593" spans="1:31" x14ac:dyDescent="0.45">
      <c r="A2593" t="s">
        <v>53</v>
      </c>
      <c r="B2593" t="s">
        <v>183</v>
      </c>
      <c r="C2593" t="s">
        <v>139</v>
      </c>
      <c r="D2593">
        <v>1.121247183117747E-3</v>
      </c>
      <c r="E2593">
        <v>1.121247183117747E-3</v>
      </c>
      <c r="F2593">
        <v>1.121247183117747E-3</v>
      </c>
      <c r="G2593">
        <v>1.121247183117747E-3</v>
      </c>
      <c r="H2593">
        <v>1.121247183117747E-3</v>
      </c>
      <c r="I2593">
        <v>1.121247183117747E-3</v>
      </c>
      <c r="J2593">
        <v>1.121247183117747E-3</v>
      </c>
      <c r="K2593">
        <v>1.121247183117747E-3</v>
      </c>
      <c r="L2593">
        <v>1.121247183117747E-3</v>
      </c>
      <c r="M2593">
        <v>1.121247183117747E-3</v>
      </c>
      <c r="N2593">
        <v>1.121247183117747E-3</v>
      </c>
      <c r="O2593">
        <v>1.121247183117747E-3</v>
      </c>
      <c r="P2593">
        <v>1.121247183117747E-3</v>
      </c>
      <c r="Q2593">
        <v>1.121247183117747E-3</v>
      </c>
      <c r="R2593">
        <v>1.121247183117747E-3</v>
      </c>
      <c r="S2593">
        <v>1.121247183117747E-3</v>
      </c>
      <c r="T2593">
        <v>1.121247183117747E-3</v>
      </c>
      <c r="U2593">
        <v>1.121247183117747E-3</v>
      </c>
      <c r="V2593">
        <v>0.95071036937597853</v>
      </c>
      <c r="W2593">
        <v>0.47324842310484899</v>
      </c>
      <c r="X2593">
        <v>1.121247183117747E-3</v>
      </c>
      <c r="Y2593">
        <v>1.121247183117747E-3</v>
      </c>
      <c r="Z2593">
        <v>1.121247183117747E-3</v>
      </c>
      <c r="AA2593">
        <v>1.121247183117747E-3</v>
      </c>
      <c r="AB2593" s="7">
        <f t="shared" si="120"/>
        <v>1.4486262305094177</v>
      </c>
      <c r="AC2593">
        <f>INDEX(SHELF_days!$C$2:$C$289,MATCH(A2593&amp;"|"&amp;C2593,SHELF_days!$D$2:$D$289,0))</f>
        <v>16</v>
      </c>
      <c r="AD2593" s="8">
        <f t="shared" si="121"/>
        <v>23.178019688150684</v>
      </c>
      <c r="AE2593" s="7">
        <f t="shared" si="122"/>
        <v>0.95071036937597853</v>
      </c>
    </row>
    <row r="2594" spans="1:31" x14ac:dyDescent="0.45">
      <c r="A2594" t="s">
        <v>53</v>
      </c>
      <c r="B2594" t="s">
        <v>184</v>
      </c>
      <c r="C2594" t="s">
        <v>134</v>
      </c>
      <c r="D2594">
        <v>0.90900000000000003</v>
      </c>
      <c r="E2594">
        <v>0.90900000000000003</v>
      </c>
      <c r="F2594">
        <v>0.90900000000000003</v>
      </c>
      <c r="G2594">
        <v>0.90900000000000003</v>
      </c>
      <c r="H2594">
        <v>0.90900000000000003</v>
      </c>
      <c r="I2594">
        <v>0.90900000000000003</v>
      </c>
      <c r="J2594">
        <v>0.90900000000000003</v>
      </c>
      <c r="K2594">
        <v>0.90900000000000003</v>
      </c>
      <c r="L2594">
        <v>0.90900000000000003</v>
      </c>
      <c r="M2594">
        <v>0.90900000000000003</v>
      </c>
      <c r="N2594">
        <v>0.90900000000000003</v>
      </c>
      <c r="O2594">
        <v>0.90900000000000003</v>
      </c>
      <c r="P2594">
        <v>0.90900000000000003</v>
      </c>
      <c r="Q2594">
        <v>0.90900000000000003</v>
      </c>
      <c r="R2594">
        <v>0.90900000000000003</v>
      </c>
      <c r="S2594">
        <v>0.90900000000000003</v>
      </c>
      <c r="T2594">
        <v>0.90900000000000003</v>
      </c>
      <c r="U2594">
        <v>0.90900000000000003</v>
      </c>
      <c r="V2594">
        <v>0.90900000000000003</v>
      </c>
      <c r="W2594">
        <v>0.90900000000000003</v>
      </c>
      <c r="X2594">
        <v>0.90900000000000003</v>
      </c>
      <c r="Y2594">
        <v>0.90900000000000003</v>
      </c>
      <c r="Z2594">
        <v>0.90900000000000003</v>
      </c>
      <c r="AA2594">
        <v>0.90900000000000003</v>
      </c>
      <c r="AB2594" s="7">
        <f t="shared" si="120"/>
        <v>21.815999999999999</v>
      </c>
      <c r="AC2594">
        <f>INDEX(SHELF_days!$C$2:$C$289,MATCH(A2594&amp;"|"&amp;C2594,SHELF_days!$D$2:$D$289,0))</f>
        <v>51</v>
      </c>
      <c r="AD2594" s="8">
        <f t="shared" si="121"/>
        <v>1112.616</v>
      </c>
      <c r="AE2594" s="7">
        <f t="shared" si="122"/>
        <v>0.90900000000000003</v>
      </c>
    </row>
    <row r="2595" spans="1:31" x14ac:dyDescent="0.45">
      <c r="A2595" t="s">
        <v>53</v>
      </c>
      <c r="B2595" t="s">
        <v>184</v>
      </c>
      <c r="C2595" t="s">
        <v>135</v>
      </c>
      <c r="D2595">
        <v>0.90900000000000003</v>
      </c>
      <c r="E2595">
        <v>0.90900000000000003</v>
      </c>
      <c r="F2595">
        <v>0.90900000000000003</v>
      </c>
      <c r="G2595">
        <v>0.90900000000000003</v>
      </c>
      <c r="H2595">
        <v>0.90900000000000003</v>
      </c>
      <c r="I2595">
        <v>0.90900000000000003</v>
      </c>
      <c r="J2595">
        <v>0.90900000000000003</v>
      </c>
      <c r="K2595">
        <v>0.90900000000000003</v>
      </c>
      <c r="L2595">
        <v>0.90900000000000003</v>
      </c>
      <c r="M2595">
        <v>0.90900000000000003</v>
      </c>
      <c r="N2595">
        <v>0.90900000000000003</v>
      </c>
      <c r="O2595">
        <v>0.90900000000000003</v>
      </c>
      <c r="P2595">
        <v>0.90900000000000003</v>
      </c>
      <c r="Q2595">
        <v>0.90900000000000003</v>
      </c>
      <c r="R2595">
        <v>0.90900000000000003</v>
      </c>
      <c r="S2595">
        <v>0.90900000000000003</v>
      </c>
      <c r="T2595">
        <v>0.90900000000000003</v>
      </c>
      <c r="U2595">
        <v>0.90900000000000003</v>
      </c>
      <c r="V2595">
        <v>0.90900000000000003</v>
      </c>
      <c r="W2595">
        <v>0.90900000000000003</v>
      </c>
      <c r="X2595">
        <v>0.90900000000000003</v>
      </c>
      <c r="Y2595">
        <v>0.90900000000000003</v>
      </c>
      <c r="Z2595">
        <v>0.90900000000000003</v>
      </c>
      <c r="AA2595">
        <v>0.90900000000000003</v>
      </c>
      <c r="AB2595" s="7">
        <f t="shared" si="120"/>
        <v>21.815999999999999</v>
      </c>
      <c r="AC2595">
        <f>INDEX(SHELF_days!$C$2:$C$289,MATCH(A2595&amp;"|"&amp;C2595,SHELF_days!$D$2:$D$289,0))</f>
        <v>87</v>
      </c>
      <c r="AD2595" s="8">
        <f t="shared" si="121"/>
        <v>1897.992</v>
      </c>
      <c r="AE2595" s="7">
        <f t="shared" si="122"/>
        <v>0.90900000000000003</v>
      </c>
    </row>
    <row r="2596" spans="1:31" x14ac:dyDescent="0.45">
      <c r="A2596" t="s">
        <v>53</v>
      </c>
      <c r="B2596" t="s">
        <v>184</v>
      </c>
      <c r="C2596" t="s">
        <v>136</v>
      </c>
      <c r="D2596">
        <v>0.90900000000000003</v>
      </c>
      <c r="E2596">
        <v>0.90900000000000003</v>
      </c>
      <c r="F2596">
        <v>0.90900000000000003</v>
      </c>
      <c r="G2596">
        <v>0.90900000000000003</v>
      </c>
      <c r="H2596">
        <v>0.90900000000000003</v>
      </c>
      <c r="I2596">
        <v>0.90900000000000003</v>
      </c>
      <c r="J2596">
        <v>0.90900000000000003</v>
      </c>
      <c r="K2596">
        <v>0.90900000000000003</v>
      </c>
      <c r="L2596">
        <v>0.90900000000000003</v>
      </c>
      <c r="M2596">
        <v>0.90900000000000003</v>
      </c>
      <c r="N2596">
        <v>0.90900000000000003</v>
      </c>
      <c r="O2596">
        <v>0.90900000000000003</v>
      </c>
      <c r="P2596">
        <v>0.90900000000000003</v>
      </c>
      <c r="Q2596">
        <v>0.90900000000000003</v>
      </c>
      <c r="R2596">
        <v>0.90900000000000003</v>
      </c>
      <c r="S2596">
        <v>0.90900000000000003</v>
      </c>
      <c r="T2596">
        <v>0.90900000000000003</v>
      </c>
      <c r="U2596">
        <v>0.90900000000000003</v>
      </c>
      <c r="V2596">
        <v>0.90900000000000003</v>
      </c>
      <c r="W2596">
        <v>0.90900000000000003</v>
      </c>
      <c r="X2596">
        <v>0.90900000000000003</v>
      </c>
      <c r="Y2596">
        <v>0.90900000000000003</v>
      </c>
      <c r="Z2596">
        <v>0.90900000000000003</v>
      </c>
      <c r="AA2596">
        <v>0.90900000000000003</v>
      </c>
      <c r="AB2596" s="7">
        <f t="shared" si="120"/>
        <v>21.815999999999999</v>
      </c>
      <c r="AC2596">
        <f>INDEX(SHELF_days!$C$2:$C$289,MATCH(A2596&amp;"|"&amp;C2596,SHELF_days!$D$2:$D$289,0))</f>
        <v>75</v>
      </c>
      <c r="AD2596" s="8">
        <f t="shared" si="121"/>
        <v>1636.1999999999998</v>
      </c>
      <c r="AE2596" s="7">
        <f t="shared" si="122"/>
        <v>0.90900000000000003</v>
      </c>
    </row>
    <row r="2597" spans="1:31" x14ac:dyDescent="0.45">
      <c r="A2597" t="s">
        <v>53</v>
      </c>
      <c r="B2597" t="s">
        <v>184</v>
      </c>
      <c r="C2597" t="s">
        <v>137</v>
      </c>
      <c r="D2597">
        <v>0.90900000000000003</v>
      </c>
      <c r="E2597">
        <v>0.90900000000000003</v>
      </c>
      <c r="F2597">
        <v>0.90900000000000003</v>
      </c>
      <c r="G2597">
        <v>0.90900000000000003</v>
      </c>
      <c r="H2597">
        <v>0.90900000000000003</v>
      </c>
      <c r="I2597">
        <v>0.90900000000000003</v>
      </c>
      <c r="J2597">
        <v>0.90900000000000003</v>
      </c>
      <c r="K2597">
        <v>0.90900000000000003</v>
      </c>
      <c r="L2597">
        <v>0.90900000000000003</v>
      </c>
      <c r="M2597">
        <v>0.90900000000000003</v>
      </c>
      <c r="N2597">
        <v>0.90900000000000003</v>
      </c>
      <c r="O2597">
        <v>0.90900000000000003</v>
      </c>
      <c r="P2597">
        <v>0.90900000000000003</v>
      </c>
      <c r="Q2597">
        <v>0.90900000000000003</v>
      </c>
      <c r="R2597">
        <v>0.90900000000000003</v>
      </c>
      <c r="S2597">
        <v>0.90900000000000003</v>
      </c>
      <c r="T2597">
        <v>0.90900000000000003</v>
      </c>
      <c r="U2597">
        <v>0.90900000000000003</v>
      </c>
      <c r="V2597">
        <v>0.90900000000000003</v>
      </c>
      <c r="W2597">
        <v>0.90900000000000003</v>
      </c>
      <c r="X2597">
        <v>0.90900000000000003</v>
      </c>
      <c r="Y2597">
        <v>0.90900000000000003</v>
      </c>
      <c r="Z2597">
        <v>0.90900000000000003</v>
      </c>
      <c r="AA2597">
        <v>0.90900000000000003</v>
      </c>
      <c r="AB2597" s="7">
        <f t="shared" si="120"/>
        <v>21.815999999999999</v>
      </c>
      <c r="AC2597">
        <f>INDEX(SHELF_days!$C$2:$C$289,MATCH(A2597&amp;"|"&amp;C2597,SHELF_days!$D$2:$D$289,0))</f>
        <v>117</v>
      </c>
      <c r="AD2597" s="8">
        <f t="shared" si="121"/>
        <v>2552.4719999999998</v>
      </c>
      <c r="AE2597" s="7">
        <f t="shared" si="122"/>
        <v>0.90900000000000003</v>
      </c>
    </row>
    <row r="2598" spans="1:31" x14ac:dyDescent="0.45">
      <c r="A2598" t="s">
        <v>53</v>
      </c>
      <c r="B2598" t="s">
        <v>184</v>
      </c>
      <c r="C2598" t="s">
        <v>138</v>
      </c>
      <c r="D2598">
        <v>0.90900000000000003</v>
      </c>
      <c r="E2598">
        <v>0.90900000000000003</v>
      </c>
      <c r="F2598">
        <v>0.90900000000000003</v>
      </c>
      <c r="G2598">
        <v>0.90900000000000003</v>
      </c>
      <c r="H2598">
        <v>0.90900000000000003</v>
      </c>
      <c r="I2598">
        <v>0.90900000000000003</v>
      </c>
      <c r="J2598">
        <v>0.90900000000000003</v>
      </c>
      <c r="K2598">
        <v>0.90900000000000003</v>
      </c>
      <c r="L2598">
        <v>0.90900000000000003</v>
      </c>
      <c r="M2598">
        <v>0.90900000000000003</v>
      </c>
      <c r="N2598">
        <v>0.90900000000000003</v>
      </c>
      <c r="O2598">
        <v>0.90900000000000003</v>
      </c>
      <c r="P2598">
        <v>0.90900000000000003</v>
      </c>
      <c r="Q2598">
        <v>0.90900000000000003</v>
      </c>
      <c r="R2598">
        <v>0.90900000000000003</v>
      </c>
      <c r="S2598">
        <v>0.90900000000000003</v>
      </c>
      <c r="T2598">
        <v>0.90900000000000003</v>
      </c>
      <c r="U2598">
        <v>0.90900000000000003</v>
      </c>
      <c r="V2598">
        <v>0.90900000000000003</v>
      </c>
      <c r="W2598">
        <v>0.90900000000000003</v>
      </c>
      <c r="X2598">
        <v>0.90900000000000003</v>
      </c>
      <c r="Y2598">
        <v>0.90900000000000003</v>
      </c>
      <c r="Z2598">
        <v>0.90900000000000003</v>
      </c>
      <c r="AA2598">
        <v>0.90900000000000003</v>
      </c>
      <c r="AB2598" s="7">
        <f t="shared" si="120"/>
        <v>21.815999999999999</v>
      </c>
      <c r="AC2598">
        <f>INDEX(SHELF_days!$C$2:$C$289,MATCH(A2598&amp;"|"&amp;C2598,SHELF_days!$D$2:$D$289,0))</f>
        <v>19</v>
      </c>
      <c r="AD2598" s="8">
        <f t="shared" si="121"/>
        <v>414.50399999999996</v>
      </c>
      <c r="AE2598" s="7">
        <f t="shared" si="122"/>
        <v>0.90900000000000003</v>
      </c>
    </row>
    <row r="2599" spans="1:31" x14ac:dyDescent="0.45">
      <c r="A2599" t="s">
        <v>53</v>
      </c>
      <c r="B2599" t="s">
        <v>184</v>
      </c>
      <c r="C2599" t="s">
        <v>139</v>
      </c>
      <c r="D2599">
        <v>0.90900000000000003</v>
      </c>
      <c r="E2599">
        <v>0.90900000000000003</v>
      </c>
      <c r="F2599">
        <v>0.90900000000000003</v>
      </c>
      <c r="G2599">
        <v>0.90900000000000003</v>
      </c>
      <c r="H2599">
        <v>0.90900000000000003</v>
      </c>
      <c r="I2599">
        <v>0.90900000000000003</v>
      </c>
      <c r="J2599">
        <v>0.90900000000000003</v>
      </c>
      <c r="K2599">
        <v>0.90900000000000003</v>
      </c>
      <c r="L2599">
        <v>0.90900000000000003</v>
      </c>
      <c r="M2599">
        <v>0.90900000000000003</v>
      </c>
      <c r="N2599">
        <v>0.90900000000000003</v>
      </c>
      <c r="O2599">
        <v>0.90900000000000003</v>
      </c>
      <c r="P2599">
        <v>0.90900000000000003</v>
      </c>
      <c r="Q2599">
        <v>0.90900000000000003</v>
      </c>
      <c r="R2599">
        <v>0.90900000000000003</v>
      </c>
      <c r="S2599">
        <v>0.90900000000000003</v>
      </c>
      <c r="T2599">
        <v>0.90900000000000003</v>
      </c>
      <c r="U2599">
        <v>0.90900000000000003</v>
      </c>
      <c r="V2599">
        <v>0.90900000000000003</v>
      </c>
      <c r="W2599">
        <v>0.90900000000000003</v>
      </c>
      <c r="X2599">
        <v>0.90900000000000003</v>
      </c>
      <c r="Y2599">
        <v>0.90900000000000003</v>
      </c>
      <c r="Z2599">
        <v>0.90900000000000003</v>
      </c>
      <c r="AA2599">
        <v>0.90900000000000003</v>
      </c>
      <c r="AB2599" s="7">
        <f t="shared" si="120"/>
        <v>21.815999999999999</v>
      </c>
      <c r="AC2599">
        <f>INDEX(SHELF_days!$C$2:$C$289,MATCH(A2599&amp;"|"&amp;C2599,SHELF_days!$D$2:$D$289,0))</f>
        <v>16</v>
      </c>
      <c r="AD2599" s="8">
        <f t="shared" si="121"/>
        <v>349.05599999999998</v>
      </c>
      <c r="AE2599" s="7">
        <f t="shared" si="122"/>
        <v>0.90900000000000003</v>
      </c>
    </row>
    <row r="2600" spans="1:31" x14ac:dyDescent="0.45">
      <c r="A2600" t="s">
        <v>53</v>
      </c>
      <c r="B2600" t="s">
        <v>185</v>
      </c>
      <c r="C2600" t="s">
        <v>134</v>
      </c>
      <c r="D2600">
        <v>0.6341174896271502</v>
      </c>
      <c r="E2600">
        <v>0.62167434693889045</v>
      </c>
      <c r="F2600">
        <v>0.60273104386989529</v>
      </c>
      <c r="G2600">
        <v>0.58542809108251914</v>
      </c>
      <c r="H2600">
        <v>0.57166395169472395</v>
      </c>
      <c r="I2600">
        <v>0.55141505604015251</v>
      </c>
      <c r="J2600">
        <v>0.53353839393531599</v>
      </c>
      <c r="K2600">
        <v>0.51234496309797073</v>
      </c>
      <c r="L2600">
        <v>0.49724667715726001</v>
      </c>
      <c r="M2600">
        <v>0.48160812009768328</v>
      </c>
      <c r="N2600">
        <v>0.47413148917596559</v>
      </c>
      <c r="O2600">
        <v>0.468368472004698</v>
      </c>
      <c r="P2600">
        <v>0.47494978576629232</v>
      </c>
      <c r="Q2600">
        <v>0.48777577704295538</v>
      </c>
      <c r="R2600">
        <v>0.49853949559955291</v>
      </c>
      <c r="S2600">
        <v>0.5238120109553448</v>
      </c>
      <c r="T2600">
        <v>0.56634427243740737</v>
      </c>
      <c r="U2600">
        <v>0.60968055352612704</v>
      </c>
      <c r="V2600">
        <v>0.64746985074910601</v>
      </c>
      <c r="W2600">
        <v>0.68111356276654578</v>
      </c>
      <c r="X2600">
        <v>0.69054801900148299</v>
      </c>
      <c r="Y2600">
        <v>0.69651279249460807</v>
      </c>
      <c r="Z2600">
        <v>0.69231235361496968</v>
      </c>
      <c r="AA2600">
        <v>0.68053196353705736</v>
      </c>
      <c r="AB2600" s="7">
        <f t="shared" si="120"/>
        <v>13.783858532213674</v>
      </c>
      <c r="AC2600">
        <f>INDEX(SHELF_days!$C$2:$C$289,MATCH(A2600&amp;"|"&amp;C2600,SHELF_days!$D$2:$D$289,0))</f>
        <v>51</v>
      </c>
      <c r="AD2600" s="8">
        <f t="shared" si="121"/>
        <v>702.97678514289737</v>
      </c>
      <c r="AE2600" s="7">
        <f t="shared" si="122"/>
        <v>0.69651279249460807</v>
      </c>
    </row>
    <row r="2601" spans="1:31" x14ac:dyDescent="0.45">
      <c r="A2601" t="s">
        <v>53</v>
      </c>
      <c r="B2601" t="s">
        <v>185</v>
      </c>
      <c r="C2601" t="s">
        <v>135</v>
      </c>
      <c r="D2601">
        <v>0.57500515453903023</v>
      </c>
      <c r="E2601">
        <v>0.56135289902688901</v>
      </c>
      <c r="F2601">
        <v>0.53028508134256569</v>
      </c>
      <c r="G2601">
        <v>0.51583554309446444</v>
      </c>
      <c r="H2601">
        <v>0.50703900373693922</v>
      </c>
      <c r="I2601">
        <v>0.51433061686937753</v>
      </c>
      <c r="J2601">
        <v>0.52433915813187182</v>
      </c>
      <c r="K2601">
        <v>0.53147417788716456</v>
      </c>
      <c r="L2601">
        <v>0.52155021026295989</v>
      </c>
      <c r="M2601">
        <v>0.51213192251769568</v>
      </c>
      <c r="N2601">
        <v>0.50262267406250005</v>
      </c>
      <c r="O2601">
        <v>0.49756917893084218</v>
      </c>
      <c r="P2601">
        <v>0.49920228707646191</v>
      </c>
      <c r="Q2601">
        <v>0.50505526738257678</v>
      </c>
      <c r="R2601">
        <v>0.50702600934980613</v>
      </c>
      <c r="S2601">
        <v>0.50211258930656544</v>
      </c>
      <c r="T2601">
        <v>0.50815784249347973</v>
      </c>
      <c r="U2601">
        <v>0.5257247121904145</v>
      </c>
      <c r="V2601">
        <v>0.53801101534663753</v>
      </c>
      <c r="W2601">
        <v>0.55310300490435071</v>
      </c>
      <c r="X2601">
        <v>0.55809593297733751</v>
      </c>
      <c r="Y2601">
        <v>0.56782674674534417</v>
      </c>
      <c r="Z2601">
        <v>0.57359339146237187</v>
      </c>
      <c r="AA2601">
        <v>0.56049835289000371</v>
      </c>
      <c r="AB2601" s="7">
        <f t="shared" si="120"/>
        <v>12.691942772527653</v>
      </c>
      <c r="AC2601">
        <f>INDEX(SHELF_days!$C$2:$C$289,MATCH(A2601&amp;"|"&amp;C2601,SHELF_days!$D$2:$D$289,0))</f>
        <v>87</v>
      </c>
      <c r="AD2601" s="8">
        <f t="shared" si="121"/>
        <v>1104.1990212099058</v>
      </c>
      <c r="AE2601" s="7">
        <f t="shared" si="122"/>
        <v>0.57500515453903023</v>
      </c>
    </row>
    <row r="2602" spans="1:31" x14ac:dyDescent="0.45">
      <c r="A2602" t="s">
        <v>53</v>
      </c>
      <c r="B2602" t="s">
        <v>185</v>
      </c>
      <c r="C2602" t="s">
        <v>136</v>
      </c>
      <c r="D2602">
        <v>0.61062116629549257</v>
      </c>
      <c r="E2602">
        <v>0.61056853682516532</v>
      </c>
      <c r="F2602">
        <v>0.60160568693184502</v>
      </c>
      <c r="G2602">
        <v>0.58552355150385538</v>
      </c>
      <c r="H2602">
        <v>0.57987252599817296</v>
      </c>
      <c r="I2602">
        <v>0.5711214714004903</v>
      </c>
      <c r="J2602">
        <v>0.55050068286393117</v>
      </c>
      <c r="K2602">
        <v>0.53119205432543648</v>
      </c>
      <c r="L2602">
        <v>0.51689957637144246</v>
      </c>
      <c r="M2602">
        <v>0.49804340798804347</v>
      </c>
      <c r="N2602">
        <v>0.48631265672808982</v>
      </c>
      <c r="O2602">
        <v>0.49212719126779902</v>
      </c>
      <c r="P2602">
        <v>0.52761095099738597</v>
      </c>
      <c r="Q2602">
        <v>0.56686180558122889</v>
      </c>
      <c r="R2602">
        <v>0.60210873269434273</v>
      </c>
      <c r="S2602">
        <v>0.6341043848589818</v>
      </c>
      <c r="T2602">
        <v>0.66207413802644444</v>
      </c>
      <c r="U2602">
        <v>0.67421417283719642</v>
      </c>
      <c r="V2602">
        <v>0.67694835046556168</v>
      </c>
      <c r="W2602">
        <v>0.67988052731481863</v>
      </c>
      <c r="X2602">
        <v>0.6711243630598227</v>
      </c>
      <c r="Y2602">
        <v>0.65473181595004826</v>
      </c>
      <c r="Z2602">
        <v>0.63613240784664438</v>
      </c>
      <c r="AA2602">
        <v>0.61920922282488</v>
      </c>
      <c r="AB2602" s="7">
        <f t="shared" si="120"/>
        <v>14.239389380957119</v>
      </c>
      <c r="AC2602">
        <f>INDEX(SHELF_days!$C$2:$C$289,MATCH(A2602&amp;"|"&amp;C2602,SHELF_days!$D$2:$D$289,0))</f>
        <v>75</v>
      </c>
      <c r="AD2602" s="8">
        <f t="shared" si="121"/>
        <v>1067.9542035717839</v>
      </c>
      <c r="AE2602" s="7">
        <f t="shared" si="122"/>
        <v>0.67988052731481863</v>
      </c>
    </row>
    <row r="2603" spans="1:31" x14ac:dyDescent="0.45">
      <c r="A2603" t="s">
        <v>53</v>
      </c>
      <c r="B2603" t="s">
        <v>185</v>
      </c>
      <c r="C2603" t="s">
        <v>137</v>
      </c>
      <c r="D2603">
        <v>0.55528971573169683</v>
      </c>
      <c r="E2603">
        <v>0.54493447111880744</v>
      </c>
      <c r="F2603">
        <v>0.53719939981861164</v>
      </c>
      <c r="G2603">
        <v>0.53441316264323457</v>
      </c>
      <c r="H2603">
        <v>0.53458725128823703</v>
      </c>
      <c r="I2603">
        <v>0.53370043095645148</v>
      </c>
      <c r="J2603">
        <v>0.52767774994049377</v>
      </c>
      <c r="K2603">
        <v>0.52295639382875891</v>
      </c>
      <c r="L2603">
        <v>0.51310883952584818</v>
      </c>
      <c r="M2603">
        <v>0.50963197975783237</v>
      </c>
      <c r="N2603">
        <v>0.51103598912152526</v>
      </c>
      <c r="O2603">
        <v>0.51355675339610374</v>
      </c>
      <c r="P2603">
        <v>0.52376083731347367</v>
      </c>
      <c r="Q2603">
        <v>0.53176547579116151</v>
      </c>
      <c r="R2603">
        <v>0.54006719498572076</v>
      </c>
      <c r="S2603">
        <v>0.54823331173619527</v>
      </c>
      <c r="T2603">
        <v>0.55299299027778004</v>
      </c>
      <c r="U2603">
        <v>0.56075098952745872</v>
      </c>
      <c r="V2603">
        <v>0.56697805683594993</v>
      </c>
      <c r="W2603">
        <v>0.56782950261710463</v>
      </c>
      <c r="X2603">
        <v>0.56918110523912235</v>
      </c>
      <c r="Y2603">
        <v>0.57603001129180365</v>
      </c>
      <c r="Z2603">
        <v>0.58004895329402262</v>
      </c>
      <c r="AA2603">
        <v>0.57169777523700738</v>
      </c>
      <c r="AB2603" s="7">
        <f t="shared" si="120"/>
        <v>13.027428341274401</v>
      </c>
      <c r="AC2603">
        <f>INDEX(SHELF_days!$C$2:$C$289,MATCH(A2603&amp;"|"&amp;C2603,SHELF_days!$D$2:$D$289,0))</f>
        <v>117</v>
      </c>
      <c r="AD2603" s="8">
        <f t="shared" si="121"/>
        <v>1524.2091159291049</v>
      </c>
      <c r="AE2603" s="7">
        <f t="shared" si="122"/>
        <v>0.58004895329402262</v>
      </c>
    </row>
    <row r="2604" spans="1:31" x14ac:dyDescent="0.45">
      <c r="A2604" t="s">
        <v>53</v>
      </c>
      <c r="B2604" t="s">
        <v>185</v>
      </c>
      <c r="C2604" t="s">
        <v>138</v>
      </c>
      <c r="D2604">
        <v>0.41769229869519608</v>
      </c>
      <c r="E2604">
        <v>0.40911513380376607</v>
      </c>
      <c r="F2604">
        <v>0.4025791425443474</v>
      </c>
      <c r="G2604">
        <v>0.38663802021173932</v>
      </c>
      <c r="H2604">
        <v>0.37587748530385479</v>
      </c>
      <c r="I2604">
        <v>0.35369384084567929</v>
      </c>
      <c r="J2604">
        <v>0.32528280153687722</v>
      </c>
      <c r="K2604">
        <v>0.30870935911174391</v>
      </c>
      <c r="L2604">
        <v>0.29751820111054489</v>
      </c>
      <c r="M2604">
        <v>0.28727602749063169</v>
      </c>
      <c r="N2604">
        <v>0.28152362907314599</v>
      </c>
      <c r="O2604">
        <v>0.30411873540971113</v>
      </c>
      <c r="P2604">
        <v>0.33130648241830107</v>
      </c>
      <c r="Q2604">
        <v>0.35874836764589652</v>
      </c>
      <c r="R2604">
        <v>0.38028759019159419</v>
      </c>
      <c r="S2604">
        <v>0.41631672516057988</v>
      </c>
      <c r="T2604">
        <v>0.42965393923337952</v>
      </c>
      <c r="U2604">
        <v>0.41593148389208773</v>
      </c>
      <c r="V2604">
        <v>0.38335641003458309</v>
      </c>
      <c r="W2604">
        <v>0.36602458689241801</v>
      </c>
      <c r="X2604">
        <v>0.35610311150124968</v>
      </c>
      <c r="Y2604">
        <v>0.34958527297175979</v>
      </c>
      <c r="Z2604">
        <v>0.36110418859667598</v>
      </c>
      <c r="AA2604">
        <v>0.36795180171987518</v>
      </c>
      <c r="AB2604" s="7">
        <f t="shared" si="120"/>
        <v>8.6663946353956387</v>
      </c>
      <c r="AC2604">
        <f>INDEX(SHELF_days!$C$2:$C$289,MATCH(A2604&amp;"|"&amp;C2604,SHELF_days!$D$2:$D$289,0))</f>
        <v>19</v>
      </c>
      <c r="AD2604" s="8">
        <f t="shared" si="121"/>
        <v>164.66149807251713</v>
      </c>
      <c r="AE2604" s="7">
        <f t="shared" si="122"/>
        <v>0.42965393923337952</v>
      </c>
    </row>
    <row r="2605" spans="1:31" x14ac:dyDescent="0.45">
      <c r="A2605" t="s">
        <v>53</v>
      </c>
      <c r="B2605" t="s">
        <v>185</v>
      </c>
      <c r="C2605" t="s">
        <v>139</v>
      </c>
      <c r="D2605">
        <v>0.62499571812008214</v>
      </c>
      <c r="E2605">
        <v>0.58126743050935514</v>
      </c>
      <c r="F2605">
        <v>0.55080229635452993</v>
      </c>
      <c r="G2605">
        <v>0.51902581655327473</v>
      </c>
      <c r="H2605">
        <v>0.4880050071656245</v>
      </c>
      <c r="I2605">
        <v>0.45987035577605301</v>
      </c>
      <c r="J2605">
        <v>0.43252131419840678</v>
      </c>
      <c r="K2605">
        <v>0.41616841483584788</v>
      </c>
      <c r="L2605">
        <v>0.40483575378364017</v>
      </c>
      <c r="M2605">
        <v>0.38726012939367938</v>
      </c>
      <c r="N2605">
        <v>0.38509850483495223</v>
      </c>
      <c r="O2605">
        <v>0.39369470488068259</v>
      </c>
      <c r="P2605">
        <v>0.41090626618706838</v>
      </c>
      <c r="Q2605">
        <v>0.42467479668661728</v>
      </c>
      <c r="R2605">
        <v>0.43609248563005459</v>
      </c>
      <c r="S2605">
        <v>0.46237568462749751</v>
      </c>
      <c r="T2605">
        <v>0.49818679774639901</v>
      </c>
      <c r="U2605">
        <v>0.54782152985775889</v>
      </c>
      <c r="V2605">
        <v>0.59197735207650015</v>
      </c>
      <c r="W2605">
        <v>0.63199195671957464</v>
      </c>
      <c r="X2605">
        <v>0.66128586161210889</v>
      </c>
      <c r="Y2605">
        <v>0.67773815977709129</v>
      </c>
      <c r="Z2605">
        <v>0.67244008385032739</v>
      </c>
      <c r="AA2605">
        <v>0.65717458343476243</v>
      </c>
      <c r="AB2605" s="7">
        <f t="shared" si="120"/>
        <v>12.316211004611889</v>
      </c>
      <c r="AC2605">
        <f>INDEX(SHELF_days!$C$2:$C$289,MATCH(A2605&amp;"|"&amp;C2605,SHELF_days!$D$2:$D$289,0))</f>
        <v>16</v>
      </c>
      <c r="AD2605" s="8">
        <f t="shared" si="121"/>
        <v>197.05937607379022</v>
      </c>
      <c r="AE2605" s="7">
        <f t="shared" si="122"/>
        <v>0.67773815977709129</v>
      </c>
    </row>
    <row r="2606" spans="1:31" x14ac:dyDescent="0.45">
      <c r="A2606" t="s">
        <v>53</v>
      </c>
      <c r="B2606" t="s">
        <v>186</v>
      </c>
      <c r="C2606" t="s">
        <v>134</v>
      </c>
      <c r="D2606">
        <v>0.42508136434975458</v>
      </c>
      <c r="E2606">
        <v>0.41905195860663652</v>
      </c>
      <c r="F2606">
        <v>0.40692707144102352</v>
      </c>
      <c r="G2606">
        <v>0.39561161134777417</v>
      </c>
      <c r="H2606">
        <v>0.3890370812497988</v>
      </c>
      <c r="I2606">
        <v>0.38104192404522558</v>
      </c>
      <c r="J2606">
        <v>0.37141139377608068</v>
      </c>
      <c r="K2606">
        <v>0.3422885380908276</v>
      </c>
      <c r="L2606">
        <v>0.29116248117315419</v>
      </c>
      <c r="M2606">
        <v>0.26258474984275842</v>
      </c>
      <c r="N2606">
        <v>0.25031119239854788</v>
      </c>
      <c r="O2606">
        <v>0.25158314922654818</v>
      </c>
      <c r="P2606">
        <v>0.26296468499917403</v>
      </c>
      <c r="Q2606">
        <v>0.28339858884639918</v>
      </c>
      <c r="R2606">
        <v>0.30275876290375409</v>
      </c>
      <c r="S2606">
        <v>0.34385783547602278</v>
      </c>
      <c r="T2606">
        <v>0.40003868186600888</v>
      </c>
      <c r="U2606">
        <v>0.43144114848975612</v>
      </c>
      <c r="V2606">
        <v>0.45222194965370882</v>
      </c>
      <c r="W2606">
        <v>0.46266190699521742</v>
      </c>
      <c r="X2606">
        <v>0.46115868528939902</v>
      </c>
      <c r="Y2606">
        <v>0.46206722588082771</v>
      </c>
      <c r="Z2606">
        <v>0.46543708552903618</v>
      </c>
      <c r="AA2606">
        <v>0.4588625554310608</v>
      </c>
      <c r="AB2606" s="7">
        <f t="shared" si="120"/>
        <v>8.9729616269084946</v>
      </c>
      <c r="AC2606">
        <f>INDEX(SHELF_days!$C$2:$C$289,MATCH(A2606&amp;"|"&amp;C2606,SHELF_days!$D$2:$D$289,0))</f>
        <v>51</v>
      </c>
      <c r="AD2606" s="8">
        <f t="shared" si="121"/>
        <v>457.62104297233321</v>
      </c>
      <c r="AE2606" s="7">
        <f t="shared" si="122"/>
        <v>0.46543708552903618</v>
      </c>
    </row>
    <row r="2607" spans="1:31" x14ac:dyDescent="0.45">
      <c r="A2607" t="s">
        <v>53</v>
      </c>
      <c r="B2607" t="s">
        <v>186</v>
      </c>
      <c r="C2607" t="s">
        <v>135</v>
      </c>
      <c r="D2607">
        <v>0.46705480043791259</v>
      </c>
      <c r="E2607">
        <v>0.45970502034311289</v>
      </c>
      <c r="F2607">
        <v>0.45273289693302632</v>
      </c>
      <c r="G2607">
        <v>0.451842014497293</v>
      </c>
      <c r="H2607">
        <v>0.45675155139856238</v>
      </c>
      <c r="I2607">
        <v>0.43438265545786781</v>
      </c>
      <c r="J2607">
        <v>0.39560990249399741</v>
      </c>
      <c r="K2607">
        <v>0.36315079461814959</v>
      </c>
      <c r="L2607">
        <v>0.34405492327830128</v>
      </c>
      <c r="M2607">
        <v>0.34047202652589581</v>
      </c>
      <c r="N2607">
        <v>0.3430575222904696</v>
      </c>
      <c r="O2607">
        <v>0.34160499658003479</v>
      </c>
      <c r="P2607">
        <v>0.35277007754090961</v>
      </c>
      <c r="Q2607">
        <v>0.36435154920544238</v>
      </c>
      <c r="R2607">
        <v>0.36267630288607428</v>
      </c>
      <c r="S2607">
        <v>0.35358349193875299</v>
      </c>
      <c r="T2607">
        <v>0.37067487779820152</v>
      </c>
      <c r="U2607">
        <v>0.40877946893527201</v>
      </c>
      <c r="V2607">
        <v>0.44203262419949058</v>
      </c>
      <c r="W2607">
        <v>0.45760369981535071</v>
      </c>
      <c r="X2607">
        <v>0.45940483169628982</v>
      </c>
      <c r="Y2607">
        <v>0.45324612268404652</v>
      </c>
      <c r="Z2607">
        <v>0.44389185710884699</v>
      </c>
      <c r="AA2607">
        <v>0.42395352085694671</v>
      </c>
      <c r="AB2607" s="7">
        <f t="shared" si="120"/>
        <v>9.7433875295202448</v>
      </c>
      <c r="AC2607">
        <f>INDEX(SHELF_days!$C$2:$C$289,MATCH(A2607&amp;"|"&amp;C2607,SHELF_days!$D$2:$D$289,0))</f>
        <v>87</v>
      </c>
      <c r="AD2607" s="8">
        <f t="shared" si="121"/>
        <v>847.67471506826132</v>
      </c>
      <c r="AE2607" s="7">
        <f t="shared" si="122"/>
        <v>0.46705480043791259</v>
      </c>
    </row>
    <row r="2608" spans="1:31" x14ac:dyDescent="0.45">
      <c r="A2608" t="s">
        <v>53</v>
      </c>
      <c r="B2608" t="s">
        <v>186</v>
      </c>
      <c r="C2608" t="s">
        <v>136</v>
      </c>
      <c r="D2608">
        <v>0.40163110573898603</v>
      </c>
      <c r="E2608">
        <v>0.39854206772812822</v>
      </c>
      <c r="F2608">
        <v>0.3924987860923409</v>
      </c>
      <c r="G2608">
        <v>0.38763495533342662</v>
      </c>
      <c r="H2608">
        <v>0.38650043591852967</v>
      </c>
      <c r="I2608">
        <v>0.35695799966923492</v>
      </c>
      <c r="J2608">
        <v>0.29628929313598751</v>
      </c>
      <c r="K2608">
        <v>0.27525013606567222</v>
      </c>
      <c r="L2608">
        <v>0.27097041431244751</v>
      </c>
      <c r="M2608">
        <v>0.2851799891623934</v>
      </c>
      <c r="N2608">
        <v>0.29695203220013522</v>
      </c>
      <c r="O2608">
        <v>0.31077968962328423</v>
      </c>
      <c r="P2608">
        <v>0.32730323476500001</v>
      </c>
      <c r="Q2608">
        <v>0.34269226049181889</v>
      </c>
      <c r="R2608">
        <v>0.35110567674684617</v>
      </c>
      <c r="S2608">
        <v>0.36434922516430568</v>
      </c>
      <c r="T2608">
        <v>0.37247058691648821</v>
      </c>
      <c r="U2608">
        <v>0.39817138316682521</v>
      </c>
      <c r="V2608">
        <v>0.43868832900378568</v>
      </c>
      <c r="W2608">
        <v>0.44543928116569681</v>
      </c>
      <c r="X2608">
        <v>0.45132530268456772</v>
      </c>
      <c r="Y2608">
        <v>0.43044340573116879</v>
      </c>
      <c r="Z2608">
        <v>0.415896844916402</v>
      </c>
      <c r="AA2608">
        <v>0.39346481252482729</v>
      </c>
      <c r="AB2608" s="7">
        <f t="shared" si="120"/>
        <v>8.7905372482582997</v>
      </c>
      <c r="AC2608">
        <f>INDEX(SHELF_days!$C$2:$C$289,MATCH(A2608&amp;"|"&amp;C2608,SHELF_days!$D$2:$D$289,0))</f>
        <v>75</v>
      </c>
      <c r="AD2608" s="8">
        <f t="shared" si="121"/>
        <v>659.29029361937251</v>
      </c>
      <c r="AE2608" s="7">
        <f t="shared" si="122"/>
        <v>0.45132530268456772</v>
      </c>
    </row>
    <row r="2609" spans="1:31" x14ac:dyDescent="0.45">
      <c r="A2609" t="s">
        <v>53</v>
      </c>
      <c r="B2609" t="s">
        <v>186</v>
      </c>
      <c r="C2609" t="s">
        <v>137</v>
      </c>
      <c r="D2609">
        <v>0.37275832108645057</v>
      </c>
      <c r="E2609">
        <v>0.36781874049099972</v>
      </c>
      <c r="F2609">
        <v>0.36935965921902658</v>
      </c>
      <c r="G2609">
        <v>0.36683226448287032</v>
      </c>
      <c r="H2609">
        <v>0.35543378622835298</v>
      </c>
      <c r="I2609">
        <v>0.33083669101835222</v>
      </c>
      <c r="J2609">
        <v>0.30009752256065531</v>
      </c>
      <c r="K2609">
        <v>0.28250656717481459</v>
      </c>
      <c r="L2609">
        <v>0.26862389751296412</v>
      </c>
      <c r="M2609">
        <v>0.26750061096356131</v>
      </c>
      <c r="N2609">
        <v>0.27173453718823348</v>
      </c>
      <c r="O2609">
        <v>0.28033199962404748</v>
      </c>
      <c r="P2609">
        <v>0.29114723293945188</v>
      </c>
      <c r="Q2609">
        <v>0.29903184044968339</v>
      </c>
      <c r="R2609">
        <v>0.30428104490170049</v>
      </c>
      <c r="S2609">
        <v>0.31506747599788931</v>
      </c>
      <c r="T2609">
        <v>0.33103830655286048</v>
      </c>
      <c r="U2609">
        <v>0.34981735348133869</v>
      </c>
      <c r="V2609">
        <v>0.3882107116955435</v>
      </c>
      <c r="W2609">
        <v>0.40796903407734741</v>
      </c>
      <c r="X2609">
        <v>0.4118861358906496</v>
      </c>
      <c r="Y2609">
        <v>0.41591124602600982</v>
      </c>
      <c r="Z2609">
        <v>0.41000679108684102</v>
      </c>
      <c r="AA2609">
        <v>0.40290704405023081</v>
      </c>
      <c r="AB2609" s="7">
        <f t="shared" si="120"/>
        <v>8.1611088146998743</v>
      </c>
      <c r="AC2609">
        <f>INDEX(SHELF_days!$C$2:$C$289,MATCH(A2609&amp;"|"&amp;C2609,SHELF_days!$D$2:$D$289,0))</f>
        <v>117</v>
      </c>
      <c r="AD2609" s="8">
        <f t="shared" si="121"/>
        <v>954.84973131988534</v>
      </c>
      <c r="AE2609" s="7">
        <f t="shared" si="122"/>
        <v>0.41591124602600982</v>
      </c>
    </row>
    <row r="2610" spans="1:31" x14ac:dyDescent="0.45">
      <c r="A2610" t="s">
        <v>53</v>
      </c>
      <c r="B2610" t="s">
        <v>186</v>
      </c>
      <c r="C2610" t="s">
        <v>138</v>
      </c>
      <c r="D2610">
        <v>0.25992259549734698</v>
      </c>
      <c r="E2610">
        <v>0.26865762642757168</v>
      </c>
      <c r="F2610">
        <v>0.26848026539345549</v>
      </c>
      <c r="G2610">
        <v>0.25256211258152311</v>
      </c>
      <c r="H2610">
        <v>0.22888441452700531</v>
      </c>
      <c r="I2610">
        <v>0.15842774372432969</v>
      </c>
      <c r="J2610">
        <v>0.10584019710886509</v>
      </c>
      <c r="K2610">
        <v>9.6307041525117307E-2</v>
      </c>
      <c r="L2610">
        <v>0.1118704722688172</v>
      </c>
      <c r="M2610">
        <v>0.1246404667251864</v>
      </c>
      <c r="N2610">
        <v>0.1369670585962649</v>
      </c>
      <c r="O2610">
        <v>0.1618419436310673</v>
      </c>
      <c r="P2610">
        <v>0.20174817630722081</v>
      </c>
      <c r="Q2610">
        <v>0.2088426176718704</v>
      </c>
      <c r="R2610">
        <v>0.22906177556112151</v>
      </c>
      <c r="S2610">
        <v>0.24236385311983941</v>
      </c>
      <c r="T2610">
        <v>0.22312018091822761</v>
      </c>
      <c r="U2610">
        <v>0.21003980465215499</v>
      </c>
      <c r="V2610">
        <v>0.26737175893022902</v>
      </c>
      <c r="W2610">
        <v>0.28258046760569638</v>
      </c>
      <c r="X2610">
        <v>0.28869942328270659</v>
      </c>
      <c r="Y2610">
        <v>0.30572608255786538</v>
      </c>
      <c r="Z2610">
        <v>0.28111723907423752</v>
      </c>
      <c r="AA2610">
        <v>0.25194134896211628</v>
      </c>
      <c r="AB2610" s="7">
        <f t="shared" si="120"/>
        <v>5.1670146666498376</v>
      </c>
      <c r="AC2610">
        <f>INDEX(SHELF_days!$C$2:$C$289,MATCH(A2610&amp;"|"&amp;C2610,SHELF_days!$D$2:$D$289,0))</f>
        <v>19</v>
      </c>
      <c r="AD2610" s="8">
        <f t="shared" si="121"/>
        <v>98.173278666346917</v>
      </c>
      <c r="AE2610" s="7">
        <f t="shared" si="122"/>
        <v>0.30572608255786538</v>
      </c>
    </row>
    <row r="2611" spans="1:31" x14ac:dyDescent="0.45">
      <c r="A2611" t="s">
        <v>53</v>
      </c>
      <c r="B2611" t="s">
        <v>186</v>
      </c>
      <c r="C2611" t="s">
        <v>139</v>
      </c>
      <c r="D2611">
        <v>0.4583535662133626</v>
      </c>
      <c r="E2611">
        <v>0.4466643655586392</v>
      </c>
      <c r="F2611">
        <v>0.42739298069544668</v>
      </c>
      <c r="G2611">
        <v>0.40812159583225432</v>
      </c>
      <c r="H2611">
        <v>0.3970115898045668</v>
      </c>
      <c r="I2611">
        <v>0.38400603772476199</v>
      </c>
      <c r="J2611">
        <v>0.36899963147883341</v>
      </c>
      <c r="K2611">
        <v>0.3433044516612434</v>
      </c>
      <c r="L2611">
        <v>0.27595991275407622</v>
      </c>
      <c r="M2611">
        <v>0.24089231078990619</v>
      </c>
      <c r="N2611">
        <v>0.22067315290065509</v>
      </c>
      <c r="O2611">
        <v>0.23467913206352181</v>
      </c>
      <c r="P2611">
        <v>0.25373990069870128</v>
      </c>
      <c r="Q2611">
        <v>0.27743422635016751</v>
      </c>
      <c r="R2611">
        <v>0.29423087053420682</v>
      </c>
      <c r="S2611">
        <v>0.34699023565147152</v>
      </c>
      <c r="T2611">
        <v>0.42433904538925782</v>
      </c>
      <c r="U2611">
        <v>0.48241647026385159</v>
      </c>
      <c r="V2611">
        <v>0.51779999657004105</v>
      </c>
      <c r="W2611">
        <v>0.53122678110587185</v>
      </c>
      <c r="X2611">
        <v>0.53264844064495986</v>
      </c>
      <c r="Y2611">
        <v>0.52975246750978078</v>
      </c>
      <c r="Z2611">
        <v>0.51801061279805416</v>
      </c>
      <c r="AA2611">
        <v>0.51553587211890106</v>
      </c>
      <c r="AB2611" s="7">
        <f t="shared" si="120"/>
        <v>9.430183647112532</v>
      </c>
      <c r="AC2611">
        <f>INDEX(SHELF_days!$C$2:$C$289,MATCH(A2611&amp;"|"&amp;C2611,SHELF_days!$D$2:$D$289,0))</f>
        <v>16</v>
      </c>
      <c r="AD2611" s="8">
        <f t="shared" si="121"/>
        <v>150.88293835380051</v>
      </c>
      <c r="AE2611" s="7">
        <f t="shared" si="122"/>
        <v>0.53264844064495986</v>
      </c>
    </row>
    <row r="2612" spans="1:31" x14ac:dyDescent="0.45">
      <c r="A2612" t="s">
        <v>53</v>
      </c>
      <c r="B2612" t="s">
        <v>187</v>
      </c>
      <c r="C2612" t="s">
        <v>134</v>
      </c>
      <c r="D2612">
        <v>1.121247183117747E-3</v>
      </c>
      <c r="E2612">
        <v>1.121247183117747E-3</v>
      </c>
      <c r="F2612">
        <v>1.121247183117747E-3</v>
      </c>
      <c r="G2612">
        <v>1.121247183117747E-3</v>
      </c>
      <c r="H2612">
        <v>1.121247183117747E-3</v>
      </c>
      <c r="I2612">
        <v>1.121247183117747E-3</v>
      </c>
      <c r="J2612">
        <v>1.121247183117747E-3</v>
      </c>
      <c r="K2612">
        <v>1.121247183117747E-3</v>
      </c>
      <c r="L2612">
        <v>1.121247183117747E-3</v>
      </c>
      <c r="M2612">
        <v>1.121247183117747E-3</v>
      </c>
      <c r="N2612">
        <v>1.121247183117747E-3</v>
      </c>
      <c r="O2612">
        <v>1.121247183117747E-3</v>
      </c>
      <c r="P2612">
        <v>1.121247183117747E-3</v>
      </c>
      <c r="Q2612">
        <v>1.121247183117747E-3</v>
      </c>
      <c r="R2612">
        <v>1.121247183117747E-3</v>
      </c>
      <c r="S2612">
        <v>1.121247183117747E-3</v>
      </c>
      <c r="T2612">
        <v>1.121247183117747E-3</v>
      </c>
      <c r="U2612">
        <v>0.61418050333512464</v>
      </c>
      <c r="V2612">
        <v>1</v>
      </c>
      <c r="W2612">
        <v>1</v>
      </c>
      <c r="X2612">
        <v>1</v>
      </c>
      <c r="Y2612">
        <v>1.121247183117747E-3</v>
      </c>
      <c r="Z2612">
        <v>1.121247183117747E-3</v>
      </c>
      <c r="AA2612">
        <v>1.121247183117747E-3</v>
      </c>
      <c r="AB2612" s="7">
        <f t="shared" si="120"/>
        <v>3.6366054469974802</v>
      </c>
      <c r="AC2612">
        <f>INDEX(SHELF_days!$C$2:$C$289,MATCH(A2612&amp;"|"&amp;C2612,SHELF_days!$D$2:$D$289,0))</f>
        <v>51</v>
      </c>
      <c r="AD2612" s="8">
        <f t="shared" si="121"/>
        <v>185.4668777968715</v>
      </c>
      <c r="AE2612" s="7">
        <f t="shared" si="122"/>
        <v>1</v>
      </c>
    </row>
    <row r="2613" spans="1:31" x14ac:dyDescent="0.45">
      <c r="A2613" t="s">
        <v>53</v>
      </c>
      <c r="B2613" t="s">
        <v>187</v>
      </c>
      <c r="C2613" t="s">
        <v>135</v>
      </c>
      <c r="D2613">
        <v>1.121247183117747E-3</v>
      </c>
      <c r="E2613">
        <v>1.121247183117747E-3</v>
      </c>
      <c r="F2613">
        <v>1.121247183117747E-3</v>
      </c>
      <c r="G2613">
        <v>1.121247183117747E-3</v>
      </c>
      <c r="H2613">
        <v>1.121247183117747E-3</v>
      </c>
      <c r="I2613">
        <v>1.121247183117747E-3</v>
      </c>
      <c r="J2613">
        <v>1.121247183117747E-3</v>
      </c>
      <c r="K2613">
        <v>1.121247183117747E-3</v>
      </c>
      <c r="L2613">
        <v>1.121247183117747E-3</v>
      </c>
      <c r="M2613">
        <v>1.121247183117747E-3</v>
      </c>
      <c r="N2613">
        <v>1.121247183117747E-3</v>
      </c>
      <c r="O2613">
        <v>1.121247183117747E-3</v>
      </c>
      <c r="P2613">
        <v>1.121247183117747E-3</v>
      </c>
      <c r="Q2613">
        <v>1.121247183117747E-3</v>
      </c>
      <c r="R2613">
        <v>1.121247183117747E-3</v>
      </c>
      <c r="S2613">
        <v>1.121247183117747E-3</v>
      </c>
      <c r="T2613">
        <v>1.121247183117747E-3</v>
      </c>
      <c r="U2613">
        <v>0.36148191832498799</v>
      </c>
      <c r="V2613">
        <v>1</v>
      </c>
      <c r="W2613">
        <v>8.7949233559528106E-2</v>
      </c>
      <c r="X2613">
        <v>8.7949233559528106E-2</v>
      </c>
      <c r="Y2613">
        <v>1.121247183117747E-3</v>
      </c>
      <c r="Z2613">
        <v>1.121247183117747E-3</v>
      </c>
      <c r="AA2613">
        <v>1.121247183117747E-3</v>
      </c>
      <c r="AB2613" s="7">
        <f t="shared" si="120"/>
        <v>1.5598053291063991</v>
      </c>
      <c r="AC2613">
        <f>INDEX(SHELF_days!$C$2:$C$289,MATCH(A2613&amp;"|"&amp;C2613,SHELF_days!$D$2:$D$289,0))</f>
        <v>87</v>
      </c>
      <c r="AD2613" s="8">
        <f t="shared" si="121"/>
        <v>135.70306363225671</v>
      </c>
      <c r="AE2613" s="7">
        <f t="shared" si="122"/>
        <v>1</v>
      </c>
    </row>
    <row r="2614" spans="1:31" x14ac:dyDescent="0.45">
      <c r="A2614" t="s">
        <v>53</v>
      </c>
      <c r="B2614" t="s">
        <v>187</v>
      </c>
      <c r="C2614" t="s">
        <v>136</v>
      </c>
      <c r="D2614">
        <v>1.121247183117747E-3</v>
      </c>
      <c r="E2614">
        <v>1.121247183117747E-3</v>
      </c>
      <c r="F2614">
        <v>1.121247183117747E-3</v>
      </c>
      <c r="G2614">
        <v>1.121247183117747E-3</v>
      </c>
      <c r="H2614">
        <v>1.121247183117747E-3</v>
      </c>
      <c r="I2614">
        <v>1.121247183117747E-3</v>
      </c>
      <c r="J2614">
        <v>1.121247183117747E-3</v>
      </c>
      <c r="K2614">
        <v>1.121247183117747E-3</v>
      </c>
      <c r="L2614">
        <v>1.121247183117747E-3</v>
      </c>
      <c r="M2614">
        <v>1.121247183117747E-3</v>
      </c>
      <c r="N2614">
        <v>1.121247183117747E-3</v>
      </c>
      <c r="O2614">
        <v>1.121247183117747E-3</v>
      </c>
      <c r="P2614">
        <v>1.121247183117747E-3</v>
      </c>
      <c r="Q2614">
        <v>1.121247183117747E-3</v>
      </c>
      <c r="R2614">
        <v>1.121247183117747E-3</v>
      </c>
      <c r="S2614">
        <v>0.41913962570768731</v>
      </c>
      <c r="T2614">
        <v>1</v>
      </c>
      <c r="U2614">
        <v>1</v>
      </c>
      <c r="V2614">
        <v>1</v>
      </c>
      <c r="W2614">
        <v>1</v>
      </c>
      <c r="X2614">
        <v>0.41913962570768731</v>
      </c>
      <c r="Y2614">
        <v>1.121247183117747E-3</v>
      </c>
      <c r="Z2614">
        <v>1.121247183117747E-3</v>
      </c>
      <c r="AA2614">
        <v>1.121247183117747E-3</v>
      </c>
      <c r="AB2614" s="7">
        <f t="shared" si="120"/>
        <v>4.8584617007114943</v>
      </c>
      <c r="AC2614">
        <f>INDEX(SHELF_days!$C$2:$C$289,MATCH(A2614&amp;"|"&amp;C2614,SHELF_days!$D$2:$D$289,0))</f>
        <v>75</v>
      </c>
      <c r="AD2614" s="8">
        <f t="shared" si="121"/>
        <v>364.38462755336207</v>
      </c>
      <c r="AE2614" s="7">
        <f t="shared" si="122"/>
        <v>1</v>
      </c>
    </row>
    <row r="2615" spans="1:31" x14ac:dyDescent="0.45">
      <c r="A2615" t="s">
        <v>53</v>
      </c>
      <c r="B2615" t="s">
        <v>187</v>
      </c>
      <c r="C2615" t="s">
        <v>137</v>
      </c>
      <c r="D2615">
        <v>1.121247183117747E-3</v>
      </c>
      <c r="E2615">
        <v>1.121247183117747E-3</v>
      </c>
      <c r="F2615">
        <v>1.121247183117747E-3</v>
      </c>
      <c r="G2615">
        <v>1.121247183117747E-3</v>
      </c>
      <c r="H2615">
        <v>1.121247183117747E-3</v>
      </c>
      <c r="I2615">
        <v>1.121247183117747E-3</v>
      </c>
      <c r="J2615">
        <v>1.121247183117747E-3</v>
      </c>
      <c r="K2615">
        <v>1.121247183117747E-3</v>
      </c>
      <c r="L2615">
        <v>1.121247183117747E-3</v>
      </c>
      <c r="M2615">
        <v>1.121247183117747E-3</v>
      </c>
      <c r="N2615">
        <v>1.121247183117747E-3</v>
      </c>
      <c r="O2615">
        <v>1.121247183117747E-3</v>
      </c>
      <c r="P2615">
        <v>1.121247183117747E-3</v>
      </c>
      <c r="Q2615">
        <v>1.121247183117747E-3</v>
      </c>
      <c r="R2615">
        <v>1.121247183117747E-3</v>
      </c>
      <c r="S2615">
        <v>1.121247183117747E-3</v>
      </c>
      <c r="T2615">
        <v>1.121247183117747E-3</v>
      </c>
      <c r="U2615">
        <v>0.269081746237329</v>
      </c>
      <c r="V2615">
        <v>0.87999958426617875</v>
      </c>
      <c r="W2615">
        <v>0.53704224529154032</v>
      </c>
      <c r="X2615">
        <v>0.26835220499296691</v>
      </c>
      <c r="Y2615">
        <v>1.121247183117747E-3</v>
      </c>
      <c r="Z2615">
        <v>1.121247183117747E-3</v>
      </c>
      <c r="AA2615">
        <v>1.121247183117747E-3</v>
      </c>
      <c r="AB2615" s="7">
        <f t="shared" si="120"/>
        <v>1.97690072445037</v>
      </c>
      <c r="AC2615">
        <f>INDEX(SHELF_days!$C$2:$C$289,MATCH(A2615&amp;"|"&amp;C2615,SHELF_days!$D$2:$D$289,0))</f>
        <v>117</v>
      </c>
      <c r="AD2615" s="8">
        <f t="shared" si="121"/>
        <v>231.29738476069329</v>
      </c>
      <c r="AE2615" s="7">
        <f t="shared" si="122"/>
        <v>0.87999958426617875</v>
      </c>
    </row>
    <row r="2616" spans="1:31" x14ac:dyDescent="0.45">
      <c r="A2616" t="s">
        <v>53</v>
      </c>
      <c r="B2616" t="s">
        <v>187</v>
      </c>
      <c r="C2616" t="s">
        <v>138</v>
      </c>
      <c r="D2616">
        <v>1.121247183117747E-3</v>
      </c>
      <c r="E2616">
        <v>1.121247183117747E-3</v>
      </c>
      <c r="F2616">
        <v>1.121247183117747E-3</v>
      </c>
      <c r="G2616">
        <v>1.121247183117747E-3</v>
      </c>
      <c r="H2616">
        <v>1.121247183117747E-3</v>
      </c>
      <c r="I2616">
        <v>1.121247183117747E-3</v>
      </c>
      <c r="J2616">
        <v>1.121247183117747E-3</v>
      </c>
      <c r="K2616">
        <v>1.121247183117747E-3</v>
      </c>
      <c r="L2616">
        <v>1.121247183117747E-3</v>
      </c>
      <c r="M2616">
        <v>1.121247183117747E-3</v>
      </c>
      <c r="N2616">
        <v>1.121247183117747E-3</v>
      </c>
      <c r="O2616">
        <v>1.121247183117747E-3</v>
      </c>
      <c r="P2616">
        <v>1.121247183117747E-3</v>
      </c>
      <c r="Q2616">
        <v>1.121247183117747E-3</v>
      </c>
      <c r="R2616">
        <v>1.121247183117747E-3</v>
      </c>
      <c r="S2616">
        <v>1.121247183117747E-3</v>
      </c>
      <c r="T2616">
        <v>1.121247183117747E-3</v>
      </c>
      <c r="U2616">
        <v>1</v>
      </c>
      <c r="V2616">
        <v>1</v>
      </c>
      <c r="W2616">
        <v>1.121247183117747E-3</v>
      </c>
      <c r="X2616">
        <v>1.121247183117747E-3</v>
      </c>
      <c r="Y2616">
        <v>1.121247183117747E-3</v>
      </c>
      <c r="Z2616">
        <v>1.121247183117747E-3</v>
      </c>
      <c r="AA2616">
        <v>1.121247183117747E-3</v>
      </c>
      <c r="AB2616" s="7">
        <f t="shared" si="120"/>
        <v>2.0246674380285912</v>
      </c>
      <c r="AC2616">
        <f>INDEX(SHELF_days!$C$2:$C$289,MATCH(A2616&amp;"|"&amp;C2616,SHELF_days!$D$2:$D$289,0))</f>
        <v>19</v>
      </c>
      <c r="AD2616" s="8">
        <f t="shared" si="121"/>
        <v>38.468681322543233</v>
      </c>
      <c r="AE2616" s="7">
        <f t="shared" si="122"/>
        <v>1</v>
      </c>
    </row>
    <row r="2617" spans="1:31" x14ac:dyDescent="0.45">
      <c r="A2617" t="s">
        <v>53</v>
      </c>
      <c r="B2617" t="s">
        <v>187</v>
      </c>
      <c r="C2617" t="s">
        <v>139</v>
      </c>
      <c r="D2617">
        <v>1.121247183117747E-3</v>
      </c>
      <c r="E2617">
        <v>1.121247183117747E-3</v>
      </c>
      <c r="F2617">
        <v>1.121247183117747E-3</v>
      </c>
      <c r="G2617">
        <v>1.121247183117747E-3</v>
      </c>
      <c r="H2617">
        <v>1.121247183117747E-3</v>
      </c>
      <c r="I2617">
        <v>1.121247183117747E-3</v>
      </c>
      <c r="J2617">
        <v>1.121247183117747E-3</v>
      </c>
      <c r="K2617">
        <v>1.121247183117747E-3</v>
      </c>
      <c r="L2617">
        <v>1.121247183117747E-3</v>
      </c>
      <c r="M2617">
        <v>1.121247183117747E-3</v>
      </c>
      <c r="N2617">
        <v>1.121247183117747E-3</v>
      </c>
      <c r="O2617">
        <v>1.121247183117747E-3</v>
      </c>
      <c r="P2617">
        <v>1.121247183117747E-3</v>
      </c>
      <c r="Q2617">
        <v>1.121247183117747E-3</v>
      </c>
      <c r="R2617">
        <v>1.121247183117747E-3</v>
      </c>
      <c r="S2617">
        <v>1.121247183117747E-3</v>
      </c>
      <c r="T2617">
        <v>1.121247183117747E-3</v>
      </c>
      <c r="U2617">
        <v>1.121247183117747E-3</v>
      </c>
      <c r="V2617">
        <v>0.95071036937597853</v>
      </c>
      <c r="W2617">
        <v>0.47324842310484899</v>
      </c>
      <c r="X2617">
        <v>1.121247183117747E-3</v>
      </c>
      <c r="Y2617">
        <v>1.121247183117747E-3</v>
      </c>
      <c r="Z2617">
        <v>1.121247183117747E-3</v>
      </c>
      <c r="AA2617">
        <v>1.121247183117747E-3</v>
      </c>
      <c r="AB2617" s="7">
        <f t="shared" si="120"/>
        <v>1.4486262305094177</v>
      </c>
      <c r="AC2617">
        <f>INDEX(SHELF_days!$C$2:$C$289,MATCH(A2617&amp;"|"&amp;C2617,SHELF_days!$D$2:$D$289,0))</f>
        <v>16</v>
      </c>
      <c r="AD2617" s="8">
        <f t="shared" si="121"/>
        <v>23.178019688150684</v>
      </c>
      <c r="AE2617" s="7">
        <f t="shared" si="122"/>
        <v>0.95071036937597853</v>
      </c>
    </row>
    <row r="2618" spans="1:31" x14ac:dyDescent="0.45">
      <c r="A2618" t="s">
        <v>53</v>
      </c>
      <c r="B2618" t="s">
        <v>188</v>
      </c>
      <c r="C2618" t="s">
        <v>134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4.4738709963623464E-3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4.7367136900008872E-3</v>
      </c>
      <c r="R2618">
        <v>1.6188670038151009E-2</v>
      </c>
      <c r="S2618">
        <v>1.6188670038151009E-2</v>
      </c>
      <c r="T2618">
        <v>4.4817451867624883E-2</v>
      </c>
      <c r="U2618">
        <v>0.2568616360571378</v>
      </c>
      <c r="V2618">
        <v>0.3963623458433147</v>
      </c>
      <c r="W2618">
        <v>0.36276506077544141</v>
      </c>
      <c r="X2618">
        <v>0.26466262975778548</v>
      </c>
      <c r="Y2618">
        <v>9.1610105580693824E-2</v>
      </c>
      <c r="Z2618">
        <v>1.7301038062283731E-2</v>
      </c>
      <c r="AA2618">
        <v>0</v>
      </c>
      <c r="AB2618" s="7">
        <f t="shared" si="120"/>
        <v>1.4759681927069472</v>
      </c>
      <c r="AC2618">
        <f>INDEX(SHELF_days!$C$2:$C$289,MATCH(A2618&amp;"|"&amp;C2618,SHELF_days!$D$2:$D$289,0))</f>
        <v>51</v>
      </c>
      <c r="AD2618" s="8">
        <f t="shared" si="121"/>
        <v>75.274377828054313</v>
      </c>
      <c r="AE2618" s="7">
        <f t="shared" si="122"/>
        <v>0.3963623458433147</v>
      </c>
    </row>
    <row r="2619" spans="1:31" x14ac:dyDescent="0.45">
      <c r="A2619" t="s">
        <v>53</v>
      </c>
      <c r="B2619" t="s">
        <v>188</v>
      </c>
      <c r="C2619" t="s">
        <v>135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4.5853487283507568E-3</v>
      </c>
      <c r="L2619">
        <v>0</v>
      </c>
      <c r="M2619">
        <v>0</v>
      </c>
      <c r="N2619">
        <v>0</v>
      </c>
      <c r="O2619">
        <v>2.3469600041608159E-4</v>
      </c>
      <c r="P2619">
        <v>2.127216934519166E-2</v>
      </c>
      <c r="Q2619">
        <v>5.3942372705050187E-2</v>
      </c>
      <c r="R2619">
        <v>6.3469339990638168E-2</v>
      </c>
      <c r="S2619">
        <v>9.6226660425443408E-2</v>
      </c>
      <c r="T2619">
        <v>0.14985567171165551</v>
      </c>
      <c r="U2619">
        <v>0.34434714203983979</v>
      </c>
      <c r="V2619">
        <v>0.5081044884797421</v>
      </c>
      <c r="W2619">
        <v>0.4856282831434961</v>
      </c>
      <c r="X2619">
        <v>0.38695064232589588</v>
      </c>
      <c r="Y2619">
        <v>0.20386565766890311</v>
      </c>
      <c r="Z2619">
        <v>4.8260909138191088E-2</v>
      </c>
      <c r="AA2619">
        <v>0</v>
      </c>
      <c r="AB2619" s="7">
        <f t="shared" si="120"/>
        <v>2.3667433817028138</v>
      </c>
      <c r="AC2619">
        <f>INDEX(SHELF_days!$C$2:$C$289,MATCH(A2619&amp;"|"&amp;C2619,SHELF_days!$D$2:$D$289,0))</f>
        <v>87</v>
      </c>
      <c r="AD2619" s="8">
        <f t="shared" si="121"/>
        <v>205.90667420814481</v>
      </c>
      <c r="AE2619" s="7">
        <f t="shared" si="122"/>
        <v>0.5081044884797421</v>
      </c>
    </row>
    <row r="2620" spans="1:31" x14ac:dyDescent="0.45">
      <c r="A2620" t="s">
        <v>53</v>
      </c>
      <c r="B2620" t="s">
        <v>188</v>
      </c>
      <c r="C2620" t="s">
        <v>136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3.9193061840120669E-3</v>
      </c>
      <c r="L2620">
        <v>0</v>
      </c>
      <c r="M2620">
        <v>0</v>
      </c>
      <c r="N2620">
        <v>1.4879336349924591E-3</v>
      </c>
      <c r="O2620">
        <v>1.100829562594269E-2</v>
      </c>
      <c r="P2620">
        <v>3.9650829562594268E-2</v>
      </c>
      <c r="Q2620">
        <v>7.621644042232277E-2</v>
      </c>
      <c r="R2620">
        <v>9.8228506787330319E-2</v>
      </c>
      <c r="S2620">
        <v>0.1462941176470588</v>
      </c>
      <c r="T2620">
        <v>0.23084087481146309</v>
      </c>
      <c r="U2620">
        <v>0.41986651583710399</v>
      </c>
      <c r="V2620">
        <v>0.54297812971342385</v>
      </c>
      <c r="W2620">
        <v>0.56268552036199093</v>
      </c>
      <c r="X2620">
        <v>0.45591704374057312</v>
      </c>
      <c r="Y2620">
        <v>0.33585972850678741</v>
      </c>
      <c r="Z2620">
        <v>0.1012752639517345</v>
      </c>
      <c r="AA2620">
        <v>1.3799396681749621E-2</v>
      </c>
      <c r="AB2620" s="7">
        <f t="shared" si="120"/>
        <v>3.0400279034690803</v>
      </c>
      <c r="AC2620">
        <f>INDEX(SHELF_days!$C$2:$C$289,MATCH(A2620&amp;"|"&amp;C2620,SHELF_days!$D$2:$D$289,0))</f>
        <v>75</v>
      </c>
      <c r="AD2620" s="8">
        <f t="shared" si="121"/>
        <v>228.00209276018103</v>
      </c>
      <c r="AE2620" s="7">
        <f t="shared" si="122"/>
        <v>0.56268552036199093</v>
      </c>
    </row>
    <row r="2621" spans="1:31" x14ac:dyDescent="0.45">
      <c r="A2621" t="s">
        <v>53</v>
      </c>
      <c r="B2621" t="s">
        <v>188</v>
      </c>
      <c r="C2621" t="s">
        <v>137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6.5407819932706819E-4</v>
      </c>
      <c r="K2621">
        <v>4.5828982480566188E-3</v>
      </c>
      <c r="L2621">
        <v>0</v>
      </c>
      <c r="M2621">
        <v>0</v>
      </c>
      <c r="N2621">
        <v>0</v>
      </c>
      <c r="O2621">
        <v>4.3121785203233169E-4</v>
      </c>
      <c r="P2621">
        <v>1.7345399698340879E-2</v>
      </c>
      <c r="Q2621">
        <v>4.0117279653478749E-2</v>
      </c>
      <c r="R2621">
        <v>8.942501063541787E-2</v>
      </c>
      <c r="S2621">
        <v>0.15387467610318289</v>
      </c>
      <c r="T2621">
        <v>0.26031055420195692</v>
      </c>
      <c r="U2621">
        <v>0.42307982364543451</v>
      </c>
      <c r="V2621">
        <v>0.54881946861584874</v>
      </c>
      <c r="W2621">
        <v>0.52001392272885494</v>
      </c>
      <c r="X2621">
        <v>0.41182030011215542</v>
      </c>
      <c r="Y2621">
        <v>0.23632478632478629</v>
      </c>
      <c r="Z2621">
        <v>3.4459720771937971E-2</v>
      </c>
      <c r="AA2621">
        <v>0</v>
      </c>
      <c r="AB2621" s="7">
        <f t="shared" si="120"/>
        <v>2.741259136790811</v>
      </c>
      <c r="AC2621">
        <f>INDEX(SHELF_days!$C$2:$C$289,MATCH(A2621&amp;"|"&amp;C2621,SHELF_days!$D$2:$D$289,0))</f>
        <v>117</v>
      </c>
      <c r="AD2621" s="8">
        <f t="shared" si="121"/>
        <v>320.72731900452487</v>
      </c>
      <c r="AE2621" s="7">
        <f t="shared" si="122"/>
        <v>0.54881946861584874</v>
      </c>
    </row>
    <row r="2622" spans="1:31" x14ac:dyDescent="0.45">
      <c r="A2622" t="s">
        <v>53</v>
      </c>
      <c r="B2622" t="s">
        <v>188</v>
      </c>
      <c r="C2622" t="s">
        <v>138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4.0307216003810436E-3</v>
      </c>
      <c r="P2622">
        <v>0.101878423434151</v>
      </c>
      <c r="Q2622">
        <v>0.30986842105263163</v>
      </c>
      <c r="R2622">
        <v>0.39454334365325078</v>
      </c>
      <c r="S2622">
        <v>0.45333710407239819</v>
      </c>
      <c r="T2622">
        <v>0.63878602048106692</v>
      </c>
      <c r="U2622">
        <v>0.76868301976661113</v>
      </c>
      <c r="V2622">
        <v>0.80237556561085976</v>
      </c>
      <c r="W2622">
        <v>0.80787389854727321</v>
      </c>
      <c r="X2622">
        <v>0.7930459633246012</v>
      </c>
      <c r="Y2622">
        <v>0.58482674446296745</v>
      </c>
      <c r="Z2622">
        <v>8.1593831864729696E-2</v>
      </c>
      <c r="AA2622">
        <v>0</v>
      </c>
      <c r="AB2622" s="7">
        <f t="shared" si="120"/>
        <v>5.7408430578709222</v>
      </c>
      <c r="AC2622">
        <f>INDEX(SHELF_days!$C$2:$C$289,MATCH(A2622&amp;"|"&amp;C2622,SHELF_days!$D$2:$D$289,0))</f>
        <v>19</v>
      </c>
      <c r="AD2622" s="8">
        <f t="shared" si="121"/>
        <v>109.07601809954753</v>
      </c>
      <c r="AE2622" s="7">
        <f t="shared" si="122"/>
        <v>0.80787389854727321</v>
      </c>
    </row>
    <row r="2623" spans="1:31" x14ac:dyDescent="0.45">
      <c r="A2623" t="s">
        <v>53</v>
      </c>
      <c r="B2623" t="s">
        <v>188</v>
      </c>
      <c r="C2623" t="s">
        <v>139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1.714507918552036E-2</v>
      </c>
      <c r="L2623">
        <v>0</v>
      </c>
      <c r="M2623">
        <v>0</v>
      </c>
      <c r="N2623">
        <v>0</v>
      </c>
      <c r="O2623">
        <v>7.5615101809954751E-3</v>
      </c>
      <c r="P2623">
        <v>1.329185520361991E-3</v>
      </c>
      <c r="Q2623">
        <v>0</v>
      </c>
      <c r="R2623">
        <v>0</v>
      </c>
      <c r="S2623">
        <v>0</v>
      </c>
      <c r="T2623">
        <v>6.8297511312217186E-3</v>
      </c>
      <c r="U2623">
        <v>0.21165865384615379</v>
      </c>
      <c r="V2623">
        <v>0.40061156674208148</v>
      </c>
      <c r="W2623">
        <v>0.30007423642533942</v>
      </c>
      <c r="X2623">
        <v>0.23170955882352939</v>
      </c>
      <c r="Y2623">
        <v>1.7311227375565608E-2</v>
      </c>
      <c r="Z2623">
        <v>0</v>
      </c>
      <c r="AA2623">
        <v>0</v>
      </c>
      <c r="AB2623" s="7">
        <f t="shared" si="120"/>
        <v>1.1942307692307692</v>
      </c>
      <c r="AC2623">
        <f>INDEX(SHELF_days!$C$2:$C$289,MATCH(A2623&amp;"|"&amp;C2623,SHELF_days!$D$2:$D$289,0))</f>
        <v>16</v>
      </c>
      <c r="AD2623" s="8">
        <f t="shared" si="121"/>
        <v>19.107692307692307</v>
      </c>
      <c r="AE2623" s="7">
        <f t="shared" si="122"/>
        <v>0.40061156674208148</v>
      </c>
    </row>
    <row r="2624" spans="1:31" x14ac:dyDescent="0.45">
      <c r="A2624" t="s">
        <v>53</v>
      </c>
      <c r="B2624" t="s">
        <v>189</v>
      </c>
      <c r="C2624" t="s">
        <v>134</v>
      </c>
      <c r="D2624">
        <v>0.9</v>
      </c>
      <c r="E2624">
        <v>0.9</v>
      </c>
      <c r="F2624">
        <v>0.9</v>
      </c>
      <c r="G2624">
        <v>0.9</v>
      </c>
      <c r="H2624">
        <v>0.9</v>
      </c>
      <c r="I2624">
        <v>0.9</v>
      </c>
      <c r="J2624">
        <v>0.9</v>
      </c>
      <c r="K2624">
        <v>0.9</v>
      </c>
      <c r="L2624">
        <v>0.9</v>
      </c>
      <c r="M2624">
        <v>0.9</v>
      </c>
      <c r="N2624">
        <v>0.9</v>
      </c>
      <c r="O2624">
        <v>0.9</v>
      </c>
      <c r="P2624">
        <v>0.9</v>
      </c>
      <c r="Q2624">
        <v>0.9</v>
      </c>
      <c r="R2624">
        <v>0.9</v>
      </c>
      <c r="S2624">
        <v>0.9</v>
      </c>
      <c r="T2624">
        <v>0.9</v>
      </c>
      <c r="U2624">
        <v>0.9</v>
      </c>
      <c r="V2624">
        <v>0.9</v>
      </c>
      <c r="W2624">
        <v>0.9</v>
      </c>
      <c r="X2624">
        <v>0.9</v>
      </c>
      <c r="Y2624">
        <v>0.9</v>
      </c>
      <c r="Z2624">
        <v>0.9</v>
      </c>
      <c r="AA2624">
        <v>0.9</v>
      </c>
      <c r="AB2624" s="7">
        <f t="shared" si="120"/>
        <v>21.599999999999994</v>
      </c>
      <c r="AC2624">
        <f>INDEX(SHELF_days!$C$2:$C$289,MATCH(A2624&amp;"|"&amp;C2624,SHELF_days!$D$2:$D$289,0))</f>
        <v>51</v>
      </c>
      <c r="AD2624" s="8">
        <f t="shared" si="121"/>
        <v>1101.5999999999997</v>
      </c>
      <c r="AE2624" s="7">
        <f t="shared" si="122"/>
        <v>0.9</v>
      </c>
    </row>
    <row r="2625" spans="1:31" x14ac:dyDescent="0.45">
      <c r="A2625" t="s">
        <v>53</v>
      </c>
      <c r="B2625" t="s">
        <v>189</v>
      </c>
      <c r="C2625" t="s">
        <v>135</v>
      </c>
      <c r="D2625">
        <v>0.9</v>
      </c>
      <c r="E2625">
        <v>0.9</v>
      </c>
      <c r="F2625">
        <v>0.9</v>
      </c>
      <c r="G2625">
        <v>0.9</v>
      </c>
      <c r="H2625">
        <v>0.9</v>
      </c>
      <c r="I2625">
        <v>0.9</v>
      </c>
      <c r="J2625">
        <v>0.9</v>
      </c>
      <c r="K2625">
        <v>0.9</v>
      </c>
      <c r="L2625">
        <v>0.9</v>
      </c>
      <c r="M2625">
        <v>0.9</v>
      </c>
      <c r="N2625">
        <v>0.9</v>
      </c>
      <c r="O2625">
        <v>0.9</v>
      </c>
      <c r="P2625">
        <v>0.9</v>
      </c>
      <c r="Q2625">
        <v>0.9</v>
      </c>
      <c r="R2625">
        <v>0.9</v>
      </c>
      <c r="S2625">
        <v>0.9</v>
      </c>
      <c r="T2625">
        <v>0.9</v>
      </c>
      <c r="U2625">
        <v>0.9</v>
      </c>
      <c r="V2625">
        <v>0.9</v>
      </c>
      <c r="W2625">
        <v>0.9</v>
      </c>
      <c r="X2625">
        <v>0.9</v>
      </c>
      <c r="Y2625">
        <v>0.9</v>
      </c>
      <c r="Z2625">
        <v>0.9</v>
      </c>
      <c r="AA2625">
        <v>0.9</v>
      </c>
      <c r="AB2625" s="7">
        <f t="shared" si="120"/>
        <v>21.599999999999994</v>
      </c>
      <c r="AC2625">
        <f>INDEX(SHELF_days!$C$2:$C$289,MATCH(A2625&amp;"|"&amp;C2625,SHELF_days!$D$2:$D$289,0))</f>
        <v>87</v>
      </c>
      <c r="AD2625" s="8">
        <f t="shared" si="121"/>
        <v>1879.1999999999996</v>
      </c>
      <c r="AE2625" s="7">
        <f t="shared" si="122"/>
        <v>0.9</v>
      </c>
    </row>
    <row r="2626" spans="1:31" x14ac:dyDescent="0.45">
      <c r="A2626" t="s">
        <v>53</v>
      </c>
      <c r="B2626" t="s">
        <v>189</v>
      </c>
      <c r="C2626" t="s">
        <v>136</v>
      </c>
      <c r="D2626">
        <v>0.9</v>
      </c>
      <c r="E2626">
        <v>0.9</v>
      </c>
      <c r="F2626">
        <v>0.9</v>
      </c>
      <c r="G2626">
        <v>0.9</v>
      </c>
      <c r="H2626">
        <v>0.9</v>
      </c>
      <c r="I2626">
        <v>0.9</v>
      </c>
      <c r="J2626">
        <v>0.9</v>
      </c>
      <c r="K2626">
        <v>0.9</v>
      </c>
      <c r="L2626">
        <v>0.9</v>
      </c>
      <c r="M2626">
        <v>0.9</v>
      </c>
      <c r="N2626">
        <v>0.9</v>
      </c>
      <c r="O2626">
        <v>0.9</v>
      </c>
      <c r="P2626">
        <v>0.9</v>
      </c>
      <c r="Q2626">
        <v>0.9</v>
      </c>
      <c r="R2626">
        <v>0.9</v>
      </c>
      <c r="S2626">
        <v>0.9</v>
      </c>
      <c r="T2626">
        <v>0.9</v>
      </c>
      <c r="U2626">
        <v>0.9</v>
      </c>
      <c r="V2626">
        <v>0.9</v>
      </c>
      <c r="W2626">
        <v>0.9</v>
      </c>
      <c r="X2626">
        <v>0.9</v>
      </c>
      <c r="Y2626">
        <v>0.9</v>
      </c>
      <c r="Z2626">
        <v>0.9</v>
      </c>
      <c r="AA2626">
        <v>0.9</v>
      </c>
      <c r="AB2626" s="7">
        <f t="shared" ref="AB2626:AB2689" si="123">SUM(D2626:AA2626)</f>
        <v>21.599999999999994</v>
      </c>
      <c r="AC2626">
        <f>INDEX(SHELF_days!$C$2:$C$289,MATCH(A2626&amp;"|"&amp;C2626,SHELF_days!$D$2:$D$289,0))</f>
        <v>75</v>
      </c>
      <c r="AD2626" s="8">
        <f t="shared" ref="AD2626:AD2689" si="124">AB2626*AC2626</f>
        <v>1619.9999999999995</v>
      </c>
      <c r="AE2626" s="7">
        <f t="shared" ref="AE2626:AE2689" si="125">MAX(D2626:AA2626)</f>
        <v>0.9</v>
      </c>
    </row>
    <row r="2627" spans="1:31" x14ac:dyDescent="0.45">
      <c r="A2627" t="s">
        <v>53</v>
      </c>
      <c r="B2627" t="s">
        <v>189</v>
      </c>
      <c r="C2627" t="s">
        <v>137</v>
      </c>
      <c r="D2627">
        <v>0.9</v>
      </c>
      <c r="E2627">
        <v>0.9</v>
      </c>
      <c r="F2627">
        <v>0.9</v>
      </c>
      <c r="G2627">
        <v>0.9</v>
      </c>
      <c r="H2627">
        <v>0.9</v>
      </c>
      <c r="I2627">
        <v>0.9</v>
      </c>
      <c r="J2627">
        <v>0.9</v>
      </c>
      <c r="K2627">
        <v>0.9</v>
      </c>
      <c r="L2627">
        <v>0.9</v>
      </c>
      <c r="M2627">
        <v>0.9</v>
      </c>
      <c r="N2627">
        <v>0.9</v>
      </c>
      <c r="O2627">
        <v>0.9</v>
      </c>
      <c r="P2627">
        <v>0.9</v>
      </c>
      <c r="Q2627">
        <v>0.9</v>
      </c>
      <c r="R2627">
        <v>0.9</v>
      </c>
      <c r="S2627">
        <v>0.9</v>
      </c>
      <c r="T2627">
        <v>0.9</v>
      </c>
      <c r="U2627">
        <v>0.9</v>
      </c>
      <c r="V2627">
        <v>0.9</v>
      </c>
      <c r="W2627">
        <v>0.9</v>
      </c>
      <c r="X2627">
        <v>0.9</v>
      </c>
      <c r="Y2627">
        <v>0.9</v>
      </c>
      <c r="Z2627">
        <v>0.9</v>
      </c>
      <c r="AA2627">
        <v>0.9</v>
      </c>
      <c r="AB2627" s="7">
        <f t="shared" si="123"/>
        <v>21.599999999999994</v>
      </c>
      <c r="AC2627">
        <f>INDEX(SHELF_days!$C$2:$C$289,MATCH(A2627&amp;"|"&amp;C2627,SHELF_days!$D$2:$D$289,0))</f>
        <v>117</v>
      </c>
      <c r="AD2627" s="8">
        <f t="shared" si="124"/>
        <v>2527.1999999999994</v>
      </c>
      <c r="AE2627" s="7">
        <f t="shared" si="125"/>
        <v>0.9</v>
      </c>
    </row>
    <row r="2628" spans="1:31" x14ac:dyDescent="0.45">
      <c r="A2628" t="s">
        <v>53</v>
      </c>
      <c r="B2628" t="s">
        <v>189</v>
      </c>
      <c r="C2628" t="s">
        <v>138</v>
      </c>
      <c r="D2628">
        <v>0.9</v>
      </c>
      <c r="E2628">
        <v>0.9</v>
      </c>
      <c r="F2628">
        <v>0.9</v>
      </c>
      <c r="G2628">
        <v>0.9</v>
      </c>
      <c r="H2628">
        <v>0.9</v>
      </c>
      <c r="I2628">
        <v>0.9</v>
      </c>
      <c r="J2628">
        <v>0.9</v>
      </c>
      <c r="K2628">
        <v>0.9</v>
      </c>
      <c r="L2628">
        <v>0.9</v>
      </c>
      <c r="M2628">
        <v>0.9</v>
      </c>
      <c r="N2628">
        <v>0.9</v>
      </c>
      <c r="O2628">
        <v>0.9</v>
      </c>
      <c r="P2628">
        <v>0.9</v>
      </c>
      <c r="Q2628">
        <v>0.9</v>
      </c>
      <c r="R2628">
        <v>0.9</v>
      </c>
      <c r="S2628">
        <v>0.9</v>
      </c>
      <c r="T2628">
        <v>0.9</v>
      </c>
      <c r="U2628">
        <v>0.9</v>
      </c>
      <c r="V2628">
        <v>0.9</v>
      </c>
      <c r="W2628">
        <v>0.9</v>
      </c>
      <c r="X2628">
        <v>0.9</v>
      </c>
      <c r="Y2628">
        <v>0.9</v>
      </c>
      <c r="Z2628">
        <v>0.9</v>
      </c>
      <c r="AA2628">
        <v>0.9</v>
      </c>
      <c r="AB2628" s="7">
        <f t="shared" si="123"/>
        <v>21.599999999999994</v>
      </c>
      <c r="AC2628">
        <f>INDEX(SHELF_days!$C$2:$C$289,MATCH(A2628&amp;"|"&amp;C2628,SHELF_days!$D$2:$D$289,0))</f>
        <v>19</v>
      </c>
      <c r="AD2628" s="8">
        <f t="shared" si="124"/>
        <v>410.39999999999986</v>
      </c>
      <c r="AE2628" s="7">
        <f t="shared" si="125"/>
        <v>0.9</v>
      </c>
    </row>
    <row r="2629" spans="1:31" x14ac:dyDescent="0.45">
      <c r="A2629" t="s">
        <v>53</v>
      </c>
      <c r="B2629" t="s">
        <v>189</v>
      </c>
      <c r="C2629" t="s">
        <v>139</v>
      </c>
      <c r="D2629">
        <v>0.9</v>
      </c>
      <c r="E2629">
        <v>0.9</v>
      </c>
      <c r="F2629">
        <v>0.9</v>
      </c>
      <c r="G2629">
        <v>0.9</v>
      </c>
      <c r="H2629">
        <v>0.9</v>
      </c>
      <c r="I2629">
        <v>0.9</v>
      </c>
      <c r="J2629">
        <v>0.9</v>
      </c>
      <c r="K2629">
        <v>0.9</v>
      </c>
      <c r="L2629">
        <v>0.9</v>
      </c>
      <c r="M2629">
        <v>0.9</v>
      </c>
      <c r="N2629">
        <v>0.9</v>
      </c>
      <c r="O2629">
        <v>0.9</v>
      </c>
      <c r="P2629">
        <v>0.9</v>
      </c>
      <c r="Q2629">
        <v>0.9</v>
      </c>
      <c r="R2629">
        <v>0.9</v>
      </c>
      <c r="S2629">
        <v>0.9</v>
      </c>
      <c r="T2629">
        <v>0.9</v>
      </c>
      <c r="U2629">
        <v>0.9</v>
      </c>
      <c r="V2629">
        <v>0.9</v>
      </c>
      <c r="W2629">
        <v>0.9</v>
      </c>
      <c r="X2629">
        <v>0.9</v>
      </c>
      <c r="Y2629">
        <v>0.9</v>
      </c>
      <c r="Z2629">
        <v>0.9</v>
      </c>
      <c r="AA2629">
        <v>0.9</v>
      </c>
      <c r="AB2629" s="7">
        <f t="shared" si="123"/>
        <v>21.599999999999994</v>
      </c>
      <c r="AC2629">
        <f>INDEX(SHELF_days!$C$2:$C$289,MATCH(A2629&amp;"|"&amp;C2629,SHELF_days!$D$2:$D$289,0))</f>
        <v>16</v>
      </c>
      <c r="AD2629" s="8">
        <f t="shared" si="124"/>
        <v>345.59999999999991</v>
      </c>
      <c r="AE2629" s="7">
        <f t="shared" si="125"/>
        <v>0.9</v>
      </c>
    </row>
    <row r="2630" spans="1:31" x14ac:dyDescent="0.45">
      <c r="A2630" t="s">
        <v>53</v>
      </c>
      <c r="B2630" t="s">
        <v>190</v>
      </c>
      <c r="C2630" t="s">
        <v>134</v>
      </c>
      <c r="D2630">
        <v>0</v>
      </c>
      <c r="E2630">
        <v>0</v>
      </c>
      <c r="F2630">
        <v>0</v>
      </c>
      <c r="G2630">
        <v>0</v>
      </c>
      <c r="H2630">
        <v>4.3178514371248867E-5</v>
      </c>
      <c r="I2630">
        <v>6.9291234967194608E-4</v>
      </c>
      <c r="J2630">
        <v>5.0682666019674333E-2</v>
      </c>
      <c r="K2630">
        <v>0.2035928636196343</v>
      </c>
      <c r="L2630">
        <v>0.31441086344006652</v>
      </c>
      <c r="M2630">
        <v>0.31915707315468389</v>
      </c>
      <c r="N2630">
        <v>0.29720319740325779</v>
      </c>
      <c r="O2630">
        <v>0.29795847871813269</v>
      </c>
      <c r="P2630">
        <v>0.30640159171082182</v>
      </c>
      <c r="Q2630">
        <v>0.38985469401854211</v>
      </c>
      <c r="R2630">
        <v>0.29501480063520391</v>
      </c>
      <c r="S2630">
        <v>9.5537603345718022E-2</v>
      </c>
      <c r="T2630">
        <v>1.4260561087659921E-2</v>
      </c>
      <c r="U2630">
        <v>3.5159647416588361E-4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 s="7">
        <f t="shared" si="123"/>
        <v>2.5851620804916045</v>
      </c>
      <c r="AC2630">
        <f>INDEX(SHELF_days!$C$2:$C$289,MATCH(A2630&amp;"|"&amp;C2630,SHELF_days!$D$2:$D$289,0))</f>
        <v>51</v>
      </c>
      <c r="AD2630" s="8">
        <f t="shared" si="124"/>
        <v>131.84326610507182</v>
      </c>
      <c r="AE2630" s="7">
        <f t="shared" si="125"/>
        <v>0.38985469401854211</v>
      </c>
    </row>
    <row r="2631" spans="1:31" x14ac:dyDescent="0.45">
      <c r="A2631" t="s">
        <v>53</v>
      </c>
      <c r="B2631" t="s">
        <v>190</v>
      </c>
      <c r="C2631" t="s">
        <v>135</v>
      </c>
      <c r="D2631">
        <v>0</v>
      </c>
      <c r="E2631">
        <v>0</v>
      </c>
      <c r="F2631">
        <v>0</v>
      </c>
      <c r="G2631">
        <v>2.4508001862608141E-5</v>
      </c>
      <c r="H2631">
        <v>2.818018443677598E-3</v>
      </c>
      <c r="I2631">
        <v>1.125479764224987E-2</v>
      </c>
      <c r="J2631">
        <v>0.24755733566681651</v>
      </c>
      <c r="K2631">
        <v>0.36703022881233022</v>
      </c>
      <c r="L2631">
        <v>0.42004184038219622</v>
      </c>
      <c r="M2631">
        <v>0.42252598752181109</v>
      </c>
      <c r="N2631">
        <v>0.41280555150436937</v>
      </c>
      <c r="O2631">
        <v>0.42376223541904462</v>
      </c>
      <c r="P2631">
        <v>0.45567928748408493</v>
      </c>
      <c r="Q2631">
        <v>0.50908583947740904</v>
      </c>
      <c r="R2631">
        <v>0.43178719983222058</v>
      </c>
      <c r="S2631">
        <v>0.2784261684390773</v>
      </c>
      <c r="T2631">
        <v>0.11132980819877029</v>
      </c>
      <c r="U2631">
        <v>4.0811849659077623E-2</v>
      </c>
      <c r="V2631">
        <v>1.701899932623084E-3</v>
      </c>
      <c r="W2631">
        <v>0</v>
      </c>
      <c r="X2631">
        <v>0</v>
      </c>
      <c r="Y2631">
        <v>0</v>
      </c>
      <c r="Z2631">
        <v>0</v>
      </c>
      <c r="AA2631">
        <v>0</v>
      </c>
      <c r="AB2631" s="7">
        <f t="shared" si="123"/>
        <v>4.1366425564176215</v>
      </c>
      <c r="AC2631">
        <f>INDEX(SHELF_days!$C$2:$C$289,MATCH(A2631&amp;"|"&amp;C2631,SHELF_days!$D$2:$D$289,0))</f>
        <v>87</v>
      </c>
      <c r="AD2631" s="8">
        <f t="shared" si="124"/>
        <v>359.88790240833305</v>
      </c>
      <c r="AE2631" s="7">
        <f t="shared" si="125"/>
        <v>0.50908583947740904</v>
      </c>
    </row>
    <row r="2632" spans="1:31" x14ac:dyDescent="0.45">
      <c r="A2632" t="s">
        <v>53</v>
      </c>
      <c r="B2632" t="s">
        <v>190</v>
      </c>
      <c r="C2632" t="s">
        <v>136</v>
      </c>
      <c r="D2632">
        <v>0</v>
      </c>
      <c r="E2632">
        <v>0</v>
      </c>
      <c r="F2632">
        <v>0</v>
      </c>
      <c r="G2632">
        <v>3.7563936756498538E-4</v>
      </c>
      <c r="H2632">
        <v>9.2455754016801239E-3</v>
      </c>
      <c r="I2632">
        <v>2.5787223134910921E-2</v>
      </c>
      <c r="J2632">
        <v>0.35250166031668362</v>
      </c>
      <c r="K2632">
        <v>0.43376513218451068</v>
      </c>
      <c r="L2632">
        <v>0.47552448530182811</v>
      </c>
      <c r="M2632">
        <v>0.47474011674647842</v>
      </c>
      <c r="N2632">
        <v>0.46338891024968831</v>
      </c>
      <c r="O2632">
        <v>0.47271744322882081</v>
      </c>
      <c r="P2632">
        <v>0.47692590909620508</v>
      </c>
      <c r="Q2632">
        <v>0.49141039533014091</v>
      </c>
      <c r="R2632">
        <v>0.43937408973866032</v>
      </c>
      <c r="S2632">
        <v>0.34647931303669011</v>
      </c>
      <c r="T2632">
        <v>0.1886511237722395</v>
      </c>
      <c r="U2632">
        <v>9.6893984410500192E-2</v>
      </c>
      <c r="V2632">
        <v>3.7498689223670872E-3</v>
      </c>
      <c r="W2632">
        <v>0</v>
      </c>
      <c r="X2632">
        <v>0</v>
      </c>
      <c r="Y2632">
        <v>0</v>
      </c>
      <c r="Z2632">
        <v>0</v>
      </c>
      <c r="AA2632">
        <v>0</v>
      </c>
      <c r="AB2632" s="7">
        <f t="shared" si="123"/>
        <v>4.7515308702389696</v>
      </c>
      <c r="AC2632">
        <f>INDEX(SHELF_days!$C$2:$C$289,MATCH(A2632&amp;"|"&amp;C2632,SHELF_days!$D$2:$D$289,0))</f>
        <v>75</v>
      </c>
      <c r="AD2632" s="8">
        <f t="shared" si="124"/>
        <v>356.36481526792272</v>
      </c>
      <c r="AE2632" s="7">
        <f t="shared" si="125"/>
        <v>0.49141039533014091</v>
      </c>
    </row>
    <row r="2633" spans="1:31" x14ac:dyDescent="0.45">
      <c r="A2633" t="s">
        <v>53</v>
      </c>
      <c r="B2633" t="s">
        <v>190</v>
      </c>
      <c r="C2633" t="s">
        <v>137</v>
      </c>
      <c r="D2633">
        <v>0</v>
      </c>
      <c r="E2633">
        <v>0</v>
      </c>
      <c r="F2633">
        <v>0</v>
      </c>
      <c r="G2633">
        <v>1.26969786867022E-4</v>
      </c>
      <c r="H2633">
        <v>4.4319924427582858E-3</v>
      </c>
      <c r="I2633">
        <v>1.447664696991832E-2</v>
      </c>
      <c r="J2633">
        <v>0.18749762865250999</v>
      </c>
      <c r="K2633">
        <v>0.27613777626011538</v>
      </c>
      <c r="L2633">
        <v>0.31964330153711118</v>
      </c>
      <c r="M2633">
        <v>0.33818178667701537</v>
      </c>
      <c r="N2633">
        <v>0.33236238790435019</v>
      </c>
      <c r="O2633">
        <v>0.33441182964060379</v>
      </c>
      <c r="P2633">
        <v>0.325505123156212</v>
      </c>
      <c r="Q2633">
        <v>0.33255568073282782</v>
      </c>
      <c r="R2633">
        <v>0.27726078668089932</v>
      </c>
      <c r="S2633">
        <v>0.1885662661292708</v>
      </c>
      <c r="T2633">
        <v>0.11560673782352281</v>
      </c>
      <c r="U2633">
        <v>6.1283087953016999E-2</v>
      </c>
      <c r="V2633">
        <v>1.952347193355267E-3</v>
      </c>
      <c r="W2633">
        <v>0</v>
      </c>
      <c r="X2633">
        <v>0</v>
      </c>
      <c r="Y2633">
        <v>0</v>
      </c>
      <c r="Z2633">
        <v>0</v>
      </c>
      <c r="AA2633">
        <v>0</v>
      </c>
      <c r="AB2633" s="7">
        <f t="shared" si="123"/>
        <v>3.1100003495403539</v>
      </c>
      <c r="AC2633">
        <f>INDEX(SHELF_days!$C$2:$C$289,MATCH(A2633&amp;"|"&amp;C2633,SHELF_days!$D$2:$D$289,0))</f>
        <v>117</v>
      </c>
      <c r="AD2633" s="8">
        <f t="shared" si="124"/>
        <v>363.87004089622138</v>
      </c>
      <c r="AE2633" s="7">
        <f t="shared" si="125"/>
        <v>0.33818178667701537</v>
      </c>
    </row>
    <row r="2634" spans="1:31" x14ac:dyDescent="0.45">
      <c r="A2634" t="s">
        <v>53</v>
      </c>
      <c r="B2634" t="s">
        <v>190</v>
      </c>
      <c r="C2634" t="s">
        <v>138</v>
      </c>
      <c r="D2634">
        <v>0</v>
      </c>
      <c r="E2634">
        <v>0</v>
      </c>
      <c r="F2634">
        <v>0</v>
      </c>
      <c r="G2634">
        <v>3.8633407595327932E-4</v>
      </c>
      <c r="H2634">
        <v>1.2870443787472111E-2</v>
      </c>
      <c r="I2634">
        <v>3.8375851544692419E-2</v>
      </c>
      <c r="J2634">
        <v>0.355482540459296</v>
      </c>
      <c r="K2634">
        <v>0.38226285066716209</v>
      </c>
      <c r="L2634">
        <v>0.41377667314849392</v>
      </c>
      <c r="M2634">
        <v>0.41524474263711642</v>
      </c>
      <c r="N2634">
        <v>0.41339585813076851</v>
      </c>
      <c r="O2634">
        <v>0.38553749188238517</v>
      </c>
      <c r="P2634">
        <v>0.38568834614061448</v>
      </c>
      <c r="Q2634">
        <v>0.31229774951202333</v>
      </c>
      <c r="R2634">
        <v>0.32768856322357148</v>
      </c>
      <c r="S2634">
        <v>0.29951561065619758</v>
      </c>
      <c r="T2634">
        <v>0.20252552104508881</v>
      </c>
      <c r="U2634">
        <v>0.1069059975605763</v>
      </c>
      <c r="V2634">
        <v>6.1537499241129494E-3</v>
      </c>
      <c r="W2634">
        <v>0</v>
      </c>
      <c r="X2634">
        <v>0</v>
      </c>
      <c r="Y2634">
        <v>0</v>
      </c>
      <c r="Z2634">
        <v>0</v>
      </c>
      <c r="AA2634">
        <v>0</v>
      </c>
      <c r="AB2634" s="7">
        <f t="shared" si="123"/>
        <v>4.0581083243955254</v>
      </c>
      <c r="AC2634">
        <f>INDEX(SHELF_days!$C$2:$C$289,MATCH(A2634&amp;"|"&amp;C2634,SHELF_days!$D$2:$D$289,0))</f>
        <v>19</v>
      </c>
      <c r="AD2634" s="8">
        <f t="shared" si="124"/>
        <v>77.104058163514978</v>
      </c>
      <c r="AE2634" s="7">
        <f t="shared" si="125"/>
        <v>0.41524474263711642</v>
      </c>
    </row>
    <row r="2635" spans="1:31" x14ac:dyDescent="0.45">
      <c r="A2635" t="s">
        <v>53</v>
      </c>
      <c r="B2635" t="s">
        <v>190</v>
      </c>
      <c r="C2635" t="s">
        <v>139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2.4876350099618999E-2</v>
      </c>
      <c r="K2635">
        <v>0.14756064525149429</v>
      </c>
      <c r="L2635">
        <v>0.2341046523821175</v>
      </c>
      <c r="M2635">
        <v>0.24738500122339119</v>
      </c>
      <c r="N2635">
        <v>0.23813092033975319</v>
      </c>
      <c r="O2635">
        <v>0.2376524869796218</v>
      </c>
      <c r="P2635">
        <v>0.2483484218252997</v>
      </c>
      <c r="Q2635">
        <v>0.32739915760774579</v>
      </c>
      <c r="R2635">
        <v>0.20001354468873431</v>
      </c>
      <c r="S2635">
        <v>6.2908525289244649E-2</v>
      </c>
      <c r="T2635">
        <v>9.0880492152819038E-4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 s="7">
        <f t="shared" si="123"/>
        <v>1.9692885106085496</v>
      </c>
      <c r="AC2635">
        <f>INDEX(SHELF_days!$C$2:$C$289,MATCH(A2635&amp;"|"&amp;C2635,SHELF_days!$D$2:$D$289,0))</f>
        <v>16</v>
      </c>
      <c r="AD2635" s="8">
        <f t="shared" si="124"/>
        <v>31.508616169736793</v>
      </c>
      <c r="AE2635" s="7">
        <f t="shared" si="125"/>
        <v>0.32739915760774579</v>
      </c>
    </row>
    <row r="2636" spans="1:31" x14ac:dyDescent="0.45">
      <c r="A2636" t="s">
        <v>53</v>
      </c>
      <c r="B2636" t="s">
        <v>191</v>
      </c>
      <c r="C2636" t="s">
        <v>134</v>
      </c>
      <c r="D2636">
        <v>0</v>
      </c>
      <c r="E2636">
        <v>0</v>
      </c>
      <c r="F2636">
        <v>0</v>
      </c>
      <c r="G2636">
        <v>0</v>
      </c>
      <c r="H2636">
        <v>2.253749332786078E-4</v>
      </c>
      <c r="I2636">
        <v>8.8843451959103349E-3</v>
      </c>
      <c r="J2636">
        <v>4.9613515203411777E-2</v>
      </c>
      <c r="K2636">
        <v>0.2033094207892798</v>
      </c>
      <c r="L2636">
        <v>0.32428349910579862</v>
      </c>
      <c r="M2636">
        <v>0.33029676362994231</v>
      </c>
      <c r="N2636">
        <v>0.31002445169670051</v>
      </c>
      <c r="O2636">
        <v>0.30850562062460563</v>
      </c>
      <c r="P2636">
        <v>0.31736546854515951</v>
      </c>
      <c r="Q2636">
        <v>0.33217488807393059</v>
      </c>
      <c r="R2636">
        <v>0.25439277251407377</v>
      </c>
      <c r="S2636">
        <v>9.2202844986306959E-2</v>
      </c>
      <c r="T2636">
        <v>1.5674989924696219E-2</v>
      </c>
      <c r="U2636">
        <v>2.8416839413389681E-4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 s="7">
        <f t="shared" si="123"/>
        <v>2.5472381236172286</v>
      </c>
      <c r="AC2636">
        <f>INDEX(SHELF_days!$C$2:$C$289,MATCH(A2636&amp;"|"&amp;C2636,SHELF_days!$D$2:$D$289,0))</f>
        <v>51</v>
      </c>
      <c r="AD2636" s="8">
        <f t="shared" si="124"/>
        <v>129.90914430447864</v>
      </c>
      <c r="AE2636" s="7">
        <f t="shared" si="125"/>
        <v>0.33217488807393059</v>
      </c>
    </row>
    <row r="2637" spans="1:31" x14ac:dyDescent="0.45">
      <c r="A2637" t="s">
        <v>53</v>
      </c>
      <c r="B2637" t="s">
        <v>191</v>
      </c>
      <c r="C2637" t="s">
        <v>135</v>
      </c>
      <c r="D2637">
        <v>0</v>
      </c>
      <c r="E2637">
        <v>0</v>
      </c>
      <c r="F2637">
        <v>0</v>
      </c>
      <c r="G2637">
        <v>1.4360471760630931E-4</v>
      </c>
      <c r="H2637">
        <v>1.9684377324688841E-2</v>
      </c>
      <c r="I2637">
        <v>0.10313978027920349</v>
      </c>
      <c r="J2637">
        <v>0.26538534759559579</v>
      </c>
      <c r="K2637">
        <v>0.39782144763127042</v>
      </c>
      <c r="L2637">
        <v>0.4576203667721056</v>
      </c>
      <c r="M2637">
        <v>0.4611176203282113</v>
      </c>
      <c r="N2637">
        <v>0.45244963957349449</v>
      </c>
      <c r="O2637">
        <v>0.45884579369567963</v>
      </c>
      <c r="P2637">
        <v>0.48856239659234513</v>
      </c>
      <c r="Q2637">
        <v>0.4928264993404684</v>
      </c>
      <c r="R2637">
        <v>0.42762612808806783</v>
      </c>
      <c r="S2637">
        <v>0.29551361734939952</v>
      </c>
      <c r="T2637">
        <v>0.1280207336516726</v>
      </c>
      <c r="U2637">
        <v>2.9496408996335939E-2</v>
      </c>
      <c r="V2637">
        <v>1.347012251147181E-3</v>
      </c>
      <c r="W2637">
        <v>0</v>
      </c>
      <c r="X2637">
        <v>0</v>
      </c>
      <c r="Y2637">
        <v>0</v>
      </c>
      <c r="Z2637">
        <v>0</v>
      </c>
      <c r="AA2637">
        <v>0</v>
      </c>
      <c r="AB2637" s="7">
        <f t="shared" si="123"/>
        <v>4.4796007741872934</v>
      </c>
      <c r="AC2637">
        <f>INDEX(SHELF_days!$C$2:$C$289,MATCH(A2637&amp;"|"&amp;C2637,SHELF_days!$D$2:$D$289,0))</f>
        <v>87</v>
      </c>
      <c r="AD2637" s="8">
        <f t="shared" si="124"/>
        <v>389.72526735429454</v>
      </c>
      <c r="AE2637" s="7">
        <f t="shared" si="125"/>
        <v>0.4928264993404684</v>
      </c>
    </row>
    <row r="2638" spans="1:31" x14ac:dyDescent="0.45">
      <c r="A2638" t="s">
        <v>53</v>
      </c>
      <c r="B2638" t="s">
        <v>191</v>
      </c>
      <c r="C2638" t="s">
        <v>136</v>
      </c>
      <c r="D2638">
        <v>0</v>
      </c>
      <c r="E2638">
        <v>0</v>
      </c>
      <c r="F2638">
        <v>0</v>
      </c>
      <c r="G2638">
        <v>2.0100831005747141E-3</v>
      </c>
      <c r="H2638">
        <v>6.2378098163635959E-2</v>
      </c>
      <c r="I2638">
        <v>0.2114118782818824</v>
      </c>
      <c r="J2638">
        <v>0.38824699560443121</v>
      </c>
      <c r="K2638">
        <v>0.48171697032430488</v>
      </c>
      <c r="L2638">
        <v>0.52801995639909061</v>
      </c>
      <c r="M2638">
        <v>0.5317513813813729</v>
      </c>
      <c r="N2638">
        <v>0.52029946042384445</v>
      </c>
      <c r="O2638">
        <v>0.52781228483013609</v>
      </c>
      <c r="P2638">
        <v>0.53318287150106392</v>
      </c>
      <c r="Q2638">
        <v>0.5294947577016117</v>
      </c>
      <c r="R2638">
        <v>0.48188022016727983</v>
      </c>
      <c r="S2638">
        <v>0.3858204588227982</v>
      </c>
      <c r="T2638">
        <v>0.2161694451342924</v>
      </c>
      <c r="U2638">
        <v>6.3106614469700617E-2</v>
      </c>
      <c r="V2638">
        <v>2.8352166606448858E-3</v>
      </c>
      <c r="W2638">
        <v>0</v>
      </c>
      <c r="X2638">
        <v>0</v>
      </c>
      <c r="Y2638">
        <v>0</v>
      </c>
      <c r="Z2638">
        <v>0</v>
      </c>
      <c r="AA2638">
        <v>0</v>
      </c>
      <c r="AB2638" s="7">
        <f t="shared" si="123"/>
        <v>5.466136692966665</v>
      </c>
      <c r="AC2638">
        <f>INDEX(SHELF_days!$C$2:$C$289,MATCH(A2638&amp;"|"&amp;C2638,SHELF_days!$D$2:$D$289,0))</f>
        <v>75</v>
      </c>
      <c r="AD2638" s="8">
        <f t="shared" si="124"/>
        <v>409.96025197249986</v>
      </c>
      <c r="AE2638" s="7">
        <f t="shared" si="125"/>
        <v>0.53318287150106392</v>
      </c>
    </row>
    <row r="2639" spans="1:31" x14ac:dyDescent="0.45">
      <c r="A2639" t="s">
        <v>53</v>
      </c>
      <c r="B2639" t="s">
        <v>191</v>
      </c>
      <c r="C2639" t="s">
        <v>137</v>
      </c>
      <c r="D2639">
        <v>0</v>
      </c>
      <c r="E2639">
        <v>0</v>
      </c>
      <c r="F2639">
        <v>0</v>
      </c>
      <c r="G2639">
        <v>6.7558041593901517E-4</v>
      </c>
      <c r="H2639">
        <v>2.8993718841268921E-2</v>
      </c>
      <c r="I2639">
        <v>0.10624196130109451</v>
      </c>
      <c r="J2639">
        <v>0.20982217847658721</v>
      </c>
      <c r="K2639">
        <v>0.30609630312438552</v>
      </c>
      <c r="L2639">
        <v>0.35544855593301372</v>
      </c>
      <c r="M2639">
        <v>0.37470864882366711</v>
      </c>
      <c r="N2639">
        <v>0.37040885355256947</v>
      </c>
      <c r="O2639">
        <v>0.3719422573628251</v>
      </c>
      <c r="P2639">
        <v>0.36291553484005717</v>
      </c>
      <c r="Q2639">
        <v>0.34966803646259759</v>
      </c>
      <c r="R2639">
        <v>0.29872614079960502</v>
      </c>
      <c r="S2639">
        <v>0.2146224300515891</v>
      </c>
      <c r="T2639">
        <v>0.13295764291264281</v>
      </c>
      <c r="U2639">
        <v>4.4097105674316503E-2</v>
      </c>
      <c r="V2639">
        <v>1.561879275627186E-3</v>
      </c>
      <c r="W2639">
        <v>0</v>
      </c>
      <c r="X2639">
        <v>0</v>
      </c>
      <c r="Y2639">
        <v>0</v>
      </c>
      <c r="Z2639">
        <v>0</v>
      </c>
      <c r="AA2639">
        <v>0</v>
      </c>
      <c r="AB2639" s="7">
        <f t="shared" si="123"/>
        <v>3.5288868278477867</v>
      </c>
      <c r="AC2639">
        <f>INDEX(SHELF_days!$C$2:$C$289,MATCH(A2639&amp;"|"&amp;C2639,SHELF_days!$D$2:$D$289,0))</f>
        <v>117</v>
      </c>
      <c r="AD2639" s="8">
        <f t="shared" si="124"/>
        <v>412.87975885819105</v>
      </c>
      <c r="AE2639" s="7">
        <f t="shared" si="125"/>
        <v>0.37470864882366711</v>
      </c>
    </row>
    <row r="2640" spans="1:31" x14ac:dyDescent="0.45">
      <c r="A2640" t="s">
        <v>53</v>
      </c>
      <c r="B2640" t="s">
        <v>191</v>
      </c>
      <c r="C2640" t="s">
        <v>138</v>
      </c>
      <c r="D2640">
        <v>0</v>
      </c>
      <c r="E2640">
        <v>0</v>
      </c>
      <c r="F2640">
        <v>0</v>
      </c>
      <c r="G2640">
        <v>2.0691172364159598E-3</v>
      </c>
      <c r="H2640">
        <v>8.0699955943180926E-2</v>
      </c>
      <c r="I2640">
        <v>0.25076648811851387</v>
      </c>
      <c r="J2640">
        <v>0.4019523255115513</v>
      </c>
      <c r="K2640">
        <v>0.44358015872554701</v>
      </c>
      <c r="L2640">
        <v>0.48051302465098011</v>
      </c>
      <c r="M2640">
        <v>0.48313010725720962</v>
      </c>
      <c r="N2640">
        <v>0.47965819867407089</v>
      </c>
      <c r="O2640">
        <v>0.45602116448179369</v>
      </c>
      <c r="P2640">
        <v>0.45574498993540768</v>
      </c>
      <c r="Q2640">
        <v>0.38154609513969467</v>
      </c>
      <c r="R2640">
        <v>0.3773114187617756</v>
      </c>
      <c r="S2640">
        <v>0.349040789402355</v>
      </c>
      <c r="T2640">
        <v>0.24583479979019199</v>
      </c>
      <c r="U2640">
        <v>9.2167775202638885E-2</v>
      </c>
      <c r="V2640">
        <v>4.997444172699564E-3</v>
      </c>
      <c r="W2640">
        <v>0</v>
      </c>
      <c r="X2640">
        <v>0</v>
      </c>
      <c r="Y2640">
        <v>0</v>
      </c>
      <c r="Z2640">
        <v>0</v>
      </c>
      <c r="AA2640">
        <v>0</v>
      </c>
      <c r="AB2640" s="7">
        <f t="shared" si="123"/>
        <v>4.9850338530040261</v>
      </c>
      <c r="AC2640">
        <f>INDEX(SHELF_days!$C$2:$C$289,MATCH(A2640&amp;"|"&amp;C2640,SHELF_days!$D$2:$D$289,0))</f>
        <v>19</v>
      </c>
      <c r="AD2640" s="8">
        <f t="shared" si="124"/>
        <v>94.715643207076496</v>
      </c>
      <c r="AE2640" s="7">
        <f t="shared" si="125"/>
        <v>0.48313010725720962</v>
      </c>
    </row>
    <row r="2641" spans="1:31" x14ac:dyDescent="0.45">
      <c r="A2641" t="s">
        <v>53</v>
      </c>
      <c r="B2641" t="s">
        <v>191</v>
      </c>
      <c r="C2641" t="s">
        <v>139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2.0411436042869779E-2</v>
      </c>
      <c r="K2641">
        <v>0.14042297558184449</v>
      </c>
      <c r="L2641">
        <v>0.23147016160321471</v>
      </c>
      <c r="M2641">
        <v>0.25277176738934659</v>
      </c>
      <c r="N2641">
        <v>0.24715484836607279</v>
      </c>
      <c r="O2641">
        <v>0.24519231039408559</v>
      </c>
      <c r="P2641">
        <v>0.25435949704838129</v>
      </c>
      <c r="Q2641">
        <v>0.2648801581661166</v>
      </c>
      <c r="R2641">
        <v>0.16977254875442799</v>
      </c>
      <c r="S2641">
        <v>5.4597077586742739E-2</v>
      </c>
      <c r="T2641">
        <v>8.381130331298227E-4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 s="7">
        <f t="shared" si="123"/>
        <v>1.8818708939662325</v>
      </c>
      <c r="AC2641">
        <f>INDEX(SHELF_days!$C$2:$C$289,MATCH(A2641&amp;"|"&amp;C2641,SHELF_days!$D$2:$D$289,0))</f>
        <v>16</v>
      </c>
      <c r="AD2641" s="8">
        <f t="shared" si="124"/>
        <v>30.10993430345972</v>
      </c>
      <c r="AE2641" s="7">
        <f t="shared" si="125"/>
        <v>0.2648801581661166</v>
      </c>
    </row>
    <row r="2642" spans="1:31" x14ac:dyDescent="0.45">
      <c r="A2642" t="s">
        <v>53</v>
      </c>
      <c r="B2642" t="s">
        <v>192</v>
      </c>
      <c r="C2642" t="s">
        <v>134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8.5970261053544508E-2</v>
      </c>
      <c r="N2642">
        <v>0.37963217273031902</v>
      </c>
      <c r="O2642">
        <v>0.49887312653179228</v>
      </c>
      <c r="P2642">
        <v>0.49723308211392259</v>
      </c>
      <c r="Q2642">
        <v>0.48343923096635172</v>
      </c>
      <c r="R2642">
        <v>0.47115795283558137</v>
      </c>
      <c r="S2642">
        <v>0.48278741844130069</v>
      </c>
      <c r="T2642">
        <v>0.49201858191351688</v>
      </c>
      <c r="U2642">
        <v>0.44649223672884741</v>
      </c>
      <c r="V2642">
        <v>0.212818103567228</v>
      </c>
      <c r="W2642">
        <v>1.524334553291587E-2</v>
      </c>
      <c r="X2642">
        <v>0</v>
      </c>
      <c r="Y2642">
        <v>0</v>
      </c>
      <c r="Z2642">
        <v>0</v>
      </c>
      <c r="AA2642">
        <v>0</v>
      </c>
      <c r="AB2642" s="7">
        <f t="shared" si="123"/>
        <v>4.06566551241532</v>
      </c>
      <c r="AC2642">
        <f>INDEX(SHELF_days!$C$2:$C$289,MATCH(A2642&amp;"|"&amp;C2642,SHELF_days!$D$2:$D$289,0))</f>
        <v>51</v>
      </c>
      <c r="AD2642" s="8">
        <f t="shared" si="124"/>
        <v>207.34894113318131</v>
      </c>
      <c r="AE2642" s="7">
        <f t="shared" si="125"/>
        <v>0.49887312653179228</v>
      </c>
    </row>
    <row r="2643" spans="1:31" x14ac:dyDescent="0.45">
      <c r="A2643" t="s">
        <v>53</v>
      </c>
      <c r="B2643" t="s">
        <v>192</v>
      </c>
      <c r="C2643" t="s">
        <v>135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7.6376066915914862E-3</v>
      </c>
      <c r="L2643">
        <v>0.18687044568995531</v>
      </c>
      <c r="M2643">
        <v>0.48014337247274769</v>
      </c>
      <c r="N2643">
        <v>0.63047092140796768</v>
      </c>
      <c r="O2643">
        <v>0.67382433915277506</v>
      </c>
      <c r="P2643">
        <v>0.67705711901492183</v>
      </c>
      <c r="Q2643">
        <v>0.67418244180010656</v>
      </c>
      <c r="R2643">
        <v>0.66674031315912219</v>
      </c>
      <c r="S2643">
        <v>0.6665004829457718</v>
      </c>
      <c r="T2643">
        <v>0.66682983882095515</v>
      </c>
      <c r="U2643">
        <v>0.64842040593727601</v>
      </c>
      <c r="V2643">
        <v>0.56803293230217289</v>
      </c>
      <c r="W2643">
        <v>0.3065637915514059</v>
      </c>
      <c r="X2643">
        <v>3.9289445499405343E-2</v>
      </c>
      <c r="Y2643">
        <v>0</v>
      </c>
      <c r="Z2643">
        <v>0</v>
      </c>
      <c r="AA2643">
        <v>0</v>
      </c>
      <c r="AB2643" s="7">
        <f t="shared" si="123"/>
        <v>6.8925634564461751</v>
      </c>
      <c r="AC2643">
        <f>INDEX(SHELF_days!$C$2:$C$289,MATCH(A2643&amp;"|"&amp;C2643,SHELF_days!$D$2:$D$289,0))</f>
        <v>87</v>
      </c>
      <c r="AD2643" s="8">
        <f t="shared" si="124"/>
        <v>599.65302071081726</v>
      </c>
      <c r="AE2643" s="7">
        <f t="shared" si="125"/>
        <v>0.67705711901492183</v>
      </c>
    </row>
    <row r="2644" spans="1:31" x14ac:dyDescent="0.45">
      <c r="A2644" t="s">
        <v>53</v>
      </c>
      <c r="B2644" t="s">
        <v>192</v>
      </c>
      <c r="C2644" t="s">
        <v>136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2.4164508345796872E-2</v>
      </c>
      <c r="L2644">
        <v>0.27575697567568042</v>
      </c>
      <c r="M2644">
        <v>0.51488676849424775</v>
      </c>
      <c r="N2644">
        <v>0.59949294659002661</v>
      </c>
      <c r="O2644">
        <v>0.63012112653058361</v>
      </c>
      <c r="P2644">
        <v>0.63916783485240902</v>
      </c>
      <c r="Q2644">
        <v>0.63841567957142775</v>
      </c>
      <c r="R2644">
        <v>0.63266768459506084</v>
      </c>
      <c r="S2644">
        <v>0.62353064815635084</v>
      </c>
      <c r="T2644">
        <v>0.61337915748186045</v>
      </c>
      <c r="U2644">
        <v>0.59439288214438957</v>
      </c>
      <c r="V2644">
        <v>0.5420651092014821</v>
      </c>
      <c r="W2644">
        <v>0.4000606240630627</v>
      </c>
      <c r="X2644">
        <v>0.11961874586358021</v>
      </c>
      <c r="Y2644">
        <v>2.6056187562860548E-6</v>
      </c>
      <c r="Z2644">
        <v>0</v>
      </c>
      <c r="AA2644">
        <v>0</v>
      </c>
      <c r="AB2644" s="7">
        <f t="shared" si="123"/>
        <v>6.8477232971847135</v>
      </c>
      <c r="AC2644">
        <f>INDEX(SHELF_days!$C$2:$C$289,MATCH(A2644&amp;"|"&amp;C2644,SHELF_days!$D$2:$D$289,0))</f>
        <v>75</v>
      </c>
      <c r="AD2644" s="8">
        <f t="shared" si="124"/>
        <v>513.57924728885348</v>
      </c>
      <c r="AE2644" s="7">
        <f t="shared" si="125"/>
        <v>0.63916783485240902</v>
      </c>
    </row>
    <row r="2645" spans="1:31" x14ac:dyDescent="0.45">
      <c r="A2645" t="s">
        <v>53</v>
      </c>
      <c r="B2645" t="s">
        <v>192</v>
      </c>
      <c r="C2645" t="s">
        <v>137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5.499371960449613E-2</v>
      </c>
      <c r="M2645">
        <v>0.36422206091116532</v>
      </c>
      <c r="N2645">
        <v>0.55216568352257089</v>
      </c>
      <c r="O2645">
        <v>0.58568961715600898</v>
      </c>
      <c r="P2645">
        <v>0.57825967391492872</v>
      </c>
      <c r="Q2645">
        <v>0.5681218520601431</v>
      </c>
      <c r="R2645">
        <v>0.56341217480062511</v>
      </c>
      <c r="S2645">
        <v>0.56827173921122187</v>
      </c>
      <c r="T2645">
        <v>0.569548876837356</v>
      </c>
      <c r="U2645">
        <v>0.52877833300713251</v>
      </c>
      <c r="V2645">
        <v>0.35578626340003522</v>
      </c>
      <c r="W2645">
        <v>7.7412377953458192E-2</v>
      </c>
      <c r="X2645">
        <v>3.2207156430158789E-5</v>
      </c>
      <c r="Y2645">
        <v>0</v>
      </c>
      <c r="Z2645">
        <v>0</v>
      </c>
      <c r="AA2645">
        <v>0</v>
      </c>
      <c r="AB2645" s="7">
        <f t="shared" si="123"/>
        <v>5.3666945795355723</v>
      </c>
      <c r="AC2645">
        <f>INDEX(SHELF_days!$C$2:$C$289,MATCH(A2645&amp;"|"&amp;C2645,SHELF_days!$D$2:$D$289,0))</f>
        <v>117</v>
      </c>
      <c r="AD2645" s="8">
        <f t="shared" si="124"/>
        <v>627.90326580566193</v>
      </c>
      <c r="AE2645" s="7">
        <f t="shared" si="125"/>
        <v>0.58568961715600898</v>
      </c>
    </row>
    <row r="2646" spans="1:31" x14ac:dyDescent="0.45">
      <c r="A2646" t="s">
        <v>53</v>
      </c>
      <c r="B2646" t="s">
        <v>192</v>
      </c>
      <c r="C2646" t="s">
        <v>138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2.7731600423152491E-2</v>
      </c>
      <c r="L2646">
        <v>0.38083723741876979</v>
      </c>
      <c r="M2646">
        <v>0.62248753211425112</v>
      </c>
      <c r="N2646">
        <v>0.69230769230769229</v>
      </c>
      <c r="O2646">
        <v>0.718074656188605</v>
      </c>
      <c r="P2646">
        <v>0.72479975819857945</v>
      </c>
      <c r="Q2646">
        <v>0.72464863231071475</v>
      </c>
      <c r="R2646">
        <v>0.72328849931993344</v>
      </c>
      <c r="S2646">
        <v>0.72570651352576687</v>
      </c>
      <c r="T2646">
        <v>0.7238930028713918</v>
      </c>
      <c r="U2646">
        <v>0.71218074656188601</v>
      </c>
      <c r="V2646">
        <v>0.67311470454888911</v>
      </c>
      <c r="W2646">
        <v>0.55977028865044576</v>
      </c>
      <c r="X2646">
        <v>0.22117273688982919</v>
      </c>
      <c r="Y2646">
        <v>0</v>
      </c>
      <c r="Z2646">
        <v>0</v>
      </c>
      <c r="AA2646">
        <v>0</v>
      </c>
      <c r="AB2646" s="7">
        <f t="shared" si="123"/>
        <v>8.2300136013299063</v>
      </c>
      <c r="AC2646">
        <f>INDEX(SHELF_days!$C$2:$C$289,MATCH(A2646&amp;"|"&amp;C2646,SHELF_days!$D$2:$D$289,0))</f>
        <v>19</v>
      </c>
      <c r="AD2646" s="8">
        <f t="shared" si="124"/>
        <v>156.37025842526822</v>
      </c>
      <c r="AE2646" s="7">
        <f t="shared" si="125"/>
        <v>0.72570651352576687</v>
      </c>
    </row>
    <row r="2647" spans="1:31" x14ac:dyDescent="0.45">
      <c r="A2647" t="s">
        <v>53</v>
      </c>
      <c r="B2647" t="s">
        <v>192</v>
      </c>
      <c r="C2647" t="s">
        <v>139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2.6447030376303459E-3</v>
      </c>
      <c r="N2647">
        <v>0.27588030829681132</v>
      </c>
      <c r="O2647">
        <v>0.35612815475290921</v>
      </c>
      <c r="P2647">
        <v>0.39020704246637439</v>
      </c>
      <c r="Q2647">
        <v>0.4112135408795527</v>
      </c>
      <c r="R2647">
        <v>0.42511712256309497</v>
      </c>
      <c r="S2647">
        <v>0.48556747770893149</v>
      </c>
      <c r="T2647">
        <v>0.52765603747922007</v>
      </c>
      <c r="U2647">
        <v>0.49304820915822878</v>
      </c>
      <c r="V2647">
        <v>0.19344113646667671</v>
      </c>
      <c r="W2647">
        <v>0</v>
      </c>
      <c r="X2647">
        <v>0</v>
      </c>
      <c r="Y2647">
        <v>0</v>
      </c>
      <c r="Z2647">
        <v>0</v>
      </c>
      <c r="AA2647">
        <v>0</v>
      </c>
      <c r="AB2647" s="7">
        <f t="shared" si="123"/>
        <v>3.5609037328094302</v>
      </c>
      <c r="AC2647">
        <f>INDEX(SHELF_days!$C$2:$C$289,MATCH(A2647&amp;"|"&amp;C2647,SHELF_days!$D$2:$D$289,0))</f>
        <v>16</v>
      </c>
      <c r="AD2647" s="8">
        <f t="shared" si="124"/>
        <v>56.974459724950883</v>
      </c>
      <c r="AE2647" s="7">
        <f t="shared" si="125"/>
        <v>0.52765603747922007</v>
      </c>
    </row>
    <row r="2648" spans="1:31" x14ac:dyDescent="0.45">
      <c r="A2648" t="s">
        <v>53</v>
      </c>
      <c r="B2648" t="s">
        <v>193</v>
      </c>
      <c r="C2648" t="s">
        <v>134</v>
      </c>
      <c r="D2648">
        <v>0.19189999999999999</v>
      </c>
      <c r="E2648">
        <v>0.19189999999999999</v>
      </c>
      <c r="F2648">
        <v>0.19189999999999999</v>
      </c>
      <c r="G2648">
        <v>0.19189999999999999</v>
      </c>
      <c r="H2648">
        <v>0.19189999999999999</v>
      </c>
      <c r="I2648">
        <v>0.19189999999999999</v>
      </c>
      <c r="J2648">
        <v>0.19189999999999999</v>
      </c>
      <c r="K2648">
        <v>0.19189999999999999</v>
      </c>
      <c r="L2648">
        <v>0.19189999999999999</v>
      </c>
      <c r="M2648">
        <v>0.19189999999999999</v>
      </c>
      <c r="N2648">
        <v>0.19189999999999999</v>
      </c>
      <c r="O2648">
        <v>0.19189999999999999</v>
      </c>
      <c r="P2648">
        <v>0.19189999999999999</v>
      </c>
      <c r="Q2648">
        <v>0.19189999999999999</v>
      </c>
      <c r="R2648">
        <v>0.19189999999999999</v>
      </c>
      <c r="S2648">
        <v>0.19189999999999999</v>
      </c>
      <c r="T2648">
        <v>0.19189999999999999</v>
      </c>
      <c r="U2648">
        <v>0.19189999999999999</v>
      </c>
      <c r="V2648">
        <v>0.19189999999999999</v>
      </c>
      <c r="W2648">
        <v>0.19189999999999999</v>
      </c>
      <c r="X2648">
        <v>0.19189999999999999</v>
      </c>
      <c r="Y2648">
        <v>0.19189999999999999</v>
      </c>
      <c r="Z2648">
        <v>0.19189999999999999</v>
      </c>
      <c r="AA2648">
        <v>0.19189999999999999</v>
      </c>
      <c r="AB2648" s="7">
        <f t="shared" si="123"/>
        <v>4.6056000000000008</v>
      </c>
      <c r="AC2648">
        <f>INDEX(SHELF_days!$C$2:$C$289,MATCH(A2648&amp;"|"&amp;C2648,SHELF_days!$D$2:$D$289,0))</f>
        <v>51</v>
      </c>
      <c r="AD2648" s="8">
        <f t="shared" si="124"/>
        <v>234.88560000000004</v>
      </c>
      <c r="AE2648" s="7">
        <f t="shared" si="125"/>
        <v>0.19189999999999999</v>
      </c>
    </row>
    <row r="2649" spans="1:31" x14ac:dyDescent="0.45">
      <c r="A2649" t="s">
        <v>53</v>
      </c>
      <c r="B2649" t="s">
        <v>193</v>
      </c>
      <c r="C2649" t="s">
        <v>135</v>
      </c>
      <c r="D2649">
        <v>0.19189999999999999</v>
      </c>
      <c r="E2649">
        <v>0.19189999999999999</v>
      </c>
      <c r="F2649">
        <v>0.19189999999999999</v>
      </c>
      <c r="G2649">
        <v>0.19189999999999999</v>
      </c>
      <c r="H2649">
        <v>0.19189999999999999</v>
      </c>
      <c r="I2649">
        <v>0.19189999999999999</v>
      </c>
      <c r="J2649">
        <v>0.19189999999999999</v>
      </c>
      <c r="K2649">
        <v>0.19189999999999999</v>
      </c>
      <c r="L2649">
        <v>0.19189999999999999</v>
      </c>
      <c r="M2649">
        <v>0.19189999999999999</v>
      </c>
      <c r="N2649">
        <v>0.19189999999999999</v>
      </c>
      <c r="O2649">
        <v>0.19189999999999999</v>
      </c>
      <c r="P2649">
        <v>0.19189999999999999</v>
      </c>
      <c r="Q2649">
        <v>0.19189999999999999</v>
      </c>
      <c r="R2649">
        <v>0.19189999999999999</v>
      </c>
      <c r="S2649">
        <v>0.19189999999999999</v>
      </c>
      <c r="T2649">
        <v>0.19189999999999999</v>
      </c>
      <c r="U2649">
        <v>0.19189999999999999</v>
      </c>
      <c r="V2649">
        <v>0.19189999999999999</v>
      </c>
      <c r="W2649">
        <v>0.19189999999999999</v>
      </c>
      <c r="X2649">
        <v>0.19189999999999999</v>
      </c>
      <c r="Y2649">
        <v>0.19189999999999999</v>
      </c>
      <c r="Z2649">
        <v>0.19189999999999999</v>
      </c>
      <c r="AA2649">
        <v>0.19189999999999999</v>
      </c>
      <c r="AB2649" s="7">
        <f t="shared" si="123"/>
        <v>4.6056000000000008</v>
      </c>
      <c r="AC2649">
        <f>INDEX(SHELF_days!$C$2:$C$289,MATCH(A2649&amp;"|"&amp;C2649,SHELF_days!$D$2:$D$289,0))</f>
        <v>87</v>
      </c>
      <c r="AD2649" s="8">
        <f t="shared" si="124"/>
        <v>400.68720000000008</v>
      </c>
      <c r="AE2649" s="7">
        <f t="shared" si="125"/>
        <v>0.19189999999999999</v>
      </c>
    </row>
    <row r="2650" spans="1:31" x14ac:dyDescent="0.45">
      <c r="A2650" t="s">
        <v>53</v>
      </c>
      <c r="B2650" t="s">
        <v>193</v>
      </c>
      <c r="C2650" t="s">
        <v>136</v>
      </c>
      <c r="D2650">
        <v>0.19189999999999999</v>
      </c>
      <c r="E2650">
        <v>0.19189999999999999</v>
      </c>
      <c r="F2650">
        <v>0.19189999999999999</v>
      </c>
      <c r="G2650">
        <v>0.19189999999999999</v>
      </c>
      <c r="H2650">
        <v>0.19189999999999999</v>
      </c>
      <c r="I2650">
        <v>0.19189999999999999</v>
      </c>
      <c r="J2650">
        <v>0.19189999999999999</v>
      </c>
      <c r="K2650">
        <v>0.19189999999999999</v>
      </c>
      <c r="L2650">
        <v>0.19189999999999999</v>
      </c>
      <c r="M2650">
        <v>0.19189999999999999</v>
      </c>
      <c r="N2650">
        <v>0.19189999999999999</v>
      </c>
      <c r="O2650">
        <v>0.19189999999999999</v>
      </c>
      <c r="P2650">
        <v>0.19189999999999999</v>
      </c>
      <c r="Q2650">
        <v>0.19189999999999999</v>
      </c>
      <c r="R2650">
        <v>0.19189999999999999</v>
      </c>
      <c r="S2650">
        <v>0.19189999999999999</v>
      </c>
      <c r="T2650">
        <v>0.19189999999999999</v>
      </c>
      <c r="U2650">
        <v>0.19189999999999999</v>
      </c>
      <c r="V2650">
        <v>0.19189999999999999</v>
      </c>
      <c r="W2650">
        <v>0.19189999999999999</v>
      </c>
      <c r="X2650">
        <v>0.19189999999999999</v>
      </c>
      <c r="Y2650">
        <v>0.19189999999999999</v>
      </c>
      <c r="Z2650">
        <v>0.19189999999999999</v>
      </c>
      <c r="AA2650">
        <v>0.19189999999999999</v>
      </c>
      <c r="AB2650" s="7">
        <f t="shared" si="123"/>
        <v>4.6056000000000008</v>
      </c>
      <c r="AC2650">
        <f>INDEX(SHELF_days!$C$2:$C$289,MATCH(A2650&amp;"|"&amp;C2650,SHELF_days!$D$2:$D$289,0))</f>
        <v>75</v>
      </c>
      <c r="AD2650" s="8">
        <f t="shared" si="124"/>
        <v>345.42000000000007</v>
      </c>
      <c r="AE2650" s="7">
        <f t="shared" si="125"/>
        <v>0.19189999999999999</v>
      </c>
    </row>
    <row r="2651" spans="1:31" x14ac:dyDescent="0.45">
      <c r="A2651" t="s">
        <v>53</v>
      </c>
      <c r="B2651" t="s">
        <v>193</v>
      </c>
      <c r="C2651" t="s">
        <v>137</v>
      </c>
      <c r="D2651">
        <v>0.19189999999999999</v>
      </c>
      <c r="E2651">
        <v>0.19189999999999999</v>
      </c>
      <c r="F2651">
        <v>0.19189999999999999</v>
      </c>
      <c r="G2651">
        <v>0.19189999999999999</v>
      </c>
      <c r="H2651">
        <v>0.19189999999999999</v>
      </c>
      <c r="I2651">
        <v>0.19189999999999999</v>
      </c>
      <c r="J2651">
        <v>0.19189999999999999</v>
      </c>
      <c r="K2651">
        <v>0.19189999999999999</v>
      </c>
      <c r="L2651">
        <v>0.19189999999999999</v>
      </c>
      <c r="M2651">
        <v>0.19189999999999999</v>
      </c>
      <c r="N2651">
        <v>0.19189999999999999</v>
      </c>
      <c r="O2651">
        <v>0.19189999999999999</v>
      </c>
      <c r="P2651">
        <v>0.19189999999999999</v>
      </c>
      <c r="Q2651">
        <v>0.19189999999999999</v>
      </c>
      <c r="R2651">
        <v>0.19189999999999999</v>
      </c>
      <c r="S2651">
        <v>0.19189999999999999</v>
      </c>
      <c r="T2651">
        <v>0.19189999999999999</v>
      </c>
      <c r="U2651">
        <v>0.19189999999999999</v>
      </c>
      <c r="V2651">
        <v>0.19189999999999999</v>
      </c>
      <c r="W2651">
        <v>0.19189999999999999</v>
      </c>
      <c r="X2651">
        <v>0.19189999999999999</v>
      </c>
      <c r="Y2651">
        <v>0.19189999999999999</v>
      </c>
      <c r="Z2651">
        <v>0.19189999999999999</v>
      </c>
      <c r="AA2651">
        <v>0.19189999999999999</v>
      </c>
      <c r="AB2651" s="7">
        <f t="shared" si="123"/>
        <v>4.6056000000000008</v>
      </c>
      <c r="AC2651">
        <f>INDEX(SHELF_days!$C$2:$C$289,MATCH(A2651&amp;"|"&amp;C2651,SHELF_days!$D$2:$D$289,0))</f>
        <v>117</v>
      </c>
      <c r="AD2651" s="8">
        <f t="shared" si="124"/>
        <v>538.85520000000008</v>
      </c>
      <c r="AE2651" s="7">
        <f t="shared" si="125"/>
        <v>0.19189999999999999</v>
      </c>
    </row>
    <row r="2652" spans="1:31" x14ac:dyDescent="0.45">
      <c r="A2652" t="s">
        <v>53</v>
      </c>
      <c r="B2652" t="s">
        <v>193</v>
      </c>
      <c r="C2652" t="s">
        <v>138</v>
      </c>
      <c r="D2652">
        <v>0.19189999999999999</v>
      </c>
      <c r="E2652">
        <v>0.19189999999999999</v>
      </c>
      <c r="F2652">
        <v>0.19189999999999999</v>
      </c>
      <c r="G2652">
        <v>0.19189999999999999</v>
      </c>
      <c r="H2652">
        <v>0.19189999999999999</v>
      </c>
      <c r="I2652">
        <v>0.19189999999999999</v>
      </c>
      <c r="J2652">
        <v>0.19189999999999999</v>
      </c>
      <c r="K2652">
        <v>0.19189999999999999</v>
      </c>
      <c r="L2652">
        <v>0.19189999999999999</v>
      </c>
      <c r="M2652">
        <v>0.19189999999999999</v>
      </c>
      <c r="N2652">
        <v>0.19189999999999999</v>
      </c>
      <c r="O2652">
        <v>0.19189999999999999</v>
      </c>
      <c r="P2652">
        <v>0.19189999999999999</v>
      </c>
      <c r="Q2652">
        <v>0.19189999999999999</v>
      </c>
      <c r="R2652">
        <v>0.19189999999999999</v>
      </c>
      <c r="S2652">
        <v>0.19189999999999999</v>
      </c>
      <c r="T2652">
        <v>0.19189999999999999</v>
      </c>
      <c r="U2652">
        <v>0.19189999999999999</v>
      </c>
      <c r="V2652">
        <v>0.19189999999999999</v>
      </c>
      <c r="W2652">
        <v>0.19189999999999999</v>
      </c>
      <c r="X2652">
        <v>0.19189999999999999</v>
      </c>
      <c r="Y2652">
        <v>0.19189999999999999</v>
      </c>
      <c r="Z2652">
        <v>0.19189999999999999</v>
      </c>
      <c r="AA2652">
        <v>0.19189999999999999</v>
      </c>
      <c r="AB2652" s="7">
        <f t="shared" si="123"/>
        <v>4.6056000000000008</v>
      </c>
      <c r="AC2652">
        <f>INDEX(SHELF_days!$C$2:$C$289,MATCH(A2652&amp;"|"&amp;C2652,SHELF_days!$D$2:$D$289,0))</f>
        <v>19</v>
      </c>
      <c r="AD2652" s="8">
        <f t="shared" si="124"/>
        <v>87.506400000000014</v>
      </c>
      <c r="AE2652" s="7">
        <f t="shared" si="125"/>
        <v>0.19189999999999999</v>
      </c>
    </row>
    <row r="2653" spans="1:31" x14ac:dyDescent="0.45">
      <c r="A2653" t="s">
        <v>53</v>
      </c>
      <c r="B2653" t="s">
        <v>193</v>
      </c>
      <c r="C2653" t="s">
        <v>139</v>
      </c>
      <c r="D2653">
        <v>0.19189999999999999</v>
      </c>
      <c r="E2653">
        <v>0.19189999999999999</v>
      </c>
      <c r="F2653">
        <v>0.19189999999999999</v>
      </c>
      <c r="G2653">
        <v>0.19189999999999999</v>
      </c>
      <c r="H2653">
        <v>0.19189999999999999</v>
      </c>
      <c r="I2653">
        <v>0.19189999999999999</v>
      </c>
      <c r="J2653">
        <v>0.19189999999999999</v>
      </c>
      <c r="K2653">
        <v>0.19189999999999999</v>
      </c>
      <c r="L2653">
        <v>0.19189999999999999</v>
      </c>
      <c r="M2653">
        <v>0.19189999999999999</v>
      </c>
      <c r="N2653">
        <v>0.19189999999999999</v>
      </c>
      <c r="O2653">
        <v>0.19189999999999999</v>
      </c>
      <c r="P2653">
        <v>0.19189999999999999</v>
      </c>
      <c r="Q2653">
        <v>0.19189999999999999</v>
      </c>
      <c r="R2653">
        <v>0.19189999999999999</v>
      </c>
      <c r="S2653">
        <v>0.19189999999999999</v>
      </c>
      <c r="T2653">
        <v>0.19189999999999999</v>
      </c>
      <c r="U2653">
        <v>0.19189999999999999</v>
      </c>
      <c r="V2653">
        <v>0.19189999999999999</v>
      </c>
      <c r="W2653">
        <v>0.19189999999999999</v>
      </c>
      <c r="X2653">
        <v>0.19189999999999999</v>
      </c>
      <c r="Y2653">
        <v>0.19189999999999999</v>
      </c>
      <c r="Z2653">
        <v>0.19189999999999999</v>
      </c>
      <c r="AA2653">
        <v>0.19189999999999999</v>
      </c>
      <c r="AB2653" s="7">
        <f t="shared" si="123"/>
        <v>4.6056000000000008</v>
      </c>
      <c r="AC2653">
        <f>INDEX(SHELF_days!$C$2:$C$289,MATCH(A2653&amp;"|"&amp;C2653,SHELF_days!$D$2:$D$289,0))</f>
        <v>16</v>
      </c>
      <c r="AD2653" s="8">
        <f t="shared" si="124"/>
        <v>73.689600000000013</v>
      </c>
      <c r="AE2653" s="7">
        <f t="shared" si="125"/>
        <v>0.19189999999999999</v>
      </c>
    </row>
    <row r="2654" spans="1:31" x14ac:dyDescent="0.45">
      <c r="A2654" t="s">
        <v>51</v>
      </c>
      <c r="B2654" t="s">
        <v>168</v>
      </c>
      <c r="C2654" t="s">
        <v>134</v>
      </c>
      <c r="D2654">
        <v>0.8</v>
      </c>
      <c r="E2654">
        <v>0.8</v>
      </c>
      <c r="F2654">
        <v>0.8</v>
      </c>
      <c r="G2654">
        <v>0.8</v>
      </c>
      <c r="H2654">
        <v>0.8</v>
      </c>
      <c r="I2654">
        <v>0.8</v>
      </c>
      <c r="J2654">
        <v>0.8</v>
      </c>
      <c r="K2654">
        <v>0.8</v>
      </c>
      <c r="L2654">
        <v>0.8</v>
      </c>
      <c r="M2654">
        <v>0.8</v>
      </c>
      <c r="N2654">
        <v>0.8</v>
      </c>
      <c r="O2654">
        <v>0.8</v>
      </c>
      <c r="P2654">
        <v>0.8</v>
      </c>
      <c r="Q2654">
        <v>0.8</v>
      </c>
      <c r="R2654">
        <v>0.8</v>
      </c>
      <c r="S2654">
        <v>0.8</v>
      </c>
      <c r="T2654">
        <v>0.8</v>
      </c>
      <c r="U2654">
        <v>0.8</v>
      </c>
      <c r="V2654">
        <v>0.8</v>
      </c>
      <c r="W2654">
        <v>0.8</v>
      </c>
      <c r="X2654">
        <v>0.8</v>
      </c>
      <c r="Y2654">
        <v>0.8</v>
      </c>
      <c r="Z2654">
        <v>0.8</v>
      </c>
      <c r="AA2654">
        <v>0.8</v>
      </c>
      <c r="AB2654" s="7">
        <f t="shared" si="123"/>
        <v>19.200000000000006</v>
      </c>
      <c r="AC2654">
        <f>INDEX(SHELF_days!$C$2:$C$289,MATCH(A2654&amp;"|"&amp;C2654,SHELF_days!$D$2:$D$289,0))</f>
        <v>61</v>
      </c>
      <c r="AD2654" s="8">
        <f t="shared" si="124"/>
        <v>1171.2000000000005</v>
      </c>
      <c r="AE2654" s="7">
        <f t="shared" si="125"/>
        <v>0.8</v>
      </c>
    </row>
    <row r="2655" spans="1:31" x14ac:dyDescent="0.45">
      <c r="A2655" t="s">
        <v>51</v>
      </c>
      <c r="B2655" t="s">
        <v>168</v>
      </c>
      <c r="C2655" t="s">
        <v>135</v>
      </c>
      <c r="D2655">
        <v>0.8</v>
      </c>
      <c r="E2655">
        <v>0.8</v>
      </c>
      <c r="F2655">
        <v>0.8</v>
      </c>
      <c r="G2655">
        <v>0.8</v>
      </c>
      <c r="H2655">
        <v>0.8</v>
      </c>
      <c r="I2655">
        <v>0.8</v>
      </c>
      <c r="J2655">
        <v>0.8</v>
      </c>
      <c r="K2655">
        <v>0.8</v>
      </c>
      <c r="L2655">
        <v>0.8</v>
      </c>
      <c r="M2655">
        <v>0.8</v>
      </c>
      <c r="N2655">
        <v>0.8</v>
      </c>
      <c r="O2655">
        <v>0.8</v>
      </c>
      <c r="P2655">
        <v>0.8</v>
      </c>
      <c r="Q2655">
        <v>0.8</v>
      </c>
      <c r="R2655">
        <v>0.8</v>
      </c>
      <c r="S2655">
        <v>0.8</v>
      </c>
      <c r="T2655">
        <v>0.8</v>
      </c>
      <c r="U2655">
        <v>0.8</v>
      </c>
      <c r="V2655">
        <v>0.8</v>
      </c>
      <c r="W2655">
        <v>0.8</v>
      </c>
      <c r="X2655">
        <v>0.8</v>
      </c>
      <c r="Y2655">
        <v>0.8</v>
      </c>
      <c r="Z2655">
        <v>0.8</v>
      </c>
      <c r="AA2655">
        <v>0.8</v>
      </c>
      <c r="AB2655" s="7">
        <f t="shared" si="123"/>
        <v>19.200000000000006</v>
      </c>
      <c r="AC2655">
        <f>INDEX(SHELF_days!$C$2:$C$289,MATCH(A2655&amp;"|"&amp;C2655,SHELF_days!$D$2:$D$289,0))</f>
        <v>35</v>
      </c>
      <c r="AD2655" s="8">
        <f t="shared" si="124"/>
        <v>672.00000000000023</v>
      </c>
      <c r="AE2655" s="7">
        <f t="shared" si="125"/>
        <v>0.8</v>
      </c>
    </row>
    <row r="2656" spans="1:31" x14ac:dyDescent="0.45">
      <c r="A2656" t="s">
        <v>51</v>
      </c>
      <c r="B2656" t="s">
        <v>168</v>
      </c>
      <c r="C2656" t="s">
        <v>136</v>
      </c>
      <c r="D2656">
        <v>0.8</v>
      </c>
      <c r="E2656">
        <v>0.8</v>
      </c>
      <c r="F2656">
        <v>0.8</v>
      </c>
      <c r="G2656">
        <v>0.8</v>
      </c>
      <c r="H2656">
        <v>0.8</v>
      </c>
      <c r="I2656">
        <v>0.8</v>
      </c>
      <c r="J2656">
        <v>0.8</v>
      </c>
      <c r="K2656">
        <v>0.8</v>
      </c>
      <c r="L2656">
        <v>0.8</v>
      </c>
      <c r="M2656">
        <v>0.8</v>
      </c>
      <c r="N2656">
        <v>0.8</v>
      </c>
      <c r="O2656">
        <v>0.8</v>
      </c>
      <c r="P2656">
        <v>0.8</v>
      </c>
      <c r="Q2656">
        <v>0.8</v>
      </c>
      <c r="R2656">
        <v>0.8</v>
      </c>
      <c r="S2656">
        <v>0.8</v>
      </c>
      <c r="T2656">
        <v>0.8</v>
      </c>
      <c r="U2656">
        <v>0.8</v>
      </c>
      <c r="V2656">
        <v>0.8</v>
      </c>
      <c r="W2656">
        <v>0.8</v>
      </c>
      <c r="X2656">
        <v>0.8</v>
      </c>
      <c r="Y2656">
        <v>0.8</v>
      </c>
      <c r="Z2656">
        <v>0.8</v>
      </c>
      <c r="AA2656">
        <v>0.8</v>
      </c>
      <c r="AB2656" s="7">
        <f t="shared" si="123"/>
        <v>19.200000000000006</v>
      </c>
      <c r="AC2656">
        <f>INDEX(SHELF_days!$C$2:$C$289,MATCH(A2656&amp;"|"&amp;C2656,SHELF_days!$D$2:$D$289,0))</f>
        <v>132</v>
      </c>
      <c r="AD2656" s="8">
        <f t="shared" si="124"/>
        <v>2534.400000000001</v>
      </c>
      <c r="AE2656" s="7">
        <f t="shared" si="125"/>
        <v>0.8</v>
      </c>
    </row>
    <row r="2657" spans="1:31" x14ac:dyDescent="0.45">
      <c r="A2657" t="s">
        <v>51</v>
      </c>
      <c r="B2657" t="s">
        <v>168</v>
      </c>
      <c r="C2657" t="s">
        <v>137</v>
      </c>
      <c r="D2657">
        <v>0.8</v>
      </c>
      <c r="E2657">
        <v>0.8</v>
      </c>
      <c r="F2657">
        <v>0.8</v>
      </c>
      <c r="G2657">
        <v>0.8</v>
      </c>
      <c r="H2657">
        <v>0.8</v>
      </c>
      <c r="I2657">
        <v>0.8</v>
      </c>
      <c r="J2657">
        <v>0.8</v>
      </c>
      <c r="K2657">
        <v>0.8</v>
      </c>
      <c r="L2657">
        <v>0.8</v>
      </c>
      <c r="M2657">
        <v>0.8</v>
      </c>
      <c r="N2657">
        <v>0.8</v>
      </c>
      <c r="O2657">
        <v>0.8</v>
      </c>
      <c r="P2657">
        <v>0.8</v>
      </c>
      <c r="Q2657">
        <v>0.8</v>
      </c>
      <c r="R2657">
        <v>0.8</v>
      </c>
      <c r="S2657">
        <v>0.8</v>
      </c>
      <c r="T2657">
        <v>0.8</v>
      </c>
      <c r="U2657">
        <v>0.8</v>
      </c>
      <c r="V2657">
        <v>0.8</v>
      </c>
      <c r="W2657">
        <v>0.8</v>
      </c>
      <c r="X2657">
        <v>0.8</v>
      </c>
      <c r="Y2657">
        <v>0.8</v>
      </c>
      <c r="Z2657">
        <v>0.8</v>
      </c>
      <c r="AA2657">
        <v>0.8</v>
      </c>
      <c r="AB2657" s="7">
        <f t="shared" si="123"/>
        <v>19.200000000000006</v>
      </c>
      <c r="AC2657">
        <f>INDEX(SHELF_days!$C$2:$C$289,MATCH(A2657&amp;"|"&amp;C2657,SHELF_days!$D$2:$D$289,0))</f>
        <v>110</v>
      </c>
      <c r="AD2657" s="8">
        <f t="shared" si="124"/>
        <v>2112.0000000000009</v>
      </c>
      <c r="AE2657" s="7">
        <f t="shared" si="125"/>
        <v>0.8</v>
      </c>
    </row>
    <row r="2658" spans="1:31" x14ac:dyDescent="0.45">
      <c r="A2658" t="s">
        <v>51</v>
      </c>
      <c r="B2658" t="s">
        <v>168</v>
      </c>
      <c r="C2658" t="s">
        <v>138</v>
      </c>
      <c r="D2658">
        <v>0.8</v>
      </c>
      <c r="E2658">
        <v>0.8</v>
      </c>
      <c r="F2658">
        <v>0.8</v>
      </c>
      <c r="G2658">
        <v>0.8</v>
      </c>
      <c r="H2658">
        <v>0.8</v>
      </c>
      <c r="I2658">
        <v>0.8</v>
      </c>
      <c r="J2658">
        <v>0.8</v>
      </c>
      <c r="K2658">
        <v>0.8</v>
      </c>
      <c r="L2658">
        <v>0.8</v>
      </c>
      <c r="M2658">
        <v>0.8</v>
      </c>
      <c r="N2658">
        <v>0.8</v>
      </c>
      <c r="O2658">
        <v>0.8</v>
      </c>
      <c r="P2658">
        <v>0.8</v>
      </c>
      <c r="Q2658">
        <v>0.8</v>
      </c>
      <c r="R2658">
        <v>0.8</v>
      </c>
      <c r="S2658">
        <v>0.8</v>
      </c>
      <c r="T2658">
        <v>0.8</v>
      </c>
      <c r="U2658">
        <v>0.8</v>
      </c>
      <c r="V2658">
        <v>0.8</v>
      </c>
      <c r="W2658">
        <v>0.8</v>
      </c>
      <c r="X2658">
        <v>0.8</v>
      </c>
      <c r="Y2658">
        <v>0.8</v>
      </c>
      <c r="Z2658">
        <v>0.8</v>
      </c>
      <c r="AA2658">
        <v>0.8</v>
      </c>
      <c r="AB2658" s="7">
        <f t="shared" si="123"/>
        <v>19.200000000000006</v>
      </c>
      <c r="AC2658">
        <f>INDEX(SHELF_days!$C$2:$C$289,MATCH(A2658&amp;"|"&amp;C2658,SHELF_days!$D$2:$D$289,0))</f>
        <v>20</v>
      </c>
      <c r="AD2658" s="8">
        <f t="shared" si="124"/>
        <v>384.00000000000011</v>
      </c>
      <c r="AE2658" s="7">
        <f t="shared" si="125"/>
        <v>0.8</v>
      </c>
    </row>
    <row r="2659" spans="1:31" x14ac:dyDescent="0.45">
      <c r="A2659" t="s">
        <v>51</v>
      </c>
      <c r="B2659" t="s">
        <v>168</v>
      </c>
      <c r="C2659" t="s">
        <v>139</v>
      </c>
      <c r="D2659">
        <v>0.8</v>
      </c>
      <c r="E2659">
        <v>0.8</v>
      </c>
      <c r="F2659">
        <v>0.8</v>
      </c>
      <c r="G2659">
        <v>0.8</v>
      </c>
      <c r="H2659">
        <v>0.8</v>
      </c>
      <c r="I2659">
        <v>0.8</v>
      </c>
      <c r="J2659">
        <v>0.8</v>
      </c>
      <c r="K2659">
        <v>0.8</v>
      </c>
      <c r="L2659">
        <v>0.8</v>
      </c>
      <c r="M2659">
        <v>0.8</v>
      </c>
      <c r="N2659">
        <v>0.8</v>
      </c>
      <c r="O2659">
        <v>0.8</v>
      </c>
      <c r="P2659">
        <v>0.8</v>
      </c>
      <c r="Q2659">
        <v>0.8</v>
      </c>
      <c r="R2659">
        <v>0.8</v>
      </c>
      <c r="S2659">
        <v>0.8</v>
      </c>
      <c r="T2659">
        <v>0.8</v>
      </c>
      <c r="U2659">
        <v>0.8</v>
      </c>
      <c r="V2659">
        <v>0.8</v>
      </c>
      <c r="W2659">
        <v>0.8</v>
      </c>
      <c r="X2659">
        <v>0.8</v>
      </c>
      <c r="Y2659">
        <v>0.8</v>
      </c>
      <c r="Z2659">
        <v>0.8</v>
      </c>
      <c r="AA2659">
        <v>0.8</v>
      </c>
      <c r="AB2659" s="7">
        <f t="shared" si="123"/>
        <v>19.200000000000006</v>
      </c>
      <c r="AC2659">
        <f>INDEX(SHELF_days!$C$2:$C$289,MATCH(A2659&amp;"|"&amp;C2659,SHELF_days!$D$2:$D$289,0))</f>
        <v>7</v>
      </c>
      <c r="AD2659" s="8">
        <f t="shared" si="124"/>
        <v>134.40000000000003</v>
      </c>
      <c r="AE2659" s="7">
        <f t="shared" si="125"/>
        <v>0.8</v>
      </c>
    </row>
    <row r="2660" spans="1:31" x14ac:dyDescent="0.45">
      <c r="A2660" t="s">
        <v>51</v>
      </c>
      <c r="B2660" t="s">
        <v>169</v>
      </c>
      <c r="C2660" t="s">
        <v>134</v>
      </c>
      <c r="D2660">
        <v>0.50580912967779468</v>
      </c>
      <c r="E2660">
        <v>0.50580912967779468</v>
      </c>
      <c r="F2660">
        <v>0.50552140405806345</v>
      </c>
      <c r="G2660">
        <v>0.50523367843833233</v>
      </c>
      <c r="H2660">
        <v>0.50523367843833233</v>
      </c>
      <c r="I2660">
        <v>0.50523367843833233</v>
      </c>
      <c r="J2660">
        <v>0.50663477710832761</v>
      </c>
      <c r="K2660">
        <v>0.50628450244082868</v>
      </c>
      <c r="L2660">
        <v>0.50523367843833233</v>
      </c>
      <c r="M2660">
        <v>0.50552140405806345</v>
      </c>
      <c r="N2660">
        <v>0.5065096790127922</v>
      </c>
      <c r="O2660">
        <v>0.50685995368029102</v>
      </c>
      <c r="P2660">
        <v>0.50685995368029102</v>
      </c>
      <c r="Q2660">
        <v>0.50721022834778984</v>
      </c>
      <c r="R2660">
        <v>0.50721022834778984</v>
      </c>
      <c r="S2660">
        <v>0.50931187635278252</v>
      </c>
      <c r="T2660">
        <v>0.51841901770775078</v>
      </c>
      <c r="U2660">
        <v>0.5212212150477411</v>
      </c>
      <c r="V2660">
        <v>0.52157148971523981</v>
      </c>
      <c r="W2660">
        <v>0.52157148971523981</v>
      </c>
      <c r="X2660">
        <v>0.52157148971523981</v>
      </c>
      <c r="Y2660">
        <v>0.52087094038024229</v>
      </c>
      <c r="Z2660">
        <v>0.51806874304025197</v>
      </c>
      <c r="AA2660">
        <v>0.50756050301528854</v>
      </c>
      <c r="AB2660" s="7">
        <f t="shared" si="123"/>
        <v>12.251331868532933</v>
      </c>
      <c r="AC2660">
        <f>INDEX(SHELF_days!$C$2:$C$289,MATCH(A2660&amp;"|"&amp;C2660,SHELF_days!$D$2:$D$289,0))</f>
        <v>61</v>
      </c>
      <c r="AD2660" s="8">
        <f t="shared" si="124"/>
        <v>747.33124398050893</v>
      </c>
      <c r="AE2660" s="7">
        <f t="shared" si="125"/>
        <v>0.52157148971523981</v>
      </c>
    </row>
    <row r="2661" spans="1:31" x14ac:dyDescent="0.45">
      <c r="A2661" t="s">
        <v>51</v>
      </c>
      <c r="B2661" t="s">
        <v>169</v>
      </c>
      <c r="C2661" t="s">
        <v>135</v>
      </c>
      <c r="D2661">
        <v>0.50562898842022386</v>
      </c>
      <c r="E2661">
        <v>0.50562898842022386</v>
      </c>
      <c r="F2661">
        <v>0.50562898842022386</v>
      </c>
      <c r="G2661">
        <v>0.50562898842022386</v>
      </c>
      <c r="H2661">
        <v>0.50562898842022386</v>
      </c>
      <c r="I2661">
        <v>0.50562898842022386</v>
      </c>
      <c r="J2661">
        <v>0.50623946712643608</v>
      </c>
      <c r="K2661">
        <v>0.50573800247490464</v>
      </c>
      <c r="L2661">
        <v>0.50573800247490464</v>
      </c>
      <c r="M2661">
        <v>0.5045170450624803</v>
      </c>
      <c r="N2661">
        <v>0.5045170450624803</v>
      </c>
      <c r="O2661">
        <v>0.50512752376869241</v>
      </c>
      <c r="P2661">
        <v>0.50512752376869241</v>
      </c>
      <c r="Q2661">
        <v>0.50512752376869241</v>
      </c>
      <c r="R2661">
        <v>0.50573800247490464</v>
      </c>
      <c r="S2661">
        <v>0.51062183212460188</v>
      </c>
      <c r="T2661">
        <v>0.52150143478174016</v>
      </c>
      <c r="U2661">
        <v>0.52211191348795227</v>
      </c>
      <c r="V2661">
        <v>0.52211191348795227</v>
      </c>
      <c r="W2661">
        <v>0.52211191348795227</v>
      </c>
      <c r="X2661">
        <v>0.52211191348795227</v>
      </c>
      <c r="Y2661">
        <v>0.52089095607552782</v>
      </c>
      <c r="Z2661">
        <v>0.51539664771961846</v>
      </c>
      <c r="AA2661">
        <v>0.50562898842022386</v>
      </c>
      <c r="AB2661" s="7">
        <f t="shared" si="123"/>
        <v>12.244131579577054</v>
      </c>
      <c r="AC2661">
        <f>INDEX(SHELF_days!$C$2:$C$289,MATCH(A2661&amp;"|"&amp;C2661,SHELF_days!$D$2:$D$289,0))</f>
        <v>35</v>
      </c>
      <c r="AD2661" s="8">
        <f t="shared" si="124"/>
        <v>428.54460528519689</v>
      </c>
      <c r="AE2661" s="7">
        <f t="shared" si="125"/>
        <v>0.52211191348795227</v>
      </c>
    </row>
    <row r="2662" spans="1:31" x14ac:dyDescent="0.45">
      <c r="A2662" t="s">
        <v>51</v>
      </c>
      <c r="B2662" t="s">
        <v>169</v>
      </c>
      <c r="C2662" t="s">
        <v>136</v>
      </c>
      <c r="D2662">
        <v>0.50254653343772082</v>
      </c>
      <c r="E2662">
        <v>0.50241356932557235</v>
      </c>
      <c r="F2662">
        <v>0.50241356932557235</v>
      </c>
      <c r="G2662">
        <v>0.50188171287697836</v>
      </c>
      <c r="H2662">
        <v>0.50161578465268142</v>
      </c>
      <c r="I2662">
        <v>0.50161578465268142</v>
      </c>
      <c r="J2662">
        <v>0.50193952336052117</v>
      </c>
      <c r="K2662">
        <v>0.50180655924837281</v>
      </c>
      <c r="L2662">
        <v>0.50180655924837281</v>
      </c>
      <c r="M2662">
        <v>0.50213029795621245</v>
      </c>
      <c r="N2662">
        <v>0.50330963182048594</v>
      </c>
      <c r="O2662">
        <v>0.50462192979690801</v>
      </c>
      <c r="P2662">
        <v>0.50543127656650744</v>
      </c>
      <c r="Q2662">
        <v>0.50543127656650744</v>
      </c>
      <c r="R2662">
        <v>0.50572611003257573</v>
      </c>
      <c r="S2662">
        <v>0.51025845194233277</v>
      </c>
      <c r="T2662">
        <v>0.52051981277118309</v>
      </c>
      <c r="U2662">
        <v>0.52269926800074729</v>
      </c>
      <c r="V2662">
        <v>0.52269926800074729</v>
      </c>
      <c r="W2662">
        <v>0.52253739864682747</v>
      </c>
      <c r="X2662">
        <v>0.52253739864682747</v>
      </c>
      <c r="Y2662">
        <v>0.52253739864682747</v>
      </c>
      <c r="Z2662">
        <v>0.51719570996747111</v>
      </c>
      <c r="AA2662">
        <v>0.50600938140193563</v>
      </c>
      <c r="AB2662" s="7">
        <f t="shared" si="123"/>
        <v>12.211684206892574</v>
      </c>
      <c r="AC2662">
        <f>INDEX(SHELF_days!$C$2:$C$289,MATCH(A2662&amp;"|"&amp;C2662,SHELF_days!$D$2:$D$289,0))</f>
        <v>132</v>
      </c>
      <c r="AD2662" s="8">
        <f t="shared" si="124"/>
        <v>1611.9423153098198</v>
      </c>
      <c r="AE2662" s="7">
        <f t="shared" si="125"/>
        <v>0.52269926800074729</v>
      </c>
    </row>
    <row r="2663" spans="1:31" x14ac:dyDescent="0.45">
      <c r="A2663" t="s">
        <v>51</v>
      </c>
      <c r="B2663" t="s">
        <v>169</v>
      </c>
      <c r="C2663" t="s">
        <v>137</v>
      </c>
      <c r="D2663">
        <v>0.50428316036334708</v>
      </c>
      <c r="E2663">
        <v>0.50428316036334708</v>
      </c>
      <c r="F2663">
        <v>0.50412360342876883</v>
      </c>
      <c r="G2663">
        <v>0.50412360342876883</v>
      </c>
      <c r="H2663">
        <v>0.50396404649419069</v>
      </c>
      <c r="I2663">
        <v>0.50396404649419069</v>
      </c>
      <c r="J2663">
        <v>0.50396404649419069</v>
      </c>
      <c r="K2663">
        <v>0.50376980326948684</v>
      </c>
      <c r="L2663">
        <v>0.50376980326948684</v>
      </c>
      <c r="M2663">
        <v>0.50470633310288049</v>
      </c>
      <c r="N2663">
        <v>0.50641983583508965</v>
      </c>
      <c r="O2663">
        <v>0.50891031146611421</v>
      </c>
      <c r="P2663">
        <v>0.51007577081433753</v>
      </c>
      <c r="Q2663">
        <v>0.51124123016256073</v>
      </c>
      <c r="R2663">
        <v>0.51240668951078383</v>
      </c>
      <c r="S2663">
        <v>0.51881671592601164</v>
      </c>
      <c r="T2663">
        <v>0.52363811025348261</v>
      </c>
      <c r="U2663">
        <v>0.52402659670289031</v>
      </c>
      <c r="V2663">
        <v>0.52402659670289031</v>
      </c>
      <c r="W2663">
        <v>0.52402659670289031</v>
      </c>
      <c r="X2663">
        <v>0.52402659670289031</v>
      </c>
      <c r="Y2663">
        <v>0.52305538057937107</v>
      </c>
      <c r="Z2663">
        <v>0.51392594901828925</v>
      </c>
      <c r="AA2663">
        <v>0.50483120374733292</v>
      </c>
      <c r="AB2663" s="7">
        <f t="shared" si="123"/>
        <v>12.270379190833594</v>
      </c>
      <c r="AC2663">
        <f>INDEX(SHELF_days!$C$2:$C$289,MATCH(A2663&amp;"|"&amp;C2663,SHELF_days!$D$2:$D$289,0))</f>
        <v>110</v>
      </c>
      <c r="AD2663" s="8">
        <f t="shared" si="124"/>
        <v>1349.7417109916953</v>
      </c>
      <c r="AE2663" s="7">
        <f t="shared" si="125"/>
        <v>0.52402659670289031</v>
      </c>
    </row>
    <row r="2664" spans="1:31" x14ac:dyDescent="0.45">
      <c r="A2664" t="s">
        <v>51</v>
      </c>
      <c r="B2664" t="s">
        <v>169</v>
      </c>
      <c r="C2664" t="s">
        <v>138</v>
      </c>
      <c r="D2664">
        <v>0.50440803100779952</v>
      </c>
      <c r="E2664">
        <v>0.50440803100779952</v>
      </c>
      <c r="F2664">
        <v>0.50440803100779952</v>
      </c>
      <c r="G2664">
        <v>0.50440803100779952</v>
      </c>
      <c r="H2664">
        <v>0.50440803100779952</v>
      </c>
      <c r="I2664">
        <v>0.50440803100779952</v>
      </c>
      <c r="J2664">
        <v>0.50440803100779952</v>
      </c>
      <c r="K2664">
        <v>0.50440803100779952</v>
      </c>
      <c r="L2664">
        <v>0.50547636874367086</v>
      </c>
      <c r="M2664">
        <v>0.50654470647954219</v>
      </c>
      <c r="N2664">
        <v>0.51188639515889856</v>
      </c>
      <c r="O2664">
        <v>0.51402307063064112</v>
      </c>
      <c r="P2664">
        <v>0.51722808383825503</v>
      </c>
      <c r="Q2664">
        <v>0.51829642157412625</v>
      </c>
      <c r="R2664">
        <v>0.52256977251761139</v>
      </c>
      <c r="S2664">
        <v>0.52470644798935384</v>
      </c>
      <c r="T2664">
        <v>0.52577478572522529</v>
      </c>
      <c r="U2664">
        <v>0.52577478572522529</v>
      </c>
      <c r="V2664">
        <v>0.52577478572522529</v>
      </c>
      <c r="W2664">
        <v>0.52577478572522529</v>
      </c>
      <c r="X2664">
        <v>0.52577478572522529</v>
      </c>
      <c r="Y2664">
        <v>0.52577478572522529</v>
      </c>
      <c r="Z2664">
        <v>0.51402307063064112</v>
      </c>
      <c r="AA2664">
        <v>0.50547636874367086</v>
      </c>
      <c r="AB2664" s="7">
        <f t="shared" si="123"/>
        <v>12.33014366872016</v>
      </c>
      <c r="AC2664">
        <f>INDEX(SHELF_days!$C$2:$C$289,MATCH(A2664&amp;"|"&amp;C2664,SHELF_days!$D$2:$D$289,0))</f>
        <v>20</v>
      </c>
      <c r="AD2664" s="8">
        <f t="shared" si="124"/>
        <v>246.6028733744032</v>
      </c>
      <c r="AE2664" s="7">
        <f t="shared" si="125"/>
        <v>0.52577478572522529</v>
      </c>
    </row>
    <row r="2665" spans="1:31" x14ac:dyDescent="0.45">
      <c r="A2665" t="s">
        <v>51</v>
      </c>
      <c r="B2665" t="s">
        <v>169</v>
      </c>
      <c r="C2665" t="s">
        <v>139</v>
      </c>
      <c r="D2665">
        <v>0.50440803100779952</v>
      </c>
      <c r="E2665">
        <v>0.50440803100779952</v>
      </c>
      <c r="F2665">
        <v>0.50440803100779952</v>
      </c>
      <c r="G2665">
        <v>0.50440803100779952</v>
      </c>
      <c r="H2665">
        <v>0.50440803100779952</v>
      </c>
      <c r="I2665">
        <v>0.50440803100779952</v>
      </c>
      <c r="J2665">
        <v>0.50440803100779952</v>
      </c>
      <c r="K2665">
        <v>0.50440803100779952</v>
      </c>
      <c r="L2665">
        <v>0.50440803100779952</v>
      </c>
      <c r="M2665">
        <v>0.50440803100779952</v>
      </c>
      <c r="N2665">
        <v>0.50440803100779952</v>
      </c>
      <c r="O2665">
        <v>0.50440803100779952</v>
      </c>
      <c r="P2665">
        <v>0.50440803100779952</v>
      </c>
      <c r="Q2665">
        <v>0.50440803100779952</v>
      </c>
      <c r="R2665">
        <v>0.50440803100779952</v>
      </c>
      <c r="S2665">
        <v>0.51051281806992121</v>
      </c>
      <c r="T2665">
        <v>0.5135652116009819</v>
      </c>
      <c r="U2665">
        <v>0.5135652116009819</v>
      </c>
      <c r="V2665">
        <v>0.5135652116009819</v>
      </c>
      <c r="W2665">
        <v>0.5135652116009819</v>
      </c>
      <c r="X2665">
        <v>0.5135652116009819</v>
      </c>
      <c r="Y2665">
        <v>0.5135652116009819</v>
      </c>
      <c r="Z2665">
        <v>0.50746042453886031</v>
      </c>
      <c r="AA2665">
        <v>0.50440803100779952</v>
      </c>
      <c r="AB2665" s="7">
        <f t="shared" si="123"/>
        <v>12.169893008339466</v>
      </c>
      <c r="AC2665">
        <f>INDEX(SHELF_days!$C$2:$C$289,MATCH(A2665&amp;"|"&amp;C2665,SHELF_days!$D$2:$D$289,0))</f>
        <v>7</v>
      </c>
      <c r="AD2665" s="8">
        <f t="shared" si="124"/>
        <v>85.189251058376257</v>
      </c>
      <c r="AE2665" s="7">
        <f t="shared" si="125"/>
        <v>0.5135652116009819</v>
      </c>
    </row>
    <row r="2666" spans="1:31" x14ac:dyDescent="0.45">
      <c r="A2666" t="s">
        <v>51</v>
      </c>
      <c r="B2666" t="s">
        <v>170</v>
      </c>
      <c r="C2666" t="s">
        <v>134</v>
      </c>
      <c r="D2666">
        <v>0.8</v>
      </c>
      <c r="E2666">
        <v>0.8</v>
      </c>
      <c r="F2666">
        <v>0.8</v>
      </c>
      <c r="G2666">
        <v>0.8</v>
      </c>
      <c r="H2666">
        <v>0.8</v>
      </c>
      <c r="I2666">
        <v>0.8</v>
      </c>
      <c r="J2666">
        <v>0.8</v>
      </c>
      <c r="K2666">
        <v>0.8</v>
      </c>
      <c r="L2666">
        <v>0.8</v>
      </c>
      <c r="M2666">
        <v>0.8</v>
      </c>
      <c r="N2666">
        <v>0.8</v>
      </c>
      <c r="O2666">
        <v>0.8</v>
      </c>
      <c r="P2666">
        <v>0.8</v>
      </c>
      <c r="Q2666">
        <v>0.8</v>
      </c>
      <c r="R2666">
        <v>0.8</v>
      </c>
      <c r="S2666">
        <v>0.8</v>
      </c>
      <c r="T2666">
        <v>0.8</v>
      </c>
      <c r="U2666">
        <v>0.8</v>
      </c>
      <c r="V2666">
        <v>0.8</v>
      </c>
      <c r="W2666">
        <v>0.8</v>
      </c>
      <c r="X2666">
        <v>0.8</v>
      </c>
      <c r="Y2666">
        <v>0.8</v>
      </c>
      <c r="Z2666">
        <v>0.8</v>
      </c>
      <c r="AA2666">
        <v>0.8</v>
      </c>
      <c r="AB2666" s="7">
        <f t="shared" si="123"/>
        <v>19.200000000000006</v>
      </c>
      <c r="AC2666">
        <f>INDEX(SHELF_days!$C$2:$C$289,MATCH(A2666&amp;"|"&amp;C2666,SHELF_days!$D$2:$D$289,0))</f>
        <v>61</v>
      </c>
      <c r="AD2666" s="8">
        <f t="shared" si="124"/>
        <v>1171.2000000000005</v>
      </c>
      <c r="AE2666" s="7">
        <f t="shared" si="125"/>
        <v>0.8</v>
      </c>
    </row>
    <row r="2667" spans="1:31" x14ac:dyDescent="0.45">
      <c r="A2667" t="s">
        <v>51</v>
      </c>
      <c r="B2667" t="s">
        <v>170</v>
      </c>
      <c r="C2667" t="s">
        <v>135</v>
      </c>
      <c r="D2667">
        <v>0.8</v>
      </c>
      <c r="E2667">
        <v>0.8</v>
      </c>
      <c r="F2667">
        <v>0.8</v>
      </c>
      <c r="G2667">
        <v>0.8</v>
      </c>
      <c r="H2667">
        <v>0.8</v>
      </c>
      <c r="I2667">
        <v>0.8</v>
      </c>
      <c r="J2667">
        <v>0.8</v>
      </c>
      <c r="K2667">
        <v>0.8</v>
      </c>
      <c r="L2667">
        <v>0.8</v>
      </c>
      <c r="M2667">
        <v>0.8</v>
      </c>
      <c r="N2667">
        <v>0.8</v>
      </c>
      <c r="O2667">
        <v>0.8</v>
      </c>
      <c r="P2667">
        <v>0.8</v>
      </c>
      <c r="Q2667">
        <v>0.8</v>
      </c>
      <c r="R2667">
        <v>0.8</v>
      </c>
      <c r="S2667">
        <v>0.8</v>
      </c>
      <c r="T2667">
        <v>0.8</v>
      </c>
      <c r="U2667">
        <v>0.8</v>
      </c>
      <c r="V2667">
        <v>0.8</v>
      </c>
      <c r="W2667">
        <v>0.8</v>
      </c>
      <c r="X2667">
        <v>0.8</v>
      </c>
      <c r="Y2667">
        <v>0.8</v>
      </c>
      <c r="Z2667">
        <v>0.8</v>
      </c>
      <c r="AA2667">
        <v>0.8</v>
      </c>
      <c r="AB2667" s="7">
        <f t="shared" si="123"/>
        <v>19.200000000000006</v>
      </c>
      <c r="AC2667">
        <f>INDEX(SHELF_days!$C$2:$C$289,MATCH(A2667&amp;"|"&amp;C2667,SHELF_days!$D$2:$D$289,0))</f>
        <v>35</v>
      </c>
      <c r="AD2667" s="8">
        <f t="shared" si="124"/>
        <v>672.00000000000023</v>
      </c>
      <c r="AE2667" s="7">
        <f t="shared" si="125"/>
        <v>0.8</v>
      </c>
    </row>
    <row r="2668" spans="1:31" x14ac:dyDescent="0.45">
      <c r="A2668" t="s">
        <v>51</v>
      </c>
      <c r="B2668" t="s">
        <v>170</v>
      </c>
      <c r="C2668" t="s">
        <v>136</v>
      </c>
      <c r="D2668">
        <v>0.8</v>
      </c>
      <c r="E2668">
        <v>0.8</v>
      </c>
      <c r="F2668">
        <v>0.8</v>
      </c>
      <c r="G2668">
        <v>0.8</v>
      </c>
      <c r="H2668">
        <v>0.8</v>
      </c>
      <c r="I2668">
        <v>0.8</v>
      </c>
      <c r="J2668">
        <v>0.8</v>
      </c>
      <c r="K2668">
        <v>0.8</v>
      </c>
      <c r="L2668">
        <v>0.8</v>
      </c>
      <c r="M2668">
        <v>0.8</v>
      </c>
      <c r="N2668">
        <v>0.8</v>
      </c>
      <c r="O2668">
        <v>0.8</v>
      </c>
      <c r="P2668">
        <v>0.8</v>
      </c>
      <c r="Q2668">
        <v>0.8</v>
      </c>
      <c r="R2668">
        <v>0.8</v>
      </c>
      <c r="S2668">
        <v>0.8</v>
      </c>
      <c r="T2668">
        <v>0.8</v>
      </c>
      <c r="U2668">
        <v>0.8</v>
      </c>
      <c r="V2668">
        <v>0.8</v>
      </c>
      <c r="W2668">
        <v>0.8</v>
      </c>
      <c r="X2668">
        <v>0.8</v>
      </c>
      <c r="Y2668">
        <v>0.8</v>
      </c>
      <c r="Z2668">
        <v>0.8</v>
      </c>
      <c r="AA2668">
        <v>0.8</v>
      </c>
      <c r="AB2668" s="7">
        <f t="shared" si="123"/>
        <v>19.200000000000006</v>
      </c>
      <c r="AC2668">
        <f>INDEX(SHELF_days!$C$2:$C$289,MATCH(A2668&amp;"|"&amp;C2668,SHELF_days!$D$2:$D$289,0))</f>
        <v>132</v>
      </c>
      <c r="AD2668" s="8">
        <f t="shared" si="124"/>
        <v>2534.400000000001</v>
      </c>
      <c r="AE2668" s="7">
        <f t="shared" si="125"/>
        <v>0.8</v>
      </c>
    </row>
    <row r="2669" spans="1:31" x14ac:dyDescent="0.45">
      <c r="A2669" t="s">
        <v>51</v>
      </c>
      <c r="B2669" t="s">
        <v>170</v>
      </c>
      <c r="C2669" t="s">
        <v>137</v>
      </c>
      <c r="D2669">
        <v>0.8</v>
      </c>
      <c r="E2669">
        <v>0.8</v>
      </c>
      <c r="F2669">
        <v>0.8</v>
      </c>
      <c r="G2669">
        <v>0.8</v>
      </c>
      <c r="H2669">
        <v>0.8</v>
      </c>
      <c r="I2669">
        <v>0.8</v>
      </c>
      <c r="J2669">
        <v>0.8</v>
      </c>
      <c r="K2669">
        <v>0.8</v>
      </c>
      <c r="L2669">
        <v>0.8</v>
      </c>
      <c r="M2669">
        <v>0.8</v>
      </c>
      <c r="N2669">
        <v>0.8</v>
      </c>
      <c r="O2669">
        <v>0.8</v>
      </c>
      <c r="P2669">
        <v>0.8</v>
      </c>
      <c r="Q2669">
        <v>0.8</v>
      </c>
      <c r="R2669">
        <v>0.8</v>
      </c>
      <c r="S2669">
        <v>0.8</v>
      </c>
      <c r="T2669">
        <v>0.8</v>
      </c>
      <c r="U2669">
        <v>0.8</v>
      </c>
      <c r="V2669">
        <v>0.8</v>
      </c>
      <c r="W2669">
        <v>0.8</v>
      </c>
      <c r="X2669">
        <v>0.8</v>
      </c>
      <c r="Y2669">
        <v>0.8</v>
      </c>
      <c r="Z2669">
        <v>0.8</v>
      </c>
      <c r="AA2669">
        <v>0.8</v>
      </c>
      <c r="AB2669" s="7">
        <f t="shared" si="123"/>
        <v>19.200000000000006</v>
      </c>
      <c r="AC2669">
        <f>INDEX(SHELF_days!$C$2:$C$289,MATCH(A2669&amp;"|"&amp;C2669,SHELF_days!$D$2:$D$289,0))</f>
        <v>110</v>
      </c>
      <c r="AD2669" s="8">
        <f t="shared" si="124"/>
        <v>2112.0000000000009</v>
      </c>
      <c r="AE2669" s="7">
        <f t="shared" si="125"/>
        <v>0.8</v>
      </c>
    </row>
    <row r="2670" spans="1:31" x14ac:dyDescent="0.45">
      <c r="A2670" t="s">
        <v>51</v>
      </c>
      <c r="B2670" t="s">
        <v>170</v>
      </c>
      <c r="C2670" t="s">
        <v>138</v>
      </c>
      <c r="D2670">
        <v>0.8</v>
      </c>
      <c r="E2670">
        <v>0.8</v>
      </c>
      <c r="F2670">
        <v>0.8</v>
      </c>
      <c r="G2670">
        <v>0.8</v>
      </c>
      <c r="H2670">
        <v>0.8</v>
      </c>
      <c r="I2670">
        <v>0.8</v>
      </c>
      <c r="J2670">
        <v>0.8</v>
      </c>
      <c r="K2670">
        <v>0.8</v>
      </c>
      <c r="L2670">
        <v>0.8</v>
      </c>
      <c r="M2670">
        <v>0.8</v>
      </c>
      <c r="N2670">
        <v>0.8</v>
      </c>
      <c r="O2670">
        <v>0.8</v>
      </c>
      <c r="P2670">
        <v>0.8</v>
      </c>
      <c r="Q2670">
        <v>0.8</v>
      </c>
      <c r="R2670">
        <v>0.8</v>
      </c>
      <c r="S2670">
        <v>0.8</v>
      </c>
      <c r="T2670">
        <v>0.8</v>
      </c>
      <c r="U2670">
        <v>0.8</v>
      </c>
      <c r="V2670">
        <v>0.8</v>
      </c>
      <c r="W2670">
        <v>0.8</v>
      </c>
      <c r="X2670">
        <v>0.8</v>
      </c>
      <c r="Y2670">
        <v>0.8</v>
      </c>
      <c r="Z2670">
        <v>0.8</v>
      </c>
      <c r="AA2670">
        <v>0.8</v>
      </c>
      <c r="AB2670" s="7">
        <f t="shared" si="123"/>
        <v>19.200000000000006</v>
      </c>
      <c r="AC2670">
        <f>INDEX(SHELF_days!$C$2:$C$289,MATCH(A2670&amp;"|"&amp;C2670,SHELF_days!$D$2:$D$289,0))</f>
        <v>20</v>
      </c>
      <c r="AD2670" s="8">
        <f t="shared" si="124"/>
        <v>384.00000000000011</v>
      </c>
      <c r="AE2670" s="7">
        <f t="shared" si="125"/>
        <v>0.8</v>
      </c>
    </row>
    <row r="2671" spans="1:31" x14ac:dyDescent="0.45">
      <c r="A2671" t="s">
        <v>51</v>
      </c>
      <c r="B2671" t="s">
        <v>170</v>
      </c>
      <c r="C2671" t="s">
        <v>139</v>
      </c>
      <c r="D2671">
        <v>0.8</v>
      </c>
      <c r="E2671">
        <v>0.8</v>
      </c>
      <c r="F2671">
        <v>0.8</v>
      </c>
      <c r="G2671">
        <v>0.8</v>
      </c>
      <c r="H2671">
        <v>0.8</v>
      </c>
      <c r="I2671">
        <v>0.8</v>
      </c>
      <c r="J2671">
        <v>0.8</v>
      </c>
      <c r="K2671">
        <v>0.8</v>
      </c>
      <c r="L2671">
        <v>0.8</v>
      </c>
      <c r="M2671">
        <v>0.8</v>
      </c>
      <c r="N2671">
        <v>0.8</v>
      </c>
      <c r="O2671">
        <v>0.8</v>
      </c>
      <c r="P2671">
        <v>0.8</v>
      </c>
      <c r="Q2671">
        <v>0.8</v>
      </c>
      <c r="R2671">
        <v>0.8</v>
      </c>
      <c r="S2671">
        <v>0.8</v>
      </c>
      <c r="T2671">
        <v>0.8</v>
      </c>
      <c r="U2671">
        <v>0.8</v>
      </c>
      <c r="V2671">
        <v>0.8</v>
      </c>
      <c r="W2671">
        <v>0.8</v>
      </c>
      <c r="X2671">
        <v>0.8</v>
      </c>
      <c r="Y2671">
        <v>0.8</v>
      </c>
      <c r="Z2671">
        <v>0.8</v>
      </c>
      <c r="AA2671">
        <v>0.8</v>
      </c>
      <c r="AB2671" s="7">
        <f t="shared" si="123"/>
        <v>19.200000000000006</v>
      </c>
      <c r="AC2671">
        <f>INDEX(SHELF_days!$C$2:$C$289,MATCH(A2671&amp;"|"&amp;C2671,SHELF_days!$D$2:$D$289,0))</f>
        <v>7</v>
      </c>
      <c r="AD2671" s="8">
        <f t="shared" si="124"/>
        <v>134.40000000000003</v>
      </c>
      <c r="AE2671" s="7">
        <f t="shared" si="125"/>
        <v>0.8</v>
      </c>
    </row>
    <row r="2672" spans="1:31" x14ac:dyDescent="0.45">
      <c r="A2672" t="s">
        <v>51</v>
      </c>
      <c r="B2672" t="s">
        <v>171</v>
      </c>
      <c r="C2672" t="s">
        <v>134</v>
      </c>
      <c r="D2672">
        <v>0.52382581814078077</v>
      </c>
      <c r="E2672">
        <v>0.50698906135476018</v>
      </c>
      <c r="F2672">
        <v>0.50135943220435275</v>
      </c>
      <c r="G2672">
        <v>0.50480874455184588</v>
      </c>
      <c r="H2672">
        <v>0.51938650584580559</v>
      </c>
      <c r="I2672">
        <v>0.5324375144172464</v>
      </c>
      <c r="J2672">
        <v>0.53702211680690326</v>
      </c>
      <c r="K2672">
        <v>0.5228348528106096</v>
      </c>
      <c r="L2672">
        <v>0.507291708827735</v>
      </c>
      <c r="M2672">
        <v>0.51431197174152421</v>
      </c>
      <c r="N2672">
        <v>0.51798621825553448</v>
      </c>
      <c r="O2672">
        <v>0.51632334657387846</v>
      </c>
      <c r="P2672">
        <v>0.52200462369814282</v>
      </c>
      <c r="Q2672">
        <v>0.50151147997785694</v>
      </c>
      <c r="R2672">
        <v>0.4941219581855576</v>
      </c>
      <c r="S2672">
        <v>0.5203634731269875</v>
      </c>
      <c r="T2672">
        <v>0.56487244199940989</v>
      </c>
      <c r="U2672">
        <v>0.59370263062116502</v>
      </c>
      <c r="V2672">
        <v>0.59804637002993777</v>
      </c>
      <c r="W2672">
        <v>0.5980656776837161</v>
      </c>
      <c r="X2672">
        <v>0.59670014387024584</v>
      </c>
      <c r="Y2672">
        <v>0.58889647290440206</v>
      </c>
      <c r="Z2672">
        <v>0.57580926248212705</v>
      </c>
      <c r="AA2672">
        <v>0.54770504164243583</v>
      </c>
      <c r="AB2672" s="7">
        <f t="shared" si="123"/>
        <v>12.906376867752959</v>
      </c>
      <c r="AC2672">
        <f>INDEX(SHELF_days!$C$2:$C$289,MATCH(A2672&amp;"|"&amp;C2672,SHELF_days!$D$2:$D$289,0))</f>
        <v>61</v>
      </c>
      <c r="AD2672" s="8">
        <f t="shared" si="124"/>
        <v>787.28898893293047</v>
      </c>
      <c r="AE2672" s="7">
        <f t="shared" si="125"/>
        <v>0.5980656776837161</v>
      </c>
    </row>
    <row r="2673" spans="1:31" x14ac:dyDescent="0.45">
      <c r="A2673" t="s">
        <v>51</v>
      </c>
      <c r="B2673" t="s">
        <v>171</v>
      </c>
      <c r="C2673" t="s">
        <v>135</v>
      </c>
      <c r="D2673">
        <v>0.60199619192808929</v>
      </c>
      <c r="E2673">
        <v>0.58962543337280182</v>
      </c>
      <c r="F2673">
        <v>0.58962543337280182</v>
      </c>
      <c r="G2673">
        <v>0.58962543337280182</v>
      </c>
      <c r="H2673">
        <v>0.592160155951998</v>
      </c>
      <c r="I2673">
        <v>0.59596181918976388</v>
      </c>
      <c r="J2673">
        <v>0.60750477588048801</v>
      </c>
      <c r="K2673">
        <v>0.6000999872505226</v>
      </c>
      <c r="L2673">
        <v>0.59722875984833323</v>
      </c>
      <c r="M2673">
        <v>0.59596181918976388</v>
      </c>
      <c r="N2673">
        <v>0.60483208632386454</v>
      </c>
      <c r="O2673">
        <v>0.60483208632386454</v>
      </c>
      <c r="P2673">
        <v>0.60483208632386454</v>
      </c>
      <c r="Q2673">
        <v>0.60483208632386454</v>
      </c>
      <c r="R2673">
        <v>0.60483208632386454</v>
      </c>
      <c r="S2673">
        <v>0.60483208632386454</v>
      </c>
      <c r="T2673">
        <v>0.61370235345796531</v>
      </c>
      <c r="U2673">
        <v>0.61959791795680619</v>
      </c>
      <c r="V2673">
        <v>0.62505350239958346</v>
      </c>
      <c r="W2673">
        <v>0.62396743308337288</v>
      </c>
      <c r="X2673">
        <v>0.61896949519986644</v>
      </c>
      <c r="Y2673">
        <v>0.61369141705121799</v>
      </c>
      <c r="Z2673">
        <v>0.61287539285545956</v>
      </c>
      <c r="AA2673">
        <v>0.60804318359727716</v>
      </c>
      <c r="AB2673" s="7">
        <f t="shared" si="123"/>
        <v>14.524683022902096</v>
      </c>
      <c r="AC2673">
        <f>INDEX(SHELF_days!$C$2:$C$289,MATCH(A2673&amp;"|"&amp;C2673,SHELF_days!$D$2:$D$289,0))</f>
        <v>35</v>
      </c>
      <c r="AD2673" s="8">
        <f t="shared" si="124"/>
        <v>508.36390580157337</v>
      </c>
      <c r="AE2673" s="7">
        <f t="shared" si="125"/>
        <v>0.62505350239958346</v>
      </c>
    </row>
    <row r="2674" spans="1:31" x14ac:dyDescent="0.45">
      <c r="A2674" t="s">
        <v>51</v>
      </c>
      <c r="B2674" t="s">
        <v>171</v>
      </c>
      <c r="C2674" t="s">
        <v>136</v>
      </c>
      <c r="D2674">
        <v>0.42977784165740729</v>
      </c>
      <c r="E2674">
        <v>0.40579177150125462</v>
      </c>
      <c r="F2674">
        <v>0.39408905149797741</v>
      </c>
      <c r="G2674">
        <v>0.39451353831114899</v>
      </c>
      <c r="H2674">
        <v>0.40516139854590882</v>
      </c>
      <c r="I2674">
        <v>0.42051586506438982</v>
      </c>
      <c r="J2674">
        <v>0.40600680318170518</v>
      </c>
      <c r="K2674">
        <v>0.39488203658511623</v>
      </c>
      <c r="L2674">
        <v>0.40790617533838208</v>
      </c>
      <c r="M2674">
        <v>0.42363940097865271</v>
      </c>
      <c r="N2674">
        <v>0.4553427440067439</v>
      </c>
      <c r="O2674">
        <v>0.48342244632018821</v>
      </c>
      <c r="P2674">
        <v>0.49732232612889932</v>
      </c>
      <c r="Q2674">
        <v>0.49892658737972972</v>
      </c>
      <c r="R2674">
        <v>0.50415315097375202</v>
      </c>
      <c r="S2674">
        <v>0.53121479873369382</v>
      </c>
      <c r="T2674">
        <v>0.5562340916531735</v>
      </c>
      <c r="U2674">
        <v>0.59666830086852207</v>
      </c>
      <c r="V2674">
        <v>0.59842424421759577</v>
      </c>
      <c r="W2674">
        <v>0.59857258038720118</v>
      </c>
      <c r="X2674">
        <v>0.59854715132955461</v>
      </c>
      <c r="Y2674">
        <v>0.58686584526955876</v>
      </c>
      <c r="Z2674">
        <v>0.56192150115156403</v>
      </c>
      <c r="AA2674">
        <v>0.51949802583013827</v>
      </c>
      <c r="AB2674" s="7">
        <f t="shared" si="123"/>
        <v>11.669397676912258</v>
      </c>
      <c r="AC2674">
        <f>INDEX(SHELF_days!$C$2:$C$289,MATCH(A2674&amp;"|"&amp;C2674,SHELF_days!$D$2:$D$289,0))</f>
        <v>132</v>
      </c>
      <c r="AD2674" s="8">
        <f t="shared" si="124"/>
        <v>1540.360493352418</v>
      </c>
      <c r="AE2674" s="7">
        <f t="shared" si="125"/>
        <v>0.59857258038720118</v>
      </c>
    </row>
    <row r="2675" spans="1:31" x14ac:dyDescent="0.45">
      <c r="A2675" t="s">
        <v>51</v>
      </c>
      <c r="B2675" t="s">
        <v>171</v>
      </c>
      <c r="C2675" t="s">
        <v>137</v>
      </c>
      <c r="D2675">
        <v>0.4884185869620265</v>
      </c>
      <c r="E2675">
        <v>0.45274483117527542</v>
      </c>
      <c r="F2675">
        <v>0.43278703603702412</v>
      </c>
      <c r="G2675">
        <v>0.42741026255335918</v>
      </c>
      <c r="H2675">
        <v>0.43077144862566358</v>
      </c>
      <c r="I2675">
        <v>0.44743979440160309</v>
      </c>
      <c r="J2675">
        <v>0.45347451129258859</v>
      </c>
      <c r="K2675">
        <v>0.47124139235886309</v>
      </c>
      <c r="L2675">
        <v>0.50388748423991736</v>
      </c>
      <c r="M2675">
        <v>0.52734110561885483</v>
      </c>
      <c r="N2675">
        <v>0.56732655888531291</v>
      </c>
      <c r="O2675">
        <v>0.58114577950766411</v>
      </c>
      <c r="P2675">
        <v>0.58917761428392978</v>
      </c>
      <c r="Q2675">
        <v>0.59122585795879434</v>
      </c>
      <c r="R2675">
        <v>0.59148924946115533</v>
      </c>
      <c r="S2675">
        <v>0.59802451727634331</v>
      </c>
      <c r="T2675">
        <v>0.60355092068868677</v>
      </c>
      <c r="U2675">
        <v>0.61547286593630712</v>
      </c>
      <c r="V2675">
        <v>0.61668489512603353</v>
      </c>
      <c r="W2675">
        <v>0.61587625109287025</v>
      </c>
      <c r="X2675">
        <v>0.61324501281217003</v>
      </c>
      <c r="Y2675">
        <v>0.60960865756869964</v>
      </c>
      <c r="Z2675">
        <v>0.60562218435257875</v>
      </c>
      <c r="AA2675">
        <v>0.56583266866714532</v>
      </c>
      <c r="AB2675" s="7">
        <f t="shared" si="123"/>
        <v>12.999799486882866</v>
      </c>
      <c r="AC2675">
        <f>INDEX(SHELF_days!$C$2:$C$289,MATCH(A2675&amp;"|"&amp;C2675,SHELF_days!$D$2:$D$289,0))</f>
        <v>110</v>
      </c>
      <c r="AD2675" s="8">
        <f t="shared" si="124"/>
        <v>1429.9779435571152</v>
      </c>
      <c r="AE2675" s="7">
        <f t="shared" si="125"/>
        <v>0.61668489512603353</v>
      </c>
    </row>
    <row r="2676" spans="1:31" x14ac:dyDescent="0.45">
      <c r="A2676" t="s">
        <v>51</v>
      </c>
      <c r="B2676" t="s">
        <v>171</v>
      </c>
      <c r="C2676" t="s">
        <v>138</v>
      </c>
      <c r="D2676">
        <v>0.49727967669186379</v>
      </c>
      <c r="E2676">
        <v>0.44255326638193648</v>
      </c>
      <c r="F2676">
        <v>0.38711577931792163</v>
      </c>
      <c r="G2676">
        <v>0.38302892824266921</v>
      </c>
      <c r="H2676">
        <v>0.38268001480432801</v>
      </c>
      <c r="I2676">
        <v>0.38046286865183149</v>
      </c>
      <c r="J2676">
        <v>0.37159281183324522</v>
      </c>
      <c r="K2676">
        <v>0.39820298228900453</v>
      </c>
      <c r="L2676">
        <v>0.44409614099536032</v>
      </c>
      <c r="M2676">
        <v>0.50183321789350499</v>
      </c>
      <c r="N2676">
        <v>0.55534358389934069</v>
      </c>
      <c r="O2676">
        <v>0.60179470966532222</v>
      </c>
      <c r="P2676">
        <v>0.61842036139184431</v>
      </c>
      <c r="Q2676">
        <v>0.61986754244622955</v>
      </c>
      <c r="R2676">
        <v>0.63095474541731233</v>
      </c>
      <c r="S2676">
        <v>0.6382848720396761</v>
      </c>
      <c r="T2676">
        <v>0.64027235365047974</v>
      </c>
      <c r="U2676">
        <v>0.64407359625721672</v>
      </c>
      <c r="V2676">
        <v>0.64696795836598697</v>
      </c>
      <c r="W2676">
        <v>0.64407359625721672</v>
      </c>
      <c r="X2676">
        <v>0.6382848720396761</v>
      </c>
      <c r="Y2676">
        <v>0.63683769098529108</v>
      </c>
      <c r="Z2676">
        <v>0.63394332887652072</v>
      </c>
      <c r="AA2676">
        <v>0.55505061438782222</v>
      </c>
      <c r="AB2676" s="7">
        <f t="shared" si="123"/>
        <v>12.893015512781602</v>
      </c>
      <c r="AC2676">
        <f>INDEX(SHELF_days!$C$2:$C$289,MATCH(A2676&amp;"|"&amp;C2676,SHELF_days!$D$2:$D$289,0))</f>
        <v>20</v>
      </c>
      <c r="AD2676" s="8">
        <f t="shared" si="124"/>
        <v>257.86031025563204</v>
      </c>
      <c r="AE2676" s="7">
        <f t="shared" si="125"/>
        <v>0.64696795836598697</v>
      </c>
    </row>
    <row r="2677" spans="1:31" x14ac:dyDescent="0.45">
      <c r="A2677" t="s">
        <v>51</v>
      </c>
      <c r="B2677" t="s">
        <v>171</v>
      </c>
      <c r="C2677" t="s">
        <v>139</v>
      </c>
      <c r="D2677">
        <v>0.60824508649107301</v>
      </c>
      <c r="E2677">
        <v>0.59849906555513255</v>
      </c>
      <c r="F2677">
        <v>0.59557567990537907</v>
      </c>
      <c r="G2677">
        <v>0.59557567990537907</v>
      </c>
      <c r="H2677">
        <v>0.59557567990537907</v>
      </c>
      <c r="I2677">
        <v>0.60824508649107301</v>
      </c>
      <c r="J2677">
        <v>0.62091869938705457</v>
      </c>
      <c r="K2677">
        <v>0.62091869938705457</v>
      </c>
      <c r="L2677">
        <v>0.62091869938705457</v>
      </c>
      <c r="M2677">
        <v>0.62091869938705457</v>
      </c>
      <c r="N2677">
        <v>0.62091869938705457</v>
      </c>
      <c r="O2677">
        <v>0.62091869938705457</v>
      </c>
      <c r="P2677">
        <v>0.62091869938705457</v>
      </c>
      <c r="Q2677">
        <v>0.60824508649107301</v>
      </c>
      <c r="R2677">
        <v>0.60806421514871423</v>
      </c>
      <c r="S2677">
        <v>0.60824508649107301</v>
      </c>
      <c r="T2677">
        <v>0.62091869938705457</v>
      </c>
      <c r="U2677">
        <v>0.62091869938705457</v>
      </c>
      <c r="V2677">
        <v>0.62091869938705457</v>
      </c>
      <c r="W2677">
        <v>0.62091869938705457</v>
      </c>
      <c r="X2677">
        <v>0.62091869938705457</v>
      </c>
      <c r="Y2677">
        <v>0.62091869938705457</v>
      </c>
      <c r="Z2677">
        <v>0.62091869938705457</v>
      </c>
      <c r="AA2677">
        <v>0.62091869938705457</v>
      </c>
      <c r="AB2677" s="7">
        <f t="shared" si="123"/>
        <v>14.740051157190093</v>
      </c>
      <c r="AC2677">
        <f>INDEX(SHELF_days!$C$2:$C$289,MATCH(A2677&amp;"|"&amp;C2677,SHELF_days!$D$2:$D$289,0))</f>
        <v>7</v>
      </c>
      <c r="AD2677" s="8">
        <f t="shared" si="124"/>
        <v>103.18035810033065</v>
      </c>
      <c r="AE2677" s="7">
        <f t="shared" si="125"/>
        <v>0.62091869938705457</v>
      </c>
    </row>
    <row r="2678" spans="1:31" x14ac:dyDescent="0.45">
      <c r="A2678" t="s">
        <v>51</v>
      </c>
      <c r="B2678" t="s">
        <v>172</v>
      </c>
      <c r="C2678" t="s">
        <v>134</v>
      </c>
      <c r="D2678">
        <v>6.93E-2</v>
      </c>
      <c r="E2678">
        <v>6.93E-2</v>
      </c>
      <c r="F2678">
        <v>6.93E-2</v>
      </c>
      <c r="G2678">
        <v>6.93E-2</v>
      </c>
      <c r="H2678">
        <v>6.93E-2</v>
      </c>
      <c r="I2678">
        <v>6.93E-2</v>
      </c>
      <c r="J2678">
        <v>6.93E-2</v>
      </c>
      <c r="K2678">
        <v>6.93E-2</v>
      </c>
      <c r="L2678">
        <v>6.93E-2</v>
      </c>
      <c r="M2678">
        <v>6.93E-2</v>
      </c>
      <c r="N2678">
        <v>6.93E-2</v>
      </c>
      <c r="O2678">
        <v>6.93E-2</v>
      </c>
      <c r="P2678">
        <v>6.93E-2</v>
      </c>
      <c r="Q2678">
        <v>6.93E-2</v>
      </c>
      <c r="R2678">
        <v>6.93E-2</v>
      </c>
      <c r="S2678">
        <v>6.93E-2</v>
      </c>
      <c r="T2678">
        <v>6.93E-2</v>
      </c>
      <c r="U2678">
        <v>6.93E-2</v>
      </c>
      <c r="V2678">
        <v>6.93E-2</v>
      </c>
      <c r="W2678">
        <v>6.93E-2</v>
      </c>
      <c r="X2678">
        <v>6.93E-2</v>
      </c>
      <c r="Y2678">
        <v>6.93E-2</v>
      </c>
      <c r="Z2678">
        <v>6.93E-2</v>
      </c>
      <c r="AA2678">
        <v>6.93E-2</v>
      </c>
      <c r="AB2678" s="7">
        <f t="shared" si="123"/>
        <v>1.6631999999999996</v>
      </c>
      <c r="AC2678">
        <f>INDEX(SHELF_days!$C$2:$C$289,MATCH(A2678&amp;"|"&amp;C2678,SHELF_days!$D$2:$D$289,0))</f>
        <v>61</v>
      </c>
      <c r="AD2678" s="8">
        <f t="shared" si="124"/>
        <v>101.45519999999998</v>
      </c>
      <c r="AE2678" s="7">
        <f t="shared" si="125"/>
        <v>6.93E-2</v>
      </c>
    </row>
    <row r="2679" spans="1:31" x14ac:dyDescent="0.45">
      <c r="A2679" t="s">
        <v>51</v>
      </c>
      <c r="B2679" t="s">
        <v>172</v>
      </c>
      <c r="C2679" t="s">
        <v>135</v>
      </c>
      <c r="D2679">
        <v>6.93E-2</v>
      </c>
      <c r="E2679">
        <v>6.93E-2</v>
      </c>
      <c r="F2679">
        <v>6.93E-2</v>
      </c>
      <c r="G2679">
        <v>6.93E-2</v>
      </c>
      <c r="H2679">
        <v>6.93E-2</v>
      </c>
      <c r="I2679">
        <v>6.93E-2</v>
      </c>
      <c r="J2679">
        <v>6.93E-2</v>
      </c>
      <c r="K2679">
        <v>6.93E-2</v>
      </c>
      <c r="L2679">
        <v>6.93E-2</v>
      </c>
      <c r="M2679">
        <v>6.93E-2</v>
      </c>
      <c r="N2679">
        <v>6.93E-2</v>
      </c>
      <c r="O2679">
        <v>6.93E-2</v>
      </c>
      <c r="P2679">
        <v>6.93E-2</v>
      </c>
      <c r="Q2679">
        <v>6.93E-2</v>
      </c>
      <c r="R2679">
        <v>6.93E-2</v>
      </c>
      <c r="S2679">
        <v>6.93E-2</v>
      </c>
      <c r="T2679">
        <v>6.93E-2</v>
      </c>
      <c r="U2679">
        <v>6.93E-2</v>
      </c>
      <c r="V2679">
        <v>6.93E-2</v>
      </c>
      <c r="W2679">
        <v>6.93E-2</v>
      </c>
      <c r="X2679">
        <v>6.93E-2</v>
      </c>
      <c r="Y2679">
        <v>6.93E-2</v>
      </c>
      <c r="Z2679">
        <v>6.93E-2</v>
      </c>
      <c r="AA2679">
        <v>6.93E-2</v>
      </c>
      <c r="AB2679" s="7">
        <f t="shared" si="123"/>
        <v>1.6631999999999996</v>
      </c>
      <c r="AC2679">
        <f>INDEX(SHELF_days!$C$2:$C$289,MATCH(A2679&amp;"|"&amp;C2679,SHELF_days!$D$2:$D$289,0))</f>
        <v>35</v>
      </c>
      <c r="AD2679" s="8">
        <f t="shared" si="124"/>
        <v>58.211999999999982</v>
      </c>
      <c r="AE2679" s="7">
        <f t="shared" si="125"/>
        <v>6.93E-2</v>
      </c>
    </row>
    <row r="2680" spans="1:31" x14ac:dyDescent="0.45">
      <c r="A2680" t="s">
        <v>51</v>
      </c>
      <c r="B2680" t="s">
        <v>172</v>
      </c>
      <c r="C2680" t="s">
        <v>136</v>
      </c>
      <c r="D2680">
        <v>6.93E-2</v>
      </c>
      <c r="E2680">
        <v>6.93E-2</v>
      </c>
      <c r="F2680">
        <v>6.93E-2</v>
      </c>
      <c r="G2680">
        <v>6.93E-2</v>
      </c>
      <c r="H2680">
        <v>6.93E-2</v>
      </c>
      <c r="I2680">
        <v>6.93E-2</v>
      </c>
      <c r="J2680">
        <v>6.93E-2</v>
      </c>
      <c r="K2680">
        <v>6.93E-2</v>
      </c>
      <c r="L2680">
        <v>6.93E-2</v>
      </c>
      <c r="M2680">
        <v>6.93E-2</v>
      </c>
      <c r="N2680">
        <v>6.93E-2</v>
      </c>
      <c r="O2680">
        <v>6.93E-2</v>
      </c>
      <c r="P2680">
        <v>6.93E-2</v>
      </c>
      <c r="Q2680">
        <v>6.93E-2</v>
      </c>
      <c r="R2680">
        <v>6.93E-2</v>
      </c>
      <c r="S2680">
        <v>6.93E-2</v>
      </c>
      <c r="T2680">
        <v>6.93E-2</v>
      </c>
      <c r="U2680">
        <v>6.93E-2</v>
      </c>
      <c r="V2680">
        <v>6.93E-2</v>
      </c>
      <c r="W2680">
        <v>6.93E-2</v>
      </c>
      <c r="X2680">
        <v>6.93E-2</v>
      </c>
      <c r="Y2680">
        <v>6.93E-2</v>
      </c>
      <c r="Z2680">
        <v>6.93E-2</v>
      </c>
      <c r="AA2680">
        <v>6.93E-2</v>
      </c>
      <c r="AB2680" s="7">
        <f t="shared" si="123"/>
        <v>1.6631999999999996</v>
      </c>
      <c r="AC2680">
        <f>INDEX(SHELF_days!$C$2:$C$289,MATCH(A2680&amp;"|"&amp;C2680,SHELF_days!$D$2:$D$289,0))</f>
        <v>132</v>
      </c>
      <c r="AD2680" s="8">
        <f t="shared" si="124"/>
        <v>219.54239999999993</v>
      </c>
      <c r="AE2680" s="7">
        <f t="shared" si="125"/>
        <v>6.93E-2</v>
      </c>
    </row>
    <row r="2681" spans="1:31" x14ac:dyDescent="0.45">
      <c r="A2681" t="s">
        <v>51</v>
      </c>
      <c r="B2681" t="s">
        <v>172</v>
      </c>
      <c r="C2681" t="s">
        <v>137</v>
      </c>
      <c r="D2681">
        <v>6.93E-2</v>
      </c>
      <c r="E2681">
        <v>6.93E-2</v>
      </c>
      <c r="F2681">
        <v>6.93E-2</v>
      </c>
      <c r="G2681">
        <v>6.93E-2</v>
      </c>
      <c r="H2681">
        <v>6.93E-2</v>
      </c>
      <c r="I2681">
        <v>6.93E-2</v>
      </c>
      <c r="J2681">
        <v>6.93E-2</v>
      </c>
      <c r="K2681">
        <v>6.93E-2</v>
      </c>
      <c r="L2681">
        <v>6.93E-2</v>
      </c>
      <c r="M2681">
        <v>6.93E-2</v>
      </c>
      <c r="N2681">
        <v>6.93E-2</v>
      </c>
      <c r="O2681">
        <v>6.93E-2</v>
      </c>
      <c r="P2681">
        <v>6.93E-2</v>
      </c>
      <c r="Q2681">
        <v>6.93E-2</v>
      </c>
      <c r="R2681">
        <v>6.93E-2</v>
      </c>
      <c r="S2681">
        <v>6.93E-2</v>
      </c>
      <c r="T2681">
        <v>6.93E-2</v>
      </c>
      <c r="U2681">
        <v>6.93E-2</v>
      </c>
      <c r="V2681">
        <v>6.93E-2</v>
      </c>
      <c r="W2681">
        <v>6.93E-2</v>
      </c>
      <c r="X2681">
        <v>6.93E-2</v>
      </c>
      <c r="Y2681">
        <v>6.93E-2</v>
      </c>
      <c r="Z2681">
        <v>6.93E-2</v>
      </c>
      <c r="AA2681">
        <v>6.93E-2</v>
      </c>
      <c r="AB2681" s="7">
        <f t="shared" si="123"/>
        <v>1.6631999999999996</v>
      </c>
      <c r="AC2681">
        <f>INDEX(SHELF_days!$C$2:$C$289,MATCH(A2681&amp;"|"&amp;C2681,SHELF_days!$D$2:$D$289,0))</f>
        <v>110</v>
      </c>
      <c r="AD2681" s="8">
        <f t="shared" si="124"/>
        <v>182.95199999999994</v>
      </c>
      <c r="AE2681" s="7">
        <f t="shared" si="125"/>
        <v>6.93E-2</v>
      </c>
    </row>
    <row r="2682" spans="1:31" x14ac:dyDescent="0.45">
      <c r="A2682" t="s">
        <v>51</v>
      </c>
      <c r="B2682" t="s">
        <v>172</v>
      </c>
      <c r="C2682" t="s">
        <v>138</v>
      </c>
      <c r="D2682">
        <v>6.93E-2</v>
      </c>
      <c r="E2682">
        <v>6.93E-2</v>
      </c>
      <c r="F2682">
        <v>6.93E-2</v>
      </c>
      <c r="G2682">
        <v>6.93E-2</v>
      </c>
      <c r="H2682">
        <v>6.93E-2</v>
      </c>
      <c r="I2682">
        <v>6.93E-2</v>
      </c>
      <c r="J2682">
        <v>6.93E-2</v>
      </c>
      <c r="K2682">
        <v>6.93E-2</v>
      </c>
      <c r="L2682">
        <v>6.93E-2</v>
      </c>
      <c r="M2682">
        <v>6.93E-2</v>
      </c>
      <c r="N2682">
        <v>6.93E-2</v>
      </c>
      <c r="O2682">
        <v>6.93E-2</v>
      </c>
      <c r="P2682">
        <v>6.93E-2</v>
      </c>
      <c r="Q2682">
        <v>6.93E-2</v>
      </c>
      <c r="R2682">
        <v>6.93E-2</v>
      </c>
      <c r="S2682">
        <v>6.93E-2</v>
      </c>
      <c r="T2682">
        <v>6.93E-2</v>
      </c>
      <c r="U2682">
        <v>6.93E-2</v>
      </c>
      <c r="V2682">
        <v>6.93E-2</v>
      </c>
      <c r="W2682">
        <v>6.93E-2</v>
      </c>
      <c r="X2682">
        <v>6.93E-2</v>
      </c>
      <c r="Y2682">
        <v>6.93E-2</v>
      </c>
      <c r="Z2682">
        <v>6.93E-2</v>
      </c>
      <c r="AA2682">
        <v>6.93E-2</v>
      </c>
      <c r="AB2682" s="7">
        <f t="shared" si="123"/>
        <v>1.6631999999999996</v>
      </c>
      <c r="AC2682">
        <f>INDEX(SHELF_days!$C$2:$C$289,MATCH(A2682&amp;"|"&amp;C2682,SHELF_days!$D$2:$D$289,0))</f>
        <v>20</v>
      </c>
      <c r="AD2682" s="8">
        <f t="shared" si="124"/>
        <v>33.263999999999989</v>
      </c>
      <c r="AE2682" s="7">
        <f t="shared" si="125"/>
        <v>6.93E-2</v>
      </c>
    </row>
    <row r="2683" spans="1:31" x14ac:dyDescent="0.45">
      <c r="A2683" t="s">
        <v>51</v>
      </c>
      <c r="B2683" t="s">
        <v>172</v>
      </c>
      <c r="C2683" t="s">
        <v>139</v>
      </c>
      <c r="D2683">
        <v>6.93E-2</v>
      </c>
      <c r="E2683">
        <v>6.93E-2</v>
      </c>
      <c r="F2683">
        <v>6.93E-2</v>
      </c>
      <c r="G2683">
        <v>6.93E-2</v>
      </c>
      <c r="H2683">
        <v>6.93E-2</v>
      </c>
      <c r="I2683">
        <v>6.93E-2</v>
      </c>
      <c r="J2683">
        <v>6.93E-2</v>
      </c>
      <c r="K2683">
        <v>6.93E-2</v>
      </c>
      <c r="L2683">
        <v>6.93E-2</v>
      </c>
      <c r="M2683">
        <v>6.93E-2</v>
      </c>
      <c r="N2683">
        <v>6.93E-2</v>
      </c>
      <c r="O2683">
        <v>6.93E-2</v>
      </c>
      <c r="P2683">
        <v>6.93E-2</v>
      </c>
      <c r="Q2683">
        <v>6.93E-2</v>
      </c>
      <c r="R2683">
        <v>6.93E-2</v>
      </c>
      <c r="S2683">
        <v>6.93E-2</v>
      </c>
      <c r="T2683">
        <v>6.93E-2</v>
      </c>
      <c r="U2683">
        <v>6.93E-2</v>
      </c>
      <c r="V2683">
        <v>6.93E-2</v>
      </c>
      <c r="W2683">
        <v>6.93E-2</v>
      </c>
      <c r="X2683">
        <v>6.93E-2</v>
      </c>
      <c r="Y2683">
        <v>6.93E-2</v>
      </c>
      <c r="Z2683">
        <v>6.93E-2</v>
      </c>
      <c r="AA2683">
        <v>6.93E-2</v>
      </c>
      <c r="AB2683" s="7">
        <f t="shared" si="123"/>
        <v>1.6631999999999996</v>
      </c>
      <c r="AC2683">
        <f>INDEX(SHELF_days!$C$2:$C$289,MATCH(A2683&amp;"|"&amp;C2683,SHELF_days!$D$2:$D$289,0))</f>
        <v>7</v>
      </c>
      <c r="AD2683" s="8">
        <f t="shared" si="124"/>
        <v>11.642399999999997</v>
      </c>
      <c r="AE2683" s="7">
        <f t="shared" si="125"/>
        <v>6.93E-2</v>
      </c>
    </row>
    <row r="2684" spans="1:31" x14ac:dyDescent="0.45">
      <c r="A2684" t="s">
        <v>51</v>
      </c>
      <c r="B2684" t="s">
        <v>173</v>
      </c>
      <c r="C2684" t="s">
        <v>134</v>
      </c>
      <c r="D2684">
        <v>0.65950000000000109</v>
      </c>
      <c r="E2684">
        <v>0.65950000000000109</v>
      </c>
      <c r="F2684">
        <v>0.65950000000000109</v>
      </c>
      <c r="G2684">
        <v>0.65950000000000109</v>
      </c>
      <c r="H2684">
        <v>0.65950000000000109</v>
      </c>
      <c r="I2684">
        <v>0.65950000000000109</v>
      </c>
      <c r="J2684">
        <v>0.65950000000000109</v>
      </c>
      <c r="K2684">
        <v>0.65950000000000109</v>
      </c>
      <c r="L2684">
        <v>0.65950000000000109</v>
      </c>
      <c r="M2684">
        <v>0.65950000000000109</v>
      </c>
      <c r="N2684">
        <v>0.65950000000000109</v>
      </c>
      <c r="O2684">
        <v>0.65950000000000109</v>
      </c>
      <c r="P2684">
        <v>0.65950000000000109</v>
      </c>
      <c r="Q2684">
        <v>0.65950000000000109</v>
      </c>
      <c r="R2684">
        <v>0.65950000000000109</v>
      </c>
      <c r="S2684">
        <v>0.65950000000000109</v>
      </c>
      <c r="T2684">
        <v>0.65950000000000109</v>
      </c>
      <c r="U2684">
        <v>0.65950000000000109</v>
      </c>
      <c r="V2684">
        <v>0.65950000000000109</v>
      </c>
      <c r="W2684">
        <v>0.65950000000000109</v>
      </c>
      <c r="X2684">
        <v>0.65950000000000109</v>
      </c>
      <c r="Y2684">
        <v>0.65950000000000109</v>
      </c>
      <c r="Z2684">
        <v>0.65950000000000109</v>
      </c>
      <c r="AA2684">
        <v>0.65950000000000109</v>
      </c>
      <c r="AB2684" s="7">
        <f t="shared" si="123"/>
        <v>15.82800000000003</v>
      </c>
      <c r="AC2684">
        <f>INDEX(SHELF_days!$C$2:$C$289,MATCH(A2684&amp;"|"&amp;C2684,SHELF_days!$D$2:$D$289,0))</f>
        <v>61</v>
      </c>
      <c r="AD2684" s="8">
        <f t="shared" si="124"/>
        <v>965.50800000000186</v>
      </c>
      <c r="AE2684" s="7">
        <f t="shared" si="125"/>
        <v>0.65950000000000109</v>
      </c>
    </row>
    <row r="2685" spans="1:31" x14ac:dyDescent="0.45">
      <c r="A2685" t="s">
        <v>51</v>
      </c>
      <c r="B2685" t="s">
        <v>173</v>
      </c>
      <c r="C2685" t="s">
        <v>135</v>
      </c>
      <c r="D2685">
        <v>0.6595000000000002</v>
      </c>
      <c r="E2685">
        <v>0.6595000000000002</v>
      </c>
      <c r="F2685">
        <v>0.6595000000000002</v>
      </c>
      <c r="G2685">
        <v>0.6595000000000002</v>
      </c>
      <c r="H2685">
        <v>0.6595000000000002</v>
      </c>
      <c r="I2685">
        <v>0.6595000000000002</v>
      </c>
      <c r="J2685">
        <v>0.6595000000000002</v>
      </c>
      <c r="K2685">
        <v>0.6595000000000002</v>
      </c>
      <c r="L2685">
        <v>0.6595000000000002</v>
      </c>
      <c r="M2685">
        <v>0.6595000000000002</v>
      </c>
      <c r="N2685">
        <v>0.6595000000000002</v>
      </c>
      <c r="O2685">
        <v>0.6595000000000002</v>
      </c>
      <c r="P2685">
        <v>0.6595000000000002</v>
      </c>
      <c r="Q2685">
        <v>0.6595000000000002</v>
      </c>
      <c r="R2685">
        <v>0.6595000000000002</v>
      </c>
      <c r="S2685">
        <v>0.6595000000000002</v>
      </c>
      <c r="T2685">
        <v>0.6595000000000002</v>
      </c>
      <c r="U2685">
        <v>0.6595000000000002</v>
      </c>
      <c r="V2685">
        <v>0.6595000000000002</v>
      </c>
      <c r="W2685">
        <v>0.6595000000000002</v>
      </c>
      <c r="X2685">
        <v>0.6595000000000002</v>
      </c>
      <c r="Y2685">
        <v>0.6595000000000002</v>
      </c>
      <c r="Z2685">
        <v>0.6595000000000002</v>
      </c>
      <c r="AA2685">
        <v>0.6595000000000002</v>
      </c>
      <c r="AB2685" s="7">
        <f t="shared" si="123"/>
        <v>15.827999999999999</v>
      </c>
      <c r="AC2685">
        <f>INDEX(SHELF_days!$C$2:$C$289,MATCH(A2685&amp;"|"&amp;C2685,SHELF_days!$D$2:$D$289,0))</f>
        <v>35</v>
      </c>
      <c r="AD2685" s="8">
        <f t="shared" si="124"/>
        <v>553.98</v>
      </c>
      <c r="AE2685" s="7">
        <f t="shared" si="125"/>
        <v>0.6595000000000002</v>
      </c>
    </row>
    <row r="2686" spans="1:31" x14ac:dyDescent="0.45">
      <c r="A2686" t="s">
        <v>51</v>
      </c>
      <c r="B2686" t="s">
        <v>173</v>
      </c>
      <c r="C2686" t="s">
        <v>136</v>
      </c>
      <c r="D2686">
        <v>0.65949999999999986</v>
      </c>
      <c r="E2686">
        <v>0.65949999999999986</v>
      </c>
      <c r="F2686">
        <v>0.65949999999999986</v>
      </c>
      <c r="G2686">
        <v>0.65949999999999986</v>
      </c>
      <c r="H2686">
        <v>0.65949999999999986</v>
      </c>
      <c r="I2686">
        <v>0.65949999999999986</v>
      </c>
      <c r="J2686">
        <v>0.65949999999999986</v>
      </c>
      <c r="K2686">
        <v>0.65949999999999986</v>
      </c>
      <c r="L2686">
        <v>0.65949999999999986</v>
      </c>
      <c r="M2686">
        <v>0.65949999999999986</v>
      </c>
      <c r="N2686">
        <v>0.65949999999999986</v>
      </c>
      <c r="O2686">
        <v>0.65949999999999986</v>
      </c>
      <c r="P2686">
        <v>0.65949999999999986</v>
      </c>
      <c r="Q2686">
        <v>0.65949999999999986</v>
      </c>
      <c r="R2686">
        <v>0.65949999999999986</v>
      </c>
      <c r="S2686">
        <v>0.65949999999999986</v>
      </c>
      <c r="T2686">
        <v>0.65949999999999986</v>
      </c>
      <c r="U2686">
        <v>0.65949999999999986</v>
      </c>
      <c r="V2686">
        <v>0.65949999999999986</v>
      </c>
      <c r="W2686">
        <v>0.65949999999999986</v>
      </c>
      <c r="X2686">
        <v>0.65949999999999986</v>
      </c>
      <c r="Y2686">
        <v>0.65949999999999986</v>
      </c>
      <c r="Z2686">
        <v>0.65949999999999986</v>
      </c>
      <c r="AA2686">
        <v>0.65949999999999986</v>
      </c>
      <c r="AB2686" s="7">
        <f t="shared" si="123"/>
        <v>15.827999999999992</v>
      </c>
      <c r="AC2686">
        <f>INDEX(SHELF_days!$C$2:$C$289,MATCH(A2686&amp;"|"&amp;C2686,SHELF_days!$D$2:$D$289,0))</f>
        <v>132</v>
      </c>
      <c r="AD2686" s="8">
        <f t="shared" si="124"/>
        <v>2089.2959999999989</v>
      </c>
      <c r="AE2686" s="7">
        <f t="shared" si="125"/>
        <v>0.65949999999999986</v>
      </c>
    </row>
    <row r="2687" spans="1:31" x14ac:dyDescent="0.45">
      <c r="A2687" t="s">
        <v>51</v>
      </c>
      <c r="B2687" t="s">
        <v>173</v>
      </c>
      <c r="C2687" t="s">
        <v>137</v>
      </c>
      <c r="D2687">
        <v>0.65949999999999942</v>
      </c>
      <c r="E2687">
        <v>0.65949999999999942</v>
      </c>
      <c r="F2687">
        <v>0.65949999999999942</v>
      </c>
      <c r="G2687">
        <v>0.65949999999999942</v>
      </c>
      <c r="H2687">
        <v>0.65949999999999942</v>
      </c>
      <c r="I2687">
        <v>0.65949999999999942</v>
      </c>
      <c r="J2687">
        <v>0.65949999999999942</v>
      </c>
      <c r="K2687">
        <v>0.65949999999999942</v>
      </c>
      <c r="L2687">
        <v>0.65949999999999942</v>
      </c>
      <c r="M2687">
        <v>0.65949999999999942</v>
      </c>
      <c r="N2687">
        <v>0.65949999999999942</v>
      </c>
      <c r="O2687">
        <v>0.65949999999999942</v>
      </c>
      <c r="P2687">
        <v>0.65949999999999942</v>
      </c>
      <c r="Q2687">
        <v>0.65949999999999942</v>
      </c>
      <c r="R2687">
        <v>0.65949999999999942</v>
      </c>
      <c r="S2687">
        <v>0.65949999999999942</v>
      </c>
      <c r="T2687">
        <v>0.65949999999999942</v>
      </c>
      <c r="U2687">
        <v>0.65949999999999942</v>
      </c>
      <c r="V2687">
        <v>0.65949999999999942</v>
      </c>
      <c r="W2687">
        <v>0.65949999999999942</v>
      </c>
      <c r="X2687">
        <v>0.65949999999999942</v>
      </c>
      <c r="Y2687">
        <v>0.65949999999999942</v>
      </c>
      <c r="Z2687">
        <v>0.65949999999999942</v>
      </c>
      <c r="AA2687">
        <v>0.65949999999999942</v>
      </c>
      <c r="AB2687" s="7">
        <f t="shared" si="123"/>
        <v>15.827999999999987</v>
      </c>
      <c r="AC2687">
        <f>INDEX(SHELF_days!$C$2:$C$289,MATCH(A2687&amp;"|"&amp;C2687,SHELF_days!$D$2:$D$289,0))</f>
        <v>110</v>
      </c>
      <c r="AD2687" s="8">
        <f t="shared" si="124"/>
        <v>1741.0799999999986</v>
      </c>
      <c r="AE2687" s="7">
        <f t="shared" si="125"/>
        <v>0.65949999999999942</v>
      </c>
    </row>
    <row r="2688" spans="1:31" x14ac:dyDescent="0.45">
      <c r="A2688" t="s">
        <v>51</v>
      </c>
      <c r="B2688" t="s">
        <v>173</v>
      </c>
      <c r="C2688" t="s">
        <v>138</v>
      </c>
      <c r="D2688">
        <v>0.6595000000000002</v>
      </c>
      <c r="E2688">
        <v>0.6595000000000002</v>
      </c>
      <c r="F2688">
        <v>0.6595000000000002</v>
      </c>
      <c r="G2688">
        <v>0.6595000000000002</v>
      </c>
      <c r="H2688">
        <v>0.6595000000000002</v>
      </c>
      <c r="I2688">
        <v>0.6595000000000002</v>
      </c>
      <c r="J2688">
        <v>0.6595000000000002</v>
      </c>
      <c r="K2688">
        <v>0.6595000000000002</v>
      </c>
      <c r="L2688">
        <v>0.6595000000000002</v>
      </c>
      <c r="M2688">
        <v>0.6595000000000002</v>
      </c>
      <c r="N2688">
        <v>0.6595000000000002</v>
      </c>
      <c r="O2688">
        <v>0.6595000000000002</v>
      </c>
      <c r="P2688">
        <v>0.6595000000000002</v>
      </c>
      <c r="Q2688">
        <v>0.6595000000000002</v>
      </c>
      <c r="R2688">
        <v>0.6595000000000002</v>
      </c>
      <c r="S2688">
        <v>0.6595000000000002</v>
      </c>
      <c r="T2688">
        <v>0.6595000000000002</v>
      </c>
      <c r="U2688">
        <v>0.6595000000000002</v>
      </c>
      <c r="V2688">
        <v>0.6595000000000002</v>
      </c>
      <c r="W2688">
        <v>0.6595000000000002</v>
      </c>
      <c r="X2688">
        <v>0.6595000000000002</v>
      </c>
      <c r="Y2688">
        <v>0.6595000000000002</v>
      </c>
      <c r="Z2688">
        <v>0.6595000000000002</v>
      </c>
      <c r="AA2688">
        <v>0.6595000000000002</v>
      </c>
      <c r="AB2688" s="7">
        <f t="shared" si="123"/>
        <v>15.827999999999999</v>
      </c>
      <c r="AC2688">
        <f>INDEX(SHELF_days!$C$2:$C$289,MATCH(A2688&amp;"|"&amp;C2688,SHELF_days!$D$2:$D$289,0))</f>
        <v>20</v>
      </c>
      <c r="AD2688" s="8">
        <f t="shared" si="124"/>
        <v>316.56</v>
      </c>
      <c r="AE2688" s="7">
        <f t="shared" si="125"/>
        <v>0.6595000000000002</v>
      </c>
    </row>
    <row r="2689" spans="1:31" x14ac:dyDescent="0.45">
      <c r="A2689" t="s">
        <v>51</v>
      </c>
      <c r="B2689" t="s">
        <v>173</v>
      </c>
      <c r="C2689" t="s">
        <v>139</v>
      </c>
      <c r="D2689">
        <v>0.6595000000000002</v>
      </c>
      <c r="E2689">
        <v>0.6595000000000002</v>
      </c>
      <c r="F2689">
        <v>0.6595000000000002</v>
      </c>
      <c r="G2689">
        <v>0.6595000000000002</v>
      </c>
      <c r="H2689">
        <v>0.6595000000000002</v>
      </c>
      <c r="I2689">
        <v>0.6595000000000002</v>
      </c>
      <c r="J2689">
        <v>0.6595000000000002</v>
      </c>
      <c r="K2689">
        <v>0.6595000000000002</v>
      </c>
      <c r="L2689">
        <v>0.6595000000000002</v>
      </c>
      <c r="M2689">
        <v>0.6595000000000002</v>
      </c>
      <c r="N2689">
        <v>0.6595000000000002</v>
      </c>
      <c r="O2689">
        <v>0.6595000000000002</v>
      </c>
      <c r="P2689">
        <v>0.6595000000000002</v>
      </c>
      <c r="Q2689">
        <v>0.6595000000000002</v>
      </c>
      <c r="R2689">
        <v>0.6595000000000002</v>
      </c>
      <c r="S2689">
        <v>0.6595000000000002</v>
      </c>
      <c r="T2689">
        <v>0.6595000000000002</v>
      </c>
      <c r="U2689">
        <v>0.6595000000000002</v>
      </c>
      <c r="V2689">
        <v>0.6595000000000002</v>
      </c>
      <c r="W2689">
        <v>0.6595000000000002</v>
      </c>
      <c r="X2689">
        <v>0.6595000000000002</v>
      </c>
      <c r="Y2689">
        <v>0.6595000000000002</v>
      </c>
      <c r="Z2689">
        <v>0.6595000000000002</v>
      </c>
      <c r="AA2689">
        <v>0.6595000000000002</v>
      </c>
      <c r="AB2689" s="7">
        <f t="shared" si="123"/>
        <v>15.827999999999999</v>
      </c>
      <c r="AC2689">
        <f>INDEX(SHELF_days!$C$2:$C$289,MATCH(A2689&amp;"|"&amp;C2689,SHELF_days!$D$2:$D$289,0))</f>
        <v>7</v>
      </c>
      <c r="AD2689" s="8">
        <f t="shared" si="124"/>
        <v>110.79599999999999</v>
      </c>
      <c r="AE2689" s="7">
        <f t="shared" si="125"/>
        <v>0.6595000000000002</v>
      </c>
    </row>
    <row r="2690" spans="1:31" x14ac:dyDescent="0.45">
      <c r="A2690" t="s">
        <v>51</v>
      </c>
      <c r="B2690" t="s">
        <v>174</v>
      </c>
      <c r="C2690" t="s">
        <v>134</v>
      </c>
      <c r="D2690">
        <v>0.8</v>
      </c>
      <c r="E2690">
        <v>0.8</v>
      </c>
      <c r="F2690">
        <v>0.8</v>
      </c>
      <c r="G2690">
        <v>0.8</v>
      </c>
      <c r="H2690">
        <v>0.8</v>
      </c>
      <c r="I2690">
        <v>0.8</v>
      </c>
      <c r="J2690">
        <v>0.8</v>
      </c>
      <c r="K2690">
        <v>0.8</v>
      </c>
      <c r="L2690">
        <v>0.8</v>
      </c>
      <c r="M2690">
        <v>0.8</v>
      </c>
      <c r="N2690">
        <v>0.8</v>
      </c>
      <c r="O2690">
        <v>0.8</v>
      </c>
      <c r="P2690">
        <v>0.8</v>
      </c>
      <c r="Q2690">
        <v>0.8</v>
      </c>
      <c r="R2690">
        <v>0.8</v>
      </c>
      <c r="S2690">
        <v>0.8</v>
      </c>
      <c r="T2690">
        <v>0.8</v>
      </c>
      <c r="U2690">
        <v>0.8</v>
      </c>
      <c r="V2690">
        <v>0.8</v>
      </c>
      <c r="W2690">
        <v>0.8</v>
      </c>
      <c r="X2690">
        <v>0.8</v>
      </c>
      <c r="Y2690">
        <v>0.8</v>
      </c>
      <c r="Z2690">
        <v>0.8</v>
      </c>
      <c r="AA2690">
        <v>0.8</v>
      </c>
      <c r="AB2690" s="7">
        <f t="shared" ref="AB2690:AB2753" si="126">SUM(D2690:AA2690)</f>
        <v>19.200000000000006</v>
      </c>
      <c r="AC2690">
        <f>INDEX(SHELF_days!$C$2:$C$289,MATCH(A2690&amp;"|"&amp;C2690,SHELF_days!$D$2:$D$289,0))</f>
        <v>61</v>
      </c>
      <c r="AD2690" s="8">
        <f t="shared" ref="AD2690:AD2753" si="127">AB2690*AC2690</f>
        <v>1171.2000000000005</v>
      </c>
      <c r="AE2690" s="7">
        <f t="shared" ref="AE2690:AE2753" si="128">MAX(D2690:AA2690)</f>
        <v>0.8</v>
      </c>
    </row>
    <row r="2691" spans="1:31" x14ac:dyDescent="0.45">
      <c r="A2691" t="s">
        <v>51</v>
      </c>
      <c r="B2691" t="s">
        <v>174</v>
      </c>
      <c r="C2691" t="s">
        <v>135</v>
      </c>
      <c r="D2691">
        <v>0.8</v>
      </c>
      <c r="E2691">
        <v>0.8</v>
      </c>
      <c r="F2691">
        <v>0.8</v>
      </c>
      <c r="G2691">
        <v>0.8</v>
      </c>
      <c r="H2691">
        <v>0.8</v>
      </c>
      <c r="I2691">
        <v>0.8</v>
      </c>
      <c r="J2691">
        <v>0.8</v>
      </c>
      <c r="K2691">
        <v>0.8</v>
      </c>
      <c r="L2691">
        <v>0.8</v>
      </c>
      <c r="M2691">
        <v>0.8</v>
      </c>
      <c r="N2691">
        <v>0.8</v>
      </c>
      <c r="O2691">
        <v>0.8</v>
      </c>
      <c r="P2691">
        <v>0.8</v>
      </c>
      <c r="Q2691">
        <v>0.8</v>
      </c>
      <c r="R2691">
        <v>0.8</v>
      </c>
      <c r="S2691">
        <v>0.8</v>
      </c>
      <c r="T2691">
        <v>0.8</v>
      </c>
      <c r="U2691">
        <v>0.8</v>
      </c>
      <c r="V2691">
        <v>0.8</v>
      </c>
      <c r="W2691">
        <v>0.8</v>
      </c>
      <c r="X2691">
        <v>0.8</v>
      </c>
      <c r="Y2691">
        <v>0.8</v>
      </c>
      <c r="Z2691">
        <v>0.8</v>
      </c>
      <c r="AA2691">
        <v>0.8</v>
      </c>
      <c r="AB2691" s="7">
        <f t="shared" si="126"/>
        <v>19.200000000000006</v>
      </c>
      <c r="AC2691">
        <f>INDEX(SHELF_days!$C$2:$C$289,MATCH(A2691&amp;"|"&amp;C2691,SHELF_days!$D$2:$D$289,0))</f>
        <v>35</v>
      </c>
      <c r="AD2691" s="8">
        <f t="shared" si="127"/>
        <v>672.00000000000023</v>
      </c>
      <c r="AE2691" s="7">
        <f t="shared" si="128"/>
        <v>0.8</v>
      </c>
    </row>
    <row r="2692" spans="1:31" x14ac:dyDescent="0.45">
      <c r="A2692" t="s">
        <v>51</v>
      </c>
      <c r="B2692" t="s">
        <v>174</v>
      </c>
      <c r="C2692" t="s">
        <v>136</v>
      </c>
      <c r="D2692">
        <v>0.8</v>
      </c>
      <c r="E2692">
        <v>0.8</v>
      </c>
      <c r="F2692">
        <v>0.8</v>
      </c>
      <c r="G2692">
        <v>0.8</v>
      </c>
      <c r="H2692">
        <v>0.8</v>
      </c>
      <c r="I2692">
        <v>0.8</v>
      </c>
      <c r="J2692">
        <v>0.8</v>
      </c>
      <c r="K2692">
        <v>0.8</v>
      </c>
      <c r="L2692">
        <v>0.8</v>
      </c>
      <c r="M2692">
        <v>0.8</v>
      </c>
      <c r="N2692">
        <v>0.8</v>
      </c>
      <c r="O2692">
        <v>0.8</v>
      </c>
      <c r="P2692">
        <v>0.8</v>
      </c>
      <c r="Q2692">
        <v>0.8</v>
      </c>
      <c r="R2692">
        <v>0.8</v>
      </c>
      <c r="S2692">
        <v>0.8</v>
      </c>
      <c r="T2692">
        <v>0.8</v>
      </c>
      <c r="U2692">
        <v>0.8</v>
      </c>
      <c r="V2692">
        <v>0.8</v>
      </c>
      <c r="W2692">
        <v>0.8</v>
      </c>
      <c r="X2692">
        <v>0.8</v>
      </c>
      <c r="Y2692">
        <v>0.8</v>
      </c>
      <c r="Z2692">
        <v>0.8</v>
      </c>
      <c r="AA2692">
        <v>0.8</v>
      </c>
      <c r="AB2692" s="7">
        <f t="shared" si="126"/>
        <v>19.200000000000006</v>
      </c>
      <c r="AC2692">
        <f>INDEX(SHELF_days!$C$2:$C$289,MATCH(A2692&amp;"|"&amp;C2692,SHELF_days!$D$2:$D$289,0))</f>
        <v>132</v>
      </c>
      <c r="AD2692" s="8">
        <f t="shared" si="127"/>
        <v>2534.400000000001</v>
      </c>
      <c r="AE2692" s="7">
        <f t="shared" si="128"/>
        <v>0.8</v>
      </c>
    </row>
    <row r="2693" spans="1:31" x14ac:dyDescent="0.45">
      <c r="A2693" t="s">
        <v>51</v>
      </c>
      <c r="B2693" t="s">
        <v>174</v>
      </c>
      <c r="C2693" t="s">
        <v>137</v>
      </c>
      <c r="D2693">
        <v>0.8</v>
      </c>
      <c r="E2693">
        <v>0.8</v>
      </c>
      <c r="F2693">
        <v>0.8</v>
      </c>
      <c r="G2693">
        <v>0.8</v>
      </c>
      <c r="H2693">
        <v>0.8</v>
      </c>
      <c r="I2693">
        <v>0.8</v>
      </c>
      <c r="J2693">
        <v>0.8</v>
      </c>
      <c r="K2693">
        <v>0.8</v>
      </c>
      <c r="L2693">
        <v>0.8</v>
      </c>
      <c r="M2693">
        <v>0.8</v>
      </c>
      <c r="N2693">
        <v>0.8</v>
      </c>
      <c r="O2693">
        <v>0.8</v>
      </c>
      <c r="P2693">
        <v>0.8</v>
      </c>
      <c r="Q2693">
        <v>0.8</v>
      </c>
      <c r="R2693">
        <v>0.8</v>
      </c>
      <c r="S2693">
        <v>0.8</v>
      </c>
      <c r="T2693">
        <v>0.8</v>
      </c>
      <c r="U2693">
        <v>0.8</v>
      </c>
      <c r="V2693">
        <v>0.8</v>
      </c>
      <c r="W2693">
        <v>0.8</v>
      </c>
      <c r="X2693">
        <v>0.8</v>
      </c>
      <c r="Y2693">
        <v>0.8</v>
      </c>
      <c r="Z2693">
        <v>0.8</v>
      </c>
      <c r="AA2693">
        <v>0.8</v>
      </c>
      <c r="AB2693" s="7">
        <f t="shared" si="126"/>
        <v>19.200000000000006</v>
      </c>
      <c r="AC2693">
        <f>INDEX(SHELF_days!$C$2:$C$289,MATCH(A2693&amp;"|"&amp;C2693,SHELF_days!$D$2:$D$289,0))</f>
        <v>110</v>
      </c>
      <c r="AD2693" s="8">
        <f t="shared" si="127"/>
        <v>2112.0000000000009</v>
      </c>
      <c r="AE2693" s="7">
        <f t="shared" si="128"/>
        <v>0.8</v>
      </c>
    </row>
    <row r="2694" spans="1:31" x14ac:dyDescent="0.45">
      <c r="A2694" t="s">
        <v>51</v>
      </c>
      <c r="B2694" t="s">
        <v>174</v>
      </c>
      <c r="C2694" t="s">
        <v>138</v>
      </c>
      <c r="D2694">
        <v>0.8</v>
      </c>
      <c r="E2694">
        <v>0.8</v>
      </c>
      <c r="F2694">
        <v>0.8</v>
      </c>
      <c r="G2694">
        <v>0.8</v>
      </c>
      <c r="H2694">
        <v>0.8</v>
      </c>
      <c r="I2694">
        <v>0.8</v>
      </c>
      <c r="J2694">
        <v>0.8</v>
      </c>
      <c r="K2694">
        <v>0.8</v>
      </c>
      <c r="L2694">
        <v>0.8</v>
      </c>
      <c r="M2694">
        <v>0.8</v>
      </c>
      <c r="N2694">
        <v>0.8</v>
      </c>
      <c r="O2694">
        <v>0.8</v>
      </c>
      <c r="P2694">
        <v>0.8</v>
      </c>
      <c r="Q2694">
        <v>0.8</v>
      </c>
      <c r="R2694">
        <v>0.8</v>
      </c>
      <c r="S2694">
        <v>0.8</v>
      </c>
      <c r="T2694">
        <v>0.8</v>
      </c>
      <c r="U2694">
        <v>0.8</v>
      </c>
      <c r="V2694">
        <v>0.8</v>
      </c>
      <c r="W2694">
        <v>0.8</v>
      </c>
      <c r="X2694">
        <v>0.8</v>
      </c>
      <c r="Y2694">
        <v>0.8</v>
      </c>
      <c r="Z2694">
        <v>0.8</v>
      </c>
      <c r="AA2694">
        <v>0.8</v>
      </c>
      <c r="AB2694" s="7">
        <f t="shared" si="126"/>
        <v>19.200000000000006</v>
      </c>
      <c r="AC2694">
        <f>INDEX(SHELF_days!$C$2:$C$289,MATCH(A2694&amp;"|"&amp;C2694,SHELF_days!$D$2:$D$289,0))</f>
        <v>20</v>
      </c>
      <c r="AD2694" s="8">
        <f t="shared" si="127"/>
        <v>384.00000000000011</v>
      </c>
      <c r="AE2694" s="7">
        <f t="shared" si="128"/>
        <v>0.8</v>
      </c>
    </row>
    <row r="2695" spans="1:31" x14ac:dyDescent="0.45">
      <c r="A2695" t="s">
        <v>51</v>
      </c>
      <c r="B2695" t="s">
        <v>174</v>
      </c>
      <c r="C2695" t="s">
        <v>139</v>
      </c>
      <c r="D2695">
        <v>0.8</v>
      </c>
      <c r="E2695">
        <v>0.8</v>
      </c>
      <c r="F2695">
        <v>0.8</v>
      </c>
      <c r="G2695">
        <v>0.8</v>
      </c>
      <c r="H2695">
        <v>0.8</v>
      </c>
      <c r="I2695">
        <v>0.8</v>
      </c>
      <c r="J2695">
        <v>0.8</v>
      </c>
      <c r="K2695">
        <v>0.8</v>
      </c>
      <c r="L2695">
        <v>0.8</v>
      </c>
      <c r="M2695">
        <v>0.8</v>
      </c>
      <c r="N2695">
        <v>0.8</v>
      </c>
      <c r="O2695">
        <v>0.8</v>
      </c>
      <c r="P2695">
        <v>0.8</v>
      </c>
      <c r="Q2695">
        <v>0.8</v>
      </c>
      <c r="R2695">
        <v>0.8</v>
      </c>
      <c r="S2695">
        <v>0.8</v>
      </c>
      <c r="T2695">
        <v>0.8</v>
      </c>
      <c r="U2695">
        <v>0.8</v>
      </c>
      <c r="V2695">
        <v>0.8</v>
      </c>
      <c r="W2695">
        <v>0.8</v>
      </c>
      <c r="X2695">
        <v>0.8</v>
      </c>
      <c r="Y2695">
        <v>0.8</v>
      </c>
      <c r="Z2695">
        <v>0.8</v>
      </c>
      <c r="AA2695">
        <v>0.8</v>
      </c>
      <c r="AB2695" s="7">
        <f t="shared" si="126"/>
        <v>19.200000000000006</v>
      </c>
      <c r="AC2695">
        <f>INDEX(SHELF_days!$C$2:$C$289,MATCH(A2695&amp;"|"&amp;C2695,SHELF_days!$D$2:$D$289,0))</f>
        <v>7</v>
      </c>
      <c r="AD2695" s="8">
        <f t="shared" si="127"/>
        <v>134.40000000000003</v>
      </c>
      <c r="AE2695" s="7">
        <f t="shared" si="128"/>
        <v>0.8</v>
      </c>
    </row>
    <row r="2696" spans="1:31" x14ac:dyDescent="0.45">
      <c r="A2696" t="s">
        <v>51</v>
      </c>
      <c r="B2696" t="s">
        <v>175</v>
      </c>
      <c r="C2696" t="s">
        <v>134</v>
      </c>
      <c r="D2696">
        <v>4.9134813145841783E-2</v>
      </c>
      <c r="E2696">
        <v>4.9134813145841783E-2</v>
      </c>
      <c r="F2696">
        <v>4.9134813145841783E-2</v>
      </c>
      <c r="G2696">
        <v>4.9134813145841783E-2</v>
      </c>
      <c r="H2696">
        <v>4.9134813145841783E-2</v>
      </c>
      <c r="I2696">
        <v>4.9134813145841783E-2</v>
      </c>
      <c r="J2696">
        <v>4.9134813145841783E-2</v>
      </c>
      <c r="K2696">
        <v>4.9134813145841783E-2</v>
      </c>
      <c r="L2696">
        <v>4.9134813145841783E-2</v>
      </c>
      <c r="M2696">
        <v>4.9134813145841783E-2</v>
      </c>
      <c r="N2696">
        <v>4.9134813145841783E-2</v>
      </c>
      <c r="O2696">
        <v>6.3575469315526364E-2</v>
      </c>
      <c r="P2696">
        <v>6.3575469315526364E-2</v>
      </c>
      <c r="Q2696">
        <v>8.1609238516697533E-2</v>
      </c>
      <c r="R2696">
        <v>8.7341478374522094E-2</v>
      </c>
      <c r="S2696">
        <v>9.0051039021216875E-2</v>
      </c>
      <c r="T2696">
        <v>9.0051039021216875E-2</v>
      </c>
      <c r="U2696">
        <v>0.1008985821594149</v>
      </c>
      <c r="V2696">
        <v>0.1156399561583093</v>
      </c>
      <c r="W2696">
        <v>0.10592708029321229</v>
      </c>
      <c r="X2696">
        <v>8.6690439775201827E-2</v>
      </c>
      <c r="Y2696">
        <v>7.3601463745058354E-2</v>
      </c>
      <c r="Z2696">
        <v>5.0728307622273268E-2</v>
      </c>
      <c r="AA2696">
        <v>4.1706772745978261E-2</v>
      </c>
      <c r="AB2696" s="7">
        <f t="shared" si="126"/>
        <v>1.5918792806684141</v>
      </c>
      <c r="AC2696">
        <f>INDEX(SHELF_days!$C$2:$C$289,MATCH(A2696&amp;"|"&amp;C2696,SHELF_days!$D$2:$D$289,0))</f>
        <v>61</v>
      </c>
      <c r="AD2696" s="8">
        <f t="shared" si="127"/>
        <v>97.104636120773264</v>
      </c>
      <c r="AE2696" s="7">
        <f t="shared" si="128"/>
        <v>0.1156399561583093</v>
      </c>
    </row>
    <row r="2697" spans="1:31" x14ac:dyDescent="0.45">
      <c r="A2697" t="s">
        <v>51</v>
      </c>
      <c r="B2697" t="s">
        <v>175</v>
      </c>
      <c r="C2697" t="s">
        <v>135</v>
      </c>
      <c r="D2697">
        <v>1.0482164332457061E-2</v>
      </c>
      <c r="E2697">
        <v>1.0482164332457061E-2</v>
      </c>
      <c r="F2697">
        <v>1.0482164332457061E-2</v>
      </c>
      <c r="G2697">
        <v>1.0482164332457061E-2</v>
      </c>
      <c r="H2697">
        <v>1.0482164332457061E-2</v>
      </c>
      <c r="I2697">
        <v>1.0482164332457061E-2</v>
      </c>
      <c r="J2697">
        <v>1.0482164332457061E-2</v>
      </c>
      <c r="K2697">
        <v>1.0482164332457061E-2</v>
      </c>
      <c r="L2697">
        <v>1.0482164332457061E-2</v>
      </c>
      <c r="M2697">
        <v>1.0482164332457061E-2</v>
      </c>
      <c r="N2697">
        <v>1.0482164332457061E-2</v>
      </c>
      <c r="O2697">
        <v>1.0482164332457061E-2</v>
      </c>
      <c r="P2697">
        <v>1.0482164332457061E-2</v>
      </c>
      <c r="Q2697">
        <v>1.0482164332457061E-2</v>
      </c>
      <c r="R2697">
        <v>1.0482164332457061E-2</v>
      </c>
      <c r="S2697">
        <v>1.0482164332457061E-2</v>
      </c>
      <c r="T2697">
        <v>1.0482164332457061E-2</v>
      </c>
      <c r="U2697">
        <v>1.520454145955369E-2</v>
      </c>
      <c r="V2697">
        <v>2.0240302881125841E-2</v>
      </c>
      <c r="W2697">
        <v>1.520454145955369E-2</v>
      </c>
      <c r="X2697">
        <v>1.0482164332457061E-2</v>
      </c>
      <c r="Y2697">
        <v>1.0482164332457061E-2</v>
      </c>
      <c r="Z2697">
        <v>1.0482164332457061E-2</v>
      </c>
      <c r="AA2697">
        <v>1.0482164332457061E-2</v>
      </c>
      <c r="AB2697" s="7">
        <f t="shared" si="126"/>
        <v>0.27077483678183145</v>
      </c>
      <c r="AC2697">
        <f>INDEX(SHELF_days!$C$2:$C$289,MATCH(A2697&amp;"|"&amp;C2697,SHELF_days!$D$2:$D$289,0))</f>
        <v>35</v>
      </c>
      <c r="AD2697" s="8">
        <f t="shared" si="127"/>
        <v>9.4771192873641006</v>
      </c>
      <c r="AE2697" s="7">
        <f t="shared" si="128"/>
        <v>2.0240302881125841E-2</v>
      </c>
    </row>
    <row r="2698" spans="1:31" x14ac:dyDescent="0.45">
      <c r="A2698" t="s">
        <v>51</v>
      </c>
      <c r="B2698" t="s">
        <v>175</v>
      </c>
      <c r="C2698" t="s">
        <v>136</v>
      </c>
      <c r="D2698">
        <v>9.9953871603171818E-2</v>
      </c>
      <c r="E2698">
        <v>9.9953871603171818E-2</v>
      </c>
      <c r="F2698">
        <v>9.9953871603171818E-2</v>
      </c>
      <c r="G2698">
        <v>9.9953871603171818E-2</v>
      </c>
      <c r="H2698">
        <v>9.9953871603171818E-2</v>
      </c>
      <c r="I2698">
        <v>9.9953871603171818E-2</v>
      </c>
      <c r="J2698">
        <v>9.9953871603171818E-2</v>
      </c>
      <c r="K2698">
        <v>9.9953871603171818E-2</v>
      </c>
      <c r="L2698">
        <v>9.9953871603171818E-2</v>
      </c>
      <c r="M2698">
        <v>9.9953871603171818E-2</v>
      </c>
      <c r="N2698">
        <v>0.1037103079542714</v>
      </c>
      <c r="O2698">
        <v>0.12568445774571521</v>
      </c>
      <c r="P2698">
        <v>0.1338735462975402</v>
      </c>
      <c r="Q2698">
        <v>0.14615001582178599</v>
      </c>
      <c r="R2698">
        <v>0.1641055523543303</v>
      </c>
      <c r="S2698">
        <v>0.17992928976771519</v>
      </c>
      <c r="T2698">
        <v>0.1979349694247021</v>
      </c>
      <c r="U2698">
        <v>0.23212541699106051</v>
      </c>
      <c r="V2698">
        <v>0.24825860911529099</v>
      </c>
      <c r="W2698">
        <v>0.24026579507914139</v>
      </c>
      <c r="X2698">
        <v>0.20294068590477149</v>
      </c>
      <c r="Y2698">
        <v>0.16582761051375891</v>
      </c>
      <c r="Z2698">
        <v>0.12643373929095739</v>
      </c>
      <c r="AA2698">
        <v>0.10022607713586019</v>
      </c>
      <c r="AB2698" s="7">
        <f t="shared" si="126"/>
        <v>3.3670047894286195</v>
      </c>
      <c r="AC2698">
        <f>INDEX(SHELF_days!$C$2:$C$289,MATCH(A2698&amp;"|"&amp;C2698,SHELF_days!$D$2:$D$289,0))</f>
        <v>132</v>
      </c>
      <c r="AD2698" s="8">
        <f t="shared" si="127"/>
        <v>444.44463220457777</v>
      </c>
      <c r="AE2698" s="7">
        <f t="shared" si="128"/>
        <v>0.24825860911529099</v>
      </c>
    </row>
    <row r="2699" spans="1:31" x14ac:dyDescent="0.45">
      <c r="A2699" t="s">
        <v>51</v>
      </c>
      <c r="B2699" t="s">
        <v>175</v>
      </c>
      <c r="C2699" t="s">
        <v>137</v>
      </c>
      <c r="D2699">
        <v>0.24811047199908071</v>
      </c>
      <c r="E2699">
        <v>0.24811047199908071</v>
      </c>
      <c r="F2699">
        <v>0.24811047199908071</v>
      </c>
      <c r="G2699">
        <v>0.24811047199908071</v>
      </c>
      <c r="H2699">
        <v>0.24811047199908071</v>
      </c>
      <c r="I2699">
        <v>0.24811047199908071</v>
      </c>
      <c r="J2699">
        <v>0.24811047199908071</v>
      </c>
      <c r="K2699">
        <v>0.24811047199908071</v>
      </c>
      <c r="L2699">
        <v>0.24811047199908071</v>
      </c>
      <c r="M2699">
        <v>0.24811047199908071</v>
      </c>
      <c r="N2699">
        <v>0.26262389793774549</v>
      </c>
      <c r="O2699">
        <v>0.3073521380048202</v>
      </c>
      <c r="P2699">
        <v>0.33564317534747229</v>
      </c>
      <c r="Q2699">
        <v>0.36008150154009511</v>
      </c>
      <c r="R2699">
        <v>0.38191525058309972</v>
      </c>
      <c r="S2699">
        <v>0.42605896508524349</v>
      </c>
      <c r="T2699">
        <v>0.46261416240031472</v>
      </c>
      <c r="U2699">
        <v>0.50293783041635187</v>
      </c>
      <c r="V2699">
        <v>0.572417289772571</v>
      </c>
      <c r="W2699">
        <v>0.53538243765568894</v>
      </c>
      <c r="X2699">
        <v>0.45655056926057641</v>
      </c>
      <c r="Y2699">
        <v>0.37282243966274908</v>
      </c>
      <c r="Z2699">
        <v>0.28788743669262362</v>
      </c>
      <c r="AA2699">
        <v>0.25467435025468632</v>
      </c>
      <c r="AB2699" s="7">
        <f t="shared" si="126"/>
        <v>8.0000661646048457</v>
      </c>
      <c r="AC2699">
        <f>INDEX(SHELF_days!$C$2:$C$289,MATCH(A2699&amp;"|"&amp;C2699,SHELF_days!$D$2:$D$289,0))</f>
        <v>110</v>
      </c>
      <c r="AD2699" s="8">
        <f t="shared" si="127"/>
        <v>880.00727810653302</v>
      </c>
      <c r="AE2699" s="7">
        <f t="shared" si="128"/>
        <v>0.572417289772571</v>
      </c>
    </row>
    <row r="2700" spans="1:31" x14ac:dyDescent="0.45">
      <c r="A2700" t="s">
        <v>51</v>
      </c>
      <c r="B2700" t="s">
        <v>175</v>
      </c>
      <c r="C2700" t="s">
        <v>138</v>
      </c>
      <c r="D2700">
        <v>0.67725452863217217</v>
      </c>
      <c r="E2700">
        <v>0.67725452863217217</v>
      </c>
      <c r="F2700">
        <v>0.67725452863217217</v>
      </c>
      <c r="G2700">
        <v>0.67725452863217217</v>
      </c>
      <c r="H2700">
        <v>0.67725452863217217</v>
      </c>
      <c r="I2700">
        <v>0.67725452863217217</v>
      </c>
      <c r="J2700">
        <v>0.67725452863217217</v>
      </c>
      <c r="K2700">
        <v>0.67725452863217217</v>
      </c>
      <c r="L2700">
        <v>0.67725452863217217</v>
      </c>
      <c r="M2700">
        <v>0.68551868860459142</v>
      </c>
      <c r="N2700">
        <v>0.7269907774364337</v>
      </c>
      <c r="O2700">
        <v>0.90508626151024829</v>
      </c>
      <c r="P2700">
        <v>0.97918003444374502</v>
      </c>
      <c r="Q2700">
        <v>1</v>
      </c>
      <c r="R2700">
        <v>1</v>
      </c>
      <c r="S2700">
        <v>1</v>
      </c>
      <c r="T2700">
        <v>1</v>
      </c>
      <c r="U2700">
        <v>1</v>
      </c>
      <c r="V2700">
        <v>1</v>
      </c>
      <c r="W2700">
        <v>1</v>
      </c>
      <c r="X2700">
        <v>1</v>
      </c>
      <c r="Y2700">
        <v>1</v>
      </c>
      <c r="Z2700">
        <v>0.71330858123495722</v>
      </c>
      <c r="AA2700">
        <v>0.66372362140044261</v>
      </c>
      <c r="AB2700" s="7">
        <f t="shared" si="126"/>
        <v>19.769098722319971</v>
      </c>
      <c r="AC2700">
        <f>INDEX(SHELF_days!$C$2:$C$289,MATCH(A2700&amp;"|"&amp;C2700,SHELF_days!$D$2:$D$289,0))</f>
        <v>20</v>
      </c>
      <c r="AD2700" s="8">
        <f t="shared" si="127"/>
        <v>395.3819744463994</v>
      </c>
      <c r="AE2700" s="7">
        <f t="shared" si="128"/>
        <v>1</v>
      </c>
    </row>
    <row r="2701" spans="1:31" x14ac:dyDescent="0.45">
      <c r="A2701" t="s">
        <v>51</v>
      </c>
      <c r="B2701" t="s">
        <v>175</v>
      </c>
      <c r="C2701" t="s">
        <v>139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 s="7">
        <f t="shared" si="126"/>
        <v>0</v>
      </c>
      <c r="AC2701">
        <f>INDEX(SHELF_days!$C$2:$C$289,MATCH(A2701&amp;"|"&amp;C2701,SHELF_days!$D$2:$D$289,0))</f>
        <v>7</v>
      </c>
      <c r="AD2701" s="8">
        <f t="shared" si="127"/>
        <v>0</v>
      </c>
      <c r="AE2701" s="7">
        <f t="shared" si="128"/>
        <v>0</v>
      </c>
    </row>
    <row r="2702" spans="1:31" x14ac:dyDescent="0.45">
      <c r="A2702" t="s">
        <v>51</v>
      </c>
      <c r="B2702" t="s">
        <v>176</v>
      </c>
      <c r="C2702" t="s">
        <v>134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0.19463920598809389</v>
      </c>
      <c r="W2702">
        <v>7.168799910391154E-3</v>
      </c>
      <c r="X2702">
        <v>0</v>
      </c>
      <c r="Y2702">
        <v>0</v>
      </c>
      <c r="Z2702">
        <v>0</v>
      </c>
      <c r="AA2702">
        <v>0</v>
      </c>
      <c r="AB2702" s="7">
        <f t="shared" si="126"/>
        <v>0.20180800589848505</v>
      </c>
      <c r="AC2702">
        <f>INDEX(SHELF_days!$C$2:$C$289,MATCH(A2702&amp;"|"&amp;C2702,SHELF_days!$D$2:$D$289,0))</f>
        <v>61</v>
      </c>
      <c r="AD2702" s="8">
        <f t="shared" si="127"/>
        <v>12.310288359807588</v>
      </c>
      <c r="AE2702" s="7">
        <f t="shared" si="128"/>
        <v>0.19463920598809389</v>
      </c>
    </row>
    <row r="2703" spans="1:31" x14ac:dyDescent="0.45">
      <c r="A2703" t="s">
        <v>51</v>
      </c>
      <c r="B2703" t="s">
        <v>176</v>
      </c>
      <c r="C2703" t="s">
        <v>135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1.326856825519766E-2</v>
      </c>
      <c r="W2703">
        <v>0</v>
      </c>
      <c r="X2703">
        <v>0</v>
      </c>
      <c r="Y2703">
        <v>0</v>
      </c>
      <c r="Z2703">
        <v>0</v>
      </c>
      <c r="AA2703">
        <v>0</v>
      </c>
      <c r="AB2703" s="7">
        <f t="shared" si="126"/>
        <v>1.326856825519766E-2</v>
      </c>
      <c r="AC2703">
        <f>INDEX(SHELF_days!$C$2:$C$289,MATCH(A2703&amp;"|"&amp;C2703,SHELF_days!$D$2:$D$289,0))</f>
        <v>35</v>
      </c>
      <c r="AD2703" s="8">
        <f t="shared" si="127"/>
        <v>0.46439988893191808</v>
      </c>
      <c r="AE2703" s="7">
        <f t="shared" si="128"/>
        <v>1.326856825519766E-2</v>
      </c>
    </row>
    <row r="2704" spans="1:31" x14ac:dyDescent="0.45">
      <c r="A2704" t="s">
        <v>51</v>
      </c>
      <c r="B2704" t="s">
        <v>176</v>
      </c>
      <c r="C2704" t="s">
        <v>136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2.659929791312709E-4</v>
      </c>
      <c r="S2704">
        <v>2.743052597291231E-2</v>
      </c>
      <c r="T2704">
        <v>0.29315751212505192</v>
      </c>
      <c r="U2704">
        <v>0.91360276050993716</v>
      </c>
      <c r="V2704">
        <v>0.95</v>
      </c>
      <c r="W2704">
        <v>0.46776527836353549</v>
      </c>
      <c r="X2704">
        <v>4.821122746754284E-3</v>
      </c>
      <c r="Y2704">
        <v>0</v>
      </c>
      <c r="Z2704">
        <v>0</v>
      </c>
      <c r="AA2704">
        <v>0</v>
      </c>
      <c r="AB2704" s="7">
        <f t="shared" si="126"/>
        <v>2.6570431926973219</v>
      </c>
      <c r="AC2704">
        <f>INDEX(SHELF_days!$C$2:$C$289,MATCH(A2704&amp;"|"&amp;C2704,SHELF_days!$D$2:$D$289,0))</f>
        <v>132</v>
      </c>
      <c r="AD2704" s="8">
        <f t="shared" si="127"/>
        <v>350.72970143604647</v>
      </c>
      <c r="AE2704" s="7">
        <f t="shared" si="128"/>
        <v>0.95</v>
      </c>
    </row>
    <row r="2705" spans="1:31" x14ac:dyDescent="0.45">
      <c r="A2705" t="s">
        <v>51</v>
      </c>
      <c r="B2705" t="s">
        <v>176</v>
      </c>
      <c r="C2705" t="s">
        <v>137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4.6377620127793673E-2</v>
      </c>
      <c r="V2705">
        <v>5.275572841735221E-2</v>
      </c>
      <c r="W2705">
        <v>0</v>
      </c>
      <c r="X2705">
        <v>0</v>
      </c>
      <c r="Y2705">
        <v>0</v>
      </c>
      <c r="Z2705">
        <v>0</v>
      </c>
      <c r="AA2705">
        <v>0</v>
      </c>
      <c r="AB2705" s="7">
        <f t="shared" si="126"/>
        <v>9.9133348545145883E-2</v>
      </c>
      <c r="AC2705">
        <f>INDEX(SHELF_days!$C$2:$C$289,MATCH(A2705&amp;"|"&amp;C2705,SHELF_days!$D$2:$D$289,0))</f>
        <v>110</v>
      </c>
      <c r="AD2705" s="8">
        <f t="shared" si="127"/>
        <v>10.904668339966047</v>
      </c>
      <c r="AE2705" s="7">
        <f t="shared" si="128"/>
        <v>5.275572841735221E-2</v>
      </c>
    </row>
    <row r="2706" spans="1:31" x14ac:dyDescent="0.45">
      <c r="A2706" t="s">
        <v>51</v>
      </c>
      <c r="B2706" t="s">
        <v>176</v>
      </c>
      <c r="C2706" t="s">
        <v>138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2.3141389184420571E-2</v>
      </c>
      <c r="V2706">
        <v>0.95</v>
      </c>
      <c r="W2706">
        <v>2.3141389184420571E-2</v>
      </c>
      <c r="X2706">
        <v>0</v>
      </c>
      <c r="Y2706">
        <v>0</v>
      </c>
      <c r="Z2706">
        <v>0</v>
      </c>
      <c r="AA2706">
        <v>0</v>
      </c>
      <c r="AB2706" s="7">
        <f t="shared" si="126"/>
        <v>0.99628277836884105</v>
      </c>
      <c r="AC2706">
        <f>INDEX(SHELF_days!$C$2:$C$289,MATCH(A2706&amp;"|"&amp;C2706,SHELF_days!$D$2:$D$289,0))</f>
        <v>20</v>
      </c>
      <c r="AD2706" s="8">
        <f t="shared" si="127"/>
        <v>19.925655567376822</v>
      </c>
      <c r="AE2706" s="7">
        <f t="shared" si="128"/>
        <v>0.95</v>
      </c>
    </row>
    <row r="2707" spans="1:31" x14ac:dyDescent="0.45">
      <c r="A2707" t="s">
        <v>51</v>
      </c>
      <c r="B2707" t="s">
        <v>176</v>
      </c>
      <c r="C2707" t="s">
        <v>139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 s="7">
        <f t="shared" si="126"/>
        <v>0</v>
      </c>
      <c r="AC2707">
        <f>INDEX(SHELF_days!$C$2:$C$289,MATCH(A2707&amp;"|"&amp;C2707,SHELF_days!$D$2:$D$289,0))</f>
        <v>7</v>
      </c>
      <c r="AD2707" s="8">
        <f t="shared" si="127"/>
        <v>0</v>
      </c>
      <c r="AE2707" s="7">
        <f t="shared" si="128"/>
        <v>0</v>
      </c>
    </row>
    <row r="2708" spans="1:31" x14ac:dyDescent="0.45">
      <c r="A2708" t="s">
        <v>51</v>
      </c>
      <c r="B2708" t="s">
        <v>177</v>
      </c>
      <c r="C2708" t="s">
        <v>134</v>
      </c>
      <c r="D2708">
        <v>0.41502453377154652</v>
      </c>
      <c r="E2708">
        <v>0.41502453377154652</v>
      </c>
      <c r="F2708">
        <v>0.41502453377154652</v>
      </c>
      <c r="G2708">
        <v>0.41502453377154652</v>
      </c>
      <c r="H2708">
        <v>0.41502453377154652</v>
      </c>
      <c r="I2708">
        <v>0.41502453377154652</v>
      </c>
      <c r="J2708">
        <v>0.41502453377154652</v>
      </c>
      <c r="K2708">
        <v>0.41502453377154652</v>
      </c>
      <c r="L2708">
        <v>0.41502453377154652</v>
      </c>
      <c r="M2708">
        <v>0.41502453377154652</v>
      </c>
      <c r="N2708">
        <v>0.41502453377154652</v>
      </c>
      <c r="O2708">
        <v>0.41502453377154652</v>
      </c>
      <c r="P2708">
        <v>0.41502453377154652</v>
      </c>
      <c r="Q2708">
        <v>0.41502453377154652</v>
      </c>
      <c r="R2708">
        <v>0.41502453377154652</v>
      </c>
      <c r="S2708">
        <v>0.41502453377154652</v>
      </c>
      <c r="T2708">
        <v>0.41502453377154652</v>
      </c>
      <c r="U2708">
        <v>0.41502453377154652</v>
      </c>
      <c r="V2708">
        <v>0.41502453377154652</v>
      </c>
      <c r="W2708">
        <v>0.41502453377154652</v>
      </c>
      <c r="X2708">
        <v>0.41502453377154652</v>
      </c>
      <c r="Y2708">
        <v>0.41502453377154652</v>
      </c>
      <c r="Z2708">
        <v>0.41502453377154652</v>
      </c>
      <c r="AA2708">
        <v>0.41502453377154652</v>
      </c>
      <c r="AB2708" s="7">
        <f t="shared" si="126"/>
        <v>9.9605888105171196</v>
      </c>
      <c r="AC2708">
        <f>INDEX(SHELF_days!$C$2:$C$289,MATCH(A2708&amp;"|"&amp;C2708,SHELF_days!$D$2:$D$289,0))</f>
        <v>61</v>
      </c>
      <c r="AD2708" s="8">
        <f t="shared" si="127"/>
        <v>607.59591744154432</v>
      </c>
      <c r="AE2708" s="7">
        <f t="shared" si="128"/>
        <v>0.41502453377154652</v>
      </c>
    </row>
    <row r="2709" spans="1:31" x14ac:dyDescent="0.45">
      <c r="A2709" t="s">
        <v>51</v>
      </c>
      <c r="B2709" t="s">
        <v>177</v>
      </c>
      <c r="C2709" t="s">
        <v>135</v>
      </c>
      <c r="D2709">
        <v>0.41371330578519211</v>
      </c>
      <c r="E2709">
        <v>0.41371330578519211</v>
      </c>
      <c r="F2709">
        <v>0.41371330578519211</v>
      </c>
      <c r="G2709">
        <v>0.41371330578519211</v>
      </c>
      <c r="H2709">
        <v>0.41371330578519211</v>
      </c>
      <c r="I2709">
        <v>0.41371330578519211</v>
      </c>
      <c r="J2709">
        <v>0.41371330578519211</v>
      </c>
      <c r="K2709">
        <v>0.41371330578519211</v>
      </c>
      <c r="L2709">
        <v>0.41371330578519211</v>
      </c>
      <c r="M2709">
        <v>0.41371330578519211</v>
      </c>
      <c r="N2709">
        <v>0.41371330578519211</v>
      </c>
      <c r="O2709">
        <v>0.41371330578519211</v>
      </c>
      <c r="P2709">
        <v>0.41371330578519211</v>
      </c>
      <c r="Q2709">
        <v>0.41371330578519211</v>
      </c>
      <c r="R2709">
        <v>0.41371330578519211</v>
      </c>
      <c r="S2709">
        <v>0.41371330578519211</v>
      </c>
      <c r="T2709">
        <v>0.41371330578519211</v>
      </c>
      <c r="U2709">
        <v>0.41371330578519211</v>
      </c>
      <c r="V2709">
        <v>0.41371330578519211</v>
      </c>
      <c r="W2709">
        <v>0.41371330578519211</v>
      </c>
      <c r="X2709">
        <v>0.41371330578519211</v>
      </c>
      <c r="Y2709">
        <v>0.41371330578519211</v>
      </c>
      <c r="Z2709">
        <v>0.41371330578519211</v>
      </c>
      <c r="AA2709">
        <v>0.41371330578519211</v>
      </c>
      <c r="AB2709" s="7">
        <f t="shared" si="126"/>
        <v>9.9291193388446128</v>
      </c>
      <c r="AC2709">
        <f>INDEX(SHELF_days!$C$2:$C$289,MATCH(A2709&amp;"|"&amp;C2709,SHELF_days!$D$2:$D$289,0))</f>
        <v>35</v>
      </c>
      <c r="AD2709" s="8">
        <f t="shared" si="127"/>
        <v>347.51917685956147</v>
      </c>
      <c r="AE2709" s="7">
        <f t="shared" si="128"/>
        <v>0.41371330578519211</v>
      </c>
    </row>
    <row r="2710" spans="1:31" x14ac:dyDescent="0.45">
      <c r="A2710" t="s">
        <v>51</v>
      </c>
      <c r="B2710" t="s">
        <v>177</v>
      </c>
      <c r="C2710" t="s">
        <v>136</v>
      </c>
      <c r="D2710">
        <v>0.38764724290520391</v>
      </c>
      <c r="E2710">
        <v>0.38764724290520391</v>
      </c>
      <c r="F2710">
        <v>0.38764724290520391</v>
      </c>
      <c r="G2710">
        <v>0.38764724290520391</v>
      </c>
      <c r="H2710">
        <v>0.38764724290520391</v>
      </c>
      <c r="I2710">
        <v>0.38764724290520391</v>
      </c>
      <c r="J2710">
        <v>0.38764724290520391</v>
      </c>
      <c r="K2710">
        <v>0.38764724290520391</v>
      </c>
      <c r="L2710">
        <v>0.38764724290520391</v>
      </c>
      <c r="M2710">
        <v>0.38764724290520391</v>
      </c>
      <c r="N2710">
        <v>0.38764724290520391</v>
      </c>
      <c r="O2710">
        <v>0.38764724290520391</v>
      </c>
      <c r="P2710">
        <v>0.38764724290520391</v>
      </c>
      <c r="Q2710">
        <v>0.38764724290520391</v>
      </c>
      <c r="R2710">
        <v>0.38764724290520391</v>
      </c>
      <c r="S2710">
        <v>0.38764724290520391</v>
      </c>
      <c r="T2710">
        <v>0.38764724290520391</v>
      </c>
      <c r="U2710">
        <v>0.38764724290520391</v>
      </c>
      <c r="V2710">
        <v>0.38764724290520391</v>
      </c>
      <c r="W2710">
        <v>0.38764724290520391</v>
      </c>
      <c r="X2710">
        <v>0.38764724290520391</v>
      </c>
      <c r="Y2710">
        <v>0.38764724290520391</v>
      </c>
      <c r="Z2710">
        <v>0.38764724290520391</v>
      </c>
      <c r="AA2710">
        <v>0.38764724290520391</v>
      </c>
      <c r="AB2710" s="7">
        <f t="shared" si="126"/>
        <v>9.3035338297248948</v>
      </c>
      <c r="AC2710">
        <f>INDEX(SHELF_days!$C$2:$C$289,MATCH(A2710&amp;"|"&amp;C2710,SHELF_days!$D$2:$D$289,0))</f>
        <v>132</v>
      </c>
      <c r="AD2710" s="8">
        <f t="shared" si="127"/>
        <v>1228.066465523686</v>
      </c>
      <c r="AE2710" s="7">
        <f t="shared" si="128"/>
        <v>0.38764724290520391</v>
      </c>
    </row>
    <row r="2711" spans="1:31" x14ac:dyDescent="0.45">
      <c r="A2711" t="s">
        <v>51</v>
      </c>
      <c r="B2711" t="s">
        <v>177</v>
      </c>
      <c r="C2711" t="s">
        <v>137</v>
      </c>
      <c r="D2711">
        <v>0.35406279902769672</v>
      </c>
      <c r="E2711">
        <v>0.35406279902769672</v>
      </c>
      <c r="F2711">
        <v>0.35406279902769672</v>
      </c>
      <c r="G2711">
        <v>0.35406279902769672</v>
      </c>
      <c r="H2711">
        <v>0.35406279902769672</v>
      </c>
      <c r="I2711">
        <v>0.35406279902769672</v>
      </c>
      <c r="J2711">
        <v>0.35406279902769672</v>
      </c>
      <c r="K2711">
        <v>0.35406279902769672</v>
      </c>
      <c r="L2711">
        <v>0.35406279902769672</v>
      </c>
      <c r="M2711">
        <v>0.35406279902769672</v>
      </c>
      <c r="N2711">
        <v>0.35406279902769672</v>
      </c>
      <c r="O2711">
        <v>0.35406279902769672</v>
      </c>
      <c r="P2711">
        <v>0.35406279902769672</v>
      </c>
      <c r="Q2711">
        <v>0.35406279902769672</v>
      </c>
      <c r="R2711">
        <v>0.35406279902769672</v>
      </c>
      <c r="S2711">
        <v>0.35406279902769672</v>
      </c>
      <c r="T2711">
        <v>0.35406279902769672</v>
      </c>
      <c r="U2711">
        <v>0.35406279902769672</v>
      </c>
      <c r="V2711">
        <v>0.35406279902769672</v>
      </c>
      <c r="W2711">
        <v>0.35406279902769672</v>
      </c>
      <c r="X2711">
        <v>0.35406279902769672</v>
      </c>
      <c r="Y2711">
        <v>0.35406279902769672</v>
      </c>
      <c r="Z2711">
        <v>0.35406279902769672</v>
      </c>
      <c r="AA2711">
        <v>0.35406279902769672</v>
      </c>
      <c r="AB2711" s="7">
        <f t="shared" si="126"/>
        <v>8.4975071766647172</v>
      </c>
      <c r="AC2711">
        <f>INDEX(SHELF_days!$C$2:$C$289,MATCH(A2711&amp;"|"&amp;C2711,SHELF_days!$D$2:$D$289,0))</f>
        <v>110</v>
      </c>
      <c r="AD2711" s="8">
        <f t="shared" si="127"/>
        <v>934.72578943311885</v>
      </c>
      <c r="AE2711" s="7">
        <f t="shared" si="128"/>
        <v>0.35406279902769672</v>
      </c>
    </row>
    <row r="2712" spans="1:31" x14ac:dyDescent="0.45">
      <c r="A2712" t="s">
        <v>51</v>
      </c>
      <c r="B2712" t="s">
        <v>177</v>
      </c>
      <c r="C2712" t="s">
        <v>138</v>
      </c>
      <c r="D2712">
        <v>0.26119243966370209</v>
      </c>
      <c r="E2712">
        <v>0.26119243966370209</v>
      </c>
      <c r="F2712">
        <v>0.26119243966370209</v>
      </c>
      <c r="G2712">
        <v>0.26119243966370209</v>
      </c>
      <c r="H2712">
        <v>0.26119243966370209</v>
      </c>
      <c r="I2712">
        <v>0.26119243966370209</v>
      </c>
      <c r="J2712">
        <v>0.26119243966370209</v>
      </c>
      <c r="K2712">
        <v>0.26119243966370209</v>
      </c>
      <c r="L2712">
        <v>0.26119243966370209</v>
      </c>
      <c r="M2712">
        <v>0.26119243966370209</v>
      </c>
      <c r="N2712">
        <v>0.26119243966370209</v>
      </c>
      <c r="O2712">
        <v>0.26119243966370209</v>
      </c>
      <c r="P2712">
        <v>0.26119243966370209</v>
      </c>
      <c r="Q2712">
        <v>0.26119243966370209</v>
      </c>
      <c r="R2712">
        <v>0.26119243966370209</v>
      </c>
      <c r="S2712">
        <v>0.26119243966370209</v>
      </c>
      <c r="T2712">
        <v>0.26119243966370209</v>
      </c>
      <c r="U2712">
        <v>0.26119243966370209</v>
      </c>
      <c r="V2712">
        <v>0.26119243966370209</v>
      </c>
      <c r="W2712">
        <v>0.26119243966370209</v>
      </c>
      <c r="X2712">
        <v>0.26119243966370209</v>
      </c>
      <c r="Y2712">
        <v>0.26119243966370209</v>
      </c>
      <c r="Z2712">
        <v>0.26119243966370209</v>
      </c>
      <c r="AA2712">
        <v>0.26119243966370209</v>
      </c>
      <c r="AB2712" s="7">
        <f t="shared" si="126"/>
        <v>6.268618551928852</v>
      </c>
      <c r="AC2712">
        <f>INDEX(SHELF_days!$C$2:$C$289,MATCH(A2712&amp;"|"&amp;C2712,SHELF_days!$D$2:$D$289,0))</f>
        <v>20</v>
      </c>
      <c r="AD2712" s="8">
        <f t="shared" si="127"/>
        <v>125.37237103857704</v>
      </c>
      <c r="AE2712" s="7">
        <f t="shared" si="128"/>
        <v>0.26119243966370209</v>
      </c>
    </row>
    <row r="2713" spans="1:31" x14ac:dyDescent="0.45">
      <c r="A2713" t="s">
        <v>51</v>
      </c>
      <c r="B2713" t="s">
        <v>177</v>
      </c>
      <c r="C2713" t="s">
        <v>139</v>
      </c>
      <c r="D2713">
        <v>0.41519214109233132</v>
      </c>
      <c r="E2713">
        <v>0.41519214109233132</v>
      </c>
      <c r="F2713">
        <v>0.41519214109233132</v>
      </c>
      <c r="G2713">
        <v>0.41519214109233132</v>
      </c>
      <c r="H2713">
        <v>0.41519214109233132</v>
      </c>
      <c r="I2713">
        <v>0.41519214109233132</v>
      </c>
      <c r="J2713">
        <v>0.41519214109233132</v>
      </c>
      <c r="K2713">
        <v>0.41519214109233132</v>
      </c>
      <c r="L2713">
        <v>0.41519214109233132</v>
      </c>
      <c r="M2713">
        <v>0.41519214109233132</v>
      </c>
      <c r="N2713">
        <v>0.41519214109233132</v>
      </c>
      <c r="O2713">
        <v>0.41519214109233132</v>
      </c>
      <c r="P2713">
        <v>0.41519214109233132</v>
      </c>
      <c r="Q2713">
        <v>0.41519214109233132</v>
      </c>
      <c r="R2713">
        <v>0.41519214109233132</v>
      </c>
      <c r="S2713">
        <v>0.41519214109233132</v>
      </c>
      <c r="T2713">
        <v>0.41519214109233132</v>
      </c>
      <c r="U2713">
        <v>0.41519214109233132</v>
      </c>
      <c r="V2713">
        <v>0.41519214109233132</v>
      </c>
      <c r="W2713">
        <v>0.41519214109233132</v>
      </c>
      <c r="X2713">
        <v>0.41519214109233132</v>
      </c>
      <c r="Y2713">
        <v>0.41519214109233132</v>
      </c>
      <c r="Z2713">
        <v>0.41519214109233132</v>
      </c>
      <c r="AA2713">
        <v>0.41519214109233132</v>
      </c>
      <c r="AB2713" s="7">
        <f t="shared" si="126"/>
        <v>9.9646113862159496</v>
      </c>
      <c r="AC2713">
        <f>INDEX(SHELF_days!$C$2:$C$289,MATCH(A2713&amp;"|"&amp;C2713,SHELF_days!$D$2:$D$289,0))</f>
        <v>7</v>
      </c>
      <c r="AD2713" s="8">
        <f t="shared" si="127"/>
        <v>69.752279703511647</v>
      </c>
      <c r="AE2713" s="7">
        <f t="shared" si="128"/>
        <v>0.41519214109233132</v>
      </c>
    </row>
    <row r="2714" spans="1:31" x14ac:dyDescent="0.45">
      <c r="A2714" t="s">
        <v>51</v>
      </c>
      <c r="B2714" t="s">
        <v>178</v>
      </c>
      <c r="C2714" t="s">
        <v>134</v>
      </c>
      <c r="D2714">
        <v>0.6057263849337664</v>
      </c>
      <c r="E2714">
        <v>0.59962207748331764</v>
      </c>
      <c r="F2714">
        <v>0.59837575771073848</v>
      </c>
      <c r="G2714">
        <v>0.6008678808607143</v>
      </c>
      <c r="H2714">
        <v>0.60918571626026663</v>
      </c>
      <c r="I2714">
        <v>0.61902149529830908</v>
      </c>
      <c r="J2714">
        <v>0.6247656171090753</v>
      </c>
      <c r="K2714">
        <v>0.61910618410821294</v>
      </c>
      <c r="L2714">
        <v>0.60790712178879114</v>
      </c>
      <c r="M2714">
        <v>0.60626214493544495</v>
      </c>
      <c r="N2714">
        <v>0.60623813255946613</v>
      </c>
      <c r="O2714">
        <v>0.60477957436694496</v>
      </c>
      <c r="P2714">
        <v>0.60057869955860366</v>
      </c>
      <c r="Q2714">
        <v>0.59049711641376701</v>
      </c>
      <c r="R2714">
        <v>0.58776332031845557</v>
      </c>
      <c r="S2714">
        <v>0.60039047351464059</v>
      </c>
      <c r="T2714">
        <v>0.6214766961927477</v>
      </c>
      <c r="U2714">
        <v>0.62626238854508975</v>
      </c>
      <c r="V2714">
        <v>0.62819060815594974</v>
      </c>
      <c r="W2714">
        <v>0.62760346683362844</v>
      </c>
      <c r="X2714">
        <v>0.62606951494448559</v>
      </c>
      <c r="Y2714">
        <v>0.6244495832574829</v>
      </c>
      <c r="Z2714">
        <v>0.62419913159404761</v>
      </c>
      <c r="AA2714">
        <v>0.62168428705604861</v>
      </c>
      <c r="AB2714" s="7">
        <f t="shared" si="126"/>
        <v>14.681023373799995</v>
      </c>
      <c r="AC2714">
        <f>INDEX(SHELF_days!$C$2:$C$289,MATCH(A2714&amp;"|"&amp;C2714,SHELF_days!$D$2:$D$289,0))</f>
        <v>61</v>
      </c>
      <c r="AD2714" s="8">
        <f t="shared" si="127"/>
        <v>895.54242580179971</v>
      </c>
      <c r="AE2714" s="7">
        <f t="shared" si="128"/>
        <v>0.62819060815594974</v>
      </c>
    </row>
    <row r="2715" spans="1:31" x14ac:dyDescent="0.45">
      <c r="A2715" t="s">
        <v>51</v>
      </c>
      <c r="B2715" t="s">
        <v>178</v>
      </c>
      <c r="C2715" t="s">
        <v>135</v>
      </c>
      <c r="D2715">
        <v>0.34778602311364221</v>
      </c>
      <c r="E2715">
        <v>0.31332051765627073</v>
      </c>
      <c r="F2715">
        <v>0.30885983152181429</v>
      </c>
      <c r="G2715">
        <v>0.31134466058983978</v>
      </c>
      <c r="H2715">
        <v>0.33161930368950082</v>
      </c>
      <c r="I2715">
        <v>0.36453078239501568</v>
      </c>
      <c r="J2715">
        <v>0.35784927422950558</v>
      </c>
      <c r="K2715">
        <v>0.35411509156720489</v>
      </c>
      <c r="L2715">
        <v>0.36412831689977931</v>
      </c>
      <c r="M2715">
        <v>0.378629016366894</v>
      </c>
      <c r="N2715">
        <v>0.40386137596401439</v>
      </c>
      <c r="O2715">
        <v>0.41743062762098221</v>
      </c>
      <c r="P2715">
        <v>0.42455817212523922</v>
      </c>
      <c r="Q2715">
        <v>0.42601182456352821</v>
      </c>
      <c r="R2715">
        <v>0.43169894925604357</v>
      </c>
      <c r="S2715">
        <v>0.45292343674422242</v>
      </c>
      <c r="T2715">
        <v>0.46572519606143642</v>
      </c>
      <c r="U2715">
        <v>0.54663818894142657</v>
      </c>
      <c r="V2715">
        <v>0.5516178522341354</v>
      </c>
      <c r="W2715">
        <v>0.55247990944165526</v>
      </c>
      <c r="X2715">
        <v>0.55279910621373962</v>
      </c>
      <c r="Y2715">
        <v>0.52978498667176144</v>
      </c>
      <c r="Z2715">
        <v>0.49372220636601277</v>
      </c>
      <c r="AA2715">
        <v>0.46375353470586189</v>
      </c>
      <c r="AB2715" s="7">
        <f t="shared" si="126"/>
        <v>10.145188184939528</v>
      </c>
      <c r="AC2715">
        <f>INDEX(SHELF_days!$C$2:$C$289,MATCH(A2715&amp;"|"&amp;C2715,SHELF_days!$D$2:$D$289,0))</f>
        <v>35</v>
      </c>
      <c r="AD2715" s="8">
        <f t="shared" si="127"/>
        <v>355.08158647288349</v>
      </c>
      <c r="AE2715" s="7">
        <f t="shared" si="128"/>
        <v>0.55279910621373962</v>
      </c>
    </row>
    <row r="2716" spans="1:31" x14ac:dyDescent="0.45">
      <c r="A2716" t="s">
        <v>51</v>
      </c>
      <c r="B2716" t="s">
        <v>178</v>
      </c>
      <c r="C2716" t="s">
        <v>136</v>
      </c>
      <c r="D2716">
        <v>0.462210577804753</v>
      </c>
      <c r="E2716">
        <v>0.41123090280554753</v>
      </c>
      <c r="F2716">
        <v>0.36701980346416208</v>
      </c>
      <c r="G2716">
        <v>0.35938979754412242</v>
      </c>
      <c r="H2716">
        <v>0.35828058662803153</v>
      </c>
      <c r="I2716">
        <v>0.35776693664996478</v>
      </c>
      <c r="J2716">
        <v>0.34643489663551341</v>
      </c>
      <c r="K2716">
        <v>0.37011672034188792</v>
      </c>
      <c r="L2716">
        <v>0.42398136760992933</v>
      </c>
      <c r="M2716">
        <v>0.4690883680758498</v>
      </c>
      <c r="N2716">
        <v>0.5362741265026435</v>
      </c>
      <c r="O2716">
        <v>0.58677291590776481</v>
      </c>
      <c r="P2716">
        <v>0.61657178184463068</v>
      </c>
      <c r="Q2716">
        <v>0.62265947264780419</v>
      </c>
      <c r="R2716">
        <v>0.62669017446904518</v>
      </c>
      <c r="S2716">
        <v>0.6304614915837542</v>
      </c>
      <c r="T2716">
        <v>0.63948944455373469</v>
      </c>
      <c r="U2716">
        <v>0.64628976070853794</v>
      </c>
      <c r="V2716">
        <v>0.64930920346997056</v>
      </c>
      <c r="W2716">
        <v>0.64729624162901556</v>
      </c>
      <c r="X2716">
        <v>0.64159284974630992</v>
      </c>
      <c r="Y2716">
        <v>0.63857340698487719</v>
      </c>
      <c r="Z2716">
        <v>0.63520174709562738</v>
      </c>
      <c r="AA2716">
        <v>0.5636248786237803</v>
      </c>
      <c r="AB2716" s="7">
        <f t="shared" si="126"/>
        <v>12.606327453327257</v>
      </c>
      <c r="AC2716">
        <f>INDEX(SHELF_days!$C$2:$C$289,MATCH(A2716&amp;"|"&amp;C2716,SHELF_days!$D$2:$D$289,0))</f>
        <v>132</v>
      </c>
      <c r="AD2716" s="8">
        <f t="shared" si="127"/>
        <v>1664.0352238391979</v>
      </c>
      <c r="AE2716" s="7">
        <f t="shared" si="128"/>
        <v>0.64930920346997056</v>
      </c>
    </row>
    <row r="2717" spans="1:31" x14ac:dyDescent="0.45">
      <c r="A2717" t="s">
        <v>51</v>
      </c>
      <c r="B2717" t="s">
        <v>178</v>
      </c>
      <c r="C2717" t="s">
        <v>137</v>
      </c>
      <c r="D2717">
        <v>0.50669609564702944</v>
      </c>
      <c r="E2717">
        <v>0.48780665616932578</v>
      </c>
      <c r="F2717">
        <v>0.48074027486494458</v>
      </c>
      <c r="G2717">
        <v>0.48085174426762439</v>
      </c>
      <c r="H2717">
        <v>0.48157459170421629</v>
      </c>
      <c r="I2717">
        <v>0.49403920740038593</v>
      </c>
      <c r="J2717">
        <v>0.5013066230423513</v>
      </c>
      <c r="K2717">
        <v>0.47827529209127312</v>
      </c>
      <c r="L2717">
        <v>0.48709938524315188</v>
      </c>
      <c r="M2717">
        <v>0.4994496109409382</v>
      </c>
      <c r="N2717">
        <v>0.5329468965951577</v>
      </c>
      <c r="O2717">
        <v>0.54885343432778666</v>
      </c>
      <c r="P2717">
        <v>0.56002763348900308</v>
      </c>
      <c r="Q2717">
        <v>0.56193137512167057</v>
      </c>
      <c r="R2717">
        <v>0.56363359565080351</v>
      </c>
      <c r="S2717">
        <v>0.59641874271934348</v>
      </c>
      <c r="T2717">
        <v>0.62612898927815175</v>
      </c>
      <c r="U2717">
        <v>0.62855259694602483</v>
      </c>
      <c r="V2717">
        <v>0.627630662235651</v>
      </c>
      <c r="W2717">
        <v>0.62759561508721018</v>
      </c>
      <c r="X2717">
        <v>0.62711712415780296</v>
      </c>
      <c r="Y2717">
        <v>0.62711712415780296</v>
      </c>
      <c r="Z2717">
        <v>0.61143498552838538</v>
      </c>
      <c r="AA2717">
        <v>0.54178218536389977</v>
      </c>
      <c r="AB2717" s="7">
        <f t="shared" si="126"/>
        <v>13.179010442029934</v>
      </c>
      <c r="AC2717">
        <f>INDEX(SHELF_days!$C$2:$C$289,MATCH(A2717&amp;"|"&amp;C2717,SHELF_days!$D$2:$D$289,0))</f>
        <v>110</v>
      </c>
      <c r="AD2717" s="8">
        <f t="shared" si="127"/>
        <v>1449.6911486232927</v>
      </c>
      <c r="AE2717" s="7">
        <f t="shared" si="128"/>
        <v>0.62855259694602483</v>
      </c>
    </row>
    <row r="2718" spans="1:31" x14ac:dyDescent="0.45">
      <c r="A2718" t="s">
        <v>51</v>
      </c>
      <c r="B2718" t="s">
        <v>178</v>
      </c>
      <c r="C2718" t="s">
        <v>138</v>
      </c>
      <c r="D2718">
        <v>0.65534808899283725</v>
      </c>
      <c r="E2718">
        <v>0.41008619714014199</v>
      </c>
      <c r="F2718">
        <v>0.34226801784334349</v>
      </c>
      <c r="G2718">
        <v>0.34226801784334349</v>
      </c>
      <c r="H2718">
        <v>0.34226801784334349</v>
      </c>
      <c r="I2718">
        <v>0.34226801784334349</v>
      </c>
      <c r="J2718">
        <v>0.34226801784334349</v>
      </c>
      <c r="K2718">
        <v>0.34226801784334349</v>
      </c>
      <c r="L2718">
        <v>0.34226801784334349</v>
      </c>
      <c r="M2718">
        <v>0.56588391464027432</v>
      </c>
      <c r="N2718">
        <v>0.65534808899283725</v>
      </c>
      <c r="O2718">
        <v>0.65534808899283725</v>
      </c>
      <c r="P2718">
        <v>0.65534808899283725</v>
      </c>
      <c r="Q2718">
        <v>0.65534808899283725</v>
      </c>
      <c r="R2718">
        <v>0.65534808899283725</v>
      </c>
      <c r="S2718">
        <v>0.65534808899283725</v>
      </c>
      <c r="T2718">
        <v>0.65534808899283725</v>
      </c>
      <c r="U2718">
        <v>0.68453603568668708</v>
      </c>
      <c r="V2718">
        <v>0.68453603568668708</v>
      </c>
      <c r="W2718">
        <v>0.68453603568668708</v>
      </c>
      <c r="X2718">
        <v>0.68453603568668708</v>
      </c>
      <c r="Y2718">
        <v>0.65534808899283725</v>
      </c>
      <c r="Z2718">
        <v>0.65534808899283725</v>
      </c>
      <c r="AA2718">
        <v>0.65534808899283725</v>
      </c>
      <c r="AB2718" s="7">
        <f t="shared" si="126"/>
        <v>13.31881935835178</v>
      </c>
      <c r="AC2718">
        <f>INDEX(SHELF_days!$C$2:$C$289,MATCH(A2718&amp;"|"&amp;C2718,SHELF_days!$D$2:$D$289,0))</f>
        <v>20</v>
      </c>
      <c r="AD2718" s="8">
        <f t="shared" si="127"/>
        <v>266.3763871670356</v>
      </c>
      <c r="AE2718" s="7">
        <f t="shared" si="128"/>
        <v>0.68453603568668708</v>
      </c>
    </row>
    <row r="2719" spans="1:31" x14ac:dyDescent="0.45">
      <c r="A2719" t="s">
        <v>51</v>
      </c>
      <c r="B2719" t="s">
        <v>178</v>
      </c>
      <c r="C2719" t="s">
        <v>139</v>
      </c>
      <c r="D2719">
        <v>0.62616014229898753</v>
      </c>
      <c r="E2719">
        <v>0.62616014229898753</v>
      </c>
      <c r="F2719">
        <v>0.62616014229898753</v>
      </c>
      <c r="G2719">
        <v>0.62616014229898753</v>
      </c>
      <c r="H2719">
        <v>0.62616014229898753</v>
      </c>
      <c r="I2719">
        <v>0.62616014229898753</v>
      </c>
      <c r="J2719">
        <v>0.62616014229898753</v>
      </c>
      <c r="K2719">
        <v>0.62616014229898753</v>
      </c>
      <c r="L2719">
        <v>0.62616014229898753</v>
      </c>
      <c r="M2719">
        <v>0.53669596794642449</v>
      </c>
      <c r="N2719">
        <v>0.49197872713163532</v>
      </c>
      <c r="O2719">
        <v>0.31308007114949382</v>
      </c>
      <c r="P2719">
        <v>0.31308007114949382</v>
      </c>
      <c r="Q2719">
        <v>0.31308007114949382</v>
      </c>
      <c r="R2719">
        <v>0.31308007114949382</v>
      </c>
      <c r="S2719">
        <v>0.31308007114949382</v>
      </c>
      <c r="T2719">
        <v>0.62616014229898753</v>
      </c>
      <c r="U2719">
        <v>0.62616014229898753</v>
      </c>
      <c r="V2719">
        <v>0.62616014229898753</v>
      </c>
      <c r="W2719">
        <v>0.62616014229898753</v>
      </c>
      <c r="X2719">
        <v>0.62616014229898753</v>
      </c>
      <c r="Y2719">
        <v>0.62616014229898753</v>
      </c>
      <c r="Z2719">
        <v>0.62616014229898753</v>
      </c>
      <c r="AA2719">
        <v>0.62616014229898753</v>
      </c>
      <c r="AB2719" s="7">
        <f t="shared" si="126"/>
        <v>13.238797469908313</v>
      </c>
      <c r="AC2719">
        <f>INDEX(SHELF_days!$C$2:$C$289,MATCH(A2719&amp;"|"&amp;C2719,SHELF_days!$D$2:$D$289,0))</f>
        <v>7</v>
      </c>
      <c r="AD2719" s="8">
        <f t="shared" si="127"/>
        <v>92.671582289358184</v>
      </c>
      <c r="AE2719" s="7">
        <f t="shared" si="128"/>
        <v>0.62616014229898753</v>
      </c>
    </row>
    <row r="2720" spans="1:31" x14ac:dyDescent="0.45">
      <c r="A2720" t="s">
        <v>51</v>
      </c>
      <c r="B2720" t="s">
        <v>179</v>
      </c>
      <c r="C2720" t="s">
        <v>134</v>
      </c>
      <c r="D2720">
        <v>5.3515213904070698E-11</v>
      </c>
      <c r="E2720">
        <v>5.3515213904070698E-11</v>
      </c>
      <c r="F2720">
        <v>5.3515213904070698E-11</v>
      </c>
      <c r="G2720">
        <v>5.3515213904070698E-11</v>
      </c>
      <c r="H2720">
        <v>5.3515213904070698E-11</v>
      </c>
      <c r="I2720">
        <v>5.3515213904070698E-11</v>
      </c>
      <c r="J2720">
        <v>3.8195885553584108E-2</v>
      </c>
      <c r="K2720">
        <v>3.8195885553584108E-2</v>
      </c>
      <c r="L2720">
        <v>5.3515213904070698E-11</v>
      </c>
      <c r="M2720">
        <v>5.3515213904070698E-11</v>
      </c>
      <c r="N2720">
        <v>5.3515213904070698E-11</v>
      </c>
      <c r="O2720">
        <v>5.3515213904070698E-11</v>
      </c>
      <c r="P2720">
        <v>5.3515213904070698E-11</v>
      </c>
      <c r="Q2720">
        <v>5.3515213904070698E-11</v>
      </c>
      <c r="R2720">
        <v>3.5426206068280068E-4</v>
      </c>
      <c r="S2720">
        <v>1.9097942803549661E-2</v>
      </c>
      <c r="T2720">
        <v>1.9097942803549661E-2</v>
      </c>
      <c r="U2720">
        <v>0.10492596544915141</v>
      </c>
      <c r="V2720">
        <v>0.34195945388128213</v>
      </c>
      <c r="W2720">
        <v>0.1151673580199961</v>
      </c>
      <c r="X2720">
        <v>3.5426206068280068E-4</v>
      </c>
      <c r="Y2720">
        <v>5.3515213904070698E-11</v>
      </c>
      <c r="Z2720">
        <v>5.3515213904070698E-11</v>
      </c>
      <c r="AA2720">
        <v>5.3515213904070698E-11</v>
      </c>
      <c r="AB2720" s="7">
        <f t="shared" si="126"/>
        <v>0.67734895898879099</v>
      </c>
      <c r="AC2720">
        <f>INDEX(SHELF_days!$C$2:$C$289,MATCH(A2720&amp;"|"&amp;C2720,SHELF_days!$D$2:$D$289,0))</f>
        <v>61</v>
      </c>
      <c r="AD2720" s="8">
        <f t="shared" si="127"/>
        <v>41.318286498316247</v>
      </c>
      <c r="AE2720" s="7">
        <f t="shared" si="128"/>
        <v>0.34195945388128213</v>
      </c>
    </row>
    <row r="2721" spans="1:31" x14ac:dyDescent="0.45">
      <c r="A2721" t="s">
        <v>51</v>
      </c>
      <c r="B2721" t="s">
        <v>179</v>
      </c>
      <c r="C2721" t="s">
        <v>135</v>
      </c>
      <c r="D2721">
        <v>5.3515213904070698E-11</v>
      </c>
      <c r="E2721">
        <v>5.3515213904070698E-11</v>
      </c>
      <c r="F2721">
        <v>5.3515213904070698E-11</v>
      </c>
      <c r="G2721">
        <v>5.3515213904070698E-11</v>
      </c>
      <c r="H2721">
        <v>5.3515213904070698E-11</v>
      </c>
      <c r="I2721">
        <v>5.3515213904070698E-11</v>
      </c>
      <c r="J2721">
        <v>5.3515213904070698E-11</v>
      </c>
      <c r="K2721">
        <v>5.3515213904070698E-11</v>
      </c>
      <c r="L2721">
        <v>5.3515213904070698E-11</v>
      </c>
      <c r="M2721">
        <v>5.3515213904070698E-11</v>
      </c>
      <c r="N2721">
        <v>5.3515213904070698E-11</v>
      </c>
      <c r="O2721">
        <v>5.3515213904070698E-11</v>
      </c>
      <c r="P2721">
        <v>5.3515213904070698E-11</v>
      </c>
      <c r="Q2721">
        <v>5.3515213904070698E-11</v>
      </c>
      <c r="R2721">
        <v>5.3515213904070698E-11</v>
      </c>
      <c r="S2721">
        <v>5.3515213904070698E-11</v>
      </c>
      <c r="T2721">
        <v>5.3515213904070698E-11</v>
      </c>
      <c r="U2721">
        <v>0.1676597858716567</v>
      </c>
      <c r="V2721">
        <v>0.33346728748089338</v>
      </c>
      <c r="W2721">
        <v>0.16704235780202181</v>
      </c>
      <c r="X2721">
        <v>3.3284985989289542E-2</v>
      </c>
      <c r="Y2721">
        <v>6.1742812315015083E-4</v>
      </c>
      <c r="Z2721">
        <v>5.3515213904070698E-11</v>
      </c>
      <c r="AA2721">
        <v>5.3515213904070698E-11</v>
      </c>
      <c r="AB2721" s="7">
        <f t="shared" si="126"/>
        <v>0.70207184628380059</v>
      </c>
      <c r="AC2721">
        <f>INDEX(SHELF_days!$C$2:$C$289,MATCH(A2721&amp;"|"&amp;C2721,SHELF_days!$D$2:$D$289,0))</f>
        <v>35</v>
      </c>
      <c r="AD2721" s="8">
        <f t="shared" si="127"/>
        <v>24.57251461993302</v>
      </c>
      <c r="AE2721" s="7">
        <f t="shared" si="128"/>
        <v>0.33346728748089338</v>
      </c>
    </row>
    <row r="2722" spans="1:31" x14ac:dyDescent="0.45">
      <c r="A2722" t="s">
        <v>51</v>
      </c>
      <c r="B2722" t="s">
        <v>179</v>
      </c>
      <c r="C2722" t="s">
        <v>136</v>
      </c>
      <c r="D2722">
        <v>5.3515213904070698E-11</v>
      </c>
      <c r="E2722">
        <v>5.3515213904070698E-11</v>
      </c>
      <c r="F2722">
        <v>5.3515213904070698E-11</v>
      </c>
      <c r="G2722">
        <v>5.3515213904070698E-11</v>
      </c>
      <c r="H2722">
        <v>5.3515213904070698E-11</v>
      </c>
      <c r="I2722">
        <v>5.3515213904070698E-11</v>
      </c>
      <c r="J2722">
        <v>5.3515213904070698E-11</v>
      </c>
      <c r="K2722">
        <v>5.3515213904070698E-11</v>
      </c>
      <c r="L2722">
        <v>5.3515213904070698E-11</v>
      </c>
      <c r="M2722">
        <v>5.3515213904070698E-11</v>
      </c>
      <c r="N2722">
        <v>5.3515213904070698E-11</v>
      </c>
      <c r="O2722">
        <v>5.3515213904070698E-11</v>
      </c>
      <c r="P2722">
        <v>5.3515213904070698E-11</v>
      </c>
      <c r="Q2722">
        <v>8.9892764943434265E-3</v>
      </c>
      <c r="R2722">
        <v>1.7814840947010861E-2</v>
      </c>
      <c r="S2722">
        <v>2.6967829375999851E-2</v>
      </c>
      <c r="T2722">
        <v>6.2046843566450349E-2</v>
      </c>
      <c r="U2722">
        <v>0.18798601118613301</v>
      </c>
      <c r="V2722">
        <v>0.48970720536644807</v>
      </c>
      <c r="W2722">
        <v>0.18477130305497591</v>
      </c>
      <c r="X2722">
        <v>5.3384991101943703E-2</v>
      </c>
      <c r="Y2722">
        <v>8.8255645061826472E-3</v>
      </c>
      <c r="Z2722">
        <v>5.3515213904070698E-11</v>
      </c>
      <c r="AA2722">
        <v>5.3515213904070698E-11</v>
      </c>
      <c r="AB2722" s="7">
        <f t="shared" si="126"/>
        <v>1.0404938664022159</v>
      </c>
      <c r="AC2722">
        <f>INDEX(SHELF_days!$C$2:$C$289,MATCH(A2722&amp;"|"&amp;C2722,SHELF_days!$D$2:$D$289,0))</f>
        <v>132</v>
      </c>
      <c r="AD2722" s="8">
        <f t="shared" si="127"/>
        <v>137.34519036509249</v>
      </c>
      <c r="AE2722" s="7">
        <f t="shared" si="128"/>
        <v>0.48970720536644807</v>
      </c>
    </row>
    <row r="2723" spans="1:31" x14ac:dyDescent="0.45">
      <c r="A2723" t="s">
        <v>51</v>
      </c>
      <c r="B2723" t="s">
        <v>179</v>
      </c>
      <c r="C2723" t="s">
        <v>137</v>
      </c>
      <c r="D2723">
        <v>5.3515213904070698E-11</v>
      </c>
      <c r="E2723">
        <v>5.3515213904070698E-11</v>
      </c>
      <c r="F2723">
        <v>5.3515213904070698E-11</v>
      </c>
      <c r="G2723">
        <v>5.3515213904070698E-11</v>
      </c>
      <c r="H2723">
        <v>5.3515213904070698E-11</v>
      </c>
      <c r="I2723">
        <v>5.3515213904070698E-11</v>
      </c>
      <c r="J2723">
        <v>5.3515213904070698E-11</v>
      </c>
      <c r="K2723">
        <v>5.3515213904070698E-11</v>
      </c>
      <c r="L2723">
        <v>5.3515213904070698E-11</v>
      </c>
      <c r="M2723">
        <v>5.3515213904070698E-11</v>
      </c>
      <c r="N2723">
        <v>5.3515213904070698E-11</v>
      </c>
      <c r="O2723">
        <v>5.3515213904070698E-11</v>
      </c>
      <c r="P2723">
        <v>1.078713178250907E-2</v>
      </c>
      <c r="Q2723">
        <v>2.1181354739917061E-2</v>
      </c>
      <c r="R2723">
        <v>3.2164940854703852E-2</v>
      </c>
      <c r="S2723">
        <v>5.3149841155312759E-2</v>
      </c>
      <c r="T2723">
        <v>6.983060445809465E-2</v>
      </c>
      <c r="U2723">
        <v>0.46397168082757367</v>
      </c>
      <c r="V2723">
        <v>0.66692692084129257</v>
      </c>
      <c r="W2723">
        <v>0.29937862451232972</v>
      </c>
      <c r="X2723">
        <v>3.2361395240496783E-2</v>
      </c>
      <c r="Y2723">
        <v>2.1181354739917061E-2</v>
      </c>
      <c r="Z2723">
        <v>5.3515213904070698E-11</v>
      </c>
      <c r="AA2723">
        <v>5.3515213904070698E-11</v>
      </c>
      <c r="AB2723" s="7">
        <f t="shared" si="126"/>
        <v>1.6709338499013602</v>
      </c>
      <c r="AC2723">
        <f>INDEX(SHELF_days!$C$2:$C$289,MATCH(A2723&amp;"|"&amp;C2723,SHELF_days!$D$2:$D$289,0))</f>
        <v>110</v>
      </c>
      <c r="AD2723" s="8">
        <f t="shared" si="127"/>
        <v>183.80272348914963</v>
      </c>
      <c r="AE2723" s="7">
        <f t="shared" si="128"/>
        <v>0.66692692084129257</v>
      </c>
    </row>
    <row r="2724" spans="1:31" x14ac:dyDescent="0.45">
      <c r="A2724" t="s">
        <v>51</v>
      </c>
      <c r="B2724" t="s">
        <v>179</v>
      </c>
      <c r="C2724" t="s">
        <v>138</v>
      </c>
      <c r="D2724">
        <v>5.3515213904070698E-11</v>
      </c>
      <c r="E2724">
        <v>5.3515213904070698E-11</v>
      </c>
      <c r="F2724">
        <v>5.3515213904070698E-11</v>
      </c>
      <c r="G2724">
        <v>5.3515213904070698E-11</v>
      </c>
      <c r="H2724">
        <v>5.3515213904070698E-11</v>
      </c>
      <c r="I2724">
        <v>5.3515213904070698E-11</v>
      </c>
      <c r="J2724">
        <v>5.3515213904070698E-11</v>
      </c>
      <c r="K2724">
        <v>5.3515213904070698E-11</v>
      </c>
      <c r="L2724">
        <v>5.3515213904070698E-11</v>
      </c>
      <c r="M2724">
        <v>5.3515213904070698E-11</v>
      </c>
      <c r="N2724">
        <v>5.3515213904070698E-11</v>
      </c>
      <c r="O2724">
        <v>1.080499175376354E-3</v>
      </c>
      <c r="P2724">
        <v>5.8248725441120273E-2</v>
      </c>
      <c r="Q2724">
        <v>6.0409723684842563E-2</v>
      </c>
      <c r="R2724">
        <v>0.1747461762163304</v>
      </c>
      <c r="S2724">
        <v>0.23407540072579661</v>
      </c>
      <c r="T2724">
        <v>0.29232412611340169</v>
      </c>
      <c r="U2724">
        <v>0.35165335062286801</v>
      </c>
      <c r="V2724">
        <v>1</v>
      </c>
      <c r="W2724">
        <v>0.40882157688861182</v>
      </c>
      <c r="X2724">
        <v>0.1186584490724477</v>
      </c>
      <c r="Y2724">
        <v>5.3515213904070698E-11</v>
      </c>
      <c r="Z2724">
        <v>5.3515213904070698E-11</v>
      </c>
      <c r="AA2724">
        <v>5.3515213904070698E-11</v>
      </c>
      <c r="AB2724" s="7">
        <f t="shared" si="126"/>
        <v>2.7000180286900091</v>
      </c>
      <c r="AC2724">
        <f>INDEX(SHELF_days!$C$2:$C$289,MATCH(A2724&amp;"|"&amp;C2724,SHELF_days!$D$2:$D$289,0))</f>
        <v>20</v>
      </c>
      <c r="AD2724" s="8">
        <f t="shared" si="127"/>
        <v>54.00036057380018</v>
      </c>
      <c r="AE2724" s="7">
        <f t="shared" si="128"/>
        <v>1</v>
      </c>
    </row>
    <row r="2725" spans="1:31" x14ac:dyDescent="0.45">
      <c r="A2725" t="s">
        <v>51</v>
      </c>
      <c r="B2725" t="s">
        <v>179</v>
      </c>
      <c r="C2725" t="s">
        <v>139</v>
      </c>
      <c r="D2725">
        <v>5.3515213904070698E-11</v>
      </c>
      <c r="E2725">
        <v>5.3515213904070698E-11</v>
      </c>
      <c r="F2725">
        <v>5.3515213904070698E-11</v>
      </c>
      <c r="G2725">
        <v>5.3515213904070698E-11</v>
      </c>
      <c r="H2725">
        <v>5.3515213904070698E-11</v>
      </c>
      <c r="I2725">
        <v>5.3515213904070698E-11</v>
      </c>
      <c r="J2725">
        <v>5.3515213904070698E-11</v>
      </c>
      <c r="K2725">
        <v>5.3515213904070698E-11</v>
      </c>
      <c r="L2725">
        <v>5.3515213904070698E-11</v>
      </c>
      <c r="M2725">
        <v>5.3515213904070698E-11</v>
      </c>
      <c r="N2725">
        <v>5.3515213904070698E-11</v>
      </c>
      <c r="O2725">
        <v>5.3515213904070698E-11</v>
      </c>
      <c r="P2725">
        <v>5.3515213904070698E-11</v>
      </c>
      <c r="Q2725">
        <v>5.3515213904070698E-11</v>
      </c>
      <c r="R2725">
        <v>5.3515213904070698E-11</v>
      </c>
      <c r="S2725">
        <v>5.3515213904070698E-11</v>
      </c>
      <c r="T2725">
        <v>5.3515213904070698E-11</v>
      </c>
      <c r="U2725">
        <v>5.3515213904070698E-11</v>
      </c>
      <c r="V2725">
        <v>5.3515213904070698E-11</v>
      </c>
      <c r="W2725">
        <v>5.3515213904070698E-11</v>
      </c>
      <c r="X2725">
        <v>5.3515213904070698E-11</v>
      </c>
      <c r="Y2725">
        <v>5.3515213904070698E-11</v>
      </c>
      <c r="Z2725">
        <v>5.3515213904070698E-11</v>
      </c>
      <c r="AA2725">
        <v>5.3515213904070698E-11</v>
      </c>
      <c r="AB2725" s="7">
        <f t="shared" si="126"/>
        <v>1.2843651336976961E-9</v>
      </c>
      <c r="AC2725">
        <f>INDEX(SHELF_days!$C$2:$C$289,MATCH(A2725&amp;"|"&amp;C2725,SHELF_days!$D$2:$D$289,0))</f>
        <v>7</v>
      </c>
      <c r="AD2725" s="8">
        <f t="shared" si="127"/>
        <v>8.9905559358838725E-9</v>
      </c>
      <c r="AE2725" s="7">
        <f t="shared" si="128"/>
        <v>5.3515213904070698E-11</v>
      </c>
    </row>
    <row r="2726" spans="1:31" x14ac:dyDescent="0.45">
      <c r="A2726" t="s">
        <v>51</v>
      </c>
      <c r="B2726" t="s">
        <v>180</v>
      </c>
      <c r="C2726" t="s">
        <v>134</v>
      </c>
      <c r="D2726">
        <v>0.8</v>
      </c>
      <c r="E2726">
        <v>0.8</v>
      </c>
      <c r="F2726">
        <v>0.8</v>
      </c>
      <c r="G2726">
        <v>0.8</v>
      </c>
      <c r="H2726">
        <v>0.8</v>
      </c>
      <c r="I2726">
        <v>0.8</v>
      </c>
      <c r="J2726">
        <v>0.8</v>
      </c>
      <c r="K2726">
        <v>0.8</v>
      </c>
      <c r="L2726">
        <v>0.8</v>
      </c>
      <c r="M2726">
        <v>0.8</v>
      </c>
      <c r="N2726">
        <v>0.8</v>
      </c>
      <c r="O2726">
        <v>0.8</v>
      </c>
      <c r="P2726">
        <v>0.8</v>
      </c>
      <c r="Q2726">
        <v>0.8</v>
      </c>
      <c r="R2726">
        <v>0.8</v>
      </c>
      <c r="S2726">
        <v>0.8</v>
      </c>
      <c r="T2726">
        <v>0.8</v>
      </c>
      <c r="U2726">
        <v>0.8</v>
      </c>
      <c r="V2726">
        <v>0.8</v>
      </c>
      <c r="W2726">
        <v>0.8</v>
      </c>
      <c r="X2726">
        <v>0.8</v>
      </c>
      <c r="Y2726">
        <v>0.8</v>
      </c>
      <c r="Z2726">
        <v>0.8</v>
      </c>
      <c r="AA2726">
        <v>0.8</v>
      </c>
      <c r="AB2726" s="7">
        <f t="shared" si="126"/>
        <v>19.200000000000006</v>
      </c>
      <c r="AC2726">
        <f>INDEX(SHELF_days!$C$2:$C$289,MATCH(A2726&amp;"|"&amp;C2726,SHELF_days!$D$2:$D$289,0))</f>
        <v>61</v>
      </c>
      <c r="AD2726" s="8">
        <f t="shared" si="127"/>
        <v>1171.2000000000005</v>
      </c>
      <c r="AE2726" s="7">
        <f t="shared" si="128"/>
        <v>0.8</v>
      </c>
    </row>
    <row r="2727" spans="1:31" x14ac:dyDescent="0.45">
      <c r="A2727" t="s">
        <v>51</v>
      </c>
      <c r="B2727" t="s">
        <v>180</v>
      </c>
      <c r="C2727" t="s">
        <v>135</v>
      </c>
      <c r="D2727">
        <v>0.8</v>
      </c>
      <c r="E2727">
        <v>0.8</v>
      </c>
      <c r="F2727">
        <v>0.8</v>
      </c>
      <c r="G2727">
        <v>0.8</v>
      </c>
      <c r="H2727">
        <v>0.8</v>
      </c>
      <c r="I2727">
        <v>0.8</v>
      </c>
      <c r="J2727">
        <v>0.8</v>
      </c>
      <c r="K2727">
        <v>0.8</v>
      </c>
      <c r="L2727">
        <v>0.8</v>
      </c>
      <c r="M2727">
        <v>0.8</v>
      </c>
      <c r="N2727">
        <v>0.8</v>
      </c>
      <c r="O2727">
        <v>0.8</v>
      </c>
      <c r="P2727">
        <v>0.8</v>
      </c>
      <c r="Q2727">
        <v>0.8</v>
      </c>
      <c r="R2727">
        <v>0.8</v>
      </c>
      <c r="S2727">
        <v>0.8</v>
      </c>
      <c r="T2727">
        <v>0.8</v>
      </c>
      <c r="U2727">
        <v>0.8</v>
      </c>
      <c r="V2727">
        <v>0.8</v>
      </c>
      <c r="W2727">
        <v>0.8</v>
      </c>
      <c r="X2727">
        <v>0.8</v>
      </c>
      <c r="Y2727">
        <v>0.8</v>
      </c>
      <c r="Z2727">
        <v>0.8</v>
      </c>
      <c r="AA2727">
        <v>0.8</v>
      </c>
      <c r="AB2727" s="7">
        <f t="shared" si="126"/>
        <v>19.200000000000006</v>
      </c>
      <c r="AC2727">
        <f>INDEX(SHELF_days!$C$2:$C$289,MATCH(A2727&amp;"|"&amp;C2727,SHELF_days!$D$2:$D$289,0))</f>
        <v>35</v>
      </c>
      <c r="AD2727" s="8">
        <f t="shared" si="127"/>
        <v>672.00000000000023</v>
      </c>
      <c r="AE2727" s="7">
        <f t="shared" si="128"/>
        <v>0.8</v>
      </c>
    </row>
    <row r="2728" spans="1:31" x14ac:dyDescent="0.45">
      <c r="A2728" t="s">
        <v>51</v>
      </c>
      <c r="B2728" t="s">
        <v>180</v>
      </c>
      <c r="C2728" t="s">
        <v>136</v>
      </c>
      <c r="D2728">
        <v>0.8</v>
      </c>
      <c r="E2728">
        <v>0.8</v>
      </c>
      <c r="F2728">
        <v>0.8</v>
      </c>
      <c r="G2728">
        <v>0.8</v>
      </c>
      <c r="H2728">
        <v>0.8</v>
      </c>
      <c r="I2728">
        <v>0.8</v>
      </c>
      <c r="J2728">
        <v>0.8</v>
      </c>
      <c r="K2728">
        <v>0.8</v>
      </c>
      <c r="L2728">
        <v>0.8</v>
      </c>
      <c r="M2728">
        <v>0.8</v>
      </c>
      <c r="N2728">
        <v>0.8</v>
      </c>
      <c r="O2728">
        <v>0.8</v>
      </c>
      <c r="P2728">
        <v>0.8</v>
      </c>
      <c r="Q2728">
        <v>0.8</v>
      </c>
      <c r="R2728">
        <v>0.8</v>
      </c>
      <c r="S2728">
        <v>0.8</v>
      </c>
      <c r="T2728">
        <v>0.8</v>
      </c>
      <c r="U2728">
        <v>0.8</v>
      </c>
      <c r="V2728">
        <v>0.8</v>
      </c>
      <c r="W2728">
        <v>0.8</v>
      </c>
      <c r="X2728">
        <v>0.8</v>
      </c>
      <c r="Y2728">
        <v>0.8</v>
      </c>
      <c r="Z2728">
        <v>0.8</v>
      </c>
      <c r="AA2728">
        <v>0.8</v>
      </c>
      <c r="AB2728" s="7">
        <f t="shared" si="126"/>
        <v>19.200000000000006</v>
      </c>
      <c r="AC2728">
        <f>INDEX(SHELF_days!$C$2:$C$289,MATCH(A2728&amp;"|"&amp;C2728,SHELF_days!$D$2:$D$289,0))</f>
        <v>132</v>
      </c>
      <c r="AD2728" s="8">
        <f t="shared" si="127"/>
        <v>2534.400000000001</v>
      </c>
      <c r="AE2728" s="7">
        <f t="shared" si="128"/>
        <v>0.8</v>
      </c>
    </row>
    <row r="2729" spans="1:31" x14ac:dyDescent="0.45">
      <c r="A2729" t="s">
        <v>51</v>
      </c>
      <c r="B2729" t="s">
        <v>180</v>
      </c>
      <c r="C2729" t="s">
        <v>137</v>
      </c>
      <c r="D2729">
        <v>0.8</v>
      </c>
      <c r="E2729">
        <v>0.8</v>
      </c>
      <c r="F2729">
        <v>0.8</v>
      </c>
      <c r="G2729">
        <v>0.8</v>
      </c>
      <c r="H2729">
        <v>0.8</v>
      </c>
      <c r="I2729">
        <v>0.8</v>
      </c>
      <c r="J2729">
        <v>0.8</v>
      </c>
      <c r="K2729">
        <v>0.8</v>
      </c>
      <c r="L2729">
        <v>0.8</v>
      </c>
      <c r="M2729">
        <v>0.8</v>
      </c>
      <c r="N2729">
        <v>0.8</v>
      </c>
      <c r="O2729">
        <v>0.8</v>
      </c>
      <c r="P2729">
        <v>0.8</v>
      </c>
      <c r="Q2729">
        <v>0.8</v>
      </c>
      <c r="R2729">
        <v>0.8</v>
      </c>
      <c r="S2729">
        <v>0.8</v>
      </c>
      <c r="T2729">
        <v>0.8</v>
      </c>
      <c r="U2729">
        <v>0.8</v>
      </c>
      <c r="V2729">
        <v>0.8</v>
      </c>
      <c r="W2729">
        <v>0.8</v>
      </c>
      <c r="X2729">
        <v>0.8</v>
      </c>
      <c r="Y2729">
        <v>0.8</v>
      </c>
      <c r="Z2729">
        <v>0.8</v>
      </c>
      <c r="AA2729">
        <v>0.8</v>
      </c>
      <c r="AB2729" s="7">
        <f t="shared" si="126"/>
        <v>19.200000000000006</v>
      </c>
      <c r="AC2729">
        <f>INDEX(SHELF_days!$C$2:$C$289,MATCH(A2729&amp;"|"&amp;C2729,SHELF_days!$D$2:$D$289,0))</f>
        <v>110</v>
      </c>
      <c r="AD2729" s="8">
        <f t="shared" si="127"/>
        <v>2112.0000000000009</v>
      </c>
      <c r="AE2729" s="7">
        <f t="shared" si="128"/>
        <v>0.8</v>
      </c>
    </row>
    <row r="2730" spans="1:31" x14ac:dyDescent="0.45">
      <c r="A2730" t="s">
        <v>51</v>
      </c>
      <c r="B2730" t="s">
        <v>180</v>
      </c>
      <c r="C2730" t="s">
        <v>138</v>
      </c>
      <c r="D2730">
        <v>0.8</v>
      </c>
      <c r="E2730">
        <v>0.8</v>
      </c>
      <c r="F2730">
        <v>0.8</v>
      </c>
      <c r="G2730">
        <v>0.8</v>
      </c>
      <c r="H2730">
        <v>0.8</v>
      </c>
      <c r="I2730">
        <v>0.8</v>
      </c>
      <c r="J2730">
        <v>0.8</v>
      </c>
      <c r="K2730">
        <v>0.8</v>
      </c>
      <c r="L2730">
        <v>0.8</v>
      </c>
      <c r="M2730">
        <v>0.8</v>
      </c>
      <c r="N2730">
        <v>0.8</v>
      </c>
      <c r="O2730">
        <v>0.8</v>
      </c>
      <c r="P2730">
        <v>0.8</v>
      </c>
      <c r="Q2730">
        <v>0.8</v>
      </c>
      <c r="R2730">
        <v>0.8</v>
      </c>
      <c r="S2730">
        <v>0.8</v>
      </c>
      <c r="T2730">
        <v>0.8</v>
      </c>
      <c r="U2730">
        <v>0.8</v>
      </c>
      <c r="V2730">
        <v>0.8</v>
      </c>
      <c r="W2730">
        <v>0.8</v>
      </c>
      <c r="X2730">
        <v>0.8</v>
      </c>
      <c r="Y2730">
        <v>0.8</v>
      </c>
      <c r="Z2730">
        <v>0.8</v>
      </c>
      <c r="AA2730">
        <v>0.8</v>
      </c>
      <c r="AB2730" s="7">
        <f t="shared" si="126"/>
        <v>19.200000000000006</v>
      </c>
      <c r="AC2730">
        <f>INDEX(SHELF_days!$C$2:$C$289,MATCH(A2730&amp;"|"&amp;C2730,SHELF_days!$D$2:$D$289,0))</f>
        <v>20</v>
      </c>
      <c r="AD2730" s="8">
        <f t="shared" si="127"/>
        <v>384.00000000000011</v>
      </c>
      <c r="AE2730" s="7">
        <f t="shared" si="128"/>
        <v>0.8</v>
      </c>
    </row>
    <row r="2731" spans="1:31" x14ac:dyDescent="0.45">
      <c r="A2731" t="s">
        <v>51</v>
      </c>
      <c r="B2731" t="s">
        <v>180</v>
      </c>
      <c r="C2731" t="s">
        <v>139</v>
      </c>
      <c r="D2731">
        <v>0.8</v>
      </c>
      <c r="E2731">
        <v>0.8</v>
      </c>
      <c r="F2731">
        <v>0.8</v>
      </c>
      <c r="G2731">
        <v>0.8</v>
      </c>
      <c r="H2731">
        <v>0.8</v>
      </c>
      <c r="I2731">
        <v>0.8</v>
      </c>
      <c r="J2731">
        <v>0.8</v>
      </c>
      <c r="K2731">
        <v>0.8</v>
      </c>
      <c r="L2731">
        <v>0.8</v>
      </c>
      <c r="M2731">
        <v>0.8</v>
      </c>
      <c r="N2731">
        <v>0.8</v>
      </c>
      <c r="O2731">
        <v>0.8</v>
      </c>
      <c r="P2731">
        <v>0.8</v>
      </c>
      <c r="Q2731">
        <v>0.8</v>
      </c>
      <c r="R2731">
        <v>0.8</v>
      </c>
      <c r="S2731">
        <v>0.8</v>
      </c>
      <c r="T2731">
        <v>0.8</v>
      </c>
      <c r="U2731">
        <v>0.8</v>
      </c>
      <c r="V2731">
        <v>0.8</v>
      </c>
      <c r="W2731">
        <v>0.8</v>
      </c>
      <c r="X2731">
        <v>0.8</v>
      </c>
      <c r="Y2731">
        <v>0.8</v>
      </c>
      <c r="Z2731">
        <v>0.8</v>
      </c>
      <c r="AA2731">
        <v>0.8</v>
      </c>
      <c r="AB2731" s="7">
        <f t="shared" si="126"/>
        <v>19.200000000000006</v>
      </c>
      <c r="AC2731">
        <f>INDEX(SHELF_days!$C$2:$C$289,MATCH(A2731&amp;"|"&amp;C2731,SHELF_days!$D$2:$D$289,0))</f>
        <v>7</v>
      </c>
      <c r="AD2731" s="8">
        <f t="shared" si="127"/>
        <v>134.40000000000003</v>
      </c>
      <c r="AE2731" s="7">
        <f t="shared" si="128"/>
        <v>0.8</v>
      </c>
    </row>
    <row r="2732" spans="1:31" x14ac:dyDescent="0.45">
      <c r="A2732" t="s">
        <v>51</v>
      </c>
      <c r="B2732" t="s">
        <v>181</v>
      </c>
      <c r="C2732" t="s">
        <v>134</v>
      </c>
      <c r="D2732">
        <v>0.63800000000000001</v>
      </c>
      <c r="E2732">
        <v>0.63800000000000001</v>
      </c>
      <c r="F2732">
        <v>0.63800000000000001</v>
      </c>
      <c r="G2732">
        <v>0.63800000000000001</v>
      </c>
      <c r="H2732">
        <v>0.63800000000000001</v>
      </c>
      <c r="I2732">
        <v>0.63800000000000001</v>
      </c>
      <c r="J2732">
        <v>0.63800000000000001</v>
      </c>
      <c r="K2732">
        <v>0.63800000000000001</v>
      </c>
      <c r="L2732">
        <v>0.63800000000000001</v>
      </c>
      <c r="M2732">
        <v>0.63800000000000001</v>
      </c>
      <c r="N2732">
        <v>0.63800000000000001</v>
      </c>
      <c r="O2732">
        <v>0.63800000000000001</v>
      </c>
      <c r="P2732">
        <v>0.63800000000000001</v>
      </c>
      <c r="Q2732">
        <v>0.63800000000000001</v>
      </c>
      <c r="R2732">
        <v>0.63800000000000001</v>
      </c>
      <c r="S2732">
        <v>0.63800000000000001</v>
      </c>
      <c r="T2732">
        <v>0.63800000000000001</v>
      </c>
      <c r="U2732">
        <v>0.63800000000000001</v>
      </c>
      <c r="V2732">
        <v>0.63800000000000001</v>
      </c>
      <c r="W2732">
        <v>0.63800000000000001</v>
      </c>
      <c r="X2732">
        <v>0.63800000000000001</v>
      </c>
      <c r="Y2732">
        <v>0.63800000000000001</v>
      </c>
      <c r="Z2732">
        <v>0.63800000000000001</v>
      </c>
      <c r="AA2732">
        <v>0.63800000000000001</v>
      </c>
      <c r="AB2732" s="7">
        <f t="shared" si="126"/>
        <v>15.311999999999999</v>
      </c>
      <c r="AC2732">
        <f>INDEX(SHELF_days!$C$2:$C$289,MATCH(A2732&amp;"|"&amp;C2732,SHELF_days!$D$2:$D$289,0))</f>
        <v>61</v>
      </c>
      <c r="AD2732" s="8">
        <f t="shared" si="127"/>
        <v>934.03199999999993</v>
      </c>
      <c r="AE2732" s="7">
        <f t="shared" si="128"/>
        <v>0.63800000000000001</v>
      </c>
    </row>
    <row r="2733" spans="1:31" x14ac:dyDescent="0.45">
      <c r="A2733" t="s">
        <v>51</v>
      </c>
      <c r="B2733" t="s">
        <v>181</v>
      </c>
      <c r="C2733" t="s">
        <v>135</v>
      </c>
      <c r="D2733">
        <v>0.63800000000000001</v>
      </c>
      <c r="E2733">
        <v>0.63800000000000001</v>
      </c>
      <c r="F2733">
        <v>0.63800000000000001</v>
      </c>
      <c r="G2733">
        <v>0.63800000000000001</v>
      </c>
      <c r="H2733">
        <v>0.63800000000000001</v>
      </c>
      <c r="I2733">
        <v>0.63800000000000001</v>
      </c>
      <c r="J2733">
        <v>0.63800000000000001</v>
      </c>
      <c r="K2733">
        <v>0.63800000000000001</v>
      </c>
      <c r="L2733">
        <v>0.63800000000000001</v>
      </c>
      <c r="M2733">
        <v>0.63800000000000001</v>
      </c>
      <c r="N2733">
        <v>0.63800000000000001</v>
      </c>
      <c r="O2733">
        <v>0.63800000000000001</v>
      </c>
      <c r="P2733">
        <v>0.63800000000000001</v>
      </c>
      <c r="Q2733">
        <v>0.63800000000000001</v>
      </c>
      <c r="R2733">
        <v>0.63800000000000001</v>
      </c>
      <c r="S2733">
        <v>0.63800000000000001</v>
      </c>
      <c r="T2733">
        <v>0.63800000000000001</v>
      </c>
      <c r="U2733">
        <v>0.63800000000000001</v>
      </c>
      <c r="V2733">
        <v>0.63800000000000001</v>
      </c>
      <c r="W2733">
        <v>0.63800000000000001</v>
      </c>
      <c r="X2733">
        <v>0.63800000000000001</v>
      </c>
      <c r="Y2733">
        <v>0.63800000000000001</v>
      </c>
      <c r="Z2733">
        <v>0.63800000000000001</v>
      </c>
      <c r="AA2733">
        <v>0.63800000000000001</v>
      </c>
      <c r="AB2733" s="7">
        <f t="shared" si="126"/>
        <v>15.311999999999999</v>
      </c>
      <c r="AC2733">
        <f>INDEX(SHELF_days!$C$2:$C$289,MATCH(A2733&amp;"|"&amp;C2733,SHELF_days!$D$2:$D$289,0))</f>
        <v>35</v>
      </c>
      <c r="AD2733" s="8">
        <f t="shared" si="127"/>
        <v>535.91999999999996</v>
      </c>
      <c r="AE2733" s="7">
        <f t="shared" si="128"/>
        <v>0.63800000000000001</v>
      </c>
    </row>
    <row r="2734" spans="1:31" x14ac:dyDescent="0.45">
      <c r="A2734" t="s">
        <v>51</v>
      </c>
      <c r="B2734" t="s">
        <v>181</v>
      </c>
      <c r="C2734" t="s">
        <v>136</v>
      </c>
      <c r="D2734">
        <v>0.63800000000000001</v>
      </c>
      <c r="E2734">
        <v>0.63800000000000001</v>
      </c>
      <c r="F2734">
        <v>0.63800000000000001</v>
      </c>
      <c r="G2734">
        <v>0.63800000000000001</v>
      </c>
      <c r="H2734">
        <v>0.63800000000000001</v>
      </c>
      <c r="I2734">
        <v>0.63800000000000001</v>
      </c>
      <c r="J2734">
        <v>0.63800000000000001</v>
      </c>
      <c r="K2734">
        <v>0.63800000000000001</v>
      </c>
      <c r="L2734">
        <v>0.63800000000000001</v>
      </c>
      <c r="M2734">
        <v>0.63800000000000001</v>
      </c>
      <c r="N2734">
        <v>0.63800000000000001</v>
      </c>
      <c r="O2734">
        <v>0.63800000000000001</v>
      </c>
      <c r="P2734">
        <v>0.63800000000000001</v>
      </c>
      <c r="Q2734">
        <v>0.63800000000000001</v>
      </c>
      <c r="R2734">
        <v>0.63800000000000001</v>
      </c>
      <c r="S2734">
        <v>0.63800000000000001</v>
      </c>
      <c r="T2734">
        <v>0.63800000000000001</v>
      </c>
      <c r="U2734">
        <v>0.63800000000000001</v>
      </c>
      <c r="V2734">
        <v>0.63800000000000001</v>
      </c>
      <c r="W2734">
        <v>0.63800000000000001</v>
      </c>
      <c r="X2734">
        <v>0.63800000000000001</v>
      </c>
      <c r="Y2734">
        <v>0.63800000000000001</v>
      </c>
      <c r="Z2734">
        <v>0.63800000000000001</v>
      </c>
      <c r="AA2734">
        <v>0.63800000000000001</v>
      </c>
      <c r="AB2734" s="7">
        <f t="shared" si="126"/>
        <v>15.311999999999999</v>
      </c>
      <c r="AC2734">
        <f>INDEX(SHELF_days!$C$2:$C$289,MATCH(A2734&amp;"|"&amp;C2734,SHELF_days!$D$2:$D$289,0))</f>
        <v>132</v>
      </c>
      <c r="AD2734" s="8">
        <f t="shared" si="127"/>
        <v>2021.184</v>
      </c>
      <c r="AE2734" s="7">
        <f t="shared" si="128"/>
        <v>0.63800000000000001</v>
      </c>
    </row>
    <row r="2735" spans="1:31" x14ac:dyDescent="0.45">
      <c r="A2735" t="s">
        <v>51</v>
      </c>
      <c r="B2735" t="s">
        <v>181</v>
      </c>
      <c r="C2735" t="s">
        <v>137</v>
      </c>
      <c r="D2735">
        <v>0.63800000000000001</v>
      </c>
      <c r="E2735">
        <v>0.63800000000000001</v>
      </c>
      <c r="F2735">
        <v>0.63800000000000001</v>
      </c>
      <c r="G2735">
        <v>0.63800000000000001</v>
      </c>
      <c r="H2735">
        <v>0.63800000000000001</v>
      </c>
      <c r="I2735">
        <v>0.63800000000000001</v>
      </c>
      <c r="J2735">
        <v>0.63800000000000001</v>
      </c>
      <c r="K2735">
        <v>0.63800000000000001</v>
      </c>
      <c r="L2735">
        <v>0.63800000000000001</v>
      </c>
      <c r="M2735">
        <v>0.63800000000000001</v>
      </c>
      <c r="N2735">
        <v>0.63800000000000001</v>
      </c>
      <c r="O2735">
        <v>0.63800000000000001</v>
      </c>
      <c r="P2735">
        <v>0.63800000000000001</v>
      </c>
      <c r="Q2735">
        <v>0.63800000000000001</v>
      </c>
      <c r="R2735">
        <v>0.63800000000000001</v>
      </c>
      <c r="S2735">
        <v>0.63800000000000001</v>
      </c>
      <c r="T2735">
        <v>0.63800000000000001</v>
      </c>
      <c r="U2735">
        <v>0.63800000000000001</v>
      </c>
      <c r="V2735">
        <v>0.63800000000000001</v>
      </c>
      <c r="W2735">
        <v>0.63800000000000001</v>
      </c>
      <c r="X2735">
        <v>0.63800000000000001</v>
      </c>
      <c r="Y2735">
        <v>0.63800000000000001</v>
      </c>
      <c r="Z2735">
        <v>0.63800000000000001</v>
      </c>
      <c r="AA2735">
        <v>0.63800000000000001</v>
      </c>
      <c r="AB2735" s="7">
        <f t="shared" si="126"/>
        <v>15.311999999999999</v>
      </c>
      <c r="AC2735">
        <f>INDEX(SHELF_days!$C$2:$C$289,MATCH(A2735&amp;"|"&amp;C2735,SHELF_days!$D$2:$D$289,0))</f>
        <v>110</v>
      </c>
      <c r="AD2735" s="8">
        <f t="shared" si="127"/>
        <v>1684.32</v>
      </c>
      <c r="AE2735" s="7">
        <f t="shared" si="128"/>
        <v>0.63800000000000001</v>
      </c>
    </row>
    <row r="2736" spans="1:31" x14ac:dyDescent="0.45">
      <c r="A2736" t="s">
        <v>51</v>
      </c>
      <c r="B2736" t="s">
        <v>181</v>
      </c>
      <c r="C2736" t="s">
        <v>138</v>
      </c>
      <c r="D2736">
        <v>0.63800000000000001</v>
      </c>
      <c r="E2736">
        <v>0.63800000000000001</v>
      </c>
      <c r="F2736">
        <v>0.63800000000000001</v>
      </c>
      <c r="G2736">
        <v>0.63800000000000001</v>
      </c>
      <c r="H2736">
        <v>0.63800000000000001</v>
      </c>
      <c r="I2736">
        <v>0.63800000000000001</v>
      </c>
      <c r="J2736">
        <v>0.63800000000000001</v>
      </c>
      <c r="K2736">
        <v>0.63800000000000001</v>
      </c>
      <c r="L2736">
        <v>0.63800000000000001</v>
      </c>
      <c r="M2736">
        <v>0.63800000000000001</v>
      </c>
      <c r="N2736">
        <v>0.63800000000000001</v>
      </c>
      <c r="O2736">
        <v>0.63800000000000001</v>
      </c>
      <c r="P2736">
        <v>0.63800000000000001</v>
      </c>
      <c r="Q2736">
        <v>0.63800000000000001</v>
      </c>
      <c r="R2736">
        <v>0.63800000000000001</v>
      </c>
      <c r="S2736">
        <v>0.63800000000000001</v>
      </c>
      <c r="T2736">
        <v>0.63800000000000001</v>
      </c>
      <c r="U2736">
        <v>0.63800000000000001</v>
      </c>
      <c r="V2736">
        <v>0.63800000000000001</v>
      </c>
      <c r="W2736">
        <v>0.63800000000000001</v>
      </c>
      <c r="X2736">
        <v>0.63800000000000001</v>
      </c>
      <c r="Y2736">
        <v>0.63800000000000001</v>
      </c>
      <c r="Z2736">
        <v>0.63800000000000001</v>
      </c>
      <c r="AA2736">
        <v>0.63800000000000001</v>
      </c>
      <c r="AB2736" s="7">
        <f t="shared" si="126"/>
        <v>15.311999999999999</v>
      </c>
      <c r="AC2736">
        <f>INDEX(SHELF_days!$C$2:$C$289,MATCH(A2736&amp;"|"&amp;C2736,SHELF_days!$D$2:$D$289,0))</f>
        <v>20</v>
      </c>
      <c r="AD2736" s="8">
        <f t="shared" si="127"/>
        <v>306.24</v>
      </c>
      <c r="AE2736" s="7">
        <f t="shared" si="128"/>
        <v>0.63800000000000001</v>
      </c>
    </row>
    <row r="2737" spans="1:31" x14ac:dyDescent="0.45">
      <c r="A2737" t="s">
        <v>51</v>
      </c>
      <c r="B2737" t="s">
        <v>181</v>
      </c>
      <c r="C2737" t="s">
        <v>139</v>
      </c>
      <c r="D2737">
        <v>0.63800000000000001</v>
      </c>
      <c r="E2737">
        <v>0.63800000000000001</v>
      </c>
      <c r="F2737">
        <v>0.63800000000000001</v>
      </c>
      <c r="G2737">
        <v>0.63800000000000001</v>
      </c>
      <c r="H2737">
        <v>0.63800000000000001</v>
      </c>
      <c r="I2737">
        <v>0.63800000000000001</v>
      </c>
      <c r="J2737">
        <v>0.63800000000000001</v>
      </c>
      <c r="K2737">
        <v>0.63800000000000001</v>
      </c>
      <c r="L2737">
        <v>0.63800000000000001</v>
      </c>
      <c r="M2737">
        <v>0.63800000000000001</v>
      </c>
      <c r="N2737">
        <v>0.63800000000000001</v>
      </c>
      <c r="O2737">
        <v>0.63800000000000001</v>
      </c>
      <c r="P2737">
        <v>0.63800000000000001</v>
      </c>
      <c r="Q2737">
        <v>0.63800000000000001</v>
      </c>
      <c r="R2737">
        <v>0.63800000000000001</v>
      </c>
      <c r="S2737">
        <v>0.63800000000000001</v>
      </c>
      <c r="T2737">
        <v>0.63800000000000001</v>
      </c>
      <c r="U2737">
        <v>0.63800000000000001</v>
      </c>
      <c r="V2737">
        <v>0.63800000000000001</v>
      </c>
      <c r="W2737">
        <v>0.63800000000000001</v>
      </c>
      <c r="X2737">
        <v>0.63800000000000001</v>
      </c>
      <c r="Y2737">
        <v>0.63800000000000001</v>
      </c>
      <c r="Z2737">
        <v>0.63800000000000001</v>
      </c>
      <c r="AA2737">
        <v>0.63800000000000001</v>
      </c>
      <c r="AB2737" s="7">
        <f t="shared" si="126"/>
        <v>15.311999999999999</v>
      </c>
      <c r="AC2737">
        <f>INDEX(SHELF_days!$C$2:$C$289,MATCH(A2737&amp;"|"&amp;C2737,SHELF_days!$D$2:$D$289,0))</f>
        <v>7</v>
      </c>
      <c r="AD2737" s="8">
        <f t="shared" si="127"/>
        <v>107.184</v>
      </c>
      <c r="AE2737" s="7">
        <f t="shared" si="128"/>
        <v>0.63800000000000001</v>
      </c>
    </row>
    <row r="2738" spans="1:31" x14ac:dyDescent="0.45">
      <c r="A2738" t="s">
        <v>51</v>
      </c>
      <c r="B2738" t="s">
        <v>182</v>
      </c>
      <c r="C2738" t="s">
        <v>134</v>
      </c>
      <c r="D2738">
        <v>0.56892833794181474</v>
      </c>
      <c r="E2738">
        <v>0.56892833794181474</v>
      </c>
      <c r="F2738">
        <v>0.56892833794181474</v>
      </c>
      <c r="G2738">
        <v>0.56892833794181474</v>
      </c>
      <c r="H2738">
        <v>0.56892833794181474</v>
      </c>
      <c r="I2738">
        <v>0.56892833794181474</v>
      </c>
      <c r="J2738">
        <v>0.57039312644309015</v>
      </c>
      <c r="K2738">
        <v>0.57022123799651181</v>
      </c>
      <c r="L2738">
        <v>0.56980272699614731</v>
      </c>
      <c r="M2738">
        <v>0.56938421599578304</v>
      </c>
      <c r="N2738">
        <v>0.56938421599578304</v>
      </c>
      <c r="O2738">
        <v>0.56959347149596518</v>
      </c>
      <c r="P2738">
        <v>0.56959347149596518</v>
      </c>
      <c r="Q2738">
        <v>0.56938421599578304</v>
      </c>
      <c r="R2738">
        <v>0.56938421599578304</v>
      </c>
      <c r="S2738">
        <v>0.57252304849851554</v>
      </c>
      <c r="T2738">
        <v>0.58566877795638939</v>
      </c>
      <c r="U2738">
        <v>0.58692431095748265</v>
      </c>
      <c r="V2738">
        <v>0.58692431095748265</v>
      </c>
      <c r="W2738">
        <v>0.58671505545730041</v>
      </c>
      <c r="X2738">
        <v>0.58671505545730041</v>
      </c>
      <c r="Y2738">
        <v>0.58608728895675388</v>
      </c>
      <c r="Z2738">
        <v>0.58252994545365699</v>
      </c>
      <c r="AA2738">
        <v>0.56955610444236127</v>
      </c>
      <c r="AB2738" s="7">
        <f t="shared" si="126"/>
        <v>13.784354824198944</v>
      </c>
      <c r="AC2738">
        <f>INDEX(SHELF_days!$C$2:$C$289,MATCH(A2738&amp;"|"&amp;C2738,SHELF_days!$D$2:$D$289,0))</f>
        <v>61</v>
      </c>
      <c r="AD2738" s="8">
        <f t="shared" si="127"/>
        <v>840.84564427613554</v>
      </c>
      <c r="AE2738" s="7">
        <f t="shared" si="128"/>
        <v>0.58692431095748265</v>
      </c>
    </row>
    <row r="2739" spans="1:31" x14ac:dyDescent="0.45">
      <c r="A2739" t="s">
        <v>51</v>
      </c>
      <c r="B2739" t="s">
        <v>182</v>
      </c>
      <c r="C2739" t="s">
        <v>135</v>
      </c>
      <c r="D2739">
        <v>0.56517668575997626</v>
      </c>
      <c r="E2739">
        <v>0.56496182520175364</v>
      </c>
      <c r="F2739">
        <v>0.56474696464353102</v>
      </c>
      <c r="G2739">
        <v>0.56431724352708523</v>
      </c>
      <c r="H2739">
        <v>0.56388752241063966</v>
      </c>
      <c r="I2739">
        <v>0.56388752241063966</v>
      </c>
      <c r="J2739">
        <v>0.56388752241063966</v>
      </c>
      <c r="K2739">
        <v>0.56314952310196131</v>
      </c>
      <c r="L2739">
        <v>0.56314952310196131</v>
      </c>
      <c r="M2739">
        <v>0.56336438366018415</v>
      </c>
      <c r="N2739">
        <v>0.56400896533485256</v>
      </c>
      <c r="O2739">
        <v>0.56508326812596654</v>
      </c>
      <c r="P2739">
        <v>0.56508326812596654</v>
      </c>
      <c r="Q2739">
        <v>0.56508326812596654</v>
      </c>
      <c r="R2739">
        <v>0.56529812868418927</v>
      </c>
      <c r="S2739">
        <v>0.57209893244010968</v>
      </c>
      <c r="T2739">
        <v>0.58418717428099221</v>
      </c>
      <c r="U2739">
        <v>0.58823215783362126</v>
      </c>
      <c r="V2739">
        <v>0.58823215783362126</v>
      </c>
      <c r="W2739">
        <v>0.58823215783362126</v>
      </c>
      <c r="X2739">
        <v>0.58823215783362126</v>
      </c>
      <c r="Y2739">
        <v>0.58823215783362126</v>
      </c>
      <c r="Z2739">
        <v>0.58143135407770097</v>
      </c>
      <c r="AA2739">
        <v>0.57020255446970958</v>
      </c>
      <c r="AB2739" s="7">
        <f t="shared" si="126"/>
        <v>13.714166419061931</v>
      </c>
      <c r="AC2739">
        <f>INDEX(SHELF_days!$C$2:$C$289,MATCH(A2739&amp;"|"&amp;C2739,SHELF_days!$D$2:$D$289,0))</f>
        <v>35</v>
      </c>
      <c r="AD2739" s="8">
        <f t="shared" si="127"/>
        <v>479.9958246671676</v>
      </c>
      <c r="AE2739" s="7">
        <f t="shared" si="128"/>
        <v>0.58823215783362126</v>
      </c>
    </row>
    <row r="2740" spans="1:31" x14ac:dyDescent="0.45">
      <c r="A2740" t="s">
        <v>51</v>
      </c>
      <c r="B2740" t="s">
        <v>182</v>
      </c>
      <c r="C2740" t="s">
        <v>136</v>
      </c>
      <c r="D2740">
        <v>0.56809131594108531</v>
      </c>
      <c r="E2740">
        <v>0.56809131594108531</v>
      </c>
      <c r="F2740">
        <v>0.56786410707491841</v>
      </c>
      <c r="G2740">
        <v>0.56718248047641862</v>
      </c>
      <c r="H2740">
        <v>0.56695527161025205</v>
      </c>
      <c r="I2740">
        <v>0.56695527161025205</v>
      </c>
      <c r="J2740">
        <v>0.56695527161025205</v>
      </c>
      <c r="K2740">
        <v>0.56695527161025205</v>
      </c>
      <c r="L2740">
        <v>0.56695527161025205</v>
      </c>
      <c r="M2740">
        <v>0.56856549096612896</v>
      </c>
      <c r="N2740">
        <v>0.57422595532758458</v>
      </c>
      <c r="O2740">
        <v>0.57832559356493884</v>
      </c>
      <c r="P2740">
        <v>0.58192142083818443</v>
      </c>
      <c r="Q2740">
        <v>0.58413423762172023</v>
      </c>
      <c r="R2740">
        <v>0.58579385020937214</v>
      </c>
      <c r="S2740">
        <v>0.58994288167850184</v>
      </c>
      <c r="T2740">
        <v>0.59160249426615386</v>
      </c>
      <c r="U2740">
        <v>0.59160249426615386</v>
      </c>
      <c r="V2740">
        <v>0.59160249426615386</v>
      </c>
      <c r="W2740">
        <v>0.59160249426615386</v>
      </c>
      <c r="X2740">
        <v>0.59160249426615386</v>
      </c>
      <c r="Y2740">
        <v>0.59160249426615386</v>
      </c>
      <c r="Z2740">
        <v>0.58053841034847498</v>
      </c>
      <c r="AA2740">
        <v>0.56947432643079521</v>
      </c>
      <c r="AB2740" s="7">
        <f t="shared" si="126"/>
        <v>13.868542710067389</v>
      </c>
      <c r="AC2740">
        <f>INDEX(SHELF_days!$C$2:$C$289,MATCH(A2740&amp;"|"&amp;C2740,SHELF_days!$D$2:$D$289,0))</f>
        <v>132</v>
      </c>
      <c r="AD2740" s="8">
        <f t="shared" si="127"/>
        <v>1830.6476377288955</v>
      </c>
      <c r="AE2740" s="7">
        <f t="shared" si="128"/>
        <v>0.59160249426615386</v>
      </c>
    </row>
    <row r="2741" spans="1:31" x14ac:dyDescent="0.45">
      <c r="A2741" t="s">
        <v>51</v>
      </c>
      <c r="B2741" t="s">
        <v>182</v>
      </c>
      <c r="C2741" t="s">
        <v>137</v>
      </c>
      <c r="D2741">
        <v>0.5680913159410842</v>
      </c>
      <c r="E2741">
        <v>0.5680913159410842</v>
      </c>
      <c r="F2741">
        <v>0.5680913159410842</v>
      </c>
      <c r="G2741">
        <v>0.5680913159410842</v>
      </c>
      <c r="H2741">
        <v>0.5680913159410842</v>
      </c>
      <c r="I2741">
        <v>0.5680913159410842</v>
      </c>
      <c r="J2741">
        <v>0.5680913159410842</v>
      </c>
      <c r="K2741">
        <v>0.5680913159410842</v>
      </c>
      <c r="L2741">
        <v>0.5680913159410842</v>
      </c>
      <c r="M2741">
        <v>0.5680913159410842</v>
      </c>
      <c r="N2741">
        <v>0.56848581401519815</v>
      </c>
      <c r="O2741">
        <v>0.56966930823754014</v>
      </c>
      <c r="P2741">
        <v>0.5700638063116541</v>
      </c>
      <c r="Q2741">
        <v>0.57045830438576817</v>
      </c>
      <c r="R2741">
        <v>0.57282529283045214</v>
      </c>
      <c r="S2741">
        <v>0.58189874853507451</v>
      </c>
      <c r="T2741">
        <v>0.58899971386912664</v>
      </c>
      <c r="U2741">
        <v>0.58899971386912664</v>
      </c>
      <c r="V2741">
        <v>0.58899971386912664</v>
      </c>
      <c r="W2741">
        <v>0.58899971386912664</v>
      </c>
      <c r="X2741">
        <v>0.58899971386912664</v>
      </c>
      <c r="Y2741">
        <v>0.58663272542444267</v>
      </c>
      <c r="Z2741">
        <v>0.57598127742336436</v>
      </c>
      <c r="AA2741">
        <v>0.5680913159410842</v>
      </c>
      <c r="AB2741" s="7">
        <f t="shared" si="126"/>
        <v>13.790018321861053</v>
      </c>
      <c r="AC2741">
        <f>INDEX(SHELF_days!$C$2:$C$289,MATCH(A2741&amp;"|"&amp;C2741,SHELF_days!$D$2:$D$289,0))</f>
        <v>110</v>
      </c>
      <c r="AD2741" s="8">
        <f t="shared" si="127"/>
        <v>1516.9020154047159</v>
      </c>
      <c r="AE2741" s="7">
        <f t="shared" si="128"/>
        <v>0.58899971386912664</v>
      </c>
    </row>
    <row r="2742" spans="1:31" x14ac:dyDescent="0.45">
      <c r="A2742" t="s">
        <v>51</v>
      </c>
      <c r="B2742" t="s">
        <v>182</v>
      </c>
      <c r="C2742" t="s">
        <v>138</v>
      </c>
      <c r="D2742">
        <v>0.56809131594108464</v>
      </c>
      <c r="E2742">
        <v>0.56809131594108464</v>
      </c>
      <c r="F2742">
        <v>0.56809131594108464</v>
      </c>
      <c r="G2742">
        <v>0.56809131594108464</v>
      </c>
      <c r="H2742">
        <v>0.56809131594108464</v>
      </c>
      <c r="I2742">
        <v>0.56809131594108464</v>
      </c>
      <c r="J2742">
        <v>0.56809131594108464</v>
      </c>
      <c r="K2742">
        <v>0.56809131594108464</v>
      </c>
      <c r="L2742">
        <v>0.56809131594108464</v>
      </c>
      <c r="M2742">
        <v>0.56809131594108464</v>
      </c>
      <c r="N2742">
        <v>0.56809131594108464</v>
      </c>
      <c r="O2742">
        <v>0.59215569846203842</v>
      </c>
      <c r="P2742">
        <v>0.59215569846203842</v>
      </c>
      <c r="Q2742">
        <v>0.59215569846203842</v>
      </c>
      <c r="R2742">
        <v>0.59215569846203842</v>
      </c>
      <c r="S2742">
        <v>0.59215569846203842</v>
      </c>
      <c r="T2742">
        <v>0.59215569846203842</v>
      </c>
      <c r="U2742">
        <v>0.59215569846203842</v>
      </c>
      <c r="V2742">
        <v>0.59215569846203842</v>
      </c>
      <c r="W2742">
        <v>0.59215569846203842</v>
      </c>
      <c r="X2742">
        <v>0.59215569846203842</v>
      </c>
      <c r="Y2742">
        <v>0.59215569846203842</v>
      </c>
      <c r="Z2742">
        <v>0.59215569846203842</v>
      </c>
      <c r="AA2742">
        <v>0.56809131594108464</v>
      </c>
      <c r="AB2742" s="7">
        <f t="shared" si="126"/>
        <v>13.922964172837476</v>
      </c>
      <c r="AC2742">
        <f>INDEX(SHELF_days!$C$2:$C$289,MATCH(A2742&amp;"|"&amp;C2742,SHELF_days!$D$2:$D$289,0))</f>
        <v>20</v>
      </c>
      <c r="AD2742" s="8">
        <f t="shared" si="127"/>
        <v>278.45928345674952</v>
      </c>
      <c r="AE2742" s="7">
        <f t="shared" si="128"/>
        <v>0.59215569846203842</v>
      </c>
    </row>
    <row r="2743" spans="1:31" x14ac:dyDescent="0.45">
      <c r="A2743" t="s">
        <v>51</v>
      </c>
      <c r="B2743" t="s">
        <v>182</v>
      </c>
      <c r="C2743" t="s">
        <v>139</v>
      </c>
      <c r="D2743">
        <v>0.56809131594108464</v>
      </c>
      <c r="E2743">
        <v>0.56809131594108464</v>
      </c>
      <c r="F2743">
        <v>0.56809131594108464</v>
      </c>
      <c r="G2743">
        <v>0.56809131594108464</v>
      </c>
      <c r="H2743">
        <v>0.56809131594108464</v>
      </c>
      <c r="I2743">
        <v>0.56809131594108464</v>
      </c>
      <c r="J2743">
        <v>0.56809131594108464</v>
      </c>
      <c r="K2743">
        <v>0.56809131594108464</v>
      </c>
      <c r="L2743">
        <v>0.56809131594108464</v>
      </c>
      <c r="M2743">
        <v>0.56809131594108464</v>
      </c>
      <c r="N2743">
        <v>0.56809131594108464</v>
      </c>
      <c r="O2743">
        <v>0.56809131594108464</v>
      </c>
      <c r="P2743">
        <v>0.56809131594108464</v>
      </c>
      <c r="Q2743">
        <v>0.56809131594108464</v>
      </c>
      <c r="R2743">
        <v>0.56809131594108464</v>
      </c>
      <c r="S2743">
        <v>0.56809131594108464</v>
      </c>
      <c r="T2743">
        <v>0.56809131594108464</v>
      </c>
      <c r="U2743">
        <v>0.56809131594108464</v>
      </c>
      <c r="V2743">
        <v>0.59215569846203842</v>
      </c>
      <c r="W2743">
        <v>0.59215569846203842</v>
      </c>
      <c r="X2743">
        <v>0.59215569846203842</v>
      </c>
      <c r="Y2743">
        <v>0.59215569846203842</v>
      </c>
      <c r="Z2743">
        <v>0.59215569846203842</v>
      </c>
      <c r="AA2743">
        <v>0.56809131594108464</v>
      </c>
      <c r="AB2743" s="7">
        <f t="shared" si="126"/>
        <v>13.754513495190798</v>
      </c>
      <c r="AC2743">
        <f>INDEX(SHELF_days!$C$2:$C$289,MATCH(A2743&amp;"|"&amp;C2743,SHELF_days!$D$2:$D$289,0))</f>
        <v>7</v>
      </c>
      <c r="AD2743" s="8">
        <f t="shared" si="127"/>
        <v>96.281594466335591</v>
      </c>
      <c r="AE2743" s="7">
        <f t="shared" si="128"/>
        <v>0.59215569846203842</v>
      </c>
    </row>
    <row r="2744" spans="1:31" x14ac:dyDescent="0.45">
      <c r="A2744" t="s">
        <v>51</v>
      </c>
      <c r="B2744" t="s">
        <v>183</v>
      </c>
      <c r="C2744" t="s">
        <v>134</v>
      </c>
      <c r="D2744">
        <v>5.3515213904070698E-11</v>
      </c>
      <c r="E2744">
        <v>5.3515213904070698E-11</v>
      </c>
      <c r="F2744">
        <v>5.3515213904070698E-11</v>
      </c>
      <c r="G2744">
        <v>5.3515213904070698E-11</v>
      </c>
      <c r="H2744">
        <v>5.3515213904070698E-11</v>
      </c>
      <c r="I2744">
        <v>5.3515213904070698E-11</v>
      </c>
      <c r="J2744">
        <v>3.8195885553584108E-2</v>
      </c>
      <c r="K2744">
        <v>3.8195885553584108E-2</v>
      </c>
      <c r="L2744">
        <v>5.3515213904070698E-11</v>
      </c>
      <c r="M2744">
        <v>5.3515213904070698E-11</v>
      </c>
      <c r="N2744">
        <v>5.3515213904070698E-11</v>
      </c>
      <c r="O2744">
        <v>5.3515213904070698E-11</v>
      </c>
      <c r="P2744">
        <v>5.3515213904070698E-11</v>
      </c>
      <c r="Q2744">
        <v>5.3515213904070698E-11</v>
      </c>
      <c r="R2744">
        <v>3.5426206068280068E-4</v>
      </c>
      <c r="S2744">
        <v>1.9097942803549661E-2</v>
      </c>
      <c r="T2744">
        <v>1.9097942803549661E-2</v>
      </c>
      <c r="U2744">
        <v>0.10492596544915141</v>
      </c>
      <c r="V2744">
        <v>0.34195945388128213</v>
      </c>
      <c r="W2744">
        <v>0.1151673580199961</v>
      </c>
      <c r="X2744">
        <v>3.5426206068280068E-4</v>
      </c>
      <c r="Y2744">
        <v>5.3515213904070698E-11</v>
      </c>
      <c r="Z2744">
        <v>5.3515213904070698E-11</v>
      </c>
      <c r="AA2744">
        <v>5.3515213904070698E-11</v>
      </c>
      <c r="AB2744" s="7">
        <f t="shared" si="126"/>
        <v>0.67734895898879099</v>
      </c>
      <c r="AC2744">
        <f>INDEX(SHELF_days!$C$2:$C$289,MATCH(A2744&amp;"|"&amp;C2744,SHELF_days!$D$2:$D$289,0))</f>
        <v>61</v>
      </c>
      <c r="AD2744" s="8">
        <f t="shared" si="127"/>
        <v>41.318286498316247</v>
      </c>
      <c r="AE2744" s="7">
        <f t="shared" si="128"/>
        <v>0.34195945388128213</v>
      </c>
    </row>
    <row r="2745" spans="1:31" x14ac:dyDescent="0.45">
      <c r="A2745" t="s">
        <v>51</v>
      </c>
      <c r="B2745" t="s">
        <v>183</v>
      </c>
      <c r="C2745" t="s">
        <v>135</v>
      </c>
      <c r="D2745">
        <v>5.3515213904070698E-11</v>
      </c>
      <c r="E2745">
        <v>5.3515213904070698E-11</v>
      </c>
      <c r="F2745">
        <v>5.3515213904070698E-11</v>
      </c>
      <c r="G2745">
        <v>5.3515213904070698E-11</v>
      </c>
      <c r="H2745">
        <v>5.3515213904070698E-11</v>
      </c>
      <c r="I2745">
        <v>5.3515213904070698E-11</v>
      </c>
      <c r="J2745">
        <v>5.3515213904070698E-11</v>
      </c>
      <c r="K2745">
        <v>5.3515213904070698E-11</v>
      </c>
      <c r="L2745">
        <v>5.3515213904070698E-11</v>
      </c>
      <c r="M2745">
        <v>5.3515213904070698E-11</v>
      </c>
      <c r="N2745">
        <v>5.3515213904070698E-11</v>
      </c>
      <c r="O2745">
        <v>5.3515213904070698E-11</v>
      </c>
      <c r="P2745">
        <v>5.3515213904070698E-11</v>
      </c>
      <c r="Q2745">
        <v>5.3515213904070698E-11</v>
      </c>
      <c r="R2745">
        <v>5.3515213904070698E-11</v>
      </c>
      <c r="S2745">
        <v>5.3515213904070698E-11</v>
      </c>
      <c r="T2745">
        <v>5.3515213904070698E-11</v>
      </c>
      <c r="U2745">
        <v>0.1676597858716567</v>
      </c>
      <c r="V2745">
        <v>0.33346728748089338</v>
      </c>
      <c r="W2745">
        <v>0.16704235780202181</v>
      </c>
      <c r="X2745">
        <v>3.3284985989289542E-2</v>
      </c>
      <c r="Y2745">
        <v>6.1742812315015083E-4</v>
      </c>
      <c r="Z2745">
        <v>5.3515213904070698E-11</v>
      </c>
      <c r="AA2745">
        <v>5.3515213904070698E-11</v>
      </c>
      <c r="AB2745" s="7">
        <f t="shared" si="126"/>
        <v>0.70207184628380059</v>
      </c>
      <c r="AC2745">
        <f>INDEX(SHELF_days!$C$2:$C$289,MATCH(A2745&amp;"|"&amp;C2745,SHELF_days!$D$2:$D$289,0))</f>
        <v>35</v>
      </c>
      <c r="AD2745" s="8">
        <f t="shared" si="127"/>
        <v>24.57251461993302</v>
      </c>
      <c r="AE2745" s="7">
        <f t="shared" si="128"/>
        <v>0.33346728748089338</v>
      </c>
    </row>
    <row r="2746" spans="1:31" x14ac:dyDescent="0.45">
      <c r="A2746" t="s">
        <v>51</v>
      </c>
      <c r="B2746" t="s">
        <v>183</v>
      </c>
      <c r="C2746" t="s">
        <v>136</v>
      </c>
      <c r="D2746">
        <v>5.3515213904070698E-11</v>
      </c>
      <c r="E2746">
        <v>5.3515213904070698E-11</v>
      </c>
      <c r="F2746">
        <v>5.3515213904070698E-11</v>
      </c>
      <c r="G2746">
        <v>5.3515213904070698E-11</v>
      </c>
      <c r="H2746">
        <v>5.3515213904070698E-11</v>
      </c>
      <c r="I2746">
        <v>5.3515213904070698E-11</v>
      </c>
      <c r="J2746">
        <v>5.3515213904070698E-11</v>
      </c>
      <c r="K2746">
        <v>5.3515213904070698E-11</v>
      </c>
      <c r="L2746">
        <v>5.3515213904070698E-11</v>
      </c>
      <c r="M2746">
        <v>5.3515213904070698E-11</v>
      </c>
      <c r="N2746">
        <v>5.3515213904070698E-11</v>
      </c>
      <c r="O2746">
        <v>5.3515213904070698E-11</v>
      </c>
      <c r="P2746">
        <v>5.3515213904070698E-11</v>
      </c>
      <c r="Q2746">
        <v>8.9892764943434265E-3</v>
      </c>
      <c r="R2746">
        <v>1.7814840947010861E-2</v>
      </c>
      <c r="S2746">
        <v>2.6967829375999851E-2</v>
      </c>
      <c r="T2746">
        <v>6.2046843566450349E-2</v>
      </c>
      <c r="U2746">
        <v>0.18798601118613301</v>
      </c>
      <c r="V2746">
        <v>0.48970720536644807</v>
      </c>
      <c r="W2746">
        <v>0.18477130305497591</v>
      </c>
      <c r="X2746">
        <v>5.3384991101943703E-2</v>
      </c>
      <c r="Y2746">
        <v>8.8255645061826472E-3</v>
      </c>
      <c r="Z2746">
        <v>5.3515213904070698E-11</v>
      </c>
      <c r="AA2746">
        <v>5.3515213904070698E-11</v>
      </c>
      <c r="AB2746" s="7">
        <f t="shared" si="126"/>
        <v>1.0404938664022159</v>
      </c>
      <c r="AC2746">
        <f>INDEX(SHELF_days!$C$2:$C$289,MATCH(A2746&amp;"|"&amp;C2746,SHELF_days!$D$2:$D$289,0))</f>
        <v>132</v>
      </c>
      <c r="AD2746" s="8">
        <f t="shared" si="127"/>
        <v>137.34519036509249</v>
      </c>
      <c r="AE2746" s="7">
        <f t="shared" si="128"/>
        <v>0.48970720536644807</v>
      </c>
    </row>
    <row r="2747" spans="1:31" x14ac:dyDescent="0.45">
      <c r="A2747" t="s">
        <v>51</v>
      </c>
      <c r="B2747" t="s">
        <v>183</v>
      </c>
      <c r="C2747" t="s">
        <v>137</v>
      </c>
      <c r="D2747">
        <v>5.3515213904070698E-11</v>
      </c>
      <c r="E2747">
        <v>5.3515213904070698E-11</v>
      </c>
      <c r="F2747">
        <v>5.3515213904070698E-11</v>
      </c>
      <c r="G2747">
        <v>5.3515213904070698E-11</v>
      </c>
      <c r="H2747">
        <v>5.3515213904070698E-11</v>
      </c>
      <c r="I2747">
        <v>5.3515213904070698E-11</v>
      </c>
      <c r="J2747">
        <v>5.3515213904070698E-11</v>
      </c>
      <c r="K2747">
        <v>5.3515213904070698E-11</v>
      </c>
      <c r="L2747">
        <v>5.3515213904070698E-11</v>
      </c>
      <c r="M2747">
        <v>5.3515213904070698E-11</v>
      </c>
      <c r="N2747">
        <v>5.3515213904070698E-11</v>
      </c>
      <c r="O2747">
        <v>5.3515213904070698E-11</v>
      </c>
      <c r="P2747">
        <v>1.078713178250907E-2</v>
      </c>
      <c r="Q2747">
        <v>2.1181354739917061E-2</v>
      </c>
      <c r="R2747">
        <v>3.2164940854703852E-2</v>
      </c>
      <c r="S2747">
        <v>5.3149841155312759E-2</v>
      </c>
      <c r="T2747">
        <v>6.983060445809465E-2</v>
      </c>
      <c r="U2747">
        <v>0.46397168082757367</v>
      </c>
      <c r="V2747">
        <v>0.66692692084129257</v>
      </c>
      <c r="W2747">
        <v>0.29937862451232972</v>
      </c>
      <c r="X2747">
        <v>3.2361395240496783E-2</v>
      </c>
      <c r="Y2747">
        <v>2.1181354739917061E-2</v>
      </c>
      <c r="Z2747">
        <v>5.3515213904070698E-11</v>
      </c>
      <c r="AA2747">
        <v>5.3515213904070698E-11</v>
      </c>
      <c r="AB2747" s="7">
        <f t="shared" si="126"/>
        <v>1.6709338499013602</v>
      </c>
      <c r="AC2747">
        <f>INDEX(SHELF_days!$C$2:$C$289,MATCH(A2747&amp;"|"&amp;C2747,SHELF_days!$D$2:$D$289,0))</f>
        <v>110</v>
      </c>
      <c r="AD2747" s="8">
        <f t="shared" si="127"/>
        <v>183.80272348914963</v>
      </c>
      <c r="AE2747" s="7">
        <f t="shared" si="128"/>
        <v>0.66692692084129257</v>
      </c>
    </row>
    <row r="2748" spans="1:31" x14ac:dyDescent="0.45">
      <c r="A2748" t="s">
        <v>51</v>
      </c>
      <c r="B2748" t="s">
        <v>183</v>
      </c>
      <c r="C2748" t="s">
        <v>138</v>
      </c>
      <c r="D2748">
        <v>5.3515213904070698E-11</v>
      </c>
      <c r="E2748">
        <v>5.3515213904070698E-11</v>
      </c>
      <c r="F2748">
        <v>5.3515213904070698E-11</v>
      </c>
      <c r="G2748">
        <v>5.3515213904070698E-11</v>
      </c>
      <c r="H2748">
        <v>5.3515213904070698E-11</v>
      </c>
      <c r="I2748">
        <v>5.3515213904070698E-11</v>
      </c>
      <c r="J2748">
        <v>5.3515213904070698E-11</v>
      </c>
      <c r="K2748">
        <v>5.3515213904070698E-11</v>
      </c>
      <c r="L2748">
        <v>5.3515213904070698E-11</v>
      </c>
      <c r="M2748">
        <v>5.3515213904070698E-11</v>
      </c>
      <c r="N2748">
        <v>5.3515213904070698E-11</v>
      </c>
      <c r="O2748">
        <v>1.080499175376354E-3</v>
      </c>
      <c r="P2748">
        <v>5.8248725441120273E-2</v>
      </c>
      <c r="Q2748">
        <v>6.0409723684842563E-2</v>
      </c>
      <c r="R2748">
        <v>0.1747461762163304</v>
      </c>
      <c r="S2748">
        <v>0.23407540072579661</v>
      </c>
      <c r="T2748">
        <v>0.29232412611340169</v>
      </c>
      <c r="U2748">
        <v>0.35165335062286801</v>
      </c>
      <c r="V2748">
        <v>1</v>
      </c>
      <c r="W2748">
        <v>0.40882157688861182</v>
      </c>
      <c r="X2748">
        <v>0.1186584490724477</v>
      </c>
      <c r="Y2748">
        <v>5.3515213904070698E-11</v>
      </c>
      <c r="Z2748">
        <v>5.3515213904070698E-11</v>
      </c>
      <c r="AA2748">
        <v>5.3515213904070698E-11</v>
      </c>
      <c r="AB2748" s="7">
        <f t="shared" si="126"/>
        <v>2.7000180286900091</v>
      </c>
      <c r="AC2748">
        <f>INDEX(SHELF_days!$C$2:$C$289,MATCH(A2748&amp;"|"&amp;C2748,SHELF_days!$D$2:$D$289,0))</f>
        <v>20</v>
      </c>
      <c r="AD2748" s="8">
        <f t="shared" si="127"/>
        <v>54.00036057380018</v>
      </c>
      <c r="AE2748" s="7">
        <f t="shared" si="128"/>
        <v>1</v>
      </c>
    </row>
    <row r="2749" spans="1:31" x14ac:dyDescent="0.45">
      <c r="A2749" t="s">
        <v>51</v>
      </c>
      <c r="B2749" t="s">
        <v>183</v>
      </c>
      <c r="C2749" t="s">
        <v>139</v>
      </c>
      <c r="D2749">
        <v>5.3515213904070698E-11</v>
      </c>
      <c r="E2749">
        <v>5.3515213904070698E-11</v>
      </c>
      <c r="F2749">
        <v>5.3515213904070698E-11</v>
      </c>
      <c r="G2749">
        <v>5.3515213904070698E-11</v>
      </c>
      <c r="H2749">
        <v>5.3515213904070698E-11</v>
      </c>
      <c r="I2749">
        <v>5.3515213904070698E-11</v>
      </c>
      <c r="J2749">
        <v>5.3515213904070698E-11</v>
      </c>
      <c r="K2749">
        <v>5.3515213904070698E-11</v>
      </c>
      <c r="L2749">
        <v>5.3515213904070698E-11</v>
      </c>
      <c r="M2749">
        <v>5.3515213904070698E-11</v>
      </c>
      <c r="N2749">
        <v>5.3515213904070698E-11</v>
      </c>
      <c r="O2749">
        <v>5.3515213904070698E-11</v>
      </c>
      <c r="P2749">
        <v>5.3515213904070698E-11</v>
      </c>
      <c r="Q2749">
        <v>5.3515213904070698E-11</v>
      </c>
      <c r="R2749">
        <v>5.3515213904070698E-11</v>
      </c>
      <c r="S2749">
        <v>5.3515213904070698E-11</v>
      </c>
      <c r="T2749">
        <v>5.3515213904070698E-11</v>
      </c>
      <c r="U2749">
        <v>5.3515213904070698E-11</v>
      </c>
      <c r="V2749">
        <v>5.3515213904070698E-11</v>
      </c>
      <c r="W2749">
        <v>5.3515213904070698E-11</v>
      </c>
      <c r="X2749">
        <v>5.3515213904070698E-11</v>
      </c>
      <c r="Y2749">
        <v>5.3515213904070698E-11</v>
      </c>
      <c r="Z2749">
        <v>5.3515213904070698E-11</v>
      </c>
      <c r="AA2749">
        <v>5.3515213904070698E-11</v>
      </c>
      <c r="AB2749" s="7">
        <f t="shared" si="126"/>
        <v>1.2843651336976961E-9</v>
      </c>
      <c r="AC2749">
        <f>INDEX(SHELF_days!$C$2:$C$289,MATCH(A2749&amp;"|"&amp;C2749,SHELF_days!$D$2:$D$289,0))</f>
        <v>7</v>
      </c>
      <c r="AD2749" s="8">
        <f t="shared" si="127"/>
        <v>8.9905559358838725E-9</v>
      </c>
      <c r="AE2749" s="7">
        <f t="shared" si="128"/>
        <v>5.3515213904070698E-11</v>
      </c>
    </row>
    <row r="2750" spans="1:31" x14ac:dyDescent="0.45">
      <c r="A2750" t="s">
        <v>51</v>
      </c>
      <c r="B2750" t="s">
        <v>184</v>
      </c>
      <c r="C2750" t="s">
        <v>134</v>
      </c>
      <c r="D2750">
        <v>0.96569447765534477</v>
      </c>
      <c r="E2750">
        <v>0.96569447765534477</v>
      </c>
      <c r="F2750">
        <v>0.96569447765534477</v>
      </c>
      <c r="G2750">
        <v>0.96569447765534477</v>
      </c>
      <c r="H2750">
        <v>0.96569447765534477</v>
      </c>
      <c r="I2750">
        <v>0.96569447765534477</v>
      </c>
      <c r="J2750">
        <v>0.96569447765534477</v>
      </c>
      <c r="K2750">
        <v>0.96569447765534477</v>
      </c>
      <c r="L2750">
        <v>0.96569447765534477</v>
      </c>
      <c r="M2750">
        <v>0.96569447765534477</v>
      </c>
      <c r="N2750">
        <v>0.96569447765534477</v>
      </c>
      <c r="O2750">
        <v>0.96569447765534477</v>
      </c>
      <c r="P2750">
        <v>0.96569447765534477</v>
      </c>
      <c r="Q2750">
        <v>0.96569447765534477</v>
      </c>
      <c r="R2750">
        <v>0.96569447765534477</v>
      </c>
      <c r="S2750">
        <v>0.96569447765534477</v>
      </c>
      <c r="T2750">
        <v>0.96569447765534477</v>
      </c>
      <c r="U2750">
        <v>0.96569447765534477</v>
      </c>
      <c r="V2750">
        <v>0.96569447765534477</v>
      </c>
      <c r="W2750">
        <v>0.96569447765534477</v>
      </c>
      <c r="X2750">
        <v>0.96569447765534477</v>
      </c>
      <c r="Y2750">
        <v>0.96569447765534477</v>
      </c>
      <c r="Z2750">
        <v>0.96569447765534477</v>
      </c>
      <c r="AA2750">
        <v>0.96569447765534477</v>
      </c>
      <c r="AB2750" s="7">
        <f t="shared" si="126"/>
        <v>23.176667463728272</v>
      </c>
      <c r="AC2750">
        <f>INDEX(SHELF_days!$C$2:$C$289,MATCH(A2750&amp;"|"&amp;C2750,SHELF_days!$D$2:$D$289,0))</f>
        <v>61</v>
      </c>
      <c r="AD2750" s="8">
        <f t="shared" si="127"/>
        <v>1413.7767152874246</v>
      </c>
      <c r="AE2750" s="7">
        <f t="shared" si="128"/>
        <v>0.96569447765534477</v>
      </c>
    </row>
    <row r="2751" spans="1:31" x14ac:dyDescent="0.45">
      <c r="A2751" t="s">
        <v>51</v>
      </c>
      <c r="B2751" t="s">
        <v>184</v>
      </c>
      <c r="C2751" t="s">
        <v>135</v>
      </c>
      <c r="D2751">
        <v>0.96569447765534477</v>
      </c>
      <c r="E2751">
        <v>0.96569447765534477</v>
      </c>
      <c r="F2751">
        <v>0.96569447765534477</v>
      </c>
      <c r="G2751">
        <v>0.96569447765534477</v>
      </c>
      <c r="H2751">
        <v>0.96569447765534477</v>
      </c>
      <c r="I2751">
        <v>0.96569447765534477</v>
      </c>
      <c r="J2751">
        <v>0.96569447765534477</v>
      </c>
      <c r="K2751">
        <v>0.96569447765534477</v>
      </c>
      <c r="L2751">
        <v>0.96569447765534477</v>
      </c>
      <c r="M2751">
        <v>0.96569447765534477</v>
      </c>
      <c r="N2751">
        <v>0.96569447765534477</v>
      </c>
      <c r="O2751">
        <v>0.96569447765534477</v>
      </c>
      <c r="P2751">
        <v>0.96569447765534477</v>
      </c>
      <c r="Q2751">
        <v>0.96569447765534477</v>
      </c>
      <c r="R2751">
        <v>0.96569447765534477</v>
      </c>
      <c r="S2751">
        <v>0.96569447765534477</v>
      </c>
      <c r="T2751">
        <v>0.96569447765534477</v>
      </c>
      <c r="U2751">
        <v>0.96569447765534477</v>
      </c>
      <c r="V2751">
        <v>0.96569447765534477</v>
      </c>
      <c r="W2751">
        <v>0.96569447765534477</v>
      </c>
      <c r="X2751">
        <v>0.96569447765534477</v>
      </c>
      <c r="Y2751">
        <v>0.96569447765534477</v>
      </c>
      <c r="Z2751">
        <v>0.96569447765534477</v>
      </c>
      <c r="AA2751">
        <v>0.96569447765534477</v>
      </c>
      <c r="AB2751" s="7">
        <f t="shared" si="126"/>
        <v>23.176667463728272</v>
      </c>
      <c r="AC2751">
        <f>INDEX(SHELF_days!$C$2:$C$289,MATCH(A2751&amp;"|"&amp;C2751,SHELF_days!$D$2:$D$289,0))</f>
        <v>35</v>
      </c>
      <c r="AD2751" s="8">
        <f t="shared" si="127"/>
        <v>811.18336123048948</v>
      </c>
      <c r="AE2751" s="7">
        <f t="shared" si="128"/>
        <v>0.96569447765534477</v>
      </c>
    </row>
    <row r="2752" spans="1:31" x14ac:dyDescent="0.45">
      <c r="A2752" t="s">
        <v>51</v>
      </c>
      <c r="B2752" t="s">
        <v>184</v>
      </c>
      <c r="C2752" t="s">
        <v>136</v>
      </c>
      <c r="D2752">
        <v>0.96569447765534477</v>
      </c>
      <c r="E2752">
        <v>0.96569447765534477</v>
      </c>
      <c r="F2752">
        <v>0.96569447765534477</v>
      </c>
      <c r="G2752">
        <v>0.96569447765534477</v>
      </c>
      <c r="H2752">
        <v>0.96569447765534477</v>
      </c>
      <c r="I2752">
        <v>0.96569447765534477</v>
      </c>
      <c r="J2752">
        <v>0.95472021186013356</v>
      </c>
      <c r="K2752">
        <v>0.95712613541405089</v>
      </c>
      <c r="L2752">
        <v>0.96569447765534477</v>
      </c>
      <c r="M2752">
        <v>0.96569447765534477</v>
      </c>
      <c r="N2752">
        <v>0.96569447765534477</v>
      </c>
      <c r="O2752">
        <v>0.96569447765534477</v>
      </c>
      <c r="P2752">
        <v>0.96569447765534477</v>
      </c>
      <c r="Q2752">
        <v>0.96569447765534477</v>
      </c>
      <c r="R2752">
        <v>0.96569447765534477</v>
      </c>
      <c r="S2752">
        <v>0.96569447765534477</v>
      </c>
      <c r="T2752">
        <v>0.96569447765534477</v>
      </c>
      <c r="U2752">
        <v>0.96569447765534477</v>
      </c>
      <c r="V2752">
        <v>0.96569447765534477</v>
      </c>
      <c r="W2752">
        <v>0.96569447765534477</v>
      </c>
      <c r="X2752">
        <v>0.96569447765534477</v>
      </c>
      <c r="Y2752">
        <v>0.96569447765534477</v>
      </c>
      <c r="Z2752">
        <v>0.96569447765534477</v>
      </c>
      <c r="AA2752">
        <v>0.96569447765534477</v>
      </c>
      <c r="AB2752" s="7">
        <f t="shared" si="126"/>
        <v>23.157124855691769</v>
      </c>
      <c r="AC2752">
        <f>INDEX(SHELF_days!$C$2:$C$289,MATCH(A2752&amp;"|"&amp;C2752,SHELF_days!$D$2:$D$289,0))</f>
        <v>132</v>
      </c>
      <c r="AD2752" s="8">
        <f t="shared" si="127"/>
        <v>3056.7404809513137</v>
      </c>
      <c r="AE2752" s="7">
        <f t="shared" si="128"/>
        <v>0.96569447765534477</v>
      </c>
    </row>
    <row r="2753" spans="1:31" x14ac:dyDescent="0.45">
      <c r="A2753" t="s">
        <v>51</v>
      </c>
      <c r="B2753" t="s">
        <v>184</v>
      </c>
      <c r="C2753" t="s">
        <v>137</v>
      </c>
      <c r="D2753">
        <v>0.96569447765534477</v>
      </c>
      <c r="E2753">
        <v>0.96569447765534477</v>
      </c>
      <c r="F2753">
        <v>0.96569447765534477</v>
      </c>
      <c r="G2753">
        <v>0.96569447765534477</v>
      </c>
      <c r="H2753">
        <v>0.96569447765534477</v>
      </c>
      <c r="I2753">
        <v>0.96569447765534477</v>
      </c>
      <c r="J2753">
        <v>0.96569447765534477</v>
      </c>
      <c r="K2753">
        <v>0.96569447765534477</v>
      </c>
      <c r="L2753">
        <v>0.96569447765534477</v>
      </c>
      <c r="M2753">
        <v>0.96569447765534477</v>
      </c>
      <c r="N2753">
        <v>0.96569447765534477</v>
      </c>
      <c r="O2753">
        <v>0.96569447765534477</v>
      </c>
      <c r="P2753">
        <v>0.96569447765534477</v>
      </c>
      <c r="Q2753">
        <v>0.96569447765534477</v>
      </c>
      <c r="R2753">
        <v>0.96569447765534477</v>
      </c>
      <c r="S2753">
        <v>0.96569447765534477</v>
      </c>
      <c r="T2753">
        <v>0.96569447765534477</v>
      </c>
      <c r="U2753">
        <v>0.96569447765534477</v>
      </c>
      <c r="V2753">
        <v>0.96569447765534477</v>
      </c>
      <c r="W2753">
        <v>0.96569447765534477</v>
      </c>
      <c r="X2753">
        <v>0.96569447765534477</v>
      </c>
      <c r="Y2753">
        <v>0.96569447765534477</v>
      </c>
      <c r="Z2753">
        <v>0.96569447765534477</v>
      </c>
      <c r="AA2753">
        <v>0.96569447765534477</v>
      </c>
      <c r="AB2753" s="7">
        <f t="shared" si="126"/>
        <v>23.176667463728272</v>
      </c>
      <c r="AC2753">
        <f>INDEX(SHELF_days!$C$2:$C$289,MATCH(A2753&amp;"|"&amp;C2753,SHELF_days!$D$2:$D$289,0))</f>
        <v>110</v>
      </c>
      <c r="AD2753" s="8">
        <f t="shared" si="127"/>
        <v>2549.4334210101101</v>
      </c>
      <c r="AE2753" s="7">
        <f t="shared" si="128"/>
        <v>0.96569447765534477</v>
      </c>
    </row>
    <row r="2754" spans="1:31" x14ac:dyDescent="0.45">
      <c r="A2754" t="s">
        <v>51</v>
      </c>
      <c r="B2754" t="s">
        <v>184</v>
      </c>
      <c r="C2754" t="s">
        <v>138</v>
      </c>
      <c r="D2754">
        <v>0.96569447765534477</v>
      </c>
      <c r="E2754">
        <v>0.96569447765534477</v>
      </c>
      <c r="F2754">
        <v>0.96569447765534477</v>
      </c>
      <c r="G2754">
        <v>0.96569447765534477</v>
      </c>
      <c r="H2754">
        <v>0.96569447765534477</v>
      </c>
      <c r="I2754">
        <v>0.96569447765534477</v>
      </c>
      <c r="J2754">
        <v>0.96569447765534477</v>
      </c>
      <c r="K2754">
        <v>0.96569447765534477</v>
      </c>
      <c r="L2754">
        <v>0.96569447765534477</v>
      </c>
      <c r="M2754">
        <v>0.96569447765534477</v>
      </c>
      <c r="N2754">
        <v>0.96569447765534477</v>
      </c>
      <c r="O2754">
        <v>0.96569447765534477</v>
      </c>
      <c r="P2754">
        <v>0.96569447765534477</v>
      </c>
      <c r="Q2754">
        <v>0.96569447765534477</v>
      </c>
      <c r="R2754">
        <v>0.96569447765534477</v>
      </c>
      <c r="S2754">
        <v>0.96569447765534477</v>
      </c>
      <c r="T2754">
        <v>0.96569447765534477</v>
      </c>
      <c r="U2754">
        <v>0.96569447765534477</v>
      </c>
      <c r="V2754">
        <v>0.96569447765534477</v>
      </c>
      <c r="W2754">
        <v>0.96569447765534477</v>
      </c>
      <c r="X2754">
        <v>0.96569447765534477</v>
      </c>
      <c r="Y2754">
        <v>0.96569447765534477</v>
      </c>
      <c r="Z2754">
        <v>0.96569447765534477</v>
      </c>
      <c r="AA2754">
        <v>0.96569447765534477</v>
      </c>
      <c r="AB2754" s="7">
        <f t="shared" ref="AB2754:AB2817" si="129">SUM(D2754:AA2754)</f>
        <v>23.176667463728272</v>
      </c>
      <c r="AC2754">
        <f>INDEX(SHELF_days!$C$2:$C$289,MATCH(A2754&amp;"|"&amp;C2754,SHELF_days!$D$2:$D$289,0))</f>
        <v>20</v>
      </c>
      <c r="AD2754" s="8">
        <f t="shared" ref="AD2754:AD2817" si="130">AB2754*AC2754</f>
        <v>463.53334927456547</v>
      </c>
      <c r="AE2754" s="7">
        <f t="shared" ref="AE2754:AE2817" si="131">MAX(D2754:AA2754)</f>
        <v>0.96569447765534477</v>
      </c>
    </row>
    <row r="2755" spans="1:31" x14ac:dyDescent="0.45">
      <c r="A2755" t="s">
        <v>51</v>
      </c>
      <c r="B2755" t="s">
        <v>184</v>
      </c>
      <c r="C2755" t="s">
        <v>139</v>
      </c>
      <c r="D2755">
        <v>0.96569447765534477</v>
      </c>
      <c r="E2755">
        <v>0.96569447765534477</v>
      </c>
      <c r="F2755">
        <v>0.96569447765534477</v>
      </c>
      <c r="G2755">
        <v>0.96569447765534477</v>
      </c>
      <c r="H2755">
        <v>0.96569447765534477</v>
      </c>
      <c r="I2755">
        <v>0.96569447765534477</v>
      </c>
      <c r="J2755">
        <v>0.96569447765534477</v>
      </c>
      <c r="K2755">
        <v>0.96569447765534477</v>
      </c>
      <c r="L2755">
        <v>0.96569447765534477</v>
      </c>
      <c r="M2755">
        <v>0.96569447765534477</v>
      </c>
      <c r="N2755">
        <v>0.96569447765534477</v>
      </c>
      <c r="O2755">
        <v>0.96569447765534477</v>
      </c>
      <c r="P2755">
        <v>0.96569447765534477</v>
      </c>
      <c r="Q2755">
        <v>0.96569447765534477</v>
      </c>
      <c r="R2755">
        <v>0.96569447765534477</v>
      </c>
      <c r="S2755">
        <v>0.96569447765534477</v>
      </c>
      <c r="T2755">
        <v>0.96569447765534477</v>
      </c>
      <c r="U2755">
        <v>0.96569447765534477</v>
      </c>
      <c r="V2755">
        <v>0.96569447765534477</v>
      </c>
      <c r="W2755">
        <v>0.96569447765534477</v>
      </c>
      <c r="X2755">
        <v>0.96569447765534477</v>
      </c>
      <c r="Y2755">
        <v>0.96569447765534477</v>
      </c>
      <c r="Z2755">
        <v>0.96569447765534477</v>
      </c>
      <c r="AA2755">
        <v>0.96569447765534477</v>
      </c>
      <c r="AB2755" s="7">
        <f t="shared" si="129"/>
        <v>23.176667463728272</v>
      </c>
      <c r="AC2755">
        <f>INDEX(SHELF_days!$C$2:$C$289,MATCH(A2755&amp;"|"&amp;C2755,SHELF_days!$D$2:$D$289,0))</f>
        <v>7</v>
      </c>
      <c r="AD2755" s="8">
        <f t="shared" si="130"/>
        <v>162.2366722460979</v>
      </c>
      <c r="AE2755" s="7">
        <f t="shared" si="131"/>
        <v>0.96569447765534477</v>
      </c>
    </row>
    <row r="2756" spans="1:31" x14ac:dyDescent="0.45">
      <c r="A2756" t="s">
        <v>51</v>
      </c>
      <c r="B2756" t="s">
        <v>185</v>
      </c>
      <c r="C2756" t="s">
        <v>134</v>
      </c>
      <c r="D2756">
        <v>0.60550036935049145</v>
      </c>
      <c r="E2756">
        <v>0.62136090216290041</v>
      </c>
      <c r="F2756">
        <v>0.61338557160560803</v>
      </c>
      <c r="G2756">
        <v>0.60725172613140455</v>
      </c>
      <c r="H2756">
        <v>0.60639550726073588</v>
      </c>
      <c r="I2756">
        <v>0.60902561498786145</v>
      </c>
      <c r="J2756">
        <v>0.60377256883037445</v>
      </c>
      <c r="K2756">
        <v>0.59436542729079189</v>
      </c>
      <c r="L2756">
        <v>0.56226541312273581</v>
      </c>
      <c r="M2756">
        <v>0.53157570204667803</v>
      </c>
      <c r="N2756">
        <v>0.49020271460705078</v>
      </c>
      <c r="O2756">
        <v>0.46097963681185128</v>
      </c>
      <c r="P2756">
        <v>0.43604379848150671</v>
      </c>
      <c r="Q2756">
        <v>0.43952910089404867</v>
      </c>
      <c r="R2756">
        <v>0.45002699972700699</v>
      </c>
      <c r="S2756">
        <v>0.46196080628326341</v>
      </c>
      <c r="T2756">
        <v>0.47313261901203491</v>
      </c>
      <c r="U2756">
        <v>0.49496107928782401</v>
      </c>
      <c r="V2756">
        <v>0.4970729492774395</v>
      </c>
      <c r="W2756">
        <v>0.49960985614663339</v>
      </c>
      <c r="X2756">
        <v>0.5138204265180768</v>
      </c>
      <c r="Y2756">
        <v>0.53091100581813266</v>
      </c>
      <c r="Z2756">
        <v>0.54525062353132758</v>
      </c>
      <c r="AA2756">
        <v>0.55094406934717288</v>
      </c>
      <c r="AB2756" s="7">
        <f t="shared" si="129"/>
        <v>12.799344488532952</v>
      </c>
      <c r="AC2756">
        <f>INDEX(SHELF_days!$C$2:$C$289,MATCH(A2756&amp;"|"&amp;C2756,SHELF_days!$D$2:$D$289,0))</f>
        <v>61</v>
      </c>
      <c r="AD2756" s="8">
        <f t="shared" si="130"/>
        <v>780.76001380051014</v>
      </c>
      <c r="AE2756" s="7">
        <f t="shared" si="131"/>
        <v>0.62136090216290041</v>
      </c>
    </row>
    <row r="2757" spans="1:31" x14ac:dyDescent="0.45">
      <c r="A2757" t="s">
        <v>51</v>
      </c>
      <c r="B2757" t="s">
        <v>185</v>
      </c>
      <c r="C2757" t="s">
        <v>135</v>
      </c>
      <c r="D2757">
        <v>0.64290475598837749</v>
      </c>
      <c r="E2757">
        <v>0.5902452178093196</v>
      </c>
      <c r="F2757">
        <v>0.57967618199500137</v>
      </c>
      <c r="G2757">
        <v>0.54600735012037371</v>
      </c>
      <c r="H2757">
        <v>0.53375326620460017</v>
      </c>
      <c r="I2757">
        <v>0.51078913079652666</v>
      </c>
      <c r="J2757">
        <v>0.49058818867346637</v>
      </c>
      <c r="K2757">
        <v>0.48035830448973771</v>
      </c>
      <c r="L2757">
        <v>0.45658377518541332</v>
      </c>
      <c r="M2757">
        <v>0.43518866232096159</v>
      </c>
      <c r="N2757">
        <v>0.43489592091350537</v>
      </c>
      <c r="O2757">
        <v>0.44190564961521589</v>
      </c>
      <c r="P2757">
        <v>0.46551952814715569</v>
      </c>
      <c r="Q2757">
        <v>0.4773273599174167</v>
      </c>
      <c r="R2757">
        <v>0.50387936257541088</v>
      </c>
      <c r="S2757">
        <v>0.53559539506127596</v>
      </c>
      <c r="T2757">
        <v>0.57754845176519765</v>
      </c>
      <c r="U2757">
        <v>0.60458954677467358</v>
      </c>
      <c r="V2757">
        <v>0.64785815480356634</v>
      </c>
      <c r="W2757">
        <v>0.70418231560157318</v>
      </c>
      <c r="X2757">
        <v>0.73510401926842561</v>
      </c>
      <c r="Y2757">
        <v>0.74757051920546325</v>
      </c>
      <c r="Z2757">
        <v>0.74674763024913804</v>
      </c>
      <c r="AA2757">
        <v>0.7448251760062703</v>
      </c>
      <c r="AB2757" s="7">
        <f t="shared" si="129"/>
        <v>13.633643863488066</v>
      </c>
      <c r="AC2757">
        <f>INDEX(SHELF_days!$C$2:$C$289,MATCH(A2757&amp;"|"&amp;C2757,SHELF_days!$D$2:$D$289,0))</f>
        <v>35</v>
      </c>
      <c r="AD2757" s="8">
        <f t="shared" si="130"/>
        <v>477.17753522208233</v>
      </c>
      <c r="AE2757" s="7">
        <f t="shared" si="131"/>
        <v>0.74757051920546325</v>
      </c>
    </row>
    <row r="2758" spans="1:31" x14ac:dyDescent="0.45">
      <c r="A2758" t="s">
        <v>51</v>
      </c>
      <c r="B2758" t="s">
        <v>185</v>
      </c>
      <c r="C2758" t="s">
        <v>136</v>
      </c>
      <c r="D2758">
        <v>0.53963513993830081</v>
      </c>
      <c r="E2758">
        <v>0.5393568408730085</v>
      </c>
      <c r="F2758">
        <v>0.53250396303904957</v>
      </c>
      <c r="G2758">
        <v>0.51290281084514278</v>
      </c>
      <c r="H2758">
        <v>0.51291133020428437</v>
      </c>
      <c r="I2758">
        <v>0.50143102046324506</v>
      </c>
      <c r="J2758">
        <v>0.48384658989724738</v>
      </c>
      <c r="K2758">
        <v>0.47769608589474061</v>
      </c>
      <c r="L2758">
        <v>0.43510260327083922</v>
      </c>
      <c r="M2758">
        <v>0.40358523412648101</v>
      </c>
      <c r="N2758">
        <v>0.37840958126758573</v>
      </c>
      <c r="O2758">
        <v>0.37659495777042429</v>
      </c>
      <c r="P2758">
        <v>0.39288302585370799</v>
      </c>
      <c r="Q2758">
        <v>0.40524082958633251</v>
      </c>
      <c r="R2758">
        <v>0.42675221141887848</v>
      </c>
      <c r="S2758">
        <v>0.44312026681854733</v>
      </c>
      <c r="T2758">
        <v>0.45206464732176971</v>
      </c>
      <c r="U2758">
        <v>0.45345519605277113</v>
      </c>
      <c r="V2758">
        <v>0.46159828349895282</v>
      </c>
      <c r="W2758">
        <v>0.46547459190838192</v>
      </c>
      <c r="X2758">
        <v>0.47989029417143331</v>
      </c>
      <c r="Y2758">
        <v>0.49741887560528031</v>
      </c>
      <c r="Z2758">
        <v>0.51134092833584899</v>
      </c>
      <c r="AA2758">
        <v>0.50726820136843287</v>
      </c>
      <c r="AB2758" s="7">
        <f t="shared" si="129"/>
        <v>11.190483509530686</v>
      </c>
      <c r="AC2758">
        <f>INDEX(SHELF_days!$C$2:$C$289,MATCH(A2758&amp;"|"&amp;C2758,SHELF_days!$D$2:$D$289,0))</f>
        <v>132</v>
      </c>
      <c r="AD2758" s="8">
        <f t="shared" si="130"/>
        <v>1477.1438232580506</v>
      </c>
      <c r="AE2758" s="7">
        <f t="shared" si="131"/>
        <v>0.53963513993830081</v>
      </c>
    </row>
    <row r="2759" spans="1:31" x14ac:dyDescent="0.45">
      <c r="A2759" t="s">
        <v>51</v>
      </c>
      <c r="B2759" t="s">
        <v>185</v>
      </c>
      <c r="C2759" t="s">
        <v>137</v>
      </c>
      <c r="D2759">
        <v>0.53114853299962062</v>
      </c>
      <c r="E2759">
        <v>0.53146147745875538</v>
      </c>
      <c r="F2759">
        <v>0.51342429028415482</v>
      </c>
      <c r="G2759">
        <v>0.48564152420883722</v>
      </c>
      <c r="H2759">
        <v>0.48260408869621768</v>
      </c>
      <c r="I2759">
        <v>0.46795419871631821</v>
      </c>
      <c r="J2759">
        <v>0.44600151408023708</v>
      </c>
      <c r="K2759">
        <v>0.42140214853749819</v>
      </c>
      <c r="L2759">
        <v>0.39378522598680371</v>
      </c>
      <c r="M2759">
        <v>0.37349892799882012</v>
      </c>
      <c r="N2759">
        <v>0.37443151384618739</v>
      </c>
      <c r="O2759">
        <v>0.38975045749734077</v>
      </c>
      <c r="P2759">
        <v>0.41415501369437507</v>
      </c>
      <c r="Q2759">
        <v>0.4400345549374588</v>
      </c>
      <c r="R2759">
        <v>0.45423916641289058</v>
      </c>
      <c r="S2759">
        <v>0.47168851780672072</v>
      </c>
      <c r="T2759">
        <v>0.4774152310217058</v>
      </c>
      <c r="U2759">
        <v>0.4903953266098513</v>
      </c>
      <c r="V2759">
        <v>0.51414275623842998</v>
      </c>
      <c r="W2759">
        <v>0.52352427452516259</v>
      </c>
      <c r="X2759">
        <v>0.52340045983897121</v>
      </c>
      <c r="Y2759">
        <v>0.53046698426829242</v>
      </c>
      <c r="Z2759">
        <v>0.54358963713274067</v>
      </c>
      <c r="AA2759">
        <v>0.56047614286594882</v>
      </c>
      <c r="AB2759" s="7">
        <f t="shared" si="129"/>
        <v>11.354631965663337</v>
      </c>
      <c r="AC2759">
        <f>INDEX(SHELF_days!$C$2:$C$289,MATCH(A2759&amp;"|"&amp;C2759,SHELF_days!$D$2:$D$289,0))</f>
        <v>110</v>
      </c>
      <c r="AD2759" s="8">
        <f t="shared" si="130"/>
        <v>1249.009516222967</v>
      </c>
      <c r="AE2759" s="7">
        <f t="shared" si="131"/>
        <v>0.56047614286594882</v>
      </c>
    </row>
    <row r="2760" spans="1:31" x14ac:dyDescent="0.45">
      <c r="A2760" t="s">
        <v>51</v>
      </c>
      <c r="B2760" t="s">
        <v>185</v>
      </c>
      <c r="C2760" t="s">
        <v>138</v>
      </c>
      <c r="D2760">
        <v>0.3716187054362684</v>
      </c>
      <c r="E2760">
        <v>0.3737959696542239</v>
      </c>
      <c r="F2760">
        <v>0.42200191142106702</v>
      </c>
      <c r="G2760">
        <v>0.41449550408140112</v>
      </c>
      <c r="H2760">
        <v>0.37811926043994898</v>
      </c>
      <c r="I2760">
        <v>0.32359394204050329</v>
      </c>
      <c r="J2760">
        <v>0.37401775697054362</v>
      </c>
      <c r="K2760">
        <v>0.3506988511067875</v>
      </c>
      <c r="L2760">
        <v>0.3002000658163011</v>
      </c>
      <c r="M2760">
        <v>0.26631971042470048</v>
      </c>
      <c r="N2760">
        <v>0.25386525929559189</v>
      </c>
      <c r="O2760">
        <v>0.26774414727317652</v>
      </c>
      <c r="P2760">
        <v>0.34157433348749328</v>
      </c>
      <c r="Q2760">
        <v>0.39367873399753361</v>
      </c>
      <c r="R2760">
        <v>0.42096482143489589</v>
      </c>
      <c r="S2760">
        <v>0.39218245055363021</v>
      </c>
      <c r="T2760">
        <v>0.43355359445980368</v>
      </c>
      <c r="U2760">
        <v>0.46952999617887659</v>
      </c>
      <c r="V2760">
        <v>0.44861326561441439</v>
      </c>
      <c r="W2760">
        <v>0.44663592235764848</v>
      </c>
      <c r="X2760">
        <v>0.40230032544883543</v>
      </c>
      <c r="Y2760">
        <v>0.35377263588507768</v>
      </c>
      <c r="Z2760">
        <v>0.33107223549500192</v>
      </c>
      <c r="AA2760">
        <v>0.32863882254552218</v>
      </c>
      <c r="AB2760" s="7">
        <f t="shared" si="129"/>
        <v>8.8589882214192492</v>
      </c>
      <c r="AC2760">
        <f>INDEX(SHELF_days!$C$2:$C$289,MATCH(A2760&amp;"|"&amp;C2760,SHELF_days!$D$2:$D$289,0))</f>
        <v>20</v>
      </c>
      <c r="AD2760" s="8">
        <f t="shared" si="130"/>
        <v>177.179764428385</v>
      </c>
      <c r="AE2760" s="7">
        <f t="shared" si="131"/>
        <v>0.46952999617887659</v>
      </c>
    </row>
    <row r="2761" spans="1:31" x14ac:dyDescent="0.45">
      <c r="A2761" t="s">
        <v>51</v>
      </c>
      <c r="B2761" t="s">
        <v>185</v>
      </c>
      <c r="C2761" t="s">
        <v>139</v>
      </c>
      <c r="D2761">
        <v>0.52458724713577332</v>
      </c>
      <c r="E2761">
        <v>0.52895159311888562</v>
      </c>
      <c r="F2761">
        <v>0.53861741459068657</v>
      </c>
      <c r="G2761">
        <v>0.55685127725632755</v>
      </c>
      <c r="H2761">
        <v>0.58251970066620706</v>
      </c>
      <c r="I2761">
        <v>0.61277559613195509</v>
      </c>
      <c r="J2761">
        <v>0.62610961023986889</v>
      </c>
      <c r="K2761">
        <v>0.62990275347672509</v>
      </c>
      <c r="L2761">
        <v>0.64528060241108609</v>
      </c>
      <c r="M2761">
        <v>0.63383869740014542</v>
      </c>
      <c r="N2761">
        <v>0.55652105066864832</v>
      </c>
      <c r="O2761">
        <v>0.5315398555628581</v>
      </c>
      <c r="P2761">
        <v>0.51966954849222557</v>
      </c>
      <c r="Q2761">
        <v>0.52355194215818424</v>
      </c>
      <c r="R2761">
        <v>0.51571575448298468</v>
      </c>
      <c r="S2761">
        <v>0.50107868411017442</v>
      </c>
      <c r="T2761">
        <v>0.59536283741405716</v>
      </c>
      <c r="U2761">
        <v>0.62743944163349619</v>
      </c>
      <c r="V2761">
        <v>0.63150926120057027</v>
      </c>
      <c r="W2761">
        <v>0.64365624460142057</v>
      </c>
      <c r="X2761">
        <v>0.64155885951751179</v>
      </c>
      <c r="Y2761">
        <v>0.63875639604369339</v>
      </c>
      <c r="Z2761">
        <v>0.64271911509584434</v>
      </c>
      <c r="AA2761">
        <v>0.65396466916275964</v>
      </c>
      <c r="AB2761" s="7">
        <f t="shared" si="129"/>
        <v>14.102478152572088</v>
      </c>
      <c r="AC2761">
        <f>INDEX(SHELF_days!$C$2:$C$289,MATCH(A2761&amp;"|"&amp;C2761,SHELF_days!$D$2:$D$289,0))</f>
        <v>7</v>
      </c>
      <c r="AD2761" s="8">
        <f t="shared" si="130"/>
        <v>98.717347068004614</v>
      </c>
      <c r="AE2761" s="7">
        <f t="shared" si="131"/>
        <v>0.65396466916275964</v>
      </c>
    </row>
    <row r="2762" spans="1:31" x14ac:dyDescent="0.45">
      <c r="A2762" t="s">
        <v>51</v>
      </c>
      <c r="B2762" t="s">
        <v>186</v>
      </c>
      <c r="C2762" t="s">
        <v>134</v>
      </c>
      <c r="D2762">
        <v>0.44017545398229851</v>
      </c>
      <c r="E2762">
        <v>0.43871634277366178</v>
      </c>
      <c r="F2762">
        <v>0.43327155410564389</v>
      </c>
      <c r="G2762">
        <v>0.4341316617654718</v>
      </c>
      <c r="H2762">
        <v>0.43628961044771869</v>
      </c>
      <c r="I2762">
        <v>0.44387698873262937</v>
      </c>
      <c r="J2762">
        <v>0.43900048548271209</v>
      </c>
      <c r="K2762">
        <v>0.4202470666853923</v>
      </c>
      <c r="L2762">
        <v>0.37723400416131869</v>
      </c>
      <c r="M2762">
        <v>0.3464390781264079</v>
      </c>
      <c r="N2762">
        <v>0.34165472926861512</v>
      </c>
      <c r="O2762">
        <v>0.34333654692488569</v>
      </c>
      <c r="P2762">
        <v>0.35528589977035241</v>
      </c>
      <c r="Q2762">
        <v>0.35425684239162958</v>
      </c>
      <c r="R2762">
        <v>0.34320599486937609</v>
      </c>
      <c r="S2762">
        <v>0.34015722039659307</v>
      </c>
      <c r="T2762">
        <v>0.37205031960431989</v>
      </c>
      <c r="U2762">
        <v>0.40338281292662331</v>
      </c>
      <c r="V2762">
        <v>0.41295919017488603</v>
      </c>
      <c r="W2762">
        <v>0.42163706209993568</v>
      </c>
      <c r="X2762">
        <v>0.42303473704715611</v>
      </c>
      <c r="Y2762">
        <v>0.41444901951423091</v>
      </c>
      <c r="Z2762">
        <v>0.41854988996376757</v>
      </c>
      <c r="AA2762">
        <v>0.42218230892000519</v>
      </c>
      <c r="AB2762" s="7">
        <f t="shared" si="129"/>
        <v>9.5755248201356338</v>
      </c>
      <c r="AC2762">
        <f>INDEX(SHELF_days!$C$2:$C$289,MATCH(A2762&amp;"|"&amp;C2762,SHELF_days!$D$2:$D$289,0))</f>
        <v>61</v>
      </c>
      <c r="AD2762" s="8">
        <f t="shared" si="130"/>
        <v>584.10701402827362</v>
      </c>
      <c r="AE2762" s="7">
        <f t="shared" si="131"/>
        <v>0.44387698873262937</v>
      </c>
    </row>
    <row r="2763" spans="1:31" x14ac:dyDescent="0.45">
      <c r="A2763" t="s">
        <v>51</v>
      </c>
      <c r="B2763" t="s">
        <v>186</v>
      </c>
      <c r="C2763" t="s">
        <v>135</v>
      </c>
      <c r="D2763">
        <v>0.37687591852334951</v>
      </c>
      <c r="E2763">
        <v>0.38640556032989198</v>
      </c>
      <c r="F2763">
        <v>0.40367134394006038</v>
      </c>
      <c r="G2763">
        <v>0.42179372456654718</v>
      </c>
      <c r="H2763">
        <v>0.42725453054557722</v>
      </c>
      <c r="I2763">
        <v>0.42776313502401619</v>
      </c>
      <c r="J2763">
        <v>0.42800405293485583</v>
      </c>
      <c r="K2763">
        <v>0.42028129545961002</v>
      </c>
      <c r="L2763">
        <v>0.40897153797853081</v>
      </c>
      <c r="M2763">
        <v>0.38841320958688841</v>
      </c>
      <c r="N2763">
        <v>0.37727744837474869</v>
      </c>
      <c r="O2763">
        <v>0.37675545956792972</v>
      </c>
      <c r="P2763">
        <v>0.37813404539106721</v>
      </c>
      <c r="Q2763">
        <v>0.38467898196887518</v>
      </c>
      <c r="R2763">
        <v>0.38845336257202828</v>
      </c>
      <c r="S2763">
        <v>0.41051073574222791</v>
      </c>
      <c r="T2763">
        <v>0.43603464996284119</v>
      </c>
      <c r="U2763">
        <v>0.45912261641829882</v>
      </c>
      <c r="V2763">
        <v>0.46685875822192469</v>
      </c>
      <c r="W2763">
        <v>0.4707937507656374</v>
      </c>
      <c r="X2763">
        <v>0.4614916425415545</v>
      </c>
      <c r="Y2763">
        <v>0.44589889997888299</v>
      </c>
      <c r="Z2763">
        <v>0.43599449697770121</v>
      </c>
      <c r="AA2763">
        <v>0.43840367608609682</v>
      </c>
      <c r="AB2763" s="7">
        <f t="shared" si="129"/>
        <v>10.019842833459139</v>
      </c>
      <c r="AC2763">
        <f>INDEX(SHELF_days!$C$2:$C$289,MATCH(A2763&amp;"|"&amp;C2763,SHELF_days!$D$2:$D$289,0))</f>
        <v>35</v>
      </c>
      <c r="AD2763" s="8">
        <f t="shared" si="130"/>
        <v>350.69449917106988</v>
      </c>
      <c r="AE2763" s="7">
        <f t="shared" si="131"/>
        <v>0.4707937507656374</v>
      </c>
    </row>
    <row r="2764" spans="1:31" x14ac:dyDescent="0.45">
      <c r="A2764" t="s">
        <v>51</v>
      </c>
      <c r="B2764" t="s">
        <v>186</v>
      </c>
      <c r="C2764" t="s">
        <v>136</v>
      </c>
      <c r="D2764">
        <v>0.38687705371600478</v>
      </c>
      <c r="E2764">
        <v>0.3847406309965648</v>
      </c>
      <c r="F2764">
        <v>0.39072403416097662</v>
      </c>
      <c r="G2764">
        <v>0.39121023002902189</v>
      </c>
      <c r="H2764">
        <v>0.38718935471153759</v>
      </c>
      <c r="I2764">
        <v>0.3774938283502251</v>
      </c>
      <c r="J2764">
        <v>0.33179141675396479</v>
      </c>
      <c r="K2764">
        <v>0.28454879342973632</v>
      </c>
      <c r="L2764">
        <v>0.26646017781348069</v>
      </c>
      <c r="M2764">
        <v>0.26013253377899309</v>
      </c>
      <c r="N2764">
        <v>0.26017512027838402</v>
      </c>
      <c r="O2764">
        <v>0.25986281928285121</v>
      </c>
      <c r="P2764">
        <v>0.27000195501281821</v>
      </c>
      <c r="Q2764">
        <v>0.27574758355563112</v>
      </c>
      <c r="R2764">
        <v>0.27921483438103473</v>
      </c>
      <c r="S2764">
        <v>0.28141868572451012</v>
      </c>
      <c r="T2764">
        <v>0.28675264477321172</v>
      </c>
      <c r="U2764">
        <v>0.29282831868630371</v>
      </c>
      <c r="V2764">
        <v>0.34558944255659407</v>
      </c>
      <c r="W2764">
        <v>0.36825965573231317</v>
      </c>
      <c r="X2764">
        <v>0.37696149710783972</v>
      </c>
      <c r="Y2764">
        <v>0.38032228168476612</v>
      </c>
      <c r="Z2764">
        <v>0.38669960996854308</v>
      </c>
      <c r="AA2764">
        <v>0.38957419867742421</v>
      </c>
      <c r="AB2764" s="7">
        <f t="shared" si="129"/>
        <v>7.9145767011627317</v>
      </c>
      <c r="AC2764">
        <f>INDEX(SHELF_days!$C$2:$C$289,MATCH(A2764&amp;"|"&amp;C2764,SHELF_days!$D$2:$D$289,0))</f>
        <v>132</v>
      </c>
      <c r="AD2764" s="8">
        <f t="shared" si="130"/>
        <v>1044.7241245534806</v>
      </c>
      <c r="AE2764" s="7">
        <f t="shared" si="131"/>
        <v>0.39121023002902189</v>
      </c>
    </row>
    <row r="2765" spans="1:31" x14ac:dyDescent="0.45">
      <c r="A2765" t="s">
        <v>51</v>
      </c>
      <c r="B2765" t="s">
        <v>186</v>
      </c>
      <c r="C2765" t="s">
        <v>137</v>
      </c>
      <c r="D2765">
        <v>0.30695922895917122</v>
      </c>
      <c r="E2765">
        <v>0.30108229204323661</v>
      </c>
      <c r="F2765">
        <v>0.29853561937966488</v>
      </c>
      <c r="G2765">
        <v>0.30483842128950789</v>
      </c>
      <c r="H2765">
        <v>0.30609046437159831</v>
      </c>
      <c r="I2765">
        <v>0.29921700336991808</v>
      </c>
      <c r="J2765">
        <v>0.2680266512160735</v>
      </c>
      <c r="K2765">
        <v>0.23706200750900019</v>
      </c>
      <c r="L2765">
        <v>0.2249418897823697</v>
      </c>
      <c r="M2765">
        <v>0.22226319897068639</v>
      </c>
      <c r="N2765">
        <v>0.22103670778823051</v>
      </c>
      <c r="O2765">
        <v>0.22603636281671399</v>
      </c>
      <c r="P2765">
        <v>0.2370662661589393</v>
      </c>
      <c r="Q2765">
        <v>0.2445529727518474</v>
      </c>
      <c r="R2765">
        <v>0.247964151353053</v>
      </c>
      <c r="S2765">
        <v>0.2544074887108857</v>
      </c>
      <c r="T2765">
        <v>0.2681671866640632</v>
      </c>
      <c r="U2765">
        <v>0.28019361409203392</v>
      </c>
      <c r="V2765">
        <v>0.30254726762228112</v>
      </c>
      <c r="W2765">
        <v>0.31557021913599731</v>
      </c>
      <c r="X2765">
        <v>0.31330035871846601</v>
      </c>
      <c r="Y2765">
        <v>0.31506343979324641</v>
      </c>
      <c r="Z2765">
        <v>0.32092334210942469</v>
      </c>
      <c r="AA2765">
        <v>0.31858534329286808</v>
      </c>
      <c r="AB2765" s="7">
        <f t="shared" si="129"/>
        <v>6.6344314978992793</v>
      </c>
      <c r="AC2765">
        <f>INDEX(SHELF_days!$C$2:$C$289,MATCH(A2765&amp;"|"&amp;C2765,SHELF_days!$D$2:$D$289,0))</f>
        <v>110</v>
      </c>
      <c r="AD2765" s="8">
        <f t="shared" si="130"/>
        <v>729.7874647689207</v>
      </c>
      <c r="AE2765" s="7">
        <f t="shared" si="131"/>
        <v>0.32092334210942469</v>
      </c>
    </row>
    <row r="2766" spans="1:31" x14ac:dyDescent="0.45">
      <c r="A2766" t="s">
        <v>51</v>
      </c>
      <c r="B2766" t="s">
        <v>186</v>
      </c>
      <c r="C2766" t="s">
        <v>138</v>
      </c>
      <c r="D2766">
        <v>0.2999729137341054</v>
      </c>
      <c r="E2766">
        <v>0.29273533816263358</v>
      </c>
      <c r="F2766">
        <v>0.29395331204521141</v>
      </c>
      <c r="G2766">
        <v>0.27814307414636541</v>
      </c>
      <c r="H2766">
        <v>0.26472193886334489</v>
      </c>
      <c r="I2766">
        <v>0.24291552185026999</v>
      </c>
      <c r="J2766">
        <v>0.19229933799929769</v>
      </c>
      <c r="K2766">
        <v>0.16077255250026551</v>
      </c>
      <c r="L2766">
        <v>0.15590065696995439</v>
      </c>
      <c r="M2766">
        <v>0.153394441480804</v>
      </c>
      <c r="N2766">
        <v>0.14821805247984851</v>
      </c>
      <c r="O2766">
        <v>0.1448217791534297</v>
      </c>
      <c r="P2766">
        <v>0.14716403661992539</v>
      </c>
      <c r="Q2766">
        <v>0.15194224185157659</v>
      </c>
      <c r="R2766">
        <v>0.14578210471469291</v>
      </c>
      <c r="S2766">
        <v>0.1495999843850809</v>
      </c>
      <c r="T2766">
        <v>0.145196540348069</v>
      </c>
      <c r="U2766">
        <v>0.152293580471551</v>
      </c>
      <c r="V2766">
        <v>0.19799102364288221</v>
      </c>
      <c r="W2766">
        <v>0.21834524102672989</v>
      </c>
      <c r="X2766">
        <v>0.22326398170637091</v>
      </c>
      <c r="Y2766">
        <v>0.22569992947152651</v>
      </c>
      <c r="Z2766">
        <v>0.2337338725816068</v>
      </c>
      <c r="AA2766">
        <v>0.24207230916233149</v>
      </c>
      <c r="AB2766" s="7">
        <f t="shared" si="129"/>
        <v>4.8609337653678741</v>
      </c>
      <c r="AC2766">
        <f>INDEX(SHELF_days!$C$2:$C$289,MATCH(A2766&amp;"|"&amp;C2766,SHELF_days!$D$2:$D$289,0))</f>
        <v>20</v>
      </c>
      <c r="AD2766" s="8">
        <f t="shared" si="130"/>
        <v>97.218675307357486</v>
      </c>
      <c r="AE2766" s="7">
        <f t="shared" si="131"/>
        <v>0.2999729137341054</v>
      </c>
    </row>
    <row r="2767" spans="1:31" x14ac:dyDescent="0.45">
      <c r="A2767" t="s">
        <v>51</v>
      </c>
      <c r="B2767" t="s">
        <v>186</v>
      </c>
      <c r="C2767" t="s">
        <v>139</v>
      </c>
      <c r="D2767">
        <v>0.37630039240301061</v>
      </c>
      <c r="E2767">
        <v>0.39209389989138171</v>
      </c>
      <c r="F2767">
        <v>0.39925451557466851</v>
      </c>
      <c r="G2767">
        <v>0.37429274314601418</v>
      </c>
      <c r="H2767">
        <v>0.34571720205476658</v>
      </c>
      <c r="I2767">
        <v>0.33594664233738453</v>
      </c>
      <c r="J2767">
        <v>0.33139597068819282</v>
      </c>
      <c r="K2767">
        <v>0.33782044831058111</v>
      </c>
      <c r="L2767">
        <v>0.32811681023509892</v>
      </c>
      <c r="M2767">
        <v>0.32001929156521369</v>
      </c>
      <c r="N2767">
        <v>0.32363306022780702</v>
      </c>
      <c r="O2767">
        <v>0.33219903039099141</v>
      </c>
      <c r="P2767">
        <v>0.3317305788976922</v>
      </c>
      <c r="Q2767">
        <v>0.32945524307309643</v>
      </c>
      <c r="R2767">
        <v>0.33862350801337959</v>
      </c>
      <c r="S2767">
        <v>0.35776309759674452</v>
      </c>
      <c r="T2767">
        <v>0.38640556032989198</v>
      </c>
      <c r="U2767">
        <v>0.38720862003269058</v>
      </c>
      <c r="V2767">
        <v>0.37047820955772132</v>
      </c>
      <c r="W2767">
        <v>0.37790651180860763</v>
      </c>
      <c r="X2767">
        <v>0.38620479540419239</v>
      </c>
      <c r="Y2767">
        <v>0.41364266858314208</v>
      </c>
      <c r="Z2767">
        <v>0.44804039251967909</v>
      </c>
      <c r="AA2767">
        <v>0.46035397462925648</v>
      </c>
      <c r="AB2767" s="7">
        <f t="shared" si="129"/>
        <v>8.7846031672712055</v>
      </c>
      <c r="AC2767">
        <f>INDEX(SHELF_days!$C$2:$C$289,MATCH(A2767&amp;"|"&amp;C2767,SHELF_days!$D$2:$D$289,0))</f>
        <v>7</v>
      </c>
      <c r="AD2767" s="8">
        <f t="shared" si="130"/>
        <v>61.492222170898437</v>
      </c>
      <c r="AE2767" s="7">
        <f t="shared" si="131"/>
        <v>0.46035397462925648</v>
      </c>
    </row>
    <row r="2768" spans="1:31" x14ac:dyDescent="0.45">
      <c r="A2768" t="s">
        <v>51</v>
      </c>
      <c r="B2768" t="s">
        <v>187</v>
      </c>
      <c r="C2768" t="s">
        <v>134</v>
      </c>
      <c r="D2768">
        <v>5.3515213904070698E-11</v>
      </c>
      <c r="E2768">
        <v>5.3515213904070698E-11</v>
      </c>
      <c r="F2768">
        <v>5.3515213904070698E-11</v>
      </c>
      <c r="G2768">
        <v>5.3515213904070698E-11</v>
      </c>
      <c r="H2768">
        <v>5.3515213904070698E-11</v>
      </c>
      <c r="I2768">
        <v>5.3515213904070698E-11</v>
      </c>
      <c r="J2768">
        <v>3.8195885553584108E-2</v>
      </c>
      <c r="K2768">
        <v>3.8195885553584108E-2</v>
      </c>
      <c r="L2768">
        <v>5.3515213904070698E-11</v>
      </c>
      <c r="M2768">
        <v>5.3515213904070698E-11</v>
      </c>
      <c r="N2768">
        <v>5.3515213904070698E-11</v>
      </c>
      <c r="O2768">
        <v>5.3515213904070698E-11</v>
      </c>
      <c r="P2768">
        <v>5.3515213904070698E-11</v>
      </c>
      <c r="Q2768">
        <v>5.3515213904070698E-11</v>
      </c>
      <c r="R2768">
        <v>3.5426206068280068E-4</v>
      </c>
      <c r="S2768">
        <v>1.9097942803549661E-2</v>
      </c>
      <c r="T2768">
        <v>1.9097942803549661E-2</v>
      </c>
      <c r="U2768">
        <v>0.10492596544915141</v>
      </c>
      <c r="V2768">
        <v>0.34195945388128213</v>
      </c>
      <c r="W2768">
        <v>0.1151673580199961</v>
      </c>
      <c r="X2768">
        <v>3.5426206068280068E-4</v>
      </c>
      <c r="Y2768">
        <v>5.3515213904070698E-11</v>
      </c>
      <c r="Z2768">
        <v>5.3515213904070698E-11</v>
      </c>
      <c r="AA2768">
        <v>5.3515213904070698E-11</v>
      </c>
      <c r="AB2768" s="7">
        <f t="shared" si="129"/>
        <v>0.67734895898879099</v>
      </c>
      <c r="AC2768">
        <f>INDEX(SHELF_days!$C$2:$C$289,MATCH(A2768&amp;"|"&amp;C2768,SHELF_days!$D$2:$D$289,0))</f>
        <v>61</v>
      </c>
      <c r="AD2768" s="8">
        <f t="shared" si="130"/>
        <v>41.318286498316247</v>
      </c>
      <c r="AE2768" s="7">
        <f t="shared" si="131"/>
        <v>0.34195945388128213</v>
      </c>
    </row>
    <row r="2769" spans="1:31" x14ac:dyDescent="0.45">
      <c r="A2769" t="s">
        <v>51</v>
      </c>
      <c r="B2769" t="s">
        <v>187</v>
      </c>
      <c r="C2769" t="s">
        <v>135</v>
      </c>
      <c r="D2769">
        <v>5.3515213904070698E-11</v>
      </c>
      <c r="E2769">
        <v>5.3515213904070698E-11</v>
      </c>
      <c r="F2769">
        <v>5.3515213904070698E-11</v>
      </c>
      <c r="G2769">
        <v>5.3515213904070698E-11</v>
      </c>
      <c r="H2769">
        <v>5.3515213904070698E-11</v>
      </c>
      <c r="I2769">
        <v>5.3515213904070698E-11</v>
      </c>
      <c r="J2769">
        <v>5.3515213904070698E-11</v>
      </c>
      <c r="K2769">
        <v>5.3515213904070698E-11</v>
      </c>
      <c r="L2769">
        <v>5.3515213904070698E-11</v>
      </c>
      <c r="M2769">
        <v>5.3515213904070698E-11</v>
      </c>
      <c r="N2769">
        <v>5.3515213904070698E-11</v>
      </c>
      <c r="O2769">
        <v>5.3515213904070698E-11</v>
      </c>
      <c r="P2769">
        <v>5.3515213904070698E-11</v>
      </c>
      <c r="Q2769">
        <v>5.3515213904070698E-11</v>
      </c>
      <c r="R2769">
        <v>5.3515213904070698E-11</v>
      </c>
      <c r="S2769">
        <v>5.3515213904070698E-11</v>
      </c>
      <c r="T2769">
        <v>5.3515213904070698E-11</v>
      </c>
      <c r="U2769">
        <v>0.1676597858716567</v>
      </c>
      <c r="V2769">
        <v>0.33346728748089338</v>
      </c>
      <c r="W2769">
        <v>0.16704235780202181</v>
      </c>
      <c r="X2769">
        <v>3.3284985989289542E-2</v>
      </c>
      <c r="Y2769">
        <v>6.1742812315015083E-4</v>
      </c>
      <c r="Z2769">
        <v>5.3515213904070698E-11</v>
      </c>
      <c r="AA2769">
        <v>5.3515213904070698E-11</v>
      </c>
      <c r="AB2769" s="7">
        <f t="shared" si="129"/>
        <v>0.70207184628380059</v>
      </c>
      <c r="AC2769">
        <f>INDEX(SHELF_days!$C$2:$C$289,MATCH(A2769&amp;"|"&amp;C2769,SHELF_days!$D$2:$D$289,0))</f>
        <v>35</v>
      </c>
      <c r="AD2769" s="8">
        <f t="shared" si="130"/>
        <v>24.57251461993302</v>
      </c>
      <c r="AE2769" s="7">
        <f t="shared" si="131"/>
        <v>0.33346728748089338</v>
      </c>
    </row>
    <row r="2770" spans="1:31" x14ac:dyDescent="0.45">
      <c r="A2770" t="s">
        <v>51</v>
      </c>
      <c r="B2770" t="s">
        <v>187</v>
      </c>
      <c r="C2770" t="s">
        <v>136</v>
      </c>
      <c r="D2770">
        <v>5.3515213904070698E-11</v>
      </c>
      <c r="E2770">
        <v>5.3515213904070698E-11</v>
      </c>
      <c r="F2770">
        <v>5.3515213904070698E-11</v>
      </c>
      <c r="G2770">
        <v>5.3515213904070698E-11</v>
      </c>
      <c r="H2770">
        <v>5.3515213904070698E-11</v>
      </c>
      <c r="I2770">
        <v>5.3515213904070698E-11</v>
      </c>
      <c r="J2770">
        <v>5.3515213904070698E-11</v>
      </c>
      <c r="K2770">
        <v>5.3515213904070698E-11</v>
      </c>
      <c r="L2770">
        <v>5.3515213904070698E-11</v>
      </c>
      <c r="M2770">
        <v>5.3515213904070698E-11</v>
      </c>
      <c r="N2770">
        <v>5.3515213904070698E-11</v>
      </c>
      <c r="O2770">
        <v>5.3515213904070698E-11</v>
      </c>
      <c r="P2770">
        <v>5.3515213904070698E-11</v>
      </c>
      <c r="Q2770">
        <v>8.9892764943434265E-3</v>
      </c>
      <c r="R2770">
        <v>1.7814840947010861E-2</v>
      </c>
      <c r="S2770">
        <v>2.6967829375999851E-2</v>
      </c>
      <c r="T2770">
        <v>6.2046843566450349E-2</v>
      </c>
      <c r="U2770">
        <v>0.18798601118613301</v>
      </c>
      <c r="V2770">
        <v>0.48970720536644807</v>
      </c>
      <c r="W2770">
        <v>0.18477130305497591</v>
      </c>
      <c r="X2770">
        <v>5.3384991101943703E-2</v>
      </c>
      <c r="Y2770">
        <v>8.8255645061826472E-3</v>
      </c>
      <c r="Z2770">
        <v>5.3515213904070698E-11</v>
      </c>
      <c r="AA2770">
        <v>5.3515213904070698E-11</v>
      </c>
      <c r="AB2770" s="7">
        <f t="shared" si="129"/>
        <v>1.0404938664022159</v>
      </c>
      <c r="AC2770">
        <f>INDEX(SHELF_days!$C$2:$C$289,MATCH(A2770&amp;"|"&amp;C2770,SHELF_days!$D$2:$D$289,0))</f>
        <v>132</v>
      </c>
      <c r="AD2770" s="8">
        <f t="shared" si="130"/>
        <v>137.34519036509249</v>
      </c>
      <c r="AE2770" s="7">
        <f t="shared" si="131"/>
        <v>0.48970720536644807</v>
      </c>
    </row>
    <row r="2771" spans="1:31" x14ac:dyDescent="0.45">
      <c r="A2771" t="s">
        <v>51</v>
      </c>
      <c r="B2771" t="s">
        <v>187</v>
      </c>
      <c r="C2771" t="s">
        <v>137</v>
      </c>
      <c r="D2771">
        <v>5.3515213904070698E-11</v>
      </c>
      <c r="E2771">
        <v>5.3515213904070698E-11</v>
      </c>
      <c r="F2771">
        <v>5.3515213904070698E-11</v>
      </c>
      <c r="G2771">
        <v>5.3515213904070698E-11</v>
      </c>
      <c r="H2771">
        <v>5.3515213904070698E-11</v>
      </c>
      <c r="I2771">
        <v>5.3515213904070698E-11</v>
      </c>
      <c r="J2771">
        <v>5.3515213904070698E-11</v>
      </c>
      <c r="K2771">
        <v>5.3515213904070698E-11</v>
      </c>
      <c r="L2771">
        <v>5.3515213904070698E-11</v>
      </c>
      <c r="M2771">
        <v>5.3515213904070698E-11</v>
      </c>
      <c r="N2771">
        <v>5.3515213904070698E-11</v>
      </c>
      <c r="O2771">
        <v>5.3515213904070698E-11</v>
      </c>
      <c r="P2771">
        <v>1.078713178250907E-2</v>
      </c>
      <c r="Q2771">
        <v>2.1181354739917061E-2</v>
      </c>
      <c r="R2771">
        <v>3.2164940854703852E-2</v>
      </c>
      <c r="S2771">
        <v>5.3149841155312759E-2</v>
      </c>
      <c r="T2771">
        <v>6.983060445809465E-2</v>
      </c>
      <c r="U2771">
        <v>0.46397168082757367</v>
      </c>
      <c r="V2771">
        <v>0.66692692084129257</v>
      </c>
      <c r="W2771">
        <v>0.29937862451232972</v>
      </c>
      <c r="X2771">
        <v>3.2361395240496783E-2</v>
      </c>
      <c r="Y2771">
        <v>2.1181354739917061E-2</v>
      </c>
      <c r="Z2771">
        <v>5.3515213904070698E-11</v>
      </c>
      <c r="AA2771">
        <v>5.3515213904070698E-11</v>
      </c>
      <c r="AB2771" s="7">
        <f t="shared" si="129"/>
        <v>1.6709338499013602</v>
      </c>
      <c r="AC2771">
        <f>INDEX(SHELF_days!$C$2:$C$289,MATCH(A2771&amp;"|"&amp;C2771,SHELF_days!$D$2:$D$289,0))</f>
        <v>110</v>
      </c>
      <c r="AD2771" s="8">
        <f t="shared" si="130"/>
        <v>183.80272348914963</v>
      </c>
      <c r="AE2771" s="7">
        <f t="shared" si="131"/>
        <v>0.66692692084129257</v>
      </c>
    </row>
    <row r="2772" spans="1:31" x14ac:dyDescent="0.45">
      <c r="A2772" t="s">
        <v>51</v>
      </c>
      <c r="B2772" t="s">
        <v>187</v>
      </c>
      <c r="C2772" t="s">
        <v>138</v>
      </c>
      <c r="D2772">
        <v>5.3515213904070698E-11</v>
      </c>
      <c r="E2772">
        <v>5.3515213904070698E-11</v>
      </c>
      <c r="F2772">
        <v>5.3515213904070698E-11</v>
      </c>
      <c r="G2772">
        <v>5.3515213904070698E-11</v>
      </c>
      <c r="H2772">
        <v>5.3515213904070698E-11</v>
      </c>
      <c r="I2772">
        <v>5.3515213904070698E-11</v>
      </c>
      <c r="J2772">
        <v>5.3515213904070698E-11</v>
      </c>
      <c r="K2772">
        <v>5.3515213904070698E-11</v>
      </c>
      <c r="L2772">
        <v>5.3515213904070698E-11</v>
      </c>
      <c r="M2772">
        <v>5.3515213904070698E-11</v>
      </c>
      <c r="N2772">
        <v>5.3515213904070698E-11</v>
      </c>
      <c r="O2772">
        <v>1.080499175376354E-3</v>
      </c>
      <c r="P2772">
        <v>5.8248725441120273E-2</v>
      </c>
      <c r="Q2772">
        <v>6.0409723684842563E-2</v>
      </c>
      <c r="R2772">
        <v>0.1747461762163304</v>
      </c>
      <c r="S2772">
        <v>0.23407540072579661</v>
      </c>
      <c r="T2772">
        <v>0.29232412611340169</v>
      </c>
      <c r="U2772">
        <v>0.35165335062286801</v>
      </c>
      <c r="V2772">
        <v>1</v>
      </c>
      <c r="W2772">
        <v>0.40882157688861182</v>
      </c>
      <c r="X2772">
        <v>0.1186584490724477</v>
      </c>
      <c r="Y2772">
        <v>5.3515213904070698E-11</v>
      </c>
      <c r="Z2772">
        <v>5.3515213904070698E-11</v>
      </c>
      <c r="AA2772">
        <v>5.3515213904070698E-11</v>
      </c>
      <c r="AB2772" s="7">
        <f t="shared" si="129"/>
        <v>2.7000180286900091</v>
      </c>
      <c r="AC2772">
        <f>INDEX(SHELF_days!$C$2:$C$289,MATCH(A2772&amp;"|"&amp;C2772,SHELF_days!$D$2:$D$289,0))</f>
        <v>20</v>
      </c>
      <c r="AD2772" s="8">
        <f t="shared" si="130"/>
        <v>54.00036057380018</v>
      </c>
      <c r="AE2772" s="7">
        <f t="shared" si="131"/>
        <v>1</v>
      </c>
    </row>
    <row r="2773" spans="1:31" x14ac:dyDescent="0.45">
      <c r="A2773" t="s">
        <v>51</v>
      </c>
      <c r="B2773" t="s">
        <v>187</v>
      </c>
      <c r="C2773" t="s">
        <v>139</v>
      </c>
      <c r="D2773">
        <v>5.3515213904070698E-11</v>
      </c>
      <c r="E2773">
        <v>5.3515213904070698E-11</v>
      </c>
      <c r="F2773">
        <v>5.3515213904070698E-11</v>
      </c>
      <c r="G2773">
        <v>5.3515213904070698E-11</v>
      </c>
      <c r="H2773">
        <v>5.3515213904070698E-11</v>
      </c>
      <c r="I2773">
        <v>5.3515213904070698E-11</v>
      </c>
      <c r="J2773">
        <v>5.3515213904070698E-11</v>
      </c>
      <c r="K2773">
        <v>5.3515213904070698E-11</v>
      </c>
      <c r="L2773">
        <v>5.3515213904070698E-11</v>
      </c>
      <c r="M2773">
        <v>5.3515213904070698E-11</v>
      </c>
      <c r="N2773">
        <v>5.3515213904070698E-11</v>
      </c>
      <c r="O2773">
        <v>5.3515213904070698E-11</v>
      </c>
      <c r="P2773">
        <v>5.3515213904070698E-11</v>
      </c>
      <c r="Q2773">
        <v>5.3515213904070698E-11</v>
      </c>
      <c r="R2773">
        <v>5.3515213904070698E-11</v>
      </c>
      <c r="S2773">
        <v>5.3515213904070698E-11</v>
      </c>
      <c r="T2773">
        <v>5.3515213904070698E-11</v>
      </c>
      <c r="U2773">
        <v>5.3515213904070698E-11</v>
      </c>
      <c r="V2773">
        <v>5.3515213904070698E-11</v>
      </c>
      <c r="W2773">
        <v>5.3515213904070698E-11</v>
      </c>
      <c r="X2773">
        <v>5.3515213904070698E-11</v>
      </c>
      <c r="Y2773">
        <v>5.3515213904070698E-11</v>
      </c>
      <c r="Z2773">
        <v>5.3515213904070698E-11</v>
      </c>
      <c r="AA2773">
        <v>5.3515213904070698E-11</v>
      </c>
      <c r="AB2773" s="7">
        <f t="shared" si="129"/>
        <v>1.2843651336976961E-9</v>
      </c>
      <c r="AC2773">
        <f>INDEX(SHELF_days!$C$2:$C$289,MATCH(A2773&amp;"|"&amp;C2773,SHELF_days!$D$2:$D$289,0))</f>
        <v>7</v>
      </c>
      <c r="AD2773" s="8">
        <f t="shared" si="130"/>
        <v>8.9905559358838725E-9</v>
      </c>
      <c r="AE2773" s="7">
        <f t="shared" si="131"/>
        <v>5.3515213904070698E-11</v>
      </c>
    </row>
    <row r="2774" spans="1:31" x14ac:dyDescent="0.45">
      <c r="A2774" t="s">
        <v>51</v>
      </c>
      <c r="B2774" t="s">
        <v>188</v>
      </c>
      <c r="C2774" t="s">
        <v>134</v>
      </c>
      <c r="D2774">
        <v>5.0786458E-2</v>
      </c>
      <c r="E2774">
        <v>3.1782423999999997E-2</v>
      </c>
      <c r="F2774">
        <v>1.1014965999999999E-2</v>
      </c>
      <c r="G2774">
        <v>3.6034550000000002E-3</v>
      </c>
      <c r="H2774">
        <v>1.585094E-3</v>
      </c>
      <c r="I2774">
        <v>5.5560130000000003E-3</v>
      </c>
      <c r="J2774">
        <v>4.0083993999999998E-2</v>
      </c>
      <c r="K2774">
        <v>3.3930512000000003E-2</v>
      </c>
      <c r="L2774">
        <v>1.515099E-2</v>
      </c>
      <c r="M2774">
        <v>8.9085060000000001E-3</v>
      </c>
      <c r="N2774">
        <v>1.765122E-3</v>
      </c>
      <c r="O2774">
        <v>2.506374E-3</v>
      </c>
      <c r="P2774">
        <v>1.728191E-3</v>
      </c>
      <c r="Q2774">
        <v>1.112944E-3</v>
      </c>
      <c r="R2774">
        <v>6.2059500000000004E-4</v>
      </c>
      <c r="S2774">
        <v>6.7935200000000004E-4</v>
      </c>
      <c r="T2774">
        <v>5.7153359999999997E-3</v>
      </c>
      <c r="U2774">
        <v>0.12696126699999999</v>
      </c>
      <c r="V2774">
        <v>0.27549256599999999</v>
      </c>
      <c r="W2774">
        <v>0.269406478</v>
      </c>
      <c r="X2774">
        <v>0.193224695</v>
      </c>
      <c r="Y2774">
        <v>0.12360631699999999</v>
      </c>
      <c r="Z2774">
        <v>8.7957514000000001E-2</v>
      </c>
      <c r="AA2774">
        <v>5.9442808999999999E-2</v>
      </c>
      <c r="AB2774" s="7">
        <f t="shared" si="129"/>
        <v>1.3526219720000001</v>
      </c>
      <c r="AC2774">
        <f>INDEX(SHELF_days!$C$2:$C$289,MATCH(A2774&amp;"|"&amp;C2774,SHELF_days!$D$2:$D$289,0))</f>
        <v>61</v>
      </c>
      <c r="AD2774" s="8">
        <f t="shared" si="130"/>
        <v>82.50994029200001</v>
      </c>
      <c r="AE2774" s="7">
        <f t="shared" si="131"/>
        <v>0.27549256599999999</v>
      </c>
    </row>
    <row r="2775" spans="1:31" x14ac:dyDescent="0.45">
      <c r="A2775" t="s">
        <v>51</v>
      </c>
      <c r="B2775" t="s">
        <v>188</v>
      </c>
      <c r="C2775" t="s">
        <v>135</v>
      </c>
      <c r="D2775">
        <v>0.13406067299999999</v>
      </c>
      <c r="E2775">
        <v>8.9046283000000004E-2</v>
      </c>
      <c r="F2775">
        <v>4.3600997000000002E-2</v>
      </c>
      <c r="G2775">
        <v>2.7674377E-2</v>
      </c>
      <c r="H2775">
        <v>2.2308314999999999E-2</v>
      </c>
      <c r="I2775">
        <v>2.1573643999999999E-2</v>
      </c>
      <c r="J2775">
        <v>3.0020308999999998E-2</v>
      </c>
      <c r="K2775">
        <v>2.1768824999999999E-2</v>
      </c>
      <c r="L2775">
        <v>1.6239916E-2</v>
      </c>
      <c r="M2775">
        <v>1.941714E-3</v>
      </c>
      <c r="N2775">
        <v>1.93389E-3</v>
      </c>
      <c r="O2775">
        <v>1.626768E-3</v>
      </c>
      <c r="P2775">
        <v>1.735835E-3</v>
      </c>
      <c r="Q2775">
        <v>3.3851799999999998E-3</v>
      </c>
      <c r="R2775">
        <v>6.7275149999999999E-3</v>
      </c>
      <c r="S2775">
        <v>1.0700968E-2</v>
      </c>
      <c r="T2775">
        <v>4.1978611999999998E-2</v>
      </c>
      <c r="U2775">
        <v>0.146987383</v>
      </c>
      <c r="V2775">
        <v>0.34077980800000002</v>
      </c>
      <c r="W2775">
        <v>0.376937142</v>
      </c>
      <c r="X2775">
        <v>0.35940015800000003</v>
      </c>
      <c r="Y2775">
        <v>0.20445417799999999</v>
      </c>
      <c r="Z2775">
        <v>0.15712647199999999</v>
      </c>
      <c r="AA2775">
        <v>0.142499985</v>
      </c>
      <c r="AB2775" s="7">
        <f t="shared" si="129"/>
        <v>2.2045089470000003</v>
      </c>
      <c r="AC2775">
        <f>INDEX(SHELF_days!$C$2:$C$289,MATCH(A2775&amp;"|"&amp;C2775,SHELF_days!$D$2:$D$289,0))</f>
        <v>35</v>
      </c>
      <c r="AD2775" s="8">
        <f t="shared" si="130"/>
        <v>77.157813145000006</v>
      </c>
      <c r="AE2775" s="7">
        <f t="shared" si="131"/>
        <v>0.376937142</v>
      </c>
    </row>
    <row r="2776" spans="1:31" x14ac:dyDescent="0.45">
      <c r="A2776" t="s">
        <v>51</v>
      </c>
      <c r="B2776" t="s">
        <v>188</v>
      </c>
      <c r="C2776" t="s">
        <v>136</v>
      </c>
      <c r="D2776">
        <v>8.8022871000000003E-2</v>
      </c>
      <c r="E2776">
        <v>3.9338896999999998E-2</v>
      </c>
      <c r="F2776">
        <v>1.6513903999999999E-2</v>
      </c>
      <c r="G2776">
        <v>9.3123670000000002E-3</v>
      </c>
      <c r="H2776">
        <v>5.4294089999999996E-3</v>
      </c>
      <c r="I2776">
        <v>3.8308270000000002E-3</v>
      </c>
      <c r="J2776">
        <v>3.1176020000000001E-3</v>
      </c>
      <c r="K2776">
        <v>1.2654420000000001E-3</v>
      </c>
      <c r="L2776">
        <v>1.5247700000000001E-4</v>
      </c>
      <c r="M2776">
        <v>2.3472499999999999E-5</v>
      </c>
      <c r="N2776">
        <v>8.3549000000000004E-4</v>
      </c>
      <c r="O2776">
        <v>2.2594698999999999E-2</v>
      </c>
      <c r="P2776">
        <v>0.103146099</v>
      </c>
      <c r="Q2776">
        <v>0.18901916199999999</v>
      </c>
      <c r="R2776">
        <v>0.26780427899999998</v>
      </c>
      <c r="S2776">
        <v>0.35551079000000002</v>
      </c>
      <c r="T2776">
        <v>0.45477053899999997</v>
      </c>
      <c r="U2776">
        <v>0.53128117900000005</v>
      </c>
      <c r="V2776">
        <v>0.58424511599999995</v>
      </c>
      <c r="W2776">
        <v>0.58311645599999995</v>
      </c>
      <c r="X2776">
        <v>0.54844255600000003</v>
      </c>
      <c r="Y2776">
        <v>0.32976280899999999</v>
      </c>
      <c r="Z2776">
        <v>0.16117156899999999</v>
      </c>
      <c r="AA2776">
        <v>0.126893638</v>
      </c>
      <c r="AB2776" s="7">
        <f t="shared" si="129"/>
        <v>4.4256016495000008</v>
      </c>
      <c r="AC2776">
        <f>INDEX(SHELF_days!$C$2:$C$289,MATCH(A2776&amp;"|"&amp;C2776,SHELF_days!$D$2:$D$289,0))</f>
        <v>132</v>
      </c>
      <c r="AD2776" s="8">
        <f t="shared" si="130"/>
        <v>584.17941773400014</v>
      </c>
      <c r="AE2776" s="7">
        <f t="shared" si="131"/>
        <v>0.58424511599999995</v>
      </c>
    </row>
    <row r="2777" spans="1:31" x14ac:dyDescent="0.45">
      <c r="A2777" t="s">
        <v>51</v>
      </c>
      <c r="B2777" t="s">
        <v>188</v>
      </c>
      <c r="C2777" t="s">
        <v>137</v>
      </c>
      <c r="D2777">
        <v>8.7977237E-2</v>
      </c>
      <c r="E2777">
        <v>6.2358662000000002E-2</v>
      </c>
      <c r="F2777">
        <v>2.4154757999999998E-2</v>
      </c>
      <c r="G2777">
        <v>6.2008200000000001E-3</v>
      </c>
      <c r="H2777">
        <v>2.5892609999999998E-3</v>
      </c>
      <c r="I2777">
        <v>1.7163879999999999E-3</v>
      </c>
      <c r="J2777">
        <v>2.3703859999999999E-3</v>
      </c>
      <c r="K2777">
        <v>6.3496050000000004E-3</v>
      </c>
      <c r="L2777">
        <v>7.8345350000000001E-3</v>
      </c>
      <c r="M2777">
        <v>3.3794599999999999E-4</v>
      </c>
      <c r="N2777">
        <v>7.16554E-4</v>
      </c>
      <c r="O2777">
        <v>8.97185E-4</v>
      </c>
      <c r="P2777">
        <v>4.6130989999999998E-3</v>
      </c>
      <c r="Q2777">
        <v>1.2083172999999999E-2</v>
      </c>
      <c r="R2777">
        <v>2.1130801000000001E-2</v>
      </c>
      <c r="S2777">
        <v>3.5839560999999999E-2</v>
      </c>
      <c r="T2777">
        <v>9.8139007E-2</v>
      </c>
      <c r="U2777">
        <v>0.31040896699999998</v>
      </c>
      <c r="V2777">
        <v>0.39753657599999997</v>
      </c>
      <c r="W2777">
        <v>0.41951473099999997</v>
      </c>
      <c r="X2777">
        <v>0.24537431800000001</v>
      </c>
      <c r="Y2777">
        <v>0.15513012700000001</v>
      </c>
      <c r="Z2777">
        <v>0.13819642600000001</v>
      </c>
      <c r="AA2777">
        <v>0.115732038</v>
      </c>
      <c r="AB2777" s="7">
        <f t="shared" si="129"/>
        <v>2.1572021610000003</v>
      </c>
      <c r="AC2777">
        <f>INDEX(SHELF_days!$C$2:$C$289,MATCH(A2777&amp;"|"&amp;C2777,SHELF_days!$D$2:$D$289,0))</f>
        <v>110</v>
      </c>
      <c r="AD2777" s="8">
        <f t="shared" si="130"/>
        <v>237.29223771000002</v>
      </c>
      <c r="AE2777" s="7">
        <f t="shared" si="131"/>
        <v>0.41951473099999997</v>
      </c>
    </row>
    <row r="2778" spans="1:31" x14ac:dyDescent="0.45">
      <c r="A2778" t="s">
        <v>51</v>
      </c>
      <c r="B2778" t="s">
        <v>188</v>
      </c>
      <c r="C2778" t="s">
        <v>138</v>
      </c>
      <c r="D2778">
        <v>0.13153521900000001</v>
      </c>
      <c r="E2778">
        <v>4.0447157999999997E-2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4.31894E-4</v>
      </c>
      <c r="N2778">
        <v>1.847259E-3</v>
      </c>
      <c r="O2778">
        <v>8.3516036000000002E-2</v>
      </c>
      <c r="P2778">
        <v>0.34411565700000002</v>
      </c>
      <c r="Q2778">
        <v>0.453107384</v>
      </c>
      <c r="R2778">
        <v>0.54916916699999996</v>
      </c>
      <c r="S2778">
        <v>0.60615492699999995</v>
      </c>
      <c r="T2778">
        <v>0.634718055</v>
      </c>
      <c r="U2778">
        <v>0.642339514</v>
      </c>
      <c r="V2778">
        <v>0.63900057200000004</v>
      </c>
      <c r="W2778">
        <v>0.63262102600000003</v>
      </c>
      <c r="X2778">
        <v>0.72696997600000002</v>
      </c>
      <c r="Y2778">
        <v>0.67088182699999999</v>
      </c>
      <c r="Z2778">
        <v>0.19429257799999999</v>
      </c>
      <c r="AA2778">
        <v>0.149928018</v>
      </c>
      <c r="AB2778" s="7">
        <f t="shared" si="129"/>
        <v>6.5010762669999993</v>
      </c>
      <c r="AC2778">
        <f>INDEX(SHELF_days!$C$2:$C$289,MATCH(A2778&amp;"|"&amp;C2778,SHELF_days!$D$2:$D$289,0))</f>
        <v>20</v>
      </c>
      <c r="AD2778" s="8">
        <f t="shared" si="130"/>
        <v>130.02152533999998</v>
      </c>
      <c r="AE2778" s="7">
        <f t="shared" si="131"/>
        <v>0.72696997600000002</v>
      </c>
    </row>
    <row r="2779" spans="1:31" x14ac:dyDescent="0.45">
      <c r="A2779" t="s">
        <v>51</v>
      </c>
      <c r="B2779" t="s">
        <v>188</v>
      </c>
      <c r="C2779" t="s">
        <v>139</v>
      </c>
      <c r="D2779">
        <v>4.7638460000000004E-3</v>
      </c>
      <c r="E2779">
        <v>2.657277E-3</v>
      </c>
      <c r="F2779">
        <v>1.847259E-3</v>
      </c>
      <c r="G2779">
        <v>1.847259E-3</v>
      </c>
      <c r="H2779">
        <v>0</v>
      </c>
      <c r="I2779">
        <v>9.4888384000000006E-2</v>
      </c>
      <c r="J2779">
        <v>0.19155291099999999</v>
      </c>
      <c r="K2779">
        <v>0.146151111</v>
      </c>
      <c r="L2779">
        <v>4.3146060000000003E-3</v>
      </c>
      <c r="M2779">
        <v>1.2963766E-2</v>
      </c>
      <c r="N2779">
        <v>3.3450120000000001E-3</v>
      </c>
      <c r="O2779">
        <v>5.2486429999999999E-3</v>
      </c>
      <c r="P2779">
        <v>3.694517E-3</v>
      </c>
      <c r="Q2779">
        <v>0</v>
      </c>
      <c r="R2779">
        <v>0</v>
      </c>
      <c r="S2779">
        <v>0</v>
      </c>
      <c r="T2779">
        <v>4.8895980000000002E-3</v>
      </c>
      <c r="U2779">
        <v>0.20752172499999999</v>
      </c>
      <c r="V2779">
        <v>0.37460496399999998</v>
      </c>
      <c r="W2779">
        <v>0.38503980700000001</v>
      </c>
      <c r="X2779">
        <v>0.33367387599999998</v>
      </c>
      <c r="Y2779">
        <v>0.19894107899999999</v>
      </c>
      <c r="Z2779">
        <v>6.9298214999999996E-2</v>
      </c>
      <c r="AA2779">
        <v>2.0110836E-2</v>
      </c>
      <c r="AB2779" s="7">
        <f t="shared" si="129"/>
        <v>2.0673546910000002</v>
      </c>
      <c r="AC2779">
        <f>INDEX(SHELF_days!$C$2:$C$289,MATCH(A2779&amp;"|"&amp;C2779,SHELF_days!$D$2:$D$289,0))</f>
        <v>7</v>
      </c>
      <c r="AD2779" s="8">
        <f t="shared" si="130"/>
        <v>14.471482837000002</v>
      </c>
      <c r="AE2779" s="7">
        <f t="shared" si="131"/>
        <v>0.38503980700000001</v>
      </c>
    </row>
    <row r="2780" spans="1:31" x14ac:dyDescent="0.45">
      <c r="A2780" t="s">
        <v>51</v>
      </c>
      <c r="B2780" t="s">
        <v>189</v>
      </c>
      <c r="C2780" t="s">
        <v>134</v>
      </c>
      <c r="D2780">
        <v>1</v>
      </c>
      <c r="E2780">
        <v>1</v>
      </c>
      <c r="F2780">
        <v>1</v>
      </c>
      <c r="G2780">
        <v>1</v>
      </c>
      <c r="H2780">
        <v>1</v>
      </c>
      <c r="I2780">
        <v>1</v>
      </c>
      <c r="J2780">
        <v>1</v>
      </c>
      <c r="K2780">
        <v>1</v>
      </c>
      <c r="L2780">
        <v>1</v>
      </c>
      <c r="M2780">
        <v>1</v>
      </c>
      <c r="N2780">
        <v>1</v>
      </c>
      <c r="O2780">
        <v>1</v>
      </c>
      <c r="P2780">
        <v>1</v>
      </c>
      <c r="Q2780">
        <v>1</v>
      </c>
      <c r="R2780">
        <v>1</v>
      </c>
      <c r="S2780">
        <v>1</v>
      </c>
      <c r="T2780">
        <v>1</v>
      </c>
      <c r="U2780">
        <v>1</v>
      </c>
      <c r="V2780">
        <v>1</v>
      </c>
      <c r="W2780">
        <v>1</v>
      </c>
      <c r="X2780">
        <v>1</v>
      </c>
      <c r="Y2780">
        <v>1</v>
      </c>
      <c r="Z2780">
        <v>1</v>
      </c>
      <c r="AA2780">
        <v>1</v>
      </c>
      <c r="AB2780" s="7">
        <f t="shared" si="129"/>
        <v>24</v>
      </c>
      <c r="AC2780">
        <f>INDEX(SHELF_days!$C$2:$C$289,MATCH(A2780&amp;"|"&amp;C2780,SHELF_days!$D$2:$D$289,0))</f>
        <v>61</v>
      </c>
      <c r="AD2780" s="8">
        <f t="shared" si="130"/>
        <v>1464</v>
      </c>
      <c r="AE2780" s="7">
        <f t="shared" si="131"/>
        <v>1</v>
      </c>
    </row>
    <row r="2781" spans="1:31" x14ac:dyDescent="0.45">
      <c r="A2781" t="s">
        <v>51</v>
      </c>
      <c r="B2781" t="s">
        <v>189</v>
      </c>
      <c r="C2781" t="s">
        <v>135</v>
      </c>
      <c r="D2781">
        <v>1</v>
      </c>
      <c r="E2781">
        <v>1</v>
      </c>
      <c r="F2781">
        <v>1</v>
      </c>
      <c r="G2781">
        <v>1</v>
      </c>
      <c r="H2781">
        <v>1</v>
      </c>
      <c r="I2781">
        <v>1</v>
      </c>
      <c r="J2781">
        <v>1</v>
      </c>
      <c r="K2781">
        <v>1</v>
      </c>
      <c r="L2781">
        <v>1</v>
      </c>
      <c r="M2781">
        <v>1</v>
      </c>
      <c r="N2781">
        <v>1</v>
      </c>
      <c r="O2781">
        <v>1</v>
      </c>
      <c r="P2781">
        <v>1</v>
      </c>
      <c r="Q2781">
        <v>1</v>
      </c>
      <c r="R2781">
        <v>1</v>
      </c>
      <c r="S2781">
        <v>1</v>
      </c>
      <c r="T2781">
        <v>1</v>
      </c>
      <c r="U2781">
        <v>1</v>
      </c>
      <c r="V2781">
        <v>1</v>
      </c>
      <c r="W2781">
        <v>1</v>
      </c>
      <c r="X2781">
        <v>1</v>
      </c>
      <c r="Y2781">
        <v>1</v>
      </c>
      <c r="Z2781">
        <v>1</v>
      </c>
      <c r="AA2781">
        <v>1</v>
      </c>
      <c r="AB2781" s="7">
        <f t="shared" si="129"/>
        <v>24</v>
      </c>
      <c r="AC2781">
        <f>INDEX(SHELF_days!$C$2:$C$289,MATCH(A2781&amp;"|"&amp;C2781,SHELF_days!$D$2:$D$289,0))</f>
        <v>35</v>
      </c>
      <c r="AD2781" s="8">
        <f t="shared" si="130"/>
        <v>840</v>
      </c>
      <c r="AE2781" s="7">
        <f t="shared" si="131"/>
        <v>1</v>
      </c>
    </row>
    <row r="2782" spans="1:31" x14ac:dyDescent="0.45">
      <c r="A2782" t="s">
        <v>51</v>
      </c>
      <c r="B2782" t="s">
        <v>189</v>
      </c>
      <c r="C2782" t="s">
        <v>136</v>
      </c>
      <c r="D2782">
        <v>1</v>
      </c>
      <c r="E2782">
        <v>1</v>
      </c>
      <c r="F2782">
        <v>1</v>
      </c>
      <c r="G2782">
        <v>1</v>
      </c>
      <c r="H2782">
        <v>1</v>
      </c>
      <c r="I2782">
        <v>1</v>
      </c>
      <c r="J2782">
        <v>1</v>
      </c>
      <c r="K2782">
        <v>1</v>
      </c>
      <c r="L2782">
        <v>1</v>
      </c>
      <c r="M2782">
        <v>1</v>
      </c>
      <c r="N2782">
        <v>1</v>
      </c>
      <c r="O2782">
        <v>1</v>
      </c>
      <c r="P2782">
        <v>1</v>
      </c>
      <c r="Q2782">
        <v>1</v>
      </c>
      <c r="R2782">
        <v>1</v>
      </c>
      <c r="S2782">
        <v>1</v>
      </c>
      <c r="T2782">
        <v>1</v>
      </c>
      <c r="U2782">
        <v>1</v>
      </c>
      <c r="V2782">
        <v>1</v>
      </c>
      <c r="W2782">
        <v>1</v>
      </c>
      <c r="X2782">
        <v>1</v>
      </c>
      <c r="Y2782">
        <v>1</v>
      </c>
      <c r="Z2782">
        <v>1</v>
      </c>
      <c r="AA2782">
        <v>1</v>
      </c>
      <c r="AB2782" s="7">
        <f t="shared" si="129"/>
        <v>24</v>
      </c>
      <c r="AC2782">
        <f>INDEX(SHELF_days!$C$2:$C$289,MATCH(A2782&amp;"|"&amp;C2782,SHELF_days!$D$2:$D$289,0))</f>
        <v>132</v>
      </c>
      <c r="AD2782" s="8">
        <f t="shared" si="130"/>
        <v>3168</v>
      </c>
      <c r="AE2782" s="7">
        <f t="shared" si="131"/>
        <v>1</v>
      </c>
    </row>
    <row r="2783" spans="1:31" x14ac:dyDescent="0.45">
      <c r="A2783" t="s">
        <v>51</v>
      </c>
      <c r="B2783" t="s">
        <v>189</v>
      </c>
      <c r="C2783" t="s">
        <v>137</v>
      </c>
      <c r="D2783">
        <v>1</v>
      </c>
      <c r="E2783">
        <v>1</v>
      </c>
      <c r="F2783">
        <v>1</v>
      </c>
      <c r="G2783">
        <v>1</v>
      </c>
      <c r="H2783">
        <v>1</v>
      </c>
      <c r="I2783">
        <v>1</v>
      </c>
      <c r="J2783">
        <v>1</v>
      </c>
      <c r="K2783">
        <v>1</v>
      </c>
      <c r="L2783">
        <v>1</v>
      </c>
      <c r="M2783">
        <v>1</v>
      </c>
      <c r="N2783">
        <v>1</v>
      </c>
      <c r="O2783">
        <v>1</v>
      </c>
      <c r="P2783">
        <v>1</v>
      </c>
      <c r="Q2783">
        <v>1</v>
      </c>
      <c r="R2783">
        <v>1</v>
      </c>
      <c r="S2783">
        <v>1</v>
      </c>
      <c r="T2783">
        <v>1</v>
      </c>
      <c r="U2783">
        <v>1</v>
      </c>
      <c r="V2783">
        <v>1</v>
      </c>
      <c r="W2783">
        <v>1</v>
      </c>
      <c r="X2783">
        <v>1</v>
      </c>
      <c r="Y2783">
        <v>1</v>
      </c>
      <c r="Z2783">
        <v>1</v>
      </c>
      <c r="AA2783">
        <v>1</v>
      </c>
      <c r="AB2783" s="7">
        <f t="shared" si="129"/>
        <v>24</v>
      </c>
      <c r="AC2783">
        <f>INDEX(SHELF_days!$C$2:$C$289,MATCH(A2783&amp;"|"&amp;C2783,SHELF_days!$D$2:$D$289,0))</f>
        <v>110</v>
      </c>
      <c r="AD2783" s="8">
        <f t="shared" si="130"/>
        <v>2640</v>
      </c>
      <c r="AE2783" s="7">
        <f t="shared" si="131"/>
        <v>1</v>
      </c>
    </row>
    <row r="2784" spans="1:31" x14ac:dyDescent="0.45">
      <c r="A2784" t="s">
        <v>51</v>
      </c>
      <c r="B2784" t="s">
        <v>189</v>
      </c>
      <c r="C2784" t="s">
        <v>138</v>
      </c>
      <c r="D2784">
        <v>1</v>
      </c>
      <c r="E2784">
        <v>1</v>
      </c>
      <c r="F2784">
        <v>1</v>
      </c>
      <c r="G2784">
        <v>1</v>
      </c>
      <c r="H2784">
        <v>1</v>
      </c>
      <c r="I2784">
        <v>1</v>
      </c>
      <c r="J2784">
        <v>1</v>
      </c>
      <c r="K2784">
        <v>1</v>
      </c>
      <c r="L2784">
        <v>1</v>
      </c>
      <c r="M2784">
        <v>1</v>
      </c>
      <c r="N2784">
        <v>1</v>
      </c>
      <c r="O2784">
        <v>1</v>
      </c>
      <c r="P2784">
        <v>1</v>
      </c>
      <c r="Q2784">
        <v>1</v>
      </c>
      <c r="R2784">
        <v>1</v>
      </c>
      <c r="S2784">
        <v>1</v>
      </c>
      <c r="T2784">
        <v>1</v>
      </c>
      <c r="U2784">
        <v>1</v>
      </c>
      <c r="V2784">
        <v>1</v>
      </c>
      <c r="W2784">
        <v>1</v>
      </c>
      <c r="X2784">
        <v>1</v>
      </c>
      <c r="Y2784">
        <v>1</v>
      </c>
      <c r="Z2784">
        <v>1</v>
      </c>
      <c r="AA2784">
        <v>1</v>
      </c>
      <c r="AB2784" s="7">
        <f t="shared" si="129"/>
        <v>24</v>
      </c>
      <c r="AC2784">
        <f>INDEX(SHELF_days!$C$2:$C$289,MATCH(A2784&amp;"|"&amp;C2784,SHELF_days!$D$2:$D$289,0))</f>
        <v>20</v>
      </c>
      <c r="AD2784" s="8">
        <f t="shared" si="130"/>
        <v>480</v>
      </c>
      <c r="AE2784" s="7">
        <f t="shared" si="131"/>
        <v>1</v>
      </c>
    </row>
    <row r="2785" spans="1:31" x14ac:dyDescent="0.45">
      <c r="A2785" t="s">
        <v>51</v>
      </c>
      <c r="B2785" t="s">
        <v>189</v>
      </c>
      <c r="C2785" t="s">
        <v>139</v>
      </c>
      <c r="D2785">
        <v>1</v>
      </c>
      <c r="E2785">
        <v>1</v>
      </c>
      <c r="F2785">
        <v>1</v>
      </c>
      <c r="G2785">
        <v>1</v>
      </c>
      <c r="H2785">
        <v>1</v>
      </c>
      <c r="I2785">
        <v>1</v>
      </c>
      <c r="J2785">
        <v>1</v>
      </c>
      <c r="K2785">
        <v>1</v>
      </c>
      <c r="L2785">
        <v>1</v>
      </c>
      <c r="M2785">
        <v>1</v>
      </c>
      <c r="N2785">
        <v>1</v>
      </c>
      <c r="O2785">
        <v>1</v>
      </c>
      <c r="P2785">
        <v>1</v>
      </c>
      <c r="Q2785">
        <v>1</v>
      </c>
      <c r="R2785">
        <v>1</v>
      </c>
      <c r="S2785">
        <v>1</v>
      </c>
      <c r="T2785">
        <v>1</v>
      </c>
      <c r="U2785">
        <v>1</v>
      </c>
      <c r="V2785">
        <v>1</v>
      </c>
      <c r="W2785">
        <v>1</v>
      </c>
      <c r="X2785">
        <v>1</v>
      </c>
      <c r="Y2785">
        <v>1</v>
      </c>
      <c r="Z2785">
        <v>1</v>
      </c>
      <c r="AA2785">
        <v>1</v>
      </c>
      <c r="AB2785" s="7">
        <f t="shared" si="129"/>
        <v>24</v>
      </c>
      <c r="AC2785">
        <f>INDEX(SHELF_days!$C$2:$C$289,MATCH(A2785&amp;"|"&amp;C2785,SHELF_days!$D$2:$D$289,0))</f>
        <v>7</v>
      </c>
      <c r="AD2785" s="8">
        <f t="shared" si="130"/>
        <v>168</v>
      </c>
      <c r="AE2785" s="7">
        <f t="shared" si="131"/>
        <v>1</v>
      </c>
    </row>
    <row r="2786" spans="1:31" x14ac:dyDescent="0.45">
      <c r="A2786" t="s">
        <v>51</v>
      </c>
      <c r="B2786" t="s">
        <v>190</v>
      </c>
      <c r="C2786" t="s">
        <v>134</v>
      </c>
      <c r="D2786">
        <v>0</v>
      </c>
      <c r="E2786">
        <v>0</v>
      </c>
      <c r="F2786">
        <v>0</v>
      </c>
      <c r="G2786">
        <v>0</v>
      </c>
      <c r="H2786">
        <v>2.04521331927543E-4</v>
      </c>
      <c r="I2786">
        <v>2.2532608810637931E-3</v>
      </c>
      <c r="J2786">
        <v>8.1285475341662292E-2</v>
      </c>
      <c r="K2786">
        <v>0.26996110568463522</v>
      </c>
      <c r="L2786">
        <v>0.42991324299132427</v>
      </c>
      <c r="M2786">
        <v>0.45637994891668338</v>
      </c>
      <c r="N2786">
        <v>0.44509601336206028</v>
      </c>
      <c r="O2786">
        <v>0.42343085709718409</v>
      </c>
      <c r="P2786">
        <v>0.44016751942658799</v>
      </c>
      <c r="Q2786">
        <v>0.59564839726975771</v>
      </c>
      <c r="R2786">
        <v>0.53193412532456008</v>
      </c>
      <c r="S2786">
        <v>0.32314487985547158</v>
      </c>
      <c r="T2786">
        <v>9.4816794727581102E-2</v>
      </c>
      <c r="U2786">
        <v>1.8794805158169042E-2</v>
      </c>
      <c r="V2786">
        <v>1.0778509274572241E-3</v>
      </c>
      <c r="W2786">
        <v>0</v>
      </c>
      <c r="X2786">
        <v>0</v>
      </c>
      <c r="Y2786">
        <v>0</v>
      </c>
      <c r="Z2786">
        <v>0</v>
      </c>
      <c r="AA2786">
        <v>0</v>
      </c>
      <c r="AB2786" s="7">
        <f t="shared" si="129"/>
        <v>4.114108798296126</v>
      </c>
      <c r="AC2786">
        <f>INDEX(SHELF_days!$C$2:$C$289,MATCH(A2786&amp;"|"&amp;C2786,SHELF_days!$D$2:$D$289,0))</f>
        <v>61</v>
      </c>
      <c r="AD2786" s="8">
        <f t="shared" si="130"/>
        <v>250.96063669606369</v>
      </c>
      <c r="AE2786" s="7">
        <f t="shared" si="131"/>
        <v>0.59564839726975771</v>
      </c>
    </row>
    <row r="2787" spans="1:31" x14ac:dyDescent="0.45">
      <c r="A2787" t="s">
        <v>51</v>
      </c>
      <c r="B2787" t="s">
        <v>190</v>
      </c>
      <c r="C2787" t="s">
        <v>135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6.7049749562117806E-3</v>
      </c>
      <c r="K2787">
        <v>9.6407829640782955E-2</v>
      </c>
      <c r="L2787">
        <v>0.20710444642473039</v>
      </c>
      <c r="M2787">
        <v>0.23862581814829609</v>
      </c>
      <c r="N2787">
        <v>0.2344201005848672</v>
      </c>
      <c r="O2787">
        <v>0.2390437267615155</v>
      </c>
      <c r="P2787">
        <v>0.24520787880650219</v>
      </c>
      <c r="Q2787">
        <v>0.27821856210757051</v>
      </c>
      <c r="R2787">
        <v>0.2183285704042856</v>
      </c>
      <c r="S2787">
        <v>0.104266150426615</v>
      </c>
      <c r="T2787">
        <v>5.4635405463540542E-3</v>
      </c>
      <c r="U2787">
        <v>5.4287148285857691E-4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 s="7">
        <f t="shared" si="129"/>
        <v>1.87433447029059</v>
      </c>
      <c r="AC2787">
        <f>INDEX(SHELF_days!$C$2:$C$289,MATCH(A2787&amp;"|"&amp;C2787,SHELF_days!$D$2:$D$289,0))</f>
        <v>35</v>
      </c>
      <c r="AD2787" s="8">
        <f t="shared" si="130"/>
        <v>65.601706460170647</v>
      </c>
      <c r="AE2787" s="7">
        <f t="shared" si="131"/>
        <v>0.27821856210757051</v>
      </c>
    </row>
    <row r="2788" spans="1:31" x14ac:dyDescent="0.45">
      <c r="A2788" t="s">
        <v>51</v>
      </c>
      <c r="B2788" t="s">
        <v>190</v>
      </c>
      <c r="C2788" t="s">
        <v>136</v>
      </c>
      <c r="D2788">
        <v>0</v>
      </c>
      <c r="E2788">
        <v>0</v>
      </c>
      <c r="F2788">
        <v>0</v>
      </c>
      <c r="G2788">
        <v>0</v>
      </c>
      <c r="H2788">
        <v>1.675172894790017E-3</v>
      </c>
      <c r="I2788">
        <v>1.1607796615325121E-2</v>
      </c>
      <c r="J2788">
        <v>0.29580761367167052</v>
      </c>
      <c r="K2788">
        <v>0.44448083762990193</v>
      </c>
      <c r="L2788">
        <v>0.51107873747151011</v>
      </c>
      <c r="M2788">
        <v>0.50625256653434758</v>
      </c>
      <c r="N2788">
        <v>0.49446117444611742</v>
      </c>
      <c r="O2788">
        <v>0.48609454406399982</v>
      </c>
      <c r="P2788">
        <v>0.48831289883128992</v>
      </c>
      <c r="Q2788">
        <v>0.55251862570640797</v>
      </c>
      <c r="R2788">
        <v>0.52924762792476276</v>
      </c>
      <c r="S2788">
        <v>0.41414956186950158</v>
      </c>
      <c r="T2788">
        <v>0.23712930553111239</v>
      </c>
      <c r="U2788">
        <v>0.1195228255886462</v>
      </c>
      <c r="V2788">
        <v>7.6257303080275764E-3</v>
      </c>
      <c r="W2788">
        <v>0</v>
      </c>
      <c r="X2788">
        <v>0</v>
      </c>
      <c r="Y2788">
        <v>0</v>
      </c>
      <c r="Z2788">
        <v>0</v>
      </c>
      <c r="AA2788">
        <v>0</v>
      </c>
      <c r="AB2788" s="7">
        <f t="shared" si="129"/>
        <v>5.0999650190874108</v>
      </c>
      <c r="AC2788">
        <f>INDEX(SHELF_days!$C$2:$C$289,MATCH(A2788&amp;"|"&amp;C2788,SHELF_days!$D$2:$D$289,0))</f>
        <v>132</v>
      </c>
      <c r="AD2788" s="8">
        <f t="shared" si="130"/>
        <v>673.19538251953827</v>
      </c>
      <c r="AE2788" s="7">
        <f t="shared" si="131"/>
        <v>0.55251862570640797</v>
      </c>
    </row>
    <row r="2789" spans="1:31" x14ac:dyDescent="0.45">
      <c r="A2789" t="s">
        <v>51</v>
      </c>
      <c r="B2789" t="s">
        <v>190</v>
      </c>
      <c r="C2789" t="s">
        <v>137</v>
      </c>
      <c r="D2789">
        <v>0</v>
      </c>
      <c r="E2789">
        <v>0</v>
      </c>
      <c r="F2789">
        <v>0</v>
      </c>
      <c r="G2789">
        <v>0</v>
      </c>
      <c r="H2789">
        <v>1.00054100914501E-3</v>
      </c>
      <c r="I2789">
        <v>7.3199189138100727E-3</v>
      </c>
      <c r="J2789">
        <v>0.1496489958739905</v>
      </c>
      <c r="K2789">
        <v>0.23650377728674141</v>
      </c>
      <c r="L2789">
        <v>0.28024795166115879</v>
      </c>
      <c r="M2789">
        <v>0.31452185872491312</v>
      </c>
      <c r="N2789">
        <v>0.33549606627687928</v>
      </c>
      <c r="O2789">
        <v>0.34036580040021641</v>
      </c>
      <c r="P2789">
        <v>0.33785499651277229</v>
      </c>
      <c r="Q2789">
        <v>0.37529022207447671</v>
      </c>
      <c r="R2789">
        <v>0.34119295775565939</v>
      </c>
      <c r="S2789">
        <v>0.25721465026691948</v>
      </c>
      <c r="T2789">
        <v>0.1638090954718186</v>
      </c>
      <c r="U2789">
        <v>8.7654562401819874E-2</v>
      </c>
      <c r="V2789">
        <v>6.6531088471290661E-3</v>
      </c>
      <c r="W2789">
        <v>0</v>
      </c>
      <c r="X2789">
        <v>0</v>
      </c>
      <c r="Y2789">
        <v>0</v>
      </c>
      <c r="Z2789">
        <v>0</v>
      </c>
      <c r="AA2789">
        <v>0</v>
      </c>
      <c r="AB2789" s="7">
        <f t="shared" si="129"/>
        <v>3.2347745034774502</v>
      </c>
      <c r="AC2789">
        <f>INDEX(SHELF_days!$C$2:$C$289,MATCH(A2789&amp;"|"&amp;C2789,SHELF_days!$D$2:$D$289,0))</f>
        <v>110</v>
      </c>
      <c r="AD2789" s="8">
        <f t="shared" si="130"/>
        <v>355.8251953825195</v>
      </c>
      <c r="AE2789" s="7">
        <f t="shared" si="131"/>
        <v>0.37529022207447671</v>
      </c>
    </row>
    <row r="2790" spans="1:31" x14ac:dyDescent="0.45">
      <c r="A2790" t="s">
        <v>51</v>
      </c>
      <c r="B2790" t="s">
        <v>190</v>
      </c>
      <c r="C2790" t="s">
        <v>138</v>
      </c>
      <c r="D2790">
        <v>0</v>
      </c>
      <c r="E2790">
        <v>0</v>
      </c>
      <c r="F2790">
        <v>0</v>
      </c>
      <c r="G2790">
        <v>0</v>
      </c>
      <c r="H2790">
        <v>1.667025166702517E-3</v>
      </c>
      <c r="I2790">
        <v>1.466623646662365E-2</v>
      </c>
      <c r="J2790">
        <v>0.22479386247938621</v>
      </c>
      <c r="K2790">
        <v>0.26846633684663368</v>
      </c>
      <c r="L2790">
        <v>0.30710547071054711</v>
      </c>
      <c r="M2790">
        <v>0.32551444755144482</v>
      </c>
      <c r="N2790">
        <v>0.34169713916971389</v>
      </c>
      <c r="O2790">
        <v>0.31460529146052912</v>
      </c>
      <c r="P2790">
        <v>0.30086040008603998</v>
      </c>
      <c r="Q2790">
        <v>0.3251810425181042</v>
      </c>
      <c r="R2790">
        <v>0.30122607012260699</v>
      </c>
      <c r="S2790">
        <v>0.25251667025166702</v>
      </c>
      <c r="T2790">
        <v>0.18272029827202979</v>
      </c>
      <c r="U2790">
        <v>0.1030006453000645</v>
      </c>
      <c r="V2790">
        <v>1.01921560192156E-2</v>
      </c>
      <c r="W2790">
        <v>0</v>
      </c>
      <c r="X2790">
        <v>0</v>
      </c>
      <c r="Y2790">
        <v>0</v>
      </c>
      <c r="Z2790">
        <v>0</v>
      </c>
      <c r="AA2790">
        <v>0</v>
      </c>
      <c r="AB2790" s="7">
        <f t="shared" si="129"/>
        <v>3.2742130924213098</v>
      </c>
      <c r="AC2790">
        <f>INDEX(SHELF_days!$C$2:$C$289,MATCH(A2790&amp;"|"&amp;C2790,SHELF_days!$D$2:$D$289,0))</f>
        <v>20</v>
      </c>
      <c r="AD2790" s="8">
        <f t="shared" si="130"/>
        <v>65.4842618484262</v>
      </c>
      <c r="AE2790" s="7">
        <f t="shared" si="131"/>
        <v>0.34169713916971389</v>
      </c>
    </row>
    <row r="2791" spans="1:31" x14ac:dyDescent="0.45">
      <c r="A2791" t="s">
        <v>51</v>
      </c>
      <c r="B2791" t="s">
        <v>190</v>
      </c>
      <c r="C2791" t="s">
        <v>139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1.515943008737158E-3</v>
      </c>
      <c r="K2791">
        <v>6.701902098761639E-2</v>
      </c>
      <c r="L2791">
        <v>7.6483421934056467E-2</v>
      </c>
      <c r="M2791">
        <v>9.7686138340042403E-2</v>
      </c>
      <c r="N2791">
        <v>0.1234571694885741</v>
      </c>
      <c r="O2791">
        <v>0.14785565764270861</v>
      </c>
      <c r="P2791">
        <v>0.13674215653135849</v>
      </c>
      <c r="Q2791">
        <v>0.2460334531747739</v>
      </c>
      <c r="R2791">
        <v>0.21982197912505511</v>
      </c>
      <c r="S2791">
        <v>0.14134119984840571</v>
      </c>
      <c r="T2791">
        <v>1.3643487078634419E-2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 s="7">
        <f t="shared" si="129"/>
        <v>1.2715996271599628</v>
      </c>
      <c r="AC2791">
        <f>INDEX(SHELF_days!$C$2:$C$289,MATCH(A2791&amp;"|"&amp;C2791,SHELF_days!$D$2:$D$289,0))</f>
        <v>7</v>
      </c>
      <c r="AD2791" s="8">
        <f t="shared" si="130"/>
        <v>8.901197390119739</v>
      </c>
      <c r="AE2791" s="7">
        <f t="shared" si="131"/>
        <v>0.2460334531747739</v>
      </c>
    </row>
    <row r="2792" spans="1:31" x14ac:dyDescent="0.45">
      <c r="A2792" t="s">
        <v>51</v>
      </c>
      <c r="B2792" t="s">
        <v>191</v>
      </c>
      <c r="C2792" t="s">
        <v>134</v>
      </c>
      <c r="D2792">
        <v>0</v>
      </c>
      <c r="E2792">
        <v>0</v>
      </c>
      <c r="F2792">
        <v>0</v>
      </c>
      <c r="G2792">
        <v>0</v>
      </c>
      <c r="H2792">
        <v>2.963843414194527E-5</v>
      </c>
      <c r="I2792">
        <v>1.1630535116845491E-2</v>
      </c>
      <c r="J2792">
        <v>5.0717150650514693E-2</v>
      </c>
      <c r="K2792">
        <v>0.21559217559942279</v>
      </c>
      <c r="L2792">
        <v>0.38499498831294582</v>
      </c>
      <c r="M2792">
        <v>0.41976238794645021</v>
      </c>
      <c r="N2792">
        <v>0.4071677076743081</v>
      </c>
      <c r="O2792">
        <v>0.3910515678665567</v>
      </c>
      <c r="P2792">
        <v>0.40024058527601619</v>
      </c>
      <c r="Q2792">
        <v>0.42450743232598459</v>
      </c>
      <c r="R2792">
        <v>0.41646107994258358</v>
      </c>
      <c r="S2792">
        <v>0.29774908792180271</v>
      </c>
      <c r="T2792">
        <v>0.102517689458804</v>
      </c>
      <c r="U2792">
        <v>1.527978455222026E-2</v>
      </c>
      <c r="V2792">
        <v>1.0937271464288079E-3</v>
      </c>
      <c r="W2792">
        <v>0</v>
      </c>
      <c r="X2792">
        <v>0</v>
      </c>
      <c r="Y2792">
        <v>0</v>
      </c>
      <c r="Z2792">
        <v>0</v>
      </c>
      <c r="AA2792">
        <v>0</v>
      </c>
      <c r="AB2792" s="7">
        <f t="shared" si="129"/>
        <v>3.5387955382250258</v>
      </c>
      <c r="AC2792">
        <f>INDEX(SHELF_days!$C$2:$C$289,MATCH(A2792&amp;"|"&amp;C2792,SHELF_days!$D$2:$D$289,0))</f>
        <v>61</v>
      </c>
      <c r="AD2792" s="8">
        <f t="shared" si="130"/>
        <v>215.86652783172659</v>
      </c>
      <c r="AE2792" s="7">
        <f t="shared" si="131"/>
        <v>0.42450743232598459</v>
      </c>
    </row>
    <row r="2793" spans="1:31" x14ac:dyDescent="0.45">
      <c r="A2793" t="s">
        <v>51</v>
      </c>
      <c r="B2793" t="s">
        <v>191</v>
      </c>
      <c r="C2793" t="s">
        <v>135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4.2525737332967858E-5</v>
      </c>
      <c r="J2793">
        <v>1.837256007826018E-3</v>
      </c>
      <c r="K2793">
        <v>5.197774316582824E-2</v>
      </c>
      <c r="L2793">
        <v>0.17241063129279319</v>
      </c>
      <c r="M2793">
        <v>0.20477319791998769</v>
      </c>
      <c r="N2793">
        <v>0.207891271474266</v>
      </c>
      <c r="O2793">
        <v>0.2055821479629262</v>
      </c>
      <c r="P2793">
        <v>0.20507400144055771</v>
      </c>
      <c r="Q2793">
        <v>0.18949396478049571</v>
      </c>
      <c r="R2793">
        <v>0.15693967194769831</v>
      </c>
      <c r="S2793">
        <v>8.3620495617601487E-2</v>
      </c>
      <c r="T2793">
        <v>6.5912490282070066E-3</v>
      </c>
      <c r="U2793">
        <v>2.371350437719733E-4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 s="7">
        <f t="shared" si="129"/>
        <v>1.4864712914192924</v>
      </c>
      <c r="AC2793">
        <f>INDEX(SHELF_days!$C$2:$C$289,MATCH(A2793&amp;"|"&amp;C2793,SHELF_days!$D$2:$D$289,0))</f>
        <v>35</v>
      </c>
      <c r="AD2793" s="8">
        <f t="shared" si="130"/>
        <v>52.026495199675232</v>
      </c>
      <c r="AE2793" s="7">
        <f t="shared" si="131"/>
        <v>0.207891271474266</v>
      </c>
    </row>
    <row r="2794" spans="1:31" x14ac:dyDescent="0.45">
      <c r="A2794" t="s">
        <v>51</v>
      </c>
      <c r="B2794" t="s">
        <v>191</v>
      </c>
      <c r="C2794" t="s">
        <v>136</v>
      </c>
      <c r="D2794">
        <v>0</v>
      </c>
      <c r="E2794">
        <v>0</v>
      </c>
      <c r="F2794">
        <v>0</v>
      </c>
      <c r="G2794">
        <v>0</v>
      </c>
      <c r="H2794">
        <v>3.0126037556352388E-4</v>
      </c>
      <c r="I2794">
        <v>6.5990801780475769E-2</v>
      </c>
      <c r="J2794">
        <v>0.25446812222932702</v>
      </c>
      <c r="K2794">
        <v>0.42465793771486288</v>
      </c>
      <c r="L2794">
        <v>0.49727672257725453</v>
      </c>
      <c r="M2794">
        <v>0.50983384621202466</v>
      </c>
      <c r="N2794">
        <v>0.49836053369365579</v>
      </c>
      <c r="O2794">
        <v>0.48803970615188252</v>
      </c>
      <c r="P2794">
        <v>0.48966488133500807</v>
      </c>
      <c r="Q2794">
        <v>0.49381480830589719</v>
      </c>
      <c r="R2794">
        <v>0.47489949175425911</v>
      </c>
      <c r="S2794">
        <v>0.4060582151366951</v>
      </c>
      <c r="T2794">
        <v>0.25874953607168222</v>
      </c>
      <c r="U2794">
        <v>8.8355100512915244E-2</v>
      </c>
      <c r="V2794">
        <v>6.5644056120887639E-3</v>
      </c>
      <c r="W2794">
        <v>0</v>
      </c>
      <c r="X2794">
        <v>0</v>
      </c>
      <c r="Y2794">
        <v>0</v>
      </c>
      <c r="Z2794">
        <v>0</v>
      </c>
      <c r="AA2794">
        <v>0</v>
      </c>
      <c r="AB2794" s="7">
        <f t="shared" si="129"/>
        <v>4.9570353694635916</v>
      </c>
      <c r="AC2794">
        <f>INDEX(SHELF_days!$C$2:$C$289,MATCH(A2794&amp;"|"&amp;C2794,SHELF_days!$D$2:$D$289,0))</f>
        <v>132</v>
      </c>
      <c r="AD2794" s="8">
        <f t="shared" si="130"/>
        <v>654.32866876919411</v>
      </c>
      <c r="AE2794" s="7">
        <f t="shared" si="131"/>
        <v>0.50983384621202466</v>
      </c>
    </row>
    <row r="2795" spans="1:31" x14ac:dyDescent="0.45">
      <c r="A2795" t="s">
        <v>51</v>
      </c>
      <c r="B2795" t="s">
        <v>191</v>
      </c>
      <c r="C2795" t="s">
        <v>137</v>
      </c>
      <c r="D2795">
        <v>0</v>
      </c>
      <c r="E2795">
        <v>0</v>
      </c>
      <c r="F2795">
        <v>0</v>
      </c>
      <c r="G2795">
        <v>0</v>
      </c>
      <c r="H2795">
        <v>1.664226274312011E-4</v>
      </c>
      <c r="I2795">
        <v>4.4677480669498927E-2</v>
      </c>
      <c r="J2795">
        <v>0.13404283864484531</v>
      </c>
      <c r="K2795">
        <v>0.21446059146277999</v>
      </c>
      <c r="L2795">
        <v>0.27315694245208422</v>
      </c>
      <c r="M2795">
        <v>0.30736118802588752</v>
      </c>
      <c r="N2795">
        <v>0.32474153550389417</v>
      </c>
      <c r="O2795">
        <v>0.32883482883683107</v>
      </c>
      <c r="P2795">
        <v>0.33257494231734169</v>
      </c>
      <c r="Q2795">
        <v>0.32704867142299088</v>
      </c>
      <c r="R2795">
        <v>0.29801063676411671</v>
      </c>
      <c r="S2795">
        <v>0.25379550062870332</v>
      </c>
      <c r="T2795">
        <v>0.1713072118144551</v>
      </c>
      <c r="U2795">
        <v>7.3711234360464936E-2</v>
      </c>
      <c r="V2795">
        <v>5.7836640898311356E-3</v>
      </c>
      <c r="W2795">
        <v>0</v>
      </c>
      <c r="X2795">
        <v>0</v>
      </c>
      <c r="Y2795">
        <v>0</v>
      </c>
      <c r="Z2795">
        <v>0</v>
      </c>
      <c r="AA2795">
        <v>0</v>
      </c>
      <c r="AB2795" s="7">
        <f t="shared" si="129"/>
        <v>3.0896736896211561</v>
      </c>
      <c r="AC2795">
        <f>INDEX(SHELF_days!$C$2:$C$289,MATCH(A2795&amp;"|"&amp;C2795,SHELF_days!$D$2:$D$289,0))</f>
        <v>110</v>
      </c>
      <c r="AD2795" s="8">
        <f t="shared" si="130"/>
        <v>339.86410585832715</v>
      </c>
      <c r="AE2795" s="7">
        <f t="shared" si="131"/>
        <v>0.33257494231734169</v>
      </c>
    </row>
    <row r="2796" spans="1:31" x14ac:dyDescent="0.45">
      <c r="A2796" t="s">
        <v>51</v>
      </c>
      <c r="B2796" t="s">
        <v>191</v>
      </c>
      <c r="C2796" t="s">
        <v>138</v>
      </c>
      <c r="D2796">
        <v>0</v>
      </c>
      <c r="E2796">
        <v>0</v>
      </c>
      <c r="F2796">
        <v>0</v>
      </c>
      <c r="G2796">
        <v>0</v>
      </c>
      <c r="H2796">
        <v>2.413395658246678E-4</v>
      </c>
      <c r="I2796">
        <v>7.6038781322981142E-2</v>
      </c>
      <c r="J2796">
        <v>0.21042876059766799</v>
      </c>
      <c r="K2796">
        <v>0.29631579392467561</v>
      </c>
      <c r="L2796">
        <v>0.3347829661847781</v>
      </c>
      <c r="M2796">
        <v>0.35700302432885839</v>
      </c>
      <c r="N2796">
        <v>0.35072651380859587</v>
      </c>
      <c r="O2796">
        <v>0.32954791577696813</v>
      </c>
      <c r="P2796">
        <v>0.32993473180581612</v>
      </c>
      <c r="Q2796">
        <v>0.32040602347779429</v>
      </c>
      <c r="R2796">
        <v>0.2867694266040326</v>
      </c>
      <c r="S2796">
        <v>0.22987425463917499</v>
      </c>
      <c r="T2796">
        <v>0.17153356799260111</v>
      </c>
      <c r="U2796">
        <v>8.4973811137162361E-2</v>
      </c>
      <c r="V2796">
        <v>5.8283084694452014E-3</v>
      </c>
      <c r="W2796">
        <v>0</v>
      </c>
      <c r="X2796">
        <v>0</v>
      </c>
      <c r="Y2796">
        <v>0</v>
      </c>
      <c r="Z2796">
        <v>0</v>
      </c>
      <c r="AA2796">
        <v>0</v>
      </c>
      <c r="AB2796" s="7">
        <f t="shared" si="129"/>
        <v>3.3844052196363767</v>
      </c>
      <c r="AC2796">
        <f>INDEX(SHELF_days!$C$2:$C$289,MATCH(A2796&amp;"|"&amp;C2796,SHELF_days!$D$2:$D$289,0))</f>
        <v>20</v>
      </c>
      <c r="AD2796" s="8">
        <f t="shared" si="130"/>
        <v>67.688104392727539</v>
      </c>
      <c r="AE2796" s="7">
        <f t="shared" si="131"/>
        <v>0.35700302432885839</v>
      </c>
    </row>
    <row r="2797" spans="1:31" x14ac:dyDescent="0.45">
      <c r="A2797" t="s">
        <v>51</v>
      </c>
      <c r="B2797" t="s">
        <v>191</v>
      </c>
      <c r="C2797" t="s">
        <v>139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2.2824548286056189E-5</v>
      </c>
      <c r="K2797">
        <v>4.2883722353454411E-2</v>
      </c>
      <c r="L2797">
        <v>6.8041179732748563E-2</v>
      </c>
      <c r="M2797">
        <v>8.5004624277348534E-2</v>
      </c>
      <c r="N2797">
        <v>9.7203744690238042E-2</v>
      </c>
      <c r="O2797">
        <v>0.1209256581115408</v>
      </c>
      <c r="P2797">
        <v>0.1097452333274184</v>
      </c>
      <c r="Q2797">
        <v>0.11445670061046639</v>
      </c>
      <c r="R2797">
        <v>0.12566595640295011</v>
      </c>
      <c r="S2797">
        <v>9.7776760981419561E-2</v>
      </c>
      <c r="T2797">
        <v>1.3430444728321479E-2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 s="7">
        <f t="shared" si="129"/>
        <v>0.87515684976419217</v>
      </c>
      <c r="AC2797">
        <f>INDEX(SHELF_days!$C$2:$C$289,MATCH(A2797&amp;"|"&amp;C2797,SHELF_days!$D$2:$D$289,0))</f>
        <v>7</v>
      </c>
      <c r="AD2797" s="8">
        <f t="shared" si="130"/>
        <v>6.1260979483493454</v>
      </c>
      <c r="AE2797" s="7">
        <f t="shared" si="131"/>
        <v>0.12566595640295011</v>
      </c>
    </row>
    <row r="2798" spans="1:31" x14ac:dyDescent="0.45">
      <c r="A2798" t="s">
        <v>51</v>
      </c>
      <c r="B2798" t="s">
        <v>192</v>
      </c>
      <c r="C2798" t="s">
        <v>134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8.5970261053544508E-2</v>
      </c>
      <c r="N2798">
        <v>0.37963217273031902</v>
      </c>
      <c r="O2798">
        <v>0.49887312653179228</v>
      </c>
      <c r="P2798">
        <v>0.49723308211392259</v>
      </c>
      <c r="Q2798">
        <v>0.48343923096635172</v>
      </c>
      <c r="R2798">
        <v>0.47115795283558137</v>
      </c>
      <c r="S2798">
        <v>0.48278741844130069</v>
      </c>
      <c r="T2798">
        <v>0.49201858191351688</v>
      </c>
      <c r="U2798">
        <v>0.44649223672884741</v>
      </c>
      <c r="V2798">
        <v>0.212818103567228</v>
      </c>
      <c r="W2798">
        <v>1.524334553291587E-2</v>
      </c>
      <c r="X2798">
        <v>0</v>
      </c>
      <c r="Y2798">
        <v>0</v>
      </c>
      <c r="Z2798">
        <v>0</v>
      </c>
      <c r="AA2798">
        <v>0</v>
      </c>
      <c r="AB2798" s="7">
        <f t="shared" si="129"/>
        <v>4.06566551241532</v>
      </c>
      <c r="AC2798">
        <f>INDEX(SHELF_days!$C$2:$C$289,MATCH(A2798&amp;"|"&amp;C2798,SHELF_days!$D$2:$D$289,0))</f>
        <v>61</v>
      </c>
      <c r="AD2798" s="8">
        <f t="shared" si="130"/>
        <v>248.00559625733453</v>
      </c>
      <c r="AE2798" s="7">
        <f t="shared" si="131"/>
        <v>0.49887312653179228</v>
      </c>
    </row>
    <row r="2799" spans="1:31" x14ac:dyDescent="0.45">
      <c r="A2799" t="s">
        <v>51</v>
      </c>
      <c r="B2799" t="s">
        <v>192</v>
      </c>
      <c r="C2799" t="s">
        <v>135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7.6376066915914862E-3</v>
      </c>
      <c r="L2799">
        <v>0.18687044568995531</v>
      </c>
      <c r="M2799">
        <v>0.48014337247274769</v>
      </c>
      <c r="N2799">
        <v>0.63047092140796768</v>
      </c>
      <c r="O2799">
        <v>0.67382433915277506</v>
      </c>
      <c r="P2799">
        <v>0.67705711901492183</v>
      </c>
      <c r="Q2799">
        <v>0.67418244180010656</v>
      </c>
      <c r="R2799">
        <v>0.66674031315912219</v>
      </c>
      <c r="S2799">
        <v>0.6665004829457718</v>
      </c>
      <c r="T2799">
        <v>0.66682983882095515</v>
      </c>
      <c r="U2799">
        <v>0.64842040593727601</v>
      </c>
      <c r="V2799">
        <v>0.56803293230217289</v>
      </c>
      <c r="W2799">
        <v>0.3065637915514059</v>
      </c>
      <c r="X2799">
        <v>3.9289445499405343E-2</v>
      </c>
      <c r="Y2799">
        <v>0</v>
      </c>
      <c r="Z2799">
        <v>0</v>
      </c>
      <c r="AA2799">
        <v>0</v>
      </c>
      <c r="AB2799" s="7">
        <f t="shared" si="129"/>
        <v>6.8925634564461751</v>
      </c>
      <c r="AC2799">
        <f>INDEX(SHELF_days!$C$2:$C$289,MATCH(A2799&amp;"|"&amp;C2799,SHELF_days!$D$2:$D$289,0))</f>
        <v>35</v>
      </c>
      <c r="AD2799" s="8">
        <f t="shared" si="130"/>
        <v>241.23972097561614</v>
      </c>
      <c r="AE2799" s="7">
        <f t="shared" si="131"/>
        <v>0.67705711901492183</v>
      </c>
    </row>
    <row r="2800" spans="1:31" x14ac:dyDescent="0.45">
      <c r="A2800" t="s">
        <v>51</v>
      </c>
      <c r="B2800" t="s">
        <v>192</v>
      </c>
      <c r="C2800" t="s">
        <v>136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2.4164508345796872E-2</v>
      </c>
      <c r="L2800">
        <v>0.27575697567568042</v>
      </c>
      <c r="M2800">
        <v>0.51488676849424775</v>
      </c>
      <c r="N2800">
        <v>0.59949294659002661</v>
      </c>
      <c r="O2800">
        <v>0.63012112653058361</v>
      </c>
      <c r="P2800">
        <v>0.63916783485240902</v>
      </c>
      <c r="Q2800">
        <v>0.63841567957142775</v>
      </c>
      <c r="R2800">
        <v>0.63266768459506084</v>
      </c>
      <c r="S2800">
        <v>0.62353064815635084</v>
      </c>
      <c r="T2800">
        <v>0.61337915748186045</v>
      </c>
      <c r="U2800">
        <v>0.59439288214438957</v>
      </c>
      <c r="V2800">
        <v>0.5420651092014821</v>
      </c>
      <c r="W2800">
        <v>0.4000606240630627</v>
      </c>
      <c r="X2800">
        <v>0.11961874586358021</v>
      </c>
      <c r="Y2800">
        <v>2.6056187562860548E-6</v>
      </c>
      <c r="Z2800">
        <v>0</v>
      </c>
      <c r="AA2800">
        <v>0</v>
      </c>
      <c r="AB2800" s="7">
        <f t="shared" si="129"/>
        <v>6.8477232971847135</v>
      </c>
      <c r="AC2800">
        <f>INDEX(SHELF_days!$C$2:$C$289,MATCH(A2800&amp;"|"&amp;C2800,SHELF_days!$D$2:$D$289,0))</f>
        <v>132</v>
      </c>
      <c r="AD2800" s="8">
        <f t="shared" si="130"/>
        <v>903.89947522838213</v>
      </c>
      <c r="AE2800" s="7">
        <f t="shared" si="131"/>
        <v>0.63916783485240902</v>
      </c>
    </row>
    <row r="2801" spans="1:31" x14ac:dyDescent="0.45">
      <c r="A2801" t="s">
        <v>51</v>
      </c>
      <c r="B2801" t="s">
        <v>192</v>
      </c>
      <c r="C2801" t="s">
        <v>137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5.499371960449613E-2</v>
      </c>
      <c r="M2801">
        <v>0.36422206091116532</v>
      </c>
      <c r="N2801">
        <v>0.55216568352257089</v>
      </c>
      <c r="O2801">
        <v>0.58568961715600898</v>
      </c>
      <c r="P2801">
        <v>0.57825967391492872</v>
      </c>
      <c r="Q2801">
        <v>0.5681218520601431</v>
      </c>
      <c r="R2801">
        <v>0.56341217480062511</v>
      </c>
      <c r="S2801">
        <v>0.56827173921122187</v>
      </c>
      <c r="T2801">
        <v>0.569548876837356</v>
      </c>
      <c r="U2801">
        <v>0.52877833300713251</v>
      </c>
      <c r="V2801">
        <v>0.35578626340003522</v>
      </c>
      <c r="W2801">
        <v>7.7412377953458192E-2</v>
      </c>
      <c r="X2801">
        <v>3.2207156430158789E-5</v>
      </c>
      <c r="Y2801">
        <v>0</v>
      </c>
      <c r="Z2801">
        <v>0</v>
      </c>
      <c r="AA2801">
        <v>0</v>
      </c>
      <c r="AB2801" s="7">
        <f t="shared" si="129"/>
        <v>5.3666945795355723</v>
      </c>
      <c r="AC2801">
        <f>INDEX(SHELF_days!$C$2:$C$289,MATCH(A2801&amp;"|"&amp;C2801,SHELF_days!$D$2:$D$289,0))</f>
        <v>110</v>
      </c>
      <c r="AD2801" s="8">
        <f t="shared" si="130"/>
        <v>590.33640374891297</v>
      </c>
      <c r="AE2801" s="7">
        <f t="shared" si="131"/>
        <v>0.58568961715600898</v>
      </c>
    </row>
    <row r="2802" spans="1:31" x14ac:dyDescent="0.45">
      <c r="A2802" t="s">
        <v>51</v>
      </c>
      <c r="B2802" t="s">
        <v>192</v>
      </c>
      <c r="C2802" t="s">
        <v>138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2.7731600423152491E-2</v>
      </c>
      <c r="L2802">
        <v>0.38083723741876979</v>
      </c>
      <c r="M2802">
        <v>0.62248753211425112</v>
      </c>
      <c r="N2802">
        <v>0.69230769230769229</v>
      </c>
      <c r="O2802">
        <v>0.718074656188605</v>
      </c>
      <c r="P2802">
        <v>0.72479975819857945</v>
      </c>
      <c r="Q2802">
        <v>0.72464863231071475</v>
      </c>
      <c r="R2802">
        <v>0.72328849931993344</v>
      </c>
      <c r="S2802">
        <v>0.72570651352576687</v>
      </c>
      <c r="T2802">
        <v>0.7238930028713918</v>
      </c>
      <c r="U2802">
        <v>0.71218074656188601</v>
      </c>
      <c r="V2802">
        <v>0.67311470454888911</v>
      </c>
      <c r="W2802">
        <v>0.55977028865044576</v>
      </c>
      <c r="X2802">
        <v>0.22117273688982919</v>
      </c>
      <c r="Y2802">
        <v>0</v>
      </c>
      <c r="Z2802">
        <v>0</v>
      </c>
      <c r="AA2802">
        <v>0</v>
      </c>
      <c r="AB2802" s="7">
        <f t="shared" si="129"/>
        <v>8.2300136013299063</v>
      </c>
      <c r="AC2802">
        <f>INDEX(SHELF_days!$C$2:$C$289,MATCH(A2802&amp;"|"&amp;C2802,SHELF_days!$D$2:$D$289,0))</f>
        <v>20</v>
      </c>
      <c r="AD2802" s="8">
        <f t="shared" si="130"/>
        <v>164.60027202659813</v>
      </c>
      <c r="AE2802" s="7">
        <f t="shared" si="131"/>
        <v>0.72570651352576687</v>
      </c>
    </row>
    <row r="2803" spans="1:31" x14ac:dyDescent="0.45">
      <c r="A2803" t="s">
        <v>51</v>
      </c>
      <c r="B2803" t="s">
        <v>192</v>
      </c>
      <c r="C2803" t="s">
        <v>139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2.6447030376303459E-3</v>
      </c>
      <c r="N2803">
        <v>0.27588030829681132</v>
      </c>
      <c r="O2803">
        <v>0.35612815475290921</v>
      </c>
      <c r="P2803">
        <v>0.39020704246637439</v>
      </c>
      <c r="Q2803">
        <v>0.4112135408795527</v>
      </c>
      <c r="R2803">
        <v>0.42511712256309497</v>
      </c>
      <c r="S2803">
        <v>0.48556747770893149</v>
      </c>
      <c r="T2803">
        <v>0.52765603747922007</v>
      </c>
      <c r="U2803">
        <v>0.49304820915822878</v>
      </c>
      <c r="V2803">
        <v>0.19344113646667671</v>
      </c>
      <c r="W2803">
        <v>0</v>
      </c>
      <c r="X2803">
        <v>0</v>
      </c>
      <c r="Y2803">
        <v>0</v>
      </c>
      <c r="Z2803">
        <v>0</v>
      </c>
      <c r="AA2803">
        <v>0</v>
      </c>
      <c r="AB2803" s="7">
        <f t="shared" si="129"/>
        <v>3.5609037328094302</v>
      </c>
      <c r="AC2803">
        <f>INDEX(SHELF_days!$C$2:$C$289,MATCH(A2803&amp;"|"&amp;C2803,SHELF_days!$D$2:$D$289,0))</f>
        <v>7</v>
      </c>
      <c r="AD2803" s="8">
        <f t="shared" si="130"/>
        <v>24.926326129666013</v>
      </c>
      <c r="AE2803" s="7">
        <f t="shared" si="131"/>
        <v>0.52765603747922007</v>
      </c>
    </row>
    <row r="2804" spans="1:31" x14ac:dyDescent="0.45">
      <c r="A2804" t="s">
        <v>51</v>
      </c>
      <c r="B2804" t="s">
        <v>193</v>
      </c>
      <c r="C2804" t="s">
        <v>134</v>
      </c>
      <c r="D2804">
        <v>0.1255</v>
      </c>
      <c r="E2804">
        <v>0.1255</v>
      </c>
      <c r="F2804">
        <v>0.1255</v>
      </c>
      <c r="G2804">
        <v>0.1255</v>
      </c>
      <c r="H2804">
        <v>0.1255</v>
      </c>
      <c r="I2804">
        <v>0.1255</v>
      </c>
      <c r="J2804">
        <v>0.1255</v>
      </c>
      <c r="K2804">
        <v>0.1255</v>
      </c>
      <c r="L2804">
        <v>0.1255</v>
      </c>
      <c r="M2804">
        <v>0.1255</v>
      </c>
      <c r="N2804">
        <v>0.1255</v>
      </c>
      <c r="O2804">
        <v>0.1255</v>
      </c>
      <c r="P2804">
        <v>0.1255</v>
      </c>
      <c r="Q2804">
        <v>0.1255</v>
      </c>
      <c r="R2804">
        <v>0.1255</v>
      </c>
      <c r="S2804">
        <v>0.1255</v>
      </c>
      <c r="T2804">
        <v>0.1255</v>
      </c>
      <c r="U2804">
        <v>0.1255</v>
      </c>
      <c r="V2804">
        <v>0.1255</v>
      </c>
      <c r="W2804">
        <v>0.1255</v>
      </c>
      <c r="X2804">
        <v>0.1255</v>
      </c>
      <c r="Y2804">
        <v>0.1255</v>
      </c>
      <c r="Z2804">
        <v>0.1255</v>
      </c>
      <c r="AA2804">
        <v>0.1255</v>
      </c>
      <c r="AB2804" s="7">
        <f t="shared" si="129"/>
        <v>3.0120000000000009</v>
      </c>
      <c r="AC2804">
        <f>INDEX(SHELF_days!$C$2:$C$289,MATCH(A2804&amp;"|"&amp;C2804,SHELF_days!$D$2:$D$289,0))</f>
        <v>61</v>
      </c>
      <c r="AD2804" s="8">
        <f t="shared" si="130"/>
        <v>183.73200000000006</v>
      </c>
      <c r="AE2804" s="7">
        <f t="shared" si="131"/>
        <v>0.1255</v>
      </c>
    </row>
    <row r="2805" spans="1:31" x14ac:dyDescent="0.45">
      <c r="A2805" t="s">
        <v>51</v>
      </c>
      <c r="B2805" t="s">
        <v>193</v>
      </c>
      <c r="C2805" t="s">
        <v>135</v>
      </c>
      <c r="D2805">
        <v>0.1255</v>
      </c>
      <c r="E2805">
        <v>0.1255</v>
      </c>
      <c r="F2805">
        <v>0.1255</v>
      </c>
      <c r="G2805">
        <v>0.1255</v>
      </c>
      <c r="H2805">
        <v>0.1255</v>
      </c>
      <c r="I2805">
        <v>0.1255</v>
      </c>
      <c r="J2805">
        <v>0.1255</v>
      </c>
      <c r="K2805">
        <v>0.1255</v>
      </c>
      <c r="L2805">
        <v>0.1255</v>
      </c>
      <c r="M2805">
        <v>0.1255</v>
      </c>
      <c r="N2805">
        <v>0.1255</v>
      </c>
      <c r="O2805">
        <v>0.1255</v>
      </c>
      <c r="P2805">
        <v>0.1255</v>
      </c>
      <c r="Q2805">
        <v>0.1255</v>
      </c>
      <c r="R2805">
        <v>0.1255</v>
      </c>
      <c r="S2805">
        <v>0.1255</v>
      </c>
      <c r="T2805">
        <v>0.1255</v>
      </c>
      <c r="U2805">
        <v>0.1255</v>
      </c>
      <c r="V2805">
        <v>0.1255</v>
      </c>
      <c r="W2805">
        <v>0.1255</v>
      </c>
      <c r="X2805">
        <v>0.1255</v>
      </c>
      <c r="Y2805">
        <v>0.1255</v>
      </c>
      <c r="Z2805">
        <v>0.1255</v>
      </c>
      <c r="AA2805">
        <v>0.1255</v>
      </c>
      <c r="AB2805" s="7">
        <f t="shared" si="129"/>
        <v>3.0120000000000009</v>
      </c>
      <c r="AC2805">
        <f>INDEX(SHELF_days!$C$2:$C$289,MATCH(A2805&amp;"|"&amp;C2805,SHELF_days!$D$2:$D$289,0))</f>
        <v>35</v>
      </c>
      <c r="AD2805" s="8">
        <f t="shared" si="130"/>
        <v>105.42000000000003</v>
      </c>
      <c r="AE2805" s="7">
        <f t="shared" si="131"/>
        <v>0.1255</v>
      </c>
    </row>
    <row r="2806" spans="1:31" x14ac:dyDescent="0.45">
      <c r="A2806" t="s">
        <v>51</v>
      </c>
      <c r="B2806" t="s">
        <v>193</v>
      </c>
      <c r="C2806" t="s">
        <v>136</v>
      </c>
      <c r="D2806">
        <v>0.1255</v>
      </c>
      <c r="E2806">
        <v>0.1255</v>
      </c>
      <c r="F2806">
        <v>0.1255</v>
      </c>
      <c r="G2806">
        <v>0.1255</v>
      </c>
      <c r="H2806">
        <v>0.1255</v>
      </c>
      <c r="I2806">
        <v>0.1255</v>
      </c>
      <c r="J2806">
        <v>0.1255</v>
      </c>
      <c r="K2806">
        <v>0.1255</v>
      </c>
      <c r="L2806">
        <v>0.1255</v>
      </c>
      <c r="M2806">
        <v>0.1255</v>
      </c>
      <c r="N2806">
        <v>0.1255</v>
      </c>
      <c r="O2806">
        <v>0.1255</v>
      </c>
      <c r="P2806">
        <v>0.1255</v>
      </c>
      <c r="Q2806">
        <v>0.1255</v>
      </c>
      <c r="R2806">
        <v>0.1255</v>
      </c>
      <c r="S2806">
        <v>0.1255</v>
      </c>
      <c r="T2806">
        <v>0.1255</v>
      </c>
      <c r="U2806">
        <v>0.1255</v>
      </c>
      <c r="V2806">
        <v>0.1255</v>
      </c>
      <c r="W2806">
        <v>0.1255</v>
      </c>
      <c r="X2806">
        <v>0.1255</v>
      </c>
      <c r="Y2806">
        <v>0.1255</v>
      </c>
      <c r="Z2806">
        <v>0.1255</v>
      </c>
      <c r="AA2806">
        <v>0.1255</v>
      </c>
      <c r="AB2806" s="7">
        <f t="shared" si="129"/>
        <v>3.0120000000000009</v>
      </c>
      <c r="AC2806">
        <f>INDEX(SHELF_days!$C$2:$C$289,MATCH(A2806&amp;"|"&amp;C2806,SHELF_days!$D$2:$D$289,0))</f>
        <v>132</v>
      </c>
      <c r="AD2806" s="8">
        <f t="shared" si="130"/>
        <v>397.58400000000012</v>
      </c>
      <c r="AE2806" s="7">
        <f t="shared" si="131"/>
        <v>0.1255</v>
      </c>
    </row>
    <row r="2807" spans="1:31" x14ac:dyDescent="0.45">
      <c r="A2807" t="s">
        <v>51</v>
      </c>
      <c r="B2807" t="s">
        <v>193</v>
      </c>
      <c r="C2807" t="s">
        <v>137</v>
      </c>
      <c r="D2807">
        <v>0.1255</v>
      </c>
      <c r="E2807">
        <v>0.1255</v>
      </c>
      <c r="F2807">
        <v>0.1255</v>
      </c>
      <c r="G2807">
        <v>0.1255</v>
      </c>
      <c r="H2807">
        <v>0.1255</v>
      </c>
      <c r="I2807">
        <v>0.1255</v>
      </c>
      <c r="J2807">
        <v>0.1255</v>
      </c>
      <c r="K2807">
        <v>0.1255</v>
      </c>
      <c r="L2807">
        <v>0.1255</v>
      </c>
      <c r="M2807">
        <v>0.1255</v>
      </c>
      <c r="N2807">
        <v>0.1255</v>
      </c>
      <c r="O2807">
        <v>0.1255</v>
      </c>
      <c r="P2807">
        <v>0.1255</v>
      </c>
      <c r="Q2807">
        <v>0.1255</v>
      </c>
      <c r="R2807">
        <v>0.1255</v>
      </c>
      <c r="S2807">
        <v>0.1255</v>
      </c>
      <c r="T2807">
        <v>0.1255</v>
      </c>
      <c r="U2807">
        <v>0.1255</v>
      </c>
      <c r="V2807">
        <v>0.1255</v>
      </c>
      <c r="W2807">
        <v>0.1255</v>
      </c>
      <c r="X2807">
        <v>0.1255</v>
      </c>
      <c r="Y2807">
        <v>0.1255</v>
      </c>
      <c r="Z2807">
        <v>0.1255</v>
      </c>
      <c r="AA2807">
        <v>0.1255</v>
      </c>
      <c r="AB2807" s="7">
        <f t="shared" si="129"/>
        <v>3.0120000000000009</v>
      </c>
      <c r="AC2807">
        <f>INDEX(SHELF_days!$C$2:$C$289,MATCH(A2807&amp;"|"&amp;C2807,SHELF_days!$D$2:$D$289,0))</f>
        <v>110</v>
      </c>
      <c r="AD2807" s="8">
        <f t="shared" si="130"/>
        <v>331.32000000000011</v>
      </c>
      <c r="AE2807" s="7">
        <f t="shared" si="131"/>
        <v>0.1255</v>
      </c>
    </row>
    <row r="2808" spans="1:31" x14ac:dyDescent="0.45">
      <c r="A2808" t="s">
        <v>51</v>
      </c>
      <c r="B2808" t="s">
        <v>193</v>
      </c>
      <c r="C2808" t="s">
        <v>138</v>
      </c>
      <c r="D2808">
        <v>0.1255</v>
      </c>
      <c r="E2808">
        <v>0.1255</v>
      </c>
      <c r="F2808">
        <v>0.1255</v>
      </c>
      <c r="G2808">
        <v>0.1255</v>
      </c>
      <c r="H2808">
        <v>0.1255</v>
      </c>
      <c r="I2808">
        <v>0.1255</v>
      </c>
      <c r="J2808">
        <v>0.1255</v>
      </c>
      <c r="K2808">
        <v>0.1255</v>
      </c>
      <c r="L2808">
        <v>0.1255</v>
      </c>
      <c r="M2808">
        <v>0.1255</v>
      </c>
      <c r="N2808">
        <v>0.1255</v>
      </c>
      <c r="O2808">
        <v>0.1255</v>
      </c>
      <c r="P2808">
        <v>0.1255</v>
      </c>
      <c r="Q2808">
        <v>0.1255</v>
      </c>
      <c r="R2808">
        <v>0.1255</v>
      </c>
      <c r="S2808">
        <v>0.1255</v>
      </c>
      <c r="T2808">
        <v>0.1255</v>
      </c>
      <c r="U2808">
        <v>0.1255</v>
      </c>
      <c r="V2808">
        <v>0.1255</v>
      </c>
      <c r="W2808">
        <v>0.1255</v>
      </c>
      <c r="X2808">
        <v>0.1255</v>
      </c>
      <c r="Y2808">
        <v>0.1255</v>
      </c>
      <c r="Z2808">
        <v>0.1255</v>
      </c>
      <c r="AA2808">
        <v>0.1255</v>
      </c>
      <c r="AB2808" s="7">
        <f t="shared" si="129"/>
        <v>3.0120000000000009</v>
      </c>
      <c r="AC2808">
        <f>INDEX(SHELF_days!$C$2:$C$289,MATCH(A2808&amp;"|"&amp;C2808,SHELF_days!$D$2:$D$289,0))</f>
        <v>20</v>
      </c>
      <c r="AD2808" s="8">
        <f t="shared" si="130"/>
        <v>60.240000000000016</v>
      </c>
      <c r="AE2808" s="7">
        <f t="shared" si="131"/>
        <v>0.1255</v>
      </c>
    </row>
    <row r="2809" spans="1:31" x14ac:dyDescent="0.45">
      <c r="A2809" t="s">
        <v>51</v>
      </c>
      <c r="B2809" t="s">
        <v>193</v>
      </c>
      <c r="C2809" t="s">
        <v>139</v>
      </c>
      <c r="D2809">
        <v>0.1255</v>
      </c>
      <c r="E2809">
        <v>0.1255</v>
      </c>
      <c r="F2809">
        <v>0.1255</v>
      </c>
      <c r="G2809">
        <v>0.1255</v>
      </c>
      <c r="H2809">
        <v>0.1255</v>
      </c>
      <c r="I2809">
        <v>0.1255</v>
      </c>
      <c r="J2809">
        <v>0.1255</v>
      </c>
      <c r="K2809">
        <v>0.1255</v>
      </c>
      <c r="L2809">
        <v>0.1255</v>
      </c>
      <c r="M2809">
        <v>0.1255</v>
      </c>
      <c r="N2809">
        <v>0.1255</v>
      </c>
      <c r="O2809">
        <v>0.1255</v>
      </c>
      <c r="P2809">
        <v>0.1255</v>
      </c>
      <c r="Q2809">
        <v>0.1255</v>
      </c>
      <c r="R2809">
        <v>0.1255</v>
      </c>
      <c r="S2809">
        <v>0.1255</v>
      </c>
      <c r="T2809">
        <v>0.1255</v>
      </c>
      <c r="U2809">
        <v>0.1255</v>
      </c>
      <c r="V2809">
        <v>0.1255</v>
      </c>
      <c r="W2809">
        <v>0.1255</v>
      </c>
      <c r="X2809">
        <v>0.1255</v>
      </c>
      <c r="Y2809">
        <v>0.1255</v>
      </c>
      <c r="Z2809">
        <v>0.1255</v>
      </c>
      <c r="AA2809">
        <v>0.1255</v>
      </c>
      <c r="AB2809" s="7">
        <f t="shared" si="129"/>
        <v>3.0120000000000009</v>
      </c>
      <c r="AC2809">
        <f>INDEX(SHELF_days!$C$2:$C$289,MATCH(A2809&amp;"|"&amp;C2809,SHELF_days!$D$2:$D$289,0))</f>
        <v>7</v>
      </c>
      <c r="AD2809" s="8">
        <f t="shared" si="130"/>
        <v>21.084000000000007</v>
      </c>
      <c r="AE2809" s="7">
        <f t="shared" si="131"/>
        <v>0.1255</v>
      </c>
    </row>
    <row r="2810" spans="1:31" x14ac:dyDescent="0.45">
      <c r="A2810" t="s">
        <v>49</v>
      </c>
      <c r="B2810" t="s">
        <v>168</v>
      </c>
      <c r="C2810" t="s">
        <v>134</v>
      </c>
      <c r="D2810">
        <v>0.8</v>
      </c>
      <c r="E2810">
        <v>0.8</v>
      </c>
      <c r="F2810">
        <v>0.8</v>
      </c>
      <c r="G2810">
        <v>0.8</v>
      </c>
      <c r="H2810">
        <v>0.8</v>
      </c>
      <c r="I2810">
        <v>0.8</v>
      </c>
      <c r="J2810">
        <v>0.8</v>
      </c>
      <c r="K2810">
        <v>0.8</v>
      </c>
      <c r="L2810">
        <v>0.8</v>
      </c>
      <c r="M2810">
        <v>0.8</v>
      </c>
      <c r="N2810">
        <v>0.8</v>
      </c>
      <c r="O2810">
        <v>0.8</v>
      </c>
      <c r="P2810">
        <v>0.8</v>
      </c>
      <c r="Q2810">
        <v>0.8</v>
      </c>
      <c r="R2810">
        <v>0.8</v>
      </c>
      <c r="S2810">
        <v>0.8</v>
      </c>
      <c r="T2810">
        <v>0.8</v>
      </c>
      <c r="U2810">
        <v>0.8</v>
      </c>
      <c r="V2810">
        <v>0.8</v>
      </c>
      <c r="W2810">
        <v>0.8</v>
      </c>
      <c r="X2810">
        <v>0.8</v>
      </c>
      <c r="Y2810">
        <v>0.8</v>
      </c>
      <c r="Z2810">
        <v>0.8</v>
      </c>
      <c r="AA2810">
        <v>0.8</v>
      </c>
      <c r="AB2810" s="7">
        <f t="shared" si="129"/>
        <v>19.200000000000006</v>
      </c>
      <c r="AC2810">
        <f>INDEX(SHELF_days!$C$2:$C$289,MATCH(A2810&amp;"|"&amp;C2810,SHELF_days!$D$2:$D$289,0))</f>
        <v>83</v>
      </c>
      <c r="AD2810" s="8">
        <f t="shared" si="130"/>
        <v>1593.6000000000006</v>
      </c>
      <c r="AE2810" s="7">
        <f t="shared" si="131"/>
        <v>0.8</v>
      </c>
    </row>
    <row r="2811" spans="1:31" x14ac:dyDescent="0.45">
      <c r="A2811" t="s">
        <v>49</v>
      </c>
      <c r="B2811" t="s">
        <v>168</v>
      </c>
      <c r="C2811" t="s">
        <v>135</v>
      </c>
      <c r="D2811">
        <v>0.8</v>
      </c>
      <c r="E2811">
        <v>0.8</v>
      </c>
      <c r="F2811">
        <v>0.8</v>
      </c>
      <c r="G2811">
        <v>0.8</v>
      </c>
      <c r="H2811">
        <v>0.8</v>
      </c>
      <c r="I2811">
        <v>0.8</v>
      </c>
      <c r="J2811">
        <v>0.8</v>
      </c>
      <c r="K2811">
        <v>0.8</v>
      </c>
      <c r="L2811">
        <v>0.8</v>
      </c>
      <c r="M2811">
        <v>0.8</v>
      </c>
      <c r="N2811">
        <v>0.8</v>
      </c>
      <c r="O2811">
        <v>0.8</v>
      </c>
      <c r="P2811">
        <v>0.8</v>
      </c>
      <c r="Q2811">
        <v>0.8</v>
      </c>
      <c r="R2811">
        <v>0.8</v>
      </c>
      <c r="S2811">
        <v>0.8</v>
      </c>
      <c r="T2811">
        <v>0.8</v>
      </c>
      <c r="U2811">
        <v>0.8</v>
      </c>
      <c r="V2811">
        <v>0.8</v>
      </c>
      <c r="W2811">
        <v>0.8</v>
      </c>
      <c r="X2811">
        <v>0.8</v>
      </c>
      <c r="Y2811">
        <v>0.8</v>
      </c>
      <c r="Z2811">
        <v>0.8</v>
      </c>
      <c r="AA2811">
        <v>0.8</v>
      </c>
      <c r="AB2811" s="7">
        <f t="shared" si="129"/>
        <v>19.200000000000006</v>
      </c>
      <c r="AC2811">
        <f>INDEX(SHELF_days!$C$2:$C$289,MATCH(A2811&amp;"|"&amp;C2811,SHELF_days!$D$2:$D$289,0))</f>
        <v>73</v>
      </c>
      <c r="AD2811" s="8">
        <f t="shared" si="130"/>
        <v>1401.6000000000004</v>
      </c>
      <c r="AE2811" s="7">
        <f t="shared" si="131"/>
        <v>0.8</v>
      </c>
    </row>
    <row r="2812" spans="1:31" x14ac:dyDescent="0.45">
      <c r="A2812" t="s">
        <v>49</v>
      </c>
      <c r="B2812" t="s">
        <v>168</v>
      </c>
      <c r="C2812" t="s">
        <v>136</v>
      </c>
      <c r="D2812">
        <v>0.8</v>
      </c>
      <c r="E2812">
        <v>0.8</v>
      </c>
      <c r="F2812">
        <v>0.8</v>
      </c>
      <c r="G2812">
        <v>0.8</v>
      </c>
      <c r="H2812">
        <v>0.8</v>
      </c>
      <c r="I2812">
        <v>0.8</v>
      </c>
      <c r="J2812">
        <v>0.8</v>
      </c>
      <c r="K2812">
        <v>0.8</v>
      </c>
      <c r="L2812">
        <v>0.8</v>
      </c>
      <c r="M2812">
        <v>0.8</v>
      </c>
      <c r="N2812">
        <v>0.8</v>
      </c>
      <c r="O2812">
        <v>0.8</v>
      </c>
      <c r="P2812">
        <v>0.8</v>
      </c>
      <c r="Q2812">
        <v>0.8</v>
      </c>
      <c r="R2812">
        <v>0.8</v>
      </c>
      <c r="S2812">
        <v>0.8</v>
      </c>
      <c r="T2812">
        <v>0.8</v>
      </c>
      <c r="U2812">
        <v>0.8</v>
      </c>
      <c r="V2812">
        <v>0.8</v>
      </c>
      <c r="W2812">
        <v>0.8</v>
      </c>
      <c r="X2812">
        <v>0.8</v>
      </c>
      <c r="Y2812">
        <v>0.8</v>
      </c>
      <c r="Z2812">
        <v>0.8</v>
      </c>
      <c r="AA2812">
        <v>0.8</v>
      </c>
      <c r="AB2812" s="7">
        <f t="shared" si="129"/>
        <v>19.200000000000006</v>
      </c>
      <c r="AC2812">
        <f>INDEX(SHELF_days!$C$2:$C$289,MATCH(A2812&amp;"|"&amp;C2812,SHELF_days!$D$2:$D$289,0))</f>
        <v>136</v>
      </c>
      <c r="AD2812" s="8">
        <f t="shared" si="130"/>
        <v>2611.2000000000007</v>
      </c>
      <c r="AE2812" s="7">
        <f t="shared" si="131"/>
        <v>0.8</v>
      </c>
    </row>
    <row r="2813" spans="1:31" x14ac:dyDescent="0.45">
      <c r="A2813" t="s">
        <v>49</v>
      </c>
      <c r="B2813" t="s">
        <v>168</v>
      </c>
      <c r="C2813" t="s">
        <v>137</v>
      </c>
      <c r="D2813">
        <v>0.8</v>
      </c>
      <c r="E2813">
        <v>0.8</v>
      </c>
      <c r="F2813">
        <v>0.8</v>
      </c>
      <c r="G2813">
        <v>0.8</v>
      </c>
      <c r="H2813">
        <v>0.8</v>
      </c>
      <c r="I2813">
        <v>0.8</v>
      </c>
      <c r="J2813">
        <v>0.8</v>
      </c>
      <c r="K2813">
        <v>0.8</v>
      </c>
      <c r="L2813">
        <v>0.8</v>
      </c>
      <c r="M2813">
        <v>0.8</v>
      </c>
      <c r="N2813">
        <v>0.8</v>
      </c>
      <c r="O2813">
        <v>0.8</v>
      </c>
      <c r="P2813">
        <v>0.8</v>
      </c>
      <c r="Q2813">
        <v>0.8</v>
      </c>
      <c r="R2813">
        <v>0.8</v>
      </c>
      <c r="S2813">
        <v>0.8</v>
      </c>
      <c r="T2813">
        <v>0.8</v>
      </c>
      <c r="U2813">
        <v>0.8</v>
      </c>
      <c r="V2813">
        <v>0.8</v>
      </c>
      <c r="W2813">
        <v>0.8</v>
      </c>
      <c r="X2813">
        <v>0.8</v>
      </c>
      <c r="Y2813">
        <v>0.8</v>
      </c>
      <c r="Z2813">
        <v>0.8</v>
      </c>
      <c r="AA2813">
        <v>0.8</v>
      </c>
      <c r="AB2813" s="7">
        <f t="shared" si="129"/>
        <v>19.200000000000006</v>
      </c>
      <c r="AC2813">
        <f>INDEX(SHELF_days!$C$2:$C$289,MATCH(A2813&amp;"|"&amp;C2813,SHELF_days!$D$2:$D$289,0))</f>
        <v>48</v>
      </c>
      <c r="AD2813" s="8">
        <f t="shared" si="130"/>
        <v>921.60000000000036</v>
      </c>
      <c r="AE2813" s="7">
        <f t="shared" si="131"/>
        <v>0.8</v>
      </c>
    </row>
    <row r="2814" spans="1:31" x14ac:dyDescent="0.45">
      <c r="A2814" t="s">
        <v>49</v>
      </c>
      <c r="B2814" t="s">
        <v>168</v>
      </c>
      <c r="C2814" t="s">
        <v>138</v>
      </c>
      <c r="D2814">
        <v>0.8</v>
      </c>
      <c r="E2814">
        <v>0.8</v>
      </c>
      <c r="F2814">
        <v>0.8</v>
      </c>
      <c r="G2814">
        <v>0.8</v>
      </c>
      <c r="H2814">
        <v>0.8</v>
      </c>
      <c r="I2814">
        <v>0.8</v>
      </c>
      <c r="J2814">
        <v>0.8</v>
      </c>
      <c r="K2814">
        <v>0.8</v>
      </c>
      <c r="L2814">
        <v>0.8</v>
      </c>
      <c r="M2814">
        <v>0.8</v>
      </c>
      <c r="N2814">
        <v>0.8</v>
      </c>
      <c r="O2814">
        <v>0.8</v>
      </c>
      <c r="P2814">
        <v>0.8</v>
      </c>
      <c r="Q2814">
        <v>0.8</v>
      </c>
      <c r="R2814">
        <v>0.8</v>
      </c>
      <c r="S2814">
        <v>0.8</v>
      </c>
      <c r="T2814">
        <v>0.8</v>
      </c>
      <c r="U2814">
        <v>0.8</v>
      </c>
      <c r="V2814">
        <v>0.8</v>
      </c>
      <c r="W2814">
        <v>0.8</v>
      </c>
      <c r="X2814">
        <v>0.8</v>
      </c>
      <c r="Y2814">
        <v>0.8</v>
      </c>
      <c r="Z2814">
        <v>0.8</v>
      </c>
      <c r="AA2814">
        <v>0.8</v>
      </c>
      <c r="AB2814" s="7">
        <f t="shared" si="129"/>
        <v>19.200000000000006</v>
      </c>
      <c r="AC2814">
        <f>INDEX(SHELF_days!$C$2:$C$289,MATCH(A2814&amp;"|"&amp;C2814,SHELF_days!$D$2:$D$289,0))</f>
        <v>14</v>
      </c>
      <c r="AD2814" s="8">
        <f t="shared" si="130"/>
        <v>268.80000000000007</v>
      </c>
      <c r="AE2814" s="7">
        <f t="shared" si="131"/>
        <v>0.8</v>
      </c>
    </row>
    <row r="2815" spans="1:31" x14ac:dyDescent="0.45">
      <c r="A2815" t="s">
        <v>49</v>
      </c>
      <c r="B2815" t="s">
        <v>168</v>
      </c>
      <c r="C2815" t="s">
        <v>139</v>
      </c>
      <c r="D2815">
        <v>0.8</v>
      </c>
      <c r="E2815">
        <v>0.8</v>
      </c>
      <c r="F2815">
        <v>0.8</v>
      </c>
      <c r="G2815">
        <v>0.8</v>
      </c>
      <c r="H2815">
        <v>0.8</v>
      </c>
      <c r="I2815">
        <v>0.8</v>
      </c>
      <c r="J2815">
        <v>0.8</v>
      </c>
      <c r="K2815">
        <v>0.8</v>
      </c>
      <c r="L2815">
        <v>0.8</v>
      </c>
      <c r="M2815">
        <v>0.8</v>
      </c>
      <c r="N2815">
        <v>0.8</v>
      </c>
      <c r="O2815">
        <v>0.8</v>
      </c>
      <c r="P2815">
        <v>0.8</v>
      </c>
      <c r="Q2815">
        <v>0.8</v>
      </c>
      <c r="R2815">
        <v>0.8</v>
      </c>
      <c r="S2815">
        <v>0.8</v>
      </c>
      <c r="T2815">
        <v>0.8</v>
      </c>
      <c r="U2815">
        <v>0.8</v>
      </c>
      <c r="V2815">
        <v>0.8</v>
      </c>
      <c r="W2815">
        <v>0.8</v>
      </c>
      <c r="X2815">
        <v>0.8</v>
      </c>
      <c r="Y2815">
        <v>0.8</v>
      </c>
      <c r="Z2815">
        <v>0.8</v>
      </c>
      <c r="AA2815">
        <v>0.8</v>
      </c>
      <c r="AB2815" s="7">
        <f t="shared" si="129"/>
        <v>19.200000000000006</v>
      </c>
      <c r="AC2815">
        <f>INDEX(SHELF_days!$C$2:$C$289,MATCH(A2815&amp;"|"&amp;C2815,SHELF_days!$D$2:$D$289,0))</f>
        <v>11</v>
      </c>
      <c r="AD2815" s="8">
        <f t="shared" si="130"/>
        <v>211.20000000000007</v>
      </c>
      <c r="AE2815" s="7">
        <f t="shared" si="131"/>
        <v>0.8</v>
      </c>
    </row>
    <row r="2816" spans="1:31" x14ac:dyDescent="0.45">
      <c r="A2816" t="s">
        <v>49</v>
      </c>
      <c r="B2816" t="s">
        <v>169</v>
      </c>
      <c r="C2816" t="s">
        <v>134</v>
      </c>
      <c r="D2816">
        <v>0.37400000000000011</v>
      </c>
      <c r="E2816">
        <v>0.37400000000000011</v>
      </c>
      <c r="F2816">
        <v>0.37400000000000011</v>
      </c>
      <c r="G2816">
        <v>0.37400000000000011</v>
      </c>
      <c r="H2816">
        <v>0.37400000000000011</v>
      </c>
      <c r="I2816">
        <v>0.37400000000000011</v>
      </c>
      <c r="J2816">
        <v>0.37400000000000011</v>
      </c>
      <c r="K2816">
        <v>0.37400000000000011</v>
      </c>
      <c r="L2816">
        <v>0.37400000000000011</v>
      </c>
      <c r="M2816">
        <v>0.37400000000000011</v>
      </c>
      <c r="N2816">
        <v>0.37400000000000011</v>
      </c>
      <c r="O2816">
        <v>0.37400000000000011</v>
      </c>
      <c r="P2816">
        <v>0.37400000000000011</v>
      </c>
      <c r="Q2816">
        <v>0.37400000000000011</v>
      </c>
      <c r="R2816">
        <v>0.37400000000000011</v>
      </c>
      <c r="S2816">
        <v>0.37400000000000011</v>
      </c>
      <c r="T2816">
        <v>0.37400000000000011</v>
      </c>
      <c r="U2816">
        <v>0.37400000000000011</v>
      </c>
      <c r="V2816">
        <v>0.37400000000000011</v>
      </c>
      <c r="W2816">
        <v>0.37400000000000011</v>
      </c>
      <c r="X2816">
        <v>0.37400000000000011</v>
      </c>
      <c r="Y2816">
        <v>0.37400000000000011</v>
      </c>
      <c r="Z2816">
        <v>0.37400000000000011</v>
      </c>
      <c r="AA2816">
        <v>0.37400000000000011</v>
      </c>
      <c r="AB2816" s="7">
        <f t="shared" si="129"/>
        <v>8.976000000000008</v>
      </c>
      <c r="AC2816">
        <f>INDEX(SHELF_days!$C$2:$C$289,MATCH(A2816&amp;"|"&amp;C2816,SHELF_days!$D$2:$D$289,0))</f>
        <v>83</v>
      </c>
      <c r="AD2816" s="8">
        <f t="shared" si="130"/>
        <v>745.00800000000061</v>
      </c>
      <c r="AE2816" s="7">
        <f t="shared" si="131"/>
        <v>0.37400000000000011</v>
      </c>
    </row>
    <row r="2817" spans="1:31" x14ac:dyDescent="0.45">
      <c r="A2817" t="s">
        <v>49</v>
      </c>
      <c r="B2817" t="s">
        <v>169</v>
      </c>
      <c r="C2817" t="s">
        <v>135</v>
      </c>
      <c r="D2817">
        <v>0.37400000000000011</v>
      </c>
      <c r="E2817">
        <v>0.37400000000000011</v>
      </c>
      <c r="F2817">
        <v>0.37400000000000011</v>
      </c>
      <c r="G2817">
        <v>0.37400000000000011</v>
      </c>
      <c r="H2817">
        <v>0.37400000000000011</v>
      </c>
      <c r="I2817">
        <v>0.37400000000000011</v>
      </c>
      <c r="J2817">
        <v>0.37400000000000011</v>
      </c>
      <c r="K2817">
        <v>0.37400000000000011</v>
      </c>
      <c r="L2817">
        <v>0.37400000000000011</v>
      </c>
      <c r="M2817">
        <v>0.37400000000000011</v>
      </c>
      <c r="N2817">
        <v>0.37400000000000011</v>
      </c>
      <c r="O2817">
        <v>0.37400000000000011</v>
      </c>
      <c r="P2817">
        <v>0.37400000000000011</v>
      </c>
      <c r="Q2817">
        <v>0.37400000000000011</v>
      </c>
      <c r="R2817">
        <v>0.37400000000000011</v>
      </c>
      <c r="S2817">
        <v>0.37400000000000011</v>
      </c>
      <c r="T2817">
        <v>0.37400000000000011</v>
      </c>
      <c r="U2817">
        <v>0.37400000000000011</v>
      </c>
      <c r="V2817">
        <v>0.37400000000000011</v>
      </c>
      <c r="W2817">
        <v>0.37400000000000011</v>
      </c>
      <c r="X2817">
        <v>0.37400000000000011</v>
      </c>
      <c r="Y2817">
        <v>0.37400000000000011</v>
      </c>
      <c r="Z2817">
        <v>0.37400000000000011</v>
      </c>
      <c r="AA2817">
        <v>0.37400000000000011</v>
      </c>
      <c r="AB2817" s="7">
        <f t="shared" si="129"/>
        <v>8.976000000000008</v>
      </c>
      <c r="AC2817">
        <f>INDEX(SHELF_days!$C$2:$C$289,MATCH(A2817&amp;"|"&amp;C2817,SHELF_days!$D$2:$D$289,0))</f>
        <v>73</v>
      </c>
      <c r="AD2817" s="8">
        <f t="shared" si="130"/>
        <v>655.24800000000062</v>
      </c>
      <c r="AE2817" s="7">
        <f t="shared" si="131"/>
        <v>0.37400000000000011</v>
      </c>
    </row>
    <row r="2818" spans="1:31" x14ac:dyDescent="0.45">
      <c r="A2818" t="s">
        <v>49</v>
      </c>
      <c r="B2818" t="s">
        <v>169</v>
      </c>
      <c r="C2818" t="s">
        <v>136</v>
      </c>
      <c r="D2818">
        <v>0.37400000000000011</v>
      </c>
      <c r="E2818">
        <v>0.37400000000000011</v>
      </c>
      <c r="F2818">
        <v>0.37400000000000011</v>
      </c>
      <c r="G2818">
        <v>0.37400000000000011</v>
      </c>
      <c r="H2818">
        <v>0.37400000000000011</v>
      </c>
      <c r="I2818">
        <v>0.37400000000000011</v>
      </c>
      <c r="J2818">
        <v>0.37400000000000011</v>
      </c>
      <c r="K2818">
        <v>0.37400000000000011</v>
      </c>
      <c r="L2818">
        <v>0.37400000000000011</v>
      </c>
      <c r="M2818">
        <v>0.37400000000000011</v>
      </c>
      <c r="N2818">
        <v>0.37400000000000011</v>
      </c>
      <c r="O2818">
        <v>0.37400000000000011</v>
      </c>
      <c r="P2818">
        <v>0.37400000000000011</v>
      </c>
      <c r="Q2818">
        <v>0.37400000000000011</v>
      </c>
      <c r="R2818">
        <v>0.37400000000000011</v>
      </c>
      <c r="S2818">
        <v>0.37400000000000011</v>
      </c>
      <c r="T2818">
        <v>0.37400000000000011</v>
      </c>
      <c r="U2818">
        <v>0.37400000000000011</v>
      </c>
      <c r="V2818">
        <v>0.37400000000000011</v>
      </c>
      <c r="W2818">
        <v>0.37400000000000011</v>
      </c>
      <c r="X2818">
        <v>0.37400000000000011</v>
      </c>
      <c r="Y2818">
        <v>0.37400000000000011</v>
      </c>
      <c r="Z2818">
        <v>0.37400000000000011</v>
      </c>
      <c r="AA2818">
        <v>0.37400000000000011</v>
      </c>
      <c r="AB2818" s="7">
        <f t="shared" ref="AB2818:AB2881" si="132">SUM(D2818:AA2818)</f>
        <v>8.976000000000008</v>
      </c>
      <c r="AC2818">
        <f>INDEX(SHELF_days!$C$2:$C$289,MATCH(A2818&amp;"|"&amp;C2818,SHELF_days!$D$2:$D$289,0))</f>
        <v>136</v>
      </c>
      <c r="AD2818" s="8">
        <f t="shared" ref="AD2818:AD2881" si="133">AB2818*AC2818</f>
        <v>1220.736000000001</v>
      </c>
      <c r="AE2818" s="7">
        <f t="shared" ref="AE2818:AE2881" si="134">MAX(D2818:AA2818)</f>
        <v>0.37400000000000011</v>
      </c>
    </row>
    <row r="2819" spans="1:31" x14ac:dyDescent="0.45">
      <c r="A2819" t="s">
        <v>49</v>
      </c>
      <c r="B2819" t="s">
        <v>169</v>
      </c>
      <c r="C2819" t="s">
        <v>137</v>
      </c>
      <c r="D2819">
        <v>0.37400000000000011</v>
      </c>
      <c r="E2819">
        <v>0.37400000000000011</v>
      </c>
      <c r="F2819">
        <v>0.37400000000000011</v>
      </c>
      <c r="G2819">
        <v>0.37400000000000011</v>
      </c>
      <c r="H2819">
        <v>0.37400000000000011</v>
      </c>
      <c r="I2819">
        <v>0.37400000000000011</v>
      </c>
      <c r="J2819">
        <v>0.37400000000000011</v>
      </c>
      <c r="K2819">
        <v>0.37400000000000011</v>
      </c>
      <c r="L2819">
        <v>0.37400000000000011</v>
      </c>
      <c r="M2819">
        <v>0.37400000000000011</v>
      </c>
      <c r="N2819">
        <v>0.37400000000000011</v>
      </c>
      <c r="O2819">
        <v>0.37400000000000011</v>
      </c>
      <c r="P2819">
        <v>0.37400000000000011</v>
      </c>
      <c r="Q2819">
        <v>0.37400000000000011</v>
      </c>
      <c r="R2819">
        <v>0.37400000000000011</v>
      </c>
      <c r="S2819">
        <v>0.37400000000000011</v>
      </c>
      <c r="T2819">
        <v>0.37400000000000011</v>
      </c>
      <c r="U2819">
        <v>0.37400000000000011</v>
      </c>
      <c r="V2819">
        <v>0.37400000000000011</v>
      </c>
      <c r="W2819">
        <v>0.37400000000000011</v>
      </c>
      <c r="X2819">
        <v>0.37400000000000011</v>
      </c>
      <c r="Y2819">
        <v>0.37400000000000011</v>
      </c>
      <c r="Z2819">
        <v>0.37400000000000011</v>
      </c>
      <c r="AA2819">
        <v>0.37400000000000011</v>
      </c>
      <c r="AB2819" s="7">
        <f t="shared" si="132"/>
        <v>8.976000000000008</v>
      </c>
      <c r="AC2819">
        <f>INDEX(SHELF_days!$C$2:$C$289,MATCH(A2819&amp;"|"&amp;C2819,SHELF_days!$D$2:$D$289,0))</f>
        <v>48</v>
      </c>
      <c r="AD2819" s="8">
        <f t="shared" si="133"/>
        <v>430.84800000000041</v>
      </c>
      <c r="AE2819" s="7">
        <f t="shared" si="134"/>
        <v>0.37400000000000011</v>
      </c>
    </row>
    <row r="2820" spans="1:31" x14ac:dyDescent="0.45">
      <c r="A2820" t="s">
        <v>49</v>
      </c>
      <c r="B2820" t="s">
        <v>169</v>
      </c>
      <c r="C2820" t="s">
        <v>138</v>
      </c>
      <c r="D2820">
        <v>0.37400000000000011</v>
      </c>
      <c r="E2820">
        <v>0.37400000000000011</v>
      </c>
      <c r="F2820">
        <v>0.37400000000000011</v>
      </c>
      <c r="G2820">
        <v>0.37400000000000011</v>
      </c>
      <c r="H2820">
        <v>0.37400000000000011</v>
      </c>
      <c r="I2820">
        <v>0.37400000000000011</v>
      </c>
      <c r="J2820">
        <v>0.37400000000000011</v>
      </c>
      <c r="K2820">
        <v>0.37400000000000011</v>
      </c>
      <c r="L2820">
        <v>0.37400000000000011</v>
      </c>
      <c r="M2820">
        <v>0.37400000000000011</v>
      </c>
      <c r="N2820">
        <v>0.37400000000000011</v>
      </c>
      <c r="O2820">
        <v>0.37400000000000011</v>
      </c>
      <c r="P2820">
        <v>0.37400000000000011</v>
      </c>
      <c r="Q2820">
        <v>0.37400000000000011</v>
      </c>
      <c r="R2820">
        <v>0.37400000000000011</v>
      </c>
      <c r="S2820">
        <v>0.37400000000000011</v>
      </c>
      <c r="T2820">
        <v>0.37400000000000011</v>
      </c>
      <c r="U2820">
        <v>0.37400000000000011</v>
      </c>
      <c r="V2820">
        <v>0.37400000000000011</v>
      </c>
      <c r="W2820">
        <v>0.37400000000000011</v>
      </c>
      <c r="X2820">
        <v>0.37400000000000011</v>
      </c>
      <c r="Y2820">
        <v>0.37400000000000011</v>
      </c>
      <c r="Z2820">
        <v>0.37400000000000011</v>
      </c>
      <c r="AA2820">
        <v>0.37400000000000011</v>
      </c>
      <c r="AB2820" s="7">
        <f t="shared" si="132"/>
        <v>8.976000000000008</v>
      </c>
      <c r="AC2820">
        <f>INDEX(SHELF_days!$C$2:$C$289,MATCH(A2820&amp;"|"&amp;C2820,SHELF_days!$D$2:$D$289,0))</f>
        <v>14</v>
      </c>
      <c r="AD2820" s="8">
        <f t="shared" si="133"/>
        <v>125.66400000000012</v>
      </c>
      <c r="AE2820" s="7">
        <f t="shared" si="134"/>
        <v>0.37400000000000011</v>
      </c>
    </row>
    <row r="2821" spans="1:31" x14ac:dyDescent="0.45">
      <c r="A2821" t="s">
        <v>49</v>
      </c>
      <c r="B2821" t="s">
        <v>169</v>
      </c>
      <c r="C2821" t="s">
        <v>139</v>
      </c>
      <c r="D2821">
        <v>0.37400000000000011</v>
      </c>
      <c r="E2821">
        <v>0.37400000000000011</v>
      </c>
      <c r="F2821">
        <v>0.37400000000000011</v>
      </c>
      <c r="G2821">
        <v>0.37400000000000011</v>
      </c>
      <c r="H2821">
        <v>0.37400000000000011</v>
      </c>
      <c r="I2821">
        <v>0.37400000000000011</v>
      </c>
      <c r="J2821">
        <v>0.37400000000000011</v>
      </c>
      <c r="K2821">
        <v>0.37400000000000011</v>
      </c>
      <c r="L2821">
        <v>0.37400000000000011</v>
      </c>
      <c r="M2821">
        <v>0.37400000000000011</v>
      </c>
      <c r="N2821">
        <v>0.37400000000000011</v>
      </c>
      <c r="O2821">
        <v>0.37400000000000011</v>
      </c>
      <c r="P2821">
        <v>0.37400000000000011</v>
      </c>
      <c r="Q2821">
        <v>0.37400000000000011</v>
      </c>
      <c r="R2821">
        <v>0.37400000000000011</v>
      </c>
      <c r="S2821">
        <v>0.37400000000000011</v>
      </c>
      <c r="T2821">
        <v>0.37400000000000011</v>
      </c>
      <c r="U2821">
        <v>0.37400000000000011</v>
      </c>
      <c r="V2821">
        <v>0.37400000000000011</v>
      </c>
      <c r="W2821">
        <v>0.37400000000000011</v>
      </c>
      <c r="X2821">
        <v>0.37400000000000011</v>
      </c>
      <c r="Y2821">
        <v>0.37400000000000011</v>
      </c>
      <c r="Z2821">
        <v>0.37400000000000011</v>
      </c>
      <c r="AA2821">
        <v>0.37400000000000011</v>
      </c>
      <c r="AB2821" s="7">
        <f t="shared" si="132"/>
        <v>8.976000000000008</v>
      </c>
      <c r="AC2821">
        <f>INDEX(SHELF_days!$C$2:$C$289,MATCH(A2821&amp;"|"&amp;C2821,SHELF_days!$D$2:$D$289,0))</f>
        <v>11</v>
      </c>
      <c r="AD2821" s="8">
        <f t="shared" si="133"/>
        <v>98.736000000000089</v>
      </c>
      <c r="AE2821" s="7">
        <f t="shared" si="134"/>
        <v>0.37400000000000011</v>
      </c>
    </row>
    <row r="2822" spans="1:31" x14ac:dyDescent="0.45">
      <c r="A2822" t="s">
        <v>49</v>
      </c>
      <c r="B2822" t="s">
        <v>170</v>
      </c>
      <c r="C2822" t="s">
        <v>134</v>
      </c>
      <c r="D2822">
        <v>0.8</v>
      </c>
      <c r="E2822">
        <v>0.8</v>
      </c>
      <c r="F2822">
        <v>0.8</v>
      </c>
      <c r="G2822">
        <v>0.8</v>
      </c>
      <c r="H2822">
        <v>0.8</v>
      </c>
      <c r="I2822">
        <v>0.8</v>
      </c>
      <c r="J2822">
        <v>0.8</v>
      </c>
      <c r="K2822">
        <v>0.8</v>
      </c>
      <c r="L2822">
        <v>0.8</v>
      </c>
      <c r="M2822">
        <v>0.8</v>
      </c>
      <c r="N2822">
        <v>0.8</v>
      </c>
      <c r="O2822">
        <v>0.8</v>
      </c>
      <c r="P2822">
        <v>0.8</v>
      </c>
      <c r="Q2822">
        <v>0.8</v>
      </c>
      <c r="R2822">
        <v>0.8</v>
      </c>
      <c r="S2822">
        <v>0.8</v>
      </c>
      <c r="T2822">
        <v>0.8</v>
      </c>
      <c r="U2822">
        <v>0.8</v>
      </c>
      <c r="V2822">
        <v>0.8</v>
      </c>
      <c r="W2822">
        <v>0.8</v>
      </c>
      <c r="X2822">
        <v>0.8</v>
      </c>
      <c r="Y2822">
        <v>0.8</v>
      </c>
      <c r="Z2822">
        <v>0.8</v>
      </c>
      <c r="AA2822">
        <v>0.8</v>
      </c>
      <c r="AB2822" s="7">
        <f t="shared" si="132"/>
        <v>19.200000000000006</v>
      </c>
      <c r="AC2822">
        <f>INDEX(SHELF_days!$C$2:$C$289,MATCH(A2822&amp;"|"&amp;C2822,SHELF_days!$D$2:$D$289,0))</f>
        <v>83</v>
      </c>
      <c r="AD2822" s="8">
        <f t="shared" si="133"/>
        <v>1593.6000000000006</v>
      </c>
      <c r="AE2822" s="7">
        <f t="shared" si="134"/>
        <v>0.8</v>
      </c>
    </row>
    <row r="2823" spans="1:31" x14ac:dyDescent="0.45">
      <c r="A2823" t="s">
        <v>49</v>
      </c>
      <c r="B2823" t="s">
        <v>170</v>
      </c>
      <c r="C2823" t="s">
        <v>135</v>
      </c>
      <c r="D2823">
        <v>0.8</v>
      </c>
      <c r="E2823">
        <v>0.8</v>
      </c>
      <c r="F2823">
        <v>0.8</v>
      </c>
      <c r="G2823">
        <v>0.8</v>
      </c>
      <c r="H2823">
        <v>0.8</v>
      </c>
      <c r="I2823">
        <v>0.8</v>
      </c>
      <c r="J2823">
        <v>0.8</v>
      </c>
      <c r="K2823">
        <v>0.8</v>
      </c>
      <c r="L2823">
        <v>0.8</v>
      </c>
      <c r="M2823">
        <v>0.8</v>
      </c>
      <c r="N2823">
        <v>0.8</v>
      </c>
      <c r="O2823">
        <v>0.8</v>
      </c>
      <c r="P2823">
        <v>0.8</v>
      </c>
      <c r="Q2823">
        <v>0.8</v>
      </c>
      <c r="R2823">
        <v>0.8</v>
      </c>
      <c r="S2823">
        <v>0.8</v>
      </c>
      <c r="T2823">
        <v>0.8</v>
      </c>
      <c r="U2823">
        <v>0.8</v>
      </c>
      <c r="V2823">
        <v>0.8</v>
      </c>
      <c r="W2823">
        <v>0.8</v>
      </c>
      <c r="X2823">
        <v>0.8</v>
      </c>
      <c r="Y2823">
        <v>0.8</v>
      </c>
      <c r="Z2823">
        <v>0.8</v>
      </c>
      <c r="AA2823">
        <v>0.8</v>
      </c>
      <c r="AB2823" s="7">
        <f t="shared" si="132"/>
        <v>19.200000000000006</v>
      </c>
      <c r="AC2823">
        <f>INDEX(SHELF_days!$C$2:$C$289,MATCH(A2823&amp;"|"&amp;C2823,SHELF_days!$D$2:$D$289,0))</f>
        <v>73</v>
      </c>
      <c r="AD2823" s="8">
        <f t="shared" si="133"/>
        <v>1401.6000000000004</v>
      </c>
      <c r="AE2823" s="7">
        <f t="shared" si="134"/>
        <v>0.8</v>
      </c>
    </row>
    <row r="2824" spans="1:31" x14ac:dyDescent="0.45">
      <c r="A2824" t="s">
        <v>49</v>
      </c>
      <c r="B2824" t="s">
        <v>170</v>
      </c>
      <c r="C2824" t="s">
        <v>136</v>
      </c>
      <c r="D2824">
        <v>0.8</v>
      </c>
      <c r="E2824">
        <v>0.8</v>
      </c>
      <c r="F2824">
        <v>0.8</v>
      </c>
      <c r="G2824">
        <v>0.8</v>
      </c>
      <c r="H2824">
        <v>0.8</v>
      </c>
      <c r="I2824">
        <v>0.8</v>
      </c>
      <c r="J2824">
        <v>0.8</v>
      </c>
      <c r="K2824">
        <v>0.8</v>
      </c>
      <c r="L2824">
        <v>0.8</v>
      </c>
      <c r="M2824">
        <v>0.8</v>
      </c>
      <c r="N2824">
        <v>0.8</v>
      </c>
      <c r="O2824">
        <v>0.8</v>
      </c>
      <c r="P2824">
        <v>0.8</v>
      </c>
      <c r="Q2824">
        <v>0.8</v>
      </c>
      <c r="R2824">
        <v>0.8</v>
      </c>
      <c r="S2824">
        <v>0.8</v>
      </c>
      <c r="T2824">
        <v>0.8</v>
      </c>
      <c r="U2824">
        <v>0.8</v>
      </c>
      <c r="V2824">
        <v>0.8</v>
      </c>
      <c r="W2824">
        <v>0.8</v>
      </c>
      <c r="X2824">
        <v>0.8</v>
      </c>
      <c r="Y2824">
        <v>0.8</v>
      </c>
      <c r="Z2824">
        <v>0.8</v>
      </c>
      <c r="AA2824">
        <v>0.8</v>
      </c>
      <c r="AB2824" s="7">
        <f t="shared" si="132"/>
        <v>19.200000000000006</v>
      </c>
      <c r="AC2824">
        <f>INDEX(SHELF_days!$C$2:$C$289,MATCH(A2824&amp;"|"&amp;C2824,SHELF_days!$D$2:$D$289,0))</f>
        <v>136</v>
      </c>
      <c r="AD2824" s="8">
        <f t="shared" si="133"/>
        <v>2611.2000000000007</v>
      </c>
      <c r="AE2824" s="7">
        <f t="shared" si="134"/>
        <v>0.8</v>
      </c>
    </row>
    <row r="2825" spans="1:31" x14ac:dyDescent="0.45">
      <c r="A2825" t="s">
        <v>49</v>
      </c>
      <c r="B2825" t="s">
        <v>170</v>
      </c>
      <c r="C2825" t="s">
        <v>137</v>
      </c>
      <c r="D2825">
        <v>0.8</v>
      </c>
      <c r="E2825">
        <v>0.8</v>
      </c>
      <c r="F2825">
        <v>0.8</v>
      </c>
      <c r="G2825">
        <v>0.8</v>
      </c>
      <c r="H2825">
        <v>0.8</v>
      </c>
      <c r="I2825">
        <v>0.8</v>
      </c>
      <c r="J2825">
        <v>0.8</v>
      </c>
      <c r="K2825">
        <v>0.8</v>
      </c>
      <c r="L2825">
        <v>0.8</v>
      </c>
      <c r="M2825">
        <v>0.8</v>
      </c>
      <c r="N2825">
        <v>0.8</v>
      </c>
      <c r="O2825">
        <v>0.8</v>
      </c>
      <c r="P2825">
        <v>0.8</v>
      </c>
      <c r="Q2825">
        <v>0.8</v>
      </c>
      <c r="R2825">
        <v>0.8</v>
      </c>
      <c r="S2825">
        <v>0.8</v>
      </c>
      <c r="T2825">
        <v>0.8</v>
      </c>
      <c r="U2825">
        <v>0.8</v>
      </c>
      <c r="V2825">
        <v>0.8</v>
      </c>
      <c r="W2825">
        <v>0.8</v>
      </c>
      <c r="X2825">
        <v>0.8</v>
      </c>
      <c r="Y2825">
        <v>0.8</v>
      </c>
      <c r="Z2825">
        <v>0.8</v>
      </c>
      <c r="AA2825">
        <v>0.8</v>
      </c>
      <c r="AB2825" s="7">
        <f t="shared" si="132"/>
        <v>19.200000000000006</v>
      </c>
      <c r="AC2825">
        <f>INDEX(SHELF_days!$C$2:$C$289,MATCH(A2825&amp;"|"&amp;C2825,SHELF_days!$D$2:$D$289,0))</f>
        <v>48</v>
      </c>
      <c r="AD2825" s="8">
        <f t="shared" si="133"/>
        <v>921.60000000000036</v>
      </c>
      <c r="AE2825" s="7">
        <f t="shared" si="134"/>
        <v>0.8</v>
      </c>
    </row>
    <row r="2826" spans="1:31" x14ac:dyDescent="0.45">
      <c r="A2826" t="s">
        <v>49</v>
      </c>
      <c r="B2826" t="s">
        <v>170</v>
      </c>
      <c r="C2826" t="s">
        <v>138</v>
      </c>
      <c r="D2826">
        <v>0.8</v>
      </c>
      <c r="E2826">
        <v>0.8</v>
      </c>
      <c r="F2826">
        <v>0.8</v>
      </c>
      <c r="G2826">
        <v>0.8</v>
      </c>
      <c r="H2826">
        <v>0.8</v>
      </c>
      <c r="I2826">
        <v>0.8</v>
      </c>
      <c r="J2826">
        <v>0.8</v>
      </c>
      <c r="K2826">
        <v>0.8</v>
      </c>
      <c r="L2826">
        <v>0.8</v>
      </c>
      <c r="M2826">
        <v>0.8</v>
      </c>
      <c r="N2826">
        <v>0.8</v>
      </c>
      <c r="O2826">
        <v>0.8</v>
      </c>
      <c r="P2826">
        <v>0.8</v>
      </c>
      <c r="Q2826">
        <v>0.8</v>
      </c>
      <c r="R2826">
        <v>0.8</v>
      </c>
      <c r="S2826">
        <v>0.8</v>
      </c>
      <c r="T2826">
        <v>0.8</v>
      </c>
      <c r="U2826">
        <v>0.8</v>
      </c>
      <c r="V2826">
        <v>0.8</v>
      </c>
      <c r="W2826">
        <v>0.8</v>
      </c>
      <c r="X2826">
        <v>0.8</v>
      </c>
      <c r="Y2826">
        <v>0.8</v>
      </c>
      <c r="Z2826">
        <v>0.8</v>
      </c>
      <c r="AA2826">
        <v>0.8</v>
      </c>
      <c r="AB2826" s="7">
        <f t="shared" si="132"/>
        <v>19.200000000000006</v>
      </c>
      <c r="AC2826">
        <f>INDEX(SHELF_days!$C$2:$C$289,MATCH(A2826&amp;"|"&amp;C2826,SHELF_days!$D$2:$D$289,0))</f>
        <v>14</v>
      </c>
      <c r="AD2826" s="8">
        <f t="shared" si="133"/>
        <v>268.80000000000007</v>
      </c>
      <c r="AE2826" s="7">
        <f t="shared" si="134"/>
        <v>0.8</v>
      </c>
    </row>
    <row r="2827" spans="1:31" x14ac:dyDescent="0.45">
      <c r="A2827" t="s">
        <v>49</v>
      </c>
      <c r="B2827" t="s">
        <v>170</v>
      </c>
      <c r="C2827" t="s">
        <v>139</v>
      </c>
      <c r="D2827">
        <v>0.8</v>
      </c>
      <c r="E2827">
        <v>0.8</v>
      </c>
      <c r="F2827">
        <v>0.8</v>
      </c>
      <c r="G2827">
        <v>0.8</v>
      </c>
      <c r="H2827">
        <v>0.8</v>
      </c>
      <c r="I2827">
        <v>0.8</v>
      </c>
      <c r="J2827">
        <v>0.8</v>
      </c>
      <c r="K2827">
        <v>0.8</v>
      </c>
      <c r="L2827">
        <v>0.8</v>
      </c>
      <c r="M2827">
        <v>0.8</v>
      </c>
      <c r="N2827">
        <v>0.8</v>
      </c>
      <c r="O2827">
        <v>0.8</v>
      </c>
      <c r="P2827">
        <v>0.8</v>
      </c>
      <c r="Q2827">
        <v>0.8</v>
      </c>
      <c r="R2827">
        <v>0.8</v>
      </c>
      <c r="S2827">
        <v>0.8</v>
      </c>
      <c r="T2827">
        <v>0.8</v>
      </c>
      <c r="U2827">
        <v>0.8</v>
      </c>
      <c r="V2827">
        <v>0.8</v>
      </c>
      <c r="W2827">
        <v>0.8</v>
      </c>
      <c r="X2827">
        <v>0.8</v>
      </c>
      <c r="Y2827">
        <v>0.8</v>
      </c>
      <c r="Z2827">
        <v>0.8</v>
      </c>
      <c r="AA2827">
        <v>0.8</v>
      </c>
      <c r="AB2827" s="7">
        <f t="shared" si="132"/>
        <v>19.200000000000006</v>
      </c>
      <c r="AC2827">
        <f>INDEX(SHELF_days!$C$2:$C$289,MATCH(A2827&amp;"|"&amp;C2827,SHELF_days!$D$2:$D$289,0))</f>
        <v>11</v>
      </c>
      <c r="AD2827" s="8">
        <f t="shared" si="133"/>
        <v>211.20000000000007</v>
      </c>
      <c r="AE2827" s="7">
        <f t="shared" si="134"/>
        <v>0.8</v>
      </c>
    </row>
    <row r="2828" spans="1:31" x14ac:dyDescent="0.45">
      <c r="A2828" t="s">
        <v>49</v>
      </c>
      <c r="B2828" t="s">
        <v>171</v>
      </c>
      <c r="C2828" t="s">
        <v>134</v>
      </c>
      <c r="D2828">
        <v>0.5292</v>
      </c>
      <c r="E2828">
        <v>0.5292</v>
      </c>
      <c r="F2828">
        <v>0.5292</v>
      </c>
      <c r="G2828">
        <v>0.5292</v>
      </c>
      <c r="H2828">
        <v>0.5292</v>
      </c>
      <c r="I2828">
        <v>0.5292</v>
      </c>
      <c r="J2828">
        <v>0.5292</v>
      </c>
      <c r="K2828">
        <v>0.5292</v>
      </c>
      <c r="L2828">
        <v>0.5292</v>
      </c>
      <c r="M2828">
        <v>0.5292</v>
      </c>
      <c r="N2828">
        <v>0.5292</v>
      </c>
      <c r="O2828">
        <v>0.5292</v>
      </c>
      <c r="P2828">
        <v>0.5292</v>
      </c>
      <c r="Q2828">
        <v>0.5292</v>
      </c>
      <c r="R2828">
        <v>0.5292</v>
      </c>
      <c r="S2828">
        <v>0.5292</v>
      </c>
      <c r="T2828">
        <v>0.5292</v>
      </c>
      <c r="U2828">
        <v>0.5292</v>
      </c>
      <c r="V2828">
        <v>0.5292</v>
      </c>
      <c r="W2828">
        <v>0.5292</v>
      </c>
      <c r="X2828">
        <v>0.5292</v>
      </c>
      <c r="Y2828">
        <v>0.5292</v>
      </c>
      <c r="Z2828">
        <v>0.5292</v>
      </c>
      <c r="AA2828">
        <v>0.5292</v>
      </c>
      <c r="AB2828" s="7">
        <f t="shared" si="132"/>
        <v>12.700799999999997</v>
      </c>
      <c r="AC2828">
        <f>INDEX(SHELF_days!$C$2:$C$289,MATCH(A2828&amp;"|"&amp;C2828,SHELF_days!$D$2:$D$289,0))</f>
        <v>83</v>
      </c>
      <c r="AD2828" s="8">
        <f t="shared" si="133"/>
        <v>1054.1663999999998</v>
      </c>
      <c r="AE2828" s="7">
        <f t="shared" si="134"/>
        <v>0.5292</v>
      </c>
    </row>
    <row r="2829" spans="1:31" x14ac:dyDescent="0.45">
      <c r="A2829" t="s">
        <v>49</v>
      </c>
      <c r="B2829" t="s">
        <v>171</v>
      </c>
      <c r="C2829" t="s">
        <v>135</v>
      </c>
      <c r="D2829">
        <v>0.5292</v>
      </c>
      <c r="E2829">
        <v>0.5292</v>
      </c>
      <c r="F2829">
        <v>0.5292</v>
      </c>
      <c r="G2829">
        <v>0.5292</v>
      </c>
      <c r="H2829">
        <v>0.5292</v>
      </c>
      <c r="I2829">
        <v>0.5292</v>
      </c>
      <c r="J2829">
        <v>0.5292</v>
      </c>
      <c r="K2829">
        <v>0.5292</v>
      </c>
      <c r="L2829">
        <v>0.5292</v>
      </c>
      <c r="M2829">
        <v>0.5292</v>
      </c>
      <c r="N2829">
        <v>0.5292</v>
      </c>
      <c r="O2829">
        <v>0.5292</v>
      </c>
      <c r="P2829">
        <v>0.5292</v>
      </c>
      <c r="Q2829">
        <v>0.5292</v>
      </c>
      <c r="R2829">
        <v>0.5292</v>
      </c>
      <c r="S2829">
        <v>0.5292</v>
      </c>
      <c r="T2829">
        <v>0.5292</v>
      </c>
      <c r="U2829">
        <v>0.5292</v>
      </c>
      <c r="V2829">
        <v>0.5292</v>
      </c>
      <c r="W2829">
        <v>0.5292</v>
      </c>
      <c r="X2829">
        <v>0.5292</v>
      </c>
      <c r="Y2829">
        <v>0.5292</v>
      </c>
      <c r="Z2829">
        <v>0.5292</v>
      </c>
      <c r="AA2829">
        <v>0.5292</v>
      </c>
      <c r="AB2829" s="7">
        <f t="shared" si="132"/>
        <v>12.700799999999997</v>
      </c>
      <c r="AC2829">
        <f>INDEX(SHELF_days!$C$2:$C$289,MATCH(A2829&amp;"|"&amp;C2829,SHELF_days!$D$2:$D$289,0))</f>
        <v>73</v>
      </c>
      <c r="AD2829" s="8">
        <f t="shared" si="133"/>
        <v>927.1583999999998</v>
      </c>
      <c r="AE2829" s="7">
        <f t="shared" si="134"/>
        <v>0.5292</v>
      </c>
    </row>
    <row r="2830" spans="1:31" x14ac:dyDescent="0.45">
      <c r="A2830" t="s">
        <v>49</v>
      </c>
      <c r="B2830" t="s">
        <v>171</v>
      </c>
      <c r="C2830" t="s">
        <v>136</v>
      </c>
      <c r="D2830">
        <v>0.5292</v>
      </c>
      <c r="E2830">
        <v>0.5292</v>
      </c>
      <c r="F2830">
        <v>0.5292</v>
      </c>
      <c r="G2830">
        <v>0.5292</v>
      </c>
      <c r="H2830">
        <v>0.5292</v>
      </c>
      <c r="I2830">
        <v>0.5292</v>
      </c>
      <c r="J2830">
        <v>0.5292</v>
      </c>
      <c r="K2830">
        <v>0.5292</v>
      </c>
      <c r="L2830">
        <v>0.5292</v>
      </c>
      <c r="M2830">
        <v>0.5292</v>
      </c>
      <c r="N2830">
        <v>0.5292</v>
      </c>
      <c r="O2830">
        <v>0.5292</v>
      </c>
      <c r="P2830">
        <v>0.5292</v>
      </c>
      <c r="Q2830">
        <v>0.5292</v>
      </c>
      <c r="R2830">
        <v>0.5292</v>
      </c>
      <c r="S2830">
        <v>0.5292</v>
      </c>
      <c r="T2830">
        <v>0.5292</v>
      </c>
      <c r="U2830">
        <v>0.5292</v>
      </c>
      <c r="V2830">
        <v>0.5292</v>
      </c>
      <c r="W2830">
        <v>0.5292</v>
      </c>
      <c r="X2830">
        <v>0.5292</v>
      </c>
      <c r="Y2830">
        <v>0.5292</v>
      </c>
      <c r="Z2830">
        <v>0.5292</v>
      </c>
      <c r="AA2830">
        <v>0.5292</v>
      </c>
      <c r="AB2830" s="7">
        <f t="shared" si="132"/>
        <v>12.700799999999997</v>
      </c>
      <c r="AC2830">
        <f>INDEX(SHELF_days!$C$2:$C$289,MATCH(A2830&amp;"|"&amp;C2830,SHELF_days!$D$2:$D$289,0))</f>
        <v>136</v>
      </c>
      <c r="AD2830" s="8">
        <f t="shared" si="133"/>
        <v>1727.3087999999996</v>
      </c>
      <c r="AE2830" s="7">
        <f t="shared" si="134"/>
        <v>0.5292</v>
      </c>
    </row>
    <row r="2831" spans="1:31" x14ac:dyDescent="0.45">
      <c r="A2831" t="s">
        <v>49</v>
      </c>
      <c r="B2831" t="s">
        <v>171</v>
      </c>
      <c r="C2831" t="s">
        <v>137</v>
      </c>
      <c r="D2831">
        <v>0.5292</v>
      </c>
      <c r="E2831">
        <v>0.5292</v>
      </c>
      <c r="F2831">
        <v>0.5292</v>
      </c>
      <c r="G2831">
        <v>0.5292</v>
      </c>
      <c r="H2831">
        <v>0.5292</v>
      </c>
      <c r="I2831">
        <v>0.5292</v>
      </c>
      <c r="J2831">
        <v>0.5292</v>
      </c>
      <c r="K2831">
        <v>0.5292</v>
      </c>
      <c r="L2831">
        <v>0.5292</v>
      </c>
      <c r="M2831">
        <v>0.5292</v>
      </c>
      <c r="N2831">
        <v>0.5292</v>
      </c>
      <c r="O2831">
        <v>0.5292</v>
      </c>
      <c r="P2831">
        <v>0.5292</v>
      </c>
      <c r="Q2831">
        <v>0.5292</v>
      </c>
      <c r="R2831">
        <v>0.5292</v>
      </c>
      <c r="S2831">
        <v>0.5292</v>
      </c>
      <c r="T2831">
        <v>0.5292</v>
      </c>
      <c r="U2831">
        <v>0.5292</v>
      </c>
      <c r="V2831">
        <v>0.5292</v>
      </c>
      <c r="W2831">
        <v>0.5292</v>
      </c>
      <c r="X2831">
        <v>0.5292</v>
      </c>
      <c r="Y2831">
        <v>0.5292</v>
      </c>
      <c r="Z2831">
        <v>0.5292</v>
      </c>
      <c r="AA2831">
        <v>0.5292</v>
      </c>
      <c r="AB2831" s="7">
        <f t="shared" si="132"/>
        <v>12.700799999999997</v>
      </c>
      <c r="AC2831">
        <f>INDEX(SHELF_days!$C$2:$C$289,MATCH(A2831&amp;"|"&amp;C2831,SHELF_days!$D$2:$D$289,0))</f>
        <v>48</v>
      </c>
      <c r="AD2831" s="8">
        <f t="shared" si="133"/>
        <v>609.63839999999982</v>
      </c>
      <c r="AE2831" s="7">
        <f t="shared" si="134"/>
        <v>0.5292</v>
      </c>
    </row>
    <row r="2832" spans="1:31" x14ac:dyDescent="0.45">
      <c r="A2832" t="s">
        <v>49</v>
      </c>
      <c r="B2832" t="s">
        <v>171</v>
      </c>
      <c r="C2832" t="s">
        <v>138</v>
      </c>
      <c r="D2832">
        <v>0.5292</v>
      </c>
      <c r="E2832">
        <v>0.5292</v>
      </c>
      <c r="F2832">
        <v>0.5292</v>
      </c>
      <c r="G2832">
        <v>0.5292</v>
      </c>
      <c r="H2832">
        <v>0.5292</v>
      </c>
      <c r="I2832">
        <v>0.5292</v>
      </c>
      <c r="J2832">
        <v>0.5292</v>
      </c>
      <c r="K2832">
        <v>0.5292</v>
      </c>
      <c r="L2832">
        <v>0.5292</v>
      </c>
      <c r="M2832">
        <v>0.5292</v>
      </c>
      <c r="N2832">
        <v>0.5292</v>
      </c>
      <c r="O2832">
        <v>0.5292</v>
      </c>
      <c r="P2832">
        <v>0.5292</v>
      </c>
      <c r="Q2832">
        <v>0.5292</v>
      </c>
      <c r="R2832">
        <v>0.5292</v>
      </c>
      <c r="S2832">
        <v>0.5292</v>
      </c>
      <c r="T2832">
        <v>0.5292</v>
      </c>
      <c r="U2832">
        <v>0.5292</v>
      </c>
      <c r="V2832">
        <v>0.5292</v>
      </c>
      <c r="W2832">
        <v>0.5292</v>
      </c>
      <c r="X2832">
        <v>0.5292</v>
      </c>
      <c r="Y2832">
        <v>0.5292</v>
      </c>
      <c r="Z2832">
        <v>0.5292</v>
      </c>
      <c r="AA2832">
        <v>0.5292</v>
      </c>
      <c r="AB2832" s="7">
        <f t="shared" si="132"/>
        <v>12.700799999999997</v>
      </c>
      <c r="AC2832">
        <f>INDEX(SHELF_days!$C$2:$C$289,MATCH(A2832&amp;"|"&amp;C2832,SHELF_days!$D$2:$D$289,0))</f>
        <v>14</v>
      </c>
      <c r="AD2832" s="8">
        <f t="shared" si="133"/>
        <v>177.81119999999996</v>
      </c>
      <c r="AE2832" s="7">
        <f t="shared" si="134"/>
        <v>0.5292</v>
      </c>
    </row>
    <row r="2833" spans="1:31" x14ac:dyDescent="0.45">
      <c r="A2833" t="s">
        <v>49</v>
      </c>
      <c r="B2833" t="s">
        <v>171</v>
      </c>
      <c r="C2833" t="s">
        <v>139</v>
      </c>
      <c r="D2833">
        <v>0.5292</v>
      </c>
      <c r="E2833">
        <v>0.5292</v>
      </c>
      <c r="F2833">
        <v>0.5292</v>
      </c>
      <c r="G2833">
        <v>0.5292</v>
      </c>
      <c r="H2833">
        <v>0.5292</v>
      </c>
      <c r="I2833">
        <v>0.5292</v>
      </c>
      <c r="J2833">
        <v>0.5292</v>
      </c>
      <c r="K2833">
        <v>0.5292</v>
      </c>
      <c r="L2833">
        <v>0.5292</v>
      </c>
      <c r="M2833">
        <v>0.5292</v>
      </c>
      <c r="N2833">
        <v>0.5292</v>
      </c>
      <c r="O2833">
        <v>0.5292</v>
      </c>
      <c r="P2833">
        <v>0.5292</v>
      </c>
      <c r="Q2833">
        <v>0.5292</v>
      </c>
      <c r="R2833">
        <v>0.5292</v>
      </c>
      <c r="S2833">
        <v>0.5292</v>
      </c>
      <c r="T2833">
        <v>0.5292</v>
      </c>
      <c r="U2833">
        <v>0.5292</v>
      </c>
      <c r="V2833">
        <v>0.5292</v>
      </c>
      <c r="W2833">
        <v>0.5292</v>
      </c>
      <c r="X2833">
        <v>0.5292</v>
      </c>
      <c r="Y2833">
        <v>0.5292</v>
      </c>
      <c r="Z2833">
        <v>0.5292</v>
      </c>
      <c r="AA2833">
        <v>0.5292</v>
      </c>
      <c r="AB2833" s="7">
        <f t="shared" si="132"/>
        <v>12.700799999999997</v>
      </c>
      <c r="AC2833">
        <f>INDEX(SHELF_days!$C$2:$C$289,MATCH(A2833&amp;"|"&amp;C2833,SHELF_days!$D$2:$D$289,0))</f>
        <v>11</v>
      </c>
      <c r="AD2833" s="8">
        <f t="shared" si="133"/>
        <v>139.70879999999997</v>
      </c>
      <c r="AE2833" s="7">
        <f t="shared" si="134"/>
        <v>0.5292</v>
      </c>
    </row>
    <row r="2834" spans="1:31" x14ac:dyDescent="0.45">
      <c r="A2834" t="s">
        <v>49</v>
      </c>
      <c r="B2834" t="s">
        <v>172</v>
      </c>
      <c r="C2834" t="s">
        <v>134</v>
      </c>
      <c r="D2834">
        <v>1E-3</v>
      </c>
      <c r="E2834">
        <v>1E-3</v>
      </c>
      <c r="F2834">
        <v>1E-3</v>
      </c>
      <c r="G2834">
        <v>1E-3</v>
      </c>
      <c r="H2834">
        <v>1E-3</v>
      </c>
      <c r="I2834">
        <v>1E-3</v>
      </c>
      <c r="J2834">
        <v>1E-3</v>
      </c>
      <c r="K2834">
        <v>1E-3</v>
      </c>
      <c r="L2834">
        <v>1E-3</v>
      </c>
      <c r="M2834">
        <v>1E-3</v>
      </c>
      <c r="N2834">
        <v>1E-3</v>
      </c>
      <c r="O2834">
        <v>1E-3</v>
      </c>
      <c r="P2834">
        <v>1E-3</v>
      </c>
      <c r="Q2834">
        <v>1E-3</v>
      </c>
      <c r="R2834">
        <v>1E-3</v>
      </c>
      <c r="S2834">
        <v>1E-3</v>
      </c>
      <c r="T2834">
        <v>1E-3</v>
      </c>
      <c r="U2834">
        <v>1E-3</v>
      </c>
      <c r="V2834">
        <v>1E-3</v>
      </c>
      <c r="W2834">
        <v>1E-3</v>
      </c>
      <c r="X2834">
        <v>1E-3</v>
      </c>
      <c r="Y2834">
        <v>1E-3</v>
      </c>
      <c r="Z2834">
        <v>1E-3</v>
      </c>
      <c r="AA2834">
        <v>1E-3</v>
      </c>
      <c r="AB2834" s="7">
        <f t="shared" si="132"/>
        <v>2.4000000000000014E-2</v>
      </c>
      <c r="AC2834">
        <f>INDEX(SHELF_days!$C$2:$C$289,MATCH(A2834&amp;"|"&amp;C2834,SHELF_days!$D$2:$D$289,0))</f>
        <v>83</v>
      </c>
      <c r="AD2834" s="8">
        <f t="shared" si="133"/>
        <v>1.9920000000000011</v>
      </c>
      <c r="AE2834" s="7">
        <f t="shared" si="134"/>
        <v>1E-3</v>
      </c>
    </row>
    <row r="2835" spans="1:31" x14ac:dyDescent="0.45">
      <c r="A2835" t="s">
        <v>49</v>
      </c>
      <c r="B2835" t="s">
        <v>172</v>
      </c>
      <c r="C2835" t="s">
        <v>135</v>
      </c>
      <c r="D2835">
        <v>1E-3</v>
      </c>
      <c r="E2835">
        <v>1E-3</v>
      </c>
      <c r="F2835">
        <v>1E-3</v>
      </c>
      <c r="G2835">
        <v>1E-3</v>
      </c>
      <c r="H2835">
        <v>1E-3</v>
      </c>
      <c r="I2835">
        <v>1E-3</v>
      </c>
      <c r="J2835">
        <v>1E-3</v>
      </c>
      <c r="K2835">
        <v>1E-3</v>
      </c>
      <c r="L2835">
        <v>1E-3</v>
      </c>
      <c r="M2835">
        <v>1E-3</v>
      </c>
      <c r="N2835">
        <v>1E-3</v>
      </c>
      <c r="O2835">
        <v>1E-3</v>
      </c>
      <c r="P2835">
        <v>1E-3</v>
      </c>
      <c r="Q2835">
        <v>1E-3</v>
      </c>
      <c r="R2835">
        <v>1E-3</v>
      </c>
      <c r="S2835">
        <v>1E-3</v>
      </c>
      <c r="T2835">
        <v>1E-3</v>
      </c>
      <c r="U2835">
        <v>1E-3</v>
      </c>
      <c r="V2835">
        <v>1E-3</v>
      </c>
      <c r="W2835">
        <v>1E-3</v>
      </c>
      <c r="X2835">
        <v>1E-3</v>
      </c>
      <c r="Y2835">
        <v>1E-3</v>
      </c>
      <c r="Z2835">
        <v>1E-3</v>
      </c>
      <c r="AA2835">
        <v>1E-3</v>
      </c>
      <c r="AB2835" s="7">
        <f t="shared" si="132"/>
        <v>2.4000000000000014E-2</v>
      </c>
      <c r="AC2835">
        <f>INDEX(SHELF_days!$C$2:$C$289,MATCH(A2835&amp;"|"&amp;C2835,SHELF_days!$D$2:$D$289,0))</f>
        <v>73</v>
      </c>
      <c r="AD2835" s="8">
        <f t="shared" si="133"/>
        <v>1.7520000000000011</v>
      </c>
      <c r="AE2835" s="7">
        <f t="shared" si="134"/>
        <v>1E-3</v>
      </c>
    </row>
    <row r="2836" spans="1:31" x14ac:dyDescent="0.45">
      <c r="A2836" t="s">
        <v>49</v>
      </c>
      <c r="B2836" t="s">
        <v>172</v>
      </c>
      <c r="C2836" t="s">
        <v>136</v>
      </c>
      <c r="D2836">
        <v>1E-3</v>
      </c>
      <c r="E2836">
        <v>1E-3</v>
      </c>
      <c r="F2836">
        <v>1E-3</v>
      </c>
      <c r="G2836">
        <v>1E-3</v>
      </c>
      <c r="H2836">
        <v>1E-3</v>
      </c>
      <c r="I2836">
        <v>1E-3</v>
      </c>
      <c r="J2836">
        <v>1E-3</v>
      </c>
      <c r="K2836">
        <v>1E-3</v>
      </c>
      <c r="L2836">
        <v>1E-3</v>
      </c>
      <c r="M2836">
        <v>1E-3</v>
      </c>
      <c r="N2836">
        <v>1E-3</v>
      </c>
      <c r="O2836">
        <v>1E-3</v>
      </c>
      <c r="P2836">
        <v>1E-3</v>
      </c>
      <c r="Q2836">
        <v>1E-3</v>
      </c>
      <c r="R2836">
        <v>1E-3</v>
      </c>
      <c r="S2836">
        <v>1E-3</v>
      </c>
      <c r="T2836">
        <v>1E-3</v>
      </c>
      <c r="U2836">
        <v>1E-3</v>
      </c>
      <c r="V2836">
        <v>1E-3</v>
      </c>
      <c r="W2836">
        <v>1E-3</v>
      </c>
      <c r="X2836">
        <v>1E-3</v>
      </c>
      <c r="Y2836">
        <v>1E-3</v>
      </c>
      <c r="Z2836">
        <v>1E-3</v>
      </c>
      <c r="AA2836">
        <v>1E-3</v>
      </c>
      <c r="AB2836" s="7">
        <f t="shared" si="132"/>
        <v>2.4000000000000014E-2</v>
      </c>
      <c r="AC2836">
        <f>INDEX(SHELF_days!$C$2:$C$289,MATCH(A2836&amp;"|"&amp;C2836,SHELF_days!$D$2:$D$289,0))</f>
        <v>136</v>
      </c>
      <c r="AD2836" s="8">
        <f t="shared" si="133"/>
        <v>3.264000000000002</v>
      </c>
      <c r="AE2836" s="7">
        <f t="shared" si="134"/>
        <v>1E-3</v>
      </c>
    </row>
    <row r="2837" spans="1:31" x14ac:dyDescent="0.45">
      <c r="A2837" t="s">
        <v>49</v>
      </c>
      <c r="B2837" t="s">
        <v>172</v>
      </c>
      <c r="C2837" t="s">
        <v>137</v>
      </c>
      <c r="D2837">
        <v>1E-3</v>
      </c>
      <c r="E2837">
        <v>1E-3</v>
      </c>
      <c r="F2837">
        <v>1E-3</v>
      </c>
      <c r="G2837">
        <v>1E-3</v>
      </c>
      <c r="H2837">
        <v>1E-3</v>
      </c>
      <c r="I2837">
        <v>1E-3</v>
      </c>
      <c r="J2837">
        <v>1E-3</v>
      </c>
      <c r="K2837">
        <v>1E-3</v>
      </c>
      <c r="L2837">
        <v>1E-3</v>
      </c>
      <c r="M2837">
        <v>1E-3</v>
      </c>
      <c r="N2837">
        <v>1E-3</v>
      </c>
      <c r="O2837">
        <v>1E-3</v>
      </c>
      <c r="P2837">
        <v>1E-3</v>
      </c>
      <c r="Q2837">
        <v>1E-3</v>
      </c>
      <c r="R2837">
        <v>1E-3</v>
      </c>
      <c r="S2837">
        <v>1E-3</v>
      </c>
      <c r="T2837">
        <v>1E-3</v>
      </c>
      <c r="U2837">
        <v>1E-3</v>
      </c>
      <c r="V2837">
        <v>1E-3</v>
      </c>
      <c r="W2837">
        <v>1E-3</v>
      </c>
      <c r="X2837">
        <v>1E-3</v>
      </c>
      <c r="Y2837">
        <v>1E-3</v>
      </c>
      <c r="Z2837">
        <v>1E-3</v>
      </c>
      <c r="AA2837">
        <v>1E-3</v>
      </c>
      <c r="AB2837" s="7">
        <f t="shared" si="132"/>
        <v>2.4000000000000014E-2</v>
      </c>
      <c r="AC2837">
        <f>INDEX(SHELF_days!$C$2:$C$289,MATCH(A2837&amp;"|"&amp;C2837,SHELF_days!$D$2:$D$289,0))</f>
        <v>48</v>
      </c>
      <c r="AD2837" s="8">
        <f t="shared" si="133"/>
        <v>1.1520000000000006</v>
      </c>
      <c r="AE2837" s="7">
        <f t="shared" si="134"/>
        <v>1E-3</v>
      </c>
    </row>
    <row r="2838" spans="1:31" x14ac:dyDescent="0.45">
      <c r="A2838" t="s">
        <v>49</v>
      </c>
      <c r="B2838" t="s">
        <v>172</v>
      </c>
      <c r="C2838" t="s">
        <v>138</v>
      </c>
      <c r="D2838">
        <v>1E-3</v>
      </c>
      <c r="E2838">
        <v>1E-3</v>
      </c>
      <c r="F2838">
        <v>1E-3</v>
      </c>
      <c r="G2838">
        <v>1E-3</v>
      </c>
      <c r="H2838">
        <v>1E-3</v>
      </c>
      <c r="I2838">
        <v>1E-3</v>
      </c>
      <c r="J2838">
        <v>1E-3</v>
      </c>
      <c r="K2838">
        <v>1E-3</v>
      </c>
      <c r="L2838">
        <v>1E-3</v>
      </c>
      <c r="M2838">
        <v>1E-3</v>
      </c>
      <c r="N2838">
        <v>1E-3</v>
      </c>
      <c r="O2838">
        <v>1E-3</v>
      </c>
      <c r="P2838">
        <v>1E-3</v>
      </c>
      <c r="Q2838">
        <v>1E-3</v>
      </c>
      <c r="R2838">
        <v>1E-3</v>
      </c>
      <c r="S2838">
        <v>1E-3</v>
      </c>
      <c r="T2838">
        <v>1E-3</v>
      </c>
      <c r="U2838">
        <v>1E-3</v>
      </c>
      <c r="V2838">
        <v>1E-3</v>
      </c>
      <c r="W2838">
        <v>1E-3</v>
      </c>
      <c r="X2838">
        <v>1E-3</v>
      </c>
      <c r="Y2838">
        <v>1E-3</v>
      </c>
      <c r="Z2838">
        <v>1E-3</v>
      </c>
      <c r="AA2838">
        <v>1E-3</v>
      </c>
      <c r="AB2838" s="7">
        <f t="shared" si="132"/>
        <v>2.4000000000000014E-2</v>
      </c>
      <c r="AC2838">
        <f>INDEX(SHELF_days!$C$2:$C$289,MATCH(A2838&amp;"|"&amp;C2838,SHELF_days!$D$2:$D$289,0))</f>
        <v>14</v>
      </c>
      <c r="AD2838" s="8">
        <f t="shared" si="133"/>
        <v>0.33600000000000019</v>
      </c>
      <c r="AE2838" s="7">
        <f t="shared" si="134"/>
        <v>1E-3</v>
      </c>
    </row>
    <row r="2839" spans="1:31" x14ac:dyDescent="0.45">
      <c r="A2839" t="s">
        <v>49</v>
      </c>
      <c r="B2839" t="s">
        <v>172</v>
      </c>
      <c r="C2839" t="s">
        <v>139</v>
      </c>
      <c r="D2839">
        <v>1E-3</v>
      </c>
      <c r="E2839">
        <v>1E-3</v>
      </c>
      <c r="F2839">
        <v>1E-3</v>
      </c>
      <c r="G2839">
        <v>1E-3</v>
      </c>
      <c r="H2839">
        <v>1E-3</v>
      </c>
      <c r="I2839">
        <v>1E-3</v>
      </c>
      <c r="J2839">
        <v>1E-3</v>
      </c>
      <c r="K2839">
        <v>1E-3</v>
      </c>
      <c r="L2839">
        <v>1E-3</v>
      </c>
      <c r="M2839">
        <v>1E-3</v>
      </c>
      <c r="N2839">
        <v>1E-3</v>
      </c>
      <c r="O2839">
        <v>1E-3</v>
      </c>
      <c r="P2839">
        <v>1E-3</v>
      </c>
      <c r="Q2839">
        <v>1E-3</v>
      </c>
      <c r="R2839">
        <v>1E-3</v>
      </c>
      <c r="S2839">
        <v>1E-3</v>
      </c>
      <c r="T2839">
        <v>1E-3</v>
      </c>
      <c r="U2839">
        <v>1E-3</v>
      </c>
      <c r="V2839">
        <v>1E-3</v>
      </c>
      <c r="W2839">
        <v>1E-3</v>
      </c>
      <c r="X2839">
        <v>1E-3</v>
      </c>
      <c r="Y2839">
        <v>1E-3</v>
      </c>
      <c r="Z2839">
        <v>1E-3</v>
      </c>
      <c r="AA2839">
        <v>1E-3</v>
      </c>
      <c r="AB2839" s="7">
        <f t="shared" si="132"/>
        <v>2.4000000000000014E-2</v>
      </c>
      <c r="AC2839">
        <f>INDEX(SHELF_days!$C$2:$C$289,MATCH(A2839&amp;"|"&amp;C2839,SHELF_days!$D$2:$D$289,0))</f>
        <v>11</v>
      </c>
      <c r="AD2839" s="8">
        <f t="shared" si="133"/>
        <v>0.26400000000000018</v>
      </c>
      <c r="AE2839" s="7">
        <f t="shared" si="134"/>
        <v>1E-3</v>
      </c>
    </row>
    <row r="2840" spans="1:31" x14ac:dyDescent="0.45">
      <c r="A2840" t="s">
        <v>49</v>
      </c>
      <c r="B2840" t="s">
        <v>173</v>
      </c>
      <c r="C2840" t="s">
        <v>134</v>
      </c>
      <c r="D2840">
        <v>0.65950000000000097</v>
      </c>
      <c r="E2840">
        <v>0.65950000000000097</v>
      </c>
      <c r="F2840">
        <v>0.65950000000000097</v>
      </c>
      <c r="G2840">
        <v>0.65950000000000097</v>
      </c>
      <c r="H2840">
        <v>0.65950000000000097</v>
      </c>
      <c r="I2840">
        <v>0.65950000000000097</v>
      </c>
      <c r="J2840">
        <v>0.65950000000000097</v>
      </c>
      <c r="K2840">
        <v>0.65950000000000097</v>
      </c>
      <c r="L2840">
        <v>0.65950000000000097</v>
      </c>
      <c r="M2840">
        <v>0.65950000000000097</v>
      </c>
      <c r="N2840">
        <v>0.65950000000000097</v>
      </c>
      <c r="O2840">
        <v>0.65950000000000097</v>
      </c>
      <c r="P2840">
        <v>0.65950000000000097</v>
      </c>
      <c r="Q2840">
        <v>0.65950000000000097</v>
      </c>
      <c r="R2840">
        <v>0.65950000000000097</v>
      </c>
      <c r="S2840">
        <v>0.65950000000000097</v>
      </c>
      <c r="T2840">
        <v>0.65950000000000097</v>
      </c>
      <c r="U2840">
        <v>0.65950000000000097</v>
      </c>
      <c r="V2840">
        <v>0.65950000000000097</v>
      </c>
      <c r="W2840">
        <v>0.65950000000000097</v>
      </c>
      <c r="X2840">
        <v>0.65950000000000097</v>
      </c>
      <c r="Y2840">
        <v>0.65950000000000097</v>
      </c>
      <c r="Z2840">
        <v>0.65950000000000097</v>
      </c>
      <c r="AA2840">
        <v>0.65950000000000097</v>
      </c>
      <c r="AB2840" s="7">
        <f t="shared" si="132"/>
        <v>15.828000000000028</v>
      </c>
      <c r="AC2840">
        <f>INDEX(SHELF_days!$C$2:$C$289,MATCH(A2840&amp;"|"&amp;C2840,SHELF_days!$D$2:$D$289,0))</f>
        <v>83</v>
      </c>
      <c r="AD2840" s="8">
        <f t="shared" si="133"/>
        <v>1313.7240000000022</v>
      </c>
      <c r="AE2840" s="7">
        <f t="shared" si="134"/>
        <v>0.65950000000000097</v>
      </c>
    </row>
    <row r="2841" spans="1:31" x14ac:dyDescent="0.45">
      <c r="A2841" t="s">
        <v>49</v>
      </c>
      <c r="B2841" t="s">
        <v>173</v>
      </c>
      <c r="C2841" t="s">
        <v>135</v>
      </c>
      <c r="D2841">
        <v>0.65950000000000009</v>
      </c>
      <c r="E2841">
        <v>0.65950000000000009</v>
      </c>
      <c r="F2841">
        <v>0.65950000000000009</v>
      </c>
      <c r="G2841">
        <v>0.65950000000000009</v>
      </c>
      <c r="H2841">
        <v>0.65950000000000009</v>
      </c>
      <c r="I2841">
        <v>0.65950000000000009</v>
      </c>
      <c r="J2841">
        <v>0.65950000000000009</v>
      </c>
      <c r="K2841">
        <v>0.65950000000000009</v>
      </c>
      <c r="L2841">
        <v>0.65950000000000009</v>
      </c>
      <c r="M2841">
        <v>0.65950000000000009</v>
      </c>
      <c r="N2841">
        <v>0.65950000000000009</v>
      </c>
      <c r="O2841">
        <v>0.65950000000000009</v>
      </c>
      <c r="P2841">
        <v>0.65950000000000009</v>
      </c>
      <c r="Q2841">
        <v>0.65950000000000009</v>
      </c>
      <c r="R2841">
        <v>0.65950000000000009</v>
      </c>
      <c r="S2841">
        <v>0.65950000000000009</v>
      </c>
      <c r="T2841">
        <v>0.65950000000000009</v>
      </c>
      <c r="U2841">
        <v>0.65950000000000009</v>
      </c>
      <c r="V2841">
        <v>0.65950000000000009</v>
      </c>
      <c r="W2841">
        <v>0.65950000000000009</v>
      </c>
      <c r="X2841">
        <v>0.65950000000000009</v>
      </c>
      <c r="Y2841">
        <v>0.65950000000000009</v>
      </c>
      <c r="Z2841">
        <v>0.65950000000000009</v>
      </c>
      <c r="AA2841">
        <v>0.65950000000000009</v>
      </c>
      <c r="AB2841" s="7">
        <f t="shared" si="132"/>
        <v>15.827999999999998</v>
      </c>
      <c r="AC2841">
        <f>INDEX(SHELF_days!$C$2:$C$289,MATCH(A2841&amp;"|"&amp;C2841,SHELF_days!$D$2:$D$289,0))</f>
        <v>73</v>
      </c>
      <c r="AD2841" s="8">
        <f t="shared" si="133"/>
        <v>1155.4439999999997</v>
      </c>
      <c r="AE2841" s="7">
        <f t="shared" si="134"/>
        <v>0.65950000000000009</v>
      </c>
    </row>
    <row r="2842" spans="1:31" x14ac:dyDescent="0.45">
      <c r="A2842" t="s">
        <v>49</v>
      </c>
      <c r="B2842" t="s">
        <v>173</v>
      </c>
      <c r="C2842" t="s">
        <v>136</v>
      </c>
      <c r="D2842">
        <v>0.65949999999999975</v>
      </c>
      <c r="E2842">
        <v>0.65949999999999975</v>
      </c>
      <c r="F2842">
        <v>0.65949999999999975</v>
      </c>
      <c r="G2842">
        <v>0.65949999999999975</v>
      </c>
      <c r="H2842">
        <v>0.65949999999999975</v>
      </c>
      <c r="I2842">
        <v>0.65949999999999975</v>
      </c>
      <c r="J2842">
        <v>0.65949999999999975</v>
      </c>
      <c r="K2842">
        <v>0.65949999999999975</v>
      </c>
      <c r="L2842">
        <v>0.65949999999999975</v>
      </c>
      <c r="M2842">
        <v>0.65949999999999975</v>
      </c>
      <c r="N2842">
        <v>0.65949999999999975</v>
      </c>
      <c r="O2842">
        <v>0.65949999999999975</v>
      </c>
      <c r="P2842">
        <v>0.65949999999999975</v>
      </c>
      <c r="Q2842">
        <v>0.65949999999999975</v>
      </c>
      <c r="R2842">
        <v>0.65949999999999975</v>
      </c>
      <c r="S2842">
        <v>0.65949999999999975</v>
      </c>
      <c r="T2842">
        <v>0.65949999999999975</v>
      </c>
      <c r="U2842">
        <v>0.65949999999999975</v>
      </c>
      <c r="V2842">
        <v>0.65949999999999975</v>
      </c>
      <c r="W2842">
        <v>0.65949999999999975</v>
      </c>
      <c r="X2842">
        <v>0.65949999999999975</v>
      </c>
      <c r="Y2842">
        <v>0.65949999999999975</v>
      </c>
      <c r="Z2842">
        <v>0.65949999999999975</v>
      </c>
      <c r="AA2842">
        <v>0.65949999999999975</v>
      </c>
      <c r="AB2842" s="7">
        <f t="shared" si="132"/>
        <v>15.827999999999991</v>
      </c>
      <c r="AC2842">
        <f>INDEX(SHELF_days!$C$2:$C$289,MATCH(A2842&amp;"|"&amp;C2842,SHELF_days!$D$2:$D$289,0))</f>
        <v>136</v>
      </c>
      <c r="AD2842" s="8">
        <f t="shared" si="133"/>
        <v>2152.6079999999988</v>
      </c>
      <c r="AE2842" s="7">
        <f t="shared" si="134"/>
        <v>0.65949999999999975</v>
      </c>
    </row>
    <row r="2843" spans="1:31" x14ac:dyDescent="0.45">
      <c r="A2843" t="s">
        <v>49</v>
      </c>
      <c r="B2843" t="s">
        <v>173</v>
      </c>
      <c r="C2843" t="s">
        <v>137</v>
      </c>
      <c r="D2843">
        <v>0.65949999999999931</v>
      </c>
      <c r="E2843">
        <v>0.65949999999999931</v>
      </c>
      <c r="F2843">
        <v>0.65949999999999931</v>
      </c>
      <c r="G2843">
        <v>0.65949999999999931</v>
      </c>
      <c r="H2843">
        <v>0.65949999999999931</v>
      </c>
      <c r="I2843">
        <v>0.65949999999999931</v>
      </c>
      <c r="J2843">
        <v>0.65949999999999931</v>
      </c>
      <c r="K2843">
        <v>0.65949999999999931</v>
      </c>
      <c r="L2843">
        <v>0.65949999999999931</v>
      </c>
      <c r="M2843">
        <v>0.65949999999999931</v>
      </c>
      <c r="N2843">
        <v>0.65949999999999931</v>
      </c>
      <c r="O2843">
        <v>0.65949999999999931</v>
      </c>
      <c r="P2843">
        <v>0.65949999999999931</v>
      </c>
      <c r="Q2843">
        <v>0.65949999999999931</v>
      </c>
      <c r="R2843">
        <v>0.65949999999999931</v>
      </c>
      <c r="S2843">
        <v>0.65949999999999931</v>
      </c>
      <c r="T2843">
        <v>0.65949999999999931</v>
      </c>
      <c r="U2843">
        <v>0.65949999999999931</v>
      </c>
      <c r="V2843">
        <v>0.65949999999999931</v>
      </c>
      <c r="W2843">
        <v>0.65949999999999931</v>
      </c>
      <c r="X2843">
        <v>0.65949999999999931</v>
      </c>
      <c r="Y2843">
        <v>0.65949999999999931</v>
      </c>
      <c r="Z2843">
        <v>0.65949999999999931</v>
      </c>
      <c r="AA2843">
        <v>0.65949999999999931</v>
      </c>
      <c r="AB2843" s="7">
        <f t="shared" si="132"/>
        <v>15.827999999999987</v>
      </c>
      <c r="AC2843">
        <f>INDEX(SHELF_days!$C$2:$C$289,MATCH(A2843&amp;"|"&amp;C2843,SHELF_days!$D$2:$D$289,0))</f>
        <v>48</v>
      </c>
      <c r="AD2843" s="8">
        <f t="shared" si="133"/>
        <v>759.74399999999935</v>
      </c>
      <c r="AE2843" s="7">
        <f t="shared" si="134"/>
        <v>0.65949999999999931</v>
      </c>
    </row>
    <row r="2844" spans="1:31" x14ac:dyDescent="0.45">
      <c r="A2844" t="s">
        <v>49</v>
      </c>
      <c r="B2844" t="s">
        <v>173</v>
      </c>
      <c r="C2844" t="s">
        <v>138</v>
      </c>
      <c r="D2844">
        <v>0.65950000000000009</v>
      </c>
      <c r="E2844">
        <v>0.65950000000000009</v>
      </c>
      <c r="F2844">
        <v>0.65950000000000009</v>
      </c>
      <c r="G2844">
        <v>0.65950000000000009</v>
      </c>
      <c r="H2844">
        <v>0.65950000000000009</v>
      </c>
      <c r="I2844">
        <v>0.65950000000000009</v>
      </c>
      <c r="J2844">
        <v>0.65950000000000009</v>
      </c>
      <c r="K2844">
        <v>0.65950000000000009</v>
      </c>
      <c r="L2844">
        <v>0.65950000000000009</v>
      </c>
      <c r="M2844">
        <v>0.65950000000000009</v>
      </c>
      <c r="N2844">
        <v>0.65950000000000009</v>
      </c>
      <c r="O2844">
        <v>0.65950000000000009</v>
      </c>
      <c r="P2844">
        <v>0.65950000000000009</v>
      </c>
      <c r="Q2844">
        <v>0.65950000000000009</v>
      </c>
      <c r="R2844">
        <v>0.65950000000000009</v>
      </c>
      <c r="S2844">
        <v>0.65950000000000009</v>
      </c>
      <c r="T2844">
        <v>0.65950000000000009</v>
      </c>
      <c r="U2844">
        <v>0.65950000000000009</v>
      </c>
      <c r="V2844">
        <v>0.65950000000000009</v>
      </c>
      <c r="W2844">
        <v>0.65950000000000009</v>
      </c>
      <c r="X2844">
        <v>0.65950000000000009</v>
      </c>
      <c r="Y2844">
        <v>0.65950000000000009</v>
      </c>
      <c r="Z2844">
        <v>0.65950000000000009</v>
      </c>
      <c r="AA2844">
        <v>0.65950000000000009</v>
      </c>
      <c r="AB2844" s="7">
        <f t="shared" si="132"/>
        <v>15.827999999999998</v>
      </c>
      <c r="AC2844">
        <f>INDEX(SHELF_days!$C$2:$C$289,MATCH(A2844&amp;"|"&amp;C2844,SHELF_days!$D$2:$D$289,0))</f>
        <v>14</v>
      </c>
      <c r="AD2844" s="8">
        <f t="shared" si="133"/>
        <v>221.59199999999996</v>
      </c>
      <c r="AE2844" s="7">
        <f t="shared" si="134"/>
        <v>0.65950000000000009</v>
      </c>
    </row>
    <row r="2845" spans="1:31" x14ac:dyDescent="0.45">
      <c r="A2845" t="s">
        <v>49</v>
      </c>
      <c r="B2845" t="s">
        <v>173</v>
      </c>
      <c r="C2845" t="s">
        <v>139</v>
      </c>
      <c r="D2845">
        <v>0.65950000000000009</v>
      </c>
      <c r="E2845">
        <v>0.65950000000000009</v>
      </c>
      <c r="F2845">
        <v>0.65950000000000009</v>
      </c>
      <c r="G2845">
        <v>0.65950000000000009</v>
      </c>
      <c r="H2845">
        <v>0.65950000000000009</v>
      </c>
      <c r="I2845">
        <v>0.65950000000000009</v>
      </c>
      <c r="J2845">
        <v>0.65950000000000009</v>
      </c>
      <c r="K2845">
        <v>0.65950000000000009</v>
      </c>
      <c r="L2845">
        <v>0.65950000000000009</v>
      </c>
      <c r="M2845">
        <v>0.65950000000000009</v>
      </c>
      <c r="N2845">
        <v>0.65950000000000009</v>
      </c>
      <c r="O2845">
        <v>0.65950000000000009</v>
      </c>
      <c r="P2845">
        <v>0.65950000000000009</v>
      </c>
      <c r="Q2845">
        <v>0.65950000000000009</v>
      </c>
      <c r="R2845">
        <v>0.65950000000000009</v>
      </c>
      <c r="S2845">
        <v>0.65950000000000009</v>
      </c>
      <c r="T2845">
        <v>0.65950000000000009</v>
      </c>
      <c r="U2845">
        <v>0.65950000000000009</v>
      </c>
      <c r="V2845">
        <v>0.65950000000000009</v>
      </c>
      <c r="W2845">
        <v>0.65950000000000009</v>
      </c>
      <c r="X2845">
        <v>0.65950000000000009</v>
      </c>
      <c r="Y2845">
        <v>0.65950000000000009</v>
      </c>
      <c r="Z2845">
        <v>0.65950000000000009</v>
      </c>
      <c r="AA2845">
        <v>0.65950000000000009</v>
      </c>
      <c r="AB2845" s="7">
        <f t="shared" si="132"/>
        <v>15.827999999999998</v>
      </c>
      <c r="AC2845">
        <f>INDEX(SHELF_days!$C$2:$C$289,MATCH(A2845&amp;"|"&amp;C2845,SHELF_days!$D$2:$D$289,0))</f>
        <v>11</v>
      </c>
      <c r="AD2845" s="8">
        <f t="shared" si="133"/>
        <v>174.10799999999998</v>
      </c>
      <c r="AE2845" s="7">
        <f t="shared" si="134"/>
        <v>0.65950000000000009</v>
      </c>
    </row>
    <row r="2846" spans="1:31" x14ac:dyDescent="0.45">
      <c r="A2846" t="s">
        <v>49</v>
      </c>
      <c r="B2846" t="s">
        <v>174</v>
      </c>
      <c r="C2846" t="s">
        <v>134</v>
      </c>
      <c r="D2846">
        <v>0.8</v>
      </c>
      <c r="E2846">
        <v>0.8</v>
      </c>
      <c r="F2846">
        <v>0.8</v>
      </c>
      <c r="G2846">
        <v>0.8</v>
      </c>
      <c r="H2846">
        <v>0.8</v>
      </c>
      <c r="I2846">
        <v>0.8</v>
      </c>
      <c r="J2846">
        <v>0.8</v>
      </c>
      <c r="K2846">
        <v>0.8</v>
      </c>
      <c r="L2846">
        <v>0.8</v>
      </c>
      <c r="M2846">
        <v>0.8</v>
      </c>
      <c r="N2846">
        <v>0.8</v>
      </c>
      <c r="O2846">
        <v>0.8</v>
      </c>
      <c r="P2846">
        <v>0.8</v>
      </c>
      <c r="Q2846">
        <v>0.8</v>
      </c>
      <c r="R2846">
        <v>0.8</v>
      </c>
      <c r="S2846">
        <v>0.8</v>
      </c>
      <c r="T2846">
        <v>0.8</v>
      </c>
      <c r="U2846">
        <v>0.8</v>
      </c>
      <c r="V2846">
        <v>0.8</v>
      </c>
      <c r="W2846">
        <v>0.8</v>
      </c>
      <c r="X2846">
        <v>0.8</v>
      </c>
      <c r="Y2846">
        <v>0.8</v>
      </c>
      <c r="Z2846">
        <v>0.8</v>
      </c>
      <c r="AA2846">
        <v>0.8</v>
      </c>
      <c r="AB2846" s="7">
        <f t="shared" si="132"/>
        <v>19.200000000000006</v>
      </c>
      <c r="AC2846">
        <f>INDEX(SHELF_days!$C$2:$C$289,MATCH(A2846&amp;"|"&amp;C2846,SHELF_days!$D$2:$D$289,0))</f>
        <v>83</v>
      </c>
      <c r="AD2846" s="8">
        <f t="shared" si="133"/>
        <v>1593.6000000000006</v>
      </c>
      <c r="AE2846" s="7">
        <f t="shared" si="134"/>
        <v>0.8</v>
      </c>
    </row>
    <row r="2847" spans="1:31" x14ac:dyDescent="0.45">
      <c r="A2847" t="s">
        <v>49</v>
      </c>
      <c r="B2847" t="s">
        <v>174</v>
      </c>
      <c r="C2847" t="s">
        <v>135</v>
      </c>
      <c r="D2847">
        <v>0.8</v>
      </c>
      <c r="E2847">
        <v>0.8</v>
      </c>
      <c r="F2847">
        <v>0.8</v>
      </c>
      <c r="G2847">
        <v>0.8</v>
      </c>
      <c r="H2847">
        <v>0.8</v>
      </c>
      <c r="I2847">
        <v>0.8</v>
      </c>
      <c r="J2847">
        <v>0.8</v>
      </c>
      <c r="K2847">
        <v>0.8</v>
      </c>
      <c r="L2847">
        <v>0.8</v>
      </c>
      <c r="M2847">
        <v>0.8</v>
      </c>
      <c r="N2847">
        <v>0.8</v>
      </c>
      <c r="O2847">
        <v>0.8</v>
      </c>
      <c r="P2847">
        <v>0.8</v>
      </c>
      <c r="Q2847">
        <v>0.8</v>
      </c>
      <c r="R2847">
        <v>0.8</v>
      </c>
      <c r="S2847">
        <v>0.8</v>
      </c>
      <c r="T2847">
        <v>0.8</v>
      </c>
      <c r="U2847">
        <v>0.8</v>
      </c>
      <c r="V2847">
        <v>0.8</v>
      </c>
      <c r="W2847">
        <v>0.8</v>
      </c>
      <c r="X2847">
        <v>0.8</v>
      </c>
      <c r="Y2847">
        <v>0.8</v>
      </c>
      <c r="Z2847">
        <v>0.8</v>
      </c>
      <c r="AA2847">
        <v>0.8</v>
      </c>
      <c r="AB2847" s="7">
        <f t="shared" si="132"/>
        <v>19.200000000000006</v>
      </c>
      <c r="AC2847">
        <f>INDEX(SHELF_days!$C$2:$C$289,MATCH(A2847&amp;"|"&amp;C2847,SHELF_days!$D$2:$D$289,0))</f>
        <v>73</v>
      </c>
      <c r="AD2847" s="8">
        <f t="shared" si="133"/>
        <v>1401.6000000000004</v>
      </c>
      <c r="AE2847" s="7">
        <f t="shared" si="134"/>
        <v>0.8</v>
      </c>
    </row>
    <row r="2848" spans="1:31" x14ac:dyDescent="0.45">
      <c r="A2848" t="s">
        <v>49</v>
      </c>
      <c r="B2848" t="s">
        <v>174</v>
      </c>
      <c r="C2848" t="s">
        <v>136</v>
      </c>
      <c r="D2848">
        <v>0.8</v>
      </c>
      <c r="E2848">
        <v>0.8</v>
      </c>
      <c r="F2848">
        <v>0.8</v>
      </c>
      <c r="G2848">
        <v>0.8</v>
      </c>
      <c r="H2848">
        <v>0.8</v>
      </c>
      <c r="I2848">
        <v>0.8</v>
      </c>
      <c r="J2848">
        <v>0.8</v>
      </c>
      <c r="K2848">
        <v>0.8</v>
      </c>
      <c r="L2848">
        <v>0.8</v>
      </c>
      <c r="M2848">
        <v>0.8</v>
      </c>
      <c r="N2848">
        <v>0.8</v>
      </c>
      <c r="O2848">
        <v>0.8</v>
      </c>
      <c r="P2848">
        <v>0.8</v>
      </c>
      <c r="Q2848">
        <v>0.8</v>
      </c>
      <c r="R2848">
        <v>0.8</v>
      </c>
      <c r="S2848">
        <v>0.8</v>
      </c>
      <c r="T2848">
        <v>0.8</v>
      </c>
      <c r="U2848">
        <v>0.8</v>
      </c>
      <c r="V2848">
        <v>0.8</v>
      </c>
      <c r="W2848">
        <v>0.8</v>
      </c>
      <c r="X2848">
        <v>0.8</v>
      </c>
      <c r="Y2848">
        <v>0.8</v>
      </c>
      <c r="Z2848">
        <v>0.8</v>
      </c>
      <c r="AA2848">
        <v>0.8</v>
      </c>
      <c r="AB2848" s="7">
        <f t="shared" si="132"/>
        <v>19.200000000000006</v>
      </c>
      <c r="AC2848">
        <f>INDEX(SHELF_days!$C$2:$C$289,MATCH(A2848&amp;"|"&amp;C2848,SHELF_days!$D$2:$D$289,0))</f>
        <v>136</v>
      </c>
      <c r="AD2848" s="8">
        <f t="shared" si="133"/>
        <v>2611.2000000000007</v>
      </c>
      <c r="AE2848" s="7">
        <f t="shared" si="134"/>
        <v>0.8</v>
      </c>
    </row>
    <row r="2849" spans="1:31" x14ac:dyDescent="0.45">
      <c r="A2849" t="s">
        <v>49</v>
      </c>
      <c r="B2849" t="s">
        <v>174</v>
      </c>
      <c r="C2849" t="s">
        <v>137</v>
      </c>
      <c r="D2849">
        <v>0.8</v>
      </c>
      <c r="E2849">
        <v>0.8</v>
      </c>
      <c r="F2849">
        <v>0.8</v>
      </c>
      <c r="G2849">
        <v>0.8</v>
      </c>
      <c r="H2849">
        <v>0.8</v>
      </c>
      <c r="I2849">
        <v>0.8</v>
      </c>
      <c r="J2849">
        <v>0.8</v>
      </c>
      <c r="K2849">
        <v>0.8</v>
      </c>
      <c r="L2849">
        <v>0.8</v>
      </c>
      <c r="M2849">
        <v>0.8</v>
      </c>
      <c r="N2849">
        <v>0.8</v>
      </c>
      <c r="O2849">
        <v>0.8</v>
      </c>
      <c r="P2849">
        <v>0.8</v>
      </c>
      <c r="Q2849">
        <v>0.8</v>
      </c>
      <c r="R2849">
        <v>0.8</v>
      </c>
      <c r="S2849">
        <v>0.8</v>
      </c>
      <c r="T2849">
        <v>0.8</v>
      </c>
      <c r="U2849">
        <v>0.8</v>
      </c>
      <c r="V2849">
        <v>0.8</v>
      </c>
      <c r="W2849">
        <v>0.8</v>
      </c>
      <c r="X2849">
        <v>0.8</v>
      </c>
      <c r="Y2849">
        <v>0.8</v>
      </c>
      <c r="Z2849">
        <v>0.8</v>
      </c>
      <c r="AA2849">
        <v>0.8</v>
      </c>
      <c r="AB2849" s="7">
        <f t="shared" si="132"/>
        <v>19.200000000000006</v>
      </c>
      <c r="AC2849">
        <f>INDEX(SHELF_days!$C$2:$C$289,MATCH(A2849&amp;"|"&amp;C2849,SHELF_days!$D$2:$D$289,0))</f>
        <v>48</v>
      </c>
      <c r="AD2849" s="8">
        <f t="shared" si="133"/>
        <v>921.60000000000036</v>
      </c>
      <c r="AE2849" s="7">
        <f t="shared" si="134"/>
        <v>0.8</v>
      </c>
    </row>
    <row r="2850" spans="1:31" x14ac:dyDescent="0.45">
      <c r="A2850" t="s">
        <v>49</v>
      </c>
      <c r="B2850" t="s">
        <v>174</v>
      </c>
      <c r="C2850" t="s">
        <v>138</v>
      </c>
      <c r="D2850">
        <v>0.8</v>
      </c>
      <c r="E2850">
        <v>0.8</v>
      </c>
      <c r="F2850">
        <v>0.8</v>
      </c>
      <c r="G2850">
        <v>0.8</v>
      </c>
      <c r="H2850">
        <v>0.8</v>
      </c>
      <c r="I2850">
        <v>0.8</v>
      </c>
      <c r="J2850">
        <v>0.8</v>
      </c>
      <c r="K2850">
        <v>0.8</v>
      </c>
      <c r="L2850">
        <v>0.8</v>
      </c>
      <c r="M2850">
        <v>0.8</v>
      </c>
      <c r="N2850">
        <v>0.8</v>
      </c>
      <c r="O2850">
        <v>0.8</v>
      </c>
      <c r="P2850">
        <v>0.8</v>
      </c>
      <c r="Q2850">
        <v>0.8</v>
      </c>
      <c r="R2850">
        <v>0.8</v>
      </c>
      <c r="S2850">
        <v>0.8</v>
      </c>
      <c r="T2850">
        <v>0.8</v>
      </c>
      <c r="U2850">
        <v>0.8</v>
      </c>
      <c r="V2850">
        <v>0.8</v>
      </c>
      <c r="W2850">
        <v>0.8</v>
      </c>
      <c r="X2850">
        <v>0.8</v>
      </c>
      <c r="Y2850">
        <v>0.8</v>
      </c>
      <c r="Z2850">
        <v>0.8</v>
      </c>
      <c r="AA2850">
        <v>0.8</v>
      </c>
      <c r="AB2850" s="7">
        <f t="shared" si="132"/>
        <v>19.200000000000006</v>
      </c>
      <c r="AC2850">
        <f>INDEX(SHELF_days!$C$2:$C$289,MATCH(A2850&amp;"|"&amp;C2850,SHELF_days!$D$2:$D$289,0))</f>
        <v>14</v>
      </c>
      <c r="AD2850" s="8">
        <f t="shared" si="133"/>
        <v>268.80000000000007</v>
      </c>
      <c r="AE2850" s="7">
        <f t="shared" si="134"/>
        <v>0.8</v>
      </c>
    </row>
    <row r="2851" spans="1:31" x14ac:dyDescent="0.45">
      <c r="A2851" t="s">
        <v>49</v>
      </c>
      <c r="B2851" t="s">
        <v>174</v>
      </c>
      <c r="C2851" t="s">
        <v>139</v>
      </c>
      <c r="D2851">
        <v>0.8</v>
      </c>
      <c r="E2851">
        <v>0.8</v>
      </c>
      <c r="F2851">
        <v>0.8</v>
      </c>
      <c r="G2851">
        <v>0.8</v>
      </c>
      <c r="H2851">
        <v>0.8</v>
      </c>
      <c r="I2851">
        <v>0.8</v>
      </c>
      <c r="J2851">
        <v>0.8</v>
      </c>
      <c r="K2851">
        <v>0.8</v>
      </c>
      <c r="L2851">
        <v>0.8</v>
      </c>
      <c r="M2851">
        <v>0.8</v>
      </c>
      <c r="N2851">
        <v>0.8</v>
      </c>
      <c r="O2851">
        <v>0.8</v>
      </c>
      <c r="P2851">
        <v>0.8</v>
      </c>
      <c r="Q2851">
        <v>0.8</v>
      </c>
      <c r="R2851">
        <v>0.8</v>
      </c>
      <c r="S2851">
        <v>0.8</v>
      </c>
      <c r="T2851">
        <v>0.8</v>
      </c>
      <c r="U2851">
        <v>0.8</v>
      </c>
      <c r="V2851">
        <v>0.8</v>
      </c>
      <c r="W2851">
        <v>0.8</v>
      </c>
      <c r="X2851">
        <v>0.8</v>
      </c>
      <c r="Y2851">
        <v>0.8</v>
      </c>
      <c r="Z2851">
        <v>0.8</v>
      </c>
      <c r="AA2851">
        <v>0.8</v>
      </c>
      <c r="AB2851" s="7">
        <f t="shared" si="132"/>
        <v>19.200000000000006</v>
      </c>
      <c r="AC2851">
        <f>INDEX(SHELF_days!$C$2:$C$289,MATCH(A2851&amp;"|"&amp;C2851,SHELF_days!$D$2:$D$289,0))</f>
        <v>11</v>
      </c>
      <c r="AD2851" s="8">
        <f t="shared" si="133"/>
        <v>211.20000000000007</v>
      </c>
      <c r="AE2851" s="7">
        <f t="shared" si="134"/>
        <v>0.8</v>
      </c>
    </row>
    <row r="2852" spans="1:31" x14ac:dyDescent="0.45">
      <c r="A2852" t="s">
        <v>49</v>
      </c>
      <c r="B2852" t="s">
        <v>175</v>
      </c>
      <c r="C2852" t="s">
        <v>134</v>
      </c>
      <c r="D2852">
        <v>0.37955276288372619</v>
      </c>
      <c r="E2852">
        <v>0.36257262810990148</v>
      </c>
      <c r="F2852">
        <v>0.35850758776098418</v>
      </c>
      <c r="G2852">
        <v>0.35948555872156501</v>
      </c>
      <c r="H2852">
        <v>0.37361206306597311</v>
      </c>
      <c r="I2852">
        <v>0.41484960730809711</v>
      </c>
      <c r="J2852">
        <v>0.46692456722131681</v>
      </c>
      <c r="K2852">
        <v>0.47667547385891218</v>
      </c>
      <c r="L2852">
        <v>0.44320431222457413</v>
      </c>
      <c r="M2852">
        <v>0.41855699919856232</v>
      </c>
      <c r="N2852">
        <v>0.40895484628012069</v>
      </c>
      <c r="O2852">
        <v>0.40497476004348493</v>
      </c>
      <c r="P2852">
        <v>0.39780715652752968</v>
      </c>
      <c r="Q2852">
        <v>0.38438937132598872</v>
      </c>
      <c r="R2852">
        <v>0.37720421907710788</v>
      </c>
      <c r="S2852">
        <v>0.39086534350769031</v>
      </c>
      <c r="T2852">
        <v>0.44951070266976723</v>
      </c>
      <c r="U2852">
        <v>0.51467388210005238</v>
      </c>
      <c r="V2852">
        <v>0.53871575183688747</v>
      </c>
      <c r="W2852">
        <v>0.54074709329344328</v>
      </c>
      <c r="X2852">
        <v>0.53451691860378081</v>
      </c>
      <c r="Y2852">
        <v>0.51106857534213657</v>
      </c>
      <c r="Z2852">
        <v>0.46353351824912331</v>
      </c>
      <c r="AA2852">
        <v>0.41420233993888772</v>
      </c>
      <c r="AB2852" s="7">
        <f t="shared" si="132"/>
        <v>10.385106039149614</v>
      </c>
      <c r="AC2852">
        <f>INDEX(SHELF_days!$C$2:$C$289,MATCH(A2852&amp;"|"&amp;C2852,SHELF_days!$D$2:$D$289,0))</f>
        <v>83</v>
      </c>
      <c r="AD2852" s="8">
        <f t="shared" si="133"/>
        <v>861.96380124941788</v>
      </c>
      <c r="AE2852" s="7">
        <f t="shared" si="134"/>
        <v>0.54074709329344328</v>
      </c>
    </row>
    <row r="2853" spans="1:31" x14ac:dyDescent="0.45">
      <c r="A2853" t="s">
        <v>49</v>
      </c>
      <c r="B2853" t="s">
        <v>175</v>
      </c>
      <c r="C2853" t="s">
        <v>135</v>
      </c>
      <c r="D2853">
        <v>0.20112055458638881</v>
      </c>
      <c r="E2853">
        <v>0.18893765883682179</v>
      </c>
      <c r="F2853">
        <v>0.18555518857832301</v>
      </c>
      <c r="G2853">
        <v>0.18623579013782521</v>
      </c>
      <c r="H2853">
        <v>0.19115691937550289</v>
      </c>
      <c r="I2853">
        <v>0.20892054025698301</v>
      </c>
      <c r="J2853">
        <v>0.22387676597878439</v>
      </c>
      <c r="K2853">
        <v>0.2208071180890584</v>
      </c>
      <c r="L2853">
        <v>0.2153112858529167</v>
      </c>
      <c r="M2853">
        <v>0.21453476642418731</v>
      </c>
      <c r="N2853">
        <v>0.22379058273500391</v>
      </c>
      <c r="O2853">
        <v>0.23534922012093301</v>
      </c>
      <c r="P2853">
        <v>0.24546534445841911</v>
      </c>
      <c r="Q2853">
        <v>0.25095049981498663</v>
      </c>
      <c r="R2853">
        <v>0.25783386427114002</v>
      </c>
      <c r="S2853">
        <v>0.26592738910979202</v>
      </c>
      <c r="T2853">
        <v>0.29020388252506762</v>
      </c>
      <c r="U2853">
        <v>0.33209333218729159</v>
      </c>
      <c r="V2853">
        <v>0.35197778106001248</v>
      </c>
      <c r="W2853">
        <v>0.36769618834359419</v>
      </c>
      <c r="X2853">
        <v>0.36685228874230719</v>
      </c>
      <c r="Y2853">
        <v>0.3512217991702955</v>
      </c>
      <c r="Z2853">
        <v>0.29136575388392688</v>
      </c>
      <c r="AA2853">
        <v>0.23171519801843571</v>
      </c>
      <c r="AB2853" s="7">
        <f t="shared" si="132"/>
        <v>6.0988997125579969</v>
      </c>
      <c r="AC2853">
        <f>INDEX(SHELF_days!$C$2:$C$289,MATCH(A2853&amp;"|"&amp;C2853,SHELF_days!$D$2:$D$289,0))</f>
        <v>73</v>
      </c>
      <c r="AD2853" s="8">
        <f t="shared" si="133"/>
        <v>445.21967901673378</v>
      </c>
      <c r="AE2853" s="7">
        <f t="shared" si="134"/>
        <v>0.36769618834359419</v>
      </c>
    </row>
    <row r="2854" spans="1:31" x14ac:dyDescent="0.45">
      <c r="A2854" t="s">
        <v>49</v>
      </c>
      <c r="B2854" t="s">
        <v>175</v>
      </c>
      <c r="C2854" t="s">
        <v>136</v>
      </c>
      <c r="D2854">
        <v>0.4821223691587409</v>
      </c>
      <c r="E2854">
        <v>0.44754997733437168</v>
      </c>
      <c r="F2854">
        <v>0.4275298573191682</v>
      </c>
      <c r="G2854">
        <v>0.41997683459976742</v>
      </c>
      <c r="H2854">
        <v>0.4235470104483291</v>
      </c>
      <c r="I2854">
        <v>0.43417237378368922</v>
      </c>
      <c r="J2854">
        <v>0.43494363062067432</v>
      </c>
      <c r="K2854">
        <v>0.45023053973529598</v>
      </c>
      <c r="L2854">
        <v>0.47393151924374899</v>
      </c>
      <c r="M2854">
        <v>0.49789022536499522</v>
      </c>
      <c r="N2854">
        <v>0.54721681049161297</v>
      </c>
      <c r="O2854">
        <v>0.59835473600215883</v>
      </c>
      <c r="P2854">
        <v>0.63953619802915029</v>
      </c>
      <c r="Q2854">
        <v>0.66545177067954719</v>
      </c>
      <c r="R2854">
        <v>0.68062974144777855</v>
      </c>
      <c r="S2854">
        <v>0.69176125398217059</v>
      </c>
      <c r="T2854">
        <v>0.7003335309066655</v>
      </c>
      <c r="U2854">
        <v>0.70874580522988528</v>
      </c>
      <c r="V2854">
        <v>0.72224969856529486</v>
      </c>
      <c r="W2854">
        <v>0.73265224760032877</v>
      </c>
      <c r="X2854">
        <v>0.72840265568440798</v>
      </c>
      <c r="Y2854">
        <v>0.70435193109043703</v>
      </c>
      <c r="Z2854">
        <v>0.63090464442797123</v>
      </c>
      <c r="AA2854">
        <v>0.54169316985894345</v>
      </c>
      <c r="AB2854" s="7">
        <f t="shared" si="132"/>
        <v>13.784178531605132</v>
      </c>
      <c r="AC2854">
        <f>INDEX(SHELF_days!$C$2:$C$289,MATCH(A2854&amp;"|"&amp;C2854,SHELF_days!$D$2:$D$289,0))</f>
        <v>136</v>
      </c>
      <c r="AD2854" s="8">
        <f t="shared" si="133"/>
        <v>1874.648280298298</v>
      </c>
      <c r="AE2854" s="7">
        <f t="shared" si="134"/>
        <v>0.73265224760032877</v>
      </c>
    </row>
    <row r="2855" spans="1:31" x14ac:dyDescent="0.45">
      <c r="A2855" t="s">
        <v>49</v>
      </c>
      <c r="B2855" t="s">
        <v>175</v>
      </c>
      <c r="C2855" t="s">
        <v>137</v>
      </c>
      <c r="D2855">
        <v>0.31152740561713349</v>
      </c>
      <c r="E2855">
        <v>0.29837321803950739</v>
      </c>
      <c r="F2855">
        <v>0.29422125732997467</v>
      </c>
      <c r="G2855">
        <v>0.29375710827926288</v>
      </c>
      <c r="H2855">
        <v>0.29813446341743499</v>
      </c>
      <c r="I2855">
        <v>0.32330667903359922</v>
      </c>
      <c r="J2855">
        <v>0.35357539206981092</v>
      </c>
      <c r="K2855">
        <v>0.3437679872568481</v>
      </c>
      <c r="L2855">
        <v>0.33986027550367892</v>
      </c>
      <c r="M2855">
        <v>0.34327496353333747</v>
      </c>
      <c r="N2855">
        <v>0.3537753242869825</v>
      </c>
      <c r="O2855">
        <v>0.37496079844207603</v>
      </c>
      <c r="P2855">
        <v>0.3977367058678401</v>
      </c>
      <c r="Q2855">
        <v>0.41411927194841158</v>
      </c>
      <c r="R2855">
        <v>0.42208862733111768</v>
      </c>
      <c r="S2855">
        <v>0.44001165267968823</v>
      </c>
      <c r="T2855">
        <v>0.48218481400701529</v>
      </c>
      <c r="U2855">
        <v>0.51320420517464183</v>
      </c>
      <c r="V2855">
        <v>0.52855306702064198</v>
      </c>
      <c r="W2855">
        <v>0.52834182027651189</v>
      </c>
      <c r="X2855">
        <v>0.51707020705562989</v>
      </c>
      <c r="Y2855">
        <v>0.4703543265157234</v>
      </c>
      <c r="Z2855">
        <v>0.39969231775900871</v>
      </c>
      <c r="AA2855">
        <v>0.33801443262725323</v>
      </c>
      <c r="AB2855" s="7">
        <f t="shared" si="132"/>
        <v>9.379906321073129</v>
      </c>
      <c r="AC2855">
        <f>INDEX(SHELF_days!$C$2:$C$289,MATCH(A2855&amp;"|"&amp;C2855,SHELF_days!$D$2:$D$289,0))</f>
        <v>48</v>
      </c>
      <c r="AD2855" s="8">
        <f t="shared" si="133"/>
        <v>450.23550341151019</v>
      </c>
      <c r="AE2855" s="7">
        <f t="shared" si="134"/>
        <v>0.52855306702064198</v>
      </c>
    </row>
    <row r="2856" spans="1:31" x14ac:dyDescent="0.45">
      <c r="A2856" t="s">
        <v>49</v>
      </c>
      <c r="B2856" t="s">
        <v>175</v>
      </c>
      <c r="C2856" t="s">
        <v>138</v>
      </c>
      <c r="D2856">
        <v>0.625860795816789</v>
      </c>
      <c r="E2856">
        <v>0.55477272723291593</v>
      </c>
      <c r="F2856">
        <v>0.50629239599771392</v>
      </c>
      <c r="G2856">
        <v>0.48084716537184641</v>
      </c>
      <c r="H2856">
        <v>0.47800525490332502</v>
      </c>
      <c r="I2856">
        <v>0.48146612430621838</v>
      </c>
      <c r="J2856">
        <v>0.47393867814003382</v>
      </c>
      <c r="K2856">
        <v>0.53357186532115841</v>
      </c>
      <c r="L2856">
        <v>0.58624631971915209</v>
      </c>
      <c r="M2856">
        <v>0.6543787351578928</v>
      </c>
      <c r="N2856">
        <v>0.7050201772486987</v>
      </c>
      <c r="O2856">
        <v>0.74495324327062873</v>
      </c>
      <c r="P2856">
        <v>0.76432373152721855</v>
      </c>
      <c r="Q2856">
        <v>0.77505032851030864</v>
      </c>
      <c r="R2856">
        <v>0.7802383197211552</v>
      </c>
      <c r="S2856">
        <v>0.78244084174542794</v>
      </c>
      <c r="T2856">
        <v>0.78424360795481651</v>
      </c>
      <c r="U2856">
        <v>0.78938245791217598</v>
      </c>
      <c r="V2856">
        <v>0.79739303437949827</v>
      </c>
      <c r="W2856">
        <v>0.80063635710965086</v>
      </c>
      <c r="X2856">
        <v>0.80709594727309208</v>
      </c>
      <c r="Y2856">
        <v>0.80586023800001028</v>
      </c>
      <c r="Z2856">
        <v>0.79667358434248969</v>
      </c>
      <c r="AA2856">
        <v>0.73452646314870174</v>
      </c>
      <c r="AB2856" s="7">
        <f t="shared" si="132"/>
        <v>16.243218394110919</v>
      </c>
      <c r="AC2856">
        <f>INDEX(SHELF_days!$C$2:$C$289,MATCH(A2856&amp;"|"&amp;C2856,SHELF_days!$D$2:$D$289,0))</f>
        <v>14</v>
      </c>
      <c r="AD2856" s="8">
        <f t="shared" si="133"/>
        <v>227.40505751755285</v>
      </c>
      <c r="AE2856" s="7">
        <f t="shared" si="134"/>
        <v>0.80709594727309208</v>
      </c>
    </row>
    <row r="2857" spans="1:31" x14ac:dyDescent="0.45">
      <c r="A2857" t="s">
        <v>49</v>
      </c>
      <c r="B2857" t="s">
        <v>175</v>
      </c>
      <c r="C2857" t="s">
        <v>139</v>
      </c>
      <c r="D2857">
        <v>0.53936004240324686</v>
      </c>
      <c r="E2857">
        <v>0.52108998693542008</v>
      </c>
      <c r="F2857">
        <v>0.50529852794965902</v>
      </c>
      <c r="G2857">
        <v>0.50391815566069398</v>
      </c>
      <c r="H2857">
        <v>0.5230274774802115</v>
      </c>
      <c r="I2857">
        <v>0.56930859958463442</v>
      </c>
      <c r="J2857">
        <v>0.63502094632636141</v>
      </c>
      <c r="K2857">
        <v>0.65309278033349305</v>
      </c>
      <c r="L2857">
        <v>0.57499849415974869</v>
      </c>
      <c r="M2857">
        <v>0.53680966656215501</v>
      </c>
      <c r="N2857">
        <v>0.52701399265074289</v>
      </c>
      <c r="O2857">
        <v>0.52236158588801485</v>
      </c>
      <c r="P2857">
        <v>0.50776718575124424</v>
      </c>
      <c r="Q2857">
        <v>0.47861814019962567</v>
      </c>
      <c r="R2857">
        <v>0.46379901545421143</v>
      </c>
      <c r="S2857">
        <v>0.49248259946999129</v>
      </c>
      <c r="T2857">
        <v>0.59772770426984845</v>
      </c>
      <c r="U2857">
        <v>0.60980982684070251</v>
      </c>
      <c r="V2857">
        <v>0.65325400781684406</v>
      </c>
      <c r="W2857">
        <v>0.65274768726125165</v>
      </c>
      <c r="X2857">
        <v>0.65535106939823995</v>
      </c>
      <c r="Y2857">
        <v>0.64141317432210132</v>
      </c>
      <c r="Z2857">
        <v>0.61815445340195441</v>
      </c>
      <c r="AA2857">
        <v>0.57245474410564368</v>
      </c>
      <c r="AB2857" s="7">
        <f t="shared" si="132"/>
        <v>13.554879864226042</v>
      </c>
      <c r="AC2857">
        <f>INDEX(SHELF_days!$C$2:$C$289,MATCH(A2857&amp;"|"&amp;C2857,SHELF_days!$D$2:$D$289,0))</f>
        <v>11</v>
      </c>
      <c r="AD2857" s="8">
        <f t="shared" si="133"/>
        <v>149.10367850648646</v>
      </c>
      <c r="AE2857" s="7">
        <f t="shared" si="134"/>
        <v>0.65535106939823995</v>
      </c>
    </row>
    <row r="2858" spans="1:31" x14ac:dyDescent="0.45">
      <c r="A2858" t="s">
        <v>49</v>
      </c>
      <c r="B2858" t="s">
        <v>176</v>
      </c>
      <c r="C2858" t="s">
        <v>134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 s="7">
        <f t="shared" si="132"/>
        <v>0</v>
      </c>
      <c r="AC2858">
        <f>INDEX(SHELF_days!$C$2:$C$289,MATCH(A2858&amp;"|"&amp;C2858,SHELF_days!$D$2:$D$289,0))</f>
        <v>83</v>
      </c>
      <c r="AD2858" s="8">
        <f t="shared" si="133"/>
        <v>0</v>
      </c>
      <c r="AE2858" s="7">
        <f t="shared" si="134"/>
        <v>0</v>
      </c>
    </row>
    <row r="2859" spans="1:31" x14ac:dyDescent="0.45">
      <c r="A2859" t="s">
        <v>49</v>
      </c>
      <c r="B2859" t="s">
        <v>176</v>
      </c>
      <c r="C2859" t="s">
        <v>135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 s="7">
        <f t="shared" si="132"/>
        <v>0</v>
      </c>
      <c r="AC2859">
        <f>INDEX(SHELF_days!$C$2:$C$289,MATCH(A2859&amp;"|"&amp;C2859,SHELF_days!$D$2:$D$289,0))</f>
        <v>73</v>
      </c>
      <c r="AD2859" s="8">
        <f t="shared" si="133"/>
        <v>0</v>
      </c>
      <c r="AE2859" s="7">
        <f t="shared" si="134"/>
        <v>0</v>
      </c>
    </row>
    <row r="2860" spans="1:31" x14ac:dyDescent="0.45">
      <c r="A2860" t="s">
        <v>49</v>
      </c>
      <c r="B2860" t="s">
        <v>176</v>
      </c>
      <c r="C2860" t="s">
        <v>136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 s="7">
        <f t="shared" si="132"/>
        <v>0</v>
      </c>
      <c r="AC2860">
        <f>INDEX(SHELF_days!$C$2:$C$289,MATCH(A2860&amp;"|"&amp;C2860,SHELF_days!$D$2:$D$289,0))</f>
        <v>136</v>
      </c>
      <c r="AD2860" s="8">
        <f t="shared" si="133"/>
        <v>0</v>
      </c>
      <c r="AE2860" s="7">
        <f t="shared" si="134"/>
        <v>0</v>
      </c>
    </row>
    <row r="2861" spans="1:31" x14ac:dyDescent="0.45">
      <c r="A2861" t="s">
        <v>49</v>
      </c>
      <c r="B2861" t="s">
        <v>176</v>
      </c>
      <c r="C2861" t="s">
        <v>137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0.95</v>
      </c>
      <c r="V2861">
        <v>0.95</v>
      </c>
      <c r="W2861">
        <v>0</v>
      </c>
      <c r="X2861">
        <v>0</v>
      </c>
      <c r="Y2861">
        <v>0</v>
      </c>
      <c r="Z2861">
        <v>0</v>
      </c>
      <c r="AA2861">
        <v>0</v>
      </c>
      <c r="AB2861" s="7">
        <f t="shared" si="132"/>
        <v>1.9</v>
      </c>
      <c r="AC2861">
        <f>INDEX(SHELF_days!$C$2:$C$289,MATCH(A2861&amp;"|"&amp;C2861,SHELF_days!$D$2:$D$289,0))</f>
        <v>48</v>
      </c>
      <c r="AD2861" s="8">
        <f t="shared" si="133"/>
        <v>91.199999999999989</v>
      </c>
      <c r="AE2861" s="7">
        <f t="shared" si="134"/>
        <v>0.95</v>
      </c>
    </row>
    <row r="2862" spans="1:31" x14ac:dyDescent="0.45">
      <c r="A2862" t="s">
        <v>49</v>
      </c>
      <c r="B2862" t="s">
        <v>176</v>
      </c>
      <c r="C2862" t="s">
        <v>138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 s="7">
        <f t="shared" si="132"/>
        <v>0</v>
      </c>
      <c r="AC2862">
        <f>INDEX(SHELF_days!$C$2:$C$289,MATCH(A2862&amp;"|"&amp;C2862,SHELF_days!$D$2:$D$289,0))</f>
        <v>14</v>
      </c>
      <c r="AD2862" s="8">
        <f t="shared" si="133"/>
        <v>0</v>
      </c>
      <c r="AE2862" s="7">
        <f t="shared" si="134"/>
        <v>0</v>
      </c>
    </row>
    <row r="2863" spans="1:31" x14ac:dyDescent="0.45">
      <c r="A2863" t="s">
        <v>49</v>
      </c>
      <c r="B2863" t="s">
        <v>176</v>
      </c>
      <c r="C2863" t="s">
        <v>139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 s="7">
        <f t="shared" si="132"/>
        <v>0</v>
      </c>
      <c r="AC2863">
        <f>INDEX(SHELF_days!$C$2:$C$289,MATCH(A2863&amp;"|"&amp;C2863,SHELF_days!$D$2:$D$289,0))</f>
        <v>11</v>
      </c>
      <c r="AD2863" s="8">
        <f t="shared" si="133"/>
        <v>0</v>
      </c>
      <c r="AE2863" s="7">
        <f t="shared" si="134"/>
        <v>0</v>
      </c>
    </row>
    <row r="2864" spans="1:31" x14ac:dyDescent="0.45">
      <c r="A2864" t="s">
        <v>49</v>
      </c>
      <c r="B2864" t="s">
        <v>177</v>
      </c>
      <c r="C2864" t="s">
        <v>134</v>
      </c>
      <c r="D2864">
        <v>0.35154540438416337</v>
      </c>
      <c r="E2864">
        <v>0.34578445939859431</v>
      </c>
      <c r="F2864">
        <v>0.3451365323431908</v>
      </c>
      <c r="G2864">
        <v>0.3451365323431908</v>
      </c>
      <c r="H2864">
        <v>0.35154540438416337</v>
      </c>
      <c r="I2864">
        <v>0.35867520934593711</v>
      </c>
      <c r="J2864">
        <v>0.37486034896934528</v>
      </c>
      <c r="K2864">
        <v>0.39317960647946459</v>
      </c>
      <c r="L2864">
        <v>0.38345548594374163</v>
      </c>
      <c r="M2864">
        <v>0.37823426289164741</v>
      </c>
      <c r="N2864">
        <v>0.39422515476605141</v>
      </c>
      <c r="O2864">
        <v>0.39454716277950141</v>
      </c>
      <c r="P2864">
        <v>0.40243179624243908</v>
      </c>
      <c r="Q2864">
        <v>0.40564405431993228</v>
      </c>
      <c r="R2864">
        <v>0.43217516801111072</v>
      </c>
      <c r="S2864">
        <v>0.46635364610268493</v>
      </c>
      <c r="T2864">
        <v>0.54954904442788988</v>
      </c>
      <c r="U2864">
        <v>0.59893881604551524</v>
      </c>
      <c r="V2864">
        <v>0.61690347363798936</v>
      </c>
      <c r="W2864">
        <v>0.61129896979255793</v>
      </c>
      <c r="X2864">
        <v>0.58588510657719584</v>
      </c>
      <c r="Y2864">
        <v>0.55485631010705982</v>
      </c>
      <c r="Z2864">
        <v>0.46102812895716561</v>
      </c>
      <c r="AA2864">
        <v>0.37052171468286088</v>
      </c>
      <c r="AB2864" s="7">
        <f t="shared" si="132"/>
        <v>10.471911792933392</v>
      </c>
      <c r="AC2864">
        <f>INDEX(SHELF_days!$C$2:$C$289,MATCH(A2864&amp;"|"&amp;C2864,SHELF_days!$D$2:$D$289,0))</f>
        <v>83</v>
      </c>
      <c r="AD2864" s="8">
        <f t="shared" si="133"/>
        <v>869.1686788134715</v>
      </c>
      <c r="AE2864" s="7">
        <f t="shared" si="134"/>
        <v>0.61690347363798936</v>
      </c>
    </row>
    <row r="2865" spans="1:31" x14ac:dyDescent="0.45">
      <c r="A2865" t="s">
        <v>49</v>
      </c>
      <c r="B2865" t="s">
        <v>177</v>
      </c>
      <c r="C2865" t="s">
        <v>135</v>
      </c>
      <c r="D2865">
        <v>0.35766536035605528</v>
      </c>
      <c r="E2865">
        <v>0.35766536035605528</v>
      </c>
      <c r="F2865">
        <v>0.35711692343669149</v>
      </c>
      <c r="G2865">
        <v>0.35402196049714629</v>
      </c>
      <c r="H2865">
        <v>0.36072030222310641</v>
      </c>
      <c r="I2865">
        <v>0.3643296100572983</v>
      </c>
      <c r="J2865">
        <v>0.37799606518306789</v>
      </c>
      <c r="K2865">
        <v>0.38919603643364442</v>
      </c>
      <c r="L2865">
        <v>0.38415486356132961</v>
      </c>
      <c r="M2865">
        <v>0.39036405884569497</v>
      </c>
      <c r="N2865">
        <v>0.39812962917149841</v>
      </c>
      <c r="O2865">
        <v>0.40926586315847308</v>
      </c>
      <c r="P2865">
        <v>0.41322350254955831</v>
      </c>
      <c r="Q2865">
        <v>0.41347104029424409</v>
      </c>
      <c r="R2865">
        <v>0.42258843351318209</v>
      </c>
      <c r="S2865">
        <v>0.48117928364457269</v>
      </c>
      <c r="T2865">
        <v>0.53470524471254099</v>
      </c>
      <c r="U2865">
        <v>0.60145891137078766</v>
      </c>
      <c r="V2865">
        <v>0.62369728732001983</v>
      </c>
      <c r="W2865">
        <v>0.61964626542644852</v>
      </c>
      <c r="X2865">
        <v>0.60593386018040785</v>
      </c>
      <c r="Y2865">
        <v>0.54322232184406716</v>
      </c>
      <c r="Z2865">
        <v>0.47732836711347187</v>
      </c>
      <c r="AA2865">
        <v>0.38727947173975941</v>
      </c>
      <c r="AB2865" s="7">
        <f t="shared" si="132"/>
        <v>10.624360022989123</v>
      </c>
      <c r="AC2865">
        <f>INDEX(SHELF_days!$C$2:$C$289,MATCH(A2865&amp;"|"&amp;C2865,SHELF_days!$D$2:$D$289,0))</f>
        <v>73</v>
      </c>
      <c r="AD2865" s="8">
        <f t="shared" si="133"/>
        <v>775.57828167820594</v>
      </c>
      <c r="AE2865" s="7">
        <f t="shared" si="134"/>
        <v>0.62369728732001983</v>
      </c>
    </row>
    <row r="2866" spans="1:31" x14ac:dyDescent="0.45">
      <c r="A2866" t="s">
        <v>49</v>
      </c>
      <c r="B2866" t="s">
        <v>177</v>
      </c>
      <c r="C2866" t="s">
        <v>136</v>
      </c>
      <c r="D2866">
        <v>0.34797494210785512</v>
      </c>
      <c r="E2866">
        <v>0.34396657884111981</v>
      </c>
      <c r="F2866">
        <v>0.34385678246739809</v>
      </c>
      <c r="G2866">
        <v>0.34385678246739809</v>
      </c>
      <c r="H2866">
        <v>0.34385678246739809</v>
      </c>
      <c r="I2866">
        <v>0.3478937882664086</v>
      </c>
      <c r="J2866">
        <v>0.34992422555436192</v>
      </c>
      <c r="K2866">
        <v>0.36332177002608812</v>
      </c>
      <c r="L2866">
        <v>0.36100092928590022</v>
      </c>
      <c r="M2866">
        <v>0.36851959400814088</v>
      </c>
      <c r="N2866">
        <v>0.3791579078706892</v>
      </c>
      <c r="O2866">
        <v>0.38893535451318839</v>
      </c>
      <c r="P2866">
        <v>0.40333140948506402</v>
      </c>
      <c r="Q2866">
        <v>0.40312693362965502</v>
      </c>
      <c r="R2866">
        <v>0.41665814325199879</v>
      </c>
      <c r="S2866">
        <v>0.45368975498025021</v>
      </c>
      <c r="T2866">
        <v>0.51149356761519593</v>
      </c>
      <c r="U2866">
        <v>0.57677705930345236</v>
      </c>
      <c r="V2866">
        <v>0.59956139810247977</v>
      </c>
      <c r="W2866">
        <v>0.59544164721022974</v>
      </c>
      <c r="X2866">
        <v>0.57798084128490745</v>
      </c>
      <c r="Y2866">
        <v>0.52131716055969402</v>
      </c>
      <c r="Z2866">
        <v>0.45052555078973677</v>
      </c>
      <c r="AA2866">
        <v>0.37558634322115081</v>
      </c>
      <c r="AB2866" s="7">
        <f t="shared" si="132"/>
        <v>10.167755247309762</v>
      </c>
      <c r="AC2866">
        <f>INDEX(SHELF_days!$C$2:$C$289,MATCH(A2866&amp;"|"&amp;C2866,SHELF_days!$D$2:$D$289,0))</f>
        <v>136</v>
      </c>
      <c r="AD2866" s="8">
        <f t="shared" si="133"/>
        <v>1382.8147136341277</v>
      </c>
      <c r="AE2866" s="7">
        <f t="shared" si="134"/>
        <v>0.59956139810247977</v>
      </c>
    </row>
    <row r="2867" spans="1:31" x14ac:dyDescent="0.45">
      <c r="A2867" t="s">
        <v>49</v>
      </c>
      <c r="B2867" t="s">
        <v>177</v>
      </c>
      <c r="C2867" t="s">
        <v>137</v>
      </c>
      <c r="D2867">
        <v>0.34167119812962082</v>
      </c>
      <c r="E2867">
        <v>0.33613019417752998</v>
      </c>
      <c r="F2867">
        <v>0.33613019417752998</v>
      </c>
      <c r="G2867">
        <v>0.33613019417752998</v>
      </c>
      <c r="H2867">
        <v>0.33765633725139699</v>
      </c>
      <c r="I2867">
        <v>0.34167119812962082</v>
      </c>
      <c r="J2867">
        <v>0.33613019417752998</v>
      </c>
      <c r="K2867">
        <v>0.33613019417752998</v>
      </c>
      <c r="L2867">
        <v>0.33613019417752998</v>
      </c>
      <c r="M2867">
        <v>0.33613019417752998</v>
      </c>
      <c r="N2867">
        <v>0.33914415767791461</v>
      </c>
      <c r="O2867">
        <v>0.35201155009391738</v>
      </c>
      <c r="P2867">
        <v>0.36498038481172812</v>
      </c>
      <c r="Q2867">
        <v>0.3788982686197872</v>
      </c>
      <c r="R2867">
        <v>0.38538606738875281</v>
      </c>
      <c r="S2867">
        <v>0.40007265841717932</v>
      </c>
      <c r="T2867">
        <v>0.45902190713450097</v>
      </c>
      <c r="U2867">
        <v>0.5811539299645988</v>
      </c>
      <c r="V2867">
        <v>0.60200821294295226</v>
      </c>
      <c r="W2867">
        <v>0.59694511494604585</v>
      </c>
      <c r="X2867">
        <v>0.5757819965155212</v>
      </c>
      <c r="Y2867">
        <v>0.50491891301919201</v>
      </c>
      <c r="Z2867">
        <v>0.43843137414084837</v>
      </c>
      <c r="AA2867">
        <v>0.37783425158748979</v>
      </c>
      <c r="AB2867" s="7">
        <f t="shared" si="132"/>
        <v>9.7304988800137782</v>
      </c>
      <c r="AC2867">
        <f>INDEX(SHELF_days!$C$2:$C$289,MATCH(A2867&amp;"|"&amp;C2867,SHELF_days!$D$2:$D$289,0))</f>
        <v>48</v>
      </c>
      <c r="AD2867" s="8">
        <f t="shared" si="133"/>
        <v>467.06394624066138</v>
      </c>
      <c r="AE2867" s="7">
        <f t="shared" si="134"/>
        <v>0.60200821294295226</v>
      </c>
    </row>
    <row r="2868" spans="1:31" x14ac:dyDescent="0.45">
      <c r="A2868" t="s">
        <v>49</v>
      </c>
      <c r="B2868" t="s">
        <v>177</v>
      </c>
      <c r="C2868" t="s">
        <v>138</v>
      </c>
      <c r="D2868">
        <v>0.30373177725342487</v>
      </c>
      <c r="E2868">
        <v>0.30373177725342487</v>
      </c>
      <c r="F2868">
        <v>0.30373177725342487</v>
      </c>
      <c r="G2868">
        <v>0.30373177725342487</v>
      </c>
      <c r="H2868">
        <v>0.30373177725342487</v>
      </c>
      <c r="I2868">
        <v>0.30373177725342487</v>
      </c>
      <c r="J2868">
        <v>0.30373177725342487</v>
      </c>
      <c r="K2868">
        <v>0.30373177725342487</v>
      </c>
      <c r="L2868">
        <v>0.30373177725342487</v>
      </c>
      <c r="M2868">
        <v>0.30373177725342487</v>
      </c>
      <c r="N2868">
        <v>0.30373177725342487</v>
      </c>
      <c r="O2868">
        <v>0.32453034747554732</v>
      </c>
      <c r="P2868">
        <v>0.36612748791979199</v>
      </c>
      <c r="Q2868">
        <v>0.36612748791979199</v>
      </c>
      <c r="R2868">
        <v>0.38439869565115492</v>
      </c>
      <c r="S2868">
        <v>0.41556177076657569</v>
      </c>
      <c r="T2868">
        <v>0.50194810275195745</v>
      </c>
      <c r="U2868">
        <v>0.54373846662821745</v>
      </c>
      <c r="V2868">
        <v>0.57411319014101603</v>
      </c>
      <c r="W2868">
        <v>0.57411319014101603</v>
      </c>
      <c r="X2868">
        <v>0.54675275216765551</v>
      </c>
      <c r="Y2868">
        <v>0.47012033903040412</v>
      </c>
      <c r="Z2868">
        <v>0.37507759729073881</v>
      </c>
      <c r="AA2868">
        <v>0.32655532904306711</v>
      </c>
      <c r="AB2868" s="7">
        <f t="shared" si="132"/>
        <v>9.1102143067146084</v>
      </c>
      <c r="AC2868">
        <f>INDEX(SHELF_days!$C$2:$C$289,MATCH(A2868&amp;"|"&amp;C2868,SHELF_days!$D$2:$D$289,0))</f>
        <v>14</v>
      </c>
      <c r="AD2868" s="8">
        <f t="shared" si="133"/>
        <v>127.54300029400451</v>
      </c>
      <c r="AE2868" s="7">
        <f t="shared" si="134"/>
        <v>0.57411319014101603</v>
      </c>
    </row>
    <row r="2869" spans="1:31" x14ac:dyDescent="0.45">
      <c r="A2869" t="s">
        <v>49</v>
      </c>
      <c r="B2869" t="s">
        <v>177</v>
      </c>
      <c r="C2869" t="s">
        <v>139</v>
      </c>
      <c r="D2869">
        <v>0.36324459431412442</v>
      </c>
      <c r="E2869">
        <v>0.36324459431412442</v>
      </c>
      <c r="F2869">
        <v>0.36324459431412442</v>
      </c>
      <c r="G2869">
        <v>0.36324459431412442</v>
      </c>
      <c r="H2869">
        <v>0.36324459431412442</v>
      </c>
      <c r="I2869">
        <v>0.36324459431412442</v>
      </c>
      <c r="J2869">
        <v>0.42444934600861578</v>
      </c>
      <c r="K2869">
        <v>0.47069228038916933</v>
      </c>
      <c r="L2869">
        <v>0.42218687527738258</v>
      </c>
      <c r="M2869">
        <v>0.388230140650352</v>
      </c>
      <c r="N2869">
        <v>0.3898532174792802</v>
      </c>
      <c r="O2869">
        <v>0.41321568698657962</v>
      </c>
      <c r="P2869">
        <v>0.388230140650352</v>
      </c>
      <c r="Q2869">
        <v>0.388230140650352</v>
      </c>
      <c r="R2869">
        <v>0.41321568698657962</v>
      </c>
      <c r="S2869">
        <v>0.43820123332280708</v>
      </c>
      <c r="T2869">
        <v>0.53736630915568517</v>
      </c>
      <c r="U2869">
        <v>0.6131000576764003</v>
      </c>
      <c r="V2869">
        <v>0.6131000576764003</v>
      </c>
      <c r="W2869">
        <v>0.6131000576764003</v>
      </c>
      <c r="X2869">
        <v>0.6131000576764003</v>
      </c>
      <c r="Y2869">
        <v>0.56312896500394505</v>
      </c>
      <c r="Z2869">
        <v>0.42248198015536947</v>
      </c>
      <c r="AA2869">
        <v>0.388230140650352</v>
      </c>
      <c r="AB2869" s="7">
        <f t="shared" si="132"/>
        <v>10.679579939957168</v>
      </c>
      <c r="AC2869">
        <f>INDEX(SHELF_days!$C$2:$C$289,MATCH(A2869&amp;"|"&amp;C2869,SHELF_days!$D$2:$D$289,0))</f>
        <v>11</v>
      </c>
      <c r="AD2869" s="8">
        <f t="shared" si="133"/>
        <v>117.47537933952886</v>
      </c>
      <c r="AE2869" s="7">
        <f t="shared" si="134"/>
        <v>0.6131000576764003</v>
      </c>
    </row>
    <row r="2870" spans="1:31" x14ac:dyDescent="0.45">
      <c r="A2870" t="s">
        <v>49</v>
      </c>
      <c r="B2870" t="s">
        <v>178</v>
      </c>
      <c r="C2870" t="s">
        <v>134</v>
      </c>
      <c r="D2870">
        <v>7.9780104313053712E-2</v>
      </c>
      <c r="E2870">
        <v>7.9780104313053712E-2</v>
      </c>
      <c r="F2870">
        <v>7.9780104313053712E-2</v>
      </c>
      <c r="G2870">
        <v>7.9780104313053712E-2</v>
      </c>
      <c r="H2870">
        <v>7.9780104313053712E-2</v>
      </c>
      <c r="I2870">
        <v>7.9780104313053712E-2</v>
      </c>
      <c r="J2870">
        <v>8.4983154594339833E-2</v>
      </c>
      <c r="K2870">
        <v>9.3654905063149996E-2</v>
      </c>
      <c r="L2870">
        <v>8.4983154594339833E-2</v>
      </c>
      <c r="M2870">
        <v>8.1514454406815748E-2</v>
      </c>
      <c r="N2870">
        <v>8.7886388339915231E-2</v>
      </c>
      <c r="O2870">
        <v>8.7877533160734822E-2</v>
      </c>
      <c r="P2870">
        <v>8.8048311616356914E-2</v>
      </c>
      <c r="Q2870">
        <v>8.6478414850230945E-2</v>
      </c>
      <c r="R2870">
        <v>8.3704213715570006E-2</v>
      </c>
      <c r="S2870">
        <v>8.7610612759725495E-2</v>
      </c>
      <c r="T2870">
        <v>0.12103385406336289</v>
      </c>
      <c r="U2870">
        <v>0.21430925144735269</v>
      </c>
      <c r="V2870">
        <v>0.2216236294503667</v>
      </c>
      <c r="W2870">
        <v>0.23424984993602591</v>
      </c>
      <c r="X2870">
        <v>0.23396015907426701</v>
      </c>
      <c r="Y2870">
        <v>0.17593596498186939</v>
      </c>
      <c r="Z2870">
        <v>9.9611910600367698E-2</v>
      </c>
      <c r="AA2870">
        <v>7.8045754219291691E-2</v>
      </c>
      <c r="AB2870" s="7">
        <f t="shared" si="132"/>
        <v>2.724192142752405</v>
      </c>
      <c r="AC2870">
        <f>INDEX(SHELF_days!$C$2:$C$289,MATCH(A2870&amp;"|"&amp;C2870,SHELF_days!$D$2:$D$289,0))</f>
        <v>83</v>
      </c>
      <c r="AD2870" s="8">
        <f t="shared" si="133"/>
        <v>226.10794784844961</v>
      </c>
      <c r="AE2870" s="7">
        <f t="shared" si="134"/>
        <v>0.23424984993602591</v>
      </c>
    </row>
    <row r="2871" spans="1:31" x14ac:dyDescent="0.45">
      <c r="A2871" t="s">
        <v>49</v>
      </c>
      <c r="B2871" t="s">
        <v>178</v>
      </c>
      <c r="C2871" t="s">
        <v>135</v>
      </c>
      <c r="D2871">
        <v>1.300762570321528E-2</v>
      </c>
      <c r="E2871">
        <v>1.300762570321528E-2</v>
      </c>
      <c r="F2871">
        <v>1.300762570321528E-2</v>
      </c>
      <c r="G2871">
        <v>1.300762570321528E-2</v>
      </c>
      <c r="H2871">
        <v>1.300762570321528E-2</v>
      </c>
      <c r="I2871">
        <v>1.300762570321528E-2</v>
      </c>
      <c r="J2871">
        <v>1.300762570321528E-2</v>
      </c>
      <c r="K2871">
        <v>1.300762570321528E-2</v>
      </c>
      <c r="L2871">
        <v>1.300762570321528E-2</v>
      </c>
      <c r="M2871">
        <v>1.300762570321528E-2</v>
      </c>
      <c r="N2871">
        <v>1.300762570321528E-2</v>
      </c>
      <c r="O2871">
        <v>1.300762570321528E-2</v>
      </c>
      <c r="P2871">
        <v>1.300762570321528E-2</v>
      </c>
      <c r="Q2871">
        <v>1.300762570321528E-2</v>
      </c>
      <c r="R2871">
        <v>1.300762570321528E-2</v>
      </c>
      <c r="S2871">
        <v>1.300762570321528E-2</v>
      </c>
      <c r="T2871">
        <v>1.300762570321528E-2</v>
      </c>
      <c r="U2871">
        <v>1.9511438554822919E-2</v>
      </c>
      <c r="V2871">
        <v>2.6015251406430559E-2</v>
      </c>
      <c r="W2871">
        <v>2.3643328411679411E-2</v>
      </c>
      <c r="X2871">
        <v>1.9511438554822919E-2</v>
      </c>
      <c r="Y2871">
        <v>1.7343500937620372E-2</v>
      </c>
      <c r="Z2871">
        <v>1.300762570321528E-2</v>
      </c>
      <c r="AA2871">
        <v>8.6717504688101858E-3</v>
      </c>
      <c r="AB2871" s="7">
        <f t="shared" si="132"/>
        <v>0.34883397099206154</v>
      </c>
      <c r="AC2871">
        <f>INDEX(SHELF_days!$C$2:$C$289,MATCH(A2871&amp;"|"&amp;C2871,SHELF_days!$D$2:$D$289,0))</f>
        <v>73</v>
      </c>
      <c r="AD2871" s="8">
        <f t="shared" si="133"/>
        <v>25.464879882420494</v>
      </c>
      <c r="AE2871" s="7">
        <f t="shared" si="134"/>
        <v>2.6015251406430559E-2</v>
      </c>
    </row>
    <row r="2872" spans="1:31" x14ac:dyDescent="0.45">
      <c r="A2872" t="s">
        <v>49</v>
      </c>
      <c r="B2872" t="s">
        <v>178</v>
      </c>
      <c r="C2872" t="s">
        <v>136</v>
      </c>
      <c r="D2872">
        <v>0.1215041818560875</v>
      </c>
      <c r="E2872">
        <v>0.1215041818560875</v>
      </c>
      <c r="F2872">
        <v>0.1215041818560875</v>
      </c>
      <c r="G2872">
        <v>0.1215041818560875</v>
      </c>
      <c r="H2872">
        <v>0.1215041818560875</v>
      </c>
      <c r="I2872">
        <v>0.1215041818560875</v>
      </c>
      <c r="J2872">
        <v>0.1215041818560875</v>
      </c>
      <c r="K2872">
        <v>0.1215041818560875</v>
      </c>
      <c r="L2872">
        <v>0.1215041818560875</v>
      </c>
      <c r="M2872">
        <v>0.1215041818560875</v>
      </c>
      <c r="N2872">
        <v>0.1215041818560875</v>
      </c>
      <c r="O2872">
        <v>0.1215041818560875</v>
      </c>
      <c r="P2872">
        <v>0.1237967135892213</v>
      </c>
      <c r="Q2872">
        <v>0.13755190398802361</v>
      </c>
      <c r="R2872">
        <v>0.1720385374410871</v>
      </c>
      <c r="S2872">
        <v>0.21190283832942269</v>
      </c>
      <c r="T2872">
        <v>0.27435133585357452</v>
      </c>
      <c r="U2872">
        <v>0.31044658748845749</v>
      </c>
      <c r="V2872">
        <v>0.33709078926508251</v>
      </c>
      <c r="W2872">
        <v>0.30816408871695677</v>
      </c>
      <c r="X2872">
        <v>0.23696183216803821</v>
      </c>
      <c r="Y2872">
        <v>0.18745418299014599</v>
      </c>
      <c r="Z2872">
        <v>0.1329668405217562</v>
      </c>
      <c r="AA2872">
        <v>0.1329668405217562</v>
      </c>
      <c r="AB2872" s="7">
        <f t="shared" si="132"/>
        <v>4.0237426731465726</v>
      </c>
      <c r="AC2872">
        <f>INDEX(SHELF_days!$C$2:$C$289,MATCH(A2872&amp;"|"&amp;C2872,SHELF_days!$D$2:$D$289,0))</f>
        <v>136</v>
      </c>
      <c r="AD2872" s="8">
        <f t="shared" si="133"/>
        <v>547.22900354793387</v>
      </c>
      <c r="AE2872" s="7">
        <f t="shared" si="134"/>
        <v>0.33709078926508251</v>
      </c>
    </row>
    <row r="2873" spans="1:31" x14ac:dyDescent="0.45">
      <c r="A2873" t="s">
        <v>49</v>
      </c>
      <c r="B2873" t="s">
        <v>178</v>
      </c>
      <c r="C2873" t="s">
        <v>137</v>
      </c>
      <c r="D2873">
        <v>0.2452257304704519</v>
      </c>
      <c r="E2873">
        <v>0.2452257304704519</v>
      </c>
      <c r="F2873">
        <v>0.2452257304704519</v>
      </c>
      <c r="G2873">
        <v>0.2452257304704519</v>
      </c>
      <c r="H2873">
        <v>0.2452257304704519</v>
      </c>
      <c r="I2873">
        <v>0.2452257304704519</v>
      </c>
      <c r="J2873">
        <v>0.2452257304704519</v>
      </c>
      <c r="K2873">
        <v>0.2452257304704519</v>
      </c>
      <c r="L2873">
        <v>0.2452257304704519</v>
      </c>
      <c r="M2873">
        <v>0.2452257304704519</v>
      </c>
      <c r="N2873">
        <v>0.25176508328299729</v>
      </c>
      <c r="O2873">
        <v>0.25830443609554271</v>
      </c>
      <c r="P2873">
        <v>0.27792249453317891</v>
      </c>
      <c r="Q2873">
        <v>0.28119217093945159</v>
      </c>
      <c r="R2873">
        <v>0.29240828190859852</v>
      </c>
      <c r="S2873">
        <v>0.31547011330805658</v>
      </c>
      <c r="T2873">
        <v>0.48507593167778312</v>
      </c>
      <c r="U2873">
        <v>0.56721373263215047</v>
      </c>
      <c r="V2873">
        <v>0.57949111712485069</v>
      </c>
      <c r="W2873">
        <v>0.5944109534469818</v>
      </c>
      <c r="X2873">
        <v>0.57886627743233154</v>
      </c>
      <c r="Y2873">
        <v>0.38182951958416012</v>
      </c>
      <c r="Z2873">
        <v>0.2452257304704519</v>
      </c>
      <c r="AA2873">
        <v>0.24195605406417919</v>
      </c>
      <c r="AB2873" s="7">
        <f t="shared" si="132"/>
        <v>7.8033892012052339</v>
      </c>
      <c r="AC2873">
        <f>INDEX(SHELF_days!$C$2:$C$289,MATCH(A2873&amp;"|"&amp;C2873,SHELF_days!$D$2:$D$289,0))</f>
        <v>48</v>
      </c>
      <c r="AD2873" s="8">
        <f t="shared" si="133"/>
        <v>374.56268165785121</v>
      </c>
      <c r="AE2873" s="7">
        <f t="shared" si="134"/>
        <v>0.5944109534469818</v>
      </c>
    </row>
    <row r="2874" spans="1:31" x14ac:dyDescent="0.45">
      <c r="A2874" t="s">
        <v>49</v>
      </c>
      <c r="B2874" t="s">
        <v>178</v>
      </c>
      <c r="C2874" t="s">
        <v>138</v>
      </c>
      <c r="D2874">
        <v>0.59835078234790295</v>
      </c>
      <c r="E2874">
        <v>0.59835078234790295</v>
      </c>
      <c r="F2874">
        <v>0.59835078234790295</v>
      </c>
      <c r="G2874">
        <v>0.59835078234790295</v>
      </c>
      <c r="H2874">
        <v>0.59835078234790295</v>
      </c>
      <c r="I2874">
        <v>0.59835078234790295</v>
      </c>
      <c r="J2874">
        <v>0.59835078234790295</v>
      </c>
      <c r="K2874">
        <v>0.59835078234790295</v>
      </c>
      <c r="L2874">
        <v>0.59835078234790295</v>
      </c>
      <c r="M2874">
        <v>0.59835078234790295</v>
      </c>
      <c r="N2874">
        <v>0.59835078234790295</v>
      </c>
      <c r="O2874">
        <v>0.59835078234790295</v>
      </c>
      <c r="P2874">
        <v>0.59835078234790295</v>
      </c>
      <c r="Q2874">
        <v>0.59835078234790295</v>
      </c>
      <c r="R2874">
        <v>0.79780104313053712</v>
      </c>
      <c r="S2874">
        <v>0.79780104313053712</v>
      </c>
      <c r="T2874">
        <v>0.85511935293969676</v>
      </c>
      <c r="U2874">
        <v>1</v>
      </c>
      <c r="V2874">
        <v>1</v>
      </c>
      <c r="W2874">
        <v>0.79780104313053712</v>
      </c>
      <c r="X2874">
        <v>0.59835078234790295</v>
      </c>
      <c r="Y2874">
        <v>0.59835078234790295</v>
      </c>
      <c r="Z2874">
        <v>0</v>
      </c>
      <c r="AA2874">
        <v>0</v>
      </c>
      <c r="AB2874" s="7">
        <f t="shared" si="132"/>
        <v>14.822134999897758</v>
      </c>
      <c r="AC2874">
        <f>INDEX(SHELF_days!$C$2:$C$289,MATCH(A2874&amp;"|"&amp;C2874,SHELF_days!$D$2:$D$289,0))</f>
        <v>14</v>
      </c>
      <c r="AD2874" s="8">
        <f t="shared" si="133"/>
        <v>207.50988999856861</v>
      </c>
      <c r="AE2874" s="7">
        <f t="shared" si="134"/>
        <v>1</v>
      </c>
    </row>
    <row r="2875" spans="1:31" x14ac:dyDescent="0.45">
      <c r="A2875" t="s">
        <v>49</v>
      </c>
      <c r="B2875" t="s">
        <v>178</v>
      </c>
      <c r="C2875" t="s">
        <v>139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0.29110136529981862</v>
      </c>
      <c r="V2875">
        <v>0.99725130391317141</v>
      </c>
      <c r="W2875">
        <v>1</v>
      </c>
      <c r="X2875">
        <v>1</v>
      </c>
      <c r="Y2875">
        <v>0.79780104313053712</v>
      </c>
      <c r="Z2875">
        <v>0</v>
      </c>
      <c r="AA2875">
        <v>0</v>
      </c>
      <c r="AB2875" s="7">
        <f t="shared" si="132"/>
        <v>4.0861537123435276</v>
      </c>
      <c r="AC2875">
        <f>INDEX(SHELF_days!$C$2:$C$289,MATCH(A2875&amp;"|"&amp;C2875,SHELF_days!$D$2:$D$289,0))</f>
        <v>11</v>
      </c>
      <c r="AD2875" s="8">
        <f t="shared" si="133"/>
        <v>44.947690835778801</v>
      </c>
      <c r="AE2875" s="7">
        <f t="shared" si="134"/>
        <v>1</v>
      </c>
    </row>
    <row r="2876" spans="1:31" x14ac:dyDescent="0.45">
      <c r="A2876" t="s">
        <v>49</v>
      </c>
      <c r="B2876" t="s">
        <v>179</v>
      </c>
      <c r="C2876" t="s">
        <v>134</v>
      </c>
      <c r="D2876">
        <v>3.778860793160115E-3</v>
      </c>
      <c r="E2876">
        <v>3.6342281288095088E-3</v>
      </c>
      <c r="F2876">
        <v>3.5776662605788712E-3</v>
      </c>
      <c r="G2876">
        <v>3.5521399787468932E-3</v>
      </c>
      <c r="H2876">
        <v>3.539467114300773E-3</v>
      </c>
      <c r="I2876">
        <v>3.4876142619309379E-3</v>
      </c>
      <c r="J2876">
        <v>3.8950588094061652E-3</v>
      </c>
      <c r="K2876">
        <v>4.204238639379851E-3</v>
      </c>
      <c r="L2876">
        <v>3.8858945277620341E-3</v>
      </c>
      <c r="M2876">
        <v>3.575719216715182E-3</v>
      </c>
      <c r="N2876">
        <v>3.717487433075851E-3</v>
      </c>
      <c r="O2876">
        <v>4.6003522699340554E-3</v>
      </c>
      <c r="P2876">
        <v>6.0220797953527538E-3</v>
      </c>
      <c r="Q2876">
        <v>8.5986922406810443E-3</v>
      </c>
      <c r="R2876">
        <v>1.1422467021086709E-2</v>
      </c>
      <c r="S2876">
        <v>1.415602388933224E-2</v>
      </c>
      <c r="T2876">
        <v>1.806439481818739E-2</v>
      </c>
      <c r="U2876">
        <v>2.4863159682403321E-2</v>
      </c>
      <c r="V2876">
        <v>3.2089532465635229E-2</v>
      </c>
      <c r="W2876">
        <v>2.855016782732727E-2</v>
      </c>
      <c r="X2876">
        <v>1.9832632713823451E-2</v>
      </c>
      <c r="Y2876">
        <v>1.2769660341056791E-2</v>
      </c>
      <c r="Z2876">
        <v>6.7492738394902604E-3</v>
      </c>
      <c r="AA2876">
        <v>4.8313575568092286E-3</v>
      </c>
      <c r="AB2876" s="7">
        <f t="shared" si="132"/>
        <v>0.23339816962498591</v>
      </c>
      <c r="AC2876">
        <f>INDEX(SHELF_days!$C$2:$C$289,MATCH(A2876&amp;"|"&amp;C2876,SHELF_days!$D$2:$D$289,0))</f>
        <v>83</v>
      </c>
      <c r="AD2876" s="8">
        <f t="shared" si="133"/>
        <v>19.372048078873831</v>
      </c>
      <c r="AE2876" s="7">
        <f t="shared" si="134"/>
        <v>3.2089532465635229E-2</v>
      </c>
    </row>
    <row r="2877" spans="1:31" x14ac:dyDescent="0.45">
      <c r="A2877" t="s">
        <v>49</v>
      </c>
      <c r="B2877" t="s">
        <v>179</v>
      </c>
      <c r="C2877" t="s">
        <v>135</v>
      </c>
      <c r="D2877">
        <v>1.526463939443023E-3</v>
      </c>
      <c r="E2877">
        <v>1.4401715998065051E-3</v>
      </c>
      <c r="F2877">
        <v>1.3939100729056309E-3</v>
      </c>
      <c r="G2877">
        <v>1.382974420528367E-3</v>
      </c>
      <c r="H2877">
        <v>1.38081614108912E-3</v>
      </c>
      <c r="I2877">
        <v>1.4171018673941949E-3</v>
      </c>
      <c r="J2877">
        <v>2.1695757295766369E-3</v>
      </c>
      <c r="K2877">
        <v>2.2999768649509741E-3</v>
      </c>
      <c r="L2877">
        <v>1.759347284386326E-3</v>
      </c>
      <c r="M2877">
        <v>1.430112575067804E-3</v>
      </c>
      <c r="N2877">
        <v>1.607246840819458E-3</v>
      </c>
      <c r="O2877">
        <v>2.5692236120660608E-3</v>
      </c>
      <c r="P2877">
        <v>3.4370905225195899E-3</v>
      </c>
      <c r="Q2877">
        <v>4.2644439202086416E-3</v>
      </c>
      <c r="R2877">
        <v>5.0010996469635931E-3</v>
      </c>
      <c r="S2877">
        <v>5.8361152140757842E-3</v>
      </c>
      <c r="T2877">
        <v>6.8573642198968658E-3</v>
      </c>
      <c r="U2877">
        <v>9.5424524837104674E-3</v>
      </c>
      <c r="V2877">
        <v>1.6516308310564731E-2</v>
      </c>
      <c r="W2877">
        <v>1.5731277163679211E-2</v>
      </c>
      <c r="X2877">
        <v>1.050311986177541E-2</v>
      </c>
      <c r="Y2877">
        <v>6.0212445458221837E-3</v>
      </c>
      <c r="Z2877">
        <v>2.8496445874347269E-3</v>
      </c>
      <c r="AA2877">
        <v>1.908246372589582E-3</v>
      </c>
      <c r="AB2877" s="7">
        <f t="shared" si="132"/>
        <v>0.1088453277972749</v>
      </c>
      <c r="AC2877">
        <f>INDEX(SHELF_days!$C$2:$C$289,MATCH(A2877&amp;"|"&amp;C2877,SHELF_days!$D$2:$D$289,0))</f>
        <v>73</v>
      </c>
      <c r="AD2877" s="8">
        <f t="shared" si="133"/>
        <v>7.9457089292010679</v>
      </c>
      <c r="AE2877" s="7">
        <f t="shared" si="134"/>
        <v>1.6516308310564731E-2</v>
      </c>
    </row>
    <row r="2878" spans="1:31" x14ac:dyDescent="0.45">
      <c r="A2878" t="s">
        <v>49</v>
      </c>
      <c r="B2878" t="s">
        <v>179</v>
      </c>
      <c r="C2878" t="s">
        <v>136</v>
      </c>
      <c r="D2878">
        <v>3.3221213462312129E-3</v>
      </c>
      <c r="E2878">
        <v>3.1531160802297661E-3</v>
      </c>
      <c r="F2878">
        <v>3.100495698461284E-3</v>
      </c>
      <c r="G2878">
        <v>3.0786988466777339E-3</v>
      </c>
      <c r="H2878">
        <v>3.041642113962515E-3</v>
      </c>
      <c r="I2878">
        <v>2.9660753265385829E-3</v>
      </c>
      <c r="J2878">
        <v>3.0851434958456009E-3</v>
      </c>
      <c r="K2878">
        <v>3.3786103043717181E-3</v>
      </c>
      <c r="L2878">
        <v>3.2239506368183309E-3</v>
      </c>
      <c r="M2878">
        <v>2.9528763038435841E-3</v>
      </c>
      <c r="N2878">
        <v>3.0858433537727941E-3</v>
      </c>
      <c r="O2878">
        <v>3.751810288577709E-3</v>
      </c>
      <c r="P2878">
        <v>5.0209773255341546E-3</v>
      </c>
      <c r="Q2878">
        <v>6.7189398691853471E-3</v>
      </c>
      <c r="R2878">
        <v>8.6035619673163147E-3</v>
      </c>
      <c r="S2878">
        <v>1.056851286489497E-2</v>
      </c>
      <c r="T2878">
        <v>1.289438496270591E-2</v>
      </c>
      <c r="U2878">
        <v>1.8235387960573481E-2</v>
      </c>
      <c r="V2878">
        <v>2.5259710091760281E-2</v>
      </c>
      <c r="W2878">
        <v>2.2487635382639901E-2</v>
      </c>
      <c r="X2878">
        <v>1.585852451199906E-2</v>
      </c>
      <c r="Y2878">
        <v>1.129806263691518E-2</v>
      </c>
      <c r="Z2878">
        <v>5.1197079212887842E-3</v>
      </c>
      <c r="AA2878">
        <v>3.4984259815073531E-3</v>
      </c>
      <c r="AB2878" s="7">
        <f t="shared" si="132"/>
        <v>0.18370421527165159</v>
      </c>
      <c r="AC2878">
        <f>INDEX(SHELF_days!$C$2:$C$289,MATCH(A2878&amp;"|"&amp;C2878,SHELF_days!$D$2:$D$289,0))</f>
        <v>136</v>
      </c>
      <c r="AD2878" s="8">
        <f t="shared" si="133"/>
        <v>24.983773276944618</v>
      </c>
      <c r="AE2878" s="7">
        <f t="shared" si="134"/>
        <v>2.5259710091760281E-2</v>
      </c>
    </row>
    <row r="2879" spans="1:31" x14ac:dyDescent="0.45">
      <c r="A2879" t="s">
        <v>49</v>
      </c>
      <c r="B2879" t="s">
        <v>179</v>
      </c>
      <c r="C2879" t="s">
        <v>137</v>
      </c>
      <c r="D2879">
        <v>3.6504912111987291E-3</v>
      </c>
      <c r="E2879">
        <v>3.4192308526310921E-3</v>
      </c>
      <c r="F2879">
        <v>3.382778678040215E-3</v>
      </c>
      <c r="G2879">
        <v>3.3587725584311771E-3</v>
      </c>
      <c r="H2879">
        <v>3.3495751347496819E-3</v>
      </c>
      <c r="I2879">
        <v>3.2351895609640481E-3</v>
      </c>
      <c r="J2879">
        <v>3.1293854366133489E-3</v>
      </c>
      <c r="K2879">
        <v>3.2164403174592031E-3</v>
      </c>
      <c r="L2879">
        <v>3.138844438399548E-3</v>
      </c>
      <c r="M2879">
        <v>3.1059193492204728E-3</v>
      </c>
      <c r="N2879">
        <v>3.2011422173357628E-3</v>
      </c>
      <c r="O2879">
        <v>3.5350340109841501E-3</v>
      </c>
      <c r="P2879">
        <v>4.7023473982299906E-3</v>
      </c>
      <c r="Q2879">
        <v>6.4196835976359648E-3</v>
      </c>
      <c r="R2879">
        <v>7.9536113556282068E-3</v>
      </c>
      <c r="S2879">
        <v>9.8142839184080805E-3</v>
      </c>
      <c r="T2879">
        <v>1.298767354263518E-2</v>
      </c>
      <c r="U2879">
        <v>1.8871392041737961E-2</v>
      </c>
      <c r="V2879">
        <v>2.4640606835007819E-2</v>
      </c>
      <c r="W2879">
        <v>2.1429541525700101E-2</v>
      </c>
      <c r="X2879">
        <v>1.392641829439082E-2</v>
      </c>
      <c r="Y2879">
        <v>8.753669083870954E-3</v>
      </c>
      <c r="Z2879">
        <v>4.6306834355447314E-3</v>
      </c>
      <c r="AA2879">
        <v>3.3539713345093689E-3</v>
      </c>
      <c r="AB2879" s="7">
        <f t="shared" si="132"/>
        <v>0.17720668612932661</v>
      </c>
      <c r="AC2879">
        <f>INDEX(SHELF_days!$C$2:$C$289,MATCH(A2879&amp;"|"&amp;C2879,SHELF_days!$D$2:$D$289,0))</f>
        <v>48</v>
      </c>
      <c r="AD2879" s="8">
        <f t="shared" si="133"/>
        <v>8.5059209342076763</v>
      </c>
      <c r="AE2879" s="7">
        <f t="shared" si="134"/>
        <v>2.4640606835007819E-2</v>
      </c>
    </row>
    <row r="2880" spans="1:31" x14ac:dyDescent="0.45">
      <c r="A2880" t="s">
        <v>49</v>
      </c>
      <c r="B2880" t="s">
        <v>179</v>
      </c>
      <c r="C2880" t="s">
        <v>138</v>
      </c>
      <c r="D2880">
        <v>1.081735639162675E-2</v>
      </c>
      <c r="E2880">
        <v>9.2331333117882872E-3</v>
      </c>
      <c r="F2880">
        <v>9.1593899839849929E-3</v>
      </c>
      <c r="G2880">
        <v>9.1185114739080822E-3</v>
      </c>
      <c r="H2880">
        <v>9.0800341785065991E-3</v>
      </c>
      <c r="I2880">
        <v>8.9304934717921169E-3</v>
      </c>
      <c r="J2880">
        <v>8.9098372395239548E-3</v>
      </c>
      <c r="K2880">
        <v>8.9098372395239548E-3</v>
      </c>
      <c r="L2880">
        <v>8.9098372395239548E-3</v>
      </c>
      <c r="M2880">
        <v>8.9700411881934901E-3</v>
      </c>
      <c r="N2880">
        <v>9.1542982516611884E-3</v>
      </c>
      <c r="O2880">
        <v>1.1930333858837589E-2</v>
      </c>
      <c r="P2880">
        <v>1.5844776664546568E-2</v>
      </c>
      <c r="Q2880">
        <v>2.34434928306907E-2</v>
      </c>
      <c r="R2880">
        <v>3.2086477007971598E-2</v>
      </c>
      <c r="S2880">
        <v>3.9596145719043713E-2</v>
      </c>
      <c r="T2880">
        <v>4.8911932890201938E-2</v>
      </c>
      <c r="U2880">
        <v>6.2578692122943577E-2</v>
      </c>
      <c r="V2880">
        <v>7.1913399708532319E-2</v>
      </c>
      <c r="W2880">
        <v>6.7404207851046144E-2</v>
      </c>
      <c r="X2880">
        <v>5.0552020374115797E-2</v>
      </c>
      <c r="Y2880">
        <v>3.4083275057524752E-2</v>
      </c>
      <c r="Z2880">
        <v>1.7412104450765131E-2</v>
      </c>
      <c r="AA2880">
        <v>1.254261467077517E-2</v>
      </c>
      <c r="AB2880" s="7">
        <f t="shared" si="132"/>
        <v>0.58949224317702842</v>
      </c>
      <c r="AC2880">
        <f>INDEX(SHELF_days!$C$2:$C$289,MATCH(A2880&amp;"|"&amp;C2880,SHELF_days!$D$2:$D$289,0))</f>
        <v>14</v>
      </c>
      <c r="AD2880" s="8">
        <f t="shared" si="133"/>
        <v>8.2528914044783974</v>
      </c>
      <c r="AE2880" s="7">
        <f t="shared" si="134"/>
        <v>7.1913399708532319E-2</v>
      </c>
    </row>
    <row r="2881" spans="1:31" x14ac:dyDescent="0.45">
      <c r="A2881" t="s">
        <v>49</v>
      </c>
      <c r="B2881" t="s">
        <v>179</v>
      </c>
      <c r="C2881" t="s">
        <v>139</v>
      </c>
      <c r="D2881">
        <v>8.1722829802478056E-4</v>
      </c>
      <c r="E2881">
        <v>6.4792819825825918E-4</v>
      </c>
      <c r="F2881">
        <v>6.1666769701820346E-4</v>
      </c>
      <c r="G2881">
        <v>6.1666769701820346E-4</v>
      </c>
      <c r="H2881">
        <v>6.1666769701820346E-4</v>
      </c>
      <c r="I2881">
        <v>6.1666769701820346E-4</v>
      </c>
      <c r="J2881">
        <v>6.1666769701820346E-4</v>
      </c>
      <c r="K2881">
        <v>7.2580329852058902E-4</v>
      </c>
      <c r="L2881">
        <v>7.0459476057680565E-4</v>
      </c>
      <c r="M2881">
        <v>6.201656329637927E-4</v>
      </c>
      <c r="N2881">
        <v>6.570228317167913E-4</v>
      </c>
      <c r="O2881">
        <v>6.7639035074184358E-4</v>
      </c>
      <c r="P2881">
        <v>7.1033873960324684E-4</v>
      </c>
      <c r="Q2881">
        <v>7.1033873960324684E-4</v>
      </c>
      <c r="R2881">
        <v>7.5717426089576864E-4</v>
      </c>
      <c r="S2881">
        <v>8.2742754283455133E-4</v>
      </c>
      <c r="T2881">
        <v>8.7426306412707302E-4</v>
      </c>
      <c r="U2881">
        <v>1.8783916027814451E-3</v>
      </c>
      <c r="V2881">
        <v>5.5015904756012014E-3</v>
      </c>
      <c r="W2881">
        <v>4.918318861768781E-3</v>
      </c>
      <c r="X2881">
        <v>3.6521396902222088E-3</v>
      </c>
      <c r="Y2881">
        <v>2.3928091090533181E-3</v>
      </c>
      <c r="Z2881">
        <v>1.381242853967271E-3</v>
      </c>
      <c r="AA2881">
        <v>7.4056827024881328E-4</v>
      </c>
      <c r="AB2881" s="7">
        <f t="shared" si="132"/>
        <v>3.2277075066600804E-2</v>
      </c>
      <c r="AC2881">
        <f>INDEX(SHELF_days!$C$2:$C$289,MATCH(A2881&amp;"|"&amp;C2881,SHELF_days!$D$2:$D$289,0))</f>
        <v>11</v>
      </c>
      <c r="AD2881" s="8">
        <f t="shared" si="133"/>
        <v>0.35504782573260885</v>
      </c>
      <c r="AE2881" s="7">
        <f t="shared" si="134"/>
        <v>5.5015904756012014E-3</v>
      </c>
    </row>
    <row r="2882" spans="1:31" x14ac:dyDescent="0.45">
      <c r="A2882" t="s">
        <v>49</v>
      </c>
      <c r="B2882" t="s">
        <v>180</v>
      </c>
      <c r="C2882" t="s">
        <v>134</v>
      </c>
      <c r="D2882">
        <v>0.8</v>
      </c>
      <c r="E2882">
        <v>0.8</v>
      </c>
      <c r="F2882">
        <v>0.8</v>
      </c>
      <c r="G2882">
        <v>0.8</v>
      </c>
      <c r="H2882">
        <v>0.8</v>
      </c>
      <c r="I2882">
        <v>0.8</v>
      </c>
      <c r="J2882">
        <v>0.8</v>
      </c>
      <c r="K2882">
        <v>0.8</v>
      </c>
      <c r="L2882">
        <v>0.8</v>
      </c>
      <c r="M2882">
        <v>0.8</v>
      </c>
      <c r="N2882">
        <v>0.8</v>
      </c>
      <c r="O2882">
        <v>0.8</v>
      </c>
      <c r="P2882">
        <v>0.8</v>
      </c>
      <c r="Q2882">
        <v>0.8</v>
      </c>
      <c r="R2882">
        <v>0.8</v>
      </c>
      <c r="S2882">
        <v>0.8</v>
      </c>
      <c r="T2882">
        <v>0.8</v>
      </c>
      <c r="U2882">
        <v>0.8</v>
      </c>
      <c r="V2882">
        <v>0.8</v>
      </c>
      <c r="W2882">
        <v>0.8</v>
      </c>
      <c r="X2882">
        <v>0.8</v>
      </c>
      <c r="Y2882">
        <v>0.8</v>
      </c>
      <c r="Z2882">
        <v>0.8</v>
      </c>
      <c r="AA2882">
        <v>0.8</v>
      </c>
      <c r="AB2882" s="7">
        <f t="shared" ref="AB2882:AB2945" si="135">SUM(D2882:AA2882)</f>
        <v>19.200000000000006</v>
      </c>
      <c r="AC2882">
        <f>INDEX(SHELF_days!$C$2:$C$289,MATCH(A2882&amp;"|"&amp;C2882,SHELF_days!$D$2:$D$289,0))</f>
        <v>83</v>
      </c>
      <c r="AD2882" s="8">
        <f t="shared" ref="AD2882:AD2945" si="136">AB2882*AC2882</f>
        <v>1593.6000000000006</v>
      </c>
      <c r="AE2882" s="7">
        <f t="shared" ref="AE2882:AE2945" si="137">MAX(D2882:AA2882)</f>
        <v>0.8</v>
      </c>
    </row>
    <row r="2883" spans="1:31" x14ac:dyDescent="0.45">
      <c r="A2883" t="s">
        <v>49</v>
      </c>
      <c r="B2883" t="s">
        <v>180</v>
      </c>
      <c r="C2883" t="s">
        <v>135</v>
      </c>
      <c r="D2883">
        <v>0.8</v>
      </c>
      <c r="E2883">
        <v>0.8</v>
      </c>
      <c r="F2883">
        <v>0.8</v>
      </c>
      <c r="G2883">
        <v>0.8</v>
      </c>
      <c r="H2883">
        <v>0.8</v>
      </c>
      <c r="I2883">
        <v>0.8</v>
      </c>
      <c r="J2883">
        <v>0.8</v>
      </c>
      <c r="K2883">
        <v>0.8</v>
      </c>
      <c r="L2883">
        <v>0.8</v>
      </c>
      <c r="M2883">
        <v>0.8</v>
      </c>
      <c r="N2883">
        <v>0.8</v>
      </c>
      <c r="O2883">
        <v>0.8</v>
      </c>
      <c r="P2883">
        <v>0.8</v>
      </c>
      <c r="Q2883">
        <v>0.8</v>
      </c>
      <c r="R2883">
        <v>0.8</v>
      </c>
      <c r="S2883">
        <v>0.8</v>
      </c>
      <c r="T2883">
        <v>0.8</v>
      </c>
      <c r="U2883">
        <v>0.8</v>
      </c>
      <c r="V2883">
        <v>0.8</v>
      </c>
      <c r="W2883">
        <v>0.8</v>
      </c>
      <c r="X2883">
        <v>0.8</v>
      </c>
      <c r="Y2883">
        <v>0.8</v>
      </c>
      <c r="Z2883">
        <v>0.8</v>
      </c>
      <c r="AA2883">
        <v>0.8</v>
      </c>
      <c r="AB2883" s="7">
        <f t="shared" si="135"/>
        <v>19.200000000000006</v>
      </c>
      <c r="AC2883">
        <f>INDEX(SHELF_days!$C$2:$C$289,MATCH(A2883&amp;"|"&amp;C2883,SHELF_days!$D$2:$D$289,0))</f>
        <v>73</v>
      </c>
      <c r="AD2883" s="8">
        <f t="shared" si="136"/>
        <v>1401.6000000000004</v>
      </c>
      <c r="AE2883" s="7">
        <f t="shared" si="137"/>
        <v>0.8</v>
      </c>
    </row>
    <row r="2884" spans="1:31" x14ac:dyDescent="0.45">
      <c r="A2884" t="s">
        <v>49</v>
      </c>
      <c r="B2884" t="s">
        <v>180</v>
      </c>
      <c r="C2884" t="s">
        <v>136</v>
      </c>
      <c r="D2884">
        <v>0.8</v>
      </c>
      <c r="E2884">
        <v>0.8</v>
      </c>
      <c r="F2884">
        <v>0.8</v>
      </c>
      <c r="G2884">
        <v>0.8</v>
      </c>
      <c r="H2884">
        <v>0.8</v>
      </c>
      <c r="I2884">
        <v>0.8</v>
      </c>
      <c r="J2884">
        <v>0.8</v>
      </c>
      <c r="K2884">
        <v>0.8</v>
      </c>
      <c r="L2884">
        <v>0.8</v>
      </c>
      <c r="M2884">
        <v>0.8</v>
      </c>
      <c r="N2884">
        <v>0.8</v>
      </c>
      <c r="O2884">
        <v>0.8</v>
      </c>
      <c r="P2884">
        <v>0.8</v>
      </c>
      <c r="Q2884">
        <v>0.8</v>
      </c>
      <c r="R2884">
        <v>0.8</v>
      </c>
      <c r="S2884">
        <v>0.8</v>
      </c>
      <c r="T2884">
        <v>0.8</v>
      </c>
      <c r="U2884">
        <v>0.8</v>
      </c>
      <c r="V2884">
        <v>0.8</v>
      </c>
      <c r="W2884">
        <v>0.8</v>
      </c>
      <c r="X2884">
        <v>0.8</v>
      </c>
      <c r="Y2884">
        <v>0.8</v>
      </c>
      <c r="Z2884">
        <v>0.8</v>
      </c>
      <c r="AA2884">
        <v>0.8</v>
      </c>
      <c r="AB2884" s="7">
        <f t="shared" si="135"/>
        <v>19.200000000000006</v>
      </c>
      <c r="AC2884">
        <f>INDEX(SHELF_days!$C$2:$C$289,MATCH(A2884&amp;"|"&amp;C2884,SHELF_days!$D$2:$D$289,0))</f>
        <v>136</v>
      </c>
      <c r="AD2884" s="8">
        <f t="shared" si="136"/>
        <v>2611.2000000000007</v>
      </c>
      <c r="AE2884" s="7">
        <f t="shared" si="137"/>
        <v>0.8</v>
      </c>
    </row>
    <row r="2885" spans="1:31" x14ac:dyDescent="0.45">
      <c r="A2885" t="s">
        <v>49</v>
      </c>
      <c r="B2885" t="s">
        <v>180</v>
      </c>
      <c r="C2885" t="s">
        <v>137</v>
      </c>
      <c r="D2885">
        <v>0.8</v>
      </c>
      <c r="E2885">
        <v>0.8</v>
      </c>
      <c r="F2885">
        <v>0.8</v>
      </c>
      <c r="G2885">
        <v>0.8</v>
      </c>
      <c r="H2885">
        <v>0.8</v>
      </c>
      <c r="I2885">
        <v>0.8</v>
      </c>
      <c r="J2885">
        <v>0.8</v>
      </c>
      <c r="K2885">
        <v>0.8</v>
      </c>
      <c r="L2885">
        <v>0.8</v>
      </c>
      <c r="M2885">
        <v>0.8</v>
      </c>
      <c r="N2885">
        <v>0.8</v>
      </c>
      <c r="O2885">
        <v>0.8</v>
      </c>
      <c r="P2885">
        <v>0.8</v>
      </c>
      <c r="Q2885">
        <v>0.8</v>
      </c>
      <c r="R2885">
        <v>0.8</v>
      </c>
      <c r="S2885">
        <v>0.8</v>
      </c>
      <c r="T2885">
        <v>0.8</v>
      </c>
      <c r="U2885">
        <v>0.8</v>
      </c>
      <c r="V2885">
        <v>0.8</v>
      </c>
      <c r="W2885">
        <v>0.8</v>
      </c>
      <c r="X2885">
        <v>0.8</v>
      </c>
      <c r="Y2885">
        <v>0.8</v>
      </c>
      <c r="Z2885">
        <v>0.8</v>
      </c>
      <c r="AA2885">
        <v>0.8</v>
      </c>
      <c r="AB2885" s="7">
        <f t="shared" si="135"/>
        <v>19.200000000000006</v>
      </c>
      <c r="AC2885">
        <f>INDEX(SHELF_days!$C$2:$C$289,MATCH(A2885&amp;"|"&amp;C2885,SHELF_days!$D$2:$D$289,0))</f>
        <v>48</v>
      </c>
      <c r="AD2885" s="8">
        <f t="shared" si="136"/>
        <v>921.60000000000036</v>
      </c>
      <c r="AE2885" s="7">
        <f t="shared" si="137"/>
        <v>0.8</v>
      </c>
    </row>
    <row r="2886" spans="1:31" x14ac:dyDescent="0.45">
      <c r="A2886" t="s">
        <v>49</v>
      </c>
      <c r="B2886" t="s">
        <v>180</v>
      </c>
      <c r="C2886" t="s">
        <v>138</v>
      </c>
      <c r="D2886">
        <v>0.8</v>
      </c>
      <c r="E2886">
        <v>0.8</v>
      </c>
      <c r="F2886">
        <v>0.8</v>
      </c>
      <c r="G2886">
        <v>0.8</v>
      </c>
      <c r="H2886">
        <v>0.8</v>
      </c>
      <c r="I2886">
        <v>0.8</v>
      </c>
      <c r="J2886">
        <v>0.8</v>
      </c>
      <c r="K2886">
        <v>0.8</v>
      </c>
      <c r="L2886">
        <v>0.8</v>
      </c>
      <c r="M2886">
        <v>0.8</v>
      </c>
      <c r="N2886">
        <v>0.8</v>
      </c>
      <c r="O2886">
        <v>0.8</v>
      </c>
      <c r="P2886">
        <v>0.8</v>
      </c>
      <c r="Q2886">
        <v>0.8</v>
      </c>
      <c r="R2886">
        <v>0.8</v>
      </c>
      <c r="S2886">
        <v>0.8</v>
      </c>
      <c r="T2886">
        <v>0.8</v>
      </c>
      <c r="U2886">
        <v>0.8</v>
      </c>
      <c r="V2886">
        <v>0.8</v>
      </c>
      <c r="W2886">
        <v>0.8</v>
      </c>
      <c r="X2886">
        <v>0.8</v>
      </c>
      <c r="Y2886">
        <v>0.8</v>
      </c>
      <c r="Z2886">
        <v>0.8</v>
      </c>
      <c r="AA2886">
        <v>0.8</v>
      </c>
      <c r="AB2886" s="7">
        <f t="shared" si="135"/>
        <v>19.200000000000006</v>
      </c>
      <c r="AC2886">
        <f>INDEX(SHELF_days!$C$2:$C$289,MATCH(A2886&amp;"|"&amp;C2886,SHELF_days!$D$2:$D$289,0))</f>
        <v>14</v>
      </c>
      <c r="AD2886" s="8">
        <f t="shared" si="136"/>
        <v>268.80000000000007</v>
      </c>
      <c r="AE2886" s="7">
        <f t="shared" si="137"/>
        <v>0.8</v>
      </c>
    </row>
    <row r="2887" spans="1:31" x14ac:dyDescent="0.45">
      <c r="A2887" t="s">
        <v>49</v>
      </c>
      <c r="B2887" t="s">
        <v>180</v>
      </c>
      <c r="C2887" t="s">
        <v>139</v>
      </c>
      <c r="D2887">
        <v>0.8</v>
      </c>
      <c r="E2887">
        <v>0.8</v>
      </c>
      <c r="F2887">
        <v>0.8</v>
      </c>
      <c r="G2887">
        <v>0.8</v>
      </c>
      <c r="H2887">
        <v>0.8</v>
      </c>
      <c r="I2887">
        <v>0.8</v>
      </c>
      <c r="J2887">
        <v>0.8</v>
      </c>
      <c r="K2887">
        <v>0.8</v>
      </c>
      <c r="L2887">
        <v>0.8</v>
      </c>
      <c r="M2887">
        <v>0.8</v>
      </c>
      <c r="N2887">
        <v>0.8</v>
      </c>
      <c r="O2887">
        <v>0.8</v>
      </c>
      <c r="P2887">
        <v>0.8</v>
      </c>
      <c r="Q2887">
        <v>0.8</v>
      </c>
      <c r="R2887">
        <v>0.8</v>
      </c>
      <c r="S2887">
        <v>0.8</v>
      </c>
      <c r="T2887">
        <v>0.8</v>
      </c>
      <c r="U2887">
        <v>0.8</v>
      </c>
      <c r="V2887">
        <v>0.8</v>
      </c>
      <c r="W2887">
        <v>0.8</v>
      </c>
      <c r="X2887">
        <v>0.8</v>
      </c>
      <c r="Y2887">
        <v>0.8</v>
      </c>
      <c r="Z2887">
        <v>0.8</v>
      </c>
      <c r="AA2887">
        <v>0.8</v>
      </c>
      <c r="AB2887" s="7">
        <f t="shared" si="135"/>
        <v>19.200000000000006</v>
      </c>
      <c r="AC2887">
        <f>INDEX(SHELF_days!$C$2:$C$289,MATCH(A2887&amp;"|"&amp;C2887,SHELF_days!$D$2:$D$289,0))</f>
        <v>11</v>
      </c>
      <c r="AD2887" s="8">
        <f t="shared" si="136"/>
        <v>211.20000000000007</v>
      </c>
      <c r="AE2887" s="7">
        <f t="shared" si="137"/>
        <v>0.8</v>
      </c>
    </row>
    <row r="2888" spans="1:31" x14ac:dyDescent="0.45">
      <c r="A2888" t="s">
        <v>49</v>
      </c>
      <c r="B2888" t="s">
        <v>181</v>
      </c>
      <c r="C2888" t="s">
        <v>134</v>
      </c>
      <c r="D2888">
        <v>0.63800000000000012</v>
      </c>
      <c r="E2888">
        <v>0.63800000000000012</v>
      </c>
      <c r="F2888">
        <v>0.63800000000000012</v>
      </c>
      <c r="G2888">
        <v>0.63800000000000012</v>
      </c>
      <c r="H2888">
        <v>0.63800000000000012</v>
      </c>
      <c r="I2888">
        <v>0.63800000000000012</v>
      </c>
      <c r="J2888">
        <v>0.63800000000000012</v>
      </c>
      <c r="K2888">
        <v>0.63800000000000012</v>
      </c>
      <c r="L2888">
        <v>0.63800000000000012</v>
      </c>
      <c r="M2888">
        <v>0.63800000000000012</v>
      </c>
      <c r="N2888">
        <v>0.63800000000000012</v>
      </c>
      <c r="O2888">
        <v>0.63800000000000012</v>
      </c>
      <c r="P2888">
        <v>0.63800000000000012</v>
      </c>
      <c r="Q2888">
        <v>0.63800000000000012</v>
      </c>
      <c r="R2888">
        <v>0.63800000000000012</v>
      </c>
      <c r="S2888">
        <v>0.63800000000000012</v>
      </c>
      <c r="T2888">
        <v>0.63800000000000012</v>
      </c>
      <c r="U2888">
        <v>0.63800000000000012</v>
      </c>
      <c r="V2888">
        <v>0.63800000000000012</v>
      </c>
      <c r="W2888">
        <v>0.63800000000000012</v>
      </c>
      <c r="X2888">
        <v>0.63800000000000012</v>
      </c>
      <c r="Y2888">
        <v>0.63800000000000012</v>
      </c>
      <c r="Z2888">
        <v>0.63800000000000012</v>
      </c>
      <c r="AA2888">
        <v>0.63800000000000012</v>
      </c>
      <c r="AB2888" s="7">
        <f t="shared" si="135"/>
        <v>15.311999999999999</v>
      </c>
      <c r="AC2888">
        <f>INDEX(SHELF_days!$C$2:$C$289,MATCH(A2888&amp;"|"&amp;C2888,SHELF_days!$D$2:$D$289,0))</f>
        <v>83</v>
      </c>
      <c r="AD2888" s="8">
        <f t="shared" si="136"/>
        <v>1270.896</v>
      </c>
      <c r="AE2888" s="7">
        <f t="shared" si="137"/>
        <v>0.63800000000000012</v>
      </c>
    </row>
    <row r="2889" spans="1:31" x14ac:dyDescent="0.45">
      <c r="A2889" t="s">
        <v>49</v>
      </c>
      <c r="B2889" t="s">
        <v>181</v>
      </c>
      <c r="C2889" t="s">
        <v>135</v>
      </c>
      <c r="D2889">
        <v>0.63800000000000012</v>
      </c>
      <c r="E2889">
        <v>0.63800000000000012</v>
      </c>
      <c r="F2889">
        <v>0.63800000000000012</v>
      </c>
      <c r="G2889">
        <v>0.63800000000000012</v>
      </c>
      <c r="H2889">
        <v>0.63800000000000012</v>
      </c>
      <c r="I2889">
        <v>0.63800000000000012</v>
      </c>
      <c r="J2889">
        <v>0.63800000000000012</v>
      </c>
      <c r="K2889">
        <v>0.63800000000000012</v>
      </c>
      <c r="L2889">
        <v>0.63800000000000012</v>
      </c>
      <c r="M2889">
        <v>0.63800000000000012</v>
      </c>
      <c r="N2889">
        <v>0.63800000000000012</v>
      </c>
      <c r="O2889">
        <v>0.63800000000000012</v>
      </c>
      <c r="P2889">
        <v>0.63800000000000012</v>
      </c>
      <c r="Q2889">
        <v>0.63800000000000012</v>
      </c>
      <c r="R2889">
        <v>0.63800000000000012</v>
      </c>
      <c r="S2889">
        <v>0.63800000000000012</v>
      </c>
      <c r="T2889">
        <v>0.63800000000000012</v>
      </c>
      <c r="U2889">
        <v>0.63800000000000012</v>
      </c>
      <c r="V2889">
        <v>0.63800000000000012</v>
      </c>
      <c r="W2889">
        <v>0.63800000000000012</v>
      </c>
      <c r="X2889">
        <v>0.63800000000000012</v>
      </c>
      <c r="Y2889">
        <v>0.63800000000000012</v>
      </c>
      <c r="Z2889">
        <v>0.63800000000000012</v>
      </c>
      <c r="AA2889">
        <v>0.63800000000000012</v>
      </c>
      <c r="AB2889" s="7">
        <f t="shared" si="135"/>
        <v>15.311999999999999</v>
      </c>
      <c r="AC2889">
        <f>INDEX(SHELF_days!$C$2:$C$289,MATCH(A2889&amp;"|"&amp;C2889,SHELF_days!$D$2:$D$289,0))</f>
        <v>73</v>
      </c>
      <c r="AD2889" s="8">
        <f t="shared" si="136"/>
        <v>1117.7760000000001</v>
      </c>
      <c r="AE2889" s="7">
        <f t="shared" si="137"/>
        <v>0.63800000000000012</v>
      </c>
    </row>
    <row r="2890" spans="1:31" x14ac:dyDescent="0.45">
      <c r="A2890" t="s">
        <v>49</v>
      </c>
      <c r="B2890" t="s">
        <v>181</v>
      </c>
      <c r="C2890" t="s">
        <v>136</v>
      </c>
      <c r="D2890">
        <v>0.63800000000000012</v>
      </c>
      <c r="E2890">
        <v>0.63800000000000012</v>
      </c>
      <c r="F2890">
        <v>0.63800000000000012</v>
      </c>
      <c r="G2890">
        <v>0.63800000000000012</v>
      </c>
      <c r="H2890">
        <v>0.63800000000000012</v>
      </c>
      <c r="I2890">
        <v>0.63800000000000012</v>
      </c>
      <c r="J2890">
        <v>0.63800000000000012</v>
      </c>
      <c r="K2890">
        <v>0.63800000000000012</v>
      </c>
      <c r="L2890">
        <v>0.63800000000000012</v>
      </c>
      <c r="M2890">
        <v>0.63800000000000012</v>
      </c>
      <c r="N2890">
        <v>0.63800000000000012</v>
      </c>
      <c r="O2890">
        <v>0.63800000000000012</v>
      </c>
      <c r="P2890">
        <v>0.63800000000000012</v>
      </c>
      <c r="Q2890">
        <v>0.63800000000000012</v>
      </c>
      <c r="R2890">
        <v>0.63800000000000012</v>
      </c>
      <c r="S2890">
        <v>0.63800000000000012</v>
      </c>
      <c r="T2890">
        <v>0.63800000000000012</v>
      </c>
      <c r="U2890">
        <v>0.63800000000000012</v>
      </c>
      <c r="V2890">
        <v>0.63800000000000012</v>
      </c>
      <c r="W2890">
        <v>0.63800000000000012</v>
      </c>
      <c r="X2890">
        <v>0.63800000000000012</v>
      </c>
      <c r="Y2890">
        <v>0.63800000000000012</v>
      </c>
      <c r="Z2890">
        <v>0.63800000000000012</v>
      </c>
      <c r="AA2890">
        <v>0.63800000000000012</v>
      </c>
      <c r="AB2890" s="7">
        <f t="shared" si="135"/>
        <v>15.311999999999999</v>
      </c>
      <c r="AC2890">
        <f>INDEX(SHELF_days!$C$2:$C$289,MATCH(A2890&amp;"|"&amp;C2890,SHELF_days!$D$2:$D$289,0))</f>
        <v>136</v>
      </c>
      <c r="AD2890" s="8">
        <f t="shared" si="136"/>
        <v>2082.4319999999998</v>
      </c>
      <c r="AE2890" s="7">
        <f t="shared" si="137"/>
        <v>0.63800000000000012</v>
      </c>
    </row>
    <row r="2891" spans="1:31" x14ac:dyDescent="0.45">
      <c r="A2891" t="s">
        <v>49</v>
      </c>
      <c r="B2891" t="s">
        <v>181</v>
      </c>
      <c r="C2891" t="s">
        <v>137</v>
      </c>
      <c r="D2891">
        <v>0.63800000000000012</v>
      </c>
      <c r="E2891">
        <v>0.63800000000000012</v>
      </c>
      <c r="F2891">
        <v>0.63800000000000012</v>
      </c>
      <c r="G2891">
        <v>0.63800000000000012</v>
      </c>
      <c r="H2891">
        <v>0.63800000000000012</v>
      </c>
      <c r="I2891">
        <v>0.63800000000000012</v>
      </c>
      <c r="J2891">
        <v>0.63800000000000012</v>
      </c>
      <c r="K2891">
        <v>0.63800000000000012</v>
      </c>
      <c r="L2891">
        <v>0.63800000000000012</v>
      </c>
      <c r="M2891">
        <v>0.63800000000000012</v>
      </c>
      <c r="N2891">
        <v>0.63800000000000012</v>
      </c>
      <c r="O2891">
        <v>0.63800000000000012</v>
      </c>
      <c r="P2891">
        <v>0.63800000000000012</v>
      </c>
      <c r="Q2891">
        <v>0.63800000000000012</v>
      </c>
      <c r="R2891">
        <v>0.63800000000000012</v>
      </c>
      <c r="S2891">
        <v>0.63800000000000012</v>
      </c>
      <c r="T2891">
        <v>0.63800000000000012</v>
      </c>
      <c r="U2891">
        <v>0.63800000000000012</v>
      </c>
      <c r="V2891">
        <v>0.63800000000000012</v>
      </c>
      <c r="W2891">
        <v>0.63800000000000012</v>
      </c>
      <c r="X2891">
        <v>0.63800000000000012</v>
      </c>
      <c r="Y2891">
        <v>0.63800000000000012</v>
      </c>
      <c r="Z2891">
        <v>0.63800000000000012</v>
      </c>
      <c r="AA2891">
        <v>0.63800000000000012</v>
      </c>
      <c r="AB2891" s="7">
        <f t="shared" si="135"/>
        <v>15.311999999999999</v>
      </c>
      <c r="AC2891">
        <f>INDEX(SHELF_days!$C$2:$C$289,MATCH(A2891&amp;"|"&amp;C2891,SHELF_days!$D$2:$D$289,0))</f>
        <v>48</v>
      </c>
      <c r="AD2891" s="8">
        <f t="shared" si="136"/>
        <v>734.976</v>
      </c>
      <c r="AE2891" s="7">
        <f t="shared" si="137"/>
        <v>0.63800000000000012</v>
      </c>
    </row>
    <row r="2892" spans="1:31" x14ac:dyDescent="0.45">
      <c r="A2892" t="s">
        <v>49</v>
      </c>
      <c r="B2892" t="s">
        <v>181</v>
      </c>
      <c r="C2892" t="s">
        <v>138</v>
      </c>
      <c r="D2892">
        <v>0.63800000000000012</v>
      </c>
      <c r="E2892">
        <v>0.63800000000000012</v>
      </c>
      <c r="F2892">
        <v>0.63800000000000012</v>
      </c>
      <c r="G2892">
        <v>0.63800000000000012</v>
      </c>
      <c r="H2892">
        <v>0.63800000000000012</v>
      </c>
      <c r="I2892">
        <v>0.63800000000000012</v>
      </c>
      <c r="J2892">
        <v>0.63800000000000012</v>
      </c>
      <c r="K2892">
        <v>0.63800000000000012</v>
      </c>
      <c r="L2892">
        <v>0.63800000000000012</v>
      </c>
      <c r="M2892">
        <v>0.63800000000000012</v>
      </c>
      <c r="N2892">
        <v>0.63800000000000012</v>
      </c>
      <c r="O2892">
        <v>0.63800000000000012</v>
      </c>
      <c r="P2892">
        <v>0.63800000000000012</v>
      </c>
      <c r="Q2892">
        <v>0.63800000000000012</v>
      </c>
      <c r="R2892">
        <v>0.63800000000000012</v>
      </c>
      <c r="S2892">
        <v>0.63800000000000012</v>
      </c>
      <c r="T2892">
        <v>0.63800000000000012</v>
      </c>
      <c r="U2892">
        <v>0.63800000000000012</v>
      </c>
      <c r="V2892">
        <v>0.63800000000000012</v>
      </c>
      <c r="W2892">
        <v>0.63800000000000012</v>
      </c>
      <c r="X2892">
        <v>0.63800000000000012</v>
      </c>
      <c r="Y2892">
        <v>0.63800000000000012</v>
      </c>
      <c r="Z2892">
        <v>0.63800000000000012</v>
      </c>
      <c r="AA2892">
        <v>0.63800000000000012</v>
      </c>
      <c r="AB2892" s="7">
        <f t="shared" si="135"/>
        <v>15.311999999999999</v>
      </c>
      <c r="AC2892">
        <f>INDEX(SHELF_days!$C$2:$C$289,MATCH(A2892&amp;"|"&amp;C2892,SHELF_days!$D$2:$D$289,0))</f>
        <v>14</v>
      </c>
      <c r="AD2892" s="8">
        <f t="shared" si="136"/>
        <v>214.36799999999999</v>
      </c>
      <c r="AE2892" s="7">
        <f t="shared" si="137"/>
        <v>0.63800000000000012</v>
      </c>
    </row>
    <row r="2893" spans="1:31" x14ac:dyDescent="0.45">
      <c r="A2893" t="s">
        <v>49</v>
      </c>
      <c r="B2893" t="s">
        <v>181</v>
      </c>
      <c r="C2893" t="s">
        <v>139</v>
      </c>
      <c r="D2893">
        <v>0.63800000000000012</v>
      </c>
      <c r="E2893">
        <v>0.63800000000000012</v>
      </c>
      <c r="F2893">
        <v>0.63800000000000012</v>
      </c>
      <c r="G2893">
        <v>0.63800000000000012</v>
      </c>
      <c r="H2893">
        <v>0.63800000000000012</v>
      </c>
      <c r="I2893">
        <v>0.63800000000000012</v>
      </c>
      <c r="J2893">
        <v>0.63800000000000012</v>
      </c>
      <c r="K2893">
        <v>0.63800000000000012</v>
      </c>
      <c r="L2893">
        <v>0.63800000000000012</v>
      </c>
      <c r="M2893">
        <v>0.63800000000000012</v>
      </c>
      <c r="N2893">
        <v>0.63800000000000012</v>
      </c>
      <c r="O2893">
        <v>0.63800000000000012</v>
      </c>
      <c r="P2893">
        <v>0.63800000000000012</v>
      </c>
      <c r="Q2893">
        <v>0.63800000000000012</v>
      </c>
      <c r="R2893">
        <v>0.63800000000000012</v>
      </c>
      <c r="S2893">
        <v>0.63800000000000012</v>
      </c>
      <c r="T2893">
        <v>0.63800000000000012</v>
      </c>
      <c r="U2893">
        <v>0.63800000000000012</v>
      </c>
      <c r="V2893">
        <v>0.63800000000000012</v>
      </c>
      <c r="W2893">
        <v>0.63800000000000012</v>
      </c>
      <c r="X2893">
        <v>0.63800000000000012</v>
      </c>
      <c r="Y2893">
        <v>0.63800000000000012</v>
      </c>
      <c r="Z2893">
        <v>0.63800000000000012</v>
      </c>
      <c r="AA2893">
        <v>0.63800000000000012</v>
      </c>
      <c r="AB2893" s="7">
        <f t="shared" si="135"/>
        <v>15.311999999999999</v>
      </c>
      <c r="AC2893">
        <f>INDEX(SHELF_days!$C$2:$C$289,MATCH(A2893&amp;"|"&amp;C2893,SHELF_days!$D$2:$D$289,0))</f>
        <v>11</v>
      </c>
      <c r="AD2893" s="8">
        <f t="shared" si="136"/>
        <v>168.43199999999999</v>
      </c>
      <c r="AE2893" s="7">
        <f t="shared" si="137"/>
        <v>0.63800000000000012</v>
      </c>
    </row>
    <row r="2894" spans="1:31" x14ac:dyDescent="0.45">
      <c r="A2894" t="s">
        <v>49</v>
      </c>
      <c r="B2894" t="s">
        <v>182</v>
      </c>
      <c r="C2894" t="s">
        <v>134</v>
      </c>
      <c r="D2894">
        <v>0.73419999999999885</v>
      </c>
      <c r="E2894">
        <v>0.73419999999999885</v>
      </c>
      <c r="F2894">
        <v>0.73419999999999885</v>
      </c>
      <c r="G2894">
        <v>0.73419999999999885</v>
      </c>
      <c r="H2894">
        <v>0.73419999999999885</v>
      </c>
      <c r="I2894">
        <v>0.73419999999999885</v>
      </c>
      <c r="J2894">
        <v>0.73419999999999885</v>
      </c>
      <c r="K2894">
        <v>0.73419999999999885</v>
      </c>
      <c r="L2894">
        <v>0.73419999999999885</v>
      </c>
      <c r="M2894">
        <v>0.73419999999999885</v>
      </c>
      <c r="N2894">
        <v>0.73419999999999885</v>
      </c>
      <c r="O2894">
        <v>0.73419999999999885</v>
      </c>
      <c r="P2894">
        <v>0.73419999999999885</v>
      </c>
      <c r="Q2894">
        <v>0.73419999999999885</v>
      </c>
      <c r="R2894">
        <v>0.73419999999999885</v>
      </c>
      <c r="S2894">
        <v>0.73419999999999885</v>
      </c>
      <c r="T2894">
        <v>0.73419999999999885</v>
      </c>
      <c r="U2894">
        <v>0.73419999999999885</v>
      </c>
      <c r="V2894">
        <v>0.73419999999999885</v>
      </c>
      <c r="W2894">
        <v>0.73419999999999885</v>
      </c>
      <c r="X2894">
        <v>0.73419999999999885</v>
      </c>
      <c r="Y2894">
        <v>0.73419999999999885</v>
      </c>
      <c r="Z2894">
        <v>0.73419999999999885</v>
      </c>
      <c r="AA2894">
        <v>0.73419999999999885</v>
      </c>
      <c r="AB2894" s="7">
        <f t="shared" si="135"/>
        <v>17.620799999999974</v>
      </c>
      <c r="AC2894">
        <f>INDEX(SHELF_days!$C$2:$C$289,MATCH(A2894&amp;"|"&amp;C2894,SHELF_days!$D$2:$D$289,0))</f>
        <v>83</v>
      </c>
      <c r="AD2894" s="8">
        <f t="shared" si="136"/>
        <v>1462.5263999999979</v>
      </c>
      <c r="AE2894" s="7">
        <f t="shared" si="137"/>
        <v>0.73419999999999885</v>
      </c>
    </row>
    <row r="2895" spans="1:31" x14ac:dyDescent="0.45">
      <c r="A2895" t="s">
        <v>49</v>
      </c>
      <c r="B2895" t="s">
        <v>182</v>
      </c>
      <c r="C2895" t="s">
        <v>135</v>
      </c>
      <c r="D2895">
        <v>0.73420000000000007</v>
      </c>
      <c r="E2895">
        <v>0.73420000000000007</v>
      </c>
      <c r="F2895">
        <v>0.73420000000000007</v>
      </c>
      <c r="G2895">
        <v>0.73420000000000007</v>
      </c>
      <c r="H2895">
        <v>0.73420000000000007</v>
      </c>
      <c r="I2895">
        <v>0.73420000000000007</v>
      </c>
      <c r="J2895">
        <v>0.73420000000000007</v>
      </c>
      <c r="K2895">
        <v>0.73420000000000007</v>
      </c>
      <c r="L2895">
        <v>0.73420000000000007</v>
      </c>
      <c r="M2895">
        <v>0.73420000000000007</v>
      </c>
      <c r="N2895">
        <v>0.73420000000000007</v>
      </c>
      <c r="O2895">
        <v>0.73420000000000007</v>
      </c>
      <c r="P2895">
        <v>0.73420000000000007</v>
      </c>
      <c r="Q2895">
        <v>0.73420000000000007</v>
      </c>
      <c r="R2895">
        <v>0.73420000000000007</v>
      </c>
      <c r="S2895">
        <v>0.73420000000000007</v>
      </c>
      <c r="T2895">
        <v>0.73420000000000007</v>
      </c>
      <c r="U2895">
        <v>0.73420000000000007</v>
      </c>
      <c r="V2895">
        <v>0.73420000000000007</v>
      </c>
      <c r="W2895">
        <v>0.73420000000000007</v>
      </c>
      <c r="X2895">
        <v>0.73420000000000007</v>
      </c>
      <c r="Y2895">
        <v>0.73420000000000007</v>
      </c>
      <c r="Z2895">
        <v>0.73420000000000007</v>
      </c>
      <c r="AA2895">
        <v>0.73420000000000007</v>
      </c>
      <c r="AB2895" s="7">
        <f t="shared" si="135"/>
        <v>17.620799999999999</v>
      </c>
      <c r="AC2895">
        <f>INDEX(SHELF_days!$C$2:$C$289,MATCH(A2895&amp;"|"&amp;C2895,SHELF_days!$D$2:$D$289,0))</f>
        <v>73</v>
      </c>
      <c r="AD2895" s="8">
        <f t="shared" si="136"/>
        <v>1286.3183999999999</v>
      </c>
      <c r="AE2895" s="7">
        <f t="shared" si="137"/>
        <v>0.73420000000000007</v>
      </c>
    </row>
    <row r="2896" spans="1:31" x14ac:dyDescent="0.45">
      <c r="A2896" t="s">
        <v>49</v>
      </c>
      <c r="B2896" t="s">
        <v>182</v>
      </c>
      <c r="C2896" t="s">
        <v>136</v>
      </c>
      <c r="D2896">
        <v>0.7342000000000003</v>
      </c>
      <c r="E2896">
        <v>0.7342000000000003</v>
      </c>
      <c r="F2896">
        <v>0.7342000000000003</v>
      </c>
      <c r="G2896">
        <v>0.7342000000000003</v>
      </c>
      <c r="H2896">
        <v>0.7342000000000003</v>
      </c>
      <c r="I2896">
        <v>0.7342000000000003</v>
      </c>
      <c r="J2896">
        <v>0.7342000000000003</v>
      </c>
      <c r="K2896">
        <v>0.7342000000000003</v>
      </c>
      <c r="L2896">
        <v>0.7342000000000003</v>
      </c>
      <c r="M2896">
        <v>0.7342000000000003</v>
      </c>
      <c r="N2896">
        <v>0.7342000000000003</v>
      </c>
      <c r="O2896">
        <v>0.7342000000000003</v>
      </c>
      <c r="P2896">
        <v>0.7342000000000003</v>
      </c>
      <c r="Q2896">
        <v>0.7342000000000003</v>
      </c>
      <c r="R2896">
        <v>0.7342000000000003</v>
      </c>
      <c r="S2896">
        <v>0.7342000000000003</v>
      </c>
      <c r="T2896">
        <v>0.7342000000000003</v>
      </c>
      <c r="U2896">
        <v>0.7342000000000003</v>
      </c>
      <c r="V2896">
        <v>0.7342000000000003</v>
      </c>
      <c r="W2896">
        <v>0.7342000000000003</v>
      </c>
      <c r="X2896">
        <v>0.7342000000000003</v>
      </c>
      <c r="Y2896">
        <v>0.7342000000000003</v>
      </c>
      <c r="Z2896">
        <v>0.7342000000000003</v>
      </c>
      <c r="AA2896">
        <v>0.7342000000000003</v>
      </c>
      <c r="AB2896" s="7">
        <f t="shared" si="135"/>
        <v>17.620800000000003</v>
      </c>
      <c r="AC2896">
        <f>INDEX(SHELF_days!$C$2:$C$289,MATCH(A2896&amp;"|"&amp;C2896,SHELF_days!$D$2:$D$289,0))</f>
        <v>136</v>
      </c>
      <c r="AD2896" s="8">
        <f t="shared" si="136"/>
        <v>2396.4288000000006</v>
      </c>
      <c r="AE2896" s="7">
        <f t="shared" si="137"/>
        <v>0.7342000000000003</v>
      </c>
    </row>
    <row r="2897" spans="1:31" x14ac:dyDescent="0.45">
      <c r="A2897" t="s">
        <v>49</v>
      </c>
      <c r="B2897" t="s">
        <v>182</v>
      </c>
      <c r="C2897" t="s">
        <v>137</v>
      </c>
      <c r="D2897">
        <v>0.73420000000000052</v>
      </c>
      <c r="E2897">
        <v>0.73420000000000052</v>
      </c>
      <c r="F2897">
        <v>0.73420000000000052</v>
      </c>
      <c r="G2897">
        <v>0.73420000000000052</v>
      </c>
      <c r="H2897">
        <v>0.73420000000000052</v>
      </c>
      <c r="I2897">
        <v>0.73420000000000052</v>
      </c>
      <c r="J2897">
        <v>0.73420000000000052</v>
      </c>
      <c r="K2897">
        <v>0.73420000000000052</v>
      </c>
      <c r="L2897">
        <v>0.73420000000000052</v>
      </c>
      <c r="M2897">
        <v>0.73420000000000052</v>
      </c>
      <c r="N2897">
        <v>0.73420000000000052</v>
      </c>
      <c r="O2897">
        <v>0.73420000000000052</v>
      </c>
      <c r="P2897">
        <v>0.73420000000000052</v>
      </c>
      <c r="Q2897">
        <v>0.73420000000000052</v>
      </c>
      <c r="R2897">
        <v>0.73420000000000052</v>
      </c>
      <c r="S2897">
        <v>0.73420000000000052</v>
      </c>
      <c r="T2897">
        <v>0.73420000000000052</v>
      </c>
      <c r="U2897">
        <v>0.73420000000000052</v>
      </c>
      <c r="V2897">
        <v>0.73420000000000052</v>
      </c>
      <c r="W2897">
        <v>0.73420000000000052</v>
      </c>
      <c r="X2897">
        <v>0.73420000000000052</v>
      </c>
      <c r="Y2897">
        <v>0.73420000000000052</v>
      </c>
      <c r="Z2897">
        <v>0.73420000000000052</v>
      </c>
      <c r="AA2897">
        <v>0.73420000000000052</v>
      </c>
      <c r="AB2897" s="7">
        <f t="shared" si="135"/>
        <v>17.62080000000002</v>
      </c>
      <c r="AC2897">
        <f>INDEX(SHELF_days!$C$2:$C$289,MATCH(A2897&amp;"|"&amp;C2897,SHELF_days!$D$2:$D$289,0))</f>
        <v>48</v>
      </c>
      <c r="AD2897" s="8">
        <f t="shared" si="136"/>
        <v>845.79840000000104</v>
      </c>
      <c r="AE2897" s="7">
        <f t="shared" si="137"/>
        <v>0.73420000000000052</v>
      </c>
    </row>
    <row r="2898" spans="1:31" x14ac:dyDescent="0.45">
      <c r="A2898" t="s">
        <v>49</v>
      </c>
      <c r="B2898" t="s">
        <v>182</v>
      </c>
      <c r="C2898" t="s">
        <v>138</v>
      </c>
      <c r="D2898">
        <v>0.73419999999999963</v>
      </c>
      <c r="E2898">
        <v>0.73419999999999963</v>
      </c>
      <c r="F2898">
        <v>0.73419999999999963</v>
      </c>
      <c r="G2898">
        <v>0.73419999999999963</v>
      </c>
      <c r="H2898">
        <v>0.73419999999999963</v>
      </c>
      <c r="I2898">
        <v>0.73419999999999963</v>
      </c>
      <c r="J2898">
        <v>0.73419999999999963</v>
      </c>
      <c r="K2898">
        <v>0.73419999999999963</v>
      </c>
      <c r="L2898">
        <v>0.73419999999999963</v>
      </c>
      <c r="M2898">
        <v>0.73419999999999963</v>
      </c>
      <c r="N2898">
        <v>0.73419999999999963</v>
      </c>
      <c r="O2898">
        <v>0.73419999999999963</v>
      </c>
      <c r="P2898">
        <v>0.73419999999999963</v>
      </c>
      <c r="Q2898">
        <v>0.73419999999999963</v>
      </c>
      <c r="R2898">
        <v>0.73419999999999963</v>
      </c>
      <c r="S2898">
        <v>0.73419999999999963</v>
      </c>
      <c r="T2898">
        <v>0.73419999999999963</v>
      </c>
      <c r="U2898">
        <v>0.73419999999999963</v>
      </c>
      <c r="V2898">
        <v>0.73419999999999963</v>
      </c>
      <c r="W2898">
        <v>0.73419999999999963</v>
      </c>
      <c r="X2898">
        <v>0.73419999999999963</v>
      </c>
      <c r="Y2898">
        <v>0.73419999999999963</v>
      </c>
      <c r="Z2898">
        <v>0.73419999999999963</v>
      </c>
      <c r="AA2898">
        <v>0.73419999999999963</v>
      </c>
      <c r="AB2898" s="7">
        <f t="shared" si="135"/>
        <v>17.620799999999996</v>
      </c>
      <c r="AC2898">
        <f>INDEX(SHELF_days!$C$2:$C$289,MATCH(A2898&amp;"|"&amp;C2898,SHELF_days!$D$2:$D$289,0))</f>
        <v>14</v>
      </c>
      <c r="AD2898" s="8">
        <f t="shared" si="136"/>
        <v>246.69119999999992</v>
      </c>
      <c r="AE2898" s="7">
        <f t="shared" si="137"/>
        <v>0.73419999999999963</v>
      </c>
    </row>
    <row r="2899" spans="1:31" x14ac:dyDescent="0.45">
      <c r="A2899" t="s">
        <v>49</v>
      </c>
      <c r="B2899" t="s">
        <v>182</v>
      </c>
      <c r="C2899" t="s">
        <v>139</v>
      </c>
      <c r="D2899">
        <v>0.73419999999999963</v>
      </c>
      <c r="E2899">
        <v>0.73419999999999963</v>
      </c>
      <c r="F2899">
        <v>0.73419999999999963</v>
      </c>
      <c r="G2899">
        <v>0.73419999999999963</v>
      </c>
      <c r="H2899">
        <v>0.73419999999999963</v>
      </c>
      <c r="I2899">
        <v>0.73419999999999963</v>
      </c>
      <c r="J2899">
        <v>0.73419999999999963</v>
      </c>
      <c r="K2899">
        <v>0.73419999999999963</v>
      </c>
      <c r="L2899">
        <v>0.73419999999999963</v>
      </c>
      <c r="M2899">
        <v>0.73419999999999963</v>
      </c>
      <c r="N2899">
        <v>0.73419999999999963</v>
      </c>
      <c r="O2899">
        <v>0.73419999999999963</v>
      </c>
      <c r="P2899">
        <v>0.73419999999999963</v>
      </c>
      <c r="Q2899">
        <v>0.73419999999999963</v>
      </c>
      <c r="R2899">
        <v>0.73419999999999963</v>
      </c>
      <c r="S2899">
        <v>0.73419999999999963</v>
      </c>
      <c r="T2899">
        <v>0.73419999999999963</v>
      </c>
      <c r="U2899">
        <v>0.73419999999999963</v>
      </c>
      <c r="V2899">
        <v>0.73419999999999963</v>
      </c>
      <c r="W2899">
        <v>0.73419999999999963</v>
      </c>
      <c r="X2899">
        <v>0.73419999999999963</v>
      </c>
      <c r="Y2899">
        <v>0.73419999999999963</v>
      </c>
      <c r="Z2899">
        <v>0.73419999999999963</v>
      </c>
      <c r="AA2899">
        <v>0.73419999999999963</v>
      </c>
      <c r="AB2899" s="7">
        <f t="shared" si="135"/>
        <v>17.620799999999996</v>
      </c>
      <c r="AC2899">
        <f>INDEX(SHELF_days!$C$2:$C$289,MATCH(A2899&amp;"|"&amp;C2899,SHELF_days!$D$2:$D$289,0))</f>
        <v>11</v>
      </c>
      <c r="AD2899" s="8">
        <f t="shared" si="136"/>
        <v>193.82879999999994</v>
      </c>
      <c r="AE2899" s="7">
        <f t="shared" si="137"/>
        <v>0.73419999999999963</v>
      </c>
    </row>
    <row r="2900" spans="1:31" x14ac:dyDescent="0.45">
      <c r="A2900" t="s">
        <v>49</v>
      </c>
      <c r="B2900" t="s">
        <v>183</v>
      </c>
      <c r="C2900" t="s">
        <v>134</v>
      </c>
      <c r="D2900">
        <v>3.778860793160115E-3</v>
      </c>
      <c r="E2900">
        <v>3.6342281288095088E-3</v>
      </c>
      <c r="F2900">
        <v>3.5776662605788712E-3</v>
      </c>
      <c r="G2900">
        <v>3.5521399787468932E-3</v>
      </c>
      <c r="H2900">
        <v>3.539467114300773E-3</v>
      </c>
      <c r="I2900">
        <v>3.4876142619309379E-3</v>
      </c>
      <c r="J2900">
        <v>3.8950588094061652E-3</v>
      </c>
      <c r="K2900">
        <v>4.204238639379851E-3</v>
      </c>
      <c r="L2900">
        <v>3.8858945277620341E-3</v>
      </c>
      <c r="M2900">
        <v>3.575719216715182E-3</v>
      </c>
      <c r="N2900">
        <v>3.717487433075851E-3</v>
      </c>
      <c r="O2900">
        <v>4.6003522699340554E-3</v>
      </c>
      <c r="P2900">
        <v>6.0220797953527538E-3</v>
      </c>
      <c r="Q2900">
        <v>8.5986922406810443E-3</v>
      </c>
      <c r="R2900">
        <v>1.1422467021086709E-2</v>
      </c>
      <c r="S2900">
        <v>1.415602388933224E-2</v>
      </c>
      <c r="T2900">
        <v>1.806439481818739E-2</v>
      </c>
      <c r="U2900">
        <v>2.4863159682403321E-2</v>
      </c>
      <c r="V2900">
        <v>3.2089532465635229E-2</v>
      </c>
      <c r="W2900">
        <v>2.855016782732727E-2</v>
      </c>
      <c r="X2900">
        <v>1.9832632713823451E-2</v>
      </c>
      <c r="Y2900">
        <v>1.2769660341056791E-2</v>
      </c>
      <c r="Z2900">
        <v>6.7492738394902604E-3</v>
      </c>
      <c r="AA2900">
        <v>4.8313575568092286E-3</v>
      </c>
      <c r="AB2900" s="7">
        <f t="shared" si="135"/>
        <v>0.23339816962498591</v>
      </c>
      <c r="AC2900">
        <f>INDEX(SHELF_days!$C$2:$C$289,MATCH(A2900&amp;"|"&amp;C2900,SHELF_days!$D$2:$D$289,0))</f>
        <v>83</v>
      </c>
      <c r="AD2900" s="8">
        <f t="shared" si="136"/>
        <v>19.372048078873831</v>
      </c>
      <c r="AE2900" s="7">
        <f t="shared" si="137"/>
        <v>3.2089532465635229E-2</v>
      </c>
    </row>
    <row r="2901" spans="1:31" x14ac:dyDescent="0.45">
      <c r="A2901" t="s">
        <v>49</v>
      </c>
      <c r="B2901" t="s">
        <v>183</v>
      </c>
      <c r="C2901" t="s">
        <v>135</v>
      </c>
      <c r="D2901">
        <v>1.526463939443023E-3</v>
      </c>
      <c r="E2901">
        <v>1.4401715998065051E-3</v>
      </c>
      <c r="F2901">
        <v>1.3939100729056309E-3</v>
      </c>
      <c r="G2901">
        <v>1.382974420528367E-3</v>
      </c>
      <c r="H2901">
        <v>1.38081614108912E-3</v>
      </c>
      <c r="I2901">
        <v>1.4171018673941949E-3</v>
      </c>
      <c r="J2901">
        <v>2.1695757295766369E-3</v>
      </c>
      <c r="K2901">
        <v>2.2999768649509741E-3</v>
      </c>
      <c r="L2901">
        <v>1.759347284386326E-3</v>
      </c>
      <c r="M2901">
        <v>1.430112575067804E-3</v>
      </c>
      <c r="N2901">
        <v>1.607246840819458E-3</v>
      </c>
      <c r="O2901">
        <v>2.5692236120660608E-3</v>
      </c>
      <c r="P2901">
        <v>3.4370905225195899E-3</v>
      </c>
      <c r="Q2901">
        <v>4.2644439202086416E-3</v>
      </c>
      <c r="R2901">
        <v>5.0010996469635931E-3</v>
      </c>
      <c r="S2901">
        <v>5.8361152140757842E-3</v>
      </c>
      <c r="T2901">
        <v>6.8573642198968658E-3</v>
      </c>
      <c r="U2901">
        <v>9.5424524837104674E-3</v>
      </c>
      <c r="V2901">
        <v>1.6516308310564731E-2</v>
      </c>
      <c r="W2901">
        <v>1.5731277163679211E-2</v>
      </c>
      <c r="X2901">
        <v>1.050311986177541E-2</v>
      </c>
      <c r="Y2901">
        <v>6.0212445458221837E-3</v>
      </c>
      <c r="Z2901">
        <v>2.8496445874347269E-3</v>
      </c>
      <c r="AA2901">
        <v>1.908246372589582E-3</v>
      </c>
      <c r="AB2901" s="7">
        <f t="shared" si="135"/>
        <v>0.1088453277972749</v>
      </c>
      <c r="AC2901">
        <f>INDEX(SHELF_days!$C$2:$C$289,MATCH(A2901&amp;"|"&amp;C2901,SHELF_days!$D$2:$D$289,0))</f>
        <v>73</v>
      </c>
      <c r="AD2901" s="8">
        <f t="shared" si="136"/>
        <v>7.9457089292010679</v>
      </c>
      <c r="AE2901" s="7">
        <f t="shared" si="137"/>
        <v>1.6516308310564731E-2</v>
      </c>
    </row>
    <row r="2902" spans="1:31" x14ac:dyDescent="0.45">
      <c r="A2902" t="s">
        <v>49</v>
      </c>
      <c r="B2902" t="s">
        <v>183</v>
      </c>
      <c r="C2902" t="s">
        <v>136</v>
      </c>
      <c r="D2902">
        <v>3.3221213462312129E-3</v>
      </c>
      <c r="E2902">
        <v>3.1531160802297661E-3</v>
      </c>
      <c r="F2902">
        <v>3.100495698461284E-3</v>
      </c>
      <c r="G2902">
        <v>3.0786988466777339E-3</v>
      </c>
      <c r="H2902">
        <v>3.041642113962515E-3</v>
      </c>
      <c r="I2902">
        <v>2.9660753265385829E-3</v>
      </c>
      <c r="J2902">
        <v>3.0851434958456009E-3</v>
      </c>
      <c r="K2902">
        <v>3.3786103043717181E-3</v>
      </c>
      <c r="L2902">
        <v>3.2239506368183309E-3</v>
      </c>
      <c r="M2902">
        <v>2.9528763038435841E-3</v>
      </c>
      <c r="N2902">
        <v>3.0858433537727941E-3</v>
      </c>
      <c r="O2902">
        <v>3.751810288577709E-3</v>
      </c>
      <c r="P2902">
        <v>5.0209773255341546E-3</v>
      </c>
      <c r="Q2902">
        <v>6.7189398691853471E-3</v>
      </c>
      <c r="R2902">
        <v>8.6035619673163147E-3</v>
      </c>
      <c r="S2902">
        <v>1.056851286489497E-2</v>
      </c>
      <c r="T2902">
        <v>1.289438496270591E-2</v>
      </c>
      <c r="U2902">
        <v>1.8235387960573481E-2</v>
      </c>
      <c r="V2902">
        <v>2.5259710091760281E-2</v>
      </c>
      <c r="W2902">
        <v>2.2487635382639901E-2</v>
      </c>
      <c r="X2902">
        <v>1.585852451199906E-2</v>
      </c>
      <c r="Y2902">
        <v>1.129806263691518E-2</v>
      </c>
      <c r="Z2902">
        <v>5.1197079212887842E-3</v>
      </c>
      <c r="AA2902">
        <v>3.4984259815073531E-3</v>
      </c>
      <c r="AB2902" s="7">
        <f t="shared" si="135"/>
        <v>0.18370421527165159</v>
      </c>
      <c r="AC2902">
        <f>INDEX(SHELF_days!$C$2:$C$289,MATCH(A2902&amp;"|"&amp;C2902,SHELF_days!$D$2:$D$289,0))</f>
        <v>136</v>
      </c>
      <c r="AD2902" s="8">
        <f t="shared" si="136"/>
        <v>24.983773276944618</v>
      </c>
      <c r="AE2902" s="7">
        <f t="shared" si="137"/>
        <v>2.5259710091760281E-2</v>
      </c>
    </row>
    <row r="2903" spans="1:31" x14ac:dyDescent="0.45">
      <c r="A2903" t="s">
        <v>49</v>
      </c>
      <c r="B2903" t="s">
        <v>183</v>
      </c>
      <c r="C2903" t="s">
        <v>137</v>
      </c>
      <c r="D2903">
        <v>3.6504912111987291E-3</v>
      </c>
      <c r="E2903">
        <v>3.4192308526310921E-3</v>
      </c>
      <c r="F2903">
        <v>3.382778678040215E-3</v>
      </c>
      <c r="G2903">
        <v>3.3587725584311771E-3</v>
      </c>
      <c r="H2903">
        <v>3.3495751347496819E-3</v>
      </c>
      <c r="I2903">
        <v>3.2351895609640481E-3</v>
      </c>
      <c r="J2903">
        <v>3.1293854366133489E-3</v>
      </c>
      <c r="K2903">
        <v>3.2164403174592031E-3</v>
      </c>
      <c r="L2903">
        <v>3.138844438399548E-3</v>
      </c>
      <c r="M2903">
        <v>3.1059193492204728E-3</v>
      </c>
      <c r="N2903">
        <v>3.2011422173357628E-3</v>
      </c>
      <c r="O2903">
        <v>3.5350340109841501E-3</v>
      </c>
      <c r="P2903">
        <v>4.7023473982299906E-3</v>
      </c>
      <c r="Q2903">
        <v>6.4196835976359648E-3</v>
      </c>
      <c r="R2903">
        <v>7.9536113556282068E-3</v>
      </c>
      <c r="S2903">
        <v>9.8142839184080805E-3</v>
      </c>
      <c r="T2903">
        <v>1.298767354263518E-2</v>
      </c>
      <c r="U2903">
        <v>1.8871392041737961E-2</v>
      </c>
      <c r="V2903">
        <v>2.4640606835007819E-2</v>
      </c>
      <c r="W2903">
        <v>2.1429541525700101E-2</v>
      </c>
      <c r="X2903">
        <v>1.392641829439082E-2</v>
      </c>
      <c r="Y2903">
        <v>8.753669083870954E-3</v>
      </c>
      <c r="Z2903">
        <v>4.6306834355447314E-3</v>
      </c>
      <c r="AA2903">
        <v>3.3539713345093689E-3</v>
      </c>
      <c r="AB2903" s="7">
        <f t="shared" si="135"/>
        <v>0.17720668612932661</v>
      </c>
      <c r="AC2903">
        <f>INDEX(SHELF_days!$C$2:$C$289,MATCH(A2903&amp;"|"&amp;C2903,SHELF_days!$D$2:$D$289,0))</f>
        <v>48</v>
      </c>
      <c r="AD2903" s="8">
        <f t="shared" si="136"/>
        <v>8.5059209342076763</v>
      </c>
      <c r="AE2903" s="7">
        <f t="shared" si="137"/>
        <v>2.4640606835007819E-2</v>
      </c>
    </row>
    <row r="2904" spans="1:31" x14ac:dyDescent="0.45">
      <c r="A2904" t="s">
        <v>49</v>
      </c>
      <c r="B2904" t="s">
        <v>183</v>
      </c>
      <c r="C2904" t="s">
        <v>138</v>
      </c>
      <c r="D2904">
        <v>1.081735639162675E-2</v>
      </c>
      <c r="E2904">
        <v>9.2331333117882872E-3</v>
      </c>
      <c r="F2904">
        <v>9.1593899839849929E-3</v>
      </c>
      <c r="G2904">
        <v>9.1185114739080822E-3</v>
      </c>
      <c r="H2904">
        <v>9.0800341785065991E-3</v>
      </c>
      <c r="I2904">
        <v>8.9304934717921169E-3</v>
      </c>
      <c r="J2904">
        <v>8.9098372395239548E-3</v>
      </c>
      <c r="K2904">
        <v>8.9098372395239548E-3</v>
      </c>
      <c r="L2904">
        <v>8.9098372395239548E-3</v>
      </c>
      <c r="M2904">
        <v>8.9700411881934901E-3</v>
      </c>
      <c r="N2904">
        <v>9.1542982516611884E-3</v>
      </c>
      <c r="O2904">
        <v>1.1930333858837589E-2</v>
      </c>
      <c r="P2904">
        <v>1.5844776664546568E-2</v>
      </c>
      <c r="Q2904">
        <v>2.34434928306907E-2</v>
      </c>
      <c r="R2904">
        <v>3.2086477007971598E-2</v>
      </c>
      <c r="S2904">
        <v>3.9596145719043713E-2</v>
      </c>
      <c r="T2904">
        <v>4.8911932890201938E-2</v>
      </c>
      <c r="U2904">
        <v>6.2578692122943577E-2</v>
      </c>
      <c r="V2904">
        <v>7.1913399708532319E-2</v>
      </c>
      <c r="W2904">
        <v>6.7404207851046144E-2</v>
      </c>
      <c r="X2904">
        <v>5.0552020374115797E-2</v>
      </c>
      <c r="Y2904">
        <v>3.4083275057524752E-2</v>
      </c>
      <c r="Z2904">
        <v>1.7412104450765131E-2</v>
      </c>
      <c r="AA2904">
        <v>1.254261467077517E-2</v>
      </c>
      <c r="AB2904" s="7">
        <f t="shared" si="135"/>
        <v>0.58949224317702842</v>
      </c>
      <c r="AC2904">
        <f>INDEX(SHELF_days!$C$2:$C$289,MATCH(A2904&amp;"|"&amp;C2904,SHELF_days!$D$2:$D$289,0))</f>
        <v>14</v>
      </c>
      <c r="AD2904" s="8">
        <f t="shared" si="136"/>
        <v>8.2528914044783974</v>
      </c>
      <c r="AE2904" s="7">
        <f t="shared" si="137"/>
        <v>7.1913399708532319E-2</v>
      </c>
    </row>
    <row r="2905" spans="1:31" x14ac:dyDescent="0.45">
      <c r="A2905" t="s">
        <v>49</v>
      </c>
      <c r="B2905" t="s">
        <v>183</v>
      </c>
      <c r="C2905" t="s">
        <v>139</v>
      </c>
      <c r="D2905">
        <v>8.1722829802478056E-4</v>
      </c>
      <c r="E2905">
        <v>6.4792819825825918E-4</v>
      </c>
      <c r="F2905">
        <v>6.1666769701820346E-4</v>
      </c>
      <c r="G2905">
        <v>6.1666769701820346E-4</v>
      </c>
      <c r="H2905">
        <v>6.1666769701820346E-4</v>
      </c>
      <c r="I2905">
        <v>6.1666769701820346E-4</v>
      </c>
      <c r="J2905">
        <v>6.1666769701820346E-4</v>
      </c>
      <c r="K2905">
        <v>7.2580329852058902E-4</v>
      </c>
      <c r="L2905">
        <v>7.0459476057680565E-4</v>
      </c>
      <c r="M2905">
        <v>6.201656329637927E-4</v>
      </c>
      <c r="N2905">
        <v>6.570228317167913E-4</v>
      </c>
      <c r="O2905">
        <v>6.7639035074184358E-4</v>
      </c>
      <c r="P2905">
        <v>7.1033873960324684E-4</v>
      </c>
      <c r="Q2905">
        <v>7.1033873960324684E-4</v>
      </c>
      <c r="R2905">
        <v>7.5717426089576864E-4</v>
      </c>
      <c r="S2905">
        <v>8.2742754283455133E-4</v>
      </c>
      <c r="T2905">
        <v>8.7426306412707302E-4</v>
      </c>
      <c r="U2905">
        <v>1.8783916027814451E-3</v>
      </c>
      <c r="V2905">
        <v>5.5015904756012014E-3</v>
      </c>
      <c r="W2905">
        <v>4.918318861768781E-3</v>
      </c>
      <c r="X2905">
        <v>3.6521396902222088E-3</v>
      </c>
      <c r="Y2905">
        <v>2.3928091090533181E-3</v>
      </c>
      <c r="Z2905">
        <v>1.381242853967271E-3</v>
      </c>
      <c r="AA2905">
        <v>7.4056827024881328E-4</v>
      </c>
      <c r="AB2905" s="7">
        <f t="shared" si="135"/>
        <v>3.2277075066600804E-2</v>
      </c>
      <c r="AC2905">
        <f>INDEX(SHELF_days!$C$2:$C$289,MATCH(A2905&amp;"|"&amp;C2905,SHELF_days!$D$2:$D$289,0))</f>
        <v>11</v>
      </c>
      <c r="AD2905" s="8">
        <f t="shared" si="136"/>
        <v>0.35504782573260885</v>
      </c>
      <c r="AE2905" s="7">
        <f t="shared" si="137"/>
        <v>5.5015904756012014E-3</v>
      </c>
    </row>
    <row r="2906" spans="1:31" x14ac:dyDescent="0.45">
      <c r="A2906" t="s">
        <v>49</v>
      </c>
      <c r="B2906" t="s">
        <v>184</v>
      </c>
      <c r="C2906" t="s">
        <v>134</v>
      </c>
      <c r="D2906">
        <v>0.90900000000000003</v>
      </c>
      <c r="E2906">
        <v>0.90900000000000003</v>
      </c>
      <c r="F2906">
        <v>0.90900000000000003</v>
      </c>
      <c r="G2906">
        <v>0.90900000000000003</v>
      </c>
      <c r="H2906">
        <v>0.90900000000000003</v>
      </c>
      <c r="I2906">
        <v>0.90900000000000003</v>
      </c>
      <c r="J2906">
        <v>0.90900000000000003</v>
      </c>
      <c r="K2906">
        <v>0.90900000000000003</v>
      </c>
      <c r="L2906">
        <v>0.90900000000000003</v>
      </c>
      <c r="M2906">
        <v>0.90900000000000003</v>
      </c>
      <c r="N2906">
        <v>0.90900000000000003</v>
      </c>
      <c r="O2906">
        <v>0.90900000000000003</v>
      </c>
      <c r="P2906">
        <v>0.90900000000000003</v>
      </c>
      <c r="Q2906">
        <v>0.90900000000000003</v>
      </c>
      <c r="R2906">
        <v>0.90900000000000003</v>
      </c>
      <c r="S2906">
        <v>0.90900000000000003</v>
      </c>
      <c r="T2906">
        <v>0.90900000000000003</v>
      </c>
      <c r="U2906">
        <v>0.90900000000000003</v>
      </c>
      <c r="V2906">
        <v>0.90900000000000003</v>
      </c>
      <c r="W2906">
        <v>0.90900000000000003</v>
      </c>
      <c r="X2906">
        <v>0.90900000000000003</v>
      </c>
      <c r="Y2906">
        <v>0.90900000000000003</v>
      </c>
      <c r="Z2906">
        <v>0.90900000000000003</v>
      </c>
      <c r="AA2906">
        <v>0.90900000000000003</v>
      </c>
      <c r="AB2906" s="7">
        <f t="shared" si="135"/>
        <v>21.815999999999999</v>
      </c>
      <c r="AC2906">
        <f>INDEX(SHELF_days!$C$2:$C$289,MATCH(A2906&amp;"|"&amp;C2906,SHELF_days!$D$2:$D$289,0))</f>
        <v>83</v>
      </c>
      <c r="AD2906" s="8">
        <f t="shared" si="136"/>
        <v>1810.7279999999998</v>
      </c>
      <c r="AE2906" s="7">
        <f t="shared" si="137"/>
        <v>0.90900000000000003</v>
      </c>
    </row>
    <row r="2907" spans="1:31" x14ac:dyDescent="0.45">
      <c r="A2907" t="s">
        <v>49</v>
      </c>
      <c r="B2907" t="s">
        <v>184</v>
      </c>
      <c r="C2907" t="s">
        <v>135</v>
      </c>
      <c r="D2907">
        <v>0.90900000000000003</v>
      </c>
      <c r="E2907">
        <v>0.90900000000000003</v>
      </c>
      <c r="F2907">
        <v>0.90900000000000003</v>
      </c>
      <c r="G2907">
        <v>0.90900000000000003</v>
      </c>
      <c r="H2907">
        <v>0.90900000000000003</v>
      </c>
      <c r="I2907">
        <v>0.90900000000000003</v>
      </c>
      <c r="J2907">
        <v>0.90900000000000003</v>
      </c>
      <c r="K2907">
        <v>0.90900000000000003</v>
      </c>
      <c r="L2907">
        <v>0.90900000000000003</v>
      </c>
      <c r="M2907">
        <v>0.90900000000000003</v>
      </c>
      <c r="N2907">
        <v>0.90900000000000003</v>
      </c>
      <c r="O2907">
        <v>0.90900000000000003</v>
      </c>
      <c r="P2907">
        <v>0.90900000000000003</v>
      </c>
      <c r="Q2907">
        <v>0.90900000000000003</v>
      </c>
      <c r="R2907">
        <v>0.90900000000000003</v>
      </c>
      <c r="S2907">
        <v>0.90900000000000003</v>
      </c>
      <c r="T2907">
        <v>0.90900000000000003</v>
      </c>
      <c r="U2907">
        <v>0.90900000000000003</v>
      </c>
      <c r="V2907">
        <v>0.90900000000000003</v>
      </c>
      <c r="W2907">
        <v>0.90900000000000003</v>
      </c>
      <c r="X2907">
        <v>0.90900000000000003</v>
      </c>
      <c r="Y2907">
        <v>0.90900000000000003</v>
      </c>
      <c r="Z2907">
        <v>0.90900000000000003</v>
      </c>
      <c r="AA2907">
        <v>0.90900000000000003</v>
      </c>
      <c r="AB2907" s="7">
        <f t="shared" si="135"/>
        <v>21.815999999999999</v>
      </c>
      <c r="AC2907">
        <f>INDEX(SHELF_days!$C$2:$C$289,MATCH(A2907&amp;"|"&amp;C2907,SHELF_days!$D$2:$D$289,0))</f>
        <v>73</v>
      </c>
      <c r="AD2907" s="8">
        <f t="shared" si="136"/>
        <v>1592.568</v>
      </c>
      <c r="AE2907" s="7">
        <f t="shared" si="137"/>
        <v>0.90900000000000003</v>
      </c>
    </row>
    <row r="2908" spans="1:31" x14ac:dyDescent="0.45">
      <c r="A2908" t="s">
        <v>49</v>
      </c>
      <c r="B2908" t="s">
        <v>184</v>
      </c>
      <c r="C2908" t="s">
        <v>136</v>
      </c>
      <c r="D2908">
        <v>0.90900000000000003</v>
      </c>
      <c r="E2908">
        <v>0.90900000000000003</v>
      </c>
      <c r="F2908">
        <v>0.90900000000000003</v>
      </c>
      <c r="G2908">
        <v>0.90900000000000003</v>
      </c>
      <c r="H2908">
        <v>0.90900000000000003</v>
      </c>
      <c r="I2908">
        <v>0.90900000000000003</v>
      </c>
      <c r="J2908">
        <v>0.90900000000000003</v>
      </c>
      <c r="K2908">
        <v>0.90900000000000003</v>
      </c>
      <c r="L2908">
        <v>0.90900000000000003</v>
      </c>
      <c r="M2908">
        <v>0.90900000000000003</v>
      </c>
      <c r="N2908">
        <v>0.90900000000000003</v>
      </c>
      <c r="O2908">
        <v>0.90900000000000003</v>
      </c>
      <c r="P2908">
        <v>0.90900000000000003</v>
      </c>
      <c r="Q2908">
        <v>0.90900000000000003</v>
      </c>
      <c r="R2908">
        <v>0.90900000000000003</v>
      </c>
      <c r="S2908">
        <v>0.90900000000000003</v>
      </c>
      <c r="T2908">
        <v>0.90900000000000003</v>
      </c>
      <c r="U2908">
        <v>0.90900000000000003</v>
      </c>
      <c r="V2908">
        <v>0.90900000000000003</v>
      </c>
      <c r="W2908">
        <v>0.90900000000000003</v>
      </c>
      <c r="X2908">
        <v>0.90900000000000003</v>
      </c>
      <c r="Y2908">
        <v>0.90900000000000003</v>
      </c>
      <c r="Z2908">
        <v>0.90900000000000003</v>
      </c>
      <c r="AA2908">
        <v>0.90900000000000003</v>
      </c>
      <c r="AB2908" s="7">
        <f t="shared" si="135"/>
        <v>21.815999999999999</v>
      </c>
      <c r="AC2908">
        <f>INDEX(SHELF_days!$C$2:$C$289,MATCH(A2908&amp;"|"&amp;C2908,SHELF_days!$D$2:$D$289,0))</f>
        <v>136</v>
      </c>
      <c r="AD2908" s="8">
        <f t="shared" si="136"/>
        <v>2966.9759999999997</v>
      </c>
      <c r="AE2908" s="7">
        <f t="shared" si="137"/>
        <v>0.90900000000000003</v>
      </c>
    </row>
    <row r="2909" spans="1:31" x14ac:dyDescent="0.45">
      <c r="A2909" t="s">
        <v>49</v>
      </c>
      <c r="B2909" t="s">
        <v>184</v>
      </c>
      <c r="C2909" t="s">
        <v>137</v>
      </c>
      <c r="D2909">
        <v>0.90900000000000003</v>
      </c>
      <c r="E2909">
        <v>0.90900000000000003</v>
      </c>
      <c r="F2909">
        <v>0.90900000000000003</v>
      </c>
      <c r="G2909">
        <v>0.90900000000000003</v>
      </c>
      <c r="H2909">
        <v>0.90900000000000003</v>
      </c>
      <c r="I2909">
        <v>0.90900000000000003</v>
      </c>
      <c r="J2909">
        <v>0.90900000000000003</v>
      </c>
      <c r="K2909">
        <v>0.90900000000000003</v>
      </c>
      <c r="L2909">
        <v>0.90900000000000003</v>
      </c>
      <c r="M2909">
        <v>0.90900000000000003</v>
      </c>
      <c r="N2909">
        <v>0.90900000000000003</v>
      </c>
      <c r="O2909">
        <v>0.90900000000000003</v>
      </c>
      <c r="P2909">
        <v>0.90900000000000003</v>
      </c>
      <c r="Q2909">
        <v>0.90900000000000003</v>
      </c>
      <c r="R2909">
        <v>0.90900000000000003</v>
      </c>
      <c r="S2909">
        <v>0.90900000000000003</v>
      </c>
      <c r="T2909">
        <v>0.90900000000000003</v>
      </c>
      <c r="U2909">
        <v>0.90900000000000003</v>
      </c>
      <c r="V2909">
        <v>0.90900000000000003</v>
      </c>
      <c r="W2909">
        <v>0.90900000000000003</v>
      </c>
      <c r="X2909">
        <v>0.90900000000000003</v>
      </c>
      <c r="Y2909">
        <v>0.90900000000000003</v>
      </c>
      <c r="Z2909">
        <v>0.90900000000000003</v>
      </c>
      <c r="AA2909">
        <v>0.90900000000000003</v>
      </c>
      <c r="AB2909" s="7">
        <f t="shared" si="135"/>
        <v>21.815999999999999</v>
      </c>
      <c r="AC2909">
        <f>INDEX(SHELF_days!$C$2:$C$289,MATCH(A2909&amp;"|"&amp;C2909,SHELF_days!$D$2:$D$289,0))</f>
        <v>48</v>
      </c>
      <c r="AD2909" s="8">
        <f t="shared" si="136"/>
        <v>1047.1679999999999</v>
      </c>
      <c r="AE2909" s="7">
        <f t="shared" si="137"/>
        <v>0.90900000000000003</v>
      </c>
    </row>
    <row r="2910" spans="1:31" x14ac:dyDescent="0.45">
      <c r="A2910" t="s">
        <v>49</v>
      </c>
      <c r="B2910" t="s">
        <v>184</v>
      </c>
      <c r="C2910" t="s">
        <v>138</v>
      </c>
      <c r="D2910">
        <v>0.90900000000000003</v>
      </c>
      <c r="E2910">
        <v>0.90900000000000003</v>
      </c>
      <c r="F2910">
        <v>0.90900000000000003</v>
      </c>
      <c r="G2910">
        <v>0.90900000000000003</v>
      </c>
      <c r="H2910">
        <v>0.90900000000000003</v>
      </c>
      <c r="I2910">
        <v>0.90900000000000003</v>
      </c>
      <c r="J2910">
        <v>0.90900000000000003</v>
      </c>
      <c r="K2910">
        <v>0.90900000000000003</v>
      </c>
      <c r="L2910">
        <v>0.90900000000000003</v>
      </c>
      <c r="M2910">
        <v>0.90900000000000003</v>
      </c>
      <c r="N2910">
        <v>0.90900000000000003</v>
      </c>
      <c r="O2910">
        <v>0.90900000000000003</v>
      </c>
      <c r="P2910">
        <v>0.90900000000000003</v>
      </c>
      <c r="Q2910">
        <v>0.90900000000000003</v>
      </c>
      <c r="R2910">
        <v>0.90900000000000003</v>
      </c>
      <c r="S2910">
        <v>0.90900000000000003</v>
      </c>
      <c r="T2910">
        <v>0.90900000000000003</v>
      </c>
      <c r="U2910">
        <v>0.90900000000000003</v>
      </c>
      <c r="V2910">
        <v>0.90900000000000003</v>
      </c>
      <c r="W2910">
        <v>0.90900000000000003</v>
      </c>
      <c r="X2910">
        <v>0.90900000000000003</v>
      </c>
      <c r="Y2910">
        <v>0.90900000000000003</v>
      </c>
      <c r="Z2910">
        <v>0.90900000000000003</v>
      </c>
      <c r="AA2910">
        <v>0.90900000000000003</v>
      </c>
      <c r="AB2910" s="7">
        <f t="shared" si="135"/>
        <v>21.815999999999999</v>
      </c>
      <c r="AC2910">
        <f>INDEX(SHELF_days!$C$2:$C$289,MATCH(A2910&amp;"|"&amp;C2910,SHELF_days!$D$2:$D$289,0))</f>
        <v>14</v>
      </c>
      <c r="AD2910" s="8">
        <f t="shared" si="136"/>
        <v>305.42399999999998</v>
      </c>
      <c r="AE2910" s="7">
        <f t="shared" si="137"/>
        <v>0.90900000000000003</v>
      </c>
    </row>
    <row r="2911" spans="1:31" x14ac:dyDescent="0.45">
      <c r="A2911" t="s">
        <v>49</v>
      </c>
      <c r="B2911" t="s">
        <v>184</v>
      </c>
      <c r="C2911" t="s">
        <v>139</v>
      </c>
      <c r="D2911">
        <v>0.90900000000000003</v>
      </c>
      <c r="E2911">
        <v>0.90900000000000003</v>
      </c>
      <c r="F2911">
        <v>0.90900000000000003</v>
      </c>
      <c r="G2911">
        <v>0.90900000000000003</v>
      </c>
      <c r="H2911">
        <v>0.90900000000000003</v>
      </c>
      <c r="I2911">
        <v>0.90900000000000003</v>
      </c>
      <c r="J2911">
        <v>0.90900000000000003</v>
      </c>
      <c r="K2911">
        <v>0.90900000000000003</v>
      </c>
      <c r="L2911">
        <v>0.90900000000000003</v>
      </c>
      <c r="M2911">
        <v>0.90900000000000003</v>
      </c>
      <c r="N2911">
        <v>0.90900000000000003</v>
      </c>
      <c r="O2911">
        <v>0.90900000000000003</v>
      </c>
      <c r="P2911">
        <v>0.90900000000000003</v>
      </c>
      <c r="Q2911">
        <v>0.90900000000000003</v>
      </c>
      <c r="R2911">
        <v>0.90900000000000003</v>
      </c>
      <c r="S2911">
        <v>0.90900000000000003</v>
      </c>
      <c r="T2911">
        <v>0.90900000000000003</v>
      </c>
      <c r="U2911">
        <v>0.90900000000000003</v>
      </c>
      <c r="V2911">
        <v>0.90900000000000003</v>
      </c>
      <c r="W2911">
        <v>0.90900000000000003</v>
      </c>
      <c r="X2911">
        <v>0.90900000000000003</v>
      </c>
      <c r="Y2911">
        <v>0.90900000000000003</v>
      </c>
      <c r="Z2911">
        <v>0.90900000000000003</v>
      </c>
      <c r="AA2911">
        <v>0.90900000000000003</v>
      </c>
      <c r="AB2911" s="7">
        <f t="shared" si="135"/>
        <v>21.815999999999999</v>
      </c>
      <c r="AC2911">
        <f>INDEX(SHELF_days!$C$2:$C$289,MATCH(A2911&amp;"|"&amp;C2911,SHELF_days!$D$2:$D$289,0))</f>
        <v>11</v>
      </c>
      <c r="AD2911" s="8">
        <f t="shared" si="136"/>
        <v>239.976</v>
      </c>
      <c r="AE2911" s="7">
        <f t="shared" si="137"/>
        <v>0.90900000000000003</v>
      </c>
    </row>
    <row r="2912" spans="1:31" x14ac:dyDescent="0.45">
      <c r="A2912" t="s">
        <v>49</v>
      </c>
      <c r="B2912" t="s">
        <v>185</v>
      </c>
      <c r="C2912" t="s">
        <v>134</v>
      </c>
      <c r="D2912">
        <v>0.47814795464149812</v>
      </c>
      <c r="E2912">
        <v>0.46892036144158739</v>
      </c>
      <c r="F2912">
        <v>0.45692290437741789</v>
      </c>
      <c r="G2912">
        <v>0.44489063033410592</v>
      </c>
      <c r="H2912">
        <v>0.44001443037563781</v>
      </c>
      <c r="I2912">
        <v>0.43217659973585271</v>
      </c>
      <c r="J2912">
        <v>0.42517109541421222</v>
      </c>
      <c r="K2912">
        <v>0.42120050148915239</v>
      </c>
      <c r="L2912">
        <v>0.41279703165418502</v>
      </c>
      <c r="M2912">
        <v>0.40730852681121249</v>
      </c>
      <c r="N2912">
        <v>0.41557327559315582</v>
      </c>
      <c r="O2912">
        <v>0.42561697149265748</v>
      </c>
      <c r="P2912">
        <v>0.43704204471123481</v>
      </c>
      <c r="Q2912">
        <v>0.45146593533230778</v>
      </c>
      <c r="R2912">
        <v>0.46435040506929598</v>
      </c>
      <c r="S2912">
        <v>0.47521858890943902</v>
      </c>
      <c r="T2912">
        <v>0.48414923520346748</v>
      </c>
      <c r="U2912">
        <v>0.48717484891975371</v>
      </c>
      <c r="V2912">
        <v>0.48772389992068471</v>
      </c>
      <c r="W2912">
        <v>0.49113359413463398</v>
      </c>
      <c r="X2912">
        <v>0.48554264352057142</v>
      </c>
      <c r="Y2912">
        <v>0.46748010514731242</v>
      </c>
      <c r="Z2912">
        <v>0.44708100112666482</v>
      </c>
      <c r="AA2912">
        <v>0.41658460857893448</v>
      </c>
      <c r="AB2912" s="7">
        <f t="shared" si="135"/>
        <v>10.823687193934978</v>
      </c>
      <c r="AC2912">
        <f>INDEX(SHELF_days!$C$2:$C$289,MATCH(A2912&amp;"|"&amp;C2912,SHELF_days!$D$2:$D$289,0))</f>
        <v>83</v>
      </c>
      <c r="AD2912" s="8">
        <f t="shared" si="136"/>
        <v>898.36603709660312</v>
      </c>
      <c r="AE2912" s="7">
        <f t="shared" si="137"/>
        <v>0.49113359413463398</v>
      </c>
    </row>
    <row r="2913" spans="1:31" x14ac:dyDescent="0.45">
      <c r="A2913" t="s">
        <v>49</v>
      </c>
      <c r="B2913" t="s">
        <v>185</v>
      </c>
      <c r="C2913" t="s">
        <v>135</v>
      </c>
      <c r="D2913">
        <v>0.62129759356830272</v>
      </c>
      <c r="E2913">
        <v>0.61083289014771647</v>
      </c>
      <c r="F2913">
        <v>0.59278707481177495</v>
      </c>
      <c r="G2913">
        <v>0.57330081090533425</v>
      </c>
      <c r="H2913">
        <v>0.54521703799149113</v>
      </c>
      <c r="I2913">
        <v>0.52201462403194965</v>
      </c>
      <c r="J2913">
        <v>0.50586439756302759</v>
      </c>
      <c r="K2913">
        <v>0.49697755528880261</v>
      </c>
      <c r="L2913">
        <v>0.47933050585928411</v>
      </c>
      <c r="M2913">
        <v>0.46185340863520591</v>
      </c>
      <c r="N2913">
        <v>0.45157212924122281</v>
      </c>
      <c r="O2913">
        <v>0.45186270606076812</v>
      </c>
      <c r="P2913">
        <v>0.46781997459887931</v>
      </c>
      <c r="Q2913">
        <v>0.48569293610636088</v>
      </c>
      <c r="R2913">
        <v>0.50800703890429677</v>
      </c>
      <c r="S2913">
        <v>0.53432786857487868</v>
      </c>
      <c r="T2913">
        <v>0.56174488997054972</v>
      </c>
      <c r="U2913">
        <v>0.58838096025634445</v>
      </c>
      <c r="V2913">
        <v>0.61317677977128127</v>
      </c>
      <c r="W2913">
        <v>0.63374659261679678</v>
      </c>
      <c r="X2913">
        <v>0.65396696714722435</v>
      </c>
      <c r="Y2913">
        <v>0.66889913372422916</v>
      </c>
      <c r="Z2913">
        <v>0.67372743442902761</v>
      </c>
      <c r="AA2913">
        <v>0.66730282654581419</v>
      </c>
      <c r="AB2913" s="7">
        <f t="shared" si="135"/>
        <v>13.369704136750565</v>
      </c>
      <c r="AC2913">
        <f>INDEX(SHELF_days!$C$2:$C$289,MATCH(A2913&amp;"|"&amp;C2913,SHELF_days!$D$2:$D$289,0))</f>
        <v>73</v>
      </c>
      <c r="AD2913" s="8">
        <f t="shared" si="136"/>
        <v>975.98840198279129</v>
      </c>
      <c r="AE2913" s="7">
        <f t="shared" si="137"/>
        <v>0.67372743442902761</v>
      </c>
    </row>
    <row r="2914" spans="1:31" x14ac:dyDescent="0.45">
      <c r="A2914" t="s">
        <v>49</v>
      </c>
      <c r="B2914" t="s">
        <v>185</v>
      </c>
      <c r="C2914" t="s">
        <v>136</v>
      </c>
      <c r="D2914">
        <v>0.56152100171368435</v>
      </c>
      <c r="E2914">
        <v>0.553796413378982</v>
      </c>
      <c r="F2914">
        <v>0.54054485344413072</v>
      </c>
      <c r="G2914">
        <v>0.53482275074382957</v>
      </c>
      <c r="H2914">
        <v>0.53806900245559763</v>
      </c>
      <c r="I2914">
        <v>0.53919395438532336</v>
      </c>
      <c r="J2914">
        <v>0.53219003838060175</v>
      </c>
      <c r="K2914">
        <v>0.52689446512042792</v>
      </c>
      <c r="L2914">
        <v>0.51777325430493282</v>
      </c>
      <c r="M2914">
        <v>0.5131413937833611</v>
      </c>
      <c r="N2914">
        <v>0.51157634001087471</v>
      </c>
      <c r="O2914">
        <v>0.51237121555853005</v>
      </c>
      <c r="P2914">
        <v>0.53044064468054852</v>
      </c>
      <c r="Q2914">
        <v>0.54952433277639112</v>
      </c>
      <c r="R2914">
        <v>0.56871237262362639</v>
      </c>
      <c r="S2914">
        <v>0.58641156440168429</v>
      </c>
      <c r="T2914">
        <v>0.60567525370621922</v>
      </c>
      <c r="U2914">
        <v>0.62734148077522778</v>
      </c>
      <c r="V2914">
        <v>0.63678653801748653</v>
      </c>
      <c r="W2914">
        <v>0.64435181749505188</v>
      </c>
      <c r="X2914">
        <v>0.6380780300024731</v>
      </c>
      <c r="Y2914">
        <v>0.63568294593452768</v>
      </c>
      <c r="Z2914">
        <v>0.63562454010352409</v>
      </c>
      <c r="AA2914">
        <v>0.63411711341762778</v>
      </c>
      <c r="AB2914" s="7">
        <f t="shared" si="135"/>
        <v>13.674641317214663</v>
      </c>
      <c r="AC2914">
        <f>INDEX(SHELF_days!$C$2:$C$289,MATCH(A2914&amp;"|"&amp;C2914,SHELF_days!$D$2:$D$289,0))</f>
        <v>136</v>
      </c>
      <c r="AD2914" s="8">
        <f t="shared" si="136"/>
        <v>1859.751219141194</v>
      </c>
      <c r="AE2914" s="7">
        <f t="shared" si="137"/>
        <v>0.64435181749505188</v>
      </c>
    </row>
    <row r="2915" spans="1:31" x14ac:dyDescent="0.45">
      <c r="A2915" t="s">
        <v>49</v>
      </c>
      <c r="B2915" t="s">
        <v>185</v>
      </c>
      <c r="C2915" t="s">
        <v>137</v>
      </c>
      <c r="D2915">
        <v>0.74672066311286722</v>
      </c>
      <c r="E2915">
        <v>0.72129078283553538</v>
      </c>
      <c r="F2915">
        <v>0.69135818381851721</v>
      </c>
      <c r="G2915">
        <v>0.67434336004754936</v>
      </c>
      <c r="H2915">
        <v>0.6661688057741838</v>
      </c>
      <c r="I2915">
        <v>0.67480040885206782</v>
      </c>
      <c r="J2915">
        <v>0.65995357244487762</v>
      </c>
      <c r="K2915">
        <v>0.62042483976940532</v>
      </c>
      <c r="L2915">
        <v>0.57708211362174511</v>
      </c>
      <c r="M2915">
        <v>0.54017621067206445</v>
      </c>
      <c r="N2915">
        <v>0.52103941962384293</v>
      </c>
      <c r="O2915">
        <v>0.52586175732062013</v>
      </c>
      <c r="P2915">
        <v>0.5472598367299556</v>
      </c>
      <c r="Q2915">
        <v>0.56768834226156772</v>
      </c>
      <c r="R2915">
        <v>0.58170713231739934</v>
      </c>
      <c r="S2915">
        <v>0.59824504930130762</v>
      </c>
      <c r="T2915">
        <v>0.61000034455352092</v>
      </c>
      <c r="U2915">
        <v>0.6108851279978541</v>
      </c>
      <c r="V2915">
        <v>0.61246966892220855</v>
      </c>
      <c r="W2915">
        <v>0.60628217372724569</v>
      </c>
      <c r="X2915">
        <v>0.60231688134045847</v>
      </c>
      <c r="Y2915">
        <v>0.6069270853507247</v>
      </c>
      <c r="Z2915">
        <v>0.60255486192488006</v>
      </c>
      <c r="AA2915">
        <v>0.58202044715304846</v>
      </c>
      <c r="AB2915" s="7">
        <f t="shared" si="135"/>
        <v>14.747577069473449</v>
      </c>
      <c r="AC2915">
        <f>INDEX(SHELF_days!$C$2:$C$289,MATCH(A2915&amp;"|"&amp;C2915,SHELF_days!$D$2:$D$289,0))</f>
        <v>48</v>
      </c>
      <c r="AD2915" s="8">
        <f t="shared" si="136"/>
        <v>707.88369933472552</v>
      </c>
      <c r="AE2915" s="7">
        <f t="shared" si="137"/>
        <v>0.74672066311286722</v>
      </c>
    </row>
    <row r="2916" spans="1:31" x14ac:dyDescent="0.45">
      <c r="A2916" t="s">
        <v>49</v>
      </c>
      <c r="B2916" t="s">
        <v>185</v>
      </c>
      <c r="C2916" t="s">
        <v>138</v>
      </c>
      <c r="D2916">
        <v>0.25724273742768278</v>
      </c>
      <c r="E2916">
        <v>0.26741758943447869</v>
      </c>
      <c r="F2916">
        <v>0.27348359520337362</v>
      </c>
      <c r="G2916">
        <v>0.27254229981326</v>
      </c>
      <c r="H2916">
        <v>0.27105848974365498</v>
      </c>
      <c r="I2916">
        <v>0.26614559784531261</v>
      </c>
      <c r="J2916">
        <v>0.242274951947691</v>
      </c>
      <c r="K2916">
        <v>0.2091318439982045</v>
      </c>
      <c r="L2916">
        <v>0.18308573584995311</v>
      </c>
      <c r="M2916">
        <v>0.16690431693356919</v>
      </c>
      <c r="N2916">
        <v>0.16628831420984391</v>
      </c>
      <c r="O2916">
        <v>0.18296253530520801</v>
      </c>
      <c r="P2916">
        <v>0.2105367624909113</v>
      </c>
      <c r="Q2916">
        <v>0.2399935804568418</v>
      </c>
      <c r="R2916">
        <v>0.25315010178777458</v>
      </c>
      <c r="S2916">
        <v>0.27009017669022017</v>
      </c>
      <c r="T2916">
        <v>0.28865023068541001</v>
      </c>
      <c r="U2916">
        <v>0.3004785636874685</v>
      </c>
      <c r="V2916">
        <v>0.30915447573319949</v>
      </c>
      <c r="W2916">
        <v>0.29993064547531278</v>
      </c>
      <c r="X2916">
        <v>0.29611250929474892</v>
      </c>
      <c r="Y2916">
        <v>0.31226150701514732</v>
      </c>
      <c r="Z2916">
        <v>0.32237800086916918</v>
      </c>
      <c r="AA2916">
        <v>0.31581054726903118</v>
      </c>
      <c r="AB2916" s="7">
        <f t="shared" si="135"/>
        <v>6.177085109167467</v>
      </c>
      <c r="AC2916">
        <f>INDEX(SHELF_days!$C$2:$C$289,MATCH(A2916&amp;"|"&amp;C2916,SHELF_days!$D$2:$D$289,0))</f>
        <v>14</v>
      </c>
      <c r="AD2916" s="8">
        <f t="shared" si="136"/>
        <v>86.479191528344543</v>
      </c>
      <c r="AE2916" s="7">
        <f t="shared" si="137"/>
        <v>0.32237800086916918</v>
      </c>
    </row>
    <row r="2917" spans="1:31" x14ac:dyDescent="0.45">
      <c r="A2917" t="s">
        <v>49</v>
      </c>
      <c r="B2917" t="s">
        <v>185</v>
      </c>
      <c r="C2917" t="s">
        <v>139</v>
      </c>
      <c r="D2917">
        <v>0.59656749393059161</v>
      </c>
      <c r="E2917">
        <v>0.58113500464147361</v>
      </c>
      <c r="F2917">
        <v>0.56829247768135838</v>
      </c>
      <c r="G2917">
        <v>0.56025025264807204</v>
      </c>
      <c r="H2917">
        <v>0.55267017702665233</v>
      </c>
      <c r="I2917">
        <v>0.54214664979393923</v>
      </c>
      <c r="J2917">
        <v>0.54121409830213696</v>
      </c>
      <c r="K2917">
        <v>0.54142591678257579</v>
      </c>
      <c r="L2917">
        <v>0.53824038690792364</v>
      </c>
      <c r="M2917">
        <v>0.53589938006567073</v>
      </c>
      <c r="N2917">
        <v>0.53817711645272759</v>
      </c>
      <c r="O2917">
        <v>0.53509612037361676</v>
      </c>
      <c r="P2917">
        <v>0.5258297495767551</v>
      </c>
      <c r="Q2917">
        <v>0.51561569739663138</v>
      </c>
      <c r="R2917">
        <v>0.52146683905758562</v>
      </c>
      <c r="S2917">
        <v>0.54250288996558649</v>
      </c>
      <c r="T2917">
        <v>0.57137347376046921</v>
      </c>
      <c r="U2917">
        <v>0.59993870883679723</v>
      </c>
      <c r="V2917">
        <v>0.62603639616048024</v>
      </c>
      <c r="W2917">
        <v>0.65883112362219487</v>
      </c>
      <c r="X2917">
        <v>0.69011836371663027</v>
      </c>
      <c r="Y2917">
        <v>0.72599683814681204</v>
      </c>
      <c r="Z2917">
        <v>0.75148107714402923</v>
      </c>
      <c r="AA2917">
        <v>0.77637112404027486</v>
      </c>
      <c r="AB2917" s="7">
        <f t="shared" si="135"/>
        <v>14.136677356030985</v>
      </c>
      <c r="AC2917">
        <f>INDEX(SHELF_days!$C$2:$C$289,MATCH(A2917&amp;"|"&amp;C2917,SHELF_days!$D$2:$D$289,0))</f>
        <v>11</v>
      </c>
      <c r="AD2917" s="8">
        <f t="shared" si="136"/>
        <v>155.50345091634082</v>
      </c>
      <c r="AE2917" s="7">
        <f t="shared" si="137"/>
        <v>0.77637112404027486</v>
      </c>
    </row>
    <row r="2918" spans="1:31" x14ac:dyDescent="0.45">
      <c r="A2918" t="s">
        <v>49</v>
      </c>
      <c r="B2918" t="s">
        <v>186</v>
      </c>
      <c r="C2918" t="s">
        <v>134</v>
      </c>
      <c r="D2918">
        <v>0.1540591973782271</v>
      </c>
      <c r="E2918">
        <v>0.14914348598138891</v>
      </c>
      <c r="F2918">
        <v>0.14603718421928891</v>
      </c>
      <c r="G2918">
        <v>0.14599885682308511</v>
      </c>
      <c r="H2918">
        <v>0.14681977616968311</v>
      </c>
      <c r="I2918">
        <v>0.14210461510181829</v>
      </c>
      <c r="J2918">
        <v>0.1289725795606364</v>
      </c>
      <c r="K2918">
        <v>0.1133599592837517</v>
      </c>
      <c r="L2918">
        <v>9.5195447487529214E-2</v>
      </c>
      <c r="M2918">
        <v>8.7985440327234613E-2</v>
      </c>
      <c r="N2918">
        <v>9.0876930403634121E-2</v>
      </c>
      <c r="O2918">
        <v>9.6855112876633995E-2</v>
      </c>
      <c r="P2918">
        <v>0.1049858688806156</v>
      </c>
      <c r="Q2918">
        <v>0.1157656718966377</v>
      </c>
      <c r="R2918">
        <v>0.1248091547311474</v>
      </c>
      <c r="S2918">
        <v>0.14731803232033269</v>
      </c>
      <c r="T2918">
        <v>0.1721265536817469</v>
      </c>
      <c r="U2918">
        <v>0.1986687212202872</v>
      </c>
      <c r="V2918">
        <v>0.22445414551750101</v>
      </c>
      <c r="W2918">
        <v>0.23346732296896591</v>
      </c>
      <c r="X2918">
        <v>0.23111954711778329</v>
      </c>
      <c r="Y2918">
        <v>0.22240496682279001</v>
      </c>
      <c r="Z2918">
        <v>0.2132937425438271</v>
      </c>
      <c r="AA2918">
        <v>0.205962513851353</v>
      </c>
      <c r="AB2918" s="7">
        <f t="shared" si="135"/>
        <v>3.6917848271658986</v>
      </c>
      <c r="AC2918">
        <f>INDEX(SHELF_days!$C$2:$C$289,MATCH(A2918&amp;"|"&amp;C2918,SHELF_days!$D$2:$D$289,0))</f>
        <v>83</v>
      </c>
      <c r="AD2918" s="8">
        <f t="shared" si="136"/>
        <v>306.41814065476956</v>
      </c>
      <c r="AE2918" s="7">
        <f t="shared" si="137"/>
        <v>0.23346732296896591</v>
      </c>
    </row>
    <row r="2919" spans="1:31" x14ac:dyDescent="0.45">
      <c r="A2919" t="s">
        <v>49</v>
      </c>
      <c r="B2919" t="s">
        <v>186</v>
      </c>
      <c r="C2919" t="s">
        <v>135</v>
      </c>
      <c r="D2919">
        <v>0.34344314044582058</v>
      </c>
      <c r="E2919">
        <v>0.33727030510557587</v>
      </c>
      <c r="F2919">
        <v>0.33150892455898417</v>
      </c>
      <c r="G2919">
        <v>0.32541209687766559</v>
      </c>
      <c r="H2919">
        <v>0.31567500905151707</v>
      </c>
      <c r="I2919">
        <v>0.29661634193468239</v>
      </c>
      <c r="J2919">
        <v>0.27370560666347749</v>
      </c>
      <c r="K2919">
        <v>0.23486265264592779</v>
      </c>
      <c r="L2919">
        <v>0.2001788377248096</v>
      </c>
      <c r="M2919">
        <v>0.1759496229301013</v>
      </c>
      <c r="N2919">
        <v>0.16578385190761011</v>
      </c>
      <c r="O2919">
        <v>0.16209190655471059</v>
      </c>
      <c r="P2919">
        <v>0.1622074381962782</v>
      </c>
      <c r="Q2919">
        <v>0.16809651160986561</v>
      </c>
      <c r="R2919">
        <v>0.18050096154659101</v>
      </c>
      <c r="S2919">
        <v>0.2113864203923132</v>
      </c>
      <c r="T2919">
        <v>0.24608847715157381</v>
      </c>
      <c r="U2919">
        <v>0.2706967168054597</v>
      </c>
      <c r="V2919">
        <v>0.29150964069030683</v>
      </c>
      <c r="W2919">
        <v>0.3001481644861112</v>
      </c>
      <c r="X2919">
        <v>0.3031854305367947</v>
      </c>
      <c r="Y2919">
        <v>0.30518696555517971</v>
      </c>
      <c r="Z2919">
        <v>0.30590346441998889</v>
      </c>
      <c r="AA2919">
        <v>0.30882418539365247</v>
      </c>
      <c r="AB2919" s="7">
        <f t="shared" si="135"/>
        <v>6.2162326731849973</v>
      </c>
      <c r="AC2919">
        <f>INDEX(SHELF_days!$C$2:$C$289,MATCH(A2919&amp;"|"&amp;C2919,SHELF_days!$D$2:$D$289,0))</f>
        <v>73</v>
      </c>
      <c r="AD2919" s="8">
        <f t="shared" si="136"/>
        <v>453.78498514250481</v>
      </c>
      <c r="AE2919" s="7">
        <f t="shared" si="137"/>
        <v>0.34344314044582058</v>
      </c>
    </row>
    <row r="2920" spans="1:31" x14ac:dyDescent="0.45">
      <c r="A2920" t="s">
        <v>49</v>
      </c>
      <c r="B2920" t="s">
        <v>186</v>
      </c>
      <c r="C2920" t="s">
        <v>136</v>
      </c>
      <c r="D2920">
        <v>0.33211662069556019</v>
      </c>
      <c r="E2920">
        <v>0.33050753855609649</v>
      </c>
      <c r="F2920">
        <v>0.32811241054390627</v>
      </c>
      <c r="G2920">
        <v>0.32652236757783037</v>
      </c>
      <c r="H2920">
        <v>0.32311000373034698</v>
      </c>
      <c r="I2920">
        <v>0.299387193689099</v>
      </c>
      <c r="J2920">
        <v>0.27394922611379791</v>
      </c>
      <c r="K2920">
        <v>0.26641732912156862</v>
      </c>
      <c r="L2920">
        <v>0.26258175164849268</v>
      </c>
      <c r="M2920">
        <v>0.265824394864633</v>
      </c>
      <c r="N2920">
        <v>0.27320833028081959</v>
      </c>
      <c r="O2920">
        <v>0.28517526671965049</v>
      </c>
      <c r="P2920">
        <v>0.29845753805139003</v>
      </c>
      <c r="Q2920">
        <v>0.31110444496835787</v>
      </c>
      <c r="R2920">
        <v>0.32230927049529279</v>
      </c>
      <c r="S2920">
        <v>0.34000210233642081</v>
      </c>
      <c r="T2920">
        <v>0.35675875082324959</v>
      </c>
      <c r="U2920">
        <v>0.38183986989162438</v>
      </c>
      <c r="V2920">
        <v>0.41456494508702552</v>
      </c>
      <c r="W2920">
        <v>0.42258914070542608</v>
      </c>
      <c r="X2920">
        <v>0.41525960292749031</v>
      </c>
      <c r="Y2920">
        <v>0.40137025395287018</v>
      </c>
      <c r="Z2920">
        <v>0.38806241573115291</v>
      </c>
      <c r="AA2920">
        <v>0.37652141279982698</v>
      </c>
      <c r="AB2920" s="7">
        <f t="shared" si="135"/>
        <v>7.9957521813119303</v>
      </c>
      <c r="AC2920">
        <f>INDEX(SHELF_days!$C$2:$C$289,MATCH(A2920&amp;"|"&amp;C2920,SHELF_days!$D$2:$D$289,0))</f>
        <v>136</v>
      </c>
      <c r="AD2920" s="8">
        <f t="shared" si="136"/>
        <v>1087.4222966584225</v>
      </c>
      <c r="AE2920" s="7">
        <f t="shared" si="137"/>
        <v>0.42258914070542608</v>
      </c>
    </row>
    <row r="2921" spans="1:31" x14ac:dyDescent="0.45">
      <c r="A2921" t="s">
        <v>49</v>
      </c>
      <c r="B2921" t="s">
        <v>186</v>
      </c>
      <c r="C2921" t="s">
        <v>137</v>
      </c>
      <c r="D2921">
        <v>0.43095812668760752</v>
      </c>
      <c r="E2921">
        <v>0.4296958294919937</v>
      </c>
      <c r="F2921">
        <v>0.42898684694012268</v>
      </c>
      <c r="G2921">
        <v>0.42890361855359882</v>
      </c>
      <c r="H2921">
        <v>0.42950625372268902</v>
      </c>
      <c r="I2921">
        <v>0.4080996044554368</v>
      </c>
      <c r="J2921">
        <v>0.37960929473514338</v>
      </c>
      <c r="K2921">
        <v>0.35967763742906628</v>
      </c>
      <c r="L2921">
        <v>0.36829948176638422</v>
      </c>
      <c r="M2921">
        <v>0.38618125473770393</v>
      </c>
      <c r="N2921">
        <v>0.40454082029832789</v>
      </c>
      <c r="O2921">
        <v>0.42255051838226793</v>
      </c>
      <c r="P2921">
        <v>0.43599036153947429</v>
      </c>
      <c r="Q2921">
        <v>0.44294455561347829</v>
      </c>
      <c r="R2921">
        <v>0.44139250033144772</v>
      </c>
      <c r="S2921">
        <v>0.42855683360974878</v>
      </c>
      <c r="T2921">
        <v>0.41589687125960051</v>
      </c>
      <c r="U2921">
        <v>0.43423331782396801</v>
      </c>
      <c r="V2921">
        <v>0.45221681437881689</v>
      </c>
      <c r="W2921">
        <v>0.45329724213721162</v>
      </c>
      <c r="X2921">
        <v>0.44158515863358649</v>
      </c>
      <c r="Y2921">
        <v>0.42693696260536529</v>
      </c>
      <c r="Z2921">
        <v>0.40627782755041192</v>
      </c>
      <c r="AA2921">
        <v>0.38373064113449767</v>
      </c>
      <c r="AB2921" s="7">
        <f t="shared" si="135"/>
        <v>10.040068373817949</v>
      </c>
      <c r="AC2921">
        <f>INDEX(SHELF_days!$C$2:$C$289,MATCH(A2921&amp;"|"&amp;C2921,SHELF_days!$D$2:$D$289,0))</f>
        <v>48</v>
      </c>
      <c r="AD2921" s="8">
        <f t="shared" si="136"/>
        <v>481.92328194326154</v>
      </c>
      <c r="AE2921" s="7">
        <f t="shared" si="137"/>
        <v>0.45329724213721162</v>
      </c>
    </row>
    <row r="2922" spans="1:31" x14ac:dyDescent="0.45">
      <c r="A2922" t="s">
        <v>49</v>
      </c>
      <c r="B2922" t="s">
        <v>186</v>
      </c>
      <c r="C2922" t="s">
        <v>138</v>
      </c>
      <c r="D2922">
        <v>0.15337274225219799</v>
      </c>
      <c r="E2922">
        <v>0.15222075569586599</v>
      </c>
      <c r="F2922">
        <v>0.15170817452171831</v>
      </c>
      <c r="G2922">
        <v>0.14396661348948739</v>
      </c>
      <c r="H2922">
        <v>0.12785465472684429</v>
      </c>
      <c r="I2922">
        <v>8.251500035377865E-2</v>
      </c>
      <c r="J2922">
        <v>5.4967725499840248E-2</v>
      </c>
      <c r="K2922">
        <v>5.2579202915151939E-2</v>
      </c>
      <c r="L2922">
        <v>5.1738992536909813E-2</v>
      </c>
      <c r="M2922">
        <v>5.042319137853063E-2</v>
      </c>
      <c r="N2922">
        <v>5.1284539124778837E-2</v>
      </c>
      <c r="O2922">
        <v>5.1411363332815402E-2</v>
      </c>
      <c r="P2922">
        <v>5.32661673753499E-2</v>
      </c>
      <c r="Q2922">
        <v>5.2875126067237217E-2</v>
      </c>
      <c r="R2922">
        <v>5.0032150070417947E-2</v>
      </c>
      <c r="S2922">
        <v>4.5228683191033722E-2</v>
      </c>
      <c r="T2922">
        <v>3.7661505444853048E-2</v>
      </c>
      <c r="U2922">
        <v>4.0166283553574857E-2</v>
      </c>
      <c r="V2922">
        <v>5.3424697635395577E-2</v>
      </c>
      <c r="W2922">
        <v>5.7308689006514847E-2</v>
      </c>
      <c r="X2922">
        <v>5.5617699566027551E-2</v>
      </c>
      <c r="Y2922">
        <v>5.4386447879672728E-2</v>
      </c>
      <c r="Z2922">
        <v>5.6780254806362569E-2</v>
      </c>
      <c r="AA2922">
        <v>6.0378891709399612E-2</v>
      </c>
      <c r="AB2922" s="7">
        <f t="shared" si="135"/>
        <v>1.7411695521337596</v>
      </c>
      <c r="AC2922">
        <f>INDEX(SHELF_days!$C$2:$C$289,MATCH(A2922&amp;"|"&amp;C2922,SHELF_days!$D$2:$D$289,0))</f>
        <v>14</v>
      </c>
      <c r="AD2922" s="8">
        <f t="shared" si="136"/>
        <v>24.376373729872633</v>
      </c>
      <c r="AE2922" s="7">
        <f t="shared" si="137"/>
        <v>0.15337274225219799</v>
      </c>
    </row>
    <row r="2923" spans="1:31" x14ac:dyDescent="0.45">
      <c r="A2923" t="s">
        <v>49</v>
      </c>
      <c r="B2923" t="s">
        <v>186</v>
      </c>
      <c r="C2923" t="s">
        <v>139</v>
      </c>
      <c r="D2923">
        <v>0.28962133405109758</v>
      </c>
      <c r="E2923">
        <v>0.27085039047223369</v>
      </c>
      <c r="F2923">
        <v>0.25573813313733329</v>
      </c>
      <c r="G2923">
        <v>0.24162125367762879</v>
      </c>
      <c r="H2923">
        <v>0.22272252510127369</v>
      </c>
      <c r="I2923">
        <v>0.20274771233551739</v>
      </c>
      <c r="J2923">
        <v>0.18328403955972669</v>
      </c>
      <c r="K2923">
        <v>0.15307297594229341</v>
      </c>
      <c r="L2923">
        <v>9.8078348337718141E-2</v>
      </c>
      <c r="M2923">
        <v>5.753687650203515E-2</v>
      </c>
      <c r="N2923">
        <v>3.8994600813419031E-2</v>
      </c>
      <c r="O2923">
        <v>2.9087900744746001E-2</v>
      </c>
      <c r="P2923">
        <v>2.3418282171839441E-2</v>
      </c>
      <c r="Q2923">
        <v>2.22547661420496E-2</v>
      </c>
      <c r="R2923">
        <v>2.6996262101597789E-2</v>
      </c>
      <c r="S2923">
        <v>4.9741991655061601E-2</v>
      </c>
      <c r="T2923">
        <v>7.1566324121350805E-2</v>
      </c>
      <c r="U2923">
        <v>8.7135917236746629E-2</v>
      </c>
      <c r="V2923">
        <v>9.7042617305419673E-2</v>
      </c>
      <c r="W2923">
        <v>0.1152351656324805</v>
      </c>
      <c r="X2923">
        <v>0.13461813209406609</v>
      </c>
      <c r="Y2923">
        <v>0.15385986250579289</v>
      </c>
      <c r="Z2923">
        <v>0.1698262616660304</v>
      </c>
      <c r="AA2923">
        <v>0.18012304225336129</v>
      </c>
      <c r="AB2923" s="7">
        <f t="shared" si="135"/>
        <v>3.1751747155608192</v>
      </c>
      <c r="AC2923">
        <f>INDEX(SHELF_days!$C$2:$C$289,MATCH(A2923&amp;"|"&amp;C2923,SHELF_days!$D$2:$D$289,0))</f>
        <v>11</v>
      </c>
      <c r="AD2923" s="8">
        <f t="shared" si="136"/>
        <v>34.926921871169014</v>
      </c>
      <c r="AE2923" s="7">
        <f t="shared" si="137"/>
        <v>0.28962133405109758</v>
      </c>
    </row>
    <row r="2924" spans="1:31" x14ac:dyDescent="0.45">
      <c r="A2924" t="s">
        <v>49</v>
      </c>
      <c r="B2924" t="s">
        <v>187</v>
      </c>
      <c r="C2924" t="s">
        <v>134</v>
      </c>
      <c r="D2924">
        <v>3.778860793160115E-3</v>
      </c>
      <c r="E2924">
        <v>3.6342281288095088E-3</v>
      </c>
      <c r="F2924">
        <v>3.5776662605788712E-3</v>
      </c>
      <c r="G2924">
        <v>3.5521399787468932E-3</v>
      </c>
      <c r="H2924">
        <v>3.539467114300773E-3</v>
      </c>
      <c r="I2924">
        <v>3.4876142619309379E-3</v>
      </c>
      <c r="J2924">
        <v>3.8950588094061652E-3</v>
      </c>
      <c r="K2924">
        <v>4.204238639379851E-3</v>
      </c>
      <c r="L2924">
        <v>3.8858945277620341E-3</v>
      </c>
      <c r="M2924">
        <v>3.575719216715182E-3</v>
      </c>
      <c r="N2924">
        <v>3.717487433075851E-3</v>
      </c>
      <c r="O2924">
        <v>4.6003522699340554E-3</v>
      </c>
      <c r="P2924">
        <v>6.0220797953527538E-3</v>
      </c>
      <c r="Q2924">
        <v>8.5986922406810443E-3</v>
      </c>
      <c r="R2924">
        <v>1.1422467021086709E-2</v>
      </c>
      <c r="S2924">
        <v>1.415602388933224E-2</v>
      </c>
      <c r="T2924">
        <v>1.806439481818739E-2</v>
      </c>
      <c r="U2924">
        <v>2.4863159682403321E-2</v>
      </c>
      <c r="V2924">
        <v>3.2089532465635229E-2</v>
      </c>
      <c r="W2924">
        <v>2.855016782732727E-2</v>
      </c>
      <c r="X2924">
        <v>1.9832632713823451E-2</v>
      </c>
      <c r="Y2924">
        <v>1.2769660341056791E-2</v>
      </c>
      <c r="Z2924">
        <v>6.7492738394902604E-3</v>
      </c>
      <c r="AA2924">
        <v>4.8313575568092286E-3</v>
      </c>
      <c r="AB2924" s="7">
        <f t="shared" si="135"/>
        <v>0.23339816962498591</v>
      </c>
      <c r="AC2924">
        <f>INDEX(SHELF_days!$C$2:$C$289,MATCH(A2924&amp;"|"&amp;C2924,SHELF_days!$D$2:$D$289,0))</f>
        <v>83</v>
      </c>
      <c r="AD2924" s="8">
        <f t="shared" si="136"/>
        <v>19.372048078873831</v>
      </c>
      <c r="AE2924" s="7">
        <f t="shared" si="137"/>
        <v>3.2089532465635229E-2</v>
      </c>
    </row>
    <row r="2925" spans="1:31" x14ac:dyDescent="0.45">
      <c r="A2925" t="s">
        <v>49</v>
      </c>
      <c r="B2925" t="s">
        <v>187</v>
      </c>
      <c r="C2925" t="s">
        <v>135</v>
      </c>
      <c r="D2925">
        <v>1.526463939443023E-3</v>
      </c>
      <c r="E2925">
        <v>1.4401715998065051E-3</v>
      </c>
      <c r="F2925">
        <v>1.3939100729056309E-3</v>
      </c>
      <c r="G2925">
        <v>1.382974420528367E-3</v>
      </c>
      <c r="H2925">
        <v>1.38081614108912E-3</v>
      </c>
      <c r="I2925">
        <v>1.4171018673941949E-3</v>
      </c>
      <c r="J2925">
        <v>2.1695757295766369E-3</v>
      </c>
      <c r="K2925">
        <v>2.2999768649509741E-3</v>
      </c>
      <c r="L2925">
        <v>1.759347284386326E-3</v>
      </c>
      <c r="M2925">
        <v>1.430112575067804E-3</v>
      </c>
      <c r="N2925">
        <v>1.607246840819458E-3</v>
      </c>
      <c r="O2925">
        <v>2.5692236120660608E-3</v>
      </c>
      <c r="P2925">
        <v>3.4370905225195899E-3</v>
      </c>
      <c r="Q2925">
        <v>4.2644439202086416E-3</v>
      </c>
      <c r="R2925">
        <v>5.0010996469635931E-3</v>
      </c>
      <c r="S2925">
        <v>5.8361152140757842E-3</v>
      </c>
      <c r="T2925">
        <v>6.8573642198968658E-3</v>
      </c>
      <c r="U2925">
        <v>9.5424524837104674E-3</v>
      </c>
      <c r="V2925">
        <v>1.6516308310564731E-2</v>
      </c>
      <c r="W2925">
        <v>1.5731277163679211E-2</v>
      </c>
      <c r="X2925">
        <v>1.050311986177541E-2</v>
      </c>
      <c r="Y2925">
        <v>6.0212445458221837E-3</v>
      </c>
      <c r="Z2925">
        <v>2.8496445874347269E-3</v>
      </c>
      <c r="AA2925">
        <v>1.908246372589582E-3</v>
      </c>
      <c r="AB2925" s="7">
        <f t="shared" si="135"/>
        <v>0.1088453277972749</v>
      </c>
      <c r="AC2925">
        <f>INDEX(SHELF_days!$C$2:$C$289,MATCH(A2925&amp;"|"&amp;C2925,SHELF_days!$D$2:$D$289,0))</f>
        <v>73</v>
      </c>
      <c r="AD2925" s="8">
        <f t="shared" si="136"/>
        <v>7.9457089292010679</v>
      </c>
      <c r="AE2925" s="7">
        <f t="shared" si="137"/>
        <v>1.6516308310564731E-2</v>
      </c>
    </row>
    <row r="2926" spans="1:31" x14ac:dyDescent="0.45">
      <c r="A2926" t="s">
        <v>49</v>
      </c>
      <c r="B2926" t="s">
        <v>187</v>
      </c>
      <c r="C2926" t="s">
        <v>136</v>
      </c>
      <c r="D2926">
        <v>3.3221213462312129E-3</v>
      </c>
      <c r="E2926">
        <v>3.1531160802297661E-3</v>
      </c>
      <c r="F2926">
        <v>3.100495698461284E-3</v>
      </c>
      <c r="G2926">
        <v>3.0786988466777339E-3</v>
      </c>
      <c r="H2926">
        <v>3.041642113962515E-3</v>
      </c>
      <c r="I2926">
        <v>2.9660753265385829E-3</v>
      </c>
      <c r="J2926">
        <v>3.0851434958456009E-3</v>
      </c>
      <c r="K2926">
        <v>3.3786103043717181E-3</v>
      </c>
      <c r="L2926">
        <v>3.2239506368183309E-3</v>
      </c>
      <c r="M2926">
        <v>2.9528763038435841E-3</v>
      </c>
      <c r="N2926">
        <v>3.0858433537727941E-3</v>
      </c>
      <c r="O2926">
        <v>3.751810288577709E-3</v>
      </c>
      <c r="P2926">
        <v>5.0209773255341546E-3</v>
      </c>
      <c r="Q2926">
        <v>6.7189398691853471E-3</v>
      </c>
      <c r="R2926">
        <v>8.6035619673163147E-3</v>
      </c>
      <c r="S2926">
        <v>1.056851286489497E-2</v>
      </c>
      <c r="T2926">
        <v>1.289438496270591E-2</v>
      </c>
      <c r="U2926">
        <v>1.8235387960573481E-2</v>
      </c>
      <c r="V2926">
        <v>2.5259710091760281E-2</v>
      </c>
      <c r="W2926">
        <v>2.2487635382639901E-2</v>
      </c>
      <c r="X2926">
        <v>1.585852451199906E-2</v>
      </c>
      <c r="Y2926">
        <v>1.129806263691518E-2</v>
      </c>
      <c r="Z2926">
        <v>5.1197079212887842E-3</v>
      </c>
      <c r="AA2926">
        <v>3.4984259815073531E-3</v>
      </c>
      <c r="AB2926" s="7">
        <f t="shared" si="135"/>
        <v>0.18370421527165159</v>
      </c>
      <c r="AC2926">
        <f>INDEX(SHELF_days!$C$2:$C$289,MATCH(A2926&amp;"|"&amp;C2926,SHELF_days!$D$2:$D$289,0))</f>
        <v>136</v>
      </c>
      <c r="AD2926" s="8">
        <f t="shared" si="136"/>
        <v>24.983773276944618</v>
      </c>
      <c r="AE2926" s="7">
        <f t="shared" si="137"/>
        <v>2.5259710091760281E-2</v>
      </c>
    </row>
    <row r="2927" spans="1:31" x14ac:dyDescent="0.45">
      <c r="A2927" t="s">
        <v>49</v>
      </c>
      <c r="B2927" t="s">
        <v>187</v>
      </c>
      <c r="C2927" t="s">
        <v>137</v>
      </c>
      <c r="D2927">
        <v>3.6504912111987291E-3</v>
      </c>
      <c r="E2927">
        <v>3.4192308526310921E-3</v>
      </c>
      <c r="F2927">
        <v>3.382778678040215E-3</v>
      </c>
      <c r="G2927">
        <v>3.3587725584311771E-3</v>
      </c>
      <c r="H2927">
        <v>3.3495751347496819E-3</v>
      </c>
      <c r="I2927">
        <v>3.2351895609640481E-3</v>
      </c>
      <c r="J2927">
        <v>3.1293854366133489E-3</v>
      </c>
      <c r="K2927">
        <v>3.2164403174592031E-3</v>
      </c>
      <c r="L2927">
        <v>3.138844438399548E-3</v>
      </c>
      <c r="M2927">
        <v>3.1059193492204728E-3</v>
      </c>
      <c r="N2927">
        <v>3.2011422173357628E-3</v>
      </c>
      <c r="O2927">
        <v>3.5350340109841501E-3</v>
      </c>
      <c r="P2927">
        <v>4.7023473982299906E-3</v>
      </c>
      <c r="Q2927">
        <v>6.4196835976359648E-3</v>
      </c>
      <c r="R2927">
        <v>7.9536113556282068E-3</v>
      </c>
      <c r="S2927">
        <v>9.8142839184080805E-3</v>
      </c>
      <c r="T2927">
        <v>1.298767354263518E-2</v>
      </c>
      <c r="U2927">
        <v>1.8871392041737961E-2</v>
      </c>
      <c r="V2927">
        <v>2.4640606835007819E-2</v>
      </c>
      <c r="W2927">
        <v>2.1429541525700101E-2</v>
      </c>
      <c r="X2927">
        <v>1.392641829439082E-2</v>
      </c>
      <c r="Y2927">
        <v>8.753669083870954E-3</v>
      </c>
      <c r="Z2927">
        <v>4.6306834355447314E-3</v>
      </c>
      <c r="AA2927">
        <v>3.3539713345093689E-3</v>
      </c>
      <c r="AB2927" s="7">
        <f t="shared" si="135"/>
        <v>0.17720668612932661</v>
      </c>
      <c r="AC2927">
        <f>INDEX(SHELF_days!$C$2:$C$289,MATCH(A2927&amp;"|"&amp;C2927,SHELF_days!$D$2:$D$289,0))</f>
        <v>48</v>
      </c>
      <c r="AD2927" s="8">
        <f t="shared" si="136"/>
        <v>8.5059209342076763</v>
      </c>
      <c r="AE2927" s="7">
        <f t="shared" si="137"/>
        <v>2.4640606835007819E-2</v>
      </c>
    </row>
    <row r="2928" spans="1:31" x14ac:dyDescent="0.45">
      <c r="A2928" t="s">
        <v>49</v>
      </c>
      <c r="B2928" t="s">
        <v>187</v>
      </c>
      <c r="C2928" t="s">
        <v>138</v>
      </c>
      <c r="D2928">
        <v>1.081735639162675E-2</v>
      </c>
      <c r="E2928">
        <v>9.2331333117882872E-3</v>
      </c>
      <c r="F2928">
        <v>9.1593899839849929E-3</v>
      </c>
      <c r="G2928">
        <v>9.1185114739080822E-3</v>
      </c>
      <c r="H2928">
        <v>9.0800341785065991E-3</v>
      </c>
      <c r="I2928">
        <v>8.9304934717921169E-3</v>
      </c>
      <c r="J2928">
        <v>8.9098372395239548E-3</v>
      </c>
      <c r="K2928">
        <v>8.9098372395239548E-3</v>
      </c>
      <c r="L2928">
        <v>8.9098372395239548E-3</v>
      </c>
      <c r="M2928">
        <v>8.9700411881934901E-3</v>
      </c>
      <c r="N2928">
        <v>9.1542982516611884E-3</v>
      </c>
      <c r="O2928">
        <v>1.1930333858837589E-2</v>
      </c>
      <c r="P2928">
        <v>1.5844776664546568E-2</v>
      </c>
      <c r="Q2928">
        <v>2.34434928306907E-2</v>
      </c>
      <c r="R2928">
        <v>3.2086477007971598E-2</v>
      </c>
      <c r="S2928">
        <v>3.9596145719043713E-2</v>
      </c>
      <c r="T2928">
        <v>4.8911932890201938E-2</v>
      </c>
      <c r="U2928">
        <v>6.2578692122943577E-2</v>
      </c>
      <c r="V2928">
        <v>7.1913399708532319E-2</v>
      </c>
      <c r="W2928">
        <v>6.7404207851046144E-2</v>
      </c>
      <c r="X2928">
        <v>5.0552020374115797E-2</v>
      </c>
      <c r="Y2928">
        <v>3.4083275057524752E-2</v>
      </c>
      <c r="Z2928">
        <v>1.7412104450765131E-2</v>
      </c>
      <c r="AA2928">
        <v>1.254261467077517E-2</v>
      </c>
      <c r="AB2928" s="7">
        <f t="shared" si="135"/>
        <v>0.58949224317702842</v>
      </c>
      <c r="AC2928">
        <f>INDEX(SHELF_days!$C$2:$C$289,MATCH(A2928&amp;"|"&amp;C2928,SHELF_days!$D$2:$D$289,0))</f>
        <v>14</v>
      </c>
      <c r="AD2928" s="8">
        <f t="shared" si="136"/>
        <v>8.2528914044783974</v>
      </c>
      <c r="AE2928" s="7">
        <f t="shared" si="137"/>
        <v>7.1913399708532319E-2</v>
      </c>
    </row>
    <row r="2929" spans="1:31" x14ac:dyDescent="0.45">
      <c r="A2929" t="s">
        <v>49</v>
      </c>
      <c r="B2929" t="s">
        <v>187</v>
      </c>
      <c r="C2929" t="s">
        <v>139</v>
      </c>
      <c r="D2929">
        <v>8.1722829802478056E-4</v>
      </c>
      <c r="E2929">
        <v>6.4792819825825918E-4</v>
      </c>
      <c r="F2929">
        <v>6.1666769701820346E-4</v>
      </c>
      <c r="G2929">
        <v>6.1666769701820346E-4</v>
      </c>
      <c r="H2929">
        <v>6.1666769701820346E-4</v>
      </c>
      <c r="I2929">
        <v>6.1666769701820346E-4</v>
      </c>
      <c r="J2929">
        <v>6.1666769701820346E-4</v>
      </c>
      <c r="K2929">
        <v>7.2580329852058902E-4</v>
      </c>
      <c r="L2929">
        <v>7.0459476057680565E-4</v>
      </c>
      <c r="M2929">
        <v>6.201656329637927E-4</v>
      </c>
      <c r="N2929">
        <v>6.570228317167913E-4</v>
      </c>
      <c r="O2929">
        <v>6.7639035074184358E-4</v>
      </c>
      <c r="P2929">
        <v>7.1033873960324684E-4</v>
      </c>
      <c r="Q2929">
        <v>7.1033873960324684E-4</v>
      </c>
      <c r="R2929">
        <v>7.5717426089576864E-4</v>
      </c>
      <c r="S2929">
        <v>8.2742754283455133E-4</v>
      </c>
      <c r="T2929">
        <v>8.7426306412707302E-4</v>
      </c>
      <c r="U2929">
        <v>1.8783916027814451E-3</v>
      </c>
      <c r="V2929">
        <v>5.5015904756012014E-3</v>
      </c>
      <c r="W2929">
        <v>4.918318861768781E-3</v>
      </c>
      <c r="X2929">
        <v>3.6521396902222088E-3</v>
      </c>
      <c r="Y2929">
        <v>2.3928091090533181E-3</v>
      </c>
      <c r="Z2929">
        <v>1.381242853967271E-3</v>
      </c>
      <c r="AA2929">
        <v>7.4056827024881328E-4</v>
      </c>
      <c r="AB2929" s="7">
        <f t="shared" si="135"/>
        <v>3.2277075066600804E-2</v>
      </c>
      <c r="AC2929">
        <f>INDEX(SHELF_days!$C$2:$C$289,MATCH(A2929&amp;"|"&amp;C2929,SHELF_days!$D$2:$D$289,0))</f>
        <v>11</v>
      </c>
      <c r="AD2929" s="8">
        <f t="shared" si="136"/>
        <v>0.35504782573260885</v>
      </c>
      <c r="AE2929" s="7">
        <f t="shared" si="137"/>
        <v>5.5015904756012014E-3</v>
      </c>
    </row>
    <row r="2930" spans="1:31" x14ac:dyDescent="0.45">
      <c r="A2930" t="s">
        <v>49</v>
      </c>
      <c r="B2930" t="s">
        <v>188</v>
      </c>
      <c r="C2930" t="s">
        <v>134</v>
      </c>
      <c r="D2930">
        <v>5.0786458E-2</v>
      </c>
      <c r="E2930">
        <v>3.1782423999999997E-2</v>
      </c>
      <c r="F2930">
        <v>1.1014965999999999E-2</v>
      </c>
      <c r="G2930">
        <v>3.6034550000000002E-3</v>
      </c>
      <c r="H2930">
        <v>1.585094E-3</v>
      </c>
      <c r="I2930">
        <v>5.5560130000000003E-3</v>
      </c>
      <c r="J2930">
        <v>4.0083993999999998E-2</v>
      </c>
      <c r="K2930">
        <v>3.3930512000000003E-2</v>
      </c>
      <c r="L2930">
        <v>1.515099E-2</v>
      </c>
      <c r="M2930">
        <v>8.9085060000000001E-3</v>
      </c>
      <c r="N2930">
        <v>1.765122E-3</v>
      </c>
      <c r="O2930">
        <v>2.506374E-3</v>
      </c>
      <c r="P2930">
        <v>1.728191E-3</v>
      </c>
      <c r="Q2930">
        <v>1.112944E-3</v>
      </c>
      <c r="R2930">
        <v>6.2059500000000004E-4</v>
      </c>
      <c r="S2930">
        <v>6.7935200000000004E-4</v>
      </c>
      <c r="T2930">
        <v>5.7153359999999997E-3</v>
      </c>
      <c r="U2930">
        <v>0.12696126699999999</v>
      </c>
      <c r="V2930">
        <v>0.27549256599999999</v>
      </c>
      <c r="W2930">
        <v>0.269406478</v>
      </c>
      <c r="X2930">
        <v>0.193224695</v>
      </c>
      <c r="Y2930">
        <v>0.12360631699999999</v>
      </c>
      <c r="Z2930">
        <v>8.7957514000000001E-2</v>
      </c>
      <c r="AA2930">
        <v>5.9442808999999999E-2</v>
      </c>
      <c r="AB2930" s="7">
        <f t="shared" si="135"/>
        <v>1.3526219720000001</v>
      </c>
      <c r="AC2930">
        <f>INDEX(SHELF_days!$C$2:$C$289,MATCH(A2930&amp;"|"&amp;C2930,SHELF_days!$D$2:$D$289,0))</f>
        <v>83</v>
      </c>
      <c r="AD2930" s="8">
        <f t="shared" si="136"/>
        <v>112.26762367600001</v>
      </c>
      <c r="AE2930" s="7">
        <f t="shared" si="137"/>
        <v>0.27549256599999999</v>
      </c>
    </row>
    <row r="2931" spans="1:31" x14ac:dyDescent="0.45">
      <c r="A2931" t="s">
        <v>49</v>
      </c>
      <c r="B2931" t="s">
        <v>188</v>
      </c>
      <c r="C2931" t="s">
        <v>135</v>
      </c>
      <c r="D2931">
        <v>0.13406067299999999</v>
      </c>
      <c r="E2931">
        <v>8.9046283000000004E-2</v>
      </c>
      <c r="F2931">
        <v>4.3600997000000002E-2</v>
      </c>
      <c r="G2931">
        <v>2.7674377E-2</v>
      </c>
      <c r="H2931">
        <v>2.2308314999999999E-2</v>
      </c>
      <c r="I2931">
        <v>2.1573643999999999E-2</v>
      </c>
      <c r="J2931">
        <v>3.0020308999999998E-2</v>
      </c>
      <c r="K2931">
        <v>2.1768824999999999E-2</v>
      </c>
      <c r="L2931">
        <v>1.6239916E-2</v>
      </c>
      <c r="M2931">
        <v>1.941714E-3</v>
      </c>
      <c r="N2931">
        <v>1.93389E-3</v>
      </c>
      <c r="O2931">
        <v>1.626768E-3</v>
      </c>
      <c r="P2931">
        <v>1.735835E-3</v>
      </c>
      <c r="Q2931">
        <v>3.3851799999999998E-3</v>
      </c>
      <c r="R2931">
        <v>6.7275149999999999E-3</v>
      </c>
      <c r="S2931">
        <v>1.0700968E-2</v>
      </c>
      <c r="T2931">
        <v>4.1978611999999998E-2</v>
      </c>
      <c r="U2931">
        <v>0.146987383</v>
      </c>
      <c r="V2931">
        <v>0.34077980800000002</v>
      </c>
      <c r="W2931">
        <v>0.376937142</v>
      </c>
      <c r="X2931">
        <v>0.35940015800000003</v>
      </c>
      <c r="Y2931">
        <v>0.20445417799999999</v>
      </c>
      <c r="Z2931">
        <v>0.15712647199999999</v>
      </c>
      <c r="AA2931">
        <v>0.142499985</v>
      </c>
      <c r="AB2931" s="7">
        <f t="shared" si="135"/>
        <v>2.2045089470000003</v>
      </c>
      <c r="AC2931">
        <f>INDEX(SHELF_days!$C$2:$C$289,MATCH(A2931&amp;"|"&amp;C2931,SHELF_days!$D$2:$D$289,0))</f>
        <v>73</v>
      </c>
      <c r="AD2931" s="8">
        <f t="shared" si="136"/>
        <v>160.92915313100002</v>
      </c>
      <c r="AE2931" s="7">
        <f t="shared" si="137"/>
        <v>0.376937142</v>
      </c>
    </row>
    <row r="2932" spans="1:31" x14ac:dyDescent="0.45">
      <c r="A2932" t="s">
        <v>49</v>
      </c>
      <c r="B2932" t="s">
        <v>188</v>
      </c>
      <c r="C2932" t="s">
        <v>136</v>
      </c>
      <c r="D2932">
        <v>8.8022871000000003E-2</v>
      </c>
      <c r="E2932">
        <v>3.9338896999999998E-2</v>
      </c>
      <c r="F2932">
        <v>1.6513903999999999E-2</v>
      </c>
      <c r="G2932">
        <v>9.3123670000000002E-3</v>
      </c>
      <c r="H2932">
        <v>5.4294089999999996E-3</v>
      </c>
      <c r="I2932">
        <v>3.8308270000000002E-3</v>
      </c>
      <c r="J2932">
        <v>3.1176020000000001E-3</v>
      </c>
      <c r="K2932">
        <v>1.2654420000000001E-3</v>
      </c>
      <c r="L2932">
        <v>1.5247700000000001E-4</v>
      </c>
      <c r="M2932">
        <v>2.3472499999999999E-5</v>
      </c>
      <c r="N2932">
        <v>8.3549000000000004E-4</v>
      </c>
      <c r="O2932">
        <v>2.2594698999999999E-2</v>
      </c>
      <c r="P2932">
        <v>0.103146099</v>
      </c>
      <c r="Q2932">
        <v>0.18901916199999999</v>
      </c>
      <c r="R2932">
        <v>0.26780427899999998</v>
      </c>
      <c r="S2932">
        <v>0.35551079000000002</v>
      </c>
      <c r="T2932">
        <v>0.45477053899999997</v>
      </c>
      <c r="U2932">
        <v>0.53128117900000005</v>
      </c>
      <c r="V2932">
        <v>0.58424511599999995</v>
      </c>
      <c r="W2932">
        <v>0.58311645599999995</v>
      </c>
      <c r="X2932">
        <v>0.54844255600000003</v>
      </c>
      <c r="Y2932">
        <v>0.32976280899999999</v>
      </c>
      <c r="Z2932">
        <v>0.16117156899999999</v>
      </c>
      <c r="AA2932">
        <v>0.126893638</v>
      </c>
      <c r="AB2932" s="7">
        <f t="shared" si="135"/>
        <v>4.4256016495000008</v>
      </c>
      <c r="AC2932">
        <f>INDEX(SHELF_days!$C$2:$C$289,MATCH(A2932&amp;"|"&amp;C2932,SHELF_days!$D$2:$D$289,0))</f>
        <v>136</v>
      </c>
      <c r="AD2932" s="8">
        <f t="shared" si="136"/>
        <v>601.88182433200006</v>
      </c>
      <c r="AE2932" s="7">
        <f t="shared" si="137"/>
        <v>0.58424511599999995</v>
      </c>
    </row>
    <row r="2933" spans="1:31" x14ac:dyDescent="0.45">
      <c r="A2933" t="s">
        <v>49</v>
      </c>
      <c r="B2933" t="s">
        <v>188</v>
      </c>
      <c r="C2933" t="s">
        <v>137</v>
      </c>
      <c r="D2933">
        <v>8.7977237E-2</v>
      </c>
      <c r="E2933">
        <v>6.2358662000000002E-2</v>
      </c>
      <c r="F2933">
        <v>2.4154757999999998E-2</v>
      </c>
      <c r="G2933">
        <v>6.2008200000000001E-3</v>
      </c>
      <c r="H2933">
        <v>2.5892609999999998E-3</v>
      </c>
      <c r="I2933">
        <v>1.7163879999999999E-3</v>
      </c>
      <c r="J2933">
        <v>2.3703859999999999E-3</v>
      </c>
      <c r="K2933">
        <v>6.3496050000000004E-3</v>
      </c>
      <c r="L2933">
        <v>7.8345350000000001E-3</v>
      </c>
      <c r="M2933">
        <v>3.3794599999999999E-4</v>
      </c>
      <c r="N2933">
        <v>7.16554E-4</v>
      </c>
      <c r="O2933">
        <v>8.97185E-4</v>
      </c>
      <c r="P2933">
        <v>4.6130989999999998E-3</v>
      </c>
      <c r="Q2933">
        <v>1.2083172999999999E-2</v>
      </c>
      <c r="R2933">
        <v>2.1130801000000001E-2</v>
      </c>
      <c r="S2933">
        <v>3.5839560999999999E-2</v>
      </c>
      <c r="T2933">
        <v>9.8139007E-2</v>
      </c>
      <c r="U2933">
        <v>0.31040896699999998</v>
      </c>
      <c r="V2933">
        <v>0.39753657599999997</v>
      </c>
      <c r="W2933">
        <v>0.41951473099999997</v>
      </c>
      <c r="X2933">
        <v>0.24537431800000001</v>
      </c>
      <c r="Y2933">
        <v>0.15513012700000001</v>
      </c>
      <c r="Z2933">
        <v>0.13819642600000001</v>
      </c>
      <c r="AA2933">
        <v>0.115732038</v>
      </c>
      <c r="AB2933" s="7">
        <f t="shared" si="135"/>
        <v>2.1572021610000003</v>
      </c>
      <c r="AC2933">
        <f>INDEX(SHELF_days!$C$2:$C$289,MATCH(A2933&amp;"|"&amp;C2933,SHELF_days!$D$2:$D$289,0))</f>
        <v>48</v>
      </c>
      <c r="AD2933" s="8">
        <f t="shared" si="136"/>
        <v>103.54570372800001</v>
      </c>
      <c r="AE2933" s="7">
        <f t="shared" si="137"/>
        <v>0.41951473099999997</v>
      </c>
    </row>
    <row r="2934" spans="1:31" x14ac:dyDescent="0.45">
      <c r="A2934" t="s">
        <v>49</v>
      </c>
      <c r="B2934" t="s">
        <v>188</v>
      </c>
      <c r="C2934" t="s">
        <v>138</v>
      </c>
      <c r="D2934">
        <v>0.13153521900000001</v>
      </c>
      <c r="E2934">
        <v>4.0447157999999997E-2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4.31894E-4</v>
      </c>
      <c r="N2934">
        <v>1.847259E-3</v>
      </c>
      <c r="O2934">
        <v>8.3516036000000002E-2</v>
      </c>
      <c r="P2934">
        <v>0.34411565700000002</v>
      </c>
      <c r="Q2934">
        <v>0.453107384</v>
      </c>
      <c r="R2934">
        <v>0.54916916699999996</v>
      </c>
      <c r="S2934">
        <v>0.60615492699999995</v>
      </c>
      <c r="T2934">
        <v>0.634718055</v>
      </c>
      <c r="U2934">
        <v>0.642339514</v>
      </c>
      <c r="V2934">
        <v>0.63900057200000004</v>
      </c>
      <c r="W2934">
        <v>0.63262102600000003</v>
      </c>
      <c r="X2934">
        <v>0.72696997600000002</v>
      </c>
      <c r="Y2934">
        <v>0.67088182699999999</v>
      </c>
      <c r="Z2934">
        <v>0.19429257799999999</v>
      </c>
      <c r="AA2934">
        <v>0.149928018</v>
      </c>
      <c r="AB2934" s="7">
        <f t="shared" si="135"/>
        <v>6.5010762669999993</v>
      </c>
      <c r="AC2934">
        <f>INDEX(SHELF_days!$C$2:$C$289,MATCH(A2934&amp;"|"&amp;C2934,SHELF_days!$D$2:$D$289,0))</f>
        <v>14</v>
      </c>
      <c r="AD2934" s="8">
        <f t="shared" si="136"/>
        <v>91.015067737999985</v>
      </c>
      <c r="AE2934" s="7">
        <f t="shared" si="137"/>
        <v>0.72696997600000002</v>
      </c>
    </row>
    <row r="2935" spans="1:31" x14ac:dyDescent="0.45">
      <c r="A2935" t="s">
        <v>49</v>
      </c>
      <c r="B2935" t="s">
        <v>188</v>
      </c>
      <c r="C2935" t="s">
        <v>139</v>
      </c>
      <c r="D2935">
        <v>4.7638460000000004E-3</v>
      </c>
      <c r="E2935">
        <v>2.657277E-3</v>
      </c>
      <c r="F2935">
        <v>1.847259E-3</v>
      </c>
      <c r="G2935">
        <v>1.847259E-3</v>
      </c>
      <c r="H2935">
        <v>0</v>
      </c>
      <c r="I2935">
        <v>9.4888384000000006E-2</v>
      </c>
      <c r="J2935">
        <v>0.19155291099999999</v>
      </c>
      <c r="K2935">
        <v>0.146151111</v>
      </c>
      <c r="L2935">
        <v>4.3146060000000003E-3</v>
      </c>
      <c r="M2935">
        <v>1.2963766E-2</v>
      </c>
      <c r="N2935">
        <v>3.3450120000000001E-3</v>
      </c>
      <c r="O2935">
        <v>5.2486429999999999E-3</v>
      </c>
      <c r="P2935">
        <v>3.694517E-3</v>
      </c>
      <c r="Q2935">
        <v>0</v>
      </c>
      <c r="R2935">
        <v>0</v>
      </c>
      <c r="S2935">
        <v>0</v>
      </c>
      <c r="T2935">
        <v>4.8895980000000002E-3</v>
      </c>
      <c r="U2935">
        <v>0.20752172499999999</v>
      </c>
      <c r="V2935">
        <v>0.37460496399999998</v>
      </c>
      <c r="W2935">
        <v>0.38503980700000001</v>
      </c>
      <c r="X2935">
        <v>0.33367387599999998</v>
      </c>
      <c r="Y2935">
        <v>0.19894107899999999</v>
      </c>
      <c r="Z2935">
        <v>6.9298214999999996E-2</v>
      </c>
      <c r="AA2935">
        <v>2.0110836E-2</v>
      </c>
      <c r="AB2935" s="7">
        <f t="shared" si="135"/>
        <v>2.0673546910000002</v>
      </c>
      <c r="AC2935">
        <f>INDEX(SHELF_days!$C$2:$C$289,MATCH(A2935&amp;"|"&amp;C2935,SHELF_days!$D$2:$D$289,0))</f>
        <v>11</v>
      </c>
      <c r="AD2935" s="8">
        <f t="shared" si="136"/>
        <v>22.740901601000004</v>
      </c>
      <c r="AE2935" s="7">
        <f t="shared" si="137"/>
        <v>0.38503980700000001</v>
      </c>
    </row>
    <row r="2936" spans="1:31" x14ac:dyDescent="0.45">
      <c r="A2936" t="s">
        <v>49</v>
      </c>
      <c r="B2936" t="s">
        <v>189</v>
      </c>
      <c r="C2936" t="s">
        <v>134</v>
      </c>
      <c r="D2936">
        <v>0.9</v>
      </c>
      <c r="E2936">
        <v>0.9</v>
      </c>
      <c r="F2936">
        <v>0.9</v>
      </c>
      <c r="G2936">
        <v>0.9</v>
      </c>
      <c r="H2936">
        <v>0.9</v>
      </c>
      <c r="I2936">
        <v>0.9</v>
      </c>
      <c r="J2936">
        <v>0.9</v>
      </c>
      <c r="K2936">
        <v>0.9</v>
      </c>
      <c r="L2936">
        <v>0.9</v>
      </c>
      <c r="M2936">
        <v>0.9</v>
      </c>
      <c r="N2936">
        <v>0.9</v>
      </c>
      <c r="O2936">
        <v>0.9</v>
      </c>
      <c r="P2936">
        <v>0.9</v>
      </c>
      <c r="Q2936">
        <v>0.9</v>
      </c>
      <c r="R2936">
        <v>0.9</v>
      </c>
      <c r="S2936">
        <v>0.9</v>
      </c>
      <c r="T2936">
        <v>0.9</v>
      </c>
      <c r="U2936">
        <v>0.9</v>
      </c>
      <c r="V2936">
        <v>0.9</v>
      </c>
      <c r="W2936">
        <v>0.9</v>
      </c>
      <c r="X2936">
        <v>0.9</v>
      </c>
      <c r="Y2936">
        <v>0.9</v>
      </c>
      <c r="Z2936">
        <v>0.9</v>
      </c>
      <c r="AA2936">
        <v>0.9</v>
      </c>
      <c r="AB2936" s="7">
        <f t="shared" si="135"/>
        <v>21.599999999999994</v>
      </c>
      <c r="AC2936">
        <f>INDEX(SHELF_days!$C$2:$C$289,MATCH(A2936&amp;"|"&amp;C2936,SHELF_days!$D$2:$D$289,0))</f>
        <v>83</v>
      </c>
      <c r="AD2936" s="8">
        <f t="shared" si="136"/>
        <v>1792.7999999999995</v>
      </c>
      <c r="AE2936" s="7">
        <f t="shared" si="137"/>
        <v>0.9</v>
      </c>
    </row>
    <row r="2937" spans="1:31" x14ac:dyDescent="0.45">
      <c r="A2937" t="s">
        <v>49</v>
      </c>
      <c r="B2937" t="s">
        <v>189</v>
      </c>
      <c r="C2937" t="s">
        <v>135</v>
      </c>
      <c r="D2937">
        <v>0.9</v>
      </c>
      <c r="E2937">
        <v>0.9</v>
      </c>
      <c r="F2937">
        <v>0.9</v>
      </c>
      <c r="G2937">
        <v>0.9</v>
      </c>
      <c r="H2937">
        <v>0.9</v>
      </c>
      <c r="I2937">
        <v>0.9</v>
      </c>
      <c r="J2937">
        <v>0.9</v>
      </c>
      <c r="K2937">
        <v>0.9</v>
      </c>
      <c r="L2937">
        <v>0.9</v>
      </c>
      <c r="M2937">
        <v>0.9</v>
      </c>
      <c r="N2937">
        <v>0.9</v>
      </c>
      <c r="O2937">
        <v>0.9</v>
      </c>
      <c r="P2937">
        <v>0.9</v>
      </c>
      <c r="Q2937">
        <v>0.9</v>
      </c>
      <c r="R2937">
        <v>0.9</v>
      </c>
      <c r="S2937">
        <v>0.9</v>
      </c>
      <c r="T2937">
        <v>0.9</v>
      </c>
      <c r="U2937">
        <v>0.9</v>
      </c>
      <c r="V2937">
        <v>0.9</v>
      </c>
      <c r="W2937">
        <v>0.9</v>
      </c>
      <c r="X2937">
        <v>0.9</v>
      </c>
      <c r="Y2937">
        <v>0.9</v>
      </c>
      <c r="Z2937">
        <v>0.9</v>
      </c>
      <c r="AA2937">
        <v>0.9</v>
      </c>
      <c r="AB2937" s="7">
        <f t="shared" si="135"/>
        <v>21.599999999999994</v>
      </c>
      <c r="AC2937">
        <f>INDEX(SHELF_days!$C$2:$C$289,MATCH(A2937&amp;"|"&amp;C2937,SHELF_days!$D$2:$D$289,0))</f>
        <v>73</v>
      </c>
      <c r="AD2937" s="8">
        <f t="shared" si="136"/>
        <v>1576.7999999999995</v>
      </c>
      <c r="AE2937" s="7">
        <f t="shared" si="137"/>
        <v>0.9</v>
      </c>
    </row>
    <row r="2938" spans="1:31" x14ac:dyDescent="0.45">
      <c r="A2938" t="s">
        <v>49</v>
      </c>
      <c r="B2938" t="s">
        <v>189</v>
      </c>
      <c r="C2938" t="s">
        <v>136</v>
      </c>
      <c r="D2938">
        <v>0.9</v>
      </c>
      <c r="E2938">
        <v>0.9</v>
      </c>
      <c r="F2938">
        <v>0.9</v>
      </c>
      <c r="G2938">
        <v>0.9</v>
      </c>
      <c r="H2938">
        <v>0.9</v>
      </c>
      <c r="I2938">
        <v>0.9</v>
      </c>
      <c r="J2938">
        <v>0.9</v>
      </c>
      <c r="K2938">
        <v>0.9</v>
      </c>
      <c r="L2938">
        <v>0.9</v>
      </c>
      <c r="M2938">
        <v>0.9</v>
      </c>
      <c r="N2938">
        <v>0.9</v>
      </c>
      <c r="O2938">
        <v>0.9</v>
      </c>
      <c r="P2938">
        <v>0.9</v>
      </c>
      <c r="Q2938">
        <v>0.9</v>
      </c>
      <c r="R2938">
        <v>0.9</v>
      </c>
      <c r="S2938">
        <v>0.9</v>
      </c>
      <c r="T2938">
        <v>0.9</v>
      </c>
      <c r="U2938">
        <v>0.9</v>
      </c>
      <c r="V2938">
        <v>0.9</v>
      </c>
      <c r="W2938">
        <v>0.9</v>
      </c>
      <c r="X2938">
        <v>0.9</v>
      </c>
      <c r="Y2938">
        <v>0.9</v>
      </c>
      <c r="Z2938">
        <v>0.9</v>
      </c>
      <c r="AA2938">
        <v>0.9</v>
      </c>
      <c r="AB2938" s="7">
        <f t="shared" si="135"/>
        <v>21.599999999999994</v>
      </c>
      <c r="AC2938">
        <f>INDEX(SHELF_days!$C$2:$C$289,MATCH(A2938&amp;"|"&amp;C2938,SHELF_days!$D$2:$D$289,0))</f>
        <v>136</v>
      </c>
      <c r="AD2938" s="8">
        <f t="shared" si="136"/>
        <v>2937.5999999999995</v>
      </c>
      <c r="AE2938" s="7">
        <f t="shared" si="137"/>
        <v>0.9</v>
      </c>
    </row>
    <row r="2939" spans="1:31" x14ac:dyDescent="0.45">
      <c r="A2939" t="s">
        <v>49</v>
      </c>
      <c r="B2939" t="s">
        <v>189</v>
      </c>
      <c r="C2939" t="s">
        <v>137</v>
      </c>
      <c r="D2939">
        <v>0.9</v>
      </c>
      <c r="E2939">
        <v>0.9</v>
      </c>
      <c r="F2939">
        <v>0.9</v>
      </c>
      <c r="G2939">
        <v>0.9</v>
      </c>
      <c r="H2939">
        <v>0.9</v>
      </c>
      <c r="I2939">
        <v>0.9</v>
      </c>
      <c r="J2939">
        <v>0.9</v>
      </c>
      <c r="K2939">
        <v>0.9</v>
      </c>
      <c r="L2939">
        <v>0.9</v>
      </c>
      <c r="M2939">
        <v>0.9</v>
      </c>
      <c r="N2939">
        <v>0.9</v>
      </c>
      <c r="O2939">
        <v>0.9</v>
      </c>
      <c r="P2939">
        <v>0.9</v>
      </c>
      <c r="Q2939">
        <v>0.9</v>
      </c>
      <c r="R2939">
        <v>0.9</v>
      </c>
      <c r="S2939">
        <v>0.9</v>
      </c>
      <c r="T2939">
        <v>0.9</v>
      </c>
      <c r="U2939">
        <v>0.9</v>
      </c>
      <c r="V2939">
        <v>0.9</v>
      </c>
      <c r="W2939">
        <v>0.9</v>
      </c>
      <c r="X2939">
        <v>0.9</v>
      </c>
      <c r="Y2939">
        <v>0.9</v>
      </c>
      <c r="Z2939">
        <v>0.9</v>
      </c>
      <c r="AA2939">
        <v>0.9</v>
      </c>
      <c r="AB2939" s="7">
        <f t="shared" si="135"/>
        <v>21.599999999999994</v>
      </c>
      <c r="AC2939">
        <f>INDEX(SHELF_days!$C$2:$C$289,MATCH(A2939&amp;"|"&amp;C2939,SHELF_days!$D$2:$D$289,0))</f>
        <v>48</v>
      </c>
      <c r="AD2939" s="8">
        <f t="shared" si="136"/>
        <v>1036.7999999999997</v>
      </c>
      <c r="AE2939" s="7">
        <f t="shared" si="137"/>
        <v>0.9</v>
      </c>
    </row>
    <row r="2940" spans="1:31" x14ac:dyDescent="0.45">
      <c r="A2940" t="s">
        <v>49</v>
      </c>
      <c r="B2940" t="s">
        <v>189</v>
      </c>
      <c r="C2940" t="s">
        <v>138</v>
      </c>
      <c r="D2940">
        <v>0.9</v>
      </c>
      <c r="E2940">
        <v>0.9</v>
      </c>
      <c r="F2940">
        <v>0.9</v>
      </c>
      <c r="G2940">
        <v>0.9</v>
      </c>
      <c r="H2940">
        <v>0.9</v>
      </c>
      <c r="I2940">
        <v>0.9</v>
      </c>
      <c r="J2940">
        <v>0.9</v>
      </c>
      <c r="K2940">
        <v>0.9</v>
      </c>
      <c r="L2940">
        <v>0.9</v>
      </c>
      <c r="M2940">
        <v>0.9</v>
      </c>
      <c r="N2940">
        <v>0.9</v>
      </c>
      <c r="O2940">
        <v>0.9</v>
      </c>
      <c r="P2940">
        <v>0.9</v>
      </c>
      <c r="Q2940">
        <v>0.9</v>
      </c>
      <c r="R2940">
        <v>0.9</v>
      </c>
      <c r="S2940">
        <v>0.9</v>
      </c>
      <c r="T2940">
        <v>0.9</v>
      </c>
      <c r="U2940">
        <v>0.9</v>
      </c>
      <c r="V2940">
        <v>0.9</v>
      </c>
      <c r="W2940">
        <v>0.9</v>
      </c>
      <c r="X2940">
        <v>0.9</v>
      </c>
      <c r="Y2940">
        <v>0.9</v>
      </c>
      <c r="Z2940">
        <v>0.9</v>
      </c>
      <c r="AA2940">
        <v>0.9</v>
      </c>
      <c r="AB2940" s="7">
        <f t="shared" si="135"/>
        <v>21.599999999999994</v>
      </c>
      <c r="AC2940">
        <f>INDEX(SHELF_days!$C$2:$C$289,MATCH(A2940&amp;"|"&amp;C2940,SHELF_days!$D$2:$D$289,0))</f>
        <v>14</v>
      </c>
      <c r="AD2940" s="8">
        <f t="shared" si="136"/>
        <v>302.39999999999992</v>
      </c>
      <c r="AE2940" s="7">
        <f t="shared" si="137"/>
        <v>0.9</v>
      </c>
    </row>
    <row r="2941" spans="1:31" x14ac:dyDescent="0.45">
      <c r="A2941" t="s">
        <v>49</v>
      </c>
      <c r="B2941" t="s">
        <v>189</v>
      </c>
      <c r="C2941" t="s">
        <v>139</v>
      </c>
      <c r="D2941">
        <v>0.9</v>
      </c>
      <c r="E2941">
        <v>0.9</v>
      </c>
      <c r="F2941">
        <v>0.9</v>
      </c>
      <c r="G2941">
        <v>0.9</v>
      </c>
      <c r="H2941">
        <v>0.9</v>
      </c>
      <c r="I2941">
        <v>0.9</v>
      </c>
      <c r="J2941">
        <v>0.9</v>
      </c>
      <c r="K2941">
        <v>0.9</v>
      </c>
      <c r="L2941">
        <v>0.9</v>
      </c>
      <c r="M2941">
        <v>0.9</v>
      </c>
      <c r="N2941">
        <v>0.9</v>
      </c>
      <c r="O2941">
        <v>0.9</v>
      </c>
      <c r="P2941">
        <v>0.9</v>
      </c>
      <c r="Q2941">
        <v>0.9</v>
      </c>
      <c r="R2941">
        <v>0.9</v>
      </c>
      <c r="S2941">
        <v>0.9</v>
      </c>
      <c r="T2941">
        <v>0.9</v>
      </c>
      <c r="U2941">
        <v>0.9</v>
      </c>
      <c r="V2941">
        <v>0.9</v>
      </c>
      <c r="W2941">
        <v>0.9</v>
      </c>
      <c r="X2941">
        <v>0.9</v>
      </c>
      <c r="Y2941">
        <v>0.9</v>
      </c>
      <c r="Z2941">
        <v>0.9</v>
      </c>
      <c r="AA2941">
        <v>0.9</v>
      </c>
      <c r="AB2941" s="7">
        <f t="shared" si="135"/>
        <v>21.599999999999994</v>
      </c>
      <c r="AC2941">
        <f>INDEX(SHELF_days!$C$2:$C$289,MATCH(A2941&amp;"|"&amp;C2941,SHELF_days!$D$2:$D$289,0))</f>
        <v>11</v>
      </c>
      <c r="AD2941" s="8">
        <f t="shared" si="136"/>
        <v>237.59999999999994</v>
      </c>
      <c r="AE2941" s="7">
        <f t="shared" si="137"/>
        <v>0.9</v>
      </c>
    </row>
    <row r="2942" spans="1:31" x14ac:dyDescent="0.45">
      <c r="A2942" t="s">
        <v>49</v>
      </c>
      <c r="B2942" t="s">
        <v>190</v>
      </c>
      <c r="C2942" t="s">
        <v>134</v>
      </c>
      <c r="D2942">
        <v>0</v>
      </c>
      <c r="E2942">
        <v>0</v>
      </c>
      <c r="F2942">
        <v>0</v>
      </c>
      <c r="G2942">
        <v>2.3806566472073861E-4</v>
      </c>
      <c r="H2942">
        <v>6.5105783960584598E-3</v>
      </c>
      <c r="I2942">
        <v>1.7999834389102801E-2</v>
      </c>
      <c r="J2942">
        <v>0.16062186891897479</v>
      </c>
      <c r="K2942">
        <v>0.25810458328157992</v>
      </c>
      <c r="L2942">
        <v>0.31915290026083709</v>
      </c>
      <c r="M2942">
        <v>0.32927586635200601</v>
      </c>
      <c r="N2942">
        <v>0.32926551567093121</v>
      </c>
      <c r="O2942">
        <v>0.3440255868836169</v>
      </c>
      <c r="P2942">
        <v>0.35708814640003311</v>
      </c>
      <c r="Q2942">
        <v>0.37157909990477372</v>
      </c>
      <c r="R2942">
        <v>0.30434107564277729</v>
      </c>
      <c r="S2942">
        <v>0.181395685836128</v>
      </c>
      <c r="T2942">
        <v>9.6209580590402854E-2</v>
      </c>
      <c r="U2942">
        <v>4.978677596985881E-2</v>
      </c>
      <c r="V2942">
        <v>1.8941746366910939E-3</v>
      </c>
      <c r="W2942">
        <v>0</v>
      </c>
      <c r="X2942">
        <v>0</v>
      </c>
      <c r="Y2942">
        <v>0</v>
      </c>
      <c r="Z2942">
        <v>0</v>
      </c>
      <c r="AA2942">
        <v>0</v>
      </c>
      <c r="AB2942" s="7">
        <f t="shared" si="135"/>
        <v>3.127489338798493</v>
      </c>
      <c r="AC2942">
        <f>INDEX(SHELF_days!$C$2:$C$289,MATCH(A2942&amp;"|"&amp;C2942,SHELF_days!$D$2:$D$289,0))</f>
        <v>83</v>
      </c>
      <c r="AD2942" s="8">
        <f t="shared" si="136"/>
        <v>259.58161512027493</v>
      </c>
      <c r="AE2942" s="7">
        <f t="shared" si="137"/>
        <v>0.37157909990477372</v>
      </c>
    </row>
    <row r="2943" spans="1:31" x14ac:dyDescent="0.45">
      <c r="A2943" t="s">
        <v>49</v>
      </c>
      <c r="B2943" t="s">
        <v>190</v>
      </c>
      <c r="C2943" t="s">
        <v>135</v>
      </c>
      <c r="D2943">
        <v>0</v>
      </c>
      <c r="E2943">
        <v>0</v>
      </c>
      <c r="F2943">
        <v>0</v>
      </c>
      <c r="G2943">
        <v>3.7659464294120408E-4</v>
      </c>
      <c r="H2943">
        <v>4.3426069764157596E-3</v>
      </c>
      <c r="I2943">
        <v>1.6064115237960742E-2</v>
      </c>
      <c r="J2943">
        <v>0.17452807983806429</v>
      </c>
      <c r="K2943">
        <v>0.29421456479781571</v>
      </c>
      <c r="L2943">
        <v>0.36024808172103751</v>
      </c>
      <c r="M2943">
        <v>0.35858871157557781</v>
      </c>
      <c r="N2943">
        <v>0.35870639740149701</v>
      </c>
      <c r="O2943">
        <v>0.35434025325989738</v>
      </c>
      <c r="P2943">
        <v>0.36131902273690159</v>
      </c>
      <c r="Q2943">
        <v>0.42677587911311959</v>
      </c>
      <c r="R2943">
        <v>0.31576283952360779</v>
      </c>
      <c r="S2943">
        <v>0.17102104222567441</v>
      </c>
      <c r="T2943">
        <v>6.247940498046415E-2</v>
      </c>
      <c r="U2943">
        <v>2.6832368309560799E-2</v>
      </c>
      <c r="V2943">
        <v>8.5910652920962198E-4</v>
      </c>
      <c r="W2943">
        <v>0</v>
      </c>
      <c r="X2943">
        <v>0</v>
      </c>
      <c r="Y2943">
        <v>0</v>
      </c>
      <c r="Z2943">
        <v>0</v>
      </c>
      <c r="AA2943">
        <v>0</v>
      </c>
      <c r="AB2943" s="7">
        <f t="shared" si="135"/>
        <v>3.2864590688697457</v>
      </c>
      <c r="AC2943">
        <f>INDEX(SHELF_days!$C$2:$C$289,MATCH(A2943&amp;"|"&amp;C2943,SHELF_days!$D$2:$D$289,0))</f>
        <v>73</v>
      </c>
      <c r="AD2943" s="8">
        <f t="shared" si="136"/>
        <v>239.91151202749143</v>
      </c>
      <c r="AE2943" s="7">
        <f t="shared" si="137"/>
        <v>0.42677587911311959</v>
      </c>
    </row>
    <row r="2944" spans="1:31" x14ac:dyDescent="0.45">
      <c r="A2944" t="s">
        <v>49</v>
      </c>
      <c r="B2944" t="s">
        <v>190</v>
      </c>
      <c r="C2944" t="s">
        <v>136</v>
      </c>
      <c r="D2944">
        <v>0</v>
      </c>
      <c r="E2944">
        <v>0</v>
      </c>
      <c r="F2944">
        <v>0</v>
      </c>
      <c r="G2944">
        <v>6.8854861532241767E-4</v>
      </c>
      <c r="H2944">
        <v>9.6523145340610475E-3</v>
      </c>
      <c r="I2944">
        <v>2.973392965433596E-2</v>
      </c>
      <c r="J2944">
        <v>0.23395492217505559</v>
      </c>
      <c r="K2944">
        <v>0.3305159692743076</v>
      </c>
      <c r="L2944">
        <v>0.38981327066909233</v>
      </c>
      <c r="M2944">
        <v>0.38920684253082671</v>
      </c>
      <c r="N2944">
        <v>0.38533454618960977</v>
      </c>
      <c r="O2944">
        <v>0.38737492419648267</v>
      </c>
      <c r="P2944">
        <v>0.39136724277339802</v>
      </c>
      <c r="Q2944">
        <v>0.41606655548817473</v>
      </c>
      <c r="R2944">
        <v>0.34201283606226002</v>
      </c>
      <c r="S2944">
        <v>0.22850338589043859</v>
      </c>
      <c r="T2944">
        <v>0.12530953102890641</v>
      </c>
      <c r="U2944">
        <v>7.1950171821305836E-2</v>
      </c>
      <c r="V2944">
        <v>3.2848190822720841E-3</v>
      </c>
      <c r="W2944">
        <v>0</v>
      </c>
      <c r="X2944">
        <v>0</v>
      </c>
      <c r="Y2944">
        <v>0</v>
      </c>
      <c r="Z2944">
        <v>0</v>
      </c>
      <c r="AA2944">
        <v>0</v>
      </c>
      <c r="AB2944" s="7">
        <f t="shared" si="135"/>
        <v>3.73476980998585</v>
      </c>
      <c r="AC2944">
        <f>INDEX(SHELF_days!$C$2:$C$289,MATCH(A2944&amp;"|"&amp;C2944,SHELF_days!$D$2:$D$289,0))</f>
        <v>136</v>
      </c>
      <c r="AD2944" s="8">
        <f t="shared" si="136"/>
        <v>507.92869415807559</v>
      </c>
      <c r="AE2944" s="7">
        <f t="shared" si="137"/>
        <v>0.41606655548817473</v>
      </c>
    </row>
    <row r="2945" spans="1:31" x14ac:dyDescent="0.45">
      <c r="A2945" t="s">
        <v>49</v>
      </c>
      <c r="B2945" t="s">
        <v>190</v>
      </c>
      <c r="C2945" t="s">
        <v>137</v>
      </c>
      <c r="D2945">
        <v>0</v>
      </c>
      <c r="E2945">
        <v>0</v>
      </c>
      <c r="F2945">
        <v>0</v>
      </c>
      <c r="G2945">
        <v>4.8324742268041239E-4</v>
      </c>
      <c r="H2945">
        <v>8.34049255441008E-3</v>
      </c>
      <c r="I2945">
        <v>3.3916809851088199E-2</v>
      </c>
      <c r="J2945">
        <v>0.34738330469644901</v>
      </c>
      <c r="K2945">
        <v>0.44754080756013742</v>
      </c>
      <c r="L2945">
        <v>0.48124284077892332</v>
      </c>
      <c r="M2945">
        <v>0.48516251431844221</v>
      </c>
      <c r="N2945">
        <v>0.4703787227949599</v>
      </c>
      <c r="O2945">
        <v>0.47522909507445582</v>
      </c>
      <c r="P2945">
        <v>0.49985681557846512</v>
      </c>
      <c r="Q2945">
        <v>0.54302691867124853</v>
      </c>
      <c r="R2945">
        <v>0.47648195876288663</v>
      </c>
      <c r="S2945">
        <v>0.3480992268041237</v>
      </c>
      <c r="T2945">
        <v>0.15345790378006871</v>
      </c>
      <c r="U2945">
        <v>7.2916666666666671E-2</v>
      </c>
      <c r="V2945">
        <v>2.6489117983963342E-3</v>
      </c>
      <c r="W2945">
        <v>0</v>
      </c>
      <c r="X2945">
        <v>0</v>
      </c>
      <c r="Y2945">
        <v>0</v>
      </c>
      <c r="Z2945">
        <v>0</v>
      </c>
      <c r="AA2945">
        <v>0</v>
      </c>
      <c r="AB2945" s="7">
        <f t="shared" si="135"/>
        <v>4.8461662371134029</v>
      </c>
      <c r="AC2945">
        <f>INDEX(SHELF_days!$C$2:$C$289,MATCH(A2945&amp;"|"&amp;C2945,SHELF_days!$D$2:$D$289,0))</f>
        <v>48</v>
      </c>
      <c r="AD2945" s="8">
        <f t="shared" si="136"/>
        <v>232.61597938144334</v>
      </c>
      <c r="AE2945" s="7">
        <f t="shared" si="137"/>
        <v>0.54302691867124853</v>
      </c>
    </row>
    <row r="2946" spans="1:31" x14ac:dyDescent="0.45">
      <c r="A2946" t="s">
        <v>49</v>
      </c>
      <c r="B2946" t="s">
        <v>190</v>
      </c>
      <c r="C2946" t="s">
        <v>138</v>
      </c>
      <c r="D2946">
        <v>0</v>
      </c>
      <c r="E2946">
        <v>0</v>
      </c>
      <c r="F2946">
        <v>0</v>
      </c>
      <c r="G2946">
        <v>1.8409425625920471E-3</v>
      </c>
      <c r="H2946">
        <v>2.5282277859597441E-2</v>
      </c>
      <c r="I2946">
        <v>6.958762886597937E-2</v>
      </c>
      <c r="J2946">
        <v>0.40028227785959741</v>
      </c>
      <c r="K2946">
        <v>0.45465144820814918</v>
      </c>
      <c r="L2946">
        <v>0.47901325478645063</v>
      </c>
      <c r="M2946">
        <v>0.47005400098183597</v>
      </c>
      <c r="N2946">
        <v>0.45594010800196372</v>
      </c>
      <c r="O2946">
        <v>0.46397889052528229</v>
      </c>
      <c r="P2946">
        <v>0.45501963672066759</v>
      </c>
      <c r="Q2946">
        <v>0.3953730976926853</v>
      </c>
      <c r="R2946">
        <v>0.35100638193421702</v>
      </c>
      <c r="S2946">
        <v>0.30860333824251351</v>
      </c>
      <c r="T2946">
        <v>0.19409671084928809</v>
      </c>
      <c r="U2946">
        <v>0.125</v>
      </c>
      <c r="V2946">
        <v>5.9523809523809529E-3</v>
      </c>
      <c r="W2946">
        <v>0</v>
      </c>
      <c r="X2946">
        <v>0</v>
      </c>
      <c r="Y2946">
        <v>0</v>
      </c>
      <c r="Z2946">
        <v>0</v>
      </c>
      <c r="AA2946">
        <v>0</v>
      </c>
      <c r="AB2946" s="7">
        <f t="shared" ref="AB2946:AB3009" si="138">SUM(D2946:AA2946)</f>
        <v>4.6556823760432007</v>
      </c>
      <c r="AC2946">
        <f>INDEX(SHELF_days!$C$2:$C$289,MATCH(A2946&amp;"|"&amp;C2946,SHELF_days!$D$2:$D$289,0))</f>
        <v>14</v>
      </c>
      <c r="AD2946" s="8">
        <f t="shared" ref="AD2946:AD3009" si="139">AB2946*AC2946</f>
        <v>65.179553264604806</v>
      </c>
      <c r="AE2946" s="7">
        <f t="shared" ref="AE2946:AE3009" si="140">MAX(D2946:AA2946)</f>
        <v>0.47901325478645063</v>
      </c>
    </row>
    <row r="2947" spans="1:31" x14ac:dyDescent="0.45">
      <c r="A2947" t="s">
        <v>49</v>
      </c>
      <c r="B2947" t="s">
        <v>190</v>
      </c>
      <c r="C2947" t="s">
        <v>139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1.4604810996563571E-2</v>
      </c>
      <c r="K2947">
        <v>0.14112777257107151</v>
      </c>
      <c r="L2947">
        <v>0.2678069353327085</v>
      </c>
      <c r="M2947">
        <v>0.25601374570446728</v>
      </c>
      <c r="N2947">
        <v>0.24328334895345199</v>
      </c>
      <c r="O2947">
        <v>0.24172133708216181</v>
      </c>
      <c r="P2947">
        <v>0.2288347391440175</v>
      </c>
      <c r="Q2947">
        <v>0.29826616682286777</v>
      </c>
      <c r="R2947">
        <v>0.16463605123398939</v>
      </c>
      <c r="S2947">
        <v>2.7881911902530459E-2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 s="7">
        <f t="shared" si="138"/>
        <v>1.8841768197438296</v>
      </c>
      <c r="AC2947">
        <f>INDEX(SHELF_days!$C$2:$C$289,MATCH(A2947&amp;"|"&amp;C2947,SHELF_days!$D$2:$D$289,0))</f>
        <v>11</v>
      </c>
      <c r="AD2947" s="8">
        <f t="shared" si="139"/>
        <v>20.725945017182124</v>
      </c>
      <c r="AE2947" s="7">
        <f t="shared" si="140"/>
        <v>0.29826616682286777</v>
      </c>
    </row>
    <row r="2948" spans="1:31" x14ac:dyDescent="0.45">
      <c r="A2948" t="s">
        <v>49</v>
      </c>
      <c r="B2948" t="s">
        <v>191</v>
      </c>
      <c r="C2948" t="s">
        <v>134</v>
      </c>
      <c r="D2948">
        <v>0</v>
      </c>
      <c r="E2948">
        <v>0</v>
      </c>
      <c r="F2948">
        <v>0</v>
      </c>
      <c r="G2948">
        <v>5.5164418503846252E-5</v>
      </c>
      <c r="H2948">
        <v>1.993421427054988E-2</v>
      </c>
      <c r="I2948">
        <v>7.2733182508951194E-2</v>
      </c>
      <c r="J2948">
        <v>0.14931242827599059</v>
      </c>
      <c r="K2948">
        <v>0.24839434363911889</v>
      </c>
      <c r="L2948">
        <v>0.31591117873434638</v>
      </c>
      <c r="M2948">
        <v>0.33561590902392019</v>
      </c>
      <c r="N2948">
        <v>0.33223322688126439</v>
      </c>
      <c r="O2948">
        <v>0.33216923615579991</v>
      </c>
      <c r="P2948">
        <v>0.33553205910779438</v>
      </c>
      <c r="Q2948">
        <v>0.33400952115708832</v>
      </c>
      <c r="R2948">
        <v>0.2860848809376868</v>
      </c>
      <c r="S2948">
        <v>0.19590650272107929</v>
      </c>
      <c r="T2948">
        <v>0.1130054145934991</v>
      </c>
      <c r="U2948">
        <v>3.9027722803101142E-2</v>
      </c>
      <c r="V2948">
        <v>1.1121146770375399E-3</v>
      </c>
      <c r="W2948">
        <v>0</v>
      </c>
      <c r="X2948">
        <v>0</v>
      </c>
      <c r="Y2948">
        <v>0</v>
      </c>
      <c r="Z2948">
        <v>0</v>
      </c>
      <c r="AA2948">
        <v>0</v>
      </c>
      <c r="AB2948" s="7">
        <f t="shared" si="138"/>
        <v>3.1110370999057317</v>
      </c>
      <c r="AC2948">
        <f>INDEX(SHELF_days!$C$2:$C$289,MATCH(A2948&amp;"|"&amp;C2948,SHELF_days!$D$2:$D$289,0))</f>
        <v>83</v>
      </c>
      <c r="AD2948" s="8">
        <f t="shared" si="139"/>
        <v>258.21607929217572</v>
      </c>
      <c r="AE2948" s="7">
        <f t="shared" si="140"/>
        <v>0.33561590902392019</v>
      </c>
    </row>
    <row r="2949" spans="1:31" x14ac:dyDescent="0.45">
      <c r="A2949" t="s">
        <v>49</v>
      </c>
      <c r="B2949" t="s">
        <v>191</v>
      </c>
      <c r="C2949" t="s">
        <v>135</v>
      </c>
      <c r="D2949">
        <v>0</v>
      </c>
      <c r="E2949">
        <v>0</v>
      </c>
      <c r="F2949">
        <v>0</v>
      </c>
      <c r="G2949">
        <v>1.2544237632381469E-4</v>
      </c>
      <c r="H2949">
        <v>1.9463639110403101E-2</v>
      </c>
      <c r="I2949">
        <v>6.600777842159132E-2</v>
      </c>
      <c r="J2949">
        <v>0.1626510939889847</v>
      </c>
      <c r="K2949">
        <v>0.29138507826753629</v>
      </c>
      <c r="L2949">
        <v>0.36874790059395929</v>
      </c>
      <c r="M2949">
        <v>0.36186613182883492</v>
      </c>
      <c r="N2949">
        <v>0.34435939378908331</v>
      </c>
      <c r="O2949">
        <v>0.33957251270856648</v>
      </c>
      <c r="P2949">
        <v>0.35126875987699913</v>
      </c>
      <c r="Q2949">
        <v>0.36105828292530961</v>
      </c>
      <c r="R2949">
        <v>0.30229605616018179</v>
      </c>
      <c r="S2949">
        <v>0.1760458309328416</v>
      </c>
      <c r="T2949">
        <v>7.2485622734953126E-2</v>
      </c>
      <c r="U2949">
        <v>1.893678112984308E-2</v>
      </c>
      <c r="V2949">
        <v>9.0067626200498996E-4</v>
      </c>
      <c r="W2949">
        <v>0</v>
      </c>
      <c r="X2949">
        <v>0</v>
      </c>
      <c r="Y2949">
        <v>0</v>
      </c>
      <c r="Z2949">
        <v>0</v>
      </c>
      <c r="AA2949">
        <v>0</v>
      </c>
      <c r="AB2949" s="7">
        <f t="shared" si="138"/>
        <v>3.237170981107417</v>
      </c>
      <c r="AC2949">
        <f>INDEX(SHELF_days!$C$2:$C$289,MATCH(A2949&amp;"|"&amp;C2949,SHELF_days!$D$2:$D$289,0))</f>
        <v>73</v>
      </c>
      <c r="AD2949" s="8">
        <f t="shared" si="139"/>
        <v>236.31348162084143</v>
      </c>
      <c r="AE2949" s="7">
        <f t="shared" si="140"/>
        <v>0.36874790059395929</v>
      </c>
    </row>
    <row r="2950" spans="1:31" x14ac:dyDescent="0.45">
      <c r="A2950" t="s">
        <v>49</v>
      </c>
      <c r="B2950" t="s">
        <v>191</v>
      </c>
      <c r="C2950" t="s">
        <v>136</v>
      </c>
      <c r="D2950">
        <v>0</v>
      </c>
      <c r="E2950">
        <v>0</v>
      </c>
      <c r="F2950">
        <v>0</v>
      </c>
      <c r="G2950">
        <v>2.4509226644679451E-4</v>
      </c>
      <c r="H2950">
        <v>4.0247651468655762E-2</v>
      </c>
      <c r="I2950">
        <v>0.1281805620300642</v>
      </c>
      <c r="J2950">
        <v>0.22895927000705499</v>
      </c>
      <c r="K2950">
        <v>0.31222196089792792</v>
      </c>
      <c r="L2950">
        <v>0.36220193000180873</v>
      </c>
      <c r="M2950">
        <v>0.37787840842877102</v>
      </c>
      <c r="N2950">
        <v>0.37189384781289442</v>
      </c>
      <c r="O2950">
        <v>0.36750373358972649</v>
      </c>
      <c r="P2950">
        <v>0.36897024720599342</v>
      </c>
      <c r="Q2950">
        <v>0.36904162022864001</v>
      </c>
      <c r="R2950">
        <v>0.32989284397658081</v>
      </c>
      <c r="S2950">
        <v>0.2493450212678878</v>
      </c>
      <c r="T2950">
        <v>0.1589571480595974</v>
      </c>
      <c r="U2950">
        <v>5.97446065984178E-2</v>
      </c>
      <c r="V2950">
        <v>1.7250724907601309E-3</v>
      </c>
      <c r="W2950">
        <v>0</v>
      </c>
      <c r="X2950">
        <v>0</v>
      </c>
      <c r="Y2950">
        <v>0</v>
      </c>
      <c r="Z2950">
        <v>0</v>
      </c>
      <c r="AA2950">
        <v>0</v>
      </c>
      <c r="AB2950" s="7">
        <f t="shared" si="138"/>
        <v>3.7270090163312277</v>
      </c>
      <c r="AC2950">
        <f>INDEX(SHELF_days!$C$2:$C$289,MATCH(A2950&amp;"|"&amp;C2950,SHELF_days!$D$2:$D$289,0))</f>
        <v>136</v>
      </c>
      <c r="AD2950" s="8">
        <f t="shared" si="139"/>
        <v>506.87322622104699</v>
      </c>
      <c r="AE2950" s="7">
        <f t="shared" si="140"/>
        <v>0.37787840842877102</v>
      </c>
    </row>
    <row r="2951" spans="1:31" x14ac:dyDescent="0.45">
      <c r="A2951" t="s">
        <v>49</v>
      </c>
      <c r="B2951" t="s">
        <v>191</v>
      </c>
      <c r="C2951" t="s">
        <v>137</v>
      </c>
      <c r="D2951">
        <v>0</v>
      </c>
      <c r="E2951">
        <v>0</v>
      </c>
      <c r="F2951">
        <v>0</v>
      </c>
      <c r="G2951">
        <v>1.6406817470018939E-4</v>
      </c>
      <c r="H2951">
        <v>3.0459447410037491E-2</v>
      </c>
      <c r="I2951">
        <v>0.13273496887139971</v>
      </c>
      <c r="J2951">
        <v>0.29776465938611107</v>
      </c>
      <c r="K2951">
        <v>0.41249409996890168</v>
      </c>
      <c r="L2951">
        <v>0.44997032350158223</v>
      </c>
      <c r="M2951">
        <v>0.4577044209461702</v>
      </c>
      <c r="N2951">
        <v>0.45290065741250662</v>
      </c>
      <c r="O2951">
        <v>0.45549140835719087</v>
      </c>
      <c r="P2951">
        <v>0.46858633802163391</v>
      </c>
      <c r="Q2951">
        <v>0.49077369699562468</v>
      </c>
      <c r="R2951">
        <v>0.47306959628379031</v>
      </c>
      <c r="S2951">
        <v>0.36673052584438848</v>
      </c>
      <c r="T2951">
        <v>0.17817040664651271</v>
      </c>
      <c r="U2951">
        <v>4.6019215233929871E-2</v>
      </c>
      <c r="V2951">
        <v>1.377409559692288E-3</v>
      </c>
      <c r="W2951">
        <v>0</v>
      </c>
      <c r="X2951">
        <v>0</v>
      </c>
      <c r="Y2951">
        <v>0</v>
      </c>
      <c r="Z2951">
        <v>0</v>
      </c>
      <c r="AA2951">
        <v>0</v>
      </c>
      <c r="AB2951" s="7">
        <f t="shared" si="138"/>
        <v>4.7144112426141733</v>
      </c>
      <c r="AC2951">
        <f>INDEX(SHELF_days!$C$2:$C$289,MATCH(A2951&amp;"|"&amp;C2951,SHELF_days!$D$2:$D$289,0))</f>
        <v>48</v>
      </c>
      <c r="AD2951" s="8">
        <f t="shared" si="139"/>
        <v>226.29173964548033</v>
      </c>
      <c r="AE2951" s="7">
        <f t="shared" si="140"/>
        <v>0.49077369699562468</v>
      </c>
    </row>
    <row r="2952" spans="1:31" x14ac:dyDescent="0.45">
      <c r="A2952" t="s">
        <v>49</v>
      </c>
      <c r="B2952" t="s">
        <v>191</v>
      </c>
      <c r="C2952" t="s">
        <v>138</v>
      </c>
      <c r="D2952">
        <v>0</v>
      </c>
      <c r="E2952">
        <v>0</v>
      </c>
      <c r="F2952">
        <v>0</v>
      </c>
      <c r="G2952">
        <v>7.0641978209782532E-4</v>
      </c>
      <c r="H2952">
        <v>6.2622805498190548E-2</v>
      </c>
      <c r="I2952">
        <v>0.23229437167983491</v>
      </c>
      <c r="J2952">
        <v>0.38090416287671081</v>
      </c>
      <c r="K2952">
        <v>0.45659573434371098</v>
      </c>
      <c r="L2952">
        <v>0.48766512290819869</v>
      </c>
      <c r="M2952">
        <v>0.49353887257786411</v>
      </c>
      <c r="N2952">
        <v>0.48368824117194431</v>
      </c>
      <c r="O2952">
        <v>0.47764442748066299</v>
      </c>
      <c r="P2952">
        <v>0.47297420781012728</v>
      </c>
      <c r="Q2952">
        <v>0.46730976770552812</v>
      </c>
      <c r="R2952">
        <v>0.44316067663603581</v>
      </c>
      <c r="S2952">
        <v>0.41185581481084882</v>
      </c>
      <c r="T2952">
        <v>0.31680310857524141</v>
      </c>
      <c r="U2952">
        <v>0.14280145076629369</v>
      </c>
      <c r="V2952">
        <v>6.4362691257801863E-3</v>
      </c>
      <c r="W2952">
        <v>0</v>
      </c>
      <c r="X2952">
        <v>0</v>
      </c>
      <c r="Y2952">
        <v>0</v>
      </c>
      <c r="Z2952">
        <v>0</v>
      </c>
      <c r="AA2952">
        <v>0</v>
      </c>
      <c r="AB2952" s="7">
        <f t="shared" si="138"/>
        <v>5.3370014537490711</v>
      </c>
      <c r="AC2952">
        <f>INDEX(SHELF_days!$C$2:$C$289,MATCH(A2952&amp;"|"&amp;C2952,SHELF_days!$D$2:$D$289,0))</f>
        <v>14</v>
      </c>
      <c r="AD2952" s="8">
        <f t="shared" si="139"/>
        <v>74.718020352487002</v>
      </c>
      <c r="AE2952" s="7">
        <f t="shared" si="140"/>
        <v>0.49353887257786411</v>
      </c>
    </row>
    <row r="2953" spans="1:31" x14ac:dyDescent="0.45">
      <c r="A2953" t="s">
        <v>49</v>
      </c>
      <c r="B2953" t="s">
        <v>191</v>
      </c>
      <c r="C2953" t="s">
        <v>139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1.9313564412910241E-3</v>
      </c>
      <c r="K2953">
        <v>0.15495805516461689</v>
      </c>
      <c r="L2953">
        <v>0.32551680848000702</v>
      </c>
      <c r="M2953">
        <v>0.32871353638283363</v>
      </c>
      <c r="N2953">
        <v>0.29358282870072949</v>
      </c>
      <c r="O2953">
        <v>0.27598417561068977</v>
      </c>
      <c r="P2953">
        <v>0.28032972760359459</v>
      </c>
      <c r="Q2953">
        <v>0.29353287982724802</v>
      </c>
      <c r="R2953">
        <v>0.18276292806941011</v>
      </c>
      <c r="S2953">
        <v>3.1001600807619718E-2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 s="7">
        <f t="shared" si="138"/>
        <v>2.1683138970880407</v>
      </c>
      <c r="AC2953">
        <f>INDEX(SHELF_days!$C$2:$C$289,MATCH(A2953&amp;"|"&amp;C2953,SHELF_days!$D$2:$D$289,0))</f>
        <v>11</v>
      </c>
      <c r="AD2953" s="8">
        <f t="shared" si="139"/>
        <v>23.851452867968447</v>
      </c>
      <c r="AE2953" s="7">
        <f t="shared" si="140"/>
        <v>0.32871353638283363</v>
      </c>
    </row>
    <row r="2954" spans="1:31" x14ac:dyDescent="0.45">
      <c r="A2954" t="s">
        <v>49</v>
      </c>
      <c r="B2954" t="s">
        <v>192</v>
      </c>
      <c r="C2954" t="s">
        <v>134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8.5970261053544508E-2</v>
      </c>
      <c r="N2954">
        <v>0.37963217273031902</v>
      </c>
      <c r="O2954">
        <v>0.49887312653179228</v>
      </c>
      <c r="P2954">
        <v>0.49723308211392259</v>
      </c>
      <c r="Q2954">
        <v>0.48343923096635172</v>
      </c>
      <c r="R2954">
        <v>0.47115795283558137</v>
      </c>
      <c r="S2954">
        <v>0.48278741844130069</v>
      </c>
      <c r="T2954">
        <v>0.49201858191351688</v>
      </c>
      <c r="U2954">
        <v>0.44649223672884741</v>
      </c>
      <c r="V2954">
        <v>0.212818103567228</v>
      </c>
      <c r="W2954">
        <v>1.524334553291587E-2</v>
      </c>
      <c r="X2954">
        <v>0</v>
      </c>
      <c r="Y2954">
        <v>0</v>
      </c>
      <c r="Z2954">
        <v>0</v>
      </c>
      <c r="AA2954">
        <v>0</v>
      </c>
      <c r="AB2954" s="7">
        <f t="shared" si="138"/>
        <v>4.06566551241532</v>
      </c>
      <c r="AC2954">
        <f>INDEX(SHELF_days!$C$2:$C$289,MATCH(A2954&amp;"|"&amp;C2954,SHELF_days!$D$2:$D$289,0))</f>
        <v>83</v>
      </c>
      <c r="AD2954" s="8">
        <f t="shared" si="139"/>
        <v>337.45023753047155</v>
      </c>
      <c r="AE2954" s="7">
        <f t="shared" si="140"/>
        <v>0.49887312653179228</v>
      </c>
    </row>
    <row r="2955" spans="1:31" x14ac:dyDescent="0.45">
      <c r="A2955" t="s">
        <v>49</v>
      </c>
      <c r="B2955" t="s">
        <v>192</v>
      </c>
      <c r="C2955" t="s">
        <v>135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7.6376066915914862E-3</v>
      </c>
      <c r="L2955">
        <v>0.18687044568995531</v>
      </c>
      <c r="M2955">
        <v>0.48014337247274769</v>
      </c>
      <c r="N2955">
        <v>0.63047092140796768</v>
      </c>
      <c r="O2955">
        <v>0.67382433915277506</v>
      </c>
      <c r="P2955">
        <v>0.67705711901492183</v>
      </c>
      <c r="Q2955">
        <v>0.67418244180010656</v>
      </c>
      <c r="R2955">
        <v>0.66674031315912219</v>
      </c>
      <c r="S2955">
        <v>0.6665004829457718</v>
      </c>
      <c r="T2955">
        <v>0.66682983882095515</v>
      </c>
      <c r="U2955">
        <v>0.64842040593727601</v>
      </c>
      <c r="V2955">
        <v>0.56803293230217289</v>
      </c>
      <c r="W2955">
        <v>0.3065637915514059</v>
      </c>
      <c r="X2955">
        <v>3.9289445499405343E-2</v>
      </c>
      <c r="Y2955">
        <v>0</v>
      </c>
      <c r="Z2955">
        <v>0</v>
      </c>
      <c r="AA2955">
        <v>0</v>
      </c>
      <c r="AB2955" s="7">
        <f t="shared" si="138"/>
        <v>6.8925634564461751</v>
      </c>
      <c r="AC2955">
        <f>INDEX(SHELF_days!$C$2:$C$289,MATCH(A2955&amp;"|"&amp;C2955,SHELF_days!$D$2:$D$289,0))</f>
        <v>73</v>
      </c>
      <c r="AD2955" s="8">
        <f t="shared" si="139"/>
        <v>503.15713232057078</v>
      </c>
      <c r="AE2955" s="7">
        <f t="shared" si="140"/>
        <v>0.67705711901492183</v>
      </c>
    </row>
    <row r="2956" spans="1:31" x14ac:dyDescent="0.45">
      <c r="A2956" t="s">
        <v>49</v>
      </c>
      <c r="B2956" t="s">
        <v>192</v>
      </c>
      <c r="C2956" t="s">
        <v>136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2.4164508345796872E-2</v>
      </c>
      <c r="L2956">
        <v>0.27575697567568042</v>
      </c>
      <c r="M2956">
        <v>0.51488676849424775</v>
      </c>
      <c r="N2956">
        <v>0.59949294659002661</v>
      </c>
      <c r="O2956">
        <v>0.63012112653058361</v>
      </c>
      <c r="P2956">
        <v>0.63916783485240902</v>
      </c>
      <c r="Q2956">
        <v>0.63841567957142775</v>
      </c>
      <c r="R2956">
        <v>0.63266768459506084</v>
      </c>
      <c r="S2956">
        <v>0.62353064815635084</v>
      </c>
      <c r="T2956">
        <v>0.61337915748186045</v>
      </c>
      <c r="U2956">
        <v>0.59439288214438957</v>
      </c>
      <c r="V2956">
        <v>0.5420651092014821</v>
      </c>
      <c r="W2956">
        <v>0.4000606240630627</v>
      </c>
      <c r="X2956">
        <v>0.11961874586358021</v>
      </c>
      <c r="Y2956">
        <v>2.6056187562860548E-6</v>
      </c>
      <c r="Z2956">
        <v>0</v>
      </c>
      <c r="AA2956">
        <v>0</v>
      </c>
      <c r="AB2956" s="7">
        <f t="shared" si="138"/>
        <v>6.8477232971847135</v>
      </c>
      <c r="AC2956">
        <f>INDEX(SHELF_days!$C$2:$C$289,MATCH(A2956&amp;"|"&amp;C2956,SHELF_days!$D$2:$D$289,0))</f>
        <v>136</v>
      </c>
      <c r="AD2956" s="8">
        <f t="shared" si="139"/>
        <v>931.29036841712104</v>
      </c>
      <c r="AE2956" s="7">
        <f t="shared" si="140"/>
        <v>0.63916783485240902</v>
      </c>
    </row>
    <row r="2957" spans="1:31" x14ac:dyDescent="0.45">
      <c r="A2957" t="s">
        <v>49</v>
      </c>
      <c r="B2957" t="s">
        <v>192</v>
      </c>
      <c r="C2957" t="s">
        <v>137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5.499371960449613E-2</v>
      </c>
      <c r="M2957">
        <v>0.36422206091116532</v>
      </c>
      <c r="N2957">
        <v>0.55216568352257089</v>
      </c>
      <c r="O2957">
        <v>0.58568961715600898</v>
      </c>
      <c r="P2957">
        <v>0.57825967391492872</v>
      </c>
      <c r="Q2957">
        <v>0.5681218520601431</v>
      </c>
      <c r="R2957">
        <v>0.56341217480062511</v>
      </c>
      <c r="S2957">
        <v>0.56827173921122187</v>
      </c>
      <c r="T2957">
        <v>0.569548876837356</v>
      </c>
      <c r="U2957">
        <v>0.52877833300713251</v>
      </c>
      <c r="V2957">
        <v>0.35578626340003522</v>
      </c>
      <c r="W2957">
        <v>7.7412377953458192E-2</v>
      </c>
      <c r="X2957">
        <v>3.2207156430158789E-5</v>
      </c>
      <c r="Y2957">
        <v>0</v>
      </c>
      <c r="Z2957">
        <v>0</v>
      </c>
      <c r="AA2957">
        <v>0</v>
      </c>
      <c r="AB2957" s="7">
        <f t="shared" si="138"/>
        <v>5.3666945795355723</v>
      </c>
      <c r="AC2957">
        <f>INDEX(SHELF_days!$C$2:$C$289,MATCH(A2957&amp;"|"&amp;C2957,SHELF_days!$D$2:$D$289,0))</f>
        <v>48</v>
      </c>
      <c r="AD2957" s="8">
        <f t="shared" si="139"/>
        <v>257.60133981770747</v>
      </c>
      <c r="AE2957" s="7">
        <f t="shared" si="140"/>
        <v>0.58568961715600898</v>
      </c>
    </row>
    <row r="2958" spans="1:31" x14ac:dyDescent="0.45">
      <c r="A2958" t="s">
        <v>49</v>
      </c>
      <c r="B2958" t="s">
        <v>192</v>
      </c>
      <c r="C2958" t="s">
        <v>138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2.7731600423152491E-2</v>
      </c>
      <c r="L2958">
        <v>0.38083723741876979</v>
      </c>
      <c r="M2958">
        <v>0.62248753211425112</v>
      </c>
      <c r="N2958">
        <v>0.69230769230769229</v>
      </c>
      <c r="O2958">
        <v>0.718074656188605</v>
      </c>
      <c r="P2958">
        <v>0.72479975819857945</v>
      </c>
      <c r="Q2958">
        <v>0.72464863231071475</v>
      </c>
      <c r="R2958">
        <v>0.72328849931993344</v>
      </c>
      <c r="S2958">
        <v>0.72570651352576687</v>
      </c>
      <c r="T2958">
        <v>0.7238930028713918</v>
      </c>
      <c r="U2958">
        <v>0.71218074656188601</v>
      </c>
      <c r="V2958">
        <v>0.67311470454888911</v>
      </c>
      <c r="W2958">
        <v>0.55977028865044576</v>
      </c>
      <c r="X2958">
        <v>0.22117273688982919</v>
      </c>
      <c r="Y2958">
        <v>0</v>
      </c>
      <c r="Z2958">
        <v>0</v>
      </c>
      <c r="AA2958">
        <v>0</v>
      </c>
      <c r="AB2958" s="7">
        <f t="shared" si="138"/>
        <v>8.2300136013299063</v>
      </c>
      <c r="AC2958">
        <f>INDEX(SHELF_days!$C$2:$C$289,MATCH(A2958&amp;"|"&amp;C2958,SHELF_days!$D$2:$D$289,0))</f>
        <v>14</v>
      </c>
      <c r="AD2958" s="8">
        <f t="shared" si="139"/>
        <v>115.22019041861869</v>
      </c>
      <c r="AE2958" s="7">
        <f t="shared" si="140"/>
        <v>0.72570651352576687</v>
      </c>
    </row>
    <row r="2959" spans="1:31" x14ac:dyDescent="0.45">
      <c r="A2959" t="s">
        <v>49</v>
      </c>
      <c r="B2959" t="s">
        <v>192</v>
      </c>
      <c r="C2959" t="s">
        <v>139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2.6447030376303459E-3</v>
      </c>
      <c r="N2959">
        <v>0.27588030829681132</v>
      </c>
      <c r="O2959">
        <v>0.35612815475290921</v>
      </c>
      <c r="P2959">
        <v>0.39020704246637439</v>
      </c>
      <c r="Q2959">
        <v>0.4112135408795527</v>
      </c>
      <c r="R2959">
        <v>0.42511712256309497</v>
      </c>
      <c r="S2959">
        <v>0.48556747770893149</v>
      </c>
      <c r="T2959">
        <v>0.52765603747922007</v>
      </c>
      <c r="U2959">
        <v>0.49304820915822878</v>
      </c>
      <c r="V2959">
        <v>0.19344113646667671</v>
      </c>
      <c r="W2959">
        <v>0</v>
      </c>
      <c r="X2959">
        <v>0</v>
      </c>
      <c r="Y2959">
        <v>0</v>
      </c>
      <c r="Z2959">
        <v>0</v>
      </c>
      <c r="AA2959">
        <v>0</v>
      </c>
      <c r="AB2959" s="7">
        <f t="shared" si="138"/>
        <v>3.5609037328094302</v>
      </c>
      <c r="AC2959">
        <f>INDEX(SHELF_days!$C$2:$C$289,MATCH(A2959&amp;"|"&amp;C2959,SHELF_days!$D$2:$D$289,0))</f>
        <v>11</v>
      </c>
      <c r="AD2959" s="8">
        <f t="shared" si="139"/>
        <v>39.169941060903732</v>
      </c>
      <c r="AE2959" s="7">
        <f t="shared" si="140"/>
        <v>0.52765603747922007</v>
      </c>
    </row>
    <row r="2960" spans="1:31" x14ac:dyDescent="0.45">
      <c r="A2960" t="s">
        <v>49</v>
      </c>
      <c r="B2960" t="s">
        <v>193</v>
      </c>
      <c r="C2960" t="s">
        <v>134</v>
      </c>
      <c r="D2960">
        <v>0.19189999999999999</v>
      </c>
      <c r="E2960">
        <v>0.19189999999999999</v>
      </c>
      <c r="F2960">
        <v>0.19189999999999999</v>
      </c>
      <c r="G2960">
        <v>0.19189999999999999</v>
      </c>
      <c r="H2960">
        <v>0.19189999999999999</v>
      </c>
      <c r="I2960">
        <v>0.19189999999999999</v>
      </c>
      <c r="J2960">
        <v>0.19189999999999999</v>
      </c>
      <c r="K2960">
        <v>0.19189999999999999</v>
      </c>
      <c r="L2960">
        <v>0.19189999999999999</v>
      </c>
      <c r="M2960">
        <v>0.19189999999999999</v>
      </c>
      <c r="N2960">
        <v>0.19189999999999999</v>
      </c>
      <c r="O2960">
        <v>0.19189999999999999</v>
      </c>
      <c r="P2960">
        <v>0.19189999999999999</v>
      </c>
      <c r="Q2960">
        <v>0.19189999999999999</v>
      </c>
      <c r="R2960">
        <v>0.19189999999999999</v>
      </c>
      <c r="S2960">
        <v>0.19189999999999999</v>
      </c>
      <c r="T2960">
        <v>0.19189999999999999</v>
      </c>
      <c r="U2960">
        <v>0.19189999999999999</v>
      </c>
      <c r="V2960">
        <v>0.19189999999999999</v>
      </c>
      <c r="W2960">
        <v>0.19189999999999999</v>
      </c>
      <c r="X2960">
        <v>0.19189999999999999</v>
      </c>
      <c r="Y2960">
        <v>0.19189999999999999</v>
      </c>
      <c r="Z2960">
        <v>0.19189999999999999</v>
      </c>
      <c r="AA2960">
        <v>0.19189999999999999</v>
      </c>
      <c r="AB2960" s="7">
        <f t="shared" si="138"/>
        <v>4.6056000000000008</v>
      </c>
      <c r="AC2960">
        <f>INDEX(SHELF_days!$C$2:$C$289,MATCH(A2960&amp;"|"&amp;C2960,SHELF_days!$D$2:$D$289,0))</f>
        <v>83</v>
      </c>
      <c r="AD2960" s="8">
        <f t="shared" si="139"/>
        <v>382.26480000000009</v>
      </c>
      <c r="AE2960" s="7">
        <f t="shared" si="140"/>
        <v>0.19189999999999999</v>
      </c>
    </row>
    <row r="2961" spans="1:31" x14ac:dyDescent="0.45">
      <c r="A2961" t="s">
        <v>49</v>
      </c>
      <c r="B2961" t="s">
        <v>193</v>
      </c>
      <c r="C2961" t="s">
        <v>135</v>
      </c>
      <c r="D2961">
        <v>0.19189999999999999</v>
      </c>
      <c r="E2961">
        <v>0.19189999999999999</v>
      </c>
      <c r="F2961">
        <v>0.19189999999999999</v>
      </c>
      <c r="G2961">
        <v>0.19189999999999999</v>
      </c>
      <c r="H2961">
        <v>0.19189999999999999</v>
      </c>
      <c r="I2961">
        <v>0.19189999999999999</v>
      </c>
      <c r="J2961">
        <v>0.19189999999999999</v>
      </c>
      <c r="K2961">
        <v>0.19189999999999999</v>
      </c>
      <c r="L2961">
        <v>0.19189999999999999</v>
      </c>
      <c r="M2961">
        <v>0.19189999999999999</v>
      </c>
      <c r="N2961">
        <v>0.19189999999999999</v>
      </c>
      <c r="O2961">
        <v>0.19189999999999999</v>
      </c>
      <c r="P2961">
        <v>0.19189999999999999</v>
      </c>
      <c r="Q2961">
        <v>0.19189999999999999</v>
      </c>
      <c r="R2961">
        <v>0.19189999999999999</v>
      </c>
      <c r="S2961">
        <v>0.19189999999999999</v>
      </c>
      <c r="T2961">
        <v>0.19189999999999999</v>
      </c>
      <c r="U2961">
        <v>0.19189999999999999</v>
      </c>
      <c r="V2961">
        <v>0.19189999999999999</v>
      </c>
      <c r="W2961">
        <v>0.19189999999999999</v>
      </c>
      <c r="X2961">
        <v>0.19189999999999999</v>
      </c>
      <c r="Y2961">
        <v>0.19189999999999999</v>
      </c>
      <c r="Z2961">
        <v>0.19189999999999999</v>
      </c>
      <c r="AA2961">
        <v>0.19189999999999999</v>
      </c>
      <c r="AB2961" s="7">
        <f t="shared" si="138"/>
        <v>4.6056000000000008</v>
      </c>
      <c r="AC2961">
        <f>INDEX(SHELF_days!$C$2:$C$289,MATCH(A2961&amp;"|"&amp;C2961,SHELF_days!$D$2:$D$289,0))</f>
        <v>73</v>
      </c>
      <c r="AD2961" s="8">
        <f t="shared" si="139"/>
        <v>336.20880000000005</v>
      </c>
      <c r="AE2961" s="7">
        <f t="shared" si="140"/>
        <v>0.19189999999999999</v>
      </c>
    </row>
    <row r="2962" spans="1:31" x14ac:dyDescent="0.45">
      <c r="A2962" t="s">
        <v>49</v>
      </c>
      <c r="B2962" t="s">
        <v>193</v>
      </c>
      <c r="C2962" t="s">
        <v>136</v>
      </c>
      <c r="D2962">
        <v>0.19189999999999999</v>
      </c>
      <c r="E2962">
        <v>0.19189999999999999</v>
      </c>
      <c r="F2962">
        <v>0.19189999999999999</v>
      </c>
      <c r="G2962">
        <v>0.19189999999999999</v>
      </c>
      <c r="H2962">
        <v>0.19189999999999999</v>
      </c>
      <c r="I2962">
        <v>0.19189999999999999</v>
      </c>
      <c r="J2962">
        <v>0.19189999999999999</v>
      </c>
      <c r="K2962">
        <v>0.19189999999999999</v>
      </c>
      <c r="L2962">
        <v>0.19189999999999999</v>
      </c>
      <c r="M2962">
        <v>0.19189999999999999</v>
      </c>
      <c r="N2962">
        <v>0.19189999999999999</v>
      </c>
      <c r="O2962">
        <v>0.19189999999999999</v>
      </c>
      <c r="P2962">
        <v>0.19189999999999999</v>
      </c>
      <c r="Q2962">
        <v>0.19189999999999999</v>
      </c>
      <c r="R2962">
        <v>0.19189999999999999</v>
      </c>
      <c r="S2962">
        <v>0.19189999999999999</v>
      </c>
      <c r="T2962">
        <v>0.19189999999999999</v>
      </c>
      <c r="U2962">
        <v>0.19189999999999999</v>
      </c>
      <c r="V2962">
        <v>0.19189999999999999</v>
      </c>
      <c r="W2962">
        <v>0.19189999999999999</v>
      </c>
      <c r="X2962">
        <v>0.19189999999999999</v>
      </c>
      <c r="Y2962">
        <v>0.19189999999999999</v>
      </c>
      <c r="Z2962">
        <v>0.19189999999999999</v>
      </c>
      <c r="AA2962">
        <v>0.19189999999999999</v>
      </c>
      <c r="AB2962" s="7">
        <f t="shared" si="138"/>
        <v>4.6056000000000008</v>
      </c>
      <c r="AC2962">
        <f>INDEX(SHELF_days!$C$2:$C$289,MATCH(A2962&amp;"|"&amp;C2962,SHELF_days!$D$2:$D$289,0))</f>
        <v>136</v>
      </c>
      <c r="AD2962" s="8">
        <f t="shared" si="139"/>
        <v>626.36160000000007</v>
      </c>
      <c r="AE2962" s="7">
        <f t="shared" si="140"/>
        <v>0.19189999999999999</v>
      </c>
    </row>
    <row r="2963" spans="1:31" x14ac:dyDescent="0.45">
      <c r="A2963" t="s">
        <v>49</v>
      </c>
      <c r="B2963" t="s">
        <v>193</v>
      </c>
      <c r="C2963" t="s">
        <v>137</v>
      </c>
      <c r="D2963">
        <v>0.19189999999999999</v>
      </c>
      <c r="E2963">
        <v>0.19189999999999999</v>
      </c>
      <c r="F2963">
        <v>0.19189999999999999</v>
      </c>
      <c r="G2963">
        <v>0.19189999999999999</v>
      </c>
      <c r="H2963">
        <v>0.19189999999999999</v>
      </c>
      <c r="I2963">
        <v>0.19189999999999999</v>
      </c>
      <c r="J2963">
        <v>0.19189999999999999</v>
      </c>
      <c r="K2963">
        <v>0.19189999999999999</v>
      </c>
      <c r="L2963">
        <v>0.19189999999999999</v>
      </c>
      <c r="M2963">
        <v>0.19189999999999999</v>
      </c>
      <c r="N2963">
        <v>0.19189999999999999</v>
      </c>
      <c r="O2963">
        <v>0.19189999999999999</v>
      </c>
      <c r="P2963">
        <v>0.19189999999999999</v>
      </c>
      <c r="Q2963">
        <v>0.19189999999999999</v>
      </c>
      <c r="R2963">
        <v>0.19189999999999999</v>
      </c>
      <c r="S2963">
        <v>0.19189999999999999</v>
      </c>
      <c r="T2963">
        <v>0.19189999999999999</v>
      </c>
      <c r="U2963">
        <v>0.19189999999999999</v>
      </c>
      <c r="V2963">
        <v>0.19189999999999999</v>
      </c>
      <c r="W2963">
        <v>0.19189999999999999</v>
      </c>
      <c r="X2963">
        <v>0.19189999999999999</v>
      </c>
      <c r="Y2963">
        <v>0.19189999999999999</v>
      </c>
      <c r="Z2963">
        <v>0.19189999999999999</v>
      </c>
      <c r="AA2963">
        <v>0.19189999999999999</v>
      </c>
      <c r="AB2963" s="7">
        <f t="shared" si="138"/>
        <v>4.6056000000000008</v>
      </c>
      <c r="AC2963">
        <f>INDEX(SHELF_days!$C$2:$C$289,MATCH(A2963&amp;"|"&amp;C2963,SHELF_days!$D$2:$D$289,0))</f>
        <v>48</v>
      </c>
      <c r="AD2963" s="8">
        <f t="shared" si="139"/>
        <v>221.06880000000004</v>
      </c>
      <c r="AE2963" s="7">
        <f t="shared" si="140"/>
        <v>0.19189999999999999</v>
      </c>
    </row>
    <row r="2964" spans="1:31" x14ac:dyDescent="0.45">
      <c r="A2964" t="s">
        <v>49</v>
      </c>
      <c r="B2964" t="s">
        <v>193</v>
      </c>
      <c r="C2964" t="s">
        <v>138</v>
      </c>
      <c r="D2964">
        <v>0.19189999999999999</v>
      </c>
      <c r="E2964">
        <v>0.19189999999999999</v>
      </c>
      <c r="F2964">
        <v>0.19189999999999999</v>
      </c>
      <c r="G2964">
        <v>0.19189999999999999</v>
      </c>
      <c r="H2964">
        <v>0.19189999999999999</v>
      </c>
      <c r="I2964">
        <v>0.19189999999999999</v>
      </c>
      <c r="J2964">
        <v>0.19189999999999999</v>
      </c>
      <c r="K2964">
        <v>0.19189999999999999</v>
      </c>
      <c r="L2964">
        <v>0.19189999999999999</v>
      </c>
      <c r="M2964">
        <v>0.19189999999999999</v>
      </c>
      <c r="N2964">
        <v>0.19189999999999999</v>
      </c>
      <c r="O2964">
        <v>0.19189999999999999</v>
      </c>
      <c r="P2964">
        <v>0.19189999999999999</v>
      </c>
      <c r="Q2964">
        <v>0.19189999999999999</v>
      </c>
      <c r="R2964">
        <v>0.19189999999999999</v>
      </c>
      <c r="S2964">
        <v>0.19189999999999999</v>
      </c>
      <c r="T2964">
        <v>0.19189999999999999</v>
      </c>
      <c r="U2964">
        <v>0.19189999999999999</v>
      </c>
      <c r="V2964">
        <v>0.19189999999999999</v>
      </c>
      <c r="W2964">
        <v>0.19189999999999999</v>
      </c>
      <c r="X2964">
        <v>0.19189999999999999</v>
      </c>
      <c r="Y2964">
        <v>0.19189999999999999</v>
      </c>
      <c r="Z2964">
        <v>0.19189999999999999</v>
      </c>
      <c r="AA2964">
        <v>0.19189999999999999</v>
      </c>
      <c r="AB2964" s="7">
        <f t="shared" si="138"/>
        <v>4.6056000000000008</v>
      </c>
      <c r="AC2964">
        <f>INDEX(SHELF_days!$C$2:$C$289,MATCH(A2964&amp;"|"&amp;C2964,SHELF_days!$D$2:$D$289,0))</f>
        <v>14</v>
      </c>
      <c r="AD2964" s="8">
        <f t="shared" si="139"/>
        <v>64.478400000000008</v>
      </c>
      <c r="AE2964" s="7">
        <f t="shared" si="140"/>
        <v>0.19189999999999999</v>
      </c>
    </row>
    <row r="2965" spans="1:31" x14ac:dyDescent="0.45">
      <c r="A2965" t="s">
        <v>49</v>
      </c>
      <c r="B2965" t="s">
        <v>193</v>
      </c>
      <c r="C2965" t="s">
        <v>139</v>
      </c>
      <c r="D2965">
        <v>0.19189999999999999</v>
      </c>
      <c r="E2965">
        <v>0.19189999999999999</v>
      </c>
      <c r="F2965">
        <v>0.19189999999999999</v>
      </c>
      <c r="G2965">
        <v>0.19189999999999999</v>
      </c>
      <c r="H2965">
        <v>0.19189999999999999</v>
      </c>
      <c r="I2965">
        <v>0.19189999999999999</v>
      </c>
      <c r="J2965">
        <v>0.19189999999999999</v>
      </c>
      <c r="K2965">
        <v>0.19189999999999999</v>
      </c>
      <c r="L2965">
        <v>0.19189999999999999</v>
      </c>
      <c r="M2965">
        <v>0.19189999999999999</v>
      </c>
      <c r="N2965">
        <v>0.19189999999999999</v>
      </c>
      <c r="O2965">
        <v>0.19189999999999999</v>
      </c>
      <c r="P2965">
        <v>0.19189999999999999</v>
      </c>
      <c r="Q2965">
        <v>0.19189999999999999</v>
      </c>
      <c r="R2965">
        <v>0.19189999999999999</v>
      </c>
      <c r="S2965">
        <v>0.19189999999999999</v>
      </c>
      <c r="T2965">
        <v>0.19189999999999999</v>
      </c>
      <c r="U2965">
        <v>0.19189999999999999</v>
      </c>
      <c r="V2965">
        <v>0.19189999999999999</v>
      </c>
      <c r="W2965">
        <v>0.19189999999999999</v>
      </c>
      <c r="X2965">
        <v>0.19189999999999999</v>
      </c>
      <c r="Y2965">
        <v>0.19189999999999999</v>
      </c>
      <c r="Z2965">
        <v>0.19189999999999999</v>
      </c>
      <c r="AA2965">
        <v>0.19189999999999999</v>
      </c>
      <c r="AB2965" s="7">
        <f t="shared" si="138"/>
        <v>4.6056000000000008</v>
      </c>
      <c r="AC2965">
        <f>INDEX(SHELF_days!$C$2:$C$289,MATCH(A2965&amp;"|"&amp;C2965,SHELF_days!$D$2:$D$289,0))</f>
        <v>11</v>
      </c>
      <c r="AD2965" s="8">
        <f t="shared" si="139"/>
        <v>50.661600000000007</v>
      </c>
      <c r="AE2965" s="7">
        <f t="shared" si="140"/>
        <v>0.19189999999999999</v>
      </c>
    </row>
    <row r="2966" spans="1:31" x14ac:dyDescent="0.45">
      <c r="A2966" t="s">
        <v>55</v>
      </c>
      <c r="B2966" t="s">
        <v>168</v>
      </c>
      <c r="C2966" t="s">
        <v>134</v>
      </c>
      <c r="D2966">
        <v>0.8</v>
      </c>
      <c r="E2966">
        <v>0.8</v>
      </c>
      <c r="F2966">
        <v>0.8</v>
      </c>
      <c r="G2966">
        <v>0.8</v>
      </c>
      <c r="H2966">
        <v>0.8</v>
      </c>
      <c r="I2966">
        <v>0.8</v>
      </c>
      <c r="J2966">
        <v>0.8</v>
      </c>
      <c r="K2966">
        <v>0.8</v>
      </c>
      <c r="L2966">
        <v>0.8</v>
      </c>
      <c r="M2966">
        <v>0.8</v>
      </c>
      <c r="N2966">
        <v>0.8</v>
      </c>
      <c r="O2966">
        <v>0.8</v>
      </c>
      <c r="P2966">
        <v>0.8</v>
      </c>
      <c r="Q2966">
        <v>0.8</v>
      </c>
      <c r="R2966">
        <v>0.8</v>
      </c>
      <c r="S2966">
        <v>0.8</v>
      </c>
      <c r="T2966">
        <v>0.8</v>
      </c>
      <c r="U2966">
        <v>0.8</v>
      </c>
      <c r="V2966">
        <v>0.8</v>
      </c>
      <c r="W2966">
        <v>0.8</v>
      </c>
      <c r="X2966">
        <v>0.8</v>
      </c>
      <c r="Y2966">
        <v>0.8</v>
      </c>
      <c r="Z2966">
        <v>0.8</v>
      </c>
      <c r="AA2966">
        <v>0.8</v>
      </c>
      <c r="AB2966" s="7">
        <f t="shared" si="138"/>
        <v>19.200000000000006</v>
      </c>
      <c r="AC2966">
        <f>INDEX(SHELF_days!$C$2:$C$289,MATCH(A2966&amp;"|"&amp;C2966,SHELF_days!$D$2:$D$289,0))</f>
        <v>105</v>
      </c>
      <c r="AD2966" s="8">
        <f t="shared" si="139"/>
        <v>2016.0000000000007</v>
      </c>
      <c r="AE2966" s="7">
        <f t="shared" si="140"/>
        <v>0.8</v>
      </c>
    </row>
    <row r="2967" spans="1:31" x14ac:dyDescent="0.45">
      <c r="A2967" t="s">
        <v>55</v>
      </c>
      <c r="B2967" t="s">
        <v>168</v>
      </c>
      <c r="C2967" t="s">
        <v>135</v>
      </c>
      <c r="D2967">
        <v>0.8</v>
      </c>
      <c r="E2967">
        <v>0.8</v>
      </c>
      <c r="F2967">
        <v>0.8</v>
      </c>
      <c r="G2967">
        <v>0.8</v>
      </c>
      <c r="H2967">
        <v>0.8</v>
      </c>
      <c r="I2967">
        <v>0.8</v>
      </c>
      <c r="J2967">
        <v>0.8</v>
      </c>
      <c r="K2967">
        <v>0.8</v>
      </c>
      <c r="L2967">
        <v>0.8</v>
      </c>
      <c r="M2967">
        <v>0.8</v>
      </c>
      <c r="N2967">
        <v>0.8</v>
      </c>
      <c r="O2967">
        <v>0.8</v>
      </c>
      <c r="P2967">
        <v>0.8</v>
      </c>
      <c r="Q2967">
        <v>0.8</v>
      </c>
      <c r="R2967">
        <v>0.8</v>
      </c>
      <c r="S2967">
        <v>0.8</v>
      </c>
      <c r="T2967">
        <v>0.8</v>
      </c>
      <c r="U2967">
        <v>0.8</v>
      </c>
      <c r="V2967">
        <v>0.8</v>
      </c>
      <c r="W2967">
        <v>0.8</v>
      </c>
      <c r="X2967">
        <v>0.8</v>
      </c>
      <c r="Y2967">
        <v>0.8</v>
      </c>
      <c r="Z2967">
        <v>0.8</v>
      </c>
      <c r="AA2967">
        <v>0.8</v>
      </c>
      <c r="AB2967" s="7">
        <f t="shared" si="138"/>
        <v>19.200000000000006</v>
      </c>
      <c r="AC2967">
        <f>INDEX(SHELF_days!$C$2:$C$289,MATCH(A2967&amp;"|"&amp;C2967,SHELF_days!$D$2:$D$289,0))</f>
        <v>74</v>
      </c>
      <c r="AD2967" s="8">
        <f t="shared" si="139"/>
        <v>1420.8000000000004</v>
      </c>
      <c r="AE2967" s="7">
        <f t="shared" si="140"/>
        <v>0.8</v>
      </c>
    </row>
    <row r="2968" spans="1:31" x14ac:dyDescent="0.45">
      <c r="A2968" t="s">
        <v>55</v>
      </c>
      <c r="B2968" t="s">
        <v>168</v>
      </c>
      <c r="C2968" t="s">
        <v>136</v>
      </c>
      <c r="D2968">
        <v>0.8</v>
      </c>
      <c r="E2968">
        <v>0.8</v>
      </c>
      <c r="F2968">
        <v>0.8</v>
      </c>
      <c r="G2968">
        <v>0.8</v>
      </c>
      <c r="H2968">
        <v>0.8</v>
      </c>
      <c r="I2968">
        <v>0.8</v>
      </c>
      <c r="J2968">
        <v>0.8</v>
      </c>
      <c r="K2968">
        <v>0.8</v>
      </c>
      <c r="L2968">
        <v>0.8</v>
      </c>
      <c r="M2968">
        <v>0.8</v>
      </c>
      <c r="N2968">
        <v>0.8</v>
      </c>
      <c r="O2968">
        <v>0.8</v>
      </c>
      <c r="P2968">
        <v>0.8</v>
      </c>
      <c r="Q2968">
        <v>0.8</v>
      </c>
      <c r="R2968">
        <v>0.8</v>
      </c>
      <c r="S2968">
        <v>0.8</v>
      </c>
      <c r="T2968">
        <v>0.8</v>
      </c>
      <c r="U2968">
        <v>0.8</v>
      </c>
      <c r="V2968">
        <v>0.8</v>
      </c>
      <c r="W2968">
        <v>0.8</v>
      </c>
      <c r="X2968">
        <v>0.8</v>
      </c>
      <c r="Y2968">
        <v>0.8</v>
      </c>
      <c r="Z2968">
        <v>0.8</v>
      </c>
      <c r="AA2968">
        <v>0.8</v>
      </c>
      <c r="AB2968" s="7">
        <f t="shared" si="138"/>
        <v>19.200000000000006</v>
      </c>
      <c r="AC2968">
        <f>INDEX(SHELF_days!$C$2:$C$289,MATCH(A2968&amp;"|"&amp;C2968,SHELF_days!$D$2:$D$289,0))</f>
        <v>109</v>
      </c>
      <c r="AD2968" s="8">
        <f t="shared" si="139"/>
        <v>2092.8000000000006</v>
      </c>
      <c r="AE2968" s="7">
        <f t="shared" si="140"/>
        <v>0.8</v>
      </c>
    </row>
    <row r="2969" spans="1:31" x14ac:dyDescent="0.45">
      <c r="A2969" t="s">
        <v>55</v>
      </c>
      <c r="B2969" t="s">
        <v>168</v>
      </c>
      <c r="C2969" t="s">
        <v>137</v>
      </c>
      <c r="D2969">
        <v>0.8</v>
      </c>
      <c r="E2969">
        <v>0.8</v>
      </c>
      <c r="F2969">
        <v>0.8</v>
      </c>
      <c r="G2969">
        <v>0.8</v>
      </c>
      <c r="H2969">
        <v>0.8</v>
      </c>
      <c r="I2969">
        <v>0.8</v>
      </c>
      <c r="J2969">
        <v>0.8</v>
      </c>
      <c r="K2969">
        <v>0.8</v>
      </c>
      <c r="L2969">
        <v>0.8</v>
      </c>
      <c r="M2969">
        <v>0.8</v>
      </c>
      <c r="N2969">
        <v>0.8</v>
      </c>
      <c r="O2969">
        <v>0.8</v>
      </c>
      <c r="P2969">
        <v>0.8</v>
      </c>
      <c r="Q2969">
        <v>0.8</v>
      </c>
      <c r="R2969">
        <v>0.8</v>
      </c>
      <c r="S2969">
        <v>0.8</v>
      </c>
      <c r="T2969">
        <v>0.8</v>
      </c>
      <c r="U2969">
        <v>0.8</v>
      </c>
      <c r="V2969">
        <v>0.8</v>
      </c>
      <c r="W2969">
        <v>0.8</v>
      </c>
      <c r="X2969">
        <v>0.8</v>
      </c>
      <c r="Y2969">
        <v>0.8</v>
      </c>
      <c r="Z2969">
        <v>0.8</v>
      </c>
      <c r="AA2969">
        <v>0.8</v>
      </c>
      <c r="AB2969" s="7">
        <f t="shared" si="138"/>
        <v>19.200000000000006</v>
      </c>
      <c r="AC2969">
        <f>INDEX(SHELF_days!$C$2:$C$289,MATCH(A2969&amp;"|"&amp;C2969,SHELF_days!$D$2:$D$289,0))</f>
        <v>60</v>
      </c>
      <c r="AD2969" s="8">
        <f t="shared" si="139"/>
        <v>1152.0000000000005</v>
      </c>
      <c r="AE2969" s="7">
        <f t="shared" si="140"/>
        <v>0.8</v>
      </c>
    </row>
    <row r="2970" spans="1:31" x14ac:dyDescent="0.45">
      <c r="A2970" t="s">
        <v>55</v>
      </c>
      <c r="B2970" t="s">
        <v>168</v>
      </c>
      <c r="C2970" t="s">
        <v>138</v>
      </c>
      <c r="D2970">
        <v>0.8</v>
      </c>
      <c r="E2970">
        <v>0.8</v>
      </c>
      <c r="F2970">
        <v>0.8</v>
      </c>
      <c r="G2970">
        <v>0.8</v>
      </c>
      <c r="H2970">
        <v>0.8</v>
      </c>
      <c r="I2970">
        <v>0.8</v>
      </c>
      <c r="J2970">
        <v>0.8</v>
      </c>
      <c r="K2970">
        <v>0.8</v>
      </c>
      <c r="L2970">
        <v>0.8</v>
      </c>
      <c r="M2970">
        <v>0.8</v>
      </c>
      <c r="N2970">
        <v>0.8</v>
      </c>
      <c r="O2970">
        <v>0.8</v>
      </c>
      <c r="P2970">
        <v>0.8</v>
      </c>
      <c r="Q2970">
        <v>0.8</v>
      </c>
      <c r="R2970">
        <v>0.8</v>
      </c>
      <c r="S2970">
        <v>0.8</v>
      </c>
      <c r="T2970">
        <v>0.8</v>
      </c>
      <c r="U2970">
        <v>0.8</v>
      </c>
      <c r="V2970">
        <v>0.8</v>
      </c>
      <c r="W2970">
        <v>0.8</v>
      </c>
      <c r="X2970">
        <v>0.8</v>
      </c>
      <c r="Y2970">
        <v>0.8</v>
      </c>
      <c r="Z2970">
        <v>0.8</v>
      </c>
      <c r="AA2970">
        <v>0.8</v>
      </c>
      <c r="AB2970" s="7">
        <f t="shared" si="138"/>
        <v>19.200000000000006</v>
      </c>
      <c r="AC2970">
        <f>INDEX(SHELF_days!$C$2:$C$289,MATCH(A2970&amp;"|"&amp;C2970,SHELF_days!$D$2:$D$289,0))</f>
        <v>10</v>
      </c>
      <c r="AD2970" s="8">
        <f t="shared" si="139"/>
        <v>192.00000000000006</v>
      </c>
      <c r="AE2970" s="7">
        <f t="shared" si="140"/>
        <v>0.8</v>
      </c>
    </row>
    <row r="2971" spans="1:31" x14ac:dyDescent="0.45">
      <c r="A2971" t="s">
        <v>55</v>
      </c>
      <c r="B2971" t="s">
        <v>168</v>
      </c>
      <c r="C2971" t="s">
        <v>139</v>
      </c>
      <c r="D2971">
        <v>0.8</v>
      </c>
      <c r="E2971">
        <v>0.8</v>
      </c>
      <c r="F2971">
        <v>0.8</v>
      </c>
      <c r="G2971">
        <v>0.8</v>
      </c>
      <c r="H2971">
        <v>0.8</v>
      </c>
      <c r="I2971">
        <v>0.8</v>
      </c>
      <c r="J2971">
        <v>0.8</v>
      </c>
      <c r="K2971">
        <v>0.8</v>
      </c>
      <c r="L2971">
        <v>0.8</v>
      </c>
      <c r="M2971">
        <v>0.8</v>
      </c>
      <c r="N2971">
        <v>0.8</v>
      </c>
      <c r="O2971">
        <v>0.8</v>
      </c>
      <c r="P2971">
        <v>0.8</v>
      </c>
      <c r="Q2971">
        <v>0.8</v>
      </c>
      <c r="R2971">
        <v>0.8</v>
      </c>
      <c r="S2971">
        <v>0.8</v>
      </c>
      <c r="T2971">
        <v>0.8</v>
      </c>
      <c r="U2971">
        <v>0.8</v>
      </c>
      <c r="V2971">
        <v>0.8</v>
      </c>
      <c r="W2971">
        <v>0.8</v>
      </c>
      <c r="X2971">
        <v>0.8</v>
      </c>
      <c r="Y2971">
        <v>0.8</v>
      </c>
      <c r="Z2971">
        <v>0.8</v>
      </c>
      <c r="AA2971">
        <v>0.8</v>
      </c>
      <c r="AB2971" s="7">
        <f t="shared" si="138"/>
        <v>19.200000000000006</v>
      </c>
      <c r="AC2971">
        <f>INDEX(SHELF_days!$C$2:$C$289,MATCH(A2971&amp;"|"&amp;C2971,SHELF_days!$D$2:$D$289,0))</f>
        <v>7</v>
      </c>
      <c r="AD2971" s="8">
        <f t="shared" si="139"/>
        <v>134.40000000000003</v>
      </c>
      <c r="AE2971" s="7">
        <f t="shared" si="140"/>
        <v>0.8</v>
      </c>
    </row>
    <row r="2972" spans="1:31" x14ac:dyDescent="0.45">
      <c r="A2972" t="s">
        <v>55</v>
      </c>
      <c r="B2972" t="s">
        <v>169</v>
      </c>
      <c r="C2972" t="s">
        <v>134</v>
      </c>
      <c r="D2972">
        <v>0.49760721288135012</v>
      </c>
      <c r="E2972">
        <v>0.49760721288135012</v>
      </c>
      <c r="F2972">
        <v>0.49760721288135012</v>
      </c>
      <c r="G2972">
        <v>0.49760721288135012</v>
      </c>
      <c r="H2972">
        <v>0.49760721288135012</v>
      </c>
      <c r="I2972">
        <v>0.49760721288135012</v>
      </c>
      <c r="J2972">
        <v>0.49760721288135012</v>
      </c>
      <c r="K2972">
        <v>0.49760721288135012</v>
      </c>
      <c r="L2972">
        <v>0.49760721288135012</v>
      </c>
      <c r="M2972">
        <v>0.49760721288135012</v>
      </c>
      <c r="N2972">
        <v>0.49760721288135012</v>
      </c>
      <c r="O2972">
        <v>0.49760721288135012</v>
      </c>
      <c r="P2972">
        <v>0.49760721288135012</v>
      </c>
      <c r="Q2972">
        <v>0.49760721288135012</v>
      </c>
      <c r="R2972">
        <v>0.49760721288135012</v>
      </c>
      <c r="S2972">
        <v>0.49760721288135012</v>
      </c>
      <c r="T2972">
        <v>0.49760721288135012</v>
      </c>
      <c r="U2972">
        <v>0.49760721288135012</v>
      </c>
      <c r="V2972">
        <v>0.49760721288135012</v>
      </c>
      <c r="W2972">
        <v>0.49760721288135012</v>
      </c>
      <c r="X2972">
        <v>0.49760721288135012</v>
      </c>
      <c r="Y2972">
        <v>0.49760721288135012</v>
      </c>
      <c r="Z2972">
        <v>0.49760721288135012</v>
      </c>
      <c r="AA2972">
        <v>0.49760721288135012</v>
      </c>
      <c r="AB2972" s="7">
        <f t="shared" si="138"/>
        <v>11.942573109152404</v>
      </c>
      <c r="AC2972">
        <f>INDEX(SHELF_days!$C$2:$C$289,MATCH(A2972&amp;"|"&amp;C2972,SHELF_days!$D$2:$D$289,0))</f>
        <v>105</v>
      </c>
      <c r="AD2972" s="8">
        <f t="shared" si="139"/>
        <v>1253.9701764610024</v>
      </c>
      <c r="AE2972" s="7">
        <f t="shared" si="140"/>
        <v>0.49760721288135012</v>
      </c>
    </row>
    <row r="2973" spans="1:31" x14ac:dyDescent="0.45">
      <c r="A2973" t="s">
        <v>55</v>
      </c>
      <c r="B2973" t="s">
        <v>169</v>
      </c>
      <c r="C2973" t="s">
        <v>135</v>
      </c>
      <c r="D2973">
        <v>0.49760721288135018</v>
      </c>
      <c r="E2973">
        <v>0.49760721288135018</v>
      </c>
      <c r="F2973">
        <v>0.49760721288135018</v>
      </c>
      <c r="G2973">
        <v>0.49760721288135018</v>
      </c>
      <c r="H2973">
        <v>0.49760721288135018</v>
      </c>
      <c r="I2973">
        <v>0.49760721288135018</v>
      </c>
      <c r="J2973">
        <v>0.49760721288135018</v>
      </c>
      <c r="K2973">
        <v>0.49760721288135018</v>
      </c>
      <c r="L2973">
        <v>0.49760721288135018</v>
      </c>
      <c r="M2973">
        <v>0.49760721288135018</v>
      </c>
      <c r="N2973">
        <v>0.49760721288135018</v>
      </c>
      <c r="O2973">
        <v>0.49760721288135018</v>
      </c>
      <c r="P2973">
        <v>0.49760721288135018</v>
      </c>
      <c r="Q2973">
        <v>0.49760721288135018</v>
      </c>
      <c r="R2973">
        <v>0.49760721288135018</v>
      </c>
      <c r="S2973">
        <v>0.49760721288135018</v>
      </c>
      <c r="T2973">
        <v>0.49760721288135018</v>
      </c>
      <c r="U2973">
        <v>0.49760721288135018</v>
      </c>
      <c r="V2973">
        <v>0.49760721288135018</v>
      </c>
      <c r="W2973">
        <v>0.49760721288135018</v>
      </c>
      <c r="X2973">
        <v>0.49760721288135018</v>
      </c>
      <c r="Y2973">
        <v>0.49760721288135018</v>
      </c>
      <c r="Z2973">
        <v>0.49760721288135018</v>
      </c>
      <c r="AA2973">
        <v>0.49760721288135018</v>
      </c>
      <c r="AB2973" s="7">
        <f t="shared" si="138"/>
        <v>11.942573109152404</v>
      </c>
      <c r="AC2973">
        <f>INDEX(SHELF_days!$C$2:$C$289,MATCH(A2973&amp;"|"&amp;C2973,SHELF_days!$D$2:$D$289,0))</f>
        <v>74</v>
      </c>
      <c r="AD2973" s="8">
        <f t="shared" si="139"/>
        <v>883.75041007727793</v>
      </c>
      <c r="AE2973" s="7">
        <f t="shared" si="140"/>
        <v>0.49760721288135018</v>
      </c>
    </row>
    <row r="2974" spans="1:31" x14ac:dyDescent="0.45">
      <c r="A2974" t="s">
        <v>55</v>
      </c>
      <c r="B2974" t="s">
        <v>169</v>
      </c>
      <c r="C2974" t="s">
        <v>136</v>
      </c>
      <c r="D2974">
        <v>0.49757208091547478</v>
      </c>
      <c r="E2974">
        <v>0.49757208091547478</v>
      </c>
      <c r="F2974">
        <v>0.49757208091547478</v>
      </c>
      <c r="G2974">
        <v>0.49755451493253727</v>
      </c>
      <c r="H2974">
        <v>0.49755451493253727</v>
      </c>
      <c r="I2974">
        <v>0.49755451493253727</v>
      </c>
      <c r="J2974">
        <v>0.49755451493253727</v>
      </c>
      <c r="K2974">
        <v>0.49755451493253727</v>
      </c>
      <c r="L2974">
        <v>0.49757208091547478</v>
      </c>
      <c r="M2974">
        <v>0.49758964689841262</v>
      </c>
      <c r="N2974">
        <v>0.49760721288135018</v>
      </c>
      <c r="O2974">
        <v>0.49760721288135018</v>
      </c>
      <c r="P2974">
        <v>0.49760721288135018</v>
      </c>
      <c r="Q2974">
        <v>0.49760721288135018</v>
      </c>
      <c r="R2974">
        <v>0.49760721288135018</v>
      </c>
      <c r="S2974">
        <v>0.49760721288135018</v>
      </c>
      <c r="T2974">
        <v>0.49760721288135018</v>
      </c>
      <c r="U2974">
        <v>0.49760721288135018</v>
      </c>
      <c r="V2974">
        <v>0.49760721288135018</v>
      </c>
      <c r="W2974">
        <v>0.49760721288135018</v>
      </c>
      <c r="X2974">
        <v>0.49760721288135018</v>
      </c>
      <c r="Y2974">
        <v>0.49760721288135018</v>
      </c>
      <c r="Z2974">
        <v>0.49760721288135018</v>
      </c>
      <c r="AA2974">
        <v>0.49760721288135018</v>
      </c>
      <c r="AB2974" s="7">
        <f t="shared" si="138"/>
        <v>11.942151525561901</v>
      </c>
      <c r="AC2974">
        <f>INDEX(SHELF_days!$C$2:$C$289,MATCH(A2974&amp;"|"&amp;C2974,SHELF_days!$D$2:$D$289,0))</f>
        <v>109</v>
      </c>
      <c r="AD2974" s="8">
        <f t="shared" si="139"/>
        <v>1301.6945162862471</v>
      </c>
      <c r="AE2974" s="7">
        <f t="shared" si="140"/>
        <v>0.49760721288135018</v>
      </c>
    </row>
    <row r="2975" spans="1:31" x14ac:dyDescent="0.45">
      <c r="A2975" t="s">
        <v>55</v>
      </c>
      <c r="B2975" t="s">
        <v>169</v>
      </c>
      <c r="C2975" t="s">
        <v>137</v>
      </c>
      <c r="D2975">
        <v>0.49760721288135018</v>
      </c>
      <c r="E2975">
        <v>0.49760721288135018</v>
      </c>
      <c r="F2975">
        <v>0.49757530134568012</v>
      </c>
      <c r="G2975">
        <v>0.49757530134568012</v>
      </c>
      <c r="H2975">
        <v>0.49757530134568012</v>
      </c>
      <c r="I2975">
        <v>0.49757530134568012</v>
      </c>
      <c r="J2975">
        <v>0.49757530134568012</v>
      </c>
      <c r="K2975">
        <v>0.49757530134568012</v>
      </c>
      <c r="L2975">
        <v>0.49757530134568012</v>
      </c>
      <c r="M2975">
        <v>0.49760721288135018</v>
      </c>
      <c r="N2975">
        <v>0.49760721288135018</v>
      </c>
      <c r="O2975">
        <v>0.49760721288135018</v>
      </c>
      <c r="P2975">
        <v>0.49760721288135018</v>
      </c>
      <c r="Q2975">
        <v>0.49760721288135018</v>
      </c>
      <c r="R2975">
        <v>0.49760721288135018</v>
      </c>
      <c r="S2975">
        <v>0.49760721288135018</v>
      </c>
      <c r="T2975">
        <v>0.49760721288135018</v>
      </c>
      <c r="U2975">
        <v>0.49760721288135018</v>
      </c>
      <c r="V2975">
        <v>0.49760721288135018</v>
      </c>
      <c r="W2975">
        <v>0.49760721288135018</v>
      </c>
      <c r="X2975">
        <v>0.49760721288135018</v>
      </c>
      <c r="Y2975">
        <v>0.49760721288135018</v>
      </c>
      <c r="Z2975">
        <v>0.49760721288135018</v>
      </c>
      <c r="AA2975">
        <v>0.49754338981001012</v>
      </c>
      <c r="AB2975" s="7">
        <f t="shared" si="138"/>
        <v>11.942285905331374</v>
      </c>
      <c r="AC2975">
        <f>INDEX(SHELF_days!$C$2:$C$289,MATCH(A2975&amp;"|"&amp;C2975,SHELF_days!$D$2:$D$289,0))</f>
        <v>60</v>
      </c>
      <c r="AD2975" s="8">
        <f t="shared" si="139"/>
        <v>716.53715431988246</v>
      </c>
      <c r="AE2975" s="7">
        <f t="shared" si="140"/>
        <v>0.49760721288135018</v>
      </c>
    </row>
    <row r="2976" spans="1:31" x14ac:dyDescent="0.45">
      <c r="A2976" t="s">
        <v>55</v>
      </c>
      <c r="B2976" t="s">
        <v>169</v>
      </c>
      <c r="C2976" t="s">
        <v>138</v>
      </c>
      <c r="D2976">
        <v>0.49760721288135018</v>
      </c>
      <c r="E2976">
        <v>0.49760721288135018</v>
      </c>
      <c r="F2976">
        <v>0.49760721288135018</v>
      </c>
      <c r="G2976">
        <v>0.49760721288135018</v>
      </c>
      <c r="H2976">
        <v>0.49760721288135018</v>
      </c>
      <c r="I2976">
        <v>0.49760721288135018</v>
      </c>
      <c r="J2976">
        <v>0.49760721288135018</v>
      </c>
      <c r="K2976">
        <v>0.49760721288135018</v>
      </c>
      <c r="L2976">
        <v>0.49760721288135018</v>
      </c>
      <c r="M2976">
        <v>0.49760721288135018</v>
      </c>
      <c r="N2976">
        <v>0.49760721288135018</v>
      </c>
      <c r="O2976">
        <v>0.49760721288135018</v>
      </c>
      <c r="P2976">
        <v>0.49760721288135018</v>
      </c>
      <c r="Q2976">
        <v>0.49760721288135018</v>
      </c>
      <c r="R2976">
        <v>0.49760721288135018</v>
      </c>
      <c r="S2976">
        <v>0.49760721288135018</v>
      </c>
      <c r="T2976">
        <v>0.49760721288135018</v>
      </c>
      <c r="U2976">
        <v>0.49760721288135018</v>
      </c>
      <c r="V2976">
        <v>0.49760721288135018</v>
      </c>
      <c r="W2976">
        <v>0.49760721288135018</v>
      </c>
      <c r="X2976">
        <v>0.49760721288135018</v>
      </c>
      <c r="Y2976">
        <v>0.49760721288135018</v>
      </c>
      <c r="Z2976">
        <v>0.49760721288135018</v>
      </c>
      <c r="AA2976">
        <v>0.49760721288135018</v>
      </c>
      <c r="AB2976" s="7">
        <f t="shared" si="138"/>
        <v>11.942573109152404</v>
      </c>
      <c r="AC2976">
        <f>INDEX(SHELF_days!$C$2:$C$289,MATCH(A2976&amp;"|"&amp;C2976,SHELF_days!$D$2:$D$289,0))</f>
        <v>10</v>
      </c>
      <c r="AD2976" s="8">
        <f t="shared" si="139"/>
        <v>119.42573109152404</v>
      </c>
      <c r="AE2976" s="7">
        <f t="shared" si="140"/>
        <v>0.49760721288135018</v>
      </c>
    </row>
    <row r="2977" spans="1:31" x14ac:dyDescent="0.45">
      <c r="A2977" t="s">
        <v>55</v>
      </c>
      <c r="B2977" t="s">
        <v>169</v>
      </c>
      <c r="C2977" t="s">
        <v>139</v>
      </c>
      <c r="D2977">
        <v>0.49760721288135018</v>
      </c>
      <c r="E2977">
        <v>0.49760721288135018</v>
      </c>
      <c r="F2977">
        <v>0.49760721288135018</v>
      </c>
      <c r="G2977">
        <v>0.49760721288135018</v>
      </c>
      <c r="H2977">
        <v>0.49760721288135018</v>
      </c>
      <c r="I2977">
        <v>0.49760721288135018</v>
      </c>
      <c r="J2977">
        <v>0.49760721288135018</v>
      </c>
      <c r="K2977">
        <v>0.49760721288135018</v>
      </c>
      <c r="L2977">
        <v>0.49760721288135018</v>
      </c>
      <c r="M2977">
        <v>0.49760721288135018</v>
      </c>
      <c r="N2977">
        <v>0.49760721288135018</v>
      </c>
      <c r="O2977">
        <v>0.49760721288135018</v>
      </c>
      <c r="P2977">
        <v>0.49760721288135018</v>
      </c>
      <c r="Q2977">
        <v>0.49760721288135018</v>
      </c>
      <c r="R2977">
        <v>0.49760721288135018</v>
      </c>
      <c r="S2977">
        <v>0.49760721288135018</v>
      </c>
      <c r="T2977">
        <v>0.49760721288135018</v>
      </c>
      <c r="U2977">
        <v>0.49760721288135018</v>
      </c>
      <c r="V2977">
        <v>0.49760721288135018</v>
      </c>
      <c r="W2977">
        <v>0.49760721288135018</v>
      </c>
      <c r="X2977">
        <v>0.49760721288135018</v>
      </c>
      <c r="Y2977">
        <v>0.49760721288135018</v>
      </c>
      <c r="Z2977">
        <v>0.49760721288135018</v>
      </c>
      <c r="AA2977">
        <v>0.49760721288135018</v>
      </c>
      <c r="AB2977" s="7">
        <f t="shared" si="138"/>
        <v>11.942573109152404</v>
      </c>
      <c r="AC2977">
        <f>INDEX(SHELF_days!$C$2:$C$289,MATCH(A2977&amp;"|"&amp;C2977,SHELF_days!$D$2:$D$289,0))</f>
        <v>7</v>
      </c>
      <c r="AD2977" s="8">
        <f t="shared" si="139"/>
        <v>83.598011764066825</v>
      </c>
      <c r="AE2977" s="7">
        <f t="shared" si="140"/>
        <v>0.49760721288135018</v>
      </c>
    </row>
    <row r="2978" spans="1:31" x14ac:dyDescent="0.45">
      <c r="A2978" t="s">
        <v>55</v>
      </c>
      <c r="B2978" t="s">
        <v>170</v>
      </c>
      <c r="C2978" t="s">
        <v>134</v>
      </c>
      <c r="D2978">
        <v>0.8</v>
      </c>
      <c r="E2978">
        <v>0.8</v>
      </c>
      <c r="F2978">
        <v>0.8</v>
      </c>
      <c r="G2978">
        <v>0.8</v>
      </c>
      <c r="H2978">
        <v>0.8</v>
      </c>
      <c r="I2978">
        <v>0.8</v>
      </c>
      <c r="J2978">
        <v>0.8</v>
      </c>
      <c r="K2978">
        <v>0.8</v>
      </c>
      <c r="L2978">
        <v>0.8</v>
      </c>
      <c r="M2978">
        <v>0.8</v>
      </c>
      <c r="N2978">
        <v>0.8</v>
      </c>
      <c r="O2978">
        <v>0.8</v>
      </c>
      <c r="P2978">
        <v>0.8</v>
      </c>
      <c r="Q2978">
        <v>0.8</v>
      </c>
      <c r="R2978">
        <v>0.8</v>
      </c>
      <c r="S2978">
        <v>0.8</v>
      </c>
      <c r="T2978">
        <v>0.8</v>
      </c>
      <c r="U2978">
        <v>0.8</v>
      </c>
      <c r="V2978">
        <v>0.8</v>
      </c>
      <c r="W2978">
        <v>0.8</v>
      </c>
      <c r="X2978">
        <v>0.8</v>
      </c>
      <c r="Y2978">
        <v>0.8</v>
      </c>
      <c r="Z2978">
        <v>0.8</v>
      </c>
      <c r="AA2978">
        <v>0.8</v>
      </c>
      <c r="AB2978" s="7">
        <f t="shared" si="138"/>
        <v>19.200000000000006</v>
      </c>
      <c r="AC2978">
        <f>INDEX(SHELF_days!$C$2:$C$289,MATCH(A2978&amp;"|"&amp;C2978,SHELF_days!$D$2:$D$289,0))</f>
        <v>105</v>
      </c>
      <c r="AD2978" s="8">
        <f t="shared" si="139"/>
        <v>2016.0000000000007</v>
      </c>
      <c r="AE2978" s="7">
        <f t="shared" si="140"/>
        <v>0.8</v>
      </c>
    </row>
    <row r="2979" spans="1:31" x14ac:dyDescent="0.45">
      <c r="A2979" t="s">
        <v>55</v>
      </c>
      <c r="B2979" t="s">
        <v>170</v>
      </c>
      <c r="C2979" t="s">
        <v>135</v>
      </c>
      <c r="D2979">
        <v>0.8</v>
      </c>
      <c r="E2979">
        <v>0.8</v>
      </c>
      <c r="F2979">
        <v>0.8</v>
      </c>
      <c r="G2979">
        <v>0.8</v>
      </c>
      <c r="H2979">
        <v>0.8</v>
      </c>
      <c r="I2979">
        <v>0.8</v>
      </c>
      <c r="J2979">
        <v>0.8</v>
      </c>
      <c r="K2979">
        <v>0.8</v>
      </c>
      <c r="L2979">
        <v>0.8</v>
      </c>
      <c r="M2979">
        <v>0.8</v>
      </c>
      <c r="N2979">
        <v>0.8</v>
      </c>
      <c r="O2979">
        <v>0.8</v>
      </c>
      <c r="P2979">
        <v>0.8</v>
      </c>
      <c r="Q2979">
        <v>0.8</v>
      </c>
      <c r="R2979">
        <v>0.8</v>
      </c>
      <c r="S2979">
        <v>0.8</v>
      </c>
      <c r="T2979">
        <v>0.8</v>
      </c>
      <c r="U2979">
        <v>0.8</v>
      </c>
      <c r="V2979">
        <v>0.8</v>
      </c>
      <c r="W2979">
        <v>0.8</v>
      </c>
      <c r="X2979">
        <v>0.8</v>
      </c>
      <c r="Y2979">
        <v>0.8</v>
      </c>
      <c r="Z2979">
        <v>0.8</v>
      </c>
      <c r="AA2979">
        <v>0.8</v>
      </c>
      <c r="AB2979" s="7">
        <f t="shared" si="138"/>
        <v>19.200000000000006</v>
      </c>
      <c r="AC2979">
        <f>INDEX(SHELF_days!$C$2:$C$289,MATCH(A2979&amp;"|"&amp;C2979,SHELF_days!$D$2:$D$289,0))</f>
        <v>74</v>
      </c>
      <c r="AD2979" s="8">
        <f t="shared" si="139"/>
        <v>1420.8000000000004</v>
      </c>
      <c r="AE2979" s="7">
        <f t="shared" si="140"/>
        <v>0.8</v>
      </c>
    </row>
    <row r="2980" spans="1:31" x14ac:dyDescent="0.45">
      <c r="A2980" t="s">
        <v>55</v>
      </c>
      <c r="B2980" t="s">
        <v>170</v>
      </c>
      <c r="C2980" t="s">
        <v>136</v>
      </c>
      <c r="D2980">
        <v>0.8</v>
      </c>
      <c r="E2980">
        <v>0.8</v>
      </c>
      <c r="F2980">
        <v>0.8</v>
      </c>
      <c r="G2980">
        <v>0.8</v>
      </c>
      <c r="H2980">
        <v>0.8</v>
      </c>
      <c r="I2980">
        <v>0.8</v>
      </c>
      <c r="J2980">
        <v>0.8</v>
      </c>
      <c r="K2980">
        <v>0.8</v>
      </c>
      <c r="L2980">
        <v>0.8</v>
      </c>
      <c r="M2980">
        <v>0.8</v>
      </c>
      <c r="N2980">
        <v>0.8</v>
      </c>
      <c r="O2980">
        <v>0.8</v>
      </c>
      <c r="P2980">
        <v>0.8</v>
      </c>
      <c r="Q2980">
        <v>0.8</v>
      </c>
      <c r="R2980">
        <v>0.8</v>
      </c>
      <c r="S2980">
        <v>0.8</v>
      </c>
      <c r="T2980">
        <v>0.8</v>
      </c>
      <c r="U2980">
        <v>0.8</v>
      </c>
      <c r="V2980">
        <v>0.8</v>
      </c>
      <c r="W2980">
        <v>0.8</v>
      </c>
      <c r="X2980">
        <v>0.8</v>
      </c>
      <c r="Y2980">
        <v>0.8</v>
      </c>
      <c r="Z2980">
        <v>0.8</v>
      </c>
      <c r="AA2980">
        <v>0.8</v>
      </c>
      <c r="AB2980" s="7">
        <f t="shared" si="138"/>
        <v>19.200000000000006</v>
      </c>
      <c r="AC2980">
        <f>INDEX(SHELF_days!$C$2:$C$289,MATCH(A2980&amp;"|"&amp;C2980,SHELF_days!$D$2:$D$289,0))</f>
        <v>109</v>
      </c>
      <c r="AD2980" s="8">
        <f t="shared" si="139"/>
        <v>2092.8000000000006</v>
      </c>
      <c r="AE2980" s="7">
        <f t="shared" si="140"/>
        <v>0.8</v>
      </c>
    </row>
    <row r="2981" spans="1:31" x14ac:dyDescent="0.45">
      <c r="A2981" t="s">
        <v>55</v>
      </c>
      <c r="B2981" t="s">
        <v>170</v>
      </c>
      <c r="C2981" t="s">
        <v>137</v>
      </c>
      <c r="D2981">
        <v>0.8</v>
      </c>
      <c r="E2981">
        <v>0.8</v>
      </c>
      <c r="F2981">
        <v>0.8</v>
      </c>
      <c r="G2981">
        <v>0.8</v>
      </c>
      <c r="H2981">
        <v>0.8</v>
      </c>
      <c r="I2981">
        <v>0.8</v>
      </c>
      <c r="J2981">
        <v>0.8</v>
      </c>
      <c r="K2981">
        <v>0.8</v>
      </c>
      <c r="L2981">
        <v>0.8</v>
      </c>
      <c r="M2981">
        <v>0.8</v>
      </c>
      <c r="N2981">
        <v>0.8</v>
      </c>
      <c r="O2981">
        <v>0.8</v>
      </c>
      <c r="P2981">
        <v>0.8</v>
      </c>
      <c r="Q2981">
        <v>0.8</v>
      </c>
      <c r="R2981">
        <v>0.8</v>
      </c>
      <c r="S2981">
        <v>0.8</v>
      </c>
      <c r="T2981">
        <v>0.8</v>
      </c>
      <c r="U2981">
        <v>0.8</v>
      </c>
      <c r="V2981">
        <v>0.8</v>
      </c>
      <c r="W2981">
        <v>0.8</v>
      </c>
      <c r="X2981">
        <v>0.8</v>
      </c>
      <c r="Y2981">
        <v>0.8</v>
      </c>
      <c r="Z2981">
        <v>0.8</v>
      </c>
      <c r="AA2981">
        <v>0.8</v>
      </c>
      <c r="AB2981" s="7">
        <f t="shared" si="138"/>
        <v>19.200000000000006</v>
      </c>
      <c r="AC2981">
        <f>INDEX(SHELF_days!$C$2:$C$289,MATCH(A2981&amp;"|"&amp;C2981,SHELF_days!$D$2:$D$289,0))</f>
        <v>60</v>
      </c>
      <c r="AD2981" s="8">
        <f t="shared" si="139"/>
        <v>1152.0000000000005</v>
      </c>
      <c r="AE2981" s="7">
        <f t="shared" si="140"/>
        <v>0.8</v>
      </c>
    </row>
    <row r="2982" spans="1:31" x14ac:dyDescent="0.45">
      <c r="A2982" t="s">
        <v>55</v>
      </c>
      <c r="B2982" t="s">
        <v>170</v>
      </c>
      <c r="C2982" t="s">
        <v>138</v>
      </c>
      <c r="D2982">
        <v>0.8</v>
      </c>
      <c r="E2982">
        <v>0.8</v>
      </c>
      <c r="F2982">
        <v>0.8</v>
      </c>
      <c r="G2982">
        <v>0.8</v>
      </c>
      <c r="H2982">
        <v>0.8</v>
      </c>
      <c r="I2982">
        <v>0.8</v>
      </c>
      <c r="J2982">
        <v>0.8</v>
      </c>
      <c r="K2982">
        <v>0.8</v>
      </c>
      <c r="L2982">
        <v>0.8</v>
      </c>
      <c r="M2982">
        <v>0.8</v>
      </c>
      <c r="N2982">
        <v>0.8</v>
      </c>
      <c r="O2982">
        <v>0.8</v>
      </c>
      <c r="P2982">
        <v>0.8</v>
      </c>
      <c r="Q2982">
        <v>0.8</v>
      </c>
      <c r="R2982">
        <v>0.8</v>
      </c>
      <c r="S2982">
        <v>0.8</v>
      </c>
      <c r="T2982">
        <v>0.8</v>
      </c>
      <c r="U2982">
        <v>0.8</v>
      </c>
      <c r="V2982">
        <v>0.8</v>
      </c>
      <c r="W2982">
        <v>0.8</v>
      </c>
      <c r="X2982">
        <v>0.8</v>
      </c>
      <c r="Y2982">
        <v>0.8</v>
      </c>
      <c r="Z2982">
        <v>0.8</v>
      </c>
      <c r="AA2982">
        <v>0.8</v>
      </c>
      <c r="AB2982" s="7">
        <f t="shared" si="138"/>
        <v>19.200000000000006</v>
      </c>
      <c r="AC2982">
        <f>INDEX(SHELF_days!$C$2:$C$289,MATCH(A2982&amp;"|"&amp;C2982,SHELF_days!$D$2:$D$289,0))</f>
        <v>10</v>
      </c>
      <c r="AD2982" s="8">
        <f t="shared" si="139"/>
        <v>192.00000000000006</v>
      </c>
      <c r="AE2982" s="7">
        <f t="shared" si="140"/>
        <v>0.8</v>
      </c>
    </row>
    <row r="2983" spans="1:31" x14ac:dyDescent="0.45">
      <c r="A2983" t="s">
        <v>55</v>
      </c>
      <c r="B2983" t="s">
        <v>170</v>
      </c>
      <c r="C2983" t="s">
        <v>139</v>
      </c>
      <c r="D2983">
        <v>0.8</v>
      </c>
      <c r="E2983">
        <v>0.8</v>
      </c>
      <c r="F2983">
        <v>0.8</v>
      </c>
      <c r="G2983">
        <v>0.8</v>
      </c>
      <c r="H2983">
        <v>0.8</v>
      </c>
      <c r="I2983">
        <v>0.8</v>
      </c>
      <c r="J2983">
        <v>0.8</v>
      </c>
      <c r="K2983">
        <v>0.8</v>
      </c>
      <c r="L2983">
        <v>0.8</v>
      </c>
      <c r="M2983">
        <v>0.8</v>
      </c>
      <c r="N2983">
        <v>0.8</v>
      </c>
      <c r="O2983">
        <v>0.8</v>
      </c>
      <c r="P2983">
        <v>0.8</v>
      </c>
      <c r="Q2983">
        <v>0.8</v>
      </c>
      <c r="R2983">
        <v>0.8</v>
      </c>
      <c r="S2983">
        <v>0.8</v>
      </c>
      <c r="T2983">
        <v>0.8</v>
      </c>
      <c r="U2983">
        <v>0.8</v>
      </c>
      <c r="V2983">
        <v>0.8</v>
      </c>
      <c r="W2983">
        <v>0.8</v>
      </c>
      <c r="X2983">
        <v>0.8</v>
      </c>
      <c r="Y2983">
        <v>0.8</v>
      </c>
      <c r="Z2983">
        <v>0.8</v>
      </c>
      <c r="AA2983">
        <v>0.8</v>
      </c>
      <c r="AB2983" s="7">
        <f t="shared" si="138"/>
        <v>19.200000000000006</v>
      </c>
      <c r="AC2983">
        <f>INDEX(SHELF_days!$C$2:$C$289,MATCH(A2983&amp;"|"&amp;C2983,SHELF_days!$D$2:$D$289,0))</f>
        <v>7</v>
      </c>
      <c r="AD2983" s="8">
        <f t="shared" si="139"/>
        <v>134.40000000000003</v>
      </c>
      <c r="AE2983" s="7">
        <f t="shared" si="140"/>
        <v>0.8</v>
      </c>
    </row>
    <row r="2984" spans="1:31" x14ac:dyDescent="0.45">
      <c r="A2984" t="s">
        <v>55</v>
      </c>
      <c r="B2984" t="s">
        <v>171</v>
      </c>
      <c r="C2984" t="s">
        <v>134</v>
      </c>
      <c r="D2984">
        <v>0.61186447498461705</v>
      </c>
      <c r="E2984">
        <v>0.60335305993501487</v>
      </c>
      <c r="F2984">
        <v>0.60061130003864416</v>
      </c>
      <c r="G2984">
        <v>0.60077438236845704</v>
      </c>
      <c r="H2984">
        <v>0.60807569358492175</v>
      </c>
      <c r="I2984">
        <v>0.62298323055571381</v>
      </c>
      <c r="J2984">
        <v>0.63459683392353605</v>
      </c>
      <c r="K2984">
        <v>0.63780477866169516</v>
      </c>
      <c r="L2984">
        <v>0.63821676745650546</v>
      </c>
      <c r="M2984">
        <v>0.64167230082265359</v>
      </c>
      <c r="N2984">
        <v>0.65338507142537217</v>
      </c>
      <c r="O2984">
        <v>0.66441421407988488</v>
      </c>
      <c r="P2984">
        <v>0.67360546829629309</v>
      </c>
      <c r="Q2984">
        <v>0.67304687013427722</v>
      </c>
      <c r="R2984">
        <v>0.67567150726650949</v>
      </c>
      <c r="S2984">
        <v>0.68105371833921569</v>
      </c>
      <c r="T2984">
        <v>0.70277694358880716</v>
      </c>
      <c r="U2984">
        <v>0.72257431477997081</v>
      </c>
      <c r="V2984">
        <v>0.72809605184596138</v>
      </c>
      <c r="W2984">
        <v>0.7218595529324372</v>
      </c>
      <c r="X2984">
        <v>0.71590605951650732</v>
      </c>
      <c r="Y2984">
        <v>0.70130706113535146</v>
      </c>
      <c r="Z2984">
        <v>0.6657402875697781</v>
      </c>
      <c r="AA2984">
        <v>0.64015283475174978</v>
      </c>
      <c r="AB2984" s="7">
        <f t="shared" si="138"/>
        <v>15.819542777993874</v>
      </c>
      <c r="AC2984">
        <f>INDEX(SHELF_days!$C$2:$C$289,MATCH(A2984&amp;"|"&amp;C2984,SHELF_days!$D$2:$D$289,0))</f>
        <v>105</v>
      </c>
      <c r="AD2984" s="8">
        <f t="shared" si="139"/>
        <v>1661.0519916893568</v>
      </c>
      <c r="AE2984" s="7">
        <f t="shared" si="140"/>
        <v>0.72809605184596138</v>
      </c>
    </row>
    <row r="2985" spans="1:31" x14ac:dyDescent="0.45">
      <c r="A2985" t="s">
        <v>55</v>
      </c>
      <c r="B2985" t="s">
        <v>171</v>
      </c>
      <c r="C2985" t="s">
        <v>135</v>
      </c>
      <c r="D2985">
        <v>0.60210670667983712</v>
      </c>
      <c r="E2985">
        <v>0.59296918771266915</v>
      </c>
      <c r="F2985">
        <v>0.58706216140774847</v>
      </c>
      <c r="G2985">
        <v>0.58650679996027721</v>
      </c>
      <c r="H2985">
        <v>0.59394410883952209</v>
      </c>
      <c r="I2985">
        <v>0.60991308783414788</v>
      </c>
      <c r="J2985">
        <v>0.61734478700180218</v>
      </c>
      <c r="K2985">
        <v>0.61531430514398133</v>
      </c>
      <c r="L2985">
        <v>0.61425360217738856</v>
      </c>
      <c r="M2985">
        <v>0.61849851768560582</v>
      </c>
      <c r="N2985">
        <v>0.6295033693985006</v>
      </c>
      <c r="O2985">
        <v>0.63458927416934474</v>
      </c>
      <c r="P2985">
        <v>0.63950805628238505</v>
      </c>
      <c r="Q2985">
        <v>0.64116455736749789</v>
      </c>
      <c r="R2985">
        <v>0.64053650340733159</v>
      </c>
      <c r="S2985">
        <v>0.64703815914085783</v>
      </c>
      <c r="T2985">
        <v>0.66509324963324479</v>
      </c>
      <c r="U2985">
        <v>0.68226551176405847</v>
      </c>
      <c r="V2985">
        <v>0.69086543337045858</v>
      </c>
      <c r="W2985">
        <v>0.68612826567016472</v>
      </c>
      <c r="X2985">
        <v>0.68565307635084283</v>
      </c>
      <c r="Y2985">
        <v>0.67389044609724857</v>
      </c>
      <c r="Z2985">
        <v>0.64184426742189438</v>
      </c>
      <c r="AA2985">
        <v>0.61151442675528633</v>
      </c>
      <c r="AB2985" s="7">
        <f t="shared" si="138"/>
        <v>15.207507861272095</v>
      </c>
      <c r="AC2985">
        <f>INDEX(SHELF_days!$C$2:$C$289,MATCH(A2985&amp;"|"&amp;C2985,SHELF_days!$D$2:$D$289,0))</f>
        <v>74</v>
      </c>
      <c r="AD2985" s="8">
        <f t="shared" si="139"/>
        <v>1125.3555817341351</v>
      </c>
      <c r="AE2985" s="7">
        <f t="shared" si="140"/>
        <v>0.69086543337045858</v>
      </c>
    </row>
    <row r="2986" spans="1:31" x14ac:dyDescent="0.45">
      <c r="A2986" t="s">
        <v>55</v>
      </c>
      <c r="B2986" t="s">
        <v>171</v>
      </c>
      <c r="C2986" t="s">
        <v>136</v>
      </c>
      <c r="D2986">
        <v>0.58903639604270142</v>
      </c>
      <c r="E2986">
        <v>0.58281072696863068</v>
      </c>
      <c r="F2986">
        <v>0.57816904659533164</v>
      </c>
      <c r="G2986">
        <v>0.57885948286432165</v>
      </c>
      <c r="H2986">
        <v>0.58930742917242684</v>
      </c>
      <c r="I2986">
        <v>0.59801666939013376</v>
      </c>
      <c r="J2986">
        <v>0.59134922266199086</v>
      </c>
      <c r="K2986">
        <v>0.59370013356180362</v>
      </c>
      <c r="L2986">
        <v>0.60332577677960653</v>
      </c>
      <c r="M2986">
        <v>0.61567190710280173</v>
      </c>
      <c r="N2986">
        <v>0.62296441208503606</v>
      </c>
      <c r="O2986">
        <v>0.62715780873967353</v>
      </c>
      <c r="P2986">
        <v>0.63398758971354763</v>
      </c>
      <c r="Q2986">
        <v>0.63798263074045869</v>
      </c>
      <c r="R2986">
        <v>0.64188135027454607</v>
      </c>
      <c r="S2986">
        <v>0.64719553556808862</v>
      </c>
      <c r="T2986">
        <v>0.66244194253764777</v>
      </c>
      <c r="U2986">
        <v>0.683845149507331</v>
      </c>
      <c r="V2986">
        <v>0.69347285562366212</v>
      </c>
      <c r="W2986">
        <v>0.6872779713430146</v>
      </c>
      <c r="X2986">
        <v>0.68010717737395321</v>
      </c>
      <c r="Y2986">
        <v>0.66927251693403278</v>
      </c>
      <c r="Z2986">
        <v>0.63752022410110309</v>
      </c>
      <c r="AA2986">
        <v>0.61876720700234611</v>
      </c>
      <c r="AB2986" s="7">
        <f t="shared" si="138"/>
        <v>15.064121162684192</v>
      </c>
      <c r="AC2986">
        <f>INDEX(SHELF_days!$C$2:$C$289,MATCH(A2986&amp;"|"&amp;C2986,SHELF_days!$D$2:$D$289,0))</f>
        <v>109</v>
      </c>
      <c r="AD2986" s="8">
        <f t="shared" si="139"/>
        <v>1641.9892067325768</v>
      </c>
      <c r="AE2986" s="7">
        <f t="shared" si="140"/>
        <v>0.69347285562366212</v>
      </c>
    </row>
    <row r="2987" spans="1:31" x14ac:dyDescent="0.45">
      <c r="A2987" t="s">
        <v>55</v>
      </c>
      <c r="B2987" t="s">
        <v>171</v>
      </c>
      <c r="C2987" t="s">
        <v>137</v>
      </c>
      <c r="D2987">
        <v>0.59724332046875417</v>
      </c>
      <c r="E2987">
        <v>0.58975936527938022</v>
      </c>
      <c r="F2987">
        <v>0.58549978660836632</v>
      </c>
      <c r="G2987">
        <v>0.58534325228118989</v>
      </c>
      <c r="H2987">
        <v>0.59218982736487813</v>
      </c>
      <c r="I2987">
        <v>0.60686110086947398</v>
      </c>
      <c r="J2987">
        <v>0.60377279102225057</v>
      </c>
      <c r="K2987">
        <v>0.60617183093157501</v>
      </c>
      <c r="L2987">
        <v>0.61444220535582483</v>
      </c>
      <c r="M2987">
        <v>0.62286824927671425</v>
      </c>
      <c r="N2987">
        <v>0.63293285878815886</v>
      </c>
      <c r="O2987">
        <v>0.64142117050770431</v>
      </c>
      <c r="P2987">
        <v>0.64155435441038478</v>
      </c>
      <c r="Q2987">
        <v>0.64359593103112922</v>
      </c>
      <c r="R2987">
        <v>0.64808757256287441</v>
      </c>
      <c r="S2987">
        <v>0.65187207099229161</v>
      </c>
      <c r="T2987">
        <v>0.66578950054556763</v>
      </c>
      <c r="U2987">
        <v>0.67681637816772167</v>
      </c>
      <c r="V2987">
        <v>0.67760798638581898</v>
      </c>
      <c r="W2987">
        <v>0.67064206468804033</v>
      </c>
      <c r="X2987">
        <v>0.66278075510773793</v>
      </c>
      <c r="Y2987">
        <v>0.64817665010817371</v>
      </c>
      <c r="Z2987">
        <v>0.62923657307350411</v>
      </c>
      <c r="AA2987">
        <v>0.60640216413123249</v>
      </c>
      <c r="AB2987" s="7">
        <f t="shared" si="138"/>
        <v>15.101067759958747</v>
      </c>
      <c r="AC2987">
        <f>INDEX(SHELF_days!$C$2:$C$289,MATCH(A2987&amp;"|"&amp;C2987,SHELF_days!$D$2:$D$289,0))</f>
        <v>60</v>
      </c>
      <c r="AD2987" s="8">
        <f t="shared" si="139"/>
        <v>906.06406559752486</v>
      </c>
      <c r="AE2987" s="7">
        <f t="shared" si="140"/>
        <v>0.67760798638581898</v>
      </c>
    </row>
    <row r="2988" spans="1:31" x14ac:dyDescent="0.45">
      <c r="A2988" t="s">
        <v>55</v>
      </c>
      <c r="B2988" t="s">
        <v>171</v>
      </c>
      <c r="C2988" t="s">
        <v>138</v>
      </c>
      <c r="D2988">
        <v>0.77449725764802835</v>
      </c>
      <c r="E2988">
        <v>0.76523665225904292</v>
      </c>
      <c r="F2988">
        <v>0.757525823192159</v>
      </c>
      <c r="G2988">
        <v>0.75367040865871704</v>
      </c>
      <c r="H2988">
        <v>0.757525823192159</v>
      </c>
      <c r="I2988">
        <v>0.75546406719222048</v>
      </c>
      <c r="J2988">
        <v>0.72969903583728457</v>
      </c>
      <c r="K2988">
        <v>0.76587316753419166</v>
      </c>
      <c r="L2988">
        <v>0.78655126567115852</v>
      </c>
      <c r="M2988">
        <v>0.80619675614708231</v>
      </c>
      <c r="N2988">
        <v>0.83282315871675761</v>
      </c>
      <c r="O2988">
        <v>0.897434648127581</v>
      </c>
      <c r="P2988">
        <v>0.92727822029447571</v>
      </c>
      <c r="Q2988">
        <v>0.93669449518010084</v>
      </c>
      <c r="R2988">
        <v>0.94654664465631666</v>
      </c>
      <c r="S2988">
        <v>0.94771762520326153</v>
      </c>
      <c r="T2988">
        <v>0.95734145941773952</v>
      </c>
      <c r="U2988">
        <v>0.97674998632655641</v>
      </c>
      <c r="V2988">
        <v>1</v>
      </c>
      <c r="W2988">
        <v>0.96834210384694153</v>
      </c>
      <c r="X2988">
        <v>0.96993685135696106</v>
      </c>
      <c r="Y2988">
        <v>0.95987022390759702</v>
      </c>
      <c r="Z2988">
        <v>0.86039568589378712</v>
      </c>
      <c r="AA2988">
        <v>0.8324530112469698</v>
      </c>
      <c r="AB2988" s="7">
        <f t="shared" si="138"/>
        <v>20.665824371507092</v>
      </c>
      <c r="AC2988">
        <f>INDEX(SHELF_days!$C$2:$C$289,MATCH(A2988&amp;"|"&amp;C2988,SHELF_days!$D$2:$D$289,0))</f>
        <v>10</v>
      </c>
      <c r="AD2988" s="8">
        <f t="shared" si="139"/>
        <v>206.65824371507091</v>
      </c>
      <c r="AE2988" s="7">
        <f t="shared" si="140"/>
        <v>1</v>
      </c>
    </row>
    <row r="2989" spans="1:31" x14ac:dyDescent="0.45">
      <c r="A2989" t="s">
        <v>55</v>
      </c>
      <c r="B2989" t="s">
        <v>171</v>
      </c>
      <c r="C2989" t="s">
        <v>139</v>
      </c>
      <c r="D2989">
        <v>0.54639746226077968</v>
      </c>
      <c r="E2989">
        <v>0.53875730220348139</v>
      </c>
      <c r="F2989">
        <v>0.53493969311922329</v>
      </c>
      <c r="G2989">
        <v>0.53493969311922329</v>
      </c>
      <c r="H2989">
        <v>0.53875730220348139</v>
      </c>
      <c r="I2989">
        <v>0.55403515137368686</v>
      </c>
      <c r="J2989">
        <v>0.57100065556301771</v>
      </c>
      <c r="K2989">
        <v>0.58583620568721539</v>
      </c>
      <c r="L2989">
        <v>0.57650839061079195</v>
      </c>
      <c r="M2989">
        <v>0.56336296645011041</v>
      </c>
      <c r="N2989">
        <v>0.56336296645011041</v>
      </c>
      <c r="O2989">
        <v>0.56336296645011041</v>
      </c>
      <c r="P2989">
        <v>0.55954288642146122</v>
      </c>
      <c r="Q2989">
        <v>0.55190519730855392</v>
      </c>
      <c r="R2989">
        <v>0.55190519730855392</v>
      </c>
      <c r="S2989">
        <v>0.55954288642146122</v>
      </c>
      <c r="T2989">
        <v>0.59347389480012269</v>
      </c>
      <c r="U2989">
        <v>0.60560870270484202</v>
      </c>
      <c r="V2989">
        <v>0.63896151009598467</v>
      </c>
      <c r="W2989">
        <v>0.61537387493849116</v>
      </c>
      <c r="X2989">
        <v>0.60986613989071681</v>
      </c>
      <c r="Y2989">
        <v>0.59874689013074189</v>
      </c>
      <c r="Z2989">
        <v>0.59188754850103287</v>
      </c>
      <c r="AA2989">
        <v>0.55582411511284735</v>
      </c>
      <c r="AB2989" s="7">
        <f t="shared" si="138"/>
        <v>13.703899599126043</v>
      </c>
      <c r="AC2989">
        <f>INDEX(SHELF_days!$C$2:$C$289,MATCH(A2989&amp;"|"&amp;C2989,SHELF_days!$D$2:$D$289,0))</f>
        <v>7</v>
      </c>
      <c r="AD2989" s="8">
        <f t="shared" si="139"/>
        <v>95.927297193882296</v>
      </c>
      <c r="AE2989" s="7">
        <f t="shared" si="140"/>
        <v>0.63896151009598467</v>
      </c>
    </row>
    <row r="2990" spans="1:31" x14ac:dyDescent="0.45">
      <c r="A2990" t="s">
        <v>55</v>
      </c>
      <c r="B2990" t="s">
        <v>172</v>
      </c>
      <c r="C2990" t="s">
        <v>134</v>
      </c>
      <c r="D2990">
        <v>1E-3</v>
      </c>
      <c r="E2990">
        <v>1E-3</v>
      </c>
      <c r="F2990">
        <v>1E-3</v>
      </c>
      <c r="G2990">
        <v>1E-3</v>
      </c>
      <c r="H2990">
        <v>1E-3</v>
      </c>
      <c r="I2990">
        <v>1E-3</v>
      </c>
      <c r="J2990">
        <v>1E-3</v>
      </c>
      <c r="K2990">
        <v>1E-3</v>
      </c>
      <c r="L2990">
        <v>1E-3</v>
      </c>
      <c r="M2990">
        <v>1E-3</v>
      </c>
      <c r="N2990">
        <v>1E-3</v>
      </c>
      <c r="O2990">
        <v>1E-3</v>
      </c>
      <c r="P2990">
        <v>1E-3</v>
      </c>
      <c r="Q2990">
        <v>1E-3</v>
      </c>
      <c r="R2990">
        <v>1E-3</v>
      </c>
      <c r="S2990">
        <v>1E-3</v>
      </c>
      <c r="T2990">
        <v>1E-3</v>
      </c>
      <c r="U2990">
        <v>1E-3</v>
      </c>
      <c r="V2990">
        <v>1E-3</v>
      </c>
      <c r="W2990">
        <v>1E-3</v>
      </c>
      <c r="X2990">
        <v>1E-3</v>
      </c>
      <c r="Y2990">
        <v>1E-3</v>
      </c>
      <c r="Z2990">
        <v>1E-3</v>
      </c>
      <c r="AA2990">
        <v>1E-3</v>
      </c>
      <c r="AB2990" s="7">
        <f t="shared" si="138"/>
        <v>2.4000000000000014E-2</v>
      </c>
      <c r="AC2990">
        <f>INDEX(SHELF_days!$C$2:$C$289,MATCH(A2990&amp;"|"&amp;C2990,SHELF_days!$D$2:$D$289,0))</f>
        <v>105</v>
      </c>
      <c r="AD2990" s="8">
        <f t="shared" si="139"/>
        <v>2.5200000000000014</v>
      </c>
      <c r="AE2990" s="7">
        <f t="shared" si="140"/>
        <v>1E-3</v>
      </c>
    </row>
    <row r="2991" spans="1:31" x14ac:dyDescent="0.45">
      <c r="A2991" t="s">
        <v>55</v>
      </c>
      <c r="B2991" t="s">
        <v>172</v>
      </c>
      <c r="C2991" t="s">
        <v>135</v>
      </c>
      <c r="D2991">
        <v>1E-3</v>
      </c>
      <c r="E2991">
        <v>1E-3</v>
      </c>
      <c r="F2991">
        <v>1E-3</v>
      </c>
      <c r="G2991">
        <v>1E-3</v>
      </c>
      <c r="H2991">
        <v>1E-3</v>
      </c>
      <c r="I2991">
        <v>1E-3</v>
      </c>
      <c r="J2991">
        <v>1E-3</v>
      </c>
      <c r="K2991">
        <v>1E-3</v>
      </c>
      <c r="L2991">
        <v>1E-3</v>
      </c>
      <c r="M2991">
        <v>1E-3</v>
      </c>
      <c r="N2991">
        <v>1E-3</v>
      </c>
      <c r="O2991">
        <v>1E-3</v>
      </c>
      <c r="P2991">
        <v>1E-3</v>
      </c>
      <c r="Q2991">
        <v>1E-3</v>
      </c>
      <c r="R2991">
        <v>1E-3</v>
      </c>
      <c r="S2991">
        <v>1E-3</v>
      </c>
      <c r="T2991">
        <v>1E-3</v>
      </c>
      <c r="U2991">
        <v>1E-3</v>
      </c>
      <c r="V2991">
        <v>1E-3</v>
      </c>
      <c r="W2991">
        <v>1E-3</v>
      </c>
      <c r="X2991">
        <v>1E-3</v>
      </c>
      <c r="Y2991">
        <v>1E-3</v>
      </c>
      <c r="Z2991">
        <v>1E-3</v>
      </c>
      <c r="AA2991">
        <v>1E-3</v>
      </c>
      <c r="AB2991" s="7">
        <f t="shared" si="138"/>
        <v>2.4000000000000014E-2</v>
      </c>
      <c r="AC2991">
        <f>INDEX(SHELF_days!$C$2:$C$289,MATCH(A2991&amp;"|"&amp;C2991,SHELF_days!$D$2:$D$289,0))</f>
        <v>74</v>
      </c>
      <c r="AD2991" s="8">
        <f t="shared" si="139"/>
        <v>1.7760000000000011</v>
      </c>
      <c r="AE2991" s="7">
        <f t="shared" si="140"/>
        <v>1E-3</v>
      </c>
    </row>
    <row r="2992" spans="1:31" x14ac:dyDescent="0.45">
      <c r="A2992" t="s">
        <v>55</v>
      </c>
      <c r="B2992" t="s">
        <v>172</v>
      </c>
      <c r="C2992" t="s">
        <v>136</v>
      </c>
      <c r="D2992">
        <v>1E-3</v>
      </c>
      <c r="E2992">
        <v>1E-3</v>
      </c>
      <c r="F2992">
        <v>1E-3</v>
      </c>
      <c r="G2992">
        <v>1E-3</v>
      </c>
      <c r="H2992">
        <v>1E-3</v>
      </c>
      <c r="I2992">
        <v>1E-3</v>
      </c>
      <c r="J2992">
        <v>1E-3</v>
      </c>
      <c r="K2992">
        <v>1E-3</v>
      </c>
      <c r="L2992">
        <v>1E-3</v>
      </c>
      <c r="M2992">
        <v>1E-3</v>
      </c>
      <c r="N2992">
        <v>1E-3</v>
      </c>
      <c r="O2992">
        <v>1E-3</v>
      </c>
      <c r="P2992">
        <v>1E-3</v>
      </c>
      <c r="Q2992">
        <v>1E-3</v>
      </c>
      <c r="R2992">
        <v>1E-3</v>
      </c>
      <c r="S2992">
        <v>1E-3</v>
      </c>
      <c r="T2992">
        <v>1E-3</v>
      </c>
      <c r="U2992">
        <v>1E-3</v>
      </c>
      <c r="V2992">
        <v>1E-3</v>
      </c>
      <c r="W2992">
        <v>1E-3</v>
      </c>
      <c r="X2992">
        <v>1E-3</v>
      </c>
      <c r="Y2992">
        <v>1E-3</v>
      </c>
      <c r="Z2992">
        <v>1E-3</v>
      </c>
      <c r="AA2992">
        <v>1E-3</v>
      </c>
      <c r="AB2992" s="7">
        <f t="shared" si="138"/>
        <v>2.4000000000000014E-2</v>
      </c>
      <c r="AC2992">
        <f>INDEX(SHELF_days!$C$2:$C$289,MATCH(A2992&amp;"|"&amp;C2992,SHELF_days!$D$2:$D$289,0))</f>
        <v>109</v>
      </c>
      <c r="AD2992" s="8">
        <f t="shared" si="139"/>
        <v>2.6160000000000014</v>
      </c>
      <c r="AE2992" s="7">
        <f t="shared" si="140"/>
        <v>1E-3</v>
      </c>
    </row>
    <row r="2993" spans="1:31" x14ac:dyDescent="0.45">
      <c r="A2993" t="s">
        <v>55</v>
      </c>
      <c r="B2993" t="s">
        <v>172</v>
      </c>
      <c r="C2993" t="s">
        <v>137</v>
      </c>
      <c r="D2993">
        <v>1E-3</v>
      </c>
      <c r="E2993">
        <v>1E-3</v>
      </c>
      <c r="F2993">
        <v>1E-3</v>
      </c>
      <c r="G2993">
        <v>1E-3</v>
      </c>
      <c r="H2993">
        <v>1E-3</v>
      </c>
      <c r="I2993">
        <v>1E-3</v>
      </c>
      <c r="J2993">
        <v>1E-3</v>
      </c>
      <c r="K2993">
        <v>1E-3</v>
      </c>
      <c r="L2993">
        <v>1E-3</v>
      </c>
      <c r="M2993">
        <v>1E-3</v>
      </c>
      <c r="N2993">
        <v>1E-3</v>
      </c>
      <c r="O2993">
        <v>1E-3</v>
      </c>
      <c r="P2993">
        <v>1E-3</v>
      </c>
      <c r="Q2993">
        <v>1E-3</v>
      </c>
      <c r="R2993">
        <v>1E-3</v>
      </c>
      <c r="S2993">
        <v>1E-3</v>
      </c>
      <c r="T2993">
        <v>1E-3</v>
      </c>
      <c r="U2993">
        <v>1E-3</v>
      </c>
      <c r="V2993">
        <v>1E-3</v>
      </c>
      <c r="W2993">
        <v>1E-3</v>
      </c>
      <c r="X2993">
        <v>1E-3</v>
      </c>
      <c r="Y2993">
        <v>1E-3</v>
      </c>
      <c r="Z2993">
        <v>1E-3</v>
      </c>
      <c r="AA2993">
        <v>1E-3</v>
      </c>
      <c r="AB2993" s="7">
        <f t="shared" si="138"/>
        <v>2.4000000000000014E-2</v>
      </c>
      <c r="AC2993">
        <f>INDEX(SHELF_days!$C$2:$C$289,MATCH(A2993&amp;"|"&amp;C2993,SHELF_days!$D$2:$D$289,0))</f>
        <v>60</v>
      </c>
      <c r="AD2993" s="8">
        <f t="shared" si="139"/>
        <v>1.4400000000000008</v>
      </c>
      <c r="AE2993" s="7">
        <f t="shared" si="140"/>
        <v>1E-3</v>
      </c>
    </row>
    <row r="2994" spans="1:31" x14ac:dyDescent="0.45">
      <c r="A2994" t="s">
        <v>55</v>
      </c>
      <c r="B2994" t="s">
        <v>172</v>
      </c>
      <c r="C2994" t="s">
        <v>138</v>
      </c>
      <c r="D2994">
        <v>1E-3</v>
      </c>
      <c r="E2994">
        <v>1E-3</v>
      </c>
      <c r="F2994">
        <v>1E-3</v>
      </c>
      <c r="G2994">
        <v>1E-3</v>
      </c>
      <c r="H2994">
        <v>1E-3</v>
      </c>
      <c r="I2994">
        <v>1E-3</v>
      </c>
      <c r="J2994">
        <v>1E-3</v>
      </c>
      <c r="K2994">
        <v>1E-3</v>
      </c>
      <c r="L2994">
        <v>1E-3</v>
      </c>
      <c r="M2994">
        <v>1E-3</v>
      </c>
      <c r="N2994">
        <v>1E-3</v>
      </c>
      <c r="O2994">
        <v>1E-3</v>
      </c>
      <c r="P2994">
        <v>1E-3</v>
      </c>
      <c r="Q2994">
        <v>1E-3</v>
      </c>
      <c r="R2994">
        <v>1E-3</v>
      </c>
      <c r="S2994">
        <v>1E-3</v>
      </c>
      <c r="T2994">
        <v>1E-3</v>
      </c>
      <c r="U2994">
        <v>1E-3</v>
      </c>
      <c r="V2994">
        <v>1E-3</v>
      </c>
      <c r="W2994">
        <v>1E-3</v>
      </c>
      <c r="X2994">
        <v>1E-3</v>
      </c>
      <c r="Y2994">
        <v>1E-3</v>
      </c>
      <c r="Z2994">
        <v>1E-3</v>
      </c>
      <c r="AA2994">
        <v>1E-3</v>
      </c>
      <c r="AB2994" s="7">
        <f t="shared" si="138"/>
        <v>2.4000000000000014E-2</v>
      </c>
      <c r="AC2994">
        <f>INDEX(SHELF_days!$C$2:$C$289,MATCH(A2994&amp;"|"&amp;C2994,SHELF_days!$D$2:$D$289,0))</f>
        <v>10</v>
      </c>
      <c r="AD2994" s="8">
        <f t="shared" si="139"/>
        <v>0.24000000000000016</v>
      </c>
      <c r="AE2994" s="7">
        <f t="shared" si="140"/>
        <v>1E-3</v>
      </c>
    </row>
    <row r="2995" spans="1:31" x14ac:dyDescent="0.45">
      <c r="A2995" t="s">
        <v>55</v>
      </c>
      <c r="B2995" t="s">
        <v>172</v>
      </c>
      <c r="C2995" t="s">
        <v>139</v>
      </c>
      <c r="D2995">
        <v>1E-3</v>
      </c>
      <c r="E2995">
        <v>1E-3</v>
      </c>
      <c r="F2995">
        <v>1E-3</v>
      </c>
      <c r="G2995">
        <v>1E-3</v>
      </c>
      <c r="H2995">
        <v>1E-3</v>
      </c>
      <c r="I2995">
        <v>1E-3</v>
      </c>
      <c r="J2995">
        <v>1E-3</v>
      </c>
      <c r="K2995">
        <v>1E-3</v>
      </c>
      <c r="L2995">
        <v>1E-3</v>
      </c>
      <c r="M2995">
        <v>1E-3</v>
      </c>
      <c r="N2995">
        <v>1E-3</v>
      </c>
      <c r="O2995">
        <v>1E-3</v>
      </c>
      <c r="P2995">
        <v>1E-3</v>
      </c>
      <c r="Q2995">
        <v>1E-3</v>
      </c>
      <c r="R2995">
        <v>1E-3</v>
      </c>
      <c r="S2995">
        <v>1E-3</v>
      </c>
      <c r="T2995">
        <v>1E-3</v>
      </c>
      <c r="U2995">
        <v>1E-3</v>
      </c>
      <c r="V2995">
        <v>1E-3</v>
      </c>
      <c r="W2995">
        <v>1E-3</v>
      </c>
      <c r="X2995">
        <v>1E-3</v>
      </c>
      <c r="Y2995">
        <v>1E-3</v>
      </c>
      <c r="Z2995">
        <v>1E-3</v>
      </c>
      <c r="AA2995">
        <v>1E-3</v>
      </c>
      <c r="AB2995" s="7">
        <f t="shared" si="138"/>
        <v>2.4000000000000014E-2</v>
      </c>
      <c r="AC2995">
        <f>INDEX(SHELF_days!$C$2:$C$289,MATCH(A2995&amp;"|"&amp;C2995,SHELF_days!$D$2:$D$289,0))</f>
        <v>7</v>
      </c>
      <c r="AD2995" s="8">
        <f t="shared" si="139"/>
        <v>0.16800000000000009</v>
      </c>
      <c r="AE2995" s="7">
        <f t="shared" si="140"/>
        <v>1E-3</v>
      </c>
    </row>
    <row r="2996" spans="1:31" x14ac:dyDescent="0.45">
      <c r="A2996" t="s">
        <v>55</v>
      </c>
      <c r="B2996" t="s">
        <v>173</v>
      </c>
      <c r="C2996" t="s">
        <v>134</v>
      </c>
      <c r="D2996">
        <v>0.65950000000000075</v>
      </c>
      <c r="E2996">
        <v>0.65950000000000075</v>
      </c>
      <c r="F2996">
        <v>0.65950000000000075</v>
      </c>
      <c r="G2996">
        <v>0.65950000000000075</v>
      </c>
      <c r="H2996">
        <v>0.65950000000000075</v>
      </c>
      <c r="I2996">
        <v>0.65950000000000075</v>
      </c>
      <c r="J2996">
        <v>0.65950000000000075</v>
      </c>
      <c r="K2996">
        <v>0.65950000000000075</v>
      </c>
      <c r="L2996">
        <v>0.65950000000000075</v>
      </c>
      <c r="M2996">
        <v>0.65950000000000075</v>
      </c>
      <c r="N2996">
        <v>0.65950000000000075</v>
      </c>
      <c r="O2996">
        <v>0.65950000000000075</v>
      </c>
      <c r="P2996">
        <v>0.65950000000000075</v>
      </c>
      <c r="Q2996">
        <v>0.65950000000000075</v>
      </c>
      <c r="R2996">
        <v>0.65950000000000075</v>
      </c>
      <c r="S2996">
        <v>0.65950000000000075</v>
      </c>
      <c r="T2996">
        <v>0.65950000000000075</v>
      </c>
      <c r="U2996">
        <v>0.65950000000000075</v>
      </c>
      <c r="V2996">
        <v>0.65950000000000075</v>
      </c>
      <c r="W2996">
        <v>0.65950000000000075</v>
      </c>
      <c r="X2996">
        <v>0.65950000000000075</v>
      </c>
      <c r="Y2996">
        <v>0.65950000000000075</v>
      </c>
      <c r="Z2996">
        <v>0.65950000000000075</v>
      </c>
      <c r="AA2996">
        <v>0.65950000000000075</v>
      </c>
      <c r="AB2996" s="7">
        <f t="shared" si="138"/>
        <v>15.828000000000022</v>
      </c>
      <c r="AC2996">
        <f>INDEX(SHELF_days!$C$2:$C$289,MATCH(A2996&amp;"|"&amp;C2996,SHELF_days!$D$2:$D$289,0))</f>
        <v>105</v>
      </c>
      <c r="AD2996" s="8">
        <f t="shared" si="139"/>
        <v>1661.9400000000023</v>
      </c>
      <c r="AE2996" s="7">
        <f t="shared" si="140"/>
        <v>0.65950000000000075</v>
      </c>
    </row>
    <row r="2997" spans="1:31" x14ac:dyDescent="0.45">
      <c r="A2997" t="s">
        <v>55</v>
      </c>
      <c r="B2997" t="s">
        <v>173</v>
      </c>
      <c r="C2997" t="s">
        <v>135</v>
      </c>
      <c r="D2997">
        <v>0.65949999999999986</v>
      </c>
      <c r="E2997">
        <v>0.65949999999999986</v>
      </c>
      <c r="F2997">
        <v>0.65949999999999986</v>
      </c>
      <c r="G2997">
        <v>0.65949999999999986</v>
      </c>
      <c r="H2997">
        <v>0.65949999999999986</v>
      </c>
      <c r="I2997">
        <v>0.65949999999999986</v>
      </c>
      <c r="J2997">
        <v>0.65949999999999986</v>
      </c>
      <c r="K2997">
        <v>0.65949999999999986</v>
      </c>
      <c r="L2997">
        <v>0.65949999999999986</v>
      </c>
      <c r="M2997">
        <v>0.65949999999999986</v>
      </c>
      <c r="N2997">
        <v>0.65949999999999986</v>
      </c>
      <c r="O2997">
        <v>0.65949999999999986</v>
      </c>
      <c r="P2997">
        <v>0.65949999999999986</v>
      </c>
      <c r="Q2997">
        <v>0.65949999999999986</v>
      </c>
      <c r="R2997">
        <v>0.65949999999999986</v>
      </c>
      <c r="S2997">
        <v>0.65949999999999986</v>
      </c>
      <c r="T2997">
        <v>0.65949999999999986</v>
      </c>
      <c r="U2997">
        <v>0.65949999999999986</v>
      </c>
      <c r="V2997">
        <v>0.65949999999999986</v>
      </c>
      <c r="W2997">
        <v>0.65949999999999986</v>
      </c>
      <c r="X2997">
        <v>0.65949999999999986</v>
      </c>
      <c r="Y2997">
        <v>0.65949999999999986</v>
      </c>
      <c r="Z2997">
        <v>0.65949999999999986</v>
      </c>
      <c r="AA2997">
        <v>0.65949999999999986</v>
      </c>
      <c r="AB2997" s="7">
        <f t="shared" si="138"/>
        <v>15.827999999999992</v>
      </c>
      <c r="AC2997">
        <f>INDEX(SHELF_days!$C$2:$C$289,MATCH(A2997&amp;"|"&amp;C2997,SHELF_days!$D$2:$D$289,0))</f>
        <v>74</v>
      </c>
      <c r="AD2997" s="8">
        <f t="shared" si="139"/>
        <v>1171.2719999999995</v>
      </c>
      <c r="AE2997" s="7">
        <f t="shared" si="140"/>
        <v>0.65949999999999986</v>
      </c>
    </row>
    <row r="2998" spans="1:31" x14ac:dyDescent="0.45">
      <c r="A2998" t="s">
        <v>55</v>
      </c>
      <c r="B2998" t="s">
        <v>173</v>
      </c>
      <c r="C2998" t="s">
        <v>136</v>
      </c>
      <c r="D2998">
        <v>0.65949999999999953</v>
      </c>
      <c r="E2998">
        <v>0.65949999999999953</v>
      </c>
      <c r="F2998">
        <v>0.65949999999999953</v>
      </c>
      <c r="G2998">
        <v>0.65949999999999953</v>
      </c>
      <c r="H2998">
        <v>0.65949999999999953</v>
      </c>
      <c r="I2998">
        <v>0.65949999999999953</v>
      </c>
      <c r="J2998">
        <v>0.65949999999999953</v>
      </c>
      <c r="K2998">
        <v>0.65949999999999953</v>
      </c>
      <c r="L2998">
        <v>0.65949999999999953</v>
      </c>
      <c r="M2998">
        <v>0.65949999999999953</v>
      </c>
      <c r="N2998">
        <v>0.65949999999999953</v>
      </c>
      <c r="O2998">
        <v>0.65949999999999953</v>
      </c>
      <c r="P2998">
        <v>0.65949999999999953</v>
      </c>
      <c r="Q2998">
        <v>0.65949999999999953</v>
      </c>
      <c r="R2998">
        <v>0.65949999999999953</v>
      </c>
      <c r="S2998">
        <v>0.65949999999999953</v>
      </c>
      <c r="T2998">
        <v>0.65949999999999953</v>
      </c>
      <c r="U2998">
        <v>0.65949999999999953</v>
      </c>
      <c r="V2998">
        <v>0.65949999999999953</v>
      </c>
      <c r="W2998">
        <v>0.65949999999999953</v>
      </c>
      <c r="X2998">
        <v>0.65949999999999953</v>
      </c>
      <c r="Y2998">
        <v>0.65949999999999953</v>
      </c>
      <c r="Z2998">
        <v>0.65949999999999953</v>
      </c>
      <c r="AA2998">
        <v>0.65949999999999953</v>
      </c>
      <c r="AB2998" s="7">
        <f t="shared" si="138"/>
        <v>15.827999999999989</v>
      </c>
      <c r="AC2998">
        <f>INDEX(SHELF_days!$C$2:$C$289,MATCH(A2998&amp;"|"&amp;C2998,SHELF_days!$D$2:$D$289,0))</f>
        <v>109</v>
      </c>
      <c r="AD2998" s="8">
        <f t="shared" si="139"/>
        <v>1725.2519999999988</v>
      </c>
      <c r="AE2998" s="7">
        <f t="shared" si="140"/>
        <v>0.65949999999999953</v>
      </c>
    </row>
    <row r="2999" spans="1:31" x14ac:dyDescent="0.45">
      <c r="A2999" t="s">
        <v>55</v>
      </c>
      <c r="B2999" t="s">
        <v>173</v>
      </c>
      <c r="C2999" t="s">
        <v>137</v>
      </c>
      <c r="D2999">
        <v>0.6594999999999992</v>
      </c>
      <c r="E2999">
        <v>0.6594999999999992</v>
      </c>
      <c r="F2999">
        <v>0.6594999999999992</v>
      </c>
      <c r="G2999">
        <v>0.6594999999999992</v>
      </c>
      <c r="H2999">
        <v>0.6594999999999992</v>
      </c>
      <c r="I2999">
        <v>0.6594999999999992</v>
      </c>
      <c r="J2999">
        <v>0.6594999999999992</v>
      </c>
      <c r="K2999">
        <v>0.6594999999999992</v>
      </c>
      <c r="L2999">
        <v>0.6594999999999992</v>
      </c>
      <c r="M2999">
        <v>0.6594999999999992</v>
      </c>
      <c r="N2999">
        <v>0.6594999999999992</v>
      </c>
      <c r="O2999">
        <v>0.6594999999999992</v>
      </c>
      <c r="P2999">
        <v>0.6594999999999992</v>
      </c>
      <c r="Q2999">
        <v>0.6594999999999992</v>
      </c>
      <c r="R2999">
        <v>0.6594999999999992</v>
      </c>
      <c r="S2999">
        <v>0.6594999999999992</v>
      </c>
      <c r="T2999">
        <v>0.6594999999999992</v>
      </c>
      <c r="U2999">
        <v>0.6594999999999992</v>
      </c>
      <c r="V2999">
        <v>0.6594999999999992</v>
      </c>
      <c r="W2999">
        <v>0.6594999999999992</v>
      </c>
      <c r="X2999">
        <v>0.6594999999999992</v>
      </c>
      <c r="Y2999">
        <v>0.6594999999999992</v>
      </c>
      <c r="Z2999">
        <v>0.6594999999999992</v>
      </c>
      <c r="AA2999">
        <v>0.6594999999999992</v>
      </c>
      <c r="AB2999" s="7">
        <f t="shared" si="138"/>
        <v>15.827999999999985</v>
      </c>
      <c r="AC2999">
        <f>INDEX(SHELF_days!$C$2:$C$289,MATCH(A2999&amp;"|"&amp;C2999,SHELF_days!$D$2:$D$289,0))</f>
        <v>60</v>
      </c>
      <c r="AD2999" s="8">
        <f t="shared" si="139"/>
        <v>949.67999999999915</v>
      </c>
      <c r="AE2999" s="7">
        <f t="shared" si="140"/>
        <v>0.6594999999999992</v>
      </c>
    </row>
    <row r="3000" spans="1:31" x14ac:dyDescent="0.45">
      <c r="A3000" t="s">
        <v>55</v>
      </c>
      <c r="B3000" t="s">
        <v>173</v>
      </c>
      <c r="C3000" t="s">
        <v>138</v>
      </c>
      <c r="D3000">
        <v>0.65949999999999986</v>
      </c>
      <c r="E3000">
        <v>0.65949999999999986</v>
      </c>
      <c r="F3000">
        <v>0.65949999999999986</v>
      </c>
      <c r="G3000">
        <v>0.65949999999999986</v>
      </c>
      <c r="H3000">
        <v>0.65949999999999986</v>
      </c>
      <c r="I3000">
        <v>0.65949999999999986</v>
      </c>
      <c r="J3000">
        <v>0.65949999999999986</v>
      </c>
      <c r="K3000">
        <v>0.65949999999999986</v>
      </c>
      <c r="L3000">
        <v>0.65949999999999986</v>
      </c>
      <c r="M3000">
        <v>0.65949999999999986</v>
      </c>
      <c r="N3000">
        <v>0.65949999999999986</v>
      </c>
      <c r="O3000">
        <v>0.65949999999999986</v>
      </c>
      <c r="P3000">
        <v>0.65949999999999986</v>
      </c>
      <c r="Q3000">
        <v>0.65949999999999986</v>
      </c>
      <c r="R3000">
        <v>0.65949999999999986</v>
      </c>
      <c r="S3000">
        <v>0.65949999999999986</v>
      </c>
      <c r="T3000">
        <v>0.65949999999999986</v>
      </c>
      <c r="U3000">
        <v>0.65949999999999986</v>
      </c>
      <c r="V3000">
        <v>0.65949999999999986</v>
      </c>
      <c r="W3000">
        <v>0.65949999999999986</v>
      </c>
      <c r="X3000">
        <v>0.65949999999999986</v>
      </c>
      <c r="Y3000">
        <v>0.65949999999999986</v>
      </c>
      <c r="Z3000">
        <v>0.65949999999999986</v>
      </c>
      <c r="AA3000">
        <v>0.65949999999999986</v>
      </c>
      <c r="AB3000" s="7">
        <f t="shared" si="138"/>
        <v>15.827999999999992</v>
      </c>
      <c r="AC3000">
        <f>INDEX(SHELF_days!$C$2:$C$289,MATCH(A3000&amp;"|"&amp;C3000,SHELF_days!$D$2:$D$289,0))</f>
        <v>10</v>
      </c>
      <c r="AD3000" s="8">
        <f t="shared" si="139"/>
        <v>158.27999999999992</v>
      </c>
      <c r="AE3000" s="7">
        <f t="shared" si="140"/>
        <v>0.65949999999999986</v>
      </c>
    </row>
    <row r="3001" spans="1:31" x14ac:dyDescent="0.45">
      <c r="A3001" t="s">
        <v>55</v>
      </c>
      <c r="B3001" t="s">
        <v>173</v>
      </c>
      <c r="C3001" t="s">
        <v>139</v>
      </c>
      <c r="D3001">
        <v>0.65949999999999986</v>
      </c>
      <c r="E3001">
        <v>0.65949999999999986</v>
      </c>
      <c r="F3001">
        <v>0.65949999999999986</v>
      </c>
      <c r="G3001">
        <v>0.65949999999999986</v>
      </c>
      <c r="H3001">
        <v>0.65949999999999986</v>
      </c>
      <c r="I3001">
        <v>0.65949999999999986</v>
      </c>
      <c r="J3001">
        <v>0.65949999999999986</v>
      </c>
      <c r="K3001">
        <v>0.65949999999999986</v>
      </c>
      <c r="L3001">
        <v>0.65949999999999986</v>
      </c>
      <c r="M3001">
        <v>0.65949999999999986</v>
      </c>
      <c r="N3001">
        <v>0.65949999999999986</v>
      </c>
      <c r="O3001">
        <v>0.65949999999999986</v>
      </c>
      <c r="P3001">
        <v>0.65949999999999986</v>
      </c>
      <c r="Q3001">
        <v>0.65949999999999986</v>
      </c>
      <c r="R3001">
        <v>0.65949999999999986</v>
      </c>
      <c r="S3001">
        <v>0.65949999999999986</v>
      </c>
      <c r="T3001">
        <v>0.65949999999999986</v>
      </c>
      <c r="U3001">
        <v>0.65949999999999986</v>
      </c>
      <c r="V3001">
        <v>0.65949999999999986</v>
      </c>
      <c r="W3001">
        <v>0.65949999999999986</v>
      </c>
      <c r="X3001">
        <v>0.65949999999999986</v>
      </c>
      <c r="Y3001">
        <v>0.65949999999999986</v>
      </c>
      <c r="Z3001">
        <v>0.65949999999999986</v>
      </c>
      <c r="AA3001">
        <v>0.65949999999999986</v>
      </c>
      <c r="AB3001" s="7">
        <f t="shared" si="138"/>
        <v>15.827999999999992</v>
      </c>
      <c r="AC3001">
        <f>INDEX(SHELF_days!$C$2:$C$289,MATCH(A3001&amp;"|"&amp;C3001,SHELF_days!$D$2:$D$289,0))</f>
        <v>7</v>
      </c>
      <c r="AD3001" s="8">
        <f t="shared" si="139"/>
        <v>110.79599999999995</v>
      </c>
      <c r="AE3001" s="7">
        <f t="shared" si="140"/>
        <v>0.65949999999999986</v>
      </c>
    </row>
    <row r="3002" spans="1:31" x14ac:dyDescent="0.45">
      <c r="A3002" t="s">
        <v>55</v>
      </c>
      <c r="B3002" t="s">
        <v>174</v>
      </c>
      <c r="C3002" t="s">
        <v>134</v>
      </c>
      <c r="D3002">
        <v>0.8</v>
      </c>
      <c r="E3002">
        <v>0.8</v>
      </c>
      <c r="F3002">
        <v>0.8</v>
      </c>
      <c r="G3002">
        <v>0.8</v>
      </c>
      <c r="H3002">
        <v>0.8</v>
      </c>
      <c r="I3002">
        <v>0.8</v>
      </c>
      <c r="J3002">
        <v>0.8</v>
      </c>
      <c r="K3002">
        <v>0.8</v>
      </c>
      <c r="L3002">
        <v>0.8</v>
      </c>
      <c r="M3002">
        <v>0.8</v>
      </c>
      <c r="N3002">
        <v>0.8</v>
      </c>
      <c r="O3002">
        <v>0.8</v>
      </c>
      <c r="P3002">
        <v>0.8</v>
      </c>
      <c r="Q3002">
        <v>0.8</v>
      </c>
      <c r="R3002">
        <v>0.8</v>
      </c>
      <c r="S3002">
        <v>0.8</v>
      </c>
      <c r="T3002">
        <v>0.8</v>
      </c>
      <c r="U3002">
        <v>0.8</v>
      </c>
      <c r="V3002">
        <v>0.8</v>
      </c>
      <c r="W3002">
        <v>0.8</v>
      </c>
      <c r="X3002">
        <v>0.8</v>
      </c>
      <c r="Y3002">
        <v>0.8</v>
      </c>
      <c r="Z3002">
        <v>0.8</v>
      </c>
      <c r="AA3002">
        <v>0.8</v>
      </c>
      <c r="AB3002" s="7">
        <f t="shared" si="138"/>
        <v>19.200000000000006</v>
      </c>
      <c r="AC3002">
        <f>INDEX(SHELF_days!$C$2:$C$289,MATCH(A3002&amp;"|"&amp;C3002,SHELF_days!$D$2:$D$289,0))</f>
        <v>105</v>
      </c>
      <c r="AD3002" s="8">
        <f t="shared" si="139"/>
        <v>2016.0000000000007</v>
      </c>
      <c r="AE3002" s="7">
        <f t="shared" si="140"/>
        <v>0.8</v>
      </c>
    </row>
    <row r="3003" spans="1:31" x14ac:dyDescent="0.45">
      <c r="A3003" t="s">
        <v>55</v>
      </c>
      <c r="B3003" t="s">
        <v>174</v>
      </c>
      <c r="C3003" t="s">
        <v>135</v>
      </c>
      <c r="D3003">
        <v>0.8</v>
      </c>
      <c r="E3003">
        <v>0.8</v>
      </c>
      <c r="F3003">
        <v>0.8</v>
      </c>
      <c r="G3003">
        <v>0.8</v>
      </c>
      <c r="H3003">
        <v>0.8</v>
      </c>
      <c r="I3003">
        <v>0.8</v>
      </c>
      <c r="J3003">
        <v>0.8</v>
      </c>
      <c r="K3003">
        <v>0.8</v>
      </c>
      <c r="L3003">
        <v>0.8</v>
      </c>
      <c r="M3003">
        <v>0.8</v>
      </c>
      <c r="N3003">
        <v>0.8</v>
      </c>
      <c r="O3003">
        <v>0.8</v>
      </c>
      <c r="P3003">
        <v>0.8</v>
      </c>
      <c r="Q3003">
        <v>0.8</v>
      </c>
      <c r="R3003">
        <v>0.8</v>
      </c>
      <c r="S3003">
        <v>0.8</v>
      </c>
      <c r="T3003">
        <v>0.8</v>
      </c>
      <c r="U3003">
        <v>0.8</v>
      </c>
      <c r="V3003">
        <v>0.8</v>
      </c>
      <c r="W3003">
        <v>0.8</v>
      </c>
      <c r="X3003">
        <v>0.8</v>
      </c>
      <c r="Y3003">
        <v>0.8</v>
      </c>
      <c r="Z3003">
        <v>0.8</v>
      </c>
      <c r="AA3003">
        <v>0.8</v>
      </c>
      <c r="AB3003" s="7">
        <f t="shared" si="138"/>
        <v>19.200000000000006</v>
      </c>
      <c r="AC3003">
        <f>INDEX(SHELF_days!$C$2:$C$289,MATCH(A3003&amp;"|"&amp;C3003,SHELF_days!$D$2:$D$289,0))</f>
        <v>74</v>
      </c>
      <c r="AD3003" s="8">
        <f t="shared" si="139"/>
        <v>1420.8000000000004</v>
      </c>
      <c r="AE3003" s="7">
        <f t="shared" si="140"/>
        <v>0.8</v>
      </c>
    </row>
    <row r="3004" spans="1:31" x14ac:dyDescent="0.45">
      <c r="A3004" t="s">
        <v>55</v>
      </c>
      <c r="B3004" t="s">
        <v>174</v>
      </c>
      <c r="C3004" t="s">
        <v>136</v>
      </c>
      <c r="D3004">
        <v>0.8</v>
      </c>
      <c r="E3004">
        <v>0.8</v>
      </c>
      <c r="F3004">
        <v>0.8</v>
      </c>
      <c r="G3004">
        <v>0.8</v>
      </c>
      <c r="H3004">
        <v>0.8</v>
      </c>
      <c r="I3004">
        <v>0.8</v>
      </c>
      <c r="J3004">
        <v>0.8</v>
      </c>
      <c r="K3004">
        <v>0.8</v>
      </c>
      <c r="L3004">
        <v>0.8</v>
      </c>
      <c r="M3004">
        <v>0.8</v>
      </c>
      <c r="N3004">
        <v>0.8</v>
      </c>
      <c r="O3004">
        <v>0.8</v>
      </c>
      <c r="P3004">
        <v>0.8</v>
      </c>
      <c r="Q3004">
        <v>0.8</v>
      </c>
      <c r="R3004">
        <v>0.8</v>
      </c>
      <c r="S3004">
        <v>0.8</v>
      </c>
      <c r="T3004">
        <v>0.8</v>
      </c>
      <c r="U3004">
        <v>0.8</v>
      </c>
      <c r="V3004">
        <v>0.8</v>
      </c>
      <c r="W3004">
        <v>0.8</v>
      </c>
      <c r="X3004">
        <v>0.8</v>
      </c>
      <c r="Y3004">
        <v>0.8</v>
      </c>
      <c r="Z3004">
        <v>0.8</v>
      </c>
      <c r="AA3004">
        <v>0.8</v>
      </c>
      <c r="AB3004" s="7">
        <f t="shared" si="138"/>
        <v>19.200000000000006</v>
      </c>
      <c r="AC3004">
        <f>INDEX(SHELF_days!$C$2:$C$289,MATCH(A3004&amp;"|"&amp;C3004,SHELF_days!$D$2:$D$289,0))</f>
        <v>109</v>
      </c>
      <c r="AD3004" s="8">
        <f t="shared" si="139"/>
        <v>2092.8000000000006</v>
      </c>
      <c r="AE3004" s="7">
        <f t="shared" si="140"/>
        <v>0.8</v>
      </c>
    </row>
    <row r="3005" spans="1:31" x14ac:dyDescent="0.45">
      <c r="A3005" t="s">
        <v>55</v>
      </c>
      <c r="B3005" t="s">
        <v>174</v>
      </c>
      <c r="C3005" t="s">
        <v>137</v>
      </c>
      <c r="D3005">
        <v>0.8</v>
      </c>
      <c r="E3005">
        <v>0.8</v>
      </c>
      <c r="F3005">
        <v>0.8</v>
      </c>
      <c r="G3005">
        <v>0.8</v>
      </c>
      <c r="H3005">
        <v>0.8</v>
      </c>
      <c r="I3005">
        <v>0.8</v>
      </c>
      <c r="J3005">
        <v>0.8</v>
      </c>
      <c r="K3005">
        <v>0.8</v>
      </c>
      <c r="L3005">
        <v>0.8</v>
      </c>
      <c r="M3005">
        <v>0.8</v>
      </c>
      <c r="N3005">
        <v>0.8</v>
      </c>
      <c r="O3005">
        <v>0.8</v>
      </c>
      <c r="P3005">
        <v>0.8</v>
      </c>
      <c r="Q3005">
        <v>0.8</v>
      </c>
      <c r="R3005">
        <v>0.8</v>
      </c>
      <c r="S3005">
        <v>0.8</v>
      </c>
      <c r="T3005">
        <v>0.8</v>
      </c>
      <c r="U3005">
        <v>0.8</v>
      </c>
      <c r="V3005">
        <v>0.8</v>
      </c>
      <c r="W3005">
        <v>0.8</v>
      </c>
      <c r="X3005">
        <v>0.8</v>
      </c>
      <c r="Y3005">
        <v>0.8</v>
      </c>
      <c r="Z3005">
        <v>0.8</v>
      </c>
      <c r="AA3005">
        <v>0.8</v>
      </c>
      <c r="AB3005" s="7">
        <f t="shared" si="138"/>
        <v>19.200000000000006</v>
      </c>
      <c r="AC3005">
        <f>INDEX(SHELF_days!$C$2:$C$289,MATCH(A3005&amp;"|"&amp;C3005,SHELF_days!$D$2:$D$289,0))</f>
        <v>60</v>
      </c>
      <c r="AD3005" s="8">
        <f t="shared" si="139"/>
        <v>1152.0000000000005</v>
      </c>
      <c r="AE3005" s="7">
        <f t="shared" si="140"/>
        <v>0.8</v>
      </c>
    </row>
    <row r="3006" spans="1:31" x14ac:dyDescent="0.45">
      <c r="A3006" t="s">
        <v>55</v>
      </c>
      <c r="B3006" t="s">
        <v>174</v>
      </c>
      <c r="C3006" t="s">
        <v>138</v>
      </c>
      <c r="D3006">
        <v>0.8</v>
      </c>
      <c r="E3006">
        <v>0.8</v>
      </c>
      <c r="F3006">
        <v>0.8</v>
      </c>
      <c r="G3006">
        <v>0.8</v>
      </c>
      <c r="H3006">
        <v>0.8</v>
      </c>
      <c r="I3006">
        <v>0.8</v>
      </c>
      <c r="J3006">
        <v>0.8</v>
      </c>
      <c r="K3006">
        <v>0.8</v>
      </c>
      <c r="L3006">
        <v>0.8</v>
      </c>
      <c r="M3006">
        <v>0.8</v>
      </c>
      <c r="N3006">
        <v>0.8</v>
      </c>
      <c r="O3006">
        <v>0.8</v>
      </c>
      <c r="P3006">
        <v>0.8</v>
      </c>
      <c r="Q3006">
        <v>0.8</v>
      </c>
      <c r="R3006">
        <v>0.8</v>
      </c>
      <c r="S3006">
        <v>0.8</v>
      </c>
      <c r="T3006">
        <v>0.8</v>
      </c>
      <c r="U3006">
        <v>0.8</v>
      </c>
      <c r="V3006">
        <v>0.8</v>
      </c>
      <c r="W3006">
        <v>0.8</v>
      </c>
      <c r="X3006">
        <v>0.8</v>
      </c>
      <c r="Y3006">
        <v>0.8</v>
      </c>
      <c r="Z3006">
        <v>0.8</v>
      </c>
      <c r="AA3006">
        <v>0.8</v>
      </c>
      <c r="AB3006" s="7">
        <f t="shared" si="138"/>
        <v>19.200000000000006</v>
      </c>
      <c r="AC3006">
        <f>INDEX(SHELF_days!$C$2:$C$289,MATCH(A3006&amp;"|"&amp;C3006,SHELF_days!$D$2:$D$289,0))</f>
        <v>10</v>
      </c>
      <c r="AD3006" s="8">
        <f t="shared" si="139"/>
        <v>192.00000000000006</v>
      </c>
      <c r="AE3006" s="7">
        <f t="shared" si="140"/>
        <v>0.8</v>
      </c>
    </row>
    <row r="3007" spans="1:31" x14ac:dyDescent="0.45">
      <c r="A3007" t="s">
        <v>55</v>
      </c>
      <c r="B3007" t="s">
        <v>174</v>
      </c>
      <c r="C3007" t="s">
        <v>139</v>
      </c>
      <c r="D3007">
        <v>0.8</v>
      </c>
      <c r="E3007">
        <v>0.8</v>
      </c>
      <c r="F3007">
        <v>0.8</v>
      </c>
      <c r="G3007">
        <v>0.8</v>
      </c>
      <c r="H3007">
        <v>0.8</v>
      </c>
      <c r="I3007">
        <v>0.8</v>
      </c>
      <c r="J3007">
        <v>0.8</v>
      </c>
      <c r="K3007">
        <v>0.8</v>
      </c>
      <c r="L3007">
        <v>0.8</v>
      </c>
      <c r="M3007">
        <v>0.8</v>
      </c>
      <c r="N3007">
        <v>0.8</v>
      </c>
      <c r="O3007">
        <v>0.8</v>
      </c>
      <c r="P3007">
        <v>0.8</v>
      </c>
      <c r="Q3007">
        <v>0.8</v>
      </c>
      <c r="R3007">
        <v>0.8</v>
      </c>
      <c r="S3007">
        <v>0.8</v>
      </c>
      <c r="T3007">
        <v>0.8</v>
      </c>
      <c r="U3007">
        <v>0.8</v>
      </c>
      <c r="V3007">
        <v>0.8</v>
      </c>
      <c r="W3007">
        <v>0.8</v>
      </c>
      <c r="X3007">
        <v>0.8</v>
      </c>
      <c r="Y3007">
        <v>0.8</v>
      </c>
      <c r="Z3007">
        <v>0.8</v>
      </c>
      <c r="AA3007">
        <v>0.8</v>
      </c>
      <c r="AB3007" s="7">
        <f t="shared" si="138"/>
        <v>19.200000000000006</v>
      </c>
      <c r="AC3007">
        <f>INDEX(SHELF_days!$C$2:$C$289,MATCH(A3007&amp;"|"&amp;C3007,SHELF_days!$D$2:$D$289,0))</f>
        <v>7</v>
      </c>
      <c r="AD3007" s="8">
        <f t="shared" si="139"/>
        <v>134.40000000000003</v>
      </c>
      <c r="AE3007" s="7">
        <f t="shared" si="140"/>
        <v>0.8</v>
      </c>
    </row>
    <row r="3008" spans="1:31" x14ac:dyDescent="0.45">
      <c r="A3008" t="s">
        <v>55</v>
      </c>
      <c r="B3008" t="s">
        <v>175</v>
      </c>
      <c r="C3008" t="s">
        <v>134</v>
      </c>
      <c r="D3008">
        <v>0.52673032273787324</v>
      </c>
      <c r="E3008">
        <v>0.48875619306892648</v>
      </c>
      <c r="F3008">
        <v>0.46928237945762352</v>
      </c>
      <c r="G3008">
        <v>0.46404063933520001</v>
      </c>
      <c r="H3008">
        <v>0.48346037741284359</v>
      </c>
      <c r="I3008">
        <v>0.54852041769018411</v>
      </c>
      <c r="J3008">
        <v>0.58492097691919998</v>
      </c>
      <c r="K3008">
        <v>0.5875517792212881</v>
      </c>
      <c r="L3008">
        <v>0.59886611900498876</v>
      </c>
      <c r="M3008">
        <v>0.61642397576171148</v>
      </c>
      <c r="N3008">
        <v>0.63091690852138149</v>
      </c>
      <c r="O3008">
        <v>0.63936110658743539</v>
      </c>
      <c r="P3008">
        <v>0.64105772645599912</v>
      </c>
      <c r="Q3008">
        <v>0.63001459202733512</v>
      </c>
      <c r="R3008">
        <v>0.62367382186240028</v>
      </c>
      <c r="S3008">
        <v>0.63738279733179881</v>
      </c>
      <c r="T3008">
        <v>0.66316992949783726</v>
      </c>
      <c r="U3008">
        <v>0.67303857644288856</v>
      </c>
      <c r="V3008">
        <v>0.67563392616296003</v>
      </c>
      <c r="W3008">
        <v>0.67489397421768194</v>
      </c>
      <c r="X3008">
        <v>0.67445447255890933</v>
      </c>
      <c r="Y3008">
        <v>0.67213984659138093</v>
      </c>
      <c r="Z3008">
        <v>0.65195380854057916</v>
      </c>
      <c r="AA3008">
        <v>0.59243526893321807</v>
      </c>
      <c r="AB3008" s="7">
        <f t="shared" si="138"/>
        <v>14.448679936341648</v>
      </c>
      <c r="AC3008">
        <f>INDEX(SHELF_days!$C$2:$C$289,MATCH(A3008&amp;"|"&amp;C3008,SHELF_days!$D$2:$D$289,0))</f>
        <v>105</v>
      </c>
      <c r="AD3008" s="8">
        <f t="shared" si="139"/>
        <v>1517.1113933158731</v>
      </c>
      <c r="AE3008" s="7">
        <f t="shared" si="140"/>
        <v>0.67563392616296003</v>
      </c>
    </row>
    <row r="3009" spans="1:31" x14ac:dyDescent="0.45">
      <c r="A3009" t="s">
        <v>55</v>
      </c>
      <c r="B3009" t="s">
        <v>175</v>
      </c>
      <c r="C3009" t="s">
        <v>135</v>
      </c>
      <c r="D3009">
        <v>0.48093825746348162</v>
      </c>
      <c r="E3009">
        <v>0.44356604806269601</v>
      </c>
      <c r="F3009">
        <v>0.42803962350985481</v>
      </c>
      <c r="G3009">
        <v>0.42523706502432629</v>
      </c>
      <c r="H3009">
        <v>0.443918765648317</v>
      </c>
      <c r="I3009">
        <v>0.49390796886239252</v>
      </c>
      <c r="J3009">
        <v>0.52532410533706064</v>
      </c>
      <c r="K3009">
        <v>0.52723684465264842</v>
      </c>
      <c r="L3009">
        <v>0.53157182598935748</v>
      </c>
      <c r="M3009">
        <v>0.54818537233495079</v>
      </c>
      <c r="N3009">
        <v>0.57230483502672125</v>
      </c>
      <c r="O3009">
        <v>0.5811912825223905</v>
      </c>
      <c r="P3009">
        <v>0.5809276251484552</v>
      </c>
      <c r="Q3009">
        <v>0.57198832873596128</v>
      </c>
      <c r="R3009">
        <v>0.5724649476710264</v>
      </c>
      <c r="S3009">
        <v>0.59087300834790379</v>
      </c>
      <c r="T3009">
        <v>0.62923349249330685</v>
      </c>
      <c r="U3009">
        <v>0.6550321805829924</v>
      </c>
      <c r="V3009">
        <v>0.65937420844194472</v>
      </c>
      <c r="W3009">
        <v>0.65866113953827232</v>
      </c>
      <c r="X3009">
        <v>0.65838554222386914</v>
      </c>
      <c r="Y3009">
        <v>0.65389064397958385</v>
      </c>
      <c r="Z3009">
        <v>0.63056939566859194</v>
      </c>
      <c r="AA3009">
        <v>0.54377620677795846</v>
      </c>
      <c r="AB3009" s="7">
        <f t="shared" si="138"/>
        <v>13.406598714044062</v>
      </c>
      <c r="AC3009">
        <f>INDEX(SHELF_days!$C$2:$C$289,MATCH(A3009&amp;"|"&amp;C3009,SHELF_days!$D$2:$D$289,0))</f>
        <v>74</v>
      </c>
      <c r="AD3009" s="8">
        <f t="shared" si="139"/>
        <v>992.08830483926056</v>
      </c>
      <c r="AE3009" s="7">
        <f t="shared" si="140"/>
        <v>0.65937420844194472</v>
      </c>
    </row>
    <row r="3010" spans="1:31" x14ac:dyDescent="0.45">
      <c r="A3010" t="s">
        <v>55</v>
      </c>
      <c r="B3010" t="s">
        <v>175</v>
      </c>
      <c r="C3010" t="s">
        <v>136</v>
      </c>
      <c r="D3010">
        <v>0.35858058663042758</v>
      </c>
      <c r="E3010">
        <v>0.33535313392336291</v>
      </c>
      <c r="F3010">
        <v>0.32344114609711128</v>
      </c>
      <c r="G3010">
        <v>0.31863414653634298</v>
      </c>
      <c r="H3010">
        <v>0.32953421138876682</v>
      </c>
      <c r="I3010">
        <v>0.38064462690993323</v>
      </c>
      <c r="J3010">
        <v>0.42955605341325293</v>
      </c>
      <c r="K3010">
        <v>0.43656881915164009</v>
      </c>
      <c r="L3010">
        <v>0.45259467584509649</v>
      </c>
      <c r="M3010">
        <v>0.47936538714364468</v>
      </c>
      <c r="N3010">
        <v>0.51666554567491796</v>
      </c>
      <c r="O3010">
        <v>0.5393800604070681</v>
      </c>
      <c r="P3010">
        <v>0.55563580899083587</v>
      </c>
      <c r="Q3010">
        <v>0.55482042365040141</v>
      </c>
      <c r="R3010">
        <v>0.5520698269812927</v>
      </c>
      <c r="S3010">
        <v>0.56776426727334028</v>
      </c>
      <c r="T3010">
        <v>0.61803909886024155</v>
      </c>
      <c r="U3010">
        <v>0.658240280430469</v>
      </c>
      <c r="V3010">
        <v>0.66528095212085958</v>
      </c>
      <c r="W3010">
        <v>0.6678008595867424</v>
      </c>
      <c r="X3010">
        <v>0.66773627724067797</v>
      </c>
      <c r="Y3010">
        <v>0.65530218234099646</v>
      </c>
      <c r="Z3010">
        <v>0.57926617049063167</v>
      </c>
      <c r="AA3010">
        <v>0.44301708734664991</v>
      </c>
      <c r="AB3010" s="7">
        <f t="shared" ref="AB3010:AB3073" si="141">SUM(D3010:AA3010)</f>
        <v>12.085291628434703</v>
      </c>
      <c r="AC3010">
        <f>INDEX(SHELF_days!$C$2:$C$289,MATCH(A3010&amp;"|"&amp;C3010,SHELF_days!$D$2:$D$289,0))</f>
        <v>109</v>
      </c>
      <c r="AD3010" s="8">
        <f t="shared" ref="AD3010:AD3073" si="142">AB3010*AC3010</f>
        <v>1317.2967874993826</v>
      </c>
      <c r="AE3010" s="7">
        <f t="shared" ref="AE3010:AE3073" si="143">MAX(D3010:AA3010)</f>
        <v>0.6678008595867424</v>
      </c>
    </row>
    <row r="3011" spans="1:31" x14ac:dyDescent="0.45">
      <c r="A3011" t="s">
        <v>55</v>
      </c>
      <c r="B3011" t="s">
        <v>175</v>
      </c>
      <c r="C3011" t="s">
        <v>137</v>
      </c>
      <c r="D3011">
        <v>0.35093090075894029</v>
      </c>
      <c r="E3011">
        <v>0.32424293503759749</v>
      </c>
      <c r="F3011">
        <v>0.31397413604085611</v>
      </c>
      <c r="G3011">
        <v>0.30990422790708871</v>
      </c>
      <c r="H3011">
        <v>0.32375384114833872</v>
      </c>
      <c r="I3011">
        <v>0.38685153962672908</v>
      </c>
      <c r="J3011">
        <v>0.44608404449163408</v>
      </c>
      <c r="K3011">
        <v>0.4347404942634121</v>
      </c>
      <c r="L3011">
        <v>0.44604831601403783</v>
      </c>
      <c r="M3011">
        <v>0.48876822901359951</v>
      </c>
      <c r="N3011">
        <v>0.51700796942406113</v>
      </c>
      <c r="O3011">
        <v>0.53241997933425611</v>
      </c>
      <c r="P3011">
        <v>0.53413880879700149</v>
      </c>
      <c r="Q3011">
        <v>0.52786218435439214</v>
      </c>
      <c r="R3011">
        <v>0.53218677859534991</v>
      </c>
      <c r="S3011">
        <v>0.55605798839375564</v>
      </c>
      <c r="T3011">
        <v>0.60476097293891862</v>
      </c>
      <c r="U3011">
        <v>0.64522637072042144</v>
      </c>
      <c r="V3011">
        <v>0.65907767382209836</v>
      </c>
      <c r="W3011">
        <v>0.65813618015570685</v>
      </c>
      <c r="X3011">
        <v>0.65790032392184428</v>
      </c>
      <c r="Y3011">
        <v>0.64838423704095116</v>
      </c>
      <c r="Z3011">
        <v>0.58019354064464812</v>
      </c>
      <c r="AA3011">
        <v>0.45473830255483039</v>
      </c>
      <c r="AB3011" s="7">
        <f t="shared" si="141"/>
        <v>11.933389975000468</v>
      </c>
      <c r="AC3011">
        <f>INDEX(SHELF_days!$C$2:$C$289,MATCH(A3011&amp;"|"&amp;C3011,SHELF_days!$D$2:$D$289,0))</f>
        <v>60</v>
      </c>
      <c r="AD3011" s="8">
        <f t="shared" si="142"/>
        <v>716.00339850002808</v>
      </c>
      <c r="AE3011" s="7">
        <f t="shared" si="143"/>
        <v>0.65907767382209836</v>
      </c>
    </row>
    <row r="3012" spans="1:31" x14ac:dyDescent="0.45">
      <c r="A3012" t="s">
        <v>55</v>
      </c>
      <c r="B3012" t="s">
        <v>175</v>
      </c>
      <c r="C3012" t="s">
        <v>138</v>
      </c>
      <c r="D3012">
        <v>0.63483614318157877</v>
      </c>
      <c r="E3012">
        <v>0.60803109427351809</v>
      </c>
      <c r="F3012">
        <v>0.56317543910304235</v>
      </c>
      <c r="G3012">
        <v>0.53939186063820088</v>
      </c>
      <c r="H3012">
        <v>0.53939330908999528</v>
      </c>
      <c r="I3012">
        <v>0.55485553199573112</v>
      </c>
      <c r="J3012">
        <v>0.53826931049750337</v>
      </c>
      <c r="K3012">
        <v>0.56753527900433176</v>
      </c>
      <c r="L3012">
        <v>0.62413498132419454</v>
      </c>
      <c r="M3012">
        <v>0.65261444050663753</v>
      </c>
      <c r="N3012">
        <v>0.6737705274163498</v>
      </c>
      <c r="O3012">
        <v>0.68676169156075684</v>
      </c>
      <c r="P3012">
        <v>0.68749460816874763</v>
      </c>
      <c r="Q3012">
        <v>0.68899375577600164</v>
      </c>
      <c r="R3012">
        <v>0.68928199768309695</v>
      </c>
      <c r="S3012">
        <v>0.68928199768309695</v>
      </c>
      <c r="T3012">
        <v>0.68820434954802734</v>
      </c>
      <c r="U3012">
        <v>0.68892278163807386</v>
      </c>
      <c r="V3012">
        <v>0.69149957738039736</v>
      </c>
      <c r="W3012">
        <v>0.68934428111025825</v>
      </c>
      <c r="X3012">
        <v>0.68892278163807386</v>
      </c>
      <c r="Y3012">
        <v>0.68892278163807386</v>
      </c>
      <c r="Z3012">
        <v>0.68736714441083613</v>
      </c>
      <c r="AA3012">
        <v>0.67117635025249278</v>
      </c>
      <c r="AB3012" s="7">
        <f t="shared" si="141"/>
        <v>15.432182015519013</v>
      </c>
      <c r="AC3012">
        <f>INDEX(SHELF_days!$C$2:$C$289,MATCH(A3012&amp;"|"&amp;C3012,SHELF_days!$D$2:$D$289,0))</f>
        <v>10</v>
      </c>
      <c r="AD3012" s="8">
        <f t="shared" si="142"/>
        <v>154.32182015519012</v>
      </c>
      <c r="AE3012" s="7">
        <f t="shared" si="143"/>
        <v>0.69149957738039736</v>
      </c>
    </row>
    <row r="3013" spans="1:31" x14ac:dyDescent="0.45">
      <c r="A3013" t="s">
        <v>55</v>
      </c>
      <c r="B3013" t="s">
        <v>175</v>
      </c>
      <c r="C3013" t="s">
        <v>139</v>
      </c>
      <c r="D3013">
        <v>0.59981423416529756</v>
      </c>
      <c r="E3013">
        <v>0.55171528850536711</v>
      </c>
      <c r="F3013">
        <v>0.53326615107779396</v>
      </c>
      <c r="G3013">
        <v>0.54008628981279627</v>
      </c>
      <c r="H3013">
        <v>0.57441873577492009</v>
      </c>
      <c r="I3013">
        <v>0.61182810719182179</v>
      </c>
      <c r="J3013">
        <v>0.65255443321801032</v>
      </c>
      <c r="K3013">
        <v>0.67012415348466858</v>
      </c>
      <c r="L3013">
        <v>0.66866742482282338</v>
      </c>
      <c r="M3013">
        <v>0.66443173793248667</v>
      </c>
      <c r="N3013">
        <v>0.66803424446696458</v>
      </c>
      <c r="O3013">
        <v>0.66825565066983017</v>
      </c>
      <c r="P3013">
        <v>0.66762247031397126</v>
      </c>
      <c r="Q3013">
        <v>0.66387304938319935</v>
      </c>
      <c r="R3013">
        <v>0.65978427688915675</v>
      </c>
      <c r="S3013">
        <v>0.66825565066983017</v>
      </c>
      <c r="T3013">
        <v>0.67312451791602579</v>
      </c>
      <c r="U3013">
        <v>0.6743598403750054</v>
      </c>
      <c r="V3013">
        <v>0.67518338868099159</v>
      </c>
      <c r="W3013">
        <v>0.6743598403750054</v>
      </c>
      <c r="X3013">
        <v>0.6743598403750054</v>
      </c>
      <c r="Y3013">
        <v>0.67326108622807368</v>
      </c>
      <c r="Z3013">
        <v>0.67284931207508059</v>
      </c>
      <c r="AA3013">
        <v>0.65381251706233112</v>
      </c>
      <c r="AB3013" s="7">
        <f t="shared" si="141"/>
        <v>15.434042241466457</v>
      </c>
      <c r="AC3013">
        <f>INDEX(SHELF_days!$C$2:$C$289,MATCH(A3013&amp;"|"&amp;C3013,SHELF_days!$D$2:$D$289,0))</f>
        <v>7</v>
      </c>
      <c r="AD3013" s="8">
        <f t="shared" si="142"/>
        <v>108.0382956902652</v>
      </c>
      <c r="AE3013" s="7">
        <f t="shared" si="143"/>
        <v>0.67518338868099159</v>
      </c>
    </row>
    <row r="3014" spans="1:31" x14ac:dyDescent="0.45">
      <c r="A3014" t="s">
        <v>55</v>
      </c>
      <c r="B3014" t="s">
        <v>176</v>
      </c>
      <c r="C3014" t="s">
        <v>134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2.041809039581803E-3</v>
      </c>
      <c r="K3014">
        <v>2.041809039581803E-3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1.9465246177346521E-2</v>
      </c>
      <c r="V3014">
        <v>3.069044168282193E-2</v>
      </c>
      <c r="W3014">
        <v>2.4365587872342848E-2</v>
      </c>
      <c r="X3014">
        <v>5.7170653108290486E-3</v>
      </c>
      <c r="Y3014">
        <v>0</v>
      </c>
      <c r="Z3014">
        <v>0</v>
      </c>
      <c r="AA3014">
        <v>0</v>
      </c>
      <c r="AB3014" s="7">
        <f t="shared" si="141"/>
        <v>8.4321959122503953E-2</v>
      </c>
      <c r="AC3014">
        <f>INDEX(SHELF_days!$C$2:$C$289,MATCH(A3014&amp;"|"&amp;C3014,SHELF_days!$D$2:$D$289,0))</f>
        <v>105</v>
      </c>
      <c r="AD3014" s="8">
        <f t="shared" si="142"/>
        <v>8.8538057078629144</v>
      </c>
      <c r="AE3014" s="7">
        <f t="shared" si="143"/>
        <v>3.069044168282193E-2</v>
      </c>
    </row>
    <row r="3015" spans="1:31" x14ac:dyDescent="0.45">
      <c r="A3015" t="s">
        <v>55</v>
      </c>
      <c r="B3015" t="s">
        <v>176</v>
      </c>
      <c r="C3015" t="s">
        <v>135</v>
      </c>
      <c r="D3015">
        <v>3.2328643126711882E-3</v>
      </c>
      <c r="E3015">
        <v>3.2328643126711882E-3</v>
      </c>
      <c r="F3015">
        <v>3.2328643126711882E-3</v>
      </c>
      <c r="G3015">
        <v>3.2328643126711882E-3</v>
      </c>
      <c r="H3015">
        <v>3.2328643126711882E-3</v>
      </c>
      <c r="I3015">
        <v>3.2328643126711882E-3</v>
      </c>
      <c r="J3015">
        <v>3.2328643126711882E-3</v>
      </c>
      <c r="K3015">
        <v>3.2328643126711882E-3</v>
      </c>
      <c r="L3015">
        <v>3.2328643126711882E-3</v>
      </c>
      <c r="M3015">
        <v>3.2328643126711882E-3</v>
      </c>
      <c r="N3015">
        <v>3.2328643126711882E-3</v>
      </c>
      <c r="O3015">
        <v>3.2328643126711882E-3</v>
      </c>
      <c r="P3015">
        <v>3.2328643126711882E-3</v>
      </c>
      <c r="Q3015">
        <v>3.2328643126711882E-3</v>
      </c>
      <c r="R3015">
        <v>3.2328643126711882E-3</v>
      </c>
      <c r="S3015">
        <v>3.2328643126711882E-3</v>
      </c>
      <c r="T3015">
        <v>3.4880904426189139E-3</v>
      </c>
      <c r="U3015">
        <v>1.2846381874035509E-2</v>
      </c>
      <c r="V3015">
        <v>3.900580908519722E-2</v>
      </c>
      <c r="W3015">
        <v>3.5135192224776769E-2</v>
      </c>
      <c r="X3015">
        <v>1.5824020056758981E-2</v>
      </c>
      <c r="Y3015">
        <v>3.6582411959173969E-3</v>
      </c>
      <c r="Z3015">
        <v>3.2328643126711882E-3</v>
      </c>
      <c r="AA3015">
        <v>3.2328643126711882E-3</v>
      </c>
      <c r="AB3015" s="7">
        <f t="shared" si="141"/>
        <v>0.16814929250738619</v>
      </c>
      <c r="AC3015">
        <f>INDEX(SHELF_days!$C$2:$C$289,MATCH(A3015&amp;"|"&amp;C3015,SHELF_days!$D$2:$D$289,0))</f>
        <v>74</v>
      </c>
      <c r="AD3015" s="8">
        <f t="shared" si="142"/>
        <v>12.443047645546578</v>
      </c>
      <c r="AE3015" s="7">
        <f t="shared" si="143"/>
        <v>3.900580908519722E-2</v>
      </c>
    </row>
    <row r="3016" spans="1:31" x14ac:dyDescent="0.45">
      <c r="A3016" t="s">
        <v>55</v>
      </c>
      <c r="B3016" t="s">
        <v>176</v>
      </c>
      <c r="C3016" t="s">
        <v>136</v>
      </c>
      <c r="D3016">
        <v>0.12586136929610001</v>
      </c>
      <c r="E3016">
        <v>0.12586136929610001</v>
      </c>
      <c r="F3016">
        <v>0.12586136929610001</v>
      </c>
      <c r="G3016">
        <v>0.12586136929610001</v>
      </c>
      <c r="H3016">
        <v>0.12586136929610001</v>
      </c>
      <c r="I3016">
        <v>0.12586136929610001</v>
      </c>
      <c r="J3016">
        <v>0.12586136929610001</v>
      </c>
      <c r="K3016">
        <v>0.12586136929610001</v>
      </c>
      <c r="L3016">
        <v>0.12586136929610001</v>
      </c>
      <c r="M3016">
        <v>0.1269409464894421</v>
      </c>
      <c r="N3016">
        <v>0.13880670378452409</v>
      </c>
      <c r="O3016">
        <v>0.16365880891728721</v>
      </c>
      <c r="P3016">
        <v>0.1952430568788755</v>
      </c>
      <c r="Q3016">
        <v>0.2166437563705465</v>
      </c>
      <c r="R3016">
        <v>0.2391131182126123</v>
      </c>
      <c r="S3016">
        <v>0.25663838695232583</v>
      </c>
      <c r="T3016">
        <v>0.2718702156618204</v>
      </c>
      <c r="U3016">
        <v>0.29702132134077869</v>
      </c>
      <c r="V3016">
        <v>0.31966995120943492</v>
      </c>
      <c r="W3016">
        <v>0.30054913088250262</v>
      </c>
      <c r="X3016">
        <v>0.25097060668727972</v>
      </c>
      <c r="Y3016">
        <v>0.2010768750578486</v>
      </c>
      <c r="Z3016">
        <v>0.1455537304900956</v>
      </c>
      <c r="AA3016">
        <v>0.12848027009784099</v>
      </c>
      <c r="AB3016" s="7">
        <f t="shared" si="141"/>
        <v>4.3849892026981152</v>
      </c>
      <c r="AC3016">
        <f>INDEX(SHELF_days!$C$2:$C$289,MATCH(A3016&amp;"|"&amp;C3016,SHELF_days!$D$2:$D$289,0))</f>
        <v>109</v>
      </c>
      <c r="AD3016" s="8">
        <f t="shared" si="142"/>
        <v>477.96382309409455</v>
      </c>
      <c r="AE3016" s="7">
        <f t="shared" si="143"/>
        <v>0.31966995120943492</v>
      </c>
    </row>
    <row r="3017" spans="1:31" x14ac:dyDescent="0.45">
      <c r="A3017" t="s">
        <v>55</v>
      </c>
      <c r="B3017" t="s">
        <v>176</v>
      </c>
      <c r="C3017" t="s">
        <v>137</v>
      </c>
      <c r="D3017">
        <v>2.4250666379951089E-2</v>
      </c>
      <c r="E3017">
        <v>2.4250666379951089E-2</v>
      </c>
      <c r="F3017">
        <v>2.4250666379951089E-2</v>
      </c>
      <c r="G3017">
        <v>2.4250666379951089E-2</v>
      </c>
      <c r="H3017">
        <v>2.4250666379951089E-2</v>
      </c>
      <c r="I3017">
        <v>2.4250666379951089E-2</v>
      </c>
      <c r="J3017">
        <v>2.4250666379951089E-2</v>
      </c>
      <c r="K3017">
        <v>2.4250666379951089E-2</v>
      </c>
      <c r="L3017">
        <v>2.4250666379951089E-2</v>
      </c>
      <c r="M3017">
        <v>2.4250666379951089E-2</v>
      </c>
      <c r="N3017">
        <v>2.4507287188204541E-2</v>
      </c>
      <c r="O3017">
        <v>2.6409300237612461E-2</v>
      </c>
      <c r="P3017">
        <v>3.0409565778033901E-2</v>
      </c>
      <c r="Q3017">
        <v>3.3400802074238192E-2</v>
      </c>
      <c r="R3017">
        <v>3.6147210797862428E-2</v>
      </c>
      <c r="S3017">
        <v>4.1139995052558248E-2</v>
      </c>
      <c r="T3017">
        <v>4.9646691808503993E-2</v>
      </c>
      <c r="U3017">
        <v>6.5748704067554162E-2</v>
      </c>
      <c r="V3017">
        <v>6.8122446543898582E-2</v>
      </c>
      <c r="W3017">
        <v>6.3252311940206252E-2</v>
      </c>
      <c r="X3017">
        <v>4.8002714755630317E-2</v>
      </c>
      <c r="Y3017">
        <v>2.9896324161527009E-2</v>
      </c>
      <c r="Z3017">
        <v>2.155614789328985E-2</v>
      </c>
      <c r="AA3017">
        <v>2.155614789328985E-2</v>
      </c>
      <c r="AB3017" s="7">
        <f t="shared" si="141"/>
        <v>0.80230231399192065</v>
      </c>
      <c r="AC3017">
        <f>INDEX(SHELF_days!$C$2:$C$289,MATCH(A3017&amp;"|"&amp;C3017,SHELF_days!$D$2:$D$289,0))</f>
        <v>60</v>
      </c>
      <c r="AD3017" s="8">
        <f t="shared" si="142"/>
        <v>48.138138839515236</v>
      </c>
      <c r="AE3017" s="7">
        <f t="shared" si="143"/>
        <v>6.8122446543898582E-2</v>
      </c>
    </row>
    <row r="3018" spans="1:31" x14ac:dyDescent="0.45">
      <c r="A3018" t="s">
        <v>55</v>
      </c>
      <c r="B3018" t="s">
        <v>176</v>
      </c>
      <c r="C3018" t="s">
        <v>138</v>
      </c>
      <c r="D3018">
        <v>0.1643656276863352</v>
      </c>
      <c r="E3018">
        <v>0.1643656276863352</v>
      </c>
      <c r="F3018">
        <v>0.1643656276863352</v>
      </c>
      <c r="G3018">
        <v>0.1643656276863352</v>
      </c>
      <c r="H3018">
        <v>0.1643656276863352</v>
      </c>
      <c r="I3018">
        <v>0.1643656276863352</v>
      </c>
      <c r="J3018">
        <v>0.1643656276863352</v>
      </c>
      <c r="K3018">
        <v>0.1643656276863352</v>
      </c>
      <c r="L3018">
        <v>0.1643656276863352</v>
      </c>
      <c r="M3018">
        <v>0.1643656276863352</v>
      </c>
      <c r="N3018">
        <v>0.1643656276863352</v>
      </c>
      <c r="O3018">
        <v>0.1643656276863352</v>
      </c>
      <c r="P3018">
        <v>0.2739427128105586</v>
      </c>
      <c r="Q3018">
        <v>0.28942392914376031</v>
      </c>
      <c r="R3018">
        <v>0.42081283951067322</v>
      </c>
      <c r="S3018">
        <v>0.42081283951067322</v>
      </c>
      <c r="T3018">
        <v>0.42081283951067322</v>
      </c>
      <c r="U3018">
        <v>0.42081283951067322</v>
      </c>
      <c r="V3018">
        <v>0.42081283951067322</v>
      </c>
      <c r="W3018">
        <v>0.42081283951067322</v>
      </c>
      <c r="X3018">
        <v>0.42081283951067322</v>
      </c>
      <c r="Y3018">
        <v>0.31258820265347659</v>
      </c>
      <c r="Z3018">
        <v>0.1643656276863352</v>
      </c>
      <c r="AA3018">
        <v>0.1643656276863352</v>
      </c>
      <c r="AB3018" s="7">
        <f t="shared" si="141"/>
        <v>6.1227635087912011</v>
      </c>
      <c r="AC3018">
        <f>INDEX(SHELF_days!$C$2:$C$289,MATCH(A3018&amp;"|"&amp;C3018,SHELF_days!$D$2:$D$289,0))</f>
        <v>10</v>
      </c>
      <c r="AD3018" s="8">
        <f t="shared" si="142"/>
        <v>61.227635087912013</v>
      </c>
      <c r="AE3018" s="7">
        <f t="shared" si="143"/>
        <v>0.42081283951067322</v>
      </c>
    </row>
    <row r="3019" spans="1:31" x14ac:dyDescent="0.45">
      <c r="A3019" t="s">
        <v>55</v>
      </c>
      <c r="B3019" t="s">
        <v>176</v>
      </c>
      <c r="C3019" t="s">
        <v>139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 s="7">
        <f t="shared" si="141"/>
        <v>0</v>
      </c>
      <c r="AC3019">
        <f>INDEX(SHELF_days!$C$2:$C$289,MATCH(A3019&amp;"|"&amp;C3019,SHELF_days!$D$2:$D$289,0))</f>
        <v>7</v>
      </c>
      <c r="AD3019" s="8">
        <f t="shared" si="142"/>
        <v>0</v>
      </c>
      <c r="AE3019" s="7">
        <f t="shared" si="143"/>
        <v>0</v>
      </c>
    </row>
    <row r="3020" spans="1:31" x14ac:dyDescent="0.45">
      <c r="A3020" t="s">
        <v>55</v>
      </c>
      <c r="B3020" t="s">
        <v>177</v>
      </c>
      <c r="C3020" t="s">
        <v>134</v>
      </c>
      <c r="D3020">
        <v>0.47714884413555841</v>
      </c>
      <c r="E3020">
        <v>0.4742532689106066</v>
      </c>
      <c r="F3020">
        <v>0.4742532689106066</v>
      </c>
      <c r="G3020">
        <v>0.4742368167786466</v>
      </c>
      <c r="H3020">
        <v>0.47462344187970551</v>
      </c>
      <c r="I3020">
        <v>0.47816887631707539</v>
      </c>
      <c r="J3020">
        <v>0.48827871140646678</v>
      </c>
      <c r="K3020">
        <v>0.49971705615162437</v>
      </c>
      <c r="L3020">
        <v>0.49617573474724452</v>
      </c>
      <c r="M3020">
        <v>0.48289886425556211</v>
      </c>
      <c r="N3020">
        <v>0.48814298131779721</v>
      </c>
      <c r="O3020">
        <v>0.50029288077022283</v>
      </c>
      <c r="P3020">
        <v>0.50106201793935057</v>
      </c>
      <c r="Q3020">
        <v>0.49775102638240998</v>
      </c>
      <c r="R3020">
        <v>0.49596597006475501</v>
      </c>
      <c r="S3020">
        <v>0.50468560000353035</v>
      </c>
      <c r="T3020">
        <v>0.52486825288540317</v>
      </c>
      <c r="U3020">
        <v>0.55263945163380446</v>
      </c>
      <c r="V3020">
        <v>0.56572300957495736</v>
      </c>
      <c r="W3020">
        <v>0.5560203647515749</v>
      </c>
      <c r="X3020">
        <v>0.54171523601239535</v>
      </c>
      <c r="Y3020">
        <v>0.51863700790557077</v>
      </c>
      <c r="Z3020">
        <v>0.4908493570252096</v>
      </c>
      <c r="AA3020">
        <v>0.47657301951696002</v>
      </c>
      <c r="AB3020" s="7">
        <f t="shared" si="141"/>
        <v>12.034681059277041</v>
      </c>
      <c r="AC3020">
        <f>INDEX(SHELF_days!$C$2:$C$289,MATCH(A3020&amp;"|"&amp;C3020,SHELF_days!$D$2:$D$289,0))</f>
        <v>105</v>
      </c>
      <c r="AD3020" s="8">
        <f t="shared" si="142"/>
        <v>1263.6415112240893</v>
      </c>
      <c r="AE3020" s="7">
        <f t="shared" si="143"/>
        <v>0.56572300957495736</v>
      </c>
    </row>
    <row r="3021" spans="1:31" x14ac:dyDescent="0.45">
      <c r="A3021" t="s">
        <v>55</v>
      </c>
      <c r="B3021" t="s">
        <v>177</v>
      </c>
      <c r="C3021" t="s">
        <v>135</v>
      </c>
      <c r="D3021">
        <v>0.54555491905313025</v>
      </c>
      <c r="E3021">
        <v>0.54418928093740038</v>
      </c>
      <c r="F3021">
        <v>0.54418928093740038</v>
      </c>
      <c r="G3021">
        <v>0.54442855941066914</v>
      </c>
      <c r="H3021">
        <v>0.54579419752639924</v>
      </c>
      <c r="I3021">
        <v>0.55135012695449703</v>
      </c>
      <c r="J3021">
        <v>0.56439955783813833</v>
      </c>
      <c r="K3021">
        <v>0.57036401148889038</v>
      </c>
      <c r="L3021">
        <v>0.56070533165327918</v>
      </c>
      <c r="M3021">
        <v>0.5576355639230488</v>
      </c>
      <c r="N3021">
        <v>0.56227523188033623</v>
      </c>
      <c r="O3021">
        <v>0.57072001116863191</v>
      </c>
      <c r="P3021">
        <v>0.57303692711711385</v>
      </c>
      <c r="Q3021">
        <v>0.57226073109407083</v>
      </c>
      <c r="R3021">
        <v>0.57388899192436416</v>
      </c>
      <c r="S3021">
        <v>0.57902472500916047</v>
      </c>
      <c r="T3021">
        <v>0.59752503623507425</v>
      </c>
      <c r="U3021">
        <v>0.61533669234279953</v>
      </c>
      <c r="V3021">
        <v>0.63147923519796589</v>
      </c>
      <c r="W3021">
        <v>0.6194802951725783</v>
      </c>
      <c r="X3021">
        <v>0.60988581200052705</v>
      </c>
      <c r="Y3021">
        <v>0.5961535620590207</v>
      </c>
      <c r="Z3021">
        <v>0.57988846193705801</v>
      </c>
      <c r="AA3021">
        <v>0.5555462543271884</v>
      </c>
      <c r="AB3021" s="7">
        <f t="shared" si="141"/>
        <v>13.765112797188744</v>
      </c>
      <c r="AC3021">
        <f>INDEX(SHELF_days!$C$2:$C$289,MATCH(A3021&amp;"|"&amp;C3021,SHELF_days!$D$2:$D$289,0))</f>
        <v>74</v>
      </c>
      <c r="AD3021" s="8">
        <f t="shared" si="142"/>
        <v>1018.6183469919671</v>
      </c>
      <c r="AE3021" s="7">
        <f t="shared" si="143"/>
        <v>0.63147923519796589</v>
      </c>
    </row>
    <row r="3022" spans="1:31" x14ac:dyDescent="0.45">
      <c r="A3022" t="s">
        <v>55</v>
      </c>
      <c r="B3022" t="s">
        <v>177</v>
      </c>
      <c r="C3022" t="s">
        <v>136</v>
      </c>
      <c r="D3022">
        <v>0.5658744748448824</v>
      </c>
      <c r="E3022">
        <v>0.56470961862102054</v>
      </c>
      <c r="F3022">
        <v>0.56454717268503984</v>
      </c>
      <c r="G3022">
        <v>0.56454717268503984</v>
      </c>
      <c r="H3022">
        <v>0.56500677582098524</v>
      </c>
      <c r="I3022">
        <v>0.57146103020421979</v>
      </c>
      <c r="J3022">
        <v>0.58143362583503699</v>
      </c>
      <c r="K3022">
        <v>0.58518176865059235</v>
      </c>
      <c r="L3022">
        <v>0.57833922885940392</v>
      </c>
      <c r="M3022">
        <v>0.57501899241179777</v>
      </c>
      <c r="N3022">
        <v>0.58282035943487243</v>
      </c>
      <c r="O3022">
        <v>0.58877538972216603</v>
      </c>
      <c r="P3022">
        <v>0.59066134741794241</v>
      </c>
      <c r="Q3022">
        <v>0.59372404762557918</v>
      </c>
      <c r="R3022">
        <v>0.60017433991281399</v>
      </c>
      <c r="S3022">
        <v>0.60399776255236048</v>
      </c>
      <c r="T3022">
        <v>0.62899066411739613</v>
      </c>
      <c r="U3022">
        <v>0.6460474873953731</v>
      </c>
      <c r="V3022">
        <v>0.65423713982640175</v>
      </c>
      <c r="W3022">
        <v>0.65225212973063718</v>
      </c>
      <c r="X3022">
        <v>0.64069073360400852</v>
      </c>
      <c r="Y3022">
        <v>0.62322581443808001</v>
      </c>
      <c r="Z3022">
        <v>0.59673524058522198</v>
      </c>
      <c r="AA3022">
        <v>0.57335887418799469</v>
      </c>
      <c r="AB3022" s="7">
        <f t="shared" si="141"/>
        <v>14.291811191168865</v>
      </c>
      <c r="AC3022">
        <f>INDEX(SHELF_days!$C$2:$C$289,MATCH(A3022&amp;"|"&amp;C3022,SHELF_days!$D$2:$D$289,0))</f>
        <v>109</v>
      </c>
      <c r="AD3022" s="8">
        <f t="shared" si="142"/>
        <v>1557.8074198374063</v>
      </c>
      <c r="AE3022" s="7">
        <f t="shared" si="143"/>
        <v>0.65423713982640175</v>
      </c>
    </row>
    <row r="3023" spans="1:31" x14ac:dyDescent="0.45">
      <c r="A3023" t="s">
        <v>55</v>
      </c>
      <c r="B3023" t="s">
        <v>177</v>
      </c>
      <c r="C3023" t="s">
        <v>137</v>
      </c>
      <c r="D3023">
        <v>0.5217258956810521</v>
      </c>
      <c r="E3023">
        <v>0.52105649956193156</v>
      </c>
      <c r="F3023">
        <v>0.52105649956193156</v>
      </c>
      <c r="G3023">
        <v>0.52105649956193156</v>
      </c>
      <c r="H3023">
        <v>0.52164671979599486</v>
      </c>
      <c r="I3023">
        <v>0.52867897795062746</v>
      </c>
      <c r="J3023">
        <v>0.52932678064655059</v>
      </c>
      <c r="K3023">
        <v>0.53062238603839684</v>
      </c>
      <c r="L3023">
        <v>0.53486189479282731</v>
      </c>
      <c r="M3023">
        <v>0.53364546528603829</v>
      </c>
      <c r="N3023">
        <v>0.53558887337380778</v>
      </c>
      <c r="O3023">
        <v>0.54390234130482185</v>
      </c>
      <c r="P3023">
        <v>0.54914234533406692</v>
      </c>
      <c r="Q3023">
        <v>0.54956701599028324</v>
      </c>
      <c r="R3023">
        <v>0.54894080671755752</v>
      </c>
      <c r="S3023">
        <v>0.55344663435808983</v>
      </c>
      <c r="T3023">
        <v>0.5784446206129914</v>
      </c>
      <c r="U3023">
        <v>0.59967095561607375</v>
      </c>
      <c r="V3023">
        <v>0.61893948691592171</v>
      </c>
      <c r="W3023">
        <v>0.61045327159932827</v>
      </c>
      <c r="X3023">
        <v>0.59530908413019112</v>
      </c>
      <c r="Y3023">
        <v>0.57096609837894507</v>
      </c>
      <c r="Z3023">
        <v>0.5489048176788951</v>
      </c>
      <c r="AA3023">
        <v>0.52897408806765911</v>
      </c>
      <c r="AB3023" s="7">
        <f t="shared" si="141"/>
        <v>13.195928058955914</v>
      </c>
      <c r="AC3023">
        <f>INDEX(SHELF_days!$C$2:$C$289,MATCH(A3023&amp;"|"&amp;C3023,SHELF_days!$D$2:$D$289,0))</f>
        <v>60</v>
      </c>
      <c r="AD3023" s="8">
        <f t="shared" si="142"/>
        <v>791.7556835373548</v>
      </c>
      <c r="AE3023" s="7">
        <f t="shared" si="143"/>
        <v>0.61893948691592171</v>
      </c>
    </row>
    <row r="3024" spans="1:31" x14ac:dyDescent="0.45">
      <c r="A3024" t="s">
        <v>55</v>
      </c>
      <c r="B3024" t="s">
        <v>177</v>
      </c>
      <c r="C3024" t="s">
        <v>138</v>
      </c>
      <c r="D3024">
        <v>0.392568433729438</v>
      </c>
      <c r="E3024">
        <v>0.392568433729438</v>
      </c>
      <c r="F3024">
        <v>0.392568433729438</v>
      </c>
      <c r="G3024">
        <v>0.392568433729438</v>
      </c>
      <c r="H3024">
        <v>0.392568433729438</v>
      </c>
      <c r="I3024">
        <v>0.392568433729438</v>
      </c>
      <c r="J3024">
        <v>0.392568433729438</v>
      </c>
      <c r="K3024">
        <v>0.392568433729438</v>
      </c>
      <c r="L3024">
        <v>0.392568433729438</v>
      </c>
      <c r="M3024">
        <v>0.392568433729438</v>
      </c>
      <c r="N3024">
        <v>0.3948141497419716</v>
      </c>
      <c r="O3024">
        <v>0.39705986575450519</v>
      </c>
      <c r="P3024">
        <v>0.43368231149736147</v>
      </c>
      <c r="Q3024">
        <v>0.43303450880143829</v>
      </c>
      <c r="R3024">
        <v>0.43398461942212568</v>
      </c>
      <c r="S3024">
        <v>0.4510434237481023</v>
      </c>
      <c r="T3024">
        <v>0.45894661663836489</v>
      </c>
      <c r="U3024">
        <v>0.47198904424961791</v>
      </c>
      <c r="V3024">
        <v>0.50636577397994054</v>
      </c>
      <c r="W3024">
        <v>0.47790564220571619</v>
      </c>
      <c r="X3024">
        <v>0.47168673632485381</v>
      </c>
      <c r="Y3024">
        <v>0.42292878674503692</v>
      </c>
      <c r="Z3024">
        <v>0.392568433729438</v>
      </c>
      <c r="AA3024">
        <v>0.392568433729438</v>
      </c>
      <c r="AB3024" s="7">
        <f t="shared" si="141"/>
        <v>10.064262683862292</v>
      </c>
      <c r="AC3024">
        <f>INDEX(SHELF_days!$C$2:$C$289,MATCH(A3024&amp;"|"&amp;C3024,SHELF_days!$D$2:$D$289,0))</f>
        <v>10</v>
      </c>
      <c r="AD3024" s="8">
        <f t="shared" si="142"/>
        <v>100.64262683862293</v>
      </c>
      <c r="AE3024" s="7">
        <f t="shared" si="143"/>
        <v>0.50636577397994054</v>
      </c>
    </row>
    <row r="3025" spans="1:31" x14ac:dyDescent="0.45">
      <c r="A3025" t="s">
        <v>55</v>
      </c>
      <c r="B3025" t="s">
        <v>177</v>
      </c>
      <c r="C3025" t="s">
        <v>139</v>
      </c>
      <c r="D3025">
        <v>0.50312676050032479</v>
      </c>
      <c r="E3025">
        <v>0.50312676050032479</v>
      </c>
      <c r="F3025">
        <v>0.50312676050032479</v>
      </c>
      <c r="G3025">
        <v>0.50312676050032479</v>
      </c>
      <c r="H3025">
        <v>0.50312676050032479</v>
      </c>
      <c r="I3025">
        <v>0.51984623960462739</v>
      </c>
      <c r="J3025">
        <v>0.57000467691753531</v>
      </c>
      <c r="K3025">
        <v>0.57000467691753531</v>
      </c>
      <c r="L3025">
        <v>0.55026211856559126</v>
      </c>
      <c r="M3025">
        <v>0.52286931885226884</v>
      </c>
      <c r="N3025">
        <v>0.51996963059432699</v>
      </c>
      <c r="O3025">
        <v>0.51984623960462739</v>
      </c>
      <c r="P3025">
        <v>0.51984623960462739</v>
      </c>
      <c r="Q3025">
        <v>0.51682316035698594</v>
      </c>
      <c r="R3025">
        <v>0.50312676050032479</v>
      </c>
      <c r="S3025">
        <v>0.50614983974796623</v>
      </c>
      <c r="T3025">
        <v>0.55507436716387759</v>
      </c>
      <c r="U3025">
        <v>0.62016311423044312</v>
      </c>
      <c r="V3025">
        <v>0.62016311423044312</v>
      </c>
      <c r="W3025">
        <v>0.62016311423044312</v>
      </c>
      <c r="X3025">
        <v>0.62016311423044312</v>
      </c>
      <c r="Y3025">
        <v>0.56327986797890428</v>
      </c>
      <c r="Z3025">
        <v>0.53354263946128855</v>
      </c>
      <c r="AA3025">
        <v>0.50312676050032479</v>
      </c>
      <c r="AB3025" s="7">
        <f t="shared" si="141"/>
        <v>12.970058795794209</v>
      </c>
      <c r="AC3025">
        <f>INDEX(SHELF_days!$C$2:$C$289,MATCH(A3025&amp;"|"&amp;C3025,SHELF_days!$D$2:$D$289,0))</f>
        <v>7</v>
      </c>
      <c r="AD3025" s="8">
        <f t="shared" si="142"/>
        <v>90.790411570559456</v>
      </c>
      <c r="AE3025" s="7">
        <f t="shared" si="143"/>
        <v>0.62016311423044312</v>
      </c>
    </row>
    <row r="3026" spans="1:31" x14ac:dyDescent="0.45">
      <c r="A3026" t="s">
        <v>55</v>
      </c>
      <c r="B3026" t="s">
        <v>178</v>
      </c>
      <c r="C3026" t="s">
        <v>134</v>
      </c>
      <c r="D3026">
        <v>0.4530046661157332</v>
      </c>
      <c r="E3026">
        <v>0.45113669807243761</v>
      </c>
      <c r="F3026">
        <v>0.45022563623491418</v>
      </c>
      <c r="G3026">
        <v>0.45039685608539132</v>
      </c>
      <c r="H3026">
        <v>0.45387887515999581</v>
      </c>
      <c r="I3026">
        <v>0.46651381100484812</v>
      </c>
      <c r="J3026">
        <v>0.48384272891917568</v>
      </c>
      <c r="K3026">
        <v>0.48636568887568699</v>
      </c>
      <c r="L3026">
        <v>0.47749227078147638</v>
      </c>
      <c r="M3026">
        <v>0.47311907264784309</v>
      </c>
      <c r="N3026">
        <v>0.47516079337964079</v>
      </c>
      <c r="O3026">
        <v>0.47314212147386908</v>
      </c>
      <c r="P3026">
        <v>0.47065816722294013</v>
      </c>
      <c r="Q3026">
        <v>0.46488380309398308</v>
      </c>
      <c r="R3026">
        <v>0.46183553253112702</v>
      </c>
      <c r="S3026">
        <v>0.46672112379717889</v>
      </c>
      <c r="T3026">
        <v>0.49325779442499168</v>
      </c>
      <c r="U3026">
        <v>0.5123263921366582</v>
      </c>
      <c r="V3026">
        <v>0.52007206410032281</v>
      </c>
      <c r="W3026">
        <v>0.51397653610982053</v>
      </c>
      <c r="X3026">
        <v>0.51032051106291176</v>
      </c>
      <c r="Y3026">
        <v>0.50324844737194463</v>
      </c>
      <c r="Z3026">
        <v>0.48621181896567978</v>
      </c>
      <c r="AA3026">
        <v>0.46589655837820237</v>
      </c>
      <c r="AB3026" s="7">
        <f t="shared" si="141"/>
        <v>11.463687967946774</v>
      </c>
      <c r="AC3026">
        <f>INDEX(SHELF_days!$C$2:$C$289,MATCH(A3026&amp;"|"&amp;C3026,SHELF_days!$D$2:$D$289,0))</f>
        <v>105</v>
      </c>
      <c r="AD3026" s="8">
        <f t="shared" si="142"/>
        <v>1203.6872366344112</v>
      </c>
      <c r="AE3026" s="7">
        <f t="shared" si="143"/>
        <v>0.52007206410032281</v>
      </c>
    </row>
    <row r="3027" spans="1:31" x14ac:dyDescent="0.45">
      <c r="A3027" t="s">
        <v>55</v>
      </c>
      <c r="B3027" t="s">
        <v>178</v>
      </c>
      <c r="C3027" t="s">
        <v>135</v>
      </c>
      <c r="D3027">
        <v>0.45842737734542077</v>
      </c>
      <c r="E3027">
        <v>0.44598655187469488</v>
      </c>
      <c r="F3027">
        <v>0.44034861273384951</v>
      </c>
      <c r="G3027">
        <v>0.44101839008903448</v>
      </c>
      <c r="H3027">
        <v>0.45783722608564059</v>
      </c>
      <c r="I3027">
        <v>0.47136226453336089</v>
      </c>
      <c r="J3027">
        <v>0.46589370893542448</v>
      </c>
      <c r="K3027">
        <v>0.46262587297629282</v>
      </c>
      <c r="L3027">
        <v>0.46733742660956501</v>
      </c>
      <c r="M3027">
        <v>0.4767466032669726</v>
      </c>
      <c r="N3027">
        <v>0.48305606108914573</v>
      </c>
      <c r="O3027">
        <v>0.48447476698779118</v>
      </c>
      <c r="P3027">
        <v>0.48716543248201999</v>
      </c>
      <c r="Q3027">
        <v>0.48790011381159087</v>
      </c>
      <c r="R3027">
        <v>0.48949896781475111</v>
      </c>
      <c r="S3027">
        <v>0.49312140109735569</v>
      </c>
      <c r="T3027">
        <v>0.50397746147643507</v>
      </c>
      <c r="U3027">
        <v>0.52384868389768768</v>
      </c>
      <c r="V3027">
        <v>0.53404921413547124</v>
      </c>
      <c r="W3027">
        <v>0.53198875040229021</v>
      </c>
      <c r="X3027">
        <v>0.52814880965430511</v>
      </c>
      <c r="Y3027">
        <v>0.52230032835264761</v>
      </c>
      <c r="Z3027">
        <v>0.49443831856787901</v>
      </c>
      <c r="AA3027">
        <v>0.4811588071061878</v>
      </c>
      <c r="AB3027" s="7">
        <f t="shared" si="141"/>
        <v>11.632711151325813</v>
      </c>
      <c r="AC3027">
        <f>INDEX(SHELF_days!$C$2:$C$289,MATCH(A3027&amp;"|"&amp;C3027,SHELF_days!$D$2:$D$289,0))</f>
        <v>74</v>
      </c>
      <c r="AD3027" s="8">
        <f t="shared" si="142"/>
        <v>860.82062519811018</v>
      </c>
      <c r="AE3027" s="7">
        <f t="shared" si="143"/>
        <v>0.53404921413547124</v>
      </c>
    </row>
    <row r="3028" spans="1:31" x14ac:dyDescent="0.45">
      <c r="A3028" t="s">
        <v>55</v>
      </c>
      <c r="B3028" t="s">
        <v>178</v>
      </c>
      <c r="C3028" t="s">
        <v>136</v>
      </c>
      <c r="D3028">
        <v>0.63014010682073529</v>
      </c>
      <c r="E3028">
        <v>0.62397107412396779</v>
      </c>
      <c r="F3028">
        <v>0.61699383319264112</v>
      </c>
      <c r="G3028">
        <v>0.61476774514310217</v>
      </c>
      <c r="H3028">
        <v>0.61568041111137439</v>
      </c>
      <c r="I3028">
        <v>0.61507325053416928</v>
      </c>
      <c r="J3028">
        <v>0.59929209753325641</v>
      </c>
      <c r="K3028">
        <v>0.61239317310349406</v>
      </c>
      <c r="L3028">
        <v>0.6321693322182772</v>
      </c>
      <c r="M3028">
        <v>0.64865339871896588</v>
      </c>
      <c r="N3028">
        <v>0.66843190143674858</v>
      </c>
      <c r="O3028">
        <v>0.69479241317993545</v>
      </c>
      <c r="P3028">
        <v>0.71536121230934957</v>
      </c>
      <c r="Q3028">
        <v>0.72438190765643218</v>
      </c>
      <c r="R3028">
        <v>0.73349919292715604</v>
      </c>
      <c r="S3028">
        <v>0.73741200553581343</v>
      </c>
      <c r="T3028">
        <v>0.74440314068492563</v>
      </c>
      <c r="U3028">
        <v>0.75452650124349241</v>
      </c>
      <c r="V3028">
        <v>0.76213065597730989</v>
      </c>
      <c r="W3028">
        <v>0.74954617746835062</v>
      </c>
      <c r="X3028">
        <v>0.74151130198318216</v>
      </c>
      <c r="Y3028">
        <v>0.72744181617331594</v>
      </c>
      <c r="Z3028">
        <v>0.6806678526995702</v>
      </c>
      <c r="AA3028">
        <v>0.64939682307059765</v>
      </c>
      <c r="AB3028" s="7">
        <f t="shared" si="141"/>
        <v>16.292637324846162</v>
      </c>
      <c r="AC3028">
        <f>INDEX(SHELF_days!$C$2:$C$289,MATCH(A3028&amp;"|"&amp;C3028,SHELF_days!$D$2:$D$289,0))</f>
        <v>109</v>
      </c>
      <c r="AD3028" s="8">
        <f t="shared" si="142"/>
        <v>1775.8974684082316</v>
      </c>
      <c r="AE3028" s="7">
        <f t="shared" si="143"/>
        <v>0.76213065597730989</v>
      </c>
    </row>
    <row r="3029" spans="1:31" x14ac:dyDescent="0.45">
      <c r="A3029" t="s">
        <v>55</v>
      </c>
      <c r="B3029" t="s">
        <v>178</v>
      </c>
      <c r="C3029" t="s">
        <v>137</v>
      </c>
      <c r="D3029">
        <v>0.50146665602829754</v>
      </c>
      <c r="E3029">
        <v>0.4949255914487477</v>
      </c>
      <c r="F3029">
        <v>0.49290145940854541</v>
      </c>
      <c r="G3029">
        <v>0.49429528847798399</v>
      </c>
      <c r="H3029">
        <v>0.50017978746298852</v>
      </c>
      <c r="I3029">
        <v>0.52106812341454589</v>
      </c>
      <c r="J3029">
        <v>0.52479335722243414</v>
      </c>
      <c r="K3029">
        <v>0.52144009766774646</v>
      </c>
      <c r="L3029">
        <v>0.52502231955158662</v>
      </c>
      <c r="M3029">
        <v>0.53056015190267081</v>
      </c>
      <c r="N3029">
        <v>0.53559541313502124</v>
      </c>
      <c r="O3029">
        <v>0.53930751563101853</v>
      </c>
      <c r="P3029">
        <v>0.54336150973843</v>
      </c>
      <c r="Q3029">
        <v>0.54869520987739206</v>
      </c>
      <c r="R3029">
        <v>0.55275588901631179</v>
      </c>
      <c r="S3029">
        <v>0.55844055330944897</v>
      </c>
      <c r="T3029">
        <v>0.56942859634863652</v>
      </c>
      <c r="U3029">
        <v>0.57861430714301543</v>
      </c>
      <c r="V3029">
        <v>0.57633041387849837</v>
      </c>
      <c r="W3029">
        <v>0.57353726446373932</v>
      </c>
      <c r="X3029">
        <v>0.57054260909923615</v>
      </c>
      <c r="Y3029">
        <v>0.55069451180056439</v>
      </c>
      <c r="Z3029">
        <v>0.53892050005692471</v>
      </c>
      <c r="AA3029">
        <v>0.52331978527714884</v>
      </c>
      <c r="AB3029" s="7">
        <f t="shared" si="141"/>
        <v>12.866196911360936</v>
      </c>
      <c r="AC3029">
        <f>INDEX(SHELF_days!$C$2:$C$289,MATCH(A3029&amp;"|"&amp;C3029,SHELF_days!$D$2:$D$289,0))</f>
        <v>60</v>
      </c>
      <c r="AD3029" s="8">
        <f t="shared" si="142"/>
        <v>771.97181468165616</v>
      </c>
      <c r="AE3029" s="7">
        <f t="shared" si="143"/>
        <v>0.57861430714301543</v>
      </c>
    </row>
    <row r="3030" spans="1:31" x14ac:dyDescent="0.45">
      <c r="A3030" t="s">
        <v>55</v>
      </c>
      <c r="B3030" t="s">
        <v>178</v>
      </c>
      <c r="C3030" t="s">
        <v>138</v>
      </c>
      <c r="D3030">
        <v>0.65449800980045125</v>
      </c>
      <c r="E3030">
        <v>0.65449800980045125</v>
      </c>
      <c r="F3030">
        <v>0.65449800980045125</v>
      </c>
      <c r="G3030">
        <v>0.65449800980045125</v>
      </c>
      <c r="H3030">
        <v>0.65449800980045125</v>
      </c>
      <c r="I3030">
        <v>0.65449800980045125</v>
      </c>
      <c r="J3030">
        <v>0.65449800980045125</v>
      </c>
      <c r="K3030">
        <v>0.65449800980045125</v>
      </c>
      <c r="L3030">
        <v>0.65449800980045125</v>
      </c>
      <c r="M3030">
        <v>0.68696076155490615</v>
      </c>
      <c r="N3030">
        <v>0.72800160248987889</v>
      </c>
      <c r="O3030">
        <v>0.72800160248987889</v>
      </c>
      <c r="P3030">
        <v>0.77827590444428818</v>
      </c>
      <c r="Q3030">
        <v>0.82247709402471481</v>
      </c>
      <c r="R3030">
        <v>0.8456335656665197</v>
      </c>
      <c r="S3030">
        <v>0.8456335656665197</v>
      </c>
      <c r="T3030">
        <v>0.8456335656665197</v>
      </c>
      <c r="U3030">
        <v>0.8456335656665197</v>
      </c>
      <c r="V3030">
        <v>0.8456335656665197</v>
      </c>
      <c r="W3030">
        <v>0.8456335656665197</v>
      </c>
      <c r="X3030">
        <v>0.8456335656665197</v>
      </c>
      <c r="Y3030">
        <v>0.8456335656665197</v>
      </c>
      <c r="Z3030">
        <v>0.72800160248987889</v>
      </c>
      <c r="AA3030">
        <v>0.69494173417107541</v>
      </c>
      <c r="AB3030" s="7">
        <f t="shared" si="141"/>
        <v>17.822210915200838</v>
      </c>
      <c r="AC3030">
        <f>INDEX(SHELF_days!$C$2:$C$289,MATCH(A3030&amp;"|"&amp;C3030,SHELF_days!$D$2:$D$289,0))</f>
        <v>10</v>
      </c>
      <c r="AD3030" s="8">
        <f t="shared" si="142"/>
        <v>178.22210915200839</v>
      </c>
      <c r="AE3030" s="7">
        <f t="shared" si="143"/>
        <v>0.8456335656665197</v>
      </c>
    </row>
    <row r="3031" spans="1:31" x14ac:dyDescent="0.45">
      <c r="A3031" t="s">
        <v>55</v>
      </c>
      <c r="B3031" t="s">
        <v>178</v>
      </c>
      <c r="C3031" t="s">
        <v>139</v>
      </c>
      <c r="D3031">
        <v>0.42830734246153701</v>
      </c>
      <c r="E3031">
        <v>0.42830734246153701</v>
      </c>
      <c r="F3031">
        <v>0.44317700129567722</v>
      </c>
      <c r="G3031">
        <v>0.46933361957786701</v>
      </c>
      <c r="H3031">
        <v>0.49583976950748021</v>
      </c>
      <c r="I3031">
        <v>0.49583976950748021</v>
      </c>
      <c r="J3031">
        <v>0.53686604662381032</v>
      </c>
      <c r="K3031">
        <v>0.53686604662381032</v>
      </c>
      <c r="L3031">
        <v>0.53686604662381032</v>
      </c>
      <c r="M3031">
        <v>0.53686604662381032</v>
      </c>
      <c r="N3031">
        <v>0.53686604662381032</v>
      </c>
      <c r="O3031">
        <v>0.53686604662381032</v>
      </c>
      <c r="P3031">
        <v>0.46933361957786701</v>
      </c>
      <c r="Q3031">
        <v>0.46933361957786701</v>
      </c>
      <c r="R3031">
        <v>0.46933361957786701</v>
      </c>
      <c r="S3031">
        <v>0.46933361957786701</v>
      </c>
      <c r="T3031">
        <v>0.53686604662381032</v>
      </c>
      <c r="U3031">
        <v>0.53686604662381032</v>
      </c>
      <c r="V3031">
        <v>0.53686604662381032</v>
      </c>
      <c r="W3031">
        <v>0.53686604662381032</v>
      </c>
      <c r="X3031">
        <v>0.53686604662381032</v>
      </c>
      <c r="Y3031">
        <v>0.49583976950748021</v>
      </c>
      <c r="Z3031">
        <v>0.46337701775302531</v>
      </c>
      <c r="AA3031">
        <v>0.46337701775302531</v>
      </c>
      <c r="AB3031" s="7">
        <f t="shared" si="141"/>
        <v>11.966259640998491</v>
      </c>
      <c r="AC3031">
        <f>INDEX(SHELF_days!$C$2:$C$289,MATCH(A3031&amp;"|"&amp;C3031,SHELF_days!$D$2:$D$289,0))</f>
        <v>7</v>
      </c>
      <c r="AD3031" s="8">
        <f t="shared" si="142"/>
        <v>83.763817486989439</v>
      </c>
      <c r="AE3031" s="7">
        <f t="shared" si="143"/>
        <v>0.53686604662381032</v>
      </c>
    </row>
    <row r="3032" spans="1:31" x14ac:dyDescent="0.45">
      <c r="A3032" t="s">
        <v>55</v>
      </c>
      <c r="B3032" t="s">
        <v>179</v>
      </c>
      <c r="C3032" t="s">
        <v>134</v>
      </c>
      <c r="D3032">
        <v>0.2645550146699896</v>
      </c>
      <c r="E3032">
        <v>0.2645550146699896</v>
      </c>
      <c r="F3032">
        <v>0.2645550146699896</v>
      </c>
      <c r="G3032">
        <v>0.2645550146699896</v>
      </c>
      <c r="H3032">
        <v>0.2645550146699896</v>
      </c>
      <c r="I3032">
        <v>0.2645550146699896</v>
      </c>
      <c r="J3032">
        <v>0.2645550146699896</v>
      </c>
      <c r="K3032">
        <v>0.2645550146699896</v>
      </c>
      <c r="L3032">
        <v>0.2645550146699896</v>
      </c>
      <c r="M3032">
        <v>0.26548060875876472</v>
      </c>
      <c r="N3032">
        <v>0.28605965066586408</v>
      </c>
      <c r="O3032">
        <v>0.33564489629292221</v>
      </c>
      <c r="P3032">
        <v>0.38995918298274479</v>
      </c>
      <c r="Q3032">
        <v>0.45247189271636168</v>
      </c>
      <c r="R3032">
        <v>0.50091876400435154</v>
      </c>
      <c r="S3032">
        <v>0.54781021166269883</v>
      </c>
      <c r="T3032">
        <v>0.62055020412665451</v>
      </c>
      <c r="U3032">
        <v>0.74456066179999003</v>
      </c>
      <c r="V3032">
        <v>0.81454727782515313</v>
      </c>
      <c r="W3032">
        <v>0.71128289455539695</v>
      </c>
      <c r="X3032">
        <v>0.5331698665412804</v>
      </c>
      <c r="Y3032">
        <v>0.41346395333137459</v>
      </c>
      <c r="Z3032">
        <v>0.31439134099239358</v>
      </c>
      <c r="AA3032">
        <v>0.29015673438525819</v>
      </c>
      <c r="AB3032" s="7">
        <f t="shared" si="141"/>
        <v>9.6014632726711167</v>
      </c>
      <c r="AC3032">
        <f>INDEX(SHELF_days!$C$2:$C$289,MATCH(A3032&amp;"|"&amp;C3032,SHELF_days!$D$2:$D$289,0))</f>
        <v>105</v>
      </c>
      <c r="AD3032" s="8">
        <f t="shared" si="142"/>
        <v>1008.1536436304673</v>
      </c>
      <c r="AE3032" s="7">
        <f t="shared" si="143"/>
        <v>0.81454727782515313</v>
      </c>
    </row>
    <row r="3033" spans="1:31" x14ac:dyDescent="0.45">
      <c r="A3033" t="s">
        <v>55</v>
      </c>
      <c r="B3033" t="s">
        <v>179</v>
      </c>
      <c r="C3033" t="s">
        <v>135</v>
      </c>
      <c r="D3033">
        <v>0.17481501599408431</v>
      </c>
      <c r="E3033">
        <v>0.17481501599408431</v>
      </c>
      <c r="F3033">
        <v>0.17481501599408431</v>
      </c>
      <c r="G3033">
        <v>0.17481501599408431</v>
      </c>
      <c r="H3033">
        <v>0.17481501599408431</v>
      </c>
      <c r="I3033">
        <v>0.17481501599408431</v>
      </c>
      <c r="J3033">
        <v>0.18438581414409319</v>
      </c>
      <c r="K3033">
        <v>0.18438581414409319</v>
      </c>
      <c r="L3033">
        <v>0.17481501599408431</v>
      </c>
      <c r="M3033">
        <v>0.17481501599408431</v>
      </c>
      <c r="N3033">
        <v>0.1890051583616055</v>
      </c>
      <c r="O3033">
        <v>0.2285941459773759</v>
      </c>
      <c r="P3033">
        <v>0.25994681266152969</v>
      </c>
      <c r="Q3033">
        <v>0.26980745201734341</v>
      </c>
      <c r="R3033">
        <v>0.29359556514791768</v>
      </c>
      <c r="S3033">
        <v>0.29795676954151018</v>
      </c>
      <c r="T3033">
        <v>0.3324252291880645</v>
      </c>
      <c r="U3033">
        <v>0.41355359420033272</v>
      </c>
      <c r="V3033">
        <v>0.5215858653055756</v>
      </c>
      <c r="W3033">
        <v>0.46218200442213692</v>
      </c>
      <c r="X3033">
        <v>0.32255704188418299</v>
      </c>
      <c r="Y3033">
        <v>0.20973031416625421</v>
      </c>
      <c r="Z3033">
        <v>0.16079394766328259</v>
      </c>
      <c r="AA3033">
        <v>0.13989216987384659</v>
      </c>
      <c r="AB3033" s="7">
        <f t="shared" si="141"/>
        <v>5.8689178266518187</v>
      </c>
      <c r="AC3033">
        <f>INDEX(SHELF_days!$C$2:$C$289,MATCH(A3033&amp;"|"&amp;C3033,SHELF_days!$D$2:$D$289,0))</f>
        <v>74</v>
      </c>
      <c r="AD3033" s="8">
        <f t="shared" si="142"/>
        <v>434.29991917223458</v>
      </c>
      <c r="AE3033" s="7">
        <f t="shared" si="143"/>
        <v>0.5215858653055756</v>
      </c>
    </row>
    <row r="3034" spans="1:31" x14ac:dyDescent="0.45">
      <c r="A3034" t="s">
        <v>55</v>
      </c>
      <c r="B3034" t="s">
        <v>179</v>
      </c>
      <c r="C3034" t="s">
        <v>136</v>
      </c>
      <c r="D3034">
        <v>8.8536554445398361E-2</v>
      </c>
      <c r="E3034">
        <v>8.8536554445398361E-2</v>
      </c>
      <c r="F3034">
        <v>8.8536554445398361E-2</v>
      </c>
      <c r="G3034">
        <v>8.8536554445398361E-2</v>
      </c>
      <c r="H3034">
        <v>8.8536554445398361E-2</v>
      </c>
      <c r="I3034">
        <v>8.8536554445398361E-2</v>
      </c>
      <c r="J3034">
        <v>8.8536554445398361E-2</v>
      </c>
      <c r="K3034">
        <v>8.8536554445398361E-2</v>
      </c>
      <c r="L3034">
        <v>8.8536554445398361E-2</v>
      </c>
      <c r="M3034">
        <v>8.8536554445398361E-2</v>
      </c>
      <c r="N3034">
        <v>9.2106138355304318E-2</v>
      </c>
      <c r="O3034">
        <v>9.7641401834317243E-2</v>
      </c>
      <c r="P3034">
        <v>0.1169774166572273</v>
      </c>
      <c r="Q3034">
        <v>0.13371131446972931</v>
      </c>
      <c r="R3034">
        <v>0.1554465242203136</v>
      </c>
      <c r="S3034">
        <v>0.1756434206063362</v>
      </c>
      <c r="T3034">
        <v>0.22842468415616859</v>
      </c>
      <c r="U3034">
        <v>0.33416553672247817</v>
      </c>
      <c r="V3034">
        <v>0.43593608550843321</v>
      </c>
      <c r="W3034">
        <v>0.38198033354035438</v>
      </c>
      <c r="X3034">
        <v>0.22857738814772069</v>
      </c>
      <c r="Y3034">
        <v>0.1600430168519324</v>
      </c>
      <c r="Z3034">
        <v>0.1296989914702226</v>
      </c>
      <c r="AA3034">
        <v>0.122770944605174</v>
      </c>
      <c r="AB3034" s="7">
        <f t="shared" si="141"/>
        <v>3.6784887415996952</v>
      </c>
      <c r="AC3034">
        <f>INDEX(SHELF_days!$C$2:$C$289,MATCH(A3034&amp;"|"&amp;C3034,SHELF_days!$D$2:$D$289,0))</f>
        <v>109</v>
      </c>
      <c r="AD3034" s="8">
        <f t="shared" si="142"/>
        <v>400.95527283436678</v>
      </c>
      <c r="AE3034" s="7">
        <f t="shared" si="143"/>
        <v>0.43593608550843321</v>
      </c>
    </row>
    <row r="3035" spans="1:31" x14ac:dyDescent="0.45">
      <c r="A3035" t="s">
        <v>55</v>
      </c>
      <c r="B3035" t="s">
        <v>179</v>
      </c>
      <c r="C3035" t="s">
        <v>137</v>
      </c>
      <c r="D3035">
        <v>0.12551136633813201</v>
      </c>
      <c r="E3035">
        <v>0.12551136633813201</v>
      </c>
      <c r="F3035">
        <v>0.12551136633813201</v>
      </c>
      <c r="G3035">
        <v>0.12551136633813201</v>
      </c>
      <c r="H3035">
        <v>0.12551136633813201</v>
      </c>
      <c r="I3035">
        <v>0.12551136633813201</v>
      </c>
      <c r="J3035">
        <v>0.12551136633813201</v>
      </c>
      <c r="K3035">
        <v>0.12551136633813201</v>
      </c>
      <c r="L3035">
        <v>0.12551136633813201</v>
      </c>
      <c r="M3035">
        <v>0.12551136633813201</v>
      </c>
      <c r="N3035">
        <v>0.13004305371874991</v>
      </c>
      <c r="O3035">
        <v>0.1398939813813829</v>
      </c>
      <c r="P3035">
        <v>0.1711168233587701</v>
      </c>
      <c r="Q3035">
        <v>0.17897559592803369</v>
      </c>
      <c r="R3035">
        <v>0.20432995860233669</v>
      </c>
      <c r="S3035">
        <v>0.22367806676149041</v>
      </c>
      <c r="T3035">
        <v>0.24993355379578461</v>
      </c>
      <c r="U3035">
        <v>0.36266532832702009</v>
      </c>
      <c r="V3035">
        <v>0.40641268181197349</v>
      </c>
      <c r="W3035">
        <v>0.34705390733832642</v>
      </c>
      <c r="X3035">
        <v>0.15991420915615001</v>
      </c>
      <c r="Y3035">
        <v>7.2870064366238982E-2</v>
      </c>
      <c r="Z3035">
        <v>2.623315508230498E-2</v>
      </c>
      <c r="AA3035">
        <v>2.623315508230498E-2</v>
      </c>
      <c r="AB3035" s="7">
        <f t="shared" si="141"/>
        <v>3.9544671980921877</v>
      </c>
      <c r="AC3035">
        <f>INDEX(SHELF_days!$C$2:$C$289,MATCH(A3035&amp;"|"&amp;C3035,SHELF_days!$D$2:$D$289,0))</f>
        <v>60</v>
      </c>
      <c r="AD3035" s="8">
        <f t="shared" si="142"/>
        <v>237.26803188553126</v>
      </c>
      <c r="AE3035" s="7">
        <f t="shared" si="143"/>
        <v>0.40641268181197349</v>
      </c>
    </row>
    <row r="3036" spans="1:31" x14ac:dyDescent="0.45">
      <c r="A3036" t="s">
        <v>55</v>
      </c>
      <c r="B3036" t="s">
        <v>179</v>
      </c>
      <c r="C3036" t="s">
        <v>138</v>
      </c>
      <c r="D3036">
        <v>0.91588493592850417</v>
      </c>
      <c r="E3036">
        <v>0.91588493592850417</v>
      </c>
      <c r="F3036">
        <v>0.91588493592850417</v>
      </c>
      <c r="G3036">
        <v>0.91588493592850417</v>
      </c>
      <c r="H3036">
        <v>0.91588493592850417</v>
      </c>
      <c r="I3036">
        <v>0.91588493592850417</v>
      </c>
      <c r="J3036">
        <v>0.91588493592850417</v>
      </c>
      <c r="K3036">
        <v>0.91588493592850417</v>
      </c>
      <c r="L3036">
        <v>0.91588493592850417</v>
      </c>
      <c r="M3036">
        <v>0.92560367386064268</v>
      </c>
      <c r="N3036">
        <v>1</v>
      </c>
      <c r="O3036">
        <v>1</v>
      </c>
      <c r="P3036">
        <v>1</v>
      </c>
      <c r="Q3036">
        <v>1</v>
      </c>
      <c r="R3036">
        <v>1</v>
      </c>
      <c r="S3036">
        <v>1</v>
      </c>
      <c r="T3036">
        <v>1</v>
      </c>
      <c r="U3036">
        <v>1</v>
      </c>
      <c r="V3036">
        <v>1</v>
      </c>
      <c r="W3036">
        <v>1</v>
      </c>
      <c r="X3036">
        <v>1</v>
      </c>
      <c r="Y3036">
        <v>1</v>
      </c>
      <c r="Z3036">
        <v>1</v>
      </c>
      <c r="AA3036">
        <v>1</v>
      </c>
      <c r="AB3036" s="7">
        <f t="shared" si="141"/>
        <v>23.168568097217182</v>
      </c>
      <c r="AC3036">
        <f>INDEX(SHELF_days!$C$2:$C$289,MATCH(A3036&amp;"|"&amp;C3036,SHELF_days!$D$2:$D$289,0))</f>
        <v>10</v>
      </c>
      <c r="AD3036" s="8">
        <f t="shared" si="142"/>
        <v>231.68568097217184</v>
      </c>
      <c r="AE3036" s="7">
        <f t="shared" si="143"/>
        <v>1</v>
      </c>
    </row>
    <row r="3037" spans="1:31" x14ac:dyDescent="0.45">
      <c r="A3037" t="s">
        <v>55</v>
      </c>
      <c r="B3037" t="s">
        <v>179</v>
      </c>
      <c r="C3037" t="s">
        <v>139</v>
      </c>
      <c r="D3037">
        <v>9.9742915010112522E-9</v>
      </c>
      <c r="E3037">
        <v>9.9742915010112522E-9</v>
      </c>
      <c r="F3037">
        <v>9.9742915010112522E-9</v>
      </c>
      <c r="G3037">
        <v>9.9742915010112522E-9</v>
      </c>
      <c r="H3037">
        <v>9.9742915010112522E-9</v>
      </c>
      <c r="I3037">
        <v>9.9742915010112522E-9</v>
      </c>
      <c r="J3037">
        <v>6.5430924394285631E-4</v>
      </c>
      <c r="K3037">
        <v>6.5430924394285631E-4</v>
      </c>
      <c r="L3037">
        <v>9.9742915010112522E-9</v>
      </c>
      <c r="M3037">
        <v>9.9742915010112522E-9</v>
      </c>
      <c r="N3037">
        <v>9.9742915010112522E-9</v>
      </c>
      <c r="O3037">
        <v>9.9742915010112522E-9</v>
      </c>
      <c r="P3037">
        <v>9.9742915010112522E-9</v>
      </c>
      <c r="Q3037">
        <v>9.9742915010112522E-9</v>
      </c>
      <c r="R3037">
        <v>9.9742915010112522E-9</v>
      </c>
      <c r="S3037">
        <v>9.9742915010112522E-9</v>
      </c>
      <c r="T3037">
        <v>9.9742915010112522E-9</v>
      </c>
      <c r="U3037">
        <v>9.9742915010112522E-9</v>
      </c>
      <c r="V3037">
        <v>6.1328597615027083E-2</v>
      </c>
      <c r="W3037">
        <v>6.1328597615027083E-2</v>
      </c>
      <c r="X3037">
        <v>9.9742915010112522E-9</v>
      </c>
      <c r="Y3037">
        <v>9.9742915010112522E-9</v>
      </c>
      <c r="Z3037">
        <v>9.9742915010112522E-9</v>
      </c>
      <c r="AA3037">
        <v>9.9742915010112522E-9</v>
      </c>
      <c r="AB3037" s="7">
        <f t="shared" si="141"/>
        <v>0.12396601320376992</v>
      </c>
      <c r="AC3037">
        <f>INDEX(SHELF_days!$C$2:$C$289,MATCH(A3037&amp;"|"&amp;C3037,SHELF_days!$D$2:$D$289,0))</f>
        <v>7</v>
      </c>
      <c r="AD3037" s="8">
        <f t="shared" si="142"/>
        <v>0.86776209242638946</v>
      </c>
      <c r="AE3037" s="7">
        <f t="shared" si="143"/>
        <v>6.1328597615027083E-2</v>
      </c>
    </row>
    <row r="3038" spans="1:31" x14ac:dyDescent="0.45">
      <c r="A3038" t="s">
        <v>55</v>
      </c>
      <c r="B3038" t="s">
        <v>180</v>
      </c>
      <c r="C3038" t="s">
        <v>134</v>
      </c>
      <c r="D3038">
        <v>0.8</v>
      </c>
      <c r="E3038">
        <v>0.8</v>
      </c>
      <c r="F3038">
        <v>0.8</v>
      </c>
      <c r="G3038">
        <v>0.8</v>
      </c>
      <c r="H3038">
        <v>0.8</v>
      </c>
      <c r="I3038">
        <v>0.8</v>
      </c>
      <c r="J3038">
        <v>0.8</v>
      </c>
      <c r="K3038">
        <v>0.8</v>
      </c>
      <c r="L3038">
        <v>0.8</v>
      </c>
      <c r="M3038">
        <v>0.8</v>
      </c>
      <c r="N3038">
        <v>0.8</v>
      </c>
      <c r="O3038">
        <v>0.8</v>
      </c>
      <c r="P3038">
        <v>0.8</v>
      </c>
      <c r="Q3038">
        <v>0.8</v>
      </c>
      <c r="R3038">
        <v>0.8</v>
      </c>
      <c r="S3038">
        <v>0.8</v>
      </c>
      <c r="T3038">
        <v>0.8</v>
      </c>
      <c r="U3038">
        <v>0.8</v>
      </c>
      <c r="V3038">
        <v>0.8</v>
      </c>
      <c r="W3038">
        <v>0.8</v>
      </c>
      <c r="X3038">
        <v>0.8</v>
      </c>
      <c r="Y3038">
        <v>0.8</v>
      </c>
      <c r="Z3038">
        <v>0.8</v>
      </c>
      <c r="AA3038">
        <v>0.8</v>
      </c>
      <c r="AB3038" s="7">
        <f t="shared" si="141"/>
        <v>19.200000000000006</v>
      </c>
      <c r="AC3038">
        <f>INDEX(SHELF_days!$C$2:$C$289,MATCH(A3038&amp;"|"&amp;C3038,SHELF_days!$D$2:$D$289,0))</f>
        <v>105</v>
      </c>
      <c r="AD3038" s="8">
        <f t="shared" si="142"/>
        <v>2016.0000000000007</v>
      </c>
      <c r="AE3038" s="7">
        <f t="shared" si="143"/>
        <v>0.8</v>
      </c>
    </row>
    <row r="3039" spans="1:31" x14ac:dyDescent="0.45">
      <c r="A3039" t="s">
        <v>55</v>
      </c>
      <c r="B3039" t="s">
        <v>180</v>
      </c>
      <c r="C3039" t="s">
        <v>135</v>
      </c>
      <c r="D3039">
        <v>0.8</v>
      </c>
      <c r="E3039">
        <v>0.8</v>
      </c>
      <c r="F3039">
        <v>0.8</v>
      </c>
      <c r="G3039">
        <v>0.8</v>
      </c>
      <c r="H3039">
        <v>0.8</v>
      </c>
      <c r="I3039">
        <v>0.8</v>
      </c>
      <c r="J3039">
        <v>0.8</v>
      </c>
      <c r="K3039">
        <v>0.8</v>
      </c>
      <c r="L3039">
        <v>0.8</v>
      </c>
      <c r="M3039">
        <v>0.8</v>
      </c>
      <c r="N3039">
        <v>0.8</v>
      </c>
      <c r="O3039">
        <v>0.8</v>
      </c>
      <c r="P3039">
        <v>0.8</v>
      </c>
      <c r="Q3039">
        <v>0.8</v>
      </c>
      <c r="R3039">
        <v>0.8</v>
      </c>
      <c r="S3039">
        <v>0.8</v>
      </c>
      <c r="T3039">
        <v>0.8</v>
      </c>
      <c r="U3039">
        <v>0.8</v>
      </c>
      <c r="V3039">
        <v>0.8</v>
      </c>
      <c r="W3039">
        <v>0.8</v>
      </c>
      <c r="X3039">
        <v>0.8</v>
      </c>
      <c r="Y3039">
        <v>0.8</v>
      </c>
      <c r="Z3039">
        <v>0.8</v>
      </c>
      <c r="AA3039">
        <v>0.8</v>
      </c>
      <c r="AB3039" s="7">
        <f t="shared" si="141"/>
        <v>19.200000000000006</v>
      </c>
      <c r="AC3039">
        <f>INDEX(SHELF_days!$C$2:$C$289,MATCH(A3039&amp;"|"&amp;C3039,SHELF_days!$D$2:$D$289,0))</f>
        <v>74</v>
      </c>
      <c r="AD3039" s="8">
        <f t="shared" si="142"/>
        <v>1420.8000000000004</v>
      </c>
      <c r="AE3039" s="7">
        <f t="shared" si="143"/>
        <v>0.8</v>
      </c>
    </row>
    <row r="3040" spans="1:31" x14ac:dyDescent="0.45">
      <c r="A3040" t="s">
        <v>55</v>
      </c>
      <c r="B3040" t="s">
        <v>180</v>
      </c>
      <c r="C3040" t="s">
        <v>136</v>
      </c>
      <c r="D3040">
        <v>0.8</v>
      </c>
      <c r="E3040">
        <v>0.8</v>
      </c>
      <c r="F3040">
        <v>0.8</v>
      </c>
      <c r="G3040">
        <v>0.8</v>
      </c>
      <c r="H3040">
        <v>0.8</v>
      </c>
      <c r="I3040">
        <v>0.8</v>
      </c>
      <c r="J3040">
        <v>0.8</v>
      </c>
      <c r="K3040">
        <v>0.8</v>
      </c>
      <c r="L3040">
        <v>0.8</v>
      </c>
      <c r="M3040">
        <v>0.8</v>
      </c>
      <c r="N3040">
        <v>0.8</v>
      </c>
      <c r="O3040">
        <v>0.8</v>
      </c>
      <c r="P3040">
        <v>0.8</v>
      </c>
      <c r="Q3040">
        <v>0.8</v>
      </c>
      <c r="R3040">
        <v>0.8</v>
      </c>
      <c r="S3040">
        <v>0.8</v>
      </c>
      <c r="T3040">
        <v>0.8</v>
      </c>
      <c r="U3040">
        <v>0.8</v>
      </c>
      <c r="V3040">
        <v>0.8</v>
      </c>
      <c r="W3040">
        <v>0.8</v>
      </c>
      <c r="X3040">
        <v>0.8</v>
      </c>
      <c r="Y3040">
        <v>0.8</v>
      </c>
      <c r="Z3040">
        <v>0.8</v>
      </c>
      <c r="AA3040">
        <v>0.8</v>
      </c>
      <c r="AB3040" s="7">
        <f t="shared" si="141"/>
        <v>19.200000000000006</v>
      </c>
      <c r="AC3040">
        <f>INDEX(SHELF_days!$C$2:$C$289,MATCH(A3040&amp;"|"&amp;C3040,SHELF_days!$D$2:$D$289,0))</f>
        <v>109</v>
      </c>
      <c r="AD3040" s="8">
        <f t="shared" si="142"/>
        <v>2092.8000000000006</v>
      </c>
      <c r="AE3040" s="7">
        <f t="shared" si="143"/>
        <v>0.8</v>
      </c>
    </row>
    <row r="3041" spans="1:31" x14ac:dyDescent="0.45">
      <c r="A3041" t="s">
        <v>55</v>
      </c>
      <c r="B3041" t="s">
        <v>180</v>
      </c>
      <c r="C3041" t="s">
        <v>137</v>
      </c>
      <c r="D3041">
        <v>0.8</v>
      </c>
      <c r="E3041">
        <v>0.8</v>
      </c>
      <c r="F3041">
        <v>0.8</v>
      </c>
      <c r="G3041">
        <v>0.8</v>
      </c>
      <c r="H3041">
        <v>0.8</v>
      </c>
      <c r="I3041">
        <v>0.8</v>
      </c>
      <c r="J3041">
        <v>0.8</v>
      </c>
      <c r="K3041">
        <v>0.8</v>
      </c>
      <c r="L3041">
        <v>0.8</v>
      </c>
      <c r="M3041">
        <v>0.8</v>
      </c>
      <c r="N3041">
        <v>0.8</v>
      </c>
      <c r="O3041">
        <v>0.8</v>
      </c>
      <c r="P3041">
        <v>0.8</v>
      </c>
      <c r="Q3041">
        <v>0.8</v>
      </c>
      <c r="R3041">
        <v>0.8</v>
      </c>
      <c r="S3041">
        <v>0.8</v>
      </c>
      <c r="T3041">
        <v>0.8</v>
      </c>
      <c r="U3041">
        <v>0.8</v>
      </c>
      <c r="V3041">
        <v>0.8</v>
      </c>
      <c r="W3041">
        <v>0.8</v>
      </c>
      <c r="X3041">
        <v>0.8</v>
      </c>
      <c r="Y3041">
        <v>0.8</v>
      </c>
      <c r="Z3041">
        <v>0.8</v>
      </c>
      <c r="AA3041">
        <v>0.8</v>
      </c>
      <c r="AB3041" s="7">
        <f t="shared" si="141"/>
        <v>19.200000000000006</v>
      </c>
      <c r="AC3041">
        <f>INDEX(SHELF_days!$C$2:$C$289,MATCH(A3041&amp;"|"&amp;C3041,SHELF_days!$D$2:$D$289,0))</f>
        <v>60</v>
      </c>
      <c r="AD3041" s="8">
        <f t="shared" si="142"/>
        <v>1152.0000000000005</v>
      </c>
      <c r="AE3041" s="7">
        <f t="shared" si="143"/>
        <v>0.8</v>
      </c>
    </row>
    <row r="3042" spans="1:31" x14ac:dyDescent="0.45">
      <c r="A3042" t="s">
        <v>55</v>
      </c>
      <c r="B3042" t="s">
        <v>180</v>
      </c>
      <c r="C3042" t="s">
        <v>138</v>
      </c>
      <c r="D3042">
        <v>0.8</v>
      </c>
      <c r="E3042">
        <v>0.8</v>
      </c>
      <c r="F3042">
        <v>0.8</v>
      </c>
      <c r="G3042">
        <v>0.8</v>
      </c>
      <c r="H3042">
        <v>0.8</v>
      </c>
      <c r="I3042">
        <v>0.8</v>
      </c>
      <c r="J3042">
        <v>0.8</v>
      </c>
      <c r="K3042">
        <v>0.8</v>
      </c>
      <c r="L3042">
        <v>0.8</v>
      </c>
      <c r="M3042">
        <v>0.8</v>
      </c>
      <c r="N3042">
        <v>0.8</v>
      </c>
      <c r="O3042">
        <v>0.8</v>
      </c>
      <c r="P3042">
        <v>0.8</v>
      </c>
      <c r="Q3042">
        <v>0.8</v>
      </c>
      <c r="R3042">
        <v>0.8</v>
      </c>
      <c r="S3042">
        <v>0.8</v>
      </c>
      <c r="T3042">
        <v>0.8</v>
      </c>
      <c r="U3042">
        <v>0.8</v>
      </c>
      <c r="V3042">
        <v>0.8</v>
      </c>
      <c r="W3042">
        <v>0.8</v>
      </c>
      <c r="X3042">
        <v>0.8</v>
      </c>
      <c r="Y3042">
        <v>0.8</v>
      </c>
      <c r="Z3042">
        <v>0.8</v>
      </c>
      <c r="AA3042">
        <v>0.8</v>
      </c>
      <c r="AB3042" s="7">
        <f t="shared" si="141"/>
        <v>19.200000000000006</v>
      </c>
      <c r="AC3042">
        <f>INDEX(SHELF_days!$C$2:$C$289,MATCH(A3042&amp;"|"&amp;C3042,SHELF_days!$D$2:$D$289,0))</f>
        <v>10</v>
      </c>
      <c r="AD3042" s="8">
        <f t="shared" si="142"/>
        <v>192.00000000000006</v>
      </c>
      <c r="AE3042" s="7">
        <f t="shared" si="143"/>
        <v>0.8</v>
      </c>
    </row>
    <row r="3043" spans="1:31" x14ac:dyDescent="0.45">
      <c r="A3043" t="s">
        <v>55</v>
      </c>
      <c r="B3043" t="s">
        <v>180</v>
      </c>
      <c r="C3043" t="s">
        <v>139</v>
      </c>
      <c r="D3043">
        <v>0.8</v>
      </c>
      <c r="E3043">
        <v>0.8</v>
      </c>
      <c r="F3043">
        <v>0.8</v>
      </c>
      <c r="G3043">
        <v>0.8</v>
      </c>
      <c r="H3043">
        <v>0.8</v>
      </c>
      <c r="I3043">
        <v>0.8</v>
      </c>
      <c r="J3043">
        <v>0.8</v>
      </c>
      <c r="K3043">
        <v>0.8</v>
      </c>
      <c r="L3043">
        <v>0.8</v>
      </c>
      <c r="M3043">
        <v>0.8</v>
      </c>
      <c r="N3043">
        <v>0.8</v>
      </c>
      <c r="O3043">
        <v>0.8</v>
      </c>
      <c r="P3043">
        <v>0.8</v>
      </c>
      <c r="Q3043">
        <v>0.8</v>
      </c>
      <c r="R3043">
        <v>0.8</v>
      </c>
      <c r="S3043">
        <v>0.8</v>
      </c>
      <c r="T3043">
        <v>0.8</v>
      </c>
      <c r="U3043">
        <v>0.8</v>
      </c>
      <c r="V3043">
        <v>0.8</v>
      </c>
      <c r="W3043">
        <v>0.8</v>
      </c>
      <c r="X3043">
        <v>0.8</v>
      </c>
      <c r="Y3043">
        <v>0.8</v>
      </c>
      <c r="Z3043">
        <v>0.8</v>
      </c>
      <c r="AA3043">
        <v>0.8</v>
      </c>
      <c r="AB3043" s="7">
        <f t="shared" si="141"/>
        <v>19.200000000000006</v>
      </c>
      <c r="AC3043">
        <f>INDEX(SHELF_days!$C$2:$C$289,MATCH(A3043&amp;"|"&amp;C3043,SHELF_days!$D$2:$D$289,0))</f>
        <v>7</v>
      </c>
      <c r="AD3043" s="8">
        <f t="shared" si="142"/>
        <v>134.40000000000003</v>
      </c>
      <c r="AE3043" s="7">
        <f t="shared" si="143"/>
        <v>0.8</v>
      </c>
    </row>
    <row r="3044" spans="1:31" x14ac:dyDescent="0.45">
      <c r="A3044" t="s">
        <v>55</v>
      </c>
      <c r="B3044" t="s">
        <v>181</v>
      </c>
      <c r="C3044" t="s">
        <v>134</v>
      </c>
      <c r="D3044">
        <v>0.63800000000000001</v>
      </c>
      <c r="E3044">
        <v>0.63800000000000001</v>
      </c>
      <c r="F3044">
        <v>0.63800000000000001</v>
      </c>
      <c r="G3044">
        <v>0.63800000000000001</v>
      </c>
      <c r="H3044">
        <v>0.63800000000000001</v>
      </c>
      <c r="I3044">
        <v>0.63800000000000001</v>
      </c>
      <c r="J3044">
        <v>0.63800000000000001</v>
      </c>
      <c r="K3044">
        <v>0.63800000000000001</v>
      </c>
      <c r="L3044">
        <v>0.63800000000000001</v>
      </c>
      <c r="M3044">
        <v>0.63800000000000001</v>
      </c>
      <c r="N3044">
        <v>0.63800000000000001</v>
      </c>
      <c r="O3044">
        <v>0.63800000000000001</v>
      </c>
      <c r="P3044">
        <v>0.63800000000000001</v>
      </c>
      <c r="Q3044">
        <v>0.63800000000000001</v>
      </c>
      <c r="R3044">
        <v>0.63800000000000001</v>
      </c>
      <c r="S3044">
        <v>0.63800000000000001</v>
      </c>
      <c r="T3044">
        <v>0.63800000000000001</v>
      </c>
      <c r="U3044">
        <v>0.63800000000000001</v>
      </c>
      <c r="V3044">
        <v>0.63800000000000001</v>
      </c>
      <c r="W3044">
        <v>0.63800000000000001</v>
      </c>
      <c r="X3044">
        <v>0.63800000000000001</v>
      </c>
      <c r="Y3044">
        <v>0.63800000000000001</v>
      </c>
      <c r="Z3044">
        <v>0.63800000000000001</v>
      </c>
      <c r="AA3044">
        <v>0.63800000000000001</v>
      </c>
      <c r="AB3044" s="7">
        <f t="shared" si="141"/>
        <v>15.311999999999999</v>
      </c>
      <c r="AC3044">
        <f>INDEX(SHELF_days!$C$2:$C$289,MATCH(A3044&amp;"|"&amp;C3044,SHELF_days!$D$2:$D$289,0))</f>
        <v>105</v>
      </c>
      <c r="AD3044" s="8">
        <f t="shared" si="142"/>
        <v>1607.76</v>
      </c>
      <c r="AE3044" s="7">
        <f t="shared" si="143"/>
        <v>0.63800000000000001</v>
      </c>
    </row>
    <row r="3045" spans="1:31" x14ac:dyDescent="0.45">
      <c r="A3045" t="s">
        <v>55</v>
      </c>
      <c r="B3045" t="s">
        <v>181</v>
      </c>
      <c r="C3045" t="s">
        <v>135</v>
      </c>
      <c r="D3045">
        <v>0.63800000000000001</v>
      </c>
      <c r="E3045">
        <v>0.63800000000000001</v>
      </c>
      <c r="F3045">
        <v>0.63800000000000001</v>
      </c>
      <c r="G3045">
        <v>0.63800000000000001</v>
      </c>
      <c r="H3045">
        <v>0.63800000000000001</v>
      </c>
      <c r="I3045">
        <v>0.63800000000000001</v>
      </c>
      <c r="J3045">
        <v>0.63800000000000001</v>
      </c>
      <c r="K3045">
        <v>0.63800000000000001</v>
      </c>
      <c r="L3045">
        <v>0.63800000000000001</v>
      </c>
      <c r="M3045">
        <v>0.63800000000000001</v>
      </c>
      <c r="N3045">
        <v>0.63800000000000001</v>
      </c>
      <c r="O3045">
        <v>0.63800000000000001</v>
      </c>
      <c r="P3045">
        <v>0.63800000000000001</v>
      </c>
      <c r="Q3045">
        <v>0.63800000000000001</v>
      </c>
      <c r="R3045">
        <v>0.63800000000000001</v>
      </c>
      <c r="S3045">
        <v>0.63800000000000001</v>
      </c>
      <c r="T3045">
        <v>0.63800000000000001</v>
      </c>
      <c r="U3045">
        <v>0.63800000000000001</v>
      </c>
      <c r="V3045">
        <v>0.63800000000000001</v>
      </c>
      <c r="W3045">
        <v>0.63800000000000001</v>
      </c>
      <c r="X3045">
        <v>0.63800000000000001</v>
      </c>
      <c r="Y3045">
        <v>0.63800000000000001</v>
      </c>
      <c r="Z3045">
        <v>0.63800000000000001</v>
      </c>
      <c r="AA3045">
        <v>0.63800000000000001</v>
      </c>
      <c r="AB3045" s="7">
        <f t="shared" si="141"/>
        <v>15.311999999999999</v>
      </c>
      <c r="AC3045">
        <f>INDEX(SHELF_days!$C$2:$C$289,MATCH(A3045&amp;"|"&amp;C3045,SHELF_days!$D$2:$D$289,0))</f>
        <v>74</v>
      </c>
      <c r="AD3045" s="8">
        <f t="shared" si="142"/>
        <v>1133.088</v>
      </c>
      <c r="AE3045" s="7">
        <f t="shared" si="143"/>
        <v>0.63800000000000001</v>
      </c>
    </row>
    <row r="3046" spans="1:31" x14ac:dyDescent="0.45">
      <c r="A3046" t="s">
        <v>55</v>
      </c>
      <c r="B3046" t="s">
        <v>181</v>
      </c>
      <c r="C3046" t="s">
        <v>136</v>
      </c>
      <c r="D3046">
        <v>0.63800000000000001</v>
      </c>
      <c r="E3046">
        <v>0.63800000000000001</v>
      </c>
      <c r="F3046">
        <v>0.63800000000000001</v>
      </c>
      <c r="G3046">
        <v>0.63800000000000001</v>
      </c>
      <c r="H3046">
        <v>0.63800000000000001</v>
      </c>
      <c r="I3046">
        <v>0.63800000000000001</v>
      </c>
      <c r="J3046">
        <v>0.63800000000000001</v>
      </c>
      <c r="K3046">
        <v>0.63800000000000001</v>
      </c>
      <c r="L3046">
        <v>0.63800000000000001</v>
      </c>
      <c r="M3046">
        <v>0.63800000000000001</v>
      </c>
      <c r="N3046">
        <v>0.63800000000000001</v>
      </c>
      <c r="O3046">
        <v>0.63800000000000001</v>
      </c>
      <c r="P3046">
        <v>0.63800000000000001</v>
      </c>
      <c r="Q3046">
        <v>0.63800000000000001</v>
      </c>
      <c r="R3046">
        <v>0.63800000000000001</v>
      </c>
      <c r="S3046">
        <v>0.63800000000000001</v>
      </c>
      <c r="T3046">
        <v>0.63800000000000001</v>
      </c>
      <c r="U3046">
        <v>0.63800000000000001</v>
      </c>
      <c r="V3046">
        <v>0.63800000000000001</v>
      </c>
      <c r="W3046">
        <v>0.63800000000000001</v>
      </c>
      <c r="X3046">
        <v>0.63800000000000001</v>
      </c>
      <c r="Y3046">
        <v>0.63800000000000001</v>
      </c>
      <c r="Z3046">
        <v>0.63800000000000001</v>
      </c>
      <c r="AA3046">
        <v>0.63800000000000001</v>
      </c>
      <c r="AB3046" s="7">
        <f t="shared" si="141"/>
        <v>15.311999999999999</v>
      </c>
      <c r="AC3046">
        <f>INDEX(SHELF_days!$C$2:$C$289,MATCH(A3046&amp;"|"&amp;C3046,SHELF_days!$D$2:$D$289,0))</f>
        <v>109</v>
      </c>
      <c r="AD3046" s="8">
        <f t="shared" si="142"/>
        <v>1669.008</v>
      </c>
      <c r="AE3046" s="7">
        <f t="shared" si="143"/>
        <v>0.63800000000000001</v>
      </c>
    </row>
    <row r="3047" spans="1:31" x14ac:dyDescent="0.45">
      <c r="A3047" t="s">
        <v>55</v>
      </c>
      <c r="B3047" t="s">
        <v>181</v>
      </c>
      <c r="C3047" t="s">
        <v>137</v>
      </c>
      <c r="D3047">
        <v>0.63800000000000001</v>
      </c>
      <c r="E3047">
        <v>0.63800000000000001</v>
      </c>
      <c r="F3047">
        <v>0.63800000000000001</v>
      </c>
      <c r="G3047">
        <v>0.63800000000000001</v>
      </c>
      <c r="H3047">
        <v>0.63800000000000001</v>
      </c>
      <c r="I3047">
        <v>0.63800000000000001</v>
      </c>
      <c r="J3047">
        <v>0.63800000000000001</v>
      </c>
      <c r="K3047">
        <v>0.63800000000000001</v>
      </c>
      <c r="L3047">
        <v>0.63800000000000001</v>
      </c>
      <c r="M3047">
        <v>0.63800000000000001</v>
      </c>
      <c r="N3047">
        <v>0.63800000000000001</v>
      </c>
      <c r="O3047">
        <v>0.63800000000000001</v>
      </c>
      <c r="P3047">
        <v>0.63800000000000001</v>
      </c>
      <c r="Q3047">
        <v>0.63800000000000001</v>
      </c>
      <c r="R3047">
        <v>0.63800000000000001</v>
      </c>
      <c r="S3047">
        <v>0.63800000000000001</v>
      </c>
      <c r="T3047">
        <v>0.63800000000000001</v>
      </c>
      <c r="U3047">
        <v>0.63800000000000001</v>
      </c>
      <c r="V3047">
        <v>0.63800000000000001</v>
      </c>
      <c r="W3047">
        <v>0.63800000000000001</v>
      </c>
      <c r="X3047">
        <v>0.63800000000000001</v>
      </c>
      <c r="Y3047">
        <v>0.63800000000000001</v>
      </c>
      <c r="Z3047">
        <v>0.63800000000000001</v>
      </c>
      <c r="AA3047">
        <v>0.63800000000000001</v>
      </c>
      <c r="AB3047" s="7">
        <f t="shared" si="141"/>
        <v>15.311999999999999</v>
      </c>
      <c r="AC3047">
        <f>INDEX(SHELF_days!$C$2:$C$289,MATCH(A3047&amp;"|"&amp;C3047,SHELF_days!$D$2:$D$289,0))</f>
        <v>60</v>
      </c>
      <c r="AD3047" s="8">
        <f t="shared" si="142"/>
        <v>918.71999999999991</v>
      </c>
      <c r="AE3047" s="7">
        <f t="shared" si="143"/>
        <v>0.63800000000000001</v>
      </c>
    </row>
    <row r="3048" spans="1:31" x14ac:dyDescent="0.45">
      <c r="A3048" t="s">
        <v>55</v>
      </c>
      <c r="B3048" t="s">
        <v>181</v>
      </c>
      <c r="C3048" t="s">
        <v>138</v>
      </c>
      <c r="D3048">
        <v>0.63800000000000001</v>
      </c>
      <c r="E3048">
        <v>0.63800000000000001</v>
      </c>
      <c r="F3048">
        <v>0.63800000000000001</v>
      </c>
      <c r="G3048">
        <v>0.63800000000000001</v>
      </c>
      <c r="H3048">
        <v>0.63800000000000001</v>
      </c>
      <c r="I3048">
        <v>0.63800000000000001</v>
      </c>
      <c r="J3048">
        <v>0.63800000000000001</v>
      </c>
      <c r="K3048">
        <v>0.63800000000000001</v>
      </c>
      <c r="L3048">
        <v>0.63800000000000001</v>
      </c>
      <c r="M3048">
        <v>0.63800000000000001</v>
      </c>
      <c r="N3048">
        <v>0.63800000000000001</v>
      </c>
      <c r="O3048">
        <v>0.63800000000000001</v>
      </c>
      <c r="P3048">
        <v>0.63800000000000001</v>
      </c>
      <c r="Q3048">
        <v>0.63800000000000001</v>
      </c>
      <c r="R3048">
        <v>0.63800000000000001</v>
      </c>
      <c r="S3048">
        <v>0.63800000000000001</v>
      </c>
      <c r="T3048">
        <v>0.63800000000000001</v>
      </c>
      <c r="U3048">
        <v>0.63800000000000001</v>
      </c>
      <c r="V3048">
        <v>0.63800000000000001</v>
      </c>
      <c r="W3048">
        <v>0.63800000000000001</v>
      </c>
      <c r="X3048">
        <v>0.63800000000000001</v>
      </c>
      <c r="Y3048">
        <v>0.63800000000000001</v>
      </c>
      <c r="Z3048">
        <v>0.63800000000000001</v>
      </c>
      <c r="AA3048">
        <v>0.63800000000000001</v>
      </c>
      <c r="AB3048" s="7">
        <f t="shared" si="141"/>
        <v>15.311999999999999</v>
      </c>
      <c r="AC3048">
        <f>INDEX(SHELF_days!$C$2:$C$289,MATCH(A3048&amp;"|"&amp;C3048,SHELF_days!$D$2:$D$289,0))</f>
        <v>10</v>
      </c>
      <c r="AD3048" s="8">
        <f t="shared" si="142"/>
        <v>153.12</v>
      </c>
      <c r="AE3048" s="7">
        <f t="shared" si="143"/>
        <v>0.63800000000000001</v>
      </c>
    </row>
    <row r="3049" spans="1:31" x14ac:dyDescent="0.45">
      <c r="A3049" t="s">
        <v>55</v>
      </c>
      <c r="B3049" t="s">
        <v>181</v>
      </c>
      <c r="C3049" t="s">
        <v>139</v>
      </c>
      <c r="D3049">
        <v>0.63800000000000001</v>
      </c>
      <c r="E3049">
        <v>0.63800000000000001</v>
      </c>
      <c r="F3049">
        <v>0.63800000000000001</v>
      </c>
      <c r="G3049">
        <v>0.63800000000000001</v>
      </c>
      <c r="H3049">
        <v>0.63800000000000001</v>
      </c>
      <c r="I3049">
        <v>0.63800000000000001</v>
      </c>
      <c r="J3049">
        <v>0.63800000000000001</v>
      </c>
      <c r="K3049">
        <v>0.63800000000000001</v>
      </c>
      <c r="L3049">
        <v>0.63800000000000001</v>
      </c>
      <c r="M3049">
        <v>0.63800000000000001</v>
      </c>
      <c r="N3049">
        <v>0.63800000000000001</v>
      </c>
      <c r="O3049">
        <v>0.63800000000000001</v>
      </c>
      <c r="P3049">
        <v>0.63800000000000001</v>
      </c>
      <c r="Q3049">
        <v>0.63800000000000001</v>
      </c>
      <c r="R3049">
        <v>0.63800000000000001</v>
      </c>
      <c r="S3049">
        <v>0.63800000000000001</v>
      </c>
      <c r="T3049">
        <v>0.63800000000000001</v>
      </c>
      <c r="U3049">
        <v>0.63800000000000001</v>
      </c>
      <c r="V3049">
        <v>0.63800000000000001</v>
      </c>
      <c r="W3049">
        <v>0.63800000000000001</v>
      </c>
      <c r="X3049">
        <v>0.63800000000000001</v>
      </c>
      <c r="Y3049">
        <v>0.63800000000000001</v>
      </c>
      <c r="Z3049">
        <v>0.63800000000000001</v>
      </c>
      <c r="AA3049">
        <v>0.63800000000000001</v>
      </c>
      <c r="AB3049" s="7">
        <f t="shared" si="141"/>
        <v>15.311999999999999</v>
      </c>
      <c r="AC3049">
        <f>INDEX(SHELF_days!$C$2:$C$289,MATCH(A3049&amp;"|"&amp;C3049,SHELF_days!$D$2:$D$289,0))</f>
        <v>7</v>
      </c>
      <c r="AD3049" s="8">
        <f t="shared" si="142"/>
        <v>107.184</v>
      </c>
      <c r="AE3049" s="7">
        <f t="shared" si="143"/>
        <v>0.63800000000000001</v>
      </c>
    </row>
    <row r="3050" spans="1:31" x14ac:dyDescent="0.45">
      <c r="A3050" t="s">
        <v>55</v>
      </c>
      <c r="B3050" t="s">
        <v>182</v>
      </c>
      <c r="C3050" t="s">
        <v>134</v>
      </c>
      <c r="D3050">
        <v>0.73421130860100481</v>
      </c>
      <c r="E3050">
        <v>0.73421130860100481</v>
      </c>
      <c r="F3050">
        <v>0.73421130860100481</v>
      </c>
      <c r="G3050">
        <v>0.73421130860100481</v>
      </c>
      <c r="H3050">
        <v>0.73421130860100481</v>
      </c>
      <c r="I3050">
        <v>0.73421130860100481</v>
      </c>
      <c r="J3050">
        <v>0.73421130860100481</v>
      </c>
      <c r="K3050">
        <v>0.73421130860100481</v>
      </c>
      <c r="L3050">
        <v>0.73421130860100481</v>
      </c>
      <c r="M3050">
        <v>0.73421130860100481</v>
      </c>
      <c r="N3050">
        <v>0.73421130860100481</v>
      </c>
      <c r="O3050">
        <v>0.73421130860100481</v>
      </c>
      <c r="P3050">
        <v>0.73421130860100481</v>
      </c>
      <c r="Q3050">
        <v>0.73421130860100481</v>
      </c>
      <c r="R3050">
        <v>0.73421130860100481</v>
      </c>
      <c r="S3050">
        <v>0.73421130860100481</v>
      </c>
      <c r="T3050">
        <v>0.73421130860100481</v>
      </c>
      <c r="U3050">
        <v>0.73421130860100481</v>
      </c>
      <c r="V3050">
        <v>0.73421130860100481</v>
      </c>
      <c r="W3050">
        <v>0.73421130860100481</v>
      </c>
      <c r="X3050">
        <v>0.73421130860100481</v>
      </c>
      <c r="Y3050">
        <v>0.73421130860100481</v>
      </c>
      <c r="Z3050">
        <v>0.73421130860100481</v>
      </c>
      <c r="AA3050">
        <v>0.73421130860100481</v>
      </c>
      <c r="AB3050" s="7">
        <f t="shared" si="141"/>
        <v>17.621071406424111</v>
      </c>
      <c r="AC3050">
        <f>INDEX(SHELF_days!$C$2:$C$289,MATCH(A3050&amp;"|"&amp;C3050,SHELF_days!$D$2:$D$289,0))</f>
        <v>105</v>
      </c>
      <c r="AD3050" s="8">
        <f t="shared" si="142"/>
        <v>1850.2124976745317</v>
      </c>
      <c r="AE3050" s="7">
        <f t="shared" si="143"/>
        <v>0.73421130860100481</v>
      </c>
    </row>
    <row r="3051" spans="1:31" x14ac:dyDescent="0.45">
      <c r="A3051" t="s">
        <v>55</v>
      </c>
      <c r="B3051" t="s">
        <v>182</v>
      </c>
      <c r="C3051" t="s">
        <v>135</v>
      </c>
      <c r="D3051">
        <v>0.73421130860100403</v>
      </c>
      <c r="E3051">
        <v>0.73421130860100403</v>
      </c>
      <c r="F3051">
        <v>0.73418060102540772</v>
      </c>
      <c r="G3051">
        <v>0.73414989344981141</v>
      </c>
      <c r="H3051">
        <v>0.73414989344981141</v>
      </c>
      <c r="I3051">
        <v>0.73414989344981141</v>
      </c>
      <c r="J3051">
        <v>0.73414989344981141</v>
      </c>
      <c r="K3051">
        <v>0.73414989344981141</v>
      </c>
      <c r="L3051">
        <v>0.73414989344981141</v>
      </c>
      <c r="M3051">
        <v>0.73418060102540772</v>
      </c>
      <c r="N3051">
        <v>0.73421130860100403</v>
      </c>
      <c r="O3051">
        <v>0.73421130860100403</v>
      </c>
      <c r="P3051">
        <v>0.73421130860100403</v>
      </c>
      <c r="Q3051">
        <v>0.73421130860100403</v>
      </c>
      <c r="R3051">
        <v>0.73421130860100403</v>
      </c>
      <c r="S3051">
        <v>0.73421130860100403</v>
      </c>
      <c r="T3051">
        <v>0.73421130860100403</v>
      </c>
      <c r="U3051">
        <v>0.73421130860100403</v>
      </c>
      <c r="V3051">
        <v>0.73421130860100403</v>
      </c>
      <c r="W3051">
        <v>0.73421130860100403</v>
      </c>
      <c r="X3051">
        <v>0.73421130860100403</v>
      </c>
      <c r="Y3051">
        <v>0.73421130860100403</v>
      </c>
      <c r="Z3051">
        <v>0.73421130860100403</v>
      </c>
      <c r="AA3051">
        <v>0.73421130860100403</v>
      </c>
      <c r="AB3051" s="7">
        <f t="shared" si="141"/>
        <v>17.620641500365753</v>
      </c>
      <c r="AC3051">
        <f>INDEX(SHELF_days!$C$2:$C$289,MATCH(A3051&amp;"|"&amp;C3051,SHELF_days!$D$2:$D$289,0))</f>
        <v>74</v>
      </c>
      <c r="AD3051" s="8">
        <f t="shared" si="142"/>
        <v>1303.9274710270658</v>
      </c>
      <c r="AE3051" s="7">
        <f t="shared" si="143"/>
        <v>0.73421130860100403</v>
      </c>
    </row>
    <row r="3052" spans="1:31" x14ac:dyDescent="0.45">
      <c r="A3052" t="s">
        <v>55</v>
      </c>
      <c r="B3052" t="s">
        <v>182</v>
      </c>
      <c r="C3052" t="s">
        <v>136</v>
      </c>
      <c r="D3052">
        <v>0.73414636384342091</v>
      </c>
      <c r="E3052">
        <v>0.73414636384342091</v>
      </c>
      <c r="F3052">
        <v>0.73414636384342091</v>
      </c>
      <c r="G3052">
        <v>0.73414636384342091</v>
      </c>
      <c r="H3052">
        <v>0.73414636384342091</v>
      </c>
      <c r="I3052">
        <v>0.73414636384342091</v>
      </c>
      <c r="J3052">
        <v>0.73414636384342091</v>
      </c>
      <c r="K3052">
        <v>0.73414636384342091</v>
      </c>
      <c r="L3052">
        <v>0.73417883622221214</v>
      </c>
      <c r="M3052">
        <v>0.73421130860100381</v>
      </c>
      <c r="N3052">
        <v>0.73421130860100381</v>
      </c>
      <c r="O3052">
        <v>0.73421130860100381</v>
      </c>
      <c r="P3052">
        <v>0.73421130860100381</v>
      </c>
      <c r="Q3052">
        <v>0.73421130860100381</v>
      </c>
      <c r="R3052">
        <v>0.73421130860100381</v>
      </c>
      <c r="S3052">
        <v>0.73421130860100381</v>
      </c>
      <c r="T3052">
        <v>0.73421130860100381</v>
      </c>
      <c r="U3052">
        <v>0.73421130860100381</v>
      </c>
      <c r="V3052">
        <v>0.73421130860100381</v>
      </c>
      <c r="W3052">
        <v>0.73421130860100381</v>
      </c>
      <c r="X3052">
        <v>0.73421130860100381</v>
      </c>
      <c r="Y3052">
        <v>0.73421130860100381</v>
      </c>
      <c r="Z3052">
        <v>0.73421130860100381</v>
      </c>
      <c r="AA3052">
        <v>0.73414636384342091</v>
      </c>
      <c r="AB3052" s="7">
        <f t="shared" si="141"/>
        <v>17.620454431227063</v>
      </c>
      <c r="AC3052">
        <f>INDEX(SHELF_days!$C$2:$C$289,MATCH(A3052&amp;"|"&amp;C3052,SHELF_days!$D$2:$D$289,0))</f>
        <v>109</v>
      </c>
      <c r="AD3052" s="8">
        <f t="shared" si="142"/>
        <v>1920.6295330037499</v>
      </c>
      <c r="AE3052" s="7">
        <f t="shared" si="143"/>
        <v>0.73421130860100381</v>
      </c>
    </row>
    <row r="3053" spans="1:31" x14ac:dyDescent="0.45">
      <c r="A3053" t="s">
        <v>55</v>
      </c>
      <c r="B3053" t="s">
        <v>182</v>
      </c>
      <c r="C3053" t="s">
        <v>137</v>
      </c>
      <c r="D3053">
        <v>0.7342113086010027</v>
      </c>
      <c r="E3053">
        <v>0.7342113086010027</v>
      </c>
      <c r="F3053">
        <v>0.7342113086010027</v>
      </c>
      <c r="G3053">
        <v>0.7342113086010027</v>
      </c>
      <c r="H3053">
        <v>0.7342113086010027</v>
      </c>
      <c r="I3053">
        <v>0.7342113086010027</v>
      </c>
      <c r="J3053">
        <v>0.7342113086010027</v>
      </c>
      <c r="K3053">
        <v>0.7342113086010027</v>
      </c>
      <c r="L3053">
        <v>0.7342113086010027</v>
      </c>
      <c r="M3053">
        <v>0.7342113086010027</v>
      </c>
      <c r="N3053">
        <v>0.7342113086010027</v>
      </c>
      <c r="O3053">
        <v>0.7342113086010027</v>
      </c>
      <c r="P3053">
        <v>0.7342113086010027</v>
      </c>
      <c r="Q3053">
        <v>0.7342113086010027</v>
      </c>
      <c r="R3053">
        <v>0.7342113086010027</v>
      </c>
      <c r="S3053">
        <v>0.7342113086010027</v>
      </c>
      <c r="T3053">
        <v>0.7342113086010027</v>
      </c>
      <c r="U3053">
        <v>0.7342113086010027</v>
      </c>
      <c r="V3053">
        <v>0.7342113086010027</v>
      </c>
      <c r="W3053">
        <v>0.7342113086010027</v>
      </c>
      <c r="X3053">
        <v>0.7342113086010027</v>
      </c>
      <c r="Y3053">
        <v>0.7342113086010027</v>
      </c>
      <c r="Z3053">
        <v>0.7342113086010027</v>
      </c>
      <c r="AA3053">
        <v>0.7342113086010027</v>
      </c>
      <c r="AB3053" s="7">
        <f t="shared" si="141"/>
        <v>17.621071406424065</v>
      </c>
      <c r="AC3053">
        <f>INDEX(SHELF_days!$C$2:$C$289,MATCH(A3053&amp;"|"&amp;C3053,SHELF_days!$D$2:$D$289,0))</f>
        <v>60</v>
      </c>
      <c r="AD3053" s="8">
        <f t="shared" si="142"/>
        <v>1057.2642843854439</v>
      </c>
      <c r="AE3053" s="7">
        <f t="shared" si="143"/>
        <v>0.7342113086010027</v>
      </c>
    </row>
    <row r="3054" spans="1:31" x14ac:dyDescent="0.45">
      <c r="A3054" t="s">
        <v>55</v>
      </c>
      <c r="B3054" t="s">
        <v>182</v>
      </c>
      <c r="C3054" t="s">
        <v>138</v>
      </c>
      <c r="D3054">
        <v>0.73421130860100359</v>
      </c>
      <c r="E3054">
        <v>0.73421130860100359</v>
      </c>
      <c r="F3054">
        <v>0.73421130860100359</v>
      </c>
      <c r="G3054">
        <v>0.73421130860100359</v>
      </c>
      <c r="H3054">
        <v>0.73421130860100359</v>
      </c>
      <c r="I3054">
        <v>0.73421130860100359</v>
      </c>
      <c r="J3054">
        <v>0.73421130860100359</v>
      </c>
      <c r="K3054">
        <v>0.73421130860100359</v>
      </c>
      <c r="L3054">
        <v>0.73421130860100359</v>
      </c>
      <c r="M3054">
        <v>0.73421130860100359</v>
      </c>
      <c r="N3054">
        <v>0.73421130860100359</v>
      </c>
      <c r="O3054">
        <v>0.73421130860100359</v>
      </c>
      <c r="P3054">
        <v>0.73421130860100359</v>
      </c>
      <c r="Q3054">
        <v>0.73421130860100359</v>
      </c>
      <c r="R3054">
        <v>0.73421130860100359</v>
      </c>
      <c r="S3054">
        <v>0.73421130860100359</v>
      </c>
      <c r="T3054">
        <v>0.73421130860100359</v>
      </c>
      <c r="U3054">
        <v>0.73421130860100359</v>
      </c>
      <c r="V3054">
        <v>0.73421130860100359</v>
      </c>
      <c r="W3054">
        <v>0.73421130860100359</v>
      </c>
      <c r="X3054">
        <v>0.73421130860100359</v>
      </c>
      <c r="Y3054">
        <v>0.73421130860100359</v>
      </c>
      <c r="Z3054">
        <v>0.73421130860100359</v>
      </c>
      <c r="AA3054">
        <v>0.73421130860100359</v>
      </c>
      <c r="AB3054" s="7">
        <f t="shared" si="141"/>
        <v>17.621071406424097</v>
      </c>
      <c r="AC3054">
        <f>INDEX(SHELF_days!$C$2:$C$289,MATCH(A3054&amp;"|"&amp;C3054,SHELF_days!$D$2:$D$289,0))</f>
        <v>10</v>
      </c>
      <c r="AD3054" s="8">
        <f t="shared" si="142"/>
        <v>176.21071406424096</v>
      </c>
      <c r="AE3054" s="7">
        <f t="shared" si="143"/>
        <v>0.73421130860100359</v>
      </c>
    </row>
    <row r="3055" spans="1:31" x14ac:dyDescent="0.45">
      <c r="A3055" t="s">
        <v>55</v>
      </c>
      <c r="B3055" t="s">
        <v>182</v>
      </c>
      <c r="C3055" t="s">
        <v>139</v>
      </c>
      <c r="D3055">
        <v>0.73421130860100359</v>
      </c>
      <c r="E3055">
        <v>0.73421130860100359</v>
      </c>
      <c r="F3055">
        <v>0.73421130860100359</v>
      </c>
      <c r="G3055">
        <v>0.73421130860100359</v>
      </c>
      <c r="H3055">
        <v>0.73421130860100359</v>
      </c>
      <c r="I3055">
        <v>0.73421130860100359</v>
      </c>
      <c r="J3055">
        <v>0.73421130860100359</v>
      </c>
      <c r="K3055">
        <v>0.73421130860100359</v>
      </c>
      <c r="L3055">
        <v>0.73421130860100359</v>
      </c>
      <c r="M3055">
        <v>0.73421130860100359</v>
      </c>
      <c r="N3055">
        <v>0.73421130860100359</v>
      </c>
      <c r="O3055">
        <v>0.73421130860100359</v>
      </c>
      <c r="P3055">
        <v>0.73421130860100359</v>
      </c>
      <c r="Q3055">
        <v>0.73421130860100359</v>
      </c>
      <c r="R3055">
        <v>0.73421130860100359</v>
      </c>
      <c r="S3055">
        <v>0.73421130860100359</v>
      </c>
      <c r="T3055">
        <v>0.73421130860100359</v>
      </c>
      <c r="U3055">
        <v>0.73421130860100359</v>
      </c>
      <c r="V3055">
        <v>0.73421130860100359</v>
      </c>
      <c r="W3055">
        <v>0.73421130860100359</v>
      </c>
      <c r="X3055">
        <v>0.73421130860100359</v>
      </c>
      <c r="Y3055">
        <v>0.73421130860100359</v>
      </c>
      <c r="Z3055">
        <v>0.73421130860100359</v>
      </c>
      <c r="AA3055">
        <v>0.73421130860100359</v>
      </c>
      <c r="AB3055" s="7">
        <f t="shared" si="141"/>
        <v>17.621071406424097</v>
      </c>
      <c r="AC3055">
        <f>INDEX(SHELF_days!$C$2:$C$289,MATCH(A3055&amp;"|"&amp;C3055,SHELF_days!$D$2:$D$289,0))</f>
        <v>7</v>
      </c>
      <c r="AD3055" s="8">
        <f t="shared" si="142"/>
        <v>123.34749984496868</v>
      </c>
      <c r="AE3055" s="7">
        <f t="shared" si="143"/>
        <v>0.73421130860100359</v>
      </c>
    </row>
    <row r="3056" spans="1:31" x14ac:dyDescent="0.45">
      <c r="A3056" t="s">
        <v>55</v>
      </c>
      <c r="B3056" t="s">
        <v>183</v>
      </c>
      <c r="C3056" t="s">
        <v>134</v>
      </c>
      <c r="D3056">
        <v>0.2645550146699896</v>
      </c>
      <c r="E3056">
        <v>0.2645550146699896</v>
      </c>
      <c r="F3056">
        <v>0.2645550146699896</v>
      </c>
      <c r="G3056">
        <v>0.2645550146699896</v>
      </c>
      <c r="H3056">
        <v>0.2645550146699896</v>
      </c>
      <c r="I3056">
        <v>0.2645550146699896</v>
      </c>
      <c r="J3056">
        <v>0.2645550146699896</v>
      </c>
      <c r="K3056">
        <v>0.2645550146699896</v>
      </c>
      <c r="L3056">
        <v>0.2645550146699896</v>
      </c>
      <c r="M3056">
        <v>0.26548060875876472</v>
      </c>
      <c r="N3056">
        <v>0.28605965066586408</v>
      </c>
      <c r="O3056">
        <v>0.33564489629292221</v>
      </c>
      <c r="P3056">
        <v>0.38995918298274479</v>
      </c>
      <c r="Q3056">
        <v>0.45247189271636168</v>
      </c>
      <c r="R3056">
        <v>0.50091876400435154</v>
      </c>
      <c r="S3056">
        <v>0.54781021166269883</v>
      </c>
      <c r="T3056">
        <v>0.62055020412665451</v>
      </c>
      <c r="U3056">
        <v>0.74456066179999003</v>
      </c>
      <c r="V3056">
        <v>0.81454727782515313</v>
      </c>
      <c r="W3056">
        <v>0.71128289455539695</v>
      </c>
      <c r="X3056">
        <v>0.5331698665412804</v>
      </c>
      <c r="Y3056">
        <v>0.41346395333137459</v>
      </c>
      <c r="Z3056">
        <v>0.31439134099239358</v>
      </c>
      <c r="AA3056">
        <v>0.29015673438525819</v>
      </c>
      <c r="AB3056" s="7">
        <f t="shared" si="141"/>
        <v>9.6014632726711167</v>
      </c>
      <c r="AC3056">
        <f>INDEX(SHELF_days!$C$2:$C$289,MATCH(A3056&amp;"|"&amp;C3056,SHELF_days!$D$2:$D$289,0))</f>
        <v>105</v>
      </c>
      <c r="AD3056" s="8">
        <f t="shared" si="142"/>
        <v>1008.1536436304673</v>
      </c>
      <c r="AE3056" s="7">
        <f t="shared" si="143"/>
        <v>0.81454727782515313</v>
      </c>
    </row>
    <row r="3057" spans="1:31" x14ac:dyDescent="0.45">
      <c r="A3057" t="s">
        <v>55</v>
      </c>
      <c r="B3057" t="s">
        <v>183</v>
      </c>
      <c r="C3057" t="s">
        <v>135</v>
      </c>
      <c r="D3057">
        <v>0.17481501599408431</v>
      </c>
      <c r="E3057">
        <v>0.17481501599408431</v>
      </c>
      <c r="F3057">
        <v>0.17481501599408431</v>
      </c>
      <c r="G3057">
        <v>0.17481501599408431</v>
      </c>
      <c r="H3057">
        <v>0.17481501599408431</v>
      </c>
      <c r="I3057">
        <v>0.17481501599408431</v>
      </c>
      <c r="J3057">
        <v>0.18438581414409319</v>
      </c>
      <c r="K3057">
        <v>0.18438581414409319</v>
      </c>
      <c r="L3057">
        <v>0.17481501599408431</v>
      </c>
      <c r="M3057">
        <v>0.17481501599408431</v>
      </c>
      <c r="N3057">
        <v>0.1890051583616055</v>
      </c>
      <c r="O3057">
        <v>0.2285941459773759</v>
      </c>
      <c r="P3057">
        <v>0.25994681266152969</v>
      </c>
      <c r="Q3057">
        <v>0.26980745201734341</v>
      </c>
      <c r="R3057">
        <v>0.29359556514791768</v>
      </c>
      <c r="S3057">
        <v>0.29795676954151018</v>
      </c>
      <c r="T3057">
        <v>0.3324252291880645</v>
      </c>
      <c r="U3057">
        <v>0.41355359420033272</v>
      </c>
      <c r="V3057">
        <v>0.5215858653055756</v>
      </c>
      <c r="W3057">
        <v>0.46218200442213692</v>
      </c>
      <c r="X3057">
        <v>0.32255704188418299</v>
      </c>
      <c r="Y3057">
        <v>0.20973031416625421</v>
      </c>
      <c r="Z3057">
        <v>0.16079394766328259</v>
      </c>
      <c r="AA3057">
        <v>0.13989216987384659</v>
      </c>
      <c r="AB3057" s="7">
        <f t="shared" si="141"/>
        <v>5.8689178266518187</v>
      </c>
      <c r="AC3057">
        <f>INDEX(SHELF_days!$C$2:$C$289,MATCH(A3057&amp;"|"&amp;C3057,SHELF_days!$D$2:$D$289,0))</f>
        <v>74</v>
      </c>
      <c r="AD3057" s="8">
        <f t="shared" si="142"/>
        <v>434.29991917223458</v>
      </c>
      <c r="AE3057" s="7">
        <f t="shared" si="143"/>
        <v>0.5215858653055756</v>
      </c>
    </row>
    <row r="3058" spans="1:31" x14ac:dyDescent="0.45">
      <c r="A3058" t="s">
        <v>55</v>
      </c>
      <c r="B3058" t="s">
        <v>183</v>
      </c>
      <c r="C3058" t="s">
        <v>136</v>
      </c>
      <c r="D3058">
        <v>8.8536554445398361E-2</v>
      </c>
      <c r="E3058">
        <v>8.8536554445398361E-2</v>
      </c>
      <c r="F3058">
        <v>8.8536554445398361E-2</v>
      </c>
      <c r="G3058">
        <v>8.8536554445398361E-2</v>
      </c>
      <c r="H3058">
        <v>8.8536554445398361E-2</v>
      </c>
      <c r="I3058">
        <v>8.8536554445398361E-2</v>
      </c>
      <c r="J3058">
        <v>8.8536554445398361E-2</v>
      </c>
      <c r="K3058">
        <v>8.8536554445398361E-2</v>
      </c>
      <c r="L3058">
        <v>8.8536554445398361E-2</v>
      </c>
      <c r="M3058">
        <v>8.8536554445398361E-2</v>
      </c>
      <c r="N3058">
        <v>9.2106138355304318E-2</v>
      </c>
      <c r="O3058">
        <v>9.7641401834317243E-2</v>
      </c>
      <c r="P3058">
        <v>0.1169774166572273</v>
      </c>
      <c r="Q3058">
        <v>0.13371131446972931</v>
      </c>
      <c r="R3058">
        <v>0.1554465242203136</v>
      </c>
      <c r="S3058">
        <v>0.1756434206063362</v>
      </c>
      <c r="T3058">
        <v>0.22842468415616859</v>
      </c>
      <c r="U3058">
        <v>0.33416553672247817</v>
      </c>
      <c r="V3058">
        <v>0.43593608550843321</v>
      </c>
      <c r="W3058">
        <v>0.38198033354035438</v>
      </c>
      <c r="X3058">
        <v>0.22857738814772069</v>
      </c>
      <c r="Y3058">
        <v>0.1600430168519324</v>
      </c>
      <c r="Z3058">
        <v>0.1296989914702226</v>
      </c>
      <c r="AA3058">
        <v>0.122770944605174</v>
      </c>
      <c r="AB3058" s="7">
        <f t="shared" si="141"/>
        <v>3.6784887415996952</v>
      </c>
      <c r="AC3058">
        <f>INDEX(SHELF_days!$C$2:$C$289,MATCH(A3058&amp;"|"&amp;C3058,SHELF_days!$D$2:$D$289,0))</f>
        <v>109</v>
      </c>
      <c r="AD3058" s="8">
        <f t="shared" si="142"/>
        <v>400.95527283436678</v>
      </c>
      <c r="AE3058" s="7">
        <f t="shared" si="143"/>
        <v>0.43593608550843321</v>
      </c>
    </row>
    <row r="3059" spans="1:31" x14ac:dyDescent="0.45">
      <c r="A3059" t="s">
        <v>55</v>
      </c>
      <c r="B3059" t="s">
        <v>183</v>
      </c>
      <c r="C3059" t="s">
        <v>137</v>
      </c>
      <c r="D3059">
        <v>0.12551136633813201</v>
      </c>
      <c r="E3059">
        <v>0.12551136633813201</v>
      </c>
      <c r="F3059">
        <v>0.12551136633813201</v>
      </c>
      <c r="G3059">
        <v>0.12551136633813201</v>
      </c>
      <c r="H3059">
        <v>0.12551136633813201</v>
      </c>
      <c r="I3059">
        <v>0.12551136633813201</v>
      </c>
      <c r="J3059">
        <v>0.12551136633813201</v>
      </c>
      <c r="K3059">
        <v>0.12551136633813201</v>
      </c>
      <c r="L3059">
        <v>0.12551136633813201</v>
      </c>
      <c r="M3059">
        <v>0.12551136633813201</v>
      </c>
      <c r="N3059">
        <v>0.13004305371874991</v>
      </c>
      <c r="O3059">
        <v>0.1398939813813829</v>
      </c>
      <c r="P3059">
        <v>0.1711168233587701</v>
      </c>
      <c r="Q3059">
        <v>0.17897559592803369</v>
      </c>
      <c r="R3059">
        <v>0.20432995860233669</v>
      </c>
      <c r="S3059">
        <v>0.22367806676149041</v>
      </c>
      <c r="T3059">
        <v>0.24993355379578461</v>
      </c>
      <c r="U3059">
        <v>0.36266532832702009</v>
      </c>
      <c r="V3059">
        <v>0.40641268181197349</v>
      </c>
      <c r="W3059">
        <v>0.34705390733832642</v>
      </c>
      <c r="X3059">
        <v>0.15991420915615001</v>
      </c>
      <c r="Y3059">
        <v>7.2870064366238982E-2</v>
      </c>
      <c r="Z3059">
        <v>2.623315508230498E-2</v>
      </c>
      <c r="AA3059">
        <v>2.623315508230498E-2</v>
      </c>
      <c r="AB3059" s="7">
        <f t="shared" si="141"/>
        <v>3.9544671980921877</v>
      </c>
      <c r="AC3059">
        <f>INDEX(SHELF_days!$C$2:$C$289,MATCH(A3059&amp;"|"&amp;C3059,SHELF_days!$D$2:$D$289,0))</f>
        <v>60</v>
      </c>
      <c r="AD3059" s="8">
        <f t="shared" si="142"/>
        <v>237.26803188553126</v>
      </c>
      <c r="AE3059" s="7">
        <f t="shared" si="143"/>
        <v>0.40641268181197349</v>
      </c>
    </row>
    <row r="3060" spans="1:31" x14ac:dyDescent="0.45">
      <c r="A3060" t="s">
        <v>55</v>
      </c>
      <c r="B3060" t="s">
        <v>183</v>
      </c>
      <c r="C3060" t="s">
        <v>138</v>
      </c>
      <c r="D3060">
        <v>0.91588493592850417</v>
      </c>
      <c r="E3060">
        <v>0.91588493592850417</v>
      </c>
      <c r="F3060">
        <v>0.91588493592850417</v>
      </c>
      <c r="G3060">
        <v>0.91588493592850417</v>
      </c>
      <c r="H3060">
        <v>0.91588493592850417</v>
      </c>
      <c r="I3060">
        <v>0.91588493592850417</v>
      </c>
      <c r="J3060">
        <v>0.91588493592850417</v>
      </c>
      <c r="K3060">
        <v>0.91588493592850417</v>
      </c>
      <c r="L3060">
        <v>0.91588493592850417</v>
      </c>
      <c r="M3060">
        <v>0.92560367386064268</v>
      </c>
      <c r="N3060">
        <v>1</v>
      </c>
      <c r="O3060">
        <v>1</v>
      </c>
      <c r="P3060">
        <v>1</v>
      </c>
      <c r="Q3060">
        <v>1</v>
      </c>
      <c r="R3060">
        <v>1</v>
      </c>
      <c r="S3060">
        <v>1</v>
      </c>
      <c r="T3060">
        <v>1</v>
      </c>
      <c r="U3060">
        <v>1</v>
      </c>
      <c r="V3060">
        <v>1</v>
      </c>
      <c r="W3060">
        <v>1</v>
      </c>
      <c r="X3060">
        <v>1</v>
      </c>
      <c r="Y3060">
        <v>1</v>
      </c>
      <c r="Z3060">
        <v>1</v>
      </c>
      <c r="AA3060">
        <v>1</v>
      </c>
      <c r="AB3060" s="7">
        <f t="shared" si="141"/>
        <v>23.168568097217182</v>
      </c>
      <c r="AC3060">
        <f>INDEX(SHELF_days!$C$2:$C$289,MATCH(A3060&amp;"|"&amp;C3060,SHELF_days!$D$2:$D$289,0))</f>
        <v>10</v>
      </c>
      <c r="AD3060" s="8">
        <f t="shared" si="142"/>
        <v>231.68568097217184</v>
      </c>
      <c r="AE3060" s="7">
        <f t="shared" si="143"/>
        <v>1</v>
      </c>
    </row>
    <row r="3061" spans="1:31" x14ac:dyDescent="0.45">
      <c r="A3061" t="s">
        <v>55</v>
      </c>
      <c r="B3061" t="s">
        <v>183</v>
      </c>
      <c r="C3061" t="s">
        <v>139</v>
      </c>
      <c r="D3061">
        <v>9.9742915010112522E-9</v>
      </c>
      <c r="E3061">
        <v>9.9742915010112522E-9</v>
      </c>
      <c r="F3061">
        <v>9.9742915010112522E-9</v>
      </c>
      <c r="G3061">
        <v>9.9742915010112522E-9</v>
      </c>
      <c r="H3061">
        <v>9.9742915010112522E-9</v>
      </c>
      <c r="I3061">
        <v>9.9742915010112522E-9</v>
      </c>
      <c r="J3061">
        <v>6.5430924394285631E-4</v>
      </c>
      <c r="K3061">
        <v>6.5430924394285631E-4</v>
      </c>
      <c r="L3061">
        <v>9.9742915010112522E-9</v>
      </c>
      <c r="M3061">
        <v>9.9742915010112522E-9</v>
      </c>
      <c r="N3061">
        <v>9.9742915010112522E-9</v>
      </c>
      <c r="O3061">
        <v>9.9742915010112522E-9</v>
      </c>
      <c r="P3061">
        <v>9.9742915010112522E-9</v>
      </c>
      <c r="Q3061">
        <v>9.9742915010112522E-9</v>
      </c>
      <c r="R3061">
        <v>9.9742915010112522E-9</v>
      </c>
      <c r="S3061">
        <v>9.9742915010112522E-9</v>
      </c>
      <c r="T3061">
        <v>9.9742915010112522E-9</v>
      </c>
      <c r="U3061">
        <v>9.9742915010112522E-9</v>
      </c>
      <c r="V3061">
        <v>6.1328597615027083E-2</v>
      </c>
      <c r="W3061">
        <v>6.1328597615027083E-2</v>
      </c>
      <c r="X3061">
        <v>9.9742915010112522E-9</v>
      </c>
      <c r="Y3061">
        <v>9.9742915010112522E-9</v>
      </c>
      <c r="Z3061">
        <v>9.9742915010112522E-9</v>
      </c>
      <c r="AA3061">
        <v>9.9742915010112522E-9</v>
      </c>
      <c r="AB3061" s="7">
        <f t="shared" si="141"/>
        <v>0.12396601320376992</v>
      </c>
      <c r="AC3061">
        <f>INDEX(SHELF_days!$C$2:$C$289,MATCH(A3061&amp;"|"&amp;C3061,SHELF_days!$D$2:$D$289,0))</f>
        <v>7</v>
      </c>
      <c r="AD3061" s="8">
        <f t="shared" si="142"/>
        <v>0.86776209242638946</v>
      </c>
      <c r="AE3061" s="7">
        <f t="shared" si="143"/>
        <v>6.1328597615027083E-2</v>
      </c>
    </row>
    <row r="3062" spans="1:31" x14ac:dyDescent="0.45">
      <c r="A3062" t="s">
        <v>55</v>
      </c>
      <c r="B3062" t="s">
        <v>184</v>
      </c>
      <c r="C3062" t="s">
        <v>134</v>
      </c>
      <c r="D3062">
        <v>0.75161107458090093</v>
      </c>
      <c r="E3062">
        <v>0.75161107458090093</v>
      </c>
      <c r="F3062">
        <v>0.75161107458090093</v>
      </c>
      <c r="G3062">
        <v>0.75161107458090093</v>
      </c>
      <c r="H3062">
        <v>0.75161107458090093</v>
      </c>
      <c r="I3062">
        <v>0.75161107458090093</v>
      </c>
      <c r="J3062">
        <v>0.75161107458090093</v>
      </c>
      <c r="K3062">
        <v>0.75161107458090093</v>
      </c>
      <c r="L3062">
        <v>0.75161107458090093</v>
      </c>
      <c r="M3062">
        <v>0.75161107458090093</v>
      </c>
      <c r="N3062">
        <v>0.75161107458090093</v>
      </c>
      <c r="O3062">
        <v>0.75161107458090093</v>
      </c>
      <c r="P3062">
        <v>0.75161107458090093</v>
      </c>
      <c r="Q3062">
        <v>0.75161107458090093</v>
      </c>
      <c r="R3062">
        <v>0.75161107458090093</v>
      </c>
      <c r="S3062">
        <v>0.75161107458090093</v>
      </c>
      <c r="T3062">
        <v>0.75161107458090093</v>
      </c>
      <c r="U3062">
        <v>0.75161107458090093</v>
      </c>
      <c r="V3062">
        <v>0.75161107458090093</v>
      </c>
      <c r="W3062">
        <v>0.75161107458090093</v>
      </c>
      <c r="X3062">
        <v>0.75161107458090093</v>
      </c>
      <c r="Y3062">
        <v>0.75161107458090093</v>
      </c>
      <c r="Z3062">
        <v>0.75161107458090093</v>
      </c>
      <c r="AA3062">
        <v>0.75161107458090093</v>
      </c>
      <c r="AB3062" s="7">
        <f t="shared" si="141"/>
        <v>18.038665789941614</v>
      </c>
      <c r="AC3062">
        <f>INDEX(SHELF_days!$C$2:$C$289,MATCH(A3062&amp;"|"&amp;C3062,SHELF_days!$D$2:$D$289,0))</f>
        <v>105</v>
      </c>
      <c r="AD3062" s="8">
        <f t="shared" si="142"/>
        <v>1894.0599079438696</v>
      </c>
      <c r="AE3062" s="7">
        <f t="shared" si="143"/>
        <v>0.75161107458090093</v>
      </c>
    </row>
    <row r="3063" spans="1:31" x14ac:dyDescent="0.45">
      <c r="A3063" t="s">
        <v>55</v>
      </c>
      <c r="B3063" t="s">
        <v>184</v>
      </c>
      <c r="C3063" t="s">
        <v>135</v>
      </c>
      <c r="D3063">
        <v>0.75161107458090082</v>
      </c>
      <c r="E3063">
        <v>0.75161107458090082</v>
      </c>
      <c r="F3063">
        <v>0.75161107458090082</v>
      </c>
      <c r="G3063">
        <v>0.75161107458090082</v>
      </c>
      <c r="H3063">
        <v>0.75161107458090082</v>
      </c>
      <c r="I3063">
        <v>0.75161107458090082</v>
      </c>
      <c r="J3063">
        <v>0.75161107458090082</v>
      </c>
      <c r="K3063">
        <v>0.75161107458090082</v>
      </c>
      <c r="L3063">
        <v>0.75161107458090082</v>
      </c>
      <c r="M3063">
        <v>0.75161107458090082</v>
      </c>
      <c r="N3063">
        <v>0.75161107458090082</v>
      </c>
      <c r="O3063">
        <v>0.75161107458090082</v>
      </c>
      <c r="P3063">
        <v>0.75161107458090082</v>
      </c>
      <c r="Q3063">
        <v>0.75161107458090082</v>
      </c>
      <c r="R3063">
        <v>0.75161107458090082</v>
      </c>
      <c r="S3063">
        <v>0.75161107458090082</v>
      </c>
      <c r="T3063">
        <v>0.75161107458090082</v>
      </c>
      <c r="U3063">
        <v>0.75161107458090082</v>
      </c>
      <c r="V3063">
        <v>0.75161107458090082</v>
      </c>
      <c r="W3063">
        <v>0.75161107458090082</v>
      </c>
      <c r="X3063">
        <v>0.75161107458090082</v>
      </c>
      <c r="Y3063">
        <v>0.75161107458090082</v>
      </c>
      <c r="Z3063">
        <v>0.75161107458090082</v>
      </c>
      <c r="AA3063">
        <v>0.75161107458090082</v>
      </c>
      <c r="AB3063" s="7">
        <f t="shared" si="141"/>
        <v>18.038665789941614</v>
      </c>
      <c r="AC3063">
        <f>INDEX(SHELF_days!$C$2:$C$289,MATCH(A3063&amp;"|"&amp;C3063,SHELF_days!$D$2:$D$289,0))</f>
        <v>74</v>
      </c>
      <c r="AD3063" s="8">
        <f t="shared" si="142"/>
        <v>1334.8612684556795</v>
      </c>
      <c r="AE3063" s="7">
        <f t="shared" si="143"/>
        <v>0.75161107458090082</v>
      </c>
    </row>
    <row r="3064" spans="1:31" x14ac:dyDescent="0.45">
      <c r="A3064" t="s">
        <v>55</v>
      </c>
      <c r="B3064" t="s">
        <v>184</v>
      </c>
      <c r="C3064" t="s">
        <v>136</v>
      </c>
      <c r="D3064">
        <v>0.75161107458090093</v>
      </c>
      <c r="E3064">
        <v>0.75161107458090093</v>
      </c>
      <c r="F3064">
        <v>0.75161107458090093</v>
      </c>
      <c r="G3064">
        <v>0.75161107458090093</v>
      </c>
      <c r="H3064">
        <v>0.75161107458090093</v>
      </c>
      <c r="I3064">
        <v>0.75161107458090093</v>
      </c>
      <c r="J3064">
        <v>0.75072104404244511</v>
      </c>
      <c r="K3064">
        <v>0.75161107458090093</v>
      </c>
      <c r="L3064">
        <v>0.75161107458090093</v>
      </c>
      <c r="M3064">
        <v>0.75161107458090093</v>
      </c>
      <c r="N3064">
        <v>0.75161107458090093</v>
      </c>
      <c r="O3064">
        <v>0.75161107458090093</v>
      </c>
      <c r="P3064">
        <v>0.75161107458090093</v>
      </c>
      <c r="Q3064">
        <v>0.75161107458090093</v>
      </c>
      <c r="R3064">
        <v>0.75161107458090093</v>
      </c>
      <c r="S3064">
        <v>0.75161107458090093</v>
      </c>
      <c r="T3064">
        <v>0.75161107458090093</v>
      </c>
      <c r="U3064">
        <v>0.75161107458090093</v>
      </c>
      <c r="V3064">
        <v>0.75161107458090093</v>
      </c>
      <c r="W3064">
        <v>0.75161107458090093</v>
      </c>
      <c r="X3064">
        <v>0.75161107458090093</v>
      </c>
      <c r="Y3064">
        <v>0.75161107458090093</v>
      </c>
      <c r="Z3064">
        <v>0.75161107458090093</v>
      </c>
      <c r="AA3064">
        <v>0.75161107458090093</v>
      </c>
      <c r="AB3064" s="7">
        <f t="shared" si="141"/>
        <v>18.037775759403157</v>
      </c>
      <c r="AC3064">
        <f>INDEX(SHELF_days!$C$2:$C$289,MATCH(A3064&amp;"|"&amp;C3064,SHELF_days!$D$2:$D$289,0))</f>
        <v>109</v>
      </c>
      <c r="AD3064" s="8">
        <f t="shared" si="142"/>
        <v>1966.1175577749441</v>
      </c>
      <c r="AE3064" s="7">
        <f t="shared" si="143"/>
        <v>0.75161107458090093</v>
      </c>
    </row>
    <row r="3065" spans="1:31" x14ac:dyDescent="0.45">
      <c r="A3065" t="s">
        <v>55</v>
      </c>
      <c r="B3065" t="s">
        <v>184</v>
      </c>
      <c r="C3065" t="s">
        <v>137</v>
      </c>
      <c r="D3065">
        <v>0.75161107458090093</v>
      </c>
      <c r="E3065">
        <v>0.75161107458090093</v>
      </c>
      <c r="F3065">
        <v>0.75161107458090093</v>
      </c>
      <c r="G3065">
        <v>0.75161107458090093</v>
      </c>
      <c r="H3065">
        <v>0.75161107458090093</v>
      </c>
      <c r="I3065">
        <v>0.75161107458090093</v>
      </c>
      <c r="J3065">
        <v>0.75161107458090093</v>
      </c>
      <c r="K3065">
        <v>0.75161107458090093</v>
      </c>
      <c r="L3065">
        <v>0.75161107458090093</v>
      </c>
      <c r="M3065">
        <v>0.75161107458090093</v>
      </c>
      <c r="N3065">
        <v>0.75161107458090093</v>
      </c>
      <c r="O3065">
        <v>0.75161107458090093</v>
      </c>
      <c r="P3065">
        <v>0.75161107458090093</v>
      </c>
      <c r="Q3065">
        <v>0.75161107458090093</v>
      </c>
      <c r="R3065">
        <v>0.75161107458090093</v>
      </c>
      <c r="S3065">
        <v>0.75161107458090093</v>
      </c>
      <c r="T3065">
        <v>0.75161107458090093</v>
      </c>
      <c r="U3065">
        <v>0.75161107458090093</v>
      </c>
      <c r="V3065">
        <v>0.75161107458090093</v>
      </c>
      <c r="W3065">
        <v>0.75161107458090093</v>
      </c>
      <c r="X3065">
        <v>0.75161107458090093</v>
      </c>
      <c r="Y3065">
        <v>0.75161107458090093</v>
      </c>
      <c r="Z3065">
        <v>0.75161107458090093</v>
      </c>
      <c r="AA3065">
        <v>0.75161107458090093</v>
      </c>
      <c r="AB3065" s="7">
        <f t="shared" si="141"/>
        <v>18.038665789941614</v>
      </c>
      <c r="AC3065">
        <f>INDEX(SHELF_days!$C$2:$C$289,MATCH(A3065&amp;"|"&amp;C3065,SHELF_days!$D$2:$D$289,0))</f>
        <v>60</v>
      </c>
      <c r="AD3065" s="8">
        <f t="shared" si="142"/>
        <v>1082.3199473964969</v>
      </c>
      <c r="AE3065" s="7">
        <f t="shared" si="143"/>
        <v>0.75161107458090093</v>
      </c>
    </row>
    <row r="3066" spans="1:31" x14ac:dyDescent="0.45">
      <c r="A3066" t="s">
        <v>55</v>
      </c>
      <c r="B3066" t="s">
        <v>184</v>
      </c>
      <c r="C3066" t="s">
        <v>138</v>
      </c>
      <c r="D3066">
        <v>0.75161107458090082</v>
      </c>
      <c r="E3066">
        <v>0.75161107458090082</v>
      </c>
      <c r="F3066">
        <v>0.75161107458090082</v>
      </c>
      <c r="G3066">
        <v>0.75161107458090082</v>
      </c>
      <c r="H3066">
        <v>0.75161107458090082</v>
      </c>
      <c r="I3066">
        <v>0.75161107458090082</v>
      </c>
      <c r="J3066">
        <v>0.75161107458090082</v>
      </c>
      <c r="K3066">
        <v>0.75161107458090082</v>
      </c>
      <c r="L3066">
        <v>0.75161107458090082</v>
      </c>
      <c r="M3066">
        <v>0.75161107458090082</v>
      </c>
      <c r="N3066">
        <v>0.75161107458090082</v>
      </c>
      <c r="O3066">
        <v>0.75161107458090082</v>
      </c>
      <c r="P3066">
        <v>0.75161107458090082</v>
      </c>
      <c r="Q3066">
        <v>0.75161107458090082</v>
      </c>
      <c r="R3066">
        <v>0.75161107458090082</v>
      </c>
      <c r="S3066">
        <v>0.75161107458090082</v>
      </c>
      <c r="T3066">
        <v>0.75161107458090082</v>
      </c>
      <c r="U3066">
        <v>0.75161107458090082</v>
      </c>
      <c r="V3066">
        <v>0.75161107458090082</v>
      </c>
      <c r="W3066">
        <v>0.75161107458090082</v>
      </c>
      <c r="X3066">
        <v>0.75161107458090082</v>
      </c>
      <c r="Y3066">
        <v>0.75161107458090082</v>
      </c>
      <c r="Z3066">
        <v>0.75161107458090082</v>
      </c>
      <c r="AA3066">
        <v>0.75161107458090082</v>
      </c>
      <c r="AB3066" s="7">
        <f t="shared" si="141"/>
        <v>18.038665789941614</v>
      </c>
      <c r="AC3066">
        <f>INDEX(SHELF_days!$C$2:$C$289,MATCH(A3066&amp;"|"&amp;C3066,SHELF_days!$D$2:$D$289,0))</f>
        <v>10</v>
      </c>
      <c r="AD3066" s="8">
        <f t="shared" si="142"/>
        <v>180.38665789941615</v>
      </c>
      <c r="AE3066" s="7">
        <f t="shared" si="143"/>
        <v>0.75161107458090082</v>
      </c>
    </row>
    <row r="3067" spans="1:31" x14ac:dyDescent="0.45">
      <c r="A3067" t="s">
        <v>55</v>
      </c>
      <c r="B3067" t="s">
        <v>184</v>
      </c>
      <c r="C3067" t="s">
        <v>139</v>
      </c>
      <c r="D3067">
        <v>0.75161107458090093</v>
      </c>
      <c r="E3067">
        <v>0.75161107458090093</v>
      </c>
      <c r="F3067">
        <v>0.75161107458090093</v>
      </c>
      <c r="G3067">
        <v>0.75161107458090093</v>
      </c>
      <c r="H3067">
        <v>0.75161107458090093</v>
      </c>
      <c r="I3067">
        <v>0.75161107458090093</v>
      </c>
      <c r="J3067">
        <v>0.75161107458090093</v>
      </c>
      <c r="K3067">
        <v>0.75161107458090093</v>
      </c>
      <c r="L3067">
        <v>0.75161107458090093</v>
      </c>
      <c r="M3067">
        <v>0.75161107458090093</v>
      </c>
      <c r="N3067">
        <v>0.75161107458090093</v>
      </c>
      <c r="O3067">
        <v>0.75161107458090093</v>
      </c>
      <c r="P3067">
        <v>0.75161107458090093</v>
      </c>
      <c r="Q3067">
        <v>0.75161107458090093</v>
      </c>
      <c r="R3067">
        <v>0.75161107458090093</v>
      </c>
      <c r="S3067">
        <v>0.75161107458090093</v>
      </c>
      <c r="T3067">
        <v>0.75161107458090093</v>
      </c>
      <c r="U3067">
        <v>0.75161107458090093</v>
      </c>
      <c r="V3067">
        <v>0.75161107458090093</v>
      </c>
      <c r="W3067">
        <v>0.75161107458090093</v>
      </c>
      <c r="X3067">
        <v>0.75161107458090093</v>
      </c>
      <c r="Y3067">
        <v>0.75161107458090093</v>
      </c>
      <c r="Z3067">
        <v>0.75161107458090093</v>
      </c>
      <c r="AA3067">
        <v>0.75161107458090093</v>
      </c>
      <c r="AB3067" s="7">
        <f t="shared" si="141"/>
        <v>18.038665789941614</v>
      </c>
      <c r="AC3067">
        <f>INDEX(SHELF_days!$C$2:$C$289,MATCH(A3067&amp;"|"&amp;C3067,SHELF_days!$D$2:$D$289,0))</f>
        <v>7</v>
      </c>
      <c r="AD3067" s="8">
        <f t="shared" si="142"/>
        <v>126.2706605295913</v>
      </c>
      <c r="AE3067" s="7">
        <f t="shared" si="143"/>
        <v>0.75161107458090093</v>
      </c>
    </row>
    <row r="3068" spans="1:31" x14ac:dyDescent="0.45">
      <c r="A3068" t="s">
        <v>55</v>
      </c>
      <c r="B3068" t="s">
        <v>185</v>
      </c>
      <c r="C3068" t="s">
        <v>134</v>
      </c>
      <c r="D3068">
        <v>0.46318840579710152</v>
      </c>
      <c r="E3068">
        <v>0.45598343685300202</v>
      </c>
      <c r="F3068">
        <v>0.45188405797101472</v>
      </c>
      <c r="G3068">
        <v>0.44944099378882008</v>
      </c>
      <c r="H3068">
        <v>0.45018633540372671</v>
      </c>
      <c r="I3068">
        <v>0.45300207039337509</v>
      </c>
      <c r="J3068">
        <v>0.46045548654244323</v>
      </c>
      <c r="K3068">
        <v>0.46546583850931689</v>
      </c>
      <c r="L3068">
        <v>0.46728778467908921</v>
      </c>
      <c r="M3068">
        <v>0.45291925465838501</v>
      </c>
      <c r="N3068">
        <v>0.43320910973084881</v>
      </c>
      <c r="O3068">
        <v>0.41602484472049711</v>
      </c>
      <c r="P3068">
        <v>0.40525879917184282</v>
      </c>
      <c r="Q3068">
        <v>0.40422360248447209</v>
      </c>
      <c r="R3068">
        <v>0.40703933747412019</v>
      </c>
      <c r="S3068">
        <v>0.41627329192546603</v>
      </c>
      <c r="T3068">
        <v>0.4369358178053831</v>
      </c>
      <c r="U3068">
        <v>0.4601656314699793</v>
      </c>
      <c r="V3068">
        <v>0.46964803312629377</v>
      </c>
      <c r="W3068">
        <v>0.47643892339544552</v>
      </c>
      <c r="X3068">
        <v>0.47726708074534169</v>
      </c>
      <c r="Y3068">
        <v>0.47706004140786751</v>
      </c>
      <c r="Z3068">
        <v>0.47445134575569398</v>
      </c>
      <c r="AA3068">
        <v>0.46443064182194638</v>
      </c>
      <c r="AB3068" s="7">
        <f t="shared" si="141"/>
        <v>10.788240165631475</v>
      </c>
      <c r="AC3068">
        <f>INDEX(SHELF_days!$C$2:$C$289,MATCH(A3068&amp;"|"&amp;C3068,SHELF_days!$D$2:$D$289,0))</f>
        <v>105</v>
      </c>
      <c r="AD3068" s="8">
        <f t="shared" si="142"/>
        <v>1132.7652173913048</v>
      </c>
      <c r="AE3068" s="7">
        <f t="shared" si="143"/>
        <v>0.47726708074534169</v>
      </c>
    </row>
    <row r="3069" spans="1:31" x14ac:dyDescent="0.45">
      <c r="A3069" t="s">
        <v>55</v>
      </c>
      <c r="B3069" t="s">
        <v>185</v>
      </c>
      <c r="C3069" t="s">
        <v>135</v>
      </c>
      <c r="D3069">
        <v>0.44472049689441001</v>
      </c>
      <c r="E3069">
        <v>0.43504140786749479</v>
      </c>
      <c r="F3069">
        <v>0.43017598343685298</v>
      </c>
      <c r="G3069">
        <v>0.42313664596273282</v>
      </c>
      <c r="H3069">
        <v>0.411904761904762</v>
      </c>
      <c r="I3069">
        <v>0.39668737060041409</v>
      </c>
      <c r="J3069">
        <v>0.38664596273291929</v>
      </c>
      <c r="K3069">
        <v>0.37127329192546588</v>
      </c>
      <c r="L3069">
        <v>0.34560041407867492</v>
      </c>
      <c r="M3069">
        <v>0.32681159420289851</v>
      </c>
      <c r="N3069">
        <v>0.31325051759834388</v>
      </c>
      <c r="O3069">
        <v>0.30346790890269149</v>
      </c>
      <c r="P3069">
        <v>0.30781573498964809</v>
      </c>
      <c r="Q3069">
        <v>0.31904761904761902</v>
      </c>
      <c r="R3069">
        <v>0.32489648033126312</v>
      </c>
      <c r="S3069">
        <v>0.33607660455486538</v>
      </c>
      <c r="T3069">
        <v>0.35786749482401642</v>
      </c>
      <c r="U3069">
        <v>0.38535196687370599</v>
      </c>
      <c r="V3069">
        <v>0.40885093167701858</v>
      </c>
      <c r="W3069">
        <v>0.43555900621117999</v>
      </c>
      <c r="X3069">
        <v>0.45429606625258789</v>
      </c>
      <c r="Y3069">
        <v>0.45486542443064182</v>
      </c>
      <c r="Z3069">
        <v>0.45931677018633538</v>
      </c>
      <c r="AA3069">
        <v>0.45564182194616992</v>
      </c>
      <c r="AB3069" s="7">
        <f t="shared" si="141"/>
        <v>9.2883022774327113</v>
      </c>
      <c r="AC3069">
        <f>INDEX(SHELF_days!$C$2:$C$289,MATCH(A3069&amp;"|"&amp;C3069,SHELF_days!$D$2:$D$289,0))</f>
        <v>74</v>
      </c>
      <c r="AD3069" s="8">
        <f t="shared" si="142"/>
        <v>687.33436853002058</v>
      </c>
      <c r="AE3069" s="7">
        <f t="shared" si="143"/>
        <v>0.45931677018633538</v>
      </c>
    </row>
    <row r="3070" spans="1:31" x14ac:dyDescent="0.45">
      <c r="A3070" t="s">
        <v>55</v>
      </c>
      <c r="B3070" t="s">
        <v>185</v>
      </c>
      <c r="C3070" t="s">
        <v>136</v>
      </c>
      <c r="D3070">
        <v>0.28078817733990152</v>
      </c>
      <c r="E3070">
        <v>0.27952928297755891</v>
      </c>
      <c r="F3070">
        <v>0.28390804597701153</v>
      </c>
      <c r="G3070">
        <v>0.28221127531472362</v>
      </c>
      <c r="H3070">
        <v>0.27569786535303781</v>
      </c>
      <c r="I3070">
        <v>0.26310892172961142</v>
      </c>
      <c r="J3070">
        <v>0.24466338259441711</v>
      </c>
      <c r="K3070">
        <v>0.2220580186097427</v>
      </c>
      <c r="L3070">
        <v>0.20246305418719199</v>
      </c>
      <c r="M3070">
        <v>0.1848385331143951</v>
      </c>
      <c r="N3070">
        <v>0.17805145046524351</v>
      </c>
      <c r="O3070">
        <v>0.17898193760262729</v>
      </c>
      <c r="P3070">
        <v>0.16918445539135199</v>
      </c>
      <c r="Q3070">
        <v>0.16792556102900921</v>
      </c>
      <c r="R3070">
        <v>0.1752052545155994</v>
      </c>
      <c r="S3070">
        <v>0.18927203065134099</v>
      </c>
      <c r="T3070">
        <v>0.2103448275862069</v>
      </c>
      <c r="U3070">
        <v>0.22386425834701701</v>
      </c>
      <c r="V3070">
        <v>0.23705528188286809</v>
      </c>
      <c r="W3070">
        <v>0.26075533661740558</v>
      </c>
      <c r="X3070">
        <v>0.25763546798029557</v>
      </c>
      <c r="Y3070">
        <v>0.25413245758073338</v>
      </c>
      <c r="Z3070">
        <v>0.25736179529282971</v>
      </c>
      <c r="AA3070">
        <v>0.26715927750410512</v>
      </c>
      <c r="AB3070" s="7">
        <f t="shared" si="141"/>
        <v>5.5461959496442255</v>
      </c>
      <c r="AC3070">
        <f>INDEX(SHELF_days!$C$2:$C$289,MATCH(A3070&amp;"|"&amp;C3070,SHELF_days!$D$2:$D$289,0))</f>
        <v>109</v>
      </c>
      <c r="AD3070" s="8">
        <f t="shared" si="142"/>
        <v>604.53535851122058</v>
      </c>
      <c r="AE3070" s="7">
        <f t="shared" si="143"/>
        <v>0.28390804597701153</v>
      </c>
    </row>
    <row r="3071" spans="1:31" x14ac:dyDescent="0.45">
      <c r="A3071" t="s">
        <v>55</v>
      </c>
      <c r="B3071" t="s">
        <v>185</v>
      </c>
      <c r="C3071" t="s">
        <v>137</v>
      </c>
      <c r="D3071">
        <v>0.39945355191256843</v>
      </c>
      <c r="E3071">
        <v>0.40031225604996101</v>
      </c>
      <c r="F3071">
        <v>0.39867291178766612</v>
      </c>
      <c r="G3071">
        <v>0.39313036690085879</v>
      </c>
      <c r="H3071">
        <v>0.39476971116315368</v>
      </c>
      <c r="I3071">
        <v>0.39570647931303682</v>
      </c>
      <c r="J3071">
        <v>0.40202966432474629</v>
      </c>
      <c r="K3071">
        <v>0.40655737704918038</v>
      </c>
      <c r="L3071">
        <v>0.40312256049960971</v>
      </c>
      <c r="M3071">
        <v>0.39164715066354427</v>
      </c>
      <c r="N3071">
        <v>0.37298985167837628</v>
      </c>
      <c r="O3071">
        <v>0.36042154566744727</v>
      </c>
      <c r="P3071">
        <v>0.35175644028103048</v>
      </c>
      <c r="Q3071">
        <v>0.34652615144418419</v>
      </c>
      <c r="R3071">
        <v>0.34980483996877437</v>
      </c>
      <c r="S3071">
        <v>0.36120218579234969</v>
      </c>
      <c r="T3071">
        <v>0.37400468384074942</v>
      </c>
      <c r="U3071">
        <v>0.39328649492583923</v>
      </c>
      <c r="V3071">
        <v>0.40897736143637792</v>
      </c>
      <c r="W3071">
        <v>0.43052302888368471</v>
      </c>
      <c r="X3071">
        <v>0.4565183450429352</v>
      </c>
      <c r="Y3071">
        <v>0.45589383294301328</v>
      </c>
      <c r="Z3071">
        <v>0.44863387978142077</v>
      </c>
      <c r="AA3071">
        <v>0.43021077283372378</v>
      </c>
      <c r="AB3071" s="7">
        <f t="shared" si="141"/>
        <v>9.5261514441842312</v>
      </c>
      <c r="AC3071">
        <f>INDEX(SHELF_days!$C$2:$C$289,MATCH(A3071&amp;"|"&amp;C3071,SHELF_days!$D$2:$D$289,0))</f>
        <v>60</v>
      </c>
      <c r="AD3071" s="8">
        <f t="shared" si="142"/>
        <v>571.56908665105391</v>
      </c>
      <c r="AE3071" s="7">
        <f t="shared" si="143"/>
        <v>0.4565183450429352</v>
      </c>
    </row>
    <row r="3072" spans="1:31" x14ac:dyDescent="0.45">
      <c r="A3072" t="s">
        <v>55</v>
      </c>
      <c r="B3072" t="s">
        <v>185</v>
      </c>
      <c r="C3072" t="s">
        <v>138</v>
      </c>
      <c r="D3072">
        <v>0.42761904761904762</v>
      </c>
      <c r="E3072">
        <v>0.49523809523809542</v>
      </c>
      <c r="F3072">
        <v>0.50666666666666671</v>
      </c>
      <c r="G3072">
        <v>0.44380952380952382</v>
      </c>
      <c r="H3072">
        <v>0.40285714285714291</v>
      </c>
      <c r="I3072">
        <v>0.42190476190476189</v>
      </c>
      <c r="J3072">
        <v>0.42476190476190478</v>
      </c>
      <c r="K3072">
        <v>0.43142857142857138</v>
      </c>
      <c r="L3072">
        <v>0.41047619047619038</v>
      </c>
      <c r="M3072">
        <v>0.36476190476190468</v>
      </c>
      <c r="N3072">
        <v>0.35142857142857148</v>
      </c>
      <c r="O3072">
        <v>0.3295238095238095</v>
      </c>
      <c r="P3072">
        <v>0.35809523809523808</v>
      </c>
      <c r="Q3072">
        <v>0.34</v>
      </c>
      <c r="R3072">
        <v>0.31523809523809532</v>
      </c>
      <c r="S3072">
        <v>0.30190476190476201</v>
      </c>
      <c r="T3072">
        <v>0.31333333333333341</v>
      </c>
      <c r="U3072">
        <v>0.32</v>
      </c>
      <c r="V3072">
        <v>0.32666666666666672</v>
      </c>
      <c r="W3072">
        <v>0.34380952380952368</v>
      </c>
      <c r="X3072">
        <v>0.35142857142857142</v>
      </c>
      <c r="Y3072">
        <v>0.40095238095238089</v>
      </c>
      <c r="Z3072">
        <v>0.44190476190476191</v>
      </c>
      <c r="AA3072">
        <v>0.42476190476190478</v>
      </c>
      <c r="AB3072" s="7">
        <f t="shared" si="141"/>
        <v>9.2485714285714309</v>
      </c>
      <c r="AC3072">
        <f>INDEX(SHELF_days!$C$2:$C$289,MATCH(A3072&amp;"|"&amp;C3072,SHELF_days!$D$2:$D$289,0))</f>
        <v>10</v>
      </c>
      <c r="AD3072" s="8">
        <f t="shared" si="142"/>
        <v>92.485714285714309</v>
      </c>
      <c r="AE3072" s="7">
        <f t="shared" si="143"/>
        <v>0.50666666666666671</v>
      </c>
    </row>
    <row r="3073" spans="1:31" x14ac:dyDescent="0.45">
      <c r="A3073" t="s">
        <v>55</v>
      </c>
      <c r="B3073" t="s">
        <v>185</v>
      </c>
      <c r="C3073" t="s">
        <v>139</v>
      </c>
      <c r="D3073">
        <v>0.50571428571428567</v>
      </c>
      <c r="E3073">
        <v>0.58190476190476192</v>
      </c>
      <c r="F3073">
        <v>0.63714285714285723</v>
      </c>
      <c r="G3073">
        <v>0.65999999999999992</v>
      </c>
      <c r="H3073">
        <v>0.65523809523809518</v>
      </c>
      <c r="I3073">
        <v>0.66190476190476188</v>
      </c>
      <c r="J3073">
        <v>0.67714285714285705</v>
      </c>
      <c r="K3073">
        <v>0.69619047619047625</v>
      </c>
      <c r="L3073">
        <v>0.68476190476190479</v>
      </c>
      <c r="M3073">
        <v>0.6428571428571429</v>
      </c>
      <c r="N3073">
        <v>0.60857142857142854</v>
      </c>
      <c r="O3073">
        <v>0.57999999999999996</v>
      </c>
      <c r="P3073">
        <v>0.55904761904761902</v>
      </c>
      <c r="Q3073">
        <v>0.55238095238095242</v>
      </c>
      <c r="R3073">
        <v>0.55142857142857138</v>
      </c>
      <c r="S3073">
        <v>0.54285714285714293</v>
      </c>
      <c r="T3073">
        <v>0.54666666666666663</v>
      </c>
      <c r="U3073">
        <v>0.55809523809523809</v>
      </c>
      <c r="V3073">
        <v>0.57047619047619047</v>
      </c>
      <c r="W3073">
        <v>0.58285714285714274</v>
      </c>
      <c r="X3073">
        <v>0.54761904761904767</v>
      </c>
      <c r="Y3073">
        <v>0.50952380952380949</v>
      </c>
      <c r="Z3073">
        <v>0.46571428571428569</v>
      </c>
      <c r="AA3073">
        <v>0.41142857142857148</v>
      </c>
      <c r="AB3073" s="7">
        <f t="shared" si="141"/>
        <v>13.98952380952381</v>
      </c>
      <c r="AC3073">
        <f>INDEX(SHELF_days!$C$2:$C$289,MATCH(A3073&amp;"|"&amp;C3073,SHELF_days!$D$2:$D$289,0))</f>
        <v>7</v>
      </c>
      <c r="AD3073" s="8">
        <f t="shared" si="142"/>
        <v>97.926666666666677</v>
      </c>
      <c r="AE3073" s="7">
        <f t="shared" si="143"/>
        <v>0.69619047619047625</v>
      </c>
    </row>
    <row r="3074" spans="1:31" x14ac:dyDescent="0.45">
      <c r="A3074" t="s">
        <v>55</v>
      </c>
      <c r="B3074" t="s">
        <v>186</v>
      </c>
      <c r="C3074" t="s">
        <v>134</v>
      </c>
      <c r="D3074">
        <v>0.25656251654966528</v>
      </c>
      <c r="E3074">
        <v>0.2520921737432244</v>
      </c>
      <c r="F3074">
        <v>0.24457498496008889</v>
      </c>
      <c r="G3074">
        <v>0.24027154649557131</v>
      </c>
      <c r="H3074">
        <v>0.23918474430371059</v>
      </c>
      <c r="I3074">
        <v>0.23239553742691771</v>
      </c>
      <c r="J3074">
        <v>0.21467674161201891</v>
      </c>
      <c r="K3074">
        <v>0.19521699402308171</v>
      </c>
      <c r="L3074">
        <v>0.17757972640978509</v>
      </c>
      <c r="M3074">
        <v>0.1515909887999066</v>
      </c>
      <c r="N3074">
        <v>0.1343567927673931</v>
      </c>
      <c r="O3074">
        <v>0.13416680079315771</v>
      </c>
      <c r="P3074">
        <v>0.13824753980433091</v>
      </c>
      <c r="Q3074">
        <v>0.14763242184305181</v>
      </c>
      <c r="R3074">
        <v>0.1557583064322505</v>
      </c>
      <c r="S3074">
        <v>0.16385268602318989</v>
      </c>
      <c r="T3074">
        <v>0.1867111254854121</v>
      </c>
      <c r="U3074">
        <v>0.21891644859150819</v>
      </c>
      <c r="V3074">
        <v>0.24774929390684031</v>
      </c>
      <c r="W3074">
        <v>0.27133763924476451</v>
      </c>
      <c r="X3074">
        <v>0.28177781847708672</v>
      </c>
      <c r="Y3074">
        <v>0.28286125372256848</v>
      </c>
      <c r="Z3074">
        <v>0.27966313565499529</v>
      </c>
      <c r="AA3074">
        <v>0.27397275577855901</v>
      </c>
      <c r="AB3074" s="7">
        <f t="shared" ref="AB3074:AB3137" si="144">SUM(D3074:AA3074)</f>
        <v>5.1211499728490786</v>
      </c>
      <c r="AC3074">
        <f>INDEX(SHELF_days!$C$2:$C$289,MATCH(A3074&amp;"|"&amp;C3074,SHELF_days!$D$2:$D$289,0))</f>
        <v>105</v>
      </c>
      <c r="AD3074" s="8">
        <f t="shared" ref="AD3074:AD3137" si="145">AB3074*AC3074</f>
        <v>537.72074714915323</v>
      </c>
      <c r="AE3074" s="7">
        <f t="shared" ref="AE3074:AE3137" si="146">MAX(D3074:AA3074)</f>
        <v>0.28286125372256848</v>
      </c>
    </row>
    <row r="3075" spans="1:31" x14ac:dyDescent="0.45">
      <c r="A3075" t="s">
        <v>55</v>
      </c>
      <c r="B3075" t="s">
        <v>186</v>
      </c>
      <c r="C3075" t="s">
        <v>135</v>
      </c>
      <c r="D3075">
        <v>0.28685768907634079</v>
      </c>
      <c r="E3075">
        <v>0.28333536267202819</v>
      </c>
      <c r="F3075">
        <v>0.28141074332303362</v>
      </c>
      <c r="G3075">
        <v>0.27766114803814829</v>
      </c>
      <c r="H3075">
        <v>0.27650535269505527</v>
      </c>
      <c r="I3075">
        <v>0.28113092277938551</v>
      </c>
      <c r="J3075">
        <v>0.26343397961646681</v>
      </c>
      <c r="K3075">
        <v>0.23739155936152459</v>
      </c>
      <c r="L3075">
        <v>0.2261813341427617</v>
      </c>
      <c r="M3075">
        <v>0.2136283115590531</v>
      </c>
      <c r="N3075">
        <v>0.20927437214880101</v>
      </c>
      <c r="O3075">
        <v>0.21657939456084491</v>
      </c>
      <c r="P3075">
        <v>0.22204749747720839</v>
      </c>
      <c r="Q3075">
        <v>0.23007527587882159</v>
      </c>
      <c r="R3075">
        <v>0.2372308331712096</v>
      </c>
      <c r="S3075">
        <v>0.24619566914947871</v>
      </c>
      <c r="T3075">
        <v>0.26434715007354292</v>
      </c>
      <c r="U3075">
        <v>0.27858011965283669</v>
      </c>
      <c r="V3075">
        <v>0.29442376358093458</v>
      </c>
      <c r="W3075">
        <v>0.32295453920695277</v>
      </c>
      <c r="X3075">
        <v>0.33111130805429639</v>
      </c>
      <c r="Y3075">
        <v>0.32982925222199633</v>
      </c>
      <c r="Z3075">
        <v>0.32025085851509377</v>
      </c>
      <c r="AA3075">
        <v>0.31452067977248432</v>
      </c>
      <c r="AB3075" s="7">
        <f t="shared" si="144"/>
        <v>6.4449571167283004</v>
      </c>
      <c r="AC3075">
        <f>INDEX(SHELF_days!$C$2:$C$289,MATCH(A3075&amp;"|"&amp;C3075,SHELF_days!$D$2:$D$289,0))</f>
        <v>74</v>
      </c>
      <c r="AD3075" s="8">
        <f t="shared" si="145"/>
        <v>476.92682663789424</v>
      </c>
      <c r="AE3075" s="7">
        <f t="shared" si="146"/>
        <v>0.33111130805429639</v>
      </c>
    </row>
    <row r="3076" spans="1:31" x14ac:dyDescent="0.45">
      <c r="A3076" t="s">
        <v>55</v>
      </c>
      <c r="B3076" t="s">
        <v>186</v>
      </c>
      <c r="C3076" t="s">
        <v>136</v>
      </c>
      <c r="D3076">
        <v>0.47622375309638099</v>
      </c>
      <c r="E3076">
        <v>0.46641713565025927</v>
      </c>
      <c r="F3076">
        <v>0.46097588774198961</v>
      </c>
      <c r="G3076">
        <v>0.45888969378729261</v>
      </c>
      <c r="H3076">
        <v>0.46002511150766678</v>
      </c>
      <c r="I3076">
        <v>0.45077728360276992</v>
      </c>
      <c r="J3076">
        <v>0.39854621510057492</v>
      </c>
      <c r="K3076">
        <v>0.33701148607348508</v>
      </c>
      <c r="L3076">
        <v>0.29882266900672061</v>
      </c>
      <c r="M3076">
        <v>0.28761629766006819</v>
      </c>
      <c r="N3076">
        <v>0.29283606845332522</v>
      </c>
      <c r="O3076">
        <v>0.30207509287457102</v>
      </c>
      <c r="P3076">
        <v>0.31497520814157759</v>
      </c>
      <c r="Q3076">
        <v>0.32414774309419497</v>
      </c>
      <c r="R3076">
        <v>0.33256155675845778</v>
      </c>
      <c r="S3076">
        <v>0.33696538361962791</v>
      </c>
      <c r="T3076">
        <v>0.3415767873584668</v>
      </c>
      <c r="U3076">
        <v>0.35171075539403729</v>
      </c>
      <c r="V3076">
        <v>0.37318662209036318</v>
      </c>
      <c r="W3076">
        <v>0.41563169183183002</v>
      </c>
      <c r="X3076">
        <v>0.43714277246276051</v>
      </c>
      <c r="Y3076">
        <v>0.44225249971037822</v>
      </c>
      <c r="Z3076">
        <v>0.44129917509920907</v>
      </c>
      <c r="AA3076">
        <v>0.43757020476108538</v>
      </c>
      <c r="AB3076" s="7">
        <f t="shared" si="144"/>
        <v>9.2392370948770939</v>
      </c>
      <c r="AC3076">
        <f>INDEX(SHELF_days!$C$2:$C$289,MATCH(A3076&amp;"|"&amp;C3076,SHELF_days!$D$2:$D$289,0))</f>
        <v>109</v>
      </c>
      <c r="AD3076" s="8">
        <f t="shared" si="145"/>
        <v>1007.0768433416032</v>
      </c>
      <c r="AE3076" s="7">
        <f t="shared" si="146"/>
        <v>0.47622375309638099</v>
      </c>
    </row>
    <row r="3077" spans="1:31" x14ac:dyDescent="0.45">
      <c r="A3077" t="s">
        <v>55</v>
      </c>
      <c r="B3077" t="s">
        <v>186</v>
      </c>
      <c r="C3077" t="s">
        <v>137</v>
      </c>
      <c r="D3077">
        <v>0.45340394195245998</v>
      </c>
      <c r="E3077">
        <v>0.45081728539690402</v>
      </c>
      <c r="F3077">
        <v>0.44327280029848282</v>
      </c>
      <c r="G3077">
        <v>0.43563572417464302</v>
      </c>
      <c r="H3077">
        <v>0.43268670001506271</v>
      </c>
      <c r="I3077">
        <v>0.43409071665504551</v>
      </c>
      <c r="J3077">
        <v>0.39390284467702208</v>
      </c>
      <c r="K3077">
        <v>0.3458741963192381</v>
      </c>
      <c r="L3077">
        <v>0.31629220543461062</v>
      </c>
      <c r="M3077">
        <v>0.31471857887079291</v>
      </c>
      <c r="N3077">
        <v>0.32364603719432911</v>
      </c>
      <c r="O3077">
        <v>0.33031932491722138</v>
      </c>
      <c r="P3077">
        <v>0.34546384972931499</v>
      </c>
      <c r="Q3077">
        <v>0.35919804487696538</v>
      </c>
      <c r="R3077">
        <v>0.36455948611699601</v>
      </c>
      <c r="S3077">
        <v>0.3686604268064424</v>
      </c>
      <c r="T3077">
        <v>0.36676988641471492</v>
      </c>
      <c r="U3077">
        <v>0.36990198828364551</v>
      </c>
      <c r="V3077">
        <v>0.38891260927526028</v>
      </c>
      <c r="W3077">
        <v>0.43362986586943958</v>
      </c>
      <c r="X3077">
        <v>0.45202475654202118</v>
      </c>
      <c r="Y3077">
        <v>0.4529136303860391</v>
      </c>
      <c r="Z3077">
        <v>0.44798526262398891</v>
      </c>
      <c r="AA3077">
        <v>0.44085912061314042</v>
      </c>
      <c r="AB3077" s="7">
        <f t="shared" si="144"/>
        <v>9.4655392834437819</v>
      </c>
      <c r="AC3077">
        <f>INDEX(SHELF_days!$C$2:$C$289,MATCH(A3077&amp;"|"&amp;C3077,SHELF_days!$D$2:$D$289,0))</f>
        <v>60</v>
      </c>
      <c r="AD3077" s="8">
        <f t="shared" si="145"/>
        <v>567.93235700662694</v>
      </c>
      <c r="AE3077" s="7">
        <f t="shared" si="146"/>
        <v>0.45340394195245998</v>
      </c>
    </row>
    <row r="3078" spans="1:31" x14ac:dyDescent="0.45">
      <c r="A3078" t="s">
        <v>55</v>
      </c>
      <c r="B3078" t="s">
        <v>186</v>
      </c>
      <c r="C3078" t="s">
        <v>138</v>
      </c>
      <c r="D3078">
        <v>0.13563154271604491</v>
      </c>
      <c r="E3078">
        <v>9.6223118824726631E-2</v>
      </c>
      <c r="F3078">
        <v>8.5569258745431989E-2</v>
      </c>
      <c r="G3078">
        <v>8.3319296827761596E-2</v>
      </c>
      <c r="H3078">
        <v>7.7895146211424807E-2</v>
      </c>
      <c r="I3078">
        <v>7.7405255513301283E-2</v>
      </c>
      <c r="J3078">
        <v>4.7779494325748663E-2</v>
      </c>
      <c r="K3078">
        <v>2.151731257067302E-2</v>
      </c>
      <c r="L3078">
        <v>2.149711089239988E-2</v>
      </c>
      <c r="M3078">
        <v>2.5464215463286789E-2</v>
      </c>
      <c r="N3078">
        <v>3.6092823444739998E-2</v>
      </c>
      <c r="O3078">
        <v>4.4140667026800189E-2</v>
      </c>
      <c r="P3078">
        <v>5.8617694719285643E-2</v>
      </c>
      <c r="Q3078">
        <v>7.5407814574045037E-2</v>
      </c>
      <c r="R3078">
        <v>8.5283910039823954E-2</v>
      </c>
      <c r="S3078">
        <v>9.8455404273908045E-2</v>
      </c>
      <c r="T3078">
        <v>0.1153818854570111</v>
      </c>
      <c r="U3078">
        <v>0.1195762589084708</v>
      </c>
      <c r="V3078">
        <v>0.13561134103777181</v>
      </c>
      <c r="W3078">
        <v>0.22337753229540719</v>
      </c>
      <c r="X3078">
        <v>0.28378560075164938</v>
      </c>
      <c r="Y3078">
        <v>0.32782273417729979</v>
      </c>
      <c r="Z3078">
        <v>0.32700961662680611</v>
      </c>
      <c r="AA3078">
        <v>0.31981781916157009</v>
      </c>
      <c r="AB3078" s="7">
        <f t="shared" si="144"/>
        <v>2.9226828545853882</v>
      </c>
      <c r="AC3078">
        <f>INDEX(SHELF_days!$C$2:$C$289,MATCH(A3078&amp;"|"&amp;C3078,SHELF_days!$D$2:$D$289,0))</f>
        <v>10</v>
      </c>
      <c r="AD3078" s="8">
        <f t="shared" si="145"/>
        <v>29.226828545853884</v>
      </c>
      <c r="AE3078" s="7">
        <f t="shared" si="146"/>
        <v>0.32782273417729979</v>
      </c>
    </row>
    <row r="3079" spans="1:31" x14ac:dyDescent="0.45">
      <c r="A3079" t="s">
        <v>55</v>
      </c>
      <c r="B3079" t="s">
        <v>186</v>
      </c>
      <c r="C3079" t="s">
        <v>139</v>
      </c>
      <c r="D3079">
        <v>0.16727711098665621</v>
      </c>
      <c r="E3079">
        <v>0.1432948329224058</v>
      </c>
      <c r="F3079">
        <v>0.14556030684303589</v>
      </c>
      <c r="G3079">
        <v>0.14777888401053199</v>
      </c>
      <c r="H3079">
        <v>0.14823342177167759</v>
      </c>
      <c r="I3079">
        <v>0.14316135754810111</v>
      </c>
      <c r="J3079">
        <v>0.13694934147911211</v>
      </c>
      <c r="K3079">
        <v>0.1298138201176369</v>
      </c>
      <c r="L3079">
        <v>0.1057846453002524</v>
      </c>
      <c r="M3079">
        <v>8.6138513179628548E-2</v>
      </c>
      <c r="N3079">
        <v>6.6593389450370341E-2</v>
      </c>
      <c r="O3079">
        <v>6.3617249347631674E-2</v>
      </c>
      <c r="P3079">
        <v>6.5110730562824182E-2</v>
      </c>
      <c r="Q3079">
        <v>7.0741948381460584E-2</v>
      </c>
      <c r="R3079">
        <v>7.7819750662155421E-2</v>
      </c>
      <c r="S3079">
        <v>8.7516556233260281E-2</v>
      </c>
      <c r="T3079">
        <v>0.12418260229900049</v>
      </c>
      <c r="U3079">
        <v>0.17729858638715071</v>
      </c>
      <c r="V3079">
        <v>0.21255051497377139</v>
      </c>
      <c r="W3079">
        <v>0.2424778583584016</v>
      </c>
      <c r="X3079">
        <v>0.26284187154623151</v>
      </c>
      <c r="Y3079">
        <v>0.28396344766930398</v>
      </c>
      <c r="Z3079">
        <v>0.29366025324040879</v>
      </c>
      <c r="AA3079">
        <v>0.29768976656738949</v>
      </c>
      <c r="AB3079" s="7">
        <f t="shared" si="144"/>
        <v>3.6800567598383993</v>
      </c>
      <c r="AC3079">
        <f>INDEX(SHELF_days!$C$2:$C$289,MATCH(A3079&amp;"|"&amp;C3079,SHELF_days!$D$2:$D$289,0))</f>
        <v>7</v>
      </c>
      <c r="AD3079" s="8">
        <f t="shared" si="145"/>
        <v>25.760397318868794</v>
      </c>
      <c r="AE3079" s="7">
        <f t="shared" si="146"/>
        <v>0.29768976656738949</v>
      </c>
    </row>
    <row r="3080" spans="1:31" x14ac:dyDescent="0.45">
      <c r="A3080" t="s">
        <v>55</v>
      </c>
      <c r="B3080" t="s">
        <v>187</v>
      </c>
      <c r="C3080" t="s">
        <v>134</v>
      </c>
      <c r="D3080">
        <v>0.2645550146699896</v>
      </c>
      <c r="E3080">
        <v>0.2645550146699896</v>
      </c>
      <c r="F3080">
        <v>0.2645550146699896</v>
      </c>
      <c r="G3080">
        <v>0.2645550146699896</v>
      </c>
      <c r="H3080">
        <v>0.2645550146699896</v>
      </c>
      <c r="I3080">
        <v>0.2645550146699896</v>
      </c>
      <c r="J3080">
        <v>0.2645550146699896</v>
      </c>
      <c r="K3080">
        <v>0.2645550146699896</v>
      </c>
      <c r="L3080">
        <v>0.2645550146699896</v>
      </c>
      <c r="M3080">
        <v>0.26548060875876472</v>
      </c>
      <c r="N3080">
        <v>0.28605965066586408</v>
      </c>
      <c r="O3080">
        <v>0.33564489629292221</v>
      </c>
      <c r="P3080">
        <v>0.38995918298274479</v>
      </c>
      <c r="Q3080">
        <v>0.45247189271636168</v>
      </c>
      <c r="R3080">
        <v>0.50091876400435154</v>
      </c>
      <c r="S3080">
        <v>0.54781021166269883</v>
      </c>
      <c r="T3080">
        <v>0.62055020412665451</v>
      </c>
      <c r="U3080">
        <v>0.74456066179999003</v>
      </c>
      <c r="V3080">
        <v>0.81454727782515313</v>
      </c>
      <c r="W3080">
        <v>0.71128289455539695</v>
      </c>
      <c r="X3080">
        <v>0.5331698665412804</v>
      </c>
      <c r="Y3080">
        <v>0.41346395333137459</v>
      </c>
      <c r="Z3080">
        <v>0.31439134099239358</v>
      </c>
      <c r="AA3080">
        <v>0.29015673438525819</v>
      </c>
      <c r="AB3080" s="7">
        <f t="shared" si="144"/>
        <v>9.6014632726711167</v>
      </c>
      <c r="AC3080">
        <f>INDEX(SHELF_days!$C$2:$C$289,MATCH(A3080&amp;"|"&amp;C3080,SHELF_days!$D$2:$D$289,0))</f>
        <v>105</v>
      </c>
      <c r="AD3080" s="8">
        <f t="shared" si="145"/>
        <v>1008.1536436304673</v>
      </c>
      <c r="AE3080" s="7">
        <f t="shared" si="146"/>
        <v>0.81454727782515313</v>
      </c>
    </row>
    <row r="3081" spans="1:31" x14ac:dyDescent="0.45">
      <c r="A3081" t="s">
        <v>55</v>
      </c>
      <c r="B3081" t="s">
        <v>187</v>
      </c>
      <c r="C3081" t="s">
        <v>135</v>
      </c>
      <c r="D3081">
        <v>0.17481501599408431</v>
      </c>
      <c r="E3081">
        <v>0.17481501599408431</v>
      </c>
      <c r="F3081">
        <v>0.17481501599408431</v>
      </c>
      <c r="G3081">
        <v>0.17481501599408431</v>
      </c>
      <c r="H3081">
        <v>0.17481501599408431</v>
      </c>
      <c r="I3081">
        <v>0.17481501599408431</v>
      </c>
      <c r="J3081">
        <v>0.18438581414409319</v>
      </c>
      <c r="K3081">
        <v>0.18438581414409319</v>
      </c>
      <c r="L3081">
        <v>0.17481501599408431</v>
      </c>
      <c r="M3081">
        <v>0.17481501599408431</v>
      </c>
      <c r="N3081">
        <v>0.1890051583616055</v>
      </c>
      <c r="O3081">
        <v>0.2285941459773759</v>
      </c>
      <c r="P3081">
        <v>0.25994681266152969</v>
      </c>
      <c r="Q3081">
        <v>0.26980745201734341</v>
      </c>
      <c r="R3081">
        <v>0.29359556514791768</v>
      </c>
      <c r="S3081">
        <v>0.29795676954151018</v>
      </c>
      <c r="T3081">
        <v>0.3324252291880645</v>
      </c>
      <c r="U3081">
        <v>0.41355359420033272</v>
      </c>
      <c r="V3081">
        <v>0.5215858653055756</v>
      </c>
      <c r="W3081">
        <v>0.46218200442213692</v>
      </c>
      <c r="X3081">
        <v>0.32255704188418299</v>
      </c>
      <c r="Y3081">
        <v>0.20973031416625421</v>
      </c>
      <c r="Z3081">
        <v>0.16079394766328259</v>
      </c>
      <c r="AA3081">
        <v>0.13989216987384659</v>
      </c>
      <c r="AB3081" s="7">
        <f t="shared" si="144"/>
        <v>5.8689178266518187</v>
      </c>
      <c r="AC3081">
        <f>INDEX(SHELF_days!$C$2:$C$289,MATCH(A3081&amp;"|"&amp;C3081,SHELF_days!$D$2:$D$289,0))</f>
        <v>74</v>
      </c>
      <c r="AD3081" s="8">
        <f t="shared" si="145"/>
        <v>434.29991917223458</v>
      </c>
      <c r="AE3081" s="7">
        <f t="shared" si="146"/>
        <v>0.5215858653055756</v>
      </c>
    </row>
    <row r="3082" spans="1:31" x14ac:dyDescent="0.45">
      <c r="A3082" t="s">
        <v>55</v>
      </c>
      <c r="B3082" t="s">
        <v>187</v>
      </c>
      <c r="C3082" t="s">
        <v>136</v>
      </c>
      <c r="D3082">
        <v>8.8536554445398361E-2</v>
      </c>
      <c r="E3082">
        <v>8.8536554445398361E-2</v>
      </c>
      <c r="F3082">
        <v>8.8536554445398361E-2</v>
      </c>
      <c r="G3082">
        <v>8.8536554445398361E-2</v>
      </c>
      <c r="H3082">
        <v>8.8536554445398361E-2</v>
      </c>
      <c r="I3082">
        <v>8.8536554445398361E-2</v>
      </c>
      <c r="J3082">
        <v>8.8536554445398361E-2</v>
      </c>
      <c r="K3082">
        <v>8.8536554445398361E-2</v>
      </c>
      <c r="L3082">
        <v>8.8536554445398361E-2</v>
      </c>
      <c r="M3082">
        <v>8.8536554445398361E-2</v>
      </c>
      <c r="N3082">
        <v>9.2106138355304318E-2</v>
      </c>
      <c r="O3082">
        <v>9.7641401834317243E-2</v>
      </c>
      <c r="P3082">
        <v>0.1169774166572273</v>
      </c>
      <c r="Q3082">
        <v>0.13371131446972931</v>
      </c>
      <c r="R3082">
        <v>0.1554465242203136</v>
      </c>
      <c r="S3082">
        <v>0.1756434206063362</v>
      </c>
      <c r="T3082">
        <v>0.22842468415616859</v>
      </c>
      <c r="U3082">
        <v>0.33416553672247817</v>
      </c>
      <c r="V3082">
        <v>0.43593608550843321</v>
      </c>
      <c r="W3082">
        <v>0.38198033354035438</v>
      </c>
      <c r="X3082">
        <v>0.22857738814772069</v>
      </c>
      <c r="Y3082">
        <v>0.1600430168519324</v>
      </c>
      <c r="Z3082">
        <v>0.1296989914702226</v>
      </c>
      <c r="AA3082">
        <v>0.122770944605174</v>
      </c>
      <c r="AB3082" s="7">
        <f t="shared" si="144"/>
        <v>3.6784887415996952</v>
      </c>
      <c r="AC3082">
        <f>INDEX(SHELF_days!$C$2:$C$289,MATCH(A3082&amp;"|"&amp;C3082,SHELF_days!$D$2:$D$289,0))</f>
        <v>109</v>
      </c>
      <c r="AD3082" s="8">
        <f t="shared" si="145"/>
        <v>400.95527283436678</v>
      </c>
      <c r="AE3082" s="7">
        <f t="shared" si="146"/>
        <v>0.43593608550843321</v>
      </c>
    </row>
    <row r="3083" spans="1:31" x14ac:dyDescent="0.45">
      <c r="A3083" t="s">
        <v>55</v>
      </c>
      <c r="B3083" t="s">
        <v>187</v>
      </c>
      <c r="C3083" t="s">
        <v>137</v>
      </c>
      <c r="D3083">
        <v>0.12551136633813201</v>
      </c>
      <c r="E3083">
        <v>0.12551136633813201</v>
      </c>
      <c r="F3083">
        <v>0.12551136633813201</v>
      </c>
      <c r="G3083">
        <v>0.12551136633813201</v>
      </c>
      <c r="H3083">
        <v>0.12551136633813201</v>
      </c>
      <c r="I3083">
        <v>0.12551136633813201</v>
      </c>
      <c r="J3083">
        <v>0.12551136633813201</v>
      </c>
      <c r="K3083">
        <v>0.12551136633813201</v>
      </c>
      <c r="L3083">
        <v>0.12551136633813201</v>
      </c>
      <c r="M3083">
        <v>0.12551136633813201</v>
      </c>
      <c r="N3083">
        <v>0.13004305371874991</v>
      </c>
      <c r="O3083">
        <v>0.1398939813813829</v>
      </c>
      <c r="P3083">
        <v>0.1711168233587701</v>
      </c>
      <c r="Q3083">
        <v>0.17897559592803369</v>
      </c>
      <c r="R3083">
        <v>0.20432995860233669</v>
      </c>
      <c r="S3083">
        <v>0.22367806676149041</v>
      </c>
      <c r="T3083">
        <v>0.24993355379578461</v>
      </c>
      <c r="U3083">
        <v>0.36266532832702009</v>
      </c>
      <c r="V3083">
        <v>0.40641268181197349</v>
      </c>
      <c r="W3083">
        <v>0.34705390733832642</v>
      </c>
      <c r="X3083">
        <v>0.15991420915615001</v>
      </c>
      <c r="Y3083">
        <v>7.2870064366238982E-2</v>
      </c>
      <c r="Z3083">
        <v>2.623315508230498E-2</v>
      </c>
      <c r="AA3083">
        <v>2.623315508230498E-2</v>
      </c>
      <c r="AB3083" s="7">
        <f t="shared" si="144"/>
        <v>3.9544671980921877</v>
      </c>
      <c r="AC3083">
        <f>INDEX(SHELF_days!$C$2:$C$289,MATCH(A3083&amp;"|"&amp;C3083,SHELF_days!$D$2:$D$289,0))</f>
        <v>60</v>
      </c>
      <c r="AD3083" s="8">
        <f t="shared" si="145"/>
        <v>237.26803188553126</v>
      </c>
      <c r="AE3083" s="7">
        <f t="shared" si="146"/>
        <v>0.40641268181197349</v>
      </c>
    </row>
    <row r="3084" spans="1:31" x14ac:dyDescent="0.45">
      <c r="A3084" t="s">
        <v>55</v>
      </c>
      <c r="B3084" t="s">
        <v>187</v>
      </c>
      <c r="C3084" t="s">
        <v>138</v>
      </c>
      <c r="D3084">
        <v>0.91588493592850417</v>
      </c>
      <c r="E3084">
        <v>0.91588493592850417</v>
      </c>
      <c r="F3084">
        <v>0.91588493592850417</v>
      </c>
      <c r="G3084">
        <v>0.91588493592850417</v>
      </c>
      <c r="H3084">
        <v>0.91588493592850417</v>
      </c>
      <c r="I3084">
        <v>0.91588493592850417</v>
      </c>
      <c r="J3084">
        <v>0.91588493592850417</v>
      </c>
      <c r="K3084">
        <v>0.91588493592850417</v>
      </c>
      <c r="L3084">
        <v>0.91588493592850417</v>
      </c>
      <c r="M3084">
        <v>0.92560367386064268</v>
      </c>
      <c r="N3084">
        <v>1</v>
      </c>
      <c r="O3084">
        <v>1</v>
      </c>
      <c r="P3084">
        <v>1</v>
      </c>
      <c r="Q3084">
        <v>1</v>
      </c>
      <c r="R3084">
        <v>1</v>
      </c>
      <c r="S3084">
        <v>1</v>
      </c>
      <c r="T3084">
        <v>1</v>
      </c>
      <c r="U3084">
        <v>1</v>
      </c>
      <c r="V3084">
        <v>1</v>
      </c>
      <c r="W3084">
        <v>1</v>
      </c>
      <c r="X3084">
        <v>1</v>
      </c>
      <c r="Y3084">
        <v>1</v>
      </c>
      <c r="Z3084">
        <v>1</v>
      </c>
      <c r="AA3084">
        <v>1</v>
      </c>
      <c r="AB3084" s="7">
        <f t="shared" si="144"/>
        <v>23.168568097217182</v>
      </c>
      <c r="AC3084">
        <f>INDEX(SHELF_days!$C$2:$C$289,MATCH(A3084&amp;"|"&amp;C3084,SHELF_days!$D$2:$D$289,0))</f>
        <v>10</v>
      </c>
      <c r="AD3084" s="8">
        <f t="shared" si="145"/>
        <v>231.68568097217184</v>
      </c>
      <c r="AE3084" s="7">
        <f t="shared" si="146"/>
        <v>1</v>
      </c>
    </row>
    <row r="3085" spans="1:31" x14ac:dyDescent="0.45">
      <c r="A3085" t="s">
        <v>55</v>
      </c>
      <c r="B3085" t="s">
        <v>187</v>
      </c>
      <c r="C3085" t="s">
        <v>139</v>
      </c>
      <c r="D3085">
        <v>9.9742915010112522E-9</v>
      </c>
      <c r="E3085">
        <v>9.9742915010112522E-9</v>
      </c>
      <c r="F3085">
        <v>9.9742915010112522E-9</v>
      </c>
      <c r="G3085">
        <v>9.9742915010112522E-9</v>
      </c>
      <c r="H3085">
        <v>9.9742915010112522E-9</v>
      </c>
      <c r="I3085">
        <v>9.9742915010112522E-9</v>
      </c>
      <c r="J3085">
        <v>6.5430924394285631E-4</v>
      </c>
      <c r="K3085">
        <v>6.5430924394285631E-4</v>
      </c>
      <c r="L3085">
        <v>9.9742915010112522E-9</v>
      </c>
      <c r="M3085">
        <v>9.9742915010112522E-9</v>
      </c>
      <c r="N3085">
        <v>9.9742915010112522E-9</v>
      </c>
      <c r="O3085">
        <v>9.9742915010112522E-9</v>
      </c>
      <c r="P3085">
        <v>9.9742915010112522E-9</v>
      </c>
      <c r="Q3085">
        <v>9.9742915010112522E-9</v>
      </c>
      <c r="R3085">
        <v>9.9742915010112522E-9</v>
      </c>
      <c r="S3085">
        <v>9.9742915010112522E-9</v>
      </c>
      <c r="T3085">
        <v>9.9742915010112522E-9</v>
      </c>
      <c r="U3085">
        <v>9.9742915010112522E-9</v>
      </c>
      <c r="V3085">
        <v>6.1328597615027083E-2</v>
      </c>
      <c r="W3085">
        <v>6.1328597615027083E-2</v>
      </c>
      <c r="X3085">
        <v>9.9742915010112522E-9</v>
      </c>
      <c r="Y3085">
        <v>9.9742915010112522E-9</v>
      </c>
      <c r="Z3085">
        <v>9.9742915010112522E-9</v>
      </c>
      <c r="AA3085">
        <v>9.9742915010112522E-9</v>
      </c>
      <c r="AB3085" s="7">
        <f t="shared" si="144"/>
        <v>0.12396601320376992</v>
      </c>
      <c r="AC3085">
        <f>INDEX(SHELF_days!$C$2:$C$289,MATCH(A3085&amp;"|"&amp;C3085,SHELF_days!$D$2:$D$289,0))</f>
        <v>7</v>
      </c>
      <c r="AD3085" s="8">
        <f t="shared" si="145"/>
        <v>0.86776209242638946</v>
      </c>
      <c r="AE3085" s="7">
        <f t="shared" si="146"/>
        <v>6.1328597615027083E-2</v>
      </c>
    </row>
    <row r="3086" spans="1:31" x14ac:dyDescent="0.45">
      <c r="A3086" t="s">
        <v>55</v>
      </c>
      <c r="B3086" t="s">
        <v>188</v>
      </c>
      <c r="C3086" t="s">
        <v>134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7.8627889634601041E-3</v>
      </c>
      <c r="J3086">
        <v>4.6288271013103233E-2</v>
      </c>
      <c r="K3086">
        <v>1.3788004687333551E-2</v>
      </c>
      <c r="L3086">
        <v>0</v>
      </c>
      <c r="M3086">
        <v>0</v>
      </c>
      <c r="N3086">
        <v>0</v>
      </c>
      <c r="O3086">
        <v>1.580696708213487E-2</v>
      </c>
      <c r="P3086">
        <v>6.0734206881857898E-2</v>
      </c>
      <c r="Q3086">
        <v>8.7512943432406523E-2</v>
      </c>
      <c r="R3086">
        <v>0.1097833173537872</v>
      </c>
      <c r="S3086">
        <v>0.1437758602322361</v>
      </c>
      <c r="T3086">
        <v>0.20383125599232979</v>
      </c>
      <c r="U3086">
        <v>0.26178672632363909</v>
      </c>
      <c r="V3086">
        <v>0.3960992862469373</v>
      </c>
      <c r="W3086">
        <v>0.29139149888143179</v>
      </c>
      <c r="X3086">
        <v>0.20266837115159261</v>
      </c>
      <c r="Y3086">
        <v>6.7477575370192819E-2</v>
      </c>
      <c r="Z3086">
        <v>3.6770001065303082E-3</v>
      </c>
      <c r="AA3086">
        <v>0</v>
      </c>
      <c r="AB3086" s="7">
        <f t="shared" si="144"/>
        <v>1.9124840737189732</v>
      </c>
      <c r="AC3086">
        <f>INDEX(SHELF_days!$C$2:$C$289,MATCH(A3086&amp;"|"&amp;C3086,SHELF_days!$D$2:$D$289,0))</f>
        <v>105</v>
      </c>
      <c r="AD3086" s="8">
        <f t="shared" si="145"/>
        <v>200.81082774049219</v>
      </c>
      <c r="AE3086" s="7">
        <f t="shared" si="146"/>
        <v>0.3960992862469373</v>
      </c>
    </row>
    <row r="3087" spans="1:31" x14ac:dyDescent="0.45">
      <c r="A3087" t="s">
        <v>55</v>
      </c>
      <c r="B3087" t="s">
        <v>188</v>
      </c>
      <c r="C3087" t="s">
        <v>135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3.245238527117722E-2</v>
      </c>
      <c r="K3087">
        <v>6.3697926114033489E-3</v>
      </c>
      <c r="L3087">
        <v>0</v>
      </c>
      <c r="M3087">
        <v>0</v>
      </c>
      <c r="N3087">
        <v>0</v>
      </c>
      <c r="O3087">
        <v>1.3395610375476151E-2</v>
      </c>
      <c r="P3087">
        <v>3.4078843944615758E-2</v>
      </c>
      <c r="Q3087">
        <v>6.349295604329161E-2</v>
      </c>
      <c r="R3087">
        <v>8.3053993590906344E-2</v>
      </c>
      <c r="S3087">
        <v>0.10187133442167</v>
      </c>
      <c r="T3087">
        <v>0.1249960698953987</v>
      </c>
      <c r="U3087">
        <v>0.18967410363383519</v>
      </c>
      <c r="V3087">
        <v>0.33154301952959669</v>
      </c>
      <c r="W3087">
        <v>0.185782695447125</v>
      </c>
      <c r="X3087">
        <v>0.13445190156599551</v>
      </c>
      <c r="Y3087">
        <v>4.4266279702521311E-2</v>
      </c>
      <c r="Z3087">
        <v>2.7099582804280789E-3</v>
      </c>
      <c r="AA3087">
        <v>0</v>
      </c>
      <c r="AB3087" s="7">
        <f t="shared" si="144"/>
        <v>1.3481389443134408</v>
      </c>
      <c r="AC3087">
        <f>INDEX(SHELF_days!$C$2:$C$289,MATCH(A3087&amp;"|"&amp;C3087,SHELF_days!$D$2:$D$289,0))</f>
        <v>74</v>
      </c>
      <c r="AD3087" s="8">
        <f t="shared" si="145"/>
        <v>99.762281879194617</v>
      </c>
      <c r="AE3087" s="7">
        <f t="shared" si="146"/>
        <v>0.33154301952959669</v>
      </c>
    </row>
    <row r="3088" spans="1:31" x14ac:dyDescent="0.45">
      <c r="A3088" t="s">
        <v>55</v>
      </c>
      <c r="B3088" t="s">
        <v>188</v>
      </c>
      <c r="C3088" t="s">
        <v>136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7.1522689489563456E-3</v>
      </c>
      <c r="J3088">
        <v>1.4312747573014799E-2</v>
      </c>
      <c r="K3088">
        <v>0</v>
      </c>
      <c r="L3088">
        <v>0</v>
      </c>
      <c r="M3088">
        <v>0</v>
      </c>
      <c r="N3088">
        <v>0</v>
      </c>
      <c r="O3088">
        <v>5.5669806867393217E-3</v>
      </c>
      <c r="P3088">
        <v>7.2089157071608904E-3</v>
      </c>
      <c r="Q3088">
        <v>1.308786404778031E-2</v>
      </c>
      <c r="R3088">
        <v>2.7361205180304989E-2</v>
      </c>
      <c r="S3088">
        <v>5.9524249327832852E-2</v>
      </c>
      <c r="T3088">
        <v>9.5530652874412494E-2</v>
      </c>
      <c r="U3088">
        <v>0.20662684974242149</v>
      </c>
      <c r="V3088">
        <v>0.32322024505880181</v>
      </c>
      <c r="W3088">
        <v>0.20590604026845641</v>
      </c>
      <c r="X3088">
        <v>0.1096722287215483</v>
      </c>
      <c r="Y3088">
        <v>2.83968556944359E-2</v>
      </c>
      <c r="Z3088">
        <v>0</v>
      </c>
      <c r="AA3088">
        <v>0</v>
      </c>
      <c r="AB3088" s="7">
        <f t="shared" si="144"/>
        <v>1.1035671038318657</v>
      </c>
      <c r="AC3088">
        <f>INDEX(SHELF_days!$C$2:$C$289,MATCH(A3088&amp;"|"&amp;C3088,SHELF_days!$D$2:$D$289,0))</f>
        <v>109</v>
      </c>
      <c r="AD3088" s="8">
        <f t="shared" si="145"/>
        <v>120.28881431767337</v>
      </c>
      <c r="AE3088" s="7">
        <f t="shared" si="146"/>
        <v>0.32322024505880181</v>
      </c>
    </row>
    <row r="3089" spans="1:31" x14ac:dyDescent="0.45">
      <c r="A3089" t="s">
        <v>55</v>
      </c>
      <c r="B3089" t="s">
        <v>188</v>
      </c>
      <c r="C3089" t="s">
        <v>137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2.8384041759880688E-2</v>
      </c>
      <c r="Q3089">
        <v>6.5759880686055178E-2</v>
      </c>
      <c r="R3089">
        <v>7.3662192393736017E-2</v>
      </c>
      <c r="S3089">
        <v>0.1002915734526473</v>
      </c>
      <c r="T3089">
        <v>0.14090827740492171</v>
      </c>
      <c r="U3089">
        <v>0.17830947054436991</v>
      </c>
      <c r="V3089">
        <v>0.26771886651752419</v>
      </c>
      <c r="W3089">
        <v>0.1594571215510813</v>
      </c>
      <c r="X3089">
        <v>8.9410887397464583E-2</v>
      </c>
      <c r="Y3089">
        <v>1.534228187919463E-2</v>
      </c>
      <c r="Z3089">
        <v>0</v>
      </c>
      <c r="AA3089">
        <v>0</v>
      </c>
      <c r="AB3089" s="7">
        <f t="shared" si="144"/>
        <v>1.1192445935868756</v>
      </c>
      <c r="AC3089">
        <f>INDEX(SHELF_days!$C$2:$C$289,MATCH(A3089&amp;"|"&amp;C3089,SHELF_days!$D$2:$D$289,0))</f>
        <v>60</v>
      </c>
      <c r="AD3089" s="8">
        <f t="shared" si="145"/>
        <v>67.15467561521254</v>
      </c>
      <c r="AE3089" s="7">
        <f t="shared" si="146"/>
        <v>0.26771886651752419</v>
      </c>
    </row>
    <row r="3090" spans="1:31" x14ac:dyDescent="0.45">
      <c r="A3090" t="s">
        <v>55</v>
      </c>
      <c r="B3090" t="s">
        <v>188</v>
      </c>
      <c r="C3090" t="s">
        <v>138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2.446979865771812E-2</v>
      </c>
      <c r="P3090">
        <v>0.20574496644295301</v>
      </c>
      <c r="Q3090">
        <v>0.42694407158836689</v>
      </c>
      <c r="R3090">
        <v>0.50251901565995527</v>
      </c>
      <c r="S3090">
        <v>0.57024161073825508</v>
      </c>
      <c r="T3090">
        <v>0.75413422818791953</v>
      </c>
      <c r="U3090">
        <v>0.78147651006711416</v>
      </c>
      <c r="V3090">
        <v>0.82031319910514555</v>
      </c>
      <c r="W3090">
        <v>0.60714541387024601</v>
      </c>
      <c r="X3090">
        <v>0.52041610738255029</v>
      </c>
      <c r="Y3090">
        <v>0.18334675615212531</v>
      </c>
      <c r="Z3090">
        <v>0</v>
      </c>
      <c r="AA3090">
        <v>0</v>
      </c>
      <c r="AB3090" s="7">
        <f t="shared" si="144"/>
        <v>5.3967516778523485</v>
      </c>
      <c r="AC3090">
        <f>INDEX(SHELF_days!$C$2:$C$289,MATCH(A3090&amp;"|"&amp;C3090,SHELF_days!$D$2:$D$289,0))</f>
        <v>10</v>
      </c>
      <c r="AD3090" s="8">
        <f t="shared" si="145"/>
        <v>53.967516778523489</v>
      </c>
      <c r="AE3090" s="7">
        <f t="shared" si="146"/>
        <v>0.82031319910514555</v>
      </c>
    </row>
    <row r="3091" spans="1:31" x14ac:dyDescent="0.45">
      <c r="A3091" t="s">
        <v>55</v>
      </c>
      <c r="B3091" t="s">
        <v>188</v>
      </c>
      <c r="C3091" t="s">
        <v>139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6.0409076382230753E-2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1.5135826142537549E-2</v>
      </c>
      <c r="V3091">
        <v>9.4336848833493137E-2</v>
      </c>
      <c r="W3091">
        <v>3.5282837967401731E-3</v>
      </c>
      <c r="X3091">
        <v>0</v>
      </c>
      <c r="Y3091">
        <v>0</v>
      </c>
      <c r="Z3091">
        <v>0</v>
      </c>
      <c r="AA3091">
        <v>0</v>
      </c>
      <c r="AB3091" s="7">
        <f t="shared" si="144"/>
        <v>0.17341003515500161</v>
      </c>
      <c r="AC3091">
        <f>INDEX(SHELF_days!$C$2:$C$289,MATCH(A3091&amp;"|"&amp;C3091,SHELF_days!$D$2:$D$289,0))</f>
        <v>7</v>
      </c>
      <c r="AD3091" s="8">
        <f t="shared" si="145"/>
        <v>1.2138702460850113</v>
      </c>
      <c r="AE3091" s="7">
        <f t="shared" si="146"/>
        <v>9.4336848833493137E-2</v>
      </c>
    </row>
    <row r="3092" spans="1:31" x14ac:dyDescent="0.45">
      <c r="A3092" t="s">
        <v>55</v>
      </c>
      <c r="B3092" t="s">
        <v>189</v>
      </c>
      <c r="C3092" t="s">
        <v>134</v>
      </c>
      <c r="D3092">
        <v>0.95286582459617486</v>
      </c>
      <c r="E3092">
        <v>0.95286582459617486</v>
      </c>
      <c r="F3092">
        <v>0.95286582459617486</v>
      </c>
      <c r="G3092">
        <v>0.95286582459617486</v>
      </c>
      <c r="H3092">
        <v>0.95286582459617486</v>
      </c>
      <c r="I3092">
        <v>0.95286582459617486</v>
      </c>
      <c r="J3092">
        <v>0.95286582459617486</v>
      </c>
      <c r="K3092">
        <v>0.95286582459617486</v>
      </c>
      <c r="L3092">
        <v>0.95286582459617486</v>
      </c>
      <c r="M3092">
        <v>0.95286582459617486</v>
      </c>
      <c r="N3092">
        <v>0.95286582459617486</v>
      </c>
      <c r="O3092">
        <v>0.95286582459617486</v>
      </c>
      <c r="P3092">
        <v>0.95286582459617486</v>
      </c>
      <c r="Q3092">
        <v>0.95286582459617486</v>
      </c>
      <c r="R3092">
        <v>0.95286582459617486</v>
      </c>
      <c r="S3092">
        <v>0.95286582459617486</v>
      </c>
      <c r="T3092">
        <v>0.95286582459617486</v>
      </c>
      <c r="U3092">
        <v>0.95286582459617486</v>
      </c>
      <c r="V3092">
        <v>0.95286582459617486</v>
      </c>
      <c r="W3092">
        <v>0.95286582459617486</v>
      </c>
      <c r="X3092">
        <v>0.95286582459617486</v>
      </c>
      <c r="Y3092">
        <v>0.95286582459617486</v>
      </c>
      <c r="Z3092">
        <v>0.95286582459617486</v>
      </c>
      <c r="AA3092">
        <v>0.95286582459617486</v>
      </c>
      <c r="AB3092" s="7">
        <f t="shared" si="144"/>
        <v>22.868779790308192</v>
      </c>
      <c r="AC3092">
        <f>INDEX(SHELF_days!$C$2:$C$289,MATCH(A3092&amp;"|"&amp;C3092,SHELF_days!$D$2:$D$289,0))</f>
        <v>105</v>
      </c>
      <c r="AD3092" s="8">
        <f t="shared" si="145"/>
        <v>2401.2218779823602</v>
      </c>
      <c r="AE3092" s="7">
        <f t="shared" si="146"/>
        <v>0.95286582459617486</v>
      </c>
    </row>
    <row r="3093" spans="1:31" x14ac:dyDescent="0.45">
      <c r="A3093" t="s">
        <v>55</v>
      </c>
      <c r="B3093" t="s">
        <v>189</v>
      </c>
      <c r="C3093" t="s">
        <v>135</v>
      </c>
      <c r="D3093">
        <v>0.95286582459617486</v>
      </c>
      <c r="E3093">
        <v>0.95286582459617486</v>
      </c>
      <c r="F3093">
        <v>0.95286582459617486</v>
      </c>
      <c r="G3093">
        <v>0.95286582459617486</v>
      </c>
      <c r="H3093">
        <v>0.95286582459617486</v>
      </c>
      <c r="I3093">
        <v>0.95286582459617486</v>
      </c>
      <c r="J3093">
        <v>0.95286582459617486</v>
      </c>
      <c r="K3093">
        <v>0.95286582459617486</v>
      </c>
      <c r="L3093">
        <v>0.95286582459617486</v>
      </c>
      <c r="M3093">
        <v>0.95286582459617486</v>
      </c>
      <c r="N3093">
        <v>0.95286582459617486</v>
      </c>
      <c r="O3093">
        <v>0.95286582459617486</v>
      </c>
      <c r="P3093">
        <v>0.95286582459617486</v>
      </c>
      <c r="Q3093">
        <v>0.95286582459617486</v>
      </c>
      <c r="R3093">
        <v>0.95286582459617486</v>
      </c>
      <c r="S3093">
        <v>0.95286582459617486</v>
      </c>
      <c r="T3093">
        <v>0.95286582459617486</v>
      </c>
      <c r="U3093">
        <v>0.95286582459617486</v>
      </c>
      <c r="V3093">
        <v>0.95286582459617486</v>
      </c>
      <c r="W3093">
        <v>0.95286582459617486</v>
      </c>
      <c r="X3093">
        <v>0.95286582459617486</v>
      </c>
      <c r="Y3093">
        <v>0.95286582459617486</v>
      </c>
      <c r="Z3093">
        <v>0.95286582459617486</v>
      </c>
      <c r="AA3093">
        <v>0.95286582459617486</v>
      </c>
      <c r="AB3093" s="7">
        <f t="shared" si="144"/>
        <v>22.868779790308192</v>
      </c>
      <c r="AC3093">
        <f>INDEX(SHELF_days!$C$2:$C$289,MATCH(A3093&amp;"|"&amp;C3093,SHELF_days!$D$2:$D$289,0))</f>
        <v>74</v>
      </c>
      <c r="AD3093" s="8">
        <f t="shared" si="145"/>
        <v>1692.2897044828062</v>
      </c>
      <c r="AE3093" s="7">
        <f t="shared" si="146"/>
        <v>0.95286582459617486</v>
      </c>
    </row>
    <row r="3094" spans="1:31" x14ac:dyDescent="0.45">
      <c r="A3094" t="s">
        <v>55</v>
      </c>
      <c r="B3094" t="s">
        <v>189</v>
      </c>
      <c r="C3094" t="s">
        <v>136</v>
      </c>
      <c r="D3094">
        <v>0.95286582459617486</v>
      </c>
      <c r="E3094">
        <v>0.95286582459617486</v>
      </c>
      <c r="F3094">
        <v>0.95286582459617486</v>
      </c>
      <c r="G3094">
        <v>0.95286582459617486</v>
      </c>
      <c r="H3094">
        <v>0.95286582459617486</v>
      </c>
      <c r="I3094">
        <v>0.95286582459617486</v>
      </c>
      <c r="J3094">
        <v>0.95286582459617486</v>
      </c>
      <c r="K3094">
        <v>0.95286582459617486</v>
      </c>
      <c r="L3094">
        <v>0.95286582459617486</v>
      </c>
      <c r="M3094">
        <v>0.95286582459617486</v>
      </c>
      <c r="N3094">
        <v>0.95286582459617486</v>
      </c>
      <c r="O3094">
        <v>0.95286582459617486</v>
      </c>
      <c r="P3094">
        <v>0.95286582459617486</v>
      </c>
      <c r="Q3094">
        <v>0.95286582459617486</v>
      </c>
      <c r="R3094">
        <v>0.95286582459617486</v>
      </c>
      <c r="S3094">
        <v>0.95286582459617486</v>
      </c>
      <c r="T3094">
        <v>0.95286582459617486</v>
      </c>
      <c r="U3094">
        <v>0.95286582459617486</v>
      </c>
      <c r="V3094">
        <v>0.95286582459617486</v>
      </c>
      <c r="W3094">
        <v>0.95286582459617486</v>
      </c>
      <c r="X3094">
        <v>0.95286582459617486</v>
      </c>
      <c r="Y3094">
        <v>0.95286582459617486</v>
      </c>
      <c r="Z3094">
        <v>0.95286582459617486</v>
      </c>
      <c r="AA3094">
        <v>0.95286582459617486</v>
      </c>
      <c r="AB3094" s="7">
        <f t="shared" si="144"/>
        <v>22.868779790308192</v>
      </c>
      <c r="AC3094">
        <f>INDEX(SHELF_days!$C$2:$C$289,MATCH(A3094&amp;"|"&amp;C3094,SHELF_days!$D$2:$D$289,0))</f>
        <v>109</v>
      </c>
      <c r="AD3094" s="8">
        <f t="shared" si="145"/>
        <v>2492.6969971435929</v>
      </c>
      <c r="AE3094" s="7">
        <f t="shared" si="146"/>
        <v>0.95286582459617486</v>
      </c>
    </row>
    <row r="3095" spans="1:31" x14ac:dyDescent="0.45">
      <c r="A3095" t="s">
        <v>55</v>
      </c>
      <c r="B3095" t="s">
        <v>189</v>
      </c>
      <c r="C3095" t="s">
        <v>137</v>
      </c>
      <c r="D3095">
        <v>0.95286582459617486</v>
      </c>
      <c r="E3095">
        <v>0.95286582459617486</v>
      </c>
      <c r="F3095">
        <v>0.95286582459617486</v>
      </c>
      <c r="G3095">
        <v>0.95286582459617486</v>
      </c>
      <c r="H3095">
        <v>0.95286582459617486</v>
      </c>
      <c r="I3095">
        <v>0.95286582459617486</v>
      </c>
      <c r="J3095">
        <v>0.95286582459617486</v>
      </c>
      <c r="K3095">
        <v>0.95286582459617486</v>
      </c>
      <c r="L3095">
        <v>0.95286582459617486</v>
      </c>
      <c r="M3095">
        <v>0.95286582459617486</v>
      </c>
      <c r="N3095">
        <v>0.95286582459617486</v>
      </c>
      <c r="O3095">
        <v>0.95286582459617486</v>
      </c>
      <c r="P3095">
        <v>0.95286582459617486</v>
      </c>
      <c r="Q3095">
        <v>0.95286582459617486</v>
      </c>
      <c r="R3095">
        <v>0.95286582459617486</v>
      </c>
      <c r="S3095">
        <v>0.95286582459617486</v>
      </c>
      <c r="T3095">
        <v>0.95286582459617486</v>
      </c>
      <c r="U3095">
        <v>0.95286582459617486</v>
      </c>
      <c r="V3095">
        <v>0.95286582459617486</v>
      </c>
      <c r="W3095">
        <v>0.95286582459617486</v>
      </c>
      <c r="X3095">
        <v>0.95286582459617486</v>
      </c>
      <c r="Y3095">
        <v>0.95286582459617486</v>
      </c>
      <c r="Z3095">
        <v>0.95286582459617486</v>
      </c>
      <c r="AA3095">
        <v>0.95286582459617486</v>
      </c>
      <c r="AB3095" s="7">
        <f t="shared" si="144"/>
        <v>22.868779790308192</v>
      </c>
      <c r="AC3095">
        <f>INDEX(SHELF_days!$C$2:$C$289,MATCH(A3095&amp;"|"&amp;C3095,SHELF_days!$D$2:$D$289,0))</f>
        <v>60</v>
      </c>
      <c r="AD3095" s="8">
        <f t="shared" si="145"/>
        <v>1372.1267874184916</v>
      </c>
      <c r="AE3095" s="7">
        <f t="shared" si="146"/>
        <v>0.95286582459617486</v>
      </c>
    </row>
    <row r="3096" spans="1:31" x14ac:dyDescent="0.45">
      <c r="A3096" t="s">
        <v>55</v>
      </c>
      <c r="B3096" t="s">
        <v>189</v>
      </c>
      <c r="C3096" t="s">
        <v>138</v>
      </c>
      <c r="D3096">
        <v>0.95286582459617486</v>
      </c>
      <c r="E3096">
        <v>0.95286582459617486</v>
      </c>
      <c r="F3096">
        <v>0.95286582459617486</v>
      </c>
      <c r="G3096">
        <v>0.95286582459617486</v>
      </c>
      <c r="H3096">
        <v>0.95286582459617486</v>
      </c>
      <c r="I3096">
        <v>0.95286582459617486</v>
      </c>
      <c r="J3096">
        <v>0.95286582459617486</v>
      </c>
      <c r="K3096">
        <v>0.95286582459617486</v>
      </c>
      <c r="L3096">
        <v>0.95286582459617486</v>
      </c>
      <c r="M3096">
        <v>0.95286582459617486</v>
      </c>
      <c r="N3096">
        <v>0.95286582459617486</v>
      </c>
      <c r="O3096">
        <v>0.95286582459617486</v>
      </c>
      <c r="P3096">
        <v>0.95286582459617486</v>
      </c>
      <c r="Q3096">
        <v>0.95286582459617486</v>
      </c>
      <c r="R3096">
        <v>0.95286582459617486</v>
      </c>
      <c r="S3096">
        <v>0.95286582459617486</v>
      </c>
      <c r="T3096">
        <v>0.95286582459617486</v>
      </c>
      <c r="U3096">
        <v>0.95286582459617486</v>
      </c>
      <c r="V3096">
        <v>0.95286582459617486</v>
      </c>
      <c r="W3096">
        <v>0.95286582459617486</v>
      </c>
      <c r="X3096">
        <v>0.95286582459617486</v>
      </c>
      <c r="Y3096">
        <v>0.95286582459617486</v>
      </c>
      <c r="Z3096">
        <v>0.95286582459617486</v>
      </c>
      <c r="AA3096">
        <v>0.95286582459617486</v>
      </c>
      <c r="AB3096" s="7">
        <f t="shared" si="144"/>
        <v>22.868779790308192</v>
      </c>
      <c r="AC3096">
        <f>INDEX(SHELF_days!$C$2:$C$289,MATCH(A3096&amp;"|"&amp;C3096,SHELF_days!$D$2:$D$289,0))</f>
        <v>10</v>
      </c>
      <c r="AD3096" s="8">
        <f t="shared" si="145"/>
        <v>228.68779790308193</v>
      </c>
      <c r="AE3096" s="7">
        <f t="shared" si="146"/>
        <v>0.95286582459617486</v>
      </c>
    </row>
    <row r="3097" spans="1:31" x14ac:dyDescent="0.45">
      <c r="A3097" t="s">
        <v>55</v>
      </c>
      <c r="B3097" t="s">
        <v>189</v>
      </c>
      <c r="C3097" t="s">
        <v>139</v>
      </c>
      <c r="D3097">
        <v>0.95286582459617486</v>
      </c>
      <c r="E3097">
        <v>0.95286582459617486</v>
      </c>
      <c r="F3097">
        <v>0.95286582459617486</v>
      </c>
      <c r="G3097">
        <v>0.95286582459617486</v>
      </c>
      <c r="H3097">
        <v>0.95286582459617486</v>
      </c>
      <c r="I3097">
        <v>0.95286582459617486</v>
      </c>
      <c r="J3097">
        <v>0.95286582459617486</v>
      </c>
      <c r="K3097">
        <v>0.95286582459617486</v>
      </c>
      <c r="L3097">
        <v>0.95286582459617486</v>
      </c>
      <c r="M3097">
        <v>0.95286582459617486</v>
      </c>
      <c r="N3097">
        <v>0.95286582459617486</v>
      </c>
      <c r="O3097">
        <v>0.95286582459617486</v>
      </c>
      <c r="P3097">
        <v>0.95286582459617486</v>
      </c>
      <c r="Q3097">
        <v>0.95286582459617486</v>
      </c>
      <c r="R3097">
        <v>0.95286582459617486</v>
      </c>
      <c r="S3097">
        <v>0.95286582459617486</v>
      </c>
      <c r="T3097">
        <v>0.95286582459617486</v>
      </c>
      <c r="U3097">
        <v>0.95286582459617486</v>
      </c>
      <c r="V3097">
        <v>0.95286582459617486</v>
      </c>
      <c r="W3097">
        <v>0.95286582459617486</v>
      </c>
      <c r="X3097">
        <v>0.95286582459617486</v>
      </c>
      <c r="Y3097">
        <v>0.95286582459617486</v>
      </c>
      <c r="Z3097">
        <v>0.95286582459617486</v>
      </c>
      <c r="AA3097">
        <v>0.95286582459617486</v>
      </c>
      <c r="AB3097" s="7">
        <f t="shared" si="144"/>
        <v>22.868779790308192</v>
      </c>
      <c r="AC3097">
        <f>INDEX(SHELF_days!$C$2:$C$289,MATCH(A3097&amp;"|"&amp;C3097,SHELF_days!$D$2:$D$289,0))</f>
        <v>7</v>
      </c>
      <c r="AD3097" s="8">
        <f t="shared" si="145"/>
        <v>160.08145853215734</v>
      </c>
      <c r="AE3097" s="7">
        <f t="shared" si="146"/>
        <v>0.95286582459617486</v>
      </c>
    </row>
    <row r="3098" spans="1:31" x14ac:dyDescent="0.45">
      <c r="A3098" t="s">
        <v>55</v>
      </c>
      <c r="B3098" t="s">
        <v>190</v>
      </c>
      <c r="C3098" t="s">
        <v>134</v>
      </c>
      <c r="D3098">
        <v>0</v>
      </c>
      <c r="E3098">
        <v>0</v>
      </c>
      <c r="F3098">
        <v>0</v>
      </c>
      <c r="G3098">
        <v>0</v>
      </c>
      <c r="H3098">
        <v>1.568422428440727E-4</v>
      </c>
      <c r="I3098">
        <v>2.600967193830872E-3</v>
      </c>
      <c r="J3098">
        <v>9.8509998692981313E-2</v>
      </c>
      <c r="K3098">
        <v>0.18574042608809299</v>
      </c>
      <c r="L3098">
        <v>0.29280704047401213</v>
      </c>
      <c r="M3098">
        <v>0.32812704221670369</v>
      </c>
      <c r="N3098">
        <v>0.32193613035333069</v>
      </c>
      <c r="O3098">
        <v>0.31070883980307579</v>
      </c>
      <c r="P3098">
        <v>0.31417243933254912</v>
      </c>
      <c r="Q3098">
        <v>0.41248638522197528</v>
      </c>
      <c r="R3098">
        <v>0.39458894262187949</v>
      </c>
      <c r="S3098">
        <v>0.33711061734849468</v>
      </c>
      <c r="T3098">
        <v>0.200039210560711</v>
      </c>
      <c r="U3098">
        <v>0.1132139589596131</v>
      </c>
      <c r="V3098">
        <v>2.4406395678124859E-2</v>
      </c>
      <c r="W3098">
        <v>1.916960745871999E-4</v>
      </c>
      <c r="X3098">
        <v>0</v>
      </c>
      <c r="Y3098">
        <v>0</v>
      </c>
      <c r="Z3098">
        <v>0</v>
      </c>
      <c r="AA3098">
        <v>0</v>
      </c>
      <c r="AB3098" s="7">
        <f t="shared" si="144"/>
        <v>3.3367969328628062</v>
      </c>
      <c r="AC3098">
        <f>INDEX(SHELF_days!$C$2:$C$289,MATCH(A3098&amp;"|"&amp;C3098,SHELF_days!$D$2:$D$289,0))</f>
        <v>105</v>
      </c>
      <c r="AD3098" s="8">
        <f t="shared" si="145"/>
        <v>350.36367795059465</v>
      </c>
      <c r="AE3098" s="7">
        <f t="shared" si="146"/>
        <v>0.41248638522197528</v>
      </c>
    </row>
    <row r="3099" spans="1:31" x14ac:dyDescent="0.45">
      <c r="A3099" t="s">
        <v>55</v>
      </c>
      <c r="B3099" t="s">
        <v>190</v>
      </c>
      <c r="C3099" t="s">
        <v>135</v>
      </c>
      <c r="D3099">
        <v>0</v>
      </c>
      <c r="E3099">
        <v>0</v>
      </c>
      <c r="F3099">
        <v>0</v>
      </c>
      <c r="G3099">
        <v>0</v>
      </c>
      <c r="H3099">
        <v>1.854553547142751E-4</v>
      </c>
      <c r="I3099">
        <v>2.3923740758141489E-3</v>
      </c>
      <c r="J3099">
        <v>0.12708637274053561</v>
      </c>
      <c r="K3099">
        <v>0.23826685789174351</v>
      </c>
      <c r="L3099">
        <v>0.33371454711802379</v>
      </c>
      <c r="M3099">
        <v>0.36282485596300779</v>
      </c>
      <c r="N3099">
        <v>0.36361613214312211</v>
      </c>
      <c r="O3099">
        <v>0.36335031280136493</v>
      </c>
      <c r="P3099">
        <v>0.36095175688039371</v>
      </c>
      <c r="Q3099">
        <v>0.46599985163571622</v>
      </c>
      <c r="R3099">
        <v>0.44023392102074632</v>
      </c>
      <c r="S3099">
        <v>0.37298780940135012</v>
      </c>
      <c r="T3099">
        <v>0.2283264508790584</v>
      </c>
      <c r="U3099">
        <v>0.12794564921737839</v>
      </c>
      <c r="V3099">
        <v>2.840557849706981E-2</v>
      </c>
      <c r="W3099">
        <v>1.545461289285626E-4</v>
      </c>
      <c r="X3099">
        <v>0</v>
      </c>
      <c r="Y3099">
        <v>0</v>
      </c>
      <c r="Z3099">
        <v>0</v>
      </c>
      <c r="AA3099">
        <v>0</v>
      </c>
      <c r="AB3099" s="7">
        <f t="shared" si="144"/>
        <v>3.8164424717489678</v>
      </c>
      <c r="AC3099">
        <f>INDEX(SHELF_days!$C$2:$C$289,MATCH(A3099&amp;"|"&amp;C3099,SHELF_days!$D$2:$D$289,0))</f>
        <v>74</v>
      </c>
      <c r="AD3099" s="8">
        <f t="shared" si="145"/>
        <v>282.41674290942359</v>
      </c>
      <c r="AE3099" s="7">
        <f t="shared" si="146"/>
        <v>0.46599985163571622</v>
      </c>
    </row>
    <row r="3100" spans="1:31" x14ac:dyDescent="0.45">
      <c r="A3100" t="s">
        <v>55</v>
      </c>
      <c r="B3100" t="s">
        <v>190</v>
      </c>
      <c r="C3100" t="s">
        <v>136</v>
      </c>
      <c r="D3100">
        <v>0</v>
      </c>
      <c r="E3100">
        <v>0</v>
      </c>
      <c r="F3100">
        <v>0</v>
      </c>
      <c r="G3100">
        <v>0</v>
      </c>
      <c r="H3100">
        <v>2.2243299730562291E-4</v>
      </c>
      <c r="I3100">
        <v>1.938944240664109E-3</v>
      </c>
      <c r="J3100">
        <v>0.13526864030485911</v>
      </c>
      <c r="K3100">
        <v>0.24685026482117231</v>
      </c>
      <c r="L3100">
        <v>0.34486347650184251</v>
      </c>
      <c r="M3100">
        <v>0.37707848947010592</v>
      </c>
      <c r="N3100">
        <v>0.38203496814591598</v>
      </c>
      <c r="O3100">
        <v>0.38082207878324947</v>
      </c>
      <c r="P3100">
        <v>0.3843348414010761</v>
      </c>
      <c r="Q3100">
        <v>0.45656261279031701</v>
      </c>
      <c r="R3100">
        <v>0.45124940194901669</v>
      </c>
      <c r="S3100">
        <v>0.37572710409024912</v>
      </c>
      <c r="T3100">
        <v>0.25693109613302328</v>
      </c>
      <c r="U3100">
        <v>0.15658443640514699</v>
      </c>
      <c r="V3100">
        <v>3.4200122547990972E-2</v>
      </c>
      <c r="W3100">
        <v>2.434172423344553E-4</v>
      </c>
      <c r="X3100">
        <v>0</v>
      </c>
      <c r="Y3100">
        <v>0</v>
      </c>
      <c r="Z3100">
        <v>0</v>
      </c>
      <c r="AA3100">
        <v>0</v>
      </c>
      <c r="AB3100" s="7">
        <f t="shared" si="144"/>
        <v>3.9849123278242695</v>
      </c>
      <c r="AC3100">
        <f>INDEX(SHELF_days!$C$2:$C$289,MATCH(A3100&amp;"|"&amp;C3100,SHELF_days!$D$2:$D$289,0))</f>
        <v>109</v>
      </c>
      <c r="AD3100" s="8">
        <f t="shared" si="145"/>
        <v>434.3554437328454</v>
      </c>
      <c r="AE3100" s="7">
        <f t="shared" si="146"/>
        <v>0.45656261279031701</v>
      </c>
    </row>
    <row r="3101" spans="1:31" x14ac:dyDescent="0.45">
      <c r="A3101" t="s">
        <v>55</v>
      </c>
      <c r="B3101" t="s">
        <v>190</v>
      </c>
      <c r="C3101" t="s">
        <v>137</v>
      </c>
      <c r="D3101">
        <v>0</v>
      </c>
      <c r="E3101">
        <v>0</v>
      </c>
      <c r="F3101">
        <v>0</v>
      </c>
      <c r="G3101">
        <v>0</v>
      </c>
      <c r="H3101">
        <v>2.439768222018908E-4</v>
      </c>
      <c r="I3101">
        <v>2.1271729185727362E-3</v>
      </c>
      <c r="J3101">
        <v>0.15178408051235129</v>
      </c>
      <c r="K3101">
        <v>0.27297194266544678</v>
      </c>
      <c r="L3101">
        <v>0.35529887160719731</v>
      </c>
      <c r="M3101">
        <v>0.35556572125648073</v>
      </c>
      <c r="N3101">
        <v>0.36390667886550782</v>
      </c>
      <c r="O3101">
        <v>0.36941140591643801</v>
      </c>
      <c r="P3101">
        <v>0.38159499847514489</v>
      </c>
      <c r="Q3101">
        <v>0.44441903019213169</v>
      </c>
      <c r="R3101">
        <v>0.4183516315949985</v>
      </c>
      <c r="S3101">
        <v>0.34998475144861241</v>
      </c>
      <c r="T3101">
        <v>0.2311832875876792</v>
      </c>
      <c r="U3101">
        <v>0.1465690759377859</v>
      </c>
      <c r="V3101">
        <v>3.2936870997255258E-2</v>
      </c>
      <c r="W3101">
        <v>1.7535834095760901E-4</v>
      </c>
      <c r="X3101">
        <v>0</v>
      </c>
      <c r="Y3101">
        <v>0</v>
      </c>
      <c r="Z3101">
        <v>0</v>
      </c>
      <c r="AA3101">
        <v>0</v>
      </c>
      <c r="AB3101" s="7">
        <f t="shared" si="144"/>
        <v>3.8765248551387614</v>
      </c>
      <c r="AC3101">
        <f>INDEX(SHELF_days!$C$2:$C$289,MATCH(A3101&amp;"|"&amp;C3101,SHELF_days!$D$2:$D$289,0))</f>
        <v>60</v>
      </c>
      <c r="AD3101" s="8">
        <f t="shared" si="145"/>
        <v>232.59149130832569</v>
      </c>
      <c r="AE3101" s="7">
        <f t="shared" si="146"/>
        <v>0.44441903019213169</v>
      </c>
    </row>
    <row r="3102" spans="1:31" x14ac:dyDescent="0.45">
      <c r="A3102" t="s">
        <v>55</v>
      </c>
      <c r="B3102" t="s">
        <v>190</v>
      </c>
      <c r="C3102" t="s">
        <v>138</v>
      </c>
      <c r="D3102">
        <v>0</v>
      </c>
      <c r="E3102">
        <v>0</v>
      </c>
      <c r="F3102">
        <v>0</v>
      </c>
      <c r="G3102">
        <v>0</v>
      </c>
      <c r="H3102">
        <v>8.6916742909423606E-4</v>
      </c>
      <c r="I3102">
        <v>1.0018298261665139E-2</v>
      </c>
      <c r="J3102">
        <v>0.29085086916742908</v>
      </c>
      <c r="K3102">
        <v>0.37863677950594687</v>
      </c>
      <c r="L3102">
        <v>0.44675205855443728</v>
      </c>
      <c r="M3102">
        <v>0.45050320219579137</v>
      </c>
      <c r="N3102">
        <v>0.43430924062214088</v>
      </c>
      <c r="O3102">
        <v>0.40169258920402562</v>
      </c>
      <c r="P3102">
        <v>0.37840805123513271</v>
      </c>
      <c r="Q3102">
        <v>0.4440530649588289</v>
      </c>
      <c r="R3102">
        <v>0.40365965233302842</v>
      </c>
      <c r="S3102">
        <v>0.40260750228728281</v>
      </c>
      <c r="T3102">
        <v>0.41893870082342177</v>
      </c>
      <c r="U3102">
        <v>0.2935041171088747</v>
      </c>
      <c r="V3102">
        <v>9.6706312900274469E-2</v>
      </c>
      <c r="W3102">
        <v>8.2342177493138161E-4</v>
      </c>
      <c r="X3102">
        <v>0</v>
      </c>
      <c r="Y3102">
        <v>0</v>
      </c>
      <c r="Z3102">
        <v>0</v>
      </c>
      <c r="AA3102">
        <v>0</v>
      </c>
      <c r="AB3102" s="7">
        <f t="shared" si="144"/>
        <v>4.8523330283623052</v>
      </c>
      <c r="AC3102">
        <f>INDEX(SHELF_days!$C$2:$C$289,MATCH(A3102&amp;"|"&amp;C3102,SHELF_days!$D$2:$D$289,0))</f>
        <v>10</v>
      </c>
      <c r="AD3102" s="8">
        <f t="shared" si="145"/>
        <v>48.523330283623054</v>
      </c>
      <c r="AE3102" s="7">
        <f t="shared" si="146"/>
        <v>0.45050320219579137</v>
      </c>
    </row>
    <row r="3103" spans="1:31" x14ac:dyDescent="0.45">
      <c r="A3103" t="s">
        <v>55</v>
      </c>
      <c r="B3103" t="s">
        <v>190</v>
      </c>
      <c r="C3103" t="s">
        <v>139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3.7576787348059082E-2</v>
      </c>
      <c r="L3103">
        <v>0.17121944843811271</v>
      </c>
      <c r="M3103">
        <v>0.20494053064958831</v>
      </c>
      <c r="N3103">
        <v>0.21591948764867341</v>
      </c>
      <c r="O3103">
        <v>0.22539537315383609</v>
      </c>
      <c r="P3103">
        <v>0.2178800156842243</v>
      </c>
      <c r="Q3103">
        <v>0.29558227682655858</v>
      </c>
      <c r="R3103">
        <v>0.2814011240360737</v>
      </c>
      <c r="S3103">
        <v>0.19193569468043389</v>
      </c>
      <c r="T3103">
        <v>4.025617566331198E-2</v>
      </c>
      <c r="U3103">
        <v>7.1886027970199972E-4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 s="7">
        <f t="shared" si="144"/>
        <v>1.8828257744085737</v>
      </c>
      <c r="AC3103">
        <f>INDEX(SHELF_days!$C$2:$C$289,MATCH(A3103&amp;"|"&amp;C3103,SHELF_days!$D$2:$D$289,0))</f>
        <v>7</v>
      </c>
      <c r="AD3103" s="8">
        <f t="shared" si="145"/>
        <v>13.179780420860016</v>
      </c>
      <c r="AE3103" s="7">
        <f t="shared" si="146"/>
        <v>0.29558227682655858</v>
      </c>
    </row>
    <row r="3104" spans="1:31" x14ac:dyDescent="0.45">
      <c r="A3104" t="s">
        <v>55</v>
      </c>
      <c r="B3104" t="s">
        <v>191</v>
      </c>
      <c r="C3104" t="s">
        <v>134</v>
      </c>
      <c r="D3104">
        <v>0</v>
      </c>
      <c r="E3104">
        <v>0</v>
      </c>
      <c r="F3104">
        <v>0</v>
      </c>
      <c r="G3104">
        <v>0</v>
      </c>
      <c r="H3104">
        <v>9.0637489584974442E-5</v>
      </c>
      <c r="I3104">
        <v>1.7979770580073919E-2</v>
      </c>
      <c r="J3104">
        <v>9.7399399441089843E-2</v>
      </c>
      <c r="K3104">
        <v>0.20169489930729101</v>
      </c>
      <c r="L3104">
        <v>0.32554808604952268</v>
      </c>
      <c r="M3104">
        <v>0.39069231030090518</v>
      </c>
      <c r="N3104">
        <v>0.37652931972056208</v>
      </c>
      <c r="O3104">
        <v>0.36848789101796792</v>
      </c>
      <c r="P3104">
        <v>0.36777279653845008</v>
      </c>
      <c r="Q3104">
        <v>0.37607436660725568</v>
      </c>
      <c r="R3104">
        <v>0.36902995029009622</v>
      </c>
      <c r="S3104">
        <v>0.33318282315923892</v>
      </c>
      <c r="T3104">
        <v>0.2269533311451401</v>
      </c>
      <c r="U3104">
        <v>0.12823262544354211</v>
      </c>
      <c r="V3104">
        <v>3.9514414128285803E-2</v>
      </c>
      <c r="W3104">
        <v>1.0005437161977699E-5</v>
      </c>
      <c r="X3104">
        <v>0</v>
      </c>
      <c r="Y3104">
        <v>0</v>
      </c>
      <c r="Z3104">
        <v>0</v>
      </c>
      <c r="AA3104">
        <v>0</v>
      </c>
      <c r="AB3104" s="7">
        <f t="shared" si="144"/>
        <v>3.6191926266561687</v>
      </c>
      <c r="AC3104">
        <f>INDEX(SHELF_days!$C$2:$C$289,MATCH(A3104&amp;"|"&amp;C3104,SHELF_days!$D$2:$D$289,0))</f>
        <v>105</v>
      </c>
      <c r="AD3104" s="8">
        <f t="shared" si="145"/>
        <v>380.01522579889769</v>
      </c>
      <c r="AE3104" s="7">
        <f t="shared" si="146"/>
        <v>0.39069231030090518</v>
      </c>
    </row>
    <row r="3105" spans="1:31" x14ac:dyDescent="0.45">
      <c r="A3105" t="s">
        <v>55</v>
      </c>
      <c r="B3105" t="s">
        <v>191</v>
      </c>
      <c r="C3105" t="s">
        <v>135</v>
      </c>
      <c r="D3105">
        <v>0</v>
      </c>
      <c r="E3105">
        <v>0</v>
      </c>
      <c r="F3105">
        <v>0</v>
      </c>
      <c r="G3105">
        <v>0</v>
      </c>
      <c r="H3105">
        <v>1.3528814477364119E-4</v>
      </c>
      <c r="I3105">
        <v>2.756621216563656E-2</v>
      </c>
      <c r="J3105">
        <v>0.1199913981821672</v>
      </c>
      <c r="K3105">
        <v>0.25422980716580562</v>
      </c>
      <c r="L3105">
        <v>0.3819117517999509</v>
      </c>
      <c r="M3105">
        <v>0.43260221537782279</v>
      </c>
      <c r="N3105">
        <v>0.43734815690096229</v>
      </c>
      <c r="O3105">
        <v>0.43089858688808069</v>
      </c>
      <c r="P3105">
        <v>0.42883502512428029</v>
      </c>
      <c r="Q3105">
        <v>0.43771310084704917</v>
      </c>
      <c r="R3105">
        <v>0.43128524374629179</v>
      </c>
      <c r="S3105">
        <v>0.38424672496530338</v>
      </c>
      <c r="T3105">
        <v>0.27843803396023947</v>
      </c>
      <c r="U3105">
        <v>0.14205171690031851</v>
      </c>
      <c r="V3105">
        <v>3.9937561404381747E-2</v>
      </c>
      <c r="W3105">
        <v>7.5160080429800678E-6</v>
      </c>
      <c r="X3105">
        <v>0</v>
      </c>
      <c r="Y3105">
        <v>0</v>
      </c>
      <c r="Z3105">
        <v>0</v>
      </c>
      <c r="AA3105">
        <v>0</v>
      </c>
      <c r="AB3105" s="7">
        <f t="shared" si="144"/>
        <v>4.2271983395811068</v>
      </c>
      <c r="AC3105">
        <f>INDEX(SHELF_days!$C$2:$C$289,MATCH(A3105&amp;"|"&amp;C3105,SHELF_days!$D$2:$D$289,0))</f>
        <v>74</v>
      </c>
      <c r="AD3105" s="8">
        <f t="shared" si="145"/>
        <v>312.81267712900188</v>
      </c>
      <c r="AE3105" s="7">
        <f t="shared" si="146"/>
        <v>0.43771310084704917</v>
      </c>
    </row>
    <row r="3106" spans="1:31" x14ac:dyDescent="0.45">
      <c r="A3106" t="s">
        <v>55</v>
      </c>
      <c r="B3106" t="s">
        <v>191</v>
      </c>
      <c r="C3106" t="s">
        <v>136</v>
      </c>
      <c r="D3106">
        <v>0</v>
      </c>
      <c r="E3106">
        <v>0</v>
      </c>
      <c r="F3106">
        <v>0</v>
      </c>
      <c r="G3106">
        <v>0</v>
      </c>
      <c r="H3106">
        <v>1.7008703216529809E-4</v>
      </c>
      <c r="I3106">
        <v>2.7280259088992169E-2</v>
      </c>
      <c r="J3106">
        <v>0.1268990999146595</v>
      </c>
      <c r="K3106">
        <v>0.27610568105457178</v>
      </c>
      <c r="L3106">
        <v>0.41427758250437341</v>
      </c>
      <c r="M3106">
        <v>0.45969705661702082</v>
      </c>
      <c r="N3106">
        <v>0.45740655125052809</v>
      </c>
      <c r="O3106">
        <v>0.45572722528628262</v>
      </c>
      <c r="P3106">
        <v>0.45263504304151758</v>
      </c>
      <c r="Q3106">
        <v>0.4495099773038671</v>
      </c>
      <c r="R3106">
        <v>0.43828309926740971</v>
      </c>
      <c r="S3106">
        <v>0.40475894522762951</v>
      </c>
      <c r="T3106">
        <v>0.29675934937040388</v>
      </c>
      <c r="U3106">
        <v>0.17436302015393379</v>
      </c>
      <c r="V3106">
        <v>4.4655216381451257E-2</v>
      </c>
      <c r="W3106">
        <v>1.077217870380222E-5</v>
      </c>
      <c r="X3106">
        <v>0</v>
      </c>
      <c r="Y3106">
        <v>0</v>
      </c>
      <c r="Z3106">
        <v>0</v>
      </c>
      <c r="AA3106">
        <v>0</v>
      </c>
      <c r="AB3106" s="7">
        <f t="shared" si="144"/>
        <v>4.4785389656735104</v>
      </c>
      <c r="AC3106">
        <f>INDEX(SHELF_days!$C$2:$C$289,MATCH(A3106&amp;"|"&amp;C3106,SHELF_days!$D$2:$D$289,0))</f>
        <v>109</v>
      </c>
      <c r="AD3106" s="8">
        <f t="shared" si="145"/>
        <v>488.16074725841264</v>
      </c>
      <c r="AE3106" s="7">
        <f t="shared" si="146"/>
        <v>0.45969705661702082</v>
      </c>
    </row>
    <row r="3107" spans="1:31" x14ac:dyDescent="0.45">
      <c r="A3107" t="s">
        <v>55</v>
      </c>
      <c r="B3107" t="s">
        <v>191</v>
      </c>
      <c r="C3107" t="s">
        <v>137</v>
      </c>
      <c r="D3107">
        <v>0</v>
      </c>
      <c r="E3107">
        <v>0</v>
      </c>
      <c r="F3107">
        <v>0</v>
      </c>
      <c r="G3107">
        <v>0</v>
      </c>
      <c r="H3107">
        <v>1.8230495064250541E-4</v>
      </c>
      <c r="I3107">
        <v>2.73436826534307E-2</v>
      </c>
      <c r="J3107">
        <v>0.14466052329203691</v>
      </c>
      <c r="K3107">
        <v>0.32434110662246818</v>
      </c>
      <c r="L3107">
        <v>0.4265771049599017</v>
      </c>
      <c r="M3107">
        <v>0.43174241189477269</v>
      </c>
      <c r="N3107">
        <v>0.44200092776143579</v>
      </c>
      <c r="O3107">
        <v>0.43927253333063349</v>
      </c>
      <c r="P3107">
        <v>0.42572943843798777</v>
      </c>
      <c r="Q3107">
        <v>0.42663066347647471</v>
      </c>
      <c r="R3107">
        <v>0.41361594394925039</v>
      </c>
      <c r="S3107">
        <v>0.3746407934562388</v>
      </c>
      <c r="T3107">
        <v>0.28291565399624469</v>
      </c>
      <c r="U3107">
        <v>0.16287144889830879</v>
      </c>
      <c r="V3107">
        <v>4.5728673438564717E-2</v>
      </c>
      <c r="W3107">
        <v>8.2397717804522216E-6</v>
      </c>
      <c r="X3107">
        <v>0</v>
      </c>
      <c r="Y3107">
        <v>0</v>
      </c>
      <c r="Z3107">
        <v>0</v>
      </c>
      <c r="AA3107">
        <v>0</v>
      </c>
      <c r="AB3107" s="7">
        <f t="shared" si="144"/>
        <v>4.3682614508901727</v>
      </c>
      <c r="AC3107">
        <f>INDEX(SHELF_days!$C$2:$C$289,MATCH(A3107&amp;"|"&amp;C3107,SHELF_days!$D$2:$D$289,0))</f>
        <v>60</v>
      </c>
      <c r="AD3107" s="8">
        <f t="shared" si="145"/>
        <v>262.09568705341036</v>
      </c>
      <c r="AE3107" s="7">
        <f t="shared" si="146"/>
        <v>0.44200092776143579</v>
      </c>
    </row>
    <row r="3108" spans="1:31" x14ac:dyDescent="0.45">
      <c r="A3108" t="s">
        <v>55</v>
      </c>
      <c r="B3108" t="s">
        <v>191</v>
      </c>
      <c r="C3108" t="s">
        <v>138</v>
      </c>
      <c r="D3108">
        <v>0</v>
      </c>
      <c r="E3108">
        <v>0</v>
      </c>
      <c r="F3108">
        <v>0</v>
      </c>
      <c r="G3108">
        <v>0</v>
      </c>
      <c r="H3108">
        <v>4.9438630682713334E-4</v>
      </c>
      <c r="I3108">
        <v>9.2258664682778407E-2</v>
      </c>
      <c r="J3108">
        <v>0.31106786425563232</v>
      </c>
      <c r="K3108">
        <v>0.47165689637075581</v>
      </c>
      <c r="L3108">
        <v>0.54500528481739641</v>
      </c>
      <c r="M3108">
        <v>0.53151471846985099</v>
      </c>
      <c r="N3108">
        <v>0.53561812481651616</v>
      </c>
      <c r="O3108">
        <v>0.52188654514439259</v>
      </c>
      <c r="P3108">
        <v>0.5370147661333029</v>
      </c>
      <c r="Q3108">
        <v>0.51835786287941399</v>
      </c>
      <c r="R3108">
        <v>0.49109245805789759</v>
      </c>
      <c r="S3108">
        <v>0.42936832765053001</v>
      </c>
      <c r="T3108">
        <v>0.39817873151857308</v>
      </c>
      <c r="U3108">
        <v>0.35365306475995451</v>
      </c>
      <c r="V3108">
        <v>0.15264795206171269</v>
      </c>
      <c r="W3108">
        <v>4.3258801847374162E-5</v>
      </c>
      <c r="X3108">
        <v>0</v>
      </c>
      <c r="Y3108">
        <v>0</v>
      </c>
      <c r="Z3108">
        <v>0</v>
      </c>
      <c r="AA3108">
        <v>0</v>
      </c>
      <c r="AB3108" s="7">
        <f t="shared" si="144"/>
        <v>5.8898589067273823</v>
      </c>
      <c r="AC3108">
        <f>INDEX(SHELF_days!$C$2:$C$289,MATCH(A3108&amp;"|"&amp;C3108,SHELF_days!$D$2:$D$289,0))</f>
        <v>10</v>
      </c>
      <c r="AD3108" s="8">
        <f t="shared" si="145"/>
        <v>58.898589067273825</v>
      </c>
      <c r="AE3108" s="7">
        <f t="shared" si="146"/>
        <v>0.54500528481739641</v>
      </c>
    </row>
    <row r="3109" spans="1:31" x14ac:dyDescent="0.45">
      <c r="A3109" t="s">
        <v>55</v>
      </c>
      <c r="B3109" t="s">
        <v>191</v>
      </c>
      <c r="C3109" t="s">
        <v>139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3.222339321283994E-3</v>
      </c>
      <c r="L3109">
        <v>0.13976124327464909</v>
      </c>
      <c r="M3109">
        <v>0.22726761958305169</v>
      </c>
      <c r="N3109">
        <v>0.25195162161677792</v>
      </c>
      <c r="O3109">
        <v>0.23524842710754679</v>
      </c>
      <c r="P3109">
        <v>0.22220898826498109</v>
      </c>
      <c r="Q3109">
        <v>0.2085515665388816</v>
      </c>
      <c r="R3109">
        <v>0.2036077034706103</v>
      </c>
      <c r="S3109">
        <v>0.13985835487063289</v>
      </c>
      <c r="T3109">
        <v>4.6189806380706452E-2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 s="7">
        <f t="shared" si="144"/>
        <v>1.6778676704291218</v>
      </c>
      <c r="AC3109">
        <f>INDEX(SHELF_days!$C$2:$C$289,MATCH(A3109&amp;"|"&amp;C3109,SHELF_days!$D$2:$D$289,0))</f>
        <v>7</v>
      </c>
      <c r="AD3109" s="8">
        <f t="shared" si="145"/>
        <v>11.745073693003853</v>
      </c>
      <c r="AE3109" s="7">
        <f t="shared" si="146"/>
        <v>0.25195162161677792</v>
      </c>
    </row>
    <row r="3110" spans="1:31" x14ac:dyDescent="0.45">
      <c r="A3110" t="s">
        <v>55</v>
      </c>
      <c r="B3110" t="s">
        <v>192</v>
      </c>
      <c r="C3110" t="s">
        <v>134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8.5970261053544508E-2</v>
      </c>
      <c r="N3110">
        <v>0.37963217273031902</v>
      </c>
      <c r="O3110">
        <v>0.49887312653179228</v>
      </c>
      <c r="P3110">
        <v>0.49723308211392259</v>
      </c>
      <c r="Q3110">
        <v>0.48343923096635172</v>
      </c>
      <c r="R3110">
        <v>0.47115795283558137</v>
      </c>
      <c r="S3110">
        <v>0.48278741844130069</v>
      </c>
      <c r="T3110">
        <v>0.49201858191351688</v>
      </c>
      <c r="U3110">
        <v>0.44649223672884741</v>
      </c>
      <c r="V3110">
        <v>0.212818103567228</v>
      </c>
      <c r="W3110">
        <v>1.524334553291587E-2</v>
      </c>
      <c r="X3110">
        <v>0</v>
      </c>
      <c r="Y3110">
        <v>0</v>
      </c>
      <c r="Z3110">
        <v>0</v>
      </c>
      <c r="AA3110">
        <v>0</v>
      </c>
      <c r="AB3110" s="7">
        <f t="shared" si="144"/>
        <v>4.06566551241532</v>
      </c>
      <c r="AC3110">
        <f>INDEX(SHELF_days!$C$2:$C$289,MATCH(A3110&amp;"|"&amp;C3110,SHELF_days!$D$2:$D$289,0))</f>
        <v>105</v>
      </c>
      <c r="AD3110" s="8">
        <f t="shared" si="145"/>
        <v>426.89487880360861</v>
      </c>
      <c r="AE3110" s="7">
        <f t="shared" si="146"/>
        <v>0.49887312653179228</v>
      </c>
    </row>
    <row r="3111" spans="1:31" x14ac:dyDescent="0.45">
      <c r="A3111" t="s">
        <v>55</v>
      </c>
      <c r="B3111" t="s">
        <v>192</v>
      </c>
      <c r="C3111" t="s">
        <v>135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7.6376066915914862E-3</v>
      </c>
      <c r="L3111">
        <v>0.18687044568995531</v>
      </c>
      <c r="M3111">
        <v>0.48014337247274769</v>
      </c>
      <c r="N3111">
        <v>0.63047092140796768</v>
      </c>
      <c r="O3111">
        <v>0.67382433915277506</v>
      </c>
      <c r="P3111">
        <v>0.67705711901492183</v>
      </c>
      <c r="Q3111">
        <v>0.67418244180010656</v>
      </c>
      <c r="R3111">
        <v>0.66674031315912219</v>
      </c>
      <c r="S3111">
        <v>0.6665004829457718</v>
      </c>
      <c r="T3111">
        <v>0.66682983882095515</v>
      </c>
      <c r="U3111">
        <v>0.64842040593727601</v>
      </c>
      <c r="V3111">
        <v>0.56803293230217289</v>
      </c>
      <c r="W3111">
        <v>0.3065637915514059</v>
      </c>
      <c r="X3111">
        <v>3.9289445499405343E-2</v>
      </c>
      <c r="Y3111">
        <v>0</v>
      </c>
      <c r="Z3111">
        <v>0</v>
      </c>
      <c r="AA3111">
        <v>0</v>
      </c>
      <c r="AB3111" s="7">
        <f t="shared" si="144"/>
        <v>6.8925634564461751</v>
      </c>
      <c r="AC3111">
        <f>INDEX(SHELF_days!$C$2:$C$289,MATCH(A3111&amp;"|"&amp;C3111,SHELF_days!$D$2:$D$289,0))</f>
        <v>74</v>
      </c>
      <c r="AD3111" s="8">
        <f t="shared" si="145"/>
        <v>510.04969577701695</v>
      </c>
      <c r="AE3111" s="7">
        <f t="shared" si="146"/>
        <v>0.67705711901492183</v>
      </c>
    </row>
    <row r="3112" spans="1:31" x14ac:dyDescent="0.45">
      <c r="A3112" t="s">
        <v>55</v>
      </c>
      <c r="B3112" t="s">
        <v>192</v>
      </c>
      <c r="C3112" t="s">
        <v>136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2.4164508345796872E-2</v>
      </c>
      <c r="L3112">
        <v>0.27575697567568042</v>
      </c>
      <c r="M3112">
        <v>0.51488676849424775</v>
      </c>
      <c r="N3112">
        <v>0.59949294659002661</v>
      </c>
      <c r="O3112">
        <v>0.63012112653058361</v>
      </c>
      <c r="P3112">
        <v>0.63916783485240902</v>
      </c>
      <c r="Q3112">
        <v>0.63841567957142775</v>
      </c>
      <c r="R3112">
        <v>0.63266768459506084</v>
      </c>
      <c r="S3112">
        <v>0.62353064815635084</v>
      </c>
      <c r="T3112">
        <v>0.61337915748186045</v>
      </c>
      <c r="U3112">
        <v>0.59439288214438957</v>
      </c>
      <c r="V3112">
        <v>0.5420651092014821</v>
      </c>
      <c r="W3112">
        <v>0.4000606240630627</v>
      </c>
      <c r="X3112">
        <v>0.11961874586358021</v>
      </c>
      <c r="Y3112">
        <v>2.6056187562860548E-6</v>
      </c>
      <c r="Z3112">
        <v>0</v>
      </c>
      <c r="AA3112">
        <v>0</v>
      </c>
      <c r="AB3112" s="7">
        <f t="shared" si="144"/>
        <v>6.8477232971847135</v>
      </c>
      <c r="AC3112">
        <f>INDEX(SHELF_days!$C$2:$C$289,MATCH(A3112&amp;"|"&amp;C3112,SHELF_days!$D$2:$D$289,0))</f>
        <v>109</v>
      </c>
      <c r="AD3112" s="8">
        <f t="shared" si="145"/>
        <v>746.40183939313374</v>
      </c>
      <c r="AE3112" s="7">
        <f t="shared" si="146"/>
        <v>0.63916783485240902</v>
      </c>
    </row>
    <row r="3113" spans="1:31" x14ac:dyDescent="0.45">
      <c r="A3113" t="s">
        <v>55</v>
      </c>
      <c r="B3113" t="s">
        <v>192</v>
      </c>
      <c r="C3113" t="s">
        <v>137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5.499371960449613E-2</v>
      </c>
      <c r="M3113">
        <v>0.36422206091116532</v>
      </c>
      <c r="N3113">
        <v>0.55216568352257089</v>
      </c>
      <c r="O3113">
        <v>0.58568961715600898</v>
      </c>
      <c r="P3113">
        <v>0.57825967391492872</v>
      </c>
      <c r="Q3113">
        <v>0.5681218520601431</v>
      </c>
      <c r="R3113">
        <v>0.56341217480062511</v>
      </c>
      <c r="S3113">
        <v>0.56827173921122187</v>
      </c>
      <c r="T3113">
        <v>0.569548876837356</v>
      </c>
      <c r="U3113">
        <v>0.52877833300713251</v>
      </c>
      <c r="V3113">
        <v>0.35578626340003522</v>
      </c>
      <c r="W3113">
        <v>7.7412377953458192E-2</v>
      </c>
      <c r="X3113">
        <v>3.2207156430158789E-5</v>
      </c>
      <c r="Y3113">
        <v>0</v>
      </c>
      <c r="Z3113">
        <v>0</v>
      </c>
      <c r="AA3113">
        <v>0</v>
      </c>
      <c r="AB3113" s="7">
        <f t="shared" si="144"/>
        <v>5.3666945795355723</v>
      </c>
      <c r="AC3113">
        <f>INDEX(SHELF_days!$C$2:$C$289,MATCH(A3113&amp;"|"&amp;C3113,SHELF_days!$D$2:$D$289,0))</f>
        <v>60</v>
      </c>
      <c r="AD3113" s="8">
        <f t="shared" si="145"/>
        <v>322.00167477213432</v>
      </c>
      <c r="AE3113" s="7">
        <f t="shared" si="146"/>
        <v>0.58568961715600898</v>
      </c>
    </row>
    <row r="3114" spans="1:31" x14ac:dyDescent="0.45">
      <c r="A3114" t="s">
        <v>55</v>
      </c>
      <c r="B3114" t="s">
        <v>192</v>
      </c>
      <c r="C3114" t="s">
        <v>138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2.7731600423152491E-2</v>
      </c>
      <c r="L3114">
        <v>0.38083723741876979</v>
      </c>
      <c r="M3114">
        <v>0.62248753211425112</v>
      </c>
      <c r="N3114">
        <v>0.69230769230769229</v>
      </c>
      <c r="O3114">
        <v>0.718074656188605</v>
      </c>
      <c r="P3114">
        <v>0.72479975819857945</v>
      </c>
      <c r="Q3114">
        <v>0.72464863231071475</v>
      </c>
      <c r="R3114">
        <v>0.72328849931993344</v>
      </c>
      <c r="S3114">
        <v>0.72570651352576687</v>
      </c>
      <c r="T3114">
        <v>0.7238930028713918</v>
      </c>
      <c r="U3114">
        <v>0.71218074656188601</v>
      </c>
      <c r="V3114">
        <v>0.67311470454888911</v>
      </c>
      <c r="W3114">
        <v>0.55977028865044576</v>
      </c>
      <c r="X3114">
        <v>0.22117273688982919</v>
      </c>
      <c r="Y3114">
        <v>0</v>
      </c>
      <c r="Z3114">
        <v>0</v>
      </c>
      <c r="AA3114">
        <v>0</v>
      </c>
      <c r="AB3114" s="7">
        <f t="shared" si="144"/>
        <v>8.2300136013299063</v>
      </c>
      <c r="AC3114">
        <f>INDEX(SHELF_days!$C$2:$C$289,MATCH(A3114&amp;"|"&amp;C3114,SHELF_days!$D$2:$D$289,0))</f>
        <v>10</v>
      </c>
      <c r="AD3114" s="8">
        <f t="shared" si="145"/>
        <v>82.300136013299067</v>
      </c>
      <c r="AE3114" s="7">
        <f t="shared" si="146"/>
        <v>0.72570651352576687</v>
      </c>
    </row>
    <row r="3115" spans="1:31" x14ac:dyDescent="0.45">
      <c r="A3115" t="s">
        <v>55</v>
      </c>
      <c r="B3115" t="s">
        <v>192</v>
      </c>
      <c r="C3115" t="s">
        <v>139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2.6447030376303459E-3</v>
      </c>
      <c r="N3115">
        <v>0.27588030829681132</v>
      </c>
      <c r="O3115">
        <v>0.35612815475290921</v>
      </c>
      <c r="P3115">
        <v>0.39020704246637439</v>
      </c>
      <c r="Q3115">
        <v>0.4112135408795527</v>
      </c>
      <c r="R3115">
        <v>0.42511712256309497</v>
      </c>
      <c r="S3115">
        <v>0.48556747770893149</v>
      </c>
      <c r="T3115">
        <v>0.52765603747922007</v>
      </c>
      <c r="U3115">
        <v>0.49304820915822878</v>
      </c>
      <c r="V3115">
        <v>0.19344113646667671</v>
      </c>
      <c r="W3115">
        <v>0</v>
      </c>
      <c r="X3115">
        <v>0</v>
      </c>
      <c r="Y3115">
        <v>0</v>
      </c>
      <c r="Z3115">
        <v>0</v>
      </c>
      <c r="AA3115">
        <v>0</v>
      </c>
      <c r="AB3115" s="7">
        <f t="shared" si="144"/>
        <v>3.5609037328094302</v>
      </c>
      <c r="AC3115">
        <f>INDEX(SHELF_days!$C$2:$C$289,MATCH(A3115&amp;"|"&amp;C3115,SHELF_days!$D$2:$D$289,0))</f>
        <v>7</v>
      </c>
      <c r="AD3115" s="8">
        <f t="shared" si="145"/>
        <v>24.926326129666013</v>
      </c>
      <c r="AE3115" s="7">
        <f t="shared" si="146"/>
        <v>0.52765603747922007</v>
      </c>
    </row>
    <row r="3116" spans="1:31" x14ac:dyDescent="0.45">
      <c r="A3116" t="s">
        <v>55</v>
      </c>
      <c r="B3116" t="s">
        <v>193</v>
      </c>
      <c r="C3116" t="s">
        <v>134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2.900547523511291E-3</v>
      </c>
      <c r="K3116">
        <v>2.900547523511291E-3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2.765188639080763E-2</v>
      </c>
      <c r="V3116">
        <v>4.3598144044268428E-2</v>
      </c>
      <c r="W3116">
        <v>3.4613200447234732E-2</v>
      </c>
      <c r="X3116">
        <v>8.1215330658316147E-3</v>
      </c>
      <c r="Y3116">
        <v>0</v>
      </c>
      <c r="Z3116">
        <v>0</v>
      </c>
      <c r="AA3116">
        <v>0</v>
      </c>
      <c r="AB3116" s="7">
        <f t="shared" si="144"/>
        <v>0.11978585899516499</v>
      </c>
      <c r="AC3116">
        <f>INDEX(SHELF_days!$C$2:$C$289,MATCH(A3116&amp;"|"&amp;C3116,SHELF_days!$D$2:$D$289,0))</f>
        <v>105</v>
      </c>
      <c r="AD3116" s="8">
        <f t="shared" si="145"/>
        <v>12.577515194492324</v>
      </c>
      <c r="AE3116" s="7">
        <f t="shared" si="146"/>
        <v>4.3598144044268428E-2</v>
      </c>
    </row>
    <row r="3117" spans="1:31" x14ac:dyDescent="0.45">
      <c r="A3117" t="s">
        <v>55</v>
      </c>
      <c r="B3117" t="s">
        <v>193</v>
      </c>
      <c r="C3117" t="s">
        <v>135</v>
      </c>
      <c r="D3117">
        <v>4.5925335788928774E-3</v>
      </c>
      <c r="E3117">
        <v>4.5925335788928774E-3</v>
      </c>
      <c r="F3117">
        <v>4.5925335788928774E-3</v>
      </c>
      <c r="G3117">
        <v>4.5925335788928774E-3</v>
      </c>
      <c r="H3117">
        <v>4.5925335788928774E-3</v>
      </c>
      <c r="I3117">
        <v>4.5925335788928774E-3</v>
      </c>
      <c r="J3117">
        <v>4.5925335788928774E-3</v>
      </c>
      <c r="K3117">
        <v>4.5925335788928774E-3</v>
      </c>
      <c r="L3117">
        <v>4.5925335788928774E-3</v>
      </c>
      <c r="M3117">
        <v>4.5925335788928774E-3</v>
      </c>
      <c r="N3117">
        <v>4.5925335788928774E-3</v>
      </c>
      <c r="O3117">
        <v>4.5925335788928774E-3</v>
      </c>
      <c r="P3117">
        <v>4.5925335788928774E-3</v>
      </c>
      <c r="Q3117">
        <v>4.5925335788928774E-3</v>
      </c>
      <c r="R3117">
        <v>4.5925335788928774E-3</v>
      </c>
      <c r="S3117">
        <v>4.5925335788928774E-3</v>
      </c>
      <c r="T3117">
        <v>4.9551020193317882E-3</v>
      </c>
      <c r="U3117">
        <v>1.8249278168758539E-2</v>
      </c>
      <c r="V3117">
        <v>5.5410766017470282E-2</v>
      </c>
      <c r="W3117">
        <v>4.9912255661549311E-2</v>
      </c>
      <c r="X3117">
        <v>2.2479243307212508E-2</v>
      </c>
      <c r="Y3117">
        <v>5.1968143129577284E-3</v>
      </c>
      <c r="Z3117">
        <v>4.5925335788928774E-3</v>
      </c>
      <c r="AA3117">
        <v>4.5925335788928774E-3</v>
      </c>
      <c r="AB3117" s="7">
        <f t="shared" si="144"/>
        <v>0.23886906390735196</v>
      </c>
      <c r="AC3117">
        <f>INDEX(SHELF_days!$C$2:$C$289,MATCH(A3117&amp;"|"&amp;C3117,SHELF_days!$D$2:$D$289,0))</f>
        <v>74</v>
      </c>
      <c r="AD3117" s="8">
        <f t="shared" si="145"/>
        <v>17.676310729144046</v>
      </c>
      <c r="AE3117" s="7">
        <f t="shared" si="146"/>
        <v>5.5410766017470282E-2</v>
      </c>
    </row>
    <row r="3118" spans="1:31" x14ac:dyDescent="0.45">
      <c r="A3118" t="s">
        <v>55</v>
      </c>
      <c r="B3118" t="s">
        <v>193</v>
      </c>
      <c r="C3118" t="s">
        <v>136</v>
      </c>
      <c r="D3118">
        <v>0.17879580114520141</v>
      </c>
      <c r="E3118">
        <v>0.17879580114520141</v>
      </c>
      <c r="F3118">
        <v>0.17879580114520141</v>
      </c>
      <c r="G3118">
        <v>0.17879580114520141</v>
      </c>
      <c r="H3118">
        <v>0.17879580114520141</v>
      </c>
      <c r="I3118">
        <v>0.17879580114520141</v>
      </c>
      <c r="J3118">
        <v>0.17879580114520141</v>
      </c>
      <c r="K3118">
        <v>0.17879580114520141</v>
      </c>
      <c r="L3118">
        <v>0.17879580114520141</v>
      </c>
      <c r="M3118">
        <v>0.18032942397372459</v>
      </c>
      <c r="N3118">
        <v>0.19718564914935879</v>
      </c>
      <c r="O3118">
        <v>0.23248998496111639</v>
      </c>
      <c r="P3118">
        <v>0.2773578498941246</v>
      </c>
      <c r="Q3118">
        <v>0.30775919728197298</v>
      </c>
      <c r="R3118">
        <v>0.33967866212048298</v>
      </c>
      <c r="S3118">
        <v>0.36457466064748389</v>
      </c>
      <c r="T3118">
        <v>0.38621265038374331</v>
      </c>
      <c r="U3118">
        <v>0.42194173957692999</v>
      </c>
      <c r="V3118">
        <v>0.45411586850032332</v>
      </c>
      <c r="W3118">
        <v>0.42695326564587271</v>
      </c>
      <c r="X3118">
        <v>0.35652314079773689</v>
      </c>
      <c r="Y3118">
        <v>0.28564523943134662</v>
      </c>
      <c r="Z3118">
        <v>0.2067703219676936</v>
      </c>
      <c r="AA3118">
        <v>0.1825161521121888</v>
      </c>
      <c r="AB3118" s="7">
        <f t="shared" si="144"/>
        <v>6.2292160167509127</v>
      </c>
      <c r="AC3118">
        <f>INDEX(SHELF_days!$C$2:$C$289,MATCH(A3118&amp;"|"&amp;C3118,SHELF_days!$D$2:$D$289,0))</f>
        <v>109</v>
      </c>
      <c r="AD3118" s="8">
        <f t="shared" si="145"/>
        <v>678.98454582584952</v>
      </c>
      <c r="AE3118" s="7">
        <f t="shared" si="146"/>
        <v>0.45411586850032332</v>
      </c>
    </row>
    <row r="3119" spans="1:31" x14ac:dyDescent="0.45">
      <c r="A3119" t="s">
        <v>55</v>
      </c>
      <c r="B3119" t="s">
        <v>193</v>
      </c>
      <c r="C3119" t="s">
        <v>137</v>
      </c>
      <c r="D3119">
        <v>3.4449945586621802E-2</v>
      </c>
      <c r="E3119">
        <v>3.4449945586621802E-2</v>
      </c>
      <c r="F3119">
        <v>3.4449945586621802E-2</v>
      </c>
      <c r="G3119">
        <v>3.4449945586621802E-2</v>
      </c>
      <c r="H3119">
        <v>3.4449945586621802E-2</v>
      </c>
      <c r="I3119">
        <v>3.4449945586621802E-2</v>
      </c>
      <c r="J3119">
        <v>3.4449945586621802E-2</v>
      </c>
      <c r="K3119">
        <v>3.4449945586621802E-2</v>
      </c>
      <c r="L3119">
        <v>3.4449945586621802E-2</v>
      </c>
      <c r="M3119">
        <v>3.4449945586621802E-2</v>
      </c>
      <c r="N3119">
        <v>3.4814495275369117E-2</v>
      </c>
      <c r="O3119">
        <v>3.7516451791966908E-2</v>
      </c>
      <c r="P3119">
        <v>4.3199138116557498E-2</v>
      </c>
      <c r="Q3119">
        <v>4.7448420426018448E-2</v>
      </c>
      <c r="R3119">
        <v>5.1349906249339973E-2</v>
      </c>
      <c r="S3119">
        <v>5.8442542105409161E-2</v>
      </c>
      <c r="T3119">
        <v>7.0526962210520253E-2</v>
      </c>
      <c r="U3119">
        <v>9.3401114923206033E-2</v>
      </c>
      <c r="V3119">
        <v>9.6773199544118754E-2</v>
      </c>
      <c r="W3119">
        <v>8.9854796995171432E-2</v>
      </c>
      <c r="X3119">
        <v>6.8191565766982751E-2</v>
      </c>
      <c r="Y3119">
        <v>4.2470038739062861E-2</v>
      </c>
      <c r="Z3119">
        <v>3.062217385477493E-2</v>
      </c>
      <c r="AA3119">
        <v>3.062217385477493E-2</v>
      </c>
      <c r="AB3119" s="7">
        <f t="shared" si="144"/>
        <v>1.1397324357194909</v>
      </c>
      <c r="AC3119">
        <f>INDEX(SHELF_days!$C$2:$C$289,MATCH(A3119&amp;"|"&amp;C3119,SHELF_days!$D$2:$D$289,0))</f>
        <v>60</v>
      </c>
      <c r="AD3119" s="8">
        <f t="shared" si="145"/>
        <v>68.383946143169453</v>
      </c>
      <c r="AE3119" s="7">
        <f t="shared" si="146"/>
        <v>9.6773199544118754E-2</v>
      </c>
    </row>
    <row r="3120" spans="1:31" x14ac:dyDescent="0.45">
      <c r="A3120" t="s">
        <v>55</v>
      </c>
      <c r="B3120" t="s">
        <v>193</v>
      </c>
      <c r="C3120" t="s">
        <v>138</v>
      </c>
      <c r="D3120">
        <v>0.23349407564265889</v>
      </c>
      <c r="E3120">
        <v>0.23349407564265889</v>
      </c>
      <c r="F3120">
        <v>0.23349407564265889</v>
      </c>
      <c r="G3120">
        <v>0.23349407564265889</v>
      </c>
      <c r="H3120">
        <v>0.23349407564265889</v>
      </c>
      <c r="I3120">
        <v>0.23349407564265889</v>
      </c>
      <c r="J3120">
        <v>0.23349407564265889</v>
      </c>
      <c r="K3120">
        <v>0.23349407564265889</v>
      </c>
      <c r="L3120">
        <v>0.23349407564265889</v>
      </c>
      <c r="M3120">
        <v>0.23349407564265889</v>
      </c>
      <c r="N3120">
        <v>0.23349407564265889</v>
      </c>
      <c r="O3120">
        <v>0.23349407564265889</v>
      </c>
      <c r="P3120">
        <v>0.38915679273776488</v>
      </c>
      <c r="Q3120">
        <v>0.41114905686517211</v>
      </c>
      <c r="R3120">
        <v>0.53538422924382201</v>
      </c>
      <c r="S3120">
        <v>0.53538422924382201</v>
      </c>
      <c r="T3120">
        <v>0.53538422924382201</v>
      </c>
      <c r="U3120">
        <v>0.53538422924382201</v>
      </c>
      <c r="V3120">
        <v>0.53538422924382201</v>
      </c>
      <c r="W3120">
        <v>0.53538422924382201</v>
      </c>
      <c r="X3120">
        <v>0.53538422924382201</v>
      </c>
      <c r="Y3120">
        <v>0.44405569742755657</v>
      </c>
      <c r="Z3120">
        <v>0.23349407564265889</v>
      </c>
      <c r="AA3120">
        <v>0.23349407564265889</v>
      </c>
      <c r="AB3120" s="7">
        <f t="shared" si="144"/>
        <v>8.26096821073447</v>
      </c>
      <c r="AC3120">
        <f>INDEX(SHELF_days!$C$2:$C$289,MATCH(A3120&amp;"|"&amp;C3120,SHELF_days!$D$2:$D$289,0))</f>
        <v>10</v>
      </c>
      <c r="AD3120" s="8">
        <f t="shared" si="145"/>
        <v>82.609682107344696</v>
      </c>
      <c r="AE3120" s="7">
        <f t="shared" si="146"/>
        <v>0.53538422924382201</v>
      </c>
    </row>
    <row r="3121" spans="1:31" x14ac:dyDescent="0.45">
      <c r="A3121" t="s">
        <v>55</v>
      </c>
      <c r="B3121" t="s">
        <v>193</v>
      </c>
      <c r="C3121" t="s">
        <v>139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 s="7">
        <f t="shared" si="144"/>
        <v>0</v>
      </c>
      <c r="AC3121">
        <f>INDEX(SHELF_days!$C$2:$C$289,MATCH(A3121&amp;"|"&amp;C3121,SHELF_days!$D$2:$D$289,0))</f>
        <v>7</v>
      </c>
      <c r="AD3121" s="8">
        <f t="shared" si="145"/>
        <v>0</v>
      </c>
      <c r="AE3121" s="7">
        <f t="shared" si="146"/>
        <v>0</v>
      </c>
    </row>
    <row r="3122" spans="1:31" x14ac:dyDescent="0.45">
      <c r="A3122" t="s">
        <v>57</v>
      </c>
      <c r="B3122" t="s">
        <v>168</v>
      </c>
      <c r="C3122" t="s">
        <v>134</v>
      </c>
      <c r="D3122">
        <v>0.8</v>
      </c>
      <c r="E3122">
        <v>0.8</v>
      </c>
      <c r="F3122">
        <v>0.8</v>
      </c>
      <c r="G3122">
        <v>0.8</v>
      </c>
      <c r="H3122">
        <v>0.8</v>
      </c>
      <c r="I3122">
        <v>0.8</v>
      </c>
      <c r="J3122">
        <v>0.8</v>
      </c>
      <c r="K3122">
        <v>0.8</v>
      </c>
      <c r="L3122">
        <v>0.8</v>
      </c>
      <c r="M3122">
        <v>0.8</v>
      </c>
      <c r="N3122">
        <v>0.8</v>
      </c>
      <c r="O3122">
        <v>0.8</v>
      </c>
      <c r="P3122">
        <v>0.8</v>
      </c>
      <c r="Q3122">
        <v>0.8</v>
      </c>
      <c r="R3122">
        <v>0.8</v>
      </c>
      <c r="S3122">
        <v>0.8</v>
      </c>
      <c r="T3122">
        <v>0.8</v>
      </c>
      <c r="U3122">
        <v>0.8</v>
      </c>
      <c r="V3122">
        <v>0.8</v>
      </c>
      <c r="W3122">
        <v>0.8</v>
      </c>
      <c r="X3122">
        <v>0.8</v>
      </c>
      <c r="Y3122">
        <v>0.8</v>
      </c>
      <c r="Z3122">
        <v>0.8</v>
      </c>
      <c r="AA3122">
        <v>0.8</v>
      </c>
      <c r="AB3122" s="7">
        <f t="shared" si="144"/>
        <v>19.200000000000006</v>
      </c>
      <c r="AC3122">
        <f>INDEX(SHELF_days!$C$2:$C$289,MATCH(A3122&amp;"|"&amp;C3122,SHELF_days!$D$2:$D$289,0))</f>
        <v>103</v>
      </c>
      <c r="AD3122" s="8">
        <f t="shared" si="145"/>
        <v>1977.6000000000006</v>
      </c>
      <c r="AE3122" s="7">
        <f t="shared" si="146"/>
        <v>0.8</v>
      </c>
    </row>
    <row r="3123" spans="1:31" x14ac:dyDescent="0.45">
      <c r="A3123" t="s">
        <v>57</v>
      </c>
      <c r="B3123" t="s">
        <v>168</v>
      </c>
      <c r="C3123" t="s">
        <v>135</v>
      </c>
      <c r="D3123">
        <v>0.8</v>
      </c>
      <c r="E3123">
        <v>0.8</v>
      </c>
      <c r="F3123">
        <v>0.8</v>
      </c>
      <c r="G3123">
        <v>0.8</v>
      </c>
      <c r="H3123">
        <v>0.8</v>
      </c>
      <c r="I3123">
        <v>0.8</v>
      </c>
      <c r="J3123">
        <v>0.8</v>
      </c>
      <c r="K3123">
        <v>0.8</v>
      </c>
      <c r="L3123">
        <v>0.8</v>
      </c>
      <c r="M3123">
        <v>0.8</v>
      </c>
      <c r="N3123">
        <v>0.8</v>
      </c>
      <c r="O3123">
        <v>0.8</v>
      </c>
      <c r="P3123">
        <v>0.8</v>
      </c>
      <c r="Q3123">
        <v>0.8</v>
      </c>
      <c r="R3123">
        <v>0.8</v>
      </c>
      <c r="S3123">
        <v>0.8</v>
      </c>
      <c r="T3123">
        <v>0.8</v>
      </c>
      <c r="U3123">
        <v>0.8</v>
      </c>
      <c r="V3123">
        <v>0.8</v>
      </c>
      <c r="W3123">
        <v>0.8</v>
      </c>
      <c r="X3123">
        <v>0.8</v>
      </c>
      <c r="Y3123">
        <v>0.8</v>
      </c>
      <c r="Z3123">
        <v>0.8</v>
      </c>
      <c r="AA3123">
        <v>0.8</v>
      </c>
      <c r="AB3123" s="7">
        <f t="shared" si="144"/>
        <v>19.200000000000006</v>
      </c>
      <c r="AC3123">
        <f>INDEX(SHELF_days!$C$2:$C$289,MATCH(A3123&amp;"|"&amp;C3123,SHELF_days!$D$2:$D$289,0))</f>
        <v>73</v>
      </c>
      <c r="AD3123" s="8">
        <f t="shared" si="145"/>
        <v>1401.6000000000004</v>
      </c>
      <c r="AE3123" s="7">
        <f t="shared" si="146"/>
        <v>0.8</v>
      </c>
    </row>
    <row r="3124" spans="1:31" x14ac:dyDescent="0.45">
      <c r="A3124" t="s">
        <v>57</v>
      </c>
      <c r="B3124" t="s">
        <v>168</v>
      </c>
      <c r="C3124" t="s">
        <v>136</v>
      </c>
      <c r="D3124">
        <v>0.8</v>
      </c>
      <c r="E3124">
        <v>0.8</v>
      </c>
      <c r="F3124">
        <v>0.8</v>
      </c>
      <c r="G3124">
        <v>0.8</v>
      </c>
      <c r="H3124">
        <v>0.8</v>
      </c>
      <c r="I3124">
        <v>0.8</v>
      </c>
      <c r="J3124">
        <v>0.8</v>
      </c>
      <c r="K3124">
        <v>0.8</v>
      </c>
      <c r="L3124">
        <v>0.8</v>
      </c>
      <c r="M3124">
        <v>0.8</v>
      </c>
      <c r="N3124">
        <v>0.8</v>
      </c>
      <c r="O3124">
        <v>0.8</v>
      </c>
      <c r="P3124">
        <v>0.8</v>
      </c>
      <c r="Q3124">
        <v>0.8</v>
      </c>
      <c r="R3124">
        <v>0.8</v>
      </c>
      <c r="S3124">
        <v>0.8</v>
      </c>
      <c r="T3124">
        <v>0.8</v>
      </c>
      <c r="U3124">
        <v>0.8</v>
      </c>
      <c r="V3124">
        <v>0.8</v>
      </c>
      <c r="W3124">
        <v>0.8</v>
      </c>
      <c r="X3124">
        <v>0.8</v>
      </c>
      <c r="Y3124">
        <v>0.8</v>
      </c>
      <c r="Z3124">
        <v>0.8</v>
      </c>
      <c r="AA3124">
        <v>0.8</v>
      </c>
      <c r="AB3124" s="7">
        <f t="shared" si="144"/>
        <v>19.200000000000006</v>
      </c>
      <c r="AC3124">
        <f>INDEX(SHELF_days!$C$2:$C$289,MATCH(A3124&amp;"|"&amp;C3124,SHELF_days!$D$2:$D$289,0))</f>
        <v>65</v>
      </c>
      <c r="AD3124" s="8">
        <f t="shared" si="145"/>
        <v>1248.0000000000005</v>
      </c>
      <c r="AE3124" s="7">
        <f t="shared" si="146"/>
        <v>0.8</v>
      </c>
    </row>
    <row r="3125" spans="1:31" x14ac:dyDescent="0.45">
      <c r="A3125" t="s">
        <v>57</v>
      </c>
      <c r="B3125" t="s">
        <v>168</v>
      </c>
      <c r="C3125" t="s">
        <v>137</v>
      </c>
      <c r="D3125">
        <v>0.8</v>
      </c>
      <c r="E3125">
        <v>0.8</v>
      </c>
      <c r="F3125">
        <v>0.8</v>
      </c>
      <c r="G3125">
        <v>0.8</v>
      </c>
      <c r="H3125">
        <v>0.8</v>
      </c>
      <c r="I3125">
        <v>0.8</v>
      </c>
      <c r="J3125">
        <v>0.8</v>
      </c>
      <c r="K3125">
        <v>0.8</v>
      </c>
      <c r="L3125">
        <v>0.8</v>
      </c>
      <c r="M3125">
        <v>0.8</v>
      </c>
      <c r="N3125">
        <v>0.8</v>
      </c>
      <c r="O3125">
        <v>0.8</v>
      </c>
      <c r="P3125">
        <v>0.8</v>
      </c>
      <c r="Q3125">
        <v>0.8</v>
      </c>
      <c r="R3125">
        <v>0.8</v>
      </c>
      <c r="S3125">
        <v>0.8</v>
      </c>
      <c r="T3125">
        <v>0.8</v>
      </c>
      <c r="U3125">
        <v>0.8</v>
      </c>
      <c r="V3125">
        <v>0.8</v>
      </c>
      <c r="W3125">
        <v>0.8</v>
      </c>
      <c r="X3125">
        <v>0.8</v>
      </c>
      <c r="Y3125">
        <v>0.8</v>
      </c>
      <c r="Z3125">
        <v>0.8</v>
      </c>
      <c r="AA3125">
        <v>0.8</v>
      </c>
      <c r="AB3125" s="7">
        <f t="shared" si="144"/>
        <v>19.200000000000006</v>
      </c>
      <c r="AC3125">
        <f>INDEX(SHELF_days!$C$2:$C$289,MATCH(A3125&amp;"|"&amp;C3125,SHELF_days!$D$2:$D$289,0))</f>
        <v>92</v>
      </c>
      <c r="AD3125" s="8">
        <f t="shared" si="145"/>
        <v>1766.4000000000005</v>
      </c>
      <c r="AE3125" s="7">
        <f t="shared" si="146"/>
        <v>0.8</v>
      </c>
    </row>
    <row r="3126" spans="1:31" x14ac:dyDescent="0.45">
      <c r="A3126" t="s">
        <v>57</v>
      </c>
      <c r="B3126" t="s">
        <v>168</v>
      </c>
      <c r="C3126" t="s">
        <v>138</v>
      </c>
      <c r="D3126">
        <v>0.8</v>
      </c>
      <c r="E3126">
        <v>0.8</v>
      </c>
      <c r="F3126">
        <v>0.8</v>
      </c>
      <c r="G3126">
        <v>0.8</v>
      </c>
      <c r="H3126">
        <v>0.8</v>
      </c>
      <c r="I3126">
        <v>0.8</v>
      </c>
      <c r="J3126">
        <v>0.8</v>
      </c>
      <c r="K3126">
        <v>0.8</v>
      </c>
      <c r="L3126">
        <v>0.8</v>
      </c>
      <c r="M3126">
        <v>0.8</v>
      </c>
      <c r="N3126">
        <v>0.8</v>
      </c>
      <c r="O3126">
        <v>0.8</v>
      </c>
      <c r="P3126">
        <v>0.8</v>
      </c>
      <c r="Q3126">
        <v>0.8</v>
      </c>
      <c r="R3126">
        <v>0.8</v>
      </c>
      <c r="S3126">
        <v>0.8</v>
      </c>
      <c r="T3126">
        <v>0.8</v>
      </c>
      <c r="U3126">
        <v>0.8</v>
      </c>
      <c r="V3126">
        <v>0.8</v>
      </c>
      <c r="W3126">
        <v>0.8</v>
      </c>
      <c r="X3126">
        <v>0.8</v>
      </c>
      <c r="Y3126">
        <v>0.8</v>
      </c>
      <c r="Z3126">
        <v>0.8</v>
      </c>
      <c r="AA3126">
        <v>0.8</v>
      </c>
      <c r="AB3126" s="7">
        <f t="shared" si="144"/>
        <v>19.200000000000006</v>
      </c>
      <c r="AC3126">
        <f>INDEX(SHELF_days!$C$2:$C$289,MATCH(A3126&amp;"|"&amp;C3126,SHELF_days!$D$2:$D$289,0))</f>
        <v>20</v>
      </c>
      <c r="AD3126" s="8">
        <f t="shared" si="145"/>
        <v>384.00000000000011</v>
      </c>
      <c r="AE3126" s="7">
        <f t="shared" si="146"/>
        <v>0.8</v>
      </c>
    </row>
    <row r="3127" spans="1:31" x14ac:dyDescent="0.45">
      <c r="A3127" t="s">
        <v>57</v>
      </c>
      <c r="B3127" t="s">
        <v>168</v>
      </c>
      <c r="C3127" t="s">
        <v>139</v>
      </c>
      <c r="D3127">
        <v>0.8</v>
      </c>
      <c r="E3127">
        <v>0.8</v>
      </c>
      <c r="F3127">
        <v>0.8</v>
      </c>
      <c r="G3127">
        <v>0.8</v>
      </c>
      <c r="H3127">
        <v>0.8</v>
      </c>
      <c r="I3127">
        <v>0.8</v>
      </c>
      <c r="J3127">
        <v>0.8</v>
      </c>
      <c r="K3127">
        <v>0.8</v>
      </c>
      <c r="L3127">
        <v>0.8</v>
      </c>
      <c r="M3127">
        <v>0.8</v>
      </c>
      <c r="N3127">
        <v>0.8</v>
      </c>
      <c r="O3127">
        <v>0.8</v>
      </c>
      <c r="P3127">
        <v>0.8</v>
      </c>
      <c r="Q3127">
        <v>0.8</v>
      </c>
      <c r="R3127">
        <v>0.8</v>
      </c>
      <c r="S3127">
        <v>0.8</v>
      </c>
      <c r="T3127">
        <v>0.8</v>
      </c>
      <c r="U3127">
        <v>0.8</v>
      </c>
      <c r="V3127">
        <v>0.8</v>
      </c>
      <c r="W3127">
        <v>0.8</v>
      </c>
      <c r="X3127">
        <v>0.8</v>
      </c>
      <c r="Y3127">
        <v>0.8</v>
      </c>
      <c r="Z3127">
        <v>0.8</v>
      </c>
      <c r="AA3127">
        <v>0.8</v>
      </c>
      <c r="AB3127" s="7">
        <f t="shared" si="144"/>
        <v>19.200000000000006</v>
      </c>
      <c r="AC3127">
        <f>INDEX(SHELF_days!$C$2:$C$289,MATCH(A3127&amp;"|"&amp;C3127,SHELF_days!$D$2:$D$289,0))</f>
        <v>12</v>
      </c>
      <c r="AD3127" s="8">
        <f t="shared" si="145"/>
        <v>230.40000000000009</v>
      </c>
      <c r="AE3127" s="7">
        <f t="shared" si="146"/>
        <v>0.8</v>
      </c>
    </row>
    <row r="3128" spans="1:31" x14ac:dyDescent="0.45">
      <c r="A3128" t="s">
        <v>57</v>
      </c>
      <c r="B3128" t="s">
        <v>169</v>
      </c>
      <c r="C3128" t="s">
        <v>134</v>
      </c>
      <c r="D3128">
        <v>0.30590656519089637</v>
      </c>
      <c r="E3128">
        <v>0.30541209456466489</v>
      </c>
      <c r="F3128">
        <v>0.30491762393843319</v>
      </c>
      <c r="G3128">
        <v>0.30778839944468439</v>
      </c>
      <c r="H3128">
        <v>0.30879512741032139</v>
      </c>
      <c r="I3128">
        <v>0.31842841126525079</v>
      </c>
      <c r="J3128">
        <v>0.33294948390034018</v>
      </c>
      <c r="K3128">
        <v>0.33757047198289308</v>
      </c>
      <c r="L3128">
        <v>0.33773055240145727</v>
      </c>
      <c r="M3128">
        <v>0.33839933281679219</v>
      </c>
      <c r="N3128">
        <v>0.33949143700566342</v>
      </c>
      <c r="O3128">
        <v>0.34171833349502312</v>
      </c>
      <c r="P3128">
        <v>0.34155825307645887</v>
      </c>
      <c r="Q3128">
        <v>0.34155825307645887</v>
      </c>
      <c r="R3128">
        <v>0.34155825307645887</v>
      </c>
      <c r="S3128">
        <v>0.34298474747299751</v>
      </c>
      <c r="T3128">
        <v>0.3434792180992291</v>
      </c>
      <c r="U3128">
        <v>0.3434792180992291</v>
      </c>
      <c r="V3128">
        <v>0.34363929851779329</v>
      </c>
      <c r="W3128">
        <v>0.3421416572685595</v>
      </c>
      <c r="X3128">
        <v>0.32950953357252749</v>
      </c>
      <c r="Y3128">
        <v>0.3263008105159742</v>
      </c>
      <c r="Z3128">
        <v>0.30834690223834171</v>
      </c>
      <c r="AA3128">
        <v>0.30016145683575951</v>
      </c>
      <c r="AB3128" s="7">
        <f t="shared" si="144"/>
        <v>7.883825435266206</v>
      </c>
      <c r="AC3128">
        <f>INDEX(SHELF_days!$C$2:$C$289,MATCH(A3128&amp;"|"&amp;C3128,SHELF_days!$D$2:$D$289,0))</f>
        <v>103</v>
      </c>
      <c r="AD3128" s="8">
        <f t="shared" si="145"/>
        <v>812.03401983241918</v>
      </c>
      <c r="AE3128" s="7">
        <f t="shared" si="146"/>
        <v>0.34363929851779329</v>
      </c>
    </row>
    <row r="3129" spans="1:31" x14ac:dyDescent="0.45">
      <c r="A3129" t="s">
        <v>57</v>
      </c>
      <c r="B3129" t="s">
        <v>169</v>
      </c>
      <c r="C3129" t="s">
        <v>135</v>
      </c>
      <c r="D3129">
        <v>0.29526323968130042</v>
      </c>
      <c r="E3129">
        <v>0.29526323968130042</v>
      </c>
      <c r="F3129">
        <v>0.29526323968130042</v>
      </c>
      <c r="G3129">
        <v>0.29751187007223667</v>
      </c>
      <c r="H3129">
        <v>0.3027369241726045</v>
      </c>
      <c r="I3129">
        <v>0.31286579946034909</v>
      </c>
      <c r="J3129">
        <v>0.32955485314307992</v>
      </c>
      <c r="K3129">
        <v>0.33460423299415581</v>
      </c>
      <c r="L3129">
        <v>0.34071267760524848</v>
      </c>
      <c r="M3129">
        <v>0.34140031680961969</v>
      </c>
      <c r="N3129">
        <v>0.34363890867202512</v>
      </c>
      <c r="O3129">
        <v>0.34363890867202512</v>
      </c>
      <c r="P3129">
        <v>0.34363890867202512</v>
      </c>
      <c r="Q3129">
        <v>0.34410068098444963</v>
      </c>
      <c r="R3129">
        <v>0.34433658640492731</v>
      </c>
      <c r="S3129">
        <v>0.34478832018882072</v>
      </c>
      <c r="T3129">
        <v>0.34478832018882072</v>
      </c>
      <c r="U3129">
        <v>0.3435184463296535</v>
      </c>
      <c r="V3129">
        <v>0.34304663548869813</v>
      </c>
      <c r="W3129">
        <v>0.3421130523353183</v>
      </c>
      <c r="X3129">
        <v>0.33351505264854597</v>
      </c>
      <c r="Y3129">
        <v>0.33351505264854597</v>
      </c>
      <c r="Z3129">
        <v>0.31775958211919503</v>
      </c>
      <c r="AA3129">
        <v>0.31220827584157079</v>
      </c>
      <c r="AB3129" s="7">
        <f t="shared" si="144"/>
        <v>7.8797831244958179</v>
      </c>
      <c r="AC3129">
        <f>INDEX(SHELF_days!$C$2:$C$289,MATCH(A3129&amp;"|"&amp;C3129,SHELF_days!$D$2:$D$289,0))</f>
        <v>73</v>
      </c>
      <c r="AD3129" s="8">
        <f t="shared" si="145"/>
        <v>575.22416808819469</v>
      </c>
      <c r="AE3129" s="7">
        <f t="shared" si="146"/>
        <v>0.34478832018882072</v>
      </c>
    </row>
    <row r="3130" spans="1:31" x14ac:dyDescent="0.45">
      <c r="A3130" t="s">
        <v>57</v>
      </c>
      <c r="B3130" t="s">
        <v>169</v>
      </c>
      <c r="C3130" t="s">
        <v>136</v>
      </c>
      <c r="D3130">
        <v>0.25930855091974081</v>
      </c>
      <c r="E3130">
        <v>0.2510559538338839</v>
      </c>
      <c r="F3130">
        <v>0.24952268442995421</v>
      </c>
      <c r="G3130">
        <v>0.24977635032398671</v>
      </c>
      <c r="H3130">
        <v>0.25221717992656589</v>
      </c>
      <c r="I3130">
        <v>0.26572911654869641</v>
      </c>
      <c r="J3130">
        <v>0.29565041800479469</v>
      </c>
      <c r="K3130">
        <v>0.30575195760715501</v>
      </c>
      <c r="L3130">
        <v>0.32183437528881448</v>
      </c>
      <c r="M3130">
        <v>0.32542515694434099</v>
      </c>
      <c r="N3130">
        <v>0.32425265681192422</v>
      </c>
      <c r="O3130">
        <v>0.32651310177874698</v>
      </c>
      <c r="P3130">
        <v>0.32757286151381609</v>
      </c>
      <c r="Q3130">
        <v>0.32952890740779989</v>
      </c>
      <c r="R3130">
        <v>0.33004751323559961</v>
      </c>
      <c r="S3130">
        <v>0.33160333071899889</v>
      </c>
      <c r="T3130">
        <v>0.33509264601691241</v>
      </c>
      <c r="U3130">
        <v>0.34168795926175699</v>
      </c>
      <c r="V3130">
        <v>0.34167668522202221</v>
      </c>
      <c r="W3130">
        <v>0.34115807939422238</v>
      </c>
      <c r="X3130">
        <v>0.3289201092621219</v>
      </c>
      <c r="Y3130">
        <v>0.31324355701091439</v>
      </c>
      <c r="Z3130">
        <v>0.28429745999187422</v>
      </c>
      <c r="AA3130">
        <v>0.28095470721051269</v>
      </c>
      <c r="AB3130" s="7">
        <f t="shared" si="144"/>
        <v>7.3128213186651569</v>
      </c>
      <c r="AC3130">
        <f>INDEX(SHELF_days!$C$2:$C$289,MATCH(A3130&amp;"|"&amp;C3130,SHELF_days!$D$2:$D$289,0))</f>
        <v>65</v>
      </c>
      <c r="AD3130" s="8">
        <f t="shared" si="145"/>
        <v>475.3333857132352</v>
      </c>
      <c r="AE3130" s="7">
        <f t="shared" si="146"/>
        <v>0.34168795926175699</v>
      </c>
    </row>
    <row r="3131" spans="1:31" x14ac:dyDescent="0.45">
      <c r="A3131" t="s">
        <v>57</v>
      </c>
      <c r="B3131" t="s">
        <v>169</v>
      </c>
      <c r="C3131" t="s">
        <v>137</v>
      </c>
      <c r="D3131">
        <v>0.34213585725339413</v>
      </c>
      <c r="E3131">
        <v>0.34231507772200398</v>
      </c>
      <c r="F3131">
        <v>0.3426894493675447</v>
      </c>
      <c r="G3131">
        <v>0.34368113596051952</v>
      </c>
      <c r="H3131">
        <v>0.34460113436605028</v>
      </c>
      <c r="I3131">
        <v>0.34460113436605028</v>
      </c>
      <c r="J3131">
        <v>0.34478832018882072</v>
      </c>
      <c r="K3131">
        <v>0.34478832018882072</v>
      </c>
      <c r="L3131">
        <v>0.34478832018882072</v>
      </c>
      <c r="M3131">
        <v>0.34478832018882072</v>
      </c>
      <c r="N3131">
        <v>0.34478832018882072</v>
      </c>
      <c r="O3131">
        <v>0.34478832018882072</v>
      </c>
      <c r="P3131">
        <v>0.34478832018882072</v>
      </c>
      <c r="Q3131">
        <v>0.34478832018882072</v>
      </c>
      <c r="R3131">
        <v>0.34478832018882072</v>
      </c>
      <c r="S3131">
        <v>0.34478832018882072</v>
      </c>
      <c r="T3131">
        <v>0.34478832018882072</v>
      </c>
      <c r="U3131">
        <v>0.34478832018882072</v>
      </c>
      <c r="V3131">
        <v>0.34441394854328</v>
      </c>
      <c r="W3131">
        <v>0.34441394854328</v>
      </c>
      <c r="X3131">
        <v>0.3427929989716304</v>
      </c>
      <c r="Y3131">
        <v>0.34260581314886013</v>
      </c>
      <c r="Z3131">
        <v>0.33416652041587352</v>
      </c>
      <c r="AA3131">
        <v>0.33175700078234033</v>
      </c>
      <c r="AB3131" s="7">
        <f t="shared" si="144"/>
        <v>8.2376338617066747</v>
      </c>
      <c r="AC3131">
        <f>INDEX(SHELF_days!$C$2:$C$289,MATCH(A3131&amp;"|"&amp;C3131,SHELF_days!$D$2:$D$289,0))</f>
        <v>92</v>
      </c>
      <c r="AD3131" s="8">
        <f t="shared" si="145"/>
        <v>757.86231527701409</v>
      </c>
      <c r="AE3131" s="7">
        <f t="shared" si="146"/>
        <v>0.34478832018882072</v>
      </c>
    </row>
    <row r="3132" spans="1:31" x14ac:dyDescent="0.45">
      <c r="A3132" t="s">
        <v>57</v>
      </c>
      <c r="B3132" t="s">
        <v>169</v>
      </c>
      <c r="C3132" t="s">
        <v>138</v>
      </c>
      <c r="D3132">
        <v>0.34478832018882072</v>
      </c>
      <c r="E3132">
        <v>0.34478832018882072</v>
      </c>
      <c r="F3132">
        <v>0.34478832018882072</v>
      </c>
      <c r="G3132">
        <v>0.34478832018882072</v>
      </c>
      <c r="H3132">
        <v>0.34478832018882072</v>
      </c>
      <c r="I3132">
        <v>0.34478832018882072</v>
      </c>
      <c r="J3132">
        <v>0.34478832018882072</v>
      </c>
      <c r="K3132">
        <v>0.34478832018882072</v>
      </c>
      <c r="L3132">
        <v>0.34478832018882072</v>
      </c>
      <c r="M3132">
        <v>0.34478832018882072</v>
      </c>
      <c r="N3132">
        <v>0.34478832018882072</v>
      </c>
      <c r="O3132">
        <v>0.34478832018882072</v>
      </c>
      <c r="P3132">
        <v>0.34478832018882072</v>
      </c>
      <c r="Q3132">
        <v>0.34478832018882072</v>
      </c>
      <c r="R3132">
        <v>0.34478832018882072</v>
      </c>
      <c r="S3132">
        <v>0.34478832018882072</v>
      </c>
      <c r="T3132">
        <v>0.34478832018882072</v>
      </c>
      <c r="U3132">
        <v>0.34478832018882072</v>
      </c>
      <c r="V3132">
        <v>0.34478832018882072</v>
      </c>
      <c r="W3132">
        <v>0.34478832018882072</v>
      </c>
      <c r="X3132">
        <v>0.34313949187760961</v>
      </c>
      <c r="Y3132">
        <v>0.34313949187760961</v>
      </c>
      <c r="Z3132">
        <v>0.34231507772200392</v>
      </c>
      <c r="AA3132">
        <v>0.33383277207655099</v>
      </c>
      <c r="AB3132" s="7">
        <f t="shared" si="144"/>
        <v>8.2581932373301878</v>
      </c>
      <c r="AC3132">
        <f>INDEX(SHELF_days!$C$2:$C$289,MATCH(A3132&amp;"|"&amp;C3132,SHELF_days!$D$2:$D$289,0))</f>
        <v>20</v>
      </c>
      <c r="AD3132" s="8">
        <f t="shared" si="145"/>
        <v>165.16386474660376</v>
      </c>
      <c r="AE3132" s="7">
        <f t="shared" si="146"/>
        <v>0.34478832018882072</v>
      </c>
    </row>
    <row r="3133" spans="1:31" x14ac:dyDescent="0.45">
      <c r="A3133" t="s">
        <v>57</v>
      </c>
      <c r="B3133" t="s">
        <v>169</v>
      </c>
      <c r="C3133" t="s">
        <v>139</v>
      </c>
      <c r="D3133">
        <v>0.34478832018882072</v>
      </c>
      <c r="E3133">
        <v>0.34478832018882072</v>
      </c>
      <c r="F3133">
        <v>0.34478832018882072</v>
      </c>
      <c r="G3133">
        <v>0.34478832018882072</v>
      </c>
      <c r="H3133">
        <v>0.34478832018882072</v>
      </c>
      <c r="I3133">
        <v>0.34478832018882072</v>
      </c>
      <c r="J3133">
        <v>0.34478832018882072</v>
      </c>
      <c r="K3133">
        <v>0.34478832018882072</v>
      </c>
      <c r="L3133">
        <v>0.34478832018882072</v>
      </c>
      <c r="M3133">
        <v>0.34478832018882072</v>
      </c>
      <c r="N3133">
        <v>0.34478832018882072</v>
      </c>
      <c r="O3133">
        <v>0.34478832018882072</v>
      </c>
      <c r="P3133">
        <v>0.34478832018882072</v>
      </c>
      <c r="Q3133">
        <v>0.34478832018882072</v>
      </c>
      <c r="R3133">
        <v>0.34478832018882072</v>
      </c>
      <c r="S3133">
        <v>0.34478832018882072</v>
      </c>
      <c r="T3133">
        <v>0.34478832018882072</v>
      </c>
      <c r="U3133">
        <v>0.34478832018882072</v>
      </c>
      <c r="V3133">
        <v>0.34478832018882072</v>
      </c>
      <c r="W3133">
        <v>0.34478832018882072</v>
      </c>
      <c r="X3133">
        <v>0.34478832018882072</v>
      </c>
      <c r="Y3133">
        <v>0.34478832018882072</v>
      </c>
      <c r="Z3133">
        <v>0.33910902267242682</v>
      </c>
      <c r="AA3133">
        <v>0.32973512838461522</v>
      </c>
      <c r="AB3133" s="7">
        <f t="shared" si="144"/>
        <v>8.254187195211097</v>
      </c>
      <c r="AC3133">
        <f>INDEX(SHELF_days!$C$2:$C$289,MATCH(A3133&amp;"|"&amp;C3133,SHELF_days!$D$2:$D$289,0))</f>
        <v>12</v>
      </c>
      <c r="AD3133" s="8">
        <f t="shared" si="145"/>
        <v>99.050246342533171</v>
      </c>
      <c r="AE3133" s="7">
        <f t="shared" si="146"/>
        <v>0.34478832018882072</v>
      </c>
    </row>
    <row r="3134" spans="1:31" x14ac:dyDescent="0.45">
      <c r="A3134" t="s">
        <v>57</v>
      </c>
      <c r="B3134" t="s">
        <v>170</v>
      </c>
      <c r="C3134" t="s">
        <v>134</v>
      </c>
      <c r="D3134">
        <v>0.8</v>
      </c>
      <c r="E3134">
        <v>0.8</v>
      </c>
      <c r="F3134">
        <v>0.8</v>
      </c>
      <c r="G3134">
        <v>0.8</v>
      </c>
      <c r="H3134">
        <v>0.8</v>
      </c>
      <c r="I3134">
        <v>0.8</v>
      </c>
      <c r="J3134">
        <v>0.8</v>
      </c>
      <c r="K3134">
        <v>0.8</v>
      </c>
      <c r="L3134">
        <v>0.8</v>
      </c>
      <c r="M3134">
        <v>0.8</v>
      </c>
      <c r="N3134">
        <v>0.8</v>
      </c>
      <c r="O3134">
        <v>0.8</v>
      </c>
      <c r="P3134">
        <v>0.8</v>
      </c>
      <c r="Q3134">
        <v>0.8</v>
      </c>
      <c r="R3134">
        <v>0.8</v>
      </c>
      <c r="S3134">
        <v>0.8</v>
      </c>
      <c r="T3134">
        <v>0.8</v>
      </c>
      <c r="U3134">
        <v>0.8</v>
      </c>
      <c r="V3134">
        <v>0.8</v>
      </c>
      <c r="W3134">
        <v>0.8</v>
      </c>
      <c r="X3134">
        <v>0.8</v>
      </c>
      <c r="Y3134">
        <v>0.8</v>
      </c>
      <c r="Z3134">
        <v>0.8</v>
      </c>
      <c r="AA3134">
        <v>0.8</v>
      </c>
      <c r="AB3134" s="7">
        <f t="shared" si="144"/>
        <v>19.200000000000006</v>
      </c>
      <c r="AC3134">
        <f>INDEX(SHELF_days!$C$2:$C$289,MATCH(A3134&amp;"|"&amp;C3134,SHELF_days!$D$2:$D$289,0))</f>
        <v>103</v>
      </c>
      <c r="AD3134" s="8">
        <f t="shared" si="145"/>
        <v>1977.6000000000006</v>
      </c>
      <c r="AE3134" s="7">
        <f t="shared" si="146"/>
        <v>0.8</v>
      </c>
    </row>
    <row r="3135" spans="1:31" x14ac:dyDescent="0.45">
      <c r="A3135" t="s">
        <v>57</v>
      </c>
      <c r="B3135" t="s">
        <v>170</v>
      </c>
      <c r="C3135" t="s">
        <v>135</v>
      </c>
      <c r="D3135">
        <v>0.8</v>
      </c>
      <c r="E3135">
        <v>0.8</v>
      </c>
      <c r="F3135">
        <v>0.8</v>
      </c>
      <c r="G3135">
        <v>0.8</v>
      </c>
      <c r="H3135">
        <v>0.8</v>
      </c>
      <c r="I3135">
        <v>0.8</v>
      </c>
      <c r="J3135">
        <v>0.8</v>
      </c>
      <c r="K3135">
        <v>0.8</v>
      </c>
      <c r="L3135">
        <v>0.8</v>
      </c>
      <c r="M3135">
        <v>0.8</v>
      </c>
      <c r="N3135">
        <v>0.8</v>
      </c>
      <c r="O3135">
        <v>0.8</v>
      </c>
      <c r="P3135">
        <v>0.8</v>
      </c>
      <c r="Q3135">
        <v>0.8</v>
      </c>
      <c r="R3135">
        <v>0.8</v>
      </c>
      <c r="S3135">
        <v>0.8</v>
      </c>
      <c r="T3135">
        <v>0.8</v>
      </c>
      <c r="U3135">
        <v>0.8</v>
      </c>
      <c r="V3135">
        <v>0.8</v>
      </c>
      <c r="W3135">
        <v>0.8</v>
      </c>
      <c r="X3135">
        <v>0.8</v>
      </c>
      <c r="Y3135">
        <v>0.8</v>
      </c>
      <c r="Z3135">
        <v>0.8</v>
      </c>
      <c r="AA3135">
        <v>0.8</v>
      </c>
      <c r="AB3135" s="7">
        <f t="shared" si="144"/>
        <v>19.200000000000006</v>
      </c>
      <c r="AC3135">
        <f>INDEX(SHELF_days!$C$2:$C$289,MATCH(A3135&amp;"|"&amp;C3135,SHELF_days!$D$2:$D$289,0))</f>
        <v>73</v>
      </c>
      <c r="AD3135" s="8">
        <f t="shared" si="145"/>
        <v>1401.6000000000004</v>
      </c>
      <c r="AE3135" s="7">
        <f t="shared" si="146"/>
        <v>0.8</v>
      </c>
    </row>
    <row r="3136" spans="1:31" x14ac:dyDescent="0.45">
      <c r="A3136" t="s">
        <v>57</v>
      </c>
      <c r="B3136" t="s">
        <v>170</v>
      </c>
      <c r="C3136" t="s">
        <v>136</v>
      </c>
      <c r="D3136">
        <v>0.8</v>
      </c>
      <c r="E3136">
        <v>0.8</v>
      </c>
      <c r="F3136">
        <v>0.8</v>
      </c>
      <c r="G3136">
        <v>0.8</v>
      </c>
      <c r="H3136">
        <v>0.8</v>
      </c>
      <c r="I3136">
        <v>0.8</v>
      </c>
      <c r="J3136">
        <v>0.8</v>
      </c>
      <c r="K3136">
        <v>0.8</v>
      </c>
      <c r="L3136">
        <v>0.8</v>
      </c>
      <c r="M3136">
        <v>0.8</v>
      </c>
      <c r="N3136">
        <v>0.8</v>
      </c>
      <c r="O3136">
        <v>0.8</v>
      </c>
      <c r="P3136">
        <v>0.8</v>
      </c>
      <c r="Q3136">
        <v>0.8</v>
      </c>
      <c r="R3136">
        <v>0.8</v>
      </c>
      <c r="S3136">
        <v>0.8</v>
      </c>
      <c r="T3136">
        <v>0.8</v>
      </c>
      <c r="U3136">
        <v>0.8</v>
      </c>
      <c r="V3136">
        <v>0.8</v>
      </c>
      <c r="W3136">
        <v>0.8</v>
      </c>
      <c r="X3136">
        <v>0.8</v>
      </c>
      <c r="Y3136">
        <v>0.8</v>
      </c>
      <c r="Z3136">
        <v>0.8</v>
      </c>
      <c r="AA3136">
        <v>0.8</v>
      </c>
      <c r="AB3136" s="7">
        <f t="shared" si="144"/>
        <v>19.200000000000006</v>
      </c>
      <c r="AC3136">
        <f>INDEX(SHELF_days!$C$2:$C$289,MATCH(A3136&amp;"|"&amp;C3136,SHELF_days!$D$2:$D$289,0))</f>
        <v>65</v>
      </c>
      <c r="AD3136" s="8">
        <f t="shared" si="145"/>
        <v>1248.0000000000005</v>
      </c>
      <c r="AE3136" s="7">
        <f t="shared" si="146"/>
        <v>0.8</v>
      </c>
    </row>
    <row r="3137" spans="1:31" x14ac:dyDescent="0.45">
      <c r="A3137" t="s">
        <v>57</v>
      </c>
      <c r="B3137" t="s">
        <v>170</v>
      </c>
      <c r="C3137" t="s">
        <v>137</v>
      </c>
      <c r="D3137">
        <v>0.8</v>
      </c>
      <c r="E3137">
        <v>0.8</v>
      </c>
      <c r="F3137">
        <v>0.8</v>
      </c>
      <c r="G3137">
        <v>0.8</v>
      </c>
      <c r="H3137">
        <v>0.8</v>
      </c>
      <c r="I3137">
        <v>0.8</v>
      </c>
      <c r="J3137">
        <v>0.8</v>
      </c>
      <c r="K3137">
        <v>0.8</v>
      </c>
      <c r="L3137">
        <v>0.8</v>
      </c>
      <c r="M3137">
        <v>0.8</v>
      </c>
      <c r="N3137">
        <v>0.8</v>
      </c>
      <c r="O3137">
        <v>0.8</v>
      </c>
      <c r="P3137">
        <v>0.8</v>
      </c>
      <c r="Q3137">
        <v>0.8</v>
      </c>
      <c r="R3137">
        <v>0.8</v>
      </c>
      <c r="S3137">
        <v>0.8</v>
      </c>
      <c r="T3137">
        <v>0.8</v>
      </c>
      <c r="U3137">
        <v>0.8</v>
      </c>
      <c r="V3137">
        <v>0.8</v>
      </c>
      <c r="W3137">
        <v>0.8</v>
      </c>
      <c r="X3137">
        <v>0.8</v>
      </c>
      <c r="Y3137">
        <v>0.8</v>
      </c>
      <c r="Z3137">
        <v>0.8</v>
      </c>
      <c r="AA3137">
        <v>0.8</v>
      </c>
      <c r="AB3137" s="7">
        <f t="shared" si="144"/>
        <v>19.200000000000006</v>
      </c>
      <c r="AC3137">
        <f>INDEX(SHELF_days!$C$2:$C$289,MATCH(A3137&amp;"|"&amp;C3137,SHELF_days!$D$2:$D$289,0))</f>
        <v>92</v>
      </c>
      <c r="AD3137" s="8">
        <f t="shared" si="145"/>
        <v>1766.4000000000005</v>
      </c>
      <c r="AE3137" s="7">
        <f t="shared" si="146"/>
        <v>0.8</v>
      </c>
    </row>
    <row r="3138" spans="1:31" x14ac:dyDescent="0.45">
      <c r="A3138" t="s">
        <v>57</v>
      </c>
      <c r="B3138" t="s">
        <v>170</v>
      </c>
      <c r="C3138" t="s">
        <v>138</v>
      </c>
      <c r="D3138">
        <v>0.8</v>
      </c>
      <c r="E3138">
        <v>0.8</v>
      </c>
      <c r="F3138">
        <v>0.8</v>
      </c>
      <c r="G3138">
        <v>0.8</v>
      </c>
      <c r="H3138">
        <v>0.8</v>
      </c>
      <c r="I3138">
        <v>0.8</v>
      </c>
      <c r="J3138">
        <v>0.8</v>
      </c>
      <c r="K3138">
        <v>0.8</v>
      </c>
      <c r="L3138">
        <v>0.8</v>
      </c>
      <c r="M3138">
        <v>0.8</v>
      </c>
      <c r="N3138">
        <v>0.8</v>
      </c>
      <c r="O3138">
        <v>0.8</v>
      </c>
      <c r="P3138">
        <v>0.8</v>
      </c>
      <c r="Q3138">
        <v>0.8</v>
      </c>
      <c r="R3138">
        <v>0.8</v>
      </c>
      <c r="S3138">
        <v>0.8</v>
      </c>
      <c r="T3138">
        <v>0.8</v>
      </c>
      <c r="U3138">
        <v>0.8</v>
      </c>
      <c r="V3138">
        <v>0.8</v>
      </c>
      <c r="W3138">
        <v>0.8</v>
      </c>
      <c r="X3138">
        <v>0.8</v>
      </c>
      <c r="Y3138">
        <v>0.8</v>
      </c>
      <c r="Z3138">
        <v>0.8</v>
      </c>
      <c r="AA3138">
        <v>0.8</v>
      </c>
      <c r="AB3138" s="7">
        <f t="shared" ref="AB3138:AB3201" si="147">SUM(D3138:AA3138)</f>
        <v>19.200000000000006</v>
      </c>
      <c r="AC3138">
        <f>INDEX(SHELF_days!$C$2:$C$289,MATCH(A3138&amp;"|"&amp;C3138,SHELF_days!$D$2:$D$289,0))</f>
        <v>20</v>
      </c>
      <c r="AD3138" s="8">
        <f t="shared" ref="AD3138:AD3201" si="148">AB3138*AC3138</f>
        <v>384.00000000000011</v>
      </c>
      <c r="AE3138" s="7">
        <f t="shared" ref="AE3138:AE3201" si="149">MAX(D3138:AA3138)</f>
        <v>0.8</v>
      </c>
    </row>
    <row r="3139" spans="1:31" x14ac:dyDescent="0.45">
      <c r="A3139" t="s">
        <v>57</v>
      </c>
      <c r="B3139" t="s">
        <v>170</v>
      </c>
      <c r="C3139" t="s">
        <v>139</v>
      </c>
      <c r="D3139">
        <v>0.8</v>
      </c>
      <c r="E3139">
        <v>0.8</v>
      </c>
      <c r="F3139">
        <v>0.8</v>
      </c>
      <c r="G3139">
        <v>0.8</v>
      </c>
      <c r="H3139">
        <v>0.8</v>
      </c>
      <c r="I3139">
        <v>0.8</v>
      </c>
      <c r="J3139">
        <v>0.8</v>
      </c>
      <c r="K3139">
        <v>0.8</v>
      </c>
      <c r="L3139">
        <v>0.8</v>
      </c>
      <c r="M3139">
        <v>0.8</v>
      </c>
      <c r="N3139">
        <v>0.8</v>
      </c>
      <c r="O3139">
        <v>0.8</v>
      </c>
      <c r="P3139">
        <v>0.8</v>
      </c>
      <c r="Q3139">
        <v>0.8</v>
      </c>
      <c r="R3139">
        <v>0.8</v>
      </c>
      <c r="S3139">
        <v>0.8</v>
      </c>
      <c r="T3139">
        <v>0.8</v>
      </c>
      <c r="U3139">
        <v>0.8</v>
      </c>
      <c r="V3139">
        <v>0.8</v>
      </c>
      <c r="W3139">
        <v>0.8</v>
      </c>
      <c r="X3139">
        <v>0.8</v>
      </c>
      <c r="Y3139">
        <v>0.8</v>
      </c>
      <c r="Z3139">
        <v>0.8</v>
      </c>
      <c r="AA3139">
        <v>0.8</v>
      </c>
      <c r="AB3139" s="7">
        <f t="shared" si="147"/>
        <v>19.200000000000006</v>
      </c>
      <c r="AC3139">
        <f>INDEX(SHELF_days!$C$2:$C$289,MATCH(A3139&amp;"|"&amp;C3139,SHELF_days!$D$2:$D$289,0))</f>
        <v>12</v>
      </c>
      <c r="AD3139" s="8">
        <f t="shared" si="148"/>
        <v>230.40000000000009</v>
      </c>
      <c r="AE3139" s="7">
        <f t="shared" si="149"/>
        <v>0.8</v>
      </c>
    </row>
    <row r="3140" spans="1:31" x14ac:dyDescent="0.45">
      <c r="A3140" t="s">
        <v>57</v>
      </c>
      <c r="B3140" t="s">
        <v>171</v>
      </c>
      <c r="C3140" t="s">
        <v>134</v>
      </c>
      <c r="D3140">
        <v>0.30074308700259123</v>
      </c>
      <c r="E3140">
        <v>0.29072021357629341</v>
      </c>
      <c r="F3140">
        <v>0.29182351728075989</v>
      </c>
      <c r="G3140">
        <v>0.29426703806305993</v>
      </c>
      <c r="H3140">
        <v>0.30502065484942642</v>
      </c>
      <c r="I3140">
        <v>0.33515303545571662</v>
      </c>
      <c r="J3140">
        <v>0.36666126391103282</v>
      </c>
      <c r="K3140">
        <v>0.37448753154838138</v>
      </c>
      <c r="L3140">
        <v>0.38750151445109399</v>
      </c>
      <c r="M3140">
        <v>0.41720945130932041</v>
      </c>
      <c r="N3140">
        <v>0.4426435709282055</v>
      </c>
      <c r="O3140">
        <v>0.44662484078301973</v>
      </c>
      <c r="P3140">
        <v>0.44990849764396151</v>
      </c>
      <c r="Q3140">
        <v>0.45539438620509343</v>
      </c>
      <c r="R3140">
        <v>0.46038456947577672</v>
      </c>
      <c r="S3140">
        <v>0.4823268735178064</v>
      </c>
      <c r="T3140">
        <v>0.51188353587377722</v>
      </c>
      <c r="U3140">
        <v>0.50198005678603652</v>
      </c>
      <c r="V3140">
        <v>0.54193652862144592</v>
      </c>
      <c r="W3140">
        <v>0.50850798912923389</v>
      </c>
      <c r="X3140">
        <v>0.46656369532203801</v>
      </c>
      <c r="Y3140">
        <v>0.39643421129915402</v>
      </c>
      <c r="Z3140">
        <v>0.33545308405523161</v>
      </c>
      <c r="AA3140">
        <v>0.30344039889198088</v>
      </c>
      <c r="AB3140" s="7">
        <f t="shared" si="147"/>
        <v>9.6670695459804392</v>
      </c>
      <c r="AC3140">
        <f>INDEX(SHELF_days!$C$2:$C$289,MATCH(A3140&amp;"|"&amp;C3140,SHELF_days!$D$2:$D$289,0))</f>
        <v>103</v>
      </c>
      <c r="AD3140" s="8">
        <f t="shared" si="148"/>
        <v>995.70816323598524</v>
      </c>
      <c r="AE3140" s="7">
        <f t="shared" si="149"/>
        <v>0.54193652862144592</v>
      </c>
    </row>
    <row r="3141" spans="1:31" x14ac:dyDescent="0.45">
      <c r="A3141" t="s">
        <v>57</v>
      </c>
      <c r="B3141" t="s">
        <v>171</v>
      </c>
      <c r="C3141" t="s">
        <v>135</v>
      </c>
      <c r="D3141">
        <v>0.30188122511638488</v>
      </c>
      <c r="E3141">
        <v>0.29776584963608549</v>
      </c>
      <c r="F3141">
        <v>0.2990597321542165</v>
      </c>
      <c r="G3141">
        <v>0.30429611968669351</v>
      </c>
      <c r="H3141">
        <v>0.31781529571799011</v>
      </c>
      <c r="I3141">
        <v>0.33641210069058203</v>
      </c>
      <c r="J3141">
        <v>0.37193698144401133</v>
      </c>
      <c r="K3141">
        <v>0.395659042935253</v>
      </c>
      <c r="L3141">
        <v>0.43258540925194761</v>
      </c>
      <c r="M3141">
        <v>0.47414488045462871</v>
      </c>
      <c r="N3141">
        <v>0.51062760470818769</v>
      </c>
      <c r="O3141">
        <v>0.53925707065129103</v>
      </c>
      <c r="P3141">
        <v>0.54562417214985104</v>
      </c>
      <c r="Q3141">
        <v>0.54431794174129478</v>
      </c>
      <c r="R3141">
        <v>0.55771628484485869</v>
      </c>
      <c r="S3141">
        <v>0.61851817929093733</v>
      </c>
      <c r="T3141">
        <v>0.65894340855884237</v>
      </c>
      <c r="U3141">
        <v>0.64897866098566981</v>
      </c>
      <c r="V3141">
        <v>0.65514555026090637</v>
      </c>
      <c r="W3141">
        <v>0.62956689524501175</v>
      </c>
      <c r="X3141">
        <v>0.56331252518401431</v>
      </c>
      <c r="Y3141">
        <v>0.46533025067535028</v>
      </c>
      <c r="Z3141">
        <v>0.39711433002108548</v>
      </c>
      <c r="AA3141">
        <v>0.36679761305058972</v>
      </c>
      <c r="AB3141" s="7">
        <f t="shared" si="147"/>
        <v>11.232807124455686</v>
      </c>
      <c r="AC3141">
        <f>INDEX(SHELF_days!$C$2:$C$289,MATCH(A3141&amp;"|"&amp;C3141,SHELF_days!$D$2:$D$289,0))</f>
        <v>73</v>
      </c>
      <c r="AD3141" s="8">
        <f t="shared" si="148"/>
        <v>819.99492008526511</v>
      </c>
      <c r="AE3141" s="7">
        <f t="shared" si="149"/>
        <v>0.65894340855884237</v>
      </c>
    </row>
    <row r="3142" spans="1:31" x14ac:dyDescent="0.45">
      <c r="A3142" t="s">
        <v>57</v>
      </c>
      <c r="B3142" t="s">
        <v>171</v>
      </c>
      <c r="C3142" t="s">
        <v>136</v>
      </c>
      <c r="D3142">
        <v>0.1622582140031093</v>
      </c>
      <c r="E3142">
        <v>0.154923227862755</v>
      </c>
      <c r="F3142">
        <v>0.1548340788077068</v>
      </c>
      <c r="G3142">
        <v>0.15413277290799429</v>
      </c>
      <c r="H3142">
        <v>0.15730053599737351</v>
      </c>
      <c r="I3142">
        <v>0.15813952765988271</v>
      </c>
      <c r="J3142">
        <v>0.17321958559381309</v>
      </c>
      <c r="K3142">
        <v>0.2086939756876024</v>
      </c>
      <c r="L3142">
        <v>0.2105760112941755</v>
      </c>
      <c r="M3142">
        <v>0.22281518600723671</v>
      </c>
      <c r="N3142">
        <v>0.24468642084572739</v>
      </c>
      <c r="O3142">
        <v>0.25921573572847117</v>
      </c>
      <c r="P3142">
        <v>0.26405851050770041</v>
      </c>
      <c r="Q3142">
        <v>0.25988930636661312</v>
      </c>
      <c r="R3142">
        <v>0.25413225850061177</v>
      </c>
      <c r="S3142">
        <v>0.26662798438320062</v>
      </c>
      <c r="T3142">
        <v>0.28681727371644872</v>
      </c>
      <c r="U3142">
        <v>0.31060026051319528</v>
      </c>
      <c r="V3142">
        <v>0.35645358170470681</v>
      </c>
      <c r="W3142">
        <v>0.3319841471840892</v>
      </c>
      <c r="X3142">
        <v>0.30051849293230037</v>
      </c>
      <c r="Y3142">
        <v>0.25691271847305952</v>
      </c>
      <c r="Z3142">
        <v>0.22783130617128181</v>
      </c>
      <c r="AA3142">
        <v>0.21679960588159561</v>
      </c>
      <c r="AB3142" s="7">
        <f t="shared" si="147"/>
        <v>5.5934207187306519</v>
      </c>
      <c r="AC3142">
        <f>INDEX(SHELF_days!$C$2:$C$289,MATCH(A3142&amp;"|"&amp;C3142,SHELF_days!$D$2:$D$289,0))</f>
        <v>65</v>
      </c>
      <c r="AD3142" s="8">
        <f t="shared" si="148"/>
        <v>363.57234671749239</v>
      </c>
      <c r="AE3142" s="7">
        <f t="shared" si="149"/>
        <v>0.35645358170470681</v>
      </c>
    </row>
    <row r="3143" spans="1:31" x14ac:dyDescent="0.45">
      <c r="A3143" t="s">
        <v>57</v>
      </c>
      <c r="B3143" t="s">
        <v>171</v>
      </c>
      <c r="C3143" t="s">
        <v>137</v>
      </c>
      <c r="D3143">
        <v>0.45281782077544058</v>
      </c>
      <c r="E3143">
        <v>0.44399001863479248</v>
      </c>
      <c r="F3143">
        <v>0.44079384197581511</v>
      </c>
      <c r="G3143">
        <v>0.44743603875058058</v>
      </c>
      <c r="H3143">
        <v>0.48926417243872522</v>
      </c>
      <c r="I3143">
        <v>0.54222258718322525</v>
      </c>
      <c r="J3143">
        <v>0.57617540316971205</v>
      </c>
      <c r="K3143">
        <v>0.57576389629967073</v>
      </c>
      <c r="L3143">
        <v>0.59798946633159578</v>
      </c>
      <c r="M3143">
        <v>0.63196117804170682</v>
      </c>
      <c r="N3143">
        <v>0.65501885975471885</v>
      </c>
      <c r="O3143">
        <v>0.66762370709538887</v>
      </c>
      <c r="P3143">
        <v>0.66770488872281208</v>
      </c>
      <c r="Q3143">
        <v>0.665880401630639</v>
      </c>
      <c r="R3143">
        <v>0.67171148197278918</v>
      </c>
      <c r="S3143">
        <v>0.71647405155563304</v>
      </c>
      <c r="T3143">
        <v>0.75726781933574872</v>
      </c>
      <c r="U3143">
        <v>0.76155784844009089</v>
      </c>
      <c r="V3143">
        <v>0.76733993986914073</v>
      </c>
      <c r="W3143">
        <v>0.73906493891096214</v>
      </c>
      <c r="X3143">
        <v>0.68852937584007257</v>
      </c>
      <c r="Y3143">
        <v>0.57885929576598483</v>
      </c>
      <c r="Z3143">
        <v>0.48730811512279748</v>
      </c>
      <c r="AA3143">
        <v>0.43383321726589869</v>
      </c>
      <c r="AB3143" s="7">
        <f t="shared" si="147"/>
        <v>14.456588364883943</v>
      </c>
      <c r="AC3143">
        <f>INDEX(SHELF_days!$C$2:$C$289,MATCH(A3143&amp;"|"&amp;C3143,SHELF_days!$D$2:$D$289,0))</f>
        <v>92</v>
      </c>
      <c r="AD3143" s="8">
        <f t="shared" si="148"/>
        <v>1330.0061295693229</v>
      </c>
      <c r="AE3143" s="7">
        <f t="shared" si="149"/>
        <v>0.76733993986914073</v>
      </c>
    </row>
    <row r="3144" spans="1:31" x14ac:dyDescent="0.45">
      <c r="A3144" t="s">
        <v>57</v>
      </c>
      <c r="B3144" t="s">
        <v>171</v>
      </c>
      <c r="C3144" t="s">
        <v>138</v>
      </c>
      <c r="D3144">
        <v>0.7145623641981419</v>
      </c>
      <c r="E3144">
        <v>0.66308943326716163</v>
      </c>
      <c r="F3144">
        <v>0.66621534582792097</v>
      </c>
      <c r="G3144">
        <v>0.66621534582792097</v>
      </c>
      <c r="H3144">
        <v>0.70941152990646827</v>
      </c>
      <c r="I3144">
        <v>0.71353541661123943</v>
      </c>
      <c r="J3144">
        <v>0.73213636694704554</v>
      </c>
      <c r="K3144">
        <v>0.78484227883659508</v>
      </c>
      <c r="L3144">
        <v>0.85290733472962865</v>
      </c>
      <c r="M3144">
        <v>0.92217317886690875</v>
      </c>
      <c r="N3144">
        <v>0.97720018545914367</v>
      </c>
      <c r="O3144">
        <v>1</v>
      </c>
      <c r="P3144">
        <v>1</v>
      </c>
      <c r="Q3144">
        <v>1</v>
      </c>
      <c r="R3144">
        <v>1</v>
      </c>
      <c r="S3144">
        <v>1</v>
      </c>
      <c r="T3144">
        <v>1</v>
      </c>
      <c r="U3144">
        <v>1</v>
      </c>
      <c r="V3144">
        <v>1</v>
      </c>
      <c r="W3144">
        <v>1</v>
      </c>
      <c r="X3144">
        <v>1</v>
      </c>
      <c r="Y3144">
        <v>0.896995256994922</v>
      </c>
      <c r="Z3144">
        <v>0.82149690336471692</v>
      </c>
      <c r="AA3144">
        <v>0.72860804545724911</v>
      </c>
      <c r="AB3144" s="7">
        <f t="shared" si="147"/>
        <v>20.849388986295065</v>
      </c>
      <c r="AC3144">
        <f>INDEX(SHELF_days!$C$2:$C$289,MATCH(A3144&amp;"|"&amp;C3144,SHELF_days!$D$2:$D$289,0))</f>
        <v>20</v>
      </c>
      <c r="AD3144" s="8">
        <f t="shared" si="148"/>
        <v>416.98777972590131</v>
      </c>
      <c r="AE3144" s="7">
        <f t="shared" si="149"/>
        <v>1</v>
      </c>
    </row>
    <row r="3145" spans="1:31" x14ac:dyDescent="0.45">
      <c r="A3145" t="s">
        <v>57</v>
      </c>
      <c r="B3145" t="s">
        <v>171</v>
      </c>
      <c r="C3145" t="s">
        <v>139</v>
      </c>
      <c r="D3145">
        <v>0.41232965050085452</v>
      </c>
      <c r="E3145">
        <v>0.41232965050085452</v>
      </c>
      <c r="F3145">
        <v>0.41816726269808452</v>
      </c>
      <c r="G3145">
        <v>0.4287747620674997</v>
      </c>
      <c r="H3145">
        <v>0.48607779356236791</v>
      </c>
      <c r="I3145">
        <v>0.60933833125259329</v>
      </c>
      <c r="J3145">
        <v>0.64975628408506925</v>
      </c>
      <c r="K3145">
        <v>0.64406890455467969</v>
      </c>
      <c r="L3145">
        <v>0.64406890455467969</v>
      </c>
      <c r="M3145">
        <v>0.63749622538040862</v>
      </c>
      <c r="N3145">
        <v>0.66664136274746155</v>
      </c>
      <c r="O3145">
        <v>0.65533098911532839</v>
      </c>
      <c r="P3145">
        <v>0.63365456147120214</v>
      </c>
      <c r="Q3145">
        <v>0.61108210327842027</v>
      </c>
      <c r="R3145">
        <v>0.64581267658050656</v>
      </c>
      <c r="S3145">
        <v>0.69846922630809438</v>
      </c>
      <c r="T3145">
        <v>0.75112577603568198</v>
      </c>
      <c r="U3145">
        <v>0.74102799464304692</v>
      </c>
      <c r="V3145">
        <v>0.73031318622588848</v>
      </c>
      <c r="W3145">
        <v>0.73031318622588848</v>
      </c>
      <c r="X3145">
        <v>0.69703128506833545</v>
      </c>
      <c r="Y3145">
        <v>0.65447788218576985</v>
      </c>
      <c r="Z3145">
        <v>0.55990641840968869</v>
      </c>
      <c r="AA3145">
        <v>0.50609629641886167</v>
      </c>
      <c r="AB3145" s="7">
        <f t="shared" si="147"/>
        <v>14.62369071387127</v>
      </c>
      <c r="AC3145">
        <f>INDEX(SHELF_days!$C$2:$C$289,MATCH(A3145&amp;"|"&amp;C3145,SHELF_days!$D$2:$D$289,0))</f>
        <v>12</v>
      </c>
      <c r="AD3145" s="8">
        <f t="shared" si="148"/>
        <v>175.48428856645523</v>
      </c>
      <c r="AE3145" s="7">
        <f t="shared" si="149"/>
        <v>0.75112577603568198</v>
      </c>
    </row>
    <row r="3146" spans="1:31" x14ac:dyDescent="0.45">
      <c r="A3146" t="s">
        <v>57</v>
      </c>
      <c r="B3146" t="s">
        <v>172</v>
      </c>
      <c r="C3146" t="s">
        <v>134</v>
      </c>
      <c r="D3146">
        <v>1E-3</v>
      </c>
      <c r="E3146">
        <v>1E-3</v>
      </c>
      <c r="F3146">
        <v>1E-3</v>
      </c>
      <c r="G3146">
        <v>1E-3</v>
      </c>
      <c r="H3146">
        <v>1E-3</v>
      </c>
      <c r="I3146">
        <v>1E-3</v>
      </c>
      <c r="J3146">
        <v>1E-3</v>
      </c>
      <c r="K3146">
        <v>1E-3</v>
      </c>
      <c r="L3146">
        <v>1E-3</v>
      </c>
      <c r="M3146">
        <v>1E-3</v>
      </c>
      <c r="N3146">
        <v>1E-3</v>
      </c>
      <c r="O3146">
        <v>1E-3</v>
      </c>
      <c r="P3146">
        <v>1E-3</v>
      </c>
      <c r="Q3146">
        <v>1E-3</v>
      </c>
      <c r="R3146">
        <v>1E-3</v>
      </c>
      <c r="S3146">
        <v>1E-3</v>
      </c>
      <c r="T3146">
        <v>1E-3</v>
      </c>
      <c r="U3146">
        <v>1E-3</v>
      </c>
      <c r="V3146">
        <v>1E-3</v>
      </c>
      <c r="W3146">
        <v>1E-3</v>
      </c>
      <c r="X3146">
        <v>1E-3</v>
      </c>
      <c r="Y3146">
        <v>1E-3</v>
      </c>
      <c r="Z3146">
        <v>1E-3</v>
      </c>
      <c r="AA3146">
        <v>1E-3</v>
      </c>
      <c r="AB3146" s="7">
        <f t="shared" si="147"/>
        <v>2.4000000000000014E-2</v>
      </c>
      <c r="AC3146">
        <f>INDEX(SHELF_days!$C$2:$C$289,MATCH(A3146&amp;"|"&amp;C3146,SHELF_days!$D$2:$D$289,0))</f>
        <v>103</v>
      </c>
      <c r="AD3146" s="8">
        <f t="shared" si="148"/>
        <v>2.4720000000000013</v>
      </c>
      <c r="AE3146" s="7">
        <f t="shared" si="149"/>
        <v>1E-3</v>
      </c>
    </row>
    <row r="3147" spans="1:31" x14ac:dyDescent="0.45">
      <c r="A3147" t="s">
        <v>57</v>
      </c>
      <c r="B3147" t="s">
        <v>172</v>
      </c>
      <c r="C3147" t="s">
        <v>135</v>
      </c>
      <c r="D3147">
        <v>1E-3</v>
      </c>
      <c r="E3147">
        <v>1E-3</v>
      </c>
      <c r="F3147">
        <v>1E-3</v>
      </c>
      <c r="G3147">
        <v>1E-3</v>
      </c>
      <c r="H3147">
        <v>1E-3</v>
      </c>
      <c r="I3147">
        <v>1E-3</v>
      </c>
      <c r="J3147">
        <v>1E-3</v>
      </c>
      <c r="K3147">
        <v>1E-3</v>
      </c>
      <c r="L3147">
        <v>1E-3</v>
      </c>
      <c r="M3147">
        <v>1E-3</v>
      </c>
      <c r="N3147">
        <v>1E-3</v>
      </c>
      <c r="O3147">
        <v>1E-3</v>
      </c>
      <c r="P3147">
        <v>1E-3</v>
      </c>
      <c r="Q3147">
        <v>1E-3</v>
      </c>
      <c r="R3147">
        <v>1E-3</v>
      </c>
      <c r="S3147">
        <v>1E-3</v>
      </c>
      <c r="T3147">
        <v>1E-3</v>
      </c>
      <c r="U3147">
        <v>1E-3</v>
      </c>
      <c r="V3147">
        <v>1E-3</v>
      </c>
      <c r="W3147">
        <v>1E-3</v>
      </c>
      <c r="X3147">
        <v>1E-3</v>
      </c>
      <c r="Y3147">
        <v>1E-3</v>
      </c>
      <c r="Z3147">
        <v>1E-3</v>
      </c>
      <c r="AA3147">
        <v>1E-3</v>
      </c>
      <c r="AB3147" s="7">
        <f t="shared" si="147"/>
        <v>2.4000000000000014E-2</v>
      </c>
      <c r="AC3147">
        <f>INDEX(SHELF_days!$C$2:$C$289,MATCH(A3147&amp;"|"&amp;C3147,SHELF_days!$D$2:$D$289,0))</f>
        <v>73</v>
      </c>
      <c r="AD3147" s="8">
        <f t="shared" si="148"/>
        <v>1.7520000000000011</v>
      </c>
      <c r="AE3147" s="7">
        <f t="shared" si="149"/>
        <v>1E-3</v>
      </c>
    </row>
    <row r="3148" spans="1:31" x14ac:dyDescent="0.45">
      <c r="A3148" t="s">
        <v>57</v>
      </c>
      <c r="B3148" t="s">
        <v>172</v>
      </c>
      <c r="C3148" t="s">
        <v>136</v>
      </c>
      <c r="D3148">
        <v>1E-3</v>
      </c>
      <c r="E3148">
        <v>1E-3</v>
      </c>
      <c r="F3148">
        <v>1E-3</v>
      </c>
      <c r="G3148">
        <v>1E-3</v>
      </c>
      <c r="H3148">
        <v>1E-3</v>
      </c>
      <c r="I3148">
        <v>1E-3</v>
      </c>
      <c r="J3148">
        <v>1E-3</v>
      </c>
      <c r="K3148">
        <v>1E-3</v>
      </c>
      <c r="L3148">
        <v>1E-3</v>
      </c>
      <c r="M3148">
        <v>1E-3</v>
      </c>
      <c r="N3148">
        <v>1E-3</v>
      </c>
      <c r="O3148">
        <v>1E-3</v>
      </c>
      <c r="P3148">
        <v>1E-3</v>
      </c>
      <c r="Q3148">
        <v>1E-3</v>
      </c>
      <c r="R3148">
        <v>1E-3</v>
      </c>
      <c r="S3148">
        <v>1E-3</v>
      </c>
      <c r="T3148">
        <v>1E-3</v>
      </c>
      <c r="U3148">
        <v>1E-3</v>
      </c>
      <c r="V3148">
        <v>1E-3</v>
      </c>
      <c r="W3148">
        <v>1E-3</v>
      </c>
      <c r="X3148">
        <v>1E-3</v>
      </c>
      <c r="Y3148">
        <v>1E-3</v>
      </c>
      <c r="Z3148">
        <v>1E-3</v>
      </c>
      <c r="AA3148">
        <v>1E-3</v>
      </c>
      <c r="AB3148" s="7">
        <f t="shared" si="147"/>
        <v>2.4000000000000014E-2</v>
      </c>
      <c r="AC3148">
        <f>INDEX(SHELF_days!$C$2:$C$289,MATCH(A3148&amp;"|"&amp;C3148,SHELF_days!$D$2:$D$289,0))</f>
        <v>65</v>
      </c>
      <c r="AD3148" s="8">
        <f t="shared" si="148"/>
        <v>1.5600000000000009</v>
      </c>
      <c r="AE3148" s="7">
        <f t="shared" si="149"/>
        <v>1E-3</v>
      </c>
    </row>
    <row r="3149" spans="1:31" x14ac:dyDescent="0.45">
      <c r="A3149" t="s">
        <v>57</v>
      </c>
      <c r="B3149" t="s">
        <v>172</v>
      </c>
      <c r="C3149" t="s">
        <v>137</v>
      </c>
      <c r="D3149">
        <v>1E-3</v>
      </c>
      <c r="E3149">
        <v>1E-3</v>
      </c>
      <c r="F3149">
        <v>1E-3</v>
      </c>
      <c r="G3149">
        <v>1E-3</v>
      </c>
      <c r="H3149">
        <v>1E-3</v>
      </c>
      <c r="I3149">
        <v>1E-3</v>
      </c>
      <c r="J3149">
        <v>1E-3</v>
      </c>
      <c r="K3149">
        <v>1E-3</v>
      </c>
      <c r="L3149">
        <v>1E-3</v>
      </c>
      <c r="M3149">
        <v>1E-3</v>
      </c>
      <c r="N3149">
        <v>1E-3</v>
      </c>
      <c r="O3149">
        <v>1E-3</v>
      </c>
      <c r="P3149">
        <v>1E-3</v>
      </c>
      <c r="Q3149">
        <v>1E-3</v>
      </c>
      <c r="R3149">
        <v>1E-3</v>
      </c>
      <c r="S3149">
        <v>1E-3</v>
      </c>
      <c r="T3149">
        <v>1E-3</v>
      </c>
      <c r="U3149">
        <v>1E-3</v>
      </c>
      <c r="V3149">
        <v>1E-3</v>
      </c>
      <c r="W3149">
        <v>1E-3</v>
      </c>
      <c r="X3149">
        <v>1E-3</v>
      </c>
      <c r="Y3149">
        <v>1E-3</v>
      </c>
      <c r="Z3149">
        <v>1E-3</v>
      </c>
      <c r="AA3149">
        <v>1E-3</v>
      </c>
      <c r="AB3149" s="7">
        <f t="shared" si="147"/>
        <v>2.4000000000000014E-2</v>
      </c>
      <c r="AC3149">
        <f>INDEX(SHELF_days!$C$2:$C$289,MATCH(A3149&amp;"|"&amp;C3149,SHELF_days!$D$2:$D$289,0))</f>
        <v>92</v>
      </c>
      <c r="AD3149" s="8">
        <f t="shared" si="148"/>
        <v>2.2080000000000015</v>
      </c>
      <c r="AE3149" s="7">
        <f t="shared" si="149"/>
        <v>1E-3</v>
      </c>
    </row>
    <row r="3150" spans="1:31" x14ac:dyDescent="0.45">
      <c r="A3150" t="s">
        <v>57</v>
      </c>
      <c r="B3150" t="s">
        <v>172</v>
      </c>
      <c r="C3150" t="s">
        <v>138</v>
      </c>
      <c r="D3150">
        <v>1E-3</v>
      </c>
      <c r="E3150">
        <v>1E-3</v>
      </c>
      <c r="F3150">
        <v>1E-3</v>
      </c>
      <c r="G3150">
        <v>1E-3</v>
      </c>
      <c r="H3150">
        <v>1E-3</v>
      </c>
      <c r="I3150">
        <v>1E-3</v>
      </c>
      <c r="J3150">
        <v>1E-3</v>
      </c>
      <c r="K3150">
        <v>1E-3</v>
      </c>
      <c r="L3150">
        <v>1E-3</v>
      </c>
      <c r="M3150">
        <v>1E-3</v>
      </c>
      <c r="N3150">
        <v>1E-3</v>
      </c>
      <c r="O3150">
        <v>1E-3</v>
      </c>
      <c r="P3150">
        <v>1E-3</v>
      </c>
      <c r="Q3150">
        <v>1E-3</v>
      </c>
      <c r="R3150">
        <v>1E-3</v>
      </c>
      <c r="S3150">
        <v>1E-3</v>
      </c>
      <c r="T3150">
        <v>1E-3</v>
      </c>
      <c r="U3150">
        <v>1E-3</v>
      </c>
      <c r="V3150">
        <v>1E-3</v>
      </c>
      <c r="W3150">
        <v>1E-3</v>
      </c>
      <c r="X3150">
        <v>1E-3</v>
      </c>
      <c r="Y3150">
        <v>1E-3</v>
      </c>
      <c r="Z3150">
        <v>1E-3</v>
      </c>
      <c r="AA3150">
        <v>1E-3</v>
      </c>
      <c r="AB3150" s="7">
        <f t="shared" si="147"/>
        <v>2.4000000000000014E-2</v>
      </c>
      <c r="AC3150">
        <f>INDEX(SHELF_days!$C$2:$C$289,MATCH(A3150&amp;"|"&amp;C3150,SHELF_days!$D$2:$D$289,0))</f>
        <v>20</v>
      </c>
      <c r="AD3150" s="8">
        <f t="shared" si="148"/>
        <v>0.48000000000000032</v>
      </c>
      <c r="AE3150" s="7">
        <f t="shared" si="149"/>
        <v>1E-3</v>
      </c>
    </row>
    <row r="3151" spans="1:31" x14ac:dyDescent="0.45">
      <c r="A3151" t="s">
        <v>57</v>
      </c>
      <c r="B3151" t="s">
        <v>172</v>
      </c>
      <c r="C3151" t="s">
        <v>139</v>
      </c>
      <c r="D3151">
        <v>1E-3</v>
      </c>
      <c r="E3151">
        <v>1E-3</v>
      </c>
      <c r="F3151">
        <v>1E-3</v>
      </c>
      <c r="G3151">
        <v>1E-3</v>
      </c>
      <c r="H3151">
        <v>1E-3</v>
      </c>
      <c r="I3151">
        <v>1E-3</v>
      </c>
      <c r="J3151">
        <v>1E-3</v>
      </c>
      <c r="K3151">
        <v>1E-3</v>
      </c>
      <c r="L3151">
        <v>1E-3</v>
      </c>
      <c r="M3151">
        <v>1E-3</v>
      </c>
      <c r="N3151">
        <v>1E-3</v>
      </c>
      <c r="O3151">
        <v>1E-3</v>
      </c>
      <c r="P3151">
        <v>1E-3</v>
      </c>
      <c r="Q3151">
        <v>1E-3</v>
      </c>
      <c r="R3151">
        <v>1E-3</v>
      </c>
      <c r="S3151">
        <v>1E-3</v>
      </c>
      <c r="T3151">
        <v>1E-3</v>
      </c>
      <c r="U3151">
        <v>1E-3</v>
      </c>
      <c r="V3151">
        <v>1E-3</v>
      </c>
      <c r="W3151">
        <v>1E-3</v>
      </c>
      <c r="X3151">
        <v>1E-3</v>
      </c>
      <c r="Y3151">
        <v>1E-3</v>
      </c>
      <c r="Z3151">
        <v>1E-3</v>
      </c>
      <c r="AA3151">
        <v>1E-3</v>
      </c>
      <c r="AB3151" s="7">
        <f t="shared" si="147"/>
        <v>2.4000000000000014E-2</v>
      </c>
      <c r="AC3151">
        <f>INDEX(SHELF_days!$C$2:$C$289,MATCH(A3151&amp;"|"&amp;C3151,SHELF_days!$D$2:$D$289,0))</f>
        <v>12</v>
      </c>
      <c r="AD3151" s="8">
        <f t="shared" si="148"/>
        <v>0.28800000000000014</v>
      </c>
      <c r="AE3151" s="7">
        <f t="shared" si="149"/>
        <v>1E-3</v>
      </c>
    </row>
    <row r="3152" spans="1:31" x14ac:dyDescent="0.45">
      <c r="A3152" t="s">
        <v>57</v>
      </c>
      <c r="B3152" t="s">
        <v>173</v>
      </c>
      <c r="C3152" t="s">
        <v>134</v>
      </c>
      <c r="D3152">
        <v>0.65950000000000086</v>
      </c>
      <c r="E3152">
        <v>0.65950000000000086</v>
      </c>
      <c r="F3152">
        <v>0.65950000000000086</v>
      </c>
      <c r="G3152">
        <v>0.65950000000000086</v>
      </c>
      <c r="H3152">
        <v>0.65950000000000086</v>
      </c>
      <c r="I3152">
        <v>0.65950000000000086</v>
      </c>
      <c r="J3152">
        <v>0.65950000000000086</v>
      </c>
      <c r="K3152">
        <v>0.65950000000000086</v>
      </c>
      <c r="L3152">
        <v>0.65950000000000086</v>
      </c>
      <c r="M3152">
        <v>0.65950000000000086</v>
      </c>
      <c r="N3152">
        <v>0.65950000000000086</v>
      </c>
      <c r="O3152">
        <v>0.65950000000000086</v>
      </c>
      <c r="P3152">
        <v>0.65950000000000086</v>
      </c>
      <c r="Q3152">
        <v>0.65950000000000086</v>
      </c>
      <c r="R3152">
        <v>0.65950000000000086</v>
      </c>
      <c r="S3152">
        <v>0.65950000000000086</v>
      </c>
      <c r="T3152">
        <v>0.65950000000000086</v>
      </c>
      <c r="U3152">
        <v>0.65950000000000086</v>
      </c>
      <c r="V3152">
        <v>0.65950000000000086</v>
      </c>
      <c r="W3152">
        <v>0.65950000000000086</v>
      </c>
      <c r="X3152">
        <v>0.65950000000000086</v>
      </c>
      <c r="Y3152">
        <v>0.65950000000000086</v>
      </c>
      <c r="Z3152">
        <v>0.65950000000000086</v>
      </c>
      <c r="AA3152">
        <v>0.65950000000000086</v>
      </c>
      <c r="AB3152" s="7">
        <f t="shared" si="147"/>
        <v>15.828000000000028</v>
      </c>
      <c r="AC3152">
        <f>INDEX(SHELF_days!$C$2:$C$289,MATCH(A3152&amp;"|"&amp;C3152,SHELF_days!$D$2:$D$289,0))</f>
        <v>103</v>
      </c>
      <c r="AD3152" s="8">
        <f t="shared" si="148"/>
        <v>1630.2840000000028</v>
      </c>
      <c r="AE3152" s="7">
        <f t="shared" si="149"/>
        <v>0.65950000000000086</v>
      </c>
    </row>
    <row r="3153" spans="1:31" x14ac:dyDescent="0.45">
      <c r="A3153" t="s">
        <v>57</v>
      </c>
      <c r="B3153" t="s">
        <v>173</v>
      </c>
      <c r="C3153" t="s">
        <v>135</v>
      </c>
      <c r="D3153">
        <v>0.65949999999999998</v>
      </c>
      <c r="E3153">
        <v>0.65949999999999998</v>
      </c>
      <c r="F3153">
        <v>0.65949999999999998</v>
      </c>
      <c r="G3153">
        <v>0.65949999999999998</v>
      </c>
      <c r="H3153">
        <v>0.65949999999999998</v>
      </c>
      <c r="I3153">
        <v>0.65949999999999998</v>
      </c>
      <c r="J3153">
        <v>0.65949999999999998</v>
      </c>
      <c r="K3153">
        <v>0.65949999999999998</v>
      </c>
      <c r="L3153">
        <v>0.65949999999999998</v>
      </c>
      <c r="M3153">
        <v>0.65949999999999998</v>
      </c>
      <c r="N3153">
        <v>0.65949999999999998</v>
      </c>
      <c r="O3153">
        <v>0.65949999999999998</v>
      </c>
      <c r="P3153">
        <v>0.65949999999999998</v>
      </c>
      <c r="Q3153">
        <v>0.65949999999999998</v>
      </c>
      <c r="R3153">
        <v>0.65949999999999998</v>
      </c>
      <c r="S3153">
        <v>0.65949999999999998</v>
      </c>
      <c r="T3153">
        <v>0.65949999999999998</v>
      </c>
      <c r="U3153">
        <v>0.65949999999999998</v>
      </c>
      <c r="V3153">
        <v>0.65949999999999998</v>
      </c>
      <c r="W3153">
        <v>0.65949999999999998</v>
      </c>
      <c r="X3153">
        <v>0.65949999999999998</v>
      </c>
      <c r="Y3153">
        <v>0.65949999999999998</v>
      </c>
      <c r="Z3153">
        <v>0.65949999999999998</v>
      </c>
      <c r="AA3153">
        <v>0.65949999999999998</v>
      </c>
      <c r="AB3153" s="7">
        <f t="shared" si="147"/>
        <v>15.827999999999992</v>
      </c>
      <c r="AC3153">
        <f>INDEX(SHELF_days!$C$2:$C$289,MATCH(A3153&amp;"|"&amp;C3153,SHELF_days!$D$2:$D$289,0))</f>
        <v>73</v>
      </c>
      <c r="AD3153" s="8">
        <f t="shared" si="148"/>
        <v>1155.4439999999995</v>
      </c>
      <c r="AE3153" s="7">
        <f t="shared" si="149"/>
        <v>0.65949999999999998</v>
      </c>
    </row>
    <row r="3154" spans="1:31" x14ac:dyDescent="0.45">
      <c r="A3154" t="s">
        <v>57</v>
      </c>
      <c r="B3154" t="s">
        <v>173</v>
      </c>
      <c r="C3154" t="s">
        <v>136</v>
      </c>
      <c r="D3154">
        <v>0.65949999999999964</v>
      </c>
      <c r="E3154">
        <v>0.65949999999999964</v>
      </c>
      <c r="F3154">
        <v>0.65949999999999964</v>
      </c>
      <c r="G3154">
        <v>0.65949999999999964</v>
      </c>
      <c r="H3154">
        <v>0.65949999999999964</v>
      </c>
      <c r="I3154">
        <v>0.65949999999999964</v>
      </c>
      <c r="J3154">
        <v>0.65949999999999964</v>
      </c>
      <c r="K3154">
        <v>0.65949999999999964</v>
      </c>
      <c r="L3154">
        <v>0.65949999999999964</v>
      </c>
      <c r="M3154">
        <v>0.65949999999999964</v>
      </c>
      <c r="N3154">
        <v>0.65949999999999964</v>
      </c>
      <c r="O3154">
        <v>0.65949999999999964</v>
      </c>
      <c r="P3154">
        <v>0.65949999999999964</v>
      </c>
      <c r="Q3154">
        <v>0.65949999999999964</v>
      </c>
      <c r="R3154">
        <v>0.65949999999999964</v>
      </c>
      <c r="S3154">
        <v>0.65949999999999964</v>
      </c>
      <c r="T3154">
        <v>0.65949999999999964</v>
      </c>
      <c r="U3154">
        <v>0.65949999999999964</v>
      </c>
      <c r="V3154">
        <v>0.65949999999999964</v>
      </c>
      <c r="W3154">
        <v>0.65949999999999964</v>
      </c>
      <c r="X3154">
        <v>0.65949999999999964</v>
      </c>
      <c r="Y3154">
        <v>0.65949999999999964</v>
      </c>
      <c r="Z3154">
        <v>0.65949999999999964</v>
      </c>
      <c r="AA3154">
        <v>0.65949999999999964</v>
      </c>
      <c r="AB3154" s="7">
        <f t="shared" si="147"/>
        <v>15.827999999999991</v>
      </c>
      <c r="AC3154">
        <f>INDEX(SHELF_days!$C$2:$C$289,MATCH(A3154&amp;"|"&amp;C3154,SHELF_days!$D$2:$D$289,0))</f>
        <v>65</v>
      </c>
      <c r="AD3154" s="8">
        <f t="shared" si="148"/>
        <v>1028.8199999999995</v>
      </c>
      <c r="AE3154" s="7">
        <f t="shared" si="149"/>
        <v>0.65949999999999964</v>
      </c>
    </row>
    <row r="3155" spans="1:31" x14ac:dyDescent="0.45">
      <c r="A3155" t="s">
        <v>57</v>
      </c>
      <c r="B3155" t="s">
        <v>173</v>
      </c>
      <c r="C3155" t="s">
        <v>137</v>
      </c>
      <c r="D3155">
        <v>0.6594999999999992</v>
      </c>
      <c r="E3155">
        <v>0.6594999999999992</v>
      </c>
      <c r="F3155">
        <v>0.6594999999999992</v>
      </c>
      <c r="G3155">
        <v>0.6594999999999992</v>
      </c>
      <c r="H3155">
        <v>0.6594999999999992</v>
      </c>
      <c r="I3155">
        <v>0.6594999999999992</v>
      </c>
      <c r="J3155">
        <v>0.6594999999999992</v>
      </c>
      <c r="K3155">
        <v>0.6594999999999992</v>
      </c>
      <c r="L3155">
        <v>0.6594999999999992</v>
      </c>
      <c r="M3155">
        <v>0.6594999999999992</v>
      </c>
      <c r="N3155">
        <v>0.6594999999999992</v>
      </c>
      <c r="O3155">
        <v>0.6594999999999992</v>
      </c>
      <c r="P3155">
        <v>0.6594999999999992</v>
      </c>
      <c r="Q3155">
        <v>0.6594999999999992</v>
      </c>
      <c r="R3155">
        <v>0.6594999999999992</v>
      </c>
      <c r="S3155">
        <v>0.6594999999999992</v>
      </c>
      <c r="T3155">
        <v>0.6594999999999992</v>
      </c>
      <c r="U3155">
        <v>0.6594999999999992</v>
      </c>
      <c r="V3155">
        <v>0.6594999999999992</v>
      </c>
      <c r="W3155">
        <v>0.6594999999999992</v>
      </c>
      <c r="X3155">
        <v>0.6594999999999992</v>
      </c>
      <c r="Y3155">
        <v>0.6594999999999992</v>
      </c>
      <c r="Z3155">
        <v>0.6594999999999992</v>
      </c>
      <c r="AA3155">
        <v>0.6594999999999992</v>
      </c>
      <c r="AB3155" s="7">
        <f t="shared" si="147"/>
        <v>15.827999999999985</v>
      </c>
      <c r="AC3155">
        <f>INDEX(SHELF_days!$C$2:$C$289,MATCH(A3155&amp;"|"&amp;C3155,SHELF_days!$D$2:$D$289,0))</f>
        <v>92</v>
      </c>
      <c r="AD3155" s="8">
        <f t="shared" si="148"/>
        <v>1456.1759999999986</v>
      </c>
      <c r="AE3155" s="7">
        <f t="shared" si="149"/>
        <v>0.6594999999999992</v>
      </c>
    </row>
    <row r="3156" spans="1:31" x14ac:dyDescent="0.45">
      <c r="A3156" t="s">
        <v>57</v>
      </c>
      <c r="B3156" t="s">
        <v>173</v>
      </c>
      <c r="C3156" t="s">
        <v>138</v>
      </c>
      <c r="D3156">
        <v>0.65949999999999998</v>
      </c>
      <c r="E3156">
        <v>0.65949999999999998</v>
      </c>
      <c r="F3156">
        <v>0.65949999999999998</v>
      </c>
      <c r="G3156">
        <v>0.65949999999999998</v>
      </c>
      <c r="H3156">
        <v>0.65949999999999998</v>
      </c>
      <c r="I3156">
        <v>0.65949999999999998</v>
      </c>
      <c r="J3156">
        <v>0.65949999999999998</v>
      </c>
      <c r="K3156">
        <v>0.65949999999999998</v>
      </c>
      <c r="L3156">
        <v>0.65949999999999998</v>
      </c>
      <c r="M3156">
        <v>0.65949999999999998</v>
      </c>
      <c r="N3156">
        <v>0.65949999999999998</v>
      </c>
      <c r="O3156">
        <v>0.65949999999999998</v>
      </c>
      <c r="P3156">
        <v>0.65949999999999998</v>
      </c>
      <c r="Q3156">
        <v>0.65949999999999998</v>
      </c>
      <c r="R3156">
        <v>0.65949999999999998</v>
      </c>
      <c r="S3156">
        <v>0.65949999999999998</v>
      </c>
      <c r="T3156">
        <v>0.65949999999999998</v>
      </c>
      <c r="U3156">
        <v>0.65949999999999998</v>
      </c>
      <c r="V3156">
        <v>0.65949999999999998</v>
      </c>
      <c r="W3156">
        <v>0.65949999999999998</v>
      </c>
      <c r="X3156">
        <v>0.65949999999999998</v>
      </c>
      <c r="Y3156">
        <v>0.65949999999999998</v>
      </c>
      <c r="Z3156">
        <v>0.65949999999999998</v>
      </c>
      <c r="AA3156">
        <v>0.65949999999999998</v>
      </c>
      <c r="AB3156" s="7">
        <f t="shared" si="147"/>
        <v>15.827999999999992</v>
      </c>
      <c r="AC3156">
        <f>INDEX(SHELF_days!$C$2:$C$289,MATCH(A3156&amp;"|"&amp;C3156,SHELF_days!$D$2:$D$289,0))</f>
        <v>20</v>
      </c>
      <c r="AD3156" s="8">
        <f t="shared" si="148"/>
        <v>316.55999999999983</v>
      </c>
      <c r="AE3156" s="7">
        <f t="shared" si="149"/>
        <v>0.65949999999999998</v>
      </c>
    </row>
    <row r="3157" spans="1:31" x14ac:dyDescent="0.45">
      <c r="A3157" t="s">
        <v>57</v>
      </c>
      <c r="B3157" t="s">
        <v>173</v>
      </c>
      <c r="C3157" t="s">
        <v>139</v>
      </c>
      <c r="D3157">
        <v>0.65949999999999998</v>
      </c>
      <c r="E3157">
        <v>0.65949999999999998</v>
      </c>
      <c r="F3157">
        <v>0.65949999999999998</v>
      </c>
      <c r="G3157">
        <v>0.65949999999999998</v>
      </c>
      <c r="H3157">
        <v>0.65949999999999998</v>
      </c>
      <c r="I3157">
        <v>0.65949999999999998</v>
      </c>
      <c r="J3157">
        <v>0.65949999999999998</v>
      </c>
      <c r="K3157">
        <v>0.65949999999999998</v>
      </c>
      <c r="L3157">
        <v>0.65949999999999998</v>
      </c>
      <c r="M3157">
        <v>0.65949999999999998</v>
      </c>
      <c r="N3157">
        <v>0.65949999999999998</v>
      </c>
      <c r="O3157">
        <v>0.65949999999999998</v>
      </c>
      <c r="P3157">
        <v>0.65949999999999998</v>
      </c>
      <c r="Q3157">
        <v>0.65949999999999998</v>
      </c>
      <c r="R3157">
        <v>0.65949999999999998</v>
      </c>
      <c r="S3157">
        <v>0.65949999999999998</v>
      </c>
      <c r="T3157">
        <v>0.65949999999999998</v>
      </c>
      <c r="U3157">
        <v>0.65949999999999998</v>
      </c>
      <c r="V3157">
        <v>0.65949999999999998</v>
      </c>
      <c r="W3157">
        <v>0.65949999999999998</v>
      </c>
      <c r="X3157">
        <v>0.65949999999999998</v>
      </c>
      <c r="Y3157">
        <v>0.65949999999999998</v>
      </c>
      <c r="Z3157">
        <v>0.65949999999999998</v>
      </c>
      <c r="AA3157">
        <v>0.65949999999999998</v>
      </c>
      <c r="AB3157" s="7">
        <f t="shared" si="147"/>
        <v>15.827999999999992</v>
      </c>
      <c r="AC3157">
        <f>INDEX(SHELF_days!$C$2:$C$289,MATCH(A3157&amp;"|"&amp;C3157,SHELF_days!$D$2:$D$289,0))</f>
        <v>12</v>
      </c>
      <c r="AD3157" s="8">
        <f t="shared" si="148"/>
        <v>189.93599999999992</v>
      </c>
      <c r="AE3157" s="7">
        <f t="shared" si="149"/>
        <v>0.65949999999999998</v>
      </c>
    </row>
    <row r="3158" spans="1:31" x14ac:dyDescent="0.45">
      <c r="A3158" t="s">
        <v>57</v>
      </c>
      <c r="B3158" t="s">
        <v>174</v>
      </c>
      <c r="C3158" t="s">
        <v>134</v>
      </c>
      <c r="D3158">
        <v>0.8</v>
      </c>
      <c r="E3158">
        <v>0.8</v>
      </c>
      <c r="F3158">
        <v>0.8</v>
      </c>
      <c r="G3158">
        <v>0.8</v>
      </c>
      <c r="H3158">
        <v>0.8</v>
      </c>
      <c r="I3158">
        <v>0.8</v>
      </c>
      <c r="J3158">
        <v>0.8</v>
      </c>
      <c r="K3158">
        <v>0.8</v>
      </c>
      <c r="L3158">
        <v>0.8</v>
      </c>
      <c r="M3158">
        <v>0.8</v>
      </c>
      <c r="N3158">
        <v>0.8</v>
      </c>
      <c r="O3158">
        <v>0.8</v>
      </c>
      <c r="P3158">
        <v>0.8</v>
      </c>
      <c r="Q3158">
        <v>0.8</v>
      </c>
      <c r="R3158">
        <v>0.8</v>
      </c>
      <c r="S3158">
        <v>0.8</v>
      </c>
      <c r="T3158">
        <v>0.8</v>
      </c>
      <c r="U3158">
        <v>0.8</v>
      </c>
      <c r="V3158">
        <v>0.8</v>
      </c>
      <c r="W3158">
        <v>0.8</v>
      </c>
      <c r="X3158">
        <v>0.8</v>
      </c>
      <c r="Y3158">
        <v>0.8</v>
      </c>
      <c r="Z3158">
        <v>0.8</v>
      </c>
      <c r="AA3158">
        <v>0.8</v>
      </c>
      <c r="AB3158" s="7">
        <f t="shared" si="147"/>
        <v>19.200000000000006</v>
      </c>
      <c r="AC3158">
        <f>INDEX(SHELF_days!$C$2:$C$289,MATCH(A3158&amp;"|"&amp;C3158,SHELF_days!$D$2:$D$289,0))</f>
        <v>103</v>
      </c>
      <c r="AD3158" s="8">
        <f t="shared" si="148"/>
        <v>1977.6000000000006</v>
      </c>
      <c r="AE3158" s="7">
        <f t="shared" si="149"/>
        <v>0.8</v>
      </c>
    </row>
    <row r="3159" spans="1:31" x14ac:dyDescent="0.45">
      <c r="A3159" t="s">
        <v>57</v>
      </c>
      <c r="B3159" t="s">
        <v>174</v>
      </c>
      <c r="C3159" t="s">
        <v>135</v>
      </c>
      <c r="D3159">
        <v>0.8</v>
      </c>
      <c r="E3159">
        <v>0.8</v>
      </c>
      <c r="F3159">
        <v>0.8</v>
      </c>
      <c r="G3159">
        <v>0.8</v>
      </c>
      <c r="H3159">
        <v>0.8</v>
      </c>
      <c r="I3159">
        <v>0.8</v>
      </c>
      <c r="J3159">
        <v>0.8</v>
      </c>
      <c r="K3159">
        <v>0.8</v>
      </c>
      <c r="L3159">
        <v>0.8</v>
      </c>
      <c r="M3159">
        <v>0.8</v>
      </c>
      <c r="N3159">
        <v>0.8</v>
      </c>
      <c r="O3159">
        <v>0.8</v>
      </c>
      <c r="P3159">
        <v>0.8</v>
      </c>
      <c r="Q3159">
        <v>0.8</v>
      </c>
      <c r="R3159">
        <v>0.8</v>
      </c>
      <c r="S3159">
        <v>0.8</v>
      </c>
      <c r="T3159">
        <v>0.8</v>
      </c>
      <c r="U3159">
        <v>0.8</v>
      </c>
      <c r="V3159">
        <v>0.8</v>
      </c>
      <c r="W3159">
        <v>0.8</v>
      </c>
      <c r="X3159">
        <v>0.8</v>
      </c>
      <c r="Y3159">
        <v>0.8</v>
      </c>
      <c r="Z3159">
        <v>0.8</v>
      </c>
      <c r="AA3159">
        <v>0.8</v>
      </c>
      <c r="AB3159" s="7">
        <f t="shared" si="147"/>
        <v>19.200000000000006</v>
      </c>
      <c r="AC3159">
        <f>INDEX(SHELF_days!$C$2:$C$289,MATCH(A3159&amp;"|"&amp;C3159,SHELF_days!$D$2:$D$289,0))</f>
        <v>73</v>
      </c>
      <c r="AD3159" s="8">
        <f t="shared" si="148"/>
        <v>1401.6000000000004</v>
      </c>
      <c r="AE3159" s="7">
        <f t="shared" si="149"/>
        <v>0.8</v>
      </c>
    </row>
    <row r="3160" spans="1:31" x14ac:dyDescent="0.45">
      <c r="A3160" t="s">
        <v>57</v>
      </c>
      <c r="B3160" t="s">
        <v>174</v>
      </c>
      <c r="C3160" t="s">
        <v>136</v>
      </c>
      <c r="D3160">
        <v>0.8</v>
      </c>
      <c r="E3160">
        <v>0.8</v>
      </c>
      <c r="F3160">
        <v>0.8</v>
      </c>
      <c r="G3160">
        <v>0.8</v>
      </c>
      <c r="H3160">
        <v>0.8</v>
      </c>
      <c r="I3160">
        <v>0.8</v>
      </c>
      <c r="J3160">
        <v>0.8</v>
      </c>
      <c r="K3160">
        <v>0.8</v>
      </c>
      <c r="L3160">
        <v>0.8</v>
      </c>
      <c r="M3160">
        <v>0.8</v>
      </c>
      <c r="N3160">
        <v>0.8</v>
      </c>
      <c r="O3160">
        <v>0.8</v>
      </c>
      <c r="P3160">
        <v>0.8</v>
      </c>
      <c r="Q3160">
        <v>0.8</v>
      </c>
      <c r="R3160">
        <v>0.8</v>
      </c>
      <c r="S3160">
        <v>0.8</v>
      </c>
      <c r="T3160">
        <v>0.8</v>
      </c>
      <c r="U3160">
        <v>0.8</v>
      </c>
      <c r="V3160">
        <v>0.8</v>
      </c>
      <c r="W3160">
        <v>0.8</v>
      </c>
      <c r="X3160">
        <v>0.8</v>
      </c>
      <c r="Y3160">
        <v>0.8</v>
      </c>
      <c r="Z3160">
        <v>0.8</v>
      </c>
      <c r="AA3160">
        <v>0.8</v>
      </c>
      <c r="AB3160" s="7">
        <f t="shared" si="147"/>
        <v>19.200000000000006</v>
      </c>
      <c r="AC3160">
        <f>INDEX(SHELF_days!$C$2:$C$289,MATCH(A3160&amp;"|"&amp;C3160,SHELF_days!$D$2:$D$289,0))</f>
        <v>65</v>
      </c>
      <c r="AD3160" s="8">
        <f t="shared" si="148"/>
        <v>1248.0000000000005</v>
      </c>
      <c r="AE3160" s="7">
        <f t="shared" si="149"/>
        <v>0.8</v>
      </c>
    </row>
    <row r="3161" spans="1:31" x14ac:dyDescent="0.45">
      <c r="A3161" t="s">
        <v>57</v>
      </c>
      <c r="B3161" t="s">
        <v>174</v>
      </c>
      <c r="C3161" t="s">
        <v>137</v>
      </c>
      <c r="D3161">
        <v>0.8</v>
      </c>
      <c r="E3161">
        <v>0.8</v>
      </c>
      <c r="F3161">
        <v>0.8</v>
      </c>
      <c r="G3161">
        <v>0.8</v>
      </c>
      <c r="H3161">
        <v>0.8</v>
      </c>
      <c r="I3161">
        <v>0.8</v>
      </c>
      <c r="J3161">
        <v>0.8</v>
      </c>
      <c r="K3161">
        <v>0.8</v>
      </c>
      <c r="L3161">
        <v>0.8</v>
      </c>
      <c r="M3161">
        <v>0.8</v>
      </c>
      <c r="N3161">
        <v>0.8</v>
      </c>
      <c r="O3161">
        <v>0.8</v>
      </c>
      <c r="P3161">
        <v>0.8</v>
      </c>
      <c r="Q3161">
        <v>0.8</v>
      </c>
      <c r="R3161">
        <v>0.8</v>
      </c>
      <c r="S3161">
        <v>0.8</v>
      </c>
      <c r="T3161">
        <v>0.8</v>
      </c>
      <c r="U3161">
        <v>0.8</v>
      </c>
      <c r="V3161">
        <v>0.8</v>
      </c>
      <c r="W3161">
        <v>0.8</v>
      </c>
      <c r="X3161">
        <v>0.8</v>
      </c>
      <c r="Y3161">
        <v>0.8</v>
      </c>
      <c r="Z3161">
        <v>0.8</v>
      </c>
      <c r="AA3161">
        <v>0.8</v>
      </c>
      <c r="AB3161" s="7">
        <f t="shared" si="147"/>
        <v>19.200000000000006</v>
      </c>
      <c r="AC3161">
        <f>INDEX(SHELF_days!$C$2:$C$289,MATCH(A3161&amp;"|"&amp;C3161,SHELF_days!$D$2:$D$289,0))</f>
        <v>92</v>
      </c>
      <c r="AD3161" s="8">
        <f t="shared" si="148"/>
        <v>1766.4000000000005</v>
      </c>
      <c r="AE3161" s="7">
        <f t="shared" si="149"/>
        <v>0.8</v>
      </c>
    </row>
    <row r="3162" spans="1:31" x14ac:dyDescent="0.45">
      <c r="A3162" t="s">
        <v>57</v>
      </c>
      <c r="B3162" t="s">
        <v>174</v>
      </c>
      <c r="C3162" t="s">
        <v>138</v>
      </c>
      <c r="D3162">
        <v>0.8</v>
      </c>
      <c r="E3162">
        <v>0.8</v>
      </c>
      <c r="F3162">
        <v>0.8</v>
      </c>
      <c r="G3162">
        <v>0.8</v>
      </c>
      <c r="H3162">
        <v>0.8</v>
      </c>
      <c r="I3162">
        <v>0.8</v>
      </c>
      <c r="J3162">
        <v>0.8</v>
      </c>
      <c r="K3162">
        <v>0.8</v>
      </c>
      <c r="L3162">
        <v>0.8</v>
      </c>
      <c r="M3162">
        <v>0.8</v>
      </c>
      <c r="N3162">
        <v>0.8</v>
      </c>
      <c r="O3162">
        <v>0.8</v>
      </c>
      <c r="P3162">
        <v>0.8</v>
      </c>
      <c r="Q3162">
        <v>0.8</v>
      </c>
      <c r="R3162">
        <v>0.8</v>
      </c>
      <c r="S3162">
        <v>0.8</v>
      </c>
      <c r="T3162">
        <v>0.8</v>
      </c>
      <c r="U3162">
        <v>0.8</v>
      </c>
      <c r="V3162">
        <v>0.8</v>
      </c>
      <c r="W3162">
        <v>0.8</v>
      </c>
      <c r="X3162">
        <v>0.8</v>
      </c>
      <c r="Y3162">
        <v>0.8</v>
      </c>
      <c r="Z3162">
        <v>0.8</v>
      </c>
      <c r="AA3162">
        <v>0.8</v>
      </c>
      <c r="AB3162" s="7">
        <f t="shared" si="147"/>
        <v>19.200000000000006</v>
      </c>
      <c r="AC3162">
        <f>INDEX(SHELF_days!$C$2:$C$289,MATCH(A3162&amp;"|"&amp;C3162,SHELF_days!$D$2:$D$289,0))</f>
        <v>20</v>
      </c>
      <c r="AD3162" s="8">
        <f t="shared" si="148"/>
        <v>384.00000000000011</v>
      </c>
      <c r="AE3162" s="7">
        <f t="shared" si="149"/>
        <v>0.8</v>
      </c>
    </row>
    <row r="3163" spans="1:31" x14ac:dyDescent="0.45">
      <c r="A3163" t="s">
        <v>57</v>
      </c>
      <c r="B3163" t="s">
        <v>174</v>
      </c>
      <c r="C3163" t="s">
        <v>139</v>
      </c>
      <c r="D3163">
        <v>0.8</v>
      </c>
      <c r="E3163">
        <v>0.8</v>
      </c>
      <c r="F3163">
        <v>0.8</v>
      </c>
      <c r="G3163">
        <v>0.8</v>
      </c>
      <c r="H3163">
        <v>0.8</v>
      </c>
      <c r="I3163">
        <v>0.8</v>
      </c>
      <c r="J3163">
        <v>0.8</v>
      </c>
      <c r="K3163">
        <v>0.8</v>
      </c>
      <c r="L3163">
        <v>0.8</v>
      </c>
      <c r="M3163">
        <v>0.8</v>
      </c>
      <c r="N3163">
        <v>0.8</v>
      </c>
      <c r="O3163">
        <v>0.8</v>
      </c>
      <c r="P3163">
        <v>0.8</v>
      </c>
      <c r="Q3163">
        <v>0.8</v>
      </c>
      <c r="R3163">
        <v>0.8</v>
      </c>
      <c r="S3163">
        <v>0.8</v>
      </c>
      <c r="T3163">
        <v>0.8</v>
      </c>
      <c r="U3163">
        <v>0.8</v>
      </c>
      <c r="V3163">
        <v>0.8</v>
      </c>
      <c r="W3163">
        <v>0.8</v>
      </c>
      <c r="X3163">
        <v>0.8</v>
      </c>
      <c r="Y3163">
        <v>0.8</v>
      </c>
      <c r="Z3163">
        <v>0.8</v>
      </c>
      <c r="AA3163">
        <v>0.8</v>
      </c>
      <c r="AB3163" s="7">
        <f t="shared" si="147"/>
        <v>19.200000000000006</v>
      </c>
      <c r="AC3163">
        <f>INDEX(SHELF_days!$C$2:$C$289,MATCH(A3163&amp;"|"&amp;C3163,SHELF_days!$D$2:$D$289,0))</f>
        <v>12</v>
      </c>
      <c r="AD3163" s="8">
        <f t="shared" si="148"/>
        <v>230.40000000000009</v>
      </c>
      <c r="AE3163" s="7">
        <f t="shared" si="149"/>
        <v>0.8</v>
      </c>
    </row>
    <row r="3164" spans="1:31" x14ac:dyDescent="0.45">
      <c r="A3164" t="s">
        <v>57</v>
      </c>
      <c r="B3164" t="s">
        <v>175</v>
      </c>
      <c r="C3164" t="s">
        <v>134</v>
      </c>
      <c r="D3164">
        <v>0.36027718472123682</v>
      </c>
      <c r="E3164">
        <v>0.34918705427854208</v>
      </c>
      <c r="F3164">
        <v>0.34111829676225669</v>
      </c>
      <c r="G3164">
        <v>0.34443599465276431</v>
      </c>
      <c r="H3164">
        <v>0.36018403177718128</v>
      </c>
      <c r="I3164">
        <v>0.39782482710728478</v>
      </c>
      <c r="J3164">
        <v>0.44851040783152929</v>
      </c>
      <c r="K3164">
        <v>0.48714111536656679</v>
      </c>
      <c r="L3164">
        <v>0.4885609841962914</v>
      </c>
      <c r="M3164">
        <v>0.51166135744831143</v>
      </c>
      <c r="N3164">
        <v>0.52712708147208154</v>
      </c>
      <c r="O3164">
        <v>0.52360984426687029</v>
      </c>
      <c r="P3164">
        <v>0.51737586242583766</v>
      </c>
      <c r="Q3164">
        <v>0.51193277243294077</v>
      </c>
      <c r="R3164">
        <v>0.50836286100031103</v>
      </c>
      <c r="S3164">
        <v>0.51228903703513595</v>
      </c>
      <c r="T3164">
        <v>0.52092735085281849</v>
      </c>
      <c r="U3164">
        <v>0.49709965809609841</v>
      </c>
      <c r="V3164">
        <v>0.52125688912287516</v>
      </c>
      <c r="W3164">
        <v>0.5172331490017974</v>
      </c>
      <c r="X3164">
        <v>0.49202762300570652</v>
      </c>
      <c r="Y3164">
        <v>0.44988279201289139</v>
      </c>
      <c r="Z3164">
        <v>0.38392998866376921</v>
      </c>
      <c r="AA3164">
        <v>0.34215958579984518</v>
      </c>
      <c r="AB3164" s="7">
        <f t="shared" si="147"/>
        <v>10.914115749330943</v>
      </c>
      <c r="AC3164">
        <f>INDEX(SHELF_days!$C$2:$C$289,MATCH(A3164&amp;"|"&amp;C3164,SHELF_days!$D$2:$D$289,0))</f>
        <v>103</v>
      </c>
      <c r="AD3164" s="8">
        <f t="shared" si="148"/>
        <v>1124.1539221810872</v>
      </c>
      <c r="AE3164" s="7">
        <f t="shared" si="149"/>
        <v>0.52712708147208154</v>
      </c>
    </row>
    <row r="3165" spans="1:31" x14ac:dyDescent="0.45">
      <c r="A3165" t="s">
        <v>57</v>
      </c>
      <c r="B3165" t="s">
        <v>175</v>
      </c>
      <c r="C3165" t="s">
        <v>135</v>
      </c>
      <c r="D3165">
        <v>0.33175981866086052</v>
      </c>
      <c r="E3165">
        <v>0.31956711949364192</v>
      </c>
      <c r="F3165">
        <v>0.32145883124925012</v>
      </c>
      <c r="G3165">
        <v>0.34047077236730228</v>
      </c>
      <c r="H3165">
        <v>0.37995288721857762</v>
      </c>
      <c r="I3165">
        <v>0.41224927986599741</v>
      </c>
      <c r="J3165">
        <v>0.46977423170970178</v>
      </c>
      <c r="K3165">
        <v>0.50360940208284644</v>
      </c>
      <c r="L3165">
        <v>0.53217728833988254</v>
      </c>
      <c r="M3165">
        <v>0.56332335036293202</v>
      </c>
      <c r="N3165">
        <v>0.57433679588880859</v>
      </c>
      <c r="O3165">
        <v>0.57789322863391757</v>
      </c>
      <c r="P3165">
        <v>0.57998557093763359</v>
      </c>
      <c r="Q3165">
        <v>0.57561856148903789</v>
      </c>
      <c r="R3165">
        <v>0.57364813519356983</v>
      </c>
      <c r="S3165">
        <v>0.57642181590974706</v>
      </c>
      <c r="T3165">
        <v>0.58929988074495454</v>
      </c>
      <c r="U3165">
        <v>0.57925114597503435</v>
      </c>
      <c r="V3165">
        <v>0.58900149772176491</v>
      </c>
      <c r="W3165">
        <v>0.58582362699626089</v>
      </c>
      <c r="X3165">
        <v>0.56518028127534636</v>
      </c>
      <c r="Y3165">
        <v>0.51809251130291678</v>
      </c>
      <c r="Z3165">
        <v>0.45436924708792409</v>
      </c>
      <c r="AA3165">
        <v>0.39807370652258878</v>
      </c>
      <c r="AB3165" s="7">
        <f t="shared" si="147"/>
        <v>11.911338987030497</v>
      </c>
      <c r="AC3165">
        <f>INDEX(SHELF_days!$C$2:$C$289,MATCH(A3165&amp;"|"&amp;C3165,SHELF_days!$D$2:$D$289,0))</f>
        <v>73</v>
      </c>
      <c r="AD3165" s="8">
        <f t="shared" si="148"/>
        <v>869.52774605322634</v>
      </c>
      <c r="AE3165" s="7">
        <f t="shared" si="149"/>
        <v>0.58929988074495454</v>
      </c>
    </row>
    <row r="3166" spans="1:31" x14ac:dyDescent="0.45">
      <c r="A3166" t="s">
        <v>57</v>
      </c>
      <c r="B3166" t="s">
        <v>175</v>
      </c>
      <c r="C3166" t="s">
        <v>136</v>
      </c>
      <c r="D3166">
        <v>0.1825655189660812</v>
      </c>
      <c r="E3166">
        <v>0.17474333831066641</v>
      </c>
      <c r="F3166">
        <v>0.1724329496908821</v>
      </c>
      <c r="G3166">
        <v>0.17544356821269391</v>
      </c>
      <c r="H3166">
        <v>0.1833895123446268</v>
      </c>
      <c r="I3166">
        <v>0.19459689134613231</v>
      </c>
      <c r="J3166">
        <v>0.24124050854284471</v>
      </c>
      <c r="K3166">
        <v>0.27097334745970519</v>
      </c>
      <c r="L3166">
        <v>0.27451396970653957</v>
      </c>
      <c r="M3166">
        <v>0.27992831342344998</v>
      </c>
      <c r="N3166">
        <v>0.29296171767152279</v>
      </c>
      <c r="O3166">
        <v>0.29448059568566831</v>
      </c>
      <c r="P3166">
        <v>0.29333300810107699</v>
      </c>
      <c r="Q3166">
        <v>0.28662428755998443</v>
      </c>
      <c r="R3166">
        <v>0.28300554218843749</v>
      </c>
      <c r="S3166">
        <v>0.29096752211965349</v>
      </c>
      <c r="T3166">
        <v>0.32511842932617102</v>
      </c>
      <c r="U3166">
        <v>0.34904260833349382</v>
      </c>
      <c r="V3166">
        <v>0.39516280059463299</v>
      </c>
      <c r="W3166">
        <v>0.38722919169291792</v>
      </c>
      <c r="X3166">
        <v>0.34643905240886769</v>
      </c>
      <c r="Y3166">
        <v>0.28553015263967008</v>
      </c>
      <c r="Z3166">
        <v>0.25080031196159958</v>
      </c>
      <c r="AA3166">
        <v>0.23028970232986831</v>
      </c>
      <c r="AB3166" s="7">
        <f t="shared" si="147"/>
        <v>6.4608128406171863</v>
      </c>
      <c r="AC3166">
        <f>INDEX(SHELF_days!$C$2:$C$289,MATCH(A3166&amp;"|"&amp;C3166,SHELF_days!$D$2:$D$289,0))</f>
        <v>65</v>
      </c>
      <c r="AD3166" s="8">
        <f t="shared" si="148"/>
        <v>419.95283464011709</v>
      </c>
      <c r="AE3166" s="7">
        <f t="shared" si="149"/>
        <v>0.39516280059463299</v>
      </c>
    </row>
    <row r="3167" spans="1:31" x14ac:dyDescent="0.45">
      <c r="A3167" t="s">
        <v>57</v>
      </c>
      <c r="B3167" t="s">
        <v>175</v>
      </c>
      <c r="C3167" t="s">
        <v>137</v>
      </c>
      <c r="D3167">
        <v>0.50284896709838067</v>
      </c>
      <c r="E3167">
        <v>0.4971074537463761</v>
      </c>
      <c r="F3167">
        <v>0.49863172618909862</v>
      </c>
      <c r="G3167">
        <v>0.51820905498412684</v>
      </c>
      <c r="H3167">
        <v>0.56851527465895368</v>
      </c>
      <c r="I3167">
        <v>0.59417168200103965</v>
      </c>
      <c r="J3167">
        <v>0.6031767129100376</v>
      </c>
      <c r="K3167">
        <v>0.60982808356919038</v>
      </c>
      <c r="L3167">
        <v>0.6195082448682947</v>
      </c>
      <c r="M3167">
        <v>0.62855539880077171</v>
      </c>
      <c r="N3167">
        <v>0.63364560305870654</v>
      </c>
      <c r="O3167">
        <v>0.63403371588193469</v>
      </c>
      <c r="P3167">
        <v>0.63490813174863836</v>
      </c>
      <c r="Q3167">
        <v>0.63490958426668931</v>
      </c>
      <c r="R3167">
        <v>0.63476229893631764</v>
      </c>
      <c r="S3167">
        <v>0.63542580918201585</v>
      </c>
      <c r="T3167">
        <v>0.63266166733095719</v>
      </c>
      <c r="U3167">
        <v>0.62571775953633224</v>
      </c>
      <c r="V3167">
        <v>0.62624008502747297</v>
      </c>
      <c r="W3167">
        <v>0.62704623254577974</v>
      </c>
      <c r="X3167">
        <v>0.62305819898494597</v>
      </c>
      <c r="Y3167">
        <v>0.60916573533793306</v>
      </c>
      <c r="Z3167">
        <v>0.58316479071414928</v>
      </c>
      <c r="AA3167">
        <v>0.53958111508297435</v>
      </c>
      <c r="AB3167" s="7">
        <f t="shared" si="147"/>
        <v>14.314873326461118</v>
      </c>
      <c r="AC3167">
        <f>INDEX(SHELF_days!$C$2:$C$289,MATCH(A3167&amp;"|"&amp;C3167,SHELF_days!$D$2:$D$289,0))</f>
        <v>92</v>
      </c>
      <c r="AD3167" s="8">
        <f t="shared" si="148"/>
        <v>1316.9683460344229</v>
      </c>
      <c r="AE3167" s="7">
        <f t="shared" si="149"/>
        <v>0.63542580918201585</v>
      </c>
    </row>
    <row r="3168" spans="1:31" x14ac:dyDescent="0.45">
      <c r="A3168" t="s">
        <v>57</v>
      </c>
      <c r="B3168" t="s">
        <v>175</v>
      </c>
      <c r="C3168" t="s">
        <v>138</v>
      </c>
      <c r="D3168">
        <v>0.59468494377954206</v>
      </c>
      <c r="E3168">
        <v>0.58198459074734832</v>
      </c>
      <c r="F3168">
        <v>0.56563342074504175</v>
      </c>
      <c r="G3168">
        <v>0.55457139187293536</v>
      </c>
      <c r="H3168">
        <v>0.56524321629582031</v>
      </c>
      <c r="I3168">
        <v>0.55347561225525865</v>
      </c>
      <c r="J3168">
        <v>0.57046420527906738</v>
      </c>
      <c r="K3168">
        <v>0.63710497814969735</v>
      </c>
      <c r="L3168">
        <v>0.64112729113653477</v>
      </c>
      <c r="M3168">
        <v>0.64112729113653477</v>
      </c>
      <c r="N3168">
        <v>0.64112729113653477</v>
      </c>
      <c r="O3168">
        <v>0.64112729113653477</v>
      </c>
      <c r="P3168">
        <v>0.64112729113653477</v>
      </c>
      <c r="Q3168">
        <v>0.64112729113653477</v>
      </c>
      <c r="R3168">
        <v>0.64112729113653477</v>
      </c>
      <c r="S3168">
        <v>0.64112729113653477</v>
      </c>
      <c r="T3168">
        <v>0.64112729113653477</v>
      </c>
      <c r="U3168">
        <v>0.64112729113653477</v>
      </c>
      <c r="V3168">
        <v>0.64112729113653477</v>
      </c>
      <c r="W3168">
        <v>0.64112729113653477</v>
      </c>
      <c r="X3168">
        <v>0.64092550732888942</v>
      </c>
      <c r="Y3168">
        <v>0.63703281705292347</v>
      </c>
      <c r="Z3168">
        <v>0.59927385500771468</v>
      </c>
      <c r="AA3168">
        <v>0.58329150838891874</v>
      </c>
      <c r="AB3168" s="7">
        <f t="shared" si="147"/>
        <v>14.77721354054157</v>
      </c>
      <c r="AC3168">
        <f>INDEX(SHELF_days!$C$2:$C$289,MATCH(A3168&amp;"|"&amp;C3168,SHELF_days!$D$2:$D$289,0))</f>
        <v>20</v>
      </c>
      <c r="AD3168" s="8">
        <f t="shared" si="148"/>
        <v>295.54427081083139</v>
      </c>
      <c r="AE3168" s="7">
        <f t="shared" si="149"/>
        <v>0.64112729113653477</v>
      </c>
    </row>
    <row r="3169" spans="1:31" x14ac:dyDescent="0.45">
      <c r="A3169" t="s">
        <v>57</v>
      </c>
      <c r="B3169" t="s">
        <v>175</v>
      </c>
      <c r="C3169" t="s">
        <v>139</v>
      </c>
      <c r="D3169">
        <v>0.62381709124932661</v>
      </c>
      <c r="E3169">
        <v>0.62381709124932661</v>
      </c>
      <c r="F3169">
        <v>0.62381709124932661</v>
      </c>
      <c r="G3169">
        <v>0.63052094622738897</v>
      </c>
      <c r="H3169">
        <v>0.63722480120545133</v>
      </c>
      <c r="I3169">
        <v>0.64057672869448246</v>
      </c>
      <c r="J3169">
        <v>0.64057672869448246</v>
      </c>
      <c r="K3169">
        <v>0.64057672869448246</v>
      </c>
      <c r="L3169">
        <v>0.64057672869448246</v>
      </c>
      <c r="M3169">
        <v>0.64057672869448246</v>
      </c>
      <c r="N3169">
        <v>0.64057672869448246</v>
      </c>
      <c r="O3169">
        <v>0.64057672869448246</v>
      </c>
      <c r="P3169">
        <v>0.64057672869448246</v>
      </c>
      <c r="Q3169">
        <v>0.64057672869448246</v>
      </c>
      <c r="R3169">
        <v>0.64057672869448246</v>
      </c>
      <c r="S3169">
        <v>0.64057672869448246</v>
      </c>
      <c r="T3169">
        <v>0.64057672869448246</v>
      </c>
      <c r="U3169">
        <v>0.64057672869448246</v>
      </c>
      <c r="V3169">
        <v>0.64057672869448246</v>
      </c>
      <c r="W3169">
        <v>0.64057672869448246</v>
      </c>
      <c r="X3169">
        <v>0.64057672869448246</v>
      </c>
      <c r="Y3169">
        <v>0.64040300753558277</v>
      </c>
      <c r="Z3169">
        <v>0.61871681619957142</v>
      </c>
      <c r="AA3169">
        <v>0.60519551933185833</v>
      </c>
      <c r="AB3169" s="7">
        <f t="shared" si="147"/>
        <v>15.252740023359546</v>
      </c>
      <c r="AC3169">
        <f>INDEX(SHELF_days!$C$2:$C$289,MATCH(A3169&amp;"|"&amp;C3169,SHELF_days!$D$2:$D$289,0))</f>
        <v>12</v>
      </c>
      <c r="AD3169" s="8">
        <f t="shared" si="148"/>
        <v>183.03288028031454</v>
      </c>
      <c r="AE3169" s="7">
        <f t="shared" si="149"/>
        <v>0.64057672869448246</v>
      </c>
    </row>
    <row r="3170" spans="1:31" x14ac:dyDescent="0.45">
      <c r="A3170" t="s">
        <v>57</v>
      </c>
      <c r="B3170" t="s">
        <v>176</v>
      </c>
      <c r="C3170" t="s">
        <v>134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6.0933464601218941E-3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 s="7">
        <f t="shared" si="147"/>
        <v>6.0933464601218941E-3</v>
      </c>
      <c r="AC3170">
        <f>INDEX(SHELF_days!$C$2:$C$289,MATCH(A3170&amp;"|"&amp;C3170,SHELF_days!$D$2:$D$289,0))</f>
        <v>103</v>
      </c>
      <c r="AD3170" s="8">
        <f t="shared" si="148"/>
        <v>0.62761468539255505</v>
      </c>
      <c r="AE3170" s="7">
        <f t="shared" si="149"/>
        <v>6.0933464601218941E-3</v>
      </c>
    </row>
    <row r="3171" spans="1:31" x14ac:dyDescent="0.45">
      <c r="A3171" t="s">
        <v>57</v>
      </c>
      <c r="B3171" t="s">
        <v>176</v>
      </c>
      <c r="C3171" t="s">
        <v>135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8.5007623606611245E-3</v>
      </c>
      <c r="T3171">
        <v>8.5007623606611245E-3</v>
      </c>
      <c r="U3171">
        <v>8.5007623606611245E-3</v>
      </c>
      <c r="V3171">
        <v>8.5007623606611245E-3</v>
      </c>
      <c r="W3171">
        <v>0</v>
      </c>
      <c r="X3171">
        <v>0</v>
      </c>
      <c r="Y3171">
        <v>0</v>
      </c>
      <c r="Z3171">
        <v>0</v>
      </c>
      <c r="AA3171">
        <v>0</v>
      </c>
      <c r="AB3171" s="7">
        <f t="shared" si="147"/>
        <v>3.4003049442644498E-2</v>
      </c>
      <c r="AC3171">
        <f>INDEX(SHELF_days!$C$2:$C$289,MATCH(A3171&amp;"|"&amp;C3171,SHELF_days!$D$2:$D$289,0))</f>
        <v>73</v>
      </c>
      <c r="AD3171" s="8">
        <f t="shared" si="148"/>
        <v>2.4822226093130482</v>
      </c>
      <c r="AE3171" s="7">
        <f t="shared" si="149"/>
        <v>8.5007623606611245E-3</v>
      </c>
    </row>
    <row r="3172" spans="1:31" x14ac:dyDescent="0.45">
      <c r="A3172" t="s">
        <v>57</v>
      </c>
      <c r="B3172" t="s">
        <v>176</v>
      </c>
      <c r="C3172" t="s">
        <v>136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8.5218677016944896E-2</v>
      </c>
      <c r="O3172">
        <v>0.18755300393265159</v>
      </c>
      <c r="P3172">
        <v>0.31584846367799307</v>
      </c>
      <c r="Q3172">
        <v>0.35144613888760301</v>
      </c>
      <c r="R3172">
        <v>0.40293691757463468</v>
      </c>
      <c r="S3172">
        <v>0.67383882164453501</v>
      </c>
      <c r="T3172">
        <v>0.89058911069860414</v>
      </c>
      <c r="U3172">
        <v>0.91547152609764482</v>
      </c>
      <c r="V3172">
        <v>0.83262602742800729</v>
      </c>
      <c r="W3172">
        <v>0.33900493118808278</v>
      </c>
      <c r="X3172">
        <v>0.1203129507589441</v>
      </c>
      <c r="Y3172">
        <v>0</v>
      </c>
      <c r="Z3172">
        <v>0</v>
      </c>
      <c r="AA3172">
        <v>0</v>
      </c>
      <c r="AB3172" s="7">
        <f t="shared" si="147"/>
        <v>5.1148465689056453</v>
      </c>
      <c r="AC3172">
        <f>INDEX(SHELF_days!$C$2:$C$289,MATCH(A3172&amp;"|"&amp;C3172,SHELF_days!$D$2:$D$289,0))</f>
        <v>65</v>
      </c>
      <c r="AD3172" s="8">
        <f t="shared" si="148"/>
        <v>332.46502697886694</v>
      </c>
      <c r="AE3172" s="7">
        <f t="shared" si="149"/>
        <v>0.91547152609764482</v>
      </c>
    </row>
    <row r="3173" spans="1:31" x14ac:dyDescent="0.45">
      <c r="A3173" t="s">
        <v>57</v>
      </c>
      <c r="B3173" t="s">
        <v>176</v>
      </c>
      <c r="C3173" t="s">
        <v>137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2.4308278362210511E-2</v>
      </c>
      <c r="S3173">
        <v>5.005248877957269E-2</v>
      </c>
      <c r="T3173">
        <v>7.2924835086631529E-2</v>
      </c>
      <c r="U3173">
        <v>7.2924835086631529E-2</v>
      </c>
      <c r="V3173">
        <v>4.8616556724421021E-2</v>
      </c>
      <c r="W3173">
        <v>0</v>
      </c>
      <c r="X3173">
        <v>0</v>
      </c>
      <c r="Y3173">
        <v>0</v>
      </c>
      <c r="Z3173">
        <v>0</v>
      </c>
      <c r="AA3173">
        <v>0</v>
      </c>
      <c r="AB3173" s="7">
        <f t="shared" si="147"/>
        <v>0.2688269940394673</v>
      </c>
      <c r="AC3173">
        <f>INDEX(SHELF_days!$C$2:$C$289,MATCH(A3173&amp;"|"&amp;C3173,SHELF_days!$D$2:$D$289,0))</f>
        <v>92</v>
      </c>
      <c r="AD3173" s="8">
        <f t="shared" si="148"/>
        <v>24.732083451630992</v>
      </c>
      <c r="AE3173" s="7">
        <f t="shared" si="149"/>
        <v>7.2924835086631529E-2</v>
      </c>
    </row>
    <row r="3174" spans="1:31" x14ac:dyDescent="0.45">
      <c r="A3174" t="s">
        <v>57</v>
      </c>
      <c r="B3174" t="s">
        <v>176</v>
      </c>
      <c r="C3174" t="s">
        <v>138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 s="7">
        <f t="shared" si="147"/>
        <v>0</v>
      </c>
      <c r="AC3174">
        <f>INDEX(SHELF_days!$C$2:$C$289,MATCH(A3174&amp;"|"&amp;C3174,SHELF_days!$D$2:$D$289,0))</f>
        <v>20</v>
      </c>
      <c r="AD3174" s="8">
        <f t="shared" si="148"/>
        <v>0</v>
      </c>
      <c r="AE3174" s="7">
        <f t="shared" si="149"/>
        <v>0</v>
      </c>
    </row>
    <row r="3175" spans="1:31" x14ac:dyDescent="0.45">
      <c r="A3175" t="s">
        <v>57</v>
      </c>
      <c r="B3175" t="s">
        <v>176</v>
      </c>
      <c r="C3175" t="s">
        <v>139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 s="7">
        <f t="shared" si="147"/>
        <v>0</v>
      </c>
      <c r="AC3175">
        <f>INDEX(SHELF_days!$C$2:$C$289,MATCH(A3175&amp;"|"&amp;C3175,SHELF_days!$D$2:$D$289,0))</f>
        <v>12</v>
      </c>
      <c r="AD3175" s="8">
        <f t="shared" si="148"/>
        <v>0</v>
      </c>
      <c r="AE3175" s="7">
        <f t="shared" si="149"/>
        <v>0</v>
      </c>
    </row>
    <row r="3176" spans="1:31" x14ac:dyDescent="0.45">
      <c r="A3176" t="s">
        <v>57</v>
      </c>
      <c r="B3176" t="s">
        <v>177</v>
      </c>
      <c r="C3176" t="s">
        <v>134</v>
      </c>
      <c r="D3176">
        <v>0.31710703084990582</v>
      </c>
      <c r="E3176">
        <v>0.29578854192288312</v>
      </c>
      <c r="F3176">
        <v>0.29647198328990471</v>
      </c>
      <c r="G3176">
        <v>0.31537401881210098</v>
      </c>
      <c r="H3176">
        <v>0.33075144957008618</v>
      </c>
      <c r="I3176">
        <v>0.3715675443534241</v>
      </c>
      <c r="J3176">
        <v>0.4102454440027945</v>
      </c>
      <c r="K3176">
        <v>0.40896643230165419</v>
      </c>
      <c r="L3176">
        <v>0.40733105474485259</v>
      </c>
      <c r="M3176">
        <v>0.42834199505671561</v>
      </c>
      <c r="N3176">
        <v>0.47182351117143762</v>
      </c>
      <c r="O3176">
        <v>0.48479913369674688</v>
      </c>
      <c r="P3176">
        <v>0.47794519313033068</v>
      </c>
      <c r="Q3176">
        <v>0.47011490775388359</v>
      </c>
      <c r="R3176">
        <v>0.46124969687880391</v>
      </c>
      <c r="S3176">
        <v>0.51907371825287829</v>
      </c>
      <c r="T3176">
        <v>0.55047784906751929</v>
      </c>
      <c r="U3176">
        <v>0.53026751149988161</v>
      </c>
      <c r="V3176">
        <v>0.59403747276704366</v>
      </c>
      <c r="W3176">
        <v>0.57170846696163913</v>
      </c>
      <c r="X3176">
        <v>0.4993906068826573</v>
      </c>
      <c r="Y3176">
        <v>0.43089513673494612</v>
      </c>
      <c r="Z3176">
        <v>0.36404968931618692</v>
      </c>
      <c r="AA3176">
        <v>0.31306984506042829</v>
      </c>
      <c r="AB3176" s="7">
        <f t="shared" si="147"/>
        <v>10.320848234078706</v>
      </c>
      <c r="AC3176">
        <f>INDEX(SHELF_days!$C$2:$C$289,MATCH(A3176&amp;"|"&amp;C3176,SHELF_days!$D$2:$D$289,0))</f>
        <v>103</v>
      </c>
      <c r="AD3176" s="8">
        <f t="shared" si="148"/>
        <v>1063.0473681101068</v>
      </c>
      <c r="AE3176" s="7">
        <f t="shared" si="149"/>
        <v>0.59403747276704366</v>
      </c>
    </row>
    <row r="3177" spans="1:31" x14ac:dyDescent="0.45">
      <c r="A3177" t="s">
        <v>57</v>
      </c>
      <c r="B3177" t="s">
        <v>177</v>
      </c>
      <c r="C3177" t="s">
        <v>135</v>
      </c>
      <c r="D3177">
        <v>0.28626851129576081</v>
      </c>
      <c r="E3177">
        <v>0.27462105207675419</v>
      </c>
      <c r="F3177">
        <v>0.27584710041559701</v>
      </c>
      <c r="G3177">
        <v>0.2856485992143234</v>
      </c>
      <c r="H3177">
        <v>0.32735490647102639</v>
      </c>
      <c r="I3177">
        <v>0.37731982023487831</v>
      </c>
      <c r="J3177">
        <v>0.40985142868630808</v>
      </c>
      <c r="K3177">
        <v>0.42124403516072367</v>
      </c>
      <c r="L3177">
        <v>0.42693345048591558</v>
      </c>
      <c r="M3177">
        <v>0.4516403908872027</v>
      </c>
      <c r="N3177">
        <v>0.49558526954909621</v>
      </c>
      <c r="O3177">
        <v>0.52121519016052342</v>
      </c>
      <c r="P3177">
        <v>0.49921519918151269</v>
      </c>
      <c r="Q3177">
        <v>0.49251326078997332</v>
      </c>
      <c r="R3177">
        <v>0.52252389344355776</v>
      </c>
      <c r="S3177">
        <v>0.61394714963153774</v>
      </c>
      <c r="T3177">
        <v>0.65005358441925642</v>
      </c>
      <c r="U3177">
        <v>0.64412309217350561</v>
      </c>
      <c r="V3177">
        <v>0.642621527354024</v>
      </c>
      <c r="W3177">
        <v>0.61565535181149855</v>
      </c>
      <c r="X3177">
        <v>0.55798286450177537</v>
      </c>
      <c r="Y3177">
        <v>0.44674308544384761</v>
      </c>
      <c r="Z3177">
        <v>0.38239621139064872</v>
      </c>
      <c r="AA3177">
        <v>0.34554588210520509</v>
      </c>
      <c r="AB3177" s="7">
        <f t="shared" si="147"/>
        <v>10.966850856884454</v>
      </c>
      <c r="AC3177">
        <f>INDEX(SHELF_days!$C$2:$C$289,MATCH(A3177&amp;"|"&amp;C3177,SHELF_days!$D$2:$D$289,0))</f>
        <v>73</v>
      </c>
      <c r="AD3177" s="8">
        <f t="shared" si="148"/>
        <v>800.5801125525652</v>
      </c>
      <c r="AE3177" s="7">
        <f t="shared" si="149"/>
        <v>0.65005358441925642</v>
      </c>
    </row>
    <row r="3178" spans="1:31" x14ac:dyDescent="0.45">
      <c r="A3178" t="s">
        <v>57</v>
      </c>
      <c r="B3178" t="s">
        <v>177</v>
      </c>
      <c r="C3178" t="s">
        <v>136</v>
      </c>
      <c r="D3178">
        <v>0.23170607521306419</v>
      </c>
      <c r="E3178">
        <v>0.19889916221674969</v>
      </c>
      <c r="F3178">
        <v>0.17662821137581861</v>
      </c>
      <c r="G3178">
        <v>0.18094470688441169</v>
      </c>
      <c r="H3178">
        <v>0.21425443745789191</v>
      </c>
      <c r="I3178">
        <v>0.29657727832249409</v>
      </c>
      <c r="J3178">
        <v>0.34511851365658341</v>
      </c>
      <c r="K3178">
        <v>0.37170596000610773</v>
      </c>
      <c r="L3178">
        <v>0.38614069229828468</v>
      </c>
      <c r="M3178">
        <v>0.38774970854521551</v>
      </c>
      <c r="N3178">
        <v>0.40538700202118738</v>
      </c>
      <c r="O3178">
        <v>0.41769442917920108</v>
      </c>
      <c r="P3178">
        <v>0.4057892560829201</v>
      </c>
      <c r="Q3178">
        <v>0.3803853649534939</v>
      </c>
      <c r="R3178">
        <v>0.36138659619165753</v>
      </c>
      <c r="S3178">
        <v>0.38397470888895491</v>
      </c>
      <c r="T3178">
        <v>0.43887465266043402</v>
      </c>
      <c r="U3178">
        <v>0.46935313349171881</v>
      </c>
      <c r="V3178">
        <v>0.53763576047084327</v>
      </c>
      <c r="W3178">
        <v>0.52703017742016023</v>
      </c>
      <c r="X3178">
        <v>0.48721476096365701</v>
      </c>
      <c r="Y3178">
        <v>0.40711205309361798</v>
      </c>
      <c r="Z3178">
        <v>0.31574623149506359</v>
      </c>
      <c r="AA3178">
        <v>0.26919305950453781</v>
      </c>
      <c r="AB3178" s="7">
        <f t="shared" si="147"/>
        <v>8.5965019323940695</v>
      </c>
      <c r="AC3178">
        <f>INDEX(SHELF_days!$C$2:$C$289,MATCH(A3178&amp;"|"&amp;C3178,SHELF_days!$D$2:$D$289,0))</f>
        <v>65</v>
      </c>
      <c r="AD3178" s="8">
        <f t="shared" si="148"/>
        <v>558.77262560561451</v>
      </c>
      <c r="AE3178" s="7">
        <f t="shared" si="149"/>
        <v>0.53763576047084327</v>
      </c>
    </row>
    <row r="3179" spans="1:31" x14ac:dyDescent="0.45">
      <c r="A3179" t="s">
        <v>57</v>
      </c>
      <c r="B3179" t="s">
        <v>177</v>
      </c>
      <c r="C3179" t="s">
        <v>137</v>
      </c>
      <c r="D3179">
        <v>0.35502200192978578</v>
      </c>
      <c r="E3179">
        <v>0.35548656164781939</v>
      </c>
      <c r="F3179">
        <v>0.36279381274206679</v>
      </c>
      <c r="G3179">
        <v>0.36784931555596267</v>
      </c>
      <c r="H3179">
        <v>0.39110462849988398</v>
      </c>
      <c r="I3179">
        <v>0.45178705849197759</v>
      </c>
      <c r="J3179">
        <v>0.48431170416278257</v>
      </c>
      <c r="K3179">
        <v>0.46695356693366541</v>
      </c>
      <c r="L3179">
        <v>0.44512472559452992</v>
      </c>
      <c r="M3179">
        <v>0.46658191915923852</v>
      </c>
      <c r="N3179">
        <v>0.51789117366394655</v>
      </c>
      <c r="O3179">
        <v>0.53256579534536341</v>
      </c>
      <c r="P3179">
        <v>0.51143106087905466</v>
      </c>
      <c r="Q3179">
        <v>0.50044012449122255</v>
      </c>
      <c r="R3179">
        <v>0.52772344346091815</v>
      </c>
      <c r="S3179">
        <v>0.61648167664758846</v>
      </c>
      <c r="T3179">
        <v>0.66522218918199261</v>
      </c>
      <c r="U3179">
        <v>0.65722629662336585</v>
      </c>
      <c r="V3179">
        <v>0.66379571757720679</v>
      </c>
      <c r="W3179">
        <v>0.64427874401134477</v>
      </c>
      <c r="X3179">
        <v>0.59006735762103801</v>
      </c>
      <c r="Y3179">
        <v>0.48378702495182702</v>
      </c>
      <c r="Z3179">
        <v>0.39317601830146948</v>
      </c>
      <c r="AA3179">
        <v>0.37841395008489342</v>
      </c>
      <c r="AB3179" s="7">
        <f t="shared" si="147"/>
        <v>11.829515867558944</v>
      </c>
      <c r="AC3179">
        <f>INDEX(SHELF_days!$C$2:$C$289,MATCH(A3179&amp;"|"&amp;C3179,SHELF_days!$D$2:$D$289,0))</f>
        <v>92</v>
      </c>
      <c r="AD3179" s="8">
        <f t="shared" si="148"/>
        <v>1088.3154598154229</v>
      </c>
      <c r="AE3179" s="7">
        <f t="shared" si="149"/>
        <v>0.66522218918199261</v>
      </c>
    </row>
    <row r="3180" spans="1:31" x14ac:dyDescent="0.45">
      <c r="A3180" t="s">
        <v>57</v>
      </c>
      <c r="B3180" t="s">
        <v>177</v>
      </c>
      <c r="C3180" t="s">
        <v>138</v>
      </c>
      <c r="D3180">
        <v>0.4261127557692127</v>
      </c>
      <c r="E3180">
        <v>0.4261127557692127</v>
      </c>
      <c r="F3180">
        <v>0.4261127557692127</v>
      </c>
      <c r="G3180">
        <v>0.4261127557692127</v>
      </c>
      <c r="H3180">
        <v>0.4261127557692127</v>
      </c>
      <c r="I3180">
        <v>0.4261127557692127</v>
      </c>
      <c r="J3180">
        <v>0.4261127557692127</v>
      </c>
      <c r="K3180">
        <v>0.4261127557692127</v>
      </c>
      <c r="L3180">
        <v>0.4261127557692127</v>
      </c>
      <c r="M3180">
        <v>0.46322069296405349</v>
      </c>
      <c r="N3180">
        <v>0.49168016783164159</v>
      </c>
      <c r="O3180">
        <v>0.57404168697141034</v>
      </c>
      <c r="P3180">
        <v>0.59299790963056354</v>
      </c>
      <c r="Q3180">
        <v>0.6411175517653368</v>
      </c>
      <c r="R3180">
        <v>0.63543571314336245</v>
      </c>
      <c r="S3180">
        <v>0.7039948897899283</v>
      </c>
      <c r="T3180">
        <v>0.72350421178396385</v>
      </c>
      <c r="U3180">
        <v>0.7002991805977592</v>
      </c>
      <c r="V3180">
        <v>0.74142965840992692</v>
      </c>
      <c r="W3180">
        <v>0.70432172121508607</v>
      </c>
      <c r="X3180">
        <v>0.62017519967637846</v>
      </c>
      <c r="Y3180">
        <v>0.48167409804604078</v>
      </c>
      <c r="Z3180">
        <v>0.4261127557692127</v>
      </c>
      <c r="AA3180">
        <v>0.41047512911935441</v>
      </c>
      <c r="AB3180" s="7">
        <f t="shared" si="147"/>
        <v>12.745495368636936</v>
      </c>
      <c r="AC3180">
        <f>INDEX(SHELF_days!$C$2:$C$289,MATCH(A3180&amp;"|"&amp;C3180,SHELF_days!$D$2:$D$289,0))</f>
        <v>20</v>
      </c>
      <c r="AD3180" s="8">
        <f t="shared" si="148"/>
        <v>254.90990737273873</v>
      </c>
      <c r="AE3180" s="7">
        <f t="shared" si="149"/>
        <v>0.74142965840992692</v>
      </c>
    </row>
    <row r="3181" spans="1:31" x14ac:dyDescent="0.45">
      <c r="A3181" t="s">
        <v>57</v>
      </c>
      <c r="B3181" t="s">
        <v>177</v>
      </c>
      <c r="C3181" t="s">
        <v>139</v>
      </c>
      <c r="D3181">
        <v>0.3243173372719832</v>
      </c>
      <c r="E3181">
        <v>0.3243173372719832</v>
      </c>
      <c r="F3181">
        <v>0.3243173372719832</v>
      </c>
      <c r="G3181">
        <v>0.3243173372719832</v>
      </c>
      <c r="H3181">
        <v>0.3243173372719832</v>
      </c>
      <c r="I3181">
        <v>0.39793821086201869</v>
      </c>
      <c r="J3181">
        <v>0.51639365174934382</v>
      </c>
      <c r="K3181">
        <v>0.45236821359022372</v>
      </c>
      <c r="L3181">
        <v>0.37208500710274039</v>
      </c>
      <c r="M3181">
        <v>0.51639365174934382</v>
      </c>
      <c r="N3181">
        <v>0.51639365174934382</v>
      </c>
      <c r="O3181">
        <v>0.48438093266978383</v>
      </c>
      <c r="P3181">
        <v>0.45236821359022372</v>
      </c>
      <c r="Q3181">
        <v>0.42035549451066351</v>
      </c>
      <c r="R3181">
        <v>0.42035549451066351</v>
      </c>
      <c r="S3181">
        <v>0.55276412316434154</v>
      </c>
      <c r="T3181">
        <v>0.70293897287787999</v>
      </c>
      <c r="U3181">
        <v>0.70846996622670444</v>
      </c>
      <c r="V3181">
        <v>0.70846996622670444</v>
      </c>
      <c r="W3181">
        <v>0.65512940158235888</v>
      </c>
      <c r="X3181">
        <v>0.58041908990846403</v>
      </c>
      <c r="Y3181">
        <v>0.51639365174934382</v>
      </c>
      <c r="Z3181">
        <v>0.42035549451066351</v>
      </c>
      <c r="AA3181">
        <v>0.3243173372719832</v>
      </c>
      <c r="AB3181" s="7">
        <f t="shared" si="147"/>
        <v>11.339877211962708</v>
      </c>
      <c r="AC3181">
        <f>INDEX(SHELF_days!$C$2:$C$289,MATCH(A3181&amp;"|"&amp;C3181,SHELF_days!$D$2:$D$289,0))</f>
        <v>12</v>
      </c>
      <c r="AD3181" s="8">
        <f t="shared" si="148"/>
        <v>136.0785265435525</v>
      </c>
      <c r="AE3181" s="7">
        <f t="shared" si="149"/>
        <v>0.70846996622670444</v>
      </c>
    </row>
    <row r="3182" spans="1:31" x14ac:dyDescent="0.45">
      <c r="A3182" t="s">
        <v>57</v>
      </c>
      <c r="B3182" t="s">
        <v>178</v>
      </c>
      <c r="C3182" t="s">
        <v>134</v>
      </c>
      <c r="D3182">
        <v>0.25315274359660972</v>
      </c>
      <c r="E3182">
        <v>0.2495270599153995</v>
      </c>
      <c r="F3182">
        <v>0.2475643126346114</v>
      </c>
      <c r="G3182">
        <v>0.25014970188998081</v>
      </c>
      <c r="H3182">
        <v>0.27756458418276531</v>
      </c>
      <c r="I3182">
        <v>0.3187828251796459</v>
      </c>
      <c r="J3182">
        <v>0.3538354855673152</v>
      </c>
      <c r="K3182">
        <v>0.35376752112642801</v>
      </c>
      <c r="L3182">
        <v>0.33797126962340812</v>
      </c>
      <c r="M3182">
        <v>0.35201360007126958</v>
      </c>
      <c r="N3182">
        <v>0.37092580194884422</v>
      </c>
      <c r="O3182">
        <v>0.36819516610609437</v>
      </c>
      <c r="P3182">
        <v>0.35378725273829842</v>
      </c>
      <c r="Q3182">
        <v>0.3458507599637069</v>
      </c>
      <c r="R3182">
        <v>0.35202346587720479</v>
      </c>
      <c r="S3182">
        <v>0.40485595286121201</v>
      </c>
      <c r="T3182">
        <v>0.44173652784855411</v>
      </c>
      <c r="U3182">
        <v>0.42634806299085848</v>
      </c>
      <c r="V3182">
        <v>0.4279293324421497</v>
      </c>
      <c r="W3182">
        <v>0.41475354861560237</v>
      </c>
      <c r="X3182">
        <v>0.38748610531151723</v>
      </c>
      <c r="Y3182">
        <v>0.33602880205482011</v>
      </c>
      <c r="Z3182">
        <v>0.29117227106914528</v>
      </c>
      <c r="AA3182">
        <v>0.26046330579464161</v>
      </c>
      <c r="AB3182" s="7">
        <f t="shared" si="147"/>
        <v>8.1758854594100825</v>
      </c>
      <c r="AC3182">
        <f>INDEX(SHELF_days!$C$2:$C$289,MATCH(A3182&amp;"|"&amp;C3182,SHELF_days!$D$2:$D$289,0))</f>
        <v>103</v>
      </c>
      <c r="AD3182" s="8">
        <f t="shared" si="148"/>
        <v>842.11620231923848</v>
      </c>
      <c r="AE3182" s="7">
        <f t="shared" si="149"/>
        <v>0.44173652784855411</v>
      </c>
    </row>
    <row r="3183" spans="1:31" x14ac:dyDescent="0.45">
      <c r="A3183" t="s">
        <v>57</v>
      </c>
      <c r="B3183" t="s">
        <v>178</v>
      </c>
      <c r="C3183" t="s">
        <v>135</v>
      </c>
      <c r="D3183">
        <v>0.26315735594038131</v>
      </c>
      <c r="E3183">
        <v>0.2560745294293551</v>
      </c>
      <c r="F3183">
        <v>0.26094782648612908</v>
      </c>
      <c r="G3183">
        <v>0.26371504802588869</v>
      </c>
      <c r="H3183">
        <v>0.27103835355658701</v>
      </c>
      <c r="I3183">
        <v>0.28705658569315018</v>
      </c>
      <c r="J3183">
        <v>0.30405386204370638</v>
      </c>
      <c r="K3183">
        <v>0.31626211176318542</v>
      </c>
      <c r="L3183">
        <v>0.3233730284161106</v>
      </c>
      <c r="M3183">
        <v>0.33836220218359292</v>
      </c>
      <c r="N3183">
        <v>0.34423989309461001</v>
      </c>
      <c r="O3183">
        <v>0.34532170612042828</v>
      </c>
      <c r="P3183">
        <v>0.35563489894984179</v>
      </c>
      <c r="Q3183">
        <v>0.35295879908990102</v>
      </c>
      <c r="R3183">
        <v>0.35684140480067522</v>
      </c>
      <c r="S3183">
        <v>0.38195467678381168</v>
      </c>
      <c r="T3183">
        <v>0.42000791242662622</v>
      </c>
      <c r="U3183">
        <v>0.44750953159659151</v>
      </c>
      <c r="V3183">
        <v>0.47825110884071459</v>
      </c>
      <c r="W3183">
        <v>0.47368954384647849</v>
      </c>
      <c r="X3183">
        <v>0.43572263400559752</v>
      </c>
      <c r="Y3183">
        <v>0.35633578224649282</v>
      </c>
      <c r="Z3183">
        <v>0.31098938659111569</v>
      </c>
      <c r="AA3183">
        <v>0.29069802725884042</v>
      </c>
      <c r="AB3183" s="7">
        <f t="shared" si="147"/>
        <v>8.2341962091898111</v>
      </c>
      <c r="AC3183">
        <f>INDEX(SHELF_days!$C$2:$C$289,MATCH(A3183&amp;"|"&amp;C3183,SHELF_days!$D$2:$D$289,0))</f>
        <v>73</v>
      </c>
      <c r="AD3183" s="8">
        <f t="shared" si="148"/>
        <v>601.09632327085626</v>
      </c>
      <c r="AE3183" s="7">
        <f t="shared" si="149"/>
        <v>0.47825110884071459</v>
      </c>
    </row>
    <row r="3184" spans="1:31" x14ac:dyDescent="0.45">
      <c r="A3184" t="s">
        <v>57</v>
      </c>
      <c r="B3184" t="s">
        <v>178</v>
      </c>
      <c r="C3184" t="s">
        <v>136</v>
      </c>
      <c r="D3184">
        <v>0.57170112043521171</v>
      </c>
      <c r="E3184">
        <v>0.54476419422996558</v>
      </c>
      <c r="F3184">
        <v>0.540382415593889</v>
      </c>
      <c r="G3184">
        <v>0.54391218171739508</v>
      </c>
      <c r="H3184">
        <v>0.56787648263431112</v>
      </c>
      <c r="I3184">
        <v>0.57600900002683086</v>
      </c>
      <c r="J3184">
        <v>0.63269101612671363</v>
      </c>
      <c r="K3184">
        <v>0.67548435887117497</v>
      </c>
      <c r="L3184">
        <v>0.7327155463014392</v>
      </c>
      <c r="M3184">
        <v>0.81392697365820776</v>
      </c>
      <c r="N3184">
        <v>0.87767649150989702</v>
      </c>
      <c r="O3184">
        <v>0.91694586413433898</v>
      </c>
      <c r="P3184">
        <v>0.93831935149262202</v>
      </c>
      <c r="Q3184">
        <v>0.9642673346029208</v>
      </c>
      <c r="R3184">
        <v>0.97350833766230516</v>
      </c>
      <c r="S3184">
        <v>0.98620810580248153</v>
      </c>
      <c r="T3184">
        <v>1</v>
      </c>
      <c r="U3184">
        <v>0.98832074907344714</v>
      </c>
      <c r="V3184">
        <v>1</v>
      </c>
      <c r="W3184">
        <v>0.98023822221100132</v>
      </c>
      <c r="X3184">
        <v>0.89778572560760594</v>
      </c>
      <c r="Y3184">
        <v>0.76495871369891799</v>
      </c>
      <c r="Z3184">
        <v>0.65626553580913727</v>
      </c>
      <c r="AA3184">
        <v>0.59043090570304457</v>
      </c>
      <c r="AB3184" s="7">
        <f t="shared" si="147"/>
        <v>18.734388626902856</v>
      </c>
      <c r="AC3184">
        <f>INDEX(SHELF_days!$C$2:$C$289,MATCH(A3184&amp;"|"&amp;C3184,SHELF_days!$D$2:$D$289,0))</f>
        <v>65</v>
      </c>
      <c r="AD3184" s="8">
        <f t="shared" si="148"/>
        <v>1217.7352607486857</v>
      </c>
      <c r="AE3184" s="7">
        <f t="shared" si="149"/>
        <v>1</v>
      </c>
    </row>
    <row r="3185" spans="1:31" x14ac:dyDescent="0.45">
      <c r="A3185" t="s">
        <v>57</v>
      </c>
      <c r="B3185" t="s">
        <v>178</v>
      </c>
      <c r="C3185" t="s">
        <v>137</v>
      </c>
      <c r="D3185">
        <v>0.26155194985776631</v>
      </c>
      <c r="E3185">
        <v>0.25889119231443247</v>
      </c>
      <c r="F3185">
        <v>0.26214609960045249</v>
      </c>
      <c r="G3185">
        <v>0.26935649421691221</v>
      </c>
      <c r="H3185">
        <v>0.29602710118817022</v>
      </c>
      <c r="I3185">
        <v>0.35828882770218218</v>
      </c>
      <c r="J3185">
        <v>0.35257569043729181</v>
      </c>
      <c r="K3185">
        <v>0.35412564628777748</v>
      </c>
      <c r="L3185">
        <v>0.41117228801685501</v>
      </c>
      <c r="M3185">
        <v>0.42674417779473489</v>
      </c>
      <c r="N3185">
        <v>0.44233880025842198</v>
      </c>
      <c r="O3185">
        <v>0.47282746514137652</v>
      </c>
      <c r="P3185">
        <v>0.47557915342793888</v>
      </c>
      <c r="Q3185">
        <v>0.46943719504441422</v>
      </c>
      <c r="R3185">
        <v>0.47740603472371151</v>
      </c>
      <c r="S3185">
        <v>0.50964408310991427</v>
      </c>
      <c r="T3185">
        <v>0.53248113261097096</v>
      </c>
      <c r="U3185">
        <v>0.55065281500206575</v>
      </c>
      <c r="V3185">
        <v>0.55504228997064131</v>
      </c>
      <c r="W3185">
        <v>0.50938472383093303</v>
      </c>
      <c r="X3185">
        <v>0.455629155024387</v>
      </c>
      <c r="Y3185">
        <v>0.38453784668210811</v>
      </c>
      <c r="Z3185">
        <v>0.31306421589670952</v>
      </c>
      <c r="AA3185">
        <v>0.27838653700184202</v>
      </c>
      <c r="AB3185" s="7">
        <f t="shared" si="147"/>
        <v>9.6772909151420077</v>
      </c>
      <c r="AC3185">
        <f>INDEX(SHELF_days!$C$2:$C$289,MATCH(A3185&amp;"|"&amp;C3185,SHELF_days!$D$2:$D$289,0))</f>
        <v>92</v>
      </c>
      <c r="AD3185" s="8">
        <f t="shared" si="148"/>
        <v>890.31076419306476</v>
      </c>
      <c r="AE3185" s="7">
        <f t="shared" si="149"/>
        <v>0.55504228997064131</v>
      </c>
    </row>
    <row r="3186" spans="1:31" x14ac:dyDescent="0.45">
      <c r="A3186" t="s">
        <v>57</v>
      </c>
      <c r="B3186" t="s">
        <v>178</v>
      </c>
      <c r="C3186" t="s">
        <v>138</v>
      </c>
      <c r="D3186">
        <v>0.31553587882628398</v>
      </c>
      <c r="E3186">
        <v>0.31553587882628398</v>
      </c>
      <c r="F3186">
        <v>0.31553587882628398</v>
      </c>
      <c r="G3186">
        <v>0.31553587882628398</v>
      </c>
      <c r="H3186">
        <v>0.31553587882628398</v>
      </c>
      <c r="I3186">
        <v>0.31553587882628398</v>
      </c>
      <c r="J3186">
        <v>0.31553587882628398</v>
      </c>
      <c r="K3186">
        <v>0.36589807762416682</v>
      </c>
      <c r="L3186">
        <v>0.31553587882628398</v>
      </c>
      <c r="M3186">
        <v>0.31553587882628398</v>
      </c>
      <c r="N3186">
        <v>0.31553587882628398</v>
      </c>
      <c r="O3186">
        <v>0.31553587882628398</v>
      </c>
      <c r="P3186">
        <v>0.31553587882628398</v>
      </c>
      <c r="Q3186">
        <v>0.31553587882628398</v>
      </c>
      <c r="R3186">
        <v>0.31553587882628398</v>
      </c>
      <c r="S3186">
        <v>0.40346487422433958</v>
      </c>
      <c r="T3186">
        <v>0.5620522236304385</v>
      </c>
      <c r="U3186">
        <v>0.58070955885468523</v>
      </c>
      <c r="V3186">
        <v>0.50872754255032737</v>
      </c>
      <c r="W3186">
        <v>0.63107175765256807</v>
      </c>
      <c r="X3186">
        <v>0.63107175765256807</v>
      </c>
      <c r="Y3186">
        <v>0.36589807762416682</v>
      </c>
      <c r="Z3186">
        <v>0.31553587882628398</v>
      </c>
      <c r="AA3186">
        <v>0.31553587882628398</v>
      </c>
      <c r="AB3186" s="7">
        <f t="shared" si="147"/>
        <v>9.0974679310338011</v>
      </c>
      <c r="AC3186">
        <f>INDEX(SHELF_days!$C$2:$C$289,MATCH(A3186&amp;"|"&amp;C3186,SHELF_days!$D$2:$D$289,0))</f>
        <v>20</v>
      </c>
      <c r="AD3186" s="8">
        <f t="shared" si="148"/>
        <v>181.94935862067604</v>
      </c>
      <c r="AE3186" s="7">
        <f t="shared" si="149"/>
        <v>0.63107175765256807</v>
      </c>
    </row>
    <row r="3187" spans="1:31" x14ac:dyDescent="0.45">
      <c r="A3187" t="s">
        <v>57</v>
      </c>
      <c r="B3187" t="s">
        <v>178</v>
      </c>
      <c r="C3187" t="s">
        <v>139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5.4585311838506193E-2</v>
      </c>
      <c r="S3187">
        <v>0.1007874291336852</v>
      </c>
      <c r="T3187">
        <v>0.31553587882628398</v>
      </c>
      <c r="U3187">
        <v>0.31553587882628398</v>
      </c>
      <c r="V3187">
        <v>0.31553587882628398</v>
      </c>
      <c r="W3187">
        <v>0.31553587882628398</v>
      </c>
      <c r="X3187">
        <v>0.31553587882628398</v>
      </c>
      <c r="Y3187">
        <v>0.31553587882628398</v>
      </c>
      <c r="Z3187">
        <v>0.31553587882628398</v>
      </c>
      <c r="AA3187">
        <v>0.31553587882628398</v>
      </c>
      <c r="AB3187" s="7">
        <f t="shared" si="147"/>
        <v>2.6796597715824628</v>
      </c>
      <c r="AC3187">
        <f>INDEX(SHELF_days!$C$2:$C$289,MATCH(A3187&amp;"|"&amp;C3187,SHELF_days!$D$2:$D$289,0))</f>
        <v>12</v>
      </c>
      <c r="AD3187" s="8">
        <f t="shared" si="148"/>
        <v>32.155917258989554</v>
      </c>
      <c r="AE3187" s="7">
        <f t="shared" si="149"/>
        <v>0.31553587882628398</v>
      </c>
    </row>
    <row r="3188" spans="1:31" x14ac:dyDescent="0.45">
      <c r="A3188" t="s">
        <v>57</v>
      </c>
      <c r="B3188" t="s">
        <v>179</v>
      </c>
      <c r="C3188" t="s">
        <v>134</v>
      </c>
      <c r="D3188">
        <v>8.1658800070074106E-3</v>
      </c>
      <c r="E3188">
        <v>8.1658800070074106E-3</v>
      </c>
      <c r="F3188">
        <v>8.1658800070074106E-3</v>
      </c>
      <c r="G3188">
        <v>8.1658800070074106E-3</v>
      </c>
      <c r="H3188">
        <v>8.1658800070074106E-3</v>
      </c>
      <c r="I3188">
        <v>8.1658800070074106E-3</v>
      </c>
      <c r="J3188">
        <v>8.1658800070074106E-3</v>
      </c>
      <c r="K3188">
        <v>8.1658800070074106E-3</v>
      </c>
      <c r="L3188">
        <v>8.1658800070074106E-3</v>
      </c>
      <c r="M3188">
        <v>1.6205155442935291E-2</v>
      </c>
      <c r="N3188">
        <v>6.7384322292917076E-2</v>
      </c>
      <c r="O3188">
        <v>0.1377319386936226</v>
      </c>
      <c r="P3188">
        <v>0.25880769960193989</v>
      </c>
      <c r="Q3188">
        <v>0.29200927413850808</v>
      </c>
      <c r="R3188">
        <v>0.3204790704165284</v>
      </c>
      <c r="S3188">
        <v>0.34356824927680157</v>
      </c>
      <c r="T3188">
        <v>0.37040407864781472</v>
      </c>
      <c r="U3188">
        <v>0.38004567030005693</v>
      </c>
      <c r="V3188">
        <v>0.34619130026795308</v>
      </c>
      <c r="W3188">
        <v>0.2082971535928399</v>
      </c>
      <c r="X3188">
        <v>8.9543762114094247E-2</v>
      </c>
      <c r="Y3188">
        <v>1.7071593100646019E-2</v>
      </c>
      <c r="Z3188">
        <v>1.7071593100646019E-2</v>
      </c>
      <c r="AA3188">
        <v>1.7071593100646019E-2</v>
      </c>
      <c r="AB3188" s="7">
        <f t="shared" si="147"/>
        <v>2.9553753741510165</v>
      </c>
      <c r="AC3188">
        <f>INDEX(SHELF_days!$C$2:$C$289,MATCH(A3188&amp;"|"&amp;C3188,SHELF_days!$D$2:$D$289,0))</f>
        <v>103</v>
      </c>
      <c r="AD3188" s="8">
        <f t="shared" si="148"/>
        <v>304.40366353755468</v>
      </c>
      <c r="AE3188" s="7">
        <f t="shared" si="149"/>
        <v>0.38004567030005693</v>
      </c>
    </row>
    <row r="3189" spans="1:31" x14ac:dyDescent="0.45">
      <c r="A3189" t="s">
        <v>57</v>
      </c>
      <c r="B3189" t="s">
        <v>179</v>
      </c>
      <c r="C3189" t="s">
        <v>135</v>
      </c>
      <c r="D3189">
        <v>1.239254792778958E-2</v>
      </c>
      <c r="E3189">
        <v>1.239254792778958E-2</v>
      </c>
      <c r="F3189">
        <v>1.239254792778958E-2</v>
      </c>
      <c r="G3189">
        <v>1.239254792778958E-2</v>
      </c>
      <c r="H3189">
        <v>1.239254792778958E-2</v>
      </c>
      <c r="I3189">
        <v>1.239254792778958E-2</v>
      </c>
      <c r="J3189">
        <v>1.239254792778958E-2</v>
      </c>
      <c r="K3189">
        <v>1.239254792778958E-2</v>
      </c>
      <c r="L3189">
        <v>1.239254792778958E-2</v>
      </c>
      <c r="M3189">
        <v>1.239254792778958E-2</v>
      </c>
      <c r="N3189">
        <v>1.239254792778958E-2</v>
      </c>
      <c r="O3189">
        <v>3.7177640166750688E-2</v>
      </c>
      <c r="P3189">
        <v>8.4431200032247508E-2</v>
      </c>
      <c r="Q3189">
        <v>0.1204644816544309</v>
      </c>
      <c r="R3189">
        <v>0.17521497369941519</v>
      </c>
      <c r="S3189">
        <v>0.19020883805839039</v>
      </c>
      <c r="T3189">
        <v>0.20502965334993131</v>
      </c>
      <c r="U3189">
        <v>0.24076149466110031</v>
      </c>
      <c r="V3189">
        <v>0.2405996100496296</v>
      </c>
      <c r="W3189">
        <v>0.16175622203542089</v>
      </c>
      <c r="X3189">
        <v>3.8160112291538352E-2</v>
      </c>
      <c r="Y3189">
        <v>1.134308906722095E-2</v>
      </c>
      <c r="Z3189">
        <v>1.134308906722095E-2</v>
      </c>
      <c r="AA3189">
        <v>1.134308906722095E-2</v>
      </c>
      <c r="AB3189" s="7">
        <f t="shared" si="147"/>
        <v>1.6641515204062034</v>
      </c>
      <c r="AC3189">
        <f>INDEX(SHELF_days!$C$2:$C$289,MATCH(A3189&amp;"|"&amp;C3189,SHELF_days!$D$2:$D$289,0))</f>
        <v>73</v>
      </c>
      <c r="AD3189" s="8">
        <f t="shared" si="148"/>
        <v>121.48306098965284</v>
      </c>
      <c r="AE3189" s="7">
        <f t="shared" si="149"/>
        <v>0.24076149466110031</v>
      </c>
    </row>
    <row r="3190" spans="1:31" x14ac:dyDescent="0.45">
      <c r="A3190" t="s">
        <v>57</v>
      </c>
      <c r="B3190" t="s">
        <v>179</v>
      </c>
      <c r="C3190" t="s">
        <v>136</v>
      </c>
      <c r="D3190">
        <v>1.8083090188083209E-9</v>
      </c>
      <c r="E3190">
        <v>1.8083090188083209E-9</v>
      </c>
      <c r="F3190">
        <v>1.8083090188083209E-9</v>
      </c>
      <c r="G3190">
        <v>1.8083090188083209E-9</v>
      </c>
      <c r="H3190">
        <v>1.8083090188083209E-9</v>
      </c>
      <c r="I3190">
        <v>1.8083090188083209E-9</v>
      </c>
      <c r="J3190">
        <v>1.8083090188083209E-9</v>
      </c>
      <c r="K3190">
        <v>1.8083090188083209E-9</v>
      </c>
      <c r="L3190">
        <v>1.8083090188083209E-9</v>
      </c>
      <c r="M3190">
        <v>1.8083090188083209E-9</v>
      </c>
      <c r="N3190">
        <v>1.273916134524088E-2</v>
      </c>
      <c r="O3190">
        <v>1.451336515870137E-2</v>
      </c>
      <c r="P3190">
        <v>5.1100833198826537E-2</v>
      </c>
      <c r="Q3190">
        <v>6.6987166991437447E-2</v>
      </c>
      <c r="R3190">
        <v>0.1011860426183879</v>
      </c>
      <c r="S3190">
        <v>0.12608758872109141</v>
      </c>
      <c r="T3190">
        <v>0.13882674825802321</v>
      </c>
      <c r="U3190">
        <v>0.15243106725169561</v>
      </c>
      <c r="V3190">
        <v>0.1396919077147637</v>
      </c>
      <c r="W3190">
        <v>5.2561573441004282E-2</v>
      </c>
      <c r="X3190">
        <v>2.5791784453455521E-2</v>
      </c>
      <c r="Y3190">
        <v>1.8083090188083209E-9</v>
      </c>
      <c r="Z3190">
        <v>1.8083090188083209E-9</v>
      </c>
      <c r="AA3190">
        <v>1.8083090188083209E-9</v>
      </c>
      <c r="AB3190" s="7">
        <f t="shared" si="147"/>
        <v>0.8819172626606453</v>
      </c>
      <c r="AC3190">
        <f>INDEX(SHELF_days!$C$2:$C$289,MATCH(A3190&amp;"|"&amp;C3190,SHELF_days!$D$2:$D$289,0))</f>
        <v>65</v>
      </c>
      <c r="AD3190" s="8">
        <f t="shared" si="148"/>
        <v>57.324622072941942</v>
      </c>
      <c r="AE3190" s="7">
        <f t="shared" si="149"/>
        <v>0.15243106725169561</v>
      </c>
    </row>
    <row r="3191" spans="1:31" x14ac:dyDescent="0.45">
      <c r="A3191" t="s">
        <v>57</v>
      </c>
      <c r="B3191" t="s">
        <v>179</v>
      </c>
      <c r="C3191" t="s">
        <v>137</v>
      </c>
      <c r="D3191">
        <v>9.0004949594021839E-3</v>
      </c>
      <c r="E3191">
        <v>9.0004949594021839E-3</v>
      </c>
      <c r="F3191">
        <v>9.0004949594021839E-3</v>
      </c>
      <c r="G3191">
        <v>9.0004949594021839E-3</v>
      </c>
      <c r="H3191">
        <v>9.0004949594021839E-3</v>
      </c>
      <c r="I3191">
        <v>9.0004949594021839E-3</v>
      </c>
      <c r="J3191">
        <v>9.0004949594021839E-3</v>
      </c>
      <c r="K3191">
        <v>9.0004949594021839E-3</v>
      </c>
      <c r="L3191">
        <v>9.0004949594021839E-3</v>
      </c>
      <c r="M3191">
        <v>9.0004949594021839E-3</v>
      </c>
      <c r="N3191">
        <v>5.0862532740397023E-2</v>
      </c>
      <c r="O3191">
        <v>0.1213250549094866</v>
      </c>
      <c r="P3191">
        <v>0.2014259004529752</v>
      </c>
      <c r="Q3191">
        <v>0.26104973820241673</v>
      </c>
      <c r="R3191">
        <v>0.27674744869822088</v>
      </c>
      <c r="S3191">
        <v>0.3430817919220257</v>
      </c>
      <c r="T3191">
        <v>0.3772810082702493</v>
      </c>
      <c r="U3191">
        <v>0.40423819395802152</v>
      </c>
      <c r="V3191">
        <v>0.38606446197035638</v>
      </c>
      <c r="W3191">
        <v>0.20997016781934269</v>
      </c>
      <c r="X3191">
        <v>4.9250239675929543E-2</v>
      </c>
      <c r="Y3191">
        <v>9.9749578005638457E-3</v>
      </c>
      <c r="Z3191">
        <v>9.9749578005638457E-3</v>
      </c>
      <c r="AA3191">
        <v>9.9749578005638457E-3</v>
      </c>
      <c r="AB3191" s="7">
        <f t="shared" si="147"/>
        <v>2.8012263616151349</v>
      </c>
      <c r="AC3191">
        <f>INDEX(SHELF_days!$C$2:$C$289,MATCH(A3191&amp;"|"&amp;C3191,SHELF_days!$D$2:$D$289,0))</f>
        <v>92</v>
      </c>
      <c r="AD3191" s="8">
        <f t="shared" si="148"/>
        <v>257.71282526859244</v>
      </c>
      <c r="AE3191" s="7">
        <f t="shared" si="149"/>
        <v>0.40423819395802152</v>
      </c>
    </row>
    <row r="3192" spans="1:31" x14ac:dyDescent="0.45">
      <c r="A3192" t="s">
        <v>57</v>
      </c>
      <c r="B3192" t="s">
        <v>179</v>
      </c>
      <c r="C3192" t="s">
        <v>138</v>
      </c>
      <c r="D3192">
        <v>4.6516428468816012E-2</v>
      </c>
      <c r="E3192">
        <v>4.6516428468816012E-2</v>
      </c>
      <c r="F3192">
        <v>4.6516428468816012E-2</v>
      </c>
      <c r="G3192">
        <v>4.6516428468816012E-2</v>
      </c>
      <c r="H3192">
        <v>4.6516428468816012E-2</v>
      </c>
      <c r="I3192">
        <v>4.6516428468816012E-2</v>
      </c>
      <c r="J3192">
        <v>4.6516428468816012E-2</v>
      </c>
      <c r="K3192">
        <v>4.6516428468816012E-2</v>
      </c>
      <c r="L3192">
        <v>4.6516428468816012E-2</v>
      </c>
      <c r="M3192">
        <v>4.6516428468816012E-2</v>
      </c>
      <c r="N3192">
        <v>0.1405476632643656</v>
      </c>
      <c r="O3192">
        <v>0.41944247190607381</v>
      </c>
      <c r="P3192">
        <v>0.65226910679420935</v>
      </c>
      <c r="Q3192">
        <v>0.78450371433984678</v>
      </c>
      <c r="R3192">
        <v>0.85139527313373398</v>
      </c>
      <c r="S3192">
        <v>0.96667777074439909</v>
      </c>
      <c r="T3192">
        <v>1</v>
      </c>
      <c r="U3192">
        <v>1</v>
      </c>
      <c r="V3192">
        <v>1</v>
      </c>
      <c r="W3192">
        <v>0.73059111471492277</v>
      </c>
      <c r="X3192">
        <v>0.18671771267860521</v>
      </c>
      <c r="Y3192">
        <v>1.8083090188083209E-9</v>
      </c>
      <c r="Z3192">
        <v>1.8083090188083209E-9</v>
      </c>
      <c r="AA3192">
        <v>1.8083090188083209E-9</v>
      </c>
      <c r="AB3192" s="7">
        <f t="shared" si="147"/>
        <v>8.1973091176892421</v>
      </c>
      <c r="AC3192">
        <f>INDEX(SHELF_days!$C$2:$C$289,MATCH(A3192&amp;"|"&amp;C3192,SHELF_days!$D$2:$D$289,0))</f>
        <v>20</v>
      </c>
      <c r="AD3192" s="8">
        <f t="shared" si="148"/>
        <v>163.94618235378485</v>
      </c>
      <c r="AE3192" s="7">
        <f t="shared" si="149"/>
        <v>1</v>
      </c>
    </row>
    <row r="3193" spans="1:31" x14ac:dyDescent="0.45">
      <c r="A3193" t="s">
        <v>57</v>
      </c>
      <c r="B3193" t="s">
        <v>179</v>
      </c>
      <c r="C3193" t="s">
        <v>139</v>
      </c>
      <c r="D3193">
        <v>1.8083090188083209E-9</v>
      </c>
      <c r="E3193">
        <v>1.8083090188083209E-9</v>
      </c>
      <c r="F3193">
        <v>1.8083090188083209E-9</v>
      </c>
      <c r="G3193">
        <v>1.8083090188083209E-9</v>
      </c>
      <c r="H3193">
        <v>1.8083090188083209E-9</v>
      </c>
      <c r="I3193">
        <v>1.8083090188083209E-9</v>
      </c>
      <c r="J3193">
        <v>1.8083090188083209E-9</v>
      </c>
      <c r="K3193">
        <v>1.8083090188083209E-9</v>
      </c>
      <c r="L3193">
        <v>1.8083090188083209E-9</v>
      </c>
      <c r="M3193">
        <v>1.8083090188083209E-9</v>
      </c>
      <c r="N3193">
        <v>1.8083090188083209E-9</v>
      </c>
      <c r="O3193">
        <v>1.8083090188083209E-9</v>
      </c>
      <c r="P3193">
        <v>1.8083090188083209E-9</v>
      </c>
      <c r="Q3193">
        <v>1.8083090188083209E-9</v>
      </c>
      <c r="R3193">
        <v>1.8083090188083209E-9</v>
      </c>
      <c r="S3193">
        <v>1.8083090188083209E-9</v>
      </c>
      <c r="T3193">
        <v>1.8083090188083209E-9</v>
      </c>
      <c r="U3193">
        <v>1.8083090188083209E-9</v>
      </c>
      <c r="V3193">
        <v>1.8083090188083209E-9</v>
      </c>
      <c r="W3193">
        <v>1.8083090188083209E-9</v>
      </c>
      <c r="X3193">
        <v>1.8083090188083209E-9</v>
      </c>
      <c r="Y3193">
        <v>1.8083090188083209E-9</v>
      </c>
      <c r="Z3193">
        <v>1.8083090188083209E-9</v>
      </c>
      <c r="AA3193">
        <v>1.8083090188083209E-9</v>
      </c>
      <c r="AB3193" s="7">
        <f t="shared" si="147"/>
        <v>4.339941645139971E-8</v>
      </c>
      <c r="AC3193">
        <f>INDEX(SHELF_days!$C$2:$C$289,MATCH(A3193&amp;"|"&amp;C3193,SHELF_days!$D$2:$D$289,0))</f>
        <v>12</v>
      </c>
      <c r="AD3193" s="8">
        <f t="shared" si="148"/>
        <v>5.207929974167965E-7</v>
      </c>
      <c r="AE3193" s="7">
        <f t="shared" si="149"/>
        <v>1.8083090188083209E-9</v>
      </c>
    </row>
    <row r="3194" spans="1:31" x14ac:dyDescent="0.45">
      <c r="A3194" t="s">
        <v>57</v>
      </c>
      <c r="B3194" t="s">
        <v>180</v>
      </c>
      <c r="C3194" t="s">
        <v>134</v>
      </c>
      <c r="D3194">
        <v>0.8</v>
      </c>
      <c r="E3194">
        <v>0.8</v>
      </c>
      <c r="F3194">
        <v>0.8</v>
      </c>
      <c r="G3194">
        <v>0.8</v>
      </c>
      <c r="H3194">
        <v>0.8</v>
      </c>
      <c r="I3194">
        <v>0.8</v>
      </c>
      <c r="J3194">
        <v>0.8</v>
      </c>
      <c r="K3194">
        <v>0.8</v>
      </c>
      <c r="L3194">
        <v>0.8</v>
      </c>
      <c r="M3194">
        <v>0.8</v>
      </c>
      <c r="N3194">
        <v>0.8</v>
      </c>
      <c r="O3194">
        <v>0.8</v>
      </c>
      <c r="P3194">
        <v>0.8</v>
      </c>
      <c r="Q3194">
        <v>0.8</v>
      </c>
      <c r="R3194">
        <v>0.8</v>
      </c>
      <c r="S3194">
        <v>0.8</v>
      </c>
      <c r="T3194">
        <v>0.8</v>
      </c>
      <c r="U3194">
        <v>0.8</v>
      </c>
      <c r="V3194">
        <v>0.8</v>
      </c>
      <c r="W3194">
        <v>0.8</v>
      </c>
      <c r="X3194">
        <v>0.8</v>
      </c>
      <c r="Y3194">
        <v>0.8</v>
      </c>
      <c r="Z3194">
        <v>0.8</v>
      </c>
      <c r="AA3194">
        <v>0.8</v>
      </c>
      <c r="AB3194" s="7">
        <f t="shared" si="147"/>
        <v>19.200000000000006</v>
      </c>
      <c r="AC3194">
        <f>INDEX(SHELF_days!$C$2:$C$289,MATCH(A3194&amp;"|"&amp;C3194,SHELF_days!$D$2:$D$289,0))</f>
        <v>103</v>
      </c>
      <c r="AD3194" s="8">
        <f t="shared" si="148"/>
        <v>1977.6000000000006</v>
      </c>
      <c r="AE3194" s="7">
        <f t="shared" si="149"/>
        <v>0.8</v>
      </c>
    </row>
    <row r="3195" spans="1:31" x14ac:dyDescent="0.45">
      <c r="A3195" t="s">
        <v>57</v>
      </c>
      <c r="B3195" t="s">
        <v>180</v>
      </c>
      <c r="C3195" t="s">
        <v>135</v>
      </c>
      <c r="D3195">
        <v>0.8</v>
      </c>
      <c r="E3195">
        <v>0.8</v>
      </c>
      <c r="F3195">
        <v>0.8</v>
      </c>
      <c r="G3195">
        <v>0.8</v>
      </c>
      <c r="H3195">
        <v>0.8</v>
      </c>
      <c r="I3195">
        <v>0.8</v>
      </c>
      <c r="J3195">
        <v>0.8</v>
      </c>
      <c r="K3195">
        <v>0.8</v>
      </c>
      <c r="L3195">
        <v>0.8</v>
      </c>
      <c r="M3195">
        <v>0.8</v>
      </c>
      <c r="N3195">
        <v>0.8</v>
      </c>
      <c r="O3195">
        <v>0.8</v>
      </c>
      <c r="P3195">
        <v>0.8</v>
      </c>
      <c r="Q3195">
        <v>0.8</v>
      </c>
      <c r="R3195">
        <v>0.8</v>
      </c>
      <c r="S3195">
        <v>0.8</v>
      </c>
      <c r="T3195">
        <v>0.8</v>
      </c>
      <c r="U3195">
        <v>0.8</v>
      </c>
      <c r="V3195">
        <v>0.8</v>
      </c>
      <c r="W3195">
        <v>0.8</v>
      </c>
      <c r="X3195">
        <v>0.8</v>
      </c>
      <c r="Y3195">
        <v>0.8</v>
      </c>
      <c r="Z3195">
        <v>0.8</v>
      </c>
      <c r="AA3195">
        <v>0.8</v>
      </c>
      <c r="AB3195" s="7">
        <f t="shared" si="147"/>
        <v>19.200000000000006</v>
      </c>
      <c r="AC3195">
        <f>INDEX(SHELF_days!$C$2:$C$289,MATCH(A3195&amp;"|"&amp;C3195,SHELF_days!$D$2:$D$289,0))</f>
        <v>73</v>
      </c>
      <c r="AD3195" s="8">
        <f t="shared" si="148"/>
        <v>1401.6000000000004</v>
      </c>
      <c r="AE3195" s="7">
        <f t="shared" si="149"/>
        <v>0.8</v>
      </c>
    </row>
    <row r="3196" spans="1:31" x14ac:dyDescent="0.45">
      <c r="A3196" t="s">
        <v>57</v>
      </c>
      <c r="B3196" t="s">
        <v>180</v>
      </c>
      <c r="C3196" t="s">
        <v>136</v>
      </c>
      <c r="D3196">
        <v>0.8</v>
      </c>
      <c r="E3196">
        <v>0.8</v>
      </c>
      <c r="F3196">
        <v>0.8</v>
      </c>
      <c r="G3196">
        <v>0.8</v>
      </c>
      <c r="H3196">
        <v>0.8</v>
      </c>
      <c r="I3196">
        <v>0.8</v>
      </c>
      <c r="J3196">
        <v>0.8</v>
      </c>
      <c r="K3196">
        <v>0.8</v>
      </c>
      <c r="L3196">
        <v>0.8</v>
      </c>
      <c r="M3196">
        <v>0.8</v>
      </c>
      <c r="N3196">
        <v>0.8</v>
      </c>
      <c r="O3196">
        <v>0.8</v>
      </c>
      <c r="P3196">
        <v>0.8</v>
      </c>
      <c r="Q3196">
        <v>0.8</v>
      </c>
      <c r="R3196">
        <v>0.8</v>
      </c>
      <c r="S3196">
        <v>0.8</v>
      </c>
      <c r="T3196">
        <v>0.8</v>
      </c>
      <c r="U3196">
        <v>0.8</v>
      </c>
      <c r="V3196">
        <v>0.8</v>
      </c>
      <c r="W3196">
        <v>0.8</v>
      </c>
      <c r="X3196">
        <v>0.8</v>
      </c>
      <c r="Y3196">
        <v>0.8</v>
      </c>
      <c r="Z3196">
        <v>0.8</v>
      </c>
      <c r="AA3196">
        <v>0.8</v>
      </c>
      <c r="AB3196" s="7">
        <f t="shared" si="147"/>
        <v>19.200000000000006</v>
      </c>
      <c r="AC3196">
        <f>INDEX(SHELF_days!$C$2:$C$289,MATCH(A3196&amp;"|"&amp;C3196,SHELF_days!$D$2:$D$289,0))</f>
        <v>65</v>
      </c>
      <c r="AD3196" s="8">
        <f t="shared" si="148"/>
        <v>1248.0000000000005</v>
      </c>
      <c r="AE3196" s="7">
        <f t="shared" si="149"/>
        <v>0.8</v>
      </c>
    </row>
    <row r="3197" spans="1:31" x14ac:dyDescent="0.45">
      <c r="A3197" t="s">
        <v>57</v>
      </c>
      <c r="B3197" t="s">
        <v>180</v>
      </c>
      <c r="C3197" t="s">
        <v>137</v>
      </c>
      <c r="D3197">
        <v>0.8</v>
      </c>
      <c r="E3197">
        <v>0.8</v>
      </c>
      <c r="F3197">
        <v>0.8</v>
      </c>
      <c r="G3197">
        <v>0.8</v>
      </c>
      <c r="H3197">
        <v>0.8</v>
      </c>
      <c r="I3197">
        <v>0.8</v>
      </c>
      <c r="J3197">
        <v>0.8</v>
      </c>
      <c r="K3197">
        <v>0.8</v>
      </c>
      <c r="L3197">
        <v>0.8</v>
      </c>
      <c r="M3197">
        <v>0.8</v>
      </c>
      <c r="N3197">
        <v>0.8</v>
      </c>
      <c r="O3197">
        <v>0.8</v>
      </c>
      <c r="P3197">
        <v>0.8</v>
      </c>
      <c r="Q3197">
        <v>0.8</v>
      </c>
      <c r="R3197">
        <v>0.8</v>
      </c>
      <c r="S3197">
        <v>0.8</v>
      </c>
      <c r="T3197">
        <v>0.8</v>
      </c>
      <c r="U3197">
        <v>0.8</v>
      </c>
      <c r="V3197">
        <v>0.8</v>
      </c>
      <c r="W3197">
        <v>0.8</v>
      </c>
      <c r="X3197">
        <v>0.8</v>
      </c>
      <c r="Y3197">
        <v>0.8</v>
      </c>
      <c r="Z3197">
        <v>0.8</v>
      </c>
      <c r="AA3197">
        <v>0.8</v>
      </c>
      <c r="AB3197" s="7">
        <f t="shared" si="147"/>
        <v>19.200000000000006</v>
      </c>
      <c r="AC3197">
        <f>INDEX(SHELF_days!$C$2:$C$289,MATCH(A3197&amp;"|"&amp;C3197,SHELF_days!$D$2:$D$289,0))</f>
        <v>92</v>
      </c>
      <c r="AD3197" s="8">
        <f t="shared" si="148"/>
        <v>1766.4000000000005</v>
      </c>
      <c r="AE3197" s="7">
        <f t="shared" si="149"/>
        <v>0.8</v>
      </c>
    </row>
    <row r="3198" spans="1:31" x14ac:dyDescent="0.45">
      <c r="A3198" t="s">
        <v>57</v>
      </c>
      <c r="B3198" t="s">
        <v>180</v>
      </c>
      <c r="C3198" t="s">
        <v>138</v>
      </c>
      <c r="D3198">
        <v>0.8</v>
      </c>
      <c r="E3198">
        <v>0.8</v>
      </c>
      <c r="F3198">
        <v>0.8</v>
      </c>
      <c r="G3198">
        <v>0.8</v>
      </c>
      <c r="H3198">
        <v>0.8</v>
      </c>
      <c r="I3198">
        <v>0.8</v>
      </c>
      <c r="J3198">
        <v>0.8</v>
      </c>
      <c r="K3198">
        <v>0.8</v>
      </c>
      <c r="L3198">
        <v>0.8</v>
      </c>
      <c r="M3198">
        <v>0.8</v>
      </c>
      <c r="N3198">
        <v>0.8</v>
      </c>
      <c r="O3198">
        <v>0.8</v>
      </c>
      <c r="P3198">
        <v>0.8</v>
      </c>
      <c r="Q3198">
        <v>0.8</v>
      </c>
      <c r="R3198">
        <v>0.8</v>
      </c>
      <c r="S3198">
        <v>0.8</v>
      </c>
      <c r="T3198">
        <v>0.8</v>
      </c>
      <c r="U3198">
        <v>0.8</v>
      </c>
      <c r="V3198">
        <v>0.8</v>
      </c>
      <c r="W3198">
        <v>0.8</v>
      </c>
      <c r="X3198">
        <v>0.8</v>
      </c>
      <c r="Y3198">
        <v>0.8</v>
      </c>
      <c r="Z3198">
        <v>0.8</v>
      </c>
      <c r="AA3198">
        <v>0.8</v>
      </c>
      <c r="AB3198" s="7">
        <f t="shared" si="147"/>
        <v>19.200000000000006</v>
      </c>
      <c r="AC3198">
        <f>INDEX(SHELF_days!$C$2:$C$289,MATCH(A3198&amp;"|"&amp;C3198,SHELF_days!$D$2:$D$289,0))</f>
        <v>20</v>
      </c>
      <c r="AD3198" s="8">
        <f t="shared" si="148"/>
        <v>384.00000000000011</v>
      </c>
      <c r="AE3198" s="7">
        <f t="shared" si="149"/>
        <v>0.8</v>
      </c>
    </row>
    <row r="3199" spans="1:31" x14ac:dyDescent="0.45">
      <c r="A3199" t="s">
        <v>57</v>
      </c>
      <c r="B3199" t="s">
        <v>180</v>
      </c>
      <c r="C3199" t="s">
        <v>139</v>
      </c>
      <c r="D3199">
        <v>0.8</v>
      </c>
      <c r="E3199">
        <v>0.8</v>
      </c>
      <c r="F3199">
        <v>0.8</v>
      </c>
      <c r="G3199">
        <v>0.8</v>
      </c>
      <c r="H3199">
        <v>0.8</v>
      </c>
      <c r="I3199">
        <v>0.8</v>
      </c>
      <c r="J3199">
        <v>0.8</v>
      </c>
      <c r="K3199">
        <v>0.8</v>
      </c>
      <c r="L3199">
        <v>0.8</v>
      </c>
      <c r="M3199">
        <v>0.8</v>
      </c>
      <c r="N3199">
        <v>0.8</v>
      </c>
      <c r="O3199">
        <v>0.8</v>
      </c>
      <c r="P3199">
        <v>0.8</v>
      </c>
      <c r="Q3199">
        <v>0.8</v>
      </c>
      <c r="R3199">
        <v>0.8</v>
      </c>
      <c r="S3199">
        <v>0.8</v>
      </c>
      <c r="T3199">
        <v>0.8</v>
      </c>
      <c r="U3199">
        <v>0.8</v>
      </c>
      <c r="V3199">
        <v>0.8</v>
      </c>
      <c r="W3199">
        <v>0.8</v>
      </c>
      <c r="X3199">
        <v>0.8</v>
      </c>
      <c r="Y3199">
        <v>0.8</v>
      </c>
      <c r="Z3199">
        <v>0.8</v>
      </c>
      <c r="AA3199">
        <v>0.8</v>
      </c>
      <c r="AB3199" s="7">
        <f t="shared" si="147"/>
        <v>19.200000000000006</v>
      </c>
      <c r="AC3199">
        <f>INDEX(SHELF_days!$C$2:$C$289,MATCH(A3199&amp;"|"&amp;C3199,SHELF_days!$D$2:$D$289,0))</f>
        <v>12</v>
      </c>
      <c r="AD3199" s="8">
        <f t="shared" si="148"/>
        <v>230.40000000000009</v>
      </c>
      <c r="AE3199" s="7">
        <f t="shared" si="149"/>
        <v>0.8</v>
      </c>
    </row>
    <row r="3200" spans="1:31" x14ac:dyDescent="0.45">
      <c r="A3200" t="s">
        <v>57</v>
      </c>
      <c r="B3200" t="s">
        <v>181</v>
      </c>
      <c r="C3200" t="s">
        <v>134</v>
      </c>
      <c r="D3200">
        <v>0.63800000000000012</v>
      </c>
      <c r="E3200">
        <v>0.63800000000000012</v>
      </c>
      <c r="F3200">
        <v>0.63800000000000012</v>
      </c>
      <c r="G3200">
        <v>0.63800000000000012</v>
      </c>
      <c r="H3200">
        <v>0.63800000000000012</v>
      </c>
      <c r="I3200">
        <v>0.63800000000000012</v>
      </c>
      <c r="J3200">
        <v>0.63800000000000012</v>
      </c>
      <c r="K3200">
        <v>0.63800000000000012</v>
      </c>
      <c r="L3200">
        <v>0.63800000000000012</v>
      </c>
      <c r="M3200">
        <v>0.63800000000000012</v>
      </c>
      <c r="N3200">
        <v>0.63800000000000012</v>
      </c>
      <c r="O3200">
        <v>0.63800000000000012</v>
      </c>
      <c r="P3200">
        <v>0.63800000000000012</v>
      </c>
      <c r="Q3200">
        <v>0.63800000000000012</v>
      </c>
      <c r="R3200">
        <v>0.63800000000000012</v>
      </c>
      <c r="S3200">
        <v>0.63800000000000012</v>
      </c>
      <c r="T3200">
        <v>0.63800000000000012</v>
      </c>
      <c r="U3200">
        <v>0.63800000000000012</v>
      </c>
      <c r="V3200">
        <v>0.63800000000000012</v>
      </c>
      <c r="W3200">
        <v>0.63800000000000012</v>
      </c>
      <c r="X3200">
        <v>0.63800000000000012</v>
      </c>
      <c r="Y3200">
        <v>0.63800000000000012</v>
      </c>
      <c r="Z3200">
        <v>0.63800000000000012</v>
      </c>
      <c r="AA3200">
        <v>0.63800000000000012</v>
      </c>
      <c r="AB3200" s="7">
        <f t="shared" si="147"/>
        <v>15.311999999999999</v>
      </c>
      <c r="AC3200">
        <f>INDEX(SHELF_days!$C$2:$C$289,MATCH(A3200&amp;"|"&amp;C3200,SHELF_days!$D$2:$D$289,0))</f>
        <v>103</v>
      </c>
      <c r="AD3200" s="8">
        <f t="shared" si="148"/>
        <v>1577.136</v>
      </c>
      <c r="AE3200" s="7">
        <f t="shared" si="149"/>
        <v>0.63800000000000012</v>
      </c>
    </row>
    <row r="3201" spans="1:31" x14ac:dyDescent="0.45">
      <c r="A3201" t="s">
        <v>57</v>
      </c>
      <c r="B3201" t="s">
        <v>181</v>
      </c>
      <c r="C3201" t="s">
        <v>135</v>
      </c>
      <c r="D3201">
        <v>0.63800000000000012</v>
      </c>
      <c r="E3201">
        <v>0.63800000000000012</v>
      </c>
      <c r="F3201">
        <v>0.63800000000000012</v>
      </c>
      <c r="G3201">
        <v>0.63800000000000012</v>
      </c>
      <c r="H3201">
        <v>0.63800000000000012</v>
      </c>
      <c r="I3201">
        <v>0.63800000000000012</v>
      </c>
      <c r="J3201">
        <v>0.63800000000000012</v>
      </c>
      <c r="K3201">
        <v>0.63800000000000012</v>
      </c>
      <c r="L3201">
        <v>0.63800000000000012</v>
      </c>
      <c r="M3201">
        <v>0.63800000000000012</v>
      </c>
      <c r="N3201">
        <v>0.63800000000000012</v>
      </c>
      <c r="O3201">
        <v>0.63800000000000012</v>
      </c>
      <c r="P3201">
        <v>0.63800000000000012</v>
      </c>
      <c r="Q3201">
        <v>0.63800000000000012</v>
      </c>
      <c r="R3201">
        <v>0.63800000000000012</v>
      </c>
      <c r="S3201">
        <v>0.63800000000000012</v>
      </c>
      <c r="T3201">
        <v>0.63800000000000012</v>
      </c>
      <c r="U3201">
        <v>0.63800000000000012</v>
      </c>
      <c r="V3201">
        <v>0.63800000000000012</v>
      </c>
      <c r="W3201">
        <v>0.63800000000000012</v>
      </c>
      <c r="X3201">
        <v>0.63800000000000012</v>
      </c>
      <c r="Y3201">
        <v>0.63800000000000012</v>
      </c>
      <c r="Z3201">
        <v>0.63800000000000012</v>
      </c>
      <c r="AA3201">
        <v>0.63800000000000012</v>
      </c>
      <c r="AB3201" s="7">
        <f t="shared" si="147"/>
        <v>15.311999999999999</v>
      </c>
      <c r="AC3201">
        <f>INDEX(SHELF_days!$C$2:$C$289,MATCH(A3201&amp;"|"&amp;C3201,SHELF_days!$D$2:$D$289,0))</f>
        <v>73</v>
      </c>
      <c r="AD3201" s="8">
        <f t="shared" si="148"/>
        <v>1117.7760000000001</v>
      </c>
      <c r="AE3201" s="7">
        <f t="shared" si="149"/>
        <v>0.63800000000000012</v>
      </c>
    </row>
    <row r="3202" spans="1:31" x14ac:dyDescent="0.45">
      <c r="A3202" t="s">
        <v>57</v>
      </c>
      <c r="B3202" t="s">
        <v>181</v>
      </c>
      <c r="C3202" t="s">
        <v>136</v>
      </c>
      <c r="D3202">
        <v>0.63800000000000012</v>
      </c>
      <c r="E3202">
        <v>0.63800000000000012</v>
      </c>
      <c r="F3202">
        <v>0.63800000000000012</v>
      </c>
      <c r="G3202">
        <v>0.63800000000000012</v>
      </c>
      <c r="H3202">
        <v>0.63800000000000012</v>
      </c>
      <c r="I3202">
        <v>0.63800000000000012</v>
      </c>
      <c r="J3202">
        <v>0.63800000000000012</v>
      </c>
      <c r="K3202">
        <v>0.63800000000000012</v>
      </c>
      <c r="L3202">
        <v>0.63800000000000012</v>
      </c>
      <c r="M3202">
        <v>0.63800000000000012</v>
      </c>
      <c r="N3202">
        <v>0.63800000000000012</v>
      </c>
      <c r="O3202">
        <v>0.63800000000000012</v>
      </c>
      <c r="P3202">
        <v>0.63800000000000012</v>
      </c>
      <c r="Q3202">
        <v>0.63800000000000012</v>
      </c>
      <c r="R3202">
        <v>0.63800000000000012</v>
      </c>
      <c r="S3202">
        <v>0.63800000000000012</v>
      </c>
      <c r="T3202">
        <v>0.63800000000000012</v>
      </c>
      <c r="U3202">
        <v>0.63800000000000012</v>
      </c>
      <c r="V3202">
        <v>0.63800000000000012</v>
      </c>
      <c r="W3202">
        <v>0.63800000000000012</v>
      </c>
      <c r="X3202">
        <v>0.63800000000000012</v>
      </c>
      <c r="Y3202">
        <v>0.63800000000000012</v>
      </c>
      <c r="Z3202">
        <v>0.63800000000000012</v>
      </c>
      <c r="AA3202">
        <v>0.63800000000000012</v>
      </c>
      <c r="AB3202" s="7">
        <f t="shared" ref="AB3202:AB3265" si="150">SUM(D3202:AA3202)</f>
        <v>15.311999999999999</v>
      </c>
      <c r="AC3202">
        <f>INDEX(SHELF_days!$C$2:$C$289,MATCH(A3202&amp;"|"&amp;C3202,SHELF_days!$D$2:$D$289,0))</f>
        <v>65</v>
      </c>
      <c r="AD3202" s="8">
        <f t="shared" ref="AD3202:AD3265" si="151">AB3202*AC3202</f>
        <v>995.28</v>
      </c>
      <c r="AE3202" s="7">
        <f t="shared" ref="AE3202:AE3265" si="152">MAX(D3202:AA3202)</f>
        <v>0.63800000000000012</v>
      </c>
    </row>
    <row r="3203" spans="1:31" x14ac:dyDescent="0.45">
      <c r="A3203" t="s">
        <v>57</v>
      </c>
      <c r="B3203" t="s">
        <v>181</v>
      </c>
      <c r="C3203" t="s">
        <v>137</v>
      </c>
      <c r="D3203">
        <v>0.63800000000000012</v>
      </c>
      <c r="E3203">
        <v>0.63800000000000012</v>
      </c>
      <c r="F3203">
        <v>0.63800000000000012</v>
      </c>
      <c r="G3203">
        <v>0.63800000000000012</v>
      </c>
      <c r="H3203">
        <v>0.63800000000000012</v>
      </c>
      <c r="I3203">
        <v>0.63800000000000012</v>
      </c>
      <c r="J3203">
        <v>0.63800000000000012</v>
      </c>
      <c r="K3203">
        <v>0.63800000000000012</v>
      </c>
      <c r="L3203">
        <v>0.63800000000000012</v>
      </c>
      <c r="M3203">
        <v>0.63800000000000012</v>
      </c>
      <c r="N3203">
        <v>0.63800000000000012</v>
      </c>
      <c r="O3203">
        <v>0.63800000000000012</v>
      </c>
      <c r="P3203">
        <v>0.63800000000000012</v>
      </c>
      <c r="Q3203">
        <v>0.63800000000000012</v>
      </c>
      <c r="R3203">
        <v>0.63800000000000012</v>
      </c>
      <c r="S3203">
        <v>0.63800000000000012</v>
      </c>
      <c r="T3203">
        <v>0.63800000000000012</v>
      </c>
      <c r="U3203">
        <v>0.63800000000000012</v>
      </c>
      <c r="V3203">
        <v>0.63800000000000012</v>
      </c>
      <c r="W3203">
        <v>0.63800000000000012</v>
      </c>
      <c r="X3203">
        <v>0.63800000000000012</v>
      </c>
      <c r="Y3203">
        <v>0.63800000000000012</v>
      </c>
      <c r="Z3203">
        <v>0.63800000000000012</v>
      </c>
      <c r="AA3203">
        <v>0.63800000000000012</v>
      </c>
      <c r="AB3203" s="7">
        <f t="shared" si="150"/>
        <v>15.311999999999999</v>
      </c>
      <c r="AC3203">
        <f>INDEX(SHELF_days!$C$2:$C$289,MATCH(A3203&amp;"|"&amp;C3203,SHELF_days!$D$2:$D$289,0))</f>
        <v>92</v>
      </c>
      <c r="AD3203" s="8">
        <f t="shared" si="151"/>
        <v>1408.704</v>
      </c>
      <c r="AE3203" s="7">
        <f t="shared" si="152"/>
        <v>0.63800000000000012</v>
      </c>
    </row>
    <row r="3204" spans="1:31" x14ac:dyDescent="0.45">
      <c r="A3204" t="s">
        <v>57</v>
      </c>
      <c r="B3204" t="s">
        <v>181</v>
      </c>
      <c r="C3204" t="s">
        <v>138</v>
      </c>
      <c r="D3204">
        <v>0.63800000000000012</v>
      </c>
      <c r="E3204">
        <v>0.63800000000000012</v>
      </c>
      <c r="F3204">
        <v>0.63800000000000012</v>
      </c>
      <c r="G3204">
        <v>0.63800000000000012</v>
      </c>
      <c r="H3204">
        <v>0.63800000000000012</v>
      </c>
      <c r="I3204">
        <v>0.63800000000000012</v>
      </c>
      <c r="J3204">
        <v>0.63800000000000012</v>
      </c>
      <c r="K3204">
        <v>0.63800000000000012</v>
      </c>
      <c r="L3204">
        <v>0.63800000000000012</v>
      </c>
      <c r="M3204">
        <v>0.63800000000000012</v>
      </c>
      <c r="N3204">
        <v>0.63800000000000012</v>
      </c>
      <c r="O3204">
        <v>0.63800000000000012</v>
      </c>
      <c r="P3204">
        <v>0.63800000000000012</v>
      </c>
      <c r="Q3204">
        <v>0.63800000000000012</v>
      </c>
      <c r="R3204">
        <v>0.63800000000000012</v>
      </c>
      <c r="S3204">
        <v>0.63800000000000012</v>
      </c>
      <c r="T3204">
        <v>0.63800000000000012</v>
      </c>
      <c r="U3204">
        <v>0.63800000000000012</v>
      </c>
      <c r="V3204">
        <v>0.63800000000000012</v>
      </c>
      <c r="W3204">
        <v>0.63800000000000012</v>
      </c>
      <c r="X3204">
        <v>0.63800000000000012</v>
      </c>
      <c r="Y3204">
        <v>0.63800000000000012</v>
      </c>
      <c r="Z3204">
        <v>0.63800000000000012</v>
      </c>
      <c r="AA3204">
        <v>0.63800000000000012</v>
      </c>
      <c r="AB3204" s="7">
        <f t="shared" si="150"/>
        <v>15.311999999999999</v>
      </c>
      <c r="AC3204">
        <f>INDEX(SHELF_days!$C$2:$C$289,MATCH(A3204&amp;"|"&amp;C3204,SHELF_days!$D$2:$D$289,0))</f>
        <v>20</v>
      </c>
      <c r="AD3204" s="8">
        <f t="shared" si="151"/>
        <v>306.24</v>
      </c>
      <c r="AE3204" s="7">
        <f t="shared" si="152"/>
        <v>0.63800000000000012</v>
      </c>
    </row>
    <row r="3205" spans="1:31" x14ac:dyDescent="0.45">
      <c r="A3205" t="s">
        <v>57</v>
      </c>
      <c r="B3205" t="s">
        <v>181</v>
      </c>
      <c r="C3205" t="s">
        <v>139</v>
      </c>
      <c r="D3205">
        <v>0.63800000000000012</v>
      </c>
      <c r="E3205">
        <v>0.63800000000000012</v>
      </c>
      <c r="F3205">
        <v>0.63800000000000012</v>
      </c>
      <c r="G3205">
        <v>0.63800000000000012</v>
      </c>
      <c r="H3205">
        <v>0.63800000000000012</v>
      </c>
      <c r="I3205">
        <v>0.63800000000000012</v>
      </c>
      <c r="J3205">
        <v>0.63800000000000012</v>
      </c>
      <c r="K3205">
        <v>0.63800000000000012</v>
      </c>
      <c r="L3205">
        <v>0.63800000000000012</v>
      </c>
      <c r="M3205">
        <v>0.63800000000000012</v>
      </c>
      <c r="N3205">
        <v>0.63800000000000012</v>
      </c>
      <c r="O3205">
        <v>0.63800000000000012</v>
      </c>
      <c r="P3205">
        <v>0.63800000000000012</v>
      </c>
      <c r="Q3205">
        <v>0.63800000000000012</v>
      </c>
      <c r="R3205">
        <v>0.63800000000000012</v>
      </c>
      <c r="S3205">
        <v>0.63800000000000012</v>
      </c>
      <c r="T3205">
        <v>0.63800000000000012</v>
      </c>
      <c r="U3205">
        <v>0.63800000000000012</v>
      </c>
      <c r="V3205">
        <v>0.63800000000000012</v>
      </c>
      <c r="W3205">
        <v>0.63800000000000012</v>
      </c>
      <c r="X3205">
        <v>0.63800000000000012</v>
      </c>
      <c r="Y3205">
        <v>0.63800000000000012</v>
      </c>
      <c r="Z3205">
        <v>0.63800000000000012</v>
      </c>
      <c r="AA3205">
        <v>0.63800000000000012</v>
      </c>
      <c r="AB3205" s="7">
        <f t="shared" si="150"/>
        <v>15.311999999999999</v>
      </c>
      <c r="AC3205">
        <f>INDEX(SHELF_days!$C$2:$C$289,MATCH(A3205&amp;"|"&amp;C3205,SHELF_days!$D$2:$D$289,0))</f>
        <v>12</v>
      </c>
      <c r="AD3205" s="8">
        <f t="shared" si="151"/>
        <v>183.744</v>
      </c>
      <c r="AE3205" s="7">
        <f t="shared" si="152"/>
        <v>0.63800000000000012</v>
      </c>
    </row>
    <row r="3206" spans="1:31" x14ac:dyDescent="0.45">
      <c r="A3206" t="s">
        <v>57</v>
      </c>
      <c r="B3206" t="s">
        <v>182</v>
      </c>
      <c r="C3206" t="s">
        <v>134</v>
      </c>
      <c r="D3206">
        <v>0.63018251512986667</v>
      </c>
      <c r="E3206">
        <v>0.62928185636388523</v>
      </c>
      <c r="F3206">
        <v>0.62899027618784786</v>
      </c>
      <c r="G3206">
        <v>0.63500330737368071</v>
      </c>
      <c r="H3206">
        <v>0.63905303204086317</v>
      </c>
      <c r="I3206">
        <v>0.65284801414715365</v>
      </c>
      <c r="J3206">
        <v>0.67638825369255184</v>
      </c>
      <c r="K3206">
        <v>0.67986129756712776</v>
      </c>
      <c r="L3206">
        <v>0.68306867950353622</v>
      </c>
      <c r="M3206">
        <v>0.68806441985297262</v>
      </c>
      <c r="N3206">
        <v>0.68835600002900976</v>
      </c>
      <c r="O3206">
        <v>0.69324806742696599</v>
      </c>
      <c r="P3206">
        <v>0.69324806742696599</v>
      </c>
      <c r="Q3206">
        <v>0.69324806742696599</v>
      </c>
      <c r="R3206">
        <v>0.69324806742696599</v>
      </c>
      <c r="S3206">
        <v>0.69613795094946762</v>
      </c>
      <c r="T3206">
        <v>0.69910558918557886</v>
      </c>
      <c r="U3206">
        <v>0.69941012848055106</v>
      </c>
      <c r="V3206">
        <v>0.69666927482580199</v>
      </c>
      <c r="W3206">
        <v>0.69453749976099732</v>
      </c>
      <c r="X3206">
        <v>0.67901247527688613</v>
      </c>
      <c r="Y3206">
        <v>0.67615498955172204</v>
      </c>
      <c r="Z3206">
        <v>0.64368591706011979</v>
      </c>
      <c r="AA3206">
        <v>0.63048705442483866</v>
      </c>
      <c r="AB3206" s="7">
        <f t="shared" si="150"/>
        <v>16.119290801112324</v>
      </c>
      <c r="AC3206">
        <f>INDEX(SHELF_days!$C$2:$C$289,MATCH(A3206&amp;"|"&amp;C3206,SHELF_days!$D$2:$D$289,0))</f>
        <v>103</v>
      </c>
      <c r="AD3206" s="8">
        <f t="shared" si="151"/>
        <v>1660.2869525145695</v>
      </c>
      <c r="AE3206" s="7">
        <f t="shared" si="152"/>
        <v>0.69941012848055106</v>
      </c>
    </row>
    <row r="3207" spans="1:31" x14ac:dyDescent="0.45">
      <c r="A3207" t="s">
        <v>57</v>
      </c>
      <c r="B3207" t="s">
        <v>182</v>
      </c>
      <c r="C3207" t="s">
        <v>135</v>
      </c>
      <c r="D3207">
        <v>0.60410552805294504</v>
      </c>
      <c r="E3207">
        <v>0.59577119468788342</v>
      </c>
      <c r="F3207">
        <v>0.59356814446893613</v>
      </c>
      <c r="G3207">
        <v>0.5954391172651744</v>
      </c>
      <c r="H3207">
        <v>0.59931065404700101</v>
      </c>
      <c r="I3207">
        <v>0.61324170690210855</v>
      </c>
      <c r="J3207">
        <v>0.64946244432538891</v>
      </c>
      <c r="K3207">
        <v>0.66579903363280279</v>
      </c>
      <c r="L3207">
        <v>0.67850706963842156</v>
      </c>
      <c r="M3207">
        <v>0.68081541269871571</v>
      </c>
      <c r="N3207">
        <v>0.68275928053896329</v>
      </c>
      <c r="O3207">
        <v>0.68239480531891683</v>
      </c>
      <c r="P3207">
        <v>0.68315615355634707</v>
      </c>
      <c r="Q3207">
        <v>0.68556978945798797</v>
      </c>
      <c r="R3207">
        <v>0.68556978945798797</v>
      </c>
      <c r="S3207">
        <v>0.68780523747427269</v>
      </c>
      <c r="T3207">
        <v>0.6894737240371519</v>
      </c>
      <c r="U3207">
        <v>0.69577509561928774</v>
      </c>
      <c r="V3207">
        <v>0.69802674253424135</v>
      </c>
      <c r="W3207">
        <v>0.69653644385671798</v>
      </c>
      <c r="X3207">
        <v>0.67748653902229172</v>
      </c>
      <c r="Y3207">
        <v>0.66522397273006295</v>
      </c>
      <c r="Z3207">
        <v>0.61708084588659773</v>
      </c>
      <c r="AA3207">
        <v>0.60919198223492621</v>
      </c>
      <c r="AB3207" s="7">
        <f t="shared" si="150"/>
        <v>15.73207070744513</v>
      </c>
      <c r="AC3207">
        <f>INDEX(SHELF_days!$C$2:$C$289,MATCH(A3207&amp;"|"&amp;C3207,SHELF_days!$D$2:$D$289,0))</f>
        <v>73</v>
      </c>
      <c r="AD3207" s="8">
        <f t="shared" si="151"/>
        <v>1148.4411616434945</v>
      </c>
      <c r="AE3207" s="7">
        <f t="shared" si="152"/>
        <v>0.69802674253424135</v>
      </c>
    </row>
    <row r="3208" spans="1:31" x14ac:dyDescent="0.45">
      <c r="A3208" t="s">
        <v>57</v>
      </c>
      <c r="B3208" t="s">
        <v>182</v>
      </c>
      <c r="C3208" t="s">
        <v>136</v>
      </c>
      <c r="D3208">
        <v>0.65845506741738469</v>
      </c>
      <c r="E3208">
        <v>0.65845506741738469</v>
      </c>
      <c r="F3208">
        <v>0.65845506741738469</v>
      </c>
      <c r="G3208">
        <v>0.65884048948915785</v>
      </c>
      <c r="H3208">
        <v>0.65961133363270441</v>
      </c>
      <c r="I3208">
        <v>0.66682300884232804</v>
      </c>
      <c r="J3208">
        <v>0.68846659940612698</v>
      </c>
      <c r="K3208">
        <v>0.69657759278322129</v>
      </c>
      <c r="L3208">
        <v>0.69657759278322129</v>
      </c>
      <c r="M3208">
        <v>0.69657759278322129</v>
      </c>
      <c r="N3208">
        <v>0.69880447586457783</v>
      </c>
      <c r="O3208">
        <v>0.69959244987798086</v>
      </c>
      <c r="P3208">
        <v>0.69920702780620769</v>
      </c>
      <c r="Q3208">
        <v>0.69920702780620769</v>
      </c>
      <c r="R3208">
        <v>0.69920702780620769</v>
      </c>
      <c r="S3208">
        <v>0.69920702780620769</v>
      </c>
      <c r="T3208">
        <v>0.69920702780620769</v>
      </c>
      <c r="U3208">
        <v>0.69999500181961061</v>
      </c>
      <c r="V3208">
        <v>0.70080010570287044</v>
      </c>
      <c r="W3208">
        <v>0.70080010570287044</v>
      </c>
      <c r="X3208">
        <v>0.69885586547414769</v>
      </c>
      <c r="Y3208">
        <v>0.69463335255449865</v>
      </c>
      <c r="Z3208">
        <v>0.67118256072082949</v>
      </c>
      <c r="AA3208">
        <v>0.65621961940109996</v>
      </c>
      <c r="AB3208" s="7">
        <f t="shared" si="150"/>
        <v>16.455758088121662</v>
      </c>
      <c r="AC3208">
        <f>INDEX(SHELF_days!$C$2:$C$289,MATCH(A3208&amp;"|"&amp;C3208,SHELF_days!$D$2:$D$289,0))</f>
        <v>65</v>
      </c>
      <c r="AD3208" s="8">
        <f t="shared" si="151"/>
        <v>1069.6242757279081</v>
      </c>
      <c r="AE3208" s="7">
        <f t="shared" si="152"/>
        <v>0.70080010570287044</v>
      </c>
    </row>
    <row r="3209" spans="1:31" x14ac:dyDescent="0.45">
      <c r="A3209" t="s">
        <v>57</v>
      </c>
      <c r="B3209" t="s">
        <v>182</v>
      </c>
      <c r="C3209" t="s">
        <v>137</v>
      </c>
      <c r="D3209">
        <v>0.61110796672500556</v>
      </c>
      <c r="E3209">
        <v>0.6063438971821038</v>
      </c>
      <c r="F3209">
        <v>0.6063438971821038</v>
      </c>
      <c r="G3209">
        <v>0.61000856606125919</v>
      </c>
      <c r="H3209">
        <v>0.61971993859102048</v>
      </c>
      <c r="I3209">
        <v>0.64832878697429297</v>
      </c>
      <c r="J3209">
        <v>0.66069093665997658</v>
      </c>
      <c r="K3209">
        <v>0.66716518501315103</v>
      </c>
      <c r="L3209">
        <v>0.69221930458364278</v>
      </c>
      <c r="M3209">
        <v>0.69221930458364278</v>
      </c>
      <c r="N3209">
        <v>0.69221930458364278</v>
      </c>
      <c r="O3209">
        <v>0.69496780624300925</v>
      </c>
      <c r="P3209">
        <v>0.69611606915847801</v>
      </c>
      <c r="Q3209">
        <v>0.69783846353168089</v>
      </c>
      <c r="R3209">
        <v>0.69953642677902306</v>
      </c>
      <c r="S3209">
        <v>0.70008612711089624</v>
      </c>
      <c r="T3209">
        <v>0.70008612711089624</v>
      </c>
      <c r="U3209">
        <v>0.70008612711089624</v>
      </c>
      <c r="V3209">
        <v>0.69893786419542758</v>
      </c>
      <c r="W3209">
        <v>0.69666576949035119</v>
      </c>
      <c r="X3209">
        <v>0.66164375056855718</v>
      </c>
      <c r="Y3209">
        <v>0.64598339889163348</v>
      </c>
      <c r="Z3209">
        <v>0.62182101541506951</v>
      </c>
      <c r="AA3209">
        <v>0.6159819763342822</v>
      </c>
      <c r="AB3209" s="7">
        <f t="shared" si="150"/>
        <v>15.936118010080044</v>
      </c>
      <c r="AC3209">
        <f>INDEX(SHELF_days!$C$2:$C$289,MATCH(A3209&amp;"|"&amp;C3209,SHELF_days!$D$2:$D$289,0))</f>
        <v>92</v>
      </c>
      <c r="AD3209" s="8">
        <f t="shared" si="151"/>
        <v>1466.122856927364</v>
      </c>
      <c r="AE3209" s="7">
        <f t="shared" si="152"/>
        <v>0.70008612711089624</v>
      </c>
    </row>
    <row r="3210" spans="1:31" x14ac:dyDescent="0.45">
      <c r="A3210" t="s">
        <v>57</v>
      </c>
      <c r="B3210" t="s">
        <v>182</v>
      </c>
      <c r="C3210" t="s">
        <v>138</v>
      </c>
      <c r="D3210">
        <v>0.51266274506796372</v>
      </c>
      <c r="E3210">
        <v>0.51266274506796372</v>
      </c>
      <c r="F3210">
        <v>0.51266274506796372</v>
      </c>
      <c r="G3210">
        <v>0.51266274506796372</v>
      </c>
      <c r="H3210">
        <v>0.51266274506796372</v>
      </c>
      <c r="I3210">
        <v>0.51266274506796372</v>
      </c>
      <c r="J3210">
        <v>0.65126052207761687</v>
      </c>
      <c r="K3210">
        <v>0.70118552777464238</v>
      </c>
      <c r="L3210">
        <v>0.70118552777464238</v>
      </c>
      <c r="M3210">
        <v>0.70118552777464238</v>
      </c>
      <c r="N3210">
        <v>0.70118552777464238</v>
      </c>
      <c r="O3210">
        <v>0.70118552777464238</v>
      </c>
      <c r="P3210">
        <v>0.70118552777464238</v>
      </c>
      <c r="Q3210">
        <v>0.70118552777464238</v>
      </c>
      <c r="R3210">
        <v>0.70118552777464238</v>
      </c>
      <c r="S3210">
        <v>0.70118552777464238</v>
      </c>
      <c r="T3210">
        <v>0.70118552777464238</v>
      </c>
      <c r="U3210">
        <v>0.70118552777464238</v>
      </c>
      <c r="V3210">
        <v>0.70118552777464238</v>
      </c>
      <c r="W3210">
        <v>0.70118552777464238</v>
      </c>
      <c r="X3210">
        <v>0.6676538075303714</v>
      </c>
      <c r="Y3210">
        <v>0.6676538075303714</v>
      </c>
      <c r="Z3210">
        <v>0.6676538075303714</v>
      </c>
      <c r="AA3210">
        <v>0.63263178860857761</v>
      </c>
      <c r="AB3210" s="7">
        <f t="shared" si="150"/>
        <v>15.47824206475544</v>
      </c>
      <c r="AC3210">
        <f>INDEX(SHELF_days!$C$2:$C$289,MATCH(A3210&amp;"|"&amp;C3210,SHELF_days!$D$2:$D$289,0))</f>
        <v>20</v>
      </c>
      <c r="AD3210" s="8">
        <f t="shared" si="151"/>
        <v>309.56484129510881</v>
      </c>
      <c r="AE3210" s="7">
        <f t="shared" si="152"/>
        <v>0.70118552777464238</v>
      </c>
    </row>
    <row r="3211" spans="1:31" x14ac:dyDescent="0.45">
      <c r="A3211" t="s">
        <v>57</v>
      </c>
      <c r="B3211" t="s">
        <v>182</v>
      </c>
      <c r="C3211" t="s">
        <v>139</v>
      </c>
      <c r="D3211">
        <v>0.3338269037651857</v>
      </c>
      <c r="E3211">
        <v>0.3338269037651857</v>
      </c>
      <c r="F3211">
        <v>0.3338269037651857</v>
      </c>
      <c r="G3211">
        <v>0.3338269037651857</v>
      </c>
      <c r="H3211">
        <v>0.3338269037651857</v>
      </c>
      <c r="I3211">
        <v>0.3338269037651857</v>
      </c>
      <c r="J3211">
        <v>0.70118552777464238</v>
      </c>
      <c r="K3211">
        <v>0.70118552777464238</v>
      </c>
      <c r="L3211">
        <v>0.70118552777464238</v>
      </c>
      <c r="M3211">
        <v>0.63114148993105434</v>
      </c>
      <c r="N3211">
        <v>0.63114148993105434</v>
      </c>
      <c r="O3211">
        <v>0.63114148993105434</v>
      </c>
      <c r="P3211">
        <v>0.63114148993105434</v>
      </c>
      <c r="Q3211">
        <v>0.63114148993105434</v>
      </c>
      <c r="R3211">
        <v>0.63114148993105434</v>
      </c>
      <c r="S3211">
        <v>0.63114148993105434</v>
      </c>
      <c r="T3211">
        <v>0.70118552777464238</v>
      </c>
      <c r="U3211">
        <v>0.70118552777464238</v>
      </c>
      <c r="V3211">
        <v>0.70118552777464238</v>
      </c>
      <c r="W3211">
        <v>0.70118552777464238</v>
      </c>
      <c r="X3211">
        <v>0.70118552777464238</v>
      </c>
      <c r="Y3211">
        <v>0.70118552777464238</v>
      </c>
      <c r="Z3211">
        <v>0.70118552777464238</v>
      </c>
      <c r="AA3211">
        <v>0.70118552777464238</v>
      </c>
      <c r="AB3211" s="7">
        <f t="shared" si="150"/>
        <v>14.133992657629561</v>
      </c>
      <c r="AC3211">
        <f>INDEX(SHELF_days!$C$2:$C$289,MATCH(A3211&amp;"|"&amp;C3211,SHELF_days!$D$2:$D$289,0))</f>
        <v>12</v>
      </c>
      <c r="AD3211" s="8">
        <f t="shared" si="151"/>
        <v>169.60791189155472</v>
      </c>
      <c r="AE3211" s="7">
        <f t="shared" si="152"/>
        <v>0.70118552777464238</v>
      </c>
    </row>
    <row r="3212" spans="1:31" x14ac:dyDescent="0.45">
      <c r="A3212" t="s">
        <v>57</v>
      </c>
      <c r="B3212" t="s">
        <v>183</v>
      </c>
      <c r="C3212" t="s">
        <v>134</v>
      </c>
      <c r="D3212">
        <v>8.1658800070074106E-3</v>
      </c>
      <c r="E3212">
        <v>8.1658800070074106E-3</v>
      </c>
      <c r="F3212">
        <v>8.1658800070074106E-3</v>
      </c>
      <c r="G3212">
        <v>8.1658800070074106E-3</v>
      </c>
      <c r="H3212">
        <v>8.1658800070074106E-3</v>
      </c>
      <c r="I3212">
        <v>8.1658800070074106E-3</v>
      </c>
      <c r="J3212">
        <v>8.1658800070074106E-3</v>
      </c>
      <c r="K3212">
        <v>8.1658800070074106E-3</v>
      </c>
      <c r="L3212">
        <v>8.1658800070074106E-3</v>
      </c>
      <c r="M3212">
        <v>1.6205155442935291E-2</v>
      </c>
      <c r="N3212">
        <v>6.7384322292917076E-2</v>
      </c>
      <c r="O3212">
        <v>0.1377319386936226</v>
      </c>
      <c r="P3212">
        <v>0.25880769960193989</v>
      </c>
      <c r="Q3212">
        <v>0.29200927413850808</v>
      </c>
      <c r="R3212">
        <v>0.3204790704165284</v>
      </c>
      <c r="S3212">
        <v>0.34356824927680157</v>
      </c>
      <c r="T3212">
        <v>0.37040407864781472</v>
      </c>
      <c r="U3212">
        <v>0.38004567030005693</v>
      </c>
      <c r="V3212">
        <v>0.34619130026795308</v>
      </c>
      <c r="W3212">
        <v>0.2082971535928399</v>
      </c>
      <c r="X3212">
        <v>8.9543762114094247E-2</v>
      </c>
      <c r="Y3212">
        <v>1.7071593100646019E-2</v>
      </c>
      <c r="Z3212">
        <v>1.7071593100646019E-2</v>
      </c>
      <c r="AA3212">
        <v>1.7071593100646019E-2</v>
      </c>
      <c r="AB3212" s="7">
        <f t="shared" si="150"/>
        <v>2.9553753741510165</v>
      </c>
      <c r="AC3212">
        <f>INDEX(SHELF_days!$C$2:$C$289,MATCH(A3212&amp;"|"&amp;C3212,SHELF_days!$D$2:$D$289,0))</f>
        <v>103</v>
      </c>
      <c r="AD3212" s="8">
        <f t="shared" si="151"/>
        <v>304.40366353755468</v>
      </c>
      <c r="AE3212" s="7">
        <f t="shared" si="152"/>
        <v>0.38004567030005693</v>
      </c>
    </row>
    <row r="3213" spans="1:31" x14ac:dyDescent="0.45">
      <c r="A3213" t="s">
        <v>57</v>
      </c>
      <c r="B3213" t="s">
        <v>183</v>
      </c>
      <c r="C3213" t="s">
        <v>135</v>
      </c>
      <c r="D3213">
        <v>1.239254792778958E-2</v>
      </c>
      <c r="E3213">
        <v>1.239254792778958E-2</v>
      </c>
      <c r="F3213">
        <v>1.239254792778958E-2</v>
      </c>
      <c r="G3213">
        <v>1.239254792778958E-2</v>
      </c>
      <c r="H3213">
        <v>1.239254792778958E-2</v>
      </c>
      <c r="I3213">
        <v>1.239254792778958E-2</v>
      </c>
      <c r="J3213">
        <v>1.239254792778958E-2</v>
      </c>
      <c r="K3213">
        <v>1.239254792778958E-2</v>
      </c>
      <c r="L3213">
        <v>1.239254792778958E-2</v>
      </c>
      <c r="M3213">
        <v>1.239254792778958E-2</v>
      </c>
      <c r="N3213">
        <v>1.239254792778958E-2</v>
      </c>
      <c r="O3213">
        <v>3.7177640166750688E-2</v>
      </c>
      <c r="P3213">
        <v>8.4431200032247508E-2</v>
      </c>
      <c r="Q3213">
        <v>0.1204644816544309</v>
      </c>
      <c r="R3213">
        <v>0.17521497369941519</v>
      </c>
      <c r="S3213">
        <v>0.19020883805839039</v>
      </c>
      <c r="T3213">
        <v>0.20502965334993131</v>
      </c>
      <c r="U3213">
        <v>0.24076149466110031</v>
      </c>
      <c r="V3213">
        <v>0.2405996100496296</v>
      </c>
      <c r="W3213">
        <v>0.16175622203542089</v>
      </c>
      <c r="X3213">
        <v>3.8160112291538352E-2</v>
      </c>
      <c r="Y3213">
        <v>1.134308906722095E-2</v>
      </c>
      <c r="Z3213">
        <v>1.134308906722095E-2</v>
      </c>
      <c r="AA3213">
        <v>1.134308906722095E-2</v>
      </c>
      <c r="AB3213" s="7">
        <f t="shared" si="150"/>
        <v>1.6641515204062034</v>
      </c>
      <c r="AC3213">
        <f>INDEX(SHELF_days!$C$2:$C$289,MATCH(A3213&amp;"|"&amp;C3213,SHELF_days!$D$2:$D$289,0))</f>
        <v>73</v>
      </c>
      <c r="AD3213" s="8">
        <f t="shared" si="151"/>
        <v>121.48306098965284</v>
      </c>
      <c r="AE3213" s="7">
        <f t="shared" si="152"/>
        <v>0.24076149466110031</v>
      </c>
    </row>
    <row r="3214" spans="1:31" x14ac:dyDescent="0.45">
      <c r="A3214" t="s">
        <v>57</v>
      </c>
      <c r="B3214" t="s">
        <v>183</v>
      </c>
      <c r="C3214" t="s">
        <v>136</v>
      </c>
      <c r="D3214">
        <v>1.8083090188083209E-9</v>
      </c>
      <c r="E3214">
        <v>1.8083090188083209E-9</v>
      </c>
      <c r="F3214">
        <v>1.8083090188083209E-9</v>
      </c>
      <c r="G3214">
        <v>1.8083090188083209E-9</v>
      </c>
      <c r="H3214">
        <v>1.8083090188083209E-9</v>
      </c>
      <c r="I3214">
        <v>1.8083090188083209E-9</v>
      </c>
      <c r="J3214">
        <v>1.8083090188083209E-9</v>
      </c>
      <c r="K3214">
        <v>1.8083090188083209E-9</v>
      </c>
      <c r="L3214">
        <v>1.8083090188083209E-9</v>
      </c>
      <c r="M3214">
        <v>1.8083090188083209E-9</v>
      </c>
      <c r="N3214">
        <v>1.273916134524088E-2</v>
      </c>
      <c r="O3214">
        <v>1.451336515870137E-2</v>
      </c>
      <c r="P3214">
        <v>5.1100833198826537E-2</v>
      </c>
      <c r="Q3214">
        <v>6.6987166991437447E-2</v>
      </c>
      <c r="R3214">
        <v>0.1011860426183879</v>
      </c>
      <c r="S3214">
        <v>0.12608758872109141</v>
      </c>
      <c r="T3214">
        <v>0.13882674825802321</v>
      </c>
      <c r="U3214">
        <v>0.15243106725169561</v>
      </c>
      <c r="V3214">
        <v>0.1396919077147637</v>
      </c>
      <c r="W3214">
        <v>5.2561573441004282E-2</v>
      </c>
      <c r="X3214">
        <v>2.5791784453455521E-2</v>
      </c>
      <c r="Y3214">
        <v>1.8083090188083209E-9</v>
      </c>
      <c r="Z3214">
        <v>1.8083090188083209E-9</v>
      </c>
      <c r="AA3214">
        <v>1.8083090188083209E-9</v>
      </c>
      <c r="AB3214" s="7">
        <f t="shared" si="150"/>
        <v>0.8819172626606453</v>
      </c>
      <c r="AC3214">
        <f>INDEX(SHELF_days!$C$2:$C$289,MATCH(A3214&amp;"|"&amp;C3214,SHELF_days!$D$2:$D$289,0))</f>
        <v>65</v>
      </c>
      <c r="AD3214" s="8">
        <f t="shared" si="151"/>
        <v>57.324622072941942</v>
      </c>
      <c r="AE3214" s="7">
        <f t="shared" si="152"/>
        <v>0.15243106725169561</v>
      </c>
    </row>
    <row r="3215" spans="1:31" x14ac:dyDescent="0.45">
      <c r="A3215" t="s">
        <v>57</v>
      </c>
      <c r="B3215" t="s">
        <v>183</v>
      </c>
      <c r="C3215" t="s">
        <v>137</v>
      </c>
      <c r="D3215">
        <v>9.0004949594021839E-3</v>
      </c>
      <c r="E3215">
        <v>9.0004949594021839E-3</v>
      </c>
      <c r="F3215">
        <v>9.0004949594021839E-3</v>
      </c>
      <c r="G3215">
        <v>9.0004949594021839E-3</v>
      </c>
      <c r="H3215">
        <v>9.0004949594021839E-3</v>
      </c>
      <c r="I3215">
        <v>9.0004949594021839E-3</v>
      </c>
      <c r="J3215">
        <v>9.0004949594021839E-3</v>
      </c>
      <c r="K3215">
        <v>9.0004949594021839E-3</v>
      </c>
      <c r="L3215">
        <v>9.0004949594021839E-3</v>
      </c>
      <c r="M3215">
        <v>9.0004949594021839E-3</v>
      </c>
      <c r="N3215">
        <v>5.0862532740397023E-2</v>
      </c>
      <c r="O3215">
        <v>0.1213250549094866</v>
      </c>
      <c r="P3215">
        <v>0.2014259004529752</v>
      </c>
      <c r="Q3215">
        <v>0.26104973820241673</v>
      </c>
      <c r="R3215">
        <v>0.27674744869822088</v>
      </c>
      <c r="S3215">
        <v>0.3430817919220257</v>
      </c>
      <c r="T3215">
        <v>0.3772810082702493</v>
      </c>
      <c r="U3215">
        <v>0.40423819395802152</v>
      </c>
      <c r="V3215">
        <v>0.38606446197035638</v>
      </c>
      <c r="W3215">
        <v>0.20997016781934269</v>
      </c>
      <c r="X3215">
        <v>4.9250239675929543E-2</v>
      </c>
      <c r="Y3215">
        <v>9.9749578005638457E-3</v>
      </c>
      <c r="Z3215">
        <v>9.9749578005638457E-3</v>
      </c>
      <c r="AA3215">
        <v>9.9749578005638457E-3</v>
      </c>
      <c r="AB3215" s="7">
        <f t="shared" si="150"/>
        <v>2.8012263616151349</v>
      </c>
      <c r="AC3215">
        <f>INDEX(SHELF_days!$C$2:$C$289,MATCH(A3215&amp;"|"&amp;C3215,SHELF_days!$D$2:$D$289,0))</f>
        <v>92</v>
      </c>
      <c r="AD3215" s="8">
        <f t="shared" si="151"/>
        <v>257.71282526859244</v>
      </c>
      <c r="AE3215" s="7">
        <f t="shared" si="152"/>
        <v>0.40423819395802152</v>
      </c>
    </row>
    <row r="3216" spans="1:31" x14ac:dyDescent="0.45">
      <c r="A3216" t="s">
        <v>57</v>
      </c>
      <c r="B3216" t="s">
        <v>183</v>
      </c>
      <c r="C3216" t="s">
        <v>138</v>
      </c>
      <c r="D3216">
        <v>4.6516428468816012E-2</v>
      </c>
      <c r="E3216">
        <v>4.6516428468816012E-2</v>
      </c>
      <c r="F3216">
        <v>4.6516428468816012E-2</v>
      </c>
      <c r="G3216">
        <v>4.6516428468816012E-2</v>
      </c>
      <c r="H3216">
        <v>4.6516428468816012E-2</v>
      </c>
      <c r="I3216">
        <v>4.6516428468816012E-2</v>
      </c>
      <c r="J3216">
        <v>4.6516428468816012E-2</v>
      </c>
      <c r="K3216">
        <v>4.6516428468816012E-2</v>
      </c>
      <c r="L3216">
        <v>4.6516428468816012E-2</v>
      </c>
      <c r="M3216">
        <v>4.6516428468816012E-2</v>
      </c>
      <c r="N3216">
        <v>0.1405476632643656</v>
      </c>
      <c r="O3216">
        <v>0.41944247190607381</v>
      </c>
      <c r="P3216">
        <v>0.65226910679420935</v>
      </c>
      <c r="Q3216">
        <v>0.78450371433984678</v>
      </c>
      <c r="R3216">
        <v>0.85139527313373398</v>
      </c>
      <c r="S3216">
        <v>0.96667777074439909</v>
      </c>
      <c r="T3216">
        <v>1</v>
      </c>
      <c r="U3216">
        <v>1</v>
      </c>
      <c r="V3216">
        <v>1</v>
      </c>
      <c r="W3216">
        <v>0.73059111471492277</v>
      </c>
      <c r="X3216">
        <v>0.18671771267860521</v>
      </c>
      <c r="Y3216">
        <v>1.8083090188083209E-9</v>
      </c>
      <c r="Z3216">
        <v>1.8083090188083209E-9</v>
      </c>
      <c r="AA3216">
        <v>1.8083090188083209E-9</v>
      </c>
      <c r="AB3216" s="7">
        <f t="shared" si="150"/>
        <v>8.1973091176892421</v>
      </c>
      <c r="AC3216">
        <f>INDEX(SHELF_days!$C$2:$C$289,MATCH(A3216&amp;"|"&amp;C3216,SHELF_days!$D$2:$D$289,0))</f>
        <v>20</v>
      </c>
      <c r="AD3216" s="8">
        <f t="shared" si="151"/>
        <v>163.94618235378485</v>
      </c>
      <c r="AE3216" s="7">
        <f t="shared" si="152"/>
        <v>1</v>
      </c>
    </row>
    <row r="3217" spans="1:31" x14ac:dyDescent="0.45">
      <c r="A3217" t="s">
        <v>57</v>
      </c>
      <c r="B3217" t="s">
        <v>183</v>
      </c>
      <c r="C3217" t="s">
        <v>139</v>
      </c>
      <c r="D3217">
        <v>1.8083090188083209E-9</v>
      </c>
      <c r="E3217">
        <v>1.8083090188083209E-9</v>
      </c>
      <c r="F3217">
        <v>1.8083090188083209E-9</v>
      </c>
      <c r="G3217">
        <v>1.8083090188083209E-9</v>
      </c>
      <c r="H3217">
        <v>1.8083090188083209E-9</v>
      </c>
      <c r="I3217">
        <v>1.8083090188083209E-9</v>
      </c>
      <c r="J3217">
        <v>1.8083090188083209E-9</v>
      </c>
      <c r="K3217">
        <v>1.8083090188083209E-9</v>
      </c>
      <c r="L3217">
        <v>1.8083090188083209E-9</v>
      </c>
      <c r="M3217">
        <v>1.8083090188083209E-9</v>
      </c>
      <c r="N3217">
        <v>1.8083090188083209E-9</v>
      </c>
      <c r="O3217">
        <v>1.8083090188083209E-9</v>
      </c>
      <c r="P3217">
        <v>1.8083090188083209E-9</v>
      </c>
      <c r="Q3217">
        <v>1.8083090188083209E-9</v>
      </c>
      <c r="R3217">
        <v>1.8083090188083209E-9</v>
      </c>
      <c r="S3217">
        <v>1.8083090188083209E-9</v>
      </c>
      <c r="T3217">
        <v>1.8083090188083209E-9</v>
      </c>
      <c r="U3217">
        <v>1.8083090188083209E-9</v>
      </c>
      <c r="V3217">
        <v>1.8083090188083209E-9</v>
      </c>
      <c r="W3217">
        <v>1.8083090188083209E-9</v>
      </c>
      <c r="X3217">
        <v>1.8083090188083209E-9</v>
      </c>
      <c r="Y3217">
        <v>1.8083090188083209E-9</v>
      </c>
      <c r="Z3217">
        <v>1.8083090188083209E-9</v>
      </c>
      <c r="AA3217">
        <v>1.8083090188083209E-9</v>
      </c>
      <c r="AB3217" s="7">
        <f t="shared" si="150"/>
        <v>4.339941645139971E-8</v>
      </c>
      <c r="AC3217">
        <f>INDEX(SHELF_days!$C$2:$C$289,MATCH(A3217&amp;"|"&amp;C3217,SHELF_days!$D$2:$D$289,0))</f>
        <v>12</v>
      </c>
      <c r="AD3217" s="8">
        <f t="shared" si="151"/>
        <v>5.207929974167965E-7</v>
      </c>
      <c r="AE3217" s="7">
        <f t="shared" si="152"/>
        <v>1.8083090188083209E-9</v>
      </c>
    </row>
    <row r="3218" spans="1:31" x14ac:dyDescent="0.45">
      <c r="A3218" t="s">
        <v>57</v>
      </c>
      <c r="B3218" t="s">
        <v>184</v>
      </c>
      <c r="C3218" t="s">
        <v>134</v>
      </c>
      <c r="D3218">
        <v>0.80453208570274048</v>
      </c>
      <c r="E3218">
        <v>0.79408560878199286</v>
      </c>
      <c r="F3218">
        <v>0.79032276332601792</v>
      </c>
      <c r="G3218">
        <v>0.80559011674073555</v>
      </c>
      <c r="H3218">
        <v>0.81761444993801535</v>
      </c>
      <c r="I3218">
        <v>0.8580511095709239</v>
      </c>
      <c r="J3218">
        <v>0.88086655520621338</v>
      </c>
      <c r="K3218">
        <v>0.88347027653912968</v>
      </c>
      <c r="L3218">
        <v>0.88336171635119209</v>
      </c>
      <c r="M3218">
        <v>0.88347027653912968</v>
      </c>
      <c r="N3218">
        <v>0.88379021317765483</v>
      </c>
      <c r="O3218">
        <v>0.88882935883255776</v>
      </c>
      <c r="P3218">
        <v>0.88694018180543177</v>
      </c>
      <c r="Q3218">
        <v>0.88230483409825455</v>
      </c>
      <c r="R3218">
        <v>0.87531160506047478</v>
      </c>
      <c r="S3218">
        <v>0.88104404249760337</v>
      </c>
      <c r="T3218">
        <v>0.88572419282202486</v>
      </c>
      <c r="U3218">
        <v>0.89238140223047391</v>
      </c>
      <c r="V3218">
        <v>0.89388516187079481</v>
      </c>
      <c r="W3218">
        <v>0.89288801644084936</v>
      </c>
      <c r="X3218">
        <v>0.88779430349571342</v>
      </c>
      <c r="Y3218">
        <v>0.87576078001797319</v>
      </c>
      <c r="Z3218">
        <v>0.84261718232286276</v>
      </c>
      <c r="AA3218">
        <v>0.80811629508226779</v>
      </c>
      <c r="AB3218" s="7">
        <f t="shared" si="150"/>
        <v>20.678752528451025</v>
      </c>
      <c r="AC3218">
        <f>INDEX(SHELF_days!$C$2:$C$289,MATCH(A3218&amp;"|"&amp;C3218,SHELF_days!$D$2:$D$289,0))</f>
        <v>103</v>
      </c>
      <c r="AD3218" s="8">
        <f t="shared" si="151"/>
        <v>2129.9115104304556</v>
      </c>
      <c r="AE3218" s="7">
        <f t="shared" si="152"/>
        <v>0.89388516187079481</v>
      </c>
    </row>
    <row r="3219" spans="1:31" x14ac:dyDescent="0.45">
      <c r="A3219" t="s">
        <v>57</v>
      </c>
      <c r="B3219" t="s">
        <v>184</v>
      </c>
      <c r="C3219" t="s">
        <v>135</v>
      </c>
      <c r="D3219">
        <v>0.78946266165872458</v>
      </c>
      <c r="E3219">
        <v>0.7842895959923194</v>
      </c>
      <c r="F3219">
        <v>0.78413642202851697</v>
      </c>
      <c r="G3219">
        <v>0.79202366549795999</v>
      </c>
      <c r="H3219">
        <v>0.81855112678462383</v>
      </c>
      <c r="I3219">
        <v>0.84339448491371438</v>
      </c>
      <c r="J3219">
        <v>0.86866008449857779</v>
      </c>
      <c r="K3219">
        <v>0.87330311962357154</v>
      </c>
      <c r="L3219">
        <v>0.88447509365011012</v>
      </c>
      <c r="M3219">
        <v>0.89021141807229653</v>
      </c>
      <c r="N3219">
        <v>0.89128201493040737</v>
      </c>
      <c r="O3219">
        <v>0.89045293045966745</v>
      </c>
      <c r="P3219">
        <v>0.88874127219749477</v>
      </c>
      <c r="Q3219">
        <v>0.89014171986654511</v>
      </c>
      <c r="R3219">
        <v>0.8914684171085796</v>
      </c>
      <c r="S3219">
        <v>0.8938851618707947</v>
      </c>
      <c r="T3219">
        <v>0.8938851618707947</v>
      </c>
      <c r="U3219">
        <v>0.89021141807229653</v>
      </c>
      <c r="V3219">
        <v>0.89098458188958474</v>
      </c>
      <c r="W3219">
        <v>0.88857513112564568</v>
      </c>
      <c r="X3219">
        <v>0.87919018667680138</v>
      </c>
      <c r="Y3219">
        <v>0.87919018667680138</v>
      </c>
      <c r="Z3219">
        <v>0.85987081657563169</v>
      </c>
      <c r="AA3219">
        <v>0.83674803159549593</v>
      </c>
      <c r="AB3219" s="7">
        <f t="shared" si="150"/>
        <v>20.693134703636954</v>
      </c>
      <c r="AC3219">
        <f>INDEX(SHELF_days!$C$2:$C$289,MATCH(A3219&amp;"|"&amp;C3219,SHELF_days!$D$2:$D$289,0))</f>
        <v>73</v>
      </c>
      <c r="AD3219" s="8">
        <f t="shared" si="151"/>
        <v>1510.5988333654975</v>
      </c>
      <c r="AE3219" s="7">
        <f t="shared" si="152"/>
        <v>0.8938851618707947</v>
      </c>
    </row>
    <row r="3220" spans="1:31" x14ac:dyDescent="0.45">
      <c r="A3220" t="s">
        <v>57</v>
      </c>
      <c r="B3220" t="s">
        <v>184</v>
      </c>
      <c r="C3220" t="s">
        <v>136</v>
      </c>
      <c r="D3220">
        <v>0.73242815856259169</v>
      </c>
      <c r="E3220">
        <v>0.70530719024695299</v>
      </c>
      <c r="F3220">
        <v>0.68745196873311321</v>
      </c>
      <c r="G3220">
        <v>0.68707605975186148</v>
      </c>
      <c r="H3220">
        <v>0.70169737179745062</v>
      </c>
      <c r="I3220">
        <v>0.77874414989425578</v>
      </c>
      <c r="J3220">
        <v>0.82889113614623144</v>
      </c>
      <c r="K3220">
        <v>0.83897150410594878</v>
      </c>
      <c r="L3220">
        <v>0.85778424680205712</v>
      </c>
      <c r="M3220">
        <v>0.86245443804371036</v>
      </c>
      <c r="N3220">
        <v>0.86190104177106841</v>
      </c>
      <c r="O3220">
        <v>0.85576271206268617</v>
      </c>
      <c r="P3220">
        <v>0.84235741551092846</v>
      </c>
      <c r="Q3220">
        <v>0.82811565321154268</v>
      </c>
      <c r="R3220">
        <v>0.82627706691098912</v>
      </c>
      <c r="S3220">
        <v>0.83142965950872816</v>
      </c>
      <c r="T3220">
        <v>0.86228605266469927</v>
      </c>
      <c r="U3220">
        <v>0.88697407980143728</v>
      </c>
      <c r="V3220">
        <v>0.89369675228454992</v>
      </c>
      <c r="W3220">
        <v>0.88855144121671414</v>
      </c>
      <c r="X3220">
        <v>0.87628752447727998</v>
      </c>
      <c r="Y3220">
        <v>0.83458529253051972</v>
      </c>
      <c r="Z3220">
        <v>0.79549439924528786</v>
      </c>
      <c r="AA3220">
        <v>0.76784552001166828</v>
      </c>
      <c r="AB3220" s="7">
        <f t="shared" si="150"/>
        <v>19.532370835292273</v>
      </c>
      <c r="AC3220">
        <f>INDEX(SHELF_days!$C$2:$C$289,MATCH(A3220&amp;"|"&amp;C3220,SHELF_days!$D$2:$D$289,0))</f>
        <v>65</v>
      </c>
      <c r="AD3220" s="8">
        <f t="shared" si="151"/>
        <v>1269.6041042939978</v>
      </c>
      <c r="AE3220" s="7">
        <f t="shared" si="152"/>
        <v>0.89369675228454992</v>
      </c>
    </row>
    <row r="3221" spans="1:31" x14ac:dyDescent="0.45">
      <c r="A3221" t="s">
        <v>57</v>
      </c>
      <c r="B3221" t="s">
        <v>184</v>
      </c>
      <c r="C3221" t="s">
        <v>137</v>
      </c>
      <c r="D3221">
        <v>0.87280854601822555</v>
      </c>
      <c r="E3221">
        <v>0.87927589996572475</v>
      </c>
      <c r="F3221">
        <v>0.88451627655100584</v>
      </c>
      <c r="G3221">
        <v>0.8892370526600436</v>
      </c>
      <c r="H3221">
        <v>0.89388516187079492</v>
      </c>
      <c r="I3221">
        <v>0.89097012603068193</v>
      </c>
      <c r="J3221">
        <v>0.89097012603068193</v>
      </c>
      <c r="K3221">
        <v>0.89388516187079492</v>
      </c>
      <c r="L3221">
        <v>0.89388516187079492</v>
      </c>
      <c r="M3221">
        <v>0.89388516187079492</v>
      </c>
      <c r="N3221">
        <v>0.89388516187079492</v>
      </c>
      <c r="O3221">
        <v>0.89388516187079492</v>
      </c>
      <c r="P3221">
        <v>0.89388516187079492</v>
      </c>
      <c r="Q3221">
        <v>0.89388516187079492</v>
      </c>
      <c r="R3221">
        <v>0.89388516187079492</v>
      </c>
      <c r="S3221">
        <v>0.89388516187079492</v>
      </c>
      <c r="T3221">
        <v>0.89388516187079492</v>
      </c>
      <c r="U3221">
        <v>0.89388516187079492</v>
      </c>
      <c r="V3221">
        <v>0.89388516187079492</v>
      </c>
      <c r="W3221">
        <v>0.89388516187079492</v>
      </c>
      <c r="X3221">
        <v>0.89387744503203881</v>
      </c>
      <c r="Y3221">
        <v>0.88818241803004461</v>
      </c>
      <c r="Z3221">
        <v>0.8851400543504564</v>
      </c>
      <c r="AA3221">
        <v>0.87644703549172176</v>
      </c>
      <c r="AB3221" s="7">
        <f t="shared" si="150"/>
        <v>21.365817246351753</v>
      </c>
      <c r="AC3221">
        <f>INDEX(SHELF_days!$C$2:$C$289,MATCH(A3221&amp;"|"&amp;C3221,SHELF_days!$D$2:$D$289,0))</f>
        <v>92</v>
      </c>
      <c r="AD3221" s="8">
        <f t="shared" si="151"/>
        <v>1965.6551866643613</v>
      </c>
      <c r="AE3221" s="7">
        <f t="shared" si="152"/>
        <v>0.89388516187079492</v>
      </c>
    </row>
    <row r="3222" spans="1:31" x14ac:dyDescent="0.45">
      <c r="A3222" t="s">
        <v>57</v>
      </c>
      <c r="B3222" t="s">
        <v>184</v>
      </c>
      <c r="C3222" t="s">
        <v>138</v>
      </c>
      <c r="D3222">
        <v>0.89388516187079492</v>
      </c>
      <c r="E3222">
        <v>0.89388516187079492</v>
      </c>
      <c r="F3222">
        <v>0.89388516187079492</v>
      </c>
      <c r="G3222">
        <v>0.89388516187079492</v>
      </c>
      <c r="H3222">
        <v>0.89388516187079492</v>
      </c>
      <c r="I3222">
        <v>0.89388516187079492</v>
      </c>
      <c r="J3222">
        <v>0.89388516187079492</v>
      </c>
      <c r="K3222">
        <v>0.89388516187079492</v>
      </c>
      <c r="L3222">
        <v>0.89388516187079492</v>
      </c>
      <c r="M3222">
        <v>0.89388516187079492</v>
      </c>
      <c r="N3222">
        <v>0.89388516187079492</v>
      </c>
      <c r="O3222">
        <v>0.89388516187079492</v>
      </c>
      <c r="P3222">
        <v>0.89388516187079492</v>
      </c>
      <c r="Q3222">
        <v>0.89388516187079492</v>
      </c>
      <c r="R3222">
        <v>0.89388516187079492</v>
      </c>
      <c r="S3222">
        <v>0.89388516187079492</v>
      </c>
      <c r="T3222">
        <v>0.89388516187079492</v>
      </c>
      <c r="U3222">
        <v>0.89388516187079492</v>
      </c>
      <c r="V3222">
        <v>0.89388516187079492</v>
      </c>
      <c r="W3222">
        <v>0.89388516187079492</v>
      </c>
      <c r="X3222">
        <v>0.89388516187079492</v>
      </c>
      <c r="Y3222">
        <v>0.89388516187079492</v>
      </c>
      <c r="Z3222">
        <v>0.89349173170821361</v>
      </c>
      <c r="AA3222">
        <v>0.86805188660897203</v>
      </c>
      <c r="AB3222" s="7">
        <f t="shared" si="150"/>
        <v>21.427017179474671</v>
      </c>
      <c r="AC3222">
        <f>INDEX(SHELF_days!$C$2:$C$289,MATCH(A3222&amp;"|"&amp;C3222,SHELF_days!$D$2:$D$289,0))</f>
        <v>20</v>
      </c>
      <c r="AD3222" s="8">
        <f t="shared" si="151"/>
        <v>428.54034358949343</v>
      </c>
      <c r="AE3222" s="7">
        <f t="shared" si="152"/>
        <v>0.89388516187079492</v>
      </c>
    </row>
    <row r="3223" spans="1:31" x14ac:dyDescent="0.45">
      <c r="A3223" t="s">
        <v>57</v>
      </c>
      <c r="B3223" t="s">
        <v>184</v>
      </c>
      <c r="C3223" t="s">
        <v>139</v>
      </c>
      <c r="D3223">
        <v>0.89388516187079481</v>
      </c>
      <c r="E3223">
        <v>0.89388516187079481</v>
      </c>
      <c r="F3223">
        <v>0.89388516187079481</v>
      </c>
      <c r="G3223">
        <v>0.89388516187079481</v>
      </c>
      <c r="H3223">
        <v>0.89388516187079481</v>
      </c>
      <c r="I3223">
        <v>0.89388516187079481</v>
      </c>
      <c r="J3223">
        <v>0.89388516187079481</v>
      </c>
      <c r="K3223">
        <v>0.89388516187079481</v>
      </c>
      <c r="L3223">
        <v>0.89388516187079481</v>
      </c>
      <c r="M3223">
        <v>0.89388516187079481</v>
      </c>
      <c r="N3223">
        <v>0.89388516187079481</v>
      </c>
      <c r="O3223">
        <v>0.89388516187079481</v>
      </c>
      <c r="P3223">
        <v>0.89388516187079481</v>
      </c>
      <c r="Q3223">
        <v>0.89388516187079481</v>
      </c>
      <c r="R3223">
        <v>0.89388516187079481</v>
      </c>
      <c r="S3223">
        <v>0.89388516187079481</v>
      </c>
      <c r="T3223">
        <v>0.89388516187079481</v>
      </c>
      <c r="U3223">
        <v>0.89388516187079481</v>
      </c>
      <c r="V3223">
        <v>0.89388516187079481</v>
      </c>
      <c r="W3223">
        <v>0.89388516187079481</v>
      </c>
      <c r="X3223">
        <v>0.89388516187079481</v>
      </c>
      <c r="Y3223">
        <v>0.89388516187079481</v>
      </c>
      <c r="Z3223">
        <v>0.89388516187079481</v>
      </c>
      <c r="AA3223">
        <v>0.88414308165449618</v>
      </c>
      <c r="AB3223" s="7">
        <f t="shared" si="150"/>
        <v>21.443501804682779</v>
      </c>
      <c r="AC3223">
        <f>INDEX(SHELF_days!$C$2:$C$289,MATCH(A3223&amp;"|"&amp;C3223,SHELF_days!$D$2:$D$289,0))</f>
        <v>12</v>
      </c>
      <c r="AD3223" s="8">
        <f t="shared" si="151"/>
        <v>257.32202165619333</v>
      </c>
      <c r="AE3223" s="7">
        <f t="shared" si="152"/>
        <v>0.89388516187079481</v>
      </c>
    </row>
    <row r="3224" spans="1:31" x14ac:dyDescent="0.45">
      <c r="A3224" t="s">
        <v>57</v>
      </c>
      <c r="B3224" t="s">
        <v>185</v>
      </c>
      <c r="C3224" t="s">
        <v>134</v>
      </c>
      <c r="D3224">
        <v>0.45672877846790888</v>
      </c>
      <c r="E3224">
        <v>0.45296066252587991</v>
      </c>
      <c r="F3224">
        <v>0.45097308488612847</v>
      </c>
      <c r="G3224">
        <v>0.44890269151138751</v>
      </c>
      <c r="H3224">
        <v>0.44840579710144929</v>
      </c>
      <c r="I3224">
        <v>0.45010351966873752</v>
      </c>
      <c r="J3224">
        <v>0.45643892339544528</v>
      </c>
      <c r="K3224">
        <v>0.46004140786749498</v>
      </c>
      <c r="L3224">
        <v>0.46053830227743292</v>
      </c>
      <c r="M3224">
        <v>0.44662525879917181</v>
      </c>
      <c r="N3224">
        <v>0.42695652173913029</v>
      </c>
      <c r="O3224">
        <v>0.40906832298136658</v>
      </c>
      <c r="P3224">
        <v>0.39784679089026931</v>
      </c>
      <c r="Q3224">
        <v>0.39527950310559018</v>
      </c>
      <c r="R3224">
        <v>0.39697722567287802</v>
      </c>
      <c r="S3224">
        <v>0.40513457556935828</v>
      </c>
      <c r="T3224">
        <v>0.42467908902691531</v>
      </c>
      <c r="U3224">
        <v>0.44766045548654237</v>
      </c>
      <c r="V3224">
        <v>0.45730848861283641</v>
      </c>
      <c r="W3224">
        <v>0.4648033126294</v>
      </c>
      <c r="X3224">
        <v>0.46422360248447198</v>
      </c>
      <c r="Y3224">
        <v>0.46273291925465843</v>
      </c>
      <c r="Z3224">
        <v>0.45850931677018669</v>
      </c>
      <c r="AA3224">
        <v>0.44708074534161518</v>
      </c>
      <c r="AB3224" s="7">
        <f t="shared" si="150"/>
        <v>10.589979296066256</v>
      </c>
      <c r="AC3224">
        <f>INDEX(SHELF_days!$C$2:$C$289,MATCH(A3224&amp;"|"&amp;C3224,SHELF_days!$D$2:$D$289,0))</f>
        <v>103</v>
      </c>
      <c r="AD3224" s="8">
        <f t="shared" si="151"/>
        <v>1090.7678674948243</v>
      </c>
      <c r="AE3224" s="7">
        <f t="shared" si="152"/>
        <v>0.4648033126294</v>
      </c>
    </row>
    <row r="3225" spans="1:31" x14ac:dyDescent="0.45">
      <c r="A3225" t="s">
        <v>57</v>
      </c>
      <c r="B3225" t="s">
        <v>185</v>
      </c>
      <c r="C3225" t="s">
        <v>135</v>
      </c>
      <c r="D3225">
        <v>0.44472049689441001</v>
      </c>
      <c r="E3225">
        <v>0.43504140786749479</v>
      </c>
      <c r="F3225">
        <v>0.43017598343685298</v>
      </c>
      <c r="G3225">
        <v>0.42313664596273282</v>
      </c>
      <c r="H3225">
        <v>0.411904761904762</v>
      </c>
      <c r="I3225">
        <v>0.39668737060041409</v>
      </c>
      <c r="J3225">
        <v>0.38664596273291929</v>
      </c>
      <c r="K3225">
        <v>0.37127329192546588</v>
      </c>
      <c r="L3225">
        <v>0.34560041407867492</v>
      </c>
      <c r="M3225">
        <v>0.32681159420289851</v>
      </c>
      <c r="N3225">
        <v>0.31325051759834388</v>
      </c>
      <c r="O3225">
        <v>0.30346790890269149</v>
      </c>
      <c r="P3225">
        <v>0.30781573498964809</v>
      </c>
      <c r="Q3225">
        <v>0.31904761904761902</v>
      </c>
      <c r="R3225">
        <v>0.32489648033126312</v>
      </c>
      <c r="S3225">
        <v>0.33607660455486538</v>
      </c>
      <c r="T3225">
        <v>0.35786749482401642</v>
      </c>
      <c r="U3225">
        <v>0.38535196687370599</v>
      </c>
      <c r="V3225">
        <v>0.40885093167701858</v>
      </c>
      <c r="W3225">
        <v>0.43555900621117999</v>
      </c>
      <c r="X3225">
        <v>0.45429606625258789</v>
      </c>
      <c r="Y3225">
        <v>0.45486542443064182</v>
      </c>
      <c r="Z3225">
        <v>0.45931677018633538</v>
      </c>
      <c r="AA3225">
        <v>0.45564182194616992</v>
      </c>
      <c r="AB3225" s="7">
        <f t="shared" si="150"/>
        <v>9.2883022774327113</v>
      </c>
      <c r="AC3225">
        <f>INDEX(SHELF_days!$C$2:$C$289,MATCH(A3225&amp;"|"&amp;C3225,SHELF_days!$D$2:$D$289,0))</f>
        <v>73</v>
      </c>
      <c r="AD3225" s="8">
        <f t="shared" si="151"/>
        <v>678.04606625258793</v>
      </c>
      <c r="AE3225" s="7">
        <f t="shared" si="152"/>
        <v>0.45931677018633538</v>
      </c>
    </row>
    <row r="3226" spans="1:31" x14ac:dyDescent="0.45">
      <c r="A3226" t="s">
        <v>57</v>
      </c>
      <c r="B3226" t="s">
        <v>185</v>
      </c>
      <c r="C3226" t="s">
        <v>136</v>
      </c>
      <c r="D3226">
        <v>0.28735632183908061</v>
      </c>
      <c r="E3226">
        <v>0.28943623426382059</v>
      </c>
      <c r="F3226">
        <v>0.29282977558839618</v>
      </c>
      <c r="G3226">
        <v>0.28790366721401212</v>
      </c>
      <c r="H3226">
        <v>0.28007662835249042</v>
      </c>
      <c r="I3226">
        <v>0.26907498631636573</v>
      </c>
      <c r="J3226">
        <v>0.25139573070607552</v>
      </c>
      <c r="K3226">
        <v>0.23026819923371639</v>
      </c>
      <c r="L3226">
        <v>0.21122058018609741</v>
      </c>
      <c r="M3226">
        <v>0.19162561576354681</v>
      </c>
      <c r="N3226">
        <v>0.18319649698960039</v>
      </c>
      <c r="O3226">
        <v>0.18325123152709361</v>
      </c>
      <c r="P3226">
        <v>0.17597153804050361</v>
      </c>
      <c r="Q3226">
        <v>0.17542419266557191</v>
      </c>
      <c r="R3226">
        <v>0.1805692391899289</v>
      </c>
      <c r="S3226">
        <v>0.19282977558839631</v>
      </c>
      <c r="T3226">
        <v>0.21176792556102911</v>
      </c>
      <c r="U3226">
        <v>0.2265462506841818</v>
      </c>
      <c r="V3226">
        <v>0.24066776135741649</v>
      </c>
      <c r="W3226">
        <v>0.26223316912972078</v>
      </c>
      <c r="X3226">
        <v>0.2577449370552819</v>
      </c>
      <c r="Y3226">
        <v>0.25544608648056932</v>
      </c>
      <c r="Z3226">
        <v>0.25686918445539131</v>
      </c>
      <c r="AA3226">
        <v>0.26288998357963872</v>
      </c>
      <c r="AB3226" s="7">
        <f t="shared" si="150"/>
        <v>5.656595511767927</v>
      </c>
      <c r="AC3226">
        <f>INDEX(SHELF_days!$C$2:$C$289,MATCH(A3226&amp;"|"&amp;C3226,SHELF_days!$D$2:$D$289,0))</f>
        <v>65</v>
      </c>
      <c r="AD3226" s="8">
        <f t="shared" si="151"/>
        <v>367.67870826491526</v>
      </c>
      <c r="AE3226" s="7">
        <f t="shared" si="152"/>
        <v>0.29282977558839618</v>
      </c>
    </row>
    <row r="3227" spans="1:31" x14ac:dyDescent="0.45">
      <c r="A3227" t="s">
        <v>57</v>
      </c>
      <c r="B3227" t="s">
        <v>185</v>
      </c>
      <c r="C3227" t="s">
        <v>137</v>
      </c>
      <c r="D3227">
        <v>0.39945355191256843</v>
      </c>
      <c r="E3227">
        <v>0.40031225604996101</v>
      </c>
      <c r="F3227">
        <v>0.39867291178766612</v>
      </c>
      <c r="G3227">
        <v>0.39313036690085879</v>
      </c>
      <c r="H3227">
        <v>0.39476971116315368</v>
      </c>
      <c r="I3227">
        <v>0.39570647931303682</v>
      </c>
      <c r="J3227">
        <v>0.40202966432474629</v>
      </c>
      <c r="K3227">
        <v>0.40655737704918038</v>
      </c>
      <c r="L3227">
        <v>0.40312256049960971</v>
      </c>
      <c r="M3227">
        <v>0.39164715066354427</v>
      </c>
      <c r="N3227">
        <v>0.37298985167837628</v>
      </c>
      <c r="O3227">
        <v>0.36042154566744727</v>
      </c>
      <c r="P3227">
        <v>0.35175644028103048</v>
      </c>
      <c r="Q3227">
        <v>0.34652615144418419</v>
      </c>
      <c r="R3227">
        <v>0.34980483996877437</v>
      </c>
      <c r="S3227">
        <v>0.36120218579234969</v>
      </c>
      <c r="T3227">
        <v>0.37400468384074942</v>
      </c>
      <c r="U3227">
        <v>0.39328649492583923</v>
      </c>
      <c r="V3227">
        <v>0.40897736143637792</v>
      </c>
      <c r="W3227">
        <v>0.43052302888368471</v>
      </c>
      <c r="X3227">
        <v>0.4565183450429352</v>
      </c>
      <c r="Y3227">
        <v>0.45589383294301328</v>
      </c>
      <c r="Z3227">
        <v>0.44863387978142077</v>
      </c>
      <c r="AA3227">
        <v>0.43021077283372378</v>
      </c>
      <c r="AB3227" s="7">
        <f t="shared" si="150"/>
        <v>9.5261514441842312</v>
      </c>
      <c r="AC3227">
        <f>INDEX(SHELF_days!$C$2:$C$289,MATCH(A3227&amp;"|"&amp;C3227,SHELF_days!$D$2:$D$289,0))</f>
        <v>92</v>
      </c>
      <c r="AD3227" s="8">
        <f t="shared" si="151"/>
        <v>876.40593286494925</v>
      </c>
      <c r="AE3227" s="7">
        <f t="shared" si="152"/>
        <v>0.4565183450429352</v>
      </c>
    </row>
    <row r="3228" spans="1:31" x14ac:dyDescent="0.45">
      <c r="A3228" t="s">
        <v>57</v>
      </c>
      <c r="B3228" t="s">
        <v>185</v>
      </c>
      <c r="C3228" t="s">
        <v>138</v>
      </c>
      <c r="D3228">
        <v>0.31333333333333341</v>
      </c>
      <c r="E3228">
        <v>0.32285714285714279</v>
      </c>
      <c r="F3228">
        <v>0.35142857142857142</v>
      </c>
      <c r="G3228">
        <v>0.34476190476190482</v>
      </c>
      <c r="H3228">
        <v>0.32666666666666672</v>
      </c>
      <c r="I3228">
        <v>0.3180952380952381</v>
      </c>
      <c r="J3228">
        <v>0.30761904761904763</v>
      </c>
      <c r="K3228">
        <v>0.28857142857142859</v>
      </c>
      <c r="L3228">
        <v>0.2580952380952381</v>
      </c>
      <c r="M3228">
        <v>0.2466666666666667</v>
      </c>
      <c r="N3228">
        <v>0.26190476190476192</v>
      </c>
      <c r="O3228">
        <v>0.25523809523809532</v>
      </c>
      <c r="P3228">
        <v>0.24</v>
      </c>
      <c r="Q3228">
        <v>0.2095238095238095</v>
      </c>
      <c r="R3228">
        <v>0.22190476190476191</v>
      </c>
      <c r="S3228">
        <v>0.24</v>
      </c>
      <c r="T3228">
        <v>0.28857142857142848</v>
      </c>
      <c r="U3228">
        <v>0.27333333333333332</v>
      </c>
      <c r="V3228">
        <v>0.26380952380952383</v>
      </c>
      <c r="W3228">
        <v>0.3180952380952381</v>
      </c>
      <c r="X3228">
        <v>0.34952380952380963</v>
      </c>
      <c r="Y3228">
        <v>0.3780952380952381</v>
      </c>
      <c r="Z3228">
        <v>0.45047619047619042</v>
      </c>
      <c r="AA3228">
        <v>0.49904761904761902</v>
      </c>
      <c r="AB3228" s="7">
        <f t="shared" si="150"/>
        <v>7.3276190476190486</v>
      </c>
      <c r="AC3228">
        <f>INDEX(SHELF_days!$C$2:$C$289,MATCH(A3228&amp;"|"&amp;C3228,SHELF_days!$D$2:$D$289,0))</f>
        <v>20</v>
      </c>
      <c r="AD3228" s="8">
        <f t="shared" si="151"/>
        <v>146.55238095238099</v>
      </c>
      <c r="AE3228" s="7">
        <f t="shared" si="152"/>
        <v>0.49904761904761902</v>
      </c>
    </row>
    <row r="3229" spans="1:31" x14ac:dyDescent="0.45">
      <c r="A3229" t="s">
        <v>57</v>
      </c>
      <c r="B3229" t="s">
        <v>185</v>
      </c>
      <c r="C3229" t="s">
        <v>139</v>
      </c>
      <c r="D3229">
        <v>0.65428571428571447</v>
      </c>
      <c r="E3229">
        <v>0.65142857142857147</v>
      </c>
      <c r="F3229">
        <v>0.65809523809523818</v>
      </c>
      <c r="G3229">
        <v>0.6723809523809523</v>
      </c>
      <c r="H3229">
        <v>0.69619047619047625</v>
      </c>
      <c r="I3229">
        <v>0.72857142857142865</v>
      </c>
      <c r="J3229">
        <v>0.7695238095238095</v>
      </c>
      <c r="K3229">
        <v>0.8209523809523811</v>
      </c>
      <c r="L3229">
        <v>0.83999999999999986</v>
      </c>
      <c r="M3229">
        <v>0.78761904761904777</v>
      </c>
      <c r="N3229">
        <v>0.75238095238095237</v>
      </c>
      <c r="O3229">
        <v>0.74</v>
      </c>
      <c r="P3229">
        <v>0.72952380952380946</v>
      </c>
      <c r="Q3229">
        <v>0.75809523809523816</v>
      </c>
      <c r="R3229">
        <v>0.78285714285714292</v>
      </c>
      <c r="S3229">
        <v>0.79904761904761912</v>
      </c>
      <c r="T3229">
        <v>0.82857142857142851</v>
      </c>
      <c r="U3229">
        <v>0.84571428571428564</v>
      </c>
      <c r="V3229">
        <v>0.8542857142857142</v>
      </c>
      <c r="W3229">
        <v>0.85047619047619061</v>
      </c>
      <c r="X3229">
        <v>0.84761904761904761</v>
      </c>
      <c r="Y3229">
        <v>0.83904761904761893</v>
      </c>
      <c r="Z3229">
        <v>0.83238095238095244</v>
      </c>
      <c r="AA3229">
        <v>0.81047619047619046</v>
      </c>
      <c r="AB3229" s="7">
        <f t="shared" si="150"/>
        <v>18.549523809523809</v>
      </c>
      <c r="AC3229">
        <f>INDEX(SHELF_days!$C$2:$C$289,MATCH(A3229&amp;"|"&amp;C3229,SHELF_days!$D$2:$D$289,0))</f>
        <v>12</v>
      </c>
      <c r="AD3229" s="8">
        <f t="shared" si="151"/>
        <v>222.59428571428572</v>
      </c>
      <c r="AE3229" s="7">
        <f t="shared" si="152"/>
        <v>0.8542857142857142</v>
      </c>
    </row>
    <row r="3230" spans="1:31" x14ac:dyDescent="0.45">
      <c r="A3230" t="s">
        <v>57</v>
      </c>
      <c r="B3230" t="s">
        <v>186</v>
      </c>
      <c r="C3230" t="s">
        <v>134</v>
      </c>
      <c r="D3230">
        <v>0.43768065046289839</v>
      </c>
      <c r="E3230">
        <v>0.43530962378303079</v>
      </c>
      <c r="F3230">
        <v>0.43718278998072752</v>
      </c>
      <c r="G3230">
        <v>0.4365497438881793</v>
      </c>
      <c r="H3230">
        <v>0.43314198277959132</v>
      </c>
      <c r="I3230">
        <v>0.41863797749978948</v>
      </c>
      <c r="J3230">
        <v>0.38531953591627882</v>
      </c>
      <c r="K3230">
        <v>0.35660553303867748</v>
      </c>
      <c r="L3230">
        <v>0.33537653412252622</v>
      </c>
      <c r="M3230">
        <v>0.31305381168136559</v>
      </c>
      <c r="N3230">
        <v>0.30542568100595702</v>
      </c>
      <c r="O3230">
        <v>0.30908391386397271</v>
      </c>
      <c r="P3230">
        <v>0.31888015266656072</v>
      </c>
      <c r="Q3230">
        <v>0.33023621106200379</v>
      </c>
      <c r="R3230">
        <v>0.3498413944329099</v>
      </c>
      <c r="S3230">
        <v>0.37280968188285279</v>
      </c>
      <c r="T3230">
        <v>0.39875102508887073</v>
      </c>
      <c r="U3230">
        <v>0.42343244214316111</v>
      </c>
      <c r="V3230">
        <v>0.46237570753039892</v>
      </c>
      <c r="W3230">
        <v>0.50138960202713589</v>
      </c>
      <c r="X3230">
        <v>0.51596134024924856</v>
      </c>
      <c r="Y3230">
        <v>0.51883032083603509</v>
      </c>
      <c r="Z3230">
        <v>0.51253274542185323</v>
      </c>
      <c r="AA3230">
        <v>0.50392767215645407</v>
      </c>
      <c r="AB3230" s="7">
        <f t="shared" si="150"/>
        <v>9.812336073520477</v>
      </c>
      <c r="AC3230">
        <f>INDEX(SHELF_days!$C$2:$C$289,MATCH(A3230&amp;"|"&amp;C3230,SHELF_days!$D$2:$D$289,0))</f>
        <v>103</v>
      </c>
      <c r="AD3230" s="8">
        <f t="shared" si="151"/>
        <v>1010.6706155726091</v>
      </c>
      <c r="AE3230" s="7">
        <f t="shared" si="152"/>
        <v>0.51883032083603509</v>
      </c>
    </row>
    <row r="3231" spans="1:31" x14ac:dyDescent="0.45">
      <c r="A3231" t="s">
        <v>57</v>
      </c>
      <c r="B3231" t="s">
        <v>186</v>
      </c>
      <c r="C3231" t="s">
        <v>135</v>
      </c>
      <c r="D3231">
        <v>0.52622886339267483</v>
      </c>
      <c r="E3231">
        <v>0.52242866843057312</v>
      </c>
      <c r="F3231">
        <v>0.50849809145617542</v>
      </c>
      <c r="G3231">
        <v>0.50699470169091232</v>
      </c>
      <c r="H3231">
        <v>0.50114117026467175</v>
      </c>
      <c r="I3231">
        <v>0.47326657083090862</v>
      </c>
      <c r="J3231">
        <v>0.41248612421585379</v>
      </c>
      <c r="K3231">
        <v>0.3522338742504621</v>
      </c>
      <c r="L3231">
        <v>0.28299358122111029</v>
      </c>
      <c r="M3231">
        <v>0.22711454115070939</v>
      </c>
      <c r="N3231">
        <v>0.2142076664925795</v>
      </c>
      <c r="O3231">
        <v>0.21287511347749441</v>
      </c>
      <c r="P3231">
        <v>0.21545190112601381</v>
      </c>
      <c r="Q3231">
        <v>0.21717358229428221</v>
      </c>
      <c r="R3231">
        <v>0.21942860103293679</v>
      </c>
      <c r="S3231">
        <v>0.23080018585362541</v>
      </c>
      <c r="T3231">
        <v>0.25714081363474789</v>
      </c>
      <c r="U3231">
        <v>0.30416929731590758</v>
      </c>
      <c r="V3231">
        <v>0.35390177347885959</v>
      </c>
      <c r="W3231">
        <v>0.40449265158406461</v>
      </c>
      <c r="X3231">
        <v>0.42675125649268347</v>
      </c>
      <c r="Y3231">
        <v>0.4346287288620061</v>
      </c>
      <c r="Z3231">
        <v>0.43497923420052731</v>
      </c>
      <c r="AA3231">
        <v>0.43555699459869901</v>
      </c>
      <c r="AB3231" s="7">
        <f t="shared" si="150"/>
        <v>8.6749439873484775</v>
      </c>
      <c r="AC3231">
        <f>INDEX(SHELF_days!$C$2:$C$289,MATCH(A3231&amp;"|"&amp;C3231,SHELF_days!$D$2:$D$289,0))</f>
        <v>73</v>
      </c>
      <c r="AD3231" s="8">
        <f t="shared" si="151"/>
        <v>633.27091107643889</v>
      </c>
      <c r="AE3231" s="7">
        <f t="shared" si="152"/>
        <v>0.52622886339267483</v>
      </c>
    </row>
    <row r="3232" spans="1:31" x14ac:dyDescent="0.45">
      <c r="A3232" t="s">
        <v>57</v>
      </c>
      <c r="B3232" t="s">
        <v>186</v>
      </c>
      <c r="C3232" t="s">
        <v>136</v>
      </c>
      <c r="D3232">
        <v>0.60795077655152607</v>
      </c>
      <c r="E3232">
        <v>0.61515673516369385</v>
      </c>
      <c r="F3232">
        <v>0.62700293140790653</v>
      </c>
      <c r="G3232">
        <v>0.63687542780173589</v>
      </c>
      <c r="H3232">
        <v>0.6388708898691916</v>
      </c>
      <c r="I3232">
        <v>0.63839300934736154</v>
      </c>
      <c r="J3232">
        <v>0.59310035805530048</v>
      </c>
      <c r="K3232">
        <v>0.53708826041111124</v>
      </c>
      <c r="L3232">
        <v>0.51628461718615226</v>
      </c>
      <c r="M3232">
        <v>0.52640419616701184</v>
      </c>
      <c r="N3232">
        <v>0.54098813853582284</v>
      </c>
      <c r="O3232">
        <v>0.55782854153466288</v>
      </c>
      <c r="P3232">
        <v>0.57152452623001138</v>
      </c>
      <c r="Q3232">
        <v>0.58195247730720689</v>
      </c>
      <c r="R3232">
        <v>0.59455013623072861</v>
      </c>
      <c r="S3232">
        <v>0.60124771760870666</v>
      </c>
      <c r="T3232">
        <v>0.59640318161231065</v>
      </c>
      <c r="U3232">
        <v>0.58476616912811819</v>
      </c>
      <c r="V3232">
        <v>0.61738817664620438</v>
      </c>
      <c r="W3232">
        <v>0.64029268805124107</v>
      </c>
      <c r="X3232">
        <v>0.64265159394803162</v>
      </c>
      <c r="Y3232">
        <v>0.63506102145862897</v>
      </c>
      <c r="Z3232">
        <v>0.61954530089762516</v>
      </c>
      <c r="AA3232">
        <v>0.6012033049208042</v>
      </c>
      <c r="AB3232" s="7">
        <f t="shared" si="150"/>
        <v>14.322530176071098</v>
      </c>
      <c r="AC3232">
        <f>INDEX(SHELF_days!$C$2:$C$289,MATCH(A3232&amp;"|"&amp;C3232,SHELF_days!$D$2:$D$289,0))</f>
        <v>65</v>
      </c>
      <c r="AD3232" s="8">
        <f t="shared" si="151"/>
        <v>930.96446144462129</v>
      </c>
      <c r="AE3232" s="7">
        <f t="shared" si="152"/>
        <v>0.64265159394803162</v>
      </c>
    </row>
    <row r="3233" spans="1:31" x14ac:dyDescent="0.45">
      <c r="A3233" t="s">
        <v>57</v>
      </c>
      <c r="B3233" t="s">
        <v>186</v>
      </c>
      <c r="C3233" t="s">
        <v>137</v>
      </c>
      <c r="D3233">
        <v>0.25383975221307192</v>
      </c>
      <c r="E3233">
        <v>0.23230728229723591</v>
      </c>
      <c r="F3233">
        <v>0.21388724872213549</v>
      </c>
      <c r="G3233">
        <v>0.20157671943505831</v>
      </c>
      <c r="H3233">
        <v>0.19451906058075599</v>
      </c>
      <c r="I3233">
        <v>0.18282511939828061</v>
      </c>
      <c r="J3233">
        <v>0.16241317677075659</v>
      </c>
      <c r="K3233">
        <v>0.13747760073595119</v>
      </c>
      <c r="L3233">
        <v>0.1052050969343266</v>
      </c>
      <c r="M3233">
        <v>7.9808465706122558E-2</v>
      </c>
      <c r="N3233">
        <v>6.9136837014635841E-2</v>
      </c>
      <c r="O3233">
        <v>6.575266260846252E-2</v>
      </c>
      <c r="P3233">
        <v>6.5449859798823437E-2</v>
      </c>
      <c r="Q3233">
        <v>6.7026630906011311E-2</v>
      </c>
      <c r="R3233">
        <v>7.3649383341495248E-2</v>
      </c>
      <c r="S3233">
        <v>8.9684334889583731E-2</v>
      </c>
      <c r="T3233">
        <v>0.12044345221360291</v>
      </c>
      <c r="U3233">
        <v>0.158427266763943</v>
      </c>
      <c r="V3233">
        <v>0.19357979659783409</v>
      </c>
      <c r="W3233">
        <v>0.2270794100929597</v>
      </c>
      <c r="X3233">
        <v>0.24988030476613349</v>
      </c>
      <c r="Y3233">
        <v>0.26462946877056293</v>
      </c>
      <c r="Z3233">
        <v>0.27184590298411643</v>
      </c>
      <c r="AA3233">
        <v>0.27093257858557818</v>
      </c>
      <c r="AB3233" s="7">
        <f t="shared" si="150"/>
        <v>3.9513774121274379</v>
      </c>
      <c r="AC3233">
        <f>INDEX(SHELF_days!$C$2:$C$289,MATCH(A3233&amp;"|"&amp;C3233,SHELF_days!$D$2:$D$289,0))</f>
        <v>92</v>
      </c>
      <c r="AD3233" s="8">
        <f t="shared" si="151"/>
        <v>363.52672191572429</v>
      </c>
      <c r="AE3233" s="7">
        <f t="shared" si="152"/>
        <v>0.27184590298411643</v>
      </c>
    </row>
    <row r="3234" spans="1:31" x14ac:dyDescent="0.45">
      <c r="A3234" t="s">
        <v>57</v>
      </c>
      <c r="B3234" t="s">
        <v>186</v>
      </c>
      <c r="C3234" t="s">
        <v>138</v>
      </c>
      <c r="D3234">
        <v>0.191153985239536</v>
      </c>
      <c r="E3234">
        <v>0.1836299577608404</v>
      </c>
      <c r="F3234">
        <v>0.1666467679703941</v>
      </c>
      <c r="G3234">
        <v>0.1602437907555021</v>
      </c>
      <c r="H3234">
        <v>0.15435707402690241</v>
      </c>
      <c r="I3234">
        <v>0.14913144015773031</v>
      </c>
      <c r="J3234">
        <v>0.1053864229967757</v>
      </c>
      <c r="K3234">
        <v>5.8844553825739429E-2</v>
      </c>
      <c r="L3234">
        <v>4.8776271499407102E-2</v>
      </c>
      <c r="M3234">
        <v>5.1801663799320018E-2</v>
      </c>
      <c r="N3234">
        <v>5.118965696002465E-2</v>
      </c>
      <c r="O3234">
        <v>4.9178502409510029E-2</v>
      </c>
      <c r="P3234">
        <v>5.0058021672270962E-2</v>
      </c>
      <c r="Q3234">
        <v>5.0652707563284383E-2</v>
      </c>
      <c r="R3234">
        <v>6.1404205071848968E-2</v>
      </c>
      <c r="S3234">
        <v>7.1817462951463351E-2</v>
      </c>
      <c r="T3234">
        <v>7.2237977084752769E-2</v>
      </c>
      <c r="U3234">
        <v>8.074929861551923E-2</v>
      </c>
      <c r="V3234">
        <v>9.8466704158139018E-2</v>
      </c>
      <c r="W3234">
        <v>0.13199909775707841</v>
      </c>
      <c r="X3234">
        <v>0.15562150325148441</v>
      </c>
      <c r="Y3234">
        <v>0.17478617025055099</v>
      </c>
      <c r="Z3234">
        <v>0.17946426969903281</v>
      </c>
      <c r="AA3234">
        <v>0.18486840556299941</v>
      </c>
      <c r="AB3234" s="7">
        <f t="shared" si="150"/>
        <v>2.682465911040107</v>
      </c>
      <c r="AC3234">
        <f>INDEX(SHELF_days!$C$2:$C$289,MATCH(A3234&amp;"|"&amp;C3234,SHELF_days!$D$2:$D$289,0))</f>
        <v>20</v>
      </c>
      <c r="AD3234" s="8">
        <f t="shared" si="151"/>
        <v>53.649318220802144</v>
      </c>
      <c r="AE3234" s="7">
        <f t="shared" si="152"/>
        <v>0.191153985239536</v>
      </c>
    </row>
    <row r="3235" spans="1:31" x14ac:dyDescent="0.45">
      <c r="A3235" t="s">
        <v>57</v>
      </c>
      <c r="B3235" t="s">
        <v>186</v>
      </c>
      <c r="C3235" t="s">
        <v>139</v>
      </c>
      <c r="D3235">
        <v>0.27837891282524102</v>
      </c>
      <c r="E3235">
        <v>0.24212280010896589</v>
      </c>
      <c r="F3235">
        <v>0.20665896039743889</v>
      </c>
      <c r="G3235">
        <v>0.17498648380984869</v>
      </c>
      <c r="H3235">
        <v>0.14879496469943851</v>
      </c>
      <c r="I3235">
        <v>0.12832416989659259</v>
      </c>
      <c r="J3235">
        <v>0.1111211002904561</v>
      </c>
      <c r="K3235">
        <v>9.8698131272683898E-2</v>
      </c>
      <c r="L3235">
        <v>7.5635609393576733E-2</v>
      </c>
      <c r="M3235">
        <v>4.7030384064247442E-2</v>
      </c>
      <c r="N3235">
        <v>2.6758459408342379E-2</v>
      </c>
      <c r="O3235">
        <v>1.6405985226865559E-2</v>
      </c>
      <c r="P3235">
        <v>1.596815014529419E-2</v>
      </c>
      <c r="Q3235">
        <v>1.8182184321518632E-2</v>
      </c>
      <c r="R3235">
        <v>2.5757693507607829E-2</v>
      </c>
      <c r="S3235">
        <v>4.0221487218785018E-2</v>
      </c>
      <c r="T3235">
        <v>6.4164490635557681E-2</v>
      </c>
      <c r="U3235">
        <v>8.7780320584782509E-2</v>
      </c>
      <c r="V3235">
        <v>0.1087699419403329</v>
      </c>
      <c r="W3235">
        <v>0.12928724669689881</v>
      </c>
      <c r="X3235">
        <v>0.15399285297552931</v>
      </c>
      <c r="Y3235">
        <v>0.1750586544276902</v>
      </c>
      <c r="Z3235">
        <v>0.20283471954759669</v>
      </c>
      <c r="AA3235">
        <v>0.22489727742172311</v>
      </c>
      <c r="AB3235" s="7">
        <f t="shared" si="150"/>
        <v>2.801830980817015</v>
      </c>
      <c r="AC3235">
        <f>INDEX(SHELF_days!$C$2:$C$289,MATCH(A3235&amp;"|"&amp;C3235,SHELF_days!$D$2:$D$289,0))</f>
        <v>12</v>
      </c>
      <c r="AD3235" s="8">
        <f t="shared" si="151"/>
        <v>33.621971769804176</v>
      </c>
      <c r="AE3235" s="7">
        <f t="shared" si="152"/>
        <v>0.27837891282524102</v>
      </c>
    </row>
    <row r="3236" spans="1:31" x14ac:dyDescent="0.45">
      <c r="A3236" t="s">
        <v>57</v>
      </c>
      <c r="B3236" t="s">
        <v>187</v>
      </c>
      <c r="C3236" t="s">
        <v>134</v>
      </c>
      <c r="D3236">
        <v>8.1658800070074106E-3</v>
      </c>
      <c r="E3236">
        <v>8.1658800070074106E-3</v>
      </c>
      <c r="F3236">
        <v>8.1658800070074106E-3</v>
      </c>
      <c r="G3236">
        <v>8.1658800070074106E-3</v>
      </c>
      <c r="H3236">
        <v>8.1658800070074106E-3</v>
      </c>
      <c r="I3236">
        <v>8.1658800070074106E-3</v>
      </c>
      <c r="J3236">
        <v>8.1658800070074106E-3</v>
      </c>
      <c r="K3236">
        <v>8.1658800070074106E-3</v>
      </c>
      <c r="L3236">
        <v>8.1658800070074106E-3</v>
      </c>
      <c r="M3236">
        <v>1.6205155442935291E-2</v>
      </c>
      <c r="N3236">
        <v>6.7384322292917076E-2</v>
      </c>
      <c r="O3236">
        <v>0.1377319386936226</v>
      </c>
      <c r="P3236">
        <v>0.25880769960193989</v>
      </c>
      <c r="Q3236">
        <v>0.29200927413850808</v>
      </c>
      <c r="R3236">
        <v>0.3204790704165284</v>
      </c>
      <c r="S3236">
        <v>0.34356824927680157</v>
      </c>
      <c r="T3236">
        <v>0.37040407864781472</v>
      </c>
      <c r="U3236">
        <v>0.38004567030005693</v>
      </c>
      <c r="V3236">
        <v>0.34619130026795308</v>
      </c>
      <c r="W3236">
        <v>0.2082971535928399</v>
      </c>
      <c r="X3236">
        <v>8.9543762114094247E-2</v>
      </c>
      <c r="Y3236">
        <v>1.7071593100646019E-2</v>
      </c>
      <c r="Z3236">
        <v>1.7071593100646019E-2</v>
      </c>
      <c r="AA3236">
        <v>1.7071593100646019E-2</v>
      </c>
      <c r="AB3236" s="7">
        <f t="shared" si="150"/>
        <v>2.9553753741510165</v>
      </c>
      <c r="AC3236">
        <f>INDEX(SHELF_days!$C$2:$C$289,MATCH(A3236&amp;"|"&amp;C3236,SHELF_days!$D$2:$D$289,0))</f>
        <v>103</v>
      </c>
      <c r="AD3236" s="8">
        <f t="shared" si="151"/>
        <v>304.40366353755468</v>
      </c>
      <c r="AE3236" s="7">
        <f t="shared" si="152"/>
        <v>0.38004567030005693</v>
      </c>
    </row>
    <row r="3237" spans="1:31" x14ac:dyDescent="0.45">
      <c r="A3237" t="s">
        <v>57</v>
      </c>
      <c r="B3237" t="s">
        <v>187</v>
      </c>
      <c r="C3237" t="s">
        <v>135</v>
      </c>
      <c r="D3237">
        <v>1.239254792778958E-2</v>
      </c>
      <c r="E3237">
        <v>1.239254792778958E-2</v>
      </c>
      <c r="F3237">
        <v>1.239254792778958E-2</v>
      </c>
      <c r="G3237">
        <v>1.239254792778958E-2</v>
      </c>
      <c r="H3237">
        <v>1.239254792778958E-2</v>
      </c>
      <c r="I3237">
        <v>1.239254792778958E-2</v>
      </c>
      <c r="J3237">
        <v>1.239254792778958E-2</v>
      </c>
      <c r="K3237">
        <v>1.239254792778958E-2</v>
      </c>
      <c r="L3237">
        <v>1.239254792778958E-2</v>
      </c>
      <c r="M3237">
        <v>1.239254792778958E-2</v>
      </c>
      <c r="N3237">
        <v>1.239254792778958E-2</v>
      </c>
      <c r="O3237">
        <v>3.7177640166750688E-2</v>
      </c>
      <c r="P3237">
        <v>8.4431200032247508E-2</v>
      </c>
      <c r="Q3237">
        <v>0.1204644816544309</v>
      </c>
      <c r="R3237">
        <v>0.17521497369941519</v>
      </c>
      <c r="S3237">
        <v>0.19020883805839039</v>
      </c>
      <c r="T3237">
        <v>0.20502965334993131</v>
      </c>
      <c r="U3237">
        <v>0.24076149466110031</v>
      </c>
      <c r="V3237">
        <v>0.2405996100496296</v>
      </c>
      <c r="W3237">
        <v>0.16175622203542089</v>
      </c>
      <c r="X3237">
        <v>3.8160112291538352E-2</v>
      </c>
      <c r="Y3237">
        <v>1.134308906722095E-2</v>
      </c>
      <c r="Z3237">
        <v>1.134308906722095E-2</v>
      </c>
      <c r="AA3237">
        <v>1.134308906722095E-2</v>
      </c>
      <c r="AB3237" s="7">
        <f t="shared" si="150"/>
        <v>1.6641515204062034</v>
      </c>
      <c r="AC3237">
        <f>INDEX(SHELF_days!$C$2:$C$289,MATCH(A3237&amp;"|"&amp;C3237,SHELF_days!$D$2:$D$289,0))</f>
        <v>73</v>
      </c>
      <c r="AD3237" s="8">
        <f t="shared" si="151"/>
        <v>121.48306098965284</v>
      </c>
      <c r="AE3237" s="7">
        <f t="shared" si="152"/>
        <v>0.24076149466110031</v>
      </c>
    </row>
    <row r="3238" spans="1:31" x14ac:dyDescent="0.45">
      <c r="A3238" t="s">
        <v>57</v>
      </c>
      <c r="B3238" t="s">
        <v>187</v>
      </c>
      <c r="C3238" t="s">
        <v>136</v>
      </c>
      <c r="D3238">
        <v>1.8083090188083209E-9</v>
      </c>
      <c r="E3238">
        <v>1.8083090188083209E-9</v>
      </c>
      <c r="F3238">
        <v>1.8083090188083209E-9</v>
      </c>
      <c r="G3238">
        <v>1.8083090188083209E-9</v>
      </c>
      <c r="H3238">
        <v>1.8083090188083209E-9</v>
      </c>
      <c r="I3238">
        <v>1.8083090188083209E-9</v>
      </c>
      <c r="J3238">
        <v>1.8083090188083209E-9</v>
      </c>
      <c r="K3238">
        <v>1.8083090188083209E-9</v>
      </c>
      <c r="L3238">
        <v>1.8083090188083209E-9</v>
      </c>
      <c r="M3238">
        <v>1.8083090188083209E-9</v>
      </c>
      <c r="N3238">
        <v>1.273916134524088E-2</v>
      </c>
      <c r="O3238">
        <v>1.451336515870137E-2</v>
      </c>
      <c r="P3238">
        <v>5.1100833198826537E-2</v>
      </c>
      <c r="Q3238">
        <v>6.6987166991437447E-2</v>
      </c>
      <c r="R3238">
        <v>0.1011860426183879</v>
      </c>
      <c r="S3238">
        <v>0.12608758872109141</v>
      </c>
      <c r="T3238">
        <v>0.13882674825802321</v>
      </c>
      <c r="U3238">
        <v>0.15243106725169561</v>
      </c>
      <c r="V3238">
        <v>0.1396919077147637</v>
      </c>
      <c r="W3238">
        <v>5.2561573441004282E-2</v>
      </c>
      <c r="X3238">
        <v>2.5791784453455521E-2</v>
      </c>
      <c r="Y3238">
        <v>1.8083090188083209E-9</v>
      </c>
      <c r="Z3238">
        <v>1.8083090188083209E-9</v>
      </c>
      <c r="AA3238">
        <v>1.8083090188083209E-9</v>
      </c>
      <c r="AB3238" s="7">
        <f t="shared" si="150"/>
        <v>0.8819172626606453</v>
      </c>
      <c r="AC3238">
        <f>INDEX(SHELF_days!$C$2:$C$289,MATCH(A3238&amp;"|"&amp;C3238,SHELF_days!$D$2:$D$289,0))</f>
        <v>65</v>
      </c>
      <c r="AD3238" s="8">
        <f t="shared" si="151"/>
        <v>57.324622072941942</v>
      </c>
      <c r="AE3238" s="7">
        <f t="shared" si="152"/>
        <v>0.15243106725169561</v>
      </c>
    </row>
    <row r="3239" spans="1:31" x14ac:dyDescent="0.45">
      <c r="A3239" t="s">
        <v>57</v>
      </c>
      <c r="B3239" t="s">
        <v>187</v>
      </c>
      <c r="C3239" t="s">
        <v>137</v>
      </c>
      <c r="D3239">
        <v>9.0004949594021839E-3</v>
      </c>
      <c r="E3239">
        <v>9.0004949594021839E-3</v>
      </c>
      <c r="F3239">
        <v>9.0004949594021839E-3</v>
      </c>
      <c r="G3239">
        <v>9.0004949594021839E-3</v>
      </c>
      <c r="H3239">
        <v>9.0004949594021839E-3</v>
      </c>
      <c r="I3239">
        <v>9.0004949594021839E-3</v>
      </c>
      <c r="J3239">
        <v>9.0004949594021839E-3</v>
      </c>
      <c r="K3239">
        <v>9.0004949594021839E-3</v>
      </c>
      <c r="L3239">
        <v>9.0004949594021839E-3</v>
      </c>
      <c r="M3239">
        <v>9.0004949594021839E-3</v>
      </c>
      <c r="N3239">
        <v>5.0862532740397023E-2</v>
      </c>
      <c r="O3239">
        <v>0.1213250549094866</v>
      </c>
      <c r="P3239">
        <v>0.2014259004529752</v>
      </c>
      <c r="Q3239">
        <v>0.26104973820241673</v>
      </c>
      <c r="R3239">
        <v>0.27674744869822088</v>
      </c>
      <c r="S3239">
        <v>0.3430817919220257</v>
      </c>
      <c r="T3239">
        <v>0.3772810082702493</v>
      </c>
      <c r="U3239">
        <v>0.40423819395802152</v>
      </c>
      <c r="V3239">
        <v>0.38606446197035638</v>
      </c>
      <c r="W3239">
        <v>0.20997016781934269</v>
      </c>
      <c r="X3239">
        <v>4.9250239675929543E-2</v>
      </c>
      <c r="Y3239">
        <v>9.9749578005638457E-3</v>
      </c>
      <c r="Z3239">
        <v>9.9749578005638457E-3</v>
      </c>
      <c r="AA3239">
        <v>9.9749578005638457E-3</v>
      </c>
      <c r="AB3239" s="7">
        <f t="shared" si="150"/>
        <v>2.8012263616151349</v>
      </c>
      <c r="AC3239">
        <f>INDEX(SHELF_days!$C$2:$C$289,MATCH(A3239&amp;"|"&amp;C3239,SHELF_days!$D$2:$D$289,0))</f>
        <v>92</v>
      </c>
      <c r="AD3239" s="8">
        <f t="shared" si="151"/>
        <v>257.71282526859244</v>
      </c>
      <c r="AE3239" s="7">
        <f t="shared" si="152"/>
        <v>0.40423819395802152</v>
      </c>
    </row>
    <row r="3240" spans="1:31" x14ac:dyDescent="0.45">
      <c r="A3240" t="s">
        <v>57</v>
      </c>
      <c r="B3240" t="s">
        <v>187</v>
      </c>
      <c r="C3240" t="s">
        <v>138</v>
      </c>
      <c r="D3240">
        <v>4.6516428468816012E-2</v>
      </c>
      <c r="E3240">
        <v>4.6516428468816012E-2</v>
      </c>
      <c r="F3240">
        <v>4.6516428468816012E-2</v>
      </c>
      <c r="G3240">
        <v>4.6516428468816012E-2</v>
      </c>
      <c r="H3240">
        <v>4.6516428468816012E-2</v>
      </c>
      <c r="I3240">
        <v>4.6516428468816012E-2</v>
      </c>
      <c r="J3240">
        <v>4.6516428468816012E-2</v>
      </c>
      <c r="K3240">
        <v>4.6516428468816012E-2</v>
      </c>
      <c r="L3240">
        <v>4.6516428468816012E-2</v>
      </c>
      <c r="M3240">
        <v>4.6516428468816012E-2</v>
      </c>
      <c r="N3240">
        <v>0.1405476632643656</v>
      </c>
      <c r="O3240">
        <v>0.41944247190607381</v>
      </c>
      <c r="P3240">
        <v>0.65226910679420935</v>
      </c>
      <c r="Q3240">
        <v>0.78450371433984678</v>
      </c>
      <c r="R3240">
        <v>0.85139527313373398</v>
      </c>
      <c r="S3240">
        <v>0.96667777074439909</v>
      </c>
      <c r="T3240">
        <v>1</v>
      </c>
      <c r="U3240">
        <v>1</v>
      </c>
      <c r="V3240">
        <v>1</v>
      </c>
      <c r="W3240">
        <v>0.73059111471492277</v>
      </c>
      <c r="X3240">
        <v>0.18671771267860521</v>
      </c>
      <c r="Y3240">
        <v>1.8083090188083209E-9</v>
      </c>
      <c r="Z3240">
        <v>1.8083090188083209E-9</v>
      </c>
      <c r="AA3240">
        <v>1.8083090188083209E-9</v>
      </c>
      <c r="AB3240" s="7">
        <f t="shared" si="150"/>
        <v>8.1973091176892421</v>
      </c>
      <c r="AC3240">
        <f>INDEX(SHELF_days!$C$2:$C$289,MATCH(A3240&amp;"|"&amp;C3240,SHELF_days!$D$2:$D$289,0))</f>
        <v>20</v>
      </c>
      <c r="AD3240" s="8">
        <f t="shared" si="151"/>
        <v>163.94618235378485</v>
      </c>
      <c r="AE3240" s="7">
        <f t="shared" si="152"/>
        <v>1</v>
      </c>
    </row>
    <row r="3241" spans="1:31" x14ac:dyDescent="0.45">
      <c r="A3241" t="s">
        <v>57</v>
      </c>
      <c r="B3241" t="s">
        <v>187</v>
      </c>
      <c r="C3241" t="s">
        <v>139</v>
      </c>
      <c r="D3241">
        <v>1.8083090188083209E-9</v>
      </c>
      <c r="E3241">
        <v>1.8083090188083209E-9</v>
      </c>
      <c r="F3241">
        <v>1.8083090188083209E-9</v>
      </c>
      <c r="G3241">
        <v>1.8083090188083209E-9</v>
      </c>
      <c r="H3241">
        <v>1.8083090188083209E-9</v>
      </c>
      <c r="I3241">
        <v>1.8083090188083209E-9</v>
      </c>
      <c r="J3241">
        <v>1.8083090188083209E-9</v>
      </c>
      <c r="K3241">
        <v>1.8083090188083209E-9</v>
      </c>
      <c r="L3241">
        <v>1.8083090188083209E-9</v>
      </c>
      <c r="M3241">
        <v>1.8083090188083209E-9</v>
      </c>
      <c r="N3241">
        <v>1.8083090188083209E-9</v>
      </c>
      <c r="O3241">
        <v>1.8083090188083209E-9</v>
      </c>
      <c r="P3241">
        <v>1.8083090188083209E-9</v>
      </c>
      <c r="Q3241">
        <v>1.8083090188083209E-9</v>
      </c>
      <c r="R3241">
        <v>1.8083090188083209E-9</v>
      </c>
      <c r="S3241">
        <v>1.8083090188083209E-9</v>
      </c>
      <c r="T3241">
        <v>1.8083090188083209E-9</v>
      </c>
      <c r="U3241">
        <v>1.8083090188083209E-9</v>
      </c>
      <c r="V3241">
        <v>1.8083090188083209E-9</v>
      </c>
      <c r="W3241">
        <v>1.8083090188083209E-9</v>
      </c>
      <c r="X3241">
        <v>1.8083090188083209E-9</v>
      </c>
      <c r="Y3241">
        <v>1.8083090188083209E-9</v>
      </c>
      <c r="Z3241">
        <v>1.8083090188083209E-9</v>
      </c>
      <c r="AA3241">
        <v>1.8083090188083209E-9</v>
      </c>
      <c r="AB3241" s="7">
        <f t="shared" si="150"/>
        <v>4.339941645139971E-8</v>
      </c>
      <c r="AC3241">
        <f>INDEX(SHELF_days!$C$2:$C$289,MATCH(A3241&amp;"|"&amp;C3241,SHELF_days!$D$2:$D$289,0))</f>
        <v>12</v>
      </c>
      <c r="AD3241" s="8">
        <f t="shared" si="151"/>
        <v>5.207929974167965E-7</v>
      </c>
      <c r="AE3241" s="7">
        <f t="shared" si="152"/>
        <v>1.8083090188083209E-9</v>
      </c>
    </row>
    <row r="3242" spans="1:31" x14ac:dyDescent="0.45">
      <c r="A3242" t="s">
        <v>57</v>
      </c>
      <c r="B3242" t="s">
        <v>188</v>
      </c>
      <c r="C3242" t="s">
        <v>134</v>
      </c>
      <c r="D3242">
        <v>5.0786458E-2</v>
      </c>
      <c r="E3242">
        <v>3.1782423999999997E-2</v>
      </c>
      <c r="F3242">
        <v>1.1014965999999999E-2</v>
      </c>
      <c r="G3242">
        <v>3.6034550000000002E-3</v>
      </c>
      <c r="H3242">
        <v>1.585094E-3</v>
      </c>
      <c r="I3242">
        <v>5.5560130000000003E-3</v>
      </c>
      <c r="J3242">
        <v>4.0083993999999998E-2</v>
      </c>
      <c r="K3242">
        <v>3.3930512000000003E-2</v>
      </c>
      <c r="L3242">
        <v>1.515099E-2</v>
      </c>
      <c r="M3242">
        <v>8.9085060000000001E-3</v>
      </c>
      <c r="N3242">
        <v>1.765122E-3</v>
      </c>
      <c r="O3242">
        <v>2.506374E-3</v>
      </c>
      <c r="P3242">
        <v>1.728191E-3</v>
      </c>
      <c r="Q3242">
        <v>1.112944E-3</v>
      </c>
      <c r="R3242">
        <v>6.2059500000000004E-4</v>
      </c>
      <c r="S3242">
        <v>6.7935200000000004E-4</v>
      </c>
      <c r="T3242">
        <v>5.7153359999999997E-3</v>
      </c>
      <c r="U3242">
        <v>0.12696126699999999</v>
      </c>
      <c r="V3242">
        <v>0.27549256599999999</v>
      </c>
      <c r="W3242">
        <v>0.269406478</v>
      </c>
      <c r="X3242">
        <v>0.193224695</v>
      </c>
      <c r="Y3242">
        <v>0.12360631699999999</v>
      </c>
      <c r="Z3242">
        <v>8.7957514000000001E-2</v>
      </c>
      <c r="AA3242">
        <v>5.9442808999999999E-2</v>
      </c>
      <c r="AB3242" s="7">
        <f t="shared" si="150"/>
        <v>1.3526219720000001</v>
      </c>
      <c r="AC3242">
        <f>INDEX(SHELF_days!$C$2:$C$289,MATCH(A3242&amp;"|"&amp;C3242,SHELF_days!$D$2:$D$289,0))</f>
        <v>103</v>
      </c>
      <c r="AD3242" s="8">
        <f t="shared" si="151"/>
        <v>139.320063116</v>
      </c>
      <c r="AE3242" s="7">
        <f t="shared" si="152"/>
        <v>0.27549256599999999</v>
      </c>
    </row>
    <row r="3243" spans="1:31" x14ac:dyDescent="0.45">
      <c r="A3243" t="s">
        <v>57</v>
      </c>
      <c r="B3243" t="s">
        <v>188</v>
      </c>
      <c r="C3243" t="s">
        <v>135</v>
      </c>
      <c r="D3243">
        <v>0.13406067299999999</v>
      </c>
      <c r="E3243">
        <v>8.9046283000000004E-2</v>
      </c>
      <c r="F3243">
        <v>4.3600997000000002E-2</v>
      </c>
      <c r="G3243">
        <v>2.7674377E-2</v>
      </c>
      <c r="H3243">
        <v>2.2308314999999999E-2</v>
      </c>
      <c r="I3243">
        <v>2.1573643999999999E-2</v>
      </c>
      <c r="J3243">
        <v>3.0020308999999998E-2</v>
      </c>
      <c r="K3243">
        <v>2.1768824999999999E-2</v>
      </c>
      <c r="L3243">
        <v>1.6239916E-2</v>
      </c>
      <c r="M3243">
        <v>1.941714E-3</v>
      </c>
      <c r="N3243">
        <v>1.93389E-3</v>
      </c>
      <c r="O3243">
        <v>1.626768E-3</v>
      </c>
      <c r="P3243">
        <v>1.735835E-3</v>
      </c>
      <c r="Q3243">
        <v>3.3851799999999998E-3</v>
      </c>
      <c r="R3243">
        <v>6.7275149999999999E-3</v>
      </c>
      <c r="S3243">
        <v>1.0700968E-2</v>
      </c>
      <c r="T3243">
        <v>4.1978611999999998E-2</v>
      </c>
      <c r="U3243">
        <v>0.146987383</v>
      </c>
      <c r="V3243">
        <v>0.34077980800000002</v>
      </c>
      <c r="W3243">
        <v>0.376937142</v>
      </c>
      <c r="X3243">
        <v>0.35940015800000003</v>
      </c>
      <c r="Y3243">
        <v>0.20445417799999999</v>
      </c>
      <c r="Z3243">
        <v>0.15712647199999999</v>
      </c>
      <c r="AA3243">
        <v>0.142499985</v>
      </c>
      <c r="AB3243" s="7">
        <f t="shared" si="150"/>
        <v>2.2045089470000003</v>
      </c>
      <c r="AC3243">
        <f>INDEX(SHELF_days!$C$2:$C$289,MATCH(A3243&amp;"|"&amp;C3243,SHELF_days!$D$2:$D$289,0))</f>
        <v>73</v>
      </c>
      <c r="AD3243" s="8">
        <f t="shared" si="151"/>
        <v>160.92915313100002</v>
      </c>
      <c r="AE3243" s="7">
        <f t="shared" si="152"/>
        <v>0.376937142</v>
      </c>
    </row>
    <row r="3244" spans="1:31" x14ac:dyDescent="0.45">
      <c r="A3244" t="s">
        <v>57</v>
      </c>
      <c r="B3244" t="s">
        <v>188</v>
      </c>
      <c r="C3244" t="s">
        <v>136</v>
      </c>
      <c r="D3244">
        <v>8.8022871000000003E-2</v>
      </c>
      <c r="E3244">
        <v>3.9338896999999998E-2</v>
      </c>
      <c r="F3244">
        <v>1.6513903999999999E-2</v>
      </c>
      <c r="G3244">
        <v>9.3123670000000002E-3</v>
      </c>
      <c r="H3244">
        <v>5.4294089999999996E-3</v>
      </c>
      <c r="I3244">
        <v>3.8308270000000002E-3</v>
      </c>
      <c r="J3244">
        <v>3.1176020000000001E-3</v>
      </c>
      <c r="K3244">
        <v>1.2654420000000001E-3</v>
      </c>
      <c r="L3244">
        <v>1.5247700000000001E-4</v>
      </c>
      <c r="M3244">
        <v>2.3472499999999999E-5</v>
      </c>
      <c r="N3244">
        <v>8.3549000000000004E-4</v>
      </c>
      <c r="O3244">
        <v>2.2594698999999999E-2</v>
      </c>
      <c r="P3244">
        <v>0.103146099</v>
      </c>
      <c r="Q3244">
        <v>0.18901916199999999</v>
      </c>
      <c r="R3244">
        <v>0.26780427899999998</v>
      </c>
      <c r="S3244">
        <v>0.35551079000000002</v>
      </c>
      <c r="T3244">
        <v>0.45477053899999997</v>
      </c>
      <c r="U3244">
        <v>0.53128117900000005</v>
      </c>
      <c r="V3244">
        <v>0.58424511599999995</v>
      </c>
      <c r="W3244">
        <v>0.58311645599999995</v>
      </c>
      <c r="X3244">
        <v>0.54844255600000003</v>
      </c>
      <c r="Y3244">
        <v>0.32976280899999999</v>
      </c>
      <c r="Z3244">
        <v>0.16117156899999999</v>
      </c>
      <c r="AA3244">
        <v>0.126893638</v>
      </c>
      <c r="AB3244" s="7">
        <f t="shared" si="150"/>
        <v>4.4256016495000008</v>
      </c>
      <c r="AC3244">
        <f>INDEX(SHELF_days!$C$2:$C$289,MATCH(A3244&amp;"|"&amp;C3244,SHELF_days!$D$2:$D$289,0))</f>
        <v>65</v>
      </c>
      <c r="AD3244" s="8">
        <f t="shared" si="151"/>
        <v>287.66410721750003</v>
      </c>
      <c r="AE3244" s="7">
        <f t="shared" si="152"/>
        <v>0.58424511599999995</v>
      </c>
    </row>
    <row r="3245" spans="1:31" x14ac:dyDescent="0.45">
      <c r="A3245" t="s">
        <v>57</v>
      </c>
      <c r="B3245" t="s">
        <v>188</v>
      </c>
      <c r="C3245" t="s">
        <v>137</v>
      </c>
      <c r="D3245">
        <v>8.7977237E-2</v>
      </c>
      <c r="E3245">
        <v>6.2358662000000002E-2</v>
      </c>
      <c r="F3245">
        <v>2.4154757999999998E-2</v>
      </c>
      <c r="G3245">
        <v>6.2008200000000001E-3</v>
      </c>
      <c r="H3245">
        <v>2.5892609999999998E-3</v>
      </c>
      <c r="I3245">
        <v>1.7163879999999999E-3</v>
      </c>
      <c r="J3245">
        <v>2.3703859999999999E-3</v>
      </c>
      <c r="K3245">
        <v>6.3496050000000004E-3</v>
      </c>
      <c r="L3245">
        <v>7.8345350000000001E-3</v>
      </c>
      <c r="M3245">
        <v>3.3794599999999999E-4</v>
      </c>
      <c r="N3245">
        <v>7.16554E-4</v>
      </c>
      <c r="O3245">
        <v>8.97185E-4</v>
      </c>
      <c r="P3245">
        <v>4.6130989999999998E-3</v>
      </c>
      <c r="Q3245">
        <v>1.2083172999999999E-2</v>
      </c>
      <c r="R3245">
        <v>2.1130801000000001E-2</v>
      </c>
      <c r="S3245">
        <v>3.5839560999999999E-2</v>
      </c>
      <c r="T3245">
        <v>9.8139007E-2</v>
      </c>
      <c r="U3245">
        <v>0.31040896699999998</v>
      </c>
      <c r="V3245">
        <v>0.39753657599999997</v>
      </c>
      <c r="W3245">
        <v>0.41951473099999997</v>
      </c>
      <c r="X3245">
        <v>0.24537431800000001</v>
      </c>
      <c r="Y3245">
        <v>0.15513012700000001</v>
      </c>
      <c r="Z3245">
        <v>0.13819642600000001</v>
      </c>
      <c r="AA3245">
        <v>0.115732038</v>
      </c>
      <c r="AB3245" s="7">
        <f t="shared" si="150"/>
        <v>2.1572021610000003</v>
      </c>
      <c r="AC3245">
        <f>INDEX(SHELF_days!$C$2:$C$289,MATCH(A3245&amp;"|"&amp;C3245,SHELF_days!$D$2:$D$289,0))</f>
        <v>92</v>
      </c>
      <c r="AD3245" s="8">
        <f t="shared" si="151"/>
        <v>198.46259881200004</v>
      </c>
      <c r="AE3245" s="7">
        <f t="shared" si="152"/>
        <v>0.41951473099999997</v>
      </c>
    </row>
    <row r="3246" spans="1:31" x14ac:dyDescent="0.45">
      <c r="A3246" t="s">
        <v>57</v>
      </c>
      <c r="B3246" t="s">
        <v>188</v>
      </c>
      <c r="C3246" t="s">
        <v>138</v>
      </c>
      <c r="D3246">
        <v>0.13153521900000001</v>
      </c>
      <c r="E3246">
        <v>4.0447157999999997E-2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4.31894E-4</v>
      </c>
      <c r="N3246">
        <v>1.847259E-3</v>
      </c>
      <c r="O3246">
        <v>8.3516036000000002E-2</v>
      </c>
      <c r="P3246">
        <v>0.34411565700000002</v>
      </c>
      <c r="Q3246">
        <v>0.453107384</v>
      </c>
      <c r="R3246">
        <v>0.54916916699999996</v>
      </c>
      <c r="S3246">
        <v>0.60615492699999995</v>
      </c>
      <c r="T3246">
        <v>0.634718055</v>
      </c>
      <c r="U3246">
        <v>0.642339514</v>
      </c>
      <c r="V3246">
        <v>0.63900057200000004</v>
      </c>
      <c r="W3246">
        <v>0.63262102600000003</v>
      </c>
      <c r="X3246">
        <v>0.72696997600000002</v>
      </c>
      <c r="Y3246">
        <v>0.67088182699999999</v>
      </c>
      <c r="Z3246">
        <v>0.19429257799999999</v>
      </c>
      <c r="AA3246">
        <v>0.149928018</v>
      </c>
      <c r="AB3246" s="7">
        <f t="shared" si="150"/>
        <v>6.5010762669999993</v>
      </c>
      <c r="AC3246">
        <f>INDEX(SHELF_days!$C$2:$C$289,MATCH(A3246&amp;"|"&amp;C3246,SHELF_days!$D$2:$D$289,0))</f>
        <v>20</v>
      </c>
      <c r="AD3246" s="8">
        <f t="shared" si="151"/>
        <v>130.02152533999998</v>
      </c>
      <c r="AE3246" s="7">
        <f t="shared" si="152"/>
        <v>0.72696997600000002</v>
      </c>
    </row>
    <row r="3247" spans="1:31" x14ac:dyDescent="0.45">
      <c r="A3247" t="s">
        <v>57</v>
      </c>
      <c r="B3247" t="s">
        <v>188</v>
      </c>
      <c r="C3247" t="s">
        <v>139</v>
      </c>
      <c r="D3247">
        <v>4.7638460000000004E-3</v>
      </c>
      <c r="E3247">
        <v>2.657277E-3</v>
      </c>
      <c r="F3247">
        <v>1.847259E-3</v>
      </c>
      <c r="G3247">
        <v>1.847259E-3</v>
      </c>
      <c r="H3247">
        <v>0</v>
      </c>
      <c r="I3247">
        <v>9.4888384000000006E-2</v>
      </c>
      <c r="J3247">
        <v>0.19155291099999999</v>
      </c>
      <c r="K3247">
        <v>0.146151111</v>
      </c>
      <c r="L3247">
        <v>4.3146060000000003E-3</v>
      </c>
      <c r="M3247">
        <v>1.2963766E-2</v>
      </c>
      <c r="N3247">
        <v>3.3450120000000001E-3</v>
      </c>
      <c r="O3247">
        <v>5.2486429999999999E-3</v>
      </c>
      <c r="P3247">
        <v>3.694517E-3</v>
      </c>
      <c r="Q3247">
        <v>0</v>
      </c>
      <c r="R3247">
        <v>0</v>
      </c>
      <c r="S3247">
        <v>0</v>
      </c>
      <c r="T3247">
        <v>4.8895980000000002E-3</v>
      </c>
      <c r="U3247">
        <v>0.20752172499999999</v>
      </c>
      <c r="V3247">
        <v>0.37460496399999998</v>
      </c>
      <c r="W3247">
        <v>0.38503980700000001</v>
      </c>
      <c r="X3247">
        <v>0.33367387599999998</v>
      </c>
      <c r="Y3247">
        <v>0.19894107899999999</v>
      </c>
      <c r="Z3247">
        <v>6.9298214999999996E-2</v>
      </c>
      <c r="AA3247">
        <v>2.0110836E-2</v>
      </c>
      <c r="AB3247" s="7">
        <f t="shared" si="150"/>
        <v>2.0673546910000002</v>
      </c>
      <c r="AC3247">
        <f>INDEX(SHELF_days!$C$2:$C$289,MATCH(A3247&amp;"|"&amp;C3247,SHELF_days!$D$2:$D$289,0))</f>
        <v>12</v>
      </c>
      <c r="AD3247" s="8">
        <f t="shared" si="151"/>
        <v>24.808256292000003</v>
      </c>
      <c r="AE3247" s="7">
        <f t="shared" si="152"/>
        <v>0.38503980700000001</v>
      </c>
    </row>
    <row r="3248" spans="1:31" x14ac:dyDescent="0.45">
      <c r="A3248" t="s">
        <v>57</v>
      </c>
      <c r="B3248" t="s">
        <v>189</v>
      </c>
      <c r="C3248" t="s">
        <v>134</v>
      </c>
      <c r="D3248">
        <v>0.97295622831601369</v>
      </c>
      <c r="E3248">
        <v>0.97295622831601369</v>
      </c>
      <c r="F3248">
        <v>0.97295622831601369</v>
      </c>
      <c r="G3248">
        <v>0.97295622831601369</v>
      </c>
      <c r="H3248">
        <v>0.97295622831601369</v>
      </c>
      <c r="I3248">
        <v>0.97295622831601369</v>
      </c>
      <c r="J3248">
        <v>0.97295622831601369</v>
      </c>
      <c r="K3248">
        <v>0.97295622831601369</v>
      </c>
      <c r="L3248">
        <v>0.97295622831601369</v>
      </c>
      <c r="M3248">
        <v>0.97295622831601369</v>
      </c>
      <c r="N3248">
        <v>0.97295622831601369</v>
      </c>
      <c r="O3248">
        <v>0.97295622831601369</v>
      </c>
      <c r="P3248">
        <v>0.97295622831601369</v>
      </c>
      <c r="Q3248">
        <v>0.97295622831601369</v>
      </c>
      <c r="R3248">
        <v>0.97295622831601369</v>
      </c>
      <c r="S3248">
        <v>0.97295622831601369</v>
      </c>
      <c r="T3248">
        <v>0.97295622831601369</v>
      </c>
      <c r="U3248">
        <v>0.97295622831601369</v>
      </c>
      <c r="V3248">
        <v>0.97295622831601369</v>
      </c>
      <c r="W3248">
        <v>0.97295622831601369</v>
      </c>
      <c r="X3248">
        <v>0.97295622831601369</v>
      </c>
      <c r="Y3248">
        <v>0.97295622831601369</v>
      </c>
      <c r="Z3248">
        <v>0.97295622831601369</v>
      </c>
      <c r="AA3248">
        <v>0.97295622831601369</v>
      </c>
      <c r="AB3248" s="7">
        <f t="shared" si="150"/>
        <v>23.350949479584333</v>
      </c>
      <c r="AC3248">
        <f>INDEX(SHELF_days!$C$2:$C$289,MATCH(A3248&amp;"|"&amp;C3248,SHELF_days!$D$2:$D$289,0))</f>
        <v>103</v>
      </c>
      <c r="AD3248" s="8">
        <f t="shared" si="151"/>
        <v>2405.1477963971861</v>
      </c>
      <c r="AE3248" s="7">
        <f t="shared" si="152"/>
        <v>0.97295622831601369</v>
      </c>
    </row>
    <row r="3249" spans="1:31" x14ac:dyDescent="0.45">
      <c r="A3249" t="s">
        <v>57</v>
      </c>
      <c r="B3249" t="s">
        <v>189</v>
      </c>
      <c r="C3249" t="s">
        <v>135</v>
      </c>
      <c r="D3249">
        <v>0.97295622831601369</v>
      </c>
      <c r="E3249">
        <v>0.97295622831601369</v>
      </c>
      <c r="F3249">
        <v>0.97295622831601369</v>
      </c>
      <c r="G3249">
        <v>0.97295622831601369</v>
      </c>
      <c r="H3249">
        <v>0.97295622831601369</v>
      </c>
      <c r="I3249">
        <v>0.97295622831601369</v>
      </c>
      <c r="J3249">
        <v>0.97295622831601369</v>
      </c>
      <c r="K3249">
        <v>0.97295622831601369</v>
      </c>
      <c r="L3249">
        <v>0.97295622831601369</v>
      </c>
      <c r="M3249">
        <v>0.97295622831601369</v>
      </c>
      <c r="N3249">
        <v>0.97295622831601369</v>
      </c>
      <c r="O3249">
        <v>0.97295622831601369</v>
      </c>
      <c r="P3249">
        <v>0.97295622831601369</v>
      </c>
      <c r="Q3249">
        <v>0.97295622831601369</v>
      </c>
      <c r="R3249">
        <v>0.97295622831601369</v>
      </c>
      <c r="S3249">
        <v>0.97295622831601369</v>
      </c>
      <c r="T3249">
        <v>0.97295622831601369</v>
      </c>
      <c r="U3249">
        <v>0.97295622831601369</v>
      </c>
      <c r="V3249">
        <v>0.97295622831601369</v>
      </c>
      <c r="W3249">
        <v>0.97295622831601369</v>
      </c>
      <c r="X3249">
        <v>0.97295622831601369</v>
      </c>
      <c r="Y3249">
        <v>0.97295622831601369</v>
      </c>
      <c r="Z3249">
        <v>0.97295622831601369</v>
      </c>
      <c r="AA3249">
        <v>0.97295622831601369</v>
      </c>
      <c r="AB3249" s="7">
        <f t="shared" si="150"/>
        <v>23.350949479584333</v>
      </c>
      <c r="AC3249">
        <f>INDEX(SHELF_days!$C$2:$C$289,MATCH(A3249&amp;"|"&amp;C3249,SHELF_days!$D$2:$D$289,0))</f>
        <v>73</v>
      </c>
      <c r="AD3249" s="8">
        <f t="shared" si="151"/>
        <v>1704.6193120096564</v>
      </c>
      <c r="AE3249" s="7">
        <f t="shared" si="152"/>
        <v>0.97295622831601369</v>
      </c>
    </row>
    <row r="3250" spans="1:31" x14ac:dyDescent="0.45">
      <c r="A3250" t="s">
        <v>57</v>
      </c>
      <c r="B3250" t="s">
        <v>189</v>
      </c>
      <c r="C3250" t="s">
        <v>136</v>
      </c>
      <c r="D3250">
        <v>0.97295622831601369</v>
      </c>
      <c r="E3250">
        <v>0.97295622831601369</v>
      </c>
      <c r="F3250">
        <v>0.97295622831601369</v>
      </c>
      <c r="G3250">
        <v>0.97295622831601369</v>
      </c>
      <c r="H3250">
        <v>0.97295622831601369</v>
      </c>
      <c r="I3250">
        <v>0.97295622831601369</v>
      </c>
      <c r="J3250">
        <v>0.97295622831601369</v>
      </c>
      <c r="K3250">
        <v>0.97295622831601369</v>
      </c>
      <c r="L3250">
        <v>0.97295622831601369</v>
      </c>
      <c r="M3250">
        <v>0.97295622831601369</v>
      </c>
      <c r="N3250">
        <v>0.97295622831601369</v>
      </c>
      <c r="O3250">
        <v>0.97295622831601369</v>
      </c>
      <c r="P3250">
        <v>0.97295622831601369</v>
      </c>
      <c r="Q3250">
        <v>0.97295622831601369</v>
      </c>
      <c r="R3250">
        <v>0.97295622831601369</v>
      </c>
      <c r="S3250">
        <v>0.97295622831601369</v>
      </c>
      <c r="T3250">
        <v>0.97295622831601369</v>
      </c>
      <c r="U3250">
        <v>0.97295622831601369</v>
      </c>
      <c r="V3250">
        <v>0.97295622831601369</v>
      </c>
      <c r="W3250">
        <v>0.97295622831601369</v>
      </c>
      <c r="X3250">
        <v>0.97295622831601369</v>
      </c>
      <c r="Y3250">
        <v>0.97295622831601369</v>
      </c>
      <c r="Z3250">
        <v>0.97295622831601369</v>
      </c>
      <c r="AA3250">
        <v>0.97295622831601369</v>
      </c>
      <c r="AB3250" s="7">
        <f t="shared" si="150"/>
        <v>23.350949479584333</v>
      </c>
      <c r="AC3250">
        <f>INDEX(SHELF_days!$C$2:$C$289,MATCH(A3250&amp;"|"&amp;C3250,SHELF_days!$D$2:$D$289,0))</f>
        <v>65</v>
      </c>
      <c r="AD3250" s="8">
        <f t="shared" si="151"/>
        <v>1517.8117161729817</v>
      </c>
      <c r="AE3250" s="7">
        <f t="shared" si="152"/>
        <v>0.97295622831601369</v>
      </c>
    </row>
    <row r="3251" spans="1:31" x14ac:dyDescent="0.45">
      <c r="A3251" t="s">
        <v>57</v>
      </c>
      <c r="B3251" t="s">
        <v>189</v>
      </c>
      <c r="C3251" t="s">
        <v>137</v>
      </c>
      <c r="D3251">
        <v>0.97295622831601369</v>
      </c>
      <c r="E3251">
        <v>0.97295622831601369</v>
      </c>
      <c r="F3251">
        <v>0.97295622831601369</v>
      </c>
      <c r="G3251">
        <v>0.97295622831601369</v>
      </c>
      <c r="H3251">
        <v>0.97295622831601369</v>
      </c>
      <c r="I3251">
        <v>0.97295622831601369</v>
      </c>
      <c r="J3251">
        <v>0.97295622831601369</v>
      </c>
      <c r="K3251">
        <v>0.97295622831601369</v>
      </c>
      <c r="L3251">
        <v>0.97295622831601369</v>
      </c>
      <c r="M3251">
        <v>0.97295622831601369</v>
      </c>
      <c r="N3251">
        <v>0.97295622831601369</v>
      </c>
      <c r="O3251">
        <v>0.97295622831601369</v>
      </c>
      <c r="P3251">
        <v>0.97295622831601369</v>
      </c>
      <c r="Q3251">
        <v>0.97295622831601369</v>
      </c>
      <c r="R3251">
        <v>0.97295622831601369</v>
      </c>
      <c r="S3251">
        <v>0.97295622831601369</v>
      </c>
      <c r="T3251">
        <v>0.97295622831601369</v>
      </c>
      <c r="U3251">
        <v>0.97295622831601369</v>
      </c>
      <c r="V3251">
        <v>0.97295622831601369</v>
      </c>
      <c r="W3251">
        <v>0.97295622831601369</v>
      </c>
      <c r="X3251">
        <v>0.97295622831601369</v>
      </c>
      <c r="Y3251">
        <v>0.97295622831601369</v>
      </c>
      <c r="Z3251">
        <v>0.97295622831601369</v>
      </c>
      <c r="AA3251">
        <v>0.97295622831601369</v>
      </c>
      <c r="AB3251" s="7">
        <f t="shared" si="150"/>
        <v>23.350949479584333</v>
      </c>
      <c r="AC3251">
        <f>INDEX(SHELF_days!$C$2:$C$289,MATCH(A3251&amp;"|"&amp;C3251,SHELF_days!$D$2:$D$289,0))</f>
        <v>92</v>
      </c>
      <c r="AD3251" s="8">
        <f t="shared" si="151"/>
        <v>2148.2873521217584</v>
      </c>
      <c r="AE3251" s="7">
        <f t="shared" si="152"/>
        <v>0.97295622831601369</v>
      </c>
    </row>
    <row r="3252" spans="1:31" x14ac:dyDescent="0.45">
      <c r="A3252" t="s">
        <v>57</v>
      </c>
      <c r="B3252" t="s">
        <v>189</v>
      </c>
      <c r="C3252" t="s">
        <v>138</v>
      </c>
      <c r="D3252">
        <v>0.97295622831601369</v>
      </c>
      <c r="E3252">
        <v>0.97295622831601369</v>
      </c>
      <c r="F3252">
        <v>0.97295622831601369</v>
      </c>
      <c r="G3252">
        <v>0.97295622831601369</v>
      </c>
      <c r="H3252">
        <v>0.97295622831601369</v>
      </c>
      <c r="I3252">
        <v>0.97295622831601369</v>
      </c>
      <c r="J3252">
        <v>0.97295622831601369</v>
      </c>
      <c r="K3252">
        <v>0.97295622831601369</v>
      </c>
      <c r="L3252">
        <v>0.97295622831601369</v>
      </c>
      <c r="M3252">
        <v>0.97295622831601369</v>
      </c>
      <c r="N3252">
        <v>0.97295622831601369</v>
      </c>
      <c r="O3252">
        <v>0.97295622831601369</v>
      </c>
      <c r="P3252">
        <v>0.97295622831601369</v>
      </c>
      <c r="Q3252">
        <v>0.97295622831601369</v>
      </c>
      <c r="R3252">
        <v>0.97295622831601369</v>
      </c>
      <c r="S3252">
        <v>0.97295622831601369</v>
      </c>
      <c r="T3252">
        <v>0.97295622831601369</v>
      </c>
      <c r="U3252">
        <v>0.97295622831601369</v>
      </c>
      <c r="V3252">
        <v>0.97295622831601369</v>
      </c>
      <c r="W3252">
        <v>0.97295622831601369</v>
      </c>
      <c r="X3252">
        <v>0.97295622831601369</v>
      </c>
      <c r="Y3252">
        <v>0.97295622831601369</v>
      </c>
      <c r="Z3252">
        <v>0.97295622831601369</v>
      </c>
      <c r="AA3252">
        <v>0.97295622831601369</v>
      </c>
      <c r="AB3252" s="7">
        <f t="shared" si="150"/>
        <v>23.350949479584333</v>
      </c>
      <c r="AC3252">
        <f>INDEX(SHELF_days!$C$2:$C$289,MATCH(A3252&amp;"|"&amp;C3252,SHELF_days!$D$2:$D$289,0))</f>
        <v>20</v>
      </c>
      <c r="AD3252" s="8">
        <f t="shared" si="151"/>
        <v>467.01898959168665</v>
      </c>
      <c r="AE3252" s="7">
        <f t="shared" si="152"/>
        <v>0.97295622831601369</v>
      </c>
    </row>
    <row r="3253" spans="1:31" x14ac:dyDescent="0.45">
      <c r="A3253" t="s">
        <v>57</v>
      </c>
      <c r="B3253" t="s">
        <v>189</v>
      </c>
      <c r="C3253" t="s">
        <v>139</v>
      </c>
      <c r="D3253">
        <v>0.97295622831601369</v>
      </c>
      <c r="E3253">
        <v>0.97295622831601369</v>
      </c>
      <c r="F3253">
        <v>0.97295622831601369</v>
      </c>
      <c r="G3253">
        <v>0.97295622831601369</v>
      </c>
      <c r="H3253">
        <v>0.97295622831601369</v>
      </c>
      <c r="I3253">
        <v>0.97295622831601369</v>
      </c>
      <c r="J3253">
        <v>0.97295622831601369</v>
      </c>
      <c r="K3253">
        <v>0.97295622831601369</v>
      </c>
      <c r="L3253">
        <v>0.97295622831601369</v>
      </c>
      <c r="M3253">
        <v>0.97295622831601369</v>
      </c>
      <c r="N3253">
        <v>0.97295622831601369</v>
      </c>
      <c r="O3253">
        <v>0.97295622831601369</v>
      </c>
      <c r="P3253">
        <v>0.97295622831601369</v>
      </c>
      <c r="Q3253">
        <v>0.97295622831601369</v>
      </c>
      <c r="R3253">
        <v>0.97295622831601369</v>
      </c>
      <c r="S3253">
        <v>0.97295622831601369</v>
      </c>
      <c r="T3253">
        <v>0.97295622831601369</v>
      </c>
      <c r="U3253">
        <v>0.97295622831601369</v>
      </c>
      <c r="V3253">
        <v>0.97295622831601369</v>
      </c>
      <c r="W3253">
        <v>0.97295622831601369</v>
      </c>
      <c r="X3253">
        <v>0.97295622831601369</v>
      </c>
      <c r="Y3253">
        <v>0.97295622831601369</v>
      </c>
      <c r="Z3253">
        <v>0.97295622831601369</v>
      </c>
      <c r="AA3253">
        <v>0.97295622831601369</v>
      </c>
      <c r="AB3253" s="7">
        <f t="shared" si="150"/>
        <v>23.350949479584333</v>
      </c>
      <c r="AC3253">
        <f>INDEX(SHELF_days!$C$2:$C$289,MATCH(A3253&amp;"|"&amp;C3253,SHELF_days!$D$2:$D$289,0))</f>
        <v>12</v>
      </c>
      <c r="AD3253" s="8">
        <f t="shared" si="151"/>
        <v>280.21139375501201</v>
      </c>
      <c r="AE3253" s="7">
        <f t="shared" si="152"/>
        <v>0.97295622831601369</v>
      </c>
    </row>
    <row r="3254" spans="1:31" x14ac:dyDescent="0.45">
      <c r="A3254" t="s">
        <v>57</v>
      </c>
      <c r="B3254" t="s">
        <v>190</v>
      </c>
      <c r="C3254" t="s">
        <v>134</v>
      </c>
      <c r="D3254">
        <v>0</v>
      </c>
      <c r="E3254">
        <v>0</v>
      </c>
      <c r="F3254">
        <v>0</v>
      </c>
      <c r="G3254">
        <v>0</v>
      </c>
      <c r="H3254">
        <v>2.0434689241271742E-3</v>
      </c>
      <c r="I3254">
        <v>1.0599364806672919E-2</v>
      </c>
      <c r="J3254">
        <v>0.13604891666760849</v>
      </c>
      <c r="K3254">
        <v>0.21641782610169871</v>
      </c>
      <c r="L3254">
        <v>0.27758739559433532</v>
      </c>
      <c r="M3254">
        <v>0.30854120279846742</v>
      </c>
      <c r="N3254">
        <v>0.32044373113916608</v>
      </c>
      <c r="O3254">
        <v>0.31509657877188418</v>
      </c>
      <c r="P3254">
        <v>0.31413587712060759</v>
      </c>
      <c r="Q3254">
        <v>0.43844841032132642</v>
      </c>
      <c r="R3254">
        <v>0.40710354103326291</v>
      </c>
      <c r="S3254">
        <v>0.30543757134622562</v>
      </c>
      <c r="T3254">
        <v>0.18732891033828</v>
      </c>
      <c r="U3254">
        <v>9.7131457893011738E-2</v>
      </c>
      <c r="V3254">
        <v>1.8004679182160331E-2</v>
      </c>
      <c r="W3254">
        <v>2.3734981972716069E-5</v>
      </c>
      <c r="X3254">
        <v>0</v>
      </c>
      <c r="Y3254">
        <v>0</v>
      </c>
      <c r="Z3254">
        <v>0</v>
      </c>
      <c r="AA3254">
        <v>0</v>
      </c>
      <c r="AB3254" s="7">
        <f t="shared" si="150"/>
        <v>3.3543926670208073</v>
      </c>
      <c r="AC3254">
        <f>INDEX(SHELF_days!$C$2:$C$289,MATCH(A3254&amp;"|"&amp;C3254,SHELF_days!$D$2:$D$289,0))</f>
        <v>103</v>
      </c>
      <c r="AD3254" s="8">
        <f t="shared" si="151"/>
        <v>345.50244470314317</v>
      </c>
      <c r="AE3254" s="7">
        <f t="shared" si="152"/>
        <v>0.43844841032132642</v>
      </c>
    </row>
    <row r="3255" spans="1:31" x14ac:dyDescent="0.45">
      <c r="A3255" t="s">
        <v>57</v>
      </c>
      <c r="B3255" t="s">
        <v>190</v>
      </c>
      <c r="C3255" t="s">
        <v>135</v>
      </c>
      <c r="D3255">
        <v>0</v>
      </c>
      <c r="E3255">
        <v>0</v>
      </c>
      <c r="F3255">
        <v>0</v>
      </c>
      <c r="G3255">
        <v>0</v>
      </c>
      <c r="H3255">
        <v>2.1257594845870481E-3</v>
      </c>
      <c r="I3255">
        <v>1.064155516927935E-2</v>
      </c>
      <c r="J3255">
        <v>0.157245602564307</v>
      </c>
      <c r="K3255">
        <v>0.26566571515141851</v>
      </c>
      <c r="L3255">
        <v>0.34708405760122468</v>
      </c>
      <c r="M3255">
        <v>0.36515221586106822</v>
      </c>
      <c r="N3255">
        <v>0.36054188527596598</v>
      </c>
      <c r="O3255">
        <v>0.36531168769036948</v>
      </c>
      <c r="P3255">
        <v>0.36955204363149252</v>
      </c>
      <c r="Q3255">
        <v>0.51963736106016867</v>
      </c>
      <c r="R3255">
        <v>0.48171974420718577</v>
      </c>
      <c r="S3255">
        <v>0.35390307302215063</v>
      </c>
      <c r="T3255">
        <v>0.20775989921380389</v>
      </c>
      <c r="U3255">
        <v>0.10499306297542541</v>
      </c>
      <c r="V3255">
        <v>1.9444400146714079E-2</v>
      </c>
      <c r="W3255">
        <v>3.9867957325338478E-5</v>
      </c>
      <c r="X3255">
        <v>0</v>
      </c>
      <c r="Y3255">
        <v>0</v>
      </c>
      <c r="Z3255">
        <v>0</v>
      </c>
      <c r="AA3255">
        <v>0</v>
      </c>
      <c r="AB3255" s="7">
        <f t="shared" si="150"/>
        <v>3.9308179310124864</v>
      </c>
      <c r="AC3255">
        <f>INDEX(SHELF_days!$C$2:$C$289,MATCH(A3255&amp;"|"&amp;C3255,SHELF_days!$D$2:$D$289,0))</f>
        <v>73</v>
      </c>
      <c r="AD3255" s="8">
        <f t="shared" si="151"/>
        <v>286.94970896391152</v>
      </c>
      <c r="AE3255" s="7">
        <f t="shared" si="152"/>
        <v>0.51963736106016867</v>
      </c>
    </row>
    <row r="3256" spans="1:31" x14ac:dyDescent="0.45">
      <c r="A3256" t="s">
        <v>57</v>
      </c>
      <c r="B3256" t="s">
        <v>190</v>
      </c>
      <c r="C3256" t="s">
        <v>136</v>
      </c>
      <c r="D3256">
        <v>0</v>
      </c>
      <c r="E3256">
        <v>0</v>
      </c>
      <c r="F3256">
        <v>0</v>
      </c>
      <c r="G3256">
        <v>0</v>
      </c>
      <c r="H3256">
        <v>2.1688904808811671E-3</v>
      </c>
      <c r="I3256">
        <v>1.2307692307692309E-2</v>
      </c>
      <c r="J3256">
        <v>0.19547416495030001</v>
      </c>
      <c r="K3256">
        <v>0.29553326766365179</v>
      </c>
      <c r="L3256">
        <v>0.35640548043341991</v>
      </c>
      <c r="M3256">
        <v>0.37087131727411121</v>
      </c>
      <c r="N3256">
        <v>0.3597223963463777</v>
      </c>
      <c r="O3256">
        <v>0.35247962747380679</v>
      </c>
      <c r="P3256">
        <v>0.36002865586101912</v>
      </c>
      <c r="Q3256">
        <v>0.49643055431181149</v>
      </c>
      <c r="R3256">
        <v>0.47784185546700098</v>
      </c>
      <c r="S3256">
        <v>0.3820471030715501</v>
      </c>
      <c r="T3256">
        <v>0.24253067072624701</v>
      </c>
      <c r="U3256">
        <v>0.13498164233903459</v>
      </c>
      <c r="V3256">
        <v>1.860302677532014E-2</v>
      </c>
      <c r="W3256">
        <v>7.1639652547685146E-6</v>
      </c>
      <c r="X3256">
        <v>0</v>
      </c>
      <c r="Y3256">
        <v>0</v>
      </c>
      <c r="Z3256">
        <v>0</v>
      </c>
      <c r="AA3256">
        <v>0</v>
      </c>
      <c r="AB3256" s="7">
        <f t="shared" si="150"/>
        <v>4.0574335094474785</v>
      </c>
      <c r="AC3256">
        <f>INDEX(SHELF_days!$C$2:$C$289,MATCH(A3256&amp;"|"&amp;C3256,SHELF_days!$D$2:$D$289,0))</f>
        <v>65</v>
      </c>
      <c r="AD3256" s="8">
        <f t="shared" si="151"/>
        <v>263.73317811408612</v>
      </c>
      <c r="AE3256" s="7">
        <f t="shared" si="152"/>
        <v>0.49643055431181149</v>
      </c>
    </row>
    <row r="3257" spans="1:31" x14ac:dyDescent="0.45">
      <c r="A3257" t="s">
        <v>57</v>
      </c>
      <c r="B3257" t="s">
        <v>190</v>
      </c>
      <c r="C3257" t="s">
        <v>137</v>
      </c>
      <c r="D3257">
        <v>0</v>
      </c>
      <c r="E3257">
        <v>0</v>
      </c>
      <c r="F3257">
        <v>0</v>
      </c>
      <c r="G3257">
        <v>0</v>
      </c>
      <c r="H3257">
        <v>2.2333856354709719E-3</v>
      </c>
      <c r="I3257">
        <v>9.8952270081490105E-3</v>
      </c>
      <c r="J3257">
        <v>0.14882699802601609</v>
      </c>
      <c r="K3257">
        <v>0.24997848863693881</v>
      </c>
      <c r="L3257">
        <v>0.32073821936528818</v>
      </c>
      <c r="M3257">
        <v>0.3297869109682644</v>
      </c>
      <c r="N3257">
        <v>0.31359771220326971</v>
      </c>
      <c r="O3257">
        <v>0.31648656172495832</v>
      </c>
      <c r="P3257">
        <v>0.31638533178114092</v>
      </c>
      <c r="Q3257">
        <v>0.46985119198258851</v>
      </c>
      <c r="R3257">
        <v>0.43823961127701572</v>
      </c>
      <c r="S3257">
        <v>0.31961836311180852</v>
      </c>
      <c r="T3257">
        <v>0.17244394391861109</v>
      </c>
      <c r="U3257">
        <v>8.4128410183732349E-2</v>
      </c>
      <c r="V3257">
        <v>1.560712658804474E-2</v>
      </c>
      <c r="W3257">
        <v>1.644986587032444E-5</v>
      </c>
      <c r="X3257">
        <v>0</v>
      </c>
      <c r="Y3257">
        <v>0</v>
      </c>
      <c r="Z3257">
        <v>0</v>
      </c>
      <c r="AA3257">
        <v>0</v>
      </c>
      <c r="AB3257" s="7">
        <f t="shared" si="150"/>
        <v>3.5078339322771681</v>
      </c>
      <c r="AC3257">
        <f>INDEX(SHELF_days!$C$2:$C$289,MATCH(A3257&amp;"|"&amp;C3257,SHELF_days!$D$2:$D$289,0))</f>
        <v>92</v>
      </c>
      <c r="AD3257" s="8">
        <f t="shared" si="151"/>
        <v>322.72072176949945</v>
      </c>
      <c r="AE3257" s="7">
        <f t="shared" si="152"/>
        <v>0.46985119198258851</v>
      </c>
    </row>
    <row r="3258" spans="1:31" x14ac:dyDescent="0.45">
      <c r="A3258" t="s">
        <v>57</v>
      </c>
      <c r="B3258" t="s">
        <v>190</v>
      </c>
      <c r="C3258" t="s">
        <v>138</v>
      </c>
      <c r="D3258">
        <v>0</v>
      </c>
      <c r="E3258">
        <v>0</v>
      </c>
      <c r="F3258">
        <v>0</v>
      </c>
      <c r="G3258">
        <v>0</v>
      </c>
      <c r="H3258">
        <v>4.3015133876600697E-3</v>
      </c>
      <c r="I3258">
        <v>2.8649592549476129E-2</v>
      </c>
      <c r="J3258">
        <v>0.32383585564610012</v>
      </c>
      <c r="K3258">
        <v>0.37887077997671709</v>
      </c>
      <c r="L3258">
        <v>0.41082654249126888</v>
      </c>
      <c r="M3258">
        <v>0.4329220023282887</v>
      </c>
      <c r="N3258">
        <v>0.43491268917345749</v>
      </c>
      <c r="O3258">
        <v>0.43019790454016299</v>
      </c>
      <c r="P3258">
        <v>0.43727590221187429</v>
      </c>
      <c r="Q3258">
        <v>0.54753783469150175</v>
      </c>
      <c r="R3258">
        <v>0.52571012805587891</v>
      </c>
      <c r="S3258">
        <v>0.49806169965075658</v>
      </c>
      <c r="T3258">
        <v>0.42289871944121071</v>
      </c>
      <c r="U3258">
        <v>0.2329802095459837</v>
      </c>
      <c r="V3258">
        <v>4.9004656577415602E-2</v>
      </c>
      <c r="W3258">
        <v>3.4924330616996508E-5</v>
      </c>
      <c r="X3258">
        <v>0</v>
      </c>
      <c r="Y3258">
        <v>0</v>
      </c>
      <c r="Z3258">
        <v>0</v>
      </c>
      <c r="AA3258">
        <v>0</v>
      </c>
      <c r="AB3258" s="7">
        <f t="shared" si="150"/>
        <v>5.1580209545983697</v>
      </c>
      <c r="AC3258">
        <f>INDEX(SHELF_days!$C$2:$C$289,MATCH(A3258&amp;"|"&amp;C3258,SHELF_days!$D$2:$D$289,0))</f>
        <v>20</v>
      </c>
      <c r="AD3258" s="8">
        <f t="shared" si="151"/>
        <v>103.1604190919674</v>
      </c>
      <c r="AE3258" s="7">
        <f t="shared" si="152"/>
        <v>0.54753783469150175</v>
      </c>
    </row>
    <row r="3259" spans="1:31" x14ac:dyDescent="0.45">
      <c r="A3259" t="s">
        <v>57</v>
      </c>
      <c r="B3259" t="s">
        <v>190</v>
      </c>
      <c r="C3259" t="s">
        <v>139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3.3760186263096618E-3</v>
      </c>
      <c r="K3259">
        <v>6.7792006208769892E-2</v>
      </c>
      <c r="L3259">
        <v>0.18873690337601859</v>
      </c>
      <c r="M3259">
        <v>0.22061505626697711</v>
      </c>
      <c r="N3259">
        <v>0.17333139309274351</v>
      </c>
      <c r="O3259">
        <v>0.1795595653861079</v>
      </c>
      <c r="P3259">
        <v>0.17904540162980209</v>
      </c>
      <c r="Q3259">
        <v>0.28342064415987578</v>
      </c>
      <c r="R3259">
        <v>0.22251649204501359</v>
      </c>
      <c r="S3259">
        <v>0.11160263872720221</v>
      </c>
      <c r="T3259">
        <v>1.4600310438494369E-2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 s="7">
        <f t="shared" si="150"/>
        <v>1.6445964299573146</v>
      </c>
      <c r="AC3259">
        <f>INDEX(SHELF_days!$C$2:$C$289,MATCH(A3259&amp;"|"&amp;C3259,SHELF_days!$D$2:$D$289,0))</f>
        <v>12</v>
      </c>
      <c r="AD3259" s="8">
        <f t="shared" si="151"/>
        <v>19.735157159487777</v>
      </c>
      <c r="AE3259" s="7">
        <f t="shared" si="152"/>
        <v>0.28342064415987578</v>
      </c>
    </row>
    <row r="3260" spans="1:31" x14ac:dyDescent="0.45">
      <c r="A3260" t="s">
        <v>57</v>
      </c>
      <c r="B3260" t="s">
        <v>191</v>
      </c>
      <c r="C3260" t="s">
        <v>134</v>
      </c>
      <c r="D3260">
        <v>0</v>
      </c>
      <c r="E3260">
        <v>0</v>
      </c>
      <c r="F3260">
        <v>0</v>
      </c>
      <c r="G3260">
        <v>0</v>
      </c>
      <c r="H3260">
        <v>3.2855595044582321E-3</v>
      </c>
      <c r="I3260">
        <v>4.9282148743476001E-2</v>
      </c>
      <c r="J3260">
        <v>0.1326711788694048</v>
      </c>
      <c r="K3260">
        <v>0.2252336138556896</v>
      </c>
      <c r="L3260">
        <v>0.32639418538099318</v>
      </c>
      <c r="M3260">
        <v>0.37630591606749653</v>
      </c>
      <c r="N3260">
        <v>0.38521459384808759</v>
      </c>
      <c r="O3260">
        <v>0.38388183707768181</v>
      </c>
      <c r="P3260">
        <v>0.38812825015669761</v>
      </c>
      <c r="Q3260">
        <v>0.39352105380039598</v>
      </c>
      <c r="R3260">
        <v>0.3800666161097942</v>
      </c>
      <c r="S3260">
        <v>0.30563456557305879</v>
      </c>
      <c r="T3260">
        <v>0.1996954318585151</v>
      </c>
      <c r="U3260">
        <v>0.10180342091790411</v>
      </c>
      <c r="V3260">
        <v>2.622249216969115E-2</v>
      </c>
      <c r="W3260">
        <v>1.658431196647477E-6</v>
      </c>
      <c r="X3260">
        <v>0</v>
      </c>
      <c r="Y3260">
        <v>0</v>
      </c>
      <c r="Z3260">
        <v>0</v>
      </c>
      <c r="AA3260">
        <v>0</v>
      </c>
      <c r="AB3260" s="7">
        <f t="shared" si="150"/>
        <v>3.6773425223645408</v>
      </c>
      <c r="AC3260">
        <f>INDEX(SHELF_days!$C$2:$C$289,MATCH(A3260&amp;"|"&amp;C3260,SHELF_days!$D$2:$D$289,0))</f>
        <v>103</v>
      </c>
      <c r="AD3260" s="8">
        <f t="shared" si="151"/>
        <v>378.76627980354772</v>
      </c>
      <c r="AE3260" s="7">
        <f t="shared" si="152"/>
        <v>0.39352105380039598</v>
      </c>
    </row>
    <row r="3261" spans="1:31" x14ac:dyDescent="0.45">
      <c r="A3261" t="s">
        <v>57</v>
      </c>
      <c r="B3261" t="s">
        <v>191</v>
      </c>
      <c r="C3261" t="s">
        <v>135</v>
      </c>
      <c r="D3261">
        <v>0</v>
      </c>
      <c r="E3261">
        <v>0</v>
      </c>
      <c r="F3261">
        <v>0</v>
      </c>
      <c r="G3261">
        <v>0</v>
      </c>
      <c r="H3261">
        <v>3.4146132813959789E-3</v>
      </c>
      <c r="I3261">
        <v>5.6456363072523982E-2</v>
      </c>
      <c r="J3261">
        <v>0.15985678507809289</v>
      </c>
      <c r="K3261">
        <v>0.28967380669784693</v>
      </c>
      <c r="L3261">
        <v>0.40200300076336898</v>
      </c>
      <c r="M3261">
        <v>0.43765169211994748</v>
      </c>
      <c r="N3261">
        <v>0.43655043984956399</v>
      </c>
      <c r="O3261">
        <v>0.43594116800913679</v>
      </c>
      <c r="P3261">
        <v>0.44234071606324532</v>
      </c>
      <c r="Q3261">
        <v>0.44972100750715338</v>
      </c>
      <c r="R3261">
        <v>0.44019232351982812</v>
      </c>
      <c r="S3261">
        <v>0.35864203354671098</v>
      </c>
      <c r="T3261">
        <v>0.22995375894193959</v>
      </c>
      <c r="U3261">
        <v>0.1090856916946638</v>
      </c>
      <c r="V3261">
        <v>2.6556705812727871E-2</v>
      </c>
      <c r="W3261">
        <v>3.217470112673958E-6</v>
      </c>
      <c r="X3261">
        <v>0</v>
      </c>
      <c r="Y3261">
        <v>0</v>
      </c>
      <c r="Z3261">
        <v>0</v>
      </c>
      <c r="AA3261">
        <v>0</v>
      </c>
      <c r="AB3261" s="7">
        <f t="shared" si="150"/>
        <v>4.2780433234282587</v>
      </c>
      <c r="AC3261">
        <f>INDEX(SHELF_days!$C$2:$C$289,MATCH(A3261&amp;"|"&amp;C3261,SHELF_days!$D$2:$D$289,0))</f>
        <v>73</v>
      </c>
      <c r="AD3261" s="8">
        <f t="shared" si="151"/>
        <v>312.29716261026289</v>
      </c>
      <c r="AE3261" s="7">
        <f t="shared" si="152"/>
        <v>0.44972100750715338</v>
      </c>
    </row>
    <row r="3262" spans="1:31" x14ac:dyDescent="0.45">
      <c r="A3262" t="s">
        <v>57</v>
      </c>
      <c r="B3262" t="s">
        <v>191</v>
      </c>
      <c r="C3262" t="s">
        <v>136</v>
      </c>
      <c r="D3262">
        <v>0</v>
      </c>
      <c r="E3262">
        <v>0</v>
      </c>
      <c r="F3262">
        <v>0</v>
      </c>
      <c r="G3262">
        <v>0</v>
      </c>
      <c r="H3262">
        <v>3.3181476774723551E-3</v>
      </c>
      <c r="I3262">
        <v>6.0091946801308561E-2</v>
      </c>
      <c r="J3262">
        <v>0.19653479687323511</v>
      </c>
      <c r="K3262">
        <v>0.3434067680682576</v>
      </c>
      <c r="L3262">
        <v>0.43438859693108828</v>
      </c>
      <c r="M3262">
        <v>0.46810092477469561</v>
      </c>
      <c r="N3262">
        <v>0.46915342899790352</v>
      </c>
      <c r="O3262">
        <v>0.46612205915652982</v>
      </c>
      <c r="P3262">
        <v>0.46814264388716359</v>
      </c>
      <c r="Q3262">
        <v>0.46573673223586098</v>
      </c>
      <c r="R3262">
        <v>0.46363862222536539</v>
      </c>
      <c r="S3262">
        <v>0.40957426593330748</v>
      </c>
      <c r="T3262">
        <v>0.29099869339087298</v>
      </c>
      <c r="U3262">
        <v>0.12534293817985731</v>
      </c>
      <c r="V3262">
        <v>2.346617952086304E-2</v>
      </c>
      <c r="W3262">
        <v>0</v>
      </c>
      <c r="X3262">
        <v>0</v>
      </c>
      <c r="Y3262">
        <v>0</v>
      </c>
      <c r="Z3262">
        <v>0</v>
      </c>
      <c r="AA3262">
        <v>0</v>
      </c>
      <c r="AB3262" s="7">
        <f t="shared" si="150"/>
        <v>4.6880167446537815</v>
      </c>
      <c r="AC3262">
        <f>INDEX(SHELF_days!$C$2:$C$289,MATCH(A3262&amp;"|"&amp;C3262,SHELF_days!$D$2:$D$289,0))</f>
        <v>65</v>
      </c>
      <c r="AD3262" s="8">
        <f t="shared" si="151"/>
        <v>304.72108840249581</v>
      </c>
      <c r="AE3262" s="7">
        <f t="shared" si="152"/>
        <v>0.46915342899790352</v>
      </c>
    </row>
    <row r="3263" spans="1:31" x14ac:dyDescent="0.45">
      <c r="A3263" t="s">
        <v>57</v>
      </c>
      <c r="B3263" t="s">
        <v>191</v>
      </c>
      <c r="C3263" t="s">
        <v>137</v>
      </c>
      <c r="D3263">
        <v>0</v>
      </c>
      <c r="E3263">
        <v>0</v>
      </c>
      <c r="F3263">
        <v>0</v>
      </c>
      <c r="G3263">
        <v>0</v>
      </c>
      <c r="H3263">
        <v>3.5577112184526421E-3</v>
      </c>
      <c r="I3263">
        <v>4.4454563688591478E-2</v>
      </c>
      <c r="J3263">
        <v>0.1350324198583033</v>
      </c>
      <c r="K3263">
        <v>0.24247232790056</v>
      </c>
      <c r="L3263">
        <v>0.34393451983984408</v>
      </c>
      <c r="M3263">
        <v>0.37755720015206368</v>
      </c>
      <c r="N3263">
        <v>0.37032526841698737</v>
      </c>
      <c r="O3263">
        <v>0.36941640305515949</v>
      </c>
      <c r="P3263">
        <v>0.37808659797901212</v>
      </c>
      <c r="Q3263">
        <v>0.38750899735579719</v>
      </c>
      <c r="R3263">
        <v>0.38328704388362872</v>
      </c>
      <c r="S3263">
        <v>0.31129056405030781</v>
      </c>
      <c r="T3263">
        <v>0.1867052219580824</v>
      </c>
      <c r="U3263">
        <v>8.6838882477411464E-2</v>
      </c>
      <c r="V3263">
        <v>2.1416822742277571E-2</v>
      </c>
      <c r="W3263">
        <v>1.160451177001971E-6</v>
      </c>
      <c r="X3263">
        <v>0</v>
      </c>
      <c r="Y3263">
        <v>0</v>
      </c>
      <c r="Z3263">
        <v>0</v>
      </c>
      <c r="AA3263">
        <v>0</v>
      </c>
      <c r="AB3263" s="7">
        <f t="shared" si="150"/>
        <v>3.6418857050276565</v>
      </c>
      <c r="AC3263">
        <f>INDEX(SHELF_days!$C$2:$C$289,MATCH(A3263&amp;"|"&amp;C3263,SHELF_days!$D$2:$D$289,0))</f>
        <v>92</v>
      </c>
      <c r="AD3263" s="8">
        <f t="shared" si="151"/>
        <v>335.05348486254439</v>
      </c>
      <c r="AE3263" s="7">
        <f t="shared" si="152"/>
        <v>0.38750899735579719</v>
      </c>
    </row>
    <row r="3264" spans="1:31" x14ac:dyDescent="0.45">
      <c r="A3264" t="s">
        <v>57</v>
      </c>
      <c r="B3264" t="s">
        <v>191</v>
      </c>
      <c r="C3264" t="s">
        <v>138</v>
      </c>
      <c r="D3264">
        <v>0</v>
      </c>
      <c r="E3264">
        <v>0</v>
      </c>
      <c r="F3264">
        <v>0</v>
      </c>
      <c r="G3264">
        <v>0</v>
      </c>
      <c r="H3264">
        <v>6.8733059033355927E-3</v>
      </c>
      <c r="I3264">
        <v>0.13451309474757139</v>
      </c>
      <c r="J3264">
        <v>0.35400514724410248</v>
      </c>
      <c r="K3264">
        <v>0.47084921237064192</v>
      </c>
      <c r="L3264">
        <v>0.51306591559145576</v>
      </c>
      <c r="M3264">
        <v>0.5259477591810251</v>
      </c>
      <c r="N3264">
        <v>0.52611644236411403</v>
      </c>
      <c r="O3264">
        <v>0.52515985924988773</v>
      </c>
      <c r="P3264">
        <v>0.51258442118909409</v>
      </c>
      <c r="Q3264">
        <v>0.51075239370693759</v>
      </c>
      <c r="R3264">
        <v>0.51659758628549646</v>
      </c>
      <c r="S3264">
        <v>0.50765951281194477</v>
      </c>
      <c r="T3264">
        <v>0.4583730625125525</v>
      </c>
      <c r="U3264">
        <v>0.28685963183893243</v>
      </c>
      <c r="V3264">
        <v>7.3576828664209212E-2</v>
      </c>
      <c r="W3264">
        <v>1.0676150828418129E-6</v>
      </c>
      <c r="X3264">
        <v>0</v>
      </c>
      <c r="Y3264">
        <v>0</v>
      </c>
      <c r="Z3264">
        <v>0</v>
      </c>
      <c r="AA3264">
        <v>0</v>
      </c>
      <c r="AB3264" s="7">
        <f t="shared" si="150"/>
        <v>5.9229352412763836</v>
      </c>
      <c r="AC3264">
        <f>INDEX(SHELF_days!$C$2:$C$289,MATCH(A3264&amp;"|"&amp;C3264,SHELF_days!$D$2:$D$289,0))</f>
        <v>20</v>
      </c>
      <c r="AD3264" s="8">
        <f t="shared" si="151"/>
        <v>118.45870482552768</v>
      </c>
      <c r="AE3264" s="7">
        <f t="shared" si="152"/>
        <v>0.52611644236411403</v>
      </c>
    </row>
    <row r="3265" spans="1:31" x14ac:dyDescent="0.45">
      <c r="A3265" t="s">
        <v>57</v>
      </c>
      <c r="B3265" t="s">
        <v>191</v>
      </c>
      <c r="C3265" t="s">
        <v>139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7.5622735034628426E-4</v>
      </c>
      <c r="K3265">
        <v>2.1396785618621329E-2</v>
      </c>
      <c r="L3265">
        <v>0.12758000239959669</v>
      </c>
      <c r="M3265">
        <v>0.17658887277745011</v>
      </c>
      <c r="N3265">
        <v>0.16889136803016061</v>
      </c>
      <c r="O3265">
        <v>0.17904260810951481</v>
      </c>
      <c r="P3265">
        <v>0.18936822531906661</v>
      </c>
      <c r="Q3265">
        <v>0.17825613166515469</v>
      </c>
      <c r="R3265">
        <v>0.16698923382423081</v>
      </c>
      <c r="S3265">
        <v>0.1146049204261258</v>
      </c>
      <c r="T3265">
        <v>3.0798915781514901E-2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 s="7">
        <f t="shared" si="150"/>
        <v>1.3542732913017828</v>
      </c>
      <c r="AC3265">
        <f>INDEX(SHELF_days!$C$2:$C$289,MATCH(A3265&amp;"|"&amp;C3265,SHELF_days!$D$2:$D$289,0))</f>
        <v>12</v>
      </c>
      <c r="AD3265" s="8">
        <f t="shared" si="151"/>
        <v>16.251279495621393</v>
      </c>
      <c r="AE3265" s="7">
        <f t="shared" si="152"/>
        <v>0.18936822531906661</v>
      </c>
    </row>
    <row r="3266" spans="1:31" x14ac:dyDescent="0.45">
      <c r="A3266" t="s">
        <v>57</v>
      </c>
      <c r="B3266" t="s">
        <v>192</v>
      </c>
      <c r="C3266" t="s">
        <v>134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8.5970261053544508E-2</v>
      </c>
      <c r="N3266">
        <v>0.37963217273031902</v>
      </c>
      <c r="O3266">
        <v>0.49887312653179228</v>
      </c>
      <c r="P3266">
        <v>0.49723308211392259</v>
      </c>
      <c r="Q3266">
        <v>0.48343923096635172</v>
      </c>
      <c r="R3266">
        <v>0.47115795283558137</v>
      </c>
      <c r="S3266">
        <v>0.48278741844130069</v>
      </c>
      <c r="T3266">
        <v>0.49201858191351688</v>
      </c>
      <c r="U3266">
        <v>0.44649223672884741</v>
      </c>
      <c r="V3266">
        <v>0.212818103567228</v>
      </c>
      <c r="W3266">
        <v>1.524334553291587E-2</v>
      </c>
      <c r="X3266">
        <v>0</v>
      </c>
      <c r="Y3266">
        <v>0</v>
      </c>
      <c r="Z3266">
        <v>0</v>
      </c>
      <c r="AA3266">
        <v>0</v>
      </c>
      <c r="AB3266" s="7">
        <f t="shared" ref="AB3266:AB3329" si="153">SUM(D3266:AA3266)</f>
        <v>4.06566551241532</v>
      </c>
      <c r="AC3266">
        <f>INDEX(SHELF_days!$C$2:$C$289,MATCH(A3266&amp;"|"&amp;C3266,SHELF_days!$D$2:$D$289,0))</f>
        <v>103</v>
      </c>
      <c r="AD3266" s="8">
        <f t="shared" ref="AD3266:AD3329" si="154">AB3266*AC3266</f>
        <v>418.76354777877799</v>
      </c>
      <c r="AE3266" s="7">
        <f t="shared" ref="AE3266:AE3329" si="155">MAX(D3266:AA3266)</f>
        <v>0.49887312653179228</v>
      </c>
    </row>
    <row r="3267" spans="1:31" x14ac:dyDescent="0.45">
      <c r="A3267" t="s">
        <v>57</v>
      </c>
      <c r="B3267" t="s">
        <v>192</v>
      </c>
      <c r="C3267" t="s">
        <v>135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7.6376066915914862E-3</v>
      </c>
      <c r="L3267">
        <v>0.18687044568995531</v>
      </c>
      <c r="M3267">
        <v>0.48014337247274769</v>
      </c>
      <c r="N3267">
        <v>0.63047092140796768</v>
      </c>
      <c r="O3267">
        <v>0.67382433915277506</v>
      </c>
      <c r="P3267">
        <v>0.67705711901492183</v>
      </c>
      <c r="Q3267">
        <v>0.67418244180010656</v>
      </c>
      <c r="R3267">
        <v>0.66674031315912219</v>
      </c>
      <c r="S3267">
        <v>0.6665004829457718</v>
      </c>
      <c r="T3267">
        <v>0.66682983882095515</v>
      </c>
      <c r="U3267">
        <v>0.64842040593727601</v>
      </c>
      <c r="V3267">
        <v>0.56803293230217289</v>
      </c>
      <c r="W3267">
        <v>0.3065637915514059</v>
      </c>
      <c r="X3267">
        <v>3.9289445499405343E-2</v>
      </c>
      <c r="Y3267">
        <v>0</v>
      </c>
      <c r="Z3267">
        <v>0</v>
      </c>
      <c r="AA3267">
        <v>0</v>
      </c>
      <c r="AB3267" s="7">
        <f t="shared" si="153"/>
        <v>6.8925634564461751</v>
      </c>
      <c r="AC3267">
        <f>INDEX(SHELF_days!$C$2:$C$289,MATCH(A3267&amp;"|"&amp;C3267,SHELF_days!$D$2:$D$289,0))</f>
        <v>73</v>
      </c>
      <c r="AD3267" s="8">
        <f t="shared" si="154"/>
        <v>503.15713232057078</v>
      </c>
      <c r="AE3267" s="7">
        <f t="shared" si="155"/>
        <v>0.67705711901492183</v>
      </c>
    </row>
    <row r="3268" spans="1:31" x14ac:dyDescent="0.45">
      <c r="A3268" t="s">
        <v>57</v>
      </c>
      <c r="B3268" t="s">
        <v>192</v>
      </c>
      <c r="C3268" t="s">
        <v>136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2.4164508345796872E-2</v>
      </c>
      <c r="L3268">
        <v>0.27575697567568042</v>
      </c>
      <c r="M3268">
        <v>0.51488676849424775</v>
      </c>
      <c r="N3268">
        <v>0.59949294659002661</v>
      </c>
      <c r="O3268">
        <v>0.63012112653058361</v>
      </c>
      <c r="P3268">
        <v>0.63916783485240902</v>
      </c>
      <c r="Q3268">
        <v>0.63841567957142775</v>
      </c>
      <c r="R3268">
        <v>0.63266768459506084</v>
      </c>
      <c r="S3268">
        <v>0.62353064815635084</v>
      </c>
      <c r="T3268">
        <v>0.61337915748186045</v>
      </c>
      <c r="U3268">
        <v>0.59439288214438957</v>
      </c>
      <c r="V3268">
        <v>0.5420651092014821</v>
      </c>
      <c r="W3268">
        <v>0.4000606240630627</v>
      </c>
      <c r="X3268">
        <v>0.11961874586358021</v>
      </c>
      <c r="Y3268">
        <v>2.6056187562860548E-6</v>
      </c>
      <c r="Z3268">
        <v>0</v>
      </c>
      <c r="AA3268">
        <v>0</v>
      </c>
      <c r="AB3268" s="7">
        <f t="shared" si="153"/>
        <v>6.8477232971847135</v>
      </c>
      <c r="AC3268">
        <f>INDEX(SHELF_days!$C$2:$C$289,MATCH(A3268&amp;"|"&amp;C3268,SHELF_days!$D$2:$D$289,0))</f>
        <v>65</v>
      </c>
      <c r="AD3268" s="8">
        <f t="shared" si="154"/>
        <v>445.10201431700636</v>
      </c>
      <c r="AE3268" s="7">
        <f t="shared" si="155"/>
        <v>0.63916783485240902</v>
      </c>
    </row>
    <row r="3269" spans="1:31" x14ac:dyDescent="0.45">
      <c r="A3269" t="s">
        <v>57</v>
      </c>
      <c r="B3269" t="s">
        <v>192</v>
      </c>
      <c r="C3269" t="s">
        <v>137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5.499371960449613E-2</v>
      </c>
      <c r="M3269">
        <v>0.36422206091116532</v>
      </c>
      <c r="N3269">
        <v>0.55216568352257089</v>
      </c>
      <c r="O3269">
        <v>0.58568961715600898</v>
      </c>
      <c r="P3269">
        <v>0.57825967391492872</v>
      </c>
      <c r="Q3269">
        <v>0.5681218520601431</v>
      </c>
      <c r="R3269">
        <v>0.56341217480062511</v>
      </c>
      <c r="S3269">
        <v>0.56827173921122187</v>
      </c>
      <c r="T3269">
        <v>0.569548876837356</v>
      </c>
      <c r="U3269">
        <v>0.52877833300713251</v>
      </c>
      <c r="V3269">
        <v>0.35578626340003522</v>
      </c>
      <c r="W3269">
        <v>7.7412377953458192E-2</v>
      </c>
      <c r="X3269">
        <v>3.2207156430158789E-5</v>
      </c>
      <c r="Y3269">
        <v>0</v>
      </c>
      <c r="Z3269">
        <v>0</v>
      </c>
      <c r="AA3269">
        <v>0</v>
      </c>
      <c r="AB3269" s="7">
        <f t="shared" si="153"/>
        <v>5.3666945795355723</v>
      </c>
      <c r="AC3269">
        <f>INDEX(SHELF_days!$C$2:$C$289,MATCH(A3269&amp;"|"&amp;C3269,SHELF_days!$D$2:$D$289,0))</f>
        <v>92</v>
      </c>
      <c r="AD3269" s="8">
        <f t="shared" si="154"/>
        <v>493.73590131727263</v>
      </c>
      <c r="AE3269" s="7">
        <f t="shared" si="155"/>
        <v>0.58568961715600898</v>
      </c>
    </row>
    <row r="3270" spans="1:31" x14ac:dyDescent="0.45">
      <c r="A3270" t="s">
        <v>57</v>
      </c>
      <c r="B3270" t="s">
        <v>192</v>
      </c>
      <c r="C3270" t="s">
        <v>138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2.7731600423152491E-2</v>
      </c>
      <c r="L3270">
        <v>0.38083723741876979</v>
      </c>
      <c r="M3270">
        <v>0.62248753211425112</v>
      </c>
      <c r="N3270">
        <v>0.69230769230769229</v>
      </c>
      <c r="O3270">
        <v>0.718074656188605</v>
      </c>
      <c r="P3270">
        <v>0.72479975819857945</v>
      </c>
      <c r="Q3270">
        <v>0.72464863231071475</v>
      </c>
      <c r="R3270">
        <v>0.72328849931993344</v>
      </c>
      <c r="S3270">
        <v>0.72570651352576687</v>
      </c>
      <c r="T3270">
        <v>0.7238930028713918</v>
      </c>
      <c r="U3270">
        <v>0.71218074656188601</v>
      </c>
      <c r="V3270">
        <v>0.67311470454888911</v>
      </c>
      <c r="W3270">
        <v>0.55977028865044576</v>
      </c>
      <c r="X3270">
        <v>0.22117273688982919</v>
      </c>
      <c r="Y3270">
        <v>0</v>
      </c>
      <c r="Z3270">
        <v>0</v>
      </c>
      <c r="AA3270">
        <v>0</v>
      </c>
      <c r="AB3270" s="7">
        <f t="shared" si="153"/>
        <v>8.2300136013299063</v>
      </c>
      <c r="AC3270">
        <f>INDEX(SHELF_days!$C$2:$C$289,MATCH(A3270&amp;"|"&amp;C3270,SHELF_days!$D$2:$D$289,0))</f>
        <v>20</v>
      </c>
      <c r="AD3270" s="8">
        <f t="shared" si="154"/>
        <v>164.60027202659813</v>
      </c>
      <c r="AE3270" s="7">
        <f t="shared" si="155"/>
        <v>0.72570651352576687</v>
      </c>
    </row>
    <row r="3271" spans="1:31" x14ac:dyDescent="0.45">
      <c r="A3271" t="s">
        <v>57</v>
      </c>
      <c r="B3271" t="s">
        <v>192</v>
      </c>
      <c r="C3271" t="s">
        <v>139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2.6447030376303459E-3</v>
      </c>
      <c r="N3271">
        <v>0.27588030829681132</v>
      </c>
      <c r="O3271">
        <v>0.35612815475290921</v>
      </c>
      <c r="P3271">
        <v>0.39020704246637439</v>
      </c>
      <c r="Q3271">
        <v>0.4112135408795527</v>
      </c>
      <c r="R3271">
        <v>0.42511712256309497</v>
      </c>
      <c r="S3271">
        <v>0.48556747770893149</v>
      </c>
      <c r="T3271">
        <v>0.52765603747922007</v>
      </c>
      <c r="U3271">
        <v>0.49304820915822878</v>
      </c>
      <c r="V3271">
        <v>0.19344113646667671</v>
      </c>
      <c r="W3271">
        <v>0</v>
      </c>
      <c r="X3271">
        <v>0</v>
      </c>
      <c r="Y3271">
        <v>0</v>
      </c>
      <c r="Z3271">
        <v>0</v>
      </c>
      <c r="AA3271">
        <v>0</v>
      </c>
      <c r="AB3271" s="7">
        <f t="shared" si="153"/>
        <v>3.5609037328094302</v>
      </c>
      <c r="AC3271">
        <f>INDEX(SHELF_days!$C$2:$C$289,MATCH(A3271&amp;"|"&amp;C3271,SHELF_days!$D$2:$D$289,0))</f>
        <v>12</v>
      </c>
      <c r="AD3271" s="8">
        <f t="shared" si="154"/>
        <v>42.73084479371316</v>
      </c>
      <c r="AE3271" s="7">
        <f t="shared" si="155"/>
        <v>0.52765603747922007</v>
      </c>
    </row>
    <row r="3272" spans="1:31" x14ac:dyDescent="0.45">
      <c r="A3272" t="s">
        <v>57</v>
      </c>
      <c r="B3272" t="s">
        <v>193</v>
      </c>
      <c r="C3272" t="s">
        <v>134</v>
      </c>
      <c r="D3272">
        <v>0.1721</v>
      </c>
      <c r="E3272">
        <v>0.1721</v>
      </c>
      <c r="F3272">
        <v>0.1721</v>
      </c>
      <c r="G3272">
        <v>0.1721</v>
      </c>
      <c r="H3272">
        <v>0.1721</v>
      </c>
      <c r="I3272">
        <v>0.1721</v>
      </c>
      <c r="J3272">
        <v>0.1721</v>
      </c>
      <c r="K3272">
        <v>0.1721</v>
      </c>
      <c r="L3272">
        <v>0.1721</v>
      </c>
      <c r="M3272">
        <v>0.1721</v>
      </c>
      <c r="N3272">
        <v>0.1721</v>
      </c>
      <c r="O3272">
        <v>0.1721</v>
      </c>
      <c r="P3272">
        <v>0.1721</v>
      </c>
      <c r="Q3272">
        <v>0.1721</v>
      </c>
      <c r="R3272">
        <v>0.1721</v>
      </c>
      <c r="S3272">
        <v>0.1721</v>
      </c>
      <c r="T3272">
        <v>0.1721</v>
      </c>
      <c r="U3272">
        <v>0.1721</v>
      </c>
      <c r="V3272">
        <v>0.1721</v>
      </c>
      <c r="W3272">
        <v>0.1721</v>
      </c>
      <c r="X3272">
        <v>0.1721</v>
      </c>
      <c r="Y3272">
        <v>0.1721</v>
      </c>
      <c r="Z3272">
        <v>0.1721</v>
      </c>
      <c r="AA3272">
        <v>0.1721</v>
      </c>
      <c r="AB3272" s="7">
        <f t="shared" si="153"/>
        <v>4.130399999999999</v>
      </c>
      <c r="AC3272">
        <f>INDEX(SHELF_days!$C$2:$C$289,MATCH(A3272&amp;"|"&amp;C3272,SHELF_days!$D$2:$D$289,0))</f>
        <v>103</v>
      </c>
      <c r="AD3272" s="8">
        <f t="shared" si="154"/>
        <v>425.43119999999988</v>
      </c>
      <c r="AE3272" s="7">
        <f t="shared" si="155"/>
        <v>0.1721</v>
      </c>
    </row>
    <row r="3273" spans="1:31" x14ac:dyDescent="0.45">
      <c r="A3273" t="s">
        <v>57</v>
      </c>
      <c r="B3273" t="s">
        <v>193</v>
      </c>
      <c r="C3273" t="s">
        <v>135</v>
      </c>
      <c r="D3273">
        <v>0.1721</v>
      </c>
      <c r="E3273">
        <v>0.1721</v>
      </c>
      <c r="F3273">
        <v>0.1721</v>
      </c>
      <c r="G3273">
        <v>0.1721</v>
      </c>
      <c r="H3273">
        <v>0.1721</v>
      </c>
      <c r="I3273">
        <v>0.1721</v>
      </c>
      <c r="J3273">
        <v>0.1721</v>
      </c>
      <c r="K3273">
        <v>0.1721</v>
      </c>
      <c r="L3273">
        <v>0.1721</v>
      </c>
      <c r="M3273">
        <v>0.1721</v>
      </c>
      <c r="N3273">
        <v>0.1721</v>
      </c>
      <c r="O3273">
        <v>0.1721</v>
      </c>
      <c r="P3273">
        <v>0.1721</v>
      </c>
      <c r="Q3273">
        <v>0.1721</v>
      </c>
      <c r="R3273">
        <v>0.1721</v>
      </c>
      <c r="S3273">
        <v>0.1721</v>
      </c>
      <c r="T3273">
        <v>0.1721</v>
      </c>
      <c r="U3273">
        <v>0.1721</v>
      </c>
      <c r="V3273">
        <v>0.1721</v>
      </c>
      <c r="W3273">
        <v>0.1721</v>
      </c>
      <c r="X3273">
        <v>0.1721</v>
      </c>
      <c r="Y3273">
        <v>0.1721</v>
      </c>
      <c r="Z3273">
        <v>0.1721</v>
      </c>
      <c r="AA3273">
        <v>0.1721</v>
      </c>
      <c r="AB3273" s="7">
        <f t="shared" si="153"/>
        <v>4.130399999999999</v>
      </c>
      <c r="AC3273">
        <f>INDEX(SHELF_days!$C$2:$C$289,MATCH(A3273&amp;"|"&amp;C3273,SHELF_days!$D$2:$D$289,0))</f>
        <v>73</v>
      </c>
      <c r="AD3273" s="8">
        <f t="shared" si="154"/>
        <v>301.5191999999999</v>
      </c>
      <c r="AE3273" s="7">
        <f t="shared" si="155"/>
        <v>0.1721</v>
      </c>
    </row>
    <row r="3274" spans="1:31" x14ac:dyDescent="0.45">
      <c r="A3274" t="s">
        <v>57</v>
      </c>
      <c r="B3274" t="s">
        <v>193</v>
      </c>
      <c r="C3274" t="s">
        <v>136</v>
      </c>
      <c r="D3274">
        <v>0.1721</v>
      </c>
      <c r="E3274">
        <v>0.1721</v>
      </c>
      <c r="F3274">
        <v>0.1721</v>
      </c>
      <c r="G3274">
        <v>0.1721</v>
      </c>
      <c r="H3274">
        <v>0.1721</v>
      </c>
      <c r="I3274">
        <v>0.1721</v>
      </c>
      <c r="J3274">
        <v>0.1721</v>
      </c>
      <c r="K3274">
        <v>0.1721</v>
      </c>
      <c r="L3274">
        <v>0.1721</v>
      </c>
      <c r="M3274">
        <v>0.1721</v>
      </c>
      <c r="N3274">
        <v>0.1721</v>
      </c>
      <c r="O3274">
        <v>0.1721</v>
      </c>
      <c r="P3274">
        <v>0.1721</v>
      </c>
      <c r="Q3274">
        <v>0.1721</v>
      </c>
      <c r="R3274">
        <v>0.1721</v>
      </c>
      <c r="S3274">
        <v>0.1721</v>
      </c>
      <c r="T3274">
        <v>0.1721</v>
      </c>
      <c r="U3274">
        <v>0.1721</v>
      </c>
      <c r="V3274">
        <v>0.1721</v>
      </c>
      <c r="W3274">
        <v>0.1721</v>
      </c>
      <c r="X3274">
        <v>0.1721</v>
      </c>
      <c r="Y3274">
        <v>0.1721</v>
      </c>
      <c r="Z3274">
        <v>0.1721</v>
      </c>
      <c r="AA3274">
        <v>0.1721</v>
      </c>
      <c r="AB3274" s="7">
        <f t="shared" si="153"/>
        <v>4.130399999999999</v>
      </c>
      <c r="AC3274">
        <f>INDEX(SHELF_days!$C$2:$C$289,MATCH(A3274&amp;"|"&amp;C3274,SHELF_days!$D$2:$D$289,0))</f>
        <v>65</v>
      </c>
      <c r="AD3274" s="8">
        <f t="shared" si="154"/>
        <v>268.47599999999994</v>
      </c>
      <c r="AE3274" s="7">
        <f t="shared" si="155"/>
        <v>0.1721</v>
      </c>
    </row>
    <row r="3275" spans="1:31" x14ac:dyDescent="0.45">
      <c r="A3275" t="s">
        <v>57</v>
      </c>
      <c r="B3275" t="s">
        <v>193</v>
      </c>
      <c r="C3275" t="s">
        <v>137</v>
      </c>
      <c r="D3275">
        <v>0.1721</v>
      </c>
      <c r="E3275">
        <v>0.1721</v>
      </c>
      <c r="F3275">
        <v>0.1721</v>
      </c>
      <c r="G3275">
        <v>0.1721</v>
      </c>
      <c r="H3275">
        <v>0.1721</v>
      </c>
      <c r="I3275">
        <v>0.1721</v>
      </c>
      <c r="J3275">
        <v>0.1721</v>
      </c>
      <c r="K3275">
        <v>0.1721</v>
      </c>
      <c r="L3275">
        <v>0.1721</v>
      </c>
      <c r="M3275">
        <v>0.1721</v>
      </c>
      <c r="N3275">
        <v>0.1721</v>
      </c>
      <c r="O3275">
        <v>0.1721</v>
      </c>
      <c r="P3275">
        <v>0.1721</v>
      </c>
      <c r="Q3275">
        <v>0.1721</v>
      </c>
      <c r="R3275">
        <v>0.1721</v>
      </c>
      <c r="S3275">
        <v>0.1721</v>
      </c>
      <c r="T3275">
        <v>0.1721</v>
      </c>
      <c r="U3275">
        <v>0.1721</v>
      </c>
      <c r="V3275">
        <v>0.1721</v>
      </c>
      <c r="W3275">
        <v>0.1721</v>
      </c>
      <c r="X3275">
        <v>0.1721</v>
      </c>
      <c r="Y3275">
        <v>0.1721</v>
      </c>
      <c r="Z3275">
        <v>0.1721</v>
      </c>
      <c r="AA3275">
        <v>0.1721</v>
      </c>
      <c r="AB3275" s="7">
        <f t="shared" si="153"/>
        <v>4.130399999999999</v>
      </c>
      <c r="AC3275">
        <f>INDEX(SHELF_days!$C$2:$C$289,MATCH(A3275&amp;"|"&amp;C3275,SHELF_days!$D$2:$D$289,0))</f>
        <v>92</v>
      </c>
      <c r="AD3275" s="8">
        <f t="shared" si="154"/>
        <v>379.99679999999989</v>
      </c>
      <c r="AE3275" s="7">
        <f t="shared" si="155"/>
        <v>0.1721</v>
      </c>
    </row>
    <row r="3276" spans="1:31" x14ac:dyDescent="0.45">
      <c r="A3276" t="s">
        <v>57</v>
      </c>
      <c r="B3276" t="s">
        <v>193</v>
      </c>
      <c r="C3276" t="s">
        <v>138</v>
      </c>
      <c r="D3276">
        <v>0.1721</v>
      </c>
      <c r="E3276">
        <v>0.1721</v>
      </c>
      <c r="F3276">
        <v>0.1721</v>
      </c>
      <c r="G3276">
        <v>0.1721</v>
      </c>
      <c r="H3276">
        <v>0.1721</v>
      </c>
      <c r="I3276">
        <v>0.1721</v>
      </c>
      <c r="J3276">
        <v>0.1721</v>
      </c>
      <c r="K3276">
        <v>0.1721</v>
      </c>
      <c r="L3276">
        <v>0.1721</v>
      </c>
      <c r="M3276">
        <v>0.1721</v>
      </c>
      <c r="N3276">
        <v>0.1721</v>
      </c>
      <c r="O3276">
        <v>0.1721</v>
      </c>
      <c r="P3276">
        <v>0.1721</v>
      </c>
      <c r="Q3276">
        <v>0.1721</v>
      </c>
      <c r="R3276">
        <v>0.1721</v>
      </c>
      <c r="S3276">
        <v>0.1721</v>
      </c>
      <c r="T3276">
        <v>0.1721</v>
      </c>
      <c r="U3276">
        <v>0.1721</v>
      </c>
      <c r="V3276">
        <v>0.1721</v>
      </c>
      <c r="W3276">
        <v>0.1721</v>
      </c>
      <c r="X3276">
        <v>0.1721</v>
      </c>
      <c r="Y3276">
        <v>0.1721</v>
      </c>
      <c r="Z3276">
        <v>0.1721</v>
      </c>
      <c r="AA3276">
        <v>0.1721</v>
      </c>
      <c r="AB3276" s="7">
        <f t="shared" si="153"/>
        <v>4.130399999999999</v>
      </c>
      <c r="AC3276">
        <f>INDEX(SHELF_days!$C$2:$C$289,MATCH(A3276&amp;"|"&amp;C3276,SHELF_days!$D$2:$D$289,0))</f>
        <v>20</v>
      </c>
      <c r="AD3276" s="8">
        <f t="shared" si="154"/>
        <v>82.607999999999976</v>
      </c>
      <c r="AE3276" s="7">
        <f t="shared" si="155"/>
        <v>0.1721</v>
      </c>
    </row>
    <row r="3277" spans="1:31" x14ac:dyDescent="0.45">
      <c r="A3277" t="s">
        <v>57</v>
      </c>
      <c r="B3277" t="s">
        <v>193</v>
      </c>
      <c r="C3277" t="s">
        <v>139</v>
      </c>
      <c r="D3277">
        <v>0.1721</v>
      </c>
      <c r="E3277">
        <v>0.1721</v>
      </c>
      <c r="F3277">
        <v>0.1721</v>
      </c>
      <c r="G3277">
        <v>0.1721</v>
      </c>
      <c r="H3277">
        <v>0.1721</v>
      </c>
      <c r="I3277">
        <v>0.1721</v>
      </c>
      <c r="J3277">
        <v>0.1721</v>
      </c>
      <c r="K3277">
        <v>0.1721</v>
      </c>
      <c r="L3277">
        <v>0.1721</v>
      </c>
      <c r="M3277">
        <v>0.1721</v>
      </c>
      <c r="N3277">
        <v>0.1721</v>
      </c>
      <c r="O3277">
        <v>0.1721</v>
      </c>
      <c r="P3277">
        <v>0.1721</v>
      </c>
      <c r="Q3277">
        <v>0.1721</v>
      </c>
      <c r="R3277">
        <v>0.1721</v>
      </c>
      <c r="S3277">
        <v>0.1721</v>
      </c>
      <c r="T3277">
        <v>0.1721</v>
      </c>
      <c r="U3277">
        <v>0.1721</v>
      </c>
      <c r="V3277">
        <v>0.1721</v>
      </c>
      <c r="W3277">
        <v>0.1721</v>
      </c>
      <c r="X3277">
        <v>0.1721</v>
      </c>
      <c r="Y3277">
        <v>0.1721</v>
      </c>
      <c r="Z3277">
        <v>0.1721</v>
      </c>
      <c r="AA3277">
        <v>0.1721</v>
      </c>
      <c r="AB3277" s="7">
        <f t="shared" si="153"/>
        <v>4.130399999999999</v>
      </c>
      <c r="AC3277">
        <f>INDEX(SHELF_days!$C$2:$C$289,MATCH(A3277&amp;"|"&amp;C3277,SHELF_days!$D$2:$D$289,0))</f>
        <v>12</v>
      </c>
      <c r="AD3277" s="8">
        <f t="shared" si="154"/>
        <v>49.564799999999991</v>
      </c>
      <c r="AE3277" s="7">
        <f t="shared" si="155"/>
        <v>0.1721</v>
      </c>
    </row>
    <row r="3278" spans="1:31" x14ac:dyDescent="0.45">
      <c r="A3278" t="s">
        <v>61</v>
      </c>
      <c r="B3278" t="s">
        <v>168</v>
      </c>
      <c r="C3278" t="s">
        <v>134</v>
      </c>
      <c r="D3278">
        <v>0.8</v>
      </c>
      <c r="E3278">
        <v>0.8</v>
      </c>
      <c r="F3278">
        <v>0.8</v>
      </c>
      <c r="G3278">
        <v>0.8</v>
      </c>
      <c r="H3278">
        <v>0.8</v>
      </c>
      <c r="I3278">
        <v>0.8</v>
      </c>
      <c r="J3278">
        <v>0.8</v>
      </c>
      <c r="K3278">
        <v>0.8</v>
      </c>
      <c r="L3278">
        <v>0.8</v>
      </c>
      <c r="M3278">
        <v>0.8</v>
      </c>
      <c r="N3278">
        <v>0.8</v>
      </c>
      <c r="O3278">
        <v>0.8</v>
      </c>
      <c r="P3278">
        <v>0.8</v>
      </c>
      <c r="Q3278">
        <v>0.8</v>
      </c>
      <c r="R3278">
        <v>0.8</v>
      </c>
      <c r="S3278">
        <v>0.8</v>
      </c>
      <c r="T3278">
        <v>0.8</v>
      </c>
      <c r="U3278">
        <v>0.8</v>
      </c>
      <c r="V3278">
        <v>0.8</v>
      </c>
      <c r="W3278">
        <v>0.8</v>
      </c>
      <c r="X3278">
        <v>0.8</v>
      </c>
      <c r="Y3278">
        <v>0.8</v>
      </c>
      <c r="Z3278">
        <v>0.8</v>
      </c>
      <c r="AA3278">
        <v>0.8</v>
      </c>
      <c r="AB3278" s="7">
        <f t="shared" si="153"/>
        <v>19.200000000000006</v>
      </c>
      <c r="AC3278">
        <f>INDEX(SHELF_days!$C$2:$C$289,MATCH(A3278&amp;"|"&amp;C3278,SHELF_days!$D$2:$D$289,0))</f>
        <v>87</v>
      </c>
      <c r="AD3278" s="8">
        <f t="shared" si="154"/>
        <v>1670.4000000000005</v>
      </c>
      <c r="AE3278" s="7">
        <f t="shared" si="155"/>
        <v>0.8</v>
      </c>
    </row>
    <row r="3279" spans="1:31" x14ac:dyDescent="0.45">
      <c r="A3279" t="s">
        <v>61</v>
      </c>
      <c r="B3279" t="s">
        <v>168</v>
      </c>
      <c r="C3279" t="s">
        <v>135</v>
      </c>
      <c r="D3279">
        <v>0.8</v>
      </c>
      <c r="E3279">
        <v>0.8</v>
      </c>
      <c r="F3279">
        <v>0.8</v>
      </c>
      <c r="G3279">
        <v>0.8</v>
      </c>
      <c r="H3279">
        <v>0.8</v>
      </c>
      <c r="I3279">
        <v>0.8</v>
      </c>
      <c r="J3279">
        <v>0.8</v>
      </c>
      <c r="K3279">
        <v>0.8</v>
      </c>
      <c r="L3279">
        <v>0.8</v>
      </c>
      <c r="M3279">
        <v>0.8</v>
      </c>
      <c r="N3279">
        <v>0.8</v>
      </c>
      <c r="O3279">
        <v>0.8</v>
      </c>
      <c r="P3279">
        <v>0.8</v>
      </c>
      <c r="Q3279">
        <v>0.8</v>
      </c>
      <c r="R3279">
        <v>0.8</v>
      </c>
      <c r="S3279">
        <v>0.8</v>
      </c>
      <c r="T3279">
        <v>0.8</v>
      </c>
      <c r="U3279">
        <v>0.8</v>
      </c>
      <c r="V3279">
        <v>0.8</v>
      </c>
      <c r="W3279">
        <v>0.8</v>
      </c>
      <c r="X3279">
        <v>0.8</v>
      </c>
      <c r="Y3279">
        <v>0.8</v>
      </c>
      <c r="Z3279">
        <v>0.8</v>
      </c>
      <c r="AA3279">
        <v>0.8</v>
      </c>
      <c r="AB3279" s="7">
        <f t="shared" si="153"/>
        <v>19.200000000000006</v>
      </c>
      <c r="AC3279">
        <f>INDEX(SHELF_days!$C$2:$C$289,MATCH(A3279&amp;"|"&amp;C3279,SHELF_days!$D$2:$D$289,0))</f>
        <v>63</v>
      </c>
      <c r="AD3279" s="8">
        <f t="shared" si="154"/>
        <v>1209.6000000000004</v>
      </c>
      <c r="AE3279" s="7">
        <f t="shared" si="155"/>
        <v>0.8</v>
      </c>
    </row>
    <row r="3280" spans="1:31" x14ac:dyDescent="0.45">
      <c r="A3280" t="s">
        <v>61</v>
      </c>
      <c r="B3280" t="s">
        <v>168</v>
      </c>
      <c r="C3280" t="s">
        <v>136</v>
      </c>
      <c r="D3280">
        <v>0.8</v>
      </c>
      <c r="E3280">
        <v>0.8</v>
      </c>
      <c r="F3280">
        <v>0.8</v>
      </c>
      <c r="G3280">
        <v>0.8</v>
      </c>
      <c r="H3280">
        <v>0.8</v>
      </c>
      <c r="I3280">
        <v>0.8</v>
      </c>
      <c r="J3280">
        <v>0.8</v>
      </c>
      <c r="K3280">
        <v>0.8</v>
      </c>
      <c r="L3280">
        <v>0.8</v>
      </c>
      <c r="M3280">
        <v>0.8</v>
      </c>
      <c r="N3280">
        <v>0.8</v>
      </c>
      <c r="O3280">
        <v>0.8</v>
      </c>
      <c r="P3280">
        <v>0.8</v>
      </c>
      <c r="Q3280">
        <v>0.8</v>
      </c>
      <c r="R3280">
        <v>0.8</v>
      </c>
      <c r="S3280">
        <v>0.8</v>
      </c>
      <c r="T3280">
        <v>0.8</v>
      </c>
      <c r="U3280">
        <v>0.8</v>
      </c>
      <c r="V3280">
        <v>0.8</v>
      </c>
      <c r="W3280">
        <v>0.8</v>
      </c>
      <c r="X3280">
        <v>0.8</v>
      </c>
      <c r="Y3280">
        <v>0.8</v>
      </c>
      <c r="Z3280">
        <v>0.8</v>
      </c>
      <c r="AA3280">
        <v>0.8</v>
      </c>
      <c r="AB3280" s="7">
        <f t="shared" si="153"/>
        <v>19.200000000000006</v>
      </c>
      <c r="AC3280">
        <f>INDEX(SHELF_days!$C$2:$C$289,MATCH(A3280&amp;"|"&amp;C3280,SHELF_days!$D$2:$D$289,0))</f>
        <v>79</v>
      </c>
      <c r="AD3280" s="8">
        <f t="shared" si="154"/>
        <v>1516.8000000000004</v>
      </c>
      <c r="AE3280" s="7">
        <f t="shared" si="155"/>
        <v>0.8</v>
      </c>
    </row>
    <row r="3281" spans="1:31" x14ac:dyDescent="0.45">
      <c r="A3281" t="s">
        <v>61</v>
      </c>
      <c r="B3281" t="s">
        <v>168</v>
      </c>
      <c r="C3281" t="s">
        <v>137</v>
      </c>
      <c r="D3281">
        <v>0.8</v>
      </c>
      <c r="E3281">
        <v>0.8</v>
      </c>
      <c r="F3281">
        <v>0.8</v>
      </c>
      <c r="G3281">
        <v>0.8</v>
      </c>
      <c r="H3281">
        <v>0.8</v>
      </c>
      <c r="I3281">
        <v>0.8</v>
      </c>
      <c r="J3281">
        <v>0.8</v>
      </c>
      <c r="K3281">
        <v>0.8</v>
      </c>
      <c r="L3281">
        <v>0.8</v>
      </c>
      <c r="M3281">
        <v>0.8</v>
      </c>
      <c r="N3281">
        <v>0.8</v>
      </c>
      <c r="O3281">
        <v>0.8</v>
      </c>
      <c r="P3281">
        <v>0.8</v>
      </c>
      <c r="Q3281">
        <v>0.8</v>
      </c>
      <c r="R3281">
        <v>0.8</v>
      </c>
      <c r="S3281">
        <v>0.8</v>
      </c>
      <c r="T3281">
        <v>0.8</v>
      </c>
      <c r="U3281">
        <v>0.8</v>
      </c>
      <c r="V3281">
        <v>0.8</v>
      </c>
      <c r="W3281">
        <v>0.8</v>
      </c>
      <c r="X3281">
        <v>0.8</v>
      </c>
      <c r="Y3281">
        <v>0.8</v>
      </c>
      <c r="Z3281">
        <v>0.8</v>
      </c>
      <c r="AA3281">
        <v>0.8</v>
      </c>
      <c r="AB3281" s="7">
        <f t="shared" si="153"/>
        <v>19.200000000000006</v>
      </c>
      <c r="AC3281">
        <f>INDEX(SHELF_days!$C$2:$C$289,MATCH(A3281&amp;"|"&amp;C3281,SHELF_days!$D$2:$D$289,0))</f>
        <v>112</v>
      </c>
      <c r="AD3281" s="8">
        <f t="shared" si="154"/>
        <v>2150.4000000000005</v>
      </c>
      <c r="AE3281" s="7">
        <f t="shared" si="155"/>
        <v>0.8</v>
      </c>
    </row>
    <row r="3282" spans="1:31" x14ac:dyDescent="0.45">
      <c r="A3282" t="s">
        <v>61</v>
      </c>
      <c r="B3282" t="s">
        <v>168</v>
      </c>
      <c r="C3282" t="s">
        <v>138</v>
      </c>
      <c r="D3282">
        <v>0.8</v>
      </c>
      <c r="E3282">
        <v>0.8</v>
      </c>
      <c r="F3282">
        <v>0.8</v>
      </c>
      <c r="G3282">
        <v>0.8</v>
      </c>
      <c r="H3282">
        <v>0.8</v>
      </c>
      <c r="I3282">
        <v>0.8</v>
      </c>
      <c r="J3282">
        <v>0.8</v>
      </c>
      <c r="K3282">
        <v>0.8</v>
      </c>
      <c r="L3282">
        <v>0.8</v>
      </c>
      <c r="M3282">
        <v>0.8</v>
      </c>
      <c r="N3282">
        <v>0.8</v>
      </c>
      <c r="O3282">
        <v>0.8</v>
      </c>
      <c r="P3282">
        <v>0.8</v>
      </c>
      <c r="Q3282">
        <v>0.8</v>
      </c>
      <c r="R3282">
        <v>0.8</v>
      </c>
      <c r="S3282">
        <v>0.8</v>
      </c>
      <c r="T3282">
        <v>0.8</v>
      </c>
      <c r="U3282">
        <v>0.8</v>
      </c>
      <c r="V3282">
        <v>0.8</v>
      </c>
      <c r="W3282">
        <v>0.8</v>
      </c>
      <c r="X3282">
        <v>0.8</v>
      </c>
      <c r="Y3282">
        <v>0.8</v>
      </c>
      <c r="Z3282">
        <v>0.8</v>
      </c>
      <c r="AA3282">
        <v>0.8</v>
      </c>
      <c r="AB3282" s="7">
        <f t="shared" si="153"/>
        <v>19.200000000000006</v>
      </c>
      <c r="AC3282">
        <f>INDEX(SHELF_days!$C$2:$C$289,MATCH(A3282&amp;"|"&amp;C3282,SHELF_days!$D$2:$D$289,0))</f>
        <v>6</v>
      </c>
      <c r="AD3282" s="8">
        <f t="shared" si="154"/>
        <v>115.20000000000005</v>
      </c>
      <c r="AE3282" s="7">
        <f t="shared" si="155"/>
        <v>0.8</v>
      </c>
    </row>
    <row r="3283" spans="1:31" x14ac:dyDescent="0.45">
      <c r="A3283" t="s">
        <v>61</v>
      </c>
      <c r="B3283" t="s">
        <v>168</v>
      </c>
      <c r="C3283" t="s">
        <v>139</v>
      </c>
      <c r="D3283">
        <v>0.8</v>
      </c>
      <c r="E3283">
        <v>0.8</v>
      </c>
      <c r="F3283">
        <v>0.8</v>
      </c>
      <c r="G3283">
        <v>0.8</v>
      </c>
      <c r="H3283">
        <v>0.8</v>
      </c>
      <c r="I3283">
        <v>0.8</v>
      </c>
      <c r="J3283">
        <v>0.8</v>
      </c>
      <c r="K3283">
        <v>0.8</v>
      </c>
      <c r="L3283">
        <v>0.8</v>
      </c>
      <c r="M3283">
        <v>0.8</v>
      </c>
      <c r="N3283">
        <v>0.8</v>
      </c>
      <c r="O3283">
        <v>0.8</v>
      </c>
      <c r="P3283">
        <v>0.8</v>
      </c>
      <c r="Q3283">
        <v>0.8</v>
      </c>
      <c r="R3283">
        <v>0.8</v>
      </c>
      <c r="S3283">
        <v>0.8</v>
      </c>
      <c r="T3283">
        <v>0.8</v>
      </c>
      <c r="U3283">
        <v>0.8</v>
      </c>
      <c r="V3283">
        <v>0.8</v>
      </c>
      <c r="W3283">
        <v>0.8</v>
      </c>
      <c r="X3283">
        <v>0.8</v>
      </c>
      <c r="Y3283">
        <v>0.8</v>
      </c>
      <c r="Z3283">
        <v>0.8</v>
      </c>
      <c r="AA3283">
        <v>0.8</v>
      </c>
      <c r="AB3283" s="7">
        <f t="shared" si="153"/>
        <v>19.200000000000006</v>
      </c>
      <c r="AC3283">
        <f>INDEX(SHELF_days!$C$2:$C$289,MATCH(A3283&amp;"|"&amp;C3283,SHELF_days!$D$2:$D$289,0))</f>
        <v>18</v>
      </c>
      <c r="AD3283" s="8">
        <f t="shared" si="154"/>
        <v>345.60000000000014</v>
      </c>
      <c r="AE3283" s="7">
        <f t="shared" si="155"/>
        <v>0.8</v>
      </c>
    </row>
    <row r="3284" spans="1:31" x14ac:dyDescent="0.45">
      <c r="A3284" t="s">
        <v>61</v>
      </c>
      <c r="B3284" t="s">
        <v>169</v>
      </c>
      <c r="C3284" t="s">
        <v>134</v>
      </c>
      <c r="D3284">
        <v>0.45325432765656631</v>
      </c>
      <c r="E3284">
        <v>0.45242570914165481</v>
      </c>
      <c r="F3284">
        <v>0.45242570914165481</v>
      </c>
      <c r="G3284">
        <v>0.45242570914165481</v>
      </c>
      <c r="H3284">
        <v>0.45466297913191572</v>
      </c>
      <c r="I3284">
        <v>0.46386064464743287</v>
      </c>
      <c r="J3284">
        <v>0.4844932456687282</v>
      </c>
      <c r="K3284">
        <v>0.49493383895661242</v>
      </c>
      <c r="L3284">
        <v>0.50935180111607181</v>
      </c>
      <c r="M3284">
        <v>0.51871519033457136</v>
      </c>
      <c r="N3284">
        <v>0.52343831586956668</v>
      </c>
      <c r="O3284">
        <v>0.52484696734491598</v>
      </c>
      <c r="P3284">
        <v>0.52617275696877441</v>
      </c>
      <c r="Q3284">
        <v>0.52617275696877441</v>
      </c>
      <c r="R3284">
        <v>0.52708423733517695</v>
      </c>
      <c r="S3284">
        <v>0.53073015880078733</v>
      </c>
      <c r="T3284">
        <v>0.53164163916718987</v>
      </c>
      <c r="U3284">
        <v>0.53255311953359263</v>
      </c>
      <c r="V3284">
        <v>0.53180736287017227</v>
      </c>
      <c r="W3284">
        <v>0.53106160620675191</v>
      </c>
      <c r="X3284">
        <v>0.52758140844412382</v>
      </c>
      <c r="Y3284">
        <v>0.52252683550316392</v>
      </c>
      <c r="Z3284">
        <v>0.48681337751048021</v>
      </c>
      <c r="AA3284">
        <v>0.47562702755917552</v>
      </c>
      <c r="AB3284" s="7">
        <f t="shared" si="153"/>
        <v>12.034606725019509</v>
      </c>
      <c r="AC3284">
        <f>INDEX(SHELF_days!$C$2:$C$289,MATCH(A3284&amp;"|"&amp;C3284,SHELF_days!$D$2:$D$289,0))</f>
        <v>87</v>
      </c>
      <c r="AD3284" s="8">
        <f t="shared" si="154"/>
        <v>1047.0107850766974</v>
      </c>
      <c r="AE3284" s="7">
        <f t="shared" si="155"/>
        <v>0.53255311953359263</v>
      </c>
    </row>
    <row r="3285" spans="1:31" x14ac:dyDescent="0.45">
      <c r="A3285" t="s">
        <v>61</v>
      </c>
      <c r="B3285" t="s">
        <v>169</v>
      </c>
      <c r="C3285" t="s">
        <v>135</v>
      </c>
      <c r="D3285">
        <v>0.51343965245630163</v>
      </c>
      <c r="E3285">
        <v>0.51343965245630163</v>
      </c>
      <c r="F3285">
        <v>0.51343965245630163</v>
      </c>
      <c r="G3285">
        <v>0.51618593096286536</v>
      </c>
      <c r="H3285">
        <v>0.51893220946942897</v>
      </c>
      <c r="I3285">
        <v>0.52465362302477003</v>
      </c>
      <c r="J3285">
        <v>0.52991732349568366</v>
      </c>
      <c r="K3285">
        <v>0.53117603447785877</v>
      </c>
      <c r="L3285">
        <v>0.53243474546003389</v>
      </c>
      <c r="M3285">
        <v>0.53243474546003389</v>
      </c>
      <c r="N3285">
        <v>0.53243474546003389</v>
      </c>
      <c r="O3285">
        <v>0.53243474546003389</v>
      </c>
      <c r="P3285">
        <v>0.53243474546003389</v>
      </c>
      <c r="Q3285">
        <v>0.53243474546003389</v>
      </c>
      <c r="R3285">
        <v>0.53243474546003389</v>
      </c>
      <c r="S3285">
        <v>0.53243474546003389</v>
      </c>
      <c r="T3285">
        <v>0.53243474546003389</v>
      </c>
      <c r="U3285">
        <v>0.53243474546003389</v>
      </c>
      <c r="V3285">
        <v>0.53140489102007238</v>
      </c>
      <c r="W3285">
        <v>0.53037503658011109</v>
      </c>
      <c r="X3285">
        <v>0.52659890363358597</v>
      </c>
      <c r="Y3285">
        <v>0.52385262512702224</v>
      </c>
      <c r="Z3285">
        <v>0.50829038025649476</v>
      </c>
      <c r="AA3285">
        <v>0.5058873865632515</v>
      </c>
      <c r="AB3285" s="7">
        <f t="shared" si="153"/>
        <v>12.611940756580386</v>
      </c>
      <c r="AC3285">
        <f>INDEX(SHELF_days!$C$2:$C$289,MATCH(A3285&amp;"|"&amp;C3285,SHELF_days!$D$2:$D$289,0))</f>
        <v>63</v>
      </c>
      <c r="AD3285" s="8">
        <f t="shared" si="154"/>
        <v>794.5522676645644</v>
      </c>
      <c r="AE3285" s="7">
        <f t="shared" si="155"/>
        <v>0.53243474546003389</v>
      </c>
    </row>
    <row r="3286" spans="1:31" x14ac:dyDescent="0.45">
      <c r="A3286" t="s">
        <v>61</v>
      </c>
      <c r="B3286" t="s">
        <v>169</v>
      </c>
      <c r="C3286" t="s">
        <v>136</v>
      </c>
      <c r="D3286">
        <v>0.51165515081068635</v>
      </c>
      <c r="E3286">
        <v>0.5106513686350278</v>
      </c>
      <c r="F3286">
        <v>0.5106513686350278</v>
      </c>
      <c r="G3286">
        <v>0.50983009230948906</v>
      </c>
      <c r="H3286">
        <v>0.50983009230948906</v>
      </c>
      <c r="I3286">
        <v>0.51357146223694372</v>
      </c>
      <c r="J3286">
        <v>0.52561684834484645</v>
      </c>
      <c r="K3286">
        <v>0.52963197704748066</v>
      </c>
      <c r="L3286">
        <v>0.52963197704748066</v>
      </c>
      <c r="M3286">
        <v>0.53081826507325891</v>
      </c>
      <c r="N3286">
        <v>0.53264332357445632</v>
      </c>
      <c r="O3286">
        <v>0.53264332357445632</v>
      </c>
      <c r="P3286">
        <v>0.53264332357445632</v>
      </c>
      <c r="Q3286">
        <v>0.53264332357445632</v>
      </c>
      <c r="R3286">
        <v>0.53264332357445632</v>
      </c>
      <c r="S3286">
        <v>0.53264332357445632</v>
      </c>
      <c r="T3286">
        <v>0.53346459989999517</v>
      </c>
      <c r="U3286">
        <v>0.53264332357445632</v>
      </c>
      <c r="V3286">
        <v>0.53182204724891757</v>
      </c>
      <c r="W3286">
        <v>0.53100077092337872</v>
      </c>
      <c r="X3286">
        <v>0.52881070072194192</v>
      </c>
      <c r="Y3286">
        <v>0.52497807786942741</v>
      </c>
      <c r="Z3286">
        <v>0.50563245775673504</v>
      </c>
      <c r="AA3286">
        <v>0.49878848837724488</v>
      </c>
      <c r="AB3286" s="7">
        <f t="shared" si="153"/>
        <v>12.564889010268567</v>
      </c>
      <c r="AC3286">
        <f>INDEX(SHELF_days!$C$2:$C$289,MATCH(A3286&amp;"|"&amp;C3286,SHELF_days!$D$2:$D$289,0))</f>
        <v>79</v>
      </c>
      <c r="AD3286" s="8">
        <f t="shared" si="154"/>
        <v>992.62623181121683</v>
      </c>
      <c r="AE3286" s="7">
        <f t="shared" si="155"/>
        <v>0.53346459989999517</v>
      </c>
    </row>
    <row r="3287" spans="1:31" x14ac:dyDescent="0.45">
      <c r="A3287" t="s">
        <v>61</v>
      </c>
      <c r="B3287" t="s">
        <v>169</v>
      </c>
      <c r="C3287" t="s">
        <v>137</v>
      </c>
      <c r="D3287">
        <v>0.44824414499319087</v>
      </c>
      <c r="E3287">
        <v>0.44824414499319087</v>
      </c>
      <c r="F3287">
        <v>0.44669936333324878</v>
      </c>
      <c r="G3287">
        <v>0.44721429055322948</v>
      </c>
      <c r="H3287">
        <v>0.45268539226552429</v>
      </c>
      <c r="I3287">
        <v>0.46652406130250551</v>
      </c>
      <c r="J3287">
        <v>0.48004090082699857</v>
      </c>
      <c r="K3287">
        <v>0.49085437244659302</v>
      </c>
      <c r="L3287">
        <v>0.50141038045619724</v>
      </c>
      <c r="M3287">
        <v>0.50842626382843414</v>
      </c>
      <c r="N3287">
        <v>0.5131893406132555</v>
      </c>
      <c r="O3287">
        <v>0.5151846835906807</v>
      </c>
      <c r="P3287">
        <v>0.51576397671315888</v>
      </c>
      <c r="Q3287">
        <v>0.51859607642305272</v>
      </c>
      <c r="R3287">
        <v>0.5227798600853959</v>
      </c>
      <c r="S3287">
        <v>0.52818659589519312</v>
      </c>
      <c r="T3287">
        <v>0.53088996380009179</v>
      </c>
      <c r="U3287">
        <v>0.53217728185004343</v>
      </c>
      <c r="V3287">
        <v>0.53063250019010133</v>
      </c>
      <c r="W3287">
        <v>0.53005320706762316</v>
      </c>
      <c r="X3287">
        <v>0.51647200164063234</v>
      </c>
      <c r="Y3287">
        <v>0.50578726182603306</v>
      </c>
      <c r="Z3287">
        <v>0.46800447705994991</v>
      </c>
      <c r="AA3287">
        <v>0.45725537134285288</v>
      </c>
      <c r="AB3287" s="7">
        <f t="shared" si="153"/>
        <v>11.875315913097175</v>
      </c>
      <c r="AC3287">
        <f>INDEX(SHELF_days!$C$2:$C$289,MATCH(A3287&amp;"|"&amp;C3287,SHELF_days!$D$2:$D$289,0))</f>
        <v>112</v>
      </c>
      <c r="AD3287" s="8">
        <f t="shared" si="154"/>
        <v>1330.0353822668835</v>
      </c>
      <c r="AE3287" s="7">
        <f t="shared" si="155"/>
        <v>0.53217728185004343</v>
      </c>
    </row>
    <row r="3288" spans="1:31" x14ac:dyDescent="0.45">
      <c r="A3288" t="s">
        <v>61</v>
      </c>
      <c r="B3288" t="s">
        <v>169</v>
      </c>
      <c r="C3288" t="s">
        <v>138</v>
      </c>
      <c r="D3288">
        <v>0.52265112828040072</v>
      </c>
      <c r="E3288">
        <v>0.52265112828040072</v>
      </c>
      <c r="F3288">
        <v>0.52265112828040072</v>
      </c>
      <c r="G3288">
        <v>0.52265112828040072</v>
      </c>
      <c r="H3288">
        <v>0.52265112828040072</v>
      </c>
      <c r="I3288">
        <v>0.52265112828040072</v>
      </c>
      <c r="J3288">
        <v>0.53346459989999517</v>
      </c>
      <c r="K3288">
        <v>0.53346459989999517</v>
      </c>
      <c r="L3288">
        <v>0.53346459989999517</v>
      </c>
      <c r="M3288">
        <v>0.53346459989999517</v>
      </c>
      <c r="N3288">
        <v>0.53346459989999517</v>
      </c>
      <c r="O3288">
        <v>0.53346459989999517</v>
      </c>
      <c r="P3288">
        <v>0.53346459989999517</v>
      </c>
      <c r="Q3288">
        <v>0.53346459989999517</v>
      </c>
      <c r="R3288">
        <v>0.53346459989999517</v>
      </c>
      <c r="S3288">
        <v>0.53346459989999517</v>
      </c>
      <c r="T3288">
        <v>0.53346459989999517</v>
      </c>
      <c r="U3288">
        <v>0.53346459989999517</v>
      </c>
      <c r="V3288">
        <v>0.53346459989999517</v>
      </c>
      <c r="W3288">
        <v>0.53346459989999517</v>
      </c>
      <c r="X3288">
        <v>0.53346459989999517</v>
      </c>
      <c r="Y3288">
        <v>0.53346459989999517</v>
      </c>
      <c r="Z3288">
        <v>0.53346459989999517</v>
      </c>
      <c r="AA3288">
        <v>0.53346459989999517</v>
      </c>
      <c r="AB3288" s="7">
        <f t="shared" si="153"/>
        <v>12.738269567882314</v>
      </c>
      <c r="AC3288">
        <f>INDEX(SHELF_days!$C$2:$C$289,MATCH(A3288&amp;"|"&amp;C3288,SHELF_days!$D$2:$D$289,0))</f>
        <v>6</v>
      </c>
      <c r="AD3288" s="8">
        <f t="shared" si="154"/>
        <v>76.42961740729389</v>
      </c>
      <c r="AE3288" s="7">
        <f t="shared" si="155"/>
        <v>0.53346459989999517</v>
      </c>
    </row>
    <row r="3289" spans="1:31" x14ac:dyDescent="0.45">
      <c r="A3289" t="s">
        <v>61</v>
      </c>
      <c r="B3289" t="s">
        <v>169</v>
      </c>
      <c r="C3289" t="s">
        <v>139</v>
      </c>
      <c r="D3289">
        <v>0.51584264614954489</v>
      </c>
      <c r="E3289">
        <v>0.51584264614954489</v>
      </c>
      <c r="F3289">
        <v>0.51944713668940967</v>
      </c>
      <c r="G3289">
        <v>0.52545462092251782</v>
      </c>
      <c r="H3289">
        <v>0.52545462092251782</v>
      </c>
      <c r="I3289">
        <v>0.52986010936013039</v>
      </c>
      <c r="J3289">
        <v>0.53346459989999517</v>
      </c>
      <c r="K3289">
        <v>0.53346459989999517</v>
      </c>
      <c r="L3289">
        <v>0.53346459989999517</v>
      </c>
      <c r="M3289">
        <v>0.53346459989999517</v>
      </c>
      <c r="N3289">
        <v>0.53346459989999517</v>
      </c>
      <c r="O3289">
        <v>0.53346459989999517</v>
      </c>
      <c r="P3289">
        <v>0.53346459989999517</v>
      </c>
      <c r="Q3289">
        <v>0.53346459989999517</v>
      </c>
      <c r="R3289">
        <v>0.53346459989999517</v>
      </c>
      <c r="S3289">
        <v>0.53346459989999517</v>
      </c>
      <c r="T3289">
        <v>0.53346459989999517</v>
      </c>
      <c r="U3289">
        <v>0.53346459989999517</v>
      </c>
      <c r="V3289">
        <v>0.53346459989999517</v>
      </c>
      <c r="W3289">
        <v>0.53346459989999517</v>
      </c>
      <c r="X3289">
        <v>0.53346459989999517</v>
      </c>
      <c r="Y3289">
        <v>0.53346459989999517</v>
      </c>
      <c r="Z3289">
        <v>0.52225062933152677</v>
      </c>
      <c r="AA3289">
        <v>0.51584264614954489</v>
      </c>
      <c r="AB3289" s="7">
        <f t="shared" si="153"/>
        <v>12.705428654074657</v>
      </c>
      <c r="AC3289">
        <f>INDEX(SHELF_days!$C$2:$C$289,MATCH(A3289&amp;"|"&amp;C3289,SHELF_days!$D$2:$D$289,0))</f>
        <v>18</v>
      </c>
      <c r="AD3289" s="8">
        <f t="shared" si="154"/>
        <v>228.69771577334382</v>
      </c>
      <c r="AE3289" s="7">
        <f t="shared" si="155"/>
        <v>0.53346459989999517</v>
      </c>
    </row>
    <row r="3290" spans="1:31" x14ac:dyDescent="0.45">
      <c r="A3290" t="s">
        <v>61</v>
      </c>
      <c r="B3290" t="s">
        <v>170</v>
      </c>
      <c r="C3290" t="s">
        <v>134</v>
      </c>
      <c r="D3290">
        <v>0.8</v>
      </c>
      <c r="E3290">
        <v>0.8</v>
      </c>
      <c r="F3290">
        <v>0.8</v>
      </c>
      <c r="G3290">
        <v>0.8</v>
      </c>
      <c r="H3290">
        <v>0.8</v>
      </c>
      <c r="I3290">
        <v>0.8</v>
      </c>
      <c r="J3290">
        <v>0.8</v>
      </c>
      <c r="K3290">
        <v>0.8</v>
      </c>
      <c r="L3290">
        <v>0.8</v>
      </c>
      <c r="M3290">
        <v>0.8</v>
      </c>
      <c r="N3290">
        <v>0.8</v>
      </c>
      <c r="O3290">
        <v>0.8</v>
      </c>
      <c r="P3290">
        <v>0.8</v>
      </c>
      <c r="Q3290">
        <v>0.8</v>
      </c>
      <c r="R3290">
        <v>0.8</v>
      </c>
      <c r="S3290">
        <v>0.8</v>
      </c>
      <c r="T3290">
        <v>0.8</v>
      </c>
      <c r="U3290">
        <v>0.8</v>
      </c>
      <c r="V3290">
        <v>0.8</v>
      </c>
      <c r="W3290">
        <v>0.8</v>
      </c>
      <c r="X3290">
        <v>0.8</v>
      </c>
      <c r="Y3290">
        <v>0.8</v>
      </c>
      <c r="Z3290">
        <v>0.8</v>
      </c>
      <c r="AA3290">
        <v>0.8</v>
      </c>
      <c r="AB3290" s="7">
        <f t="shared" si="153"/>
        <v>19.200000000000006</v>
      </c>
      <c r="AC3290">
        <f>INDEX(SHELF_days!$C$2:$C$289,MATCH(A3290&amp;"|"&amp;C3290,SHELF_days!$D$2:$D$289,0))</f>
        <v>87</v>
      </c>
      <c r="AD3290" s="8">
        <f t="shared" si="154"/>
        <v>1670.4000000000005</v>
      </c>
      <c r="AE3290" s="7">
        <f t="shared" si="155"/>
        <v>0.8</v>
      </c>
    </row>
    <row r="3291" spans="1:31" x14ac:dyDescent="0.45">
      <c r="A3291" t="s">
        <v>61</v>
      </c>
      <c r="B3291" t="s">
        <v>170</v>
      </c>
      <c r="C3291" t="s">
        <v>135</v>
      </c>
      <c r="D3291">
        <v>0.8</v>
      </c>
      <c r="E3291">
        <v>0.8</v>
      </c>
      <c r="F3291">
        <v>0.8</v>
      </c>
      <c r="G3291">
        <v>0.8</v>
      </c>
      <c r="H3291">
        <v>0.8</v>
      </c>
      <c r="I3291">
        <v>0.8</v>
      </c>
      <c r="J3291">
        <v>0.8</v>
      </c>
      <c r="K3291">
        <v>0.8</v>
      </c>
      <c r="L3291">
        <v>0.8</v>
      </c>
      <c r="M3291">
        <v>0.8</v>
      </c>
      <c r="N3291">
        <v>0.8</v>
      </c>
      <c r="O3291">
        <v>0.8</v>
      </c>
      <c r="P3291">
        <v>0.8</v>
      </c>
      <c r="Q3291">
        <v>0.8</v>
      </c>
      <c r="R3291">
        <v>0.8</v>
      </c>
      <c r="S3291">
        <v>0.8</v>
      </c>
      <c r="T3291">
        <v>0.8</v>
      </c>
      <c r="U3291">
        <v>0.8</v>
      </c>
      <c r="V3291">
        <v>0.8</v>
      </c>
      <c r="W3291">
        <v>0.8</v>
      </c>
      <c r="X3291">
        <v>0.8</v>
      </c>
      <c r="Y3291">
        <v>0.8</v>
      </c>
      <c r="Z3291">
        <v>0.8</v>
      </c>
      <c r="AA3291">
        <v>0.8</v>
      </c>
      <c r="AB3291" s="7">
        <f t="shared" si="153"/>
        <v>19.200000000000006</v>
      </c>
      <c r="AC3291">
        <f>INDEX(SHELF_days!$C$2:$C$289,MATCH(A3291&amp;"|"&amp;C3291,SHELF_days!$D$2:$D$289,0))</f>
        <v>63</v>
      </c>
      <c r="AD3291" s="8">
        <f t="shared" si="154"/>
        <v>1209.6000000000004</v>
      </c>
      <c r="AE3291" s="7">
        <f t="shared" si="155"/>
        <v>0.8</v>
      </c>
    </row>
    <row r="3292" spans="1:31" x14ac:dyDescent="0.45">
      <c r="A3292" t="s">
        <v>61</v>
      </c>
      <c r="B3292" t="s">
        <v>170</v>
      </c>
      <c r="C3292" t="s">
        <v>136</v>
      </c>
      <c r="D3292">
        <v>0.8</v>
      </c>
      <c r="E3292">
        <v>0.8</v>
      </c>
      <c r="F3292">
        <v>0.8</v>
      </c>
      <c r="G3292">
        <v>0.8</v>
      </c>
      <c r="H3292">
        <v>0.8</v>
      </c>
      <c r="I3292">
        <v>0.8</v>
      </c>
      <c r="J3292">
        <v>0.8</v>
      </c>
      <c r="K3292">
        <v>0.8</v>
      </c>
      <c r="L3292">
        <v>0.8</v>
      </c>
      <c r="M3292">
        <v>0.8</v>
      </c>
      <c r="N3292">
        <v>0.8</v>
      </c>
      <c r="O3292">
        <v>0.8</v>
      </c>
      <c r="P3292">
        <v>0.8</v>
      </c>
      <c r="Q3292">
        <v>0.8</v>
      </c>
      <c r="R3292">
        <v>0.8</v>
      </c>
      <c r="S3292">
        <v>0.8</v>
      </c>
      <c r="T3292">
        <v>0.8</v>
      </c>
      <c r="U3292">
        <v>0.8</v>
      </c>
      <c r="V3292">
        <v>0.8</v>
      </c>
      <c r="W3292">
        <v>0.8</v>
      </c>
      <c r="X3292">
        <v>0.8</v>
      </c>
      <c r="Y3292">
        <v>0.8</v>
      </c>
      <c r="Z3292">
        <v>0.8</v>
      </c>
      <c r="AA3292">
        <v>0.8</v>
      </c>
      <c r="AB3292" s="7">
        <f t="shared" si="153"/>
        <v>19.200000000000006</v>
      </c>
      <c r="AC3292">
        <f>INDEX(SHELF_days!$C$2:$C$289,MATCH(A3292&amp;"|"&amp;C3292,SHELF_days!$D$2:$D$289,0))</f>
        <v>79</v>
      </c>
      <c r="AD3292" s="8">
        <f t="shared" si="154"/>
        <v>1516.8000000000004</v>
      </c>
      <c r="AE3292" s="7">
        <f t="shared" si="155"/>
        <v>0.8</v>
      </c>
    </row>
    <row r="3293" spans="1:31" x14ac:dyDescent="0.45">
      <c r="A3293" t="s">
        <v>61</v>
      </c>
      <c r="B3293" t="s">
        <v>170</v>
      </c>
      <c r="C3293" t="s">
        <v>137</v>
      </c>
      <c r="D3293">
        <v>0.8</v>
      </c>
      <c r="E3293">
        <v>0.8</v>
      </c>
      <c r="F3293">
        <v>0.8</v>
      </c>
      <c r="G3293">
        <v>0.8</v>
      </c>
      <c r="H3293">
        <v>0.8</v>
      </c>
      <c r="I3293">
        <v>0.8</v>
      </c>
      <c r="J3293">
        <v>0.8</v>
      </c>
      <c r="K3293">
        <v>0.8</v>
      </c>
      <c r="L3293">
        <v>0.8</v>
      </c>
      <c r="M3293">
        <v>0.8</v>
      </c>
      <c r="N3293">
        <v>0.8</v>
      </c>
      <c r="O3293">
        <v>0.8</v>
      </c>
      <c r="P3293">
        <v>0.8</v>
      </c>
      <c r="Q3293">
        <v>0.8</v>
      </c>
      <c r="R3293">
        <v>0.8</v>
      </c>
      <c r="S3293">
        <v>0.8</v>
      </c>
      <c r="T3293">
        <v>0.8</v>
      </c>
      <c r="U3293">
        <v>0.8</v>
      </c>
      <c r="V3293">
        <v>0.8</v>
      </c>
      <c r="W3293">
        <v>0.8</v>
      </c>
      <c r="X3293">
        <v>0.8</v>
      </c>
      <c r="Y3293">
        <v>0.8</v>
      </c>
      <c r="Z3293">
        <v>0.8</v>
      </c>
      <c r="AA3293">
        <v>0.8</v>
      </c>
      <c r="AB3293" s="7">
        <f t="shared" si="153"/>
        <v>19.200000000000006</v>
      </c>
      <c r="AC3293">
        <f>INDEX(SHELF_days!$C$2:$C$289,MATCH(A3293&amp;"|"&amp;C3293,SHELF_days!$D$2:$D$289,0))</f>
        <v>112</v>
      </c>
      <c r="AD3293" s="8">
        <f t="shared" si="154"/>
        <v>2150.4000000000005</v>
      </c>
      <c r="AE3293" s="7">
        <f t="shared" si="155"/>
        <v>0.8</v>
      </c>
    </row>
    <row r="3294" spans="1:31" x14ac:dyDescent="0.45">
      <c r="A3294" t="s">
        <v>61</v>
      </c>
      <c r="B3294" t="s">
        <v>170</v>
      </c>
      <c r="C3294" t="s">
        <v>138</v>
      </c>
      <c r="D3294">
        <v>0.8</v>
      </c>
      <c r="E3294">
        <v>0.8</v>
      </c>
      <c r="F3294">
        <v>0.8</v>
      </c>
      <c r="G3294">
        <v>0.8</v>
      </c>
      <c r="H3294">
        <v>0.8</v>
      </c>
      <c r="I3294">
        <v>0.8</v>
      </c>
      <c r="J3294">
        <v>0.8</v>
      </c>
      <c r="K3294">
        <v>0.8</v>
      </c>
      <c r="L3294">
        <v>0.8</v>
      </c>
      <c r="M3294">
        <v>0.8</v>
      </c>
      <c r="N3294">
        <v>0.8</v>
      </c>
      <c r="O3294">
        <v>0.8</v>
      </c>
      <c r="P3294">
        <v>0.8</v>
      </c>
      <c r="Q3294">
        <v>0.8</v>
      </c>
      <c r="R3294">
        <v>0.8</v>
      </c>
      <c r="S3294">
        <v>0.8</v>
      </c>
      <c r="T3294">
        <v>0.8</v>
      </c>
      <c r="U3294">
        <v>0.8</v>
      </c>
      <c r="V3294">
        <v>0.8</v>
      </c>
      <c r="W3294">
        <v>0.8</v>
      </c>
      <c r="X3294">
        <v>0.8</v>
      </c>
      <c r="Y3294">
        <v>0.8</v>
      </c>
      <c r="Z3294">
        <v>0.8</v>
      </c>
      <c r="AA3294">
        <v>0.8</v>
      </c>
      <c r="AB3294" s="7">
        <f t="shared" si="153"/>
        <v>19.200000000000006</v>
      </c>
      <c r="AC3294">
        <f>INDEX(SHELF_days!$C$2:$C$289,MATCH(A3294&amp;"|"&amp;C3294,SHELF_days!$D$2:$D$289,0))</f>
        <v>6</v>
      </c>
      <c r="AD3294" s="8">
        <f t="shared" si="154"/>
        <v>115.20000000000005</v>
      </c>
      <c r="AE3294" s="7">
        <f t="shared" si="155"/>
        <v>0.8</v>
      </c>
    </row>
    <row r="3295" spans="1:31" x14ac:dyDescent="0.45">
      <c r="A3295" t="s">
        <v>61</v>
      </c>
      <c r="B3295" t="s">
        <v>170</v>
      </c>
      <c r="C3295" t="s">
        <v>139</v>
      </c>
      <c r="D3295">
        <v>0.8</v>
      </c>
      <c r="E3295">
        <v>0.8</v>
      </c>
      <c r="F3295">
        <v>0.8</v>
      </c>
      <c r="G3295">
        <v>0.8</v>
      </c>
      <c r="H3295">
        <v>0.8</v>
      </c>
      <c r="I3295">
        <v>0.8</v>
      </c>
      <c r="J3295">
        <v>0.8</v>
      </c>
      <c r="K3295">
        <v>0.8</v>
      </c>
      <c r="L3295">
        <v>0.8</v>
      </c>
      <c r="M3295">
        <v>0.8</v>
      </c>
      <c r="N3295">
        <v>0.8</v>
      </c>
      <c r="O3295">
        <v>0.8</v>
      </c>
      <c r="P3295">
        <v>0.8</v>
      </c>
      <c r="Q3295">
        <v>0.8</v>
      </c>
      <c r="R3295">
        <v>0.8</v>
      </c>
      <c r="S3295">
        <v>0.8</v>
      </c>
      <c r="T3295">
        <v>0.8</v>
      </c>
      <c r="U3295">
        <v>0.8</v>
      </c>
      <c r="V3295">
        <v>0.8</v>
      </c>
      <c r="W3295">
        <v>0.8</v>
      </c>
      <c r="X3295">
        <v>0.8</v>
      </c>
      <c r="Y3295">
        <v>0.8</v>
      </c>
      <c r="Z3295">
        <v>0.8</v>
      </c>
      <c r="AA3295">
        <v>0.8</v>
      </c>
      <c r="AB3295" s="7">
        <f t="shared" si="153"/>
        <v>19.200000000000006</v>
      </c>
      <c r="AC3295">
        <f>INDEX(SHELF_days!$C$2:$C$289,MATCH(A3295&amp;"|"&amp;C3295,SHELF_days!$D$2:$D$289,0))</f>
        <v>18</v>
      </c>
      <c r="AD3295" s="8">
        <f t="shared" si="154"/>
        <v>345.60000000000014</v>
      </c>
      <c r="AE3295" s="7">
        <f t="shared" si="155"/>
        <v>0.8</v>
      </c>
    </row>
    <row r="3296" spans="1:31" x14ac:dyDescent="0.45">
      <c r="A3296" t="s">
        <v>61</v>
      </c>
      <c r="B3296" t="s">
        <v>171</v>
      </c>
      <c r="C3296" t="s">
        <v>134</v>
      </c>
      <c r="D3296">
        <v>0.19568731798881331</v>
      </c>
      <c r="E3296">
        <v>0.19486769874371571</v>
      </c>
      <c r="F3296">
        <v>0.19491006108672071</v>
      </c>
      <c r="G3296">
        <v>0.19698581589396799</v>
      </c>
      <c r="H3296">
        <v>0.20478048700689669</v>
      </c>
      <c r="I3296">
        <v>0.21474392589758359</v>
      </c>
      <c r="J3296">
        <v>0.22265831667552649</v>
      </c>
      <c r="K3296">
        <v>0.22020406354273411</v>
      </c>
      <c r="L3296">
        <v>0.22231849701098599</v>
      </c>
      <c r="M3296">
        <v>0.22976966477737379</v>
      </c>
      <c r="N3296">
        <v>0.24764104800250289</v>
      </c>
      <c r="O3296">
        <v>0.26324420403586168</v>
      </c>
      <c r="P3296">
        <v>0.27665188559695908</v>
      </c>
      <c r="Q3296">
        <v>0.27293781322001659</v>
      </c>
      <c r="R3296">
        <v>0.28204203328410132</v>
      </c>
      <c r="S3296">
        <v>0.30916037925083201</v>
      </c>
      <c r="T3296">
        <v>0.35633913647145271</v>
      </c>
      <c r="U3296">
        <v>0.39609895814318952</v>
      </c>
      <c r="V3296">
        <v>0.35419983814969769</v>
      </c>
      <c r="W3296">
        <v>0.3321097181135661</v>
      </c>
      <c r="X3296">
        <v>0.29848230605205989</v>
      </c>
      <c r="Y3296">
        <v>0.25440060447330809</v>
      </c>
      <c r="Z3296">
        <v>0.2255555325688717</v>
      </c>
      <c r="AA3296">
        <v>0.21568050204619521</v>
      </c>
      <c r="AB3296" s="7">
        <f t="shared" si="153"/>
        <v>6.1814698080329338</v>
      </c>
      <c r="AC3296">
        <f>INDEX(SHELF_days!$C$2:$C$289,MATCH(A3296&amp;"|"&amp;C3296,SHELF_days!$D$2:$D$289,0))</f>
        <v>87</v>
      </c>
      <c r="AD3296" s="8">
        <f t="shared" si="154"/>
        <v>537.78787329886529</v>
      </c>
      <c r="AE3296" s="7">
        <f t="shared" si="155"/>
        <v>0.39609895814318952</v>
      </c>
    </row>
    <row r="3297" spans="1:31" x14ac:dyDescent="0.45">
      <c r="A3297" t="s">
        <v>61</v>
      </c>
      <c r="B3297" t="s">
        <v>171</v>
      </c>
      <c r="C3297" t="s">
        <v>135</v>
      </c>
      <c r="D3297">
        <v>0.50188364883000647</v>
      </c>
      <c r="E3297">
        <v>0.49549820534903138</v>
      </c>
      <c r="F3297">
        <v>0.49246127265981249</v>
      </c>
      <c r="G3297">
        <v>0.49552109680146278</v>
      </c>
      <c r="H3297">
        <v>0.51069304277398464</v>
      </c>
      <c r="I3297">
        <v>0.55648866511015471</v>
      </c>
      <c r="J3297">
        <v>0.60038938388395624</v>
      </c>
      <c r="K3297">
        <v>0.58330854512813557</v>
      </c>
      <c r="L3297">
        <v>0.58285071607950967</v>
      </c>
      <c r="M3297">
        <v>0.6033220332898771</v>
      </c>
      <c r="N3297">
        <v>0.64424431975289531</v>
      </c>
      <c r="O3297">
        <v>0.66633457134909846</v>
      </c>
      <c r="P3297">
        <v>0.67459711392944</v>
      </c>
      <c r="Q3297">
        <v>0.6790304252169681</v>
      </c>
      <c r="R3297">
        <v>0.68188676978145124</v>
      </c>
      <c r="S3297">
        <v>0.72544920375821254</v>
      </c>
      <c r="T3297">
        <v>0.80194480729946871</v>
      </c>
      <c r="U3297">
        <v>0.83689242467791791</v>
      </c>
      <c r="V3297">
        <v>0.77976298989354031</v>
      </c>
      <c r="W3297">
        <v>0.74847291791466963</v>
      </c>
      <c r="X3297">
        <v>0.70118553592839328</v>
      </c>
      <c r="Y3297">
        <v>0.60527543723068122</v>
      </c>
      <c r="Z3297">
        <v>0.54558470326871278</v>
      </c>
      <c r="AA3297">
        <v>0.50686762672324315</v>
      </c>
      <c r="AB3297" s="7">
        <f t="shared" si="153"/>
        <v>15.019945456630628</v>
      </c>
      <c r="AC3297">
        <f>INDEX(SHELF_days!$C$2:$C$289,MATCH(A3297&amp;"|"&amp;C3297,SHELF_days!$D$2:$D$289,0))</f>
        <v>63</v>
      </c>
      <c r="AD3297" s="8">
        <f t="shared" si="154"/>
        <v>946.25656376772963</v>
      </c>
      <c r="AE3297" s="7">
        <f t="shared" si="155"/>
        <v>0.83689242467791791</v>
      </c>
    </row>
    <row r="3298" spans="1:31" x14ac:dyDescent="0.45">
      <c r="A3298" t="s">
        <v>61</v>
      </c>
      <c r="B3298" t="s">
        <v>171</v>
      </c>
      <c r="C3298" t="s">
        <v>136</v>
      </c>
      <c r="D3298">
        <v>0.36861830573160542</v>
      </c>
      <c r="E3298">
        <v>0.36722989567686398</v>
      </c>
      <c r="F3298">
        <v>0.36526644654174412</v>
      </c>
      <c r="G3298">
        <v>0.36371576796343907</v>
      </c>
      <c r="H3298">
        <v>0.37060609514525999</v>
      </c>
      <c r="I3298">
        <v>0.40245534960771251</v>
      </c>
      <c r="J3298">
        <v>0.41082739124532391</v>
      </c>
      <c r="K3298">
        <v>0.4125809054780834</v>
      </c>
      <c r="L3298">
        <v>0.41908787327298519</v>
      </c>
      <c r="M3298">
        <v>0.43734409635216648</v>
      </c>
      <c r="N3298">
        <v>0.46965885864159229</v>
      </c>
      <c r="O3298">
        <v>0.48805909503543632</v>
      </c>
      <c r="P3298">
        <v>0.49940673572389582</v>
      </c>
      <c r="Q3298">
        <v>0.51105051646785893</v>
      </c>
      <c r="R3298">
        <v>0.51679380802373942</v>
      </c>
      <c r="S3298">
        <v>0.53196997169002846</v>
      </c>
      <c r="T3298">
        <v>0.57316386475320191</v>
      </c>
      <c r="U3298">
        <v>0.6089410316641668</v>
      </c>
      <c r="V3298">
        <v>0.55873819300839467</v>
      </c>
      <c r="W3298">
        <v>0.54292106867402923</v>
      </c>
      <c r="X3298">
        <v>0.50443300324127938</v>
      </c>
      <c r="Y3298">
        <v>0.44130750504020833</v>
      </c>
      <c r="Z3298">
        <v>0.39239470114676722</v>
      </c>
      <c r="AA3298">
        <v>0.36535062333834267</v>
      </c>
      <c r="AB3298" s="7">
        <f t="shared" si="153"/>
        <v>10.921921103464125</v>
      </c>
      <c r="AC3298">
        <f>INDEX(SHELF_days!$C$2:$C$289,MATCH(A3298&amp;"|"&amp;C3298,SHELF_days!$D$2:$D$289,0))</f>
        <v>79</v>
      </c>
      <c r="AD3298" s="8">
        <f t="shared" si="154"/>
        <v>862.83176717366587</v>
      </c>
      <c r="AE3298" s="7">
        <f t="shared" si="155"/>
        <v>0.6089410316641668</v>
      </c>
    </row>
    <row r="3299" spans="1:31" x14ac:dyDescent="0.45">
      <c r="A3299" t="s">
        <v>61</v>
      </c>
      <c r="B3299" t="s">
        <v>171</v>
      </c>
      <c r="C3299" t="s">
        <v>137</v>
      </c>
      <c r="D3299">
        <v>0.17496580915341159</v>
      </c>
      <c r="E3299">
        <v>0.17636147239383229</v>
      </c>
      <c r="F3299">
        <v>0.17525195230880281</v>
      </c>
      <c r="G3299">
        <v>0.1793888669778716</v>
      </c>
      <c r="H3299">
        <v>0.1902150932620989</v>
      </c>
      <c r="I3299">
        <v>0.20896176208755551</v>
      </c>
      <c r="J3299">
        <v>0.20505447730068821</v>
      </c>
      <c r="K3299">
        <v>0.20225242045151959</v>
      </c>
      <c r="L3299">
        <v>0.20480553275549779</v>
      </c>
      <c r="M3299">
        <v>0.21578842241730181</v>
      </c>
      <c r="N3299">
        <v>0.22669619950081571</v>
      </c>
      <c r="O3299">
        <v>0.2283064701077798</v>
      </c>
      <c r="P3299">
        <v>0.22818986677195779</v>
      </c>
      <c r="Q3299">
        <v>0.2288444192399153</v>
      </c>
      <c r="R3299">
        <v>0.2349178077130942</v>
      </c>
      <c r="S3299">
        <v>0.25462663289855381</v>
      </c>
      <c r="T3299">
        <v>0.28823271578347709</v>
      </c>
      <c r="U3299">
        <v>0.30736925465815429</v>
      </c>
      <c r="V3299">
        <v>0.27353854939624889</v>
      </c>
      <c r="W3299">
        <v>0.25843949044414199</v>
      </c>
      <c r="X3299">
        <v>0.23798597769677671</v>
      </c>
      <c r="Y3299">
        <v>0.21245843144643631</v>
      </c>
      <c r="Z3299">
        <v>0.1861067929085693</v>
      </c>
      <c r="AA3299">
        <v>0.17487281262790949</v>
      </c>
      <c r="AB3299" s="7">
        <f t="shared" si="153"/>
        <v>5.2736312303024118</v>
      </c>
      <c r="AC3299">
        <f>INDEX(SHELF_days!$C$2:$C$289,MATCH(A3299&amp;"|"&amp;C3299,SHELF_days!$D$2:$D$289,0))</f>
        <v>112</v>
      </c>
      <c r="AD3299" s="8">
        <f t="shared" si="154"/>
        <v>590.64669779387009</v>
      </c>
      <c r="AE3299" s="7">
        <f t="shared" si="155"/>
        <v>0.30736925465815429</v>
      </c>
    </row>
    <row r="3300" spans="1:31" x14ac:dyDescent="0.45">
      <c r="A3300" t="s">
        <v>61</v>
      </c>
      <c r="B3300" t="s">
        <v>171</v>
      </c>
      <c r="C3300" t="s">
        <v>138</v>
      </c>
      <c r="D3300">
        <v>0.43869751725651451</v>
      </c>
      <c r="E3300">
        <v>0.43869751725651451</v>
      </c>
      <c r="F3300">
        <v>0.43869751725651451</v>
      </c>
      <c r="G3300">
        <v>0.43869751725651451</v>
      </c>
      <c r="H3300">
        <v>0.43869751725651451</v>
      </c>
      <c r="I3300">
        <v>0.43869751725651451</v>
      </c>
      <c r="J3300">
        <v>0.43869751725651451</v>
      </c>
      <c r="K3300">
        <v>0.43869751725651451</v>
      </c>
      <c r="L3300">
        <v>0.52346456560961319</v>
      </c>
      <c r="M3300">
        <v>0.67334253516146902</v>
      </c>
      <c r="N3300">
        <v>0.72745029822491514</v>
      </c>
      <c r="O3300">
        <v>0.79123923804576468</v>
      </c>
      <c r="P3300">
        <v>0.91348913213407901</v>
      </c>
      <c r="Q3300">
        <v>0.91254104447921602</v>
      </c>
      <c r="R3300">
        <v>0.88934628030320284</v>
      </c>
      <c r="S3300">
        <v>0.95017077703419917</v>
      </c>
      <c r="T3300">
        <v>0.94106379420861419</v>
      </c>
      <c r="U3300">
        <v>0.98936285121761836</v>
      </c>
      <c r="V3300">
        <v>0.8428899852149182</v>
      </c>
      <c r="W3300">
        <v>0.87011746026091186</v>
      </c>
      <c r="X3300">
        <v>0.84588113499927453</v>
      </c>
      <c r="Y3300">
        <v>0.70161157129308682</v>
      </c>
      <c r="Z3300">
        <v>0.5857178704965299</v>
      </c>
      <c r="AA3300">
        <v>0.53448107709217574</v>
      </c>
      <c r="AB3300" s="7">
        <f t="shared" si="153"/>
        <v>16.201749753827706</v>
      </c>
      <c r="AC3300">
        <f>INDEX(SHELF_days!$C$2:$C$289,MATCH(A3300&amp;"|"&amp;C3300,SHELF_days!$D$2:$D$289,0))</f>
        <v>6</v>
      </c>
      <c r="AD3300" s="8">
        <f t="shared" si="154"/>
        <v>97.210498522966233</v>
      </c>
      <c r="AE3300" s="7">
        <f t="shared" si="155"/>
        <v>0.98936285121761836</v>
      </c>
    </row>
    <row r="3301" spans="1:31" x14ac:dyDescent="0.45">
      <c r="A3301" t="s">
        <v>61</v>
      </c>
      <c r="B3301" t="s">
        <v>171</v>
      </c>
      <c r="C3301" t="s">
        <v>139</v>
      </c>
      <c r="D3301">
        <v>0.59769137186545629</v>
      </c>
      <c r="E3301">
        <v>0.59769137186545629</v>
      </c>
      <c r="F3301">
        <v>0.60654909220901165</v>
      </c>
      <c r="G3301">
        <v>0.60710993279357839</v>
      </c>
      <c r="H3301">
        <v>0.64238947623228149</v>
      </c>
      <c r="I3301">
        <v>0.76670468802884173</v>
      </c>
      <c r="J3301">
        <v>0.78863978644745492</v>
      </c>
      <c r="K3301">
        <v>0.76321056216467553</v>
      </c>
      <c r="L3301">
        <v>0.7100642401033439</v>
      </c>
      <c r="M3301">
        <v>0.68979385897542889</v>
      </c>
      <c r="N3301">
        <v>0.68979385897542889</v>
      </c>
      <c r="O3301">
        <v>0.6781408379405407</v>
      </c>
      <c r="P3301">
        <v>0.66952347784751409</v>
      </c>
      <c r="Q3301">
        <v>0.66952347784751409</v>
      </c>
      <c r="R3301">
        <v>0.66952347784751409</v>
      </c>
      <c r="S3301">
        <v>0.7231371670626513</v>
      </c>
      <c r="T3301">
        <v>0.84373569720751895</v>
      </c>
      <c r="U3301">
        <v>0.85376851210921412</v>
      </c>
      <c r="V3301">
        <v>0.86995722009389287</v>
      </c>
      <c r="W3301">
        <v>0.84023266911185157</v>
      </c>
      <c r="X3301">
        <v>0.81965516099714997</v>
      </c>
      <c r="Y3301">
        <v>0.74679484727671985</v>
      </c>
      <c r="Z3301">
        <v>0.65125164769158728</v>
      </c>
      <c r="AA3301">
        <v>0.5721508696889136</v>
      </c>
      <c r="AB3301" s="7">
        <f t="shared" si="153"/>
        <v>17.067033302383543</v>
      </c>
      <c r="AC3301">
        <f>INDEX(SHELF_days!$C$2:$C$289,MATCH(A3301&amp;"|"&amp;C3301,SHELF_days!$D$2:$D$289,0))</f>
        <v>18</v>
      </c>
      <c r="AD3301" s="8">
        <f t="shared" si="154"/>
        <v>307.20659944290378</v>
      </c>
      <c r="AE3301" s="7">
        <f t="shared" si="155"/>
        <v>0.86995722009389287</v>
      </c>
    </row>
    <row r="3302" spans="1:31" x14ac:dyDescent="0.45">
      <c r="A3302" t="s">
        <v>61</v>
      </c>
      <c r="B3302" t="s">
        <v>172</v>
      </c>
      <c r="C3302" t="s">
        <v>134</v>
      </c>
      <c r="D3302">
        <v>1E-3</v>
      </c>
      <c r="E3302">
        <v>1E-3</v>
      </c>
      <c r="F3302">
        <v>1E-3</v>
      </c>
      <c r="G3302">
        <v>1E-3</v>
      </c>
      <c r="H3302">
        <v>1E-3</v>
      </c>
      <c r="I3302">
        <v>1E-3</v>
      </c>
      <c r="J3302">
        <v>1E-3</v>
      </c>
      <c r="K3302">
        <v>1E-3</v>
      </c>
      <c r="L3302">
        <v>1E-3</v>
      </c>
      <c r="M3302">
        <v>1E-3</v>
      </c>
      <c r="N3302">
        <v>1E-3</v>
      </c>
      <c r="O3302">
        <v>1E-3</v>
      </c>
      <c r="P3302">
        <v>1E-3</v>
      </c>
      <c r="Q3302">
        <v>1E-3</v>
      </c>
      <c r="R3302">
        <v>1E-3</v>
      </c>
      <c r="S3302">
        <v>1E-3</v>
      </c>
      <c r="T3302">
        <v>1E-3</v>
      </c>
      <c r="U3302">
        <v>1E-3</v>
      </c>
      <c r="V3302">
        <v>1E-3</v>
      </c>
      <c r="W3302">
        <v>1E-3</v>
      </c>
      <c r="X3302">
        <v>1E-3</v>
      </c>
      <c r="Y3302">
        <v>1E-3</v>
      </c>
      <c r="Z3302">
        <v>1E-3</v>
      </c>
      <c r="AA3302">
        <v>1E-3</v>
      </c>
      <c r="AB3302" s="7">
        <f t="shared" si="153"/>
        <v>2.4000000000000014E-2</v>
      </c>
      <c r="AC3302">
        <f>INDEX(SHELF_days!$C$2:$C$289,MATCH(A3302&amp;"|"&amp;C3302,SHELF_days!$D$2:$D$289,0))</f>
        <v>87</v>
      </c>
      <c r="AD3302" s="8">
        <f t="shared" si="154"/>
        <v>2.0880000000000014</v>
      </c>
      <c r="AE3302" s="7">
        <f t="shared" si="155"/>
        <v>1E-3</v>
      </c>
    </row>
    <row r="3303" spans="1:31" x14ac:dyDescent="0.45">
      <c r="A3303" t="s">
        <v>61</v>
      </c>
      <c r="B3303" t="s">
        <v>172</v>
      </c>
      <c r="C3303" t="s">
        <v>135</v>
      </c>
      <c r="D3303">
        <v>1E-3</v>
      </c>
      <c r="E3303">
        <v>1E-3</v>
      </c>
      <c r="F3303">
        <v>1E-3</v>
      </c>
      <c r="G3303">
        <v>1E-3</v>
      </c>
      <c r="H3303">
        <v>1E-3</v>
      </c>
      <c r="I3303">
        <v>1E-3</v>
      </c>
      <c r="J3303">
        <v>1E-3</v>
      </c>
      <c r="K3303">
        <v>1E-3</v>
      </c>
      <c r="L3303">
        <v>1E-3</v>
      </c>
      <c r="M3303">
        <v>1E-3</v>
      </c>
      <c r="N3303">
        <v>1E-3</v>
      </c>
      <c r="O3303">
        <v>1E-3</v>
      </c>
      <c r="P3303">
        <v>1E-3</v>
      </c>
      <c r="Q3303">
        <v>1E-3</v>
      </c>
      <c r="R3303">
        <v>1E-3</v>
      </c>
      <c r="S3303">
        <v>1E-3</v>
      </c>
      <c r="T3303">
        <v>1E-3</v>
      </c>
      <c r="U3303">
        <v>1E-3</v>
      </c>
      <c r="V3303">
        <v>1E-3</v>
      </c>
      <c r="W3303">
        <v>1E-3</v>
      </c>
      <c r="X3303">
        <v>1E-3</v>
      </c>
      <c r="Y3303">
        <v>1E-3</v>
      </c>
      <c r="Z3303">
        <v>1E-3</v>
      </c>
      <c r="AA3303">
        <v>1E-3</v>
      </c>
      <c r="AB3303" s="7">
        <f t="shared" si="153"/>
        <v>2.4000000000000014E-2</v>
      </c>
      <c r="AC3303">
        <f>INDEX(SHELF_days!$C$2:$C$289,MATCH(A3303&amp;"|"&amp;C3303,SHELF_days!$D$2:$D$289,0))</f>
        <v>63</v>
      </c>
      <c r="AD3303" s="8">
        <f t="shared" si="154"/>
        <v>1.5120000000000009</v>
      </c>
      <c r="AE3303" s="7">
        <f t="shared" si="155"/>
        <v>1E-3</v>
      </c>
    </row>
    <row r="3304" spans="1:31" x14ac:dyDescent="0.45">
      <c r="A3304" t="s">
        <v>61</v>
      </c>
      <c r="B3304" t="s">
        <v>172</v>
      </c>
      <c r="C3304" t="s">
        <v>136</v>
      </c>
      <c r="D3304">
        <v>1E-3</v>
      </c>
      <c r="E3304">
        <v>1E-3</v>
      </c>
      <c r="F3304">
        <v>1E-3</v>
      </c>
      <c r="G3304">
        <v>1E-3</v>
      </c>
      <c r="H3304">
        <v>1E-3</v>
      </c>
      <c r="I3304">
        <v>1E-3</v>
      </c>
      <c r="J3304">
        <v>1E-3</v>
      </c>
      <c r="K3304">
        <v>1E-3</v>
      </c>
      <c r="L3304">
        <v>1E-3</v>
      </c>
      <c r="M3304">
        <v>1E-3</v>
      </c>
      <c r="N3304">
        <v>1E-3</v>
      </c>
      <c r="O3304">
        <v>1E-3</v>
      </c>
      <c r="P3304">
        <v>1E-3</v>
      </c>
      <c r="Q3304">
        <v>1E-3</v>
      </c>
      <c r="R3304">
        <v>1E-3</v>
      </c>
      <c r="S3304">
        <v>1E-3</v>
      </c>
      <c r="T3304">
        <v>1E-3</v>
      </c>
      <c r="U3304">
        <v>1E-3</v>
      </c>
      <c r="V3304">
        <v>1E-3</v>
      </c>
      <c r="W3304">
        <v>1E-3</v>
      </c>
      <c r="X3304">
        <v>1E-3</v>
      </c>
      <c r="Y3304">
        <v>1E-3</v>
      </c>
      <c r="Z3304">
        <v>1E-3</v>
      </c>
      <c r="AA3304">
        <v>1E-3</v>
      </c>
      <c r="AB3304" s="7">
        <f t="shared" si="153"/>
        <v>2.4000000000000014E-2</v>
      </c>
      <c r="AC3304">
        <f>INDEX(SHELF_days!$C$2:$C$289,MATCH(A3304&amp;"|"&amp;C3304,SHELF_days!$D$2:$D$289,0))</f>
        <v>79</v>
      </c>
      <c r="AD3304" s="8">
        <f t="shared" si="154"/>
        <v>1.8960000000000012</v>
      </c>
      <c r="AE3304" s="7">
        <f t="shared" si="155"/>
        <v>1E-3</v>
      </c>
    </row>
    <row r="3305" spans="1:31" x14ac:dyDescent="0.45">
      <c r="A3305" t="s">
        <v>61</v>
      </c>
      <c r="B3305" t="s">
        <v>172</v>
      </c>
      <c r="C3305" t="s">
        <v>137</v>
      </c>
      <c r="D3305">
        <v>1E-3</v>
      </c>
      <c r="E3305">
        <v>1E-3</v>
      </c>
      <c r="F3305">
        <v>1E-3</v>
      </c>
      <c r="G3305">
        <v>1E-3</v>
      </c>
      <c r="H3305">
        <v>1E-3</v>
      </c>
      <c r="I3305">
        <v>1E-3</v>
      </c>
      <c r="J3305">
        <v>1E-3</v>
      </c>
      <c r="K3305">
        <v>1E-3</v>
      </c>
      <c r="L3305">
        <v>1E-3</v>
      </c>
      <c r="M3305">
        <v>1E-3</v>
      </c>
      <c r="N3305">
        <v>1E-3</v>
      </c>
      <c r="O3305">
        <v>1E-3</v>
      </c>
      <c r="P3305">
        <v>1E-3</v>
      </c>
      <c r="Q3305">
        <v>1E-3</v>
      </c>
      <c r="R3305">
        <v>1E-3</v>
      </c>
      <c r="S3305">
        <v>1E-3</v>
      </c>
      <c r="T3305">
        <v>1E-3</v>
      </c>
      <c r="U3305">
        <v>1E-3</v>
      </c>
      <c r="V3305">
        <v>1E-3</v>
      </c>
      <c r="W3305">
        <v>1E-3</v>
      </c>
      <c r="X3305">
        <v>1E-3</v>
      </c>
      <c r="Y3305">
        <v>1E-3</v>
      </c>
      <c r="Z3305">
        <v>1E-3</v>
      </c>
      <c r="AA3305">
        <v>1E-3</v>
      </c>
      <c r="AB3305" s="7">
        <f t="shared" si="153"/>
        <v>2.4000000000000014E-2</v>
      </c>
      <c r="AC3305">
        <f>INDEX(SHELF_days!$C$2:$C$289,MATCH(A3305&amp;"|"&amp;C3305,SHELF_days!$D$2:$D$289,0))</f>
        <v>112</v>
      </c>
      <c r="AD3305" s="8">
        <f t="shared" si="154"/>
        <v>2.6880000000000015</v>
      </c>
      <c r="AE3305" s="7">
        <f t="shared" si="155"/>
        <v>1E-3</v>
      </c>
    </row>
    <row r="3306" spans="1:31" x14ac:dyDescent="0.45">
      <c r="A3306" t="s">
        <v>61</v>
      </c>
      <c r="B3306" t="s">
        <v>172</v>
      </c>
      <c r="C3306" t="s">
        <v>138</v>
      </c>
      <c r="D3306">
        <v>1E-3</v>
      </c>
      <c r="E3306">
        <v>1E-3</v>
      </c>
      <c r="F3306">
        <v>1E-3</v>
      </c>
      <c r="G3306">
        <v>1E-3</v>
      </c>
      <c r="H3306">
        <v>1E-3</v>
      </c>
      <c r="I3306">
        <v>1E-3</v>
      </c>
      <c r="J3306">
        <v>1E-3</v>
      </c>
      <c r="K3306">
        <v>1E-3</v>
      </c>
      <c r="L3306">
        <v>1E-3</v>
      </c>
      <c r="M3306">
        <v>1E-3</v>
      </c>
      <c r="N3306">
        <v>1E-3</v>
      </c>
      <c r="O3306">
        <v>1E-3</v>
      </c>
      <c r="P3306">
        <v>1E-3</v>
      </c>
      <c r="Q3306">
        <v>1E-3</v>
      </c>
      <c r="R3306">
        <v>1E-3</v>
      </c>
      <c r="S3306">
        <v>1E-3</v>
      </c>
      <c r="T3306">
        <v>1E-3</v>
      </c>
      <c r="U3306">
        <v>1E-3</v>
      </c>
      <c r="V3306">
        <v>1E-3</v>
      </c>
      <c r="W3306">
        <v>1E-3</v>
      </c>
      <c r="X3306">
        <v>1E-3</v>
      </c>
      <c r="Y3306">
        <v>1E-3</v>
      </c>
      <c r="Z3306">
        <v>1E-3</v>
      </c>
      <c r="AA3306">
        <v>1E-3</v>
      </c>
      <c r="AB3306" s="7">
        <f t="shared" si="153"/>
        <v>2.4000000000000014E-2</v>
      </c>
      <c r="AC3306">
        <f>INDEX(SHELF_days!$C$2:$C$289,MATCH(A3306&amp;"|"&amp;C3306,SHELF_days!$D$2:$D$289,0))</f>
        <v>6</v>
      </c>
      <c r="AD3306" s="8">
        <f t="shared" si="154"/>
        <v>0.14400000000000007</v>
      </c>
      <c r="AE3306" s="7">
        <f t="shared" si="155"/>
        <v>1E-3</v>
      </c>
    </row>
    <row r="3307" spans="1:31" x14ac:dyDescent="0.45">
      <c r="A3307" t="s">
        <v>61</v>
      </c>
      <c r="B3307" t="s">
        <v>172</v>
      </c>
      <c r="C3307" t="s">
        <v>139</v>
      </c>
      <c r="D3307">
        <v>1E-3</v>
      </c>
      <c r="E3307">
        <v>1E-3</v>
      </c>
      <c r="F3307">
        <v>1E-3</v>
      </c>
      <c r="G3307">
        <v>1E-3</v>
      </c>
      <c r="H3307">
        <v>1E-3</v>
      </c>
      <c r="I3307">
        <v>1E-3</v>
      </c>
      <c r="J3307">
        <v>1E-3</v>
      </c>
      <c r="K3307">
        <v>1E-3</v>
      </c>
      <c r="L3307">
        <v>1E-3</v>
      </c>
      <c r="M3307">
        <v>1E-3</v>
      </c>
      <c r="N3307">
        <v>1E-3</v>
      </c>
      <c r="O3307">
        <v>1E-3</v>
      </c>
      <c r="P3307">
        <v>1E-3</v>
      </c>
      <c r="Q3307">
        <v>1E-3</v>
      </c>
      <c r="R3307">
        <v>1E-3</v>
      </c>
      <c r="S3307">
        <v>1E-3</v>
      </c>
      <c r="T3307">
        <v>1E-3</v>
      </c>
      <c r="U3307">
        <v>1E-3</v>
      </c>
      <c r="V3307">
        <v>1E-3</v>
      </c>
      <c r="W3307">
        <v>1E-3</v>
      </c>
      <c r="X3307">
        <v>1E-3</v>
      </c>
      <c r="Y3307">
        <v>1E-3</v>
      </c>
      <c r="Z3307">
        <v>1E-3</v>
      </c>
      <c r="AA3307">
        <v>1E-3</v>
      </c>
      <c r="AB3307" s="7">
        <f t="shared" si="153"/>
        <v>2.4000000000000014E-2</v>
      </c>
      <c r="AC3307">
        <f>INDEX(SHELF_days!$C$2:$C$289,MATCH(A3307&amp;"|"&amp;C3307,SHELF_days!$D$2:$D$289,0))</f>
        <v>18</v>
      </c>
      <c r="AD3307" s="8">
        <f t="shared" si="154"/>
        <v>0.43200000000000027</v>
      </c>
      <c r="AE3307" s="7">
        <f t="shared" si="155"/>
        <v>1E-3</v>
      </c>
    </row>
    <row r="3308" spans="1:31" x14ac:dyDescent="0.45">
      <c r="A3308" t="s">
        <v>61</v>
      </c>
      <c r="B3308" t="s">
        <v>173</v>
      </c>
      <c r="C3308" t="s">
        <v>134</v>
      </c>
      <c r="D3308">
        <v>0.65950000000000097</v>
      </c>
      <c r="E3308">
        <v>0.65950000000000097</v>
      </c>
      <c r="F3308">
        <v>0.65950000000000097</v>
      </c>
      <c r="G3308">
        <v>0.65950000000000097</v>
      </c>
      <c r="H3308">
        <v>0.65950000000000097</v>
      </c>
      <c r="I3308">
        <v>0.65950000000000097</v>
      </c>
      <c r="J3308">
        <v>0.65950000000000097</v>
      </c>
      <c r="K3308">
        <v>0.65950000000000097</v>
      </c>
      <c r="L3308">
        <v>0.65950000000000097</v>
      </c>
      <c r="M3308">
        <v>0.65950000000000097</v>
      </c>
      <c r="N3308">
        <v>0.65950000000000097</v>
      </c>
      <c r="O3308">
        <v>0.65950000000000097</v>
      </c>
      <c r="P3308">
        <v>0.65950000000000097</v>
      </c>
      <c r="Q3308">
        <v>0.65950000000000097</v>
      </c>
      <c r="R3308">
        <v>0.65950000000000097</v>
      </c>
      <c r="S3308">
        <v>0.65950000000000097</v>
      </c>
      <c r="T3308">
        <v>0.65950000000000097</v>
      </c>
      <c r="U3308">
        <v>0.65950000000000097</v>
      </c>
      <c r="V3308">
        <v>0.65950000000000097</v>
      </c>
      <c r="W3308">
        <v>0.65950000000000097</v>
      </c>
      <c r="X3308">
        <v>0.65950000000000097</v>
      </c>
      <c r="Y3308">
        <v>0.65950000000000097</v>
      </c>
      <c r="Z3308">
        <v>0.65950000000000097</v>
      </c>
      <c r="AA3308">
        <v>0.65950000000000097</v>
      </c>
      <c r="AB3308" s="7">
        <f t="shared" si="153"/>
        <v>15.828000000000028</v>
      </c>
      <c r="AC3308">
        <f>INDEX(SHELF_days!$C$2:$C$289,MATCH(A3308&amp;"|"&amp;C3308,SHELF_days!$D$2:$D$289,0))</f>
        <v>87</v>
      </c>
      <c r="AD3308" s="8">
        <f t="shared" si="154"/>
        <v>1377.0360000000023</v>
      </c>
      <c r="AE3308" s="7">
        <f t="shared" si="155"/>
        <v>0.65950000000000097</v>
      </c>
    </row>
    <row r="3309" spans="1:31" x14ac:dyDescent="0.45">
      <c r="A3309" t="s">
        <v>61</v>
      </c>
      <c r="B3309" t="s">
        <v>173</v>
      </c>
      <c r="C3309" t="s">
        <v>135</v>
      </c>
      <c r="D3309">
        <v>0.65950000000000009</v>
      </c>
      <c r="E3309">
        <v>0.65950000000000009</v>
      </c>
      <c r="F3309">
        <v>0.65950000000000009</v>
      </c>
      <c r="G3309">
        <v>0.65950000000000009</v>
      </c>
      <c r="H3309">
        <v>0.65950000000000009</v>
      </c>
      <c r="I3309">
        <v>0.65950000000000009</v>
      </c>
      <c r="J3309">
        <v>0.65950000000000009</v>
      </c>
      <c r="K3309">
        <v>0.65950000000000009</v>
      </c>
      <c r="L3309">
        <v>0.65950000000000009</v>
      </c>
      <c r="M3309">
        <v>0.65950000000000009</v>
      </c>
      <c r="N3309">
        <v>0.65950000000000009</v>
      </c>
      <c r="O3309">
        <v>0.65950000000000009</v>
      </c>
      <c r="P3309">
        <v>0.65950000000000009</v>
      </c>
      <c r="Q3309">
        <v>0.65950000000000009</v>
      </c>
      <c r="R3309">
        <v>0.65950000000000009</v>
      </c>
      <c r="S3309">
        <v>0.65950000000000009</v>
      </c>
      <c r="T3309">
        <v>0.65950000000000009</v>
      </c>
      <c r="U3309">
        <v>0.65950000000000009</v>
      </c>
      <c r="V3309">
        <v>0.65950000000000009</v>
      </c>
      <c r="W3309">
        <v>0.65950000000000009</v>
      </c>
      <c r="X3309">
        <v>0.65950000000000009</v>
      </c>
      <c r="Y3309">
        <v>0.65950000000000009</v>
      </c>
      <c r="Z3309">
        <v>0.65950000000000009</v>
      </c>
      <c r="AA3309">
        <v>0.65950000000000009</v>
      </c>
      <c r="AB3309" s="7">
        <f t="shared" si="153"/>
        <v>15.827999999999998</v>
      </c>
      <c r="AC3309">
        <f>INDEX(SHELF_days!$C$2:$C$289,MATCH(A3309&amp;"|"&amp;C3309,SHELF_days!$D$2:$D$289,0))</f>
        <v>63</v>
      </c>
      <c r="AD3309" s="8">
        <f t="shared" si="154"/>
        <v>997.16399999999987</v>
      </c>
      <c r="AE3309" s="7">
        <f t="shared" si="155"/>
        <v>0.65950000000000009</v>
      </c>
    </row>
    <row r="3310" spans="1:31" x14ac:dyDescent="0.45">
      <c r="A3310" t="s">
        <v>61</v>
      </c>
      <c r="B3310" t="s">
        <v>173</v>
      </c>
      <c r="C3310" t="s">
        <v>136</v>
      </c>
      <c r="D3310">
        <v>0.65949999999999975</v>
      </c>
      <c r="E3310">
        <v>0.65949999999999975</v>
      </c>
      <c r="F3310">
        <v>0.65949999999999975</v>
      </c>
      <c r="G3310">
        <v>0.65949999999999975</v>
      </c>
      <c r="H3310">
        <v>0.65949999999999975</v>
      </c>
      <c r="I3310">
        <v>0.65949999999999975</v>
      </c>
      <c r="J3310">
        <v>0.65949999999999975</v>
      </c>
      <c r="K3310">
        <v>0.65949999999999975</v>
      </c>
      <c r="L3310">
        <v>0.65949999999999975</v>
      </c>
      <c r="M3310">
        <v>0.65949999999999975</v>
      </c>
      <c r="N3310">
        <v>0.65949999999999975</v>
      </c>
      <c r="O3310">
        <v>0.65949999999999975</v>
      </c>
      <c r="P3310">
        <v>0.65949999999999975</v>
      </c>
      <c r="Q3310">
        <v>0.65949999999999975</v>
      </c>
      <c r="R3310">
        <v>0.65949999999999975</v>
      </c>
      <c r="S3310">
        <v>0.65949999999999975</v>
      </c>
      <c r="T3310">
        <v>0.65949999999999975</v>
      </c>
      <c r="U3310">
        <v>0.65949999999999975</v>
      </c>
      <c r="V3310">
        <v>0.65949999999999975</v>
      </c>
      <c r="W3310">
        <v>0.65949999999999975</v>
      </c>
      <c r="X3310">
        <v>0.65949999999999975</v>
      </c>
      <c r="Y3310">
        <v>0.65949999999999975</v>
      </c>
      <c r="Z3310">
        <v>0.65949999999999975</v>
      </c>
      <c r="AA3310">
        <v>0.65949999999999975</v>
      </c>
      <c r="AB3310" s="7">
        <f t="shared" si="153"/>
        <v>15.827999999999991</v>
      </c>
      <c r="AC3310">
        <f>INDEX(SHELF_days!$C$2:$C$289,MATCH(A3310&amp;"|"&amp;C3310,SHELF_days!$D$2:$D$289,0))</f>
        <v>79</v>
      </c>
      <c r="AD3310" s="8">
        <f t="shared" si="154"/>
        <v>1250.4119999999994</v>
      </c>
      <c r="AE3310" s="7">
        <f t="shared" si="155"/>
        <v>0.65949999999999975</v>
      </c>
    </row>
    <row r="3311" spans="1:31" x14ac:dyDescent="0.45">
      <c r="A3311" t="s">
        <v>61</v>
      </c>
      <c r="B3311" t="s">
        <v>173</v>
      </c>
      <c r="C3311" t="s">
        <v>137</v>
      </c>
      <c r="D3311">
        <v>0.65949999999999931</v>
      </c>
      <c r="E3311">
        <v>0.65949999999999931</v>
      </c>
      <c r="F3311">
        <v>0.65949999999999931</v>
      </c>
      <c r="G3311">
        <v>0.65949999999999931</v>
      </c>
      <c r="H3311">
        <v>0.65949999999999931</v>
      </c>
      <c r="I3311">
        <v>0.65949999999999931</v>
      </c>
      <c r="J3311">
        <v>0.65949999999999931</v>
      </c>
      <c r="K3311">
        <v>0.65949999999999931</v>
      </c>
      <c r="L3311">
        <v>0.65949999999999931</v>
      </c>
      <c r="M3311">
        <v>0.65949999999999931</v>
      </c>
      <c r="N3311">
        <v>0.65949999999999931</v>
      </c>
      <c r="O3311">
        <v>0.65949999999999931</v>
      </c>
      <c r="P3311">
        <v>0.65949999999999931</v>
      </c>
      <c r="Q3311">
        <v>0.65949999999999931</v>
      </c>
      <c r="R3311">
        <v>0.65949999999999931</v>
      </c>
      <c r="S3311">
        <v>0.65949999999999931</v>
      </c>
      <c r="T3311">
        <v>0.65949999999999931</v>
      </c>
      <c r="U3311">
        <v>0.65949999999999931</v>
      </c>
      <c r="V3311">
        <v>0.65949999999999931</v>
      </c>
      <c r="W3311">
        <v>0.65949999999999931</v>
      </c>
      <c r="X3311">
        <v>0.65949999999999931</v>
      </c>
      <c r="Y3311">
        <v>0.65949999999999931</v>
      </c>
      <c r="Z3311">
        <v>0.65949999999999931</v>
      </c>
      <c r="AA3311">
        <v>0.65949999999999931</v>
      </c>
      <c r="AB3311" s="7">
        <f t="shared" si="153"/>
        <v>15.827999999999987</v>
      </c>
      <c r="AC3311">
        <f>INDEX(SHELF_days!$C$2:$C$289,MATCH(A3311&amp;"|"&amp;C3311,SHELF_days!$D$2:$D$289,0))</f>
        <v>112</v>
      </c>
      <c r="AD3311" s="8">
        <f t="shared" si="154"/>
        <v>1772.7359999999985</v>
      </c>
      <c r="AE3311" s="7">
        <f t="shared" si="155"/>
        <v>0.65949999999999931</v>
      </c>
    </row>
    <row r="3312" spans="1:31" x14ac:dyDescent="0.45">
      <c r="A3312" t="s">
        <v>61</v>
      </c>
      <c r="B3312" t="s">
        <v>173</v>
      </c>
      <c r="C3312" t="s">
        <v>138</v>
      </c>
      <c r="D3312">
        <v>0.65950000000000009</v>
      </c>
      <c r="E3312">
        <v>0.65950000000000009</v>
      </c>
      <c r="F3312">
        <v>0.65950000000000009</v>
      </c>
      <c r="G3312">
        <v>0.65950000000000009</v>
      </c>
      <c r="H3312">
        <v>0.65950000000000009</v>
      </c>
      <c r="I3312">
        <v>0.65950000000000009</v>
      </c>
      <c r="J3312">
        <v>0.65950000000000009</v>
      </c>
      <c r="K3312">
        <v>0.65950000000000009</v>
      </c>
      <c r="L3312">
        <v>0.65950000000000009</v>
      </c>
      <c r="M3312">
        <v>0.65950000000000009</v>
      </c>
      <c r="N3312">
        <v>0.65950000000000009</v>
      </c>
      <c r="O3312">
        <v>0.65950000000000009</v>
      </c>
      <c r="P3312">
        <v>0.65950000000000009</v>
      </c>
      <c r="Q3312">
        <v>0.65950000000000009</v>
      </c>
      <c r="R3312">
        <v>0.65950000000000009</v>
      </c>
      <c r="S3312">
        <v>0.65950000000000009</v>
      </c>
      <c r="T3312">
        <v>0.65950000000000009</v>
      </c>
      <c r="U3312">
        <v>0.65950000000000009</v>
      </c>
      <c r="V3312">
        <v>0.65950000000000009</v>
      </c>
      <c r="W3312">
        <v>0.65950000000000009</v>
      </c>
      <c r="X3312">
        <v>0.65950000000000009</v>
      </c>
      <c r="Y3312">
        <v>0.65950000000000009</v>
      </c>
      <c r="Z3312">
        <v>0.65950000000000009</v>
      </c>
      <c r="AA3312">
        <v>0.65950000000000009</v>
      </c>
      <c r="AB3312" s="7">
        <f t="shared" si="153"/>
        <v>15.827999999999998</v>
      </c>
      <c r="AC3312">
        <f>INDEX(SHELF_days!$C$2:$C$289,MATCH(A3312&amp;"|"&amp;C3312,SHELF_days!$D$2:$D$289,0))</f>
        <v>6</v>
      </c>
      <c r="AD3312" s="8">
        <f t="shared" si="154"/>
        <v>94.967999999999989</v>
      </c>
      <c r="AE3312" s="7">
        <f t="shared" si="155"/>
        <v>0.65950000000000009</v>
      </c>
    </row>
    <row r="3313" spans="1:31" x14ac:dyDescent="0.45">
      <c r="A3313" t="s">
        <v>61</v>
      </c>
      <c r="B3313" t="s">
        <v>173</v>
      </c>
      <c r="C3313" t="s">
        <v>139</v>
      </c>
      <c r="D3313">
        <v>0.65950000000000009</v>
      </c>
      <c r="E3313">
        <v>0.65950000000000009</v>
      </c>
      <c r="F3313">
        <v>0.65950000000000009</v>
      </c>
      <c r="G3313">
        <v>0.65950000000000009</v>
      </c>
      <c r="H3313">
        <v>0.65950000000000009</v>
      </c>
      <c r="I3313">
        <v>0.65950000000000009</v>
      </c>
      <c r="J3313">
        <v>0.65950000000000009</v>
      </c>
      <c r="K3313">
        <v>0.65950000000000009</v>
      </c>
      <c r="L3313">
        <v>0.65950000000000009</v>
      </c>
      <c r="M3313">
        <v>0.65950000000000009</v>
      </c>
      <c r="N3313">
        <v>0.65950000000000009</v>
      </c>
      <c r="O3313">
        <v>0.65950000000000009</v>
      </c>
      <c r="P3313">
        <v>0.65950000000000009</v>
      </c>
      <c r="Q3313">
        <v>0.65950000000000009</v>
      </c>
      <c r="R3313">
        <v>0.65950000000000009</v>
      </c>
      <c r="S3313">
        <v>0.65950000000000009</v>
      </c>
      <c r="T3313">
        <v>0.65950000000000009</v>
      </c>
      <c r="U3313">
        <v>0.65950000000000009</v>
      </c>
      <c r="V3313">
        <v>0.65950000000000009</v>
      </c>
      <c r="W3313">
        <v>0.65950000000000009</v>
      </c>
      <c r="X3313">
        <v>0.65950000000000009</v>
      </c>
      <c r="Y3313">
        <v>0.65950000000000009</v>
      </c>
      <c r="Z3313">
        <v>0.65950000000000009</v>
      </c>
      <c r="AA3313">
        <v>0.65950000000000009</v>
      </c>
      <c r="AB3313" s="7">
        <f t="shared" si="153"/>
        <v>15.827999999999998</v>
      </c>
      <c r="AC3313">
        <f>INDEX(SHELF_days!$C$2:$C$289,MATCH(A3313&amp;"|"&amp;C3313,SHELF_days!$D$2:$D$289,0))</f>
        <v>18</v>
      </c>
      <c r="AD3313" s="8">
        <f t="shared" si="154"/>
        <v>284.90399999999994</v>
      </c>
      <c r="AE3313" s="7">
        <f t="shared" si="155"/>
        <v>0.65950000000000009</v>
      </c>
    </row>
    <row r="3314" spans="1:31" x14ac:dyDescent="0.45">
      <c r="A3314" t="s">
        <v>61</v>
      </c>
      <c r="B3314" t="s">
        <v>174</v>
      </c>
      <c r="C3314" t="s">
        <v>134</v>
      </c>
      <c r="D3314">
        <v>0.8</v>
      </c>
      <c r="E3314">
        <v>0.8</v>
      </c>
      <c r="F3314">
        <v>0.8</v>
      </c>
      <c r="G3314">
        <v>0.8</v>
      </c>
      <c r="H3314">
        <v>0.8</v>
      </c>
      <c r="I3314">
        <v>0.8</v>
      </c>
      <c r="J3314">
        <v>0.8</v>
      </c>
      <c r="K3314">
        <v>0.8</v>
      </c>
      <c r="L3314">
        <v>0.8</v>
      </c>
      <c r="M3314">
        <v>0.8</v>
      </c>
      <c r="N3314">
        <v>0.8</v>
      </c>
      <c r="O3314">
        <v>0.8</v>
      </c>
      <c r="P3314">
        <v>0.8</v>
      </c>
      <c r="Q3314">
        <v>0.8</v>
      </c>
      <c r="R3314">
        <v>0.8</v>
      </c>
      <c r="S3314">
        <v>0.8</v>
      </c>
      <c r="T3314">
        <v>0.8</v>
      </c>
      <c r="U3314">
        <v>0.8</v>
      </c>
      <c r="V3314">
        <v>0.8</v>
      </c>
      <c r="W3314">
        <v>0.8</v>
      </c>
      <c r="X3314">
        <v>0.8</v>
      </c>
      <c r="Y3314">
        <v>0.8</v>
      </c>
      <c r="Z3314">
        <v>0.8</v>
      </c>
      <c r="AA3314">
        <v>0.8</v>
      </c>
      <c r="AB3314" s="7">
        <f t="shared" si="153"/>
        <v>19.200000000000006</v>
      </c>
      <c r="AC3314">
        <f>INDEX(SHELF_days!$C$2:$C$289,MATCH(A3314&amp;"|"&amp;C3314,SHELF_days!$D$2:$D$289,0))</f>
        <v>87</v>
      </c>
      <c r="AD3314" s="8">
        <f t="shared" si="154"/>
        <v>1670.4000000000005</v>
      </c>
      <c r="AE3314" s="7">
        <f t="shared" si="155"/>
        <v>0.8</v>
      </c>
    </row>
    <row r="3315" spans="1:31" x14ac:dyDescent="0.45">
      <c r="A3315" t="s">
        <v>61</v>
      </c>
      <c r="B3315" t="s">
        <v>174</v>
      </c>
      <c r="C3315" t="s">
        <v>135</v>
      </c>
      <c r="D3315">
        <v>0.8</v>
      </c>
      <c r="E3315">
        <v>0.8</v>
      </c>
      <c r="F3315">
        <v>0.8</v>
      </c>
      <c r="G3315">
        <v>0.8</v>
      </c>
      <c r="H3315">
        <v>0.8</v>
      </c>
      <c r="I3315">
        <v>0.8</v>
      </c>
      <c r="J3315">
        <v>0.8</v>
      </c>
      <c r="K3315">
        <v>0.8</v>
      </c>
      <c r="L3315">
        <v>0.8</v>
      </c>
      <c r="M3315">
        <v>0.8</v>
      </c>
      <c r="N3315">
        <v>0.8</v>
      </c>
      <c r="O3315">
        <v>0.8</v>
      </c>
      <c r="P3315">
        <v>0.8</v>
      </c>
      <c r="Q3315">
        <v>0.8</v>
      </c>
      <c r="R3315">
        <v>0.8</v>
      </c>
      <c r="S3315">
        <v>0.8</v>
      </c>
      <c r="T3315">
        <v>0.8</v>
      </c>
      <c r="U3315">
        <v>0.8</v>
      </c>
      <c r="V3315">
        <v>0.8</v>
      </c>
      <c r="W3315">
        <v>0.8</v>
      </c>
      <c r="X3315">
        <v>0.8</v>
      </c>
      <c r="Y3315">
        <v>0.8</v>
      </c>
      <c r="Z3315">
        <v>0.8</v>
      </c>
      <c r="AA3315">
        <v>0.8</v>
      </c>
      <c r="AB3315" s="7">
        <f t="shared" si="153"/>
        <v>19.200000000000006</v>
      </c>
      <c r="AC3315">
        <f>INDEX(SHELF_days!$C$2:$C$289,MATCH(A3315&amp;"|"&amp;C3315,SHELF_days!$D$2:$D$289,0))</f>
        <v>63</v>
      </c>
      <c r="AD3315" s="8">
        <f t="shared" si="154"/>
        <v>1209.6000000000004</v>
      </c>
      <c r="AE3315" s="7">
        <f t="shared" si="155"/>
        <v>0.8</v>
      </c>
    </row>
    <row r="3316" spans="1:31" x14ac:dyDescent="0.45">
      <c r="A3316" t="s">
        <v>61</v>
      </c>
      <c r="B3316" t="s">
        <v>174</v>
      </c>
      <c r="C3316" t="s">
        <v>136</v>
      </c>
      <c r="D3316">
        <v>0.8</v>
      </c>
      <c r="E3316">
        <v>0.8</v>
      </c>
      <c r="F3316">
        <v>0.8</v>
      </c>
      <c r="G3316">
        <v>0.8</v>
      </c>
      <c r="H3316">
        <v>0.8</v>
      </c>
      <c r="I3316">
        <v>0.8</v>
      </c>
      <c r="J3316">
        <v>0.8</v>
      </c>
      <c r="K3316">
        <v>0.8</v>
      </c>
      <c r="L3316">
        <v>0.8</v>
      </c>
      <c r="M3316">
        <v>0.8</v>
      </c>
      <c r="N3316">
        <v>0.8</v>
      </c>
      <c r="O3316">
        <v>0.8</v>
      </c>
      <c r="P3316">
        <v>0.8</v>
      </c>
      <c r="Q3316">
        <v>0.8</v>
      </c>
      <c r="R3316">
        <v>0.8</v>
      </c>
      <c r="S3316">
        <v>0.8</v>
      </c>
      <c r="T3316">
        <v>0.8</v>
      </c>
      <c r="U3316">
        <v>0.8</v>
      </c>
      <c r="V3316">
        <v>0.8</v>
      </c>
      <c r="W3316">
        <v>0.8</v>
      </c>
      <c r="X3316">
        <v>0.8</v>
      </c>
      <c r="Y3316">
        <v>0.8</v>
      </c>
      <c r="Z3316">
        <v>0.8</v>
      </c>
      <c r="AA3316">
        <v>0.8</v>
      </c>
      <c r="AB3316" s="7">
        <f t="shared" si="153"/>
        <v>19.200000000000006</v>
      </c>
      <c r="AC3316">
        <f>INDEX(SHELF_days!$C$2:$C$289,MATCH(A3316&amp;"|"&amp;C3316,SHELF_days!$D$2:$D$289,0))</f>
        <v>79</v>
      </c>
      <c r="AD3316" s="8">
        <f t="shared" si="154"/>
        <v>1516.8000000000004</v>
      </c>
      <c r="AE3316" s="7">
        <f t="shared" si="155"/>
        <v>0.8</v>
      </c>
    </row>
    <row r="3317" spans="1:31" x14ac:dyDescent="0.45">
      <c r="A3317" t="s">
        <v>61</v>
      </c>
      <c r="B3317" t="s">
        <v>174</v>
      </c>
      <c r="C3317" t="s">
        <v>137</v>
      </c>
      <c r="D3317">
        <v>0.8</v>
      </c>
      <c r="E3317">
        <v>0.8</v>
      </c>
      <c r="F3317">
        <v>0.8</v>
      </c>
      <c r="G3317">
        <v>0.8</v>
      </c>
      <c r="H3317">
        <v>0.8</v>
      </c>
      <c r="I3317">
        <v>0.8</v>
      </c>
      <c r="J3317">
        <v>0.8</v>
      </c>
      <c r="K3317">
        <v>0.8</v>
      </c>
      <c r="L3317">
        <v>0.8</v>
      </c>
      <c r="M3317">
        <v>0.8</v>
      </c>
      <c r="N3317">
        <v>0.8</v>
      </c>
      <c r="O3317">
        <v>0.8</v>
      </c>
      <c r="P3317">
        <v>0.8</v>
      </c>
      <c r="Q3317">
        <v>0.8</v>
      </c>
      <c r="R3317">
        <v>0.8</v>
      </c>
      <c r="S3317">
        <v>0.8</v>
      </c>
      <c r="T3317">
        <v>0.8</v>
      </c>
      <c r="U3317">
        <v>0.8</v>
      </c>
      <c r="V3317">
        <v>0.8</v>
      </c>
      <c r="W3317">
        <v>0.8</v>
      </c>
      <c r="X3317">
        <v>0.8</v>
      </c>
      <c r="Y3317">
        <v>0.8</v>
      </c>
      <c r="Z3317">
        <v>0.8</v>
      </c>
      <c r="AA3317">
        <v>0.8</v>
      </c>
      <c r="AB3317" s="7">
        <f t="shared" si="153"/>
        <v>19.200000000000006</v>
      </c>
      <c r="AC3317">
        <f>INDEX(SHELF_days!$C$2:$C$289,MATCH(A3317&amp;"|"&amp;C3317,SHELF_days!$D$2:$D$289,0))</f>
        <v>112</v>
      </c>
      <c r="AD3317" s="8">
        <f t="shared" si="154"/>
        <v>2150.4000000000005</v>
      </c>
      <c r="AE3317" s="7">
        <f t="shared" si="155"/>
        <v>0.8</v>
      </c>
    </row>
    <row r="3318" spans="1:31" x14ac:dyDescent="0.45">
      <c r="A3318" t="s">
        <v>61</v>
      </c>
      <c r="B3318" t="s">
        <v>174</v>
      </c>
      <c r="C3318" t="s">
        <v>138</v>
      </c>
      <c r="D3318">
        <v>0.8</v>
      </c>
      <c r="E3318">
        <v>0.8</v>
      </c>
      <c r="F3318">
        <v>0.8</v>
      </c>
      <c r="G3318">
        <v>0.8</v>
      </c>
      <c r="H3318">
        <v>0.8</v>
      </c>
      <c r="I3318">
        <v>0.8</v>
      </c>
      <c r="J3318">
        <v>0.8</v>
      </c>
      <c r="K3318">
        <v>0.8</v>
      </c>
      <c r="L3318">
        <v>0.8</v>
      </c>
      <c r="M3318">
        <v>0.8</v>
      </c>
      <c r="N3318">
        <v>0.8</v>
      </c>
      <c r="O3318">
        <v>0.8</v>
      </c>
      <c r="P3318">
        <v>0.8</v>
      </c>
      <c r="Q3318">
        <v>0.8</v>
      </c>
      <c r="R3318">
        <v>0.8</v>
      </c>
      <c r="S3318">
        <v>0.8</v>
      </c>
      <c r="T3318">
        <v>0.8</v>
      </c>
      <c r="U3318">
        <v>0.8</v>
      </c>
      <c r="V3318">
        <v>0.8</v>
      </c>
      <c r="W3318">
        <v>0.8</v>
      </c>
      <c r="X3318">
        <v>0.8</v>
      </c>
      <c r="Y3318">
        <v>0.8</v>
      </c>
      <c r="Z3318">
        <v>0.8</v>
      </c>
      <c r="AA3318">
        <v>0.8</v>
      </c>
      <c r="AB3318" s="7">
        <f t="shared" si="153"/>
        <v>19.200000000000006</v>
      </c>
      <c r="AC3318">
        <f>INDEX(SHELF_days!$C$2:$C$289,MATCH(A3318&amp;"|"&amp;C3318,SHELF_days!$D$2:$D$289,0))</f>
        <v>6</v>
      </c>
      <c r="AD3318" s="8">
        <f t="shared" si="154"/>
        <v>115.20000000000005</v>
      </c>
      <c r="AE3318" s="7">
        <f t="shared" si="155"/>
        <v>0.8</v>
      </c>
    </row>
    <row r="3319" spans="1:31" x14ac:dyDescent="0.45">
      <c r="A3319" t="s">
        <v>61</v>
      </c>
      <c r="B3319" t="s">
        <v>174</v>
      </c>
      <c r="C3319" t="s">
        <v>139</v>
      </c>
      <c r="D3319">
        <v>0.8</v>
      </c>
      <c r="E3319">
        <v>0.8</v>
      </c>
      <c r="F3319">
        <v>0.8</v>
      </c>
      <c r="G3319">
        <v>0.8</v>
      </c>
      <c r="H3319">
        <v>0.8</v>
      </c>
      <c r="I3319">
        <v>0.8</v>
      </c>
      <c r="J3319">
        <v>0.8</v>
      </c>
      <c r="K3319">
        <v>0.8</v>
      </c>
      <c r="L3319">
        <v>0.8</v>
      </c>
      <c r="M3319">
        <v>0.8</v>
      </c>
      <c r="N3319">
        <v>0.8</v>
      </c>
      <c r="O3319">
        <v>0.8</v>
      </c>
      <c r="P3319">
        <v>0.8</v>
      </c>
      <c r="Q3319">
        <v>0.8</v>
      </c>
      <c r="R3319">
        <v>0.8</v>
      </c>
      <c r="S3319">
        <v>0.8</v>
      </c>
      <c r="T3319">
        <v>0.8</v>
      </c>
      <c r="U3319">
        <v>0.8</v>
      </c>
      <c r="V3319">
        <v>0.8</v>
      </c>
      <c r="W3319">
        <v>0.8</v>
      </c>
      <c r="X3319">
        <v>0.8</v>
      </c>
      <c r="Y3319">
        <v>0.8</v>
      </c>
      <c r="Z3319">
        <v>0.8</v>
      </c>
      <c r="AA3319">
        <v>0.8</v>
      </c>
      <c r="AB3319" s="7">
        <f t="shared" si="153"/>
        <v>19.200000000000006</v>
      </c>
      <c r="AC3319">
        <f>INDEX(SHELF_days!$C$2:$C$289,MATCH(A3319&amp;"|"&amp;C3319,SHELF_days!$D$2:$D$289,0))</f>
        <v>18</v>
      </c>
      <c r="AD3319" s="8">
        <f t="shared" si="154"/>
        <v>345.60000000000014</v>
      </c>
      <c r="AE3319" s="7">
        <f t="shared" si="155"/>
        <v>0.8</v>
      </c>
    </row>
    <row r="3320" spans="1:31" x14ac:dyDescent="0.45">
      <c r="A3320" t="s">
        <v>61</v>
      </c>
      <c r="B3320" t="s">
        <v>175</v>
      </c>
      <c r="C3320" t="s">
        <v>134</v>
      </c>
      <c r="D3320">
        <v>0.44433235404047122</v>
      </c>
      <c r="E3320">
        <v>0.42364211053094097</v>
      </c>
      <c r="F3320">
        <v>0.42104805828252018</v>
      </c>
      <c r="G3320">
        <v>0.43142315866738651</v>
      </c>
      <c r="H3320">
        <v>0.46101035747204561</v>
      </c>
      <c r="I3320">
        <v>0.48217684085267548</v>
      </c>
      <c r="J3320">
        <v>0.50880035875241125</v>
      </c>
      <c r="K3320">
        <v>0.53424394733426428</v>
      </c>
      <c r="L3320">
        <v>0.55487451073579619</v>
      </c>
      <c r="M3320">
        <v>0.57237833535219318</v>
      </c>
      <c r="N3320">
        <v>0.58272581290069503</v>
      </c>
      <c r="O3320">
        <v>0.58741763018365756</v>
      </c>
      <c r="P3320">
        <v>0.58979125404557142</v>
      </c>
      <c r="Q3320">
        <v>0.58967577396043569</v>
      </c>
      <c r="R3320">
        <v>0.59080073475779393</v>
      </c>
      <c r="S3320">
        <v>0.60314186049607887</v>
      </c>
      <c r="T3320">
        <v>0.62279573952956702</v>
      </c>
      <c r="U3320">
        <v>0.6281552164727503</v>
      </c>
      <c r="V3320">
        <v>0.62627640167962595</v>
      </c>
      <c r="W3320">
        <v>0.61821459836019854</v>
      </c>
      <c r="X3320">
        <v>0.61139258923478845</v>
      </c>
      <c r="Y3320">
        <v>0.59181622043444337</v>
      </c>
      <c r="Z3320">
        <v>0.54161444067203512</v>
      </c>
      <c r="AA3320">
        <v>0.49216928642743601</v>
      </c>
      <c r="AB3320" s="7">
        <f t="shared" si="153"/>
        <v>13.10991759117578</v>
      </c>
      <c r="AC3320">
        <f>INDEX(SHELF_days!$C$2:$C$289,MATCH(A3320&amp;"|"&amp;C3320,SHELF_days!$D$2:$D$289,0))</f>
        <v>87</v>
      </c>
      <c r="AD3320" s="8">
        <f t="shared" si="154"/>
        <v>1140.5628304322929</v>
      </c>
      <c r="AE3320" s="7">
        <f t="shared" si="155"/>
        <v>0.6281552164727503</v>
      </c>
    </row>
    <row r="3321" spans="1:31" x14ac:dyDescent="0.45">
      <c r="A3321" t="s">
        <v>61</v>
      </c>
      <c r="B3321" t="s">
        <v>175</v>
      </c>
      <c r="C3321" t="s">
        <v>135</v>
      </c>
      <c r="D3321">
        <v>0.56229071659031549</v>
      </c>
      <c r="E3321">
        <v>0.54622456404334152</v>
      </c>
      <c r="F3321">
        <v>0.54214589542117442</v>
      </c>
      <c r="G3321">
        <v>0.55109459899216828</v>
      </c>
      <c r="H3321">
        <v>0.5724663377759287</v>
      </c>
      <c r="I3321">
        <v>0.59165764098191442</v>
      </c>
      <c r="J3321">
        <v>0.61114441483315929</v>
      </c>
      <c r="K3321">
        <v>0.61925786524590076</v>
      </c>
      <c r="L3321">
        <v>0.6272863487114303</v>
      </c>
      <c r="M3321">
        <v>0.6312012071831169</v>
      </c>
      <c r="N3321">
        <v>0.63686758400055687</v>
      </c>
      <c r="O3321">
        <v>0.63653345722165622</v>
      </c>
      <c r="P3321">
        <v>0.63267294697746546</v>
      </c>
      <c r="Q3321">
        <v>0.62743778379602577</v>
      </c>
      <c r="R3321">
        <v>0.62632517606834592</v>
      </c>
      <c r="S3321">
        <v>0.63461774599142595</v>
      </c>
      <c r="T3321">
        <v>0.64096717541453008</v>
      </c>
      <c r="U3321">
        <v>0.64230534104411752</v>
      </c>
      <c r="V3321">
        <v>0.63695637828773322</v>
      </c>
      <c r="W3321">
        <v>0.63282578542004775</v>
      </c>
      <c r="X3321">
        <v>0.63010199514531295</v>
      </c>
      <c r="Y3321">
        <v>0.62302052316499923</v>
      </c>
      <c r="Z3321">
        <v>0.60591205836769357</v>
      </c>
      <c r="AA3321">
        <v>0.57744430371175415</v>
      </c>
      <c r="AB3321" s="7">
        <f t="shared" si="153"/>
        <v>14.638757844390113</v>
      </c>
      <c r="AC3321">
        <f>INDEX(SHELF_days!$C$2:$C$289,MATCH(A3321&amp;"|"&amp;C3321,SHELF_days!$D$2:$D$289,0))</f>
        <v>63</v>
      </c>
      <c r="AD3321" s="8">
        <f t="shared" si="154"/>
        <v>922.2417441965772</v>
      </c>
      <c r="AE3321" s="7">
        <f t="shared" si="155"/>
        <v>0.64230534104411752</v>
      </c>
    </row>
    <row r="3322" spans="1:31" x14ac:dyDescent="0.45">
      <c r="A3322" t="s">
        <v>61</v>
      </c>
      <c r="B3322" t="s">
        <v>175</v>
      </c>
      <c r="C3322" t="s">
        <v>136</v>
      </c>
      <c r="D3322">
        <v>0.54890144921711892</v>
      </c>
      <c r="E3322">
        <v>0.53410416322270449</v>
      </c>
      <c r="F3322">
        <v>0.53115097317189508</v>
      </c>
      <c r="G3322">
        <v>0.54058384493786615</v>
      </c>
      <c r="H3322">
        <v>0.56457786551191047</v>
      </c>
      <c r="I3322">
        <v>0.57497644782193658</v>
      </c>
      <c r="J3322">
        <v>0.58609503998449919</v>
      </c>
      <c r="K3322">
        <v>0.59895337617396227</v>
      </c>
      <c r="L3322">
        <v>0.61315548658022656</v>
      </c>
      <c r="M3322">
        <v>0.62287007479125545</v>
      </c>
      <c r="N3322">
        <v>0.62762883427162064</v>
      </c>
      <c r="O3322">
        <v>0.62685571644352611</v>
      </c>
      <c r="P3322">
        <v>0.62741243453213424</v>
      </c>
      <c r="Q3322">
        <v>0.62495308761036428</v>
      </c>
      <c r="R3322">
        <v>0.62628780701907238</v>
      </c>
      <c r="S3322">
        <v>0.63246705223648925</v>
      </c>
      <c r="T3322">
        <v>0.6365210627768344</v>
      </c>
      <c r="U3322">
        <v>0.64212588724712383</v>
      </c>
      <c r="V3322">
        <v>0.63938146647954253</v>
      </c>
      <c r="W3322">
        <v>0.63555748876053186</v>
      </c>
      <c r="X3322">
        <v>0.63219337320535685</v>
      </c>
      <c r="Y3322">
        <v>0.62210295958875084</v>
      </c>
      <c r="Z3322">
        <v>0.59550176472035832</v>
      </c>
      <c r="AA3322">
        <v>0.5573061424371335</v>
      </c>
      <c r="AB3322" s="7">
        <f t="shared" si="153"/>
        <v>14.441663798742214</v>
      </c>
      <c r="AC3322">
        <f>INDEX(SHELF_days!$C$2:$C$289,MATCH(A3322&amp;"|"&amp;C3322,SHELF_days!$D$2:$D$289,0))</f>
        <v>79</v>
      </c>
      <c r="AD3322" s="8">
        <f t="shared" si="154"/>
        <v>1140.8914401006348</v>
      </c>
      <c r="AE3322" s="7">
        <f t="shared" si="155"/>
        <v>0.64212588724712383</v>
      </c>
    </row>
    <row r="3323" spans="1:31" x14ac:dyDescent="0.45">
      <c r="A3323" t="s">
        <v>61</v>
      </c>
      <c r="B3323" t="s">
        <v>175</v>
      </c>
      <c r="C3323" t="s">
        <v>137</v>
      </c>
      <c r="D3323">
        <v>0.40726645623341129</v>
      </c>
      <c r="E3323">
        <v>0.39700562091821362</v>
      </c>
      <c r="F3323">
        <v>0.3974183995333847</v>
      </c>
      <c r="G3323">
        <v>0.40956264492423738</v>
      </c>
      <c r="H3323">
        <v>0.44826107067227933</v>
      </c>
      <c r="I3323">
        <v>0.48604574292467212</v>
      </c>
      <c r="J3323">
        <v>0.49845113250547729</v>
      </c>
      <c r="K3323">
        <v>0.51001912402292526</v>
      </c>
      <c r="L3323">
        <v>0.52973073814983473</v>
      </c>
      <c r="M3323">
        <v>0.54968225472989385</v>
      </c>
      <c r="N3323">
        <v>0.55697362441276066</v>
      </c>
      <c r="O3323">
        <v>0.56040000267422829</v>
      </c>
      <c r="P3323">
        <v>0.55775820518460817</v>
      </c>
      <c r="Q3323">
        <v>0.55658244634751408</v>
      </c>
      <c r="R3323">
        <v>0.56059469467404732</v>
      </c>
      <c r="S3323">
        <v>0.57712377993697728</v>
      </c>
      <c r="T3323">
        <v>0.59460328939659124</v>
      </c>
      <c r="U3323">
        <v>0.60563736698899151</v>
      </c>
      <c r="V3323">
        <v>0.59704974902277341</v>
      </c>
      <c r="W3323">
        <v>0.59074985175770989</v>
      </c>
      <c r="X3323">
        <v>0.58180076545271964</v>
      </c>
      <c r="Y3323">
        <v>0.55231945941155669</v>
      </c>
      <c r="Z3323">
        <v>0.49962983361016888</v>
      </c>
      <c r="AA3323">
        <v>0.44720486836732642</v>
      </c>
      <c r="AB3323" s="7">
        <f t="shared" si="153"/>
        <v>12.471871121852301</v>
      </c>
      <c r="AC3323">
        <f>INDEX(SHELF_days!$C$2:$C$289,MATCH(A3323&amp;"|"&amp;C3323,SHELF_days!$D$2:$D$289,0))</f>
        <v>112</v>
      </c>
      <c r="AD3323" s="8">
        <f t="shared" si="154"/>
        <v>1396.8495656474577</v>
      </c>
      <c r="AE3323" s="7">
        <f t="shared" si="155"/>
        <v>0.60563736698899151</v>
      </c>
    </row>
    <row r="3324" spans="1:31" x14ac:dyDescent="0.45">
      <c r="A3324" t="s">
        <v>61</v>
      </c>
      <c r="B3324" t="s">
        <v>175</v>
      </c>
      <c r="C3324" t="s">
        <v>138</v>
      </c>
      <c r="D3324">
        <v>0.60845098812214304</v>
      </c>
      <c r="E3324">
        <v>0.59694543008786605</v>
      </c>
      <c r="F3324">
        <v>0.59628770171496714</v>
      </c>
      <c r="G3324">
        <v>0.59748125768289573</v>
      </c>
      <c r="H3324">
        <v>0.59559246541041577</v>
      </c>
      <c r="I3324">
        <v>0.60774771440366637</v>
      </c>
      <c r="J3324">
        <v>0.61327879475336133</v>
      </c>
      <c r="K3324">
        <v>0.6422737654894104</v>
      </c>
      <c r="L3324">
        <v>0.6545991397440829</v>
      </c>
      <c r="M3324">
        <v>0.65610481528611664</v>
      </c>
      <c r="N3324">
        <v>0.65707064452615782</v>
      </c>
      <c r="O3324">
        <v>0.65782348229717458</v>
      </c>
      <c r="P3324">
        <v>0.65836332859916724</v>
      </c>
      <c r="Q3324">
        <v>0.65836332859916724</v>
      </c>
      <c r="R3324">
        <v>0.65836332859916724</v>
      </c>
      <c r="S3324">
        <v>0.65836332859916724</v>
      </c>
      <c r="T3324">
        <v>0.65782348229717458</v>
      </c>
      <c r="U3324">
        <v>0.65857632006819156</v>
      </c>
      <c r="V3324">
        <v>0.65653079822416538</v>
      </c>
      <c r="W3324">
        <v>0.65653079822416538</v>
      </c>
      <c r="X3324">
        <v>0.65707064452615782</v>
      </c>
      <c r="Y3324">
        <v>0.6453306619190553</v>
      </c>
      <c r="Z3324">
        <v>0.63994425502001839</v>
      </c>
      <c r="AA3324">
        <v>0.63661944479285859</v>
      </c>
      <c r="AB3324" s="7">
        <f t="shared" si="153"/>
        <v>15.325535918986716</v>
      </c>
      <c r="AC3324">
        <f>INDEX(SHELF_days!$C$2:$C$289,MATCH(A3324&amp;"|"&amp;C3324,SHELF_days!$D$2:$D$289,0))</f>
        <v>6</v>
      </c>
      <c r="AD3324" s="8">
        <f t="shared" si="154"/>
        <v>91.953215513920298</v>
      </c>
      <c r="AE3324" s="7">
        <f t="shared" si="155"/>
        <v>0.65857632006819156</v>
      </c>
    </row>
    <row r="3325" spans="1:31" x14ac:dyDescent="0.45">
      <c r="A3325" t="s">
        <v>61</v>
      </c>
      <c r="B3325" t="s">
        <v>175</v>
      </c>
      <c r="C3325" t="s">
        <v>139</v>
      </c>
      <c r="D3325">
        <v>0.57694655814937112</v>
      </c>
      <c r="E3325">
        <v>0.57364228798002082</v>
      </c>
      <c r="F3325">
        <v>0.57475502328569927</v>
      </c>
      <c r="G3325">
        <v>0.58014678846068657</v>
      </c>
      <c r="H3325">
        <v>0.60619381437808006</v>
      </c>
      <c r="I3325">
        <v>0.62538135403310069</v>
      </c>
      <c r="J3325">
        <v>0.63430556262832161</v>
      </c>
      <c r="K3325">
        <v>0.63300082243442413</v>
      </c>
      <c r="L3325">
        <v>0.63241051903389978</v>
      </c>
      <c r="M3325">
        <v>0.63414749348778798</v>
      </c>
      <c r="N3325">
        <v>0.64346955407231854</v>
      </c>
      <c r="O3325">
        <v>0.64364414456369901</v>
      </c>
      <c r="P3325">
        <v>0.64043989554542091</v>
      </c>
      <c r="Q3325">
        <v>0.6362175740965863</v>
      </c>
      <c r="R3325">
        <v>0.63773218009853716</v>
      </c>
      <c r="S3325">
        <v>0.63833989789590007</v>
      </c>
      <c r="T3325">
        <v>0.63569157000746546</v>
      </c>
      <c r="U3325">
        <v>0.6380952032941698</v>
      </c>
      <c r="V3325">
        <v>0.6373968413286476</v>
      </c>
      <c r="W3325">
        <v>0.63504187904849185</v>
      </c>
      <c r="X3325">
        <v>0.6338170664708529</v>
      </c>
      <c r="Y3325">
        <v>0.63233327055561628</v>
      </c>
      <c r="Z3325">
        <v>0.62239991998975586</v>
      </c>
      <c r="AA3325">
        <v>0.60807322966764699</v>
      </c>
      <c r="AB3325" s="7">
        <f t="shared" si="153"/>
        <v>14.953622450506497</v>
      </c>
      <c r="AC3325">
        <f>INDEX(SHELF_days!$C$2:$C$289,MATCH(A3325&amp;"|"&amp;C3325,SHELF_days!$D$2:$D$289,0))</f>
        <v>18</v>
      </c>
      <c r="AD3325" s="8">
        <f t="shared" si="154"/>
        <v>269.16520410911693</v>
      </c>
      <c r="AE3325" s="7">
        <f t="shared" si="155"/>
        <v>0.64364414456369901</v>
      </c>
    </row>
    <row r="3326" spans="1:31" x14ac:dyDescent="0.45">
      <c r="A3326" t="s">
        <v>61</v>
      </c>
      <c r="B3326" t="s">
        <v>176</v>
      </c>
      <c r="C3326" t="s">
        <v>134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0.12642954547320789</v>
      </c>
      <c r="U3326">
        <v>0.14849168125735029</v>
      </c>
      <c r="V3326">
        <v>0.14849168125735029</v>
      </c>
      <c r="W3326">
        <v>6.6186407352427201E-2</v>
      </c>
      <c r="X3326">
        <v>0</v>
      </c>
      <c r="Y3326">
        <v>0</v>
      </c>
      <c r="Z3326">
        <v>0</v>
      </c>
      <c r="AA3326">
        <v>0</v>
      </c>
      <c r="AB3326" s="7">
        <f t="shared" si="153"/>
        <v>0.48959931534033568</v>
      </c>
      <c r="AC3326">
        <f>INDEX(SHELF_days!$C$2:$C$289,MATCH(A3326&amp;"|"&amp;C3326,SHELF_days!$D$2:$D$289,0))</f>
        <v>87</v>
      </c>
      <c r="AD3326" s="8">
        <f t="shared" si="154"/>
        <v>42.595140434609206</v>
      </c>
      <c r="AE3326" s="7">
        <f t="shared" si="155"/>
        <v>0.14849168125735029</v>
      </c>
    </row>
    <row r="3327" spans="1:31" x14ac:dyDescent="0.45">
      <c r="A3327" t="s">
        <v>61</v>
      </c>
      <c r="B3327" t="s">
        <v>176</v>
      </c>
      <c r="C3327" t="s">
        <v>135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 s="7">
        <f t="shared" si="153"/>
        <v>0</v>
      </c>
      <c r="AC3327">
        <f>INDEX(SHELF_days!$C$2:$C$289,MATCH(A3327&amp;"|"&amp;C3327,SHELF_days!$D$2:$D$289,0))</f>
        <v>63</v>
      </c>
      <c r="AD3327" s="8">
        <f t="shared" si="154"/>
        <v>0</v>
      </c>
      <c r="AE3327" s="7">
        <f t="shared" si="155"/>
        <v>0</v>
      </c>
    </row>
    <row r="3328" spans="1:31" x14ac:dyDescent="0.45">
      <c r="A3328" t="s">
        <v>61</v>
      </c>
      <c r="B3328" t="s">
        <v>176</v>
      </c>
      <c r="C3328" t="s">
        <v>136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1.2617285254923571E-2</v>
      </c>
      <c r="P3328">
        <v>8.748777983366815E-2</v>
      </c>
      <c r="Q3328">
        <v>0.20021013017718339</v>
      </c>
      <c r="R3328">
        <v>0.24758446537963241</v>
      </c>
      <c r="S3328">
        <v>0.59622624379162403</v>
      </c>
      <c r="T3328">
        <v>0.83131245490930383</v>
      </c>
      <c r="U3328">
        <v>0.95</v>
      </c>
      <c r="V3328">
        <v>0.69395068902079615</v>
      </c>
      <c r="W3328">
        <v>7.879851734678682E-2</v>
      </c>
      <c r="X3328">
        <v>0</v>
      </c>
      <c r="Y3328">
        <v>0</v>
      </c>
      <c r="Z3328">
        <v>0</v>
      </c>
      <c r="AA3328">
        <v>0</v>
      </c>
      <c r="AB3328" s="7">
        <f t="shared" si="153"/>
        <v>3.6981875657139183</v>
      </c>
      <c r="AC3328">
        <f>INDEX(SHELF_days!$C$2:$C$289,MATCH(A3328&amp;"|"&amp;C3328,SHELF_days!$D$2:$D$289,0))</f>
        <v>79</v>
      </c>
      <c r="AD3328" s="8">
        <f t="shared" si="154"/>
        <v>292.15681769139957</v>
      </c>
      <c r="AE3328" s="7">
        <f t="shared" si="155"/>
        <v>0.95</v>
      </c>
    </row>
    <row r="3329" spans="1:31" x14ac:dyDescent="0.45">
      <c r="A3329" t="s">
        <v>61</v>
      </c>
      <c r="B3329" t="s">
        <v>176</v>
      </c>
      <c r="C3329" t="s">
        <v>137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4.1592551068465183E-2</v>
      </c>
      <c r="U3329">
        <v>4.1592551068465183E-2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 s="7">
        <f t="shared" si="153"/>
        <v>8.3185102136930367E-2</v>
      </c>
      <c r="AC3329">
        <f>INDEX(SHELF_days!$C$2:$C$289,MATCH(A3329&amp;"|"&amp;C3329,SHELF_days!$D$2:$D$289,0))</f>
        <v>112</v>
      </c>
      <c r="AD3329" s="8">
        <f t="shared" si="154"/>
        <v>9.316731439336202</v>
      </c>
      <c r="AE3329" s="7">
        <f t="shared" si="155"/>
        <v>4.1592551068465183E-2</v>
      </c>
    </row>
    <row r="3330" spans="1:31" x14ac:dyDescent="0.45">
      <c r="A3330" t="s">
        <v>61</v>
      </c>
      <c r="B3330" t="s">
        <v>176</v>
      </c>
      <c r="C3330" t="s">
        <v>138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 s="7">
        <f t="shared" ref="AB3330:AB3393" si="156">SUM(D3330:AA3330)</f>
        <v>0</v>
      </c>
      <c r="AC3330">
        <f>INDEX(SHELF_days!$C$2:$C$289,MATCH(A3330&amp;"|"&amp;C3330,SHELF_days!$D$2:$D$289,0))</f>
        <v>6</v>
      </c>
      <c r="AD3330" s="8">
        <f t="shared" ref="AD3330:AD3393" si="157">AB3330*AC3330</f>
        <v>0</v>
      </c>
      <c r="AE3330" s="7">
        <f t="shared" ref="AE3330:AE3393" si="158">MAX(D3330:AA3330)</f>
        <v>0</v>
      </c>
    </row>
    <row r="3331" spans="1:31" x14ac:dyDescent="0.45">
      <c r="A3331" t="s">
        <v>61</v>
      </c>
      <c r="B3331" t="s">
        <v>176</v>
      </c>
      <c r="C3331" t="s">
        <v>139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 s="7">
        <f t="shared" si="156"/>
        <v>0</v>
      </c>
      <c r="AC3331">
        <f>INDEX(SHELF_days!$C$2:$C$289,MATCH(A3331&amp;"|"&amp;C3331,SHELF_days!$D$2:$D$289,0))</f>
        <v>18</v>
      </c>
      <c r="AD3331" s="8">
        <f t="shared" si="157"/>
        <v>0</v>
      </c>
      <c r="AE3331" s="7">
        <f t="shared" si="158"/>
        <v>0</v>
      </c>
    </row>
    <row r="3332" spans="1:31" x14ac:dyDescent="0.45">
      <c r="A3332" t="s">
        <v>61</v>
      </c>
      <c r="B3332" t="s">
        <v>177</v>
      </c>
      <c r="C3332" t="s">
        <v>134</v>
      </c>
      <c r="D3332">
        <v>0.15371087827984339</v>
      </c>
      <c r="E3332">
        <v>0.1500355865177205</v>
      </c>
      <c r="F3332">
        <v>0.14971832822132369</v>
      </c>
      <c r="G3332">
        <v>0.15094751253876429</v>
      </c>
      <c r="H3332">
        <v>0.15798237041538821</v>
      </c>
      <c r="I3332">
        <v>0.17043514171115479</v>
      </c>
      <c r="J3332">
        <v>0.18802535170026399</v>
      </c>
      <c r="K3332">
        <v>0.17261150297146099</v>
      </c>
      <c r="L3332">
        <v>0.17463459935428091</v>
      </c>
      <c r="M3332">
        <v>0.1808433595412533</v>
      </c>
      <c r="N3332">
        <v>0.19675685177066191</v>
      </c>
      <c r="O3332">
        <v>0.2224103269643285</v>
      </c>
      <c r="P3332">
        <v>0.23769236789849321</v>
      </c>
      <c r="Q3332">
        <v>0.25054822582204889</v>
      </c>
      <c r="R3332">
        <v>0.2596736166275867</v>
      </c>
      <c r="S3332">
        <v>0.29820900477398171</v>
      </c>
      <c r="T3332">
        <v>0.3452551915671942</v>
      </c>
      <c r="U3332">
        <v>0.327629730656263</v>
      </c>
      <c r="V3332">
        <v>0.35114975875531951</v>
      </c>
      <c r="W3332">
        <v>0.33985566993334981</v>
      </c>
      <c r="X3332">
        <v>0.29661964799444818</v>
      </c>
      <c r="Y3332">
        <v>0.20466531944895791</v>
      </c>
      <c r="Z3332">
        <v>0.17601245060288331</v>
      </c>
      <c r="AA3332">
        <v>0.1568068288050678</v>
      </c>
      <c r="AB3332" s="7">
        <f t="shared" si="156"/>
        <v>5.3122296228720378</v>
      </c>
      <c r="AC3332">
        <f>INDEX(SHELF_days!$C$2:$C$289,MATCH(A3332&amp;"|"&amp;C3332,SHELF_days!$D$2:$D$289,0))</f>
        <v>87</v>
      </c>
      <c r="AD3332" s="8">
        <f t="shared" si="157"/>
        <v>462.1639771898673</v>
      </c>
      <c r="AE3332" s="7">
        <f t="shared" si="158"/>
        <v>0.35114975875531951</v>
      </c>
    </row>
    <row r="3333" spans="1:31" x14ac:dyDescent="0.45">
      <c r="A3333" t="s">
        <v>61</v>
      </c>
      <c r="B3333" t="s">
        <v>177</v>
      </c>
      <c r="C3333" t="s">
        <v>135</v>
      </c>
      <c r="D3333">
        <v>0.1570009643165505</v>
      </c>
      <c r="E3333">
        <v>0.14882486696885319</v>
      </c>
      <c r="F3333">
        <v>0.15108530496195199</v>
      </c>
      <c r="G3333">
        <v>0.1555998314032252</v>
      </c>
      <c r="H3333">
        <v>0.16595805568995331</v>
      </c>
      <c r="I3333">
        <v>0.18395689903575119</v>
      </c>
      <c r="J3333">
        <v>0.20785870264629869</v>
      </c>
      <c r="K3333">
        <v>0.1821345796424384</v>
      </c>
      <c r="L3333">
        <v>0.17673111691174431</v>
      </c>
      <c r="M3333">
        <v>0.1741553181873986</v>
      </c>
      <c r="N3333">
        <v>0.18896245695118069</v>
      </c>
      <c r="O3333">
        <v>0.20511781575391769</v>
      </c>
      <c r="P3333">
        <v>0.22155255453332981</v>
      </c>
      <c r="Q3333">
        <v>0.22753170933717259</v>
      </c>
      <c r="R3333">
        <v>0.25469506252390478</v>
      </c>
      <c r="S3333">
        <v>0.27493106219807872</v>
      </c>
      <c r="T3333">
        <v>0.32946942006902419</v>
      </c>
      <c r="U3333">
        <v>0.33805400480686021</v>
      </c>
      <c r="V3333">
        <v>0.33050016286175748</v>
      </c>
      <c r="W3333">
        <v>0.29324103324517392</v>
      </c>
      <c r="X3333">
        <v>0.2355511845767338</v>
      </c>
      <c r="Y3333">
        <v>0.1842659102220737</v>
      </c>
      <c r="Z3333">
        <v>0.16673481668570911</v>
      </c>
      <c r="AA3333">
        <v>0.15413943607060521</v>
      </c>
      <c r="AB3333" s="7">
        <f t="shared" si="156"/>
        <v>5.1080522695996864</v>
      </c>
      <c r="AC3333">
        <f>INDEX(SHELF_days!$C$2:$C$289,MATCH(A3333&amp;"|"&amp;C3333,SHELF_days!$D$2:$D$289,0))</f>
        <v>63</v>
      </c>
      <c r="AD3333" s="8">
        <f t="shared" si="157"/>
        <v>321.80729298478025</v>
      </c>
      <c r="AE3333" s="7">
        <f t="shared" si="158"/>
        <v>0.33805400480686021</v>
      </c>
    </row>
    <row r="3334" spans="1:31" x14ac:dyDescent="0.45">
      <c r="A3334" t="s">
        <v>61</v>
      </c>
      <c r="B3334" t="s">
        <v>177</v>
      </c>
      <c r="C3334" t="s">
        <v>136</v>
      </c>
      <c r="D3334">
        <v>0.15545132706771411</v>
      </c>
      <c r="E3334">
        <v>0.152963430693145</v>
      </c>
      <c r="F3334">
        <v>0.15222583862008751</v>
      </c>
      <c r="G3334">
        <v>0.15533317730772769</v>
      </c>
      <c r="H3334">
        <v>0.1623546487583433</v>
      </c>
      <c r="I3334">
        <v>0.18318782715135951</v>
      </c>
      <c r="J3334">
        <v>0.1994249798809079</v>
      </c>
      <c r="K3334">
        <v>0.18451110446320629</v>
      </c>
      <c r="L3334">
        <v>0.17394851592042929</v>
      </c>
      <c r="M3334">
        <v>0.1814375228498479</v>
      </c>
      <c r="N3334">
        <v>0.19556654629049761</v>
      </c>
      <c r="O3334">
        <v>0.20942888884432101</v>
      </c>
      <c r="P3334">
        <v>0.2176537999930829</v>
      </c>
      <c r="Q3334">
        <v>0.22685766629601711</v>
      </c>
      <c r="R3334">
        <v>0.24955423518938899</v>
      </c>
      <c r="S3334">
        <v>0.28293154238552409</v>
      </c>
      <c r="T3334">
        <v>0.34129414811133763</v>
      </c>
      <c r="U3334">
        <v>0.34200473452496949</v>
      </c>
      <c r="V3334">
        <v>0.34848271707964801</v>
      </c>
      <c r="W3334">
        <v>0.34894687685102282</v>
      </c>
      <c r="X3334">
        <v>0.28957155889675518</v>
      </c>
      <c r="Y3334">
        <v>0.2060278636104291</v>
      </c>
      <c r="Z3334">
        <v>0.15711892653723519</v>
      </c>
      <c r="AA3334">
        <v>0.15274907327145559</v>
      </c>
      <c r="AB3334" s="7">
        <f t="shared" si="156"/>
        <v>5.2690269505944531</v>
      </c>
      <c r="AC3334">
        <f>INDEX(SHELF_days!$C$2:$C$289,MATCH(A3334&amp;"|"&amp;C3334,SHELF_days!$D$2:$D$289,0))</f>
        <v>79</v>
      </c>
      <c r="AD3334" s="8">
        <f t="shared" si="157"/>
        <v>416.2531290969618</v>
      </c>
      <c r="AE3334" s="7">
        <f t="shared" si="158"/>
        <v>0.34894687685102282</v>
      </c>
    </row>
    <row r="3335" spans="1:31" x14ac:dyDescent="0.45">
      <c r="A3335" t="s">
        <v>61</v>
      </c>
      <c r="B3335" t="s">
        <v>177</v>
      </c>
      <c r="C3335" t="s">
        <v>137</v>
      </c>
      <c r="D3335">
        <v>0.13374760798141089</v>
      </c>
      <c r="E3335">
        <v>0.13250468456245279</v>
      </c>
      <c r="F3335">
        <v>0.13067125346552219</v>
      </c>
      <c r="G3335">
        <v>0.13265231148194589</v>
      </c>
      <c r="H3335">
        <v>0.1417754169986854</v>
      </c>
      <c r="I3335">
        <v>0.1553559030523782</v>
      </c>
      <c r="J3335">
        <v>0.16471116380541731</v>
      </c>
      <c r="K3335">
        <v>0.1652302391029899</v>
      </c>
      <c r="L3335">
        <v>0.16607671281072861</v>
      </c>
      <c r="M3335">
        <v>0.1696280926562766</v>
      </c>
      <c r="N3335">
        <v>0.17757970713445789</v>
      </c>
      <c r="O3335">
        <v>0.18477770999942031</v>
      </c>
      <c r="P3335">
        <v>0.19475443246193849</v>
      </c>
      <c r="Q3335">
        <v>0.1994653979493114</v>
      </c>
      <c r="R3335">
        <v>0.21185891594869261</v>
      </c>
      <c r="S3335">
        <v>0.25255870522120438</v>
      </c>
      <c r="T3335">
        <v>0.30186966795092313</v>
      </c>
      <c r="U3335">
        <v>0.28399133367650348</v>
      </c>
      <c r="V3335">
        <v>0.30527818303567122</v>
      </c>
      <c r="W3335">
        <v>0.30911410186314542</v>
      </c>
      <c r="X3335">
        <v>0.26416170487749352</v>
      </c>
      <c r="Y3335">
        <v>0.19779983294632059</v>
      </c>
      <c r="Z3335">
        <v>0.15448085639247949</v>
      </c>
      <c r="AA3335">
        <v>0.14529346173338009</v>
      </c>
      <c r="AB3335" s="7">
        <f t="shared" si="156"/>
        <v>4.6753373971087502</v>
      </c>
      <c r="AC3335">
        <f>INDEX(SHELF_days!$C$2:$C$289,MATCH(A3335&amp;"|"&amp;C3335,SHELF_days!$D$2:$D$289,0))</f>
        <v>112</v>
      </c>
      <c r="AD3335" s="8">
        <f t="shared" si="157"/>
        <v>523.63778847618005</v>
      </c>
      <c r="AE3335" s="7">
        <f t="shared" si="158"/>
        <v>0.30911410186314542</v>
      </c>
    </row>
    <row r="3336" spans="1:31" x14ac:dyDescent="0.45">
      <c r="A3336" t="s">
        <v>61</v>
      </c>
      <c r="B3336" t="s">
        <v>177</v>
      </c>
      <c r="C3336" t="s">
        <v>138</v>
      </c>
      <c r="D3336">
        <v>0.17703166203816759</v>
      </c>
      <c r="E3336">
        <v>0.16138638334436009</v>
      </c>
      <c r="F3336">
        <v>0.16138638334436009</v>
      </c>
      <c r="G3336">
        <v>0.17703166203816759</v>
      </c>
      <c r="H3336">
        <v>0.17703166203816759</v>
      </c>
      <c r="I3336">
        <v>0.17703166203816759</v>
      </c>
      <c r="J3336">
        <v>0.192676940731975</v>
      </c>
      <c r="K3336">
        <v>0.192676940731975</v>
      </c>
      <c r="L3336">
        <v>0.192676940731975</v>
      </c>
      <c r="M3336">
        <v>0.28183725056088899</v>
      </c>
      <c r="N3336">
        <v>0.2818594739681245</v>
      </c>
      <c r="O3336">
        <v>0.30579408356078158</v>
      </c>
      <c r="P3336">
        <v>0.37379770970147858</v>
      </c>
      <c r="Q3336">
        <v>0.35384109000398001</v>
      </c>
      <c r="R3336">
        <v>0.33481785341037312</v>
      </c>
      <c r="S3336">
        <v>0.35839688848726198</v>
      </c>
      <c r="T3336">
        <v>0.4155777153042598</v>
      </c>
      <c r="U3336">
        <v>0.45073514555085548</v>
      </c>
      <c r="V3336">
        <v>0.40819954410206649</v>
      </c>
      <c r="W3336">
        <v>0.4071772673692326</v>
      </c>
      <c r="X3336">
        <v>0.28743754918424053</v>
      </c>
      <c r="Y3336">
        <v>0.192676940731975</v>
      </c>
      <c r="Z3336">
        <v>0.192676940731975</v>
      </c>
      <c r="AA3336">
        <v>0.192676940731975</v>
      </c>
      <c r="AB3336" s="7">
        <f t="shared" si="156"/>
        <v>6.4464326304367834</v>
      </c>
      <c r="AC3336">
        <f>INDEX(SHELF_days!$C$2:$C$289,MATCH(A3336&amp;"|"&amp;C3336,SHELF_days!$D$2:$D$289,0))</f>
        <v>6</v>
      </c>
      <c r="AD3336" s="8">
        <f t="shared" si="157"/>
        <v>38.678595782620704</v>
      </c>
      <c r="AE3336" s="7">
        <f t="shared" si="158"/>
        <v>0.45073514555085548</v>
      </c>
    </row>
    <row r="3337" spans="1:31" x14ac:dyDescent="0.45">
      <c r="A3337" t="s">
        <v>61</v>
      </c>
      <c r="B3337" t="s">
        <v>177</v>
      </c>
      <c r="C3337" t="s">
        <v>139</v>
      </c>
      <c r="D3337">
        <v>0.14014080602720119</v>
      </c>
      <c r="E3337">
        <v>0.14014080602720119</v>
      </c>
      <c r="F3337">
        <v>0.14255574961346129</v>
      </c>
      <c r="G3337">
        <v>0.14255574961346129</v>
      </c>
      <c r="H3337">
        <v>0.15563052087036</v>
      </c>
      <c r="I3337">
        <v>0.25696925786433988</v>
      </c>
      <c r="J3337">
        <v>0.29965301536136563</v>
      </c>
      <c r="K3337">
        <v>0.27846670046350153</v>
      </c>
      <c r="L3337">
        <v>0.18207637548063099</v>
      </c>
      <c r="M3337">
        <v>0.19442518210116941</v>
      </c>
      <c r="N3337">
        <v>0.19591415038594939</v>
      </c>
      <c r="O3337">
        <v>0.17925400276171979</v>
      </c>
      <c r="P3337">
        <v>0.17229807629700139</v>
      </c>
      <c r="Q3337">
        <v>0.1521636693416186</v>
      </c>
      <c r="R3337">
        <v>0.14924499519135331</v>
      </c>
      <c r="S3337">
        <v>0.22673801622161829</v>
      </c>
      <c r="T3337">
        <v>0.36864928702524941</v>
      </c>
      <c r="U3337">
        <v>0.32355058594196362</v>
      </c>
      <c r="V3337">
        <v>0.28685974059611691</v>
      </c>
      <c r="W3337">
        <v>0.34375166311905297</v>
      </c>
      <c r="X3337">
        <v>0.30149015035950222</v>
      </c>
      <c r="Y3337">
        <v>0.2278269631761588</v>
      </c>
      <c r="Z3337">
        <v>0.15317113046962891</v>
      </c>
      <c r="AA3337">
        <v>0.14354098733423609</v>
      </c>
      <c r="AB3337" s="7">
        <f t="shared" si="156"/>
        <v>5.1570675816438616</v>
      </c>
      <c r="AC3337">
        <f>INDEX(SHELF_days!$C$2:$C$289,MATCH(A3337&amp;"|"&amp;C3337,SHELF_days!$D$2:$D$289,0))</f>
        <v>18</v>
      </c>
      <c r="AD3337" s="8">
        <f t="shared" si="157"/>
        <v>92.827216469589501</v>
      </c>
      <c r="AE3337" s="7">
        <f t="shared" si="158"/>
        <v>0.36864928702524941</v>
      </c>
    </row>
    <row r="3338" spans="1:31" x14ac:dyDescent="0.45">
      <c r="A3338" t="s">
        <v>61</v>
      </c>
      <c r="B3338" t="s">
        <v>178</v>
      </c>
      <c r="C3338" t="s">
        <v>134</v>
      </c>
      <c r="D3338">
        <v>0.29720728289671661</v>
      </c>
      <c r="E3338">
        <v>0.29407178516973781</v>
      </c>
      <c r="F3338">
        <v>0.29308634302697301</v>
      </c>
      <c r="G3338">
        <v>0.29357777199764368</v>
      </c>
      <c r="H3338">
        <v>0.31074031505048061</v>
      </c>
      <c r="I3338">
        <v>0.35733605091461951</v>
      </c>
      <c r="J3338">
        <v>0.37894298971535401</v>
      </c>
      <c r="K3338">
        <v>0.36922380816219402</v>
      </c>
      <c r="L3338">
        <v>0.3580673799174231</v>
      </c>
      <c r="M3338">
        <v>0.36072135477918732</v>
      </c>
      <c r="N3338">
        <v>0.36827885184172821</v>
      </c>
      <c r="O3338">
        <v>0.36445983283827749</v>
      </c>
      <c r="P3338">
        <v>0.35546681188507451</v>
      </c>
      <c r="Q3338">
        <v>0.35055381427907889</v>
      </c>
      <c r="R3338">
        <v>0.35585271929762569</v>
      </c>
      <c r="S3338">
        <v>0.38195143087235228</v>
      </c>
      <c r="T3338">
        <v>0.43396925202288378</v>
      </c>
      <c r="U3338">
        <v>0.45594314742573172</v>
      </c>
      <c r="V3338">
        <v>0.4494425887453346</v>
      </c>
      <c r="W3338">
        <v>0.43142122941947619</v>
      </c>
      <c r="X3338">
        <v>0.40513947024393021</v>
      </c>
      <c r="Y3338">
        <v>0.3688245490422889</v>
      </c>
      <c r="Z3338">
        <v>0.3350309470293476</v>
      </c>
      <c r="AA3338">
        <v>0.30271809243197678</v>
      </c>
      <c r="AB3338" s="7">
        <f t="shared" si="156"/>
        <v>8.6720278190054358</v>
      </c>
      <c r="AC3338">
        <f>INDEX(SHELF_days!$C$2:$C$289,MATCH(A3338&amp;"|"&amp;C3338,SHELF_days!$D$2:$D$289,0))</f>
        <v>87</v>
      </c>
      <c r="AD3338" s="8">
        <f t="shared" si="157"/>
        <v>754.46642025347296</v>
      </c>
      <c r="AE3338" s="7">
        <f t="shared" si="158"/>
        <v>0.45594314742573172</v>
      </c>
    </row>
    <row r="3339" spans="1:31" x14ac:dyDescent="0.45">
      <c r="A3339" t="s">
        <v>61</v>
      </c>
      <c r="B3339" t="s">
        <v>178</v>
      </c>
      <c r="C3339" t="s">
        <v>135</v>
      </c>
      <c r="D3339">
        <v>3.4176063823594727E-2</v>
      </c>
      <c r="E3339">
        <v>3.4176063823594727E-2</v>
      </c>
      <c r="F3339">
        <v>3.4176063823594727E-2</v>
      </c>
      <c r="G3339">
        <v>3.4176063823594727E-2</v>
      </c>
      <c r="H3339">
        <v>3.4176063823594727E-2</v>
      </c>
      <c r="I3339">
        <v>3.6358098900422547E-2</v>
      </c>
      <c r="J3339">
        <v>3.6858249550897018E-2</v>
      </c>
      <c r="K3339">
        <v>3.5218896772969389E-2</v>
      </c>
      <c r="L3339">
        <v>3.5218896772969389E-2</v>
      </c>
      <c r="M3339">
        <v>3.6089449627455097E-2</v>
      </c>
      <c r="N3339">
        <v>3.5218896772969389E-2</v>
      </c>
      <c r="O3339">
        <v>3.8636503155328857E-2</v>
      </c>
      <c r="P3339">
        <v>3.8810936751403929E-2</v>
      </c>
      <c r="Q3339">
        <v>3.9508132760407627E-2</v>
      </c>
      <c r="R3339">
        <v>4.2877823741376109E-2</v>
      </c>
      <c r="S3339">
        <v>4.7257506778631053E-2</v>
      </c>
      <c r="T3339">
        <v>5.9142141449485729E-2</v>
      </c>
      <c r="U3339">
        <v>7.2974617943178541E-2</v>
      </c>
      <c r="V3339">
        <v>6.4677716248386169E-2</v>
      </c>
      <c r="W3339">
        <v>6.1058757505125252E-2</v>
      </c>
      <c r="X3339">
        <v>5.582090424520475E-2</v>
      </c>
      <c r="Y3339">
        <v>4.5568085098126321E-2</v>
      </c>
      <c r="Z3339">
        <v>3.5315265951047892E-2</v>
      </c>
      <c r="AA3339">
        <v>3.3036861696141583E-2</v>
      </c>
      <c r="AB3339" s="7">
        <f t="shared" si="156"/>
        <v>1.0205280608395004</v>
      </c>
      <c r="AC3339">
        <f>INDEX(SHELF_days!$C$2:$C$289,MATCH(A3339&amp;"|"&amp;C3339,SHELF_days!$D$2:$D$289,0))</f>
        <v>63</v>
      </c>
      <c r="AD3339" s="8">
        <f t="shared" si="157"/>
        <v>64.293267832888532</v>
      </c>
      <c r="AE3339" s="7">
        <f t="shared" si="158"/>
        <v>7.2974617943178541E-2</v>
      </c>
    </row>
    <row r="3340" spans="1:31" x14ac:dyDescent="0.45">
      <c r="A3340" t="s">
        <v>61</v>
      </c>
      <c r="B3340" t="s">
        <v>178</v>
      </c>
      <c r="C3340" t="s">
        <v>136</v>
      </c>
      <c r="D3340">
        <v>0.21846150702603179</v>
      </c>
      <c r="E3340">
        <v>0.21846150702603179</v>
      </c>
      <c r="F3340">
        <v>0.21846150702603179</v>
      </c>
      <c r="G3340">
        <v>0.21846150702603179</v>
      </c>
      <c r="H3340">
        <v>0.21846150702603179</v>
      </c>
      <c r="I3340">
        <v>0.21846150702603179</v>
      </c>
      <c r="J3340">
        <v>0.21846150702603179</v>
      </c>
      <c r="K3340">
        <v>0.2208708540542087</v>
      </c>
      <c r="L3340">
        <v>0.23372260259250349</v>
      </c>
      <c r="M3340">
        <v>0.25378758998878481</v>
      </c>
      <c r="N3340">
        <v>0.29690021342988682</v>
      </c>
      <c r="O3340">
        <v>0.32796553241369941</v>
      </c>
      <c r="P3340">
        <v>0.35310711419803659</v>
      </c>
      <c r="Q3340">
        <v>0.3629209903964562</v>
      </c>
      <c r="R3340">
        <v>0.36240120451821289</v>
      </c>
      <c r="S3340">
        <v>0.3730901200319226</v>
      </c>
      <c r="T3340">
        <v>0.39467005838330288</v>
      </c>
      <c r="U3340">
        <v>0.43204795767156351</v>
      </c>
      <c r="V3340">
        <v>0.35715609247412222</v>
      </c>
      <c r="W3340">
        <v>0.34902739283605311</v>
      </c>
      <c r="X3340">
        <v>0.32012376824401428</v>
      </c>
      <c r="Y3340">
        <v>0.26180128771293792</v>
      </c>
      <c r="Z3340">
        <v>0.22660842478907769</v>
      </c>
      <c r="AA3340">
        <v>0.21817571019045889</v>
      </c>
      <c r="AB3340" s="7">
        <f t="shared" si="156"/>
        <v>6.8736074631074642</v>
      </c>
      <c r="AC3340">
        <f>INDEX(SHELF_days!$C$2:$C$289,MATCH(A3340&amp;"|"&amp;C3340,SHELF_days!$D$2:$D$289,0))</f>
        <v>79</v>
      </c>
      <c r="AD3340" s="8">
        <f t="shared" si="157"/>
        <v>543.01498958548962</v>
      </c>
      <c r="AE3340" s="7">
        <f t="shared" si="158"/>
        <v>0.43204795767156351</v>
      </c>
    </row>
    <row r="3341" spans="1:31" x14ac:dyDescent="0.45">
      <c r="A3341" t="s">
        <v>61</v>
      </c>
      <c r="B3341" t="s">
        <v>178</v>
      </c>
      <c r="C3341" t="s">
        <v>137</v>
      </c>
      <c r="D3341">
        <v>0.14390648114648841</v>
      </c>
      <c r="E3341">
        <v>0.1437725051300737</v>
      </c>
      <c r="F3341">
        <v>0.14251313057577589</v>
      </c>
      <c r="G3341">
        <v>0.1489269278706814</v>
      </c>
      <c r="H3341">
        <v>0.15579949152482511</v>
      </c>
      <c r="I3341">
        <v>0.1663202627047328</v>
      </c>
      <c r="J3341">
        <v>0.1643901960925046</v>
      </c>
      <c r="K3341">
        <v>0.1643901960925046</v>
      </c>
      <c r="L3341">
        <v>0.1720861032657057</v>
      </c>
      <c r="M3341">
        <v>0.17845930176775829</v>
      </c>
      <c r="N3341">
        <v>0.18362022031522249</v>
      </c>
      <c r="O3341">
        <v>0.1891294765053648</v>
      </c>
      <c r="P3341">
        <v>0.1985930551193823</v>
      </c>
      <c r="Q3341">
        <v>0.20362080962628901</v>
      </c>
      <c r="R3341">
        <v>0.20853407553735029</v>
      </c>
      <c r="S3341">
        <v>0.23398708272856489</v>
      </c>
      <c r="T3341">
        <v>0.25872798709313921</v>
      </c>
      <c r="U3341">
        <v>0.25139584510390028</v>
      </c>
      <c r="V3341">
        <v>0.23506213876331039</v>
      </c>
      <c r="W3341">
        <v>0.21701029150918449</v>
      </c>
      <c r="X3341">
        <v>0.19720944825895451</v>
      </c>
      <c r="Y3341">
        <v>0.1680887461214064</v>
      </c>
      <c r="Z3341">
        <v>0.1569313858695647</v>
      </c>
      <c r="AA3341">
        <v>0.14933453975092481</v>
      </c>
      <c r="AB3341" s="7">
        <f t="shared" si="156"/>
        <v>4.4318096984736082</v>
      </c>
      <c r="AC3341">
        <f>INDEX(SHELF_days!$C$2:$C$289,MATCH(A3341&amp;"|"&amp;C3341,SHELF_days!$D$2:$D$289,0))</f>
        <v>112</v>
      </c>
      <c r="AD3341" s="8">
        <f t="shared" si="157"/>
        <v>496.36268622904413</v>
      </c>
      <c r="AE3341" s="7">
        <f t="shared" si="158"/>
        <v>0.25872798709313921</v>
      </c>
    </row>
    <row r="3342" spans="1:31" x14ac:dyDescent="0.45">
      <c r="A3342" t="s">
        <v>61</v>
      </c>
      <c r="B3342" t="s">
        <v>178</v>
      </c>
      <c r="C3342" t="s">
        <v>138</v>
      </c>
      <c r="D3342">
        <v>0.20074722706815851</v>
      </c>
      <c r="E3342">
        <v>0.20074722706815851</v>
      </c>
      <c r="F3342">
        <v>0.20074722706815851</v>
      </c>
      <c r="G3342">
        <v>0.20074722706815851</v>
      </c>
      <c r="H3342">
        <v>0.20074722706815851</v>
      </c>
      <c r="I3342">
        <v>0.20074722706815851</v>
      </c>
      <c r="J3342">
        <v>0.20074722706815851</v>
      </c>
      <c r="K3342">
        <v>0.20074722706815851</v>
      </c>
      <c r="L3342">
        <v>0.20074722706815851</v>
      </c>
      <c r="M3342">
        <v>0.20074722706815851</v>
      </c>
      <c r="N3342">
        <v>0.20074722706815851</v>
      </c>
      <c r="O3342">
        <v>0.30555382279384902</v>
      </c>
      <c r="P3342">
        <v>0.30555382279384902</v>
      </c>
      <c r="Q3342">
        <v>0.30555382279384902</v>
      </c>
      <c r="R3342">
        <v>0.30555382279384902</v>
      </c>
      <c r="S3342">
        <v>0.30555382279384902</v>
      </c>
      <c r="T3342">
        <v>0.30555382279384902</v>
      </c>
      <c r="U3342">
        <v>0.53022429453852393</v>
      </c>
      <c r="V3342">
        <v>0.41234163961076242</v>
      </c>
      <c r="W3342">
        <v>0.33041814748869619</v>
      </c>
      <c r="X3342">
        <v>0.33041814748869619</v>
      </c>
      <c r="Y3342">
        <v>0.33041814748869619</v>
      </c>
      <c r="Z3342">
        <v>0.33041814748869619</v>
      </c>
      <c r="AA3342">
        <v>0.33041814748869619</v>
      </c>
      <c r="AB3342" s="7">
        <f t="shared" si="156"/>
        <v>6.6361991061056012</v>
      </c>
      <c r="AC3342">
        <f>INDEX(SHELF_days!$C$2:$C$289,MATCH(A3342&amp;"|"&amp;C3342,SHELF_days!$D$2:$D$289,0))</f>
        <v>6</v>
      </c>
      <c r="AD3342" s="8">
        <f t="shared" si="157"/>
        <v>39.817194636633609</v>
      </c>
      <c r="AE3342" s="7">
        <f t="shared" si="158"/>
        <v>0.53022429453852393</v>
      </c>
    </row>
    <row r="3343" spans="1:31" x14ac:dyDescent="0.45">
      <c r="A3343" t="s">
        <v>61</v>
      </c>
      <c r="B3343" t="s">
        <v>178</v>
      </c>
      <c r="C3343" t="s">
        <v>139</v>
      </c>
      <c r="D3343">
        <v>0.20074722706815851</v>
      </c>
      <c r="E3343">
        <v>0.20074722706815851</v>
      </c>
      <c r="F3343">
        <v>0.20074722706815851</v>
      </c>
      <c r="G3343">
        <v>0.20074722706815851</v>
      </c>
      <c r="H3343">
        <v>0.20074722706815851</v>
      </c>
      <c r="I3343">
        <v>0.20074722706815851</v>
      </c>
      <c r="J3343">
        <v>0.30555382279384902</v>
      </c>
      <c r="K3343">
        <v>0.30555382279384902</v>
      </c>
      <c r="L3343">
        <v>0.30555382279384902</v>
      </c>
      <c r="M3343">
        <v>0.30555382279384902</v>
      </c>
      <c r="N3343">
        <v>0.30555382279384902</v>
      </c>
      <c r="O3343">
        <v>0.30555382279384902</v>
      </c>
      <c r="P3343">
        <v>0.30555382279384902</v>
      </c>
      <c r="Q3343">
        <v>0.30555382279384902</v>
      </c>
      <c r="R3343">
        <v>0.30555382279384902</v>
      </c>
      <c r="S3343">
        <v>0.30555382279384902</v>
      </c>
      <c r="T3343">
        <v>0.4352247432143867</v>
      </c>
      <c r="U3343">
        <v>0.4352247432143867</v>
      </c>
      <c r="V3343">
        <v>0.4352247432143867</v>
      </c>
      <c r="W3343">
        <v>0.4352247432143867</v>
      </c>
      <c r="X3343">
        <v>0.4352247432143867</v>
      </c>
      <c r="Y3343">
        <v>0.4352247432143867</v>
      </c>
      <c r="Z3343">
        <v>0.30555382279384902</v>
      </c>
      <c r="AA3343">
        <v>0.30555382279384902</v>
      </c>
      <c r="AB3343" s="7">
        <f t="shared" si="156"/>
        <v>7.4824776952214576</v>
      </c>
      <c r="AC3343">
        <f>INDEX(SHELF_days!$C$2:$C$289,MATCH(A3343&amp;"|"&amp;C3343,SHELF_days!$D$2:$D$289,0))</f>
        <v>18</v>
      </c>
      <c r="AD3343" s="8">
        <f t="shared" si="157"/>
        <v>134.68459851398623</v>
      </c>
      <c r="AE3343" s="7">
        <f t="shared" si="158"/>
        <v>0.4352247432143867</v>
      </c>
    </row>
    <row r="3344" spans="1:31" x14ac:dyDescent="0.45">
      <c r="A3344" t="s">
        <v>61</v>
      </c>
      <c r="B3344" t="s">
        <v>179</v>
      </c>
      <c r="C3344" t="s">
        <v>134</v>
      </c>
      <c r="D3344">
        <v>5.6115972658580118E-9</v>
      </c>
      <c r="E3344">
        <v>5.6115972658580118E-9</v>
      </c>
      <c r="F3344">
        <v>5.6115972658580118E-9</v>
      </c>
      <c r="G3344">
        <v>5.6115972658580118E-9</v>
      </c>
      <c r="H3344">
        <v>5.6115972658580118E-9</v>
      </c>
      <c r="I3344">
        <v>5.6115972658580118E-9</v>
      </c>
      <c r="J3344">
        <v>5.6115972658580118E-9</v>
      </c>
      <c r="K3344">
        <v>5.6115972658580118E-9</v>
      </c>
      <c r="L3344">
        <v>5.6115972658580118E-9</v>
      </c>
      <c r="M3344">
        <v>5.6115972658580118E-9</v>
      </c>
      <c r="N3344">
        <v>5.6115972658580118E-9</v>
      </c>
      <c r="O3344">
        <v>2.761314003449917E-3</v>
      </c>
      <c r="P3344">
        <v>1.688734618986968E-2</v>
      </c>
      <c r="Q3344">
        <v>6.9546181844415064E-2</v>
      </c>
      <c r="R3344">
        <v>7.5068798628120367E-2</v>
      </c>
      <c r="S3344">
        <v>0.10916297001182169</v>
      </c>
      <c r="T3344">
        <v>0.2132939633343312</v>
      </c>
      <c r="U3344">
        <v>0.2274199955207509</v>
      </c>
      <c r="V3344">
        <v>0.2132939633343312</v>
      </c>
      <c r="W3344">
        <v>3.784818716438753E-2</v>
      </c>
      <c r="X3344">
        <v>5.6115972658580118E-9</v>
      </c>
      <c r="Y3344">
        <v>5.6115972658580118E-9</v>
      </c>
      <c r="Z3344">
        <v>5.6115972658580118E-9</v>
      </c>
      <c r="AA3344">
        <v>5.6115972658580118E-9</v>
      </c>
      <c r="AB3344" s="7">
        <f t="shared" si="156"/>
        <v>0.96528280420543677</v>
      </c>
      <c r="AC3344">
        <f>INDEX(SHELF_days!$C$2:$C$289,MATCH(A3344&amp;"|"&amp;C3344,SHELF_days!$D$2:$D$289,0))</f>
        <v>87</v>
      </c>
      <c r="AD3344" s="8">
        <f t="shared" si="157"/>
        <v>83.979603965872997</v>
      </c>
      <c r="AE3344" s="7">
        <f t="shared" si="158"/>
        <v>0.2274199955207509</v>
      </c>
    </row>
    <row r="3345" spans="1:31" x14ac:dyDescent="0.45">
      <c r="A3345" t="s">
        <v>61</v>
      </c>
      <c r="B3345" t="s">
        <v>179</v>
      </c>
      <c r="C3345" t="s">
        <v>135</v>
      </c>
      <c r="D3345">
        <v>2.513269346384921E-2</v>
      </c>
      <c r="E3345">
        <v>2.513269346384921E-2</v>
      </c>
      <c r="F3345">
        <v>2.513269346384921E-2</v>
      </c>
      <c r="G3345">
        <v>2.513269346384921E-2</v>
      </c>
      <c r="H3345">
        <v>2.513269346384921E-2</v>
      </c>
      <c r="I3345">
        <v>4.4640071245095538E-2</v>
      </c>
      <c r="J3345">
        <v>4.4640071245095538E-2</v>
      </c>
      <c r="K3345">
        <v>4.4640071245095538E-2</v>
      </c>
      <c r="L3345">
        <v>2.513269346384921E-2</v>
      </c>
      <c r="M3345">
        <v>2.513269346384921E-2</v>
      </c>
      <c r="N3345">
        <v>2.513269346384921E-2</v>
      </c>
      <c r="O3345">
        <v>4.4640071245095538E-2</v>
      </c>
      <c r="P3345">
        <v>0.11772183065496671</v>
      </c>
      <c r="Q3345">
        <v>0.22564269529451131</v>
      </c>
      <c r="R3345">
        <v>0.35942107765540088</v>
      </c>
      <c r="S3345">
        <v>0.39824674716508662</v>
      </c>
      <c r="T3345">
        <v>0.512769866481806</v>
      </c>
      <c r="U3345">
        <v>0.58068327378162155</v>
      </c>
      <c r="V3345">
        <v>0.56736846422980158</v>
      </c>
      <c r="W3345">
        <v>0.22936138766638051</v>
      </c>
      <c r="X3345">
        <v>6.4147449026341882E-2</v>
      </c>
      <c r="Y3345">
        <v>2.332061879111632E-2</v>
      </c>
      <c r="Z3345">
        <v>2.332061879111632E-2</v>
      </c>
      <c r="AA3345">
        <v>2.332061879111632E-2</v>
      </c>
      <c r="AB3345" s="7">
        <f t="shared" si="156"/>
        <v>3.5049464810204412</v>
      </c>
      <c r="AC3345">
        <f>INDEX(SHELF_days!$C$2:$C$289,MATCH(A3345&amp;"|"&amp;C3345,SHELF_days!$D$2:$D$289,0))</f>
        <v>63</v>
      </c>
      <c r="AD3345" s="8">
        <f t="shared" si="157"/>
        <v>220.81162830428778</v>
      </c>
      <c r="AE3345" s="7">
        <f t="shared" si="158"/>
        <v>0.58068327378162155</v>
      </c>
    </row>
    <row r="3346" spans="1:31" x14ac:dyDescent="0.45">
      <c r="A3346" t="s">
        <v>61</v>
      </c>
      <c r="B3346" t="s">
        <v>179</v>
      </c>
      <c r="C3346" t="s">
        <v>136</v>
      </c>
      <c r="D3346">
        <v>1.7001594277428811E-2</v>
      </c>
      <c r="E3346">
        <v>1.7001594277428811E-2</v>
      </c>
      <c r="F3346">
        <v>1.7001594277428811E-2</v>
      </c>
      <c r="G3346">
        <v>1.7001594277428811E-2</v>
      </c>
      <c r="H3346">
        <v>1.7001594277428811E-2</v>
      </c>
      <c r="I3346">
        <v>1.7001594277428811E-2</v>
      </c>
      <c r="J3346">
        <v>2.0042528835545019E-2</v>
      </c>
      <c r="K3346">
        <v>2.0042528835545019E-2</v>
      </c>
      <c r="L3346">
        <v>2.0042528835545019E-2</v>
      </c>
      <c r="M3346">
        <v>2.0042528835545019E-2</v>
      </c>
      <c r="N3346">
        <v>2.0042528835545019E-2</v>
      </c>
      <c r="O3346">
        <v>2.6124397951777439E-2</v>
      </c>
      <c r="P3346">
        <v>0.1124768867260527</v>
      </c>
      <c r="Q3346">
        <v>0.19825134661738009</v>
      </c>
      <c r="R3346">
        <v>0.28662693648197229</v>
      </c>
      <c r="S3346">
        <v>0.31877036871197761</v>
      </c>
      <c r="T3346">
        <v>0.45575064812530319</v>
      </c>
      <c r="U3346">
        <v>0.47423500653434852</v>
      </c>
      <c r="V3346">
        <v>0.4564920329969101</v>
      </c>
      <c r="W3346">
        <v>0.19527324128567131</v>
      </c>
      <c r="X3346">
        <v>2.7569470159146719E-2</v>
      </c>
      <c r="Y3346">
        <v>1.445077818966539E-3</v>
      </c>
      <c r="Z3346">
        <v>1.445077818966539E-3</v>
      </c>
      <c r="AA3346">
        <v>1.7001594277428811E-2</v>
      </c>
      <c r="AB3346" s="7">
        <f t="shared" si="156"/>
        <v>2.7736842953481999</v>
      </c>
      <c r="AC3346">
        <f>INDEX(SHELF_days!$C$2:$C$289,MATCH(A3346&amp;"|"&amp;C3346,SHELF_days!$D$2:$D$289,0))</f>
        <v>79</v>
      </c>
      <c r="AD3346" s="8">
        <f t="shared" si="157"/>
        <v>219.1210593325078</v>
      </c>
      <c r="AE3346" s="7">
        <f t="shared" si="158"/>
        <v>0.47423500653434852</v>
      </c>
    </row>
    <row r="3347" spans="1:31" x14ac:dyDescent="0.45">
      <c r="A3347" t="s">
        <v>61</v>
      </c>
      <c r="B3347" t="s">
        <v>179</v>
      </c>
      <c r="C3347" t="s">
        <v>137</v>
      </c>
      <c r="D3347">
        <v>5.6115972658580118E-9</v>
      </c>
      <c r="E3347">
        <v>5.6115972658580118E-9</v>
      </c>
      <c r="F3347">
        <v>5.6115972658580118E-9</v>
      </c>
      <c r="G3347">
        <v>5.6115972658580118E-9</v>
      </c>
      <c r="H3347">
        <v>5.6115972658580118E-9</v>
      </c>
      <c r="I3347">
        <v>2.0385896184217768E-3</v>
      </c>
      <c r="J3347">
        <v>2.0385896184217768E-3</v>
      </c>
      <c r="K3347">
        <v>5.6115972658580118E-9</v>
      </c>
      <c r="L3347">
        <v>5.6115972658580118E-9</v>
      </c>
      <c r="M3347">
        <v>5.6115972658580118E-9</v>
      </c>
      <c r="N3347">
        <v>5.6115972658580118E-9</v>
      </c>
      <c r="O3347">
        <v>5.6115972658580118E-9</v>
      </c>
      <c r="P3347">
        <v>2.1449505231256639E-3</v>
      </c>
      <c r="Q3347">
        <v>1.097290561354833E-2</v>
      </c>
      <c r="R3347">
        <v>1.3117850525076731E-2</v>
      </c>
      <c r="S3347">
        <v>2.19458056154994E-2</v>
      </c>
      <c r="T3347">
        <v>2.5003681625736161E-2</v>
      </c>
      <c r="U3347">
        <v>2.5003681625736161E-2</v>
      </c>
      <c r="V3347">
        <v>2.3984389622323909E-2</v>
      </c>
      <c r="W3347">
        <v>5.6115972658580118E-9</v>
      </c>
      <c r="X3347">
        <v>5.6115972658580118E-9</v>
      </c>
      <c r="Y3347">
        <v>5.6115972658580118E-9</v>
      </c>
      <c r="Z3347">
        <v>5.6115972658580118E-9</v>
      </c>
      <c r="AA3347">
        <v>5.6115972658580118E-9</v>
      </c>
      <c r="AB3347" s="7">
        <f t="shared" si="156"/>
        <v>0.1262505285618489</v>
      </c>
      <c r="AC3347">
        <f>INDEX(SHELF_days!$C$2:$C$289,MATCH(A3347&amp;"|"&amp;C3347,SHELF_days!$D$2:$D$289,0))</f>
        <v>112</v>
      </c>
      <c r="AD3347" s="8">
        <f t="shared" si="157"/>
        <v>14.140059198927077</v>
      </c>
      <c r="AE3347" s="7">
        <f t="shared" si="158"/>
        <v>2.5003681625736161E-2</v>
      </c>
    </row>
    <row r="3348" spans="1:31" x14ac:dyDescent="0.45">
      <c r="A3348" t="s">
        <v>61</v>
      </c>
      <c r="B3348" t="s">
        <v>179</v>
      </c>
      <c r="C3348" t="s">
        <v>138</v>
      </c>
      <c r="D3348">
        <v>5.6115972658580118E-9</v>
      </c>
      <c r="E3348">
        <v>5.6115972658580118E-9</v>
      </c>
      <c r="F3348">
        <v>5.6115972658580118E-9</v>
      </c>
      <c r="G3348">
        <v>5.6115972658580118E-9</v>
      </c>
      <c r="H3348">
        <v>5.6115972658580118E-9</v>
      </c>
      <c r="I3348">
        <v>5.6115972658580118E-9</v>
      </c>
      <c r="J3348">
        <v>5.6115972658580118E-9</v>
      </c>
      <c r="K3348">
        <v>5.6115972658580118E-9</v>
      </c>
      <c r="L3348">
        <v>5.6115972658580118E-9</v>
      </c>
      <c r="M3348">
        <v>5.6115972658580118E-9</v>
      </c>
      <c r="N3348">
        <v>1.9026789675292699E-2</v>
      </c>
      <c r="O3348">
        <v>0.89210800275460422</v>
      </c>
      <c r="P3348">
        <v>1</v>
      </c>
      <c r="Q3348">
        <v>1</v>
      </c>
      <c r="R3348">
        <v>1</v>
      </c>
      <c r="S3348">
        <v>1</v>
      </c>
      <c r="T3348">
        <v>1</v>
      </c>
      <c r="U3348">
        <v>1</v>
      </c>
      <c r="V3348">
        <v>1</v>
      </c>
      <c r="W3348">
        <v>0.80359209428436884</v>
      </c>
      <c r="X3348">
        <v>1.9026789675292699E-2</v>
      </c>
      <c r="Y3348">
        <v>5.6115972658580118E-9</v>
      </c>
      <c r="Z3348">
        <v>5.6115972658580118E-9</v>
      </c>
      <c r="AA3348">
        <v>5.6115972658580118E-9</v>
      </c>
      <c r="AB3348" s="7">
        <f t="shared" si="156"/>
        <v>8.7337537493403214</v>
      </c>
      <c r="AC3348">
        <f>INDEX(SHELF_days!$C$2:$C$289,MATCH(A3348&amp;"|"&amp;C3348,SHELF_days!$D$2:$D$289,0))</f>
        <v>6</v>
      </c>
      <c r="AD3348" s="8">
        <f t="shared" si="157"/>
        <v>52.402522496041925</v>
      </c>
      <c r="AE3348" s="7">
        <f t="shared" si="158"/>
        <v>1</v>
      </c>
    </row>
    <row r="3349" spans="1:31" x14ac:dyDescent="0.45">
      <c r="A3349" t="s">
        <v>61</v>
      </c>
      <c r="B3349" t="s">
        <v>179</v>
      </c>
      <c r="C3349" t="s">
        <v>139</v>
      </c>
      <c r="D3349">
        <v>5.6115972658580118E-9</v>
      </c>
      <c r="E3349">
        <v>5.6115972658580118E-9</v>
      </c>
      <c r="F3349">
        <v>5.6115972658580118E-9</v>
      </c>
      <c r="G3349">
        <v>5.6115972658580118E-9</v>
      </c>
      <c r="H3349">
        <v>5.6115972658580118E-9</v>
      </c>
      <c r="I3349">
        <v>5.6115972658580118E-9</v>
      </c>
      <c r="J3349">
        <v>6.3422669661624114E-3</v>
      </c>
      <c r="K3349">
        <v>6.3422669661624114E-3</v>
      </c>
      <c r="L3349">
        <v>6.3422669661624114E-3</v>
      </c>
      <c r="M3349">
        <v>6.3422669661624114E-3</v>
      </c>
      <c r="N3349">
        <v>6.3422669661624114E-3</v>
      </c>
      <c r="O3349">
        <v>6.3422669661624114E-3</v>
      </c>
      <c r="P3349">
        <v>6.3422669661624114E-3</v>
      </c>
      <c r="Q3349">
        <v>6.3422669661624114E-3</v>
      </c>
      <c r="R3349">
        <v>6.3422669661624114E-3</v>
      </c>
      <c r="S3349">
        <v>1.268452832072756E-2</v>
      </c>
      <c r="T3349">
        <v>0.16192069549858221</v>
      </c>
      <c r="U3349">
        <v>0.43502398443603091</v>
      </c>
      <c r="V3349">
        <v>0.43502398443603091</v>
      </c>
      <c r="W3349">
        <v>0.18160928074710181</v>
      </c>
      <c r="X3349">
        <v>8.0960350555089738E-2</v>
      </c>
      <c r="Y3349">
        <v>6.3422669661624114E-3</v>
      </c>
      <c r="Z3349">
        <v>6.3422669661624114E-3</v>
      </c>
      <c r="AA3349">
        <v>6.3422669661624114E-3</v>
      </c>
      <c r="AB3349" s="7">
        <f t="shared" si="156"/>
        <v>1.3833300612570953</v>
      </c>
      <c r="AC3349">
        <f>INDEX(SHELF_days!$C$2:$C$289,MATCH(A3349&amp;"|"&amp;C3349,SHELF_days!$D$2:$D$289,0))</f>
        <v>18</v>
      </c>
      <c r="AD3349" s="8">
        <f t="shared" si="157"/>
        <v>24.899941102627714</v>
      </c>
      <c r="AE3349" s="7">
        <f t="shared" si="158"/>
        <v>0.43502398443603091</v>
      </c>
    </row>
    <row r="3350" spans="1:31" x14ac:dyDescent="0.45">
      <c r="A3350" t="s">
        <v>61</v>
      </c>
      <c r="B3350" t="s">
        <v>180</v>
      </c>
      <c r="C3350" t="s">
        <v>134</v>
      </c>
      <c r="D3350">
        <v>0.8</v>
      </c>
      <c r="E3350">
        <v>0.8</v>
      </c>
      <c r="F3350">
        <v>0.8</v>
      </c>
      <c r="G3350">
        <v>0.8</v>
      </c>
      <c r="H3350">
        <v>0.8</v>
      </c>
      <c r="I3350">
        <v>0.8</v>
      </c>
      <c r="J3350">
        <v>0.8</v>
      </c>
      <c r="K3350">
        <v>0.8</v>
      </c>
      <c r="L3350">
        <v>0.8</v>
      </c>
      <c r="M3350">
        <v>0.8</v>
      </c>
      <c r="N3350">
        <v>0.8</v>
      </c>
      <c r="O3350">
        <v>0.8</v>
      </c>
      <c r="P3350">
        <v>0.8</v>
      </c>
      <c r="Q3350">
        <v>0.8</v>
      </c>
      <c r="R3350">
        <v>0.8</v>
      </c>
      <c r="S3350">
        <v>0.8</v>
      </c>
      <c r="T3350">
        <v>0.8</v>
      </c>
      <c r="U3350">
        <v>0.8</v>
      </c>
      <c r="V3350">
        <v>0.8</v>
      </c>
      <c r="W3350">
        <v>0.8</v>
      </c>
      <c r="X3350">
        <v>0.8</v>
      </c>
      <c r="Y3350">
        <v>0.8</v>
      </c>
      <c r="Z3350">
        <v>0.8</v>
      </c>
      <c r="AA3350">
        <v>0.8</v>
      </c>
      <c r="AB3350" s="7">
        <f t="shared" si="156"/>
        <v>19.200000000000006</v>
      </c>
      <c r="AC3350">
        <f>INDEX(SHELF_days!$C$2:$C$289,MATCH(A3350&amp;"|"&amp;C3350,SHELF_days!$D$2:$D$289,0))</f>
        <v>87</v>
      </c>
      <c r="AD3350" s="8">
        <f t="shared" si="157"/>
        <v>1670.4000000000005</v>
      </c>
      <c r="AE3350" s="7">
        <f t="shared" si="158"/>
        <v>0.8</v>
      </c>
    </row>
    <row r="3351" spans="1:31" x14ac:dyDescent="0.45">
      <c r="A3351" t="s">
        <v>61</v>
      </c>
      <c r="B3351" t="s">
        <v>180</v>
      </c>
      <c r="C3351" t="s">
        <v>135</v>
      </c>
      <c r="D3351">
        <v>0.8</v>
      </c>
      <c r="E3351">
        <v>0.8</v>
      </c>
      <c r="F3351">
        <v>0.8</v>
      </c>
      <c r="G3351">
        <v>0.8</v>
      </c>
      <c r="H3351">
        <v>0.8</v>
      </c>
      <c r="I3351">
        <v>0.8</v>
      </c>
      <c r="J3351">
        <v>0.8</v>
      </c>
      <c r="K3351">
        <v>0.8</v>
      </c>
      <c r="L3351">
        <v>0.8</v>
      </c>
      <c r="M3351">
        <v>0.8</v>
      </c>
      <c r="N3351">
        <v>0.8</v>
      </c>
      <c r="O3351">
        <v>0.8</v>
      </c>
      <c r="P3351">
        <v>0.8</v>
      </c>
      <c r="Q3351">
        <v>0.8</v>
      </c>
      <c r="R3351">
        <v>0.8</v>
      </c>
      <c r="S3351">
        <v>0.8</v>
      </c>
      <c r="T3351">
        <v>0.8</v>
      </c>
      <c r="U3351">
        <v>0.8</v>
      </c>
      <c r="V3351">
        <v>0.8</v>
      </c>
      <c r="W3351">
        <v>0.8</v>
      </c>
      <c r="X3351">
        <v>0.8</v>
      </c>
      <c r="Y3351">
        <v>0.8</v>
      </c>
      <c r="Z3351">
        <v>0.8</v>
      </c>
      <c r="AA3351">
        <v>0.8</v>
      </c>
      <c r="AB3351" s="7">
        <f t="shared" si="156"/>
        <v>19.200000000000006</v>
      </c>
      <c r="AC3351">
        <f>INDEX(SHELF_days!$C$2:$C$289,MATCH(A3351&amp;"|"&amp;C3351,SHELF_days!$D$2:$D$289,0))</f>
        <v>63</v>
      </c>
      <c r="AD3351" s="8">
        <f t="shared" si="157"/>
        <v>1209.6000000000004</v>
      </c>
      <c r="AE3351" s="7">
        <f t="shared" si="158"/>
        <v>0.8</v>
      </c>
    </row>
    <row r="3352" spans="1:31" x14ac:dyDescent="0.45">
      <c r="A3352" t="s">
        <v>61</v>
      </c>
      <c r="B3352" t="s">
        <v>180</v>
      </c>
      <c r="C3352" t="s">
        <v>136</v>
      </c>
      <c r="D3352">
        <v>0.8</v>
      </c>
      <c r="E3352">
        <v>0.8</v>
      </c>
      <c r="F3352">
        <v>0.8</v>
      </c>
      <c r="G3352">
        <v>0.8</v>
      </c>
      <c r="H3352">
        <v>0.8</v>
      </c>
      <c r="I3352">
        <v>0.8</v>
      </c>
      <c r="J3352">
        <v>0.8</v>
      </c>
      <c r="K3352">
        <v>0.8</v>
      </c>
      <c r="L3352">
        <v>0.8</v>
      </c>
      <c r="M3352">
        <v>0.8</v>
      </c>
      <c r="N3352">
        <v>0.8</v>
      </c>
      <c r="O3352">
        <v>0.8</v>
      </c>
      <c r="P3352">
        <v>0.8</v>
      </c>
      <c r="Q3352">
        <v>0.8</v>
      </c>
      <c r="R3352">
        <v>0.8</v>
      </c>
      <c r="S3352">
        <v>0.8</v>
      </c>
      <c r="T3352">
        <v>0.8</v>
      </c>
      <c r="U3352">
        <v>0.8</v>
      </c>
      <c r="V3352">
        <v>0.8</v>
      </c>
      <c r="W3352">
        <v>0.8</v>
      </c>
      <c r="X3352">
        <v>0.8</v>
      </c>
      <c r="Y3352">
        <v>0.8</v>
      </c>
      <c r="Z3352">
        <v>0.8</v>
      </c>
      <c r="AA3352">
        <v>0.8</v>
      </c>
      <c r="AB3352" s="7">
        <f t="shared" si="156"/>
        <v>19.200000000000006</v>
      </c>
      <c r="AC3352">
        <f>INDEX(SHELF_days!$C$2:$C$289,MATCH(A3352&amp;"|"&amp;C3352,SHELF_days!$D$2:$D$289,0))</f>
        <v>79</v>
      </c>
      <c r="AD3352" s="8">
        <f t="shared" si="157"/>
        <v>1516.8000000000004</v>
      </c>
      <c r="AE3352" s="7">
        <f t="shared" si="158"/>
        <v>0.8</v>
      </c>
    </row>
    <row r="3353" spans="1:31" x14ac:dyDescent="0.45">
      <c r="A3353" t="s">
        <v>61</v>
      </c>
      <c r="B3353" t="s">
        <v>180</v>
      </c>
      <c r="C3353" t="s">
        <v>137</v>
      </c>
      <c r="D3353">
        <v>0.8</v>
      </c>
      <c r="E3353">
        <v>0.8</v>
      </c>
      <c r="F3353">
        <v>0.8</v>
      </c>
      <c r="G3353">
        <v>0.8</v>
      </c>
      <c r="H3353">
        <v>0.8</v>
      </c>
      <c r="I3353">
        <v>0.8</v>
      </c>
      <c r="J3353">
        <v>0.8</v>
      </c>
      <c r="K3353">
        <v>0.8</v>
      </c>
      <c r="L3353">
        <v>0.8</v>
      </c>
      <c r="M3353">
        <v>0.8</v>
      </c>
      <c r="N3353">
        <v>0.8</v>
      </c>
      <c r="O3353">
        <v>0.8</v>
      </c>
      <c r="P3353">
        <v>0.8</v>
      </c>
      <c r="Q3353">
        <v>0.8</v>
      </c>
      <c r="R3353">
        <v>0.8</v>
      </c>
      <c r="S3353">
        <v>0.8</v>
      </c>
      <c r="T3353">
        <v>0.8</v>
      </c>
      <c r="U3353">
        <v>0.8</v>
      </c>
      <c r="V3353">
        <v>0.8</v>
      </c>
      <c r="W3353">
        <v>0.8</v>
      </c>
      <c r="X3353">
        <v>0.8</v>
      </c>
      <c r="Y3353">
        <v>0.8</v>
      </c>
      <c r="Z3353">
        <v>0.8</v>
      </c>
      <c r="AA3353">
        <v>0.8</v>
      </c>
      <c r="AB3353" s="7">
        <f t="shared" si="156"/>
        <v>19.200000000000006</v>
      </c>
      <c r="AC3353">
        <f>INDEX(SHELF_days!$C$2:$C$289,MATCH(A3353&amp;"|"&amp;C3353,SHELF_days!$D$2:$D$289,0))</f>
        <v>112</v>
      </c>
      <c r="AD3353" s="8">
        <f t="shared" si="157"/>
        <v>2150.4000000000005</v>
      </c>
      <c r="AE3353" s="7">
        <f t="shared" si="158"/>
        <v>0.8</v>
      </c>
    </row>
    <row r="3354" spans="1:31" x14ac:dyDescent="0.45">
      <c r="A3354" t="s">
        <v>61</v>
      </c>
      <c r="B3354" t="s">
        <v>180</v>
      </c>
      <c r="C3354" t="s">
        <v>138</v>
      </c>
      <c r="D3354">
        <v>0.8</v>
      </c>
      <c r="E3354">
        <v>0.8</v>
      </c>
      <c r="F3354">
        <v>0.8</v>
      </c>
      <c r="G3354">
        <v>0.8</v>
      </c>
      <c r="H3354">
        <v>0.8</v>
      </c>
      <c r="I3354">
        <v>0.8</v>
      </c>
      <c r="J3354">
        <v>0.8</v>
      </c>
      <c r="K3354">
        <v>0.8</v>
      </c>
      <c r="L3354">
        <v>0.8</v>
      </c>
      <c r="M3354">
        <v>0.8</v>
      </c>
      <c r="N3354">
        <v>0.8</v>
      </c>
      <c r="O3354">
        <v>0.8</v>
      </c>
      <c r="P3354">
        <v>0.8</v>
      </c>
      <c r="Q3354">
        <v>0.8</v>
      </c>
      <c r="R3354">
        <v>0.8</v>
      </c>
      <c r="S3354">
        <v>0.8</v>
      </c>
      <c r="T3354">
        <v>0.8</v>
      </c>
      <c r="U3354">
        <v>0.8</v>
      </c>
      <c r="V3354">
        <v>0.8</v>
      </c>
      <c r="W3354">
        <v>0.8</v>
      </c>
      <c r="X3354">
        <v>0.8</v>
      </c>
      <c r="Y3354">
        <v>0.8</v>
      </c>
      <c r="Z3354">
        <v>0.8</v>
      </c>
      <c r="AA3354">
        <v>0.8</v>
      </c>
      <c r="AB3354" s="7">
        <f t="shared" si="156"/>
        <v>19.200000000000006</v>
      </c>
      <c r="AC3354">
        <f>INDEX(SHELF_days!$C$2:$C$289,MATCH(A3354&amp;"|"&amp;C3354,SHELF_days!$D$2:$D$289,0))</f>
        <v>6</v>
      </c>
      <c r="AD3354" s="8">
        <f t="shared" si="157"/>
        <v>115.20000000000005</v>
      </c>
      <c r="AE3354" s="7">
        <f t="shared" si="158"/>
        <v>0.8</v>
      </c>
    </row>
    <row r="3355" spans="1:31" x14ac:dyDescent="0.45">
      <c r="A3355" t="s">
        <v>61</v>
      </c>
      <c r="B3355" t="s">
        <v>180</v>
      </c>
      <c r="C3355" t="s">
        <v>139</v>
      </c>
      <c r="D3355">
        <v>0.8</v>
      </c>
      <c r="E3355">
        <v>0.8</v>
      </c>
      <c r="F3355">
        <v>0.8</v>
      </c>
      <c r="G3355">
        <v>0.8</v>
      </c>
      <c r="H3355">
        <v>0.8</v>
      </c>
      <c r="I3355">
        <v>0.8</v>
      </c>
      <c r="J3355">
        <v>0.8</v>
      </c>
      <c r="K3355">
        <v>0.8</v>
      </c>
      <c r="L3355">
        <v>0.8</v>
      </c>
      <c r="M3355">
        <v>0.8</v>
      </c>
      <c r="N3355">
        <v>0.8</v>
      </c>
      <c r="O3355">
        <v>0.8</v>
      </c>
      <c r="P3355">
        <v>0.8</v>
      </c>
      <c r="Q3355">
        <v>0.8</v>
      </c>
      <c r="R3355">
        <v>0.8</v>
      </c>
      <c r="S3355">
        <v>0.8</v>
      </c>
      <c r="T3355">
        <v>0.8</v>
      </c>
      <c r="U3355">
        <v>0.8</v>
      </c>
      <c r="V3355">
        <v>0.8</v>
      </c>
      <c r="W3355">
        <v>0.8</v>
      </c>
      <c r="X3355">
        <v>0.8</v>
      </c>
      <c r="Y3355">
        <v>0.8</v>
      </c>
      <c r="Z3355">
        <v>0.8</v>
      </c>
      <c r="AA3355">
        <v>0.8</v>
      </c>
      <c r="AB3355" s="7">
        <f t="shared" si="156"/>
        <v>19.200000000000006</v>
      </c>
      <c r="AC3355">
        <f>INDEX(SHELF_days!$C$2:$C$289,MATCH(A3355&amp;"|"&amp;C3355,SHELF_days!$D$2:$D$289,0))</f>
        <v>18</v>
      </c>
      <c r="AD3355" s="8">
        <f t="shared" si="157"/>
        <v>345.60000000000014</v>
      </c>
      <c r="AE3355" s="7">
        <f t="shared" si="158"/>
        <v>0.8</v>
      </c>
    </row>
    <row r="3356" spans="1:31" x14ac:dyDescent="0.45">
      <c r="A3356" t="s">
        <v>61</v>
      </c>
      <c r="B3356" t="s">
        <v>181</v>
      </c>
      <c r="C3356" t="s">
        <v>134</v>
      </c>
      <c r="D3356">
        <v>0.6379999999999999</v>
      </c>
      <c r="E3356">
        <v>0.6379999999999999</v>
      </c>
      <c r="F3356">
        <v>0.6379999999999999</v>
      </c>
      <c r="G3356">
        <v>0.6379999999999999</v>
      </c>
      <c r="H3356">
        <v>0.6379999999999999</v>
      </c>
      <c r="I3356">
        <v>0.6379999999999999</v>
      </c>
      <c r="J3356">
        <v>0.6379999999999999</v>
      </c>
      <c r="K3356">
        <v>0.6379999999999999</v>
      </c>
      <c r="L3356">
        <v>0.6379999999999999</v>
      </c>
      <c r="M3356">
        <v>0.6379999999999999</v>
      </c>
      <c r="N3356">
        <v>0.6379999999999999</v>
      </c>
      <c r="O3356">
        <v>0.6379999999999999</v>
      </c>
      <c r="P3356">
        <v>0.6379999999999999</v>
      </c>
      <c r="Q3356">
        <v>0.6379999999999999</v>
      </c>
      <c r="R3356">
        <v>0.6379999999999999</v>
      </c>
      <c r="S3356">
        <v>0.6379999999999999</v>
      </c>
      <c r="T3356">
        <v>0.6379999999999999</v>
      </c>
      <c r="U3356">
        <v>0.6379999999999999</v>
      </c>
      <c r="V3356">
        <v>0.6379999999999999</v>
      </c>
      <c r="W3356">
        <v>0.6379999999999999</v>
      </c>
      <c r="X3356">
        <v>0.6379999999999999</v>
      </c>
      <c r="Y3356">
        <v>0.6379999999999999</v>
      </c>
      <c r="Z3356">
        <v>0.6379999999999999</v>
      </c>
      <c r="AA3356">
        <v>0.6379999999999999</v>
      </c>
      <c r="AB3356" s="7">
        <f t="shared" si="156"/>
        <v>15.311999999999998</v>
      </c>
      <c r="AC3356">
        <f>INDEX(SHELF_days!$C$2:$C$289,MATCH(A3356&amp;"|"&amp;C3356,SHELF_days!$D$2:$D$289,0))</f>
        <v>87</v>
      </c>
      <c r="AD3356" s="8">
        <f t="shared" si="157"/>
        <v>1332.1439999999998</v>
      </c>
      <c r="AE3356" s="7">
        <f t="shared" si="158"/>
        <v>0.6379999999999999</v>
      </c>
    </row>
    <row r="3357" spans="1:31" x14ac:dyDescent="0.45">
      <c r="A3357" t="s">
        <v>61</v>
      </c>
      <c r="B3357" t="s">
        <v>181</v>
      </c>
      <c r="C3357" t="s">
        <v>135</v>
      </c>
      <c r="D3357">
        <v>0.6379999999999999</v>
      </c>
      <c r="E3357">
        <v>0.6379999999999999</v>
      </c>
      <c r="F3357">
        <v>0.6379999999999999</v>
      </c>
      <c r="G3357">
        <v>0.6379999999999999</v>
      </c>
      <c r="H3357">
        <v>0.6379999999999999</v>
      </c>
      <c r="I3357">
        <v>0.6379999999999999</v>
      </c>
      <c r="J3357">
        <v>0.6379999999999999</v>
      </c>
      <c r="K3357">
        <v>0.6379999999999999</v>
      </c>
      <c r="L3357">
        <v>0.6379999999999999</v>
      </c>
      <c r="M3357">
        <v>0.6379999999999999</v>
      </c>
      <c r="N3357">
        <v>0.6379999999999999</v>
      </c>
      <c r="O3357">
        <v>0.6379999999999999</v>
      </c>
      <c r="P3357">
        <v>0.6379999999999999</v>
      </c>
      <c r="Q3357">
        <v>0.6379999999999999</v>
      </c>
      <c r="R3357">
        <v>0.6379999999999999</v>
      </c>
      <c r="S3357">
        <v>0.6379999999999999</v>
      </c>
      <c r="T3357">
        <v>0.6379999999999999</v>
      </c>
      <c r="U3357">
        <v>0.6379999999999999</v>
      </c>
      <c r="V3357">
        <v>0.6379999999999999</v>
      </c>
      <c r="W3357">
        <v>0.6379999999999999</v>
      </c>
      <c r="X3357">
        <v>0.6379999999999999</v>
      </c>
      <c r="Y3357">
        <v>0.6379999999999999</v>
      </c>
      <c r="Z3357">
        <v>0.6379999999999999</v>
      </c>
      <c r="AA3357">
        <v>0.6379999999999999</v>
      </c>
      <c r="AB3357" s="7">
        <f t="shared" si="156"/>
        <v>15.311999999999998</v>
      </c>
      <c r="AC3357">
        <f>INDEX(SHELF_days!$C$2:$C$289,MATCH(A3357&amp;"|"&amp;C3357,SHELF_days!$D$2:$D$289,0))</f>
        <v>63</v>
      </c>
      <c r="AD3357" s="8">
        <f t="shared" si="157"/>
        <v>964.65599999999984</v>
      </c>
      <c r="AE3357" s="7">
        <f t="shared" si="158"/>
        <v>0.6379999999999999</v>
      </c>
    </row>
    <row r="3358" spans="1:31" x14ac:dyDescent="0.45">
      <c r="A3358" t="s">
        <v>61</v>
      </c>
      <c r="B3358" t="s">
        <v>181</v>
      </c>
      <c r="C3358" t="s">
        <v>136</v>
      </c>
      <c r="D3358">
        <v>0.6379999999999999</v>
      </c>
      <c r="E3358">
        <v>0.6379999999999999</v>
      </c>
      <c r="F3358">
        <v>0.6379999999999999</v>
      </c>
      <c r="G3358">
        <v>0.6379999999999999</v>
      </c>
      <c r="H3358">
        <v>0.6379999999999999</v>
      </c>
      <c r="I3358">
        <v>0.6379999999999999</v>
      </c>
      <c r="J3358">
        <v>0.6379999999999999</v>
      </c>
      <c r="K3358">
        <v>0.6379999999999999</v>
      </c>
      <c r="L3358">
        <v>0.6379999999999999</v>
      </c>
      <c r="M3358">
        <v>0.6379999999999999</v>
      </c>
      <c r="N3358">
        <v>0.6379999999999999</v>
      </c>
      <c r="O3358">
        <v>0.6379999999999999</v>
      </c>
      <c r="P3358">
        <v>0.6379999999999999</v>
      </c>
      <c r="Q3358">
        <v>0.6379999999999999</v>
      </c>
      <c r="R3358">
        <v>0.6379999999999999</v>
      </c>
      <c r="S3358">
        <v>0.6379999999999999</v>
      </c>
      <c r="T3358">
        <v>0.6379999999999999</v>
      </c>
      <c r="U3358">
        <v>0.6379999999999999</v>
      </c>
      <c r="V3358">
        <v>0.6379999999999999</v>
      </c>
      <c r="W3358">
        <v>0.6379999999999999</v>
      </c>
      <c r="X3358">
        <v>0.6379999999999999</v>
      </c>
      <c r="Y3358">
        <v>0.6379999999999999</v>
      </c>
      <c r="Z3358">
        <v>0.6379999999999999</v>
      </c>
      <c r="AA3358">
        <v>0.6379999999999999</v>
      </c>
      <c r="AB3358" s="7">
        <f t="shared" si="156"/>
        <v>15.311999999999998</v>
      </c>
      <c r="AC3358">
        <f>INDEX(SHELF_days!$C$2:$C$289,MATCH(A3358&amp;"|"&amp;C3358,SHELF_days!$D$2:$D$289,0))</f>
        <v>79</v>
      </c>
      <c r="AD3358" s="8">
        <f t="shared" si="157"/>
        <v>1209.6479999999999</v>
      </c>
      <c r="AE3358" s="7">
        <f t="shared" si="158"/>
        <v>0.6379999999999999</v>
      </c>
    </row>
    <row r="3359" spans="1:31" x14ac:dyDescent="0.45">
      <c r="A3359" t="s">
        <v>61</v>
      </c>
      <c r="B3359" t="s">
        <v>181</v>
      </c>
      <c r="C3359" t="s">
        <v>137</v>
      </c>
      <c r="D3359">
        <v>0.6379999999999999</v>
      </c>
      <c r="E3359">
        <v>0.6379999999999999</v>
      </c>
      <c r="F3359">
        <v>0.6379999999999999</v>
      </c>
      <c r="G3359">
        <v>0.6379999999999999</v>
      </c>
      <c r="H3359">
        <v>0.6379999999999999</v>
      </c>
      <c r="I3359">
        <v>0.6379999999999999</v>
      </c>
      <c r="J3359">
        <v>0.6379999999999999</v>
      </c>
      <c r="K3359">
        <v>0.6379999999999999</v>
      </c>
      <c r="L3359">
        <v>0.6379999999999999</v>
      </c>
      <c r="M3359">
        <v>0.6379999999999999</v>
      </c>
      <c r="N3359">
        <v>0.6379999999999999</v>
      </c>
      <c r="O3359">
        <v>0.6379999999999999</v>
      </c>
      <c r="P3359">
        <v>0.6379999999999999</v>
      </c>
      <c r="Q3359">
        <v>0.6379999999999999</v>
      </c>
      <c r="R3359">
        <v>0.6379999999999999</v>
      </c>
      <c r="S3359">
        <v>0.6379999999999999</v>
      </c>
      <c r="T3359">
        <v>0.6379999999999999</v>
      </c>
      <c r="U3359">
        <v>0.6379999999999999</v>
      </c>
      <c r="V3359">
        <v>0.6379999999999999</v>
      </c>
      <c r="W3359">
        <v>0.6379999999999999</v>
      </c>
      <c r="X3359">
        <v>0.6379999999999999</v>
      </c>
      <c r="Y3359">
        <v>0.6379999999999999</v>
      </c>
      <c r="Z3359">
        <v>0.6379999999999999</v>
      </c>
      <c r="AA3359">
        <v>0.6379999999999999</v>
      </c>
      <c r="AB3359" s="7">
        <f t="shared" si="156"/>
        <v>15.311999999999998</v>
      </c>
      <c r="AC3359">
        <f>INDEX(SHELF_days!$C$2:$C$289,MATCH(A3359&amp;"|"&amp;C3359,SHELF_days!$D$2:$D$289,0))</f>
        <v>112</v>
      </c>
      <c r="AD3359" s="8">
        <f t="shared" si="157"/>
        <v>1714.9439999999997</v>
      </c>
      <c r="AE3359" s="7">
        <f t="shared" si="158"/>
        <v>0.6379999999999999</v>
      </c>
    </row>
    <row r="3360" spans="1:31" x14ac:dyDescent="0.45">
      <c r="A3360" t="s">
        <v>61</v>
      </c>
      <c r="B3360" t="s">
        <v>181</v>
      </c>
      <c r="C3360" t="s">
        <v>138</v>
      </c>
      <c r="D3360">
        <v>0.6379999999999999</v>
      </c>
      <c r="E3360">
        <v>0.6379999999999999</v>
      </c>
      <c r="F3360">
        <v>0.6379999999999999</v>
      </c>
      <c r="G3360">
        <v>0.6379999999999999</v>
      </c>
      <c r="H3360">
        <v>0.6379999999999999</v>
      </c>
      <c r="I3360">
        <v>0.6379999999999999</v>
      </c>
      <c r="J3360">
        <v>0.6379999999999999</v>
      </c>
      <c r="K3360">
        <v>0.6379999999999999</v>
      </c>
      <c r="L3360">
        <v>0.6379999999999999</v>
      </c>
      <c r="M3360">
        <v>0.6379999999999999</v>
      </c>
      <c r="N3360">
        <v>0.6379999999999999</v>
      </c>
      <c r="O3360">
        <v>0.6379999999999999</v>
      </c>
      <c r="P3360">
        <v>0.6379999999999999</v>
      </c>
      <c r="Q3360">
        <v>0.6379999999999999</v>
      </c>
      <c r="R3360">
        <v>0.6379999999999999</v>
      </c>
      <c r="S3360">
        <v>0.6379999999999999</v>
      </c>
      <c r="T3360">
        <v>0.6379999999999999</v>
      </c>
      <c r="U3360">
        <v>0.6379999999999999</v>
      </c>
      <c r="V3360">
        <v>0.6379999999999999</v>
      </c>
      <c r="W3360">
        <v>0.6379999999999999</v>
      </c>
      <c r="X3360">
        <v>0.6379999999999999</v>
      </c>
      <c r="Y3360">
        <v>0.6379999999999999</v>
      </c>
      <c r="Z3360">
        <v>0.6379999999999999</v>
      </c>
      <c r="AA3360">
        <v>0.6379999999999999</v>
      </c>
      <c r="AB3360" s="7">
        <f t="shared" si="156"/>
        <v>15.311999999999998</v>
      </c>
      <c r="AC3360">
        <f>INDEX(SHELF_days!$C$2:$C$289,MATCH(A3360&amp;"|"&amp;C3360,SHELF_days!$D$2:$D$289,0))</f>
        <v>6</v>
      </c>
      <c r="AD3360" s="8">
        <f t="shared" si="157"/>
        <v>91.871999999999986</v>
      </c>
      <c r="AE3360" s="7">
        <f t="shared" si="158"/>
        <v>0.6379999999999999</v>
      </c>
    </row>
    <row r="3361" spans="1:31" x14ac:dyDescent="0.45">
      <c r="A3361" t="s">
        <v>61</v>
      </c>
      <c r="B3361" t="s">
        <v>181</v>
      </c>
      <c r="C3361" t="s">
        <v>139</v>
      </c>
      <c r="D3361">
        <v>0.6379999999999999</v>
      </c>
      <c r="E3361">
        <v>0.6379999999999999</v>
      </c>
      <c r="F3361">
        <v>0.6379999999999999</v>
      </c>
      <c r="G3361">
        <v>0.6379999999999999</v>
      </c>
      <c r="H3361">
        <v>0.6379999999999999</v>
      </c>
      <c r="I3361">
        <v>0.6379999999999999</v>
      </c>
      <c r="J3361">
        <v>0.6379999999999999</v>
      </c>
      <c r="K3361">
        <v>0.6379999999999999</v>
      </c>
      <c r="L3361">
        <v>0.6379999999999999</v>
      </c>
      <c r="M3361">
        <v>0.6379999999999999</v>
      </c>
      <c r="N3361">
        <v>0.6379999999999999</v>
      </c>
      <c r="O3361">
        <v>0.6379999999999999</v>
      </c>
      <c r="P3361">
        <v>0.6379999999999999</v>
      </c>
      <c r="Q3361">
        <v>0.6379999999999999</v>
      </c>
      <c r="R3361">
        <v>0.6379999999999999</v>
      </c>
      <c r="S3361">
        <v>0.6379999999999999</v>
      </c>
      <c r="T3361">
        <v>0.6379999999999999</v>
      </c>
      <c r="U3361">
        <v>0.6379999999999999</v>
      </c>
      <c r="V3361">
        <v>0.6379999999999999</v>
      </c>
      <c r="W3361">
        <v>0.6379999999999999</v>
      </c>
      <c r="X3361">
        <v>0.6379999999999999</v>
      </c>
      <c r="Y3361">
        <v>0.6379999999999999</v>
      </c>
      <c r="Z3361">
        <v>0.6379999999999999</v>
      </c>
      <c r="AA3361">
        <v>0.6379999999999999</v>
      </c>
      <c r="AB3361" s="7">
        <f t="shared" si="156"/>
        <v>15.311999999999998</v>
      </c>
      <c r="AC3361">
        <f>INDEX(SHELF_days!$C$2:$C$289,MATCH(A3361&amp;"|"&amp;C3361,SHELF_days!$D$2:$D$289,0))</f>
        <v>18</v>
      </c>
      <c r="AD3361" s="8">
        <f t="shared" si="157"/>
        <v>275.61599999999999</v>
      </c>
      <c r="AE3361" s="7">
        <f t="shared" si="158"/>
        <v>0.6379999999999999</v>
      </c>
    </row>
    <row r="3362" spans="1:31" x14ac:dyDescent="0.45">
      <c r="A3362" t="s">
        <v>61</v>
      </c>
      <c r="B3362" t="s">
        <v>182</v>
      </c>
      <c r="C3362" t="s">
        <v>134</v>
      </c>
      <c r="D3362">
        <v>0.70540233123097984</v>
      </c>
      <c r="E3362">
        <v>0.70540233123097984</v>
      </c>
      <c r="F3362">
        <v>0.70621573558473749</v>
      </c>
      <c r="G3362">
        <v>0.70892708343059641</v>
      </c>
      <c r="H3362">
        <v>0.71263259215327046</v>
      </c>
      <c r="I3362">
        <v>0.7281776531361952</v>
      </c>
      <c r="J3362">
        <v>0.74806087067249449</v>
      </c>
      <c r="K3362">
        <v>0.75004919242612456</v>
      </c>
      <c r="L3362">
        <v>0.75402583593338446</v>
      </c>
      <c r="M3362">
        <v>0.75628529247160026</v>
      </c>
      <c r="N3362">
        <v>0.75926777510204513</v>
      </c>
      <c r="O3362">
        <v>0.7599908011942742</v>
      </c>
      <c r="P3362">
        <v>0.76071382728650316</v>
      </c>
      <c r="Q3362">
        <v>0.76071382728650316</v>
      </c>
      <c r="R3362">
        <v>0.76071382728650316</v>
      </c>
      <c r="S3362">
        <v>0.76469047079376307</v>
      </c>
      <c r="T3362">
        <v>0.76631727950127837</v>
      </c>
      <c r="U3362">
        <v>0.7673114403780934</v>
      </c>
      <c r="V3362">
        <v>0.76270214904013311</v>
      </c>
      <c r="W3362">
        <v>0.76026193597886016</v>
      </c>
      <c r="X3362">
        <v>0.7521278924412832</v>
      </c>
      <c r="Y3362">
        <v>0.74733784458026542</v>
      </c>
      <c r="Z3362">
        <v>0.7242913878904641</v>
      </c>
      <c r="AA3362">
        <v>0.70928859647671105</v>
      </c>
      <c r="AB3362" s="7">
        <f t="shared" si="156"/>
        <v>17.830907973507042</v>
      </c>
      <c r="AC3362">
        <f>INDEX(SHELF_days!$C$2:$C$289,MATCH(A3362&amp;"|"&amp;C3362,SHELF_days!$D$2:$D$289,0))</f>
        <v>87</v>
      </c>
      <c r="AD3362" s="8">
        <f t="shared" si="157"/>
        <v>1551.2889936951126</v>
      </c>
      <c r="AE3362" s="7">
        <f t="shared" si="158"/>
        <v>0.7673114403780934</v>
      </c>
    </row>
    <row r="3363" spans="1:31" x14ac:dyDescent="0.45">
      <c r="A3363" t="s">
        <v>61</v>
      </c>
      <c r="B3363" t="s">
        <v>182</v>
      </c>
      <c r="C3363" t="s">
        <v>135</v>
      </c>
      <c r="D3363">
        <v>0.63840944487288176</v>
      </c>
      <c r="E3363">
        <v>0.63840944487288176</v>
      </c>
      <c r="F3363">
        <v>0.63569809702702262</v>
      </c>
      <c r="G3363">
        <v>0.63660187964230908</v>
      </c>
      <c r="H3363">
        <v>0.64145971119947298</v>
      </c>
      <c r="I3363">
        <v>0.65332185802510589</v>
      </c>
      <c r="J3363">
        <v>0.67840182559930162</v>
      </c>
      <c r="K3363">
        <v>0.70133530946219191</v>
      </c>
      <c r="L3363">
        <v>0.71602177696059477</v>
      </c>
      <c r="M3363">
        <v>0.72946554336297897</v>
      </c>
      <c r="N3363">
        <v>0.73793850538128813</v>
      </c>
      <c r="O3363">
        <v>0.74042390757332555</v>
      </c>
      <c r="P3363">
        <v>0.74132769018861189</v>
      </c>
      <c r="Q3363">
        <v>0.74403903803447091</v>
      </c>
      <c r="R3363">
        <v>0.7526249728796911</v>
      </c>
      <c r="S3363">
        <v>0.76087198924417865</v>
      </c>
      <c r="T3363">
        <v>0.76460009253223471</v>
      </c>
      <c r="U3363">
        <v>0.76584279362825314</v>
      </c>
      <c r="V3363">
        <v>0.7668595490704504</v>
      </c>
      <c r="W3363">
        <v>0.7668595490704504</v>
      </c>
      <c r="X3363">
        <v>0.75465848376408506</v>
      </c>
      <c r="Y3363">
        <v>0.73669580428526926</v>
      </c>
      <c r="Z3363">
        <v>0.65682401565934045</v>
      </c>
      <c r="AA3363">
        <v>0.64236349381475921</v>
      </c>
      <c r="AB3363" s="7">
        <f t="shared" si="156"/>
        <v>17.001054776151147</v>
      </c>
      <c r="AC3363">
        <f>INDEX(SHELF_days!$C$2:$C$289,MATCH(A3363&amp;"|"&amp;C3363,SHELF_days!$D$2:$D$289,0))</f>
        <v>63</v>
      </c>
      <c r="AD3363" s="8">
        <f t="shared" si="157"/>
        <v>1071.0664508975221</v>
      </c>
      <c r="AE3363" s="7">
        <f t="shared" si="158"/>
        <v>0.7668595490704504</v>
      </c>
    </row>
    <row r="3364" spans="1:31" x14ac:dyDescent="0.45">
      <c r="A3364" t="s">
        <v>61</v>
      </c>
      <c r="B3364" t="s">
        <v>182</v>
      </c>
      <c r="C3364" t="s">
        <v>136</v>
      </c>
      <c r="D3364">
        <v>0.73256255706622264</v>
      </c>
      <c r="E3364">
        <v>0.73005378118585884</v>
      </c>
      <c r="F3364">
        <v>0.73005378118585884</v>
      </c>
      <c r="G3364">
        <v>0.73005378118585884</v>
      </c>
      <c r="H3364">
        <v>0.73005378118585884</v>
      </c>
      <c r="I3364">
        <v>0.73100950533075926</v>
      </c>
      <c r="J3364">
        <v>0.74462857439559138</v>
      </c>
      <c r="K3364">
        <v>0.7544247468808214</v>
      </c>
      <c r="L3364">
        <v>0.75968122967777396</v>
      </c>
      <c r="M3364">
        <v>0.7654155745471769</v>
      </c>
      <c r="N3364">
        <v>0.76804381594565319</v>
      </c>
      <c r="O3364">
        <v>0.76911900560866631</v>
      </c>
      <c r="P3364">
        <v>0.76911900560866631</v>
      </c>
      <c r="Q3364">
        <v>0.76911900560866631</v>
      </c>
      <c r="R3364">
        <v>0.76911900560866631</v>
      </c>
      <c r="S3364">
        <v>0.76911900560866631</v>
      </c>
      <c r="T3364">
        <v>0.76911900560866631</v>
      </c>
      <c r="U3364">
        <v>0.76911900560866631</v>
      </c>
      <c r="V3364">
        <v>0.76911900560866631</v>
      </c>
      <c r="W3364">
        <v>0.76911900560866631</v>
      </c>
      <c r="X3364">
        <v>0.76911900560866631</v>
      </c>
      <c r="Y3364">
        <v>0.76804381594565319</v>
      </c>
      <c r="Z3364">
        <v>0.7455842985404918</v>
      </c>
      <c r="AA3364">
        <v>0.73758010882695024</v>
      </c>
      <c r="AB3364" s="7">
        <f t="shared" si="156"/>
        <v>18.118379407987184</v>
      </c>
      <c r="AC3364">
        <f>INDEX(SHELF_days!$C$2:$C$289,MATCH(A3364&amp;"|"&amp;C3364,SHELF_days!$D$2:$D$289,0))</f>
        <v>79</v>
      </c>
      <c r="AD3364" s="8">
        <f t="shared" si="157"/>
        <v>1431.3519732309876</v>
      </c>
      <c r="AE3364" s="7">
        <f t="shared" si="158"/>
        <v>0.76911900560866631</v>
      </c>
    </row>
    <row r="3365" spans="1:31" x14ac:dyDescent="0.45">
      <c r="A3365" t="s">
        <v>61</v>
      </c>
      <c r="B3365" t="s">
        <v>182</v>
      </c>
      <c r="C3365" t="s">
        <v>137</v>
      </c>
      <c r="D3365">
        <v>0.67625904591510866</v>
      </c>
      <c r="E3365">
        <v>0.67625904591510866</v>
      </c>
      <c r="F3365">
        <v>0.67625904591510866</v>
      </c>
      <c r="G3365">
        <v>0.67625904591510866</v>
      </c>
      <c r="H3365">
        <v>0.68511907876660405</v>
      </c>
      <c r="I3365">
        <v>0.70948416910821654</v>
      </c>
      <c r="J3365">
        <v>0.72038882492544165</v>
      </c>
      <c r="K3365">
        <v>0.72567076758691018</v>
      </c>
      <c r="L3365">
        <v>0.74799123496279307</v>
      </c>
      <c r="M3365">
        <v>0.75531780058999132</v>
      </c>
      <c r="N3365">
        <v>0.75889589078001829</v>
      </c>
      <c r="O3365">
        <v>0.76042935800431555</v>
      </c>
      <c r="P3365">
        <v>0.76196282522861292</v>
      </c>
      <c r="Q3365">
        <v>0.76537053017149581</v>
      </c>
      <c r="R3365">
        <v>0.76537053017149581</v>
      </c>
      <c r="S3365">
        <v>0.76724476789008111</v>
      </c>
      <c r="T3365">
        <v>0.76911900560866664</v>
      </c>
      <c r="U3365">
        <v>0.76911900560866664</v>
      </c>
      <c r="V3365">
        <v>0.76758553838436949</v>
      </c>
      <c r="W3365">
        <v>0.76605207116007223</v>
      </c>
      <c r="X3365">
        <v>0.74696892347992816</v>
      </c>
      <c r="Y3365">
        <v>0.73470118568554987</v>
      </c>
      <c r="Z3365">
        <v>0.69312718538237894</v>
      </c>
      <c r="AA3365">
        <v>0.68409676728373925</v>
      </c>
      <c r="AB3365" s="7">
        <f t="shared" si="156"/>
        <v>17.559051644439787</v>
      </c>
      <c r="AC3365">
        <f>INDEX(SHELF_days!$C$2:$C$289,MATCH(A3365&amp;"|"&amp;C3365,SHELF_days!$D$2:$D$289,0))</f>
        <v>112</v>
      </c>
      <c r="AD3365" s="8">
        <f t="shared" si="157"/>
        <v>1966.6137841772561</v>
      </c>
      <c r="AE3365" s="7">
        <f t="shared" si="158"/>
        <v>0.76911900560866664</v>
      </c>
    </row>
    <row r="3366" spans="1:31" x14ac:dyDescent="0.45">
      <c r="A3366" t="s">
        <v>61</v>
      </c>
      <c r="B3366" t="s">
        <v>182</v>
      </c>
      <c r="C3366" t="s">
        <v>138</v>
      </c>
      <c r="D3366">
        <v>0.65479050477494649</v>
      </c>
      <c r="E3366">
        <v>0.65479050477494649</v>
      </c>
      <c r="F3366">
        <v>0.65479050477494649</v>
      </c>
      <c r="G3366">
        <v>0.65479050477494649</v>
      </c>
      <c r="H3366">
        <v>0.65479050477494649</v>
      </c>
      <c r="I3366">
        <v>0.65479050477494649</v>
      </c>
      <c r="J3366">
        <v>0.65479050477494649</v>
      </c>
      <c r="K3366">
        <v>0.76911900560866764</v>
      </c>
      <c r="L3366">
        <v>0.76911900560866764</v>
      </c>
      <c r="M3366">
        <v>0.76911900560866764</v>
      </c>
      <c r="N3366">
        <v>0.76911900560866764</v>
      </c>
      <c r="O3366">
        <v>0.76911900560866764</v>
      </c>
      <c r="P3366">
        <v>0.76911900560866764</v>
      </c>
      <c r="Q3366">
        <v>0.76911900560866764</v>
      </c>
      <c r="R3366">
        <v>0.76911900560866764</v>
      </c>
      <c r="S3366">
        <v>0.76911900560866764</v>
      </c>
      <c r="T3366">
        <v>0.76911900560866764</v>
      </c>
      <c r="U3366">
        <v>0.76911900560866764</v>
      </c>
      <c r="V3366">
        <v>0.76911900560866764</v>
      </c>
      <c r="W3366">
        <v>0.76911900560866764</v>
      </c>
      <c r="X3366">
        <v>0.76911900560866764</v>
      </c>
      <c r="Y3366">
        <v>0.76911900560866764</v>
      </c>
      <c r="Z3366">
        <v>0.76911900560866764</v>
      </c>
      <c r="AA3366">
        <v>0.76911900560866764</v>
      </c>
      <c r="AB3366" s="7">
        <f t="shared" si="156"/>
        <v>17.658556628771972</v>
      </c>
      <c r="AC3366">
        <f>INDEX(SHELF_days!$C$2:$C$289,MATCH(A3366&amp;"|"&amp;C3366,SHELF_days!$D$2:$D$289,0))</f>
        <v>6</v>
      </c>
      <c r="AD3366" s="8">
        <f t="shared" si="157"/>
        <v>105.95133977263183</v>
      </c>
      <c r="AE3366" s="7">
        <f t="shared" si="158"/>
        <v>0.76911900560866764</v>
      </c>
    </row>
    <row r="3367" spans="1:31" x14ac:dyDescent="0.45">
      <c r="A3367" t="s">
        <v>61</v>
      </c>
      <c r="B3367" t="s">
        <v>182</v>
      </c>
      <c r="C3367" t="s">
        <v>139</v>
      </c>
      <c r="D3367">
        <v>0.51967500378964016</v>
      </c>
      <c r="E3367">
        <v>0.51967500378964016</v>
      </c>
      <c r="F3367">
        <v>0.51967500378964016</v>
      </c>
      <c r="G3367">
        <v>0.51967500378964016</v>
      </c>
      <c r="H3367">
        <v>0.51967500378964016</v>
      </c>
      <c r="I3367">
        <v>0.51967500378964016</v>
      </c>
      <c r="J3367">
        <v>0.76911900560866764</v>
      </c>
      <c r="K3367">
        <v>0.76911900560866764</v>
      </c>
      <c r="L3367">
        <v>0.76911900560866764</v>
      </c>
      <c r="M3367">
        <v>0.76911900560866764</v>
      </c>
      <c r="N3367">
        <v>0.76911900560866764</v>
      </c>
      <c r="O3367">
        <v>0.76911900560866764</v>
      </c>
      <c r="P3367">
        <v>0.76911900560866764</v>
      </c>
      <c r="Q3367">
        <v>0.76911900560866764</v>
      </c>
      <c r="R3367">
        <v>0.76911900560866764</v>
      </c>
      <c r="S3367">
        <v>0.76911900560866764</v>
      </c>
      <c r="T3367">
        <v>0.76911900560866764</v>
      </c>
      <c r="U3367">
        <v>0.76911900560866764</v>
      </c>
      <c r="V3367">
        <v>0.76911900560866764</v>
      </c>
      <c r="W3367">
        <v>0.76911900560866764</v>
      </c>
      <c r="X3367">
        <v>0.76911900560866764</v>
      </c>
      <c r="Y3367">
        <v>0.76911900560866764</v>
      </c>
      <c r="Z3367">
        <v>0.76911900560866764</v>
      </c>
      <c r="AA3367">
        <v>0.76911900560866764</v>
      </c>
      <c r="AB3367" s="7">
        <f t="shared" si="156"/>
        <v>16.962192123693853</v>
      </c>
      <c r="AC3367">
        <f>INDEX(SHELF_days!$C$2:$C$289,MATCH(A3367&amp;"|"&amp;C3367,SHELF_days!$D$2:$D$289,0))</f>
        <v>18</v>
      </c>
      <c r="AD3367" s="8">
        <f t="shared" si="157"/>
        <v>305.31945822648936</v>
      </c>
      <c r="AE3367" s="7">
        <f t="shared" si="158"/>
        <v>0.76911900560866764</v>
      </c>
    </row>
    <row r="3368" spans="1:31" x14ac:dyDescent="0.45">
      <c r="A3368" t="s">
        <v>61</v>
      </c>
      <c r="B3368" t="s">
        <v>183</v>
      </c>
      <c r="C3368" t="s">
        <v>134</v>
      </c>
      <c r="D3368">
        <v>5.6115972658580118E-9</v>
      </c>
      <c r="E3368">
        <v>5.6115972658580118E-9</v>
      </c>
      <c r="F3368">
        <v>5.6115972658580118E-9</v>
      </c>
      <c r="G3368">
        <v>5.6115972658580118E-9</v>
      </c>
      <c r="H3368">
        <v>5.6115972658580118E-9</v>
      </c>
      <c r="I3368">
        <v>5.6115972658580118E-9</v>
      </c>
      <c r="J3368">
        <v>5.6115972658580118E-9</v>
      </c>
      <c r="K3368">
        <v>5.6115972658580118E-9</v>
      </c>
      <c r="L3368">
        <v>5.6115972658580118E-9</v>
      </c>
      <c r="M3368">
        <v>5.6115972658580118E-9</v>
      </c>
      <c r="N3368">
        <v>5.6115972658580118E-9</v>
      </c>
      <c r="O3368">
        <v>2.761314003449917E-3</v>
      </c>
      <c r="P3368">
        <v>1.688734618986968E-2</v>
      </c>
      <c r="Q3368">
        <v>6.9546181844415064E-2</v>
      </c>
      <c r="R3368">
        <v>7.5068798628120367E-2</v>
      </c>
      <c r="S3368">
        <v>0.10916297001182169</v>
      </c>
      <c r="T3368">
        <v>0.2132939633343312</v>
      </c>
      <c r="U3368">
        <v>0.2274199955207509</v>
      </c>
      <c r="V3368">
        <v>0.2132939633343312</v>
      </c>
      <c r="W3368">
        <v>3.784818716438753E-2</v>
      </c>
      <c r="X3368">
        <v>5.6115972658580118E-9</v>
      </c>
      <c r="Y3368">
        <v>5.6115972658580118E-9</v>
      </c>
      <c r="Z3368">
        <v>5.6115972658580118E-9</v>
      </c>
      <c r="AA3368">
        <v>5.6115972658580118E-9</v>
      </c>
      <c r="AB3368" s="7">
        <f t="shared" si="156"/>
        <v>0.96528280420543677</v>
      </c>
      <c r="AC3368">
        <f>INDEX(SHELF_days!$C$2:$C$289,MATCH(A3368&amp;"|"&amp;C3368,SHELF_days!$D$2:$D$289,0))</f>
        <v>87</v>
      </c>
      <c r="AD3368" s="8">
        <f t="shared" si="157"/>
        <v>83.979603965872997</v>
      </c>
      <c r="AE3368" s="7">
        <f t="shared" si="158"/>
        <v>0.2274199955207509</v>
      </c>
    </row>
    <row r="3369" spans="1:31" x14ac:dyDescent="0.45">
      <c r="A3369" t="s">
        <v>61</v>
      </c>
      <c r="B3369" t="s">
        <v>183</v>
      </c>
      <c r="C3369" t="s">
        <v>135</v>
      </c>
      <c r="D3369">
        <v>2.513269346384921E-2</v>
      </c>
      <c r="E3369">
        <v>2.513269346384921E-2</v>
      </c>
      <c r="F3369">
        <v>2.513269346384921E-2</v>
      </c>
      <c r="G3369">
        <v>2.513269346384921E-2</v>
      </c>
      <c r="H3369">
        <v>2.513269346384921E-2</v>
      </c>
      <c r="I3369">
        <v>4.4640071245095538E-2</v>
      </c>
      <c r="J3369">
        <v>4.4640071245095538E-2</v>
      </c>
      <c r="K3369">
        <v>4.4640071245095538E-2</v>
      </c>
      <c r="L3369">
        <v>2.513269346384921E-2</v>
      </c>
      <c r="M3369">
        <v>2.513269346384921E-2</v>
      </c>
      <c r="N3369">
        <v>2.513269346384921E-2</v>
      </c>
      <c r="O3369">
        <v>4.4640071245095538E-2</v>
      </c>
      <c r="P3369">
        <v>0.11772183065496671</v>
      </c>
      <c r="Q3369">
        <v>0.22564269529451131</v>
      </c>
      <c r="R3369">
        <v>0.35942107765540088</v>
      </c>
      <c r="S3369">
        <v>0.39824674716508662</v>
      </c>
      <c r="T3369">
        <v>0.512769866481806</v>
      </c>
      <c r="U3369">
        <v>0.58068327378162155</v>
      </c>
      <c r="V3369">
        <v>0.56736846422980158</v>
      </c>
      <c r="W3369">
        <v>0.22936138766638051</v>
      </c>
      <c r="X3369">
        <v>6.4147449026341882E-2</v>
      </c>
      <c r="Y3369">
        <v>2.332061879111632E-2</v>
      </c>
      <c r="Z3369">
        <v>2.332061879111632E-2</v>
      </c>
      <c r="AA3369">
        <v>2.332061879111632E-2</v>
      </c>
      <c r="AB3369" s="7">
        <f t="shared" si="156"/>
        <v>3.5049464810204412</v>
      </c>
      <c r="AC3369">
        <f>INDEX(SHELF_days!$C$2:$C$289,MATCH(A3369&amp;"|"&amp;C3369,SHELF_days!$D$2:$D$289,0))</f>
        <v>63</v>
      </c>
      <c r="AD3369" s="8">
        <f t="shared" si="157"/>
        <v>220.81162830428778</v>
      </c>
      <c r="AE3369" s="7">
        <f t="shared" si="158"/>
        <v>0.58068327378162155</v>
      </c>
    </row>
    <row r="3370" spans="1:31" x14ac:dyDescent="0.45">
      <c r="A3370" t="s">
        <v>61</v>
      </c>
      <c r="B3370" t="s">
        <v>183</v>
      </c>
      <c r="C3370" t="s">
        <v>136</v>
      </c>
      <c r="D3370">
        <v>1.7001594277428811E-2</v>
      </c>
      <c r="E3370">
        <v>1.7001594277428811E-2</v>
      </c>
      <c r="F3370">
        <v>1.7001594277428811E-2</v>
      </c>
      <c r="G3370">
        <v>1.7001594277428811E-2</v>
      </c>
      <c r="H3370">
        <v>1.7001594277428811E-2</v>
      </c>
      <c r="I3370">
        <v>1.7001594277428811E-2</v>
      </c>
      <c r="J3370">
        <v>2.0042528835545019E-2</v>
      </c>
      <c r="K3370">
        <v>2.0042528835545019E-2</v>
      </c>
      <c r="L3370">
        <v>2.0042528835545019E-2</v>
      </c>
      <c r="M3370">
        <v>2.0042528835545019E-2</v>
      </c>
      <c r="N3370">
        <v>2.0042528835545019E-2</v>
      </c>
      <c r="O3370">
        <v>2.6124397951777439E-2</v>
      </c>
      <c r="P3370">
        <v>0.1124768867260527</v>
      </c>
      <c r="Q3370">
        <v>0.19825134661738009</v>
      </c>
      <c r="R3370">
        <v>0.28662693648197229</v>
      </c>
      <c r="S3370">
        <v>0.31877036871197761</v>
      </c>
      <c r="T3370">
        <v>0.45575064812530319</v>
      </c>
      <c r="U3370">
        <v>0.47423500653434852</v>
      </c>
      <c r="V3370">
        <v>0.4564920329969101</v>
      </c>
      <c r="W3370">
        <v>0.19527324128567131</v>
      </c>
      <c r="X3370">
        <v>2.7569470159146719E-2</v>
      </c>
      <c r="Y3370">
        <v>1.445077818966539E-3</v>
      </c>
      <c r="Z3370">
        <v>1.445077818966539E-3</v>
      </c>
      <c r="AA3370">
        <v>1.7001594277428811E-2</v>
      </c>
      <c r="AB3370" s="7">
        <f t="shared" si="156"/>
        <v>2.7736842953481999</v>
      </c>
      <c r="AC3370">
        <f>INDEX(SHELF_days!$C$2:$C$289,MATCH(A3370&amp;"|"&amp;C3370,SHELF_days!$D$2:$D$289,0))</f>
        <v>79</v>
      </c>
      <c r="AD3370" s="8">
        <f t="shared" si="157"/>
        <v>219.1210593325078</v>
      </c>
      <c r="AE3370" s="7">
        <f t="shared" si="158"/>
        <v>0.47423500653434852</v>
      </c>
    </row>
    <row r="3371" spans="1:31" x14ac:dyDescent="0.45">
      <c r="A3371" t="s">
        <v>61</v>
      </c>
      <c r="B3371" t="s">
        <v>183</v>
      </c>
      <c r="C3371" t="s">
        <v>137</v>
      </c>
      <c r="D3371">
        <v>5.6115972658580118E-9</v>
      </c>
      <c r="E3371">
        <v>5.6115972658580118E-9</v>
      </c>
      <c r="F3371">
        <v>5.6115972658580118E-9</v>
      </c>
      <c r="G3371">
        <v>5.6115972658580118E-9</v>
      </c>
      <c r="H3371">
        <v>5.6115972658580118E-9</v>
      </c>
      <c r="I3371">
        <v>2.0385896184217768E-3</v>
      </c>
      <c r="J3371">
        <v>2.0385896184217768E-3</v>
      </c>
      <c r="K3371">
        <v>5.6115972658580118E-9</v>
      </c>
      <c r="L3371">
        <v>5.6115972658580118E-9</v>
      </c>
      <c r="M3371">
        <v>5.6115972658580118E-9</v>
      </c>
      <c r="N3371">
        <v>5.6115972658580118E-9</v>
      </c>
      <c r="O3371">
        <v>5.6115972658580118E-9</v>
      </c>
      <c r="P3371">
        <v>2.1449505231256639E-3</v>
      </c>
      <c r="Q3371">
        <v>1.097290561354833E-2</v>
      </c>
      <c r="R3371">
        <v>1.3117850525076731E-2</v>
      </c>
      <c r="S3371">
        <v>2.19458056154994E-2</v>
      </c>
      <c r="T3371">
        <v>2.5003681625736161E-2</v>
      </c>
      <c r="U3371">
        <v>2.5003681625736161E-2</v>
      </c>
      <c r="V3371">
        <v>2.3984389622323909E-2</v>
      </c>
      <c r="W3371">
        <v>5.6115972658580118E-9</v>
      </c>
      <c r="X3371">
        <v>5.6115972658580118E-9</v>
      </c>
      <c r="Y3371">
        <v>5.6115972658580118E-9</v>
      </c>
      <c r="Z3371">
        <v>5.6115972658580118E-9</v>
      </c>
      <c r="AA3371">
        <v>5.6115972658580118E-9</v>
      </c>
      <c r="AB3371" s="7">
        <f t="shared" si="156"/>
        <v>0.1262505285618489</v>
      </c>
      <c r="AC3371">
        <f>INDEX(SHELF_days!$C$2:$C$289,MATCH(A3371&amp;"|"&amp;C3371,SHELF_days!$D$2:$D$289,0))</f>
        <v>112</v>
      </c>
      <c r="AD3371" s="8">
        <f t="shared" si="157"/>
        <v>14.140059198927077</v>
      </c>
      <c r="AE3371" s="7">
        <f t="shared" si="158"/>
        <v>2.5003681625736161E-2</v>
      </c>
    </row>
    <row r="3372" spans="1:31" x14ac:dyDescent="0.45">
      <c r="A3372" t="s">
        <v>61</v>
      </c>
      <c r="B3372" t="s">
        <v>183</v>
      </c>
      <c r="C3372" t="s">
        <v>138</v>
      </c>
      <c r="D3372">
        <v>5.6115972658580118E-9</v>
      </c>
      <c r="E3372">
        <v>5.6115972658580118E-9</v>
      </c>
      <c r="F3372">
        <v>5.6115972658580118E-9</v>
      </c>
      <c r="G3372">
        <v>5.6115972658580118E-9</v>
      </c>
      <c r="H3372">
        <v>5.6115972658580118E-9</v>
      </c>
      <c r="I3372">
        <v>5.6115972658580118E-9</v>
      </c>
      <c r="J3372">
        <v>5.6115972658580118E-9</v>
      </c>
      <c r="K3372">
        <v>5.6115972658580118E-9</v>
      </c>
      <c r="L3372">
        <v>5.6115972658580118E-9</v>
      </c>
      <c r="M3372">
        <v>5.6115972658580118E-9</v>
      </c>
      <c r="N3372">
        <v>1.9026789675292699E-2</v>
      </c>
      <c r="O3372">
        <v>0.89210800275460422</v>
      </c>
      <c r="P3372">
        <v>1</v>
      </c>
      <c r="Q3372">
        <v>1</v>
      </c>
      <c r="R3372">
        <v>1</v>
      </c>
      <c r="S3372">
        <v>1</v>
      </c>
      <c r="T3372">
        <v>1</v>
      </c>
      <c r="U3372">
        <v>1</v>
      </c>
      <c r="V3372">
        <v>1</v>
      </c>
      <c r="W3372">
        <v>0.80359209428436884</v>
      </c>
      <c r="X3372">
        <v>1.9026789675292699E-2</v>
      </c>
      <c r="Y3372">
        <v>5.6115972658580118E-9</v>
      </c>
      <c r="Z3372">
        <v>5.6115972658580118E-9</v>
      </c>
      <c r="AA3372">
        <v>5.6115972658580118E-9</v>
      </c>
      <c r="AB3372" s="7">
        <f t="shared" si="156"/>
        <v>8.7337537493403214</v>
      </c>
      <c r="AC3372">
        <f>INDEX(SHELF_days!$C$2:$C$289,MATCH(A3372&amp;"|"&amp;C3372,SHELF_days!$D$2:$D$289,0))</f>
        <v>6</v>
      </c>
      <c r="AD3372" s="8">
        <f t="shared" si="157"/>
        <v>52.402522496041925</v>
      </c>
      <c r="AE3372" s="7">
        <f t="shared" si="158"/>
        <v>1</v>
      </c>
    </row>
    <row r="3373" spans="1:31" x14ac:dyDescent="0.45">
      <c r="A3373" t="s">
        <v>61</v>
      </c>
      <c r="B3373" t="s">
        <v>183</v>
      </c>
      <c r="C3373" t="s">
        <v>139</v>
      </c>
      <c r="D3373">
        <v>5.6115972658580118E-9</v>
      </c>
      <c r="E3373">
        <v>5.6115972658580118E-9</v>
      </c>
      <c r="F3373">
        <v>5.6115972658580118E-9</v>
      </c>
      <c r="G3373">
        <v>5.6115972658580118E-9</v>
      </c>
      <c r="H3373">
        <v>5.6115972658580118E-9</v>
      </c>
      <c r="I3373">
        <v>5.6115972658580118E-9</v>
      </c>
      <c r="J3373">
        <v>6.3422669661624114E-3</v>
      </c>
      <c r="K3373">
        <v>6.3422669661624114E-3</v>
      </c>
      <c r="L3373">
        <v>6.3422669661624114E-3</v>
      </c>
      <c r="M3373">
        <v>6.3422669661624114E-3</v>
      </c>
      <c r="N3373">
        <v>6.3422669661624114E-3</v>
      </c>
      <c r="O3373">
        <v>6.3422669661624114E-3</v>
      </c>
      <c r="P3373">
        <v>6.3422669661624114E-3</v>
      </c>
      <c r="Q3373">
        <v>6.3422669661624114E-3</v>
      </c>
      <c r="R3373">
        <v>6.3422669661624114E-3</v>
      </c>
      <c r="S3373">
        <v>1.268452832072756E-2</v>
      </c>
      <c r="T3373">
        <v>0.16192069549858221</v>
      </c>
      <c r="U3373">
        <v>0.43502398443603091</v>
      </c>
      <c r="V3373">
        <v>0.43502398443603091</v>
      </c>
      <c r="W3373">
        <v>0.18160928074710181</v>
      </c>
      <c r="X3373">
        <v>8.0960350555089738E-2</v>
      </c>
      <c r="Y3373">
        <v>6.3422669661624114E-3</v>
      </c>
      <c r="Z3373">
        <v>6.3422669661624114E-3</v>
      </c>
      <c r="AA3373">
        <v>6.3422669661624114E-3</v>
      </c>
      <c r="AB3373" s="7">
        <f t="shared" si="156"/>
        <v>1.3833300612570953</v>
      </c>
      <c r="AC3373">
        <f>INDEX(SHELF_days!$C$2:$C$289,MATCH(A3373&amp;"|"&amp;C3373,SHELF_days!$D$2:$D$289,0))</f>
        <v>18</v>
      </c>
      <c r="AD3373" s="8">
        <f t="shared" si="157"/>
        <v>24.899941102627714</v>
      </c>
      <c r="AE3373" s="7">
        <f t="shared" si="158"/>
        <v>0.43502398443603091</v>
      </c>
    </row>
    <row r="3374" spans="1:31" x14ac:dyDescent="0.45">
      <c r="A3374" t="s">
        <v>61</v>
      </c>
      <c r="B3374" t="s">
        <v>184</v>
      </c>
      <c r="C3374" t="s">
        <v>134</v>
      </c>
      <c r="D3374">
        <v>0.8453129342831085</v>
      </c>
      <c r="E3374">
        <v>0.83553048816252584</v>
      </c>
      <c r="F3374">
        <v>0.82895169024552839</v>
      </c>
      <c r="G3374">
        <v>0.83524751067130987</v>
      </c>
      <c r="H3374">
        <v>0.84377199321730501</v>
      </c>
      <c r="I3374">
        <v>0.84238797603299387</v>
      </c>
      <c r="J3374">
        <v>0.8453129342831085</v>
      </c>
      <c r="K3374">
        <v>0.84823789253322301</v>
      </c>
      <c r="L3374">
        <v>0.84823789253322301</v>
      </c>
      <c r="M3374">
        <v>0.84823789253322301</v>
      </c>
      <c r="N3374">
        <v>0.84823789253322301</v>
      </c>
      <c r="O3374">
        <v>0.84823789253322301</v>
      </c>
      <c r="P3374">
        <v>0.84823789253322301</v>
      </c>
      <c r="Q3374">
        <v>0.84823789253322301</v>
      </c>
      <c r="R3374">
        <v>0.84823789253322301</v>
      </c>
      <c r="S3374">
        <v>0.84823789253322301</v>
      </c>
      <c r="T3374">
        <v>0.84823789253322301</v>
      </c>
      <c r="U3374">
        <v>0.84823789253322301</v>
      </c>
      <c r="V3374">
        <v>0.84823789253322301</v>
      </c>
      <c r="W3374">
        <v>0.84823789253322301</v>
      </c>
      <c r="X3374">
        <v>0.84823789253322301</v>
      </c>
      <c r="Y3374">
        <v>0.84823789253322301</v>
      </c>
      <c r="Z3374">
        <v>0.84823789253322301</v>
      </c>
      <c r="AA3374">
        <v>0.84823789253322301</v>
      </c>
      <c r="AB3374" s="7">
        <f t="shared" si="156"/>
        <v>20.296559699960678</v>
      </c>
      <c r="AC3374">
        <f>INDEX(SHELF_days!$C$2:$C$289,MATCH(A3374&amp;"|"&amp;C3374,SHELF_days!$D$2:$D$289,0))</f>
        <v>87</v>
      </c>
      <c r="AD3374" s="8">
        <f t="shared" si="157"/>
        <v>1765.8006938965791</v>
      </c>
      <c r="AE3374" s="7">
        <f t="shared" si="158"/>
        <v>0.84823789253322301</v>
      </c>
    </row>
    <row r="3375" spans="1:31" x14ac:dyDescent="0.45">
      <c r="A3375" t="s">
        <v>61</v>
      </c>
      <c r="B3375" t="s">
        <v>184</v>
      </c>
      <c r="C3375" t="s">
        <v>135</v>
      </c>
      <c r="D3375">
        <v>0.84823789253322301</v>
      </c>
      <c r="E3375">
        <v>0.84823789253322301</v>
      </c>
      <c r="F3375">
        <v>0.84823789253322301</v>
      </c>
      <c r="G3375">
        <v>0.84823789253322301</v>
      </c>
      <c r="H3375">
        <v>0.84823789253322301</v>
      </c>
      <c r="I3375">
        <v>0.84823789253322301</v>
      </c>
      <c r="J3375">
        <v>0.84823789253322301</v>
      </c>
      <c r="K3375">
        <v>0.84823789253322301</v>
      </c>
      <c r="L3375">
        <v>0.84823789253322301</v>
      </c>
      <c r="M3375">
        <v>0.84823789253322301</v>
      </c>
      <c r="N3375">
        <v>0.84823789253322301</v>
      </c>
      <c r="O3375">
        <v>0.84823789253322301</v>
      </c>
      <c r="P3375">
        <v>0.84823789253322301</v>
      </c>
      <c r="Q3375">
        <v>0.84823789253322301</v>
      </c>
      <c r="R3375">
        <v>0.84823789253322301</v>
      </c>
      <c r="S3375">
        <v>0.84823789253322301</v>
      </c>
      <c r="T3375">
        <v>0.84823789253322301</v>
      </c>
      <c r="U3375">
        <v>0.84823789253322301</v>
      </c>
      <c r="V3375">
        <v>0.84823789253322301</v>
      </c>
      <c r="W3375">
        <v>0.84823789253322301</v>
      </c>
      <c r="X3375">
        <v>0.84823789253322301</v>
      </c>
      <c r="Y3375">
        <v>0.84823789253322301</v>
      </c>
      <c r="Z3375">
        <v>0.84823789253322301</v>
      </c>
      <c r="AA3375">
        <v>0.84823789253322301</v>
      </c>
      <c r="AB3375" s="7">
        <f t="shared" si="156"/>
        <v>20.357709420797359</v>
      </c>
      <c r="AC3375">
        <f>INDEX(SHELF_days!$C$2:$C$289,MATCH(A3375&amp;"|"&amp;C3375,SHELF_days!$D$2:$D$289,0))</f>
        <v>63</v>
      </c>
      <c r="AD3375" s="8">
        <f t="shared" si="157"/>
        <v>1282.5356935102336</v>
      </c>
      <c r="AE3375" s="7">
        <f t="shared" si="158"/>
        <v>0.84823789253322301</v>
      </c>
    </row>
    <row r="3376" spans="1:31" x14ac:dyDescent="0.45">
      <c r="A3376" t="s">
        <v>61</v>
      </c>
      <c r="B3376" t="s">
        <v>184</v>
      </c>
      <c r="C3376" t="s">
        <v>136</v>
      </c>
      <c r="D3376">
        <v>0.8482378925332229</v>
      </c>
      <c r="E3376">
        <v>0.8482378925332229</v>
      </c>
      <c r="F3376">
        <v>0.8482378925332229</v>
      </c>
      <c r="G3376">
        <v>0.8482378925332229</v>
      </c>
      <c r="H3376">
        <v>0.8482378925332229</v>
      </c>
      <c r="I3376">
        <v>0.84501673597929927</v>
      </c>
      <c r="J3376">
        <v>0.84501673597929927</v>
      </c>
      <c r="K3376">
        <v>0.8482378925332229</v>
      </c>
      <c r="L3376">
        <v>0.8482378925332229</v>
      </c>
      <c r="M3376">
        <v>0.8482378925332229</v>
      </c>
      <c r="N3376">
        <v>0.8482378925332229</v>
      </c>
      <c r="O3376">
        <v>0.8482378925332229</v>
      </c>
      <c r="P3376">
        <v>0.8482378925332229</v>
      </c>
      <c r="Q3376">
        <v>0.8482378925332229</v>
      </c>
      <c r="R3376">
        <v>0.8482378925332229</v>
      </c>
      <c r="S3376">
        <v>0.8482378925332229</v>
      </c>
      <c r="T3376">
        <v>0.8482378925332229</v>
      </c>
      <c r="U3376">
        <v>0.8482378925332229</v>
      </c>
      <c r="V3376">
        <v>0.8482378925332229</v>
      </c>
      <c r="W3376">
        <v>0.8482378925332229</v>
      </c>
      <c r="X3376">
        <v>0.8482378925332229</v>
      </c>
      <c r="Y3376">
        <v>0.8482378925332229</v>
      </c>
      <c r="Z3376">
        <v>0.8482378925332229</v>
      </c>
      <c r="AA3376">
        <v>0.8482378925332229</v>
      </c>
      <c r="AB3376" s="7">
        <f t="shared" si="156"/>
        <v>20.351267107689509</v>
      </c>
      <c r="AC3376">
        <f>INDEX(SHELF_days!$C$2:$C$289,MATCH(A3376&amp;"|"&amp;C3376,SHELF_days!$D$2:$D$289,0))</f>
        <v>79</v>
      </c>
      <c r="AD3376" s="8">
        <f t="shared" si="157"/>
        <v>1607.7501015074713</v>
      </c>
      <c r="AE3376" s="7">
        <f t="shared" si="158"/>
        <v>0.8482378925332229</v>
      </c>
    </row>
    <row r="3377" spans="1:31" x14ac:dyDescent="0.45">
      <c r="A3377" t="s">
        <v>61</v>
      </c>
      <c r="B3377" t="s">
        <v>184</v>
      </c>
      <c r="C3377" t="s">
        <v>137</v>
      </c>
      <c r="D3377">
        <v>0.84063836203637077</v>
      </c>
      <c r="E3377">
        <v>0.82188832400009293</v>
      </c>
      <c r="F3377">
        <v>0.81766258804847303</v>
      </c>
      <c r="G3377">
        <v>0.82824557871671634</v>
      </c>
      <c r="H3377">
        <v>0.84099938802719332</v>
      </c>
      <c r="I3377">
        <v>0.84142169518250964</v>
      </c>
      <c r="J3377">
        <v>0.84072295668735686</v>
      </c>
      <c r="K3377">
        <v>0.84744789839094359</v>
      </c>
      <c r="L3377">
        <v>0.84823789253322301</v>
      </c>
      <c r="M3377">
        <v>0.84823789253322301</v>
      </c>
      <c r="N3377">
        <v>0.84823789253322301</v>
      </c>
      <c r="O3377">
        <v>0.84823789253322301</v>
      </c>
      <c r="P3377">
        <v>0.84823789253322301</v>
      </c>
      <c r="Q3377">
        <v>0.84823789253322301</v>
      </c>
      <c r="R3377">
        <v>0.84823789253322301</v>
      </c>
      <c r="S3377">
        <v>0.84823789253322301</v>
      </c>
      <c r="T3377">
        <v>0.84823789253322301</v>
      </c>
      <c r="U3377">
        <v>0.84823789253322301</v>
      </c>
      <c r="V3377">
        <v>0.84823789253322301</v>
      </c>
      <c r="W3377">
        <v>0.84823789253322301</v>
      </c>
      <c r="X3377">
        <v>0.84823789253322301</v>
      </c>
      <c r="Y3377">
        <v>0.84823789253322301</v>
      </c>
      <c r="Z3377">
        <v>0.84823789253322301</v>
      </c>
      <c r="AA3377">
        <v>0.84776629400646597</v>
      </c>
      <c r="AB3377" s="7">
        <f t="shared" si="156"/>
        <v>20.250361473094472</v>
      </c>
      <c r="AC3377">
        <f>INDEX(SHELF_days!$C$2:$C$289,MATCH(A3377&amp;"|"&amp;C3377,SHELF_days!$D$2:$D$289,0))</f>
        <v>112</v>
      </c>
      <c r="AD3377" s="8">
        <f t="shared" si="157"/>
        <v>2268.0404849865809</v>
      </c>
      <c r="AE3377" s="7">
        <f t="shared" si="158"/>
        <v>0.84823789253322301</v>
      </c>
    </row>
    <row r="3378" spans="1:31" x14ac:dyDescent="0.45">
      <c r="A3378" t="s">
        <v>61</v>
      </c>
      <c r="B3378" t="s">
        <v>184</v>
      </c>
      <c r="C3378" t="s">
        <v>138</v>
      </c>
      <c r="D3378">
        <v>0.84823789253322313</v>
      </c>
      <c r="E3378">
        <v>0.84823789253322313</v>
      </c>
      <c r="F3378">
        <v>0.84823789253322313</v>
      </c>
      <c r="G3378">
        <v>0.84823789253322313</v>
      </c>
      <c r="H3378">
        <v>0.84823789253322313</v>
      </c>
      <c r="I3378">
        <v>0.84823789253322313</v>
      </c>
      <c r="J3378">
        <v>0.84823789253322313</v>
      </c>
      <c r="K3378">
        <v>0.84823789253322313</v>
      </c>
      <c r="L3378">
        <v>0.84823789253322313</v>
      </c>
      <c r="M3378">
        <v>0.84823789253322313</v>
      </c>
      <c r="N3378">
        <v>0.84823789253322313</v>
      </c>
      <c r="O3378">
        <v>0.84823789253322313</v>
      </c>
      <c r="P3378">
        <v>0.84823789253322313</v>
      </c>
      <c r="Q3378">
        <v>0.84823789253322313</v>
      </c>
      <c r="R3378">
        <v>0.84823789253322313</v>
      </c>
      <c r="S3378">
        <v>0.84823789253322313</v>
      </c>
      <c r="T3378">
        <v>0.84823789253322313</v>
      </c>
      <c r="U3378">
        <v>0.84823789253322313</v>
      </c>
      <c r="V3378">
        <v>0.84823789253322313</v>
      </c>
      <c r="W3378">
        <v>0.84823789253322313</v>
      </c>
      <c r="X3378">
        <v>0.84823789253322313</v>
      </c>
      <c r="Y3378">
        <v>0.84823789253322313</v>
      </c>
      <c r="Z3378">
        <v>0.84823789253322313</v>
      </c>
      <c r="AA3378">
        <v>0.84823789253322313</v>
      </c>
      <c r="AB3378" s="7">
        <f t="shared" si="156"/>
        <v>20.357709420797359</v>
      </c>
      <c r="AC3378">
        <f>INDEX(SHELF_days!$C$2:$C$289,MATCH(A3378&amp;"|"&amp;C3378,SHELF_days!$D$2:$D$289,0))</f>
        <v>6</v>
      </c>
      <c r="AD3378" s="8">
        <f t="shared" si="157"/>
        <v>122.14625652478415</v>
      </c>
      <c r="AE3378" s="7">
        <f t="shared" si="158"/>
        <v>0.84823789253322313</v>
      </c>
    </row>
    <row r="3379" spans="1:31" x14ac:dyDescent="0.45">
      <c r="A3379" t="s">
        <v>61</v>
      </c>
      <c r="B3379" t="s">
        <v>184</v>
      </c>
      <c r="C3379" t="s">
        <v>139</v>
      </c>
      <c r="D3379">
        <v>0.84823789253322313</v>
      </c>
      <c r="E3379">
        <v>0.84823789253322313</v>
      </c>
      <c r="F3379">
        <v>0.84823789253322313</v>
      </c>
      <c r="G3379">
        <v>0.84823789253322313</v>
      </c>
      <c r="H3379">
        <v>0.84823789253322313</v>
      </c>
      <c r="I3379">
        <v>0.84823789253322313</v>
      </c>
      <c r="J3379">
        <v>0.84823789253322313</v>
      </c>
      <c r="K3379">
        <v>0.84823789253322313</v>
      </c>
      <c r="L3379">
        <v>0.84823789253322313</v>
      </c>
      <c r="M3379">
        <v>0.84823789253322313</v>
      </c>
      <c r="N3379">
        <v>0.84823789253322313</v>
      </c>
      <c r="O3379">
        <v>0.84823789253322313</v>
      </c>
      <c r="P3379">
        <v>0.84823789253322313</v>
      </c>
      <c r="Q3379">
        <v>0.84823789253322313</v>
      </c>
      <c r="R3379">
        <v>0.84823789253322313</v>
      </c>
      <c r="S3379">
        <v>0.84823789253322313</v>
      </c>
      <c r="T3379">
        <v>0.84823789253322313</v>
      </c>
      <c r="U3379">
        <v>0.84823789253322313</v>
      </c>
      <c r="V3379">
        <v>0.84823789253322313</v>
      </c>
      <c r="W3379">
        <v>0.84823789253322313</v>
      </c>
      <c r="X3379">
        <v>0.84823789253322313</v>
      </c>
      <c r="Y3379">
        <v>0.84823789253322313</v>
      </c>
      <c r="Z3379">
        <v>0.84823789253322313</v>
      </c>
      <c r="AA3379">
        <v>0.84823789253322313</v>
      </c>
      <c r="AB3379" s="7">
        <f t="shared" si="156"/>
        <v>20.357709420797359</v>
      </c>
      <c r="AC3379">
        <f>INDEX(SHELF_days!$C$2:$C$289,MATCH(A3379&amp;"|"&amp;C3379,SHELF_days!$D$2:$D$289,0))</f>
        <v>18</v>
      </c>
      <c r="AD3379" s="8">
        <f t="shared" si="157"/>
        <v>366.43876957435248</v>
      </c>
      <c r="AE3379" s="7">
        <f t="shared" si="158"/>
        <v>0.84823789253322313</v>
      </c>
    </row>
    <row r="3380" spans="1:31" x14ac:dyDescent="0.45">
      <c r="A3380" t="s">
        <v>61</v>
      </c>
      <c r="B3380" t="s">
        <v>185</v>
      </c>
      <c r="C3380" t="s">
        <v>134</v>
      </c>
      <c r="D3380">
        <v>0.47184265010351961</v>
      </c>
      <c r="E3380">
        <v>0.46828157349896482</v>
      </c>
      <c r="F3380">
        <v>0.4664182194616977</v>
      </c>
      <c r="G3380">
        <v>0.46492753623188421</v>
      </c>
      <c r="H3380">
        <v>0.46484472049689451</v>
      </c>
      <c r="I3380">
        <v>0.46708074534161531</v>
      </c>
      <c r="J3380">
        <v>0.4741614906832301</v>
      </c>
      <c r="K3380">
        <v>0.4799171842650104</v>
      </c>
      <c r="L3380">
        <v>0.48219461697722582</v>
      </c>
      <c r="M3380">
        <v>0.46703933747412002</v>
      </c>
      <c r="N3380">
        <v>0.44666666666666671</v>
      </c>
      <c r="O3380">
        <v>0.42881987577639769</v>
      </c>
      <c r="P3380">
        <v>0.41751552795031072</v>
      </c>
      <c r="Q3380">
        <v>0.41627329192546603</v>
      </c>
      <c r="R3380">
        <v>0.41892339544513468</v>
      </c>
      <c r="S3380">
        <v>0.4275362318840582</v>
      </c>
      <c r="T3380">
        <v>0.44782608695652182</v>
      </c>
      <c r="U3380">
        <v>0.47076604554865431</v>
      </c>
      <c r="V3380">
        <v>0.48008281573498962</v>
      </c>
      <c r="W3380">
        <v>0.48691511387163589</v>
      </c>
      <c r="X3380">
        <v>0.48592132505175972</v>
      </c>
      <c r="Y3380">
        <v>0.48438923395445138</v>
      </c>
      <c r="Z3380">
        <v>0.47975155279503118</v>
      </c>
      <c r="AA3380">
        <v>0.46658385093167731</v>
      </c>
      <c r="AB3380" s="7">
        <f t="shared" si="156"/>
        <v>11.064679089026917</v>
      </c>
      <c r="AC3380">
        <f>INDEX(SHELF_days!$C$2:$C$289,MATCH(A3380&amp;"|"&amp;C3380,SHELF_days!$D$2:$D$289,0))</f>
        <v>87</v>
      </c>
      <c r="AD3380" s="8">
        <f t="shared" si="157"/>
        <v>962.6270807453418</v>
      </c>
      <c r="AE3380" s="7">
        <f t="shared" si="158"/>
        <v>0.48691511387163589</v>
      </c>
    </row>
    <row r="3381" spans="1:31" x14ac:dyDescent="0.45">
      <c r="A3381" t="s">
        <v>61</v>
      </c>
      <c r="B3381" t="s">
        <v>185</v>
      </c>
      <c r="C3381" t="s">
        <v>135</v>
      </c>
      <c r="D3381">
        <v>0.44472049689441001</v>
      </c>
      <c r="E3381">
        <v>0.43504140786749479</v>
      </c>
      <c r="F3381">
        <v>0.43017598343685298</v>
      </c>
      <c r="G3381">
        <v>0.42313664596273282</v>
      </c>
      <c r="H3381">
        <v>0.411904761904762</v>
      </c>
      <c r="I3381">
        <v>0.39668737060041409</v>
      </c>
      <c r="J3381">
        <v>0.38664596273291929</v>
      </c>
      <c r="K3381">
        <v>0.37127329192546588</v>
      </c>
      <c r="L3381">
        <v>0.34560041407867492</v>
      </c>
      <c r="M3381">
        <v>0.32681159420289851</v>
      </c>
      <c r="N3381">
        <v>0.31325051759834388</v>
      </c>
      <c r="O3381">
        <v>0.30346790890269149</v>
      </c>
      <c r="P3381">
        <v>0.30781573498964809</v>
      </c>
      <c r="Q3381">
        <v>0.31904761904761902</v>
      </c>
      <c r="R3381">
        <v>0.32489648033126312</v>
      </c>
      <c r="S3381">
        <v>0.33607660455486538</v>
      </c>
      <c r="T3381">
        <v>0.35786749482401642</v>
      </c>
      <c r="U3381">
        <v>0.38535196687370599</v>
      </c>
      <c r="V3381">
        <v>0.40885093167701858</v>
      </c>
      <c r="W3381">
        <v>0.43555900621117999</v>
      </c>
      <c r="X3381">
        <v>0.45429606625258789</v>
      </c>
      <c r="Y3381">
        <v>0.45486542443064182</v>
      </c>
      <c r="Z3381">
        <v>0.45931677018633538</v>
      </c>
      <c r="AA3381">
        <v>0.45564182194616992</v>
      </c>
      <c r="AB3381" s="7">
        <f t="shared" si="156"/>
        <v>9.2883022774327113</v>
      </c>
      <c r="AC3381">
        <f>INDEX(SHELF_days!$C$2:$C$289,MATCH(A3381&amp;"|"&amp;C3381,SHELF_days!$D$2:$D$289,0))</f>
        <v>63</v>
      </c>
      <c r="AD3381" s="8">
        <f t="shared" si="157"/>
        <v>585.16304347826076</v>
      </c>
      <c r="AE3381" s="7">
        <f t="shared" si="158"/>
        <v>0.45931677018633538</v>
      </c>
    </row>
    <row r="3382" spans="1:31" x14ac:dyDescent="0.45">
      <c r="A3382" t="s">
        <v>61</v>
      </c>
      <c r="B3382" t="s">
        <v>185</v>
      </c>
      <c r="C3382" t="s">
        <v>136</v>
      </c>
      <c r="D3382">
        <v>0.27296113847837999</v>
      </c>
      <c r="E3382">
        <v>0.27383689107827042</v>
      </c>
      <c r="F3382">
        <v>0.2804597701149425</v>
      </c>
      <c r="G3382">
        <v>0.27635467980295569</v>
      </c>
      <c r="H3382">
        <v>0.26765188834154352</v>
      </c>
      <c r="I3382">
        <v>0.26124794745484398</v>
      </c>
      <c r="J3382">
        <v>0.24553913519430759</v>
      </c>
      <c r="K3382">
        <v>0.22577996715927751</v>
      </c>
      <c r="L3382">
        <v>0.20727969348658989</v>
      </c>
      <c r="M3382">
        <v>0.18927203065134099</v>
      </c>
      <c r="N3382">
        <v>0.18275862068965509</v>
      </c>
      <c r="O3382">
        <v>0.18412698412698419</v>
      </c>
      <c r="P3382">
        <v>0.17816091954023</v>
      </c>
      <c r="Q3382">
        <v>0.17651888341543509</v>
      </c>
      <c r="R3382">
        <v>0.1845101258894363</v>
      </c>
      <c r="S3382">
        <v>0.19950738916256161</v>
      </c>
      <c r="T3382">
        <v>0.22118226600985219</v>
      </c>
      <c r="U3382">
        <v>0.23557744937055289</v>
      </c>
      <c r="V3382">
        <v>0.24652435686918439</v>
      </c>
      <c r="W3382">
        <v>0.26294471811713188</v>
      </c>
      <c r="X3382">
        <v>0.25933223864258348</v>
      </c>
      <c r="Y3382">
        <v>0.25851122058018611</v>
      </c>
      <c r="Z3382">
        <v>0.26245210727969343</v>
      </c>
      <c r="AA3382">
        <v>0.2685823754789271</v>
      </c>
      <c r="AB3382" s="7">
        <f t="shared" si="156"/>
        <v>5.6210727969348664</v>
      </c>
      <c r="AC3382">
        <f>INDEX(SHELF_days!$C$2:$C$289,MATCH(A3382&amp;"|"&amp;C3382,SHELF_days!$D$2:$D$289,0))</f>
        <v>79</v>
      </c>
      <c r="AD3382" s="8">
        <f t="shared" si="157"/>
        <v>444.06475095785447</v>
      </c>
      <c r="AE3382" s="7">
        <f t="shared" si="158"/>
        <v>0.2804597701149425</v>
      </c>
    </row>
    <row r="3383" spans="1:31" x14ac:dyDescent="0.45">
      <c r="A3383" t="s">
        <v>61</v>
      </c>
      <c r="B3383" t="s">
        <v>185</v>
      </c>
      <c r="C3383" t="s">
        <v>137</v>
      </c>
      <c r="D3383">
        <v>0.39945355191256843</v>
      </c>
      <c r="E3383">
        <v>0.40031225604996101</v>
      </c>
      <c r="F3383">
        <v>0.39867291178766612</v>
      </c>
      <c r="G3383">
        <v>0.39313036690085879</v>
      </c>
      <c r="H3383">
        <v>0.39476971116315368</v>
      </c>
      <c r="I3383">
        <v>0.39570647931303682</v>
      </c>
      <c r="J3383">
        <v>0.40202966432474629</v>
      </c>
      <c r="K3383">
        <v>0.40655737704918038</v>
      </c>
      <c r="L3383">
        <v>0.40312256049960971</v>
      </c>
      <c r="M3383">
        <v>0.39164715066354427</v>
      </c>
      <c r="N3383">
        <v>0.37298985167837628</v>
      </c>
      <c r="O3383">
        <v>0.36042154566744727</v>
      </c>
      <c r="P3383">
        <v>0.35175644028103048</v>
      </c>
      <c r="Q3383">
        <v>0.34652615144418419</v>
      </c>
      <c r="R3383">
        <v>0.34980483996877437</v>
      </c>
      <c r="S3383">
        <v>0.36120218579234969</v>
      </c>
      <c r="T3383">
        <v>0.37400468384074942</v>
      </c>
      <c r="U3383">
        <v>0.39328649492583923</v>
      </c>
      <c r="V3383">
        <v>0.40897736143637792</v>
      </c>
      <c r="W3383">
        <v>0.43052302888368471</v>
      </c>
      <c r="X3383">
        <v>0.4565183450429352</v>
      </c>
      <c r="Y3383">
        <v>0.45589383294301328</v>
      </c>
      <c r="Z3383">
        <v>0.44863387978142077</v>
      </c>
      <c r="AA3383">
        <v>0.43021077283372378</v>
      </c>
      <c r="AB3383" s="7">
        <f t="shared" si="156"/>
        <v>9.5261514441842312</v>
      </c>
      <c r="AC3383">
        <f>INDEX(SHELF_days!$C$2:$C$289,MATCH(A3383&amp;"|"&amp;C3383,SHELF_days!$D$2:$D$289,0))</f>
        <v>112</v>
      </c>
      <c r="AD3383" s="8">
        <f t="shared" si="157"/>
        <v>1066.9289617486338</v>
      </c>
      <c r="AE3383" s="7">
        <f t="shared" si="158"/>
        <v>0.4565183450429352</v>
      </c>
    </row>
    <row r="3384" spans="1:31" x14ac:dyDescent="0.45">
      <c r="A3384" t="s">
        <v>61</v>
      </c>
      <c r="B3384" t="s">
        <v>185</v>
      </c>
      <c r="C3384" t="s">
        <v>138</v>
      </c>
      <c r="D3384">
        <v>0.56380952380952376</v>
      </c>
      <c r="E3384">
        <v>0.59428571428571431</v>
      </c>
      <c r="F3384">
        <v>0.56666666666666665</v>
      </c>
      <c r="G3384">
        <v>0.54571428571428571</v>
      </c>
      <c r="H3384">
        <v>0.54285714285714293</v>
      </c>
      <c r="I3384">
        <v>0.45428571428571418</v>
      </c>
      <c r="J3384">
        <v>0.40952380952380951</v>
      </c>
      <c r="K3384">
        <v>0.3666666666666667</v>
      </c>
      <c r="L3384">
        <v>0.32666666666666672</v>
      </c>
      <c r="M3384">
        <v>0.28761904761904772</v>
      </c>
      <c r="N3384">
        <v>0.26952380952380961</v>
      </c>
      <c r="O3384">
        <v>0.24</v>
      </c>
      <c r="P3384">
        <v>0.20190476190476189</v>
      </c>
      <c r="Q3384">
        <v>0.19047619047619049</v>
      </c>
      <c r="R3384">
        <v>0.15333333333333329</v>
      </c>
      <c r="S3384">
        <v>0.1238095238095238</v>
      </c>
      <c r="T3384">
        <v>0.1247619047619048</v>
      </c>
      <c r="U3384">
        <v>0.11619047619047621</v>
      </c>
      <c r="V3384">
        <v>0.16190476190476191</v>
      </c>
      <c r="W3384">
        <v>0.30571428571428572</v>
      </c>
      <c r="X3384">
        <v>0.32190476190476192</v>
      </c>
      <c r="Y3384">
        <v>0.32476190476190481</v>
      </c>
      <c r="Z3384">
        <v>0.35333333333333328</v>
      </c>
      <c r="AA3384">
        <v>0.4</v>
      </c>
      <c r="AB3384" s="7">
        <f t="shared" si="156"/>
        <v>7.9457142857142866</v>
      </c>
      <c r="AC3384">
        <f>INDEX(SHELF_days!$C$2:$C$289,MATCH(A3384&amp;"|"&amp;C3384,SHELF_days!$D$2:$D$289,0))</f>
        <v>6</v>
      </c>
      <c r="AD3384" s="8">
        <f t="shared" si="157"/>
        <v>47.674285714285716</v>
      </c>
      <c r="AE3384" s="7">
        <f t="shared" si="158"/>
        <v>0.59428571428571431</v>
      </c>
    </row>
    <row r="3385" spans="1:31" x14ac:dyDescent="0.45">
      <c r="A3385" t="s">
        <v>61</v>
      </c>
      <c r="B3385" t="s">
        <v>185</v>
      </c>
      <c r="C3385" t="s">
        <v>139</v>
      </c>
      <c r="D3385">
        <v>0.30666666666666659</v>
      </c>
      <c r="E3385">
        <v>0.29904761904761901</v>
      </c>
      <c r="F3385">
        <v>0.30285714285714288</v>
      </c>
      <c r="G3385">
        <v>0.30380952380952381</v>
      </c>
      <c r="H3385">
        <v>0.3180952380952381</v>
      </c>
      <c r="I3385">
        <v>0.33809523809523812</v>
      </c>
      <c r="J3385">
        <v>0.3619047619047619</v>
      </c>
      <c r="K3385">
        <v>0.36380952380952392</v>
      </c>
      <c r="L3385">
        <v>0.34190476190476188</v>
      </c>
      <c r="M3385">
        <v>0.3180952380952381</v>
      </c>
      <c r="N3385">
        <v>0.29904761904761901</v>
      </c>
      <c r="O3385">
        <v>0.2857142857142857</v>
      </c>
      <c r="P3385">
        <v>0.27714285714285708</v>
      </c>
      <c r="Q3385">
        <v>0.27523809523809523</v>
      </c>
      <c r="R3385">
        <v>0.27809523809523812</v>
      </c>
      <c r="S3385">
        <v>0.28380952380952379</v>
      </c>
      <c r="T3385">
        <v>0.29619047619047623</v>
      </c>
      <c r="U3385">
        <v>0.31428571428571428</v>
      </c>
      <c r="V3385">
        <v>0.33047619047619048</v>
      </c>
      <c r="W3385">
        <v>0.34190476190476188</v>
      </c>
      <c r="X3385">
        <v>0.34857142857142859</v>
      </c>
      <c r="Y3385">
        <v>0.3409523809523809</v>
      </c>
      <c r="Z3385">
        <v>0.34380952380952379</v>
      </c>
      <c r="AA3385">
        <v>0.3619047619047619</v>
      </c>
      <c r="AB3385" s="7">
        <f t="shared" si="156"/>
        <v>7.6314285714285708</v>
      </c>
      <c r="AC3385">
        <f>INDEX(SHELF_days!$C$2:$C$289,MATCH(A3385&amp;"|"&amp;C3385,SHELF_days!$D$2:$D$289,0))</f>
        <v>18</v>
      </c>
      <c r="AD3385" s="8">
        <f t="shared" si="157"/>
        <v>137.36571428571426</v>
      </c>
      <c r="AE3385" s="7">
        <f t="shared" si="158"/>
        <v>0.36380952380952392</v>
      </c>
    </row>
    <row r="3386" spans="1:31" x14ac:dyDescent="0.45">
      <c r="A3386" t="s">
        <v>61</v>
      </c>
      <c r="B3386" t="s">
        <v>186</v>
      </c>
      <c r="C3386" t="s">
        <v>134</v>
      </c>
      <c r="D3386">
        <v>0.55074238474739434</v>
      </c>
      <c r="E3386">
        <v>0.5518906399927499</v>
      </c>
      <c r="F3386">
        <v>0.54620299776894021</v>
      </c>
      <c r="G3386">
        <v>0.53438401384222356</v>
      </c>
      <c r="H3386">
        <v>0.52108846956107613</v>
      </c>
      <c r="I3386">
        <v>0.49036959436128419</v>
      </c>
      <c r="J3386">
        <v>0.37618239572469109</v>
      </c>
      <c r="K3386">
        <v>0.28036443678635597</v>
      </c>
      <c r="L3386">
        <v>0.22818870985382039</v>
      </c>
      <c r="M3386">
        <v>0.21489885402753309</v>
      </c>
      <c r="N3386">
        <v>0.21401754984240359</v>
      </c>
      <c r="O3386">
        <v>0.21844235508724491</v>
      </c>
      <c r="P3386">
        <v>0.22722004725476599</v>
      </c>
      <c r="Q3386">
        <v>0.23640649553581439</v>
      </c>
      <c r="R3386">
        <v>0.24541782067080881</v>
      </c>
      <c r="S3386">
        <v>0.25359578716878128</v>
      </c>
      <c r="T3386">
        <v>0.26867384941219868</v>
      </c>
      <c r="U3386">
        <v>0.29644894922182757</v>
      </c>
      <c r="V3386">
        <v>0.35316528208743042</v>
      </c>
      <c r="W3386">
        <v>0.40189258642006082</v>
      </c>
      <c r="X3386">
        <v>0.42569145628239718</v>
      </c>
      <c r="Y3386">
        <v>0.44177271817223451</v>
      </c>
      <c r="Z3386">
        <v>0.4511058473250355</v>
      </c>
      <c r="AA3386">
        <v>0.4529103064703377</v>
      </c>
      <c r="AB3386" s="7">
        <f t="shared" si="156"/>
        <v>8.781073547617412</v>
      </c>
      <c r="AC3386">
        <f>INDEX(SHELF_days!$C$2:$C$289,MATCH(A3386&amp;"|"&amp;C3386,SHELF_days!$D$2:$D$289,0))</f>
        <v>87</v>
      </c>
      <c r="AD3386" s="8">
        <f t="shared" si="157"/>
        <v>763.95339864271489</v>
      </c>
      <c r="AE3386" s="7">
        <f t="shared" si="158"/>
        <v>0.5518906399927499</v>
      </c>
    </row>
    <row r="3387" spans="1:31" x14ac:dyDescent="0.45">
      <c r="A3387" t="s">
        <v>61</v>
      </c>
      <c r="B3387" t="s">
        <v>186</v>
      </c>
      <c r="C3387" t="s">
        <v>135</v>
      </c>
      <c r="D3387">
        <v>0.34925880343187621</v>
      </c>
      <c r="E3387">
        <v>0.34460330618942142</v>
      </c>
      <c r="F3387">
        <v>0.33563851416306228</v>
      </c>
      <c r="G3387">
        <v>0.32630339211621162</v>
      </c>
      <c r="H3387">
        <v>0.32039662828936788</v>
      </c>
      <c r="I3387">
        <v>0.30371438307839721</v>
      </c>
      <c r="J3387">
        <v>0.25934716330520868</v>
      </c>
      <c r="K3387">
        <v>0.22270412998973169</v>
      </c>
      <c r="L3387">
        <v>0.1833711540708646</v>
      </c>
      <c r="M3387">
        <v>0.15427948653686971</v>
      </c>
      <c r="N3387">
        <v>0.13881203601433029</v>
      </c>
      <c r="O3387">
        <v>0.1405121874720425</v>
      </c>
      <c r="P3387">
        <v>0.14727071034601719</v>
      </c>
      <c r="Q3387">
        <v>0.15702217311287539</v>
      </c>
      <c r="R3387">
        <v>0.16812646266671191</v>
      </c>
      <c r="S3387">
        <v>0.1812479286200451</v>
      </c>
      <c r="T3387">
        <v>0.22271198547501489</v>
      </c>
      <c r="U3387">
        <v>0.26810827382029723</v>
      </c>
      <c r="V3387">
        <v>0.32209116868616361</v>
      </c>
      <c r="W3387">
        <v>0.36772424380212398</v>
      </c>
      <c r="X3387">
        <v>0.3986165007842371</v>
      </c>
      <c r="Y3387">
        <v>0.41141925847751082</v>
      </c>
      <c r="Z3387">
        <v>0.41736642194295359</v>
      </c>
      <c r="AA3387">
        <v>0.41352284521512228</v>
      </c>
      <c r="AB3387" s="7">
        <f t="shared" si="156"/>
        <v>6.5541691576064576</v>
      </c>
      <c r="AC3387">
        <f>INDEX(SHELF_days!$C$2:$C$289,MATCH(A3387&amp;"|"&amp;C3387,SHELF_days!$D$2:$D$289,0))</f>
        <v>63</v>
      </c>
      <c r="AD3387" s="8">
        <f t="shared" si="157"/>
        <v>412.91265692920683</v>
      </c>
      <c r="AE3387" s="7">
        <f t="shared" si="158"/>
        <v>0.41736642194295359</v>
      </c>
    </row>
    <row r="3388" spans="1:31" x14ac:dyDescent="0.45">
      <c r="A3388" t="s">
        <v>61</v>
      </c>
      <c r="B3388" t="s">
        <v>186</v>
      </c>
      <c r="C3388" t="s">
        <v>136</v>
      </c>
      <c r="D3388">
        <v>0.32857396828826468</v>
      </c>
      <c r="E3388">
        <v>0.3091647545744633</v>
      </c>
      <c r="F3388">
        <v>0.28939756937940408</v>
      </c>
      <c r="G3388">
        <v>0.2769513484404198</v>
      </c>
      <c r="H3388">
        <v>0.27012617468588701</v>
      </c>
      <c r="I3388">
        <v>0.2517300202640454</v>
      </c>
      <c r="J3388">
        <v>0.21528002164931501</v>
      </c>
      <c r="K3388">
        <v>0.17809081192578721</v>
      </c>
      <c r="L3388">
        <v>0.14523574191158889</v>
      </c>
      <c r="M3388">
        <v>0.12661809263571891</v>
      </c>
      <c r="N3388">
        <v>0.12206693271587681</v>
      </c>
      <c r="O3388">
        <v>0.13167757205894731</v>
      </c>
      <c r="P3388">
        <v>0.14319217221795799</v>
      </c>
      <c r="Q3388">
        <v>0.15364717679244549</v>
      </c>
      <c r="R3388">
        <v>0.1688793107843192</v>
      </c>
      <c r="S3388">
        <v>0.1863161016363897</v>
      </c>
      <c r="T3388">
        <v>0.21587335937949989</v>
      </c>
      <c r="U3388">
        <v>0.25006724273360259</v>
      </c>
      <c r="V3388">
        <v>0.29752889157617651</v>
      </c>
      <c r="W3388">
        <v>0.34292415004318932</v>
      </c>
      <c r="X3388">
        <v>0.37197398321161651</v>
      </c>
      <c r="Y3388">
        <v>0.38195422810908569</v>
      </c>
      <c r="Z3388">
        <v>0.38415441032576692</v>
      </c>
      <c r="AA3388">
        <v>0.37961577940776869</v>
      </c>
      <c r="AB3388" s="7">
        <f t="shared" si="156"/>
        <v>5.9210398147475365</v>
      </c>
      <c r="AC3388">
        <f>INDEX(SHELF_days!$C$2:$C$289,MATCH(A3388&amp;"|"&amp;C3388,SHELF_days!$D$2:$D$289,0))</f>
        <v>79</v>
      </c>
      <c r="AD3388" s="8">
        <f t="shared" si="157"/>
        <v>467.7621453650554</v>
      </c>
      <c r="AE3388" s="7">
        <f t="shared" si="158"/>
        <v>0.38415441032576692</v>
      </c>
    </row>
    <row r="3389" spans="1:31" x14ac:dyDescent="0.45">
      <c r="A3389" t="s">
        <v>61</v>
      </c>
      <c r="B3389" t="s">
        <v>186</v>
      </c>
      <c r="C3389" t="s">
        <v>137</v>
      </c>
      <c r="D3389">
        <v>0.46832618239437929</v>
      </c>
      <c r="E3389">
        <v>0.46136734464568407</v>
      </c>
      <c r="F3389">
        <v>0.45131193772280298</v>
      </c>
      <c r="G3389">
        <v>0.44021781821687778</v>
      </c>
      <c r="H3389">
        <v>0.43475723894029139</v>
      </c>
      <c r="I3389">
        <v>0.42375969982039208</v>
      </c>
      <c r="J3389">
        <v>0.38169231364037121</v>
      </c>
      <c r="K3389">
        <v>0.31630139547942981</v>
      </c>
      <c r="L3389">
        <v>0.26284699241364018</v>
      </c>
      <c r="M3389">
        <v>0.24999359489559481</v>
      </c>
      <c r="N3389">
        <v>0.25620598619673629</v>
      </c>
      <c r="O3389">
        <v>0.26715460387926943</v>
      </c>
      <c r="P3389">
        <v>0.27915676838714482</v>
      </c>
      <c r="Q3389">
        <v>0.29081048601210291</v>
      </c>
      <c r="R3389">
        <v>0.29670441453709989</v>
      </c>
      <c r="S3389">
        <v>0.30105495061874071</v>
      </c>
      <c r="T3389">
        <v>0.30984786883539989</v>
      </c>
      <c r="U3389">
        <v>0.34766098369762949</v>
      </c>
      <c r="V3389">
        <v>0.40963245119776881</v>
      </c>
      <c r="W3389">
        <v>0.44879421962041988</v>
      </c>
      <c r="X3389">
        <v>0.46824096440670943</v>
      </c>
      <c r="Y3389">
        <v>0.47755181861509621</v>
      </c>
      <c r="Z3389">
        <v>0.47763829909147232</v>
      </c>
      <c r="AA3389">
        <v>0.48126353541138861</v>
      </c>
      <c r="AB3389" s="7">
        <f t="shared" si="156"/>
        <v>9.0022918686764424</v>
      </c>
      <c r="AC3389">
        <f>INDEX(SHELF_days!$C$2:$C$289,MATCH(A3389&amp;"|"&amp;C3389,SHELF_days!$D$2:$D$289,0))</f>
        <v>112</v>
      </c>
      <c r="AD3389" s="8">
        <f t="shared" si="157"/>
        <v>1008.2566892917615</v>
      </c>
      <c r="AE3389" s="7">
        <f t="shared" si="158"/>
        <v>0.48126353541138861</v>
      </c>
    </row>
    <row r="3390" spans="1:31" x14ac:dyDescent="0.45">
      <c r="A3390" t="s">
        <v>61</v>
      </c>
      <c r="B3390" t="s">
        <v>186</v>
      </c>
      <c r="C3390" t="s">
        <v>138</v>
      </c>
      <c r="D3390">
        <v>0.43312200044355742</v>
      </c>
      <c r="E3390">
        <v>0.42340083740564849</v>
      </c>
      <c r="F3390">
        <v>0.41669618071647269</v>
      </c>
      <c r="G3390">
        <v>0.40515450896419181</v>
      </c>
      <c r="H3390">
        <v>0.39416664892437348</v>
      </c>
      <c r="I3390">
        <v>0.34877765495828272</v>
      </c>
      <c r="J3390">
        <v>0.18849040549807161</v>
      </c>
      <c r="K3390">
        <v>0.1075926541807827</v>
      </c>
      <c r="L3390">
        <v>0.1157466479047015</v>
      </c>
      <c r="M3390">
        <v>0.11676589712019129</v>
      </c>
      <c r="N3390">
        <v>0.1189575775141926</v>
      </c>
      <c r="O3390">
        <v>0.116058903444707</v>
      </c>
      <c r="P3390">
        <v>0.13157741462158701</v>
      </c>
      <c r="Q3390">
        <v>0.14017327939268329</v>
      </c>
      <c r="R3390">
        <v>0.15198596538723319</v>
      </c>
      <c r="S3390">
        <v>0.15427191160463241</v>
      </c>
      <c r="T3390">
        <v>0.1560452874073055</v>
      </c>
      <c r="U3390">
        <v>0.14193487196743171</v>
      </c>
      <c r="V3390">
        <v>0.20029130826469671</v>
      </c>
      <c r="W3390">
        <v>0.26547023353038501</v>
      </c>
      <c r="X3390">
        <v>0.31309804080217613</v>
      </c>
      <c r="Y3390">
        <v>0.34892494530734203</v>
      </c>
      <c r="Z3390">
        <v>0.35755026814825008</v>
      </c>
      <c r="AA3390">
        <v>0.36070228161811763</v>
      </c>
      <c r="AB3390" s="7">
        <f t="shared" si="156"/>
        <v>5.9069557251270135</v>
      </c>
      <c r="AC3390">
        <f>INDEX(SHELF_days!$C$2:$C$289,MATCH(A3390&amp;"|"&amp;C3390,SHELF_days!$D$2:$D$289,0))</f>
        <v>6</v>
      </c>
      <c r="AD3390" s="8">
        <f t="shared" si="157"/>
        <v>35.441734350762083</v>
      </c>
      <c r="AE3390" s="7">
        <f t="shared" si="158"/>
        <v>0.43312200044355742</v>
      </c>
    </row>
    <row r="3391" spans="1:31" x14ac:dyDescent="0.45">
      <c r="A3391" t="s">
        <v>61</v>
      </c>
      <c r="B3391" t="s">
        <v>186</v>
      </c>
      <c r="C3391" t="s">
        <v>139</v>
      </c>
      <c r="D3391">
        <v>0.27216507086295699</v>
      </c>
      <c r="E3391">
        <v>0.25742818047175131</v>
      </c>
      <c r="F3391">
        <v>0.2416818602216598</v>
      </c>
      <c r="G3391">
        <v>0.22984757164258121</v>
      </c>
      <c r="H3391">
        <v>0.22502037593608021</v>
      </c>
      <c r="I3391">
        <v>0.2241503809409704</v>
      </c>
      <c r="J3391">
        <v>0.22558597087646759</v>
      </c>
      <c r="K3391">
        <v>0.22148540755865881</v>
      </c>
      <c r="L3391">
        <v>0.15404017478877921</v>
      </c>
      <c r="M3391">
        <v>7.4157744944338674E-2</v>
      </c>
      <c r="N3391">
        <v>5.7229174159131729E-2</v>
      </c>
      <c r="O3391">
        <v>6.0216222438052802E-2</v>
      </c>
      <c r="P3391">
        <v>6.8635338790278125E-2</v>
      </c>
      <c r="Q3391">
        <v>7.8476297978755147E-2</v>
      </c>
      <c r="R3391">
        <v>8.4513238418862588E-2</v>
      </c>
      <c r="S3391">
        <v>0.12519483282902061</v>
      </c>
      <c r="T3391">
        <v>0.19700182380237399</v>
      </c>
      <c r="U3391">
        <v>0.24545445702889671</v>
      </c>
      <c r="V3391">
        <v>0.27505392557583858</v>
      </c>
      <c r="W3391">
        <v>0.28489095702167411</v>
      </c>
      <c r="X3391">
        <v>0.28659559732811951</v>
      </c>
      <c r="Y3391">
        <v>0.28255787789257591</v>
      </c>
      <c r="Z3391">
        <v>0.27852997781363631</v>
      </c>
      <c r="AA3391">
        <v>0.27727506403965169</v>
      </c>
      <c r="AB3391" s="7">
        <f t="shared" si="156"/>
        <v>4.7271875233611116</v>
      </c>
      <c r="AC3391">
        <f>INDEX(SHELF_days!$C$2:$C$289,MATCH(A3391&amp;"|"&amp;C3391,SHELF_days!$D$2:$D$289,0))</f>
        <v>18</v>
      </c>
      <c r="AD3391" s="8">
        <f t="shared" si="157"/>
        <v>85.089375420500005</v>
      </c>
      <c r="AE3391" s="7">
        <f t="shared" si="158"/>
        <v>0.28659559732811951</v>
      </c>
    </row>
    <row r="3392" spans="1:31" x14ac:dyDescent="0.45">
      <c r="A3392" t="s">
        <v>61</v>
      </c>
      <c r="B3392" t="s">
        <v>187</v>
      </c>
      <c r="C3392" t="s">
        <v>134</v>
      </c>
      <c r="D3392">
        <v>5.6115972658580118E-9</v>
      </c>
      <c r="E3392">
        <v>5.6115972658580118E-9</v>
      </c>
      <c r="F3392">
        <v>5.6115972658580118E-9</v>
      </c>
      <c r="G3392">
        <v>5.6115972658580118E-9</v>
      </c>
      <c r="H3392">
        <v>5.6115972658580118E-9</v>
      </c>
      <c r="I3392">
        <v>5.6115972658580118E-9</v>
      </c>
      <c r="J3392">
        <v>5.6115972658580118E-9</v>
      </c>
      <c r="K3392">
        <v>5.6115972658580118E-9</v>
      </c>
      <c r="L3392">
        <v>5.6115972658580118E-9</v>
      </c>
      <c r="M3392">
        <v>5.6115972658580118E-9</v>
      </c>
      <c r="N3392">
        <v>5.6115972658580118E-9</v>
      </c>
      <c r="O3392">
        <v>2.761314003449917E-3</v>
      </c>
      <c r="P3392">
        <v>1.688734618986968E-2</v>
      </c>
      <c r="Q3392">
        <v>6.9546181844415064E-2</v>
      </c>
      <c r="R3392">
        <v>7.5068798628120367E-2</v>
      </c>
      <c r="S3392">
        <v>0.10916297001182169</v>
      </c>
      <c r="T3392">
        <v>0.2132939633343312</v>
      </c>
      <c r="U3392">
        <v>0.2274199955207509</v>
      </c>
      <c r="V3392">
        <v>0.2132939633343312</v>
      </c>
      <c r="W3392">
        <v>3.784818716438753E-2</v>
      </c>
      <c r="X3392">
        <v>5.6115972658580118E-9</v>
      </c>
      <c r="Y3392">
        <v>5.6115972658580118E-9</v>
      </c>
      <c r="Z3392">
        <v>5.6115972658580118E-9</v>
      </c>
      <c r="AA3392">
        <v>5.6115972658580118E-9</v>
      </c>
      <c r="AB3392" s="7">
        <f t="shared" si="156"/>
        <v>0.96528280420543677</v>
      </c>
      <c r="AC3392">
        <f>INDEX(SHELF_days!$C$2:$C$289,MATCH(A3392&amp;"|"&amp;C3392,SHELF_days!$D$2:$D$289,0))</f>
        <v>87</v>
      </c>
      <c r="AD3392" s="8">
        <f t="shared" si="157"/>
        <v>83.979603965872997</v>
      </c>
      <c r="AE3392" s="7">
        <f t="shared" si="158"/>
        <v>0.2274199955207509</v>
      </c>
    </row>
    <row r="3393" spans="1:31" x14ac:dyDescent="0.45">
      <c r="A3393" t="s">
        <v>61</v>
      </c>
      <c r="B3393" t="s">
        <v>187</v>
      </c>
      <c r="C3393" t="s">
        <v>135</v>
      </c>
      <c r="D3393">
        <v>2.513269346384921E-2</v>
      </c>
      <c r="E3393">
        <v>2.513269346384921E-2</v>
      </c>
      <c r="F3393">
        <v>2.513269346384921E-2</v>
      </c>
      <c r="G3393">
        <v>2.513269346384921E-2</v>
      </c>
      <c r="H3393">
        <v>2.513269346384921E-2</v>
      </c>
      <c r="I3393">
        <v>4.4640071245095538E-2</v>
      </c>
      <c r="J3393">
        <v>4.4640071245095538E-2</v>
      </c>
      <c r="K3393">
        <v>4.4640071245095538E-2</v>
      </c>
      <c r="L3393">
        <v>2.513269346384921E-2</v>
      </c>
      <c r="M3393">
        <v>2.513269346384921E-2</v>
      </c>
      <c r="N3393">
        <v>2.513269346384921E-2</v>
      </c>
      <c r="O3393">
        <v>4.4640071245095538E-2</v>
      </c>
      <c r="P3393">
        <v>0.11772183065496671</v>
      </c>
      <c r="Q3393">
        <v>0.22564269529451131</v>
      </c>
      <c r="R3393">
        <v>0.35942107765540088</v>
      </c>
      <c r="S3393">
        <v>0.39824674716508662</v>
      </c>
      <c r="T3393">
        <v>0.512769866481806</v>
      </c>
      <c r="U3393">
        <v>0.58068327378162155</v>
      </c>
      <c r="V3393">
        <v>0.56736846422980158</v>
      </c>
      <c r="W3393">
        <v>0.22936138766638051</v>
      </c>
      <c r="X3393">
        <v>6.4147449026341882E-2</v>
      </c>
      <c r="Y3393">
        <v>2.332061879111632E-2</v>
      </c>
      <c r="Z3393">
        <v>2.332061879111632E-2</v>
      </c>
      <c r="AA3393">
        <v>2.332061879111632E-2</v>
      </c>
      <c r="AB3393" s="7">
        <f t="shared" si="156"/>
        <v>3.5049464810204412</v>
      </c>
      <c r="AC3393">
        <f>INDEX(SHELF_days!$C$2:$C$289,MATCH(A3393&amp;"|"&amp;C3393,SHELF_days!$D$2:$D$289,0))</f>
        <v>63</v>
      </c>
      <c r="AD3393" s="8">
        <f t="shared" si="157"/>
        <v>220.81162830428778</v>
      </c>
      <c r="AE3393" s="7">
        <f t="shared" si="158"/>
        <v>0.58068327378162155</v>
      </c>
    </row>
    <row r="3394" spans="1:31" x14ac:dyDescent="0.45">
      <c r="A3394" t="s">
        <v>61</v>
      </c>
      <c r="B3394" t="s">
        <v>187</v>
      </c>
      <c r="C3394" t="s">
        <v>136</v>
      </c>
      <c r="D3394">
        <v>1.7001594277428811E-2</v>
      </c>
      <c r="E3394">
        <v>1.7001594277428811E-2</v>
      </c>
      <c r="F3394">
        <v>1.7001594277428811E-2</v>
      </c>
      <c r="G3394">
        <v>1.7001594277428811E-2</v>
      </c>
      <c r="H3394">
        <v>1.7001594277428811E-2</v>
      </c>
      <c r="I3394">
        <v>1.7001594277428811E-2</v>
      </c>
      <c r="J3394">
        <v>2.0042528835545019E-2</v>
      </c>
      <c r="K3394">
        <v>2.0042528835545019E-2</v>
      </c>
      <c r="L3394">
        <v>2.0042528835545019E-2</v>
      </c>
      <c r="M3394">
        <v>2.0042528835545019E-2</v>
      </c>
      <c r="N3394">
        <v>2.0042528835545019E-2</v>
      </c>
      <c r="O3394">
        <v>2.6124397951777439E-2</v>
      </c>
      <c r="P3394">
        <v>0.1124768867260527</v>
      </c>
      <c r="Q3394">
        <v>0.19825134661738009</v>
      </c>
      <c r="R3394">
        <v>0.28662693648197229</v>
      </c>
      <c r="S3394">
        <v>0.31877036871197761</v>
      </c>
      <c r="T3394">
        <v>0.45575064812530319</v>
      </c>
      <c r="U3394">
        <v>0.47423500653434852</v>
      </c>
      <c r="V3394">
        <v>0.4564920329969101</v>
      </c>
      <c r="W3394">
        <v>0.19527324128567131</v>
      </c>
      <c r="X3394">
        <v>2.7569470159146719E-2</v>
      </c>
      <c r="Y3394">
        <v>1.445077818966539E-3</v>
      </c>
      <c r="Z3394">
        <v>1.445077818966539E-3</v>
      </c>
      <c r="AA3394">
        <v>1.7001594277428811E-2</v>
      </c>
      <c r="AB3394" s="7">
        <f t="shared" ref="AB3394:AB3457" si="159">SUM(D3394:AA3394)</f>
        <v>2.7736842953481999</v>
      </c>
      <c r="AC3394">
        <f>INDEX(SHELF_days!$C$2:$C$289,MATCH(A3394&amp;"|"&amp;C3394,SHELF_days!$D$2:$D$289,0))</f>
        <v>79</v>
      </c>
      <c r="AD3394" s="8">
        <f t="shared" ref="AD3394:AD3457" si="160">AB3394*AC3394</f>
        <v>219.1210593325078</v>
      </c>
      <c r="AE3394" s="7">
        <f t="shared" ref="AE3394:AE3457" si="161">MAX(D3394:AA3394)</f>
        <v>0.47423500653434852</v>
      </c>
    </row>
    <row r="3395" spans="1:31" x14ac:dyDescent="0.45">
      <c r="A3395" t="s">
        <v>61</v>
      </c>
      <c r="B3395" t="s">
        <v>187</v>
      </c>
      <c r="C3395" t="s">
        <v>137</v>
      </c>
      <c r="D3395">
        <v>5.6115972658580118E-9</v>
      </c>
      <c r="E3395">
        <v>5.6115972658580118E-9</v>
      </c>
      <c r="F3395">
        <v>5.6115972658580118E-9</v>
      </c>
      <c r="G3395">
        <v>5.6115972658580118E-9</v>
      </c>
      <c r="H3395">
        <v>5.6115972658580118E-9</v>
      </c>
      <c r="I3395">
        <v>2.0385896184217768E-3</v>
      </c>
      <c r="J3395">
        <v>2.0385896184217768E-3</v>
      </c>
      <c r="K3395">
        <v>5.6115972658580118E-9</v>
      </c>
      <c r="L3395">
        <v>5.6115972658580118E-9</v>
      </c>
      <c r="M3395">
        <v>5.6115972658580118E-9</v>
      </c>
      <c r="N3395">
        <v>5.6115972658580118E-9</v>
      </c>
      <c r="O3395">
        <v>5.6115972658580118E-9</v>
      </c>
      <c r="P3395">
        <v>2.1449505231256639E-3</v>
      </c>
      <c r="Q3395">
        <v>1.097290561354833E-2</v>
      </c>
      <c r="R3395">
        <v>1.3117850525076731E-2</v>
      </c>
      <c r="S3395">
        <v>2.19458056154994E-2</v>
      </c>
      <c r="T3395">
        <v>2.5003681625736161E-2</v>
      </c>
      <c r="U3395">
        <v>2.5003681625736161E-2</v>
      </c>
      <c r="V3395">
        <v>2.3984389622323909E-2</v>
      </c>
      <c r="W3395">
        <v>5.6115972658580118E-9</v>
      </c>
      <c r="X3395">
        <v>5.6115972658580118E-9</v>
      </c>
      <c r="Y3395">
        <v>5.6115972658580118E-9</v>
      </c>
      <c r="Z3395">
        <v>5.6115972658580118E-9</v>
      </c>
      <c r="AA3395">
        <v>5.6115972658580118E-9</v>
      </c>
      <c r="AB3395" s="7">
        <f t="shared" si="159"/>
        <v>0.1262505285618489</v>
      </c>
      <c r="AC3395">
        <f>INDEX(SHELF_days!$C$2:$C$289,MATCH(A3395&amp;"|"&amp;C3395,SHELF_days!$D$2:$D$289,0))</f>
        <v>112</v>
      </c>
      <c r="AD3395" s="8">
        <f t="shared" si="160"/>
        <v>14.140059198927077</v>
      </c>
      <c r="AE3395" s="7">
        <f t="shared" si="161"/>
        <v>2.5003681625736161E-2</v>
      </c>
    </row>
    <row r="3396" spans="1:31" x14ac:dyDescent="0.45">
      <c r="A3396" t="s">
        <v>61</v>
      </c>
      <c r="B3396" t="s">
        <v>187</v>
      </c>
      <c r="C3396" t="s">
        <v>138</v>
      </c>
      <c r="D3396">
        <v>5.6115972658580118E-9</v>
      </c>
      <c r="E3396">
        <v>5.6115972658580118E-9</v>
      </c>
      <c r="F3396">
        <v>5.6115972658580118E-9</v>
      </c>
      <c r="G3396">
        <v>5.6115972658580118E-9</v>
      </c>
      <c r="H3396">
        <v>5.6115972658580118E-9</v>
      </c>
      <c r="I3396">
        <v>5.6115972658580118E-9</v>
      </c>
      <c r="J3396">
        <v>5.6115972658580118E-9</v>
      </c>
      <c r="K3396">
        <v>5.6115972658580118E-9</v>
      </c>
      <c r="L3396">
        <v>5.6115972658580118E-9</v>
      </c>
      <c r="M3396">
        <v>5.6115972658580118E-9</v>
      </c>
      <c r="N3396">
        <v>1.9026789675292699E-2</v>
      </c>
      <c r="O3396">
        <v>0.89210800275460422</v>
      </c>
      <c r="P3396">
        <v>1</v>
      </c>
      <c r="Q3396">
        <v>1</v>
      </c>
      <c r="R3396">
        <v>1</v>
      </c>
      <c r="S3396">
        <v>1</v>
      </c>
      <c r="T3396">
        <v>1</v>
      </c>
      <c r="U3396">
        <v>1</v>
      </c>
      <c r="V3396">
        <v>1</v>
      </c>
      <c r="W3396">
        <v>0.80359209428436884</v>
      </c>
      <c r="X3396">
        <v>1.9026789675292699E-2</v>
      </c>
      <c r="Y3396">
        <v>5.6115972658580118E-9</v>
      </c>
      <c r="Z3396">
        <v>5.6115972658580118E-9</v>
      </c>
      <c r="AA3396">
        <v>5.6115972658580118E-9</v>
      </c>
      <c r="AB3396" s="7">
        <f t="shared" si="159"/>
        <v>8.7337537493403214</v>
      </c>
      <c r="AC3396">
        <f>INDEX(SHELF_days!$C$2:$C$289,MATCH(A3396&amp;"|"&amp;C3396,SHELF_days!$D$2:$D$289,0))</f>
        <v>6</v>
      </c>
      <c r="AD3396" s="8">
        <f t="shared" si="160"/>
        <v>52.402522496041925</v>
      </c>
      <c r="AE3396" s="7">
        <f t="shared" si="161"/>
        <v>1</v>
      </c>
    </row>
    <row r="3397" spans="1:31" x14ac:dyDescent="0.45">
      <c r="A3397" t="s">
        <v>61</v>
      </c>
      <c r="B3397" t="s">
        <v>187</v>
      </c>
      <c r="C3397" t="s">
        <v>139</v>
      </c>
      <c r="D3397">
        <v>5.6115972658580118E-9</v>
      </c>
      <c r="E3397">
        <v>5.6115972658580118E-9</v>
      </c>
      <c r="F3397">
        <v>5.6115972658580118E-9</v>
      </c>
      <c r="G3397">
        <v>5.6115972658580118E-9</v>
      </c>
      <c r="H3397">
        <v>5.6115972658580118E-9</v>
      </c>
      <c r="I3397">
        <v>5.6115972658580118E-9</v>
      </c>
      <c r="J3397">
        <v>6.3422669661624114E-3</v>
      </c>
      <c r="K3397">
        <v>6.3422669661624114E-3</v>
      </c>
      <c r="L3397">
        <v>6.3422669661624114E-3</v>
      </c>
      <c r="M3397">
        <v>6.3422669661624114E-3</v>
      </c>
      <c r="N3397">
        <v>6.3422669661624114E-3</v>
      </c>
      <c r="O3397">
        <v>6.3422669661624114E-3</v>
      </c>
      <c r="P3397">
        <v>6.3422669661624114E-3</v>
      </c>
      <c r="Q3397">
        <v>6.3422669661624114E-3</v>
      </c>
      <c r="R3397">
        <v>6.3422669661624114E-3</v>
      </c>
      <c r="S3397">
        <v>1.268452832072756E-2</v>
      </c>
      <c r="T3397">
        <v>0.16192069549858221</v>
      </c>
      <c r="U3397">
        <v>0.43502398443603091</v>
      </c>
      <c r="V3397">
        <v>0.43502398443603091</v>
      </c>
      <c r="W3397">
        <v>0.18160928074710181</v>
      </c>
      <c r="X3397">
        <v>8.0960350555089738E-2</v>
      </c>
      <c r="Y3397">
        <v>6.3422669661624114E-3</v>
      </c>
      <c r="Z3397">
        <v>6.3422669661624114E-3</v>
      </c>
      <c r="AA3397">
        <v>6.3422669661624114E-3</v>
      </c>
      <c r="AB3397" s="7">
        <f t="shared" si="159"/>
        <v>1.3833300612570953</v>
      </c>
      <c r="AC3397">
        <f>INDEX(SHELF_days!$C$2:$C$289,MATCH(A3397&amp;"|"&amp;C3397,SHELF_days!$D$2:$D$289,0))</f>
        <v>18</v>
      </c>
      <c r="AD3397" s="8">
        <f t="shared" si="160"/>
        <v>24.899941102627714</v>
      </c>
      <c r="AE3397" s="7">
        <f t="shared" si="161"/>
        <v>0.43502398443603091</v>
      </c>
    </row>
    <row r="3398" spans="1:31" x14ac:dyDescent="0.45">
      <c r="A3398" t="s">
        <v>61</v>
      </c>
      <c r="B3398" t="s">
        <v>188</v>
      </c>
      <c r="C3398" t="s">
        <v>134</v>
      </c>
      <c r="D3398">
        <v>2.6592487622246721E-4</v>
      </c>
      <c r="E3398">
        <v>0</v>
      </c>
      <c r="F3398">
        <v>2.5472803932888961E-3</v>
      </c>
      <c r="G3398">
        <v>0</v>
      </c>
      <c r="H3398">
        <v>5.3744817089172309E-3</v>
      </c>
      <c r="I3398">
        <v>1.6618555258139579E-2</v>
      </c>
      <c r="J3398">
        <v>1.9606711104113089E-2</v>
      </c>
      <c r="K3398">
        <v>3.1718539512587689E-3</v>
      </c>
      <c r="L3398">
        <v>4.8181388757675961E-3</v>
      </c>
      <c r="M3398">
        <v>9.3388617715495382E-3</v>
      </c>
      <c r="N3398">
        <v>2.3630574362742521E-2</v>
      </c>
      <c r="O3398">
        <v>3.7278468832554798E-2</v>
      </c>
      <c r="P3398">
        <v>8.1040606028796869E-2</v>
      </c>
      <c r="Q3398">
        <v>0.12913451949824181</v>
      </c>
      <c r="R3398">
        <v>0.17003096625203379</v>
      </c>
      <c r="S3398">
        <v>0.23053937262723281</v>
      </c>
      <c r="T3398">
        <v>0.33872880911142611</v>
      </c>
      <c r="U3398">
        <v>0.35151594674504449</v>
      </c>
      <c r="V3398">
        <v>0.41621616893227659</v>
      </c>
      <c r="W3398">
        <v>0.2950349026400042</v>
      </c>
      <c r="X3398">
        <v>0.13703703703703701</v>
      </c>
      <c r="Y3398">
        <v>2.2098007312934091E-2</v>
      </c>
      <c r="Z3398">
        <v>2.687240854458615E-3</v>
      </c>
      <c r="AA3398">
        <v>2.687240854458615E-3</v>
      </c>
      <c r="AB3398" s="7">
        <f t="shared" si="159"/>
        <v>2.2994016690284989</v>
      </c>
      <c r="AC3398">
        <f>INDEX(SHELF_days!$C$2:$C$289,MATCH(A3398&amp;"|"&amp;C3398,SHELF_days!$D$2:$D$289,0))</f>
        <v>87</v>
      </c>
      <c r="AD3398" s="8">
        <f t="shared" si="160"/>
        <v>200.04794520547941</v>
      </c>
      <c r="AE3398" s="7">
        <f t="shared" si="161"/>
        <v>0.41621616893227659</v>
      </c>
    </row>
    <row r="3399" spans="1:31" x14ac:dyDescent="0.45">
      <c r="A3399" t="s">
        <v>61</v>
      </c>
      <c r="B3399" t="s">
        <v>188</v>
      </c>
      <c r="C3399" t="s">
        <v>135</v>
      </c>
      <c r="D3399">
        <v>3.7109516561571361E-3</v>
      </c>
      <c r="E3399">
        <v>1.780580319393105E-3</v>
      </c>
      <c r="F3399">
        <v>0</v>
      </c>
      <c r="G3399">
        <v>1.3384552197337591E-3</v>
      </c>
      <c r="H3399">
        <v>3.0682998719528398E-3</v>
      </c>
      <c r="I3399">
        <v>1.336039235582615E-2</v>
      </c>
      <c r="J3399">
        <v>3.3741634654876673E-2</v>
      </c>
      <c r="K3399">
        <v>1.045879539030224E-2</v>
      </c>
      <c r="L3399">
        <v>6.668116257157352E-4</v>
      </c>
      <c r="M3399">
        <v>1.4160083109854799E-2</v>
      </c>
      <c r="N3399">
        <v>2.626899567538837E-2</v>
      </c>
      <c r="O3399">
        <v>7.6045517141407545E-2</v>
      </c>
      <c r="P3399">
        <v>0.1291730086250634</v>
      </c>
      <c r="Q3399">
        <v>0.1693725689159479</v>
      </c>
      <c r="R3399">
        <v>0.23393008141866589</v>
      </c>
      <c r="S3399">
        <v>0.29597980237249638</v>
      </c>
      <c r="T3399">
        <v>0.37961634171679831</v>
      </c>
      <c r="U3399">
        <v>0.39279553526128869</v>
      </c>
      <c r="V3399">
        <v>0.36632842888550649</v>
      </c>
      <c r="W3399">
        <v>0.28283926457442438</v>
      </c>
      <c r="X3399">
        <v>8.208547751926748E-2</v>
      </c>
      <c r="Y3399">
        <v>1.7511053127491481E-2</v>
      </c>
      <c r="Z3399">
        <v>0</v>
      </c>
      <c r="AA3399">
        <v>1.464086395593245E-2</v>
      </c>
      <c r="AB3399" s="7">
        <f t="shared" si="159"/>
        <v>2.5488729433934911</v>
      </c>
      <c r="AC3399">
        <f>INDEX(SHELF_days!$C$2:$C$289,MATCH(A3399&amp;"|"&amp;C3399,SHELF_days!$D$2:$D$289,0))</f>
        <v>63</v>
      </c>
      <c r="AD3399" s="8">
        <f t="shared" si="160"/>
        <v>160.57899543378994</v>
      </c>
      <c r="AE3399" s="7">
        <f t="shared" si="161"/>
        <v>0.39279553526128869</v>
      </c>
    </row>
    <row r="3400" spans="1:31" x14ac:dyDescent="0.45">
      <c r="A3400" t="s">
        <v>61</v>
      </c>
      <c r="B3400" t="s">
        <v>188</v>
      </c>
      <c r="C3400" t="s">
        <v>136</v>
      </c>
      <c r="D3400">
        <v>0</v>
      </c>
      <c r="E3400">
        <v>0</v>
      </c>
      <c r="F3400">
        <v>2.959366510606323E-3</v>
      </c>
      <c r="G3400">
        <v>2.959366510606323E-3</v>
      </c>
      <c r="H3400">
        <v>6.1268134789896544E-3</v>
      </c>
      <c r="I3400">
        <v>2.423173997649461E-2</v>
      </c>
      <c r="J3400">
        <v>2.6904032522204881E-2</v>
      </c>
      <c r="K3400">
        <v>8.9262663044525348E-3</v>
      </c>
      <c r="L3400">
        <v>5.8223994759455137E-3</v>
      </c>
      <c r="M3400">
        <v>6.5468277363543532E-3</v>
      </c>
      <c r="N3400">
        <v>2.9347051230179371E-2</v>
      </c>
      <c r="O3400">
        <v>7.4120956399437402E-2</v>
      </c>
      <c r="P3400">
        <v>0.1340866616573223</v>
      </c>
      <c r="Q3400">
        <v>0.16783037589349359</v>
      </c>
      <c r="R3400">
        <v>0.22541664258328031</v>
      </c>
      <c r="S3400">
        <v>0.26633913261275838</v>
      </c>
      <c r="T3400">
        <v>0.38619347629231449</v>
      </c>
      <c r="U3400">
        <v>0.42582895015702371</v>
      </c>
      <c r="V3400">
        <v>0.39777854844613991</v>
      </c>
      <c r="W3400">
        <v>0.27154885074080498</v>
      </c>
      <c r="X3400">
        <v>0.1322023775118972</v>
      </c>
      <c r="Y3400">
        <v>6.7337148141725922E-3</v>
      </c>
      <c r="Z3400">
        <v>0</v>
      </c>
      <c r="AA3400">
        <v>0</v>
      </c>
      <c r="AB3400" s="7">
        <f t="shared" si="159"/>
        <v>2.6019035508544781</v>
      </c>
      <c r="AC3400">
        <f>INDEX(SHELF_days!$C$2:$C$289,MATCH(A3400&amp;"|"&amp;C3400,SHELF_days!$D$2:$D$289,0))</f>
        <v>79</v>
      </c>
      <c r="AD3400" s="8">
        <f t="shared" si="160"/>
        <v>205.55038051750378</v>
      </c>
      <c r="AE3400" s="7">
        <f t="shared" si="161"/>
        <v>0.42582895015702371</v>
      </c>
    </row>
    <row r="3401" spans="1:31" x14ac:dyDescent="0.45">
      <c r="A3401" t="s">
        <v>61</v>
      </c>
      <c r="B3401" t="s">
        <v>188</v>
      </c>
      <c r="C3401" t="s">
        <v>137</v>
      </c>
      <c r="D3401">
        <v>0</v>
      </c>
      <c r="E3401">
        <v>0</v>
      </c>
      <c r="F3401">
        <v>0</v>
      </c>
      <c r="G3401">
        <v>2.0874103065883888E-3</v>
      </c>
      <c r="H3401">
        <v>4.1748206131767777E-3</v>
      </c>
      <c r="I3401">
        <v>2.1082028701891711E-2</v>
      </c>
      <c r="J3401">
        <v>1.8103120243531199E-2</v>
      </c>
      <c r="K3401">
        <v>1.6042889758643181E-2</v>
      </c>
      <c r="L3401">
        <v>9.6053489889106336E-3</v>
      </c>
      <c r="M3401">
        <v>1.307485322896282E-2</v>
      </c>
      <c r="N3401">
        <v>1.929087845183736E-2</v>
      </c>
      <c r="O3401">
        <v>3.111817786475321E-2</v>
      </c>
      <c r="P3401">
        <v>4.8297184170471838E-2</v>
      </c>
      <c r="Q3401">
        <v>7.1976244835833869E-2</v>
      </c>
      <c r="R3401">
        <v>0.1192433137638617</v>
      </c>
      <c r="S3401">
        <v>0.17423760600130461</v>
      </c>
      <c r="T3401">
        <v>0.2462396716677539</v>
      </c>
      <c r="U3401">
        <v>0.29497037399434661</v>
      </c>
      <c r="V3401">
        <v>0.30179522722330943</v>
      </c>
      <c r="W3401">
        <v>0.23790633833442049</v>
      </c>
      <c r="X3401">
        <v>0.1337179278103936</v>
      </c>
      <c r="Y3401">
        <v>4.1856925418569259E-2</v>
      </c>
      <c r="Z3401">
        <v>1.077000434877147E-2</v>
      </c>
      <c r="AA3401">
        <v>7.0531637312459231E-4</v>
      </c>
      <c r="AB3401" s="7">
        <f t="shared" si="159"/>
        <v>1.8162956621004562</v>
      </c>
      <c r="AC3401">
        <f>INDEX(SHELF_days!$C$2:$C$289,MATCH(A3401&amp;"|"&amp;C3401,SHELF_days!$D$2:$D$289,0))</f>
        <v>112</v>
      </c>
      <c r="AD3401" s="8">
        <f t="shared" si="160"/>
        <v>203.42511415525109</v>
      </c>
      <c r="AE3401" s="7">
        <f t="shared" si="161"/>
        <v>0.30179522722330943</v>
      </c>
    </row>
    <row r="3402" spans="1:31" x14ac:dyDescent="0.45">
      <c r="A3402" t="s">
        <v>61</v>
      </c>
      <c r="B3402" t="s">
        <v>188</v>
      </c>
      <c r="C3402" t="s">
        <v>138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7.7929984779299841E-2</v>
      </c>
      <c r="N3402">
        <v>0.16250634195839669</v>
      </c>
      <c r="O3402">
        <v>0.38498224251648899</v>
      </c>
      <c r="P3402">
        <v>0.50677321156773203</v>
      </c>
      <c r="Q3402">
        <v>0.54997463216641296</v>
      </c>
      <c r="R3402">
        <v>0.41410451547437849</v>
      </c>
      <c r="S3402">
        <v>0.52308472856418053</v>
      </c>
      <c r="T3402">
        <v>0.70215626585489599</v>
      </c>
      <c r="U3402">
        <v>0.77772704211060362</v>
      </c>
      <c r="V3402">
        <v>0.66192288178589553</v>
      </c>
      <c r="W3402">
        <v>0.52983257229832581</v>
      </c>
      <c r="X3402">
        <v>0.23762049720953829</v>
      </c>
      <c r="Y3402">
        <v>0</v>
      </c>
      <c r="Z3402">
        <v>0</v>
      </c>
      <c r="AA3402">
        <v>0</v>
      </c>
      <c r="AB3402" s="7">
        <f t="shared" si="159"/>
        <v>5.5286149162861484</v>
      </c>
      <c r="AC3402">
        <f>INDEX(SHELF_days!$C$2:$C$289,MATCH(A3402&amp;"|"&amp;C3402,SHELF_days!$D$2:$D$289,0))</f>
        <v>6</v>
      </c>
      <c r="AD3402" s="8">
        <f t="shared" si="160"/>
        <v>33.171689497716891</v>
      </c>
      <c r="AE3402" s="7">
        <f t="shared" si="161"/>
        <v>0.77772704211060362</v>
      </c>
    </row>
    <row r="3403" spans="1:31" x14ac:dyDescent="0.45">
      <c r="A3403" t="s">
        <v>61</v>
      </c>
      <c r="B3403" t="s">
        <v>188</v>
      </c>
      <c r="C3403" t="s">
        <v>139</v>
      </c>
      <c r="D3403">
        <v>1.310671401995603E-2</v>
      </c>
      <c r="E3403">
        <v>2.6213428039912061E-4</v>
      </c>
      <c r="F3403">
        <v>0</v>
      </c>
      <c r="G3403">
        <v>0</v>
      </c>
      <c r="H3403">
        <v>0</v>
      </c>
      <c r="I3403">
        <v>7.2687299171317443E-2</v>
      </c>
      <c r="J3403">
        <v>0.18474547606967701</v>
      </c>
      <c r="K3403">
        <v>8.149839337053949E-2</v>
      </c>
      <c r="L3403">
        <v>1.8138001014713339E-2</v>
      </c>
      <c r="M3403">
        <v>4.0503974293928631E-3</v>
      </c>
      <c r="N3403">
        <v>2.1647217994249959E-3</v>
      </c>
      <c r="O3403">
        <v>0</v>
      </c>
      <c r="P3403">
        <v>0</v>
      </c>
      <c r="Q3403">
        <v>0</v>
      </c>
      <c r="R3403">
        <v>5.1919499408083882E-3</v>
      </c>
      <c r="S3403">
        <v>2.743108405208862E-2</v>
      </c>
      <c r="T3403">
        <v>0.20822763402672079</v>
      </c>
      <c r="U3403">
        <v>0.28403517672924061</v>
      </c>
      <c r="V3403">
        <v>0.29162861491628622</v>
      </c>
      <c r="W3403">
        <v>0.2225181802807373</v>
      </c>
      <c r="X3403">
        <v>0.13815322171486549</v>
      </c>
      <c r="Y3403">
        <v>3.9058007779468967E-2</v>
      </c>
      <c r="Z3403">
        <v>6.9338745137831892E-3</v>
      </c>
      <c r="AA3403">
        <v>0</v>
      </c>
      <c r="AB3403" s="7">
        <f t="shared" si="159"/>
        <v>1.5998308811094197</v>
      </c>
      <c r="AC3403">
        <f>INDEX(SHELF_days!$C$2:$C$289,MATCH(A3403&amp;"|"&amp;C3403,SHELF_days!$D$2:$D$289,0))</f>
        <v>18</v>
      </c>
      <c r="AD3403" s="8">
        <f t="shared" si="160"/>
        <v>28.796955859969554</v>
      </c>
      <c r="AE3403" s="7">
        <f t="shared" si="161"/>
        <v>0.29162861491628622</v>
      </c>
    </row>
    <row r="3404" spans="1:31" x14ac:dyDescent="0.45">
      <c r="A3404" t="s">
        <v>61</v>
      </c>
      <c r="B3404" t="s">
        <v>189</v>
      </c>
      <c r="C3404" t="s">
        <v>134</v>
      </c>
      <c r="D3404">
        <v>0.85099999999999998</v>
      </c>
      <c r="E3404">
        <v>0.85099999999999998</v>
      </c>
      <c r="F3404">
        <v>0.85099999999999998</v>
      </c>
      <c r="G3404">
        <v>0.85099999999999998</v>
      </c>
      <c r="H3404">
        <v>0.85099999999999998</v>
      </c>
      <c r="I3404">
        <v>0.85099999999999998</v>
      </c>
      <c r="J3404">
        <v>0.85099999999999998</v>
      </c>
      <c r="K3404">
        <v>0.85099999999999998</v>
      </c>
      <c r="L3404">
        <v>0.85099999999999998</v>
      </c>
      <c r="M3404">
        <v>0.85099999999999998</v>
      </c>
      <c r="N3404">
        <v>0.85099999999999998</v>
      </c>
      <c r="O3404">
        <v>0.85099999999999998</v>
      </c>
      <c r="P3404">
        <v>0.85099999999999998</v>
      </c>
      <c r="Q3404">
        <v>0.85099999999999998</v>
      </c>
      <c r="R3404">
        <v>0.85099999999999998</v>
      </c>
      <c r="S3404">
        <v>0.85099999999999998</v>
      </c>
      <c r="T3404">
        <v>0.85099999999999998</v>
      </c>
      <c r="U3404">
        <v>0.85099999999999998</v>
      </c>
      <c r="V3404">
        <v>0.85099999999999998</v>
      </c>
      <c r="W3404">
        <v>0.85099999999999998</v>
      </c>
      <c r="X3404">
        <v>0.85099999999999998</v>
      </c>
      <c r="Y3404">
        <v>0.85099999999999998</v>
      </c>
      <c r="Z3404">
        <v>0.85099999999999998</v>
      </c>
      <c r="AA3404">
        <v>0.85099999999999998</v>
      </c>
      <c r="AB3404" s="7">
        <f t="shared" si="159"/>
        <v>20.423999999999989</v>
      </c>
      <c r="AC3404">
        <f>INDEX(SHELF_days!$C$2:$C$289,MATCH(A3404&amp;"|"&amp;C3404,SHELF_days!$D$2:$D$289,0))</f>
        <v>87</v>
      </c>
      <c r="AD3404" s="8">
        <f t="shared" si="160"/>
        <v>1776.887999999999</v>
      </c>
      <c r="AE3404" s="7">
        <f t="shared" si="161"/>
        <v>0.85099999999999998</v>
      </c>
    </row>
    <row r="3405" spans="1:31" x14ac:dyDescent="0.45">
      <c r="A3405" t="s">
        <v>61</v>
      </c>
      <c r="B3405" t="s">
        <v>189</v>
      </c>
      <c r="C3405" t="s">
        <v>135</v>
      </c>
      <c r="D3405">
        <v>0.85099999999999998</v>
      </c>
      <c r="E3405">
        <v>0.85099999999999998</v>
      </c>
      <c r="F3405">
        <v>0.85099999999999998</v>
      </c>
      <c r="G3405">
        <v>0.85099999999999998</v>
      </c>
      <c r="H3405">
        <v>0.85099999999999998</v>
      </c>
      <c r="I3405">
        <v>0.85099999999999998</v>
      </c>
      <c r="J3405">
        <v>0.85099999999999998</v>
      </c>
      <c r="K3405">
        <v>0.85099999999999998</v>
      </c>
      <c r="L3405">
        <v>0.85099999999999998</v>
      </c>
      <c r="M3405">
        <v>0.85099999999999998</v>
      </c>
      <c r="N3405">
        <v>0.85099999999999998</v>
      </c>
      <c r="O3405">
        <v>0.85099999999999998</v>
      </c>
      <c r="P3405">
        <v>0.85099999999999998</v>
      </c>
      <c r="Q3405">
        <v>0.85099999999999998</v>
      </c>
      <c r="R3405">
        <v>0.85099999999999998</v>
      </c>
      <c r="S3405">
        <v>0.85099999999999998</v>
      </c>
      <c r="T3405">
        <v>0.85099999999999998</v>
      </c>
      <c r="U3405">
        <v>0.85099999999999998</v>
      </c>
      <c r="V3405">
        <v>0.85099999999999998</v>
      </c>
      <c r="W3405">
        <v>0.85099999999999998</v>
      </c>
      <c r="X3405">
        <v>0.85099999999999998</v>
      </c>
      <c r="Y3405">
        <v>0.85099999999999998</v>
      </c>
      <c r="Z3405">
        <v>0.85099999999999998</v>
      </c>
      <c r="AA3405">
        <v>0.85099999999999998</v>
      </c>
      <c r="AB3405" s="7">
        <f t="shared" si="159"/>
        <v>20.423999999999989</v>
      </c>
      <c r="AC3405">
        <f>INDEX(SHELF_days!$C$2:$C$289,MATCH(A3405&amp;"|"&amp;C3405,SHELF_days!$D$2:$D$289,0))</f>
        <v>63</v>
      </c>
      <c r="AD3405" s="8">
        <f t="shared" si="160"/>
        <v>1286.7119999999993</v>
      </c>
      <c r="AE3405" s="7">
        <f t="shared" si="161"/>
        <v>0.85099999999999998</v>
      </c>
    </row>
    <row r="3406" spans="1:31" x14ac:dyDescent="0.45">
      <c r="A3406" t="s">
        <v>61</v>
      </c>
      <c r="B3406" t="s">
        <v>189</v>
      </c>
      <c r="C3406" t="s">
        <v>136</v>
      </c>
      <c r="D3406">
        <v>0.85099999999999998</v>
      </c>
      <c r="E3406">
        <v>0.85099999999999998</v>
      </c>
      <c r="F3406">
        <v>0.85099999999999998</v>
      </c>
      <c r="G3406">
        <v>0.85099999999999998</v>
      </c>
      <c r="H3406">
        <v>0.85099999999999998</v>
      </c>
      <c r="I3406">
        <v>0.85099999999999998</v>
      </c>
      <c r="J3406">
        <v>0.85099999999999998</v>
      </c>
      <c r="K3406">
        <v>0.85099999999999998</v>
      </c>
      <c r="L3406">
        <v>0.85099999999999998</v>
      </c>
      <c r="M3406">
        <v>0.85099999999999998</v>
      </c>
      <c r="N3406">
        <v>0.85099999999999998</v>
      </c>
      <c r="O3406">
        <v>0.85099999999999998</v>
      </c>
      <c r="P3406">
        <v>0.85099999999999998</v>
      </c>
      <c r="Q3406">
        <v>0.85099999999999998</v>
      </c>
      <c r="R3406">
        <v>0.85099999999999998</v>
      </c>
      <c r="S3406">
        <v>0.85099999999999998</v>
      </c>
      <c r="T3406">
        <v>0.85099999999999998</v>
      </c>
      <c r="U3406">
        <v>0.85099999999999998</v>
      </c>
      <c r="V3406">
        <v>0.85099999999999998</v>
      </c>
      <c r="W3406">
        <v>0.85099999999999998</v>
      </c>
      <c r="X3406">
        <v>0.85099999999999998</v>
      </c>
      <c r="Y3406">
        <v>0.85099999999999998</v>
      </c>
      <c r="Z3406">
        <v>0.85099999999999998</v>
      </c>
      <c r="AA3406">
        <v>0.85099999999999998</v>
      </c>
      <c r="AB3406" s="7">
        <f t="shared" si="159"/>
        <v>20.423999999999989</v>
      </c>
      <c r="AC3406">
        <f>INDEX(SHELF_days!$C$2:$C$289,MATCH(A3406&amp;"|"&amp;C3406,SHELF_days!$D$2:$D$289,0))</f>
        <v>79</v>
      </c>
      <c r="AD3406" s="8">
        <f t="shared" si="160"/>
        <v>1613.4959999999992</v>
      </c>
      <c r="AE3406" s="7">
        <f t="shared" si="161"/>
        <v>0.85099999999999998</v>
      </c>
    </row>
    <row r="3407" spans="1:31" x14ac:dyDescent="0.45">
      <c r="A3407" t="s">
        <v>61</v>
      </c>
      <c r="B3407" t="s">
        <v>189</v>
      </c>
      <c r="C3407" t="s">
        <v>137</v>
      </c>
      <c r="D3407">
        <v>0.85099999999999998</v>
      </c>
      <c r="E3407">
        <v>0.85099999999999998</v>
      </c>
      <c r="F3407">
        <v>0.85099999999999998</v>
      </c>
      <c r="G3407">
        <v>0.85099999999999998</v>
      </c>
      <c r="H3407">
        <v>0.85099999999999998</v>
      </c>
      <c r="I3407">
        <v>0.85099999999999998</v>
      </c>
      <c r="J3407">
        <v>0.85099999999999998</v>
      </c>
      <c r="K3407">
        <v>0.85099999999999998</v>
      </c>
      <c r="L3407">
        <v>0.85099999999999998</v>
      </c>
      <c r="M3407">
        <v>0.85099999999999998</v>
      </c>
      <c r="N3407">
        <v>0.85099999999999998</v>
      </c>
      <c r="O3407">
        <v>0.85099999999999998</v>
      </c>
      <c r="P3407">
        <v>0.85099999999999998</v>
      </c>
      <c r="Q3407">
        <v>0.85099999999999998</v>
      </c>
      <c r="R3407">
        <v>0.85099999999999998</v>
      </c>
      <c r="S3407">
        <v>0.85099999999999998</v>
      </c>
      <c r="T3407">
        <v>0.85099999999999998</v>
      </c>
      <c r="U3407">
        <v>0.85099999999999998</v>
      </c>
      <c r="V3407">
        <v>0.85099999999999998</v>
      </c>
      <c r="W3407">
        <v>0.85099999999999998</v>
      </c>
      <c r="X3407">
        <v>0.85099999999999998</v>
      </c>
      <c r="Y3407">
        <v>0.85099999999999998</v>
      </c>
      <c r="Z3407">
        <v>0.85099999999999998</v>
      </c>
      <c r="AA3407">
        <v>0.85099999999999998</v>
      </c>
      <c r="AB3407" s="7">
        <f t="shared" si="159"/>
        <v>20.423999999999989</v>
      </c>
      <c r="AC3407">
        <f>INDEX(SHELF_days!$C$2:$C$289,MATCH(A3407&amp;"|"&amp;C3407,SHELF_days!$D$2:$D$289,0))</f>
        <v>112</v>
      </c>
      <c r="AD3407" s="8">
        <f t="shared" si="160"/>
        <v>2287.4879999999989</v>
      </c>
      <c r="AE3407" s="7">
        <f t="shared" si="161"/>
        <v>0.85099999999999998</v>
      </c>
    </row>
    <row r="3408" spans="1:31" x14ac:dyDescent="0.45">
      <c r="A3408" t="s">
        <v>61</v>
      </c>
      <c r="B3408" t="s">
        <v>189</v>
      </c>
      <c r="C3408" t="s">
        <v>138</v>
      </c>
      <c r="D3408">
        <v>0.85099999999999998</v>
      </c>
      <c r="E3408">
        <v>0.85099999999999998</v>
      </c>
      <c r="F3408">
        <v>0.85099999999999998</v>
      </c>
      <c r="G3408">
        <v>0.85099999999999998</v>
      </c>
      <c r="H3408">
        <v>0.85099999999999998</v>
      </c>
      <c r="I3408">
        <v>0.85099999999999998</v>
      </c>
      <c r="J3408">
        <v>0.85099999999999998</v>
      </c>
      <c r="K3408">
        <v>0.85099999999999998</v>
      </c>
      <c r="L3408">
        <v>0.85099999999999998</v>
      </c>
      <c r="M3408">
        <v>0.85099999999999998</v>
      </c>
      <c r="N3408">
        <v>0.85099999999999998</v>
      </c>
      <c r="O3408">
        <v>0.85099999999999998</v>
      </c>
      <c r="P3408">
        <v>0.85099999999999998</v>
      </c>
      <c r="Q3408">
        <v>0.85099999999999998</v>
      </c>
      <c r="R3408">
        <v>0.85099999999999998</v>
      </c>
      <c r="S3408">
        <v>0.85099999999999998</v>
      </c>
      <c r="T3408">
        <v>0.85099999999999998</v>
      </c>
      <c r="U3408">
        <v>0.85099999999999998</v>
      </c>
      <c r="V3408">
        <v>0.85099999999999998</v>
      </c>
      <c r="W3408">
        <v>0.85099999999999998</v>
      </c>
      <c r="X3408">
        <v>0.85099999999999998</v>
      </c>
      <c r="Y3408">
        <v>0.85099999999999998</v>
      </c>
      <c r="Z3408">
        <v>0.85099999999999998</v>
      </c>
      <c r="AA3408">
        <v>0.85099999999999998</v>
      </c>
      <c r="AB3408" s="7">
        <f t="shared" si="159"/>
        <v>20.423999999999989</v>
      </c>
      <c r="AC3408">
        <f>INDEX(SHELF_days!$C$2:$C$289,MATCH(A3408&amp;"|"&amp;C3408,SHELF_days!$D$2:$D$289,0))</f>
        <v>6</v>
      </c>
      <c r="AD3408" s="8">
        <f t="shared" si="160"/>
        <v>122.54399999999993</v>
      </c>
      <c r="AE3408" s="7">
        <f t="shared" si="161"/>
        <v>0.85099999999999998</v>
      </c>
    </row>
    <row r="3409" spans="1:31" x14ac:dyDescent="0.45">
      <c r="A3409" t="s">
        <v>61</v>
      </c>
      <c r="B3409" t="s">
        <v>189</v>
      </c>
      <c r="C3409" t="s">
        <v>139</v>
      </c>
      <c r="D3409">
        <v>0.85099999999999998</v>
      </c>
      <c r="E3409">
        <v>0.85099999999999998</v>
      </c>
      <c r="F3409">
        <v>0.85099999999999998</v>
      </c>
      <c r="G3409">
        <v>0.85099999999999998</v>
      </c>
      <c r="H3409">
        <v>0.85099999999999998</v>
      </c>
      <c r="I3409">
        <v>0.85099999999999998</v>
      </c>
      <c r="J3409">
        <v>0.85099999999999998</v>
      </c>
      <c r="K3409">
        <v>0.85099999999999998</v>
      </c>
      <c r="L3409">
        <v>0.85099999999999998</v>
      </c>
      <c r="M3409">
        <v>0.85099999999999998</v>
      </c>
      <c r="N3409">
        <v>0.85099999999999998</v>
      </c>
      <c r="O3409">
        <v>0.85099999999999998</v>
      </c>
      <c r="P3409">
        <v>0.85099999999999998</v>
      </c>
      <c r="Q3409">
        <v>0.85099999999999998</v>
      </c>
      <c r="R3409">
        <v>0.85099999999999998</v>
      </c>
      <c r="S3409">
        <v>0.85099999999999998</v>
      </c>
      <c r="T3409">
        <v>0.85099999999999998</v>
      </c>
      <c r="U3409">
        <v>0.85099999999999998</v>
      </c>
      <c r="V3409">
        <v>0.85099999999999998</v>
      </c>
      <c r="W3409">
        <v>0.85099999999999998</v>
      </c>
      <c r="X3409">
        <v>0.85099999999999998</v>
      </c>
      <c r="Y3409">
        <v>0.85099999999999998</v>
      </c>
      <c r="Z3409">
        <v>0.85099999999999998</v>
      </c>
      <c r="AA3409">
        <v>0.85099999999999998</v>
      </c>
      <c r="AB3409" s="7">
        <f t="shared" si="159"/>
        <v>20.423999999999989</v>
      </c>
      <c r="AC3409">
        <f>INDEX(SHELF_days!$C$2:$C$289,MATCH(A3409&amp;"|"&amp;C3409,SHELF_days!$D$2:$D$289,0))</f>
        <v>18</v>
      </c>
      <c r="AD3409" s="8">
        <f t="shared" si="160"/>
        <v>367.63199999999978</v>
      </c>
      <c r="AE3409" s="7">
        <f t="shared" si="161"/>
        <v>0.85099999999999998</v>
      </c>
    </row>
    <row r="3410" spans="1:31" x14ac:dyDescent="0.45">
      <c r="A3410" t="s">
        <v>61</v>
      </c>
      <c r="B3410" t="s">
        <v>190</v>
      </c>
      <c r="C3410" t="s">
        <v>134</v>
      </c>
      <c r="D3410">
        <v>0</v>
      </c>
      <c r="E3410">
        <v>0</v>
      </c>
      <c r="F3410">
        <v>0</v>
      </c>
      <c r="G3410">
        <v>0</v>
      </c>
      <c r="H3410">
        <v>1.5990627275893729E-3</v>
      </c>
      <c r="I3410">
        <v>1.0449320794148381E-2</v>
      </c>
      <c r="J3410">
        <v>0.24275672081314709</v>
      </c>
      <c r="K3410">
        <v>0.36912489577066382</v>
      </c>
      <c r="L3410">
        <v>0.42809495160592342</v>
      </c>
      <c r="M3410">
        <v>0.43501894599073282</v>
      </c>
      <c r="N3410">
        <v>0.42393105559249761</v>
      </c>
      <c r="O3410">
        <v>0.42673337344183743</v>
      </c>
      <c r="P3410">
        <v>0.43315073409117288</v>
      </c>
      <c r="Q3410">
        <v>0.55889617174883621</v>
      </c>
      <c r="R3410">
        <v>0.52270880170566691</v>
      </c>
      <c r="S3410">
        <v>0.42283862660038207</v>
      </c>
      <c r="T3410">
        <v>0.26487444982742792</v>
      </c>
      <c r="U3410">
        <v>0.1490875315326726</v>
      </c>
      <c r="V3410">
        <v>1.0512650011082611E-2</v>
      </c>
      <c r="W3410">
        <v>0</v>
      </c>
      <c r="X3410">
        <v>0</v>
      </c>
      <c r="Y3410">
        <v>0</v>
      </c>
      <c r="Z3410">
        <v>0</v>
      </c>
      <c r="AA3410">
        <v>0</v>
      </c>
      <c r="AB3410" s="7">
        <f t="shared" si="159"/>
        <v>4.6997772922537804</v>
      </c>
      <c r="AC3410">
        <f>INDEX(SHELF_days!$C$2:$C$289,MATCH(A3410&amp;"|"&amp;C3410,SHELF_days!$D$2:$D$289,0))</f>
        <v>87</v>
      </c>
      <c r="AD3410" s="8">
        <f t="shared" si="160"/>
        <v>408.8806244260789</v>
      </c>
      <c r="AE3410" s="7">
        <f t="shared" si="161"/>
        <v>0.55889617174883621</v>
      </c>
    </row>
    <row r="3411" spans="1:31" x14ac:dyDescent="0.45">
      <c r="A3411" t="s">
        <v>61</v>
      </c>
      <c r="B3411" t="s">
        <v>190</v>
      </c>
      <c r="C3411" t="s">
        <v>135</v>
      </c>
      <c r="D3411">
        <v>0</v>
      </c>
      <c r="E3411">
        <v>0</v>
      </c>
      <c r="F3411">
        <v>0</v>
      </c>
      <c r="G3411">
        <v>0</v>
      </c>
      <c r="H3411">
        <v>4.226973923943621E-4</v>
      </c>
      <c r="I3411">
        <v>5.7209905694754178E-3</v>
      </c>
      <c r="J3411">
        <v>0.13042400921188799</v>
      </c>
      <c r="K3411">
        <v>0.25051379596834139</v>
      </c>
      <c r="L3411">
        <v>0.34086900753567417</v>
      </c>
      <c r="M3411">
        <v>0.35080968414301739</v>
      </c>
      <c r="N3411">
        <v>0.34318655530776743</v>
      </c>
      <c r="O3411">
        <v>0.33994344600405207</v>
      </c>
      <c r="P3411">
        <v>0.34543122421910299</v>
      </c>
      <c r="Q3411">
        <v>0.46817380150713478</v>
      </c>
      <c r="R3411">
        <v>0.41968020755899538</v>
      </c>
      <c r="S3411">
        <v>0.30260760563790873</v>
      </c>
      <c r="T3411">
        <v>0.15749850598335449</v>
      </c>
      <c r="U3411">
        <v>8.2855976795370739E-2</v>
      </c>
      <c r="V3411">
        <v>4.8391563543078693E-3</v>
      </c>
      <c r="W3411">
        <v>0</v>
      </c>
      <c r="X3411">
        <v>0</v>
      </c>
      <c r="Y3411">
        <v>0</v>
      </c>
      <c r="Z3411">
        <v>0</v>
      </c>
      <c r="AA3411">
        <v>0</v>
      </c>
      <c r="AB3411" s="7">
        <f t="shared" si="159"/>
        <v>3.5429766641887852</v>
      </c>
      <c r="AC3411">
        <f>INDEX(SHELF_days!$C$2:$C$289,MATCH(A3411&amp;"|"&amp;C3411,SHELF_days!$D$2:$D$289,0))</f>
        <v>63</v>
      </c>
      <c r="AD3411" s="8">
        <f t="shared" si="160"/>
        <v>223.20752984389347</v>
      </c>
      <c r="AE3411" s="7">
        <f t="shared" si="161"/>
        <v>0.46817380150713478</v>
      </c>
    </row>
    <row r="3412" spans="1:31" x14ac:dyDescent="0.45">
      <c r="A3412" t="s">
        <v>61</v>
      </c>
      <c r="B3412" t="s">
        <v>190</v>
      </c>
      <c r="C3412" t="s">
        <v>136</v>
      </c>
      <c r="D3412">
        <v>0</v>
      </c>
      <c r="E3412">
        <v>0</v>
      </c>
      <c r="F3412">
        <v>0</v>
      </c>
      <c r="G3412">
        <v>0</v>
      </c>
      <c r="H3412">
        <v>1.203054712836071E-3</v>
      </c>
      <c r="I3412">
        <v>8.5027490090781224E-3</v>
      </c>
      <c r="J3412">
        <v>0.1849798328509491</v>
      </c>
      <c r="K3412">
        <v>0.2925050272576164</v>
      </c>
      <c r="L3412">
        <v>0.35458729992677063</v>
      </c>
      <c r="M3412">
        <v>0.36278202043449448</v>
      </c>
      <c r="N3412">
        <v>0.362706466273785</v>
      </c>
      <c r="O3412">
        <v>0.36604247306203569</v>
      </c>
      <c r="P3412">
        <v>0.36411874789320131</v>
      </c>
      <c r="Q3412">
        <v>0.48245399913984488</v>
      </c>
      <c r="R3412">
        <v>0.45100603270913969</v>
      </c>
      <c r="S3412">
        <v>0.33448989317804051</v>
      </c>
      <c r="T3412">
        <v>0.18704885448268649</v>
      </c>
      <c r="U3412">
        <v>9.8034429449849456E-2</v>
      </c>
      <c r="V3412">
        <v>8.7119759156583081E-3</v>
      </c>
      <c r="W3412">
        <v>0</v>
      </c>
      <c r="X3412">
        <v>0</v>
      </c>
      <c r="Y3412">
        <v>0</v>
      </c>
      <c r="Z3412">
        <v>0</v>
      </c>
      <c r="AA3412">
        <v>0</v>
      </c>
      <c r="AB3412" s="7">
        <f t="shared" si="159"/>
        <v>3.8591728562959866</v>
      </c>
      <c r="AC3412">
        <f>INDEX(SHELF_days!$C$2:$C$289,MATCH(A3412&amp;"|"&amp;C3412,SHELF_days!$D$2:$D$289,0))</f>
        <v>79</v>
      </c>
      <c r="AD3412" s="8">
        <f t="shared" si="160"/>
        <v>304.87465564738295</v>
      </c>
      <c r="AE3412" s="7">
        <f t="shared" si="161"/>
        <v>0.48245399913984488</v>
      </c>
    </row>
    <row r="3413" spans="1:31" x14ac:dyDescent="0.45">
      <c r="A3413" t="s">
        <v>61</v>
      </c>
      <c r="B3413" t="s">
        <v>190</v>
      </c>
      <c r="C3413" t="s">
        <v>137</v>
      </c>
      <c r="D3413">
        <v>0</v>
      </c>
      <c r="E3413">
        <v>0</v>
      </c>
      <c r="F3413">
        <v>0</v>
      </c>
      <c r="G3413">
        <v>0</v>
      </c>
      <c r="H3413">
        <v>5.9441820805457171E-4</v>
      </c>
      <c r="I3413">
        <v>5.726911976911977E-3</v>
      </c>
      <c r="J3413">
        <v>0.20886626000262359</v>
      </c>
      <c r="K3413">
        <v>0.34914895710350258</v>
      </c>
      <c r="L3413">
        <v>0.39930555555555552</v>
      </c>
      <c r="M3413">
        <v>0.4036427587563951</v>
      </c>
      <c r="N3413">
        <v>0.40382723337268789</v>
      </c>
      <c r="O3413">
        <v>0.40470041322314049</v>
      </c>
      <c r="P3413">
        <v>0.40580726092089731</v>
      </c>
      <c r="Q3413">
        <v>0.52141545323363503</v>
      </c>
      <c r="R3413">
        <v>0.47774416240325329</v>
      </c>
      <c r="S3413">
        <v>0.35766348550439458</v>
      </c>
      <c r="T3413">
        <v>0.17937491801128161</v>
      </c>
      <c r="U3413">
        <v>8.5124786829332291E-2</v>
      </c>
      <c r="V3413">
        <v>2.87780401416765E-3</v>
      </c>
      <c r="W3413">
        <v>0</v>
      </c>
      <c r="X3413">
        <v>0</v>
      </c>
      <c r="Y3413">
        <v>0</v>
      </c>
      <c r="Z3413">
        <v>0</v>
      </c>
      <c r="AA3413">
        <v>0</v>
      </c>
      <c r="AB3413" s="7">
        <f t="shared" si="159"/>
        <v>4.205820379115834</v>
      </c>
      <c r="AC3413">
        <f>INDEX(SHELF_days!$C$2:$C$289,MATCH(A3413&amp;"|"&amp;C3413,SHELF_days!$D$2:$D$289,0))</f>
        <v>112</v>
      </c>
      <c r="AD3413" s="8">
        <f t="shared" si="160"/>
        <v>471.05188246097339</v>
      </c>
      <c r="AE3413" s="7">
        <f t="shared" si="161"/>
        <v>0.52141545323363503</v>
      </c>
    </row>
    <row r="3414" spans="1:31" x14ac:dyDescent="0.45">
      <c r="A3414" t="s">
        <v>61</v>
      </c>
      <c r="B3414" t="s">
        <v>190</v>
      </c>
      <c r="C3414" t="s">
        <v>138</v>
      </c>
      <c r="D3414">
        <v>0</v>
      </c>
      <c r="E3414">
        <v>0</v>
      </c>
      <c r="F3414">
        <v>0</v>
      </c>
      <c r="G3414">
        <v>0</v>
      </c>
      <c r="H3414">
        <v>2.4487297214569942E-3</v>
      </c>
      <c r="I3414">
        <v>1.568717477808387E-2</v>
      </c>
      <c r="J3414">
        <v>0.2628558310376492</v>
      </c>
      <c r="K3414">
        <v>0.34259259259259262</v>
      </c>
      <c r="L3414">
        <v>0.39072543617998162</v>
      </c>
      <c r="M3414">
        <v>0.39914294459749011</v>
      </c>
      <c r="N3414">
        <v>0.39340373431282522</v>
      </c>
      <c r="O3414">
        <v>0.39722987450260172</v>
      </c>
      <c r="P3414">
        <v>0.40296908478726662</v>
      </c>
      <c r="Q3414">
        <v>0.5061218243036425</v>
      </c>
      <c r="R3414">
        <v>0.47635445362718087</v>
      </c>
      <c r="S3414">
        <v>0.45048974594429142</v>
      </c>
      <c r="T3414">
        <v>0.33042546678910312</v>
      </c>
      <c r="U3414">
        <v>0.19299051117232929</v>
      </c>
      <c r="V3414">
        <v>1.9819406183042551E-2</v>
      </c>
      <c r="W3414">
        <v>0</v>
      </c>
      <c r="X3414">
        <v>0</v>
      </c>
      <c r="Y3414">
        <v>0</v>
      </c>
      <c r="Z3414">
        <v>0</v>
      </c>
      <c r="AA3414">
        <v>0</v>
      </c>
      <c r="AB3414" s="7">
        <f t="shared" si="159"/>
        <v>4.5832568105295381</v>
      </c>
      <c r="AC3414">
        <f>INDEX(SHELF_days!$C$2:$C$289,MATCH(A3414&amp;"|"&amp;C3414,SHELF_days!$D$2:$D$289,0))</f>
        <v>6</v>
      </c>
      <c r="AD3414" s="8">
        <f t="shared" si="160"/>
        <v>27.499540863177231</v>
      </c>
      <c r="AE3414" s="7">
        <f t="shared" si="161"/>
        <v>0.5061218243036425</v>
      </c>
    </row>
    <row r="3415" spans="1:31" x14ac:dyDescent="0.45">
      <c r="A3415" t="s">
        <v>61</v>
      </c>
      <c r="B3415" t="s">
        <v>190</v>
      </c>
      <c r="C3415" t="s">
        <v>139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1.063666972757882E-2</v>
      </c>
      <c r="K3415">
        <v>0.14835220895826959</v>
      </c>
      <c r="L3415">
        <v>0.29775022956841141</v>
      </c>
      <c r="M3415">
        <v>0.31527395163758798</v>
      </c>
      <c r="N3415">
        <v>0.31427915518824612</v>
      </c>
      <c r="O3415">
        <v>0.30121926334047538</v>
      </c>
      <c r="P3415">
        <v>0.30767268646056523</v>
      </c>
      <c r="Q3415">
        <v>0.47367615549433728</v>
      </c>
      <c r="R3415">
        <v>0.42676767676767668</v>
      </c>
      <c r="S3415">
        <v>0.22592082440567279</v>
      </c>
      <c r="T3415">
        <v>2.1145801448831748E-2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 s="7">
        <f t="shared" si="159"/>
        <v>2.8426946229976537</v>
      </c>
      <c r="AC3415">
        <f>INDEX(SHELF_days!$C$2:$C$289,MATCH(A3415&amp;"|"&amp;C3415,SHELF_days!$D$2:$D$289,0))</f>
        <v>18</v>
      </c>
      <c r="AD3415" s="8">
        <f t="shared" si="160"/>
        <v>51.16850321395777</v>
      </c>
      <c r="AE3415" s="7">
        <f t="shared" si="161"/>
        <v>0.47367615549433728</v>
      </c>
    </row>
    <row r="3416" spans="1:31" x14ac:dyDescent="0.45">
      <c r="A3416" t="s">
        <v>61</v>
      </c>
      <c r="B3416" t="s">
        <v>191</v>
      </c>
      <c r="C3416" t="s">
        <v>134</v>
      </c>
      <c r="D3416">
        <v>0</v>
      </c>
      <c r="E3416">
        <v>0</v>
      </c>
      <c r="F3416">
        <v>0</v>
      </c>
      <c r="G3416">
        <v>0</v>
      </c>
      <c r="H3416">
        <v>4.9708696414439953E-3</v>
      </c>
      <c r="I3416">
        <v>4.9124491116373327E-2</v>
      </c>
      <c r="J3416">
        <v>0.13044689352882161</v>
      </c>
      <c r="K3416">
        <v>0.20419000089003711</v>
      </c>
      <c r="L3416">
        <v>0.2420608531068115</v>
      </c>
      <c r="M3416">
        <v>0.2474519405942332</v>
      </c>
      <c r="N3416">
        <v>0.24171750437900039</v>
      </c>
      <c r="O3416">
        <v>0.2418814918310892</v>
      </c>
      <c r="P3416">
        <v>0.244418172730589</v>
      </c>
      <c r="Q3416">
        <v>0.24335737889988909</v>
      </c>
      <c r="R3416">
        <v>0.23440468893741209</v>
      </c>
      <c r="S3416">
        <v>0.19988533027270411</v>
      </c>
      <c r="T3416">
        <v>0.13696027014147649</v>
      </c>
      <c r="U3416">
        <v>5.4454083309261742E-2</v>
      </c>
      <c r="V3416">
        <v>6.000915824877235E-3</v>
      </c>
      <c r="W3416">
        <v>0</v>
      </c>
      <c r="X3416">
        <v>0</v>
      </c>
      <c r="Y3416">
        <v>0</v>
      </c>
      <c r="Z3416">
        <v>0</v>
      </c>
      <c r="AA3416">
        <v>0</v>
      </c>
      <c r="AB3416" s="7">
        <f t="shared" si="159"/>
        <v>2.4813248852040197</v>
      </c>
      <c r="AC3416">
        <f>INDEX(SHELF_days!$C$2:$C$289,MATCH(A3416&amp;"|"&amp;C3416,SHELF_days!$D$2:$D$289,0))</f>
        <v>87</v>
      </c>
      <c r="AD3416" s="8">
        <f t="shared" si="160"/>
        <v>215.87526501274971</v>
      </c>
      <c r="AE3416" s="7">
        <f t="shared" si="161"/>
        <v>0.2474519405942332</v>
      </c>
    </row>
    <row r="3417" spans="1:31" x14ac:dyDescent="0.45">
      <c r="A3417" t="s">
        <v>61</v>
      </c>
      <c r="B3417" t="s">
        <v>191</v>
      </c>
      <c r="C3417" t="s">
        <v>135</v>
      </c>
      <c r="D3417">
        <v>0</v>
      </c>
      <c r="E3417">
        <v>0</v>
      </c>
      <c r="F3417">
        <v>0</v>
      </c>
      <c r="G3417">
        <v>0</v>
      </c>
      <c r="H3417">
        <v>1.528597321257005E-3</v>
      </c>
      <c r="I3417">
        <v>2.6141844929274891E-2</v>
      </c>
      <c r="J3417">
        <v>7.3096674681775928E-2</v>
      </c>
      <c r="K3417">
        <v>0.13837344177101021</v>
      </c>
      <c r="L3417">
        <v>0.19224942050586941</v>
      </c>
      <c r="M3417">
        <v>0.20055763002047919</v>
      </c>
      <c r="N3417">
        <v>0.19762781848807001</v>
      </c>
      <c r="O3417">
        <v>0.1958656854649542</v>
      </c>
      <c r="P3417">
        <v>0.19781181631377681</v>
      </c>
      <c r="Q3417">
        <v>0.1976207416486197</v>
      </c>
      <c r="R3417">
        <v>0.18542027043636469</v>
      </c>
      <c r="S3417">
        <v>0.1427469285512733</v>
      </c>
      <c r="T3417">
        <v>8.3244862453454388E-2</v>
      </c>
      <c r="U3417">
        <v>3.2355309966606599E-2</v>
      </c>
      <c r="V3417">
        <v>3.0571946425140099E-3</v>
      </c>
      <c r="W3417">
        <v>0</v>
      </c>
      <c r="X3417">
        <v>0</v>
      </c>
      <c r="Y3417">
        <v>0</v>
      </c>
      <c r="Z3417">
        <v>0</v>
      </c>
      <c r="AA3417">
        <v>0</v>
      </c>
      <c r="AB3417" s="7">
        <f t="shared" si="159"/>
        <v>1.8676982371953001</v>
      </c>
      <c r="AC3417">
        <f>INDEX(SHELF_days!$C$2:$C$289,MATCH(A3417&amp;"|"&amp;C3417,SHELF_days!$D$2:$D$289,0))</f>
        <v>63</v>
      </c>
      <c r="AD3417" s="8">
        <f t="shared" si="160"/>
        <v>117.66498894330391</v>
      </c>
      <c r="AE3417" s="7">
        <f t="shared" si="161"/>
        <v>0.20055763002047919</v>
      </c>
    </row>
    <row r="3418" spans="1:31" x14ac:dyDescent="0.45">
      <c r="A3418" t="s">
        <v>61</v>
      </c>
      <c r="B3418" t="s">
        <v>191</v>
      </c>
      <c r="C3418" t="s">
        <v>136</v>
      </c>
      <c r="D3418">
        <v>0</v>
      </c>
      <c r="E3418">
        <v>0</v>
      </c>
      <c r="F3418">
        <v>0</v>
      </c>
      <c r="G3418">
        <v>0</v>
      </c>
      <c r="H3418">
        <v>3.6739546376414402E-3</v>
      </c>
      <c r="I3418">
        <v>3.8331029030507932E-2</v>
      </c>
      <c r="J3418">
        <v>0.10048350587282</v>
      </c>
      <c r="K3418">
        <v>0.1627996458249503</v>
      </c>
      <c r="L3418">
        <v>0.20232710862378381</v>
      </c>
      <c r="M3418">
        <v>0.2108714516673923</v>
      </c>
      <c r="N3418">
        <v>0.2093025432353427</v>
      </c>
      <c r="O3418">
        <v>0.21004749256279071</v>
      </c>
      <c r="P3418">
        <v>0.20867046501811401</v>
      </c>
      <c r="Q3418">
        <v>0.20661056725661001</v>
      </c>
      <c r="R3418">
        <v>0.19748493799537159</v>
      </c>
      <c r="S3418">
        <v>0.1606945996193585</v>
      </c>
      <c r="T3418">
        <v>9.9693408101284242E-2</v>
      </c>
      <c r="U3418">
        <v>4.1886469002418998E-2</v>
      </c>
      <c r="V3418">
        <v>5.2146452921362366E-3</v>
      </c>
      <c r="W3418">
        <v>0</v>
      </c>
      <c r="X3418">
        <v>0</v>
      </c>
      <c r="Y3418">
        <v>0</v>
      </c>
      <c r="Z3418">
        <v>0</v>
      </c>
      <c r="AA3418">
        <v>0</v>
      </c>
      <c r="AB3418" s="7">
        <f t="shared" si="159"/>
        <v>2.0580918237405226</v>
      </c>
      <c r="AC3418">
        <f>INDEX(SHELF_days!$C$2:$C$289,MATCH(A3418&amp;"|"&amp;C3418,SHELF_days!$D$2:$D$289,0))</f>
        <v>79</v>
      </c>
      <c r="AD3418" s="8">
        <f t="shared" si="160"/>
        <v>162.58925407550129</v>
      </c>
      <c r="AE3418" s="7">
        <f t="shared" si="161"/>
        <v>0.2108714516673923</v>
      </c>
    </row>
    <row r="3419" spans="1:31" x14ac:dyDescent="0.45">
      <c r="A3419" t="s">
        <v>61</v>
      </c>
      <c r="B3419" t="s">
        <v>191</v>
      </c>
      <c r="C3419" t="s">
        <v>137</v>
      </c>
      <c r="D3419">
        <v>0</v>
      </c>
      <c r="E3419">
        <v>0</v>
      </c>
      <c r="F3419">
        <v>0</v>
      </c>
      <c r="G3419">
        <v>0</v>
      </c>
      <c r="H3419">
        <v>1.946573151288217E-3</v>
      </c>
      <c r="I3419">
        <v>2.7204255451745749E-2</v>
      </c>
      <c r="J3419">
        <v>0.101349186977092</v>
      </c>
      <c r="K3419">
        <v>0.18328041110759119</v>
      </c>
      <c r="L3419">
        <v>0.21666274739941729</v>
      </c>
      <c r="M3419">
        <v>0.2225422740751897</v>
      </c>
      <c r="N3419">
        <v>0.2215232091943517</v>
      </c>
      <c r="O3419">
        <v>0.21989509381832531</v>
      </c>
      <c r="P3419">
        <v>0.2200861684834825</v>
      </c>
      <c r="Q3419">
        <v>0.2168060533982851</v>
      </c>
      <c r="R3419">
        <v>0.2035462677808188</v>
      </c>
      <c r="S3419">
        <v>0.16254880993804299</v>
      </c>
      <c r="T3419">
        <v>8.9960340789289203E-2</v>
      </c>
      <c r="U3419">
        <v>2.7228139784890401E-2</v>
      </c>
      <c r="V3419">
        <v>1.413156377724575E-3</v>
      </c>
      <c r="W3419">
        <v>0</v>
      </c>
      <c r="X3419">
        <v>0</v>
      </c>
      <c r="Y3419">
        <v>0</v>
      </c>
      <c r="Z3419">
        <v>0</v>
      </c>
      <c r="AA3419">
        <v>0</v>
      </c>
      <c r="AB3419" s="7">
        <f t="shared" si="159"/>
        <v>2.1159926877275348</v>
      </c>
      <c r="AC3419">
        <f>INDEX(SHELF_days!$C$2:$C$289,MATCH(A3419&amp;"|"&amp;C3419,SHELF_days!$D$2:$D$289,0))</f>
        <v>112</v>
      </c>
      <c r="AD3419" s="8">
        <f t="shared" si="160"/>
        <v>236.99118102548391</v>
      </c>
      <c r="AE3419" s="7">
        <f t="shared" si="161"/>
        <v>0.2225422740751897</v>
      </c>
    </row>
    <row r="3420" spans="1:31" x14ac:dyDescent="0.45">
      <c r="A3420" t="s">
        <v>61</v>
      </c>
      <c r="B3420" t="s">
        <v>191</v>
      </c>
      <c r="C3420" t="s">
        <v>138</v>
      </c>
      <c r="D3420">
        <v>0</v>
      </c>
      <c r="E3420">
        <v>0</v>
      </c>
      <c r="F3420">
        <v>0</v>
      </c>
      <c r="G3420">
        <v>0</v>
      </c>
      <c r="H3420">
        <v>7.6536018654604198E-3</v>
      </c>
      <c r="I3420">
        <v>7.3860973342404435E-2</v>
      </c>
      <c r="J3420">
        <v>0.16904800236817921</v>
      </c>
      <c r="K3420">
        <v>0.21422654541866401</v>
      </c>
      <c r="L3420">
        <v>0.23391785118902331</v>
      </c>
      <c r="M3420">
        <v>0.24276036208212809</v>
      </c>
      <c r="N3420">
        <v>0.23480953295975651</v>
      </c>
      <c r="O3420">
        <v>0.23949086225610611</v>
      </c>
      <c r="P3420">
        <v>0.24550971420855561</v>
      </c>
      <c r="Q3420">
        <v>0.25108272527563841</v>
      </c>
      <c r="R3420">
        <v>0.2455840210227834</v>
      </c>
      <c r="S3420">
        <v>0.23703873738658959</v>
      </c>
      <c r="T3420">
        <v>0.19029975123732171</v>
      </c>
      <c r="U3420">
        <v>9.9125290179846615E-2</v>
      </c>
      <c r="V3420">
        <v>1.5604430987831919E-2</v>
      </c>
      <c r="W3420">
        <v>0</v>
      </c>
      <c r="X3420">
        <v>0</v>
      </c>
      <c r="Y3420">
        <v>0</v>
      </c>
      <c r="Z3420">
        <v>0</v>
      </c>
      <c r="AA3420">
        <v>0</v>
      </c>
      <c r="AB3420" s="7">
        <f t="shared" si="159"/>
        <v>2.7000124017802896</v>
      </c>
      <c r="AC3420">
        <f>INDEX(SHELF_days!$C$2:$C$289,MATCH(A3420&amp;"|"&amp;C3420,SHELF_days!$D$2:$D$289,0))</f>
        <v>6</v>
      </c>
      <c r="AD3420" s="8">
        <f t="shared" si="160"/>
        <v>16.200074410681736</v>
      </c>
      <c r="AE3420" s="7">
        <f t="shared" si="161"/>
        <v>0.25108272527563841</v>
      </c>
    </row>
    <row r="3421" spans="1:31" x14ac:dyDescent="0.45">
      <c r="A3421" t="s">
        <v>61</v>
      </c>
      <c r="B3421" t="s">
        <v>191</v>
      </c>
      <c r="C3421" t="s">
        <v>139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1.8329014176183529E-3</v>
      </c>
      <c r="K3421">
        <v>6.3879091297807181E-2</v>
      </c>
      <c r="L3421">
        <v>0.1514868252723493</v>
      </c>
      <c r="M3421">
        <v>0.16409421475299449</v>
      </c>
      <c r="N3421">
        <v>0.1618650103261613</v>
      </c>
      <c r="O3421">
        <v>0.15762952191517829</v>
      </c>
      <c r="P3421">
        <v>0.16082471492697251</v>
      </c>
      <c r="Q3421">
        <v>0.16835447210205329</v>
      </c>
      <c r="R3421">
        <v>0.15951196120894851</v>
      </c>
      <c r="S3421">
        <v>9.375043061737115E-2</v>
      </c>
      <c r="T3421">
        <v>1.183955240029152E-2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 s="7">
        <f t="shared" si="159"/>
        <v>1.2950686962377458</v>
      </c>
      <c r="AC3421">
        <f>INDEX(SHELF_days!$C$2:$C$289,MATCH(A3421&amp;"|"&amp;C3421,SHELF_days!$D$2:$D$289,0))</f>
        <v>18</v>
      </c>
      <c r="AD3421" s="8">
        <f t="shared" si="160"/>
        <v>23.311236532279423</v>
      </c>
      <c r="AE3421" s="7">
        <f t="shared" si="161"/>
        <v>0.16835447210205329</v>
      </c>
    </row>
    <row r="3422" spans="1:31" x14ac:dyDescent="0.45">
      <c r="A3422" t="s">
        <v>61</v>
      </c>
      <c r="B3422" t="s">
        <v>192</v>
      </c>
      <c r="C3422" t="s">
        <v>134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8.5970261053544508E-2</v>
      </c>
      <c r="N3422">
        <v>0.37963217273031902</v>
      </c>
      <c r="O3422">
        <v>0.49887312653179228</v>
      </c>
      <c r="P3422">
        <v>0.49723308211392259</v>
      </c>
      <c r="Q3422">
        <v>0.48343923096635172</v>
      </c>
      <c r="R3422">
        <v>0.47115795283558137</v>
      </c>
      <c r="S3422">
        <v>0.48278741844130069</v>
      </c>
      <c r="T3422">
        <v>0.49201858191351688</v>
      </c>
      <c r="U3422">
        <v>0.44649223672884741</v>
      </c>
      <c r="V3422">
        <v>0.212818103567228</v>
      </c>
      <c r="W3422">
        <v>1.524334553291587E-2</v>
      </c>
      <c r="X3422">
        <v>0</v>
      </c>
      <c r="Y3422">
        <v>0</v>
      </c>
      <c r="Z3422">
        <v>0</v>
      </c>
      <c r="AA3422">
        <v>0</v>
      </c>
      <c r="AB3422" s="7">
        <f t="shared" si="159"/>
        <v>4.06566551241532</v>
      </c>
      <c r="AC3422">
        <f>INDEX(SHELF_days!$C$2:$C$289,MATCH(A3422&amp;"|"&amp;C3422,SHELF_days!$D$2:$D$289,0))</f>
        <v>87</v>
      </c>
      <c r="AD3422" s="8">
        <f t="shared" si="160"/>
        <v>353.71289958013284</v>
      </c>
      <c r="AE3422" s="7">
        <f t="shared" si="161"/>
        <v>0.49887312653179228</v>
      </c>
    </row>
    <row r="3423" spans="1:31" x14ac:dyDescent="0.45">
      <c r="A3423" t="s">
        <v>61</v>
      </c>
      <c r="B3423" t="s">
        <v>192</v>
      </c>
      <c r="C3423" t="s">
        <v>135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7.6376066915914862E-3</v>
      </c>
      <c r="L3423">
        <v>0.18687044568995531</v>
      </c>
      <c r="M3423">
        <v>0.48014337247274769</v>
      </c>
      <c r="N3423">
        <v>0.63047092140796768</v>
      </c>
      <c r="O3423">
        <v>0.67382433915277506</v>
      </c>
      <c r="P3423">
        <v>0.67705711901492183</v>
      </c>
      <c r="Q3423">
        <v>0.67418244180010656</v>
      </c>
      <c r="R3423">
        <v>0.66674031315912219</v>
      </c>
      <c r="S3423">
        <v>0.6665004829457718</v>
      </c>
      <c r="T3423">
        <v>0.66682983882095515</v>
      </c>
      <c r="U3423">
        <v>0.64842040593727601</v>
      </c>
      <c r="V3423">
        <v>0.56803293230217289</v>
      </c>
      <c r="W3423">
        <v>0.3065637915514059</v>
      </c>
      <c r="X3423">
        <v>3.9289445499405343E-2</v>
      </c>
      <c r="Y3423">
        <v>0</v>
      </c>
      <c r="Z3423">
        <v>0</v>
      </c>
      <c r="AA3423">
        <v>0</v>
      </c>
      <c r="AB3423" s="7">
        <f t="shared" si="159"/>
        <v>6.8925634564461751</v>
      </c>
      <c r="AC3423">
        <f>INDEX(SHELF_days!$C$2:$C$289,MATCH(A3423&amp;"|"&amp;C3423,SHELF_days!$D$2:$D$289,0))</f>
        <v>63</v>
      </c>
      <c r="AD3423" s="8">
        <f t="shared" si="160"/>
        <v>434.23149775610904</v>
      </c>
      <c r="AE3423" s="7">
        <f t="shared" si="161"/>
        <v>0.67705711901492183</v>
      </c>
    </row>
    <row r="3424" spans="1:31" x14ac:dyDescent="0.45">
      <c r="A3424" t="s">
        <v>61</v>
      </c>
      <c r="B3424" t="s">
        <v>192</v>
      </c>
      <c r="C3424" t="s">
        <v>136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2.4164508345796872E-2</v>
      </c>
      <c r="L3424">
        <v>0.27575697567568042</v>
      </c>
      <c r="M3424">
        <v>0.51488676849424775</v>
      </c>
      <c r="N3424">
        <v>0.59949294659002661</v>
      </c>
      <c r="O3424">
        <v>0.63012112653058361</v>
      </c>
      <c r="P3424">
        <v>0.63916783485240902</v>
      </c>
      <c r="Q3424">
        <v>0.63841567957142775</v>
      </c>
      <c r="R3424">
        <v>0.63266768459506084</v>
      </c>
      <c r="S3424">
        <v>0.62353064815635084</v>
      </c>
      <c r="T3424">
        <v>0.61337915748186045</v>
      </c>
      <c r="U3424">
        <v>0.59439288214438957</v>
      </c>
      <c r="V3424">
        <v>0.5420651092014821</v>
      </c>
      <c r="W3424">
        <v>0.4000606240630627</v>
      </c>
      <c r="X3424">
        <v>0.11961874586358021</v>
      </c>
      <c r="Y3424">
        <v>2.6056187562860548E-6</v>
      </c>
      <c r="Z3424">
        <v>0</v>
      </c>
      <c r="AA3424">
        <v>0</v>
      </c>
      <c r="AB3424" s="7">
        <f t="shared" si="159"/>
        <v>6.8477232971847135</v>
      </c>
      <c r="AC3424">
        <f>INDEX(SHELF_days!$C$2:$C$289,MATCH(A3424&amp;"|"&amp;C3424,SHELF_days!$D$2:$D$289,0))</f>
        <v>79</v>
      </c>
      <c r="AD3424" s="8">
        <f t="shared" si="160"/>
        <v>540.97014047759239</v>
      </c>
      <c r="AE3424" s="7">
        <f t="shared" si="161"/>
        <v>0.63916783485240902</v>
      </c>
    </row>
    <row r="3425" spans="1:31" x14ac:dyDescent="0.45">
      <c r="A3425" t="s">
        <v>61</v>
      </c>
      <c r="B3425" t="s">
        <v>192</v>
      </c>
      <c r="C3425" t="s">
        <v>137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5.499371960449613E-2</v>
      </c>
      <c r="M3425">
        <v>0.36422206091116532</v>
      </c>
      <c r="N3425">
        <v>0.55216568352257089</v>
      </c>
      <c r="O3425">
        <v>0.58568961715600898</v>
      </c>
      <c r="P3425">
        <v>0.57825967391492872</v>
      </c>
      <c r="Q3425">
        <v>0.5681218520601431</v>
      </c>
      <c r="R3425">
        <v>0.56341217480062511</v>
      </c>
      <c r="S3425">
        <v>0.56827173921122187</v>
      </c>
      <c r="T3425">
        <v>0.569548876837356</v>
      </c>
      <c r="U3425">
        <v>0.52877833300713251</v>
      </c>
      <c r="V3425">
        <v>0.35578626340003522</v>
      </c>
      <c r="W3425">
        <v>7.7412377953458192E-2</v>
      </c>
      <c r="X3425">
        <v>3.2207156430158789E-5</v>
      </c>
      <c r="Y3425">
        <v>0</v>
      </c>
      <c r="Z3425">
        <v>0</v>
      </c>
      <c r="AA3425">
        <v>0</v>
      </c>
      <c r="AB3425" s="7">
        <f t="shared" si="159"/>
        <v>5.3666945795355723</v>
      </c>
      <c r="AC3425">
        <f>INDEX(SHELF_days!$C$2:$C$289,MATCH(A3425&amp;"|"&amp;C3425,SHELF_days!$D$2:$D$289,0))</f>
        <v>112</v>
      </c>
      <c r="AD3425" s="8">
        <f t="shared" si="160"/>
        <v>601.06979290798404</v>
      </c>
      <c r="AE3425" s="7">
        <f t="shared" si="161"/>
        <v>0.58568961715600898</v>
      </c>
    </row>
    <row r="3426" spans="1:31" x14ac:dyDescent="0.45">
      <c r="A3426" t="s">
        <v>61</v>
      </c>
      <c r="B3426" t="s">
        <v>192</v>
      </c>
      <c r="C3426" t="s">
        <v>138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2.7731600423152491E-2</v>
      </c>
      <c r="L3426">
        <v>0.38083723741876979</v>
      </c>
      <c r="M3426">
        <v>0.62248753211425112</v>
      </c>
      <c r="N3426">
        <v>0.69230769230769229</v>
      </c>
      <c r="O3426">
        <v>0.718074656188605</v>
      </c>
      <c r="P3426">
        <v>0.72479975819857945</v>
      </c>
      <c r="Q3426">
        <v>0.72464863231071475</v>
      </c>
      <c r="R3426">
        <v>0.72328849931993344</v>
      </c>
      <c r="S3426">
        <v>0.72570651352576687</v>
      </c>
      <c r="T3426">
        <v>0.7238930028713918</v>
      </c>
      <c r="U3426">
        <v>0.71218074656188601</v>
      </c>
      <c r="V3426">
        <v>0.67311470454888911</v>
      </c>
      <c r="W3426">
        <v>0.55977028865044576</v>
      </c>
      <c r="X3426">
        <v>0.22117273688982919</v>
      </c>
      <c r="Y3426">
        <v>0</v>
      </c>
      <c r="Z3426">
        <v>0</v>
      </c>
      <c r="AA3426">
        <v>0</v>
      </c>
      <c r="AB3426" s="7">
        <f t="shared" si="159"/>
        <v>8.2300136013299063</v>
      </c>
      <c r="AC3426">
        <f>INDEX(SHELF_days!$C$2:$C$289,MATCH(A3426&amp;"|"&amp;C3426,SHELF_days!$D$2:$D$289,0))</f>
        <v>6</v>
      </c>
      <c r="AD3426" s="8">
        <f t="shared" si="160"/>
        <v>49.380081607979434</v>
      </c>
      <c r="AE3426" s="7">
        <f t="shared" si="161"/>
        <v>0.72570651352576687</v>
      </c>
    </row>
    <row r="3427" spans="1:31" x14ac:dyDescent="0.45">
      <c r="A3427" t="s">
        <v>61</v>
      </c>
      <c r="B3427" t="s">
        <v>192</v>
      </c>
      <c r="C3427" t="s">
        <v>139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2.6447030376303459E-3</v>
      </c>
      <c r="N3427">
        <v>0.27588030829681132</v>
      </c>
      <c r="O3427">
        <v>0.35612815475290921</v>
      </c>
      <c r="P3427">
        <v>0.39020704246637439</v>
      </c>
      <c r="Q3427">
        <v>0.4112135408795527</v>
      </c>
      <c r="R3427">
        <v>0.42511712256309497</v>
      </c>
      <c r="S3427">
        <v>0.48556747770893149</v>
      </c>
      <c r="T3427">
        <v>0.52765603747922007</v>
      </c>
      <c r="U3427">
        <v>0.49304820915822878</v>
      </c>
      <c r="V3427">
        <v>0.19344113646667671</v>
      </c>
      <c r="W3427">
        <v>0</v>
      </c>
      <c r="X3427">
        <v>0</v>
      </c>
      <c r="Y3427">
        <v>0</v>
      </c>
      <c r="Z3427">
        <v>0</v>
      </c>
      <c r="AA3427">
        <v>0</v>
      </c>
      <c r="AB3427" s="7">
        <f t="shared" si="159"/>
        <v>3.5609037328094302</v>
      </c>
      <c r="AC3427">
        <f>INDEX(SHELF_days!$C$2:$C$289,MATCH(A3427&amp;"|"&amp;C3427,SHELF_days!$D$2:$D$289,0))</f>
        <v>18</v>
      </c>
      <c r="AD3427" s="8">
        <f t="shared" si="160"/>
        <v>64.096267190569748</v>
      </c>
      <c r="AE3427" s="7">
        <f t="shared" si="161"/>
        <v>0.52765603747922007</v>
      </c>
    </row>
    <row r="3428" spans="1:31" x14ac:dyDescent="0.45">
      <c r="A3428" t="s">
        <v>61</v>
      </c>
      <c r="B3428" t="s">
        <v>193</v>
      </c>
      <c r="C3428" t="s">
        <v>134</v>
      </c>
      <c r="D3428">
        <v>0.189</v>
      </c>
      <c r="E3428">
        <v>0.189</v>
      </c>
      <c r="F3428">
        <v>0.189</v>
      </c>
      <c r="G3428">
        <v>0.189</v>
      </c>
      <c r="H3428">
        <v>0.189</v>
      </c>
      <c r="I3428">
        <v>0.189</v>
      </c>
      <c r="J3428">
        <v>0.189</v>
      </c>
      <c r="K3428">
        <v>0.189</v>
      </c>
      <c r="L3428">
        <v>0.189</v>
      </c>
      <c r="M3428">
        <v>0.189</v>
      </c>
      <c r="N3428">
        <v>0.189</v>
      </c>
      <c r="O3428">
        <v>0.189</v>
      </c>
      <c r="P3428">
        <v>0.189</v>
      </c>
      <c r="Q3428">
        <v>0.189</v>
      </c>
      <c r="R3428">
        <v>0.189</v>
      </c>
      <c r="S3428">
        <v>0.189</v>
      </c>
      <c r="T3428">
        <v>0.189</v>
      </c>
      <c r="U3428">
        <v>0.189</v>
      </c>
      <c r="V3428">
        <v>0.189</v>
      </c>
      <c r="W3428">
        <v>0.189</v>
      </c>
      <c r="X3428">
        <v>0.189</v>
      </c>
      <c r="Y3428">
        <v>0.189</v>
      </c>
      <c r="Z3428">
        <v>0.189</v>
      </c>
      <c r="AA3428">
        <v>0.189</v>
      </c>
      <c r="AB3428" s="7">
        <f t="shared" si="159"/>
        <v>4.5360000000000005</v>
      </c>
      <c r="AC3428">
        <f>INDEX(SHELF_days!$C$2:$C$289,MATCH(A3428&amp;"|"&amp;C3428,SHELF_days!$D$2:$D$289,0))</f>
        <v>87</v>
      </c>
      <c r="AD3428" s="8">
        <f t="shared" si="160"/>
        <v>394.63200000000006</v>
      </c>
      <c r="AE3428" s="7">
        <f t="shared" si="161"/>
        <v>0.189</v>
      </c>
    </row>
    <row r="3429" spans="1:31" x14ac:dyDescent="0.45">
      <c r="A3429" t="s">
        <v>61</v>
      </c>
      <c r="B3429" t="s">
        <v>193</v>
      </c>
      <c r="C3429" t="s">
        <v>135</v>
      </c>
      <c r="D3429">
        <v>0.189</v>
      </c>
      <c r="E3429">
        <v>0.189</v>
      </c>
      <c r="F3429">
        <v>0.189</v>
      </c>
      <c r="G3429">
        <v>0.189</v>
      </c>
      <c r="H3429">
        <v>0.189</v>
      </c>
      <c r="I3429">
        <v>0.189</v>
      </c>
      <c r="J3429">
        <v>0.189</v>
      </c>
      <c r="K3429">
        <v>0.189</v>
      </c>
      <c r="L3429">
        <v>0.189</v>
      </c>
      <c r="M3429">
        <v>0.189</v>
      </c>
      <c r="N3429">
        <v>0.189</v>
      </c>
      <c r="O3429">
        <v>0.189</v>
      </c>
      <c r="P3429">
        <v>0.189</v>
      </c>
      <c r="Q3429">
        <v>0.189</v>
      </c>
      <c r="R3429">
        <v>0.189</v>
      </c>
      <c r="S3429">
        <v>0.189</v>
      </c>
      <c r="T3429">
        <v>0.189</v>
      </c>
      <c r="U3429">
        <v>0.189</v>
      </c>
      <c r="V3429">
        <v>0.189</v>
      </c>
      <c r="W3429">
        <v>0.189</v>
      </c>
      <c r="X3429">
        <v>0.189</v>
      </c>
      <c r="Y3429">
        <v>0.189</v>
      </c>
      <c r="Z3429">
        <v>0.189</v>
      </c>
      <c r="AA3429">
        <v>0.189</v>
      </c>
      <c r="AB3429" s="7">
        <f t="shared" si="159"/>
        <v>4.5360000000000005</v>
      </c>
      <c r="AC3429">
        <f>INDEX(SHELF_days!$C$2:$C$289,MATCH(A3429&amp;"|"&amp;C3429,SHELF_days!$D$2:$D$289,0))</f>
        <v>63</v>
      </c>
      <c r="AD3429" s="8">
        <f t="shared" si="160"/>
        <v>285.76800000000003</v>
      </c>
      <c r="AE3429" s="7">
        <f t="shared" si="161"/>
        <v>0.189</v>
      </c>
    </row>
    <row r="3430" spans="1:31" x14ac:dyDescent="0.45">
      <c r="A3430" t="s">
        <v>61</v>
      </c>
      <c r="B3430" t="s">
        <v>193</v>
      </c>
      <c r="C3430" t="s">
        <v>136</v>
      </c>
      <c r="D3430">
        <v>0.189</v>
      </c>
      <c r="E3430">
        <v>0.189</v>
      </c>
      <c r="F3430">
        <v>0.189</v>
      </c>
      <c r="G3430">
        <v>0.189</v>
      </c>
      <c r="H3430">
        <v>0.189</v>
      </c>
      <c r="I3430">
        <v>0.189</v>
      </c>
      <c r="J3430">
        <v>0.189</v>
      </c>
      <c r="K3430">
        <v>0.189</v>
      </c>
      <c r="L3430">
        <v>0.189</v>
      </c>
      <c r="M3430">
        <v>0.189</v>
      </c>
      <c r="N3430">
        <v>0.189</v>
      </c>
      <c r="O3430">
        <v>0.189</v>
      </c>
      <c r="P3430">
        <v>0.189</v>
      </c>
      <c r="Q3430">
        <v>0.189</v>
      </c>
      <c r="R3430">
        <v>0.189</v>
      </c>
      <c r="S3430">
        <v>0.189</v>
      </c>
      <c r="T3430">
        <v>0.189</v>
      </c>
      <c r="U3430">
        <v>0.189</v>
      </c>
      <c r="V3430">
        <v>0.189</v>
      </c>
      <c r="W3430">
        <v>0.189</v>
      </c>
      <c r="X3430">
        <v>0.189</v>
      </c>
      <c r="Y3430">
        <v>0.189</v>
      </c>
      <c r="Z3430">
        <v>0.189</v>
      </c>
      <c r="AA3430">
        <v>0.189</v>
      </c>
      <c r="AB3430" s="7">
        <f t="shared" si="159"/>
        <v>4.5360000000000005</v>
      </c>
      <c r="AC3430">
        <f>INDEX(SHELF_days!$C$2:$C$289,MATCH(A3430&amp;"|"&amp;C3430,SHELF_days!$D$2:$D$289,0))</f>
        <v>79</v>
      </c>
      <c r="AD3430" s="8">
        <f t="shared" si="160"/>
        <v>358.34400000000005</v>
      </c>
      <c r="AE3430" s="7">
        <f t="shared" si="161"/>
        <v>0.189</v>
      </c>
    </row>
    <row r="3431" spans="1:31" x14ac:dyDescent="0.45">
      <c r="A3431" t="s">
        <v>61</v>
      </c>
      <c r="B3431" t="s">
        <v>193</v>
      </c>
      <c r="C3431" t="s">
        <v>137</v>
      </c>
      <c r="D3431">
        <v>0.189</v>
      </c>
      <c r="E3431">
        <v>0.189</v>
      </c>
      <c r="F3431">
        <v>0.189</v>
      </c>
      <c r="G3431">
        <v>0.189</v>
      </c>
      <c r="H3431">
        <v>0.189</v>
      </c>
      <c r="I3431">
        <v>0.189</v>
      </c>
      <c r="J3431">
        <v>0.189</v>
      </c>
      <c r="K3431">
        <v>0.189</v>
      </c>
      <c r="L3431">
        <v>0.189</v>
      </c>
      <c r="M3431">
        <v>0.189</v>
      </c>
      <c r="N3431">
        <v>0.189</v>
      </c>
      <c r="O3431">
        <v>0.189</v>
      </c>
      <c r="P3431">
        <v>0.189</v>
      </c>
      <c r="Q3431">
        <v>0.189</v>
      </c>
      <c r="R3431">
        <v>0.189</v>
      </c>
      <c r="S3431">
        <v>0.189</v>
      </c>
      <c r="T3431">
        <v>0.189</v>
      </c>
      <c r="U3431">
        <v>0.189</v>
      </c>
      <c r="V3431">
        <v>0.189</v>
      </c>
      <c r="W3431">
        <v>0.189</v>
      </c>
      <c r="X3431">
        <v>0.189</v>
      </c>
      <c r="Y3431">
        <v>0.189</v>
      </c>
      <c r="Z3431">
        <v>0.189</v>
      </c>
      <c r="AA3431">
        <v>0.189</v>
      </c>
      <c r="AB3431" s="7">
        <f t="shared" si="159"/>
        <v>4.5360000000000005</v>
      </c>
      <c r="AC3431">
        <f>INDEX(SHELF_days!$C$2:$C$289,MATCH(A3431&amp;"|"&amp;C3431,SHELF_days!$D$2:$D$289,0))</f>
        <v>112</v>
      </c>
      <c r="AD3431" s="8">
        <f t="shared" si="160"/>
        <v>508.03200000000004</v>
      </c>
      <c r="AE3431" s="7">
        <f t="shared" si="161"/>
        <v>0.189</v>
      </c>
    </row>
    <row r="3432" spans="1:31" x14ac:dyDescent="0.45">
      <c r="A3432" t="s">
        <v>61</v>
      </c>
      <c r="B3432" t="s">
        <v>193</v>
      </c>
      <c r="C3432" t="s">
        <v>138</v>
      </c>
      <c r="D3432">
        <v>0.189</v>
      </c>
      <c r="E3432">
        <v>0.189</v>
      </c>
      <c r="F3432">
        <v>0.189</v>
      </c>
      <c r="G3432">
        <v>0.189</v>
      </c>
      <c r="H3432">
        <v>0.189</v>
      </c>
      <c r="I3432">
        <v>0.189</v>
      </c>
      <c r="J3432">
        <v>0.189</v>
      </c>
      <c r="K3432">
        <v>0.189</v>
      </c>
      <c r="L3432">
        <v>0.189</v>
      </c>
      <c r="M3432">
        <v>0.189</v>
      </c>
      <c r="N3432">
        <v>0.189</v>
      </c>
      <c r="O3432">
        <v>0.189</v>
      </c>
      <c r="P3432">
        <v>0.189</v>
      </c>
      <c r="Q3432">
        <v>0.189</v>
      </c>
      <c r="R3432">
        <v>0.189</v>
      </c>
      <c r="S3432">
        <v>0.189</v>
      </c>
      <c r="T3432">
        <v>0.189</v>
      </c>
      <c r="U3432">
        <v>0.189</v>
      </c>
      <c r="V3432">
        <v>0.189</v>
      </c>
      <c r="W3432">
        <v>0.189</v>
      </c>
      <c r="X3432">
        <v>0.189</v>
      </c>
      <c r="Y3432">
        <v>0.189</v>
      </c>
      <c r="Z3432">
        <v>0.189</v>
      </c>
      <c r="AA3432">
        <v>0.189</v>
      </c>
      <c r="AB3432" s="7">
        <f t="shared" si="159"/>
        <v>4.5360000000000005</v>
      </c>
      <c r="AC3432">
        <f>INDEX(SHELF_days!$C$2:$C$289,MATCH(A3432&amp;"|"&amp;C3432,SHELF_days!$D$2:$D$289,0))</f>
        <v>6</v>
      </c>
      <c r="AD3432" s="8">
        <f t="shared" si="160"/>
        <v>27.216000000000001</v>
      </c>
      <c r="AE3432" s="7">
        <f t="shared" si="161"/>
        <v>0.189</v>
      </c>
    </row>
    <row r="3433" spans="1:31" x14ac:dyDescent="0.45">
      <c r="A3433" t="s">
        <v>61</v>
      </c>
      <c r="B3433" t="s">
        <v>193</v>
      </c>
      <c r="C3433" t="s">
        <v>139</v>
      </c>
      <c r="D3433">
        <v>0.189</v>
      </c>
      <c r="E3433">
        <v>0.189</v>
      </c>
      <c r="F3433">
        <v>0.189</v>
      </c>
      <c r="G3433">
        <v>0.189</v>
      </c>
      <c r="H3433">
        <v>0.189</v>
      </c>
      <c r="I3433">
        <v>0.189</v>
      </c>
      <c r="J3433">
        <v>0.189</v>
      </c>
      <c r="K3433">
        <v>0.189</v>
      </c>
      <c r="L3433">
        <v>0.189</v>
      </c>
      <c r="M3433">
        <v>0.189</v>
      </c>
      <c r="N3433">
        <v>0.189</v>
      </c>
      <c r="O3433">
        <v>0.189</v>
      </c>
      <c r="P3433">
        <v>0.189</v>
      </c>
      <c r="Q3433">
        <v>0.189</v>
      </c>
      <c r="R3433">
        <v>0.189</v>
      </c>
      <c r="S3433">
        <v>0.189</v>
      </c>
      <c r="T3433">
        <v>0.189</v>
      </c>
      <c r="U3433">
        <v>0.189</v>
      </c>
      <c r="V3433">
        <v>0.189</v>
      </c>
      <c r="W3433">
        <v>0.189</v>
      </c>
      <c r="X3433">
        <v>0.189</v>
      </c>
      <c r="Y3433">
        <v>0.189</v>
      </c>
      <c r="Z3433">
        <v>0.189</v>
      </c>
      <c r="AA3433">
        <v>0.189</v>
      </c>
      <c r="AB3433" s="7">
        <f t="shared" si="159"/>
        <v>4.5360000000000005</v>
      </c>
      <c r="AC3433">
        <f>INDEX(SHELF_days!$C$2:$C$289,MATCH(A3433&amp;"|"&amp;C3433,SHELF_days!$D$2:$D$289,0))</f>
        <v>18</v>
      </c>
      <c r="AD3433" s="8">
        <f t="shared" si="160"/>
        <v>81.64800000000001</v>
      </c>
      <c r="AE3433" s="7">
        <f t="shared" si="161"/>
        <v>0.189</v>
      </c>
    </row>
    <row r="3434" spans="1:31" x14ac:dyDescent="0.45">
      <c r="A3434" t="s">
        <v>59</v>
      </c>
      <c r="B3434" t="s">
        <v>168</v>
      </c>
      <c r="C3434" t="s">
        <v>134</v>
      </c>
      <c r="D3434">
        <v>0.8</v>
      </c>
      <c r="E3434">
        <v>0.8</v>
      </c>
      <c r="F3434">
        <v>0.8</v>
      </c>
      <c r="G3434">
        <v>0.8</v>
      </c>
      <c r="H3434">
        <v>0.8</v>
      </c>
      <c r="I3434">
        <v>0.8</v>
      </c>
      <c r="J3434">
        <v>0.8</v>
      </c>
      <c r="K3434">
        <v>0.8</v>
      </c>
      <c r="L3434">
        <v>0.8</v>
      </c>
      <c r="M3434">
        <v>0.8</v>
      </c>
      <c r="N3434">
        <v>0.8</v>
      </c>
      <c r="O3434">
        <v>0.8</v>
      </c>
      <c r="P3434">
        <v>0.8</v>
      </c>
      <c r="Q3434">
        <v>0.8</v>
      </c>
      <c r="R3434">
        <v>0.8</v>
      </c>
      <c r="S3434">
        <v>0.8</v>
      </c>
      <c r="T3434">
        <v>0.8</v>
      </c>
      <c r="U3434">
        <v>0.8</v>
      </c>
      <c r="V3434">
        <v>0.8</v>
      </c>
      <c r="W3434">
        <v>0.8</v>
      </c>
      <c r="X3434">
        <v>0.8</v>
      </c>
      <c r="Y3434">
        <v>0.8</v>
      </c>
      <c r="Z3434">
        <v>0.8</v>
      </c>
      <c r="AA3434">
        <v>0.8</v>
      </c>
      <c r="AB3434" s="7">
        <f t="shared" si="159"/>
        <v>19.200000000000006</v>
      </c>
      <c r="AC3434">
        <f>INDEX(SHELF_days!$C$2:$C$289,MATCH(A3434&amp;"|"&amp;C3434,SHELF_days!$D$2:$D$289,0))</f>
        <v>46</v>
      </c>
      <c r="AD3434" s="8">
        <f t="shared" si="160"/>
        <v>883.20000000000027</v>
      </c>
      <c r="AE3434" s="7">
        <f t="shared" si="161"/>
        <v>0.8</v>
      </c>
    </row>
    <row r="3435" spans="1:31" x14ac:dyDescent="0.45">
      <c r="A3435" t="s">
        <v>59</v>
      </c>
      <c r="B3435" t="s">
        <v>168</v>
      </c>
      <c r="C3435" t="s">
        <v>135</v>
      </c>
      <c r="D3435">
        <v>0.8</v>
      </c>
      <c r="E3435">
        <v>0.8</v>
      </c>
      <c r="F3435">
        <v>0.8</v>
      </c>
      <c r="G3435">
        <v>0.8</v>
      </c>
      <c r="H3435">
        <v>0.8</v>
      </c>
      <c r="I3435">
        <v>0.8</v>
      </c>
      <c r="J3435">
        <v>0.8</v>
      </c>
      <c r="K3435">
        <v>0.8</v>
      </c>
      <c r="L3435">
        <v>0.8</v>
      </c>
      <c r="M3435">
        <v>0.8</v>
      </c>
      <c r="N3435">
        <v>0.8</v>
      </c>
      <c r="O3435">
        <v>0.8</v>
      </c>
      <c r="P3435">
        <v>0.8</v>
      </c>
      <c r="Q3435">
        <v>0.8</v>
      </c>
      <c r="R3435">
        <v>0.8</v>
      </c>
      <c r="S3435">
        <v>0.8</v>
      </c>
      <c r="T3435">
        <v>0.8</v>
      </c>
      <c r="U3435">
        <v>0.8</v>
      </c>
      <c r="V3435">
        <v>0.8</v>
      </c>
      <c r="W3435">
        <v>0.8</v>
      </c>
      <c r="X3435">
        <v>0.8</v>
      </c>
      <c r="Y3435">
        <v>0.8</v>
      </c>
      <c r="Z3435">
        <v>0.8</v>
      </c>
      <c r="AA3435">
        <v>0.8</v>
      </c>
      <c r="AB3435" s="7">
        <f t="shared" si="159"/>
        <v>19.200000000000006</v>
      </c>
      <c r="AC3435">
        <f>INDEX(SHELF_days!$C$2:$C$289,MATCH(A3435&amp;"|"&amp;C3435,SHELF_days!$D$2:$D$289,0))</f>
        <v>146</v>
      </c>
      <c r="AD3435" s="8">
        <f t="shared" si="160"/>
        <v>2803.2000000000007</v>
      </c>
      <c r="AE3435" s="7">
        <f t="shared" si="161"/>
        <v>0.8</v>
      </c>
    </row>
    <row r="3436" spans="1:31" x14ac:dyDescent="0.45">
      <c r="A3436" t="s">
        <v>59</v>
      </c>
      <c r="B3436" t="s">
        <v>168</v>
      </c>
      <c r="C3436" t="s">
        <v>136</v>
      </c>
      <c r="D3436">
        <v>0.8</v>
      </c>
      <c r="E3436">
        <v>0.8</v>
      </c>
      <c r="F3436">
        <v>0.8</v>
      </c>
      <c r="G3436">
        <v>0.8</v>
      </c>
      <c r="H3436">
        <v>0.8</v>
      </c>
      <c r="I3436">
        <v>0.8</v>
      </c>
      <c r="J3436">
        <v>0.8</v>
      </c>
      <c r="K3436">
        <v>0.8</v>
      </c>
      <c r="L3436">
        <v>0.8</v>
      </c>
      <c r="M3436">
        <v>0.8</v>
      </c>
      <c r="N3436">
        <v>0.8</v>
      </c>
      <c r="O3436">
        <v>0.8</v>
      </c>
      <c r="P3436">
        <v>0.8</v>
      </c>
      <c r="Q3436">
        <v>0.8</v>
      </c>
      <c r="R3436">
        <v>0.8</v>
      </c>
      <c r="S3436">
        <v>0.8</v>
      </c>
      <c r="T3436">
        <v>0.8</v>
      </c>
      <c r="U3436">
        <v>0.8</v>
      </c>
      <c r="V3436">
        <v>0.8</v>
      </c>
      <c r="W3436">
        <v>0.8</v>
      </c>
      <c r="X3436">
        <v>0.8</v>
      </c>
      <c r="Y3436">
        <v>0.8</v>
      </c>
      <c r="Z3436">
        <v>0.8</v>
      </c>
      <c r="AA3436">
        <v>0.8</v>
      </c>
      <c r="AB3436" s="7">
        <f t="shared" si="159"/>
        <v>19.200000000000006</v>
      </c>
      <c r="AC3436">
        <f>INDEX(SHELF_days!$C$2:$C$289,MATCH(A3436&amp;"|"&amp;C3436,SHELF_days!$D$2:$D$289,0))</f>
        <v>67</v>
      </c>
      <c r="AD3436" s="8">
        <f t="shared" si="160"/>
        <v>1286.4000000000003</v>
      </c>
      <c r="AE3436" s="7">
        <f t="shared" si="161"/>
        <v>0.8</v>
      </c>
    </row>
    <row r="3437" spans="1:31" x14ac:dyDescent="0.45">
      <c r="A3437" t="s">
        <v>59</v>
      </c>
      <c r="B3437" t="s">
        <v>168</v>
      </c>
      <c r="C3437" t="s">
        <v>137</v>
      </c>
      <c r="D3437">
        <v>0.8</v>
      </c>
      <c r="E3437">
        <v>0.8</v>
      </c>
      <c r="F3437">
        <v>0.8</v>
      </c>
      <c r="G3437">
        <v>0.8</v>
      </c>
      <c r="H3437">
        <v>0.8</v>
      </c>
      <c r="I3437">
        <v>0.8</v>
      </c>
      <c r="J3437">
        <v>0.8</v>
      </c>
      <c r="K3437">
        <v>0.8</v>
      </c>
      <c r="L3437">
        <v>0.8</v>
      </c>
      <c r="M3437">
        <v>0.8</v>
      </c>
      <c r="N3437">
        <v>0.8</v>
      </c>
      <c r="O3437">
        <v>0.8</v>
      </c>
      <c r="P3437">
        <v>0.8</v>
      </c>
      <c r="Q3437">
        <v>0.8</v>
      </c>
      <c r="R3437">
        <v>0.8</v>
      </c>
      <c r="S3437">
        <v>0.8</v>
      </c>
      <c r="T3437">
        <v>0.8</v>
      </c>
      <c r="U3437">
        <v>0.8</v>
      </c>
      <c r="V3437">
        <v>0.8</v>
      </c>
      <c r="W3437">
        <v>0.8</v>
      </c>
      <c r="X3437">
        <v>0.8</v>
      </c>
      <c r="Y3437">
        <v>0.8</v>
      </c>
      <c r="Z3437">
        <v>0.8</v>
      </c>
      <c r="AA3437">
        <v>0.8</v>
      </c>
      <c r="AB3437" s="7">
        <f t="shared" si="159"/>
        <v>19.200000000000006</v>
      </c>
      <c r="AC3437">
        <f>INDEX(SHELF_days!$C$2:$C$289,MATCH(A3437&amp;"|"&amp;C3437,SHELF_days!$D$2:$D$289,0))</f>
        <v>83</v>
      </c>
      <c r="AD3437" s="8">
        <f t="shared" si="160"/>
        <v>1593.6000000000006</v>
      </c>
      <c r="AE3437" s="7">
        <f t="shared" si="161"/>
        <v>0.8</v>
      </c>
    </row>
    <row r="3438" spans="1:31" x14ac:dyDescent="0.45">
      <c r="A3438" t="s">
        <v>59</v>
      </c>
      <c r="B3438" t="s">
        <v>168</v>
      </c>
      <c r="C3438" t="s">
        <v>138</v>
      </c>
      <c r="D3438">
        <v>0.8</v>
      </c>
      <c r="E3438">
        <v>0.8</v>
      </c>
      <c r="F3438">
        <v>0.8</v>
      </c>
      <c r="G3438">
        <v>0.8</v>
      </c>
      <c r="H3438">
        <v>0.8</v>
      </c>
      <c r="I3438">
        <v>0.8</v>
      </c>
      <c r="J3438">
        <v>0.8</v>
      </c>
      <c r="K3438">
        <v>0.8</v>
      </c>
      <c r="L3438">
        <v>0.8</v>
      </c>
      <c r="M3438">
        <v>0.8</v>
      </c>
      <c r="N3438">
        <v>0.8</v>
      </c>
      <c r="O3438">
        <v>0.8</v>
      </c>
      <c r="P3438">
        <v>0.8</v>
      </c>
      <c r="Q3438">
        <v>0.8</v>
      </c>
      <c r="R3438">
        <v>0.8</v>
      </c>
      <c r="S3438">
        <v>0.8</v>
      </c>
      <c r="T3438">
        <v>0.8</v>
      </c>
      <c r="U3438">
        <v>0.8</v>
      </c>
      <c r="V3438">
        <v>0.8</v>
      </c>
      <c r="W3438">
        <v>0.8</v>
      </c>
      <c r="X3438">
        <v>0.8</v>
      </c>
      <c r="Y3438">
        <v>0.8</v>
      </c>
      <c r="Z3438">
        <v>0.8</v>
      </c>
      <c r="AA3438">
        <v>0.8</v>
      </c>
      <c r="AB3438" s="7">
        <f t="shared" si="159"/>
        <v>19.200000000000006</v>
      </c>
      <c r="AC3438">
        <f>INDEX(SHELF_days!$C$2:$C$289,MATCH(A3438&amp;"|"&amp;C3438,SHELF_days!$D$2:$D$289,0))</f>
        <v>19</v>
      </c>
      <c r="AD3438" s="8">
        <f t="shared" si="160"/>
        <v>364.80000000000013</v>
      </c>
      <c r="AE3438" s="7">
        <f t="shared" si="161"/>
        <v>0.8</v>
      </c>
    </row>
    <row r="3439" spans="1:31" x14ac:dyDescent="0.45">
      <c r="A3439" t="s">
        <v>59</v>
      </c>
      <c r="B3439" t="s">
        <v>168</v>
      </c>
      <c r="C3439" t="s">
        <v>139</v>
      </c>
      <c r="D3439">
        <v>0.8</v>
      </c>
      <c r="E3439">
        <v>0.8</v>
      </c>
      <c r="F3439">
        <v>0.8</v>
      </c>
      <c r="G3439">
        <v>0.8</v>
      </c>
      <c r="H3439">
        <v>0.8</v>
      </c>
      <c r="I3439">
        <v>0.8</v>
      </c>
      <c r="J3439">
        <v>0.8</v>
      </c>
      <c r="K3439">
        <v>0.8</v>
      </c>
      <c r="L3439">
        <v>0.8</v>
      </c>
      <c r="M3439">
        <v>0.8</v>
      </c>
      <c r="N3439">
        <v>0.8</v>
      </c>
      <c r="O3439">
        <v>0.8</v>
      </c>
      <c r="P3439">
        <v>0.8</v>
      </c>
      <c r="Q3439">
        <v>0.8</v>
      </c>
      <c r="R3439">
        <v>0.8</v>
      </c>
      <c r="S3439">
        <v>0.8</v>
      </c>
      <c r="T3439">
        <v>0.8</v>
      </c>
      <c r="U3439">
        <v>0.8</v>
      </c>
      <c r="V3439">
        <v>0.8</v>
      </c>
      <c r="W3439">
        <v>0.8</v>
      </c>
      <c r="X3439">
        <v>0.8</v>
      </c>
      <c r="Y3439">
        <v>0.8</v>
      </c>
      <c r="Z3439">
        <v>0.8</v>
      </c>
      <c r="AA3439">
        <v>0.8</v>
      </c>
      <c r="AB3439" s="7">
        <f t="shared" si="159"/>
        <v>19.200000000000006</v>
      </c>
      <c r="AC3439">
        <f>INDEX(SHELF_days!$C$2:$C$289,MATCH(A3439&amp;"|"&amp;C3439,SHELF_days!$D$2:$D$289,0))</f>
        <v>4</v>
      </c>
      <c r="AD3439" s="8">
        <f t="shared" si="160"/>
        <v>76.800000000000026</v>
      </c>
      <c r="AE3439" s="7">
        <f t="shared" si="161"/>
        <v>0.8</v>
      </c>
    </row>
    <row r="3440" spans="1:31" x14ac:dyDescent="0.45">
      <c r="A3440" t="s">
        <v>59</v>
      </c>
      <c r="B3440" t="s">
        <v>169</v>
      </c>
      <c r="C3440" t="s">
        <v>134</v>
      </c>
      <c r="D3440">
        <v>0.51019999999999999</v>
      </c>
      <c r="E3440">
        <v>0.51019999999999999</v>
      </c>
      <c r="F3440">
        <v>0.51019999999999999</v>
      </c>
      <c r="G3440">
        <v>0.51019999999999999</v>
      </c>
      <c r="H3440">
        <v>0.51019999999999999</v>
      </c>
      <c r="I3440">
        <v>0.51019999999999999</v>
      </c>
      <c r="J3440">
        <v>0.51019999999999999</v>
      </c>
      <c r="K3440">
        <v>0.51019999999999999</v>
      </c>
      <c r="L3440">
        <v>0.51019999999999999</v>
      </c>
      <c r="M3440">
        <v>0.51019999999999999</v>
      </c>
      <c r="N3440">
        <v>0.51019999999999999</v>
      </c>
      <c r="O3440">
        <v>0.51019999999999999</v>
      </c>
      <c r="P3440">
        <v>0.51019999999999999</v>
      </c>
      <c r="Q3440">
        <v>0.51019999999999999</v>
      </c>
      <c r="R3440">
        <v>0.51019999999999999</v>
      </c>
      <c r="S3440">
        <v>0.51019999999999999</v>
      </c>
      <c r="T3440">
        <v>0.51019999999999999</v>
      </c>
      <c r="U3440">
        <v>0.51019999999999999</v>
      </c>
      <c r="V3440">
        <v>0.51019999999999999</v>
      </c>
      <c r="W3440">
        <v>0.51019999999999999</v>
      </c>
      <c r="X3440">
        <v>0.51019999999999999</v>
      </c>
      <c r="Y3440">
        <v>0.51019999999999999</v>
      </c>
      <c r="Z3440">
        <v>0.51019999999999999</v>
      </c>
      <c r="AA3440">
        <v>0.51019999999999999</v>
      </c>
      <c r="AB3440" s="7">
        <f t="shared" si="159"/>
        <v>12.244799999999996</v>
      </c>
      <c r="AC3440">
        <f>INDEX(SHELF_days!$C$2:$C$289,MATCH(A3440&amp;"|"&amp;C3440,SHELF_days!$D$2:$D$289,0))</f>
        <v>46</v>
      </c>
      <c r="AD3440" s="8">
        <f t="shared" si="160"/>
        <v>563.26079999999979</v>
      </c>
      <c r="AE3440" s="7">
        <f t="shared" si="161"/>
        <v>0.51019999999999999</v>
      </c>
    </row>
    <row r="3441" spans="1:31" x14ac:dyDescent="0.45">
      <c r="A3441" t="s">
        <v>59</v>
      </c>
      <c r="B3441" t="s">
        <v>169</v>
      </c>
      <c r="C3441" t="s">
        <v>135</v>
      </c>
      <c r="D3441">
        <v>0.51019999999999999</v>
      </c>
      <c r="E3441">
        <v>0.51019999999999999</v>
      </c>
      <c r="F3441">
        <v>0.51019999999999999</v>
      </c>
      <c r="G3441">
        <v>0.51019999999999999</v>
      </c>
      <c r="H3441">
        <v>0.51019999999999999</v>
      </c>
      <c r="I3441">
        <v>0.51019999999999999</v>
      </c>
      <c r="J3441">
        <v>0.51019999999999999</v>
      </c>
      <c r="K3441">
        <v>0.51019999999999999</v>
      </c>
      <c r="L3441">
        <v>0.51019999999999999</v>
      </c>
      <c r="M3441">
        <v>0.51019999999999999</v>
      </c>
      <c r="N3441">
        <v>0.51019999999999999</v>
      </c>
      <c r="O3441">
        <v>0.51019999999999999</v>
      </c>
      <c r="P3441">
        <v>0.51019999999999999</v>
      </c>
      <c r="Q3441">
        <v>0.51019999999999999</v>
      </c>
      <c r="R3441">
        <v>0.51019999999999999</v>
      </c>
      <c r="S3441">
        <v>0.51019999999999999</v>
      </c>
      <c r="T3441">
        <v>0.51019999999999999</v>
      </c>
      <c r="U3441">
        <v>0.51019999999999999</v>
      </c>
      <c r="V3441">
        <v>0.51019999999999999</v>
      </c>
      <c r="W3441">
        <v>0.51019999999999999</v>
      </c>
      <c r="X3441">
        <v>0.51019999999999999</v>
      </c>
      <c r="Y3441">
        <v>0.51019999999999999</v>
      </c>
      <c r="Z3441">
        <v>0.51019999999999999</v>
      </c>
      <c r="AA3441">
        <v>0.51019999999999999</v>
      </c>
      <c r="AB3441" s="7">
        <f t="shared" si="159"/>
        <v>12.244799999999996</v>
      </c>
      <c r="AC3441">
        <f>INDEX(SHELF_days!$C$2:$C$289,MATCH(A3441&amp;"|"&amp;C3441,SHELF_days!$D$2:$D$289,0))</f>
        <v>146</v>
      </c>
      <c r="AD3441" s="8">
        <f t="shared" si="160"/>
        <v>1787.7407999999994</v>
      </c>
      <c r="AE3441" s="7">
        <f t="shared" si="161"/>
        <v>0.51019999999999999</v>
      </c>
    </row>
    <row r="3442" spans="1:31" x14ac:dyDescent="0.45">
      <c r="A3442" t="s">
        <v>59</v>
      </c>
      <c r="B3442" t="s">
        <v>169</v>
      </c>
      <c r="C3442" t="s">
        <v>136</v>
      </c>
      <c r="D3442">
        <v>0.51019999999999999</v>
      </c>
      <c r="E3442">
        <v>0.51019999999999999</v>
      </c>
      <c r="F3442">
        <v>0.51019999999999999</v>
      </c>
      <c r="G3442">
        <v>0.51019999999999999</v>
      </c>
      <c r="H3442">
        <v>0.51019999999999999</v>
      </c>
      <c r="I3442">
        <v>0.51019999999999999</v>
      </c>
      <c r="J3442">
        <v>0.51019999999999999</v>
      </c>
      <c r="K3442">
        <v>0.51019999999999999</v>
      </c>
      <c r="L3442">
        <v>0.51019999999999999</v>
      </c>
      <c r="M3442">
        <v>0.51019999999999999</v>
      </c>
      <c r="N3442">
        <v>0.51019999999999999</v>
      </c>
      <c r="O3442">
        <v>0.51019999999999999</v>
      </c>
      <c r="P3442">
        <v>0.51019999999999999</v>
      </c>
      <c r="Q3442">
        <v>0.51019999999999999</v>
      </c>
      <c r="R3442">
        <v>0.51019999999999999</v>
      </c>
      <c r="S3442">
        <v>0.51019999999999999</v>
      </c>
      <c r="T3442">
        <v>0.51019999999999999</v>
      </c>
      <c r="U3442">
        <v>0.51019999999999999</v>
      </c>
      <c r="V3442">
        <v>0.51019999999999999</v>
      </c>
      <c r="W3442">
        <v>0.51019999999999999</v>
      </c>
      <c r="X3442">
        <v>0.51019999999999999</v>
      </c>
      <c r="Y3442">
        <v>0.51019999999999999</v>
      </c>
      <c r="Z3442">
        <v>0.51019999999999999</v>
      </c>
      <c r="AA3442">
        <v>0.51019999999999999</v>
      </c>
      <c r="AB3442" s="7">
        <f t="shared" si="159"/>
        <v>12.244799999999996</v>
      </c>
      <c r="AC3442">
        <f>INDEX(SHELF_days!$C$2:$C$289,MATCH(A3442&amp;"|"&amp;C3442,SHELF_days!$D$2:$D$289,0))</f>
        <v>67</v>
      </c>
      <c r="AD3442" s="8">
        <f t="shared" si="160"/>
        <v>820.40159999999969</v>
      </c>
      <c r="AE3442" s="7">
        <f t="shared" si="161"/>
        <v>0.51019999999999999</v>
      </c>
    </row>
    <row r="3443" spans="1:31" x14ac:dyDescent="0.45">
      <c r="A3443" t="s">
        <v>59</v>
      </c>
      <c r="B3443" t="s">
        <v>169</v>
      </c>
      <c r="C3443" t="s">
        <v>137</v>
      </c>
      <c r="D3443">
        <v>0.51019999999999999</v>
      </c>
      <c r="E3443">
        <v>0.51019999999999999</v>
      </c>
      <c r="F3443">
        <v>0.51019999999999999</v>
      </c>
      <c r="G3443">
        <v>0.51019999999999999</v>
      </c>
      <c r="H3443">
        <v>0.51019999999999999</v>
      </c>
      <c r="I3443">
        <v>0.51019999999999999</v>
      </c>
      <c r="J3443">
        <v>0.51019999999999999</v>
      </c>
      <c r="K3443">
        <v>0.51019999999999999</v>
      </c>
      <c r="L3443">
        <v>0.51019999999999999</v>
      </c>
      <c r="M3443">
        <v>0.51019999999999999</v>
      </c>
      <c r="N3443">
        <v>0.51019999999999999</v>
      </c>
      <c r="O3443">
        <v>0.51019999999999999</v>
      </c>
      <c r="P3443">
        <v>0.51019999999999999</v>
      </c>
      <c r="Q3443">
        <v>0.51019999999999999</v>
      </c>
      <c r="R3443">
        <v>0.51019999999999999</v>
      </c>
      <c r="S3443">
        <v>0.51019999999999999</v>
      </c>
      <c r="T3443">
        <v>0.51019999999999999</v>
      </c>
      <c r="U3443">
        <v>0.51019999999999999</v>
      </c>
      <c r="V3443">
        <v>0.51019999999999999</v>
      </c>
      <c r="W3443">
        <v>0.51019999999999999</v>
      </c>
      <c r="X3443">
        <v>0.51019999999999999</v>
      </c>
      <c r="Y3443">
        <v>0.51019999999999999</v>
      </c>
      <c r="Z3443">
        <v>0.51019999999999999</v>
      </c>
      <c r="AA3443">
        <v>0.51019999999999999</v>
      </c>
      <c r="AB3443" s="7">
        <f t="shared" si="159"/>
        <v>12.244799999999996</v>
      </c>
      <c r="AC3443">
        <f>INDEX(SHELF_days!$C$2:$C$289,MATCH(A3443&amp;"|"&amp;C3443,SHELF_days!$D$2:$D$289,0))</f>
        <v>83</v>
      </c>
      <c r="AD3443" s="8">
        <f t="shared" si="160"/>
        <v>1016.3183999999997</v>
      </c>
      <c r="AE3443" s="7">
        <f t="shared" si="161"/>
        <v>0.51019999999999999</v>
      </c>
    </row>
    <row r="3444" spans="1:31" x14ac:dyDescent="0.45">
      <c r="A3444" t="s">
        <v>59</v>
      </c>
      <c r="B3444" t="s">
        <v>169</v>
      </c>
      <c r="C3444" t="s">
        <v>138</v>
      </c>
      <c r="D3444">
        <v>0.51019999999999999</v>
      </c>
      <c r="E3444">
        <v>0.51019999999999999</v>
      </c>
      <c r="F3444">
        <v>0.51019999999999999</v>
      </c>
      <c r="G3444">
        <v>0.51019999999999999</v>
      </c>
      <c r="H3444">
        <v>0.51019999999999999</v>
      </c>
      <c r="I3444">
        <v>0.51019999999999999</v>
      </c>
      <c r="J3444">
        <v>0.51019999999999999</v>
      </c>
      <c r="K3444">
        <v>0.51019999999999999</v>
      </c>
      <c r="L3444">
        <v>0.51019999999999999</v>
      </c>
      <c r="M3444">
        <v>0.51019999999999999</v>
      </c>
      <c r="N3444">
        <v>0.51019999999999999</v>
      </c>
      <c r="O3444">
        <v>0.51019999999999999</v>
      </c>
      <c r="P3444">
        <v>0.51019999999999999</v>
      </c>
      <c r="Q3444">
        <v>0.51019999999999999</v>
      </c>
      <c r="R3444">
        <v>0.51019999999999999</v>
      </c>
      <c r="S3444">
        <v>0.51019999999999999</v>
      </c>
      <c r="T3444">
        <v>0.51019999999999999</v>
      </c>
      <c r="U3444">
        <v>0.51019999999999999</v>
      </c>
      <c r="V3444">
        <v>0.51019999999999999</v>
      </c>
      <c r="W3444">
        <v>0.51019999999999999</v>
      </c>
      <c r="X3444">
        <v>0.51019999999999999</v>
      </c>
      <c r="Y3444">
        <v>0.51019999999999999</v>
      </c>
      <c r="Z3444">
        <v>0.51019999999999999</v>
      </c>
      <c r="AA3444">
        <v>0.51019999999999999</v>
      </c>
      <c r="AB3444" s="7">
        <f t="shared" si="159"/>
        <v>12.244799999999996</v>
      </c>
      <c r="AC3444">
        <f>INDEX(SHELF_days!$C$2:$C$289,MATCH(A3444&amp;"|"&amp;C3444,SHELF_days!$D$2:$D$289,0))</f>
        <v>19</v>
      </c>
      <c r="AD3444" s="8">
        <f t="shared" si="160"/>
        <v>232.65119999999993</v>
      </c>
      <c r="AE3444" s="7">
        <f t="shared" si="161"/>
        <v>0.51019999999999999</v>
      </c>
    </row>
    <row r="3445" spans="1:31" x14ac:dyDescent="0.45">
      <c r="A3445" t="s">
        <v>59</v>
      </c>
      <c r="B3445" t="s">
        <v>169</v>
      </c>
      <c r="C3445" t="s">
        <v>139</v>
      </c>
      <c r="D3445">
        <v>0.51019999999999999</v>
      </c>
      <c r="E3445">
        <v>0.51019999999999999</v>
      </c>
      <c r="F3445">
        <v>0.51019999999999999</v>
      </c>
      <c r="G3445">
        <v>0.51019999999999999</v>
      </c>
      <c r="H3445">
        <v>0.51019999999999999</v>
      </c>
      <c r="I3445">
        <v>0.51019999999999999</v>
      </c>
      <c r="J3445">
        <v>0.51019999999999999</v>
      </c>
      <c r="K3445">
        <v>0.51019999999999999</v>
      </c>
      <c r="L3445">
        <v>0.51019999999999999</v>
      </c>
      <c r="M3445">
        <v>0.51019999999999999</v>
      </c>
      <c r="N3445">
        <v>0.51019999999999999</v>
      </c>
      <c r="O3445">
        <v>0.51019999999999999</v>
      </c>
      <c r="P3445">
        <v>0.51019999999999999</v>
      </c>
      <c r="Q3445">
        <v>0.51019999999999999</v>
      </c>
      <c r="R3445">
        <v>0.51019999999999999</v>
      </c>
      <c r="S3445">
        <v>0.51019999999999999</v>
      </c>
      <c r="T3445">
        <v>0.51019999999999999</v>
      </c>
      <c r="U3445">
        <v>0.51019999999999999</v>
      </c>
      <c r="V3445">
        <v>0.51019999999999999</v>
      </c>
      <c r="W3445">
        <v>0.51019999999999999</v>
      </c>
      <c r="X3445">
        <v>0.51019999999999999</v>
      </c>
      <c r="Y3445">
        <v>0.51019999999999999</v>
      </c>
      <c r="Z3445">
        <v>0.51019999999999999</v>
      </c>
      <c r="AA3445">
        <v>0.51019999999999999</v>
      </c>
      <c r="AB3445" s="7">
        <f t="shared" si="159"/>
        <v>12.244799999999996</v>
      </c>
      <c r="AC3445">
        <f>INDEX(SHELF_days!$C$2:$C$289,MATCH(A3445&amp;"|"&amp;C3445,SHELF_days!$D$2:$D$289,0))</f>
        <v>4</v>
      </c>
      <c r="AD3445" s="8">
        <f t="shared" si="160"/>
        <v>48.979199999999985</v>
      </c>
      <c r="AE3445" s="7">
        <f t="shared" si="161"/>
        <v>0.51019999999999999</v>
      </c>
    </row>
    <row r="3446" spans="1:31" x14ac:dyDescent="0.45">
      <c r="A3446" t="s">
        <v>59</v>
      </c>
      <c r="B3446" t="s">
        <v>170</v>
      </c>
      <c r="C3446" t="s">
        <v>134</v>
      </c>
      <c r="D3446">
        <v>0.8</v>
      </c>
      <c r="E3446">
        <v>0.8</v>
      </c>
      <c r="F3446">
        <v>0.8</v>
      </c>
      <c r="G3446">
        <v>0.8</v>
      </c>
      <c r="H3446">
        <v>0.8</v>
      </c>
      <c r="I3446">
        <v>0.8</v>
      </c>
      <c r="J3446">
        <v>0.8</v>
      </c>
      <c r="K3446">
        <v>0.8</v>
      </c>
      <c r="L3446">
        <v>0.8</v>
      </c>
      <c r="M3446">
        <v>0.8</v>
      </c>
      <c r="N3446">
        <v>0.8</v>
      </c>
      <c r="O3446">
        <v>0.8</v>
      </c>
      <c r="P3446">
        <v>0.8</v>
      </c>
      <c r="Q3446">
        <v>0.8</v>
      </c>
      <c r="R3446">
        <v>0.8</v>
      </c>
      <c r="S3446">
        <v>0.8</v>
      </c>
      <c r="T3446">
        <v>0.8</v>
      </c>
      <c r="U3446">
        <v>0.8</v>
      </c>
      <c r="V3446">
        <v>0.8</v>
      </c>
      <c r="W3446">
        <v>0.8</v>
      </c>
      <c r="X3446">
        <v>0.8</v>
      </c>
      <c r="Y3446">
        <v>0.8</v>
      </c>
      <c r="Z3446">
        <v>0.8</v>
      </c>
      <c r="AA3446">
        <v>0.8</v>
      </c>
      <c r="AB3446" s="7">
        <f t="shared" si="159"/>
        <v>19.200000000000006</v>
      </c>
      <c r="AC3446">
        <f>INDEX(SHELF_days!$C$2:$C$289,MATCH(A3446&amp;"|"&amp;C3446,SHELF_days!$D$2:$D$289,0))</f>
        <v>46</v>
      </c>
      <c r="AD3446" s="8">
        <f t="shared" si="160"/>
        <v>883.20000000000027</v>
      </c>
      <c r="AE3446" s="7">
        <f t="shared" si="161"/>
        <v>0.8</v>
      </c>
    </row>
    <row r="3447" spans="1:31" x14ac:dyDescent="0.45">
      <c r="A3447" t="s">
        <v>59</v>
      </c>
      <c r="B3447" t="s">
        <v>170</v>
      </c>
      <c r="C3447" t="s">
        <v>135</v>
      </c>
      <c r="D3447">
        <v>0.8</v>
      </c>
      <c r="E3447">
        <v>0.8</v>
      </c>
      <c r="F3447">
        <v>0.8</v>
      </c>
      <c r="G3447">
        <v>0.8</v>
      </c>
      <c r="H3447">
        <v>0.8</v>
      </c>
      <c r="I3447">
        <v>0.8</v>
      </c>
      <c r="J3447">
        <v>0.8</v>
      </c>
      <c r="K3447">
        <v>0.8</v>
      </c>
      <c r="L3447">
        <v>0.8</v>
      </c>
      <c r="M3447">
        <v>0.8</v>
      </c>
      <c r="N3447">
        <v>0.8</v>
      </c>
      <c r="O3447">
        <v>0.8</v>
      </c>
      <c r="P3447">
        <v>0.8</v>
      </c>
      <c r="Q3447">
        <v>0.8</v>
      </c>
      <c r="R3447">
        <v>0.8</v>
      </c>
      <c r="S3447">
        <v>0.8</v>
      </c>
      <c r="T3447">
        <v>0.8</v>
      </c>
      <c r="U3447">
        <v>0.8</v>
      </c>
      <c r="V3447">
        <v>0.8</v>
      </c>
      <c r="W3447">
        <v>0.8</v>
      </c>
      <c r="X3447">
        <v>0.8</v>
      </c>
      <c r="Y3447">
        <v>0.8</v>
      </c>
      <c r="Z3447">
        <v>0.8</v>
      </c>
      <c r="AA3447">
        <v>0.8</v>
      </c>
      <c r="AB3447" s="7">
        <f t="shared" si="159"/>
        <v>19.200000000000006</v>
      </c>
      <c r="AC3447">
        <f>INDEX(SHELF_days!$C$2:$C$289,MATCH(A3447&amp;"|"&amp;C3447,SHELF_days!$D$2:$D$289,0))</f>
        <v>146</v>
      </c>
      <c r="AD3447" s="8">
        <f t="shared" si="160"/>
        <v>2803.2000000000007</v>
      </c>
      <c r="AE3447" s="7">
        <f t="shared" si="161"/>
        <v>0.8</v>
      </c>
    </row>
    <row r="3448" spans="1:31" x14ac:dyDescent="0.45">
      <c r="A3448" t="s">
        <v>59</v>
      </c>
      <c r="B3448" t="s">
        <v>170</v>
      </c>
      <c r="C3448" t="s">
        <v>136</v>
      </c>
      <c r="D3448">
        <v>0.8</v>
      </c>
      <c r="E3448">
        <v>0.8</v>
      </c>
      <c r="F3448">
        <v>0.8</v>
      </c>
      <c r="G3448">
        <v>0.8</v>
      </c>
      <c r="H3448">
        <v>0.8</v>
      </c>
      <c r="I3448">
        <v>0.8</v>
      </c>
      <c r="J3448">
        <v>0.8</v>
      </c>
      <c r="K3448">
        <v>0.8</v>
      </c>
      <c r="L3448">
        <v>0.8</v>
      </c>
      <c r="M3448">
        <v>0.8</v>
      </c>
      <c r="N3448">
        <v>0.8</v>
      </c>
      <c r="O3448">
        <v>0.8</v>
      </c>
      <c r="P3448">
        <v>0.8</v>
      </c>
      <c r="Q3448">
        <v>0.8</v>
      </c>
      <c r="R3448">
        <v>0.8</v>
      </c>
      <c r="S3448">
        <v>0.8</v>
      </c>
      <c r="T3448">
        <v>0.8</v>
      </c>
      <c r="U3448">
        <v>0.8</v>
      </c>
      <c r="V3448">
        <v>0.8</v>
      </c>
      <c r="W3448">
        <v>0.8</v>
      </c>
      <c r="X3448">
        <v>0.8</v>
      </c>
      <c r="Y3448">
        <v>0.8</v>
      </c>
      <c r="Z3448">
        <v>0.8</v>
      </c>
      <c r="AA3448">
        <v>0.8</v>
      </c>
      <c r="AB3448" s="7">
        <f t="shared" si="159"/>
        <v>19.200000000000006</v>
      </c>
      <c r="AC3448">
        <f>INDEX(SHELF_days!$C$2:$C$289,MATCH(A3448&amp;"|"&amp;C3448,SHELF_days!$D$2:$D$289,0))</f>
        <v>67</v>
      </c>
      <c r="AD3448" s="8">
        <f t="shared" si="160"/>
        <v>1286.4000000000003</v>
      </c>
      <c r="AE3448" s="7">
        <f t="shared" si="161"/>
        <v>0.8</v>
      </c>
    </row>
    <row r="3449" spans="1:31" x14ac:dyDescent="0.45">
      <c r="A3449" t="s">
        <v>59</v>
      </c>
      <c r="B3449" t="s">
        <v>170</v>
      </c>
      <c r="C3449" t="s">
        <v>137</v>
      </c>
      <c r="D3449">
        <v>0.8</v>
      </c>
      <c r="E3449">
        <v>0.8</v>
      </c>
      <c r="F3449">
        <v>0.8</v>
      </c>
      <c r="G3449">
        <v>0.8</v>
      </c>
      <c r="H3449">
        <v>0.8</v>
      </c>
      <c r="I3449">
        <v>0.8</v>
      </c>
      <c r="J3449">
        <v>0.8</v>
      </c>
      <c r="K3449">
        <v>0.8</v>
      </c>
      <c r="L3449">
        <v>0.8</v>
      </c>
      <c r="M3449">
        <v>0.8</v>
      </c>
      <c r="N3449">
        <v>0.8</v>
      </c>
      <c r="O3449">
        <v>0.8</v>
      </c>
      <c r="P3449">
        <v>0.8</v>
      </c>
      <c r="Q3449">
        <v>0.8</v>
      </c>
      <c r="R3449">
        <v>0.8</v>
      </c>
      <c r="S3449">
        <v>0.8</v>
      </c>
      <c r="T3449">
        <v>0.8</v>
      </c>
      <c r="U3449">
        <v>0.8</v>
      </c>
      <c r="V3449">
        <v>0.8</v>
      </c>
      <c r="W3449">
        <v>0.8</v>
      </c>
      <c r="X3449">
        <v>0.8</v>
      </c>
      <c r="Y3449">
        <v>0.8</v>
      </c>
      <c r="Z3449">
        <v>0.8</v>
      </c>
      <c r="AA3449">
        <v>0.8</v>
      </c>
      <c r="AB3449" s="7">
        <f t="shared" si="159"/>
        <v>19.200000000000006</v>
      </c>
      <c r="AC3449">
        <f>INDEX(SHELF_days!$C$2:$C$289,MATCH(A3449&amp;"|"&amp;C3449,SHELF_days!$D$2:$D$289,0))</f>
        <v>83</v>
      </c>
      <c r="AD3449" s="8">
        <f t="shared" si="160"/>
        <v>1593.6000000000006</v>
      </c>
      <c r="AE3449" s="7">
        <f t="shared" si="161"/>
        <v>0.8</v>
      </c>
    </row>
    <row r="3450" spans="1:31" x14ac:dyDescent="0.45">
      <c r="A3450" t="s">
        <v>59</v>
      </c>
      <c r="B3450" t="s">
        <v>170</v>
      </c>
      <c r="C3450" t="s">
        <v>138</v>
      </c>
      <c r="D3450">
        <v>0.8</v>
      </c>
      <c r="E3450">
        <v>0.8</v>
      </c>
      <c r="F3450">
        <v>0.8</v>
      </c>
      <c r="G3450">
        <v>0.8</v>
      </c>
      <c r="H3450">
        <v>0.8</v>
      </c>
      <c r="I3450">
        <v>0.8</v>
      </c>
      <c r="J3450">
        <v>0.8</v>
      </c>
      <c r="K3450">
        <v>0.8</v>
      </c>
      <c r="L3450">
        <v>0.8</v>
      </c>
      <c r="M3450">
        <v>0.8</v>
      </c>
      <c r="N3450">
        <v>0.8</v>
      </c>
      <c r="O3450">
        <v>0.8</v>
      </c>
      <c r="P3450">
        <v>0.8</v>
      </c>
      <c r="Q3450">
        <v>0.8</v>
      </c>
      <c r="R3450">
        <v>0.8</v>
      </c>
      <c r="S3450">
        <v>0.8</v>
      </c>
      <c r="T3450">
        <v>0.8</v>
      </c>
      <c r="U3450">
        <v>0.8</v>
      </c>
      <c r="V3450">
        <v>0.8</v>
      </c>
      <c r="W3450">
        <v>0.8</v>
      </c>
      <c r="X3450">
        <v>0.8</v>
      </c>
      <c r="Y3450">
        <v>0.8</v>
      </c>
      <c r="Z3450">
        <v>0.8</v>
      </c>
      <c r="AA3450">
        <v>0.8</v>
      </c>
      <c r="AB3450" s="7">
        <f t="shared" si="159"/>
        <v>19.200000000000006</v>
      </c>
      <c r="AC3450">
        <f>INDEX(SHELF_days!$C$2:$C$289,MATCH(A3450&amp;"|"&amp;C3450,SHELF_days!$D$2:$D$289,0))</f>
        <v>19</v>
      </c>
      <c r="AD3450" s="8">
        <f t="shared" si="160"/>
        <v>364.80000000000013</v>
      </c>
      <c r="AE3450" s="7">
        <f t="shared" si="161"/>
        <v>0.8</v>
      </c>
    </row>
    <row r="3451" spans="1:31" x14ac:dyDescent="0.45">
      <c r="A3451" t="s">
        <v>59</v>
      </c>
      <c r="B3451" t="s">
        <v>170</v>
      </c>
      <c r="C3451" t="s">
        <v>139</v>
      </c>
      <c r="D3451">
        <v>0.8</v>
      </c>
      <c r="E3451">
        <v>0.8</v>
      </c>
      <c r="F3451">
        <v>0.8</v>
      </c>
      <c r="G3451">
        <v>0.8</v>
      </c>
      <c r="H3451">
        <v>0.8</v>
      </c>
      <c r="I3451">
        <v>0.8</v>
      </c>
      <c r="J3451">
        <v>0.8</v>
      </c>
      <c r="K3451">
        <v>0.8</v>
      </c>
      <c r="L3451">
        <v>0.8</v>
      </c>
      <c r="M3451">
        <v>0.8</v>
      </c>
      <c r="N3451">
        <v>0.8</v>
      </c>
      <c r="O3451">
        <v>0.8</v>
      </c>
      <c r="P3451">
        <v>0.8</v>
      </c>
      <c r="Q3451">
        <v>0.8</v>
      </c>
      <c r="R3451">
        <v>0.8</v>
      </c>
      <c r="S3451">
        <v>0.8</v>
      </c>
      <c r="T3451">
        <v>0.8</v>
      </c>
      <c r="U3451">
        <v>0.8</v>
      </c>
      <c r="V3451">
        <v>0.8</v>
      </c>
      <c r="W3451">
        <v>0.8</v>
      </c>
      <c r="X3451">
        <v>0.8</v>
      </c>
      <c r="Y3451">
        <v>0.8</v>
      </c>
      <c r="Z3451">
        <v>0.8</v>
      </c>
      <c r="AA3451">
        <v>0.8</v>
      </c>
      <c r="AB3451" s="7">
        <f t="shared" si="159"/>
        <v>19.200000000000006</v>
      </c>
      <c r="AC3451">
        <f>INDEX(SHELF_days!$C$2:$C$289,MATCH(A3451&amp;"|"&amp;C3451,SHELF_days!$D$2:$D$289,0))</f>
        <v>4</v>
      </c>
      <c r="AD3451" s="8">
        <f t="shared" si="160"/>
        <v>76.800000000000026</v>
      </c>
      <c r="AE3451" s="7">
        <f t="shared" si="161"/>
        <v>0.8</v>
      </c>
    </row>
    <row r="3452" spans="1:31" x14ac:dyDescent="0.45">
      <c r="A3452" t="s">
        <v>59</v>
      </c>
      <c r="B3452" t="s">
        <v>171</v>
      </c>
      <c r="C3452" t="s">
        <v>134</v>
      </c>
      <c r="D3452">
        <v>0.71870000000000001</v>
      </c>
      <c r="E3452">
        <v>0.71870000000000001</v>
      </c>
      <c r="F3452">
        <v>0.71870000000000001</v>
      </c>
      <c r="G3452">
        <v>0.71870000000000001</v>
      </c>
      <c r="H3452">
        <v>0.71870000000000001</v>
      </c>
      <c r="I3452">
        <v>0.71870000000000001</v>
      </c>
      <c r="J3452">
        <v>0.71870000000000001</v>
      </c>
      <c r="K3452">
        <v>0.71870000000000001</v>
      </c>
      <c r="L3452">
        <v>0.71870000000000001</v>
      </c>
      <c r="M3452">
        <v>0.71870000000000001</v>
      </c>
      <c r="N3452">
        <v>0.71870000000000001</v>
      </c>
      <c r="O3452">
        <v>0.71870000000000001</v>
      </c>
      <c r="P3452">
        <v>0.71870000000000001</v>
      </c>
      <c r="Q3452">
        <v>0.71870000000000001</v>
      </c>
      <c r="R3452">
        <v>0.71870000000000001</v>
      </c>
      <c r="S3452">
        <v>0.71870000000000001</v>
      </c>
      <c r="T3452">
        <v>0.71870000000000001</v>
      </c>
      <c r="U3452">
        <v>0.71870000000000001</v>
      </c>
      <c r="V3452">
        <v>0.71870000000000001</v>
      </c>
      <c r="W3452">
        <v>0.71870000000000001</v>
      </c>
      <c r="X3452">
        <v>0.71870000000000001</v>
      </c>
      <c r="Y3452">
        <v>0.71870000000000001</v>
      </c>
      <c r="Z3452">
        <v>0.71870000000000001</v>
      </c>
      <c r="AA3452">
        <v>0.71870000000000001</v>
      </c>
      <c r="AB3452" s="7">
        <f t="shared" si="159"/>
        <v>17.248799999999999</v>
      </c>
      <c r="AC3452">
        <f>INDEX(SHELF_days!$C$2:$C$289,MATCH(A3452&amp;"|"&amp;C3452,SHELF_days!$D$2:$D$289,0))</f>
        <v>46</v>
      </c>
      <c r="AD3452" s="8">
        <f t="shared" si="160"/>
        <v>793.44479999999999</v>
      </c>
      <c r="AE3452" s="7">
        <f t="shared" si="161"/>
        <v>0.71870000000000001</v>
      </c>
    </row>
    <row r="3453" spans="1:31" x14ac:dyDescent="0.45">
      <c r="A3453" t="s">
        <v>59</v>
      </c>
      <c r="B3453" t="s">
        <v>171</v>
      </c>
      <c r="C3453" t="s">
        <v>135</v>
      </c>
      <c r="D3453">
        <v>0.71870000000000001</v>
      </c>
      <c r="E3453">
        <v>0.71870000000000001</v>
      </c>
      <c r="F3453">
        <v>0.71870000000000001</v>
      </c>
      <c r="G3453">
        <v>0.71870000000000001</v>
      </c>
      <c r="H3453">
        <v>0.71870000000000001</v>
      </c>
      <c r="I3453">
        <v>0.71870000000000001</v>
      </c>
      <c r="J3453">
        <v>0.71870000000000001</v>
      </c>
      <c r="K3453">
        <v>0.71870000000000001</v>
      </c>
      <c r="L3453">
        <v>0.71870000000000001</v>
      </c>
      <c r="M3453">
        <v>0.71870000000000001</v>
      </c>
      <c r="N3453">
        <v>0.71870000000000001</v>
      </c>
      <c r="O3453">
        <v>0.71870000000000001</v>
      </c>
      <c r="P3453">
        <v>0.71870000000000001</v>
      </c>
      <c r="Q3453">
        <v>0.71870000000000001</v>
      </c>
      <c r="R3453">
        <v>0.71870000000000001</v>
      </c>
      <c r="S3453">
        <v>0.71870000000000001</v>
      </c>
      <c r="T3453">
        <v>0.71870000000000001</v>
      </c>
      <c r="U3453">
        <v>0.71870000000000001</v>
      </c>
      <c r="V3453">
        <v>0.71870000000000001</v>
      </c>
      <c r="W3453">
        <v>0.71870000000000001</v>
      </c>
      <c r="X3453">
        <v>0.71870000000000001</v>
      </c>
      <c r="Y3453">
        <v>0.71870000000000001</v>
      </c>
      <c r="Z3453">
        <v>0.71870000000000001</v>
      </c>
      <c r="AA3453">
        <v>0.71870000000000001</v>
      </c>
      <c r="AB3453" s="7">
        <f t="shared" si="159"/>
        <v>17.248799999999999</v>
      </c>
      <c r="AC3453">
        <f>INDEX(SHELF_days!$C$2:$C$289,MATCH(A3453&amp;"|"&amp;C3453,SHELF_days!$D$2:$D$289,0))</f>
        <v>146</v>
      </c>
      <c r="AD3453" s="8">
        <f t="shared" si="160"/>
        <v>2518.3247999999999</v>
      </c>
      <c r="AE3453" s="7">
        <f t="shared" si="161"/>
        <v>0.71870000000000001</v>
      </c>
    </row>
    <row r="3454" spans="1:31" x14ac:dyDescent="0.45">
      <c r="A3454" t="s">
        <v>59</v>
      </c>
      <c r="B3454" t="s">
        <v>171</v>
      </c>
      <c r="C3454" t="s">
        <v>136</v>
      </c>
      <c r="D3454">
        <v>0.71870000000000001</v>
      </c>
      <c r="E3454">
        <v>0.71870000000000001</v>
      </c>
      <c r="F3454">
        <v>0.71870000000000001</v>
      </c>
      <c r="G3454">
        <v>0.71870000000000001</v>
      </c>
      <c r="H3454">
        <v>0.71870000000000001</v>
      </c>
      <c r="I3454">
        <v>0.71870000000000001</v>
      </c>
      <c r="J3454">
        <v>0.71870000000000001</v>
      </c>
      <c r="K3454">
        <v>0.71870000000000001</v>
      </c>
      <c r="L3454">
        <v>0.71870000000000001</v>
      </c>
      <c r="M3454">
        <v>0.71870000000000001</v>
      </c>
      <c r="N3454">
        <v>0.71870000000000001</v>
      </c>
      <c r="O3454">
        <v>0.71870000000000001</v>
      </c>
      <c r="P3454">
        <v>0.71870000000000001</v>
      </c>
      <c r="Q3454">
        <v>0.71870000000000001</v>
      </c>
      <c r="R3454">
        <v>0.71870000000000001</v>
      </c>
      <c r="S3454">
        <v>0.71870000000000001</v>
      </c>
      <c r="T3454">
        <v>0.71870000000000001</v>
      </c>
      <c r="U3454">
        <v>0.71870000000000001</v>
      </c>
      <c r="V3454">
        <v>0.71870000000000001</v>
      </c>
      <c r="W3454">
        <v>0.71870000000000001</v>
      </c>
      <c r="X3454">
        <v>0.71870000000000001</v>
      </c>
      <c r="Y3454">
        <v>0.71870000000000001</v>
      </c>
      <c r="Z3454">
        <v>0.71870000000000001</v>
      </c>
      <c r="AA3454">
        <v>0.71870000000000001</v>
      </c>
      <c r="AB3454" s="7">
        <f t="shared" si="159"/>
        <v>17.248799999999999</v>
      </c>
      <c r="AC3454">
        <f>INDEX(SHELF_days!$C$2:$C$289,MATCH(A3454&amp;"|"&amp;C3454,SHELF_days!$D$2:$D$289,0))</f>
        <v>67</v>
      </c>
      <c r="AD3454" s="8">
        <f t="shared" si="160"/>
        <v>1155.6695999999999</v>
      </c>
      <c r="AE3454" s="7">
        <f t="shared" si="161"/>
        <v>0.71870000000000001</v>
      </c>
    </row>
    <row r="3455" spans="1:31" x14ac:dyDescent="0.45">
      <c r="A3455" t="s">
        <v>59</v>
      </c>
      <c r="B3455" t="s">
        <v>171</v>
      </c>
      <c r="C3455" t="s">
        <v>137</v>
      </c>
      <c r="D3455">
        <v>0.71870000000000001</v>
      </c>
      <c r="E3455">
        <v>0.71870000000000001</v>
      </c>
      <c r="F3455">
        <v>0.71870000000000001</v>
      </c>
      <c r="G3455">
        <v>0.71870000000000001</v>
      </c>
      <c r="H3455">
        <v>0.71870000000000001</v>
      </c>
      <c r="I3455">
        <v>0.71870000000000001</v>
      </c>
      <c r="J3455">
        <v>0.71870000000000001</v>
      </c>
      <c r="K3455">
        <v>0.71870000000000001</v>
      </c>
      <c r="L3455">
        <v>0.71870000000000001</v>
      </c>
      <c r="M3455">
        <v>0.71870000000000001</v>
      </c>
      <c r="N3455">
        <v>0.71870000000000001</v>
      </c>
      <c r="O3455">
        <v>0.71870000000000001</v>
      </c>
      <c r="P3455">
        <v>0.71870000000000001</v>
      </c>
      <c r="Q3455">
        <v>0.71870000000000001</v>
      </c>
      <c r="R3455">
        <v>0.71870000000000001</v>
      </c>
      <c r="S3455">
        <v>0.71870000000000001</v>
      </c>
      <c r="T3455">
        <v>0.71870000000000001</v>
      </c>
      <c r="U3455">
        <v>0.71870000000000001</v>
      </c>
      <c r="V3455">
        <v>0.71870000000000001</v>
      </c>
      <c r="W3455">
        <v>0.71870000000000001</v>
      </c>
      <c r="X3455">
        <v>0.71870000000000001</v>
      </c>
      <c r="Y3455">
        <v>0.71870000000000001</v>
      </c>
      <c r="Z3455">
        <v>0.71870000000000001</v>
      </c>
      <c r="AA3455">
        <v>0.71870000000000001</v>
      </c>
      <c r="AB3455" s="7">
        <f t="shared" si="159"/>
        <v>17.248799999999999</v>
      </c>
      <c r="AC3455">
        <f>INDEX(SHELF_days!$C$2:$C$289,MATCH(A3455&amp;"|"&amp;C3455,SHELF_days!$D$2:$D$289,0))</f>
        <v>83</v>
      </c>
      <c r="AD3455" s="8">
        <f t="shared" si="160"/>
        <v>1431.6504</v>
      </c>
      <c r="AE3455" s="7">
        <f t="shared" si="161"/>
        <v>0.71870000000000001</v>
      </c>
    </row>
    <row r="3456" spans="1:31" x14ac:dyDescent="0.45">
      <c r="A3456" t="s">
        <v>59</v>
      </c>
      <c r="B3456" t="s">
        <v>171</v>
      </c>
      <c r="C3456" t="s">
        <v>138</v>
      </c>
      <c r="D3456">
        <v>0.71870000000000001</v>
      </c>
      <c r="E3456">
        <v>0.71870000000000001</v>
      </c>
      <c r="F3456">
        <v>0.71870000000000001</v>
      </c>
      <c r="G3456">
        <v>0.71870000000000001</v>
      </c>
      <c r="H3456">
        <v>0.71870000000000001</v>
      </c>
      <c r="I3456">
        <v>0.71870000000000001</v>
      </c>
      <c r="J3456">
        <v>0.71870000000000001</v>
      </c>
      <c r="K3456">
        <v>0.71870000000000001</v>
      </c>
      <c r="L3456">
        <v>0.71870000000000001</v>
      </c>
      <c r="M3456">
        <v>0.71870000000000001</v>
      </c>
      <c r="N3456">
        <v>0.71870000000000001</v>
      </c>
      <c r="O3456">
        <v>0.71870000000000001</v>
      </c>
      <c r="P3456">
        <v>0.71870000000000001</v>
      </c>
      <c r="Q3456">
        <v>0.71870000000000001</v>
      </c>
      <c r="R3456">
        <v>0.71870000000000001</v>
      </c>
      <c r="S3456">
        <v>0.71870000000000001</v>
      </c>
      <c r="T3456">
        <v>0.71870000000000001</v>
      </c>
      <c r="U3456">
        <v>0.71870000000000001</v>
      </c>
      <c r="V3456">
        <v>0.71870000000000001</v>
      </c>
      <c r="W3456">
        <v>0.71870000000000001</v>
      </c>
      <c r="X3456">
        <v>0.71870000000000001</v>
      </c>
      <c r="Y3456">
        <v>0.71870000000000001</v>
      </c>
      <c r="Z3456">
        <v>0.71870000000000001</v>
      </c>
      <c r="AA3456">
        <v>0.71870000000000001</v>
      </c>
      <c r="AB3456" s="7">
        <f t="shared" si="159"/>
        <v>17.248799999999999</v>
      </c>
      <c r="AC3456">
        <f>INDEX(SHELF_days!$C$2:$C$289,MATCH(A3456&amp;"|"&amp;C3456,SHELF_days!$D$2:$D$289,0))</f>
        <v>19</v>
      </c>
      <c r="AD3456" s="8">
        <f t="shared" si="160"/>
        <v>327.72719999999998</v>
      </c>
      <c r="AE3456" s="7">
        <f t="shared" si="161"/>
        <v>0.71870000000000001</v>
      </c>
    </row>
    <row r="3457" spans="1:31" x14ac:dyDescent="0.45">
      <c r="A3457" t="s">
        <v>59</v>
      </c>
      <c r="B3457" t="s">
        <v>171</v>
      </c>
      <c r="C3457" t="s">
        <v>139</v>
      </c>
      <c r="D3457">
        <v>0.71870000000000001</v>
      </c>
      <c r="E3457">
        <v>0.71870000000000001</v>
      </c>
      <c r="F3457">
        <v>0.71870000000000001</v>
      </c>
      <c r="G3457">
        <v>0.71870000000000001</v>
      </c>
      <c r="H3457">
        <v>0.71870000000000001</v>
      </c>
      <c r="I3457">
        <v>0.71870000000000001</v>
      </c>
      <c r="J3457">
        <v>0.71870000000000001</v>
      </c>
      <c r="K3457">
        <v>0.71870000000000001</v>
      </c>
      <c r="L3457">
        <v>0.71870000000000001</v>
      </c>
      <c r="M3457">
        <v>0.71870000000000001</v>
      </c>
      <c r="N3457">
        <v>0.71870000000000001</v>
      </c>
      <c r="O3457">
        <v>0.71870000000000001</v>
      </c>
      <c r="P3457">
        <v>0.71870000000000001</v>
      </c>
      <c r="Q3457">
        <v>0.71870000000000001</v>
      </c>
      <c r="R3457">
        <v>0.71870000000000001</v>
      </c>
      <c r="S3457">
        <v>0.71870000000000001</v>
      </c>
      <c r="T3457">
        <v>0.71870000000000001</v>
      </c>
      <c r="U3457">
        <v>0.71870000000000001</v>
      </c>
      <c r="V3457">
        <v>0.71870000000000001</v>
      </c>
      <c r="W3457">
        <v>0.71870000000000001</v>
      </c>
      <c r="X3457">
        <v>0.71870000000000001</v>
      </c>
      <c r="Y3457">
        <v>0.71870000000000001</v>
      </c>
      <c r="Z3457">
        <v>0.71870000000000001</v>
      </c>
      <c r="AA3457">
        <v>0.71870000000000001</v>
      </c>
      <c r="AB3457" s="7">
        <f t="shared" si="159"/>
        <v>17.248799999999999</v>
      </c>
      <c r="AC3457">
        <f>INDEX(SHELF_days!$C$2:$C$289,MATCH(A3457&amp;"|"&amp;C3457,SHELF_days!$D$2:$D$289,0))</f>
        <v>4</v>
      </c>
      <c r="AD3457" s="8">
        <f t="shared" si="160"/>
        <v>68.995199999999997</v>
      </c>
      <c r="AE3457" s="7">
        <f t="shared" si="161"/>
        <v>0.71870000000000001</v>
      </c>
    </row>
    <row r="3458" spans="1:31" x14ac:dyDescent="0.45">
      <c r="A3458" t="s">
        <v>59</v>
      </c>
      <c r="B3458" t="s">
        <v>172</v>
      </c>
      <c r="C3458" t="s">
        <v>134</v>
      </c>
      <c r="D3458">
        <v>1E-3</v>
      </c>
      <c r="E3458">
        <v>1E-3</v>
      </c>
      <c r="F3458">
        <v>1E-3</v>
      </c>
      <c r="G3458">
        <v>1E-3</v>
      </c>
      <c r="H3458">
        <v>1E-3</v>
      </c>
      <c r="I3458">
        <v>1E-3</v>
      </c>
      <c r="J3458">
        <v>1E-3</v>
      </c>
      <c r="K3458">
        <v>1E-3</v>
      </c>
      <c r="L3458">
        <v>1E-3</v>
      </c>
      <c r="M3458">
        <v>1E-3</v>
      </c>
      <c r="N3458">
        <v>1E-3</v>
      </c>
      <c r="O3458">
        <v>1E-3</v>
      </c>
      <c r="P3458">
        <v>1E-3</v>
      </c>
      <c r="Q3458">
        <v>1E-3</v>
      </c>
      <c r="R3458">
        <v>1E-3</v>
      </c>
      <c r="S3458">
        <v>1E-3</v>
      </c>
      <c r="T3458">
        <v>1E-3</v>
      </c>
      <c r="U3458">
        <v>1E-3</v>
      </c>
      <c r="V3458">
        <v>1E-3</v>
      </c>
      <c r="W3458">
        <v>1E-3</v>
      </c>
      <c r="X3458">
        <v>1E-3</v>
      </c>
      <c r="Y3458">
        <v>1E-3</v>
      </c>
      <c r="Z3458">
        <v>1E-3</v>
      </c>
      <c r="AA3458">
        <v>1E-3</v>
      </c>
      <c r="AB3458" s="7">
        <f t="shared" ref="AB3458:AB3521" si="162">SUM(D3458:AA3458)</f>
        <v>2.4000000000000014E-2</v>
      </c>
      <c r="AC3458">
        <f>INDEX(SHELF_days!$C$2:$C$289,MATCH(A3458&amp;"|"&amp;C3458,SHELF_days!$D$2:$D$289,0))</f>
        <v>46</v>
      </c>
      <c r="AD3458" s="8">
        <f t="shared" ref="AD3458:AD3521" si="163">AB3458*AC3458</f>
        <v>1.1040000000000008</v>
      </c>
      <c r="AE3458" s="7">
        <f t="shared" ref="AE3458:AE3521" si="164">MAX(D3458:AA3458)</f>
        <v>1E-3</v>
      </c>
    </row>
    <row r="3459" spans="1:31" x14ac:dyDescent="0.45">
      <c r="A3459" t="s">
        <v>59</v>
      </c>
      <c r="B3459" t="s">
        <v>172</v>
      </c>
      <c r="C3459" t="s">
        <v>135</v>
      </c>
      <c r="D3459">
        <v>1E-3</v>
      </c>
      <c r="E3459">
        <v>1E-3</v>
      </c>
      <c r="F3459">
        <v>1E-3</v>
      </c>
      <c r="G3459">
        <v>1E-3</v>
      </c>
      <c r="H3459">
        <v>1E-3</v>
      </c>
      <c r="I3459">
        <v>1E-3</v>
      </c>
      <c r="J3459">
        <v>1E-3</v>
      </c>
      <c r="K3459">
        <v>1E-3</v>
      </c>
      <c r="L3459">
        <v>1E-3</v>
      </c>
      <c r="M3459">
        <v>1E-3</v>
      </c>
      <c r="N3459">
        <v>1E-3</v>
      </c>
      <c r="O3459">
        <v>1E-3</v>
      </c>
      <c r="P3459">
        <v>1E-3</v>
      </c>
      <c r="Q3459">
        <v>1E-3</v>
      </c>
      <c r="R3459">
        <v>1E-3</v>
      </c>
      <c r="S3459">
        <v>1E-3</v>
      </c>
      <c r="T3459">
        <v>1E-3</v>
      </c>
      <c r="U3459">
        <v>1E-3</v>
      </c>
      <c r="V3459">
        <v>1E-3</v>
      </c>
      <c r="W3459">
        <v>1E-3</v>
      </c>
      <c r="X3459">
        <v>1E-3</v>
      </c>
      <c r="Y3459">
        <v>1E-3</v>
      </c>
      <c r="Z3459">
        <v>1E-3</v>
      </c>
      <c r="AA3459">
        <v>1E-3</v>
      </c>
      <c r="AB3459" s="7">
        <f t="shared" si="162"/>
        <v>2.4000000000000014E-2</v>
      </c>
      <c r="AC3459">
        <f>INDEX(SHELF_days!$C$2:$C$289,MATCH(A3459&amp;"|"&amp;C3459,SHELF_days!$D$2:$D$289,0))</f>
        <v>146</v>
      </c>
      <c r="AD3459" s="8">
        <f t="shared" si="163"/>
        <v>3.5040000000000022</v>
      </c>
      <c r="AE3459" s="7">
        <f t="shared" si="164"/>
        <v>1E-3</v>
      </c>
    </row>
    <row r="3460" spans="1:31" x14ac:dyDescent="0.45">
      <c r="A3460" t="s">
        <v>59</v>
      </c>
      <c r="B3460" t="s">
        <v>172</v>
      </c>
      <c r="C3460" t="s">
        <v>136</v>
      </c>
      <c r="D3460">
        <v>1E-3</v>
      </c>
      <c r="E3460">
        <v>1E-3</v>
      </c>
      <c r="F3460">
        <v>1E-3</v>
      </c>
      <c r="G3460">
        <v>1E-3</v>
      </c>
      <c r="H3460">
        <v>1E-3</v>
      </c>
      <c r="I3460">
        <v>1E-3</v>
      </c>
      <c r="J3460">
        <v>1E-3</v>
      </c>
      <c r="K3460">
        <v>1E-3</v>
      </c>
      <c r="L3460">
        <v>1E-3</v>
      </c>
      <c r="M3460">
        <v>1E-3</v>
      </c>
      <c r="N3460">
        <v>1E-3</v>
      </c>
      <c r="O3460">
        <v>1E-3</v>
      </c>
      <c r="P3460">
        <v>1E-3</v>
      </c>
      <c r="Q3460">
        <v>1E-3</v>
      </c>
      <c r="R3460">
        <v>1E-3</v>
      </c>
      <c r="S3460">
        <v>1E-3</v>
      </c>
      <c r="T3460">
        <v>1E-3</v>
      </c>
      <c r="U3460">
        <v>1E-3</v>
      </c>
      <c r="V3460">
        <v>1E-3</v>
      </c>
      <c r="W3460">
        <v>1E-3</v>
      </c>
      <c r="X3460">
        <v>1E-3</v>
      </c>
      <c r="Y3460">
        <v>1E-3</v>
      </c>
      <c r="Z3460">
        <v>1E-3</v>
      </c>
      <c r="AA3460">
        <v>1E-3</v>
      </c>
      <c r="AB3460" s="7">
        <f t="shared" si="162"/>
        <v>2.4000000000000014E-2</v>
      </c>
      <c r="AC3460">
        <f>INDEX(SHELF_days!$C$2:$C$289,MATCH(A3460&amp;"|"&amp;C3460,SHELF_days!$D$2:$D$289,0))</f>
        <v>67</v>
      </c>
      <c r="AD3460" s="8">
        <f t="shared" si="163"/>
        <v>1.608000000000001</v>
      </c>
      <c r="AE3460" s="7">
        <f t="shared" si="164"/>
        <v>1E-3</v>
      </c>
    </row>
    <row r="3461" spans="1:31" x14ac:dyDescent="0.45">
      <c r="A3461" t="s">
        <v>59</v>
      </c>
      <c r="B3461" t="s">
        <v>172</v>
      </c>
      <c r="C3461" t="s">
        <v>137</v>
      </c>
      <c r="D3461">
        <v>1E-3</v>
      </c>
      <c r="E3461">
        <v>1E-3</v>
      </c>
      <c r="F3461">
        <v>1E-3</v>
      </c>
      <c r="G3461">
        <v>1E-3</v>
      </c>
      <c r="H3461">
        <v>1E-3</v>
      </c>
      <c r="I3461">
        <v>1E-3</v>
      </c>
      <c r="J3461">
        <v>1E-3</v>
      </c>
      <c r="K3461">
        <v>1E-3</v>
      </c>
      <c r="L3461">
        <v>1E-3</v>
      </c>
      <c r="M3461">
        <v>1E-3</v>
      </c>
      <c r="N3461">
        <v>1E-3</v>
      </c>
      <c r="O3461">
        <v>1E-3</v>
      </c>
      <c r="P3461">
        <v>1E-3</v>
      </c>
      <c r="Q3461">
        <v>1E-3</v>
      </c>
      <c r="R3461">
        <v>1E-3</v>
      </c>
      <c r="S3461">
        <v>1E-3</v>
      </c>
      <c r="T3461">
        <v>1E-3</v>
      </c>
      <c r="U3461">
        <v>1E-3</v>
      </c>
      <c r="V3461">
        <v>1E-3</v>
      </c>
      <c r="W3461">
        <v>1E-3</v>
      </c>
      <c r="X3461">
        <v>1E-3</v>
      </c>
      <c r="Y3461">
        <v>1E-3</v>
      </c>
      <c r="Z3461">
        <v>1E-3</v>
      </c>
      <c r="AA3461">
        <v>1E-3</v>
      </c>
      <c r="AB3461" s="7">
        <f t="shared" si="162"/>
        <v>2.4000000000000014E-2</v>
      </c>
      <c r="AC3461">
        <f>INDEX(SHELF_days!$C$2:$C$289,MATCH(A3461&amp;"|"&amp;C3461,SHELF_days!$D$2:$D$289,0))</f>
        <v>83</v>
      </c>
      <c r="AD3461" s="8">
        <f t="shared" si="163"/>
        <v>1.9920000000000011</v>
      </c>
      <c r="AE3461" s="7">
        <f t="shared" si="164"/>
        <v>1E-3</v>
      </c>
    </row>
    <row r="3462" spans="1:31" x14ac:dyDescent="0.45">
      <c r="A3462" t="s">
        <v>59</v>
      </c>
      <c r="B3462" t="s">
        <v>172</v>
      </c>
      <c r="C3462" t="s">
        <v>138</v>
      </c>
      <c r="D3462">
        <v>1E-3</v>
      </c>
      <c r="E3462">
        <v>1E-3</v>
      </c>
      <c r="F3462">
        <v>1E-3</v>
      </c>
      <c r="G3462">
        <v>1E-3</v>
      </c>
      <c r="H3462">
        <v>1E-3</v>
      </c>
      <c r="I3462">
        <v>1E-3</v>
      </c>
      <c r="J3462">
        <v>1E-3</v>
      </c>
      <c r="K3462">
        <v>1E-3</v>
      </c>
      <c r="L3462">
        <v>1E-3</v>
      </c>
      <c r="M3462">
        <v>1E-3</v>
      </c>
      <c r="N3462">
        <v>1E-3</v>
      </c>
      <c r="O3462">
        <v>1E-3</v>
      </c>
      <c r="P3462">
        <v>1E-3</v>
      </c>
      <c r="Q3462">
        <v>1E-3</v>
      </c>
      <c r="R3462">
        <v>1E-3</v>
      </c>
      <c r="S3462">
        <v>1E-3</v>
      </c>
      <c r="T3462">
        <v>1E-3</v>
      </c>
      <c r="U3462">
        <v>1E-3</v>
      </c>
      <c r="V3462">
        <v>1E-3</v>
      </c>
      <c r="W3462">
        <v>1E-3</v>
      </c>
      <c r="X3462">
        <v>1E-3</v>
      </c>
      <c r="Y3462">
        <v>1E-3</v>
      </c>
      <c r="Z3462">
        <v>1E-3</v>
      </c>
      <c r="AA3462">
        <v>1E-3</v>
      </c>
      <c r="AB3462" s="7">
        <f t="shared" si="162"/>
        <v>2.4000000000000014E-2</v>
      </c>
      <c r="AC3462">
        <f>INDEX(SHELF_days!$C$2:$C$289,MATCH(A3462&amp;"|"&amp;C3462,SHELF_days!$D$2:$D$289,0))</f>
        <v>19</v>
      </c>
      <c r="AD3462" s="8">
        <f t="shared" si="163"/>
        <v>0.45600000000000029</v>
      </c>
      <c r="AE3462" s="7">
        <f t="shared" si="164"/>
        <v>1E-3</v>
      </c>
    </row>
    <row r="3463" spans="1:31" x14ac:dyDescent="0.45">
      <c r="A3463" t="s">
        <v>59</v>
      </c>
      <c r="B3463" t="s">
        <v>172</v>
      </c>
      <c r="C3463" t="s">
        <v>139</v>
      </c>
      <c r="D3463">
        <v>1E-3</v>
      </c>
      <c r="E3463">
        <v>1E-3</v>
      </c>
      <c r="F3463">
        <v>1E-3</v>
      </c>
      <c r="G3463">
        <v>1E-3</v>
      </c>
      <c r="H3463">
        <v>1E-3</v>
      </c>
      <c r="I3463">
        <v>1E-3</v>
      </c>
      <c r="J3463">
        <v>1E-3</v>
      </c>
      <c r="K3463">
        <v>1E-3</v>
      </c>
      <c r="L3463">
        <v>1E-3</v>
      </c>
      <c r="M3463">
        <v>1E-3</v>
      </c>
      <c r="N3463">
        <v>1E-3</v>
      </c>
      <c r="O3463">
        <v>1E-3</v>
      </c>
      <c r="P3463">
        <v>1E-3</v>
      </c>
      <c r="Q3463">
        <v>1E-3</v>
      </c>
      <c r="R3463">
        <v>1E-3</v>
      </c>
      <c r="S3463">
        <v>1E-3</v>
      </c>
      <c r="T3463">
        <v>1E-3</v>
      </c>
      <c r="U3463">
        <v>1E-3</v>
      </c>
      <c r="V3463">
        <v>1E-3</v>
      </c>
      <c r="W3463">
        <v>1E-3</v>
      </c>
      <c r="X3463">
        <v>1E-3</v>
      </c>
      <c r="Y3463">
        <v>1E-3</v>
      </c>
      <c r="Z3463">
        <v>1E-3</v>
      </c>
      <c r="AA3463">
        <v>1E-3</v>
      </c>
      <c r="AB3463" s="7">
        <f t="shared" si="162"/>
        <v>2.4000000000000014E-2</v>
      </c>
      <c r="AC3463">
        <f>INDEX(SHELF_days!$C$2:$C$289,MATCH(A3463&amp;"|"&amp;C3463,SHELF_days!$D$2:$D$289,0))</f>
        <v>4</v>
      </c>
      <c r="AD3463" s="8">
        <f t="shared" si="163"/>
        <v>9.6000000000000058E-2</v>
      </c>
      <c r="AE3463" s="7">
        <f t="shared" si="164"/>
        <v>1E-3</v>
      </c>
    </row>
    <row r="3464" spans="1:31" x14ac:dyDescent="0.45">
      <c r="A3464" t="s">
        <v>59</v>
      </c>
      <c r="B3464" t="s">
        <v>173</v>
      </c>
      <c r="C3464" t="s">
        <v>134</v>
      </c>
      <c r="D3464">
        <v>0.65950000000000097</v>
      </c>
      <c r="E3464">
        <v>0.65950000000000097</v>
      </c>
      <c r="F3464">
        <v>0.65950000000000097</v>
      </c>
      <c r="G3464">
        <v>0.65950000000000097</v>
      </c>
      <c r="H3464">
        <v>0.65950000000000097</v>
      </c>
      <c r="I3464">
        <v>0.65950000000000097</v>
      </c>
      <c r="J3464">
        <v>0.65950000000000097</v>
      </c>
      <c r="K3464">
        <v>0.65950000000000097</v>
      </c>
      <c r="L3464">
        <v>0.65950000000000097</v>
      </c>
      <c r="M3464">
        <v>0.65950000000000097</v>
      </c>
      <c r="N3464">
        <v>0.65950000000000097</v>
      </c>
      <c r="O3464">
        <v>0.65950000000000097</v>
      </c>
      <c r="P3464">
        <v>0.65950000000000097</v>
      </c>
      <c r="Q3464">
        <v>0.65950000000000097</v>
      </c>
      <c r="R3464">
        <v>0.65950000000000097</v>
      </c>
      <c r="S3464">
        <v>0.65950000000000097</v>
      </c>
      <c r="T3464">
        <v>0.65950000000000097</v>
      </c>
      <c r="U3464">
        <v>0.65950000000000097</v>
      </c>
      <c r="V3464">
        <v>0.65950000000000097</v>
      </c>
      <c r="W3464">
        <v>0.65950000000000097</v>
      </c>
      <c r="X3464">
        <v>0.65950000000000097</v>
      </c>
      <c r="Y3464">
        <v>0.65950000000000097</v>
      </c>
      <c r="Z3464">
        <v>0.65950000000000097</v>
      </c>
      <c r="AA3464">
        <v>0.65950000000000097</v>
      </c>
      <c r="AB3464" s="7">
        <f t="shared" si="162"/>
        <v>15.828000000000028</v>
      </c>
      <c r="AC3464">
        <f>INDEX(SHELF_days!$C$2:$C$289,MATCH(A3464&amp;"|"&amp;C3464,SHELF_days!$D$2:$D$289,0))</f>
        <v>46</v>
      </c>
      <c r="AD3464" s="8">
        <f t="shared" si="163"/>
        <v>728.08800000000133</v>
      </c>
      <c r="AE3464" s="7">
        <f t="shared" si="164"/>
        <v>0.65950000000000097</v>
      </c>
    </row>
    <row r="3465" spans="1:31" x14ac:dyDescent="0.45">
      <c r="A3465" t="s">
        <v>59</v>
      </c>
      <c r="B3465" t="s">
        <v>173</v>
      </c>
      <c r="C3465" t="s">
        <v>135</v>
      </c>
      <c r="D3465">
        <v>0.65950000000000009</v>
      </c>
      <c r="E3465">
        <v>0.65950000000000009</v>
      </c>
      <c r="F3465">
        <v>0.65950000000000009</v>
      </c>
      <c r="G3465">
        <v>0.65950000000000009</v>
      </c>
      <c r="H3465">
        <v>0.65950000000000009</v>
      </c>
      <c r="I3465">
        <v>0.65950000000000009</v>
      </c>
      <c r="J3465">
        <v>0.65950000000000009</v>
      </c>
      <c r="K3465">
        <v>0.65950000000000009</v>
      </c>
      <c r="L3465">
        <v>0.65950000000000009</v>
      </c>
      <c r="M3465">
        <v>0.65950000000000009</v>
      </c>
      <c r="N3465">
        <v>0.65950000000000009</v>
      </c>
      <c r="O3465">
        <v>0.65950000000000009</v>
      </c>
      <c r="P3465">
        <v>0.65950000000000009</v>
      </c>
      <c r="Q3465">
        <v>0.65950000000000009</v>
      </c>
      <c r="R3465">
        <v>0.65950000000000009</v>
      </c>
      <c r="S3465">
        <v>0.65950000000000009</v>
      </c>
      <c r="T3465">
        <v>0.65950000000000009</v>
      </c>
      <c r="U3465">
        <v>0.65950000000000009</v>
      </c>
      <c r="V3465">
        <v>0.65950000000000009</v>
      </c>
      <c r="W3465">
        <v>0.65950000000000009</v>
      </c>
      <c r="X3465">
        <v>0.65950000000000009</v>
      </c>
      <c r="Y3465">
        <v>0.65950000000000009</v>
      </c>
      <c r="Z3465">
        <v>0.65950000000000009</v>
      </c>
      <c r="AA3465">
        <v>0.65950000000000009</v>
      </c>
      <c r="AB3465" s="7">
        <f t="shared" si="162"/>
        <v>15.827999999999998</v>
      </c>
      <c r="AC3465">
        <f>INDEX(SHELF_days!$C$2:$C$289,MATCH(A3465&amp;"|"&amp;C3465,SHELF_days!$D$2:$D$289,0))</f>
        <v>146</v>
      </c>
      <c r="AD3465" s="8">
        <f t="shared" si="163"/>
        <v>2310.8879999999995</v>
      </c>
      <c r="AE3465" s="7">
        <f t="shared" si="164"/>
        <v>0.65950000000000009</v>
      </c>
    </row>
    <row r="3466" spans="1:31" x14ac:dyDescent="0.45">
      <c r="A3466" t="s">
        <v>59</v>
      </c>
      <c r="B3466" t="s">
        <v>173</v>
      </c>
      <c r="C3466" t="s">
        <v>136</v>
      </c>
      <c r="D3466">
        <v>0.65949999999999975</v>
      </c>
      <c r="E3466">
        <v>0.65949999999999975</v>
      </c>
      <c r="F3466">
        <v>0.65949999999999975</v>
      </c>
      <c r="G3466">
        <v>0.65949999999999975</v>
      </c>
      <c r="H3466">
        <v>0.65949999999999975</v>
      </c>
      <c r="I3466">
        <v>0.65949999999999975</v>
      </c>
      <c r="J3466">
        <v>0.65949999999999975</v>
      </c>
      <c r="K3466">
        <v>0.65949999999999975</v>
      </c>
      <c r="L3466">
        <v>0.65949999999999975</v>
      </c>
      <c r="M3466">
        <v>0.65949999999999975</v>
      </c>
      <c r="N3466">
        <v>0.65949999999999975</v>
      </c>
      <c r="O3466">
        <v>0.65949999999999975</v>
      </c>
      <c r="P3466">
        <v>0.65949999999999975</v>
      </c>
      <c r="Q3466">
        <v>0.65949999999999975</v>
      </c>
      <c r="R3466">
        <v>0.65949999999999975</v>
      </c>
      <c r="S3466">
        <v>0.65949999999999975</v>
      </c>
      <c r="T3466">
        <v>0.65949999999999975</v>
      </c>
      <c r="U3466">
        <v>0.65949999999999975</v>
      </c>
      <c r="V3466">
        <v>0.65949999999999975</v>
      </c>
      <c r="W3466">
        <v>0.65949999999999975</v>
      </c>
      <c r="X3466">
        <v>0.65949999999999975</v>
      </c>
      <c r="Y3466">
        <v>0.65949999999999975</v>
      </c>
      <c r="Z3466">
        <v>0.65949999999999975</v>
      </c>
      <c r="AA3466">
        <v>0.65949999999999975</v>
      </c>
      <c r="AB3466" s="7">
        <f t="shared" si="162"/>
        <v>15.827999999999991</v>
      </c>
      <c r="AC3466">
        <f>INDEX(SHELF_days!$C$2:$C$289,MATCH(A3466&amp;"|"&amp;C3466,SHELF_days!$D$2:$D$289,0))</f>
        <v>67</v>
      </c>
      <c r="AD3466" s="8">
        <f t="shared" si="163"/>
        <v>1060.4759999999994</v>
      </c>
      <c r="AE3466" s="7">
        <f t="shared" si="164"/>
        <v>0.65949999999999975</v>
      </c>
    </row>
    <row r="3467" spans="1:31" x14ac:dyDescent="0.45">
      <c r="A3467" t="s">
        <v>59</v>
      </c>
      <c r="B3467" t="s">
        <v>173</v>
      </c>
      <c r="C3467" t="s">
        <v>137</v>
      </c>
      <c r="D3467">
        <v>0.65949999999999931</v>
      </c>
      <c r="E3467">
        <v>0.65949999999999931</v>
      </c>
      <c r="F3467">
        <v>0.65949999999999931</v>
      </c>
      <c r="G3467">
        <v>0.65949999999999931</v>
      </c>
      <c r="H3467">
        <v>0.65949999999999931</v>
      </c>
      <c r="I3467">
        <v>0.65949999999999931</v>
      </c>
      <c r="J3467">
        <v>0.65949999999999931</v>
      </c>
      <c r="K3467">
        <v>0.65949999999999931</v>
      </c>
      <c r="L3467">
        <v>0.65949999999999931</v>
      </c>
      <c r="M3467">
        <v>0.65949999999999931</v>
      </c>
      <c r="N3467">
        <v>0.65949999999999931</v>
      </c>
      <c r="O3467">
        <v>0.65949999999999931</v>
      </c>
      <c r="P3467">
        <v>0.65949999999999931</v>
      </c>
      <c r="Q3467">
        <v>0.65949999999999931</v>
      </c>
      <c r="R3467">
        <v>0.65949999999999931</v>
      </c>
      <c r="S3467">
        <v>0.65949999999999931</v>
      </c>
      <c r="T3467">
        <v>0.65949999999999931</v>
      </c>
      <c r="U3467">
        <v>0.65949999999999931</v>
      </c>
      <c r="V3467">
        <v>0.65949999999999931</v>
      </c>
      <c r="W3467">
        <v>0.65949999999999931</v>
      </c>
      <c r="X3467">
        <v>0.65949999999999931</v>
      </c>
      <c r="Y3467">
        <v>0.65949999999999931</v>
      </c>
      <c r="Z3467">
        <v>0.65949999999999931</v>
      </c>
      <c r="AA3467">
        <v>0.65949999999999931</v>
      </c>
      <c r="AB3467" s="7">
        <f t="shared" si="162"/>
        <v>15.827999999999987</v>
      </c>
      <c r="AC3467">
        <f>INDEX(SHELF_days!$C$2:$C$289,MATCH(A3467&amp;"|"&amp;C3467,SHELF_days!$D$2:$D$289,0))</f>
        <v>83</v>
      </c>
      <c r="AD3467" s="8">
        <f t="shared" si="163"/>
        <v>1313.723999999999</v>
      </c>
      <c r="AE3467" s="7">
        <f t="shared" si="164"/>
        <v>0.65949999999999931</v>
      </c>
    </row>
    <row r="3468" spans="1:31" x14ac:dyDescent="0.45">
      <c r="A3468" t="s">
        <v>59</v>
      </c>
      <c r="B3468" t="s">
        <v>173</v>
      </c>
      <c r="C3468" t="s">
        <v>138</v>
      </c>
      <c r="D3468">
        <v>0.65950000000000009</v>
      </c>
      <c r="E3468">
        <v>0.65950000000000009</v>
      </c>
      <c r="F3468">
        <v>0.65950000000000009</v>
      </c>
      <c r="G3468">
        <v>0.65950000000000009</v>
      </c>
      <c r="H3468">
        <v>0.65950000000000009</v>
      </c>
      <c r="I3468">
        <v>0.65950000000000009</v>
      </c>
      <c r="J3468">
        <v>0.65950000000000009</v>
      </c>
      <c r="K3468">
        <v>0.65950000000000009</v>
      </c>
      <c r="L3468">
        <v>0.65950000000000009</v>
      </c>
      <c r="M3468">
        <v>0.65950000000000009</v>
      </c>
      <c r="N3468">
        <v>0.65950000000000009</v>
      </c>
      <c r="O3468">
        <v>0.65950000000000009</v>
      </c>
      <c r="P3468">
        <v>0.65950000000000009</v>
      </c>
      <c r="Q3468">
        <v>0.65950000000000009</v>
      </c>
      <c r="R3468">
        <v>0.65950000000000009</v>
      </c>
      <c r="S3468">
        <v>0.65950000000000009</v>
      </c>
      <c r="T3468">
        <v>0.65950000000000009</v>
      </c>
      <c r="U3468">
        <v>0.65950000000000009</v>
      </c>
      <c r="V3468">
        <v>0.65950000000000009</v>
      </c>
      <c r="W3468">
        <v>0.65950000000000009</v>
      </c>
      <c r="X3468">
        <v>0.65950000000000009</v>
      </c>
      <c r="Y3468">
        <v>0.65950000000000009</v>
      </c>
      <c r="Z3468">
        <v>0.65950000000000009</v>
      </c>
      <c r="AA3468">
        <v>0.65950000000000009</v>
      </c>
      <c r="AB3468" s="7">
        <f t="shared" si="162"/>
        <v>15.827999999999998</v>
      </c>
      <c r="AC3468">
        <f>INDEX(SHELF_days!$C$2:$C$289,MATCH(A3468&amp;"|"&amp;C3468,SHELF_days!$D$2:$D$289,0))</f>
        <v>19</v>
      </c>
      <c r="AD3468" s="8">
        <f t="shared" si="163"/>
        <v>300.73199999999997</v>
      </c>
      <c r="AE3468" s="7">
        <f t="shared" si="164"/>
        <v>0.65950000000000009</v>
      </c>
    </row>
    <row r="3469" spans="1:31" x14ac:dyDescent="0.45">
      <c r="A3469" t="s">
        <v>59</v>
      </c>
      <c r="B3469" t="s">
        <v>173</v>
      </c>
      <c r="C3469" t="s">
        <v>139</v>
      </c>
      <c r="D3469">
        <v>0.65950000000000009</v>
      </c>
      <c r="E3469">
        <v>0.65950000000000009</v>
      </c>
      <c r="F3469">
        <v>0.65950000000000009</v>
      </c>
      <c r="G3469">
        <v>0.65950000000000009</v>
      </c>
      <c r="H3469">
        <v>0.65950000000000009</v>
      </c>
      <c r="I3469">
        <v>0.65950000000000009</v>
      </c>
      <c r="J3469">
        <v>0.65950000000000009</v>
      </c>
      <c r="K3469">
        <v>0.65950000000000009</v>
      </c>
      <c r="L3469">
        <v>0.65950000000000009</v>
      </c>
      <c r="M3469">
        <v>0.65950000000000009</v>
      </c>
      <c r="N3469">
        <v>0.65950000000000009</v>
      </c>
      <c r="O3469">
        <v>0.65950000000000009</v>
      </c>
      <c r="P3469">
        <v>0.65950000000000009</v>
      </c>
      <c r="Q3469">
        <v>0.65950000000000009</v>
      </c>
      <c r="R3469">
        <v>0.65950000000000009</v>
      </c>
      <c r="S3469">
        <v>0.65950000000000009</v>
      </c>
      <c r="T3469">
        <v>0.65950000000000009</v>
      </c>
      <c r="U3469">
        <v>0.65950000000000009</v>
      </c>
      <c r="V3469">
        <v>0.65950000000000009</v>
      </c>
      <c r="W3469">
        <v>0.65950000000000009</v>
      </c>
      <c r="X3469">
        <v>0.65950000000000009</v>
      </c>
      <c r="Y3469">
        <v>0.65950000000000009</v>
      </c>
      <c r="Z3469">
        <v>0.65950000000000009</v>
      </c>
      <c r="AA3469">
        <v>0.65950000000000009</v>
      </c>
      <c r="AB3469" s="7">
        <f t="shared" si="162"/>
        <v>15.827999999999998</v>
      </c>
      <c r="AC3469">
        <f>INDEX(SHELF_days!$C$2:$C$289,MATCH(A3469&amp;"|"&amp;C3469,SHELF_days!$D$2:$D$289,0))</f>
        <v>4</v>
      </c>
      <c r="AD3469" s="8">
        <f t="shared" si="163"/>
        <v>63.311999999999991</v>
      </c>
      <c r="AE3469" s="7">
        <f t="shared" si="164"/>
        <v>0.65950000000000009</v>
      </c>
    </row>
    <row r="3470" spans="1:31" x14ac:dyDescent="0.45">
      <c r="A3470" t="s">
        <v>59</v>
      </c>
      <c r="B3470" t="s">
        <v>174</v>
      </c>
      <c r="C3470" t="s">
        <v>134</v>
      </c>
      <c r="D3470">
        <v>0.8</v>
      </c>
      <c r="E3470">
        <v>0.8</v>
      </c>
      <c r="F3470">
        <v>0.8</v>
      </c>
      <c r="G3470">
        <v>0.8</v>
      </c>
      <c r="H3470">
        <v>0.8</v>
      </c>
      <c r="I3470">
        <v>0.8</v>
      </c>
      <c r="J3470">
        <v>0.8</v>
      </c>
      <c r="K3470">
        <v>0.8</v>
      </c>
      <c r="L3470">
        <v>0.8</v>
      </c>
      <c r="M3470">
        <v>0.8</v>
      </c>
      <c r="N3470">
        <v>0.8</v>
      </c>
      <c r="O3470">
        <v>0.8</v>
      </c>
      <c r="P3470">
        <v>0.8</v>
      </c>
      <c r="Q3470">
        <v>0.8</v>
      </c>
      <c r="R3470">
        <v>0.8</v>
      </c>
      <c r="S3470">
        <v>0.8</v>
      </c>
      <c r="T3470">
        <v>0.8</v>
      </c>
      <c r="U3470">
        <v>0.8</v>
      </c>
      <c r="V3470">
        <v>0.8</v>
      </c>
      <c r="W3470">
        <v>0.8</v>
      </c>
      <c r="X3470">
        <v>0.8</v>
      </c>
      <c r="Y3470">
        <v>0.8</v>
      </c>
      <c r="Z3470">
        <v>0.8</v>
      </c>
      <c r="AA3470">
        <v>0.8</v>
      </c>
      <c r="AB3470" s="7">
        <f t="shared" si="162"/>
        <v>19.200000000000006</v>
      </c>
      <c r="AC3470">
        <f>INDEX(SHELF_days!$C$2:$C$289,MATCH(A3470&amp;"|"&amp;C3470,SHELF_days!$D$2:$D$289,0))</f>
        <v>46</v>
      </c>
      <c r="AD3470" s="8">
        <f t="shared" si="163"/>
        <v>883.20000000000027</v>
      </c>
      <c r="AE3470" s="7">
        <f t="shared" si="164"/>
        <v>0.8</v>
      </c>
    </row>
    <row r="3471" spans="1:31" x14ac:dyDescent="0.45">
      <c r="A3471" t="s">
        <v>59</v>
      </c>
      <c r="B3471" t="s">
        <v>174</v>
      </c>
      <c r="C3471" t="s">
        <v>135</v>
      </c>
      <c r="D3471">
        <v>0.8</v>
      </c>
      <c r="E3471">
        <v>0.8</v>
      </c>
      <c r="F3471">
        <v>0.8</v>
      </c>
      <c r="G3471">
        <v>0.8</v>
      </c>
      <c r="H3471">
        <v>0.8</v>
      </c>
      <c r="I3471">
        <v>0.8</v>
      </c>
      <c r="J3471">
        <v>0.8</v>
      </c>
      <c r="K3471">
        <v>0.8</v>
      </c>
      <c r="L3471">
        <v>0.8</v>
      </c>
      <c r="M3471">
        <v>0.8</v>
      </c>
      <c r="N3471">
        <v>0.8</v>
      </c>
      <c r="O3471">
        <v>0.8</v>
      </c>
      <c r="P3471">
        <v>0.8</v>
      </c>
      <c r="Q3471">
        <v>0.8</v>
      </c>
      <c r="R3471">
        <v>0.8</v>
      </c>
      <c r="S3471">
        <v>0.8</v>
      </c>
      <c r="T3471">
        <v>0.8</v>
      </c>
      <c r="U3471">
        <v>0.8</v>
      </c>
      <c r="V3471">
        <v>0.8</v>
      </c>
      <c r="W3471">
        <v>0.8</v>
      </c>
      <c r="X3471">
        <v>0.8</v>
      </c>
      <c r="Y3471">
        <v>0.8</v>
      </c>
      <c r="Z3471">
        <v>0.8</v>
      </c>
      <c r="AA3471">
        <v>0.8</v>
      </c>
      <c r="AB3471" s="7">
        <f t="shared" si="162"/>
        <v>19.200000000000006</v>
      </c>
      <c r="AC3471">
        <f>INDEX(SHELF_days!$C$2:$C$289,MATCH(A3471&amp;"|"&amp;C3471,SHELF_days!$D$2:$D$289,0))</f>
        <v>146</v>
      </c>
      <c r="AD3471" s="8">
        <f t="shared" si="163"/>
        <v>2803.2000000000007</v>
      </c>
      <c r="AE3471" s="7">
        <f t="shared" si="164"/>
        <v>0.8</v>
      </c>
    </row>
    <row r="3472" spans="1:31" x14ac:dyDescent="0.45">
      <c r="A3472" t="s">
        <v>59</v>
      </c>
      <c r="B3472" t="s">
        <v>174</v>
      </c>
      <c r="C3472" t="s">
        <v>136</v>
      </c>
      <c r="D3472">
        <v>0.8</v>
      </c>
      <c r="E3472">
        <v>0.8</v>
      </c>
      <c r="F3472">
        <v>0.8</v>
      </c>
      <c r="G3472">
        <v>0.8</v>
      </c>
      <c r="H3472">
        <v>0.8</v>
      </c>
      <c r="I3472">
        <v>0.8</v>
      </c>
      <c r="J3472">
        <v>0.8</v>
      </c>
      <c r="K3472">
        <v>0.8</v>
      </c>
      <c r="L3472">
        <v>0.8</v>
      </c>
      <c r="M3472">
        <v>0.8</v>
      </c>
      <c r="N3472">
        <v>0.8</v>
      </c>
      <c r="O3472">
        <v>0.8</v>
      </c>
      <c r="P3472">
        <v>0.8</v>
      </c>
      <c r="Q3472">
        <v>0.8</v>
      </c>
      <c r="R3472">
        <v>0.8</v>
      </c>
      <c r="S3472">
        <v>0.8</v>
      </c>
      <c r="T3472">
        <v>0.8</v>
      </c>
      <c r="U3472">
        <v>0.8</v>
      </c>
      <c r="V3472">
        <v>0.8</v>
      </c>
      <c r="W3472">
        <v>0.8</v>
      </c>
      <c r="X3472">
        <v>0.8</v>
      </c>
      <c r="Y3472">
        <v>0.8</v>
      </c>
      <c r="Z3472">
        <v>0.8</v>
      </c>
      <c r="AA3472">
        <v>0.8</v>
      </c>
      <c r="AB3472" s="7">
        <f t="shared" si="162"/>
        <v>19.200000000000006</v>
      </c>
      <c r="AC3472">
        <f>INDEX(SHELF_days!$C$2:$C$289,MATCH(A3472&amp;"|"&amp;C3472,SHELF_days!$D$2:$D$289,0))</f>
        <v>67</v>
      </c>
      <c r="AD3472" s="8">
        <f t="shared" si="163"/>
        <v>1286.4000000000003</v>
      </c>
      <c r="AE3472" s="7">
        <f t="shared" si="164"/>
        <v>0.8</v>
      </c>
    </row>
    <row r="3473" spans="1:31" x14ac:dyDescent="0.45">
      <c r="A3473" t="s">
        <v>59</v>
      </c>
      <c r="B3473" t="s">
        <v>174</v>
      </c>
      <c r="C3473" t="s">
        <v>137</v>
      </c>
      <c r="D3473">
        <v>0.8</v>
      </c>
      <c r="E3473">
        <v>0.8</v>
      </c>
      <c r="F3473">
        <v>0.8</v>
      </c>
      <c r="G3473">
        <v>0.8</v>
      </c>
      <c r="H3473">
        <v>0.8</v>
      </c>
      <c r="I3473">
        <v>0.8</v>
      </c>
      <c r="J3473">
        <v>0.8</v>
      </c>
      <c r="K3473">
        <v>0.8</v>
      </c>
      <c r="L3473">
        <v>0.8</v>
      </c>
      <c r="M3473">
        <v>0.8</v>
      </c>
      <c r="N3473">
        <v>0.8</v>
      </c>
      <c r="O3473">
        <v>0.8</v>
      </c>
      <c r="P3473">
        <v>0.8</v>
      </c>
      <c r="Q3473">
        <v>0.8</v>
      </c>
      <c r="R3473">
        <v>0.8</v>
      </c>
      <c r="S3473">
        <v>0.8</v>
      </c>
      <c r="T3473">
        <v>0.8</v>
      </c>
      <c r="U3473">
        <v>0.8</v>
      </c>
      <c r="V3473">
        <v>0.8</v>
      </c>
      <c r="W3473">
        <v>0.8</v>
      </c>
      <c r="X3473">
        <v>0.8</v>
      </c>
      <c r="Y3473">
        <v>0.8</v>
      </c>
      <c r="Z3473">
        <v>0.8</v>
      </c>
      <c r="AA3473">
        <v>0.8</v>
      </c>
      <c r="AB3473" s="7">
        <f t="shared" si="162"/>
        <v>19.200000000000006</v>
      </c>
      <c r="AC3473">
        <f>INDEX(SHELF_days!$C$2:$C$289,MATCH(A3473&amp;"|"&amp;C3473,SHELF_days!$D$2:$D$289,0))</f>
        <v>83</v>
      </c>
      <c r="AD3473" s="8">
        <f t="shared" si="163"/>
        <v>1593.6000000000006</v>
      </c>
      <c r="AE3473" s="7">
        <f t="shared" si="164"/>
        <v>0.8</v>
      </c>
    </row>
    <row r="3474" spans="1:31" x14ac:dyDescent="0.45">
      <c r="A3474" t="s">
        <v>59</v>
      </c>
      <c r="B3474" t="s">
        <v>174</v>
      </c>
      <c r="C3474" t="s">
        <v>138</v>
      </c>
      <c r="D3474">
        <v>0.8</v>
      </c>
      <c r="E3474">
        <v>0.8</v>
      </c>
      <c r="F3474">
        <v>0.8</v>
      </c>
      <c r="G3474">
        <v>0.8</v>
      </c>
      <c r="H3474">
        <v>0.8</v>
      </c>
      <c r="I3474">
        <v>0.8</v>
      </c>
      <c r="J3474">
        <v>0.8</v>
      </c>
      <c r="K3474">
        <v>0.8</v>
      </c>
      <c r="L3474">
        <v>0.8</v>
      </c>
      <c r="M3474">
        <v>0.8</v>
      </c>
      <c r="N3474">
        <v>0.8</v>
      </c>
      <c r="O3474">
        <v>0.8</v>
      </c>
      <c r="P3474">
        <v>0.8</v>
      </c>
      <c r="Q3474">
        <v>0.8</v>
      </c>
      <c r="R3474">
        <v>0.8</v>
      </c>
      <c r="S3474">
        <v>0.8</v>
      </c>
      <c r="T3474">
        <v>0.8</v>
      </c>
      <c r="U3474">
        <v>0.8</v>
      </c>
      <c r="V3474">
        <v>0.8</v>
      </c>
      <c r="W3474">
        <v>0.8</v>
      </c>
      <c r="X3474">
        <v>0.8</v>
      </c>
      <c r="Y3474">
        <v>0.8</v>
      </c>
      <c r="Z3474">
        <v>0.8</v>
      </c>
      <c r="AA3474">
        <v>0.8</v>
      </c>
      <c r="AB3474" s="7">
        <f t="shared" si="162"/>
        <v>19.200000000000006</v>
      </c>
      <c r="AC3474">
        <f>INDEX(SHELF_days!$C$2:$C$289,MATCH(A3474&amp;"|"&amp;C3474,SHELF_days!$D$2:$D$289,0))</f>
        <v>19</v>
      </c>
      <c r="AD3474" s="8">
        <f t="shared" si="163"/>
        <v>364.80000000000013</v>
      </c>
      <c r="AE3474" s="7">
        <f t="shared" si="164"/>
        <v>0.8</v>
      </c>
    </row>
    <row r="3475" spans="1:31" x14ac:dyDescent="0.45">
      <c r="A3475" t="s">
        <v>59</v>
      </c>
      <c r="B3475" t="s">
        <v>174</v>
      </c>
      <c r="C3475" t="s">
        <v>139</v>
      </c>
      <c r="D3475">
        <v>0.8</v>
      </c>
      <c r="E3475">
        <v>0.8</v>
      </c>
      <c r="F3475">
        <v>0.8</v>
      </c>
      <c r="G3475">
        <v>0.8</v>
      </c>
      <c r="H3475">
        <v>0.8</v>
      </c>
      <c r="I3475">
        <v>0.8</v>
      </c>
      <c r="J3475">
        <v>0.8</v>
      </c>
      <c r="K3475">
        <v>0.8</v>
      </c>
      <c r="L3475">
        <v>0.8</v>
      </c>
      <c r="M3475">
        <v>0.8</v>
      </c>
      <c r="N3475">
        <v>0.8</v>
      </c>
      <c r="O3475">
        <v>0.8</v>
      </c>
      <c r="P3475">
        <v>0.8</v>
      </c>
      <c r="Q3475">
        <v>0.8</v>
      </c>
      <c r="R3475">
        <v>0.8</v>
      </c>
      <c r="S3475">
        <v>0.8</v>
      </c>
      <c r="T3475">
        <v>0.8</v>
      </c>
      <c r="U3475">
        <v>0.8</v>
      </c>
      <c r="V3475">
        <v>0.8</v>
      </c>
      <c r="W3475">
        <v>0.8</v>
      </c>
      <c r="X3475">
        <v>0.8</v>
      </c>
      <c r="Y3475">
        <v>0.8</v>
      </c>
      <c r="Z3475">
        <v>0.8</v>
      </c>
      <c r="AA3475">
        <v>0.8</v>
      </c>
      <c r="AB3475" s="7">
        <f t="shared" si="162"/>
        <v>19.200000000000006</v>
      </c>
      <c r="AC3475">
        <f>INDEX(SHELF_days!$C$2:$C$289,MATCH(A3475&amp;"|"&amp;C3475,SHELF_days!$D$2:$D$289,0))</f>
        <v>4</v>
      </c>
      <c r="AD3475" s="8">
        <f t="shared" si="163"/>
        <v>76.800000000000026</v>
      </c>
      <c r="AE3475" s="7">
        <f t="shared" si="164"/>
        <v>0.8</v>
      </c>
    </row>
    <row r="3476" spans="1:31" x14ac:dyDescent="0.45">
      <c r="A3476" t="s">
        <v>59</v>
      </c>
      <c r="B3476" t="s">
        <v>175</v>
      </c>
      <c r="C3476" t="s">
        <v>134</v>
      </c>
      <c r="D3476">
        <v>0.1486236140252454</v>
      </c>
      <c r="E3476">
        <v>0.15027709281689869</v>
      </c>
      <c r="F3476">
        <v>0.15027709281689869</v>
      </c>
      <c r="G3476">
        <v>0.1557324901023629</v>
      </c>
      <c r="H3476">
        <v>0.18499164030096879</v>
      </c>
      <c r="I3476">
        <v>0.23509019158464969</v>
      </c>
      <c r="J3476">
        <v>0.2465933924953379</v>
      </c>
      <c r="K3476">
        <v>0.21271177141847569</v>
      </c>
      <c r="L3476">
        <v>0.17899410614321801</v>
      </c>
      <c r="M3476">
        <v>0.17553634015749209</v>
      </c>
      <c r="N3476">
        <v>0.1645335137922668</v>
      </c>
      <c r="O3476">
        <v>0.15711992740462011</v>
      </c>
      <c r="P3476">
        <v>0.1517086125752477</v>
      </c>
      <c r="Q3476">
        <v>0.15154001651510721</v>
      </c>
      <c r="R3476">
        <v>0.1614887308162429</v>
      </c>
      <c r="S3476">
        <v>0.22944454369921041</v>
      </c>
      <c r="T3476">
        <v>0.3036105692561612</v>
      </c>
      <c r="U3476">
        <v>0.30971096247812618</v>
      </c>
      <c r="V3476">
        <v>0.31847022384120638</v>
      </c>
      <c r="W3476">
        <v>0.31194138008108607</v>
      </c>
      <c r="X3476">
        <v>0.27352699979099648</v>
      </c>
      <c r="Y3476">
        <v>0.2143374086589131</v>
      </c>
      <c r="Z3476">
        <v>0.168135127792608</v>
      </c>
      <c r="AA3476">
        <v>0.1502801863225893</v>
      </c>
      <c r="AB3476" s="7">
        <f t="shared" si="162"/>
        <v>4.9046759348859288</v>
      </c>
      <c r="AC3476">
        <f>INDEX(SHELF_days!$C$2:$C$289,MATCH(A3476&amp;"|"&amp;C3476,SHELF_days!$D$2:$D$289,0))</f>
        <v>46</v>
      </c>
      <c r="AD3476" s="8">
        <f t="shared" si="163"/>
        <v>225.61509300475274</v>
      </c>
      <c r="AE3476" s="7">
        <f t="shared" si="164"/>
        <v>0.31847022384120638</v>
      </c>
    </row>
    <row r="3477" spans="1:31" x14ac:dyDescent="0.45">
      <c r="A3477" t="s">
        <v>59</v>
      </c>
      <c r="B3477" t="s">
        <v>175</v>
      </c>
      <c r="C3477" t="s">
        <v>135</v>
      </c>
      <c r="D3477">
        <v>0.1039452237259085</v>
      </c>
      <c r="E3477">
        <v>0.1008557756129264</v>
      </c>
      <c r="F3477">
        <v>0.1017997398048731</v>
      </c>
      <c r="G3477">
        <v>0.1063182921991581</v>
      </c>
      <c r="H3477">
        <v>0.1204100157790918</v>
      </c>
      <c r="I3477">
        <v>0.14185267166223881</v>
      </c>
      <c r="J3477">
        <v>0.1389442677915429</v>
      </c>
      <c r="K3477">
        <v>0.1240289512924611</v>
      </c>
      <c r="L3477">
        <v>0.12086299188462329</v>
      </c>
      <c r="M3477">
        <v>0.127587457502887</v>
      </c>
      <c r="N3477">
        <v>0.13343009389795629</v>
      </c>
      <c r="O3477">
        <v>0.1395968067967141</v>
      </c>
      <c r="P3477">
        <v>0.14179589735745729</v>
      </c>
      <c r="Q3477">
        <v>0.14690923978595549</v>
      </c>
      <c r="R3477">
        <v>0.15375261467775311</v>
      </c>
      <c r="S3477">
        <v>0.19169758726187891</v>
      </c>
      <c r="T3477">
        <v>0.2300716566302119</v>
      </c>
      <c r="U3477">
        <v>0.23990506368498779</v>
      </c>
      <c r="V3477">
        <v>0.24119016103871191</v>
      </c>
      <c r="W3477">
        <v>0.23321203105091651</v>
      </c>
      <c r="X3477">
        <v>0.21400842704174941</v>
      </c>
      <c r="Y3477">
        <v>0.1501331918312955</v>
      </c>
      <c r="Z3477">
        <v>0.1190730174514687</v>
      </c>
      <c r="AA3477">
        <v>0.10801981567679469</v>
      </c>
      <c r="AB3477" s="7">
        <f t="shared" si="162"/>
        <v>3.6294009914395624</v>
      </c>
      <c r="AC3477">
        <f>INDEX(SHELF_days!$C$2:$C$289,MATCH(A3477&amp;"|"&amp;C3477,SHELF_days!$D$2:$D$289,0))</f>
        <v>146</v>
      </c>
      <c r="AD3477" s="8">
        <f t="shared" si="163"/>
        <v>529.89254475017606</v>
      </c>
      <c r="AE3477" s="7">
        <f t="shared" si="164"/>
        <v>0.24119016103871191</v>
      </c>
    </row>
    <row r="3478" spans="1:31" x14ac:dyDescent="0.45">
      <c r="A3478" t="s">
        <v>59</v>
      </c>
      <c r="B3478" t="s">
        <v>175</v>
      </c>
      <c r="C3478" t="s">
        <v>136</v>
      </c>
      <c r="D3478">
        <v>9.9250351310842144E-2</v>
      </c>
      <c r="E3478">
        <v>9.9250351310842144E-2</v>
      </c>
      <c r="F3478">
        <v>0.1003855755558578</v>
      </c>
      <c r="G3478">
        <v>0.1076992232410058</v>
      </c>
      <c r="H3478">
        <v>0.1217148355756337</v>
      </c>
      <c r="I3478">
        <v>0.1443465769204908</v>
      </c>
      <c r="J3478">
        <v>0.13692514133930059</v>
      </c>
      <c r="K3478">
        <v>0.1238397969547511</v>
      </c>
      <c r="L3478">
        <v>0.1173162398573409</v>
      </c>
      <c r="M3478">
        <v>0.11708048702067721</v>
      </c>
      <c r="N3478">
        <v>0.1219967832248869</v>
      </c>
      <c r="O3478">
        <v>0.12794476357692899</v>
      </c>
      <c r="P3478">
        <v>0.1337058407791836</v>
      </c>
      <c r="Q3478">
        <v>0.1378639048870966</v>
      </c>
      <c r="R3478">
        <v>0.1472095933513255</v>
      </c>
      <c r="S3478">
        <v>0.188562446216652</v>
      </c>
      <c r="T3478">
        <v>0.22144094035866199</v>
      </c>
      <c r="U3478">
        <v>0.22695883107625001</v>
      </c>
      <c r="V3478">
        <v>0.22440908981125221</v>
      </c>
      <c r="W3478">
        <v>0.21525242839624009</v>
      </c>
      <c r="X3478">
        <v>0.1993502623934453</v>
      </c>
      <c r="Y3478">
        <v>0.14534534062716731</v>
      </c>
      <c r="Z3478">
        <v>0.1069324955469915</v>
      </c>
      <c r="AA3478">
        <v>9.3880071603597598E-2</v>
      </c>
      <c r="AB3478" s="7">
        <f t="shared" si="162"/>
        <v>3.4586613709364218</v>
      </c>
      <c r="AC3478">
        <f>INDEX(SHELF_days!$C$2:$C$289,MATCH(A3478&amp;"|"&amp;C3478,SHELF_days!$D$2:$D$289,0))</f>
        <v>67</v>
      </c>
      <c r="AD3478" s="8">
        <f t="shared" si="163"/>
        <v>231.73031185274027</v>
      </c>
      <c r="AE3478" s="7">
        <f t="shared" si="164"/>
        <v>0.22695883107625001</v>
      </c>
    </row>
    <row r="3479" spans="1:31" x14ac:dyDescent="0.45">
      <c r="A3479" t="s">
        <v>59</v>
      </c>
      <c r="B3479" t="s">
        <v>175</v>
      </c>
      <c r="C3479" t="s">
        <v>137</v>
      </c>
      <c r="D3479">
        <v>0.15417741647215219</v>
      </c>
      <c r="E3479">
        <v>0.14776271561778639</v>
      </c>
      <c r="F3479">
        <v>0.14776271561778639</v>
      </c>
      <c r="G3479">
        <v>0.14776271561778639</v>
      </c>
      <c r="H3479">
        <v>0.15217962677001409</v>
      </c>
      <c r="I3479">
        <v>0.1553509732634962</v>
      </c>
      <c r="J3479">
        <v>0.15880563642574319</v>
      </c>
      <c r="K3479">
        <v>0.16739428908642631</v>
      </c>
      <c r="L3479">
        <v>0.18625735001785659</v>
      </c>
      <c r="M3479">
        <v>0.22305765644269579</v>
      </c>
      <c r="N3479">
        <v>0.26051117709325022</v>
      </c>
      <c r="O3479">
        <v>0.2882260622959863</v>
      </c>
      <c r="P3479">
        <v>0.30693353479963797</v>
      </c>
      <c r="Q3479">
        <v>0.32613391830038457</v>
      </c>
      <c r="R3479">
        <v>0.32825943624350901</v>
      </c>
      <c r="S3479">
        <v>0.33991570977915508</v>
      </c>
      <c r="T3479">
        <v>0.35472189889536609</v>
      </c>
      <c r="U3479">
        <v>0.36130590396177759</v>
      </c>
      <c r="V3479">
        <v>0.35805226276269347</v>
      </c>
      <c r="W3479">
        <v>0.35286641045499789</v>
      </c>
      <c r="X3479">
        <v>0.3302469391074469</v>
      </c>
      <c r="Y3479">
        <v>0.25118144346389149</v>
      </c>
      <c r="Z3479">
        <v>0.19144405956206889</v>
      </c>
      <c r="AA3479">
        <v>0.16885330563782691</v>
      </c>
      <c r="AB3479" s="7">
        <f t="shared" si="162"/>
        <v>5.8591631576897347</v>
      </c>
      <c r="AC3479">
        <f>INDEX(SHELF_days!$C$2:$C$289,MATCH(A3479&amp;"|"&amp;C3479,SHELF_days!$D$2:$D$289,0))</f>
        <v>83</v>
      </c>
      <c r="AD3479" s="8">
        <f t="shared" si="163"/>
        <v>486.31054208824798</v>
      </c>
      <c r="AE3479" s="7">
        <f t="shared" si="164"/>
        <v>0.36130590396177759</v>
      </c>
    </row>
    <row r="3480" spans="1:31" x14ac:dyDescent="0.45">
      <c r="A3480" t="s">
        <v>59</v>
      </c>
      <c r="B3480" t="s">
        <v>175</v>
      </c>
      <c r="C3480" t="s">
        <v>138</v>
      </c>
      <c r="D3480">
        <v>0.17227252883776559</v>
      </c>
      <c r="E3480">
        <v>0.16026305129838889</v>
      </c>
      <c r="F3480">
        <v>0.16026305129838889</v>
      </c>
      <c r="G3480">
        <v>0.16026305129838889</v>
      </c>
      <c r="H3480">
        <v>0.17227252883776559</v>
      </c>
      <c r="I3480">
        <v>0.1682693696579734</v>
      </c>
      <c r="J3480">
        <v>0.17227252883776559</v>
      </c>
      <c r="K3480">
        <v>0.20485951778309011</v>
      </c>
      <c r="L3480">
        <v>0.25739489676653732</v>
      </c>
      <c r="M3480">
        <v>0.32875710715915701</v>
      </c>
      <c r="N3480">
        <v>0.37842399228692519</v>
      </c>
      <c r="O3480">
        <v>0.3881622667930521</v>
      </c>
      <c r="P3480">
        <v>0.39212236111730869</v>
      </c>
      <c r="Q3480">
        <v>0.40069039498387993</v>
      </c>
      <c r="R3480">
        <v>0.40069039498387993</v>
      </c>
      <c r="S3480">
        <v>0.40069039498387993</v>
      </c>
      <c r="T3480">
        <v>0.408299767718527</v>
      </c>
      <c r="U3480">
        <v>0.408299767718527</v>
      </c>
      <c r="V3480">
        <v>0.408299767718527</v>
      </c>
      <c r="W3480">
        <v>0.408299767718527</v>
      </c>
      <c r="X3480">
        <v>0.40373489303174798</v>
      </c>
      <c r="Y3480">
        <v>0.36247501665854809</v>
      </c>
      <c r="Z3480">
        <v>0.26443880922415108</v>
      </c>
      <c r="AA3480">
        <v>0.1998976974713739</v>
      </c>
      <c r="AB3480" s="7">
        <f t="shared" si="162"/>
        <v>7.1814129241840776</v>
      </c>
      <c r="AC3480">
        <f>INDEX(SHELF_days!$C$2:$C$289,MATCH(A3480&amp;"|"&amp;C3480,SHELF_days!$D$2:$D$289,0))</f>
        <v>19</v>
      </c>
      <c r="AD3480" s="8">
        <f t="shared" si="163"/>
        <v>136.44684555949746</v>
      </c>
      <c r="AE3480" s="7">
        <f t="shared" si="164"/>
        <v>0.408299767718527</v>
      </c>
    </row>
    <row r="3481" spans="1:31" x14ac:dyDescent="0.45">
      <c r="A3481" t="s">
        <v>59</v>
      </c>
      <c r="B3481" t="s">
        <v>175</v>
      </c>
      <c r="C3481" t="s">
        <v>139</v>
      </c>
      <c r="D3481">
        <v>0.13744523121207561</v>
      </c>
      <c r="E3481">
        <v>0.13744523121207561</v>
      </c>
      <c r="F3481">
        <v>0.13744523121207561</v>
      </c>
      <c r="G3481">
        <v>0.13744523121207561</v>
      </c>
      <c r="H3481">
        <v>0.15646023731608871</v>
      </c>
      <c r="I3481">
        <v>0.1781433920782888</v>
      </c>
      <c r="J3481">
        <v>0.1781433920782888</v>
      </c>
      <c r="K3481">
        <v>0.15646023731608871</v>
      </c>
      <c r="L3481">
        <v>0.13744523121207561</v>
      </c>
      <c r="M3481">
        <v>0.13744523121207561</v>
      </c>
      <c r="N3481">
        <v>0.13744523121207561</v>
      </c>
      <c r="O3481">
        <v>0.13744523121207561</v>
      </c>
      <c r="P3481">
        <v>0.13744523121207561</v>
      </c>
      <c r="Q3481">
        <v>0.13744523121207561</v>
      </c>
      <c r="R3481">
        <v>0.13744523121207561</v>
      </c>
      <c r="S3481">
        <v>0.23517062273260661</v>
      </c>
      <c r="T3481">
        <v>0.27854582608586748</v>
      </c>
      <c r="U3481">
        <v>0.27854582608586748</v>
      </c>
      <c r="V3481">
        <v>0.3002378746769282</v>
      </c>
      <c r="W3481">
        <v>0.27854582608586748</v>
      </c>
      <c r="X3481">
        <v>0.27854582608586748</v>
      </c>
      <c r="Y3481">
        <v>0.21885044677336249</v>
      </c>
      <c r="Z3481">
        <v>0.1971583981823018</v>
      </c>
      <c r="AA3481">
        <v>0.15646023731608871</v>
      </c>
      <c r="AB3481" s="7">
        <f t="shared" si="162"/>
        <v>4.4031656861463446</v>
      </c>
      <c r="AC3481">
        <f>INDEX(SHELF_days!$C$2:$C$289,MATCH(A3481&amp;"|"&amp;C3481,SHELF_days!$D$2:$D$289,0))</f>
        <v>4</v>
      </c>
      <c r="AD3481" s="8">
        <f t="shared" si="163"/>
        <v>17.612662744585379</v>
      </c>
      <c r="AE3481" s="7">
        <f t="shared" si="164"/>
        <v>0.3002378746769282</v>
      </c>
    </row>
    <row r="3482" spans="1:31" x14ac:dyDescent="0.45">
      <c r="A3482" t="s">
        <v>59</v>
      </c>
      <c r="B3482" t="s">
        <v>176</v>
      </c>
      <c r="C3482" t="s">
        <v>134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 s="7">
        <f t="shared" si="162"/>
        <v>0</v>
      </c>
      <c r="AC3482">
        <f>INDEX(SHELF_days!$C$2:$C$289,MATCH(A3482&amp;"|"&amp;C3482,SHELF_days!$D$2:$D$289,0))</f>
        <v>46</v>
      </c>
      <c r="AD3482" s="8">
        <f t="shared" si="163"/>
        <v>0</v>
      </c>
      <c r="AE3482" s="7">
        <f t="shared" si="164"/>
        <v>0</v>
      </c>
    </row>
    <row r="3483" spans="1:31" x14ac:dyDescent="0.45">
      <c r="A3483" t="s">
        <v>59</v>
      </c>
      <c r="B3483" t="s">
        <v>176</v>
      </c>
      <c r="C3483" t="s">
        <v>135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 s="7">
        <f t="shared" si="162"/>
        <v>0</v>
      </c>
      <c r="AC3483">
        <f>INDEX(SHELF_days!$C$2:$C$289,MATCH(A3483&amp;"|"&amp;C3483,SHELF_days!$D$2:$D$289,0))</f>
        <v>146</v>
      </c>
      <c r="AD3483" s="8">
        <f t="shared" si="163"/>
        <v>0</v>
      </c>
      <c r="AE3483" s="7">
        <f t="shared" si="164"/>
        <v>0</v>
      </c>
    </row>
    <row r="3484" spans="1:31" x14ac:dyDescent="0.45">
      <c r="A3484" t="s">
        <v>59</v>
      </c>
      <c r="B3484" t="s">
        <v>176</v>
      </c>
      <c r="C3484" t="s">
        <v>136</v>
      </c>
      <c r="D3484">
        <v>3.1401686787321102E-2</v>
      </c>
      <c r="E3484">
        <v>3.1401686787321102E-2</v>
      </c>
      <c r="F3484">
        <v>3.1401686787321102E-2</v>
      </c>
      <c r="G3484">
        <v>3.1401686787321102E-2</v>
      </c>
      <c r="H3484">
        <v>3.1401686787321102E-2</v>
      </c>
      <c r="I3484">
        <v>3.1401686787321102E-2</v>
      </c>
      <c r="J3484">
        <v>3.1401686787321102E-2</v>
      </c>
      <c r="K3484">
        <v>3.1401686787321102E-2</v>
      </c>
      <c r="L3484">
        <v>3.1401686787321102E-2</v>
      </c>
      <c r="M3484">
        <v>3.1401686787321102E-2</v>
      </c>
      <c r="N3484">
        <v>9.9325682788263869E-2</v>
      </c>
      <c r="O3484">
        <v>0.18687999390423321</v>
      </c>
      <c r="P3484">
        <v>0.29471227282376278</v>
      </c>
      <c r="Q3484">
        <v>0.36962788790676993</v>
      </c>
      <c r="R3484">
        <v>0.43655957394048578</v>
      </c>
      <c r="S3484">
        <v>0.48751582699037332</v>
      </c>
      <c r="T3484">
        <v>0.56743086633574469</v>
      </c>
      <c r="U3484">
        <v>0.59013279741802704</v>
      </c>
      <c r="V3484">
        <v>0.57242650315548627</v>
      </c>
      <c r="W3484">
        <v>0.40360124823511029</v>
      </c>
      <c r="X3484">
        <v>0.14463107144463039</v>
      </c>
      <c r="Y3484">
        <v>2.1762645311777479E-2</v>
      </c>
      <c r="Z3484">
        <v>2.1762645311777479E-2</v>
      </c>
      <c r="AA3484">
        <v>2.1762645311777479E-2</v>
      </c>
      <c r="AB3484" s="7">
        <f t="shared" si="162"/>
        <v>4.5321485287514296</v>
      </c>
      <c r="AC3484">
        <f>INDEX(SHELF_days!$C$2:$C$289,MATCH(A3484&amp;"|"&amp;C3484,SHELF_days!$D$2:$D$289,0))</f>
        <v>67</v>
      </c>
      <c r="AD3484" s="8">
        <f t="shared" si="163"/>
        <v>303.65395142634577</v>
      </c>
      <c r="AE3484" s="7">
        <f t="shared" si="164"/>
        <v>0.59013279741802704</v>
      </c>
    </row>
    <row r="3485" spans="1:31" x14ac:dyDescent="0.45">
      <c r="A3485" t="s">
        <v>59</v>
      </c>
      <c r="B3485" t="s">
        <v>176</v>
      </c>
      <c r="C3485" t="s">
        <v>137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3.8465950260679033E-2</v>
      </c>
      <c r="S3485">
        <v>6.838631235784251E-2</v>
      </c>
      <c r="T3485">
        <v>6.838631235784251E-2</v>
      </c>
      <c r="U3485">
        <v>6.838631235784251E-2</v>
      </c>
      <c r="V3485">
        <v>6.838631235784251E-2</v>
      </c>
      <c r="W3485">
        <v>2.279543745261417E-2</v>
      </c>
      <c r="X3485">
        <v>0</v>
      </c>
      <c r="Y3485">
        <v>0</v>
      </c>
      <c r="Z3485">
        <v>0</v>
      </c>
      <c r="AA3485">
        <v>0</v>
      </c>
      <c r="AB3485" s="7">
        <f t="shared" si="162"/>
        <v>0.33480663714466319</v>
      </c>
      <c r="AC3485">
        <f>INDEX(SHELF_days!$C$2:$C$289,MATCH(A3485&amp;"|"&amp;C3485,SHELF_days!$D$2:$D$289,0))</f>
        <v>83</v>
      </c>
      <c r="AD3485" s="8">
        <f t="shared" si="163"/>
        <v>27.788950883007043</v>
      </c>
      <c r="AE3485" s="7">
        <f t="shared" si="164"/>
        <v>6.838631235784251E-2</v>
      </c>
    </row>
    <row r="3486" spans="1:31" x14ac:dyDescent="0.45">
      <c r="A3486" t="s">
        <v>59</v>
      </c>
      <c r="B3486" t="s">
        <v>176</v>
      </c>
      <c r="C3486" t="s">
        <v>138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5.6345783902421433E-2</v>
      </c>
      <c r="O3486">
        <v>5.6345783902421433E-2</v>
      </c>
      <c r="P3486">
        <v>0.95</v>
      </c>
      <c r="Q3486">
        <v>0.95</v>
      </c>
      <c r="R3486">
        <v>0.95</v>
      </c>
      <c r="S3486">
        <v>0.95</v>
      </c>
      <c r="T3486">
        <v>0.95</v>
      </c>
      <c r="U3486">
        <v>0.95</v>
      </c>
      <c r="V3486">
        <v>0.95</v>
      </c>
      <c r="W3486">
        <v>0.95</v>
      </c>
      <c r="X3486">
        <v>0</v>
      </c>
      <c r="Y3486">
        <v>0</v>
      </c>
      <c r="Z3486">
        <v>0</v>
      </c>
      <c r="AA3486">
        <v>0</v>
      </c>
      <c r="AB3486" s="7">
        <f t="shared" si="162"/>
        <v>7.7126915678048436</v>
      </c>
      <c r="AC3486">
        <f>INDEX(SHELF_days!$C$2:$C$289,MATCH(A3486&amp;"|"&amp;C3486,SHELF_days!$D$2:$D$289,0))</f>
        <v>19</v>
      </c>
      <c r="AD3486" s="8">
        <f t="shared" si="163"/>
        <v>146.54113978829201</v>
      </c>
      <c r="AE3486" s="7">
        <f t="shared" si="164"/>
        <v>0.95</v>
      </c>
    </row>
    <row r="3487" spans="1:31" x14ac:dyDescent="0.45">
      <c r="A3487" t="s">
        <v>59</v>
      </c>
      <c r="B3487" t="s">
        <v>176</v>
      </c>
      <c r="C3487" t="s">
        <v>139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 s="7">
        <f t="shared" si="162"/>
        <v>0</v>
      </c>
      <c r="AC3487">
        <f>INDEX(SHELF_days!$C$2:$C$289,MATCH(A3487&amp;"|"&amp;C3487,SHELF_days!$D$2:$D$289,0))</f>
        <v>4</v>
      </c>
      <c r="AD3487" s="8">
        <f t="shared" si="163"/>
        <v>0</v>
      </c>
      <c r="AE3487" s="7">
        <f t="shared" si="164"/>
        <v>0</v>
      </c>
    </row>
    <row r="3488" spans="1:31" x14ac:dyDescent="0.45">
      <c r="A3488" t="s">
        <v>59</v>
      </c>
      <c r="B3488" t="s">
        <v>177</v>
      </c>
      <c r="C3488" t="s">
        <v>134</v>
      </c>
      <c r="D3488">
        <v>0.39398257419585841</v>
      </c>
      <c r="E3488">
        <v>0.34129620135611999</v>
      </c>
      <c r="F3488">
        <v>0.29574080019072002</v>
      </c>
      <c r="G3488">
        <v>0.2706894643003766</v>
      </c>
      <c r="H3488">
        <v>0.26147175453402521</v>
      </c>
      <c r="I3488">
        <v>0.26590126269410808</v>
      </c>
      <c r="J3488">
        <v>0.2946938856568691</v>
      </c>
      <c r="K3488">
        <v>0.32060471627764459</v>
      </c>
      <c r="L3488">
        <v>0.34505534651470537</v>
      </c>
      <c r="M3488">
        <v>0.3346761673671082</v>
      </c>
      <c r="N3488">
        <v>0.26525671372735848</v>
      </c>
      <c r="O3488">
        <v>0.2452187156688507</v>
      </c>
      <c r="P3488">
        <v>0.24025932151102439</v>
      </c>
      <c r="Q3488">
        <v>0.23553423589547531</v>
      </c>
      <c r="R3488">
        <v>0.23333251046962061</v>
      </c>
      <c r="S3488">
        <v>0.23682054969747829</v>
      </c>
      <c r="T3488">
        <v>0.25898826418857479</v>
      </c>
      <c r="U3488">
        <v>0.30403707055337831</v>
      </c>
      <c r="V3488">
        <v>0.40520126359602721</v>
      </c>
      <c r="W3488">
        <v>0.50328023348463435</v>
      </c>
      <c r="X3488">
        <v>0.5189345399159363</v>
      </c>
      <c r="Y3488">
        <v>0.50200060520227585</v>
      </c>
      <c r="Z3488">
        <v>0.47177346073853438</v>
      </c>
      <c r="AA3488">
        <v>0.43837176664937499</v>
      </c>
      <c r="AB3488" s="7">
        <f t="shared" si="162"/>
        <v>7.9831214243860797</v>
      </c>
      <c r="AC3488">
        <f>INDEX(SHELF_days!$C$2:$C$289,MATCH(A3488&amp;"|"&amp;C3488,SHELF_days!$D$2:$D$289,0))</f>
        <v>46</v>
      </c>
      <c r="AD3488" s="8">
        <f t="shared" si="163"/>
        <v>367.22358552175967</v>
      </c>
      <c r="AE3488" s="7">
        <f t="shared" si="164"/>
        <v>0.5189345399159363</v>
      </c>
    </row>
    <row r="3489" spans="1:31" x14ac:dyDescent="0.45">
      <c r="A3489" t="s">
        <v>59</v>
      </c>
      <c r="B3489" t="s">
        <v>177</v>
      </c>
      <c r="C3489" t="s">
        <v>135</v>
      </c>
      <c r="D3489">
        <v>0.49734392677880929</v>
      </c>
      <c r="E3489">
        <v>0.46167617265241301</v>
      </c>
      <c r="F3489">
        <v>0.4222977186069885</v>
      </c>
      <c r="G3489">
        <v>0.39336944356738679</v>
      </c>
      <c r="H3489">
        <v>0.37743406374429611</v>
      </c>
      <c r="I3489">
        <v>0.3797828706023415</v>
      </c>
      <c r="J3489">
        <v>0.39013239514544867</v>
      </c>
      <c r="K3489">
        <v>0.39945823328091118</v>
      </c>
      <c r="L3489">
        <v>0.35313376534537222</v>
      </c>
      <c r="M3489">
        <v>0.28191570419308232</v>
      </c>
      <c r="N3489">
        <v>0.25628020525601791</v>
      </c>
      <c r="O3489">
        <v>0.25791592756081771</v>
      </c>
      <c r="P3489">
        <v>0.26327752059826059</v>
      </c>
      <c r="Q3489">
        <v>0.26573426886513057</v>
      </c>
      <c r="R3489">
        <v>0.26874444210558301</v>
      </c>
      <c r="S3489">
        <v>0.27375344606282392</v>
      </c>
      <c r="T3489">
        <v>0.2866572310511819</v>
      </c>
      <c r="U3489">
        <v>0.32089392807323308</v>
      </c>
      <c r="V3489">
        <v>0.36949572997654218</v>
      </c>
      <c r="W3489">
        <v>0.49228259646666439</v>
      </c>
      <c r="X3489">
        <v>0.58628027060265808</v>
      </c>
      <c r="Y3489">
        <v>0.5628109205761942</v>
      </c>
      <c r="Z3489">
        <v>0.53639126965165129</v>
      </c>
      <c r="AA3489">
        <v>0.51864595657721457</v>
      </c>
      <c r="AB3489" s="7">
        <f t="shared" si="162"/>
        <v>9.2157080073410231</v>
      </c>
      <c r="AC3489">
        <f>INDEX(SHELF_days!$C$2:$C$289,MATCH(A3489&amp;"|"&amp;C3489,SHELF_days!$D$2:$D$289,0))</f>
        <v>146</v>
      </c>
      <c r="AD3489" s="8">
        <f t="shared" si="163"/>
        <v>1345.4933690717894</v>
      </c>
      <c r="AE3489" s="7">
        <f t="shared" si="164"/>
        <v>0.58628027060265808</v>
      </c>
    </row>
    <row r="3490" spans="1:31" x14ac:dyDescent="0.45">
      <c r="A3490" t="s">
        <v>59</v>
      </c>
      <c r="B3490" t="s">
        <v>177</v>
      </c>
      <c r="C3490" t="s">
        <v>136</v>
      </c>
      <c r="D3490">
        <v>0.47887095810693969</v>
      </c>
      <c r="E3490">
        <v>0.4405084451195232</v>
      </c>
      <c r="F3490">
        <v>0.3858533500659474</v>
      </c>
      <c r="G3490">
        <v>0.34243343264760101</v>
      </c>
      <c r="H3490">
        <v>0.3158231200318955</v>
      </c>
      <c r="I3490">
        <v>0.30160947887394912</v>
      </c>
      <c r="J3490">
        <v>0.29958452575833372</v>
      </c>
      <c r="K3490">
        <v>0.29427896565862621</v>
      </c>
      <c r="L3490">
        <v>0.24049341588137371</v>
      </c>
      <c r="M3490">
        <v>0.21976784411852759</v>
      </c>
      <c r="N3490">
        <v>0.22596038565788609</v>
      </c>
      <c r="O3490">
        <v>0.24278422284794221</v>
      </c>
      <c r="P3490">
        <v>0.26292486135293208</v>
      </c>
      <c r="Q3490">
        <v>0.28146242090718759</v>
      </c>
      <c r="R3490">
        <v>0.29587843589522961</v>
      </c>
      <c r="S3490">
        <v>0.31460230276023038</v>
      </c>
      <c r="T3490">
        <v>0.33278558901234201</v>
      </c>
      <c r="U3490">
        <v>0.36216403547565279</v>
      </c>
      <c r="V3490">
        <v>0.40857336165858582</v>
      </c>
      <c r="W3490">
        <v>0.46875568475712259</v>
      </c>
      <c r="X3490">
        <v>0.52699032648025479</v>
      </c>
      <c r="Y3490">
        <v>0.5129335631524653</v>
      </c>
      <c r="Z3490">
        <v>0.49899049218473268</v>
      </c>
      <c r="AA3490">
        <v>0.49073904226907122</v>
      </c>
      <c r="AB3490" s="7">
        <f t="shared" si="162"/>
        <v>8.5447682606743527</v>
      </c>
      <c r="AC3490">
        <f>INDEX(SHELF_days!$C$2:$C$289,MATCH(A3490&amp;"|"&amp;C3490,SHELF_days!$D$2:$D$289,0))</f>
        <v>67</v>
      </c>
      <c r="AD3490" s="8">
        <f t="shared" si="163"/>
        <v>572.49947346518161</v>
      </c>
      <c r="AE3490" s="7">
        <f t="shared" si="164"/>
        <v>0.52699032648025479</v>
      </c>
    </row>
    <row r="3491" spans="1:31" x14ac:dyDescent="0.45">
      <c r="A3491" t="s">
        <v>59</v>
      </c>
      <c r="B3491" t="s">
        <v>177</v>
      </c>
      <c r="C3491" t="s">
        <v>137</v>
      </c>
      <c r="D3491">
        <v>0.33499543039772961</v>
      </c>
      <c r="E3491">
        <v>0.26934648487756507</v>
      </c>
      <c r="F3491">
        <v>0.2243541089838359</v>
      </c>
      <c r="G3491">
        <v>0.19924150137386809</v>
      </c>
      <c r="H3491">
        <v>0.18813815631564859</v>
      </c>
      <c r="I3491">
        <v>0.18673787214332249</v>
      </c>
      <c r="J3491">
        <v>0.1932670563574346</v>
      </c>
      <c r="K3491">
        <v>0.20673953425042099</v>
      </c>
      <c r="L3491">
        <v>0.21176289829382439</v>
      </c>
      <c r="M3491">
        <v>0.1802859417068772</v>
      </c>
      <c r="N3491">
        <v>0.17904616126040271</v>
      </c>
      <c r="O3491">
        <v>0.18472122240889949</v>
      </c>
      <c r="P3491">
        <v>0.19020608774637249</v>
      </c>
      <c r="Q3491">
        <v>0.1958666425786581</v>
      </c>
      <c r="R3491">
        <v>0.19771392172884311</v>
      </c>
      <c r="S3491">
        <v>0.20528088508687611</v>
      </c>
      <c r="T3491">
        <v>0.2241250314891978</v>
      </c>
      <c r="U3491">
        <v>0.25619199087154482</v>
      </c>
      <c r="V3491">
        <v>0.34201268250843347</v>
      </c>
      <c r="W3491">
        <v>0.45927026000634269</v>
      </c>
      <c r="X3491">
        <v>0.4578541615712618</v>
      </c>
      <c r="Y3491">
        <v>0.43224246194383481</v>
      </c>
      <c r="Z3491">
        <v>0.41018059718104283</v>
      </c>
      <c r="AA3491">
        <v>0.37553465598211372</v>
      </c>
      <c r="AB3491" s="7">
        <f t="shared" si="162"/>
        <v>6.3051157470643506</v>
      </c>
      <c r="AC3491">
        <f>INDEX(SHELF_days!$C$2:$C$289,MATCH(A3491&amp;"|"&amp;C3491,SHELF_days!$D$2:$D$289,0))</f>
        <v>83</v>
      </c>
      <c r="AD3491" s="8">
        <f t="shared" si="163"/>
        <v>523.32460700634113</v>
      </c>
      <c r="AE3491" s="7">
        <f t="shared" si="164"/>
        <v>0.45927026000634269</v>
      </c>
    </row>
    <row r="3492" spans="1:31" x14ac:dyDescent="0.45">
      <c r="A3492" t="s">
        <v>59</v>
      </c>
      <c r="B3492" t="s">
        <v>177</v>
      </c>
      <c r="C3492" t="s">
        <v>138</v>
      </c>
      <c r="D3492">
        <v>0.49159626074959978</v>
      </c>
      <c r="E3492">
        <v>0.47212774822905068</v>
      </c>
      <c r="F3492">
        <v>0.41128825804029367</v>
      </c>
      <c r="G3492">
        <v>0.37674250214934141</v>
      </c>
      <c r="H3492">
        <v>0.34936908345926398</v>
      </c>
      <c r="I3492">
        <v>0.33233555973126849</v>
      </c>
      <c r="J3492">
        <v>0.32923742505478548</v>
      </c>
      <c r="K3492">
        <v>0.32819711494937109</v>
      </c>
      <c r="L3492">
        <v>0.23680110582767511</v>
      </c>
      <c r="M3492">
        <v>0.23332477076426339</v>
      </c>
      <c r="N3492">
        <v>0.23562713038003119</v>
      </c>
      <c r="O3492">
        <v>0.25315904968641728</v>
      </c>
      <c r="P3492">
        <v>0.27317362139576451</v>
      </c>
      <c r="Q3492">
        <v>0.29488025127457562</v>
      </c>
      <c r="R3492">
        <v>0.33076058825693588</v>
      </c>
      <c r="S3492">
        <v>0.36124872027059479</v>
      </c>
      <c r="T3492">
        <v>0.3644680863039837</v>
      </c>
      <c r="U3492">
        <v>0.39446611206280091</v>
      </c>
      <c r="V3492">
        <v>0.43109974132268758</v>
      </c>
      <c r="W3492">
        <v>0.46679978551785462</v>
      </c>
      <c r="X3492">
        <v>0.57378386757366828</v>
      </c>
      <c r="Y3492">
        <v>0.52992298434439378</v>
      </c>
      <c r="Z3492">
        <v>0.51036950625746635</v>
      </c>
      <c r="AA3492">
        <v>0.49690557248281031</v>
      </c>
      <c r="AB3492" s="7">
        <f t="shared" si="162"/>
        <v>9.0776848460848996</v>
      </c>
      <c r="AC3492">
        <f>INDEX(SHELF_days!$C$2:$C$289,MATCH(A3492&amp;"|"&amp;C3492,SHELF_days!$D$2:$D$289,0))</f>
        <v>19</v>
      </c>
      <c r="AD3492" s="8">
        <f t="shared" si="163"/>
        <v>172.47601207561308</v>
      </c>
      <c r="AE3492" s="7">
        <f t="shared" si="164"/>
        <v>0.57378386757366828</v>
      </c>
    </row>
    <row r="3493" spans="1:31" x14ac:dyDescent="0.45">
      <c r="A3493" t="s">
        <v>59</v>
      </c>
      <c r="B3493" t="s">
        <v>177</v>
      </c>
      <c r="C3493" t="s">
        <v>139</v>
      </c>
      <c r="D3493">
        <v>0.42391186164015793</v>
      </c>
      <c r="E3493">
        <v>0.35641293614512759</v>
      </c>
      <c r="F3493">
        <v>0.29734425269955111</v>
      </c>
      <c r="G3493">
        <v>0.25606031292860881</v>
      </c>
      <c r="H3493">
        <v>0.253930992941929</v>
      </c>
      <c r="I3493">
        <v>0.27310730680737161</v>
      </c>
      <c r="J3493">
        <v>0.31753497253431712</v>
      </c>
      <c r="K3493">
        <v>0.3600270812125434</v>
      </c>
      <c r="L3493">
        <v>0.3912736863309465</v>
      </c>
      <c r="M3493">
        <v>0.42638000772690798</v>
      </c>
      <c r="N3493">
        <v>0.3043466587676692</v>
      </c>
      <c r="O3493">
        <v>0.25831086427219457</v>
      </c>
      <c r="P3493">
        <v>0.25302434817874409</v>
      </c>
      <c r="Q3493">
        <v>0.27346478388542728</v>
      </c>
      <c r="R3493">
        <v>0.26768401687536059</v>
      </c>
      <c r="S3493">
        <v>0.24720317071637549</v>
      </c>
      <c r="T3493">
        <v>0.28159557412166908</v>
      </c>
      <c r="U3493">
        <v>0.30829134061160601</v>
      </c>
      <c r="V3493">
        <v>0.43912173418734718</v>
      </c>
      <c r="W3493">
        <v>0.5711654774975905</v>
      </c>
      <c r="X3493">
        <v>0.57142451885850054</v>
      </c>
      <c r="Y3493">
        <v>0.56920298014733661</v>
      </c>
      <c r="Z3493">
        <v>0.54573901367611233</v>
      </c>
      <c r="AA3493">
        <v>0.51618032206539866</v>
      </c>
      <c r="AB3493" s="7">
        <f t="shared" si="162"/>
        <v>8.7627382148287936</v>
      </c>
      <c r="AC3493">
        <f>INDEX(SHELF_days!$C$2:$C$289,MATCH(A3493&amp;"|"&amp;C3493,SHELF_days!$D$2:$D$289,0))</f>
        <v>4</v>
      </c>
      <c r="AD3493" s="8">
        <f t="shared" si="163"/>
        <v>35.050952859315174</v>
      </c>
      <c r="AE3493" s="7">
        <f t="shared" si="164"/>
        <v>0.57142451885850054</v>
      </c>
    </row>
    <row r="3494" spans="1:31" x14ac:dyDescent="0.45">
      <c r="A3494" t="s">
        <v>59</v>
      </c>
      <c r="B3494" t="s">
        <v>178</v>
      </c>
      <c r="C3494" t="s">
        <v>134</v>
      </c>
      <c r="D3494">
        <v>0.43055468122708551</v>
      </c>
      <c r="E3494">
        <v>0.43044700214004139</v>
      </c>
      <c r="F3494">
        <v>0.43085784383578768</v>
      </c>
      <c r="G3494">
        <v>0.43997526647871898</v>
      </c>
      <c r="H3494">
        <v>0.4801555843227116</v>
      </c>
      <c r="I3494">
        <v>0.55337439714658954</v>
      </c>
      <c r="J3494">
        <v>0.5588279127822926</v>
      </c>
      <c r="K3494">
        <v>0.50688269060978264</v>
      </c>
      <c r="L3494">
        <v>0.4654413705646222</v>
      </c>
      <c r="M3494">
        <v>0.45689052383423662</v>
      </c>
      <c r="N3494">
        <v>0.44924456706260502</v>
      </c>
      <c r="O3494">
        <v>0.44467221045738181</v>
      </c>
      <c r="P3494">
        <v>0.4417315034893084</v>
      </c>
      <c r="Q3494">
        <v>0.43855497042151081</v>
      </c>
      <c r="R3494">
        <v>0.44011364745421783</v>
      </c>
      <c r="S3494">
        <v>0.48344647080113062</v>
      </c>
      <c r="T3494">
        <v>0.63758611753856531</v>
      </c>
      <c r="U3494">
        <v>0.66230855365967722</v>
      </c>
      <c r="V3494">
        <v>0.66095856047748136</v>
      </c>
      <c r="W3494">
        <v>0.64682575446210877</v>
      </c>
      <c r="X3494">
        <v>0.59467778117115677</v>
      </c>
      <c r="Y3494">
        <v>0.50071205598529522</v>
      </c>
      <c r="Z3494">
        <v>0.45443659753238702</v>
      </c>
      <c r="AA3494">
        <v>0.43620412533935199</v>
      </c>
      <c r="AB3494" s="7">
        <f t="shared" si="162"/>
        <v>12.044880188794048</v>
      </c>
      <c r="AC3494">
        <f>INDEX(SHELF_days!$C$2:$C$289,MATCH(A3494&amp;"|"&amp;C3494,SHELF_days!$D$2:$D$289,0))</f>
        <v>46</v>
      </c>
      <c r="AD3494" s="8">
        <f t="shared" si="163"/>
        <v>554.06448868452617</v>
      </c>
      <c r="AE3494" s="7">
        <f t="shared" si="164"/>
        <v>0.66230855365967722</v>
      </c>
    </row>
    <row r="3495" spans="1:31" x14ac:dyDescent="0.45">
      <c r="A3495" t="s">
        <v>59</v>
      </c>
      <c r="B3495" t="s">
        <v>178</v>
      </c>
      <c r="C3495" t="s">
        <v>135</v>
      </c>
      <c r="D3495">
        <v>0.24802222339363111</v>
      </c>
      <c r="E3495">
        <v>0.24626698591942289</v>
      </c>
      <c r="F3495">
        <v>0.24289084866062799</v>
      </c>
      <c r="G3495">
        <v>0.24697984236918891</v>
      </c>
      <c r="H3495">
        <v>0.26210294389061523</v>
      </c>
      <c r="I3495">
        <v>0.26997578252351578</v>
      </c>
      <c r="J3495">
        <v>0.26142024119644991</v>
      </c>
      <c r="K3495">
        <v>0.25780919354222792</v>
      </c>
      <c r="L3495">
        <v>0.2613877401425091</v>
      </c>
      <c r="M3495">
        <v>0.26532614563447809</v>
      </c>
      <c r="N3495">
        <v>0.26817739087213083</v>
      </c>
      <c r="O3495">
        <v>0.27878772105389182</v>
      </c>
      <c r="P3495">
        <v>0.29544812242671292</v>
      </c>
      <c r="Q3495">
        <v>0.30791841570093542</v>
      </c>
      <c r="R3495">
        <v>0.32806509679312829</v>
      </c>
      <c r="S3495">
        <v>0.35455508080749049</v>
      </c>
      <c r="T3495">
        <v>0.38401223048522731</v>
      </c>
      <c r="U3495">
        <v>0.39967177995808562</v>
      </c>
      <c r="V3495">
        <v>0.39964957090455971</v>
      </c>
      <c r="W3495">
        <v>0.3810990526836765</v>
      </c>
      <c r="X3495">
        <v>0.34684781698827649</v>
      </c>
      <c r="Y3495">
        <v>0.30794098587728319</v>
      </c>
      <c r="Z3495">
        <v>0.26956663036668471</v>
      </c>
      <c r="AA3495">
        <v>0.25689374718956509</v>
      </c>
      <c r="AB3495" s="7">
        <f t="shared" si="162"/>
        <v>7.1408155893803151</v>
      </c>
      <c r="AC3495">
        <f>INDEX(SHELF_days!$C$2:$C$289,MATCH(A3495&amp;"|"&amp;C3495,SHELF_days!$D$2:$D$289,0))</f>
        <v>146</v>
      </c>
      <c r="AD3495" s="8">
        <f t="shared" si="163"/>
        <v>1042.5590760495261</v>
      </c>
      <c r="AE3495" s="7">
        <f t="shared" si="164"/>
        <v>0.39967177995808562</v>
      </c>
    </row>
    <row r="3496" spans="1:31" x14ac:dyDescent="0.45">
      <c r="A3496" t="s">
        <v>59</v>
      </c>
      <c r="B3496" t="s">
        <v>178</v>
      </c>
      <c r="C3496" t="s">
        <v>136</v>
      </c>
      <c r="D3496">
        <v>0.69473700012134287</v>
      </c>
      <c r="E3496">
        <v>0.67984226935160363</v>
      </c>
      <c r="F3496">
        <v>0.67925818846983965</v>
      </c>
      <c r="G3496">
        <v>0.67927900076670544</v>
      </c>
      <c r="H3496">
        <v>0.68042138583228007</v>
      </c>
      <c r="I3496">
        <v>0.67200290721934552</v>
      </c>
      <c r="J3496">
        <v>0.68256963493353029</v>
      </c>
      <c r="K3496">
        <v>0.72546263314277215</v>
      </c>
      <c r="L3496">
        <v>0.78847825834362084</v>
      </c>
      <c r="M3496">
        <v>0.90049137664448375</v>
      </c>
      <c r="N3496">
        <v>1</v>
      </c>
      <c r="O3496">
        <v>1</v>
      </c>
      <c r="P3496">
        <v>1</v>
      </c>
      <c r="Q3496">
        <v>1</v>
      </c>
      <c r="R3496">
        <v>1</v>
      </c>
      <c r="S3496">
        <v>1</v>
      </c>
      <c r="T3496">
        <v>1</v>
      </c>
      <c r="U3496">
        <v>1</v>
      </c>
      <c r="V3496">
        <v>1</v>
      </c>
      <c r="W3496">
        <v>1</v>
      </c>
      <c r="X3496">
        <v>1</v>
      </c>
      <c r="Y3496">
        <v>0.98226174539890265</v>
      </c>
      <c r="Z3496">
        <v>0.82011524084156517</v>
      </c>
      <c r="AA3496">
        <v>0.73096261673192131</v>
      </c>
      <c r="AB3496" s="7">
        <f t="shared" si="162"/>
        <v>20.715882257797915</v>
      </c>
      <c r="AC3496">
        <f>INDEX(SHELF_days!$C$2:$C$289,MATCH(A3496&amp;"|"&amp;C3496,SHELF_days!$D$2:$D$289,0))</f>
        <v>67</v>
      </c>
      <c r="AD3496" s="8">
        <f t="shared" si="163"/>
        <v>1387.9641112724603</v>
      </c>
      <c r="AE3496" s="7">
        <f t="shared" si="164"/>
        <v>1</v>
      </c>
    </row>
    <row r="3497" spans="1:31" x14ac:dyDescent="0.45">
      <c r="A3497" t="s">
        <v>59</v>
      </c>
      <c r="B3497" t="s">
        <v>178</v>
      </c>
      <c r="C3497" t="s">
        <v>137</v>
      </c>
      <c r="D3497">
        <v>0.54737891427918706</v>
      </c>
      <c r="E3497">
        <v>0.54696634625566676</v>
      </c>
      <c r="F3497">
        <v>0.54695899355821787</v>
      </c>
      <c r="G3497">
        <v>0.54710386893017349</v>
      </c>
      <c r="H3497">
        <v>0.54806598300746556</v>
      </c>
      <c r="I3497">
        <v>0.55594970860542947</v>
      </c>
      <c r="J3497">
        <v>0.54863132374464607</v>
      </c>
      <c r="K3497">
        <v>0.55216933282819514</v>
      </c>
      <c r="L3497">
        <v>0.57161857919111669</v>
      </c>
      <c r="M3497">
        <v>0.60853293289427357</v>
      </c>
      <c r="N3497">
        <v>0.64537375962294186</v>
      </c>
      <c r="O3497">
        <v>0.68421343076919383</v>
      </c>
      <c r="P3497">
        <v>0.71258558396952087</v>
      </c>
      <c r="Q3497">
        <v>0.72867056276638886</v>
      </c>
      <c r="R3497">
        <v>0.7496475362659103</v>
      </c>
      <c r="S3497">
        <v>0.81969151074094604</v>
      </c>
      <c r="T3497">
        <v>0.88717456792675053</v>
      </c>
      <c r="U3497">
        <v>0.89571404520830333</v>
      </c>
      <c r="V3497">
        <v>0.88063665828405935</v>
      </c>
      <c r="W3497">
        <v>0.8591183083945978</v>
      </c>
      <c r="X3497">
        <v>0.74388492772088433</v>
      </c>
      <c r="Y3497">
        <v>0.6329839197773266</v>
      </c>
      <c r="Z3497">
        <v>0.56452104757592725</v>
      </c>
      <c r="AA3497">
        <v>0.54192430206063047</v>
      </c>
      <c r="AB3497" s="7">
        <f t="shared" si="162"/>
        <v>15.91951614437775</v>
      </c>
      <c r="AC3497">
        <f>INDEX(SHELF_days!$C$2:$C$289,MATCH(A3497&amp;"|"&amp;C3497,SHELF_days!$D$2:$D$289,0))</f>
        <v>83</v>
      </c>
      <c r="AD3497" s="8">
        <f t="shared" si="163"/>
        <v>1321.3198399833532</v>
      </c>
      <c r="AE3497" s="7">
        <f t="shared" si="164"/>
        <v>0.89571404520830333</v>
      </c>
    </row>
    <row r="3498" spans="1:31" x14ac:dyDescent="0.45">
      <c r="A3498" t="s">
        <v>59</v>
      </c>
      <c r="B3498" t="s">
        <v>178</v>
      </c>
      <c r="C3498" t="s">
        <v>138</v>
      </c>
      <c r="D3498">
        <v>0.69215761187951519</v>
      </c>
      <c r="E3498">
        <v>0.68376872873460048</v>
      </c>
      <c r="F3498">
        <v>0.68376872873460048</v>
      </c>
      <c r="G3498">
        <v>0.68376872873460048</v>
      </c>
      <c r="H3498">
        <v>0.69215761187951519</v>
      </c>
      <c r="I3498">
        <v>0.68376872873460048</v>
      </c>
      <c r="J3498">
        <v>0.69215761187951519</v>
      </c>
      <c r="K3498">
        <v>0.69215761187951519</v>
      </c>
      <c r="L3498">
        <v>1</v>
      </c>
      <c r="M3498">
        <v>1</v>
      </c>
      <c r="N3498">
        <v>1</v>
      </c>
      <c r="O3498">
        <v>1</v>
      </c>
      <c r="P3498">
        <v>1</v>
      </c>
      <c r="Q3498">
        <v>1</v>
      </c>
      <c r="R3498">
        <v>1</v>
      </c>
      <c r="S3498">
        <v>1</v>
      </c>
      <c r="T3498">
        <v>1</v>
      </c>
      <c r="U3498">
        <v>1</v>
      </c>
      <c r="V3498">
        <v>1</v>
      </c>
      <c r="W3498">
        <v>1</v>
      </c>
      <c r="X3498">
        <v>1</v>
      </c>
      <c r="Y3498">
        <v>1</v>
      </c>
      <c r="Z3498">
        <v>1</v>
      </c>
      <c r="AA3498">
        <v>0.80852221867184482</v>
      </c>
      <c r="AB3498" s="7">
        <f t="shared" si="162"/>
        <v>21.312227581128305</v>
      </c>
      <c r="AC3498">
        <f>INDEX(SHELF_days!$C$2:$C$289,MATCH(A3498&amp;"|"&amp;C3498,SHELF_days!$D$2:$D$289,0))</f>
        <v>19</v>
      </c>
      <c r="AD3498" s="8">
        <f t="shared" si="163"/>
        <v>404.93232404143777</v>
      </c>
      <c r="AE3498" s="7">
        <f t="shared" si="164"/>
        <v>1</v>
      </c>
    </row>
    <row r="3499" spans="1:31" x14ac:dyDescent="0.45">
      <c r="A3499" t="s">
        <v>59</v>
      </c>
      <c r="B3499" t="s">
        <v>178</v>
      </c>
      <c r="C3499" t="s">
        <v>139</v>
      </c>
      <c r="D3499">
        <v>0.63368460461199183</v>
      </c>
      <c r="E3499">
        <v>0.63368460461199183</v>
      </c>
      <c r="F3499">
        <v>0.63368460461199183</v>
      </c>
      <c r="G3499">
        <v>0.63368460461199183</v>
      </c>
      <c r="H3499">
        <v>0.64205687610711448</v>
      </c>
      <c r="I3499">
        <v>0.64205687610711448</v>
      </c>
      <c r="J3499">
        <v>0.68903462171863605</v>
      </c>
      <c r="K3499">
        <v>0.64205687610711448</v>
      </c>
      <c r="L3499">
        <v>0.64205687610711448</v>
      </c>
      <c r="M3499">
        <v>0.64205687610711448</v>
      </c>
      <c r="N3499">
        <v>0.64205687610711448</v>
      </c>
      <c r="O3499">
        <v>0.64205687610711448</v>
      </c>
      <c r="P3499">
        <v>0.64205687610711448</v>
      </c>
      <c r="Q3499">
        <v>0.64205687610711448</v>
      </c>
      <c r="R3499">
        <v>0.64205687610711448</v>
      </c>
      <c r="S3499">
        <v>0.83367225645679677</v>
      </c>
      <c r="T3499">
        <v>1</v>
      </c>
      <c r="U3499">
        <v>1</v>
      </c>
      <c r="V3499">
        <v>1</v>
      </c>
      <c r="W3499">
        <v>1</v>
      </c>
      <c r="X3499">
        <v>0.7991366365394158</v>
      </c>
      <c r="Y3499">
        <v>0.54188862786189695</v>
      </c>
      <c r="Z3499">
        <v>0.54188862786189695</v>
      </c>
      <c r="AA3499">
        <v>0.53349974471698247</v>
      </c>
      <c r="AB3499" s="7">
        <f t="shared" si="162"/>
        <v>16.894427694674736</v>
      </c>
      <c r="AC3499">
        <f>INDEX(SHELF_days!$C$2:$C$289,MATCH(A3499&amp;"|"&amp;C3499,SHELF_days!$D$2:$D$289,0))</f>
        <v>4</v>
      </c>
      <c r="AD3499" s="8">
        <f t="shared" si="163"/>
        <v>67.577710778698943</v>
      </c>
      <c r="AE3499" s="7">
        <f t="shared" si="164"/>
        <v>1</v>
      </c>
    </row>
    <row r="3500" spans="1:31" x14ac:dyDescent="0.45">
      <c r="A3500" t="s">
        <v>59</v>
      </c>
      <c r="B3500" t="s">
        <v>179</v>
      </c>
      <c r="C3500" t="s">
        <v>134</v>
      </c>
      <c r="D3500">
        <v>2.5554676534162359E-2</v>
      </c>
      <c r="E3500">
        <v>2.5554676534162359E-2</v>
      </c>
      <c r="F3500">
        <v>2.5554676534162359E-2</v>
      </c>
      <c r="G3500">
        <v>2.5554676534162359E-2</v>
      </c>
      <c r="H3500">
        <v>3.4014505532385247E-2</v>
      </c>
      <c r="I3500">
        <v>3.4014505532385247E-2</v>
      </c>
      <c r="J3500">
        <v>2.5554676534162359E-2</v>
      </c>
      <c r="K3500">
        <v>2.5554676534162359E-2</v>
      </c>
      <c r="L3500">
        <v>2.5554676534162359E-2</v>
      </c>
      <c r="M3500">
        <v>2.5554676534162359E-2</v>
      </c>
      <c r="N3500">
        <v>2.5554676534162359E-2</v>
      </c>
      <c r="O3500">
        <v>2.5554676534162359E-2</v>
      </c>
      <c r="P3500">
        <v>2.5554676534162359E-2</v>
      </c>
      <c r="Q3500">
        <v>2.5554676534162359E-2</v>
      </c>
      <c r="R3500">
        <v>2.5554676534162359E-2</v>
      </c>
      <c r="S3500">
        <v>2.5554676534162359E-2</v>
      </c>
      <c r="T3500">
        <v>6.9096508270778428E-2</v>
      </c>
      <c r="U3500">
        <v>0.12334456427633191</v>
      </c>
      <c r="V3500">
        <v>0.11488473527810911</v>
      </c>
      <c r="W3500">
        <v>8.9361861351267141E-2</v>
      </c>
      <c r="X3500">
        <v>3.8316113497583321E-2</v>
      </c>
      <c r="Y3500">
        <v>1.279323957074141E-2</v>
      </c>
      <c r="Z3500">
        <v>1.279323957074141E-2</v>
      </c>
      <c r="AA3500">
        <v>1.279323957074141E-2</v>
      </c>
      <c r="AB3500" s="7">
        <f t="shared" si="162"/>
        <v>0.89917798392933768</v>
      </c>
      <c r="AC3500">
        <f>INDEX(SHELF_days!$C$2:$C$289,MATCH(A3500&amp;"|"&amp;C3500,SHELF_days!$D$2:$D$289,0))</f>
        <v>46</v>
      </c>
      <c r="AD3500" s="8">
        <f t="shared" si="163"/>
        <v>41.362187260749536</v>
      </c>
      <c r="AE3500" s="7">
        <f t="shared" si="164"/>
        <v>0.12334456427633191</v>
      </c>
    </row>
    <row r="3501" spans="1:31" x14ac:dyDescent="0.45">
      <c r="A3501" t="s">
        <v>59</v>
      </c>
      <c r="B3501" t="s">
        <v>179</v>
      </c>
      <c r="C3501" t="s">
        <v>135</v>
      </c>
      <c r="D3501">
        <v>4.0239069752345383E-2</v>
      </c>
      <c r="E3501">
        <v>4.0239069752345383E-2</v>
      </c>
      <c r="F3501">
        <v>4.0239069752345383E-2</v>
      </c>
      <c r="G3501">
        <v>4.0239069752345383E-2</v>
      </c>
      <c r="H3501">
        <v>4.0239069752345383E-2</v>
      </c>
      <c r="I3501">
        <v>5.0945948756132911E-2</v>
      </c>
      <c r="J3501">
        <v>4.8280523181350371E-2</v>
      </c>
      <c r="K3501">
        <v>4.425979646684787E-2</v>
      </c>
      <c r="L3501">
        <v>4.425979646684787E-2</v>
      </c>
      <c r="M3501">
        <v>4.425979646684787E-2</v>
      </c>
      <c r="N3501">
        <v>7.3413829872379058E-2</v>
      </c>
      <c r="O3501">
        <v>7.3413829872379058E-2</v>
      </c>
      <c r="P3501">
        <v>0.1395374665891598</v>
      </c>
      <c r="Q3501">
        <v>0.1422028921639423</v>
      </c>
      <c r="R3501">
        <v>0.15144905771714279</v>
      </c>
      <c r="S3501">
        <v>0.19899000991820789</v>
      </c>
      <c r="T3501">
        <v>0.22445461244339041</v>
      </c>
      <c r="U3501">
        <v>0.2485789727304053</v>
      </c>
      <c r="V3501">
        <v>0.2419982327519874</v>
      </c>
      <c r="W3501">
        <v>0.1132747422816978</v>
      </c>
      <c r="X3501">
        <v>6.5372376443374069E-2</v>
      </c>
      <c r="Y3501">
        <v>3.4863041898122948E-2</v>
      </c>
      <c r="Z3501">
        <v>3.2197616323340388E-2</v>
      </c>
      <c r="AA3501">
        <v>3.2197616323340388E-2</v>
      </c>
      <c r="AB3501" s="7">
        <f t="shared" si="162"/>
        <v>2.2051455074286235</v>
      </c>
      <c r="AC3501">
        <f>INDEX(SHELF_days!$C$2:$C$289,MATCH(A3501&amp;"|"&amp;C3501,SHELF_days!$D$2:$D$289,0))</f>
        <v>146</v>
      </c>
      <c r="AD3501" s="8">
        <f t="shared" si="163"/>
        <v>321.951244084579</v>
      </c>
      <c r="AE3501" s="7">
        <f t="shared" si="164"/>
        <v>0.2485789727304053</v>
      </c>
    </row>
    <row r="3502" spans="1:31" x14ac:dyDescent="0.45">
      <c r="A3502" t="s">
        <v>59</v>
      </c>
      <c r="B3502" t="s">
        <v>179</v>
      </c>
      <c r="C3502" t="s">
        <v>136</v>
      </c>
      <c r="D3502">
        <v>1.7554969780973109E-2</v>
      </c>
      <c r="E3502">
        <v>1.7554969780973109E-2</v>
      </c>
      <c r="F3502">
        <v>1.7554969780973109E-2</v>
      </c>
      <c r="G3502">
        <v>1.7554969780973109E-2</v>
      </c>
      <c r="H3502">
        <v>1.7554969780973109E-2</v>
      </c>
      <c r="I3502">
        <v>2.631655336779944E-2</v>
      </c>
      <c r="J3502">
        <v>2.631655336779944E-2</v>
      </c>
      <c r="K3502">
        <v>2.631655336779944E-2</v>
      </c>
      <c r="L3502">
        <v>2.631655336779944E-2</v>
      </c>
      <c r="M3502">
        <v>2.631655336779944E-2</v>
      </c>
      <c r="N3502">
        <v>2.631655336779944E-2</v>
      </c>
      <c r="O3502">
        <v>2.631655336779944E-2</v>
      </c>
      <c r="P3502">
        <v>2.631655336779944E-2</v>
      </c>
      <c r="Q3502">
        <v>2.631655336779944E-2</v>
      </c>
      <c r="R3502">
        <v>2.631655336779944E-2</v>
      </c>
      <c r="S3502">
        <v>4.0886377759375807E-2</v>
      </c>
      <c r="T3502">
        <v>5.5456202150952177E-2</v>
      </c>
      <c r="U3502">
        <v>6.4217785737778491E-2</v>
      </c>
      <c r="V3502">
        <v>5.2601304128278417E-2</v>
      </c>
      <c r="W3502">
        <v>1.7554969780973109E-2</v>
      </c>
      <c r="X3502">
        <v>8.793386194146777E-3</v>
      </c>
      <c r="Y3502">
        <v>3.1802607320447653E-5</v>
      </c>
      <c r="Z3502">
        <v>3.1802607320447653E-5</v>
      </c>
      <c r="AA3502">
        <v>3.1802607320447653E-5</v>
      </c>
      <c r="AB3502" s="7">
        <f t="shared" si="162"/>
        <v>0.59054581615632629</v>
      </c>
      <c r="AC3502">
        <f>INDEX(SHELF_days!$C$2:$C$289,MATCH(A3502&amp;"|"&amp;C3502,SHELF_days!$D$2:$D$289,0))</f>
        <v>67</v>
      </c>
      <c r="AD3502" s="8">
        <f t="shared" si="163"/>
        <v>39.566569682473862</v>
      </c>
      <c r="AE3502" s="7">
        <f t="shared" si="164"/>
        <v>6.4217785737778491E-2</v>
      </c>
    </row>
    <row r="3503" spans="1:31" x14ac:dyDescent="0.45">
      <c r="A3503" t="s">
        <v>59</v>
      </c>
      <c r="B3503" t="s">
        <v>179</v>
      </c>
      <c r="C3503" t="s">
        <v>137</v>
      </c>
      <c r="D3503">
        <v>0.2051373075374838</v>
      </c>
      <c r="E3503">
        <v>0.2051373075374838</v>
      </c>
      <c r="F3503">
        <v>0.2051373075374838</v>
      </c>
      <c r="G3503">
        <v>0.2051373075374838</v>
      </c>
      <c r="H3503">
        <v>0.2051373075374838</v>
      </c>
      <c r="I3503">
        <v>0.2051373075374838</v>
      </c>
      <c r="J3503">
        <v>0.2051373075374838</v>
      </c>
      <c r="K3503">
        <v>0.2051373075374838</v>
      </c>
      <c r="L3503">
        <v>0.2051373075374838</v>
      </c>
      <c r="M3503">
        <v>0.21920304731766149</v>
      </c>
      <c r="N3503">
        <v>0.3123918845053556</v>
      </c>
      <c r="O3503">
        <v>0.4474865603601707</v>
      </c>
      <c r="P3503">
        <v>0.56382691650808259</v>
      </c>
      <c r="Q3503">
        <v>0.73142378202443825</v>
      </c>
      <c r="R3503">
        <v>0.85677044989600393</v>
      </c>
      <c r="S3503">
        <v>1</v>
      </c>
      <c r="T3503">
        <v>1</v>
      </c>
      <c r="U3503">
        <v>1</v>
      </c>
      <c r="V3503">
        <v>1</v>
      </c>
      <c r="W3503">
        <v>0.81338121870969282</v>
      </c>
      <c r="X3503">
        <v>0.41540819713268418</v>
      </c>
      <c r="Y3503">
        <v>0.25218204171751352</v>
      </c>
      <c r="Z3503">
        <v>0.23342772201060979</v>
      </c>
      <c r="AA3503">
        <v>0.23342772201060979</v>
      </c>
      <c r="AB3503" s="7">
        <f t="shared" si="162"/>
        <v>10.925165310030181</v>
      </c>
      <c r="AC3503">
        <f>INDEX(SHELF_days!$C$2:$C$289,MATCH(A3503&amp;"|"&amp;C3503,SHELF_days!$D$2:$D$289,0))</f>
        <v>83</v>
      </c>
      <c r="AD3503" s="8">
        <f t="shared" si="163"/>
        <v>906.788720732505</v>
      </c>
      <c r="AE3503" s="7">
        <f t="shared" si="164"/>
        <v>1</v>
      </c>
    </row>
    <row r="3504" spans="1:31" x14ac:dyDescent="0.45">
      <c r="A3504" t="s">
        <v>59</v>
      </c>
      <c r="B3504" t="s">
        <v>179</v>
      </c>
      <c r="C3504" t="s">
        <v>138</v>
      </c>
      <c r="D3504">
        <v>0.37078512912355033</v>
      </c>
      <c r="E3504">
        <v>0.37078512912355033</v>
      </c>
      <c r="F3504">
        <v>0.37078512912355033</v>
      </c>
      <c r="G3504">
        <v>0.37078512912355033</v>
      </c>
      <c r="H3504">
        <v>0.37078512912355033</v>
      </c>
      <c r="I3504">
        <v>0.37078512912355033</v>
      </c>
      <c r="J3504">
        <v>0.37078512912355033</v>
      </c>
      <c r="K3504">
        <v>0.37078512912355033</v>
      </c>
      <c r="L3504">
        <v>0.37078512912355033</v>
      </c>
      <c r="M3504">
        <v>0.41174851164126119</v>
      </c>
      <c r="N3504">
        <v>0.79835489862338493</v>
      </c>
      <c r="O3504">
        <v>1</v>
      </c>
      <c r="P3504">
        <v>1</v>
      </c>
      <c r="Q3504">
        <v>1</v>
      </c>
      <c r="R3504">
        <v>1</v>
      </c>
      <c r="S3504">
        <v>1</v>
      </c>
      <c r="T3504">
        <v>1</v>
      </c>
      <c r="U3504">
        <v>1</v>
      </c>
      <c r="V3504">
        <v>1</v>
      </c>
      <c r="W3504">
        <v>1</v>
      </c>
      <c r="X3504">
        <v>0.69721931579717233</v>
      </c>
      <c r="Y3504">
        <v>0.39126682038240568</v>
      </c>
      <c r="Z3504">
        <v>0.37078512912355033</v>
      </c>
      <c r="AA3504">
        <v>0.37078512912355033</v>
      </c>
      <c r="AB3504" s="7">
        <f t="shared" si="162"/>
        <v>15.377225966803278</v>
      </c>
      <c r="AC3504">
        <f>INDEX(SHELF_days!$C$2:$C$289,MATCH(A3504&amp;"|"&amp;C3504,SHELF_days!$D$2:$D$289,0))</f>
        <v>19</v>
      </c>
      <c r="AD3504" s="8">
        <f t="shared" si="163"/>
        <v>292.16729336926227</v>
      </c>
      <c r="AE3504" s="7">
        <f t="shared" si="164"/>
        <v>1</v>
      </c>
    </row>
    <row r="3505" spans="1:31" x14ac:dyDescent="0.45">
      <c r="A3505" t="s">
        <v>59</v>
      </c>
      <c r="B3505" t="s">
        <v>179</v>
      </c>
      <c r="C3505" t="s">
        <v>139</v>
      </c>
      <c r="D3505">
        <v>3.1802607320447653E-5</v>
      </c>
      <c r="E3505">
        <v>3.1802607320447653E-5</v>
      </c>
      <c r="F3505">
        <v>3.1802607320447653E-5</v>
      </c>
      <c r="G3505">
        <v>3.1802607320447653E-5</v>
      </c>
      <c r="H3505">
        <v>3.1802607320447653E-5</v>
      </c>
      <c r="I3505">
        <v>3.1802607320447653E-5</v>
      </c>
      <c r="J3505">
        <v>3.1802607320447653E-5</v>
      </c>
      <c r="K3505">
        <v>3.1802607320447653E-5</v>
      </c>
      <c r="L3505">
        <v>3.1802607320447653E-5</v>
      </c>
      <c r="M3505">
        <v>3.1802607320447653E-5</v>
      </c>
      <c r="N3505">
        <v>3.1802607320447653E-5</v>
      </c>
      <c r="O3505">
        <v>3.1802607320447653E-5</v>
      </c>
      <c r="P3505">
        <v>3.1802607320447653E-5</v>
      </c>
      <c r="Q3505">
        <v>3.1802607320447653E-5</v>
      </c>
      <c r="R3505">
        <v>3.1802607320447653E-5</v>
      </c>
      <c r="S3505">
        <v>3.1802607320447653E-5</v>
      </c>
      <c r="T3505">
        <v>3.1802607320447653E-5</v>
      </c>
      <c r="U3505">
        <v>0.14678832768666139</v>
      </c>
      <c r="V3505">
        <v>0.14678832768666139</v>
      </c>
      <c r="W3505">
        <v>0.14678832768666139</v>
      </c>
      <c r="X3505">
        <v>0.14678832768666139</v>
      </c>
      <c r="Y3505">
        <v>0.14678832768666139</v>
      </c>
      <c r="Z3505">
        <v>0.14678832768666139</v>
      </c>
      <c r="AA3505">
        <v>0.14678832768666139</v>
      </c>
      <c r="AB3505" s="7">
        <f t="shared" si="162"/>
        <v>1.0280589381310774</v>
      </c>
      <c r="AC3505">
        <f>INDEX(SHELF_days!$C$2:$C$289,MATCH(A3505&amp;"|"&amp;C3505,SHELF_days!$D$2:$D$289,0))</f>
        <v>4</v>
      </c>
      <c r="AD3505" s="8">
        <f t="shared" si="163"/>
        <v>4.1122357525243096</v>
      </c>
      <c r="AE3505" s="7">
        <f t="shared" si="164"/>
        <v>0.14678832768666139</v>
      </c>
    </row>
    <row r="3506" spans="1:31" x14ac:dyDescent="0.45">
      <c r="A3506" t="s">
        <v>59</v>
      </c>
      <c r="B3506" t="s">
        <v>180</v>
      </c>
      <c r="C3506" t="s">
        <v>134</v>
      </c>
      <c r="D3506">
        <v>0.8</v>
      </c>
      <c r="E3506">
        <v>0.8</v>
      </c>
      <c r="F3506">
        <v>0.8</v>
      </c>
      <c r="G3506">
        <v>0.8</v>
      </c>
      <c r="H3506">
        <v>0.8</v>
      </c>
      <c r="I3506">
        <v>0.8</v>
      </c>
      <c r="J3506">
        <v>0.8</v>
      </c>
      <c r="K3506">
        <v>0.8</v>
      </c>
      <c r="L3506">
        <v>0.8</v>
      </c>
      <c r="M3506">
        <v>0.8</v>
      </c>
      <c r="N3506">
        <v>0.8</v>
      </c>
      <c r="O3506">
        <v>0.8</v>
      </c>
      <c r="P3506">
        <v>0.8</v>
      </c>
      <c r="Q3506">
        <v>0.8</v>
      </c>
      <c r="R3506">
        <v>0.8</v>
      </c>
      <c r="S3506">
        <v>0.8</v>
      </c>
      <c r="T3506">
        <v>0.8</v>
      </c>
      <c r="U3506">
        <v>0.8</v>
      </c>
      <c r="V3506">
        <v>0.8</v>
      </c>
      <c r="W3506">
        <v>0.8</v>
      </c>
      <c r="X3506">
        <v>0.8</v>
      </c>
      <c r="Y3506">
        <v>0.8</v>
      </c>
      <c r="Z3506">
        <v>0.8</v>
      </c>
      <c r="AA3506">
        <v>0.8</v>
      </c>
      <c r="AB3506" s="7">
        <f t="shared" si="162"/>
        <v>19.200000000000006</v>
      </c>
      <c r="AC3506">
        <f>INDEX(SHELF_days!$C$2:$C$289,MATCH(A3506&amp;"|"&amp;C3506,SHELF_days!$D$2:$D$289,0))</f>
        <v>46</v>
      </c>
      <c r="AD3506" s="8">
        <f t="shared" si="163"/>
        <v>883.20000000000027</v>
      </c>
      <c r="AE3506" s="7">
        <f t="shared" si="164"/>
        <v>0.8</v>
      </c>
    </row>
    <row r="3507" spans="1:31" x14ac:dyDescent="0.45">
      <c r="A3507" t="s">
        <v>59</v>
      </c>
      <c r="B3507" t="s">
        <v>180</v>
      </c>
      <c r="C3507" t="s">
        <v>135</v>
      </c>
      <c r="D3507">
        <v>0.8</v>
      </c>
      <c r="E3507">
        <v>0.8</v>
      </c>
      <c r="F3507">
        <v>0.8</v>
      </c>
      <c r="G3507">
        <v>0.8</v>
      </c>
      <c r="H3507">
        <v>0.8</v>
      </c>
      <c r="I3507">
        <v>0.8</v>
      </c>
      <c r="J3507">
        <v>0.8</v>
      </c>
      <c r="K3507">
        <v>0.8</v>
      </c>
      <c r="L3507">
        <v>0.8</v>
      </c>
      <c r="M3507">
        <v>0.8</v>
      </c>
      <c r="N3507">
        <v>0.8</v>
      </c>
      <c r="O3507">
        <v>0.8</v>
      </c>
      <c r="P3507">
        <v>0.8</v>
      </c>
      <c r="Q3507">
        <v>0.8</v>
      </c>
      <c r="R3507">
        <v>0.8</v>
      </c>
      <c r="S3507">
        <v>0.8</v>
      </c>
      <c r="T3507">
        <v>0.8</v>
      </c>
      <c r="U3507">
        <v>0.8</v>
      </c>
      <c r="V3507">
        <v>0.8</v>
      </c>
      <c r="W3507">
        <v>0.8</v>
      </c>
      <c r="X3507">
        <v>0.8</v>
      </c>
      <c r="Y3507">
        <v>0.8</v>
      </c>
      <c r="Z3507">
        <v>0.8</v>
      </c>
      <c r="AA3507">
        <v>0.8</v>
      </c>
      <c r="AB3507" s="7">
        <f t="shared" si="162"/>
        <v>19.200000000000006</v>
      </c>
      <c r="AC3507">
        <f>INDEX(SHELF_days!$C$2:$C$289,MATCH(A3507&amp;"|"&amp;C3507,SHELF_days!$D$2:$D$289,0))</f>
        <v>146</v>
      </c>
      <c r="AD3507" s="8">
        <f t="shared" si="163"/>
        <v>2803.2000000000007</v>
      </c>
      <c r="AE3507" s="7">
        <f t="shared" si="164"/>
        <v>0.8</v>
      </c>
    </row>
    <row r="3508" spans="1:31" x14ac:dyDescent="0.45">
      <c r="A3508" t="s">
        <v>59</v>
      </c>
      <c r="B3508" t="s">
        <v>180</v>
      </c>
      <c r="C3508" t="s">
        <v>136</v>
      </c>
      <c r="D3508">
        <v>0.8</v>
      </c>
      <c r="E3508">
        <v>0.8</v>
      </c>
      <c r="F3508">
        <v>0.8</v>
      </c>
      <c r="G3508">
        <v>0.8</v>
      </c>
      <c r="H3508">
        <v>0.8</v>
      </c>
      <c r="I3508">
        <v>0.8</v>
      </c>
      <c r="J3508">
        <v>0.8</v>
      </c>
      <c r="K3508">
        <v>0.8</v>
      </c>
      <c r="L3508">
        <v>0.8</v>
      </c>
      <c r="M3508">
        <v>0.8</v>
      </c>
      <c r="N3508">
        <v>0.8</v>
      </c>
      <c r="O3508">
        <v>0.8</v>
      </c>
      <c r="P3508">
        <v>0.8</v>
      </c>
      <c r="Q3508">
        <v>0.8</v>
      </c>
      <c r="R3508">
        <v>0.8</v>
      </c>
      <c r="S3508">
        <v>0.8</v>
      </c>
      <c r="T3508">
        <v>0.8</v>
      </c>
      <c r="U3508">
        <v>0.8</v>
      </c>
      <c r="V3508">
        <v>0.8</v>
      </c>
      <c r="W3508">
        <v>0.8</v>
      </c>
      <c r="X3508">
        <v>0.8</v>
      </c>
      <c r="Y3508">
        <v>0.8</v>
      </c>
      <c r="Z3508">
        <v>0.8</v>
      </c>
      <c r="AA3508">
        <v>0.8</v>
      </c>
      <c r="AB3508" s="7">
        <f t="shared" si="162"/>
        <v>19.200000000000006</v>
      </c>
      <c r="AC3508">
        <f>INDEX(SHELF_days!$C$2:$C$289,MATCH(A3508&amp;"|"&amp;C3508,SHELF_days!$D$2:$D$289,0))</f>
        <v>67</v>
      </c>
      <c r="AD3508" s="8">
        <f t="shared" si="163"/>
        <v>1286.4000000000003</v>
      </c>
      <c r="AE3508" s="7">
        <f t="shared" si="164"/>
        <v>0.8</v>
      </c>
    </row>
    <row r="3509" spans="1:31" x14ac:dyDescent="0.45">
      <c r="A3509" t="s">
        <v>59</v>
      </c>
      <c r="B3509" t="s">
        <v>180</v>
      </c>
      <c r="C3509" t="s">
        <v>137</v>
      </c>
      <c r="D3509">
        <v>0.8</v>
      </c>
      <c r="E3509">
        <v>0.8</v>
      </c>
      <c r="F3509">
        <v>0.8</v>
      </c>
      <c r="G3509">
        <v>0.8</v>
      </c>
      <c r="H3509">
        <v>0.8</v>
      </c>
      <c r="I3509">
        <v>0.8</v>
      </c>
      <c r="J3509">
        <v>0.8</v>
      </c>
      <c r="K3509">
        <v>0.8</v>
      </c>
      <c r="L3509">
        <v>0.8</v>
      </c>
      <c r="M3509">
        <v>0.8</v>
      </c>
      <c r="N3509">
        <v>0.8</v>
      </c>
      <c r="O3509">
        <v>0.8</v>
      </c>
      <c r="P3509">
        <v>0.8</v>
      </c>
      <c r="Q3509">
        <v>0.8</v>
      </c>
      <c r="R3509">
        <v>0.8</v>
      </c>
      <c r="S3509">
        <v>0.8</v>
      </c>
      <c r="T3509">
        <v>0.8</v>
      </c>
      <c r="U3509">
        <v>0.8</v>
      </c>
      <c r="V3509">
        <v>0.8</v>
      </c>
      <c r="W3509">
        <v>0.8</v>
      </c>
      <c r="X3509">
        <v>0.8</v>
      </c>
      <c r="Y3509">
        <v>0.8</v>
      </c>
      <c r="Z3509">
        <v>0.8</v>
      </c>
      <c r="AA3509">
        <v>0.8</v>
      </c>
      <c r="AB3509" s="7">
        <f t="shared" si="162"/>
        <v>19.200000000000006</v>
      </c>
      <c r="AC3509">
        <f>INDEX(SHELF_days!$C$2:$C$289,MATCH(A3509&amp;"|"&amp;C3509,SHELF_days!$D$2:$D$289,0))</f>
        <v>83</v>
      </c>
      <c r="AD3509" s="8">
        <f t="shared" si="163"/>
        <v>1593.6000000000006</v>
      </c>
      <c r="AE3509" s="7">
        <f t="shared" si="164"/>
        <v>0.8</v>
      </c>
    </row>
    <row r="3510" spans="1:31" x14ac:dyDescent="0.45">
      <c r="A3510" t="s">
        <v>59</v>
      </c>
      <c r="B3510" t="s">
        <v>180</v>
      </c>
      <c r="C3510" t="s">
        <v>138</v>
      </c>
      <c r="D3510">
        <v>0.8</v>
      </c>
      <c r="E3510">
        <v>0.8</v>
      </c>
      <c r="F3510">
        <v>0.8</v>
      </c>
      <c r="G3510">
        <v>0.8</v>
      </c>
      <c r="H3510">
        <v>0.8</v>
      </c>
      <c r="I3510">
        <v>0.8</v>
      </c>
      <c r="J3510">
        <v>0.8</v>
      </c>
      <c r="K3510">
        <v>0.8</v>
      </c>
      <c r="L3510">
        <v>0.8</v>
      </c>
      <c r="M3510">
        <v>0.8</v>
      </c>
      <c r="N3510">
        <v>0.8</v>
      </c>
      <c r="O3510">
        <v>0.8</v>
      </c>
      <c r="P3510">
        <v>0.8</v>
      </c>
      <c r="Q3510">
        <v>0.8</v>
      </c>
      <c r="R3510">
        <v>0.8</v>
      </c>
      <c r="S3510">
        <v>0.8</v>
      </c>
      <c r="T3510">
        <v>0.8</v>
      </c>
      <c r="U3510">
        <v>0.8</v>
      </c>
      <c r="V3510">
        <v>0.8</v>
      </c>
      <c r="W3510">
        <v>0.8</v>
      </c>
      <c r="X3510">
        <v>0.8</v>
      </c>
      <c r="Y3510">
        <v>0.8</v>
      </c>
      <c r="Z3510">
        <v>0.8</v>
      </c>
      <c r="AA3510">
        <v>0.8</v>
      </c>
      <c r="AB3510" s="7">
        <f t="shared" si="162"/>
        <v>19.200000000000006</v>
      </c>
      <c r="AC3510">
        <f>INDEX(SHELF_days!$C$2:$C$289,MATCH(A3510&amp;"|"&amp;C3510,SHELF_days!$D$2:$D$289,0))</f>
        <v>19</v>
      </c>
      <c r="AD3510" s="8">
        <f t="shared" si="163"/>
        <v>364.80000000000013</v>
      </c>
      <c r="AE3510" s="7">
        <f t="shared" si="164"/>
        <v>0.8</v>
      </c>
    </row>
    <row r="3511" spans="1:31" x14ac:dyDescent="0.45">
      <c r="A3511" t="s">
        <v>59</v>
      </c>
      <c r="B3511" t="s">
        <v>180</v>
      </c>
      <c r="C3511" t="s">
        <v>139</v>
      </c>
      <c r="D3511">
        <v>0.8</v>
      </c>
      <c r="E3511">
        <v>0.8</v>
      </c>
      <c r="F3511">
        <v>0.8</v>
      </c>
      <c r="G3511">
        <v>0.8</v>
      </c>
      <c r="H3511">
        <v>0.8</v>
      </c>
      <c r="I3511">
        <v>0.8</v>
      </c>
      <c r="J3511">
        <v>0.8</v>
      </c>
      <c r="K3511">
        <v>0.8</v>
      </c>
      <c r="L3511">
        <v>0.8</v>
      </c>
      <c r="M3511">
        <v>0.8</v>
      </c>
      <c r="N3511">
        <v>0.8</v>
      </c>
      <c r="O3511">
        <v>0.8</v>
      </c>
      <c r="P3511">
        <v>0.8</v>
      </c>
      <c r="Q3511">
        <v>0.8</v>
      </c>
      <c r="R3511">
        <v>0.8</v>
      </c>
      <c r="S3511">
        <v>0.8</v>
      </c>
      <c r="T3511">
        <v>0.8</v>
      </c>
      <c r="U3511">
        <v>0.8</v>
      </c>
      <c r="V3511">
        <v>0.8</v>
      </c>
      <c r="W3511">
        <v>0.8</v>
      </c>
      <c r="X3511">
        <v>0.8</v>
      </c>
      <c r="Y3511">
        <v>0.8</v>
      </c>
      <c r="Z3511">
        <v>0.8</v>
      </c>
      <c r="AA3511">
        <v>0.8</v>
      </c>
      <c r="AB3511" s="7">
        <f t="shared" si="162"/>
        <v>19.200000000000006</v>
      </c>
      <c r="AC3511">
        <f>INDEX(SHELF_days!$C$2:$C$289,MATCH(A3511&amp;"|"&amp;C3511,SHELF_days!$D$2:$D$289,0))</f>
        <v>4</v>
      </c>
      <c r="AD3511" s="8">
        <f t="shared" si="163"/>
        <v>76.800000000000026</v>
      </c>
      <c r="AE3511" s="7">
        <f t="shared" si="164"/>
        <v>0.8</v>
      </c>
    </row>
    <row r="3512" spans="1:31" x14ac:dyDescent="0.45">
      <c r="A3512" t="s">
        <v>59</v>
      </c>
      <c r="B3512" t="s">
        <v>181</v>
      </c>
      <c r="C3512" t="s">
        <v>134</v>
      </c>
      <c r="D3512">
        <v>0.55089999999999983</v>
      </c>
      <c r="E3512">
        <v>0.55089999999999983</v>
      </c>
      <c r="F3512">
        <v>0.55089999999999983</v>
      </c>
      <c r="G3512">
        <v>0.55089999999999983</v>
      </c>
      <c r="H3512">
        <v>0.55089999999999983</v>
      </c>
      <c r="I3512">
        <v>0.55089999999999983</v>
      </c>
      <c r="J3512">
        <v>0.55089999999999983</v>
      </c>
      <c r="K3512">
        <v>0.55089999999999983</v>
      </c>
      <c r="L3512">
        <v>0.55089999999999983</v>
      </c>
      <c r="M3512">
        <v>0.55089999999999983</v>
      </c>
      <c r="N3512">
        <v>0.55089999999999983</v>
      </c>
      <c r="O3512">
        <v>0.55089999999999983</v>
      </c>
      <c r="P3512">
        <v>0.55089999999999983</v>
      </c>
      <c r="Q3512">
        <v>0.55089999999999983</v>
      </c>
      <c r="R3512">
        <v>0.55089999999999983</v>
      </c>
      <c r="S3512">
        <v>0.55089999999999983</v>
      </c>
      <c r="T3512">
        <v>0.55089999999999983</v>
      </c>
      <c r="U3512">
        <v>0.55089999999999983</v>
      </c>
      <c r="V3512">
        <v>0.55089999999999983</v>
      </c>
      <c r="W3512">
        <v>0.55089999999999983</v>
      </c>
      <c r="X3512">
        <v>0.55089999999999983</v>
      </c>
      <c r="Y3512">
        <v>0.55089999999999983</v>
      </c>
      <c r="Z3512">
        <v>0.55089999999999983</v>
      </c>
      <c r="AA3512">
        <v>0.55089999999999983</v>
      </c>
      <c r="AB3512" s="7">
        <f t="shared" si="162"/>
        <v>13.221599999999999</v>
      </c>
      <c r="AC3512">
        <f>INDEX(SHELF_days!$C$2:$C$289,MATCH(A3512&amp;"|"&amp;C3512,SHELF_days!$D$2:$D$289,0))</f>
        <v>46</v>
      </c>
      <c r="AD3512" s="8">
        <f t="shared" si="163"/>
        <v>608.19359999999995</v>
      </c>
      <c r="AE3512" s="7">
        <f t="shared" si="164"/>
        <v>0.55089999999999983</v>
      </c>
    </row>
    <row r="3513" spans="1:31" x14ac:dyDescent="0.45">
      <c r="A3513" t="s">
        <v>59</v>
      </c>
      <c r="B3513" t="s">
        <v>181</v>
      </c>
      <c r="C3513" t="s">
        <v>135</v>
      </c>
      <c r="D3513">
        <v>0.55089999999999983</v>
      </c>
      <c r="E3513">
        <v>0.55089999999999983</v>
      </c>
      <c r="F3513">
        <v>0.55089999999999983</v>
      </c>
      <c r="G3513">
        <v>0.55089999999999983</v>
      </c>
      <c r="H3513">
        <v>0.55089999999999983</v>
      </c>
      <c r="I3513">
        <v>0.55089999999999983</v>
      </c>
      <c r="J3513">
        <v>0.55089999999999983</v>
      </c>
      <c r="K3513">
        <v>0.55089999999999983</v>
      </c>
      <c r="L3513">
        <v>0.55089999999999983</v>
      </c>
      <c r="M3513">
        <v>0.55089999999999983</v>
      </c>
      <c r="N3513">
        <v>0.55089999999999983</v>
      </c>
      <c r="O3513">
        <v>0.55089999999999983</v>
      </c>
      <c r="P3513">
        <v>0.55089999999999983</v>
      </c>
      <c r="Q3513">
        <v>0.55089999999999983</v>
      </c>
      <c r="R3513">
        <v>0.55089999999999983</v>
      </c>
      <c r="S3513">
        <v>0.55089999999999983</v>
      </c>
      <c r="T3513">
        <v>0.55089999999999983</v>
      </c>
      <c r="U3513">
        <v>0.55089999999999983</v>
      </c>
      <c r="V3513">
        <v>0.55089999999999983</v>
      </c>
      <c r="W3513">
        <v>0.55089999999999983</v>
      </c>
      <c r="X3513">
        <v>0.55089999999999983</v>
      </c>
      <c r="Y3513">
        <v>0.55089999999999983</v>
      </c>
      <c r="Z3513">
        <v>0.55089999999999983</v>
      </c>
      <c r="AA3513">
        <v>0.55089999999999983</v>
      </c>
      <c r="AB3513" s="7">
        <f t="shared" si="162"/>
        <v>13.221599999999999</v>
      </c>
      <c r="AC3513">
        <f>INDEX(SHELF_days!$C$2:$C$289,MATCH(A3513&amp;"|"&amp;C3513,SHELF_days!$D$2:$D$289,0))</f>
        <v>146</v>
      </c>
      <c r="AD3513" s="8">
        <f t="shared" si="163"/>
        <v>1930.3535999999999</v>
      </c>
      <c r="AE3513" s="7">
        <f t="shared" si="164"/>
        <v>0.55089999999999983</v>
      </c>
    </row>
    <row r="3514" spans="1:31" x14ac:dyDescent="0.45">
      <c r="A3514" t="s">
        <v>59</v>
      </c>
      <c r="B3514" t="s">
        <v>181</v>
      </c>
      <c r="C3514" t="s">
        <v>136</v>
      </c>
      <c r="D3514">
        <v>0.55089999999999983</v>
      </c>
      <c r="E3514">
        <v>0.55089999999999983</v>
      </c>
      <c r="F3514">
        <v>0.55089999999999983</v>
      </c>
      <c r="G3514">
        <v>0.55089999999999983</v>
      </c>
      <c r="H3514">
        <v>0.55089999999999983</v>
      </c>
      <c r="I3514">
        <v>0.55089999999999983</v>
      </c>
      <c r="J3514">
        <v>0.55089999999999983</v>
      </c>
      <c r="K3514">
        <v>0.55089999999999983</v>
      </c>
      <c r="L3514">
        <v>0.55089999999999983</v>
      </c>
      <c r="M3514">
        <v>0.55089999999999983</v>
      </c>
      <c r="N3514">
        <v>0.55089999999999983</v>
      </c>
      <c r="O3514">
        <v>0.55089999999999983</v>
      </c>
      <c r="P3514">
        <v>0.55089999999999983</v>
      </c>
      <c r="Q3514">
        <v>0.55089999999999983</v>
      </c>
      <c r="R3514">
        <v>0.55089999999999983</v>
      </c>
      <c r="S3514">
        <v>0.55089999999999983</v>
      </c>
      <c r="T3514">
        <v>0.55089999999999983</v>
      </c>
      <c r="U3514">
        <v>0.55089999999999983</v>
      </c>
      <c r="V3514">
        <v>0.55089999999999983</v>
      </c>
      <c r="W3514">
        <v>0.55089999999999983</v>
      </c>
      <c r="X3514">
        <v>0.55089999999999983</v>
      </c>
      <c r="Y3514">
        <v>0.55089999999999983</v>
      </c>
      <c r="Z3514">
        <v>0.55089999999999983</v>
      </c>
      <c r="AA3514">
        <v>0.55089999999999983</v>
      </c>
      <c r="AB3514" s="7">
        <f t="shared" si="162"/>
        <v>13.221599999999999</v>
      </c>
      <c r="AC3514">
        <f>INDEX(SHELF_days!$C$2:$C$289,MATCH(A3514&amp;"|"&amp;C3514,SHELF_days!$D$2:$D$289,0))</f>
        <v>67</v>
      </c>
      <c r="AD3514" s="8">
        <f t="shared" si="163"/>
        <v>885.84719999999993</v>
      </c>
      <c r="AE3514" s="7">
        <f t="shared" si="164"/>
        <v>0.55089999999999983</v>
      </c>
    </row>
    <row r="3515" spans="1:31" x14ac:dyDescent="0.45">
      <c r="A3515" t="s">
        <v>59</v>
      </c>
      <c r="B3515" t="s">
        <v>181</v>
      </c>
      <c r="C3515" t="s">
        <v>137</v>
      </c>
      <c r="D3515">
        <v>0.55089999999999983</v>
      </c>
      <c r="E3515">
        <v>0.55089999999999983</v>
      </c>
      <c r="F3515">
        <v>0.55089999999999983</v>
      </c>
      <c r="G3515">
        <v>0.55089999999999983</v>
      </c>
      <c r="H3515">
        <v>0.55089999999999983</v>
      </c>
      <c r="I3515">
        <v>0.55089999999999983</v>
      </c>
      <c r="J3515">
        <v>0.55089999999999983</v>
      </c>
      <c r="K3515">
        <v>0.55089999999999983</v>
      </c>
      <c r="L3515">
        <v>0.55089999999999983</v>
      </c>
      <c r="M3515">
        <v>0.55089999999999983</v>
      </c>
      <c r="N3515">
        <v>0.55089999999999983</v>
      </c>
      <c r="O3515">
        <v>0.55089999999999983</v>
      </c>
      <c r="P3515">
        <v>0.55089999999999983</v>
      </c>
      <c r="Q3515">
        <v>0.55089999999999983</v>
      </c>
      <c r="R3515">
        <v>0.55089999999999983</v>
      </c>
      <c r="S3515">
        <v>0.55089999999999983</v>
      </c>
      <c r="T3515">
        <v>0.55089999999999983</v>
      </c>
      <c r="U3515">
        <v>0.55089999999999983</v>
      </c>
      <c r="V3515">
        <v>0.55089999999999983</v>
      </c>
      <c r="W3515">
        <v>0.55089999999999983</v>
      </c>
      <c r="X3515">
        <v>0.55089999999999983</v>
      </c>
      <c r="Y3515">
        <v>0.55089999999999983</v>
      </c>
      <c r="Z3515">
        <v>0.55089999999999983</v>
      </c>
      <c r="AA3515">
        <v>0.55089999999999983</v>
      </c>
      <c r="AB3515" s="7">
        <f t="shared" si="162"/>
        <v>13.221599999999999</v>
      </c>
      <c r="AC3515">
        <f>INDEX(SHELF_days!$C$2:$C$289,MATCH(A3515&amp;"|"&amp;C3515,SHELF_days!$D$2:$D$289,0))</f>
        <v>83</v>
      </c>
      <c r="AD3515" s="8">
        <f t="shared" si="163"/>
        <v>1097.3927999999999</v>
      </c>
      <c r="AE3515" s="7">
        <f t="shared" si="164"/>
        <v>0.55089999999999983</v>
      </c>
    </row>
    <row r="3516" spans="1:31" x14ac:dyDescent="0.45">
      <c r="A3516" t="s">
        <v>59</v>
      </c>
      <c r="B3516" t="s">
        <v>181</v>
      </c>
      <c r="C3516" t="s">
        <v>138</v>
      </c>
      <c r="D3516">
        <v>0.55089999999999983</v>
      </c>
      <c r="E3516">
        <v>0.55089999999999983</v>
      </c>
      <c r="F3516">
        <v>0.55089999999999983</v>
      </c>
      <c r="G3516">
        <v>0.55089999999999983</v>
      </c>
      <c r="H3516">
        <v>0.55089999999999983</v>
      </c>
      <c r="I3516">
        <v>0.55089999999999983</v>
      </c>
      <c r="J3516">
        <v>0.55089999999999983</v>
      </c>
      <c r="K3516">
        <v>0.55089999999999983</v>
      </c>
      <c r="L3516">
        <v>0.55089999999999983</v>
      </c>
      <c r="M3516">
        <v>0.55089999999999983</v>
      </c>
      <c r="N3516">
        <v>0.55089999999999983</v>
      </c>
      <c r="O3516">
        <v>0.55089999999999983</v>
      </c>
      <c r="P3516">
        <v>0.55089999999999983</v>
      </c>
      <c r="Q3516">
        <v>0.55089999999999983</v>
      </c>
      <c r="R3516">
        <v>0.55089999999999983</v>
      </c>
      <c r="S3516">
        <v>0.55089999999999983</v>
      </c>
      <c r="T3516">
        <v>0.55089999999999983</v>
      </c>
      <c r="U3516">
        <v>0.55089999999999983</v>
      </c>
      <c r="V3516">
        <v>0.55089999999999983</v>
      </c>
      <c r="W3516">
        <v>0.55089999999999983</v>
      </c>
      <c r="X3516">
        <v>0.55089999999999983</v>
      </c>
      <c r="Y3516">
        <v>0.55089999999999983</v>
      </c>
      <c r="Z3516">
        <v>0.55089999999999983</v>
      </c>
      <c r="AA3516">
        <v>0.55089999999999983</v>
      </c>
      <c r="AB3516" s="7">
        <f t="shared" si="162"/>
        <v>13.221599999999999</v>
      </c>
      <c r="AC3516">
        <f>INDEX(SHELF_days!$C$2:$C$289,MATCH(A3516&amp;"|"&amp;C3516,SHELF_days!$D$2:$D$289,0))</f>
        <v>19</v>
      </c>
      <c r="AD3516" s="8">
        <f t="shared" si="163"/>
        <v>251.21039999999996</v>
      </c>
      <c r="AE3516" s="7">
        <f t="shared" si="164"/>
        <v>0.55089999999999983</v>
      </c>
    </row>
    <row r="3517" spans="1:31" x14ac:dyDescent="0.45">
      <c r="A3517" t="s">
        <v>59</v>
      </c>
      <c r="B3517" t="s">
        <v>181</v>
      </c>
      <c r="C3517" t="s">
        <v>139</v>
      </c>
      <c r="D3517">
        <v>0.55089999999999983</v>
      </c>
      <c r="E3517">
        <v>0.55089999999999983</v>
      </c>
      <c r="F3517">
        <v>0.55089999999999983</v>
      </c>
      <c r="G3517">
        <v>0.55089999999999983</v>
      </c>
      <c r="H3517">
        <v>0.55089999999999983</v>
      </c>
      <c r="I3517">
        <v>0.55089999999999983</v>
      </c>
      <c r="J3517">
        <v>0.55089999999999983</v>
      </c>
      <c r="K3517">
        <v>0.55089999999999983</v>
      </c>
      <c r="L3517">
        <v>0.55089999999999983</v>
      </c>
      <c r="M3517">
        <v>0.55089999999999983</v>
      </c>
      <c r="N3517">
        <v>0.55089999999999983</v>
      </c>
      <c r="O3517">
        <v>0.55089999999999983</v>
      </c>
      <c r="P3517">
        <v>0.55089999999999983</v>
      </c>
      <c r="Q3517">
        <v>0.55089999999999983</v>
      </c>
      <c r="R3517">
        <v>0.55089999999999983</v>
      </c>
      <c r="S3517">
        <v>0.55089999999999983</v>
      </c>
      <c r="T3517">
        <v>0.55089999999999983</v>
      </c>
      <c r="U3517">
        <v>0.55089999999999983</v>
      </c>
      <c r="V3517">
        <v>0.55089999999999983</v>
      </c>
      <c r="W3517">
        <v>0.55089999999999983</v>
      </c>
      <c r="X3517">
        <v>0.55089999999999983</v>
      </c>
      <c r="Y3517">
        <v>0.55089999999999983</v>
      </c>
      <c r="Z3517">
        <v>0.55089999999999983</v>
      </c>
      <c r="AA3517">
        <v>0.55089999999999983</v>
      </c>
      <c r="AB3517" s="7">
        <f t="shared" si="162"/>
        <v>13.221599999999999</v>
      </c>
      <c r="AC3517">
        <f>INDEX(SHELF_days!$C$2:$C$289,MATCH(A3517&amp;"|"&amp;C3517,SHELF_days!$D$2:$D$289,0))</f>
        <v>4</v>
      </c>
      <c r="AD3517" s="8">
        <f t="shared" si="163"/>
        <v>52.886399999999995</v>
      </c>
      <c r="AE3517" s="7">
        <f t="shared" si="164"/>
        <v>0.55089999999999983</v>
      </c>
    </row>
    <row r="3518" spans="1:31" x14ac:dyDescent="0.45">
      <c r="A3518" t="s">
        <v>59</v>
      </c>
      <c r="B3518" t="s">
        <v>182</v>
      </c>
      <c r="C3518" t="s">
        <v>134</v>
      </c>
      <c r="D3518">
        <v>0.73419999999999941</v>
      </c>
      <c r="E3518">
        <v>0.73419999999999941</v>
      </c>
      <c r="F3518">
        <v>0.73419999999999941</v>
      </c>
      <c r="G3518">
        <v>0.73419999999999941</v>
      </c>
      <c r="H3518">
        <v>0.73419999999999941</v>
      </c>
      <c r="I3518">
        <v>0.73419999999999941</v>
      </c>
      <c r="J3518">
        <v>0.73419999999999941</v>
      </c>
      <c r="K3518">
        <v>0.73419999999999941</v>
      </c>
      <c r="L3518">
        <v>0.73419999999999941</v>
      </c>
      <c r="M3518">
        <v>0.73419999999999941</v>
      </c>
      <c r="N3518">
        <v>0.73419999999999941</v>
      </c>
      <c r="O3518">
        <v>0.73419999999999941</v>
      </c>
      <c r="P3518">
        <v>0.73419999999999941</v>
      </c>
      <c r="Q3518">
        <v>0.73419999999999941</v>
      </c>
      <c r="R3518">
        <v>0.73419999999999941</v>
      </c>
      <c r="S3518">
        <v>0.73419999999999941</v>
      </c>
      <c r="T3518">
        <v>0.73419999999999941</v>
      </c>
      <c r="U3518">
        <v>0.73419999999999941</v>
      </c>
      <c r="V3518">
        <v>0.73419999999999941</v>
      </c>
      <c r="W3518">
        <v>0.73419999999999941</v>
      </c>
      <c r="X3518">
        <v>0.73419999999999941</v>
      </c>
      <c r="Y3518">
        <v>0.73419999999999941</v>
      </c>
      <c r="Z3518">
        <v>0.73419999999999941</v>
      </c>
      <c r="AA3518">
        <v>0.73419999999999941</v>
      </c>
      <c r="AB3518" s="7">
        <f t="shared" si="162"/>
        <v>17.620799999999981</v>
      </c>
      <c r="AC3518">
        <f>INDEX(SHELF_days!$C$2:$C$289,MATCH(A3518&amp;"|"&amp;C3518,SHELF_days!$D$2:$D$289,0))</f>
        <v>46</v>
      </c>
      <c r="AD3518" s="8">
        <f t="shared" si="163"/>
        <v>810.55679999999916</v>
      </c>
      <c r="AE3518" s="7">
        <f t="shared" si="164"/>
        <v>0.73419999999999941</v>
      </c>
    </row>
    <row r="3519" spans="1:31" x14ac:dyDescent="0.45">
      <c r="A3519" t="s">
        <v>59</v>
      </c>
      <c r="B3519" t="s">
        <v>182</v>
      </c>
      <c r="C3519" t="s">
        <v>135</v>
      </c>
      <c r="D3519">
        <v>0.73419999999999974</v>
      </c>
      <c r="E3519">
        <v>0.73419999999999974</v>
      </c>
      <c r="F3519">
        <v>0.73419999999999974</v>
      </c>
      <c r="G3519">
        <v>0.73419999999999974</v>
      </c>
      <c r="H3519">
        <v>0.73419999999999974</v>
      </c>
      <c r="I3519">
        <v>0.73419999999999974</v>
      </c>
      <c r="J3519">
        <v>0.73419999999999974</v>
      </c>
      <c r="K3519">
        <v>0.73419999999999974</v>
      </c>
      <c r="L3519">
        <v>0.73419999999999974</v>
      </c>
      <c r="M3519">
        <v>0.73419999999999974</v>
      </c>
      <c r="N3519">
        <v>0.73419999999999974</v>
      </c>
      <c r="O3519">
        <v>0.73419999999999974</v>
      </c>
      <c r="P3519">
        <v>0.73419999999999974</v>
      </c>
      <c r="Q3519">
        <v>0.73419999999999974</v>
      </c>
      <c r="R3519">
        <v>0.73419999999999974</v>
      </c>
      <c r="S3519">
        <v>0.73419999999999974</v>
      </c>
      <c r="T3519">
        <v>0.73419999999999974</v>
      </c>
      <c r="U3519">
        <v>0.73419999999999974</v>
      </c>
      <c r="V3519">
        <v>0.73419999999999974</v>
      </c>
      <c r="W3519">
        <v>0.73419999999999974</v>
      </c>
      <c r="X3519">
        <v>0.73419999999999974</v>
      </c>
      <c r="Y3519">
        <v>0.73419999999999974</v>
      </c>
      <c r="Z3519">
        <v>0.73419999999999974</v>
      </c>
      <c r="AA3519">
        <v>0.73419999999999974</v>
      </c>
      <c r="AB3519" s="7">
        <f t="shared" si="162"/>
        <v>17.620799999999996</v>
      </c>
      <c r="AC3519">
        <f>INDEX(SHELF_days!$C$2:$C$289,MATCH(A3519&amp;"|"&amp;C3519,SHELF_days!$D$2:$D$289,0))</f>
        <v>146</v>
      </c>
      <c r="AD3519" s="8">
        <f t="shared" si="163"/>
        <v>2572.6367999999993</v>
      </c>
      <c r="AE3519" s="7">
        <f t="shared" si="164"/>
        <v>0.73419999999999974</v>
      </c>
    </row>
    <row r="3520" spans="1:31" x14ac:dyDescent="0.45">
      <c r="A3520" t="s">
        <v>59</v>
      </c>
      <c r="B3520" t="s">
        <v>182</v>
      </c>
      <c r="C3520" t="s">
        <v>136</v>
      </c>
      <c r="D3520">
        <v>0.73419999999999974</v>
      </c>
      <c r="E3520">
        <v>0.73419999999999974</v>
      </c>
      <c r="F3520">
        <v>0.73419999999999974</v>
      </c>
      <c r="G3520">
        <v>0.73419999999999974</v>
      </c>
      <c r="H3520">
        <v>0.73419999999999974</v>
      </c>
      <c r="I3520">
        <v>0.73419999999999974</v>
      </c>
      <c r="J3520">
        <v>0.73419999999999974</v>
      </c>
      <c r="K3520">
        <v>0.73419999999999974</v>
      </c>
      <c r="L3520">
        <v>0.73419999999999974</v>
      </c>
      <c r="M3520">
        <v>0.73419999999999974</v>
      </c>
      <c r="N3520">
        <v>0.73419999999999974</v>
      </c>
      <c r="O3520">
        <v>0.73419999999999974</v>
      </c>
      <c r="P3520">
        <v>0.73419999999999974</v>
      </c>
      <c r="Q3520">
        <v>0.73419999999999974</v>
      </c>
      <c r="R3520">
        <v>0.73419999999999974</v>
      </c>
      <c r="S3520">
        <v>0.73419999999999974</v>
      </c>
      <c r="T3520">
        <v>0.73419999999999974</v>
      </c>
      <c r="U3520">
        <v>0.73419999999999974</v>
      </c>
      <c r="V3520">
        <v>0.73419999999999974</v>
      </c>
      <c r="W3520">
        <v>0.73419999999999974</v>
      </c>
      <c r="X3520">
        <v>0.73419999999999974</v>
      </c>
      <c r="Y3520">
        <v>0.73419999999999974</v>
      </c>
      <c r="Z3520">
        <v>0.73419999999999974</v>
      </c>
      <c r="AA3520">
        <v>0.73419999999999974</v>
      </c>
      <c r="AB3520" s="7">
        <f t="shared" si="162"/>
        <v>17.620799999999996</v>
      </c>
      <c r="AC3520">
        <f>INDEX(SHELF_days!$C$2:$C$289,MATCH(A3520&amp;"|"&amp;C3520,SHELF_days!$D$2:$D$289,0))</f>
        <v>67</v>
      </c>
      <c r="AD3520" s="8">
        <f t="shared" si="163"/>
        <v>1180.5935999999997</v>
      </c>
      <c r="AE3520" s="7">
        <f t="shared" si="164"/>
        <v>0.73419999999999974</v>
      </c>
    </row>
    <row r="3521" spans="1:31" x14ac:dyDescent="0.45">
      <c r="A3521" t="s">
        <v>59</v>
      </c>
      <c r="B3521" t="s">
        <v>182</v>
      </c>
      <c r="C3521" t="s">
        <v>137</v>
      </c>
      <c r="D3521">
        <v>0.7342000000000003</v>
      </c>
      <c r="E3521">
        <v>0.7342000000000003</v>
      </c>
      <c r="F3521">
        <v>0.7342000000000003</v>
      </c>
      <c r="G3521">
        <v>0.7342000000000003</v>
      </c>
      <c r="H3521">
        <v>0.7342000000000003</v>
      </c>
      <c r="I3521">
        <v>0.7342000000000003</v>
      </c>
      <c r="J3521">
        <v>0.7342000000000003</v>
      </c>
      <c r="K3521">
        <v>0.7342000000000003</v>
      </c>
      <c r="L3521">
        <v>0.7342000000000003</v>
      </c>
      <c r="M3521">
        <v>0.7342000000000003</v>
      </c>
      <c r="N3521">
        <v>0.7342000000000003</v>
      </c>
      <c r="O3521">
        <v>0.7342000000000003</v>
      </c>
      <c r="P3521">
        <v>0.7342000000000003</v>
      </c>
      <c r="Q3521">
        <v>0.7342000000000003</v>
      </c>
      <c r="R3521">
        <v>0.7342000000000003</v>
      </c>
      <c r="S3521">
        <v>0.7342000000000003</v>
      </c>
      <c r="T3521">
        <v>0.7342000000000003</v>
      </c>
      <c r="U3521">
        <v>0.7342000000000003</v>
      </c>
      <c r="V3521">
        <v>0.7342000000000003</v>
      </c>
      <c r="W3521">
        <v>0.7342000000000003</v>
      </c>
      <c r="X3521">
        <v>0.7342000000000003</v>
      </c>
      <c r="Y3521">
        <v>0.7342000000000003</v>
      </c>
      <c r="Z3521">
        <v>0.7342000000000003</v>
      </c>
      <c r="AA3521">
        <v>0.7342000000000003</v>
      </c>
      <c r="AB3521" s="7">
        <f t="shared" si="162"/>
        <v>17.620800000000003</v>
      </c>
      <c r="AC3521">
        <f>INDEX(SHELF_days!$C$2:$C$289,MATCH(A3521&amp;"|"&amp;C3521,SHELF_days!$D$2:$D$289,0))</f>
        <v>83</v>
      </c>
      <c r="AD3521" s="8">
        <f t="shared" si="163"/>
        <v>1462.5264000000002</v>
      </c>
      <c r="AE3521" s="7">
        <f t="shared" si="164"/>
        <v>0.7342000000000003</v>
      </c>
    </row>
    <row r="3522" spans="1:31" x14ac:dyDescent="0.45">
      <c r="A3522" t="s">
        <v>59</v>
      </c>
      <c r="B3522" t="s">
        <v>182</v>
      </c>
      <c r="C3522" t="s">
        <v>138</v>
      </c>
      <c r="D3522">
        <v>0.73420000000000107</v>
      </c>
      <c r="E3522">
        <v>0.73420000000000107</v>
      </c>
      <c r="F3522">
        <v>0.73420000000000107</v>
      </c>
      <c r="G3522">
        <v>0.73420000000000107</v>
      </c>
      <c r="H3522">
        <v>0.73420000000000107</v>
      </c>
      <c r="I3522">
        <v>0.73420000000000107</v>
      </c>
      <c r="J3522">
        <v>0.73420000000000107</v>
      </c>
      <c r="K3522">
        <v>0.73420000000000107</v>
      </c>
      <c r="L3522">
        <v>0.73420000000000107</v>
      </c>
      <c r="M3522">
        <v>0.73420000000000107</v>
      </c>
      <c r="N3522">
        <v>0.73420000000000107</v>
      </c>
      <c r="O3522">
        <v>0.73420000000000107</v>
      </c>
      <c r="P3522">
        <v>0.73420000000000107</v>
      </c>
      <c r="Q3522">
        <v>0.73420000000000107</v>
      </c>
      <c r="R3522">
        <v>0.73420000000000107</v>
      </c>
      <c r="S3522">
        <v>0.73420000000000107</v>
      </c>
      <c r="T3522">
        <v>0.73420000000000107</v>
      </c>
      <c r="U3522">
        <v>0.73420000000000107</v>
      </c>
      <c r="V3522">
        <v>0.73420000000000107</v>
      </c>
      <c r="W3522">
        <v>0.73420000000000107</v>
      </c>
      <c r="X3522">
        <v>0.73420000000000107</v>
      </c>
      <c r="Y3522">
        <v>0.73420000000000107</v>
      </c>
      <c r="Z3522">
        <v>0.73420000000000107</v>
      </c>
      <c r="AA3522">
        <v>0.73420000000000107</v>
      </c>
      <c r="AB3522" s="7">
        <f t="shared" ref="AB3522:AB3585" si="165">SUM(D3522:AA3522)</f>
        <v>17.620800000000028</v>
      </c>
      <c r="AC3522">
        <f>INDEX(SHELF_days!$C$2:$C$289,MATCH(A3522&amp;"|"&amp;C3522,SHELF_days!$D$2:$D$289,0))</f>
        <v>19</v>
      </c>
      <c r="AD3522" s="8">
        <f t="shared" ref="AD3522:AD3585" si="166">AB3522*AC3522</f>
        <v>334.79520000000053</v>
      </c>
      <c r="AE3522" s="7">
        <f t="shared" ref="AE3522:AE3585" si="167">MAX(D3522:AA3522)</f>
        <v>0.73420000000000107</v>
      </c>
    </row>
    <row r="3523" spans="1:31" x14ac:dyDescent="0.45">
      <c r="A3523" t="s">
        <v>59</v>
      </c>
      <c r="B3523" t="s">
        <v>182</v>
      </c>
      <c r="C3523" t="s">
        <v>139</v>
      </c>
      <c r="D3523">
        <v>0.73420000000000107</v>
      </c>
      <c r="E3523">
        <v>0.73420000000000107</v>
      </c>
      <c r="F3523">
        <v>0.73420000000000107</v>
      </c>
      <c r="G3523">
        <v>0.73420000000000107</v>
      </c>
      <c r="H3523">
        <v>0.73420000000000107</v>
      </c>
      <c r="I3523">
        <v>0.73420000000000107</v>
      </c>
      <c r="J3523">
        <v>0.73420000000000107</v>
      </c>
      <c r="K3523">
        <v>0.73420000000000107</v>
      </c>
      <c r="L3523">
        <v>0.73420000000000107</v>
      </c>
      <c r="M3523">
        <v>0.73420000000000107</v>
      </c>
      <c r="N3523">
        <v>0.73420000000000107</v>
      </c>
      <c r="O3523">
        <v>0.73420000000000107</v>
      </c>
      <c r="P3523">
        <v>0.73420000000000107</v>
      </c>
      <c r="Q3523">
        <v>0.73420000000000107</v>
      </c>
      <c r="R3523">
        <v>0.73420000000000107</v>
      </c>
      <c r="S3523">
        <v>0.73420000000000107</v>
      </c>
      <c r="T3523">
        <v>0.73420000000000107</v>
      </c>
      <c r="U3523">
        <v>0.73420000000000107</v>
      </c>
      <c r="V3523">
        <v>0.73420000000000107</v>
      </c>
      <c r="W3523">
        <v>0.73420000000000107</v>
      </c>
      <c r="X3523">
        <v>0.73420000000000107</v>
      </c>
      <c r="Y3523">
        <v>0.73420000000000107</v>
      </c>
      <c r="Z3523">
        <v>0.73420000000000107</v>
      </c>
      <c r="AA3523">
        <v>0.73420000000000107</v>
      </c>
      <c r="AB3523" s="7">
        <f t="shared" si="165"/>
        <v>17.620800000000028</v>
      </c>
      <c r="AC3523">
        <f>INDEX(SHELF_days!$C$2:$C$289,MATCH(A3523&amp;"|"&amp;C3523,SHELF_days!$D$2:$D$289,0))</f>
        <v>4</v>
      </c>
      <c r="AD3523" s="8">
        <f t="shared" si="166"/>
        <v>70.48320000000011</v>
      </c>
      <c r="AE3523" s="7">
        <f t="shared" si="167"/>
        <v>0.73420000000000107</v>
      </c>
    </row>
    <row r="3524" spans="1:31" x14ac:dyDescent="0.45">
      <c r="A3524" t="s">
        <v>59</v>
      </c>
      <c r="B3524" t="s">
        <v>183</v>
      </c>
      <c r="C3524" t="s">
        <v>134</v>
      </c>
      <c r="D3524">
        <v>2.5554676534162359E-2</v>
      </c>
      <c r="E3524">
        <v>2.5554676534162359E-2</v>
      </c>
      <c r="F3524">
        <v>2.5554676534162359E-2</v>
      </c>
      <c r="G3524">
        <v>2.5554676534162359E-2</v>
      </c>
      <c r="H3524">
        <v>3.4014505532385247E-2</v>
      </c>
      <c r="I3524">
        <v>3.4014505532385247E-2</v>
      </c>
      <c r="J3524">
        <v>2.5554676534162359E-2</v>
      </c>
      <c r="K3524">
        <v>2.5554676534162359E-2</v>
      </c>
      <c r="L3524">
        <v>2.5554676534162359E-2</v>
      </c>
      <c r="M3524">
        <v>2.5554676534162359E-2</v>
      </c>
      <c r="N3524">
        <v>2.5554676534162359E-2</v>
      </c>
      <c r="O3524">
        <v>2.5554676534162359E-2</v>
      </c>
      <c r="P3524">
        <v>2.5554676534162359E-2</v>
      </c>
      <c r="Q3524">
        <v>2.5554676534162359E-2</v>
      </c>
      <c r="R3524">
        <v>2.5554676534162359E-2</v>
      </c>
      <c r="S3524">
        <v>2.5554676534162359E-2</v>
      </c>
      <c r="T3524">
        <v>6.9096508270778428E-2</v>
      </c>
      <c r="U3524">
        <v>0.12334456427633191</v>
      </c>
      <c r="V3524">
        <v>0.11488473527810911</v>
      </c>
      <c r="W3524">
        <v>8.9361861351267141E-2</v>
      </c>
      <c r="X3524">
        <v>3.8316113497583321E-2</v>
      </c>
      <c r="Y3524">
        <v>1.279323957074141E-2</v>
      </c>
      <c r="Z3524">
        <v>1.279323957074141E-2</v>
      </c>
      <c r="AA3524">
        <v>1.279323957074141E-2</v>
      </c>
      <c r="AB3524" s="7">
        <f t="shared" si="165"/>
        <v>0.89917798392933768</v>
      </c>
      <c r="AC3524">
        <f>INDEX(SHELF_days!$C$2:$C$289,MATCH(A3524&amp;"|"&amp;C3524,SHELF_days!$D$2:$D$289,0))</f>
        <v>46</v>
      </c>
      <c r="AD3524" s="8">
        <f t="shared" si="166"/>
        <v>41.362187260749536</v>
      </c>
      <c r="AE3524" s="7">
        <f t="shared" si="167"/>
        <v>0.12334456427633191</v>
      </c>
    </row>
    <row r="3525" spans="1:31" x14ac:dyDescent="0.45">
      <c r="A3525" t="s">
        <v>59</v>
      </c>
      <c r="B3525" t="s">
        <v>183</v>
      </c>
      <c r="C3525" t="s">
        <v>135</v>
      </c>
      <c r="D3525">
        <v>4.0239069752345383E-2</v>
      </c>
      <c r="E3525">
        <v>4.0239069752345383E-2</v>
      </c>
      <c r="F3525">
        <v>4.0239069752345383E-2</v>
      </c>
      <c r="G3525">
        <v>4.0239069752345383E-2</v>
      </c>
      <c r="H3525">
        <v>4.0239069752345383E-2</v>
      </c>
      <c r="I3525">
        <v>5.0945948756132911E-2</v>
      </c>
      <c r="J3525">
        <v>4.8280523181350371E-2</v>
      </c>
      <c r="K3525">
        <v>4.425979646684787E-2</v>
      </c>
      <c r="L3525">
        <v>4.425979646684787E-2</v>
      </c>
      <c r="M3525">
        <v>4.425979646684787E-2</v>
      </c>
      <c r="N3525">
        <v>7.3413829872379058E-2</v>
      </c>
      <c r="O3525">
        <v>7.3413829872379058E-2</v>
      </c>
      <c r="P3525">
        <v>0.1395374665891598</v>
      </c>
      <c r="Q3525">
        <v>0.1422028921639423</v>
      </c>
      <c r="R3525">
        <v>0.15144905771714279</v>
      </c>
      <c r="S3525">
        <v>0.19899000991820789</v>
      </c>
      <c r="T3525">
        <v>0.22445461244339041</v>
      </c>
      <c r="U3525">
        <v>0.2485789727304053</v>
      </c>
      <c r="V3525">
        <v>0.2419982327519874</v>
      </c>
      <c r="W3525">
        <v>0.1132747422816978</v>
      </c>
      <c r="X3525">
        <v>6.5372376443374069E-2</v>
      </c>
      <c r="Y3525">
        <v>3.4863041898122948E-2</v>
      </c>
      <c r="Z3525">
        <v>3.2197616323340388E-2</v>
      </c>
      <c r="AA3525">
        <v>3.2197616323340388E-2</v>
      </c>
      <c r="AB3525" s="7">
        <f t="shared" si="165"/>
        <v>2.2051455074286235</v>
      </c>
      <c r="AC3525">
        <f>INDEX(SHELF_days!$C$2:$C$289,MATCH(A3525&amp;"|"&amp;C3525,SHELF_days!$D$2:$D$289,0))</f>
        <v>146</v>
      </c>
      <c r="AD3525" s="8">
        <f t="shared" si="166"/>
        <v>321.951244084579</v>
      </c>
      <c r="AE3525" s="7">
        <f t="shared" si="167"/>
        <v>0.2485789727304053</v>
      </c>
    </row>
    <row r="3526" spans="1:31" x14ac:dyDescent="0.45">
      <c r="A3526" t="s">
        <v>59</v>
      </c>
      <c r="B3526" t="s">
        <v>183</v>
      </c>
      <c r="C3526" t="s">
        <v>136</v>
      </c>
      <c r="D3526">
        <v>1.7554969780973109E-2</v>
      </c>
      <c r="E3526">
        <v>1.7554969780973109E-2</v>
      </c>
      <c r="F3526">
        <v>1.7554969780973109E-2</v>
      </c>
      <c r="G3526">
        <v>1.7554969780973109E-2</v>
      </c>
      <c r="H3526">
        <v>1.7554969780973109E-2</v>
      </c>
      <c r="I3526">
        <v>2.631655336779944E-2</v>
      </c>
      <c r="J3526">
        <v>2.631655336779944E-2</v>
      </c>
      <c r="K3526">
        <v>2.631655336779944E-2</v>
      </c>
      <c r="L3526">
        <v>2.631655336779944E-2</v>
      </c>
      <c r="M3526">
        <v>2.631655336779944E-2</v>
      </c>
      <c r="N3526">
        <v>2.631655336779944E-2</v>
      </c>
      <c r="O3526">
        <v>2.631655336779944E-2</v>
      </c>
      <c r="P3526">
        <v>2.631655336779944E-2</v>
      </c>
      <c r="Q3526">
        <v>2.631655336779944E-2</v>
      </c>
      <c r="R3526">
        <v>2.631655336779944E-2</v>
      </c>
      <c r="S3526">
        <v>4.0886377759375807E-2</v>
      </c>
      <c r="T3526">
        <v>5.5456202150952177E-2</v>
      </c>
      <c r="U3526">
        <v>6.4217785737778491E-2</v>
      </c>
      <c r="V3526">
        <v>5.2601304128278417E-2</v>
      </c>
      <c r="W3526">
        <v>1.7554969780973109E-2</v>
      </c>
      <c r="X3526">
        <v>8.793386194146777E-3</v>
      </c>
      <c r="Y3526">
        <v>3.1802607320447653E-5</v>
      </c>
      <c r="Z3526">
        <v>3.1802607320447653E-5</v>
      </c>
      <c r="AA3526">
        <v>3.1802607320447653E-5</v>
      </c>
      <c r="AB3526" s="7">
        <f t="shared" si="165"/>
        <v>0.59054581615632629</v>
      </c>
      <c r="AC3526">
        <f>INDEX(SHELF_days!$C$2:$C$289,MATCH(A3526&amp;"|"&amp;C3526,SHELF_days!$D$2:$D$289,0))</f>
        <v>67</v>
      </c>
      <c r="AD3526" s="8">
        <f t="shared" si="166"/>
        <v>39.566569682473862</v>
      </c>
      <c r="AE3526" s="7">
        <f t="shared" si="167"/>
        <v>6.4217785737778491E-2</v>
      </c>
    </row>
    <row r="3527" spans="1:31" x14ac:dyDescent="0.45">
      <c r="A3527" t="s">
        <v>59</v>
      </c>
      <c r="B3527" t="s">
        <v>183</v>
      </c>
      <c r="C3527" t="s">
        <v>137</v>
      </c>
      <c r="D3527">
        <v>0.2051373075374838</v>
      </c>
      <c r="E3527">
        <v>0.2051373075374838</v>
      </c>
      <c r="F3527">
        <v>0.2051373075374838</v>
      </c>
      <c r="G3527">
        <v>0.2051373075374838</v>
      </c>
      <c r="H3527">
        <v>0.2051373075374838</v>
      </c>
      <c r="I3527">
        <v>0.2051373075374838</v>
      </c>
      <c r="J3527">
        <v>0.2051373075374838</v>
      </c>
      <c r="K3527">
        <v>0.2051373075374838</v>
      </c>
      <c r="L3527">
        <v>0.2051373075374838</v>
      </c>
      <c r="M3527">
        <v>0.21920304731766149</v>
      </c>
      <c r="N3527">
        <v>0.3123918845053556</v>
      </c>
      <c r="O3527">
        <v>0.4474865603601707</v>
      </c>
      <c r="P3527">
        <v>0.56382691650808259</v>
      </c>
      <c r="Q3527">
        <v>0.73142378202443825</v>
      </c>
      <c r="R3527">
        <v>0.85677044989600393</v>
      </c>
      <c r="S3527">
        <v>1</v>
      </c>
      <c r="T3527">
        <v>1</v>
      </c>
      <c r="U3527">
        <v>1</v>
      </c>
      <c r="V3527">
        <v>1</v>
      </c>
      <c r="W3527">
        <v>0.81338121870969282</v>
      </c>
      <c r="X3527">
        <v>0.41540819713268418</v>
      </c>
      <c r="Y3527">
        <v>0.25218204171751352</v>
      </c>
      <c r="Z3527">
        <v>0.23342772201060979</v>
      </c>
      <c r="AA3527">
        <v>0.23342772201060979</v>
      </c>
      <c r="AB3527" s="7">
        <f t="shared" si="165"/>
        <v>10.925165310030181</v>
      </c>
      <c r="AC3527">
        <f>INDEX(SHELF_days!$C$2:$C$289,MATCH(A3527&amp;"|"&amp;C3527,SHELF_days!$D$2:$D$289,0))</f>
        <v>83</v>
      </c>
      <c r="AD3527" s="8">
        <f t="shared" si="166"/>
        <v>906.788720732505</v>
      </c>
      <c r="AE3527" s="7">
        <f t="shared" si="167"/>
        <v>1</v>
      </c>
    </row>
    <row r="3528" spans="1:31" x14ac:dyDescent="0.45">
      <c r="A3528" t="s">
        <v>59</v>
      </c>
      <c r="B3528" t="s">
        <v>183</v>
      </c>
      <c r="C3528" t="s">
        <v>138</v>
      </c>
      <c r="D3528">
        <v>0.37078512912355033</v>
      </c>
      <c r="E3528">
        <v>0.37078512912355033</v>
      </c>
      <c r="F3528">
        <v>0.37078512912355033</v>
      </c>
      <c r="G3528">
        <v>0.37078512912355033</v>
      </c>
      <c r="H3528">
        <v>0.37078512912355033</v>
      </c>
      <c r="I3528">
        <v>0.37078512912355033</v>
      </c>
      <c r="J3528">
        <v>0.37078512912355033</v>
      </c>
      <c r="K3528">
        <v>0.37078512912355033</v>
      </c>
      <c r="L3528">
        <v>0.37078512912355033</v>
      </c>
      <c r="M3528">
        <v>0.41174851164126119</v>
      </c>
      <c r="N3528">
        <v>0.79835489862338493</v>
      </c>
      <c r="O3528">
        <v>1</v>
      </c>
      <c r="P3528">
        <v>1</v>
      </c>
      <c r="Q3528">
        <v>1</v>
      </c>
      <c r="R3528">
        <v>1</v>
      </c>
      <c r="S3528">
        <v>1</v>
      </c>
      <c r="T3528">
        <v>1</v>
      </c>
      <c r="U3528">
        <v>1</v>
      </c>
      <c r="V3528">
        <v>1</v>
      </c>
      <c r="W3528">
        <v>1</v>
      </c>
      <c r="X3528">
        <v>0.69721931579717233</v>
      </c>
      <c r="Y3528">
        <v>0.39126682038240568</v>
      </c>
      <c r="Z3528">
        <v>0.37078512912355033</v>
      </c>
      <c r="AA3528">
        <v>0.37078512912355033</v>
      </c>
      <c r="AB3528" s="7">
        <f t="shared" si="165"/>
        <v>15.377225966803278</v>
      </c>
      <c r="AC3528">
        <f>INDEX(SHELF_days!$C$2:$C$289,MATCH(A3528&amp;"|"&amp;C3528,SHELF_days!$D$2:$D$289,0))</f>
        <v>19</v>
      </c>
      <c r="AD3528" s="8">
        <f t="shared" si="166"/>
        <v>292.16729336926227</v>
      </c>
      <c r="AE3528" s="7">
        <f t="shared" si="167"/>
        <v>1</v>
      </c>
    </row>
    <row r="3529" spans="1:31" x14ac:dyDescent="0.45">
      <c r="A3529" t="s">
        <v>59</v>
      </c>
      <c r="B3529" t="s">
        <v>183</v>
      </c>
      <c r="C3529" t="s">
        <v>139</v>
      </c>
      <c r="D3529">
        <v>3.1802607320447653E-5</v>
      </c>
      <c r="E3529">
        <v>3.1802607320447653E-5</v>
      </c>
      <c r="F3529">
        <v>3.1802607320447653E-5</v>
      </c>
      <c r="G3529">
        <v>3.1802607320447653E-5</v>
      </c>
      <c r="H3529">
        <v>3.1802607320447653E-5</v>
      </c>
      <c r="I3529">
        <v>3.1802607320447653E-5</v>
      </c>
      <c r="J3529">
        <v>3.1802607320447653E-5</v>
      </c>
      <c r="K3529">
        <v>3.1802607320447653E-5</v>
      </c>
      <c r="L3529">
        <v>3.1802607320447653E-5</v>
      </c>
      <c r="M3529">
        <v>3.1802607320447653E-5</v>
      </c>
      <c r="N3529">
        <v>3.1802607320447653E-5</v>
      </c>
      <c r="O3529">
        <v>3.1802607320447653E-5</v>
      </c>
      <c r="P3529">
        <v>3.1802607320447653E-5</v>
      </c>
      <c r="Q3529">
        <v>3.1802607320447653E-5</v>
      </c>
      <c r="R3529">
        <v>3.1802607320447653E-5</v>
      </c>
      <c r="S3529">
        <v>3.1802607320447653E-5</v>
      </c>
      <c r="T3529">
        <v>3.1802607320447653E-5</v>
      </c>
      <c r="U3529">
        <v>0.14678832768666139</v>
      </c>
      <c r="V3529">
        <v>0.14678832768666139</v>
      </c>
      <c r="W3529">
        <v>0.14678832768666139</v>
      </c>
      <c r="X3529">
        <v>0.14678832768666139</v>
      </c>
      <c r="Y3529">
        <v>0.14678832768666139</v>
      </c>
      <c r="Z3529">
        <v>0.14678832768666139</v>
      </c>
      <c r="AA3529">
        <v>0.14678832768666139</v>
      </c>
      <c r="AB3529" s="7">
        <f t="shared" si="165"/>
        <v>1.0280589381310774</v>
      </c>
      <c r="AC3529">
        <f>INDEX(SHELF_days!$C$2:$C$289,MATCH(A3529&amp;"|"&amp;C3529,SHELF_days!$D$2:$D$289,0))</f>
        <v>4</v>
      </c>
      <c r="AD3529" s="8">
        <f t="shared" si="166"/>
        <v>4.1122357525243096</v>
      </c>
      <c r="AE3529" s="7">
        <f t="shared" si="167"/>
        <v>0.14678832768666139</v>
      </c>
    </row>
    <row r="3530" spans="1:31" x14ac:dyDescent="0.45">
      <c r="A3530" t="s">
        <v>59</v>
      </c>
      <c r="B3530" t="s">
        <v>184</v>
      </c>
      <c r="C3530" t="s">
        <v>134</v>
      </c>
      <c r="D3530">
        <v>0.91993150285932335</v>
      </c>
      <c r="E3530">
        <v>0.91993150285932335</v>
      </c>
      <c r="F3530">
        <v>0.91993150285932335</v>
      </c>
      <c r="G3530">
        <v>0.91993150285932335</v>
      </c>
      <c r="H3530">
        <v>0.91993150285932335</v>
      </c>
      <c r="I3530">
        <v>0.91993150285932335</v>
      </c>
      <c r="J3530">
        <v>0.91993150285932335</v>
      </c>
      <c r="K3530">
        <v>0.91993150285932335</v>
      </c>
      <c r="L3530">
        <v>0.91993150285932335</v>
      </c>
      <c r="M3530">
        <v>0.91993150285932335</v>
      </c>
      <c r="N3530">
        <v>0.91993150285932335</v>
      </c>
      <c r="O3530">
        <v>0.91993150285932335</v>
      </c>
      <c r="P3530">
        <v>0.91993150285932335</v>
      </c>
      <c r="Q3530">
        <v>0.91993150285932335</v>
      </c>
      <c r="R3530">
        <v>0.91993150285932335</v>
      </c>
      <c r="S3530">
        <v>0.91993150285932335</v>
      </c>
      <c r="T3530">
        <v>0.91993150285932335</v>
      </c>
      <c r="U3530">
        <v>0.91993150285932335</v>
      </c>
      <c r="V3530">
        <v>0.91993150285932335</v>
      </c>
      <c r="W3530">
        <v>0.91993150285932335</v>
      </c>
      <c r="X3530">
        <v>0.91993150285932335</v>
      </c>
      <c r="Y3530">
        <v>0.91993150285932335</v>
      </c>
      <c r="Z3530">
        <v>0.91993150285932335</v>
      </c>
      <c r="AA3530">
        <v>0.91993150285932335</v>
      </c>
      <c r="AB3530" s="7">
        <f t="shared" si="165"/>
        <v>22.078356068623769</v>
      </c>
      <c r="AC3530">
        <f>INDEX(SHELF_days!$C$2:$C$289,MATCH(A3530&amp;"|"&amp;C3530,SHELF_days!$D$2:$D$289,0))</f>
        <v>46</v>
      </c>
      <c r="AD3530" s="8">
        <f t="shared" si="166"/>
        <v>1015.6043791566934</v>
      </c>
      <c r="AE3530" s="7">
        <f t="shared" si="167"/>
        <v>0.91993150285932335</v>
      </c>
    </row>
    <row r="3531" spans="1:31" x14ac:dyDescent="0.45">
      <c r="A3531" t="s">
        <v>59</v>
      </c>
      <c r="B3531" t="s">
        <v>184</v>
      </c>
      <c r="C3531" t="s">
        <v>135</v>
      </c>
      <c r="D3531">
        <v>0.91993150285932335</v>
      </c>
      <c r="E3531">
        <v>0.91993150285932335</v>
      </c>
      <c r="F3531">
        <v>0.91993150285932335</v>
      </c>
      <c r="G3531">
        <v>0.91993150285932335</v>
      </c>
      <c r="H3531">
        <v>0.91993150285932335</v>
      </c>
      <c r="I3531">
        <v>0.91993150285932335</v>
      </c>
      <c r="J3531">
        <v>0.91993150285932335</v>
      </c>
      <c r="K3531">
        <v>0.91993150285932335</v>
      </c>
      <c r="L3531">
        <v>0.91993150285932335</v>
      </c>
      <c r="M3531">
        <v>0.91993150285932335</v>
      </c>
      <c r="N3531">
        <v>0.91993150285932335</v>
      </c>
      <c r="O3531">
        <v>0.91993150285932335</v>
      </c>
      <c r="P3531">
        <v>0.91993150285932335</v>
      </c>
      <c r="Q3531">
        <v>0.91993150285932335</v>
      </c>
      <c r="R3531">
        <v>0.91993150285932335</v>
      </c>
      <c r="S3531">
        <v>0.91993150285932335</v>
      </c>
      <c r="T3531">
        <v>0.91993150285932335</v>
      </c>
      <c r="U3531">
        <v>0.91993150285932335</v>
      </c>
      <c r="V3531">
        <v>0.91993150285932335</v>
      </c>
      <c r="W3531">
        <v>0.91993150285932335</v>
      </c>
      <c r="X3531">
        <v>0.91993150285932335</v>
      </c>
      <c r="Y3531">
        <v>0.91993150285932335</v>
      </c>
      <c r="Z3531">
        <v>0.91993150285932335</v>
      </c>
      <c r="AA3531">
        <v>0.91993150285932335</v>
      </c>
      <c r="AB3531" s="7">
        <f t="shared" si="165"/>
        <v>22.078356068623769</v>
      </c>
      <c r="AC3531">
        <f>INDEX(SHELF_days!$C$2:$C$289,MATCH(A3531&amp;"|"&amp;C3531,SHELF_days!$D$2:$D$289,0))</f>
        <v>146</v>
      </c>
      <c r="AD3531" s="8">
        <f t="shared" si="166"/>
        <v>3223.4399860190701</v>
      </c>
      <c r="AE3531" s="7">
        <f t="shared" si="167"/>
        <v>0.91993150285932335</v>
      </c>
    </row>
    <row r="3532" spans="1:31" x14ac:dyDescent="0.45">
      <c r="A3532" t="s">
        <v>59</v>
      </c>
      <c r="B3532" t="s">
        <v>184</v>
      </c>
      <c r="C3532" t="s">
        <v>136</v>
      </c>
      <c r="D3532">
        <v>0.91993150285932335</v>
      </c>
      <c r="E3532">
        <v>0.91993150285932335</v>
      </c>
      <c r="F3532">
        <v>0.91993150285932335</v>
      </c>
      <c r="G3532">
        <v>0.91993150285932335</v>
      </c>
      <c r="H3532">
        <v>0.91993150285932335</v>
      </c>
      <c r="I3532">
        <v>0.91993150285932335</v>
      </c>
      <c r="J3532">
        <v>0.91993150285932335</v>
      </c>
      <c r="K3532">
        <v>0.91993150285932335</v>
      </c>
      <c r="L3532">
        <v>0.91993150285932335</v>
      </c>
      <c r="M3532">
        <v>0.91993150285932335</v>
      </c>
      <c r="N3532">
        <v>0.91993150285932335</v>
      </c>
      <c r="O3532">
        <v>0.91993150285932335</v>
      </c>
      <c r="P3532">
        <v>0.91993150285932335</v>
      </c>
      <c r="Q3532">
        <v>0.91993150285932335</v>
      </c>
      <c r="R3532">
        <v>0.91993150285932335</v>
      </c>
      <c r="S3532">
        <v>0.91993150285932335</v>
      </c>
      <c r="T3532">
        <v>0.91993150285932335</v>
      </c>
      <c r="U3532">
        <v>0.91993150285932335</v>
      </c>
      <c r="V3532">
        <v>0.91993150285932335</v>
      </c>
      <c r="W3532">
        <v>0.91993150285932335</v>
      </c>
      <c r="X3532">
        <v>0.91993150285932335</v>
      </c>
      <c r="Y3532">
        <v>0.91993150285932335</v>
      </c>
      <c r="Z3532">
        <v>0.91993150285932335</v>
      </c>
      <c r="AA3532">
        <v>0.91993150285932335</v>
      </c>
      <c r="AB3532" s="7">
        <f t="shared" si="165"/>
        <v>22.078356068623769</v>
      </c>
      <c r="AC3532">
        <f>INDEX(SHELF_days!$C$2:$C$289,MATCH(A3532&amp;"|"&amp;C3532,SHELF_days!$D$2:$D$289,0))</f>
        <v>67</v>
      </c>
      <c r="AD3532" s="8">
        <f t="shared" si="166"/>
        <v>1479.2498565977926</v>
      </c>
      <c r="AE3532" s="7">
        <f t="shared" si="167"/>
        <v>0.91993150285932335</v>
      </c>
    </row>
    <row r="3533" spans="1:31" x14ac:dyDescent="0.45">
      <c r="A3533" t="s">
        <v>59</v>
      </c>
      <c r="B3533" t="s">
        <v>184</v>
      </c>
      <c r="C3533" t="s">
        <v>137</v>
      </c>
      <c r="D3533">
        <v>0.91993150285932335</v>
      </c>
      <c r="E3533">
        <v>0.91993150285932335</v>
      </c>
      <c r="F3533">
        <v>0.91993150285932335</v>
      </c>
      <c r="G3533">
        <v>0.91993150285932335</v>
      </c>
      <c r="H3533">
        <v>0.91993150285932335</v>
      </c>
      <c r="I3533">
        <v>0.91660662276689442</v>
      </c>
      <c r="J3533">
        <v>0.91993150285932335</v>
      </c>
      <c r="K3533">
        <v>0.91993150285932335</v>
      </c>
      <c r="L3533">
        <v>0.91993150285932335</v>
      </c>
      <c r="M3533">
        <v>0.91993150285932335</v>
      </c>
      <c r="N3533">
        <v>0.91993150285932335</v>
      </c>
      <c r="O3533">
        <v>0.91993150285932335</v>
      </c>
      <c r="P3533">
        <v>0.91993150285932335</v>
      </c>
      <c r="Q3533">
        <v>0.91993150285932335</v>
      </c>
      <c r="R3533">
        <v>0.91993150285932335</v>
      </c>
      <c r="S3533">
        <v>0.91993150285932335</v>
      </c>
      <c r="T3533">
        <v>0.91993150285932335</v>
      </c>
      <c r="U3533">
        <v>0.91993150285932335</v>
      </c>
      <c r="V3533">
        <v>0.91993150285932335</v>
      </c>
      <c r="W3533">
        <v>0.91993150285932335</v>
      </c>
      <c r="X3533">
        <v>0.91993150285932335</v>
      </c>
      <c r="Y3533">
        <v>0.91993150285932335</v>
      </c>
      <c r="Z3533">
        <v>0.91993150285932335</v>
      </c>
      <c r="AA3533">
        <v>0.91993150285932335</v>
      </c>
      <c r="AB3533" s="7">
        <f t="shared" si="165"/>
        <v>22.075031188531341</v>
      </c>
      <c r="AC3533">
        <f>INDEX(SHELF_days!$C$2:$C$289,MATCH(A3533&amp;"|"&amp;C3533,SHELF_days!$D$2:$D$289,0))</f>
        <v>83</v>
      </c>
      <c r="AD3533" s="8">
        <f t="shared" si="166"/>
        <v>1832.2275886481013</v>
      </c>
      <c r="AE3533" s="7">
        <f t="shared" si="167"/>
        <v>0.91993150285932335</v>
      </c>
    </row>
    <row r="3534" spans="1:31" x14ac:dyDescent="0.45">
      <c r="A3534" t="s">
        <v>59</v>
      </c>
      <c r="B3534" t="s">
        <v>184</v>
      </c>
      <c r="C3534" t="s">
        <v>138</v>
      </c>
      <c r="D3534">
        <v>0.91993150285932324</v>
      </c>
      <c r="E3534">
        <v>0.91993150285932324</v>
      </c>
      <c r="F3534">
        <v>0.91993150285932324</v>
      </c>
      <c r="G3534">
        <v>0.91993150285932324</v>
      </c>
      <c r="H3534">
        <v>0.91993150285932324</v>
      </c>
      <c r="I3534">
        <v>0.91993150285932324</v>
      </c>
      <c r="J3534">
        <v>0.91993150285932324</v>
      </c>
      <c r="K3534">
        <v>0.91993150285932324</v>
      </c>
      <c r="L3534">
        <v>0.91993150285932324</v>
      </c>
      <c r="M3534">
        <v>0.91993150285932324</v>
      </c>
      <c r="N3534">
        <v>0.91993150285932324</v>
      </c>
      <c r="O3534">
        <v>0.91993150285932324</v>
      </c>
      <c r="P3534">
        <v>0.91993150285932324</v>
      </c>
      <c r="Q3534">
        <v>0.91993150285932324</v>
      </c>
      <c r="R3534">
        <v>0.91993150285932324</v>
      </c>
      <c r="S3534">
        <v>0.91993150285932324</v>
      </c>
      <c r="T3534">
        <v>0.91993150285932324</v>
      </c>
      <c r="U3534">
        <v>0.91993150285932324</v>
      </c>
      <c r="V3534">
        <v>0.91993150285932324</v>
      </c>
      <c r="W3534">
        <v>0.91993150285932324</v>
      </c>
      <c r="X3534">
        <v>0.91993150285932324</v>
      </c>
      <c r="Y3534">
        <v>0.91993150285932324</v>
      </c>
      <c r="Z3534">
        <v>0.91993150285932324</v>
      </c>
      <c r="AA3534">
        <v>0.91993150285932324</v>
      </c>
      <c r="AB3534" s="7">
        <f t="shared" si="165"/>
        <v>22.078356068623769</v>
      </c>
      <c r="AC3534">
        <f>INDEX(SHELF_days!$C$2:$C$289,MATCH(A3534&amp;"|"&amp;C3534,SHELF_days!$D$2:$D$289,0))</f>
        <v>19</v>
      </c>
      <c r="AD3534" s="8">
        <f t="shared" si="166"/>
        <v>419.48876530385161</v>
      </c>
      <c r="AE3534" s="7">
        <f t="shared" si="167"/>
        <v>0.91993150285932324</v>
      </c>
    </row>
    <row r="3535" spans="1:31" x14ac:dyDescent="0.45">
      <c r="A3535" t="s">
        <v>59</v>
      </c>
      <c r="B3535" t="s">
        <v>184</v>
      </c>
      <c r="C3535" t="s">
        <v>139</v>
      </c>
      <c r="D3535">
        <v>0.91993150285932335</v>
      </c>
      <c r="E3535">
        <v>0.91993150285932335</v>
      </c>
      <c r="F3535">
        <v>0.91993150285932335</v>
      </c>
      <c r="G3535">
        <v>0.91993150285932335</v>
      </c>
      <c r="H3535">
        <v>0.91993150285932335</v>
      </c>
      <c r="I3535">
        <v>0.91993150285932335</v>
      </c>
      <c r="J3535">
        <v>0.91993150285932335</v>
      </c>
      <c r="K3535">
        <v>0.91993150285932335</v>
      </c>
      <c r="L3535">
        <v>0.91993150285932335</v>
      </c>
      <c r="M3535">
        <v>0.91993150285932335</v>
      </c>
      <c r="N3535">
        <v>0.91993150285932335</v>
      </c>
      <c r="O3535">
        <v>0.91993150285932335</v>
      </c>
      <c r="P3535">
        <v>0.91993150285932335</v>
      </c>
      <c r="Q3535">
        <v>0.91993150285932335</v>
      </c>
      <c r="R3535">
        <v>0.91993150285932335</v>
      </c>
      <c r="S3535">
        <v>0.91993150285932335</v>
      </c>
      <c r="T3535">
        <v>0.91993150285932335</v>
      </c>
      <c r="U3535">
        <v>0.91993150285932335</v>
      </c>
      <c r="V3535">
        <v>0.91993150285932335</v>
      </c>
      <c r="W3535">
        <v>0.91993150285932335</v>
      </c>
      <c r="X3535">
        <v>0.91993150285932335</v>
      </c>
      <c r="Y3535">
        <v>0.91993150285932335</v>
      </c>
      <c r="Z3535">
        <v>0.91993150285932335</v>
      </c>
      <c r="AA3535">
        <v>0.91993150285932335</v>
      </c>
      <c r="AB3535" s="7">
        <f t="shared" si="165"/>
        <v>22.078356068623769</v>
      </c>
      <c r="AC3535">
        <f>INDEX(SHELF_days!$C$2:$C$289,MATCH(A3535&amp;"|"&amp;C3535,SHELF_days!$D$2:$D$289,0))</f>
        <v>4</v>
      </c>
      <c r="AD3535" s="8">
        <f t="shared" si="166"/>
        <v>88.313424274495077</v>
      </c>
      <c r="AE3535" s="7">
        <f t="shared" si="167"/>
        <v>0.91993150285932335</v>
      </c>
    </row>
    <row r="3536" spans="1:31" x14ac:dyDescent="0.45">
      <c r="A3536" t="s">
        <v>59</v>
      </c>
      <c r="B3536" t="s">
        <v>185</v>
      </c>
      <c r="C3536" t="s">
        <v>134</v>
      </c>
      <c r="D3536">
        <v>0.35983719793963892</v>
      </c>
      <c r="E3536">
        <v>0.35770097901747178</v>
      </c>
      <c r="F3536">
        <v>0.3555424805680909</v>
      </c>
      <c r="G3536">
        <v>0.35169012259391469</v>
      </c>
      <c r="H3536">
        <v>0.35016634448750361</v>
      </c>
      <c r="I3536">
        <v>0.34529962179572282</v>
      </c>
      <c r="J3536">
        <v>0.33899593114431248</v>
      </c>
      <c r="K3536">
        <v>0.33573231890860711</v>
      </c>
      <c r="L3536">
        <v>0.33115938440233639</v>
      </c>
      <c r="M3536">
        <v>0.32144012529231819</v>
      </c>
      <c r="N3536">
        <v>0.31253523829305119</v>
      </c>
      <c r="O3536">
        <v>0.30794319386081409</v>
      </c>
      <c r="P3536">
        <v>0.30907504923436058</v>
      </c>
      <c r="Q3536">
        <v>0.31579048031963769</v>
      </c>
      <c r="R3536">
        <v>0.32341672555749978</v>
      </c>
      <c r="S3536">
        <v>0.334579199511159</v>
      </c>
      <c r="T3536">
        <v>0.35169784657365322</v>
      </c>
      <c r="U3536">
        <v>0.36584482321629341</v>
      </c>
      <c r="V3536">
        <v>0.37693393474885112</v>
      </c>
      <c r="W3536">
        <v>0.38599674789958321</v>
      </c>
      <c r="X3536">
        <v>0.39020320880145037</v>
      </c>
      <c r="Y3536">
        <v>0.38973392317989081</v>
      </c>
      <c r="Z3536">
        <v>0.38899672932086887</v>
      </c>
      <c r="AA3536">
        <v>0.38511073664607859</v>
      </c>
      <c r="AB3536" s="7">
        <f t="shared" si="165"/>
        <v>8.3854223433131096</v>
      </c>
      <c r="AC3536">
        <f>INDEX(SHELF_days!$C$2:$C$289,MATCH(A3536&amp;"|"&amp;C3536,SHELF_days!$D$2:$D$289,0))</f>
        <v>46</v>
      </c>
      <c r="AD3536" s="8">
        <f t="shared" si="166"/>
        <v>385.72942779240304</v>
      </c>
      <c r="AE3536" s="7">
        <f t="shared" si="167"/>
        <v>0.39020320880145037</v>
      </c>
    </row>
    <row r="3537" spans="1:31" x14ac:dyDescent="0.45">
      <c r="A3537" t="s">
        <v>59</v>
      </c>
      <c r="B3537" t="s">
        <v>185</v>
      </c>
      <c r="C3537" t="s">
        <v>135</v>
      </c>
      <c r="D3537">
        <v>0.34750647025896941</v>
      </c>
      <c r="E3537">
        <v>0.34075044728475729</v>
      </c>
      <c r="F3537">
        <v>0.33395978211598509</v>
      </c>
      <c r="G3537">
        <v>0.32882055001669108</v>
      </c>
      <c r="H3537">
        <v>0.32528074406506702</v>
      </c>
      <c r="I3537">
        <v>0.32165061438421721</v>
      </c>
      <c r="J3537">
        <v>0.31577875755848789</v>
      </c>
      <c r="K3537">
        <v>0.30823480644956452</v>
      </c>
      <c r="L3537">
        <v>0.29905401407155818</v>
      </c>
      <c r="M3537">
        <v>0.29106656918609591</v>
      </c>
      <c r="N3537">
        <v>0.28629745495278042</v>
      </c>
      <c r="O3537">
        <v>0.28417692216334522</v>
      </c>
      <c r="P3537">
        <v>0.28848008772994532</v>
      </c>
      <c r="Q3537">
        <v>0.29566061090131079</v>
      </c>
      <c r="R3537">
        <v>0.30470067239377507</v>
      </c>
      <c r="S3537">
        <v>0.31443309300002159</v>
      </c>
      <c r="T3537">
        <v>0.32461795637401297</v>
      </c>
      <c r="U3537">
        <v>0.33109864516375243</v>
      </c>
      <c r="V3537">
        <v>0.33666252289342641</v>
      </c>
      <c r="W3537">
        <v>0.34200540029206078</v>
      </c>
      <c r="X3537">
        <v>0.34228865573960532</v>
      </c>
      <c r="Y3537">
        <v>0.3402718459273335</v>
      </c>
      <c r="Z3537">
        <v>0.33652839467636908</v>
      </c>
      <c r="AA3537">
        <v>0.33349119626009532</v>
      </c>
      <c r="AB3537" s="7">
        <f t="shared" si="165"/>
        <v>7.6728162138592291</v>
      </c>
      <c r="AC3537">
        <f>INDEX(SHELF_days!$C$2:$C$289,MATCH(A3537&amp;"|"&amp;C3537,SHELF_days!$D$2:$D$289,0))</f>
        <v>146</v>
      </c>
      <c r="AD3537" s="8">
        <f t="shared" si="166"/>
        <v>1120.2311672234475</v>
      </c>
      <c r="AE3537" s="7">
        <f t="shared" si="167"/>
        <v>0.34750647025896941</v>
      </c>
    </row>
    <row r="3538" spans="1:31" x14ac:dyDescent="0.45">
      <c r="A3538" t="s">
        <v>59</v>
      </c>
      <c r="B3538" t="s">
        <v>185</v>
      </c>
      <c r="C3538" t="s">
        <v>136</v>
      </c>
      <c r="D3538">
        <v>0.31701676969319048</v>
      </c>
      <c r="E3538">
        <v>0.31318713630398898</v>
      </c>
      <c r="F3538">
        <v>0.30912419068433128</v>
      </c>
      <c r="G3538">
        <v>0.30560261902041108</v>
      </c>
      <c r="H3538">
        <v>0.30488246320339307</v>
      </c>
      <c r="I3538">
        <v>0.30512591668809358</v>
      </c>
      <c r="J3538">
        <v>0.30344988427571828</v>
      </c>
      <c r="K3538">
        <v>0.29780065634374669</v>
      </c>
      <c r="L3538">
        <v>0.2900864788991338</v>
      </c>
      <c r="M3538">
        <v>0.28204372481700812</v>
      </c>
      <c r="N3538">
        <v>0.27725899655413072</v>
      </c>
      <c r="O3538">
        <v>0.27508629621514452</v>
      </c>
      <c r="P3538">
        <v>0.27970878553772732</v>
      </c>
      <c r="Q3538">
        <v>0.28852783150463551</v>
      </c>
      <c r="R3538">
        <v>0.29770695538005271</v>
      </c>
      <c r="S3538">
        <v>0.31109960137304132</v>
      </c>
      <c r="T3538">
        <v>0.32288697132962119</v>
      </c>
      <c r="U3538">
        <v>0.33263628722491989</v>
      </c>
      <c r="V3538">
        <v>0.33990249589090721</v>
      </c>
      <c r="W3538">
        <v>0.34566116485826442</v>
      </c>
      <c r="X3538">
        <v>0.35014013430567847</v>
      </c>
      <c r="Y3538">
        <v>0.35109231356875908</v>
      </c>
      <c r="Z3538">
        <v>0.34935038413140929</v>
      </c>
      <c r="AA3538">
        <v>0.34449555444856877</v>
      </c>
      <c r="AB3538" s="7">
        <f t="shared" si="165"/>
        <v>7.4938736122518765</v>
      </c>
      <c r="AC3538">
        <f>INDEX(SHELF_days!$C$2:$C$289,MATCH(A3538&amp;"|"&amp;C3538,SHELF_days!$D$2:$D$289,0))</f>
        <v>67</v>
      </c>
      <c r="AD3538" s="8">
        <f t="shared" si="166"/>
        <v>502.08953202087571</v>
      </c>
      <c r="AE3538" s="7">
        <f t="shared" si="167"/>
        <v>0.35109231356875908</v>
      </c>
    </row>
    <row r="3539" spans="1:31" x14ac:dyDescent="0.45">
      <c r="A3539" t="s">
        <v>59</v>
      </c>
      <c r="B3539" t="s">
        <v>185</v>
      </c>
      <c r="C3539" t="s">
        <v>137</v>
      </c>
      <c r="D3539">
        <v>0.32017160519590931</v>
      </c>
      <c r="E3539">
        <v>0.31489917576902149</v>
      </c>
      <c r="F3539">
        <v>0.3134130357968738</v>
      </c>
      <c r="G3539">
        <v>0.30666197051869981</v>
      </c>
      <c r="H3539">
        <v>0.30127092481774093</v>
      </c>
      <c r="I3539">
        <v>0.29491513910594319</v>
      </c>
      <c r="J3539">
        <v>0.28788063977186862</v>
      </c>
      <c r="K3539">
        <v>0.2787028270812057</v>
      </c>
      <c r="L3539">
        <v>0.27129834047902179</v>
      </c>
      <c r="M3539">
        <v>0.26544449517875368</v>
      </c>
      <c r="N3539">
        <v>0.2643120892311222</v>
      </c>
      <c r="O3539">
        <v>0.2677917671293919</v>
      </c>
      <c r="P3539">
        <v>0.276556051596129</v>
      </c>
      <c r="Q3539">
        <v>0.2878653757078436</v>
      </c>
      <c r="R3539">
        <v>0.30087119394330808</v>
      </c>
      <c r="S3539">
        <v>0.31291286908663868</v>
      </c>
      <c r="T3539">
        <v>0.32316085468624361</v>
      </c>
      <c r="U3539">
        <v>0.32995517098829169</v>
      </c>
      <c r="V3539">
        <v>0.33472143040825519</v>
      </c>
      <c r="W3539">
        <v>0.34064479115541241</v>
      </c>
      <c r="X3539">
        <v>0.34414525887943243</v>
      </c>
      <c r="Y3539">
        <v>0.3463213345455089</v>
      </c>
      <c r="Z3539">
        <v>0.34458049788939588</v>
      </c>
      <c r="AA3539">
        <v>0.34041449991906703</v>
      </c>
      <c r="AB3539" s="7">
        <f t="shared" si="165"/>
        <v>7.3689113388810803</v>
      </c>
      <c r="AC3539">
        <f>INDEX(SHELF_days!$C$2:$C$289,MATCH(A3539&amp;"|"&amp;C3539,SHELF_days!$D$2:$D$289,0))</f>
        <v>83</v>
      </c>
      <c r="AD3539" s="8">
        <f t="shared" si="166"/>
        <v>611.61964112712963</v>
      </c>
      <c r="AE3539" s="7">
        <f t="shared" si="167"/>
        <v>0.3463213345455089</v>
      </c>
    </row>
    <row r="3540" spans="1:31" x14ac:dyDescent="0.45">
      <c r="A3540" t="s">
        <v>59</v>
      </c>
      <c r="B3540" t="s">
        <v>185</v>
      </c>
      <c r="C3540" t="s">
        <v>138</v>
      </c>
      <c r="D3540">
        <v>0.29653248360466927</v>
      </c>
      <c r="E3540">
        <v>0.28554297237783532</v>
      </c>
      <c r="F3540">
        <v>0.27567263973918138</v>
      </c>
      <c r="G3540">
        <v>0.26286302913082438</v>
      </c>
      <c r="H3540">
        <v>0.25415396906932147</v>
      </c>
      <c r="I3540">
        <v>0.24589587345957301</v>
      </c>
      <c r="J3540">
        <v>0.23753123908127849</v>
      </c>
      <c r="K3540">
        <v>0.22559174475113711</v>
      </c>
      <c r="L3540">
        <v>0.2160428909840047</v>
      </c>
      <c r="M3540">
        <v>0.2099914144279586</v>
      </c>
      <c r="N3540">
        <v>0.20653985633761071</v>
      </c>
      <c r="O3540">
        <v>0.2134077327717874</v>
      </c>
      <c r="P3540">
        <v>0.22828255643195849</v>
      </c>
      <c r="Q3540">
        <v>0.24411615450640789</v>
      </c>
      <c r="R3540">
        <v>0.2589581225043911</v>
      </c>
      <c r="S3540">
        <v>0.27026330139718963</v>
      </c>
      <c r="T3540">
        <v>0.27631596999540131</v>
      </c>
      <c r="U3540">
        <v>0.28255876931901808</v>
      </c>
      <c r="V3540">
        <v>0.28814296534616901</v>
      </c>
      <c r="W3540">
        <v>0.28427754511646952</v>
      </c>
      <c r="X3540">
        <v>0.27998842839955251</v>
      </c>
      <c r="Y3540">
        <v>0.27926374126553388</v>
      </c>
      <c r="Z3540">
        <v>0.28164916664406869</v>
      </c>
      <c r="AA3540">
        <v>0.27785847255762203</v>
      </c>
      <c r="AB3540" s="7">
        <f t="shared" si="165"/>
        <v>6.1814410392189645</v>
      </c>
      <c r="AC3540">
        <f>INDEX(SHELF_days!$C$2:$C$289,MATCH(A3540&amp;"|"&amp;C3540,SHELF_days!$D$2:$D$289,0))</f>
        <v>19</v>
      </c>
      <c r="AD3540" s="8">
        <f t="shared" si="166"/>
        <v>117.44737974516032</v>
      </c>
      <c r="AE3540" s="7">
        <f t="shared" si="167"/>
        <v>0.29653248360466927</v>
      </c>
    </row>
    <row r="3541" spans="1:31" x14ac:dyDescent="0.45">
      <c r="A3541" t="s">
        <v>59</v>
      </c>
      <c r="B3541" t="s">
        <v>185</v>
      </c>
      <c r="C3541" t="s">
        <v>139</v>
      </c>
      <c r="D3541">
        <v>0.50697713481476037</v>
      </c>
      <c r="E3541">
        <v>0.50391034558466119</v>
      </c>
      <c r="F3541">
        <v>0.50962881398636584</v>
      </c>
      <c r="G3541">
        <v>0.5111491147632532</v>
      </c>
      <c r="H3541">
        <v>0.5186805489191465</v>
      </c>
      <c r="I3541">
        <v>0.50989033686209206</v>
      </c>
      <c r="J3541">
        <v>0.49987602788063029</v>
      </c>
      <c r="K3541">
        <v>0.49375908213377318</v>
      </c>
      <c r="L3541">
        <v>0.47409532220180212</v>
      </c>
      <c r="M3541">
        <v>0.4446157841859098</v>
      </c>
      <c r="N3541">
        <v>0.41925301966571837</v>
      </c>
      <c r="O3541">
        <v>0.3980951466331844</v>
      </c>
      <c r="P3541">
        <v>0.38380339922289641</v>
      </c>
      <c r="Q3541">
        <v>0.38614613459137742</v>
      </c>
      <c r="R3541">
        <v>0.38044889944074661</v>
      </c>
      <c r="S3541">
        <v>0.37983030405946189</v>
      </c>
      <c r="T3541">
        <v>0.38347853048146652</v>
      </c>
      <c r="U3541">
        <v>0.3862172659824748</v>
      </c>
      <c r="V3541">
        <v>0.38194796696656008</v>
      </c>
      <c r="W3541">
        <v>0.36901125486230152</v>
      </c>
      <c r="X3541">
        <v>0.35659369574679828</v>
      </c>
      <c r="Y3541">
        <v>0.33832000598512851</v>
      </c>
      <c r="Z3541">
        <v>0.32745495141064129</v>
      </c>
      <c r="AA3541">
        <v>0.30652993636488379</v>
      </c>
      <c r="AB3541" s="7">
        <f t="shared" si="165"/>
        <v>10.169713022746036</v>
      </c>
      <c r="AC3541">
        <f>INDEX(SHELF_days!$C$2:$C$289,MATCH(A3541&amp;"|"&amp;C3541,SHELF_days!$D$2:$D$289,0))</f>
        <v>4</v>
      </c>
      <c r="AD3541" s="8">
        <f t="shared" si="166"/>
        <v>40.678852090984144</v>
      </c>
      <c r="AE3541" s="7">
        <f t="shared" si="167"/>
        <v>0.5186805489191465</v>
      </c>
    </row>
    <row r="3542" spans="1:31" x14ac:dyDescent="0.45">
      <c r="A3542" t="s">
        <v>59</v>
      </c>
      <c r="B3542" t="s">
        <v>186</v>
      </c>
      <c r="C3542" t="s">
        <v>134</v>
      </c>
      <c r="D3542">
        <v>0.42139825016548849</v>
      </c>
      <c r="E3542">
        <v>0.41977687671003572</v>
      </c>
      <c r="F3542">
        <v>0.41596152856958712</v>
      </c>
      <c r="G3542">
        <v>0.40971225144299039</v>
      </c>
      <c r="H3542">
        <v>0.40255211974955668</v>
      </c>
      <c r="I3542">
        <v>0.39895915916235752</v>
      </c>
      <c r="J3542">
        <v>0.39376388690998337</v>
      </c>
      <c r="K3542">
        <v>0.38792761523942082</v>
      </c>
      <c r="L3542">
        <v>0.37899872382975358</v>
      </c>
      <c r="M3542">
        <v>0.34888321316642962</v>
      </c>
      <c r="N3542">
        <v>0.30928302909061273</v>
      </c>
      <c r="O3542">
        <v>0.290562108473569</v>
      </c>
      <c r="P3542">
        <v>0.29094409180032638</v>
      </c>
      <c r="Q3542">
        <v>0.2950802511170304</v>
      </c>
      <c r="R3542">
        <v>0.30041967037170658</v>
      </c>
      <c r="S3542">
        <v>0.30547403488025698</v>
      </c>
      <c r="T3542">
        <v>0.31386408810067962</v>
      </c>
      <c r="U3542">
        <v>0.32559830193976458</v>
      </c>
      <c r="V3542">
        <v>0.33919060427697678</v>
      </c>
      <c r="W3542">
        <v>0.38257511436396552</v>
      </c>
      <c r="X3542">
        <v>0.40540528353496708</v>
      </c>
      <c r="Y3542">
        <v>0.41335380090737039</v>
      </c>
      <c r="Z3542">
        <v>0.41746579037234882</v>
      </c>
      <c r="AA3542">
        <v>0.41926146085132859</v>
      </c>
      <c r="AB3542" s="7">
        <f t="shared" si="165"/>
        <v>8.7864112550265077</v>
      </c>
      <c r="AC3542">
        <f>INDEX(SHELF_days!$C$2:$C$289,MATCH(A3542&amp;"|"&amp;C3542,SHELF_days!$D$2:$D$289,0))</f>
        <v>46</v>
      </c>
      <c r="AD3542" s="8">
        <f t="shared" si="166"/>
        <v>404.17491773121935</v>
      </c>
      <c r="AE3542" s="7">
        <f t="shared" si="167"/>
        <v>0.42139825016548849</v>
      </c>
    </row>
    <row r="3543" spans="1:31" x14ac:dyDescent="0.45">
      <c r="A3543" t="s">
        <v>59</v>
      </c>
      <c r="B3543" t="s">
        <v>186</v>
      </c>
      <c r="C3543" t="s">
        <v>135</v>
      </c>
      <c r="D3543">
        <v>0.36734207343909048</v>
      </c>
      <c r="E3543">
        <v>0.37268604823955342</v>
      </c>
      <c r="F3543">
        <v>0.37763810526501518</v>
      </c>
      <c r="G3543">
        <v>0.37116433344211242</v>
      </c>
      <c r="H3543">
        <v>0.36759187551936418</v>
      </c>
      <c r="I3543">
        <v>0.36184172587313762</v>
      </c>
      <c r="J3543">
        <v>0.34888402027263937</v>
      </c>
      <c r="K3543">
        <v>0.32694087165960117</v>
      </c>
      <c r="L3543">
        <v>0.28210132241499458</v>
      </c>
      <c r="M3543">
        <v>0.24375086376081209</v>
      </c>
      <c r="N3543">
        <v>0.2334897162569658</v>
      </c>
      <c r="O3543">
        <v>0.23330134091774291</v>
      </c>
      <c r="P3543">
        <v>0.2422907273753872</v>
      </c>
      <c r="Q3543">
        <v>0.2547693043956884</v>
      </c>
      <c r="R3543">
        <v>0.26848612317880333</v>
      </c>
      <c r="S3543">
        <v>0.27814240687200531</v>
      </c>
      <c r="T3543">
        <v>0.28705519949204311</v>
      </c>
      <c r="U3543">
        <v>0.29121856749660407</v>
      </c>
      <c r="V3543">
        <v>0.29308578875358587</v>
      </c>
      <c r="W3543">
        <v>0.29511362956309362</v>
      </c>
      <c r="X3543">
        <v>0.34254872404129061</v>
      </c>
      <c r="Y3543">
        <v>0.35896058421140192</v>
      </c>
      <c r="Z3543">
        <v>0.36807145911245792</v>
      </c>
      <c r="AA3543">
        <v>0.36730976752342681</v>
      </c>
      <c r="AB3543" s="7">
        <f t="shared" si="165"/>
        <v>7.5337845790768183</v>
      </c>
      <c r="AC3543">
        <f>INDEX(SHELF_days!$C$2:$C$289,MATCH(A3543&amp;"|"&amp;C3543,SHELF_days!$D$2:$D$289,0))</f>
        <v>146</v>
      </c>
      <c r="AD3543" s="8">
        <f t="shared" si="166"/>
        <v>1099.9325485452155</v>
      </c>
      <c r="AE3543" s="7">
        <f t="shared" si="167"/>
        <v>0.37763810526501518</v>
      </c>
    </row>
    <row r="3544" spans="1:31" x14ac:dyDescent="0.45">
      <c r="A3544" t="s">
        <v>59</v>
      </c>
      <c r="B3544" t="s">
        <v>186</v>
      </c>
      <c r="C3544" t="s">
        <v>136</v>
      </c>
      <c r="D3544">
        <v>0.33382932933578358</v>
      </c>
      <c r="E3544">
        <v>0.32655799312547829</v>
      </c>
      <c r="F3544">
        <v>0.31066052590672871</v>
      </c>
      <c r="G3544">
        <v>0.2945359497221724</v>
      </c>
      <c r="H3544">
        <v>0.28222555313919739</v>
      </c>
      <c r="I3544">
        <v>0.27087972811014788</v>
      </c>
      <c r="J3544">
        <v>0.25312978309827522</v>
      </c>
      <c r="K3544">
        <v>0.2165368509827432</v>
      </c>
      <c r="L3544">
        <v>0.14933168323893159</v>
      </c>
      <c r="M3544">
        <v>0.13321961729401749</v>
      </c>
      <c r="N3544">
        <v>0.12570769955213801</v>
      </c>
      <c r="O3544">
        <v>0.1183680381868656</v>
      </c>
      <c r="P3544">
        <v>0.1143001252633177</v>
      </c>
      <c r="Q3544">
        <v>0.1218107599036955</v>
      </c>
      <c r="R3544">
        <v>0.13772971907259929</v>
      </c>
      <c r="S3544">
        <v>0.15954501080501651</v>
      </c>
      <c r="T3544">
        <v>0.17674594876183641</v>
      </c>
      <c r="U3544">
        <v>0.19461971306862619</v>
      </c>
      <c r="V3544">
        <v>0.1885557753714491</v>
      </c>
      <c r="W3544">
        <v>0.22985608612145381</v>
      </c>
      <c r="X3544">
        <v>0.2605684036668684</v>
      </c>
      <c r="Y3544">
        <v>0.29739999266172201</v>
      </c>
      <c r="Z3544">
        <v>0.3221242358862495</v>
      </c>
      <c r="AA3544">
        <v>0.32865746795768452</v>
      </c>
      <c r="AB3544" s="7">
        <f t="shared" si="165"/>
        <v>5.3468959902329996</v>
      </c>
      <c r="AC3544">
        <f>INDEX(SHELF_days!$C$2:$C$289,MATCH(A3544&amp;"|"&amp;C3544,SHELF_days!$D$2:$D$289,0))</f>
        <v>67</v>
      </c>
      <c r="AD3544" s="8">
        <f t="shared" si="166"/>
        <v>358.242031345611</v>
      </c>
      <c r="AE3544" s="7">
        <f t="shared" si="167"/>
        <v>0.33382932933578358</v>
      </c>
    </row>
    <row r="3545" spans="1:31" x14ac:dyDescent="0.45">
      <c r="A3545" t="s">
        <v>59</v>
      </c>
      <c r="B3545" t="s">
        <v>186</v>
      </c>
      <c r="C3545" t="s">
        <v>137</v>
      </c>
      <c r="D3545">
        <v>0.33465319356006767</v>
      </c>
      <c r="E3545">
        <v>0.33336213051869129</v>
      </c>
      <c r="F3545">
        <v>0.3284632279506346</v>
      </c>
      <c r="G3545">
        <v>0.31904629098671999</v>
      </c>
      <c r="H3545">
        <v>0.31226752377053613</v>
      </c>
      <c r="I3545">
        <v>0.30275496945167879</v>
      </c>
      <c r="J3545">
        <v>0.29174570615342332</v>
      </c>
      <c r="K3545">
        <v>0.27807905813658762</v>
      </c>
      <c r="L3545">
        <v>0.2464782085770629</v>
      </c>
      <c r="M3545">
        <v>0.19578042298879081</v>
      </c>
      <c r="N3545">
        <v>0.16759960949085631</v>
      </c>
      <c r="O3545">
        <v>0.16487291362742529</v>
      </c>
      <c r="P3545">
        <v>0.16654758983683629</v>
      </c>
      <c r="Q3545">
        <v>0.16621498784141439</v>
      </c>
      <c r="R3545">
        <v>0.1744874902915082</v>
      </c>
      <c r="S3545">
        <v>0.18154624708293041</v>
      </c>
      <c r="T3545">
        <v>0.19270374015631189</v>
      </c>
      <c r="U3545">
        <v>0.21053386060689841</v>
      </c>
      <c r="V3545">
        <v>0.21506539123228161</v>
      </c>
      <c r="W3545">
        <v>0.27451971353633708</v>
      </c>
      <c r="X3545">
        <v>0.30868484670568219</v>
      </c>
      <c r="Y3545">
        <v>0.32987712955565712</v>
      </c>
      <c r="Z3545">
        <v>0.33725796585846418</v>
      </c>
      <c r="AA3545">
        <v>0.33997025049375812</v>
      </c>
      <c r="AB3545" s="7">
        <f t="shared" si="165"/>
        <v>6.1725124684105559</v>
      </c>
      <c r="AC3545">
        <f>INDEX(SHELF_days!$C$2:$C$289,MATCH(A3545&amp;"|"&amp;C3545,SHELF_days!$D$2:$D$289,0))</f>
        <v>83</v>
      </c>
      <c r="AD3545" s="8">
        <f t="shared" si="166"/>
        <v>512.31853487807609</v>
      </c>
      <c r="AE3545" s="7">
        <f t="shared" si="167"/>
        <v>0.33997025049375812</v>
      </c>
    </row>
    <row r="3546" spans="1:31" x14ac:dyDescent="0.45">
      <c r="A3546" t="s">
        <v>59</v>
      </c>
      <c r="B3546" t="s">
        <v>186</v>
      </c>
      <c r="C3546" t="s">
        <v>138</v>
      </c>
      <c r="D3546">
        <v>0.40669817126330737</v>
      </c>
      <c r="E3546">
        <v>0.40059760101825592</v>
      </c>
      <c r="F3546">
        <v>0.3781683772947983</v>
      </c>
      <c r="G3546">
        <v>0.36924915382582107</v>
      </c>
      <c r="H3546">
        <v>0.3802614366194958</v>
      </c>
      <c r="I3546">
        <v>0.3753246073589761</v>
      </c>
      <c r="J3546">
        <v>0.38347358499646478</v>
      </c>
      <c r="K3546">
        <v>0.3529232910931811</v>
      </c>
      <c r="L3546">
        <v>0.25622395029216011</v>
      </c>
      <c r="M3546">
        <v>0.23173515619320009</v>
      </c>
      <c r="N3546">
        <v>0.20827893802775771</v>
      </c>
      <c r="O3546">
        <v>0.188297198341313</v>
      </c>
      <c r="P3546">
        <v>0.1745695199170641</v>
      </c>
      <c r="Q3546">
        <v>0.1696745518430384</v>
      </c>
      <c r="R3546">
        <v>0.17785701842972221</v>
      </c>
      <c r="S3546">
        <v>0.18584134206700131</v>
      </c>
      <c r="T3546">
        <v>0.21509672993473869</v>
      </c>
      <c r="U3546">
        <v>0.23903853786351101</v>
      </c>
      <c r="V3546">
        <v>0.21054781433572969</v>
      </c>
      <c r="W3546">
        <v>0.254781134731002</v>
      </c>
      <c r="X3546">
        <v>0.29179479582895129</v>
      </c>
      <c r="Y3546">
        <v>0.33522438144353961</v>
      </c>
      <c r="Z3546">
        <v>0.35519774889268563</v>
      </c>
      <c r="AA3546">
        <v>0.35421261563719481</v>
      </c>
      <c r="AB3546" s="7">
        <f t="shared" si="165"/>
        <v>6.8950676572489105</v>
      </c>
      <c r="AC3546">
        <f>INDEX(SHELF_days!$C$2:$C$289,MATCH(A3546&amp;"|"&amp;C3546,SHELF_days!$D$2:$D$289,0))</f>
        <v>19</v>
      </c>
      <c r="AD3546" s="8">
        <f t="shared" si="166"/>
        <v>131.00628548772929</v>
      </c>
      <c r="AE3546" s="7">
        <f t="shared" si="167"/>
        <v>0.40669817126330737</v>
      </c>
    </row>
    <row r="3547" spans="1:31" x14ac:dyDescent="0.45">
      <c r="A3547" t="s">
        <v>59</v>
      </c>
      <c r="B3547" t="s">
        <v>186</v>
      </c>
      <c r="C3547" t="s">
        <v>139</v>
      </c>
      <c r="D3547">
        <v>0.4669772332849309</v>
      </c>
      <c r="E3547">
        <v>0.46248936524955891</v>
      </c>
      <c r="F3547">
        <v>0.45812533655756471</v>
      </c>
      <c r="G3547">
        <v>0.44895773671539002</v>
      </c>
      <c r="H3547">
        <v>0.44830888832473381</v>
      </c>
      <c r="I3547">
        <v>0.45371770246297272</v>
      </c>
      <c r="J3547">
        <v>0.45163336421879491</v>
      </c>
      <c r="K3547">
        <v>0.41991828280131699</v>
      </c>
      <c r="L3547">
        <v>0.42981670919103199</v>
      </c>
      <c r="M3547">
        <v>0.38854332352410281</v>
      </c>
      <c r="N3547">
        <v>0.34380766889090297</v>
      </c>
      <c r="O3547">
        <v>0.31693801981009978</v>
      </c>
      <c r="P3547">
        <v>0.32721145266215629</v>
      </c>
      <c r="Q3547">
        <v>0.32944056084295908</v>
      </c>
      <c r="R3547">
        <v>0.32893822660503169</v>
      </c>
      <c r="S3547">
        <v>0.3385924627401985</v>
      </c>
      <c r="T3547">
        <v>0.35254270313930702</v>
      </c>
      <c r="U3547">
        <v>0.3888712361516386</v>
      </c>
      <c r="V3547">
        <v>0.40619653471182171</v>
      </c>
      <c r="W3547">
        <v>0.42750387863724137</v>
      </c>
      <c r="X3547">
        <v>0.49390618571326722</v>
      </c>
      <c r="Y3547">
        <v>0.49902197154604849</v>
      </c>
      <c r="Z3547">
        <v>0.50477265204065458</v>
      </c>
      <c r="AA3547">
        <v>0.50918900721576621</v>
      </c>
      <c r="AB3547" s="7">
        <f t="shared" si="165"/>
        <v>9.9954205030374919</v>
      </c>
      <c r="AC3547">
        <f>INDEX(SHELF_days!$C$2:$C$289,MATCH(A3547&amp;"|"&amp;C3547,SHELF_days!$D$2:$D$289,0))</f>
        <v>4</v>
      </c>
      <c r="AD3547" s="8">
        <f t="shared" si="166"/>
        <v>39.981682012149967</v>
      </c>
      <c r="AE3547" s="7">
        <f t="shared" si="167"/>
        <v>0.50918900721576621</v>
      </c>
    </row>
    <row r="3548" spans="1:31" x14ac:dyDescent="0.45">
      <c r="A3548" t="s">
        <v>59</v>
      </c>
      <c r="B3548" t="s">
        <v>187</v>
      </c>
      <c r="C3548" t="s">
        <v>134</v>
      </c>
      <c r="D3548">
        <v>2.5554676534162359E-2</v>
      </c>
      <c r="E3548">
        <v>2.5554676534162359E-2</v>
      </c>
      <c r="F3548">
        <v>2.5554676534162359E-2</v>
      </c>
      <c r="G3548">
        <v>2.5554676534162359E-2</v>
      </c>
      <c r="H3548">
        <v>3.4014505532385247E-2</v>
      </c>
      <c r="I3548">
        <v>3.4014505532385247E-2</v>
      </c>
      <c r="J3548">
        <v>2.5554676534162359E-2</v>
      </c>
      <c r="K3548">
        <v>2.5554676534162359E-2</v>
      </c>
      <c r="L3548">
        <v>2.5554676534162359E-2</v>
      </c>
      <c r="M3548">
        <v>2.5554676534162359E-2</v>
      </c>
      <c r="N3548">
        <v>2.5554676534162359E-2</v>
      </c>
      <c r="O3548">
        <v>2.5554676534162359E-2</v>
      </c>
      <c r="P3548">
        <v>2.5554676534162359E-2</v>
      </c>
      <c r="Q3548">
        <v>2.5554676534162359E-2</v>
      </c>
      <c r="R3548">
        <v>2.5554676534162359E-2</v>
      </c>
      <c r="S3548">
        <v>2.5554676534162359E-2</v>
      </c>
      <c r="T3548">
        <v>6.9096508270778428E-2</v>
      </c>
      <c r="U3548">
        <v>0.12334456427633191</v>
      </c>
      <c r="V3548">
        <v>0.11488473527810911</v>
      </c>
      <c r="W3548">
        <v>8.9361861351267141E-2</v>
      </c>
      <c r="X3548">
        <v>3.8316113497583321E-2</v>
      </c>
      <c r="Y3548">
        <v>1.279323957074141E-2</v>
      </c>
      <c r="Z3548">
        <v>1.279323957074141E-2</v>
      </c>
      <c r="AA3548">
        <v>1.279323957074141E-2</v>
      </c>
      <c r="AB3548" s="7">
        <f t="shared" si="165"/>
        <v>0.89917798392933768</v>
      </c>
      <c r="AC3548">
        <f>INDEX(SHELF_days!$C$2:$C$289,MATCH(A3548&amp;"|"&amp;C3548,SHELF_days!$D$2:$D$289,0))</f>
        <v>46</v>
      </c>
      <c r="AD3548" s="8">
        <f t="shared" si="166"/>
        <v>41.362187260749536</v>
      </c>
      <c r="AE3548" s="7">
        <f t="shared" si="167"/>
        <v>0.12334456427633191</v>
      </c>
    </row>
    <row r="3549" spans="1:31" x14ac:dyDescent="0.45">
      <c r="A3549" t="s">
        <v>59</v>
      </c>
      <c r="B3549" t="s">
        <v>187</v>
      </c>
      <c r="C3549" t="s">
        <v>135</v>
      </c>
      <c r="D3549">
        <v>4.0239069752345383E-2</v>
      </c>
      <c r="E3549">
        <v>4.0239069752345383E-2</v>
      </c>
      <c r="F3549">
        <v>4.0239069752345383E-2</v>
      </c>
      <c r="G3549">
        <v>4.0239069752345383E-2</v>
      </c>
      <c r="H3549">
        <v>4.0239069752345383E-2</v>
      </c>
      <c r="I3549">
        <v>5.0945948756132911E-2</v>
      </c>
      <c r="J3549">
        <v>4.8280523181350371E-2</v>
      </c>
      <c r="K3549">
        <v>4.425979646684787E-2</v>
      </c>
      <c r="L3549">
        <v>4.425979646684787E-2</v>
      </c>
      <c r="M3549">
        <v>4.425979646684787E-2</v>
      </c>
      <c r="N3549">
        <v>7.3413829872379058E-2</v>
      </c>
      <c r="O3549">
        <v>7.3413829872379058E-2</v>
      </c>
      <c r="P3549">
        <v>0.1395374665891598</v>
      </c>
      <c r="Q3549">
        <v>0.1422028921639423</v>
      </c>
      <c r="R3549">
        <v>0.15144905771714279</v>
      </c>
      <c r="S3549">
        <v>0.19899000991820789</v>
      </c>
      <c r="T3549">
        <v>0.22445461244339041</v>
      </c>
      <c r="U3549">
        <v>0.2485789727304053</v>
      </c>
      <c r="V3549">
        <v>0.2419982327519874</v>
      </c>
      <c r="W3549">
        <v>0.1132747422816978</v>
      </c>
      <c r="X3549">
        <v>6.5372376443374069E-2</v>
      </c>
      <c r="Y3549">
        <v>3.4863041898122948E-2</v>
      </c>
      <c r="Z3549">
        <v>3.2197616323340388E-2</v>
      </c>
      <c r="AA3549">
        <v>3.2197616323340388E-2</v>
      </c>
      <c r="AB3549" s="7">
        <f t="shared" si="165"/>
        <v>2.2051455074286235</v>
      </c>
      <c r="AC3549">
        <f>INDEX(SHELF_days!$C$2:$C$289,MATCH(A3549&amp;"|"&amp;C3549,SHELF_days!$D$2:$D$289,0))</f>
        <v>146</v>
      </c>
      <c r="AD3549" s="8">
        <f t="shared" si="166"/>
        <v>321.951244084579</v>
      </c>
      <c r="AE3549" s="7">
        <f t="shared" si="167"/>
        <v>0.2485789727304053</v>
      </c>
    </row>
    <row r="3550" spans="1:31" x14ac:dyDescent="0.45">
      <c r="A3550" t="s">
        <v>59</v>
      </c>
      <c r="B3550" t="s">
        <v>187</v>
      </c>
      <c r="C3550" t="s">
        <v>136</v>
      </c>
      <c r="D3550">
        <v>1.7554969780973109E-2</v>
      </c>
      <c r="E3550">
        <v>1.7554969780973109E-2</v>
      </c>
      <c r="F3550">
        <v>1.7554969780973109E-2</v>
      </c>
      <c r="G3550">
        <v>1.7554969780973109E-2</v>
      </c>
      <c r="H3550">
        <v>1.7554969780973109E-2</v>
      </c>
      <c r="I3550">
        <v>2.631655336779944E-2</v>
      </c>
      <c r="J3550">
        <v>2.631655336779944E-2</v>
      </c>
      <c r="K3550">
        <v>2.631655336779944E-2</v>
      </c>
      <c r="L3550">
        <v>2.631655336779944E-2</v>
      </c>
      <c r="M3550">
        <v>2.631655336779944E-2</v>
      </c>
      <c r="N3550">
        <v>2.631655336779944E-2</v>
      </c>
      <c r="O3550">
        <v>2.631655336779944E-2</v>
      </c>
      <c r="P3550">
        <v>2.631655336779944E-2</v>
      </c>
      <c r="Q3550">
        <v>2.631655336779944E-2</v>
      </c>
      <c r="R3550">
        <v>2.631655336779944E-2</v>
      </c>
      <c r="S3550">
        <v>4.0886377759375807E-2</v>
      </c>
      <c r="T3550">
        <v>5.5456202150952177E-2</v>
      </c>
      <c r="U3550">
        <v>6.4217785737778491E-2</v>
      </c>
      <c r="V3550">
        <v>5.2601304128278417E-2</v>
      </c>
      <c r="W3550">
        <v>1.7554969780973109E-2</v>
      </c>
      <c r="X3550">
        <v>8.793386194146777E-3</v>
      </c>
      <c r="Y3550">
        <v>3.1802607320447653E-5</v>
      </c>
      <c r="Z3550">
        <v>3.1802607320447653E-5</v>
      </c>
      <c r="AA3550">
        <v>3.1802607320447653E-5</v>
      </c>
      <c r="AB3550" s="7">
        <f t="shared" si="165"/>
        <v>0.59054581615632629</v>
      </c>
      <c r="AC3550">
        <f>INDEX(SHELF_days!$C$2:$C$289,MATCH(A3550&amp;"|"&amp;C3550,SHELF_days!$D$2:$D$289,0))</f>
        <v>67</v>
      </c>
      <c r="AD3550" s="8">
        <f t="shared" si="166"/>
        <v>39.566569682473862</v>
      </c>
      <c r="AE3550" s="7">
        <f t="shared" si="167"/>
        <v>6.4217785737778491E-2</v>
      </c>
    </row>
    <row r="3551" spans="1:31" x14ac:dyDescent="0.45">
      <c r="A3551" t="s">
        <v>59</v>
      </c>
      <c r="B3551" t="s">
        <v>187</v>
      </c>
      <c r="C3551" t="s">
        <v>137</v>
      </c>
      <c r="D3551">
        <v>0.2051373075374838</v>
      </c>
      <c r="E3551">
        <v>0.2051373075374838</v>
      </c>
      <c r="F3551">
        <v>0.2051373075374838</v>
      </c>
      <c r="G3551">
        <v>0.2051373075374838</v>
      </c>
      <c r="H3551">
        <v>0.2051373075374838</v>
      </c>
      <c r="I3551">
        <v>0.2051373075374838</v>
      </c>
      <c r="J3551">
        <v>0.2051373075374838</v>
      </c>
      <c r="K3551">
        <v>0.2051373075374838</v>
      </c>
      <c r="L3551">
        <v>0.2051373075374838</v>
      </c>
      <c r="M3551">
        <v>0.21920304731766149</v>
      </c>
      <c r="N3551">
        <v>0.3123918845053556</v>
      </c>
      <c r="O3551">
        <v>0.4474865603601707</v>
      </c>
      <c r="P3551">
        <v>0.56382691650808259</v>
      </c>
      <c r="Q3551">
        <v>0.73142378202443825</v>
      </c>
      <c r="R3551">
        <v>0.85677044989600393</v>
      </c>
      <c r="S3551">
        <v>1</v>
      </c>
      <c r="T3551">
        <v>1</v>
      </c>
      <c r="U3551">
        <v>1</v>
      </c>
      <c r="V3551">
        <v>1</v>
      </c>
      <c r="W3551">
        <v>0.81338121870969282</v>
      </c>
      <c r="X3551">
        <v>0.41540819713268418</v>
      </c>
      <c r="Y3551">
        <v>0.25218204171751352</v>
      </c>
      <c r="Z3551">
        <v>0.23342772201060979</v>
      </c>
      <c r="AA3551">
        <v>0.23342772201060979</v>
      </c>
      <c r="AB3551" s="7">
        <f t="shared" si="165"/>
        <v>10.925165310030181</v>
      </c>
      <c r="AC3551">
        <f>INDEX(SHELF_days!$C$2:$C$289,MATCH(A3551&amp;"|"&amp;C3551,SHELF_days!$D$2:$D$289,0))</f>
        <v>83</v>
      </c>
      <c r="AD3551" s="8">
        <f t="shared" si="166"/>
        <v>906.788720732505</v>
      </c>
      <c r="AE3551" s="7">
        <f t="shared" si="167"/>
        <v>1</v>
      </c>
    </row>
    <row r="3552" spans="1:31" x14ac:dyDescent="0.45">
      <c r="A3552" t="s">
        <v>59</v>
      </c>
      <c r="B3552" t="s">
        <v>187</v>
      </c>
      <c r="C3552" t="s">
        <v>138</v>
      </c>
      <c r="D3552">
        <v>0.37078512912355033</v>
      </c>
      <c r="E3552">
        <v>0.37078512912355033</v>
      </c>
      <c r="F3552">
        <v>0.37078512912355033</v>
      </c>
      <c r="G3552">
        <v>0.37078512912355033</v>
      </c>
      <c r="H3552">
        <v>0.37078512912355033</v>
      </c>
      <c r="I3552">
        <v>0.37078512912355033</v>
      </c>
      <c r="J3552">
        <v>0.37078512912355033</v>
      </c>
      <c r="K3552">
        <v>0.37078512912355033</v>
      </c>
      <c r="L3552">
        <v>0.37078512912355033</v>
      </c>
      <c r="M3552">
        <v>0.41174851164126119</v>
      </c>
      <c r="N3552">
        <v>0.79835489862338493</v>
      </c>
      <c r="O3552">
        <v>1</v>
      </c>
      <c r="P3552">
        <v>1</v>
      </c>
      <c r="Q3552">
        <v>1</v>
      </c>
      <c r="R3552">
        <v>1</v>
      </c>
      <c r="S3552">
        <v>1</v>
      </c>
      <c r="T3552">
        <v>1</v>
      </c>
      <c r="U3552">
        <v>1</v>
      </c>
      <c r="V3552">
        <v>1</v>
      </c>
      <c r="W3552">
        <v>1</v>
      </c>
      <c r="X3552">
        <v>0.69721931579717233</v>
      </c>
      <c r="Y3552">
        <v>0.39126682038240568</v>
      </c>
      <c r="Z3552">
        <v>0.37078512912355033</v>
      </c>
      <c r="AA3552">
        <v>0.37078512912355033</v>
      </c>
      <c r="AB3552" s="7">
        <f t="shared" si="165"/>
        <v>15.377225966803278</v>
      </c>
      <c r="AC3552">
        <f>INDEX(SHELF_days!$C$2:$C$289,MATCH(A3552&amp;"|"&amp;C3552,SHELF_days!$D$2:$D$289,0))</f>
        <v>19</v>
      </c>
      <c r="AD3552" s="8">
        <f t="shared" si="166"/>
        <v>292.16729336926227</v>
      </c>
      <c r="AE3552" s="7">
        <f t="shared" si="167"/>
        <v>1</v>
      </c>
    </row>
    <row r="3553" spans="1:31" x14ac:dyDescent="0.45">
      <c r="A3553" t="s">
        <v>59</v>
      </c>
      <c r="B3553" t="s">
        <v>187</v>
      </c>
      <c r="C3553" t="s">
        <v>139</v>
      </c>
      <c r="D3553">
        <v>3.1802607320447653E-5</v>
      </c>
      <c r="E3553">
        <v>3.1802607320447653E-5</v>
      </c>
      <c r="F3553">
        <v>3.1802607320447653E-5</v>
      </c>
      <c r="G3553">
        <v>3.1802607320447653E-5</v>
      </c>
      <c r="H3553">
        <v>3.1802607320447653E-5</v>
      </c>
      <c r="I3553">
        <v>3.1802607320447653E-5</v>
      </c>
      <c r="J3553">
        <v>3.1802607320447653E-5</v>
      </c>
      <c r="K3553">
        <v>3.1802607320447653E-5</v>
      </c>
      <c r="L3553">
        <v>3.1802607320447653E-5</v>
      </c>
      <c r="M3553">
        <v>3.1802607320447653E-5</v>
      </c>
      <c r="N3553">
        <v>3.1802607320447653E-5</v>
      </c>
      <c r="O3553">
        <v>3.1802607320447653E-5</v>
      </c>
      <c r="P3553">
        <v>3.1802607320447653E-5</v>
      </c>
      <c r="Q3553">
        <v>3.1802607320447653E-5</v>
      </c>
      <c r="R3553">
        <v>3.1802607320447653E-5</v>
      </c>
      <c r="S3553">
        <v>3.1802607320447653E-5</v>
      </c>
      <c r="T3553">
        <v>3.1802607320447653E-5</v>
      </c>
      <c r="U3553">
        <v>0.14678832768666139</v>
      </c>
      <c r="V3553">
        <v>0.14678832768666139</v>
      </c>
      <c r="W3553">
        <v>0.14678832768666139</v>
      </c>
      <c r="X3553">
        <v>0.14678832768666139</v>
      </c>
      <c r="Y3553">
        <v>0.14678832768666139</v>
      </c>
      <c r="Z3553">
        <v>0.14678832768666139</v>
      </c>
      <c r="AA3553">
        <v>0.14678832768666139</v>
      </c>
      <c r="AB3553" s="7">
        <f t="shared" si="165"/>
        <v>1.0280589381310774</v>
      </c>
      <c r="AC3553">
        <f>INDEX(SHELF_days!$C$2:$C$289,MATCH(A3553&amp;"|"&amp;C3553,SHELF_days!$D$2:$D$289,0))</f>
        <v>4</v>
      </c>
      <c r="AD3553" s="8">
        <f t="shared" si="166"/>
        <v>4.1122357525243096</v>
      </c>
      <c r="AE3553" s="7">
        <f t="shared" si="167"/>
        <v>0.14678832768666139</v>
      </c>
    </row>
    <row r="3554" spans="1:31" x14ac:dyDescent="0.45">
      <c r="A3554" t="s">
        <v>59</v>
      </c>
      <c r="B3554" t="s">
        <v>188</v>
      </c>
      <c r="C3554" t="s">
        <v>134</v>
      </c>
      <c r="D3554">
        <v>5.0786458E-2</v>
      </c>
      <c r="E3554">
        <v>3.1782423999999997E-2</v>
      </c>
      <c r="F3554">
        <v>1.1014965999999999E-2</v>
      </c>
      <c r="G3554">
        <v>3.6034550000000002E-3</v>
      </c>
      <c r="H3554">
        <v>1.585094E-3</v>
      </c>
      <c r="I3554">
        <v>5.5560130000000003E-3</v>
      </c>
      <c r="J3554">
        <v>4.0083993999999998E-2</v>
      </c>
      <c r="K3554">
        <v>3.3930512000000003E-2</v>
      </c>
      <c r="L3554">
        <v>1.515099E-2</v>
      </c>
      <c r="M3554">
        <v>8.9085060000000001E-3</v>
      </c>
      <c r="N3554">
        <v>1.765122E-3</v>
      </c>
      <c r="O3554">
        <v>2.506374E-3</v>
      </c>
      <c r="P3554">
        <v>1.728191E-3</v>
      </c>
      <c r="Q3554">
        <v>1.112944E-3</v>
      </c>
      <c r="R3554">
        <v>6.2059500000000004E-4</v>
      </c>
      <c r="S3554">
        <v>6.7935200000000004E-4</v>
      </c>
      <c r="T3554">
        <v>5.7153359999999997E-3</v>
      </c>
      <c r="U3554">
        <v>0.12696126699999999</v>
      </c>
      <c r="V3554">
        <v>0.27549256599999999</v>
      </c>
      <c r="W3554">
        <v>0.269406478</v>
      </c>
      <c r="X3554">
        <v>0.193224695</v>
      </c>
      <c r="Y3554">
        <v>0.12360631699999999</v>
      </c>
      <c r="Z3554">
        <v>8.7957514000000001E-2</v>
      </c>
      <c r="AA3554">
        <v>5.9442808999999999E-2</v>
      </c>
      <c r="AB3554" s="7">
        <f t="shared" si="165"/>
        <v>1.3526219720000001</v>
      </c>
      <c r="AC3554">
        <f>INDEX(SHELF_days!$C$2:$C$289,MATCH(A3554&amp;"|"&amp;C3554,SHELF_days!$D$2:$D$289,0))</f>
        <v>46</v>
      </c>
      <c r="AD3554" s="8">
        <f t="shared" si="166"/>
        <v>62.220610712000003</v>
      </c>
      <c r="AE3554" s="7">
        <f t="shared" si="167"/>
        <v>0.27549256599999999</v>
      </c>
    </row>
    <row r="3555" spans="1:31" x14ac:dyDescent="0.45">
      <c r="A3555" t="s">
        <v>59</v>
      </c>
      <c r="B3555" t="s">
        <v>188</v>
      </c>
      <c r="C3555" t="s">
        <v>135</v>
      </c>
      <c r="D3555">
        <v>0.13406067299999999</v>
      </c>
      <c r="E3555">
        <v>8.9046283000000004E-2</v>
      </c>
      <c r="F3555">
        <v>4.3600997000000002E-2</v>
      </c>
      <c r="G3555">
        <v>2.7674377E-2</v>
      </c>
      <c r="H3555">
        <v>2.2308314999999999E-2</v>
      </c>
      <c r="I3555">
        <v>2.1573643999999999E-2</v>
      </c>
      <c r="J3555">
        <v>3.0020308999999998E-2</v>
      </c>
      <c r="K3555">
        <v>2.1768824999999999E-2</v>
      </c>
      <c r="L3555">
        <v>1.6239916E-2</v>
      </c>
      <c r="M3555">
        <v>1.941714E-3</v>
      </c>
      <c r="N3555">
        <v>1.93389E-3</v>
      </c>
      <c r="O3555">
        <v>1.626768E-3</v>
      </c>
      <c r="P3555">
        <v>1.735835E-3</v>
      </c>
      <c r="Q3555">
        <v>3.3851799999999998E-3</v>
      </c>
      <c r="R3555">
        <v>6.7275149999999999E-3</v>
      </c>
      <c r="S3555">
        <v>1.0700968E-2</v>
      </c>
      <c r="T3555">
        <v>4.1978611999999998E-2</v>
      </c>
      <c r="U3555">
        <v>0.146987383</v>
      </c>
      <c r="V3555">
        <v>0.34077980800000002</v>
      </c>
      <c r="W3555">
        <v>0.376937142</v>
      </c>
      <c r="X3555">
        <v>0.35940015800000003</v>
      </c>
      <c r="Y3555">
        <v>0.20445417799999999</v>
      </c>
      <c r="Z3555">
        <v>0.15712647199999999</v>
      </c>
      <c r="AA3555">
        <v>0.142499985</v>
      </c>
      <c r="AB3555" s="7">
        <f t="shared" si="165"/>
        <v>2.2045089470000003</v>
      </c>
      <c r="AC3555">
        <f>INDEX(SHELF_days!$C$2:$C$289,MATCH(A3555&amp;"|"&amp;C3555,SHELF_days!$D$2:$D$289,0))</f>
        <v>146</v>
      </c>
      <c r="AD3555" s="8">
        <f t="shared" si="166"/>
        <v>321.85830626200004</v>
      </c>
      <c r="AE3555" s="7">
        <f t="shared" si="167"/>
        <v>0.376937142</v>
      </c>
    </row>
    <row r="3556" spans="1:31" x14ac:dyDescent="0.45">
      <c r="A3556" t="s">
        <v>59</v>
      </c>
      <c r="B3556" t="s">
        <v>188</v>
      </c>
      <c r="C3556" t="s">
        <v>136</v>
      </c>
      <c r="D3556">
        <v>8.8022871000000003E-2</v>
      </c>
      <c r="E3556">
        <v>3.9338896999999998E-2</v>
      </c>
      <c r="F3556">
        <v>1.6513903999999999E-2</v>
      </c>
      <c r="G3556">
        <v>9.3123670000000002E-3</v>
      </c>
      <c r="H3556">
        <v>5.4294089999999996E-3</v>
      </c>
      <c r="I3556">
        <v>3.8308270000000002E-3</v>
      </c>
      <c r="J3556">
        <v>3.1176020000000001E-3</v>
      </c>
      <c r="K3556">
        <v>1.2654420000000001E-3</v>
      </c>
      <c r="L3556">
        <v>1.5247700000000001E-4</v>
      </c>
      <c r="M3556">
        <v>2.3472499999999999E-5</v>
      </c>
      <c r="N3556">
        <v>8.3549000000000004E-4</v>
      </c>
      <c r="O3556">
        <v>2.2594698999999999E-2</v>
      </c>
      <c r="P3556">
        <v>0.103146099</v>
      </c>
      <c r="Q3556">
        <v>0.18901916199999999</v>
      </c>
      <c r="R3556">
        <v>0.26780427899999998</v>
      </c>
      <c r="S3556">
        <v>0.35551079000000002</v>
      </c>
      <c r="T3556">
        <v>0.45477053899999997</v>
      </c>
      <c r="U3556">
        <v>0.53128117900000005</v>
      </c>
      <c r="V3556">
        <v>0.58424511599999995</v>
      </c>
      <c r="W3556">
        <v>0.58311645599999995</v>
      </c>
      <c r="X3556">
        <v>0.54844255600000003</v>
      </c>
      <c r="Y3556">
        <v>0.32976280899999999</v>
      </c>
      <c r="Z3556">
        <v>0.16117156899999999</v>
      </c>
      <c r="AA3556">
        <v>0.126893638</v>
      </c>
      <c r="AB3556" s="7">
        <f t="shared" si="165"/>
        <v>4.4256016495000008</v>
      </c>
      <c r="AC3556">
        <f>INDEX(SHELF_days!$C$2:$C$289,MATCH(A3556&amp;"|"&amp;C3556,SHELF_days!$D$2:$D$289,0))</f>
        <v>67</v>
      </c>
      <c r="AD3556" s="8">
        <f t="shared" si="166"/>
        <v>296.51531051650005</v>
      </c>
      <c r="AE3556" s="7">
        <f t="shared" si="167"/>
        <v>0.58424511599999995</v>
      </c>
    </row>
    <row r="3557" spans="1:31" x14ac:dyDescent="0.45">
      <c r="A3557" t="s">
        <v>59</v>
      </c>
      <c r="B3557" t="s">
        <v>188</v>
      </c>
      <c r="C3557" t="s">
        <v>137</v>
      </c>
      <c r="D3557">
        <v>8.7977237E-2</v>
      </c>
      <c r="E3557">
        <v>6.2358662000000002E-2</v>
      </c>
      <c r="F3557">
        <v>2.4154757999999998E-2</v>
      </c>
      <c r="G3557">
        <v>6.2008200000000001E-3</v>
      </c>
      <c r="H3557">
        <v>2.5892609999999998E-3</v>
      </c>
      <c r="I3557">
        <v>1.7163879999999999E-3</v>
      </c>
      <c r="J3557">
        <v>2.3703859999999999E-3</v>
      </c>
      <c r="K3557">
        <v>6.3496050000000004E-3</v>
      </c>
      <c r="L3557">
        <v>7.8345350000000001E-3</v>
      </c>
      <c r="M3557">
        <v>3.3794599999999999E-4</v>
      </c>
      <c r="N3557">
        <v>7.16554E-4</v>
      </c>
      <c r="O3557">
        <v>8.97185E-4</v>
      </c>
      <c r="P3557">
        <v>4.6130989999999998E-3</v>
      </c>
      <c r="Q3557">
        <v>1.2083172999999999E-2</v>
      </c>
      <c r="R3557">
        <v>2.1130801000000001E-2</v>
      </c>
      <c r="S3557">
        <v>3.5839560999999999E-2</v>
      </c>
      <c r="T3557">
        <v>9.8139007E-2</v>
      </c>
      <c r="U3557">
        <v>0.31040896699999998</v>
      </c>
      <c r="V3557">
        <v>0.39753657599999997</v>
      </c>
      <c r="W3557">
        <v>0.41951473099999997</v>
      </c>
      <c r="X3557">
        <v>0.24537431800000001</v>
      </c>
      <c r="Y3557">
        <v>0.15513012700000001</v>
      </c>
      <c r="Z3557">
        <v>0.13819642600000001</v>
      </c>
      <c r="AA3557">
        <v>0.115732038</v>
      </c>
      <c r="AB3557" s="7">
        <f t="shared" si="165"/>
        <v>2.1572021610000003</v>
      </c>
      <c r="AC3557">
        <f>INDEX(SHELF_days!$C$2:$C$289,MATCH(A3557&amp;"|"&amp;C3557,SHELF_days!$D$2:$D$289,0))</f>
        <v>83</v>
      </c>
      <c r="AD3557" s="8">
        <f t="shared" si="166"/>
        <v>179.04777936300002</v>
      </c>
      <c r="AE3557" s="7">
        <f t="shared" si="167"/>
        <v>0.41951473099999997</v>
      </c>
    </row>
    <row r="3558" spans="1:31" x14ac:dyDescent="0.45">
      <c r="A3558" t="s">
        <v>59</v>
      </c>
      <c r="B3558" t="s">
        <v>188</v>
      </c>
      <c r="C3558" t="s">
        <v>138</v>
      </c>
      <c r="D3558">
        <v>0.13153521900000001</v>
      </c>
      <c r="E3558">
        <v>4.0447157999999997E-2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4.31894E-4</v>
      </c>
      <c r="N3558">
        <v>1.847259E-3</v>
      </c>
      <c r="O3558">
        <v>8.3516036000000002E-2</v>
      </c>
      <c r="P3558">
        <v>0.34411565700000002</v>
      </c>
      <c r="Q3558">
        <v>0.453107384</v>
      </c>
      <c r="R3558">
        <v>0.54916916699999996</v>
      </c>
      <c r="S3558">
        <v>0.60615492699999995</v>
      </c>
      <c r="T3558">
        <v>0.634718055</v>
      </c>
      <c r="U3558">
        <v>0.642339514</v>
      </c>
      <c r="V3558">
        <v>0.63900057200000004</v>
      </c>
      <c r="W3558">
        <v>0.63262102600000003</v>
      </c>
      <c r="X3558">
        <v>0.72696997600000002</v>
      </c>
      <c r="Y3558">
        <v>0.67088182699999999</v>
      </c>
      <c r="Z3558">
        <v>0.19429257799999999</v>
      </c>
      <c r="AA3558">
        <v>0.149928018</v>
      </c>
      <c r="AB3558" s="7">
        <f t="shared" si="165"/>
        <v>6.5010762669999993</v>
      </c>
      <c r="AC3558">
        <f>INDEX(SHELF_days!$C$2:$C$289,MATCH(A3558&amp;"|"&amp;C3558,SHELF_days!$D$2:$D$289,0))</f>
        <v>19</v>
      </c>
      <c r="AD3558" s="8">
        <f t="shared" si="166"/>
        <v>123.52044907299998</v>
      </c>
      <c r="AE3558" s="7">
        <f t="shared" si="167"/>
        <v>0.72696997600000002</v>
      </c>
    </row>
    <row r="3559" spans="1:31" x14ac:dyDescent="0.45">
      <c r="A3559" t="s">
        <v>59</v>
      </c>
      <c r="B3559" t="s">
        <v>188</v>
      </c>
      <c r="C3559" t="s">
        <v>139</v>
      </c>
      <c r="D3559">
        <v>4.7638460000000004E-3</v>
      </c>
      <c r="E3559">
        <v>2.657277E-3</v>
      </c>
      <c r="F3559">
        <v>1.847259E-3</v>
      </c>
      <c r="G3559">
        <v>1.847259E-3</v>
      </c>
      <c r="H3559">
        <v>0</v>
      </c>
      <c r="I3559">
        <v>9.4888384000000006E-2</v>
      </c>
      <c r="J3559">
        <v>0.19155291099999999</v>
      </c>
      <c r="K3559">
        <v>0.146151111</v>
      </c>
      <c r="L3559">
        <v>4.3146060000000003E-3</v>
      </c>
      <c r="M3559">
        <v>1.2963766E-2</v>
      </c>
      <c r="N3559">
        <v>3.3450120000000001E-3</v>
      </c>
      <c r="O3559">
        <v>5.2486429999999999E-3</v>
      </c>
      <c r="P3559">
        <v>3.694517E-3</v>
      </c>
      <c r="Q3559">
        <v>0</v>
      </c>
      <c r="R3559">
        <v>0</v>
      </c>
      <c r="S3559">
        <v>0</v>
      </c>
      <c r="T3559">
        <v>4.8895980000000002E-3</v>
      </c>
      <c r="U3559">
        <v>0.20752172499999999</v>
      </c>
      <c r="V3559">
        <v>0.37460496399999998</v>
      </c>
      <c r="W3559">
        <v>0.38503980700000001</v>
      </c>
      <c r="X3559">
        <v>0.33367387599999998</v>
      </c>
      <c r="Y3559">
        <v>0.19894107899999999</v>
      </c>
      <c r="Z3559">
        <v>6.9298214999999996E-2</v>
      </c>
      <c r="AA3559">
        <v>2.0110836E-2</v>
      </c>
      <c r="AB3559" s="7">
        <f t="shared" si="165"/>
        <v>2.0673546910000002</v>
      </c>
      <c r="AC3559">
        <f>INDEX(SHELF_days!$C$2:$C$289,MATCH(A3559&amp;"|"&amp;C3559,SHELF_days!$D$2:$D$289,0))</f>
        <v>4</v>
      </c>
      <c r="AD3559" s="8">
        <f t="shared" si="166"/>
        <v>8.269418764000001</v>
      </c>
      <c r="AE3559" s="7">
        <f t="shared" si="167"/>
        <v>0.38503980700000001</v>
      </c>
    </row>
    <row r="3560" spans="1:31" x14ac:dyDescent="0.45">
      <c r="A3560" t="s">
        <v>59</v>
      </c>
      <c r="B3560" t="s">
        <v>189</v>
      </c>
      <c r="C3560" t="s">
        <v>134</v>
      </c>
      <c r="D3560">
        <v>0.9592021680534778</v>
      </c>
      <c r="E3560">
        <v>0.9592021680534778</v>
      </c>
      <c r="F3560">
        <v>0.9592021680534778</v>
      </c>
      <c r="G3560">
        <v>0.9592021680534778</v>
      </c>
      <c r="H3560">
        <v>0.9592021680534778</v>
      </c>
      <c r="I3560">
        <v>0.9592021680534778</v>
      </c>
      <c r="J3560">
        <v>0.9592021680534778</v>
      </c>
      <c r="K3560">
        <v>0.9592021680534778</v>
      </c>
      <c r="L3560">
        <v>0.9592021680534778</v>
      </c>
      <c r="M3560">
        <v>0.9592021680534778</v>
      </c>
      <c r="N3560">
        <v>0.9592021680534778</v>
      </c>
      <c r="O3560">
        <v>0.9592021680534778</v>
      </c>
      <c r="P3560">
        <v>0.9592021680534778</v>
      </c>
      <c r="Q3560">
        <v>0.9592021680534778</v>
      </c>
      <c r="R3560">
        <v>0.9592021680534778</v>
      </c>
      <c r="S3560">
        <v>0.9592021680534778</v>
      </c>
      <c r="T3560">
        <v>0.9592021680534778</v>
      </c>
      <c r="U3560">
        <v>0.9592021680534778</v>
      </c>
      <c r="V3560">
        <v>0.9592021680534778</v>
      </c>
      <c r="W3560">
        <v>0.9592021680534778</v>
      </c>
      <c r="X3560">
        <v>0.9592021680534778</v>
      </c>
      <c r="Y3560">
        <v>0.9592021680534778</v>
      </c>
      <c r="Z3560">
        <v>0.9592021680534778</v>
      </c>
      <c r="AA3560">
        <v>0.9592021680534778</v>
      </c>
      <c r="AB3560" s="7">
        <f t="shared" si="165"/>
        <v>23.020852033283461</v>
      </c>
      <c r="AC3560">
        <f>INDEX(SHELF_days!$C$2:$C$289,MATCH(A3560&amp;"|"&amp;C3560,SHELF_days!$D$2:$D$289,0))</f>
        <v>46</v>
      </c>
      <c r="AD3560" s="8">
        <f t="shared" si="166"/>
        <v>1058.9591935310391</v>
      </c>
      <c r="AE3560" s="7">
        <f t="shared" si="167"/>
        <v>0.9592021680534778</v>
      </c>
    </row>
    <row r="3561" spans="1:31" x14ac:dyDescent="0.45">
      <c r="A3561" t="s">
        <v>59</v>
      </c>
      <c r="B3561" t="s">
        <v>189</v>
      </c>
      <c r="C3561" t="s">
        <v>135</v>
      </c>
      <c r="D3561">
        <v>0.9592021680534778</v>
      </c>
      <c r="E3561">
        <v>0.9592021680534778</v>
      </c>
      <c r="F3561">
        <v>0.9592021680534778</v>
      </c>
      <c r="G3561">
        <v>0.9592021680534778</v>
      </c>
      <c r="H3561">
        <v>0.9592021680534778</v>
      </c>
      <c r="I3561">
        <v>0.9592021680534778</v>
      </c>
      <c r="J3561">
        <v>0.9592021680534778</v>
      </c>
      <c r="K3561">
        <v>0.9592021680534778</v>
      </c>
      <c r="L3561">
        <v>0.9592021680534778</v>
      </c>
      <c r="M3561">
        <v>0.9592021680534778</v>
      </c>
      <c r="N3561">
        <v>0.9592021680534778</v>
      </c>
      <c r="O3561">
        <v>0.9592021680534778</v>
      </c>
      <c r="P3561">
        <v>0.9592021680534778</v>
      </c>
      <c r="Q3561">
        <v>0.9592021680534778</v>
      </c>
      <c r="R3561">
        <v>0.9592021680534778</v>
      </c>
      <c r="S3561">
        <v>0.9592021680534778</v>
      </c>
      <c r="T3561">
        <v>0.9592021680534778</v>
      </c>
      <c r="U3561">
        <v>0.9592021680534778</v>
      </c>
      <c r="V3561">
        <v>0.9592021680534778</v>
      </c>
      <c r="W3561">
        <v>0.9592021680534778</v>
      </c>
      <c r="X3561">
        <v>0.9592021680534778</v>
      </c>
      <c r="Y3561">
        <v>0.9592021680534778</v>
      </c>
      <c r="Z3561">
        <v>0.9592021680534778</v>
      </c>
      <c r="AA3561">
        <v>0.9592021680534778</v>
      </c>
      <c r="AB3561" s="7">
        <f t="shared" si="165"/>
        <v>23.020852033283461</v>
      </c>
      <c r="AC3561">
        <f>INDEX(SHELF_days!$C$2:$C$289,MATCH(A3561&amp;"|"&amp;C3561,SHELF_days!$D$2:$D$289,0))</f>
        <v>146</v>
      </c>
      <c r="AD3561" s="8">
        <f t="shared" si="166"/>
        <v>3361.0443968593854</v>
      </c>
      <c r="AE3561" s="7">
        <f t="shared" si="167"/>
        <v>0.9592021680534778</v>
      </c>
    </row>
    <row r="3562" spans="1:31" x14ac:dyDescent="0.45">
      <c r="A3562" t="s">
        <v>59</v>
      </c>
      <c r="B3562" t="s">
        <v>189</v>
      </c>
      <c r="C3562" t="s">
        <v>136</v>
      </c>
      <c r="D3562">
        <v>0.9592021680534778</v>
      </c>
      <c r="E3562">
        <v>0.9592021680534778</v>
      </c>
      <c r="F3562">
        <v>0.9592021680534778</v>
      </c>
      <c r="G3562">
        <v>0.9592021680534778</v>
      </c>
      <c r="H3562">
        <v>0.9592021680534778</v>
      </c>
      <c r="I3562">
        <v>0.9592021680534778</v>
      </c>
      <c r="J3562">
        <v>0.9592021680534778</v>
      </c>
      <c r="K3562">
        <v>0.9592021680534778</v>
      </c>
      <c r="L3562">
        <v>0.9592021680534778</v>
      </c>
      <c r="M3562">
        <v>0.9592021680534778</v>
      </c>
      <c r="N3562">
        <v>0.9592021680534778</v>
      </c>
      <c r="O3562">
        <v>0.9592021680534778</v>
      </c>
      <c r="P3562">
        <v>0.9592021680534778</v>
      </c>
      <c r="Q3562">
        <v>0.9592021680534778</v>
      </c>
      <c r="R3562">
        <v>0.9592021680534778</v>
      </c>
      <c r="S3562">
        <v>0.9592021680534778</v>
      </c>
      <c r="T3562">
        <v>0.9592021680534778</v>
      </c>
      <c r="U3562">
        <v>0.9592021680534778</v>
      </c>
      <c r="V3562">
        <v>0.9592021680534778</v>
      </c>
      <c r="W3562">
        <v>0.9592021680534778</v>
      </c>
      <c r="X3562">
        <v>0.9592021680534778</v>
      </c>
      <c r="Y3562">
        <v>0.9592021680534778</v>
      </c>
      <c r="Z3562">
        <v>0.9592021680534778</v>
      </c>
      <c r="AA3562">
        <v>0.9592021680534778</v>
      </c>
      <c r="AB3562" s="7">
        <f t="shared" si="165"/>
        <v>23.020852033283461</v>
      </c>
      <c r="AC3562">
        <f>INDEX(SHELF_days!$C$2:$C$289,MATCH(A3562&amp;"|"&amp;C3562,SHELF_days!$D$2:$D$289,0))</f>
        <v>67</v>
      </c>
      <c r="AD3562" s="8">
        <f t="shared" si="166"/>
        <v>1542.3970862299918</v>
      </c>
      <c r="AE3562" s="7">
        <f t="shared" si="167"/>
        <v>0.9592021680534778</v>
      </c>
    </row>
    <row r="3563" spans="1:31" x14ac:dyDescent="0.45">
      <c r="A3563" t="s">
        <v>59</v>
      </c>
      <c r="B3563" t="s">
        <v>189</v>
      </c>
      <c r="C3563" t="s">
        <v>137</v>
      </c>
      <c r="D3563">
        <v>0.9592021680534778</v>
      </c>
      <c r="E3563">
        <v>0.9592021680534778</v>
      </c>
      <c r="F3563">
        <v>0.9592021680534778</v>
      </c>
      <c r="G3563">
        <v>0.9592021680534778</v>
      </c>
      <c r="H3563">
        <v>0.9592021680534778</v>
      </c>
      <c r="I3563">
        <v>0.9592021680534778</v>
      </c>
      <c r="J3563">
        <v>0.9592021680534778</v>
      </c>
      <c r="K3563">
        <v>0.9592021680534778</v>
      </c>
      <c r="L3563">
        <v>0.9592021680534778</v>
      </c>
      <c r="M3563">
        <v>0.9592021680534778</v>
      </c>
      <c r="N3563">
        <v>0.9592021680534778</v>
      </c>
      <c r="O3563">
        <v>0.9592021680534778</v>
      </c>
      <c r="P3563">
        <v>0.9592021680534778</v>
      </c>
      <c r="Q3563">
        <v>0.9592021680534778</v>
      </c>
      <c r="R3563">
        <v>0.9592021680534778</v>
      </c>
      <c r="S3563">
        <v>0.9592021680534778</v>
      </c>
      <c r="T3563">
        <v>0.9592021680534778</v>
      </c>
      <c r="U3563">
        <v>0.9592021680534778</v>
      </c>
      <c r="V3563">
        <v>0.9592021680534778</v>
      </c>
      <c r="W3563">
        <v>0.9592021680534778</v>
      </c>
      <c r="X3563">
        <v>0.9592021680534778</v>
      </c>
      <c r="Y3563">
        <v>0.9592021680534778</v>
      </c>
      <c r="Z3563">
        <v>0.9592021680534778</v>
      </c>
      <c r="AA3563">
        <v>0.9592021680534778</v>
      </c>
      <c r="AB3563" s="7">
        <f t="shared" si="165"/>
        <v>23.020852033283461</v>
      </c>
      <c r="AC3563">
        <f>INDEX(SHELF_days!$C$2:$C$289,MATCH(A3563&amp;"|"&amp;C3563,SHELF_days!$D$2:$D$289,0))</f>
        <v>83</v>
      </c>
      <c r="AD3563" s="8">
        <f t="shared" si="166"/>
        <v>1910.7307187625272</v>
      </c>
      <c r="AE3563" s="7">
        <f t="shared" si="167"/>
        <v>0.9592021680534778</v>
      </c>
    </row>
    <row r="3564" spans="1:31" x14ac:dyDescent="0.45">
      <c r="A3564" t="s">
        <v>59</v>
      </c>
      <c r="B3564" t="s">
        <v>189</v>
      </c>
      <c r="C3564" t="s">
        <v>138</v>
      </c>
      <c r="D3564">
        <v>0.9592021680534778</v>
      </c>
      <c r="E3564">
        <v>0.9592021680534778</v>
      </c>
      <c r="F3564">
        <v>0.9592021680534778</v>
      </c>
      <c r="G3564">
        <v>0.9592021680534778</v>
      </c>
      <c r="H3564">
        <v>0.9592021680534778</v>
      </c>
      <c r="I3564">
        <v>0.9592021680534778</v>
      </c>
      <c r="J3564">
        <v>0.9592021680534778</v>
      </c>
      <c r="K3564">
        <v>0.9592021680534778</v>
      </c>
      <c r="L3564">
        <v>0.9592021680534778</v>
      </c>
      <c r="M3564">
        <v>0.9592021680534778</v>
      </c>
      <c r="N3564">
        <v>0.9592021680534778</v>
      </c>
      <c r="O3564">
        <v>0.9592021680534778</v>
      </c>
      <c r="P3564">
        <v>0.9592021680534778</v>
      </c>
      <c r="Q3564">
        <v>0.9592021680534778</v>
      </c>
      <c r="R3564">
        <v>0.9592021680534778</v>
      </c>
      <c r="S3564">
        <v>0.9592021680534778</v>
      </c>
      <c r="T3564">
        <v>0.9592021680534778</v>
      </c>
      <c r="U3564">
        <v>0.9592021680534778</v>
      </c>
      <c r="V3564">
        <v>0.9592021680534778</v>
      </c>
      <c r="W3564">
        <v>0.9592021680534778</v>
      </c>
      <c r="X3564">
        <v>0.9592021680534778</v>
      </c>
      <c r="Y3564">
        <v>0.9592021680534778</v>
      </c>
      <c r="Z3564">
        <v>0.9592021680534778</v>
      </c>
      <c r="AA3564">
        <v>0.9592021680534778</v>
      </c>
      <c r="AB3564" s="7">
        <f t="shared" si="165"/>
        <v>23.020852033283461</v>
      </c>
      <c r="AC3564">
        <f>INDEX(SHELF_days!$C$2:$C$289,MATCH(A3564&amp;"|"&amp;C3564,SHELF_days!$D$2:$D$289,0))</f>
        <v>19</v>
      </c>
      <c r="AD3564" s="8">
        <f t="shared" si="166"/>
        <v>437.39618863238576</v>
      </c>
      <c r="AE3564" s="7">
        <f t="shared" si="167"/>
        <v>0.9592021680534778</v>
      </c>
    </row>
    <row r="3565" spans="1:31" x14ac:dyDescent="0.45">
      <c r="A3565" t="s">
        <v>59</v>
      </c>
      <c r="B3565" t="s">
        <v>189</v>
      </c>
      <c r="C3565" t="s">
        <v>139</v>
      </c>
      <c r="D3565">
        <v>0.9592021680534778</v>
      </c>
      <c r="E3565">
        <v>0.9592021680534778</v>
      </c>
      <c r="F3565">
        <v>0.9592021680534778</v>
      </c>
      <c r="G3565">
        <v>0.9592021680534778</v>
      </c>
      <c r="H3565">
        <v>0.9592021680534778</v>
      </c>
      <c r="I3565">
        <v>0.9592021680534778</v>
      </c>
      <c r="J3565">
        <v>0.9592021680534778</v>
      </c>
      <c r="K3565">
        <v>0.9592021680534778</v>
      </c>
      <c r="L3565">
        <v>0.9592021680534778</v>
      </c>
      <c r="M3565">
        <v>0.9592021680534778</v>
      </c>
      <c r="N3565">
        <v>0.9592021680534778</v>
      </c>
      <c r="O3565">
        <v>0.9592021680534778</v>
      </c>
      <c r="P3565">
        <v>0.9592021680534778</v>
      </c>
      <c r="Q3565">
        <v>0.9592021680534778</v>
      </c>
      <c r="R3565">
        <v>0.9592021680534778</v>
      </c>
      <c r="S3565">
        <v>0.9592021680534778</v>
      </c>
      <c r="T3565">
        <v>0.9592021680534778</v>
      </c>
      <c r="U3565">
        <v>0.9592021680534778</v>
      </c>
      <c r="V3565">
        <v>0.9592021680534778</v>
      </c>
      <c r="W3565">
        <v>0.9592021680534778</v>
      </c>
      <c r="X3565">
        <v>0.9592021680534778</v>
      </c>
      <c r="Y3565">
        <v>0.9592021680534778</v>
      </c>
      <c r="Z3565">
        <v>0.9592021680534778</v>
      </c>
      <c r="AA3565">
        <v>0.9592021680534778</v>
      </c>
      <c r="AB3565" s="7">
        <f t="shared" si="165"/>
        <v>23.020852033283461</v>
      </c>
      <c r="AC3565">
        <f>INDEX(SHELF_days!$C$2:$C$289,MATCH(A3565&amp;"|"&amp;C3565,SHELF_days!$D$2:$D$289,0))</f>
        <v>4</v>
      </c>
      <c r="AD3565" s="8">
        <f t="shared" si="166"/>
        <v>92.083408133133844</v>
      </c>
      <c r="AE3565" s="7">
        <f t="shared" si="167"/>
        <v>0.9592021680534778</v>
      </c>
    </row>
    <row r="3566" spans="1:31" x14ac:dyDescent="0.45">
      <c r="A3566" t="s">
        <v>59</v>
      </c>
      <c r="B3566" t="s">
        <v>190</v>
      </c>
      <c r="C3566" t="s">
        <v>134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3.5599012720713877E-2</v>
      </c>
      <c r="K3566">
        <v>0.2022023922536548</v>
      </c>
      <c r="L3566">
        <v>0.28232390355040821</v>
      </c>
      <c r="M3566">
        <v>0.30434782608695649</v>
      </c>
      <c r="N3566">
        <v>0.32599202582115061</v>
      </c>
      <c r="O3566">
        <v>0.3319726599582305</v>
      </c>
      <c r="P3566">
        <v>0.33567495728118468</v>
      </c>
      <c r="Q3566">
        <v>0.44171254983861791</v>
      </c>
      <c r="R3566">
        <v>0.3790582874501614</v>
      </c>
      <c r="S3566">
        <v>0.19783558002658061</v>
      </c>
      <c r="T3566">
        <v>1.7467248908296949E-2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 s="7">
        <f t="shared" si="165"/>
        <v>2.8541864438959563</v>
      </c>
      <c r="AC3566">
        <f>INDEX(SHELF_days!$C$2:$C$289,MATCH(A3566&amp;"|"&amp;C3566,SHELF_days!$D$2:$D$289,0))</f>
        <v>46</v>
      </c>
      <c r="AD3566" s="8">
        <f t="shared" si="166"/>
        <v>131.29257641921399</v>
      </c>
      <c r="AE3566" s="7">
        <f t="shared" si="167"/>
        <v>0.44171254983861791</v>
      </c>
    </row>
    <row r="3567" spans="1:31" x14ac:dyDescent="0.45">
      <c r="A3567" t="s">
        <v>59</v>
      </c>
      <c r="B3567" t="s">
        <v>190</v>
      </c>
      <c r="C3567" t="s">
        <v>135</v>
      </c>
      <c r="D3567">
        <v>0</v>
      </c>
      <c r="E3567">
        <v>0</v>
      </c>
      <c r="F3567">
        <v>0</v>
      </c>
      <c r="G3567">
        <v>0</v>
      </c>
      <c r="H3567">
        <v>3.8882574624633608E-4</v>
      </c>
      <c r="I3567">
        <v>4.6958186277442134E-3</v>
      </c>
      <c r="J3567">
        <v>0.22563857151402761</v>
      </c>
      <c r="K3567">
        <v>0.36184722139139802</v>
      </c>
      <c r="L3567">
        <v>0.40892504635999288</v>
      </c>
      <c r="M3567">
        <v>0.42316205060716638</v>
      </c>
      <c r="N3567">
        <v>0.42495663097445718</v>
      </c>
      <c r="O3567">
        <v>0.42483699228330452</v>
      </c>
      <c r="P3567">
        <v>0.4245678052282108</v>
      </c>
      <c r="Q3567">
        <v>0.50747741819704495</v>
      </c>
      <c r="R3567">
        <v>0.46060896093796738</v>
      </c>
      <c r="S3567">
        <v>0.31907638930430099</v>
      </c>
      <c r="T3567">
        <v>0.1234671292696058</v>
      </c>
      <c r="U3567">
        <v>4.5522521983609503E-2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 s="7">
        <f t="shared" si="165"/>
        <v>4.1551713824250767</v>
      </c>
      <c r="AC3567">
        <f>INDEX(SHELF_days!$C$2:$C$289,MATCH(A3567&amp;"|"&amp;C3567,SHELF_days!$D$2:$D$289,0))</f>
        <v>146</v>
      </c>
      <c r="AD3567" s="8">
        <f t="shared" si="166"/>
        <v>606.65502183406124</v>
      </c>
      <c r="AE3567" s="7">
        <f t="shared" si="167"/>
        <v>0.50747741819704495</v>
      </c>
    </row>
    <row r="3568" spans="1:31" x14ac:dyDescent="0.45">
      <c r="A3568" t="s">
        <v>59</v>
      </c>
      <c r="B3568" t="s">
        <v>190</v>
      </c>
      <c r="C3568" t="s">
        <v>136</v>
      </c>
      <c r="D3568">
        <v>0</v>
      </c>
      <c r="E3568">
        <v>0</v>
      </c>
      <c r="F3568">
        <v>0</v>
      </c>
      <c r="G3568">
        <v>0</v>
      </c>
      <c r="H3568">
        <v>3.9105781137978242E-4</v>
      </c>
      <c r="I3568">
        <v>3.5195203024180411E-3</v>
      </c>
      <c r="J3568">
        <v>0.2118229811640488</v>
      </c>
      <c r="K3568">
        <v>0.36844163462165158</v>
      </c>
      <c r="L3568">
        <v>0.41693280323274462</v>
      </c>
      <c r="M3568">
        <v>0.4300332399139673</v>
      </c>
      <c r="N3568">
        <v>0.43035912142345051</v>
      </c>
      <c r="O3568">
        <v>0.42462360685654699</v>
      </c>
      <c r="P3568">
        <v>0.42912077168741453</v>
      </c>
      <c r="Q3568">
        <v>0.51763018966303864</v>
      </c>
      <c r="R3568">
        <v>0.46470703252297468</v>
      </c>
      <c r="S3568">
        <v>0.30515544548002349</v>
      </c>
      <c r="T3568">
        <v>0.1048686697516783</v>
      </c>
      <c r="U3568">
        <v>3.75415498924591E-2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 s="7">
        <f t="shared" si="165"/>
        <v>4.145147624323795</v>
      </c>
      <c r="AC3568">
        <f>INDEX(SHELF_days!$C$2:$C$289,MATCH(A3568&amp;"|"&amp;C3568,SHELF_days!$D$2:$D$289,0))</f>
        <v>67</v>
      </c>
      <c r="AD3568" s="8">
        <f t="shared" si="166"/>
        <v>277.72489082969429</v>
      </c>
      <c r="AE3568" s="7">
        <f t="shared" si="167"/>
        <v>0.51763018966303864</v>
      </c>
    </row>
    <row r="3569" spans="1:31" x14ac:dyDescent="0.45">
      <c r="A3569" t="s">
        <v>59</v>
      </c>
      <c r="B3569" t="s">
        <v>190</v>
      </c>
      <c r="C3569" t="s">
        <v>137</v>
      </c>
      <c r="D3569">
        <v>0</v>
      </c>
      <c r="E3569">
        <v>0</v>
      </c>
      <c r="F3569">
        <v>0</v>
      </c>
      <c r="G3569">
        <v>0</v>
      </c>
      <c r="H3569">
        <v>1.4205292786868E-3</v>
      </c>
      <c r="I3569">
        <v>1.2416478139632771E-2</v>
      </c>
      <c r="J3569">
        <v>0.28926185089703788</v>
      </c>
      <c r="K3569">
        <v>0.36875887830799181</v>
      </c>
      <c r="L3569">
        <v>0.41368969327090022</v>
      </c>
      <c r="M3569">
        <v>0.42673751775661611</v>
      </c>
      <c r="N3569">
        <v>0.43862787394117958</v>
      </c>
      <c r="O3569">
        <v>0.44099542273899089</v>
      </c>
      <c r="P3569">
        <v>0.43468195927816072</v>
      </c>
      <c r="Q3569">
        <v>0.48176987425685269</v>
      </c>
      <c r="R3569">
        <v>0.45620034724049041</v>
      </c>
      <c r="S3569">
        <v>0.37302046614405221</v>
      </c>
      <c r="T3569">
        <v>0.22412795285947279</v>
      </c>
      <c r="U3569">
        <v>0.1231651496816962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 s="7">
        <f t="shared" si="165"/>
        <v>4.4848739937917612</v>
      </c>
      <c r="AC3569">
        <f>INDEX(SHELF_days!$C$2:$C$289,MATCH(A3569&amp;"|"&amp;C3569,SHELF_days!$D$2:$D$289,0))</f>
        <v>83</v>
      </c>
      <c r="AD3569" s="8">
        <f t="shared" si="166"/>
        <v>372.24454148471619</v>
      </c>
      <c r="AE3569" s="7">
        <f t="shared" si="167"/>
        <v>0.48176987425685269</v>
      </c>
    </row>
    <row r="3570" spans="1:31" x14ac:dyDescent="0.45">
      <c r="A3570" t="s">
        <v>59</v>
      </c>
      <c r="B3570" t="s">
        <v>190</v>
      </c>
      <c r="C3570" t="s">
        <v>138</v>
      </c>
      <c r="D3570">
        <v>0</v>
      </c>
      <c r="E3570">
        <v>0</v>
      </c>
      <c r="F3570">
        <v>0</v>
      </c>
      <c r="G3570">
        <v>0</v>
      </c>
      <c r="H3570">
        <v>1.3789933348655489E-3</v>
      </c>
      <c r="I3570">
        <v>1.6547920018386581E-2</v>
      </c>
      <c r="J3570">
        <v>0.33164789703516429</v>
      </c>
      <c r="K3570">
        <v>0.40128706044587448</v>
      </c>
      <c r="L3570">
        <v>0.4378303838198116</v>
      </c>
      <c r="M3570">
        <v>0.44771316938634798</v>
      </c>
      <c r="N3570">
        <v>0.44679384049643772</v>
      </c>
      <c r="O3570">
        <v>0.4398988738221099</v>
      </c>
      <c r="P3570">
        <v>0.43806021604228917</v>
      </c>
      <c r="Q3570">
        <v>0.46632957940703301</v>
      </c>
      <c r="R3570">
        <v>0.38726729487474149</v>
      </c>
      <c r="S3570">
        <v>0.33394621925994028</v>
      </c>
      <c r="T3570">
        <v>0.20340151689266839</v>
      </c>
      <c r="U3570">
        <v>8.5727418984141587E-2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 s="7">
        <f t="shared" si="165"/>
        <v>4.4378303838198123</v>
      </c>
      <c r="AC3570">
        <f>INDEX(SHELF_days!$C$2:$C$289,MATCH(A3570&amp;"|"&amp;C3570,SHELF_days!$D$2:$D$289,0))</f>
        <v>19</v>
      </c>
      <c r="AD3570" s="8">
        <f t="shared" si="166"/>
        <v>84.318777292576428</v>
      </c>
      <c r="AE3570" s="7">
        <f t="shared" si="167"/>
        <v>0.46632957940703301</v>
      </c>
    </row>
    <row r="3571" spans="1:31" x14ac:dyDescent="0.45">
      <c r="A3571" t="s">
        <v>59</v>
      </c>
      <c r="B3571" t="s">
        <v>190</v>
      </c>
      <c r="C3571" t="s">
        <v>139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3.0567685589519649E-2</v>
      </c>
      <c r="K3571">
        <v>0.21724890829694321</v>
      </c>
      <c r="L3571">
        <v>0.31441048034934499</v>
      </c>
      <c r="M3571">
        <v>0.33733624454148481</v>
      </c>
      <c r="N3571">
        <v>0.34497816593886471</v>
      </c>
      <c r="O3571">
        <v>0.33733624454148481</v>
      </c>
      <c r="P3571">
        <v>0.3569868995633188</v>
      </c>
      <c r="Q3571">
        <v>0.51746724890829698</v>
      </c>
      <c r="R3571">
        <v>0.40829694323144111</v>
      </c>
      <c r="S3571">
        <v>0.19868995633187769</v>
      </c>
      <c r="T3571">
        <v>4.3668122270742356E-3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 s="7">
        <f t="shared" si="165"/>
        <v>3.0676855895196504</v>
      </c>
      <c r="AC3571">
        <f>INDEX(SHELF_days!$C$2:$C$289,MATCH(A3571&amp;"|"&amp;C3571,SHELF_days!$D$2:$D$289,0))</f>
        <v>4</v>
      </c>
      <c r="AD3571" s="8">
        <f t="shared" si="166"/>
        <v>12.270742358078602</v>
      </c>
      <c r="AE3571" s="7">
        <f t="shared" si="167"/>
        <v>0.51746724890829698</v>
      </c>
    </row>
    <row r="3572" spans="1:31" x14ac:dyDescent="0.45">
      <c r="A3572" t="s">
        <v>59</v>
      </c>
      <c r="B3572" t="s">
        <v>191</v>
      </c>
      <c r="C3572" t="s">
        <v>134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2.8908549835268841E-3</v>
      </c>
      <c r="K3572">
        <v>0.16952725036971381</v>
      </c>
      <c r="L3572">
        <v>0.30226132657183169</v>
      </c>
      <c r="M3572">
        <v>0.33076286072349931</v>
      </c>
      <c r="N3572">
        <v>0.3423836803052942</v>
      </c>
      <c r="O3572">
        <v>0.34531628048713919</v>
      </c>
      <c r="P3572">
        <v>0.35052921212710908</v>
      </c>
      <c r="Q3572">
        <v>0.34774272013937751</v>
      </c>
      <c r="R3572">
        <v>0.32551340203500101</v>
      </c>
      <c r="S3572">
        <v>0.2203102841236553</v>
      </c>
      <c r="T3572">
        <v>3.0228741732078051E-2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 s="7">
        <f t="shared" si="165"/>
        <v>2.7674666135982262</v>
      </c>
      <c r="AC3572">
        <f>INDEX(SHELF_days!$C$2:$C$289,MATCH(A3572&amp;"|"&amp;C3572,SHELF_days!$D$2:$D$289,0))</f>
        <v>46</v>
      </c>
      <c r="AD3572" s="8">
        <f t="shared" si="166"/>
        <v>127.30346422551841</v>
      </c>
      <c r="AE3572" s="7">
        <f t="shared" si="167"/>
        <v>0.35052921212710908</v>
      </c>
    </row>
    <row r="3573" spans="1:31" x14ac:dyDescent="0.45">
      <c r="A3573" t="s">
        <v>59</v>
      </c>
      <c r="B3573" t="s">
        <v>191</v>
      </c>
      <c r="C3573" t="s">
        <v>135</v>
      </c>
      <c r="D3573">
        <v>0</v>
      </c>
      <c r="E3573">
        <v>0</v>
      </c>
      <c r="F3573">
        <v>0</v>
      </c>
      <c r="G3573">
        <v>0</v>
      </c>
      <c r="H3573">
        <v>1.2988189271223851E-4</v>
      </c>
      <c r="I3573">
        <v>3.9607400978867557E-2</v>
      </c>
      <c r="J3573">
        <v>0.19786437706225191</v>
      </c>
      <c r="K3573">
        <v>0.37793657889751853</v>
      </c>
      <c r="L3573">
        <v>0.45209913963620663</v>
      </c>
      <c r="M3573">
        <v>0.47453253743441542</v>
      </c>
      <c r="N3573">
        <v>0.48119103952915682</v>
      </c>
      <c r="O3573">
        <v>0.48114829358978312</v>
      </c>
      <c r="P3573">
        <v>0.48612819552681308</v>
      </c>
      <c r="Q3573">
        <v>0.47835336678458301</v>
      </c>
      <c r="R3573">
        <v>0.45570623928950599</v>
      </c>
      <c r="S3573">
        <v>0.36580002026458502</v>
      </c>
      <c r="T3573">
        <v>0.18033360969528231</v>
      </c>
      <c r="U3573">
        <v>3.397480142909378E-2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 s="7">
        <f t="shared" si="165"/>
        <v>4.5048054820107746</v>
      </c>
      <c r="AC3573">
        <f>INDEX(SHELF_days!$C$2:$C$289,MATCH(A3573&amp;"|"&amp;C3573,SHELF_days!$D$2:$D$289,0))</f>
        <v>146</v>
      </c>
      <c r="AD3573" s="8">
        <f t="shared" si="166"/>
        <v>657.70160037357311</v>
      </c>
      <c r="AE3573" s="7">
        <f t="shared" si="167"/>
        <v>0.48612819552681308</v>
      </c>
    </row>
    <row r="3574" spans="1:31" x14ac:dyDescent="0.45">
      <c r="A3574" t="s">
        <v>59</v>
      </c>
      <c r="B3574" t="s">
        <v>191</v>
      </c>
      <c r="C3574" t="s">
        <v>136</v>
      </c>
      <c r="D3574">
        <v>0</v>
      </c>
      <c r="E3574">
        <v>0</v>
      </c>
      <c r="F3574">
        <v>0</v>
      </c>
      <c r="G3574">
        <v>0</v>
      </c>
      <c r="H3574">
        <v>1.3613919152985059E-4</v>
      </c>
      <c r="I3574">
        <v>3.1688188133724433E-2</v>
      </c>
      <c r="J3574">
        <v>0.18818018879728771</v>
      </c>
      <c r="K3574">
        <v>0.3936428896982595</v>
      </c>
      <c r="L3574">
        <v>0.47749746646004071</v>
      </c>
      <c r="M3574">
        <v>0.49689013603243748</v>
      </c>
      <c r="N3574">
        <v>0.49638140536935232</v>
      </c>
      <c r="O3574">
        <v>0.49080686373723531</v>
      </c>
      <c r="P3574">
        <v>0.49613778786871993</v>
      </c>
      <c r="Q3574">
        <v>0.49456502194551988</v>
      </c>
      <c r="R3574">
        <v>0.47145360287817589</v>
      </c>
      <c r="S3574">
        <v>0.36691303422446442</v>
      </c>
      <c r="T3574">
        <v>0.1638327691752649</v>
      </c>
      <c r="U3574">
        <v>2.688032510653866E-2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 s="7">
        <f t="shared" si="165"/>
        <v>4.5950058186185503</v>
      </c>
      <c r="AC3574">
        <f>INDEX(SHELF_days!$C$2:$C$289,MATCH(A3574&amp;"|"&amp;C3574,SHELF_days!$D$2:$D$289,0))</f>
        <v>67</v>
      </c>
      <c r="AD3574" s="8">
        <f t="shared" si="166"/>
        <v>307.86538984744288</v>
      </c>
      <c r="AE3574" s="7">
        <f t="shared" si="167"/>
        <v>0.49689013603243748</v>
      </c>
    </row>
    <row r="3575" spans="1:31" x14ac:dyDescent="0.45">
      <c r="A3575" t="s">
        <v>59</v>
      </c>
      <c r="B3575" t="s">
        <v>191</v>
      </c>
      <c r="C3575" t="s">
        <v>137</v>
      </c>
      <c r="D3575">
        <v>0</v>
      </c>
      <c r="E3575">
        <v>0</v>
      </c>
      <c r="F3575">
        <v>0</v>
      </c>
      <c r="G3575">
        <v>0</v>
      </c>
      <c r="H3575">
        <v>4.569338876141402E-4</v>
      </c>
      <c r="I3575">
        <v>0.1125879315107981</v>
      </c>
      <c r="J3575">
        <v>0.32473250277549981</v>
      </c>
      <c r="K3575">
        <v>0.43902670639827462</v>
      </c>
      <c r="L3575">
        <v>0.49115765739911321</v>
      </c>
      <c r="M3575">
        <v>0.51353006597242323</v>
      </c>
      <c r="N3575">
        <v>0.51766271486736393</v>
      </c>
      <c r="O3575">
        <v>0.51560940435973068</v>
      </c>
      <c r="P3575">
        <v>0.51141023977228939</v>
      </c>
      <c r="Q3575">
        <v>0.49305480062870111</v>
      </c>
      <c r="R3575">
        <v>0.46733925551056849</v>
      </c>
      <c r="S3575">
        <v>0.4208303265193622</v>
      </c>
      <c r="T3575">
        <v>0.306941001024853</v>
      </c>
      <c r="U3575">
        <v>0.1080359445544395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 s="7">
        <f t="shared" si="165"/>
        <v>5.2223754851810309</v>
      </c>
      <c r="AC3575">
        <f>INDEX(SHELF_days!$C$2:$C$289,MATCH(A3575&amp;"|"&amp;C3575,SHELF_days!$D$2:$D$289,0))</f>
        <v>83</v>
      </c>
      <c r="AD3575" s="8">
        <f t="shared" si="166"/>
        <v>433.45716527002554</v>
      </c>
      <c r="AE3575" s="7">
        <f t="shared" si="167"/>
        <v>0.51766271486736393</v>
      </c>
    </row>
    <row r="3576" spans="1:31" x14ac:dyDescent="0.45">
      <c r="A3576" t="s">
        <v>59</v>
      </c>
      <c r="B3576" t="s">
        <v>191</v>
      </c>
      <c r="C3576" t="s">
        <v>138</v>
      </c>
      <c r="D3576">
        <v>0</v>
      </c>
      <c r="E3576">
        <v>0</v>
      </c>
      <c r="F3576">
        <v>0</v>
      </c>
      <c r="G3576">
        <v>0</v>
      </c>
      <c r="H3576">
        <v>3.6636904313365611E-4</v>
      </c>
      <c r="I3576">
        <v>0.1000819158518905</v>
      </c>
      <c r="J3576">
        <v>0.31477417512821287</v>
      </c>
      <c r="K3576">
        <v>0.42510179077256532</v>
      </c>
      <c r="L3576">
        <v>0.4796023442925168</v>
      </c>
      <c r="M3576">
        <v>0.50157185346525568</v>
      </c>
      <c r="N3576">
        <v>0.51521594196816423</v>
      </c>
      <c r="O3576">
        <v>0.51814689431323346</v>
      </c>
      <c r="P3576">
        <v>0.51875329824669603</v>
      </c>
      <c r="Q3576">
        <v>0.49459820823043571</v>
      </c>
      <c r="R3576">
        <v>0.4539186110273194</v>
      </c>
      <c r="S3576">
        <v>0.39817998280988193</v>
      </c>
      <c r="T3576">
        <v>0.29563455097829949</v>
      </c>
      <c r="U3576">
        <v>0.10785146624938011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 s="7">
        <f t="shared" si="165"/>
        <v>5.1237974023769848</v>
      </c>
      <c r="AC3576">
        <f>INDEX(SHELF_days!$C$2:$C$289,MATCH(A3576&amp;"|"&amp;C3576,SHELF_days!$D$2:$D$289,0))</f>
        <v>19</v>
      </c>
      <c r="AD3576" s="8">
        <f t="shared" si="166"/>
        <v>97.352150645162709</v>
      </c>
      <c r="AE3576" s="7">
        <f t="shared" si="167"/>
        <v>0.51875329824669603</v>
      </c>
    </row>
    <row r="3577" spans="1:31" x14ac:dyDescent="0.45">
      <c r="A3577" t="s">
        <v>59</v>
      </c>
      <c r="B3577" t="s">
        <v>191</v>
      </c>
      <c r="C3577" t="s">
        <v>139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6.600959484046045E-4</v>
      </c>
      <c r="K3577">
        <v>0.16916458895932551</v>
      </c>
      <c r="L3577">
        <v>0.32272691004726939</v>
      </c>
      <c r="M3577">
        <v>0.33694897729925938</v>
      </c>
      <c r="N3577">
        <v>0.33934932620254887</v>
      </c>
      <c r="O3577">
        <v>0.33274836671850289</v>
      </c>
      <c r="P3577">
        <v>0.33928931747996671</v>
      </c>
      <c r="Q3577">
        <v>0.34529018973819042</v>
      </c>
      <c r="R3577">
        <v>0.33040802653779572</v>
      </c>
      <c r="S3577">
        <v>0.21231086049595371</v>
      </c>
      <c r="T3577">
        <v>5.1607501420723621E-3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 s="7">
        <f t="shared" si="165"/>
        <v>2.73405740956929</v>
      </c>
      <c r="AC3577">
        <f>INDEX(SHELF_days!$C$2:$C$289,MATCH(A3577&amp;"|"&amp;C3577,SHELF_days!$D$2:$D$289,0))</f>
        <v>4</v>
      </c>
      <c r="AD3577" s="8">
        <f t="shared" si="166"/>
        <v>10.93622963827716</v>
      </c>
      <c r="AE3577" s="7">
        <f t="shared" si="167"/>
        <v>0.34529018973819042</v>
      </c>
    </row>
    <row r="3578" spans="1:31" x14ac:dyDescent="0.45">
      <c r="A3578" t="s">
        <v>59</v>
      </c>
      <c r="B3578" t="s">
        <v>192</v>
      </c>
      <c r="C3578" t="s">
        <v>134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8.5970261053544508E-2</v>
      </c>
      <c r="N3578">
        <v>0.37963217273031902</v>
      </c>
      <c r="O3578">
        <v>0.49887312653179228</v>
      </c>
      <c r="P3578">
        <v>0.49723308211392259</v>
      </c>
      <c r="Q3578">
        <v>0.48343923096635172</v>
      </c>
      <c r="R3578">
        <v>0.47115795283558137</v>
      </c>
      <c r="S3578">
        <v>0.48278741844130069</v>
      </c>
      <c r="T3578">
        <v>0.49201858191351688</v>
      </c>
      <c r="U3578">
        <v>0.44649223672884741</v>
      </c>
      <c r="V3578">
        <v>0.212818103567228</v>
      </c>
      <c r="W3578">
        <v>1.524334553291587E-2</v>
      </c>
      <c r="X3578">
        <v>0</v>
      </c>
      <c r="Y3578">
        <v>0</v>
      </c>
      <c r="Z3578">
        <v>0</v>
      </c>
      <c r="AA3578">
        <v>0</v>
      </c>
      <c r="AB3578" s="7">
        <f t="shared" si="165"/>
        <v>4.06566551241532</v>
      </c>
      <c r="AC3578">
        <f>INDEX(SHELF_days!$C$2:$C$289,MATCH(A3578&amp;"|"&amp;C3578,SHELF_days!$D$2:$D$289,0))</f>
        <v>46</v>
      </c>
      <c r="AD3578" s="8">
        <f t="shared" si="166"/>
        <v>187.02061357110472</v>
      </c>
      <c r="AE3578" s="7">
        <f t="shared" si="167"/>
        <v>0.49887312653179228</v>
      </c>
    </row>
    <row r="3579" spans="1:31" x14ac:dyDescent="0.45">
      <c r="A3579" t="s">
        <v>59</v>
      </c>
      <c r="B3579" t="s">
        <v>192</v>
      </c>
      <c r="C3579" t="s">
        <v>135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7.6376066915914862E-3</v>
      </c>
      <c r="L3579">
        <v>0.18687044568995531</v>
      </c>
      <c r="M3579">
        <v>0.48014337247274769</v>
      </c>
      <c r="N3579">
        <v>0.63047092140796768</v>
      </c>
      <c r="O3579">
        <v>0.67382433915277506</v>
      </c>
      <c r="P3579">
        <v>0.67705711901492183</v>
      </c>
      <c r="Q3579">
        <v>0.67418244180010656</v>
      </c>
      <c r="R3579">
        <v>0.66674031315912219</v>
      </c>
      <c r="S3579">
        <v>0.6665004829457718</v>
      </c>
      <c r="T3579">
        <v>0.66682983882095515</v>
      </c>
      <c r="U3579">
        <v>0.64842040593727601</v>
      </c>
      <c r="V3579">
        <v>0.56803293230217289</v>
      </c>
      <c r="W3579">
        <v>0.3065637915514059</v>
      </c>
      <c r="X3579">
        <v>3.9289445499405343E-2</v>
      </c>
      <c r="Y3579">
        <v>0</v>
      </c>
      <c r="Z3579">
        <v>0</v>
      </c>
      <c r="AA3579">
        <v>0</v>
      </c>
      <c r="AB3579" s="7">
        <f t="shared" si="165"/>
        <v>6.8925634564461751</v>
      </c>
      <c r="AC3579">
        <f>INDEX(SHELF_days!$C$2:$C$289,MATCH(A3579&amp;"|"&amp;C3579,SHELF_days!$D$2:$D$289,0))</f>
        <v>146</v>
      </c>
      <c r="AD3579" s="8">
        <f t="shared" si="166"/>
        <v>1006.3142646411416</v>
      </c>
      <c r="AE3579" s="7">
        <f t="shared" si="167"/>
        <v>0.67705711901492183</v>
      </c>
    </row>
    <row r="3580" spans="1:31" x14ac:dyDescent="0.45">
      <c r="A3580" t="s">
        <v>59</v>
      </c>
      <c r="B3580" t="s">
        <v>192</v>
      </c>
      <c r="C3580" t="s">
        <v>136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2.4164508345796872E-2</v>
      </c>
      <c r="L3580">
        <v>0.27575697567568042</v>
      </c>
      <c r="M3580">
        <v>0.51488676849424775</v>
      </c>
      <c r="N3580">
        <v>0.59949294659002661</v>
      </c>
      <c r="O3580">
        <v>0.63012112653058361</v>
      </c>
      <c r="P3580">
        <v>0.63916783485240902</v>
      </c>
      <c r="Q3580">
        <v>0.63841567957142775</v>
      </c>
      <c r="R3580">
        <v>0.63266768459506084</v>
      </c>
      <c r="S3580">
        <v>0.62353064815635084</v>
      </c>
      <c r="T3580">
        <v>0.61337915748186045</v>
      </c>
      <c r="U3580">
        <v>0.59439288214438957</v>
      </c>
      <c r="V3580">
        <v>0.5420651092014821</v>
      </c>
      <c r="W3580">
        <v>0.4000606240630627</v>
      </c>
      <c r="X3580">
        <v>0.11961874586358021</v>
      </c>
      <c r="Y3580">
        <v>2.6056187562860548E-6</v>
      </c>
      <c r="Z3580">
        <v>0</v>
      </c>
      <c r="AA3580">
        <v>0</v>
      </c>
      <c r="AB3580" s="7">
        <f t="shared" si="165"/>
        <v>6.8477232971847135</v>
      </c>
      <c r="AC3580">
        <f>INDEX(SHELF_days!$C$2:$C$289,MATCH(A3580&amp;"|"&amp;C3580,SHELF_days!$D$2:$D$289,0))</f>
        <v>67</v>
      </c>
      <c r="AD3580" s="8">
        <f t="shared" si="166"/>
        <v>458.79746091137582</v>
      </c>
      <c r="AE3580" s="7">
        <f t="shared" si="167"/>
        <v>0.63916783485240902</v>
      </c>
    </row>
    <row r="3581" spans="1:31" x14ac:dyDescent="0.45">
      <c r="A3581" t="s">
        <v>59</v>
      </c>
      <c r="B3581" t="s">
        <v>192</v>
      </c>
      <c r="C3581" t="s">
        <v>137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5.499371960449613E-2</v>
      </c>
      <c r="M3581">
        <v>0.36422206091116532</v>
      </c>
      <c r="N3581">
        <v>0.55216568352257089</v>
      </c>
      <c r="O3581">
        <v>0.58568961715600898</v>
      </c>
      <c r="P3581">
        <v>0.57825967391492872</v>
      </c>
      <c r="Q3581">
        <v>0.5681218520601431</v>
      </c>
      <c r="R3581">
        <v>0.56341217480062511</v>
      </c>
      <c r="S3581">
        <v>0.56827173921122187</v>
      </c>
      <c r="T3581">
        <v>0.569548876837356</v>
      </c>
      <c r="U3581">
        <v>0.52877833300713251</v>
      </c>
      <c r="V3581">
        <v>0.35578626340003522</v>
      </c>
      <c r="W3581">
        <v>7.7412377953458192E-2</v>
      </c>
      <c r="X3581">
        <v>3.2207156430158789E-5</v>
      </c>
      <c r="Y3581">
        <v>0</v>
      </c>
      <c r="Z3581">
        <v>0</v>
      </c>
      <c r="AA3581">
        <v>0</v>
      </c>
      <c r="AB3581" s="7">
        <f t="shared" si="165"/>
        <v>5.3666945795355723</v>
      </c>
      <c r="AC3581">
        <f>INDEX(SHELF_days!$C$2:$C$289,MATCH(A3581&amp;"|"&amp;C3581,SHELF_days!$D$2:$D$289,0))</f>
        <v>83</v>
      </c>
      <c r="AD3581" s="8">
        <f t="shared" si="166"/>
        <v>445.4356501014525</v>
      </c>
      <c r="AE3581" s="7">
        <f t="shared" si="167"/>
        <v>0.58568961715600898</v>
      </c>
    </row>
    <row r="3582" spans="1:31" x14ac:dyDescent="0.45">
      <c r="A3582" t="s">
        <v>59</v>
      </c>
      <c r="B3582" t="s">
        <v>192</v>
      </c>
      <c r="C3582" t="s">
        <v>138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2.7731600423152491E-2</v>
      </c>
      <c r="L3582">
        <v>0.38083723741876979</v>
      </c>
      <c r="M3582">
        <v>0.62248753211425112</v>
      </c>
      <c r="N3582">
        <v>0.69230769230769229</v>
      </c>
      <c r="O3582">
        <v>0.718074656188605</v>
      </c>
      <c r="P3582">
        <v>0.72479975819857945</v>
      </c>
      <c r="Q3582">
        <v>0.72464863231071475</v>
      </c>
      <c r="R3582">
        <v>0.72328849931993344</v>
      </c>
      <c r="S3582">
        <v>0.72570651352576687</v>
      </c>
      <c r="T3582">
        <v>0.7238930028713918</v>
      </c>
      <c r="U3582">
        <v>0.71218074656188601</v>
      </c>
      <c r="V3582">
        <v>0.67311470454888911</v>
      </c>
      <c r="W3582">
        <v>0.55977028865044576</v>
      </c>
      <c r="X3582">
        <v>0.22117273688982919</v>
      </c>
      <c r="Y3582">
        <v>0</v>
      </c>
      <c r="Z3582">
        <v>0</v>
      </c>
      <c r="AA3582">
        <v>0</v>
      </c>
      <c r="AB3582" s="7">
        <f t="shared" si="165"/>
        <v>8.2300136013299063</v>
      </c>
      <c r="AC3582">
        <f>INDEX(SHELF_days!$C$2:$C$289,MATCH(A3582&amp;"|"&amp;C3582,SHELF_days!$D$2:$D$289,0))</f>
        <v>19</v>
      </c>
      <c r="AD3582" s="8">
        <f t="shared" si="166"/>
        <v>156.37025842526822</v>
      </c>
      <c r="AE3582" s="7">
        <f t="shared" si="167"/>
        <v>0.72570651352576687</v>
      </c>
    </row>
    <row r="3583" spans="1:31" x14ac:dyDescent="0.45">
      <c r="A3583" t="s">
        <v>59</v>
      </c>
      <c r="B3583" t="s">
        <v>192</v>
      </c>
      <c r="C3583" t="s">
        <v>139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2.6447030376303459E-3</v>
      </c>
      <c r="N3583">
        <v>0.27588030829681132</v>
      </c>
      <c r="O3583">
        <v>0.35612815475290921</v>
      </c>
      <c r="P3583">
        <v>0.39020704246637439</v>
      </c>
      <c r="Q3583">
        <v>0.4112135408795527</v>
      </c>
      <c r="R3583">
        <v>0.42511712256309497</v>
      </c>
      <c r="S3583">
        <v>0.48556747770893149</v>
      </c>
      <c r="T3583">
        <v>0.52765603747922007</v>
      </c>
      <c r="U3583">
        <v>0.49304820915822878</v>
      </c>
      <c r="V3583">
        <v>0.19344113646667671</v>
      </c>
      <c r="W3583">
        <v>0</v>
      </c>
      <c r="X3583">
        <v>0</v>
      </c>
      <c r="Y3583">
        <v>0</v>
      </c>
      <c r="Z3583">
        <v>0</v>
      </c>
      <c r="AA3583">
        <v>0</v>
      </c>
      <c r="AB3583" s="7">
        <f t="shared" si="165"/>
        <v>3.5609037328094302</v>
      </c>
      <c r="AC3583">
        <f>INDEX(SHELF_days!$C$2:$C$289,MATCH(A3583&amp;"|"&amp;C3583,SHELF_days!$D$2:$D$289,0))</f>
        <v>4</v>
      </c>
      <c r="AD3583" s="8">
        <f t="shared" si="166"/>
        <v>14.243614931237721</v>
      </c>
      <c r="AE3583" s="7">
        <f t="shared" si="167"/>
        <v>0.52765603747922007</v>
      </c>
    </row>
    <row r="3584" spans="1:31" x14ac:dyDescent="0.45">
      <c r="A3584" t="s">
        <v>59</v>
      </c>
      <c r="B3584" t="s">
        <v>193</v>
      </c>
      <c r="C3584" t="s">
        <v>134</v>
      </c>
      <c r="D3584">
        <v>0.23080000000000001</v>
      </c>
      <c r="E3584">
        <v>0.23080000000000001</v>
      </c>
      <c r="F3584">
        <v>0.23080000000000001</v>
      </c>
      <c r="G3584">
        <v>0.23080000000000001</v>
      </c>
      <c r="H3584">
        <v>0.23080000000000001</v>
      </c>
      <c r="I3584">
        <v>0.23080000000000001</v>
      </c>
      <c r="J3584">
        <v>0.23080000000000001</v>
      </c>
      <c r="K3584">
        <v>0.23080000000000001</v>
      </c>
      <c r="L3584">
        <v>0.23080000000000001</v>
      </c>
      <c r="M3584">
        <v>0.23080000000000001</v>
      </c>
      <c r="N3584">
        <v>0.23080000000000001</v>
      </c>
      <c r="O3584">
        <v>0.23080000000000001</v>
      </c>
      <c r="P3584">
        <v>0.23080000000000001</v>
      </c>
      <c r="Q3584">
        <v>0.23080000000000001</v>
      </c>
      <c r="R3584">
        <v>0.23080000000000001</v>
      </c>
      <c r="S3584">
        <v>0.23080000000000001</v>
      </c>
      <c r="T3584">
        <v>0.23080000000000001</v>
      </c>
      <c r="U3584">
        <v>0.23080000000000001</v>
      </c>
      <c r="V3584">
        <v>0.23080000000000001</v>
      </c>
      <c r="W3584">
        <v>0.23080000000000001</v>
      </c>
      <c r="X3584">
        <v>0.23080000000000001</v>
      </c>
      <c r="Y3584">
        <v>0.23080000000000001</v>
      </c>
      <c r="Z3584">
        <v>0.23080000000000001</v>
      </c>
      <c r="AA3584">
        <v>0.23080000000000001</v>
      </c>
      <c r="AB3584" s="7">
        <f t="shared" si="165"/>
        <v>5.539200000000001</v>
      </c>
      <c r="AC3584">
        <f>INDEX(SHELF_days!$C$2:$C$289,MATCH(A3584&amp;"|"&amp;C3584,SHELF_days!$D$2:$D$289,0))</f>
        <v>46</v>
      </c>
      <c r="AD3584" s="8">
        <f t="shared" si="166"/>
        <v>254.80320000000006</v>
      </c>
      <c r="AE3584" s="7">
        <f t="shared" si="167"/>
        <v>0.23080000000000001</v>
      </c>
    </row>
    <row r="3585" spans="1:31" x14ac:dyDescent="0.45">
      <c r="A3585" t="s">
        <v>59</v>
      </c>
      <c r="B3585" t="s">
        <v>193</v>
      </c>
      <c r="C3585" t="s">
        <v>135</v>
      </c>
      <c r="D3585">
        <v>0.23080000000000001</v>
      </c>
      <c r="E3585">
        <v>0.23080000000000001</v>
      </c>
      <c r="F3585">
        <v>0.23080000000000001</v>
      </c>
      <c r="G3585">
        <v>0.23080000000000001</v>
      </c>
      <c r="H3585">
        <v>0.23080000000000001</v>
      </c>
      <c r="I3585">
        <v>0.23080000000000001</v>
      </c>
      <c r="J3585">
        <v>0.23080000000000001</v>
      </c>
      <c r="K3585">
        <v>0.23080000000000001</v>
      </c>
      <c r="L3585">
        <v>0.23080000000000001</v>
      </c>
      <c r="M3585">
        <v>0.23080000000000001</v>
      </c>
      <c r="N3585">
        <v>0.23080000000000001</v>
      </c>
      <c r="O3585">
        <v>0.23080000000000001</v>
      </c>
      <c r="P3585">
        <v>0.23080000000000001</v>
      </c>
      <c r="Q3585">
        <v>0.23080000000000001</v>
      </c>
      <c r="R3585">
        <v>0.23080000000000001</v>
      </c>
      <c r="S3585">
        <v>0.23080000000000001</v>
      </c>
      <c r="T3585">
        <v>0.23080000000000001</v>
      </c>
      <c r="U3585">
        <v>0.23080000000000001</v>
      </c>
      <c r="V3585">
        <v>0.23080000000000001</v>
      </c>
      <c r="W3585">
        <v>0.23080000000000001</v>
      </c>
      <c r="X3585">
        <v>0.23080000000000001</v>
      </c>
      <c r="Y3585">
        <v>0.23080000000000001</v>
      </c>
      <c r="Z3585">
        <v>0.23080000000000001</v>
      </c>
      <c r="AA3585">
        <v>0.23080000000000001</v>
      </c>
      <c r="AB3585" s="7">
        <f t="shared" si="165"/>
        <v>5.539200000000001</v>
      </c>
      <c r="AC3585">
        <f>INDEX(SHELF_days!$C$2:$C$289,MATCH(A3585&amp;"|"&amp;C3585,SHELF_days!$D$2:$D$289,0))</f>
        <v>146</v>
      </c>
      <c r="AD3585" s="8">
        <f t="shared" si="166"/>
        <v>808.72320000000013</v>
      </c>
      <c r="AE3585" s="7">
        <f t="shared" si="167"/>
        <v>0.23080000000000001</v>
      </c>
    </row>
    <row r="3586" spans="1:31" x14ac:dyDescent="0.45">
      <c r="A3586" t="s">
        <v>59</v>
      </c>
      <c r="B3586" t="s">
        <v>193</v>
      </c>
      <c r="C3586" t="s">
        <v>136</v>
      </c>
      <c r="D3586">
        <v>0.23080000000000001</v>
      </c>
      <c r="E3586">
        <v>0.23080000000000001</v>
      </c>
      <c r="F3586">
        <v>0.23080000000000001</v>
      </c>
      <c r="G3586">
        <v>0.23080000000000001</v>
      </c>
      <c r="H3586">
        <v>0.23080000000000001</v>
      </c>
      <c r="I3586">
        <v>0.23080000000000001</v>
      </c>
      <c r="J3586">
        <v>0.23080000000000001</v>
      </c>
      <c r="K3586">
        <v>0.23080000000000001</v>
      </c>
      <c r="L3586">
        <v>0.23080000000000001</v>
      </c>
      <c r="M3586">
        <v>0.23080000000000001</v>
      </c>
      <c r="N3586">
        <v>0.23080000000000001</v>
      </c>
      <c r="O3586">
        <v>0.23080000000000001</v>
      </c>
      <c r="P3586">
        <v>0.23080000000000001</v>
      </c>
      <c r="Q3586">
        <v>0.23080000000000001</v>
      </c>
      <c r="R3586">
        <v>0.23080000000000001</v>
      </c>
      <c r="S3586">
        <v>0.23080000000000001</v>
      </c>
      <c r="T3586">
        <v>0.23080000000000001</v>
      </c>
      <c r="U3586">
        <v>0.23080000000000001</v>
      </c>
      <c r="V3586">
        <v>0.23080000000000001</v>
      </c>
      <c r="W3586">
        <v>0.23080000000000001</v>
      </c>
      <c r="X3586">
        <v>0.23080000000000001</v>
      </c>
      <c r="Y3586">
        <v>0.23080000000000001</v>
      </c>
      <c r="Z3586">
        <v>0.23080000000000001</v>
      </c>
      <c r="AA3586">
        <v>0.23080000000000001</v>
      </c>
      <c r="AB3586" s="7">
        <f t="shared" ref="AB3586:AB3649" si="168">SUM(D3586:AA3586)</f>
        <v>5.539200000000001</v>
      </c>
      <c r="AC3586">
        <f>INDEX(SHELF_days!$C$2:$C$289,MATCH(A3586&amp;"|"&amp;C3586,SHELF_days!$D$2:$D$289,0))</f>
        <v>67</v>
      </c>
      <c r="AD3586" s="8">
        <f t="shared" ref="AD3586:AD3649" si="169">AB3586*AC3586</f>
        <v>371.12640000000005</v>
      </c>
      <c r="AE3586" s="7">
        <f t="shared" ref="AE3586:AE3649" si="170">MAX(D3586:AA3586)</f>
        <v>0.23080000000000001</v>
      </c>
    </row>
    <row r="3587" spans="1:31" x14ac:dyDescent="0.45">
      <c r="A3587" t="s">
        <v>59</v>
      </c>
      <c r="B3587" t="s">
        <v>193</v>
      </c>
      <c r="C3587" t="s">
        <v>137</v>
      </c>
      <c r="D3587">
        <v>0.23080000000000001</v>
      </c>
      <c r="E3587">
        <v>0.23080000000000001</v>
      </c>
      <c r="F3587">
        <v>0.23080000000000001</v>
      </c>
      <c r="G3587">
        <v>0.23080000000000001</v>
      </c>
      <c r="H3587">
        <v>0.23080000000000001</v>
      </c>
      <c r="I3587">
        <v>0.23080000000000001</v>
      </c>
      <c r="J3587">
        <v>0.23080000000000001</v>
      </c>
      <c r="K3587">
        <v>0.23080000000000001</v>
      </c>
      <c r="L3587">
        <v>0.23080000000000001</v>
      </c>
      <c r="M3587">
        <v>0.23080000000000001</v>
      </c>
      <c r="N3587">
        <v>0.23080000000000001</v>
      </c>
      <c r="O3587">
        <v>0.23080000000000001</v>
      </c>
      <c r="P3587">
        <v>0.23080000000000001</v>
      </c>
      <c r="Q3587">
        <v>0.23080000000000001</v>
      </c>
      <c r="R3587">
        <v>0.23080000000000001</v>
      </c>
      <c r="S3587">
        <v>0.23080000000000001</v>
      </c>
      <c r="T3587">
        <v>0.23080000000000001</v>
      </c>
      <c r="U3587">
        <v>0.23080000000000001</v>
      </c>
      <c r="V3587">
        <v>0.23080000000000001</v>
      </c>
      <c r="W3587">
        <v>0.23080000000000001</v>
      </c>
      <c r="X3587">
        <v>0.23080000000000001</v>
      </c>
      <c r="Y3587">
        <v>0.23080000000000001</v>
      </c>
      <c r="Z3587">
        <v>0.23080000000000001</v>
      </c>
      <c r="AA3587">
        <v>0.23080000000000001</v>
      </c>
      <c r="AB3587" s="7">
        <f t="shared" si="168"/>
        <v>5.539200000000001</v>
      </c>
      <c r="AC3587">
        <f>INDEX(SHELF_days!$C$2:$C$289,MATCH(A3587&amp;"|"&amp;C3587,SHELF_days!$D$2:$D$289,0))</f>
        <v>83</v>
      </c>
      <c r="AD3587" s="8">
        <f t="shared" si="169"/>
        <v>459.75360000000006</v>
      </c>
      <c r="AE3587" s="7">
        <f t="shared" si="170"/>
        <v>0.23080000000000001</v>
      </c>
    </row>
    <row r="3588" spans="1:31" x14ac:dyDescent="0.45">
      <c r="A3588" t="s">
        <v>59</v>
      </c>
      <c r="B3588" t="s">
        <v>193</v>
      </c>
      <c r="C3588" t="s">
        <v>138</v>
      </c>
      <c r="D3588">
        <v>0.23080000000000001</v>
      </c>
      <c r="E3588">
        <v>0.23080000000000001</v>
      </c>
      <c r="F3588">
        <v>0.23080000000000001</v>
      </c>
      <c r="G3588">
        <v>0.23080000000000001</v>
      </c>
      <c r="H3588">
        <v>0.23080000000000001</v>
      </c>
      <c r="I3588">
        <v>0.23080000000000001</v>
      </c>
      <c r="J3588">
        <v>0.23080000000000001</v>
      </c>
      <c r="K3588">
        <v>0.23080000000000001</v>
      </c>
      <c r="L3588">
        <v>0.23080000000000001</v>
      </c>
      <c r="M3588">
        <v>0.23080000000000001</v>
      </c>
      <c r="N3588">
        <v>0.23080000000000001</v>
      </c>
      <c r="O3588">
        <v>0.23080000000000001</v>
      </c>
      <c r="P3588">
        <v>0.23080000000000001</v>
      </c>
      <c r="Q3588">
        <v>0.23080000000000001</v>
      </c>
      <c r="R3588">
        <v>0.23080000000000001</v>
      </c>
      <c r="S3588">
        <v>0.23080000000000001</v>
      </c>
      <c r="T3588">
        <v>0.23080000000000001</v>
      </c>
      <c r="U3588">
        <v>0.23080000000000001</v>
      </c>
      <c r="V3588">
        <v>0.23080000000000001</v>
      </c>
      <c r="W3588">
        <v>0.23080000000000001</v>
      </c>
      <c r="X3588">
        <v>0.23080000000000001</v>
      </c>
      <c r="Y3588">
        <v>0.23080000000000001</v>
      </c>
      <c r="Z3588">
        <v>0.23080000000000001</v>
      </c>
      <c r="AA3588">
        <v>0.23080000000000001</v>
      </c>
      <c r="AB3588" s="7">
        <f t="shared" si="168"/>
        <v>5.539200000000001</v>
      </c>
      <c r="AC3588">
        <f>INDEX(SHELF_days!$C$2:$C$289,MATCH(A3588&amp;"|"&amp;C3588,SHELF_days!$D$2:$D$289,0))</f>
        <v>19</v>
      </c>
      <c r="AD3588" s="8">
        <f t="shared" si="169"/>
        <v>105.24480000000003</v>
      </c>
      <c r="AE3588" s="7">
        <f t="shared" si="170"/>
        <v>0.23080000000000001</v>
      </c>
    </row>
    <row r="3589" spans="1:31" x14ac:dyDescent="0.45">
      <c r="A3589" t="s">
        <v>59</v>
      </c>
      <c r="B3589" t="s">
        <v>193</v>
      </c>
      <c r="C3589" t="s">
        <v>139</v>
      </c>
      <c r="D3589">
        <v>0.23080000000000001</v>
      </c>
      <c r="E3589">
        <v>0.23080000000000001</v>
      </c>
      <c r="F3589">
        <v>0.23080000000000001</v>
      </c>
      <c r="G3589">
        <v>0.23080000000000001</v>
      </c>
      <c r="H3589">
        <v>0.23080000000000001</v>
      </c>
      <c r="I3589">
        <v>0.23080000000000001</v>
      </c>
      <c r="J3589">
        <v>0.23080000000000001</v>
      </c>
      <c r="K3589">
        <v>0.23080000000000001</v>
      </c>
      <c r="L3589">
        <v>0.23080000000000001</v>
      </c>
      <c r="M3589">
        <v>0.23080000000000001</v>
      </c>
      <c r="N3589">
        <v>0.23080000000000001</v>
      </c>
      <c r="O3589">
        <v>0.23080000000000001</v>
      </c>
      <c r="P3589">
        <v>0.23080000000000001</v>
      </c>
      <c r="Q3589">
        <v>0.23080000000000001</v>
      </c>
      <c r="R3589">
        <v>0.23080000000000001</v>
      </c>
      <c r="S3589">
        <v>0.23080000000000001</v>
      </c>
      <c r="T3589">
        <v>0.23080000000000001</v>
      </c>
      <c r="U3589">
        <v>0.23080000000000001</v>
      </c>
      <c r="V3589">
        <v>0.23080000000000001</v>
      </c>
      <c r="W3589">
        <v>0.23080000000000001</v>
      </c>
      <c r="X3589">
        <v>0.23080000000000001</v>
      </c>
      <c r="Y3589">
        <v>0.23080000000000001</v>
      </c>
      <c r="Z3589">
        <v>0.23080000000000001</v>
      </c>
      <c r="AA3589">
        <v>0.23080000000000001</v>
      </c>
      <c r="AB3589" s="7">
        <f t="shared" si="168"/>
        <v>5.539200000000001</v>
      </c>
      <c r="AC3589">
        <f>INDEX(SHELF_days!$C$2:$C$289,MATCH(A3589&amp;"|"&amp;C3589,SHELF_days!$D$2:$D$289,0))</f>
        <v>4</v>
      </c>
      <c r="AD3589" s="8">
        <f t="shared" si="169"/>
        <v>22.156800000000004</v>
      </c>
      <c r="AE3589" s="7">
        <f t="shared" si="170"/>
        <v>0.23080000000000001</v>
      </c>
    </row>
    <row r="3590" spans="1:31" x14ac:dyDescent="0.45">
      <c r="A3590" t="s">
        <v>63</v>
      </c>
      <c r="B3590" t="s">
        <v>168</v>
      </c>
      <c r="C3590" t="s">
        <v>134</v>
      </c>
      <c r="D3590">
        <v>0.8</v>
      </c>
      <c r="E3590">
        <v>0.8</v>
      </c>
      <c r="F3590">
        <v>0.8</v>
      </c>
      <c r="G3590">
        <v>0.8</v>
      </c>
      <c r="H3590">
        <v>0.8</v>
      </c>
      <c r="I3590">
        <v>0.8</v>
      </c>
      <c r="J3590">
        <v>0.8</v>
      </c>
      <c r="K3590">
        <v>0.8</v>
      </c>
      <c r="L3590">
        <v>0.8</v>
      </c>
      <c r="M3590">
        <v>0.8</v>
      </c>
      <c r="N3590">
        <v>0.8</v>
      </c>
      <c r="O3590">
        <v>0.8</v>
      </c>
      <c r="P3590">
        <v>0.8</v>
      </c>
      <c r="Q3590">
        <v>0.8</v>
      </c>
      <c r="R3590">
        <v>0.8</v>
      </c>
      <c r="S3590">
        <v>0.8</v>
      </c>
      <c r="T3590">
        <v>0.8</v>
      </c>
      <c r="U3590">
        <v>0.8</v>
      </c>
      <c r="V3590">
        <v>0.8</v>
      </c>
      <c r="W3590">
        <v>0.8</v>
      </c>
      <c r="X3590">
        <v>0.8</v>
      </c>
      <c r="Y3590">
        <v>0.8</v>
      </c>
      <c r="Z3590">
        <v>0.8</v>
      </c>
      <c r="AA3590">
        <v>0.8</v>
      </c>
      <c r="AB3590" s="7">
        <f t="shared" si="168"/>
        <v>19.200000000000006</v>
      </c>
      <c r="AC3590">
        <f>INDEX(SHELF_days!$C$2:$C$289,MATCH(A3590&amp;"|"&amp;C3590,SHELF_days!$D$2:$D$289,0))</f>
        <v>115</v>
      </c>
      <c r="AD3590" s="8">
        <f t="shared" si="169"/>
        <v>2208.0000000000009</v>
      </c>
      <c r="AE3590" s="7">
        <f t="shared" si="170"/>
        <v>0.8</v>
      </c>
    </row>
    <row r="3591" spans="1:31" x14ac:dyDescent="0.45">
      <c r="A3591" t="s">
        <v>63</v>
      </c>
      <c r="B3591" t="s">
        <v>168</v>
      </c>
      <c r="C3591" t="s">
        <v>135</v>
      </c>
      <c r="D3591">
        <v>0.8</v>
      </c>
      <c r="E3591">
        <v>0.8</v>
      </c>
      <c r="F3591">
        <v>0.8</v>
      </c>
      <c r="G3591">
        <v>0.8</v>
      </c>
      <c r="H3591">
        <v>0.8</v>
      </c>
      <c r="I3591">
        <v>0.8</v>
      </c>
      <c r="J3591">
        <v>0.8</v>
      </c>
      <c r="K3591">
        <v>0.8</v>
      </c>
      <c r="L3591">
        <v>0.8</v>
      </c>
      <c r="M3591">
        <v>0.8</v>
      </c>
      <c r="N3591">
        <v>0.8</v>
      </c>
      <c r="O3591">
        <v>0.8</v>
      </c>
      <c r="P3591">
        <v>0.8</v>
      </c>
      <c r="Q3591">
        <v>0.8</v>
      </c>
      <c r="R3591">
        <v>0.8</v>
      </c>
      <c r="S3591">
        <v>0.8</v>
      </c>
      <c r="T3591">
        <v>0.8</v>
      </c>
      <c r="U3591">
        <v>0.8</v>
      </c>
      <c r="V3591">
        <v>0.8</v>
      </c>
      <c r="W3591">
        <v>0.8</v>
      </c>
      <c r="X3591">
        <v>0.8</v>
      </c>
      <c r="Y3591">
        <v>0.8</v>
      </c>
      <c r="Z3591">
        <v>0.8</v>
      </c>
      <c r="AA3591">
        <v>0.8</v>
      </c>
      <c r="AB3591" s="7">
        <f t="shared" si="168"/>
        <v>19.200000000000006</v>
      </c>
      <c r="AC3591">
        <f>INDEX(SHELF_days!$C$2:$C$289,MATCH(A3591&amp;"|"&amp;C3591,SHELF_days!$D$2:$D$289,0))</f>
        <v>130</v>
      </c>
      <c r="AD3591" s="8">
        <f t="shared" si="169"/>
        <v>2496.0000000000009</v>
      </c>
      <c r="AE3591" s="7">
        <f t="shared" si="170"/>
        <v>0.8</v>
      </c>
    </row>
    <row r="3592" spans="1:31" x14ac:dyDescent="0.45">
      <c r="A3592" t="s">
        <v>63</v>
      </c>
      <c r="B3592" t="s">
        <v>168</v>
      </c>
      <c r="C3592" t="s">
        <v>136</v>
      </c>
      <c r="D3592">
        <v>0.8</v>
      </c>
      <c r="E3592">
        <v>0.8</v>
      </c>
      <c r="F3592">
        <v>0.8</v>
      </c>
      <c r="G3592">
        <v>0.8</v>
      </c>
      <c r="H3592">
        <v>0.8</v>
      </c>
      <c r="I3592">
        <v>0.8</v>
      </c>
      <c r="J3592">
        <v>0.8</v>
      </c>
      <c r="K3592">
        <v>0.8</v>
      </c>
      <c r="L3592">
        <v>0.8</v>
      </c>
      <c r="M3592">
        <v>0.8</v>
      </c>
      <c r="N3592">
        <v>0.8</v>
      </c>
      <c r="O3592">
        <v>0.8</v>
      </c>
      <c r="P3592">
        <v>0.8</v>
      </c>
      <c r="Q3592">
        <v>0.8</v>
      </c>
      <c r="R3592">
        <v>0.8</v>
      </c>
      <c r="S3592">
        <v>0.8</v>
      </c>
      <c r="T3592">
        <v>0.8</v>
      </c>
      <c r="U3592">
        <v>0.8</v>
      </c>
      <c r="V3592">
        <v>0.8</v>
      </c>
      <c r="W3592">
        <v>0.8</v>
      </c>
      <c r="X3592">
        <v>0.8</v>
      </c>
      <c r="Y3592">
        <v>0.8</v>
      </c>
      <c r="Z3592">
        <v>0.8</v>
      </c>
      <c r="AA3592">
        <v>0.8</v>
      </c>
      <c r="AB3592" s="7">
        <f t="shared" si="168"/>
        <v>19.200000000000006</v>
      </c>
      <c r="AC3592">
        <f>INDEX(SHELF_days!$C$2:$C$289,MATCH(A3592&amp;"|"&amp;C3592,SHELF_days!$D$2:$D$289,0))</f>
        <v>107</v>
      </c>
      <c r="AD3592" s="8">
        <f t="shared" si="169"/>
        <v>2054.4000000000005</v>
      </c>
      <c r="AE3592" s="7">
        <f t="shared" si="170"/>
        <v>0.8</v>
      </c>
    </row>
    <row r="3593" spans="1:31" x14ac:dyDescent="0.45">
      <c r="A3593" t="s">
        <v>63</v>
      </c>
      <c r="B3593" t="s">
        <v>168</v>
      </c>
      <c r="C3593" t="s">
        <v>137</v>
      </c>
      <c r="D3593">
        <v>0.8</v>
      </c>
      <c r="E3593">
        <v>0.8</v>
      </c>
      <c r="F3593">
        <v>0.8</v>
      </c>
      <c r="G3593">
        <v>0.8</v>
      </c>
      <c r="H3593">
        <v>0.8</v>
      </c>
      <c r="I3593">
        <v>0.8</v>
      </c>
      <c r="J3593">
        <v>0.8</v>
      </c>
      <c r="K3593">
        <v>0.8</v>
      </c>
      <c r="L3593">
        <v>0.8</v>
      </c>
      <c r="M3593">
        <v>0.8</v>
      </c>
      <c r="N3593">
        <v>0.8</v>
      </c>
      <c r="O3593">
        <v>0.8</v>
      </c>
      <c r="P3593">
        <v>0.8</v>
      </c>
      <c r="Q3593">
        <v>0.8</v>
      </c>
      <c r="R3593">
        <v>0.8</v>
      </c>
      <c r="S3593">
        <v>0.8</v>
      </c>
      <c r="T3593">
        <v>0.8</v>
      </c>
      <c r="U3593">
        <v>0.8</v>
      </c>
      <c r="V3593">
        <v>0.8</v>
      </c>
      <c r="W3593">
        <v>0.8</v>
      </c>
      <c r="X3593">
        <v>0.8</v>
      </c>
      <c r="Y3593">
        <v>0.8</v>
      </c>
      <c r="Z3593">
        <v>0.8</v>
      </c>
      <c r="AA3593">
        <v>0.8</v>
      </c>
      <c r="AB3593" s="7">
        <f t="shared" si="168"/>
        <v>19.200000000000006</v>
      </c>
      <c r="AC3593">
        <f>INDEX(SHELF_days!$C$2:$C$289,MATCH(A3593&amp;"|"&amp;C3593,SHELF_days!$D$2:$D$289,0))</f>
        <v>1</v>
      </c>
      <c r="AD3593" s="8">
        <f t="shared" si="169"/>
        <v>19.200000000000006</v>
      </c>
      <c r="AE3593" s="7">
        <f t="shared" si="170"/>
        <v>0.8</v>
      </c>
    </row>
    <row r="3594" spans="1:31" x14ac:dyDescent="0.45">
      <c r="A3594" t="s">
        <v>63</v>
      </c>
      <c r="B3594" t="s">
        <v>168</v>
      </c>
      <c r="C3594" t="s">
        <v>138</v>
      </c>
      <c r="D3594">
        <v>0.8</v>
      </c>
      <c r="E3594">
        <v>0.8</v>
      </c>
      <c r="F3594">
        <v>0.8</v>
      </c>
      <c r="G3594">
        <v>0.8</v>
      </c>
      <c r="H3594">
        <v>0.8</v>
      </c>
      <c r="I3594">
        <v>0.8</v>
      </c>
      <c r="J3594">
        <v>0.8</v>
      </c>
      <c r="K3594">
        <v>0.8</v>
      </c>
      <c r="L3594">
        <v>0.8</v>
      </c>
      <c r="M3594">
        <v>0.8</v>
      </c>
      <c r="N3594">
        <v>0.8</v>
      </c>
      <c r="O3594">
        <v>0.8</v>
      </c>
      <c r="P3594">
        <v>0.8</v>
      </c>
      <c r="Q3594">
        <v>0.8</v>
      </c>
      <c r="R3594">
        <v>0.8</v>
      </c>
      <c r="S3594">
        <v>0.8</v>
      </c>
      <c r="T3594">
        <v>0.8</v>
      </c>
      <c r="U3594">
        <v>0.8</v>
      </c>
      <c r="V3594">
        <v>0.8</v>
      </c>
      <c r="W3594">
        <v>0.8</v>
      </c>
      <c r="X3594">
        <v>0.8</v>
      </c>
      <c r="Y3594">
        <v>0.8</v>
      </c>
      <c r="Z3594">
        <v>0.8</v>
      </c>
      <c r="AA3594">
        <v>0.8</v>
      </c>
      <c r="AB3594" s="7">
        <f t="shared" si="168"/>
        <v>19.200000000000006</v>
      </c>
      <c r="AC3594">
        <f>INDEX(SHELF_days!$C$2:$C$289,MATCH(A3594&amp;"|"&amp;C3594,SHELF_days!$D$2:$D$289,0))</f>
        <v>9</v>
      </c>
      <c r="AD3594" s="8">
        <f t="shared" si="169"/>
        <v>172.80000000000007</v>
      </c>
      <c r="AE3594" s="7">
        <f t="shared" si="170"/>
        <v>0.8</v>
      </c>
    </row>
    <row r="3595" spans="1:31" x14ac:dyDescent="0.45">
      <c r="A3595" t="s">
        <v>63</v>
      </c>
      <c r="B3595" t="s">
        <v>168</v>
      </c>
      <c r="C3595" t="s">
        <v>139</v>
      </c>
      <c r="D3595">
        <v>0.8</v>
      </c>
      <c r="E3595">
        <v>0.8</v>
      </c>
      <c r="F3595">
        <v>0.8</v>
      </c>
      <c r="G3595">
        <v>0.8</v>
      </c>
      <c r="H3595">
        <v>0.8</v>
      </c>
      <c r="I3595">
        <v>0.8</v>
      </c>
      <c r="J3595">
        <v>0.8</v>
      </c>
      <c r="K3595">
        <v>0.8</v>
      </c>
      <c r="L3595">
        <v>0.8</v>
      </c>
      <c r="M3595">
        <v>0.8</v>
      </c>
      <c r="N3595">
        <v>0.8</v>
      </c>
      <c r="O3595">
        <v>0.8</v>
      </c>
      <c r="P3595">
        <v>0.8</v>
      </c>
      <c r="Q3595">
        <v>0.8</v>
      </c>
      <c r="R3595">
        <v>0.8</v>
      </c>
      <c r="S3595">
        <v>0.8</v>
      </c>
      <c r="T3595">
        <v>0.8</v>
      </c>
      <c r="U3595">
        <v>0.8</v>
      </c>
      <c r="V3595">
        <v>0.8</v>
      </c>
      <c r="W3595">
        <v>0.8</v>
      </c>
      <c r="X3595">
        <v>0.8</v>
      </c>
      <c r="Y3595">
        <v>0.8</v>
      </c>
      <c r="Z3595">
        <v>0.8</v>
      </c>
      <c r="AA3595">
        <v>0.8</v>
      </c>
      <c r="AB3595" s="7">
        <f t="shared" si="168"/>
        <v>19.200000000000006</v>
      </c>
      <c r="AC3595">
        <f>INDEX(SHELF_days!$C$2:$C$289,MATCH(A3595&amp;"|"&amp;C3595,SHELF_days!$D$2:$D$289,0))</f>
        <v>3</v>
      </c>
      <c r="AD3595" s="8">
        <f t="shared" si="169"/>
        <v>57.600000000000023</v>
      </c>
      <c r="AE3595" s="7">
        <f t="shared" si="170"/>
        <v>0.8</v>
      </c>
    </row>
    <row r="3596" spans="1:31" x14ac:dyDescent="0.45">
      <c r="A3596" t="s">
        <v>63</v>
      </c>
      <c r="B3596" t="s">
        <v>169</v>
      </c>
      <c r="C3596" t="s">
        <v>134</v>
      </c>
      <c r="D3596">
        <v>0.52602453613957356</v>
      </c>
      <c r="E3596">
        <v>0.52602453613957356</v>
      </c>
      <c r="F3596">
        <v>0.52602453613957356</v>
      </c>
      <c r="G3596">
        <v>0.52602453613957356</v>
      </c>
      <c r="H3596">
        <v>0.52602453613957356</v>
      </c>
      <c r="I3596">
        <v>0.52602453613957356</v>
      </c>
      <c r="J3596">
        <v>0.52602453613957356</v>
      </c>
      <c r="K3596">
        <v>0.49831071147339662</v>
      </c>
      <c r="L3596">
        <v>0.48458833226975551</v>
      </c>
      <c r="M3596">
        <v>0.48001420586854182</v>
      </c>
      <c r="N3596">
        <v>0.48001420586854182</v>
      </c>
      <c r="O3596">
        <v>0.48001420586854182</v>
      </c>
      <c r="P3596">
        <v>0.48001420586854182</v>
      </c>
      <c r="Q3596">
        <v>0.48001420586854182</v>
      </c>
      <c r="R3596">
        <v>0.48943152492986408</v>
      </c>
      <c r="S3596">
        <v>0.49400565133107782</v>
      </c>
      <c r="T3596">
        <v>0.50315390413350514</v>
      </c>
      <c r="U3596">
        <v>0.52602453613957356</v>
      </c>
      <c r="V3596">
        <v>0.52602453613957356</v>
      </c>
      <c r="W3596">
        <v>0.52602453613957356</v>
      </c>
      <c r="X3596">
        <v>0.52602453613957356</v>
      </c>
      <c r="Y3596">
        <v>0.52602453613957356</v>
      </c>
      <c r="Z3596">
        <v>0.52602453613957356</v>
      </c>
      <c r="AA3596">
        <v>0.52602453613957356</v>
      </c>
      <c r="AB3596" s="7">
        <f t="shared" si="168"/>
        <v>12.233904659434334</v>
      </c>
      <c r="AC3596">
        <f>INDEX(SHELF_days!$C$2:$C$289,MATCH(A3596&amp;"|"&amp;C3596,SHELF_days!$D$2:$D$289,0))</f>
        <v>115</v>
      </c>
      <c r="AD3596" s="8">
        <f t="shared" si="169"/>
        <v>1406.8990358349483</v>
      </c>
      <c r="AE3596" s="7">
        <f t="shared" si="170"/>
        <v>0.52602453613957356</v>
      </c>
    </row>
    <row r="3597" spans="1:31" x14ac:dyDescent="0.45">
      <c r="A3597" t="s">
        <v>63</v>
      </c>
      <c r="B3597" t="s">
        <v>169</v>
      </c>
      <c r="C3597" t="s">
        <v>135</v>
      </c>
      <c r="D3597">
        <v>0.52602453613957356</v>
      </c>
      <c r="E3597">
        <v>0.52602453613957356</v>
      </c>
      <c r="F3597">
        <v>0.52602453613957356</v>
      </c>
      <c r="G3597">
        <v>0.52602453613957356</v>
      </c>
      <c r="H3597">
        <v>0.52602453613957356</v>
      </c>
      <c r="I3597">
        <v>0.52602453613957356</v>
      </c>
      <c r="J3597">
        <v>0.5179318509681955</v>
      </c>
      <c r="K3597">
        <v>0.48341892891378913</v>
      </c>
      <c r="L3597">
        <v>0.45914087339965493</v>
      </c>
      <c r="M3597">
        <v>0.45081016807617752</v>
      </c>
      <c r="N3597">
        <v>0.45081016807617752</v>
      </c>
      <c r="O3597">
        <v>0.45081016807617752</v>
      </c>
      <c r="P3597">
        <v>0.45081016807617752</v>
      </c>
      <c r="Q3597">
        <v>0.4548565106618665</v>
      </c>
      <c r="R3597">
        <v>0.45699869203076071</v>
      </c>
      <c r="S3597">
        <v>0.46913771978782781</v>
      </c>
      <c r="T3597">
        <v>0.5057928232111284</v>
      </c>
      <c r="U3597">
        <v>0.52602453613957356</v>
      </c>
      <c r="V3597">
        <v>0.52602453613957356</v>
      </c>
      <c r="W3597">
        <v>0.52602453613957356</v>
      </c>
      <c r="X3597">
        <v>0.52602453613957356</v>
      </c>
      <c r="Y3597">
        <v>0.52602453613957356</v>
      </c>
      <c r="Z3597">
        <v>0.52602453613957356</v>
      </c>
      <c r="AA3597">
        <v>0.52602453613957356</v>
      </c>
      <c r="AB3597" s="7">
        <f t="shared" si="168"/>
        <v>11.988837041092387</v>
      </c>
      <c r="AC3597">
        <f>INDEX(SHELF_days!$C$2:$C$289,MATCH(A3597&amp;"|"&amp;C3597,SHELF_days!$D$2:$D$289,0))</f>
        <v>130</v>
      </c>
      <c r="AD3597" s="8">
        <f t="shared" si="169"/>
        <v>1558.5488153420104</v>
      </c>
      <c r="AE3597" s="7">
        <f t="shared" si="170"/>
        <v>0.52602453613957356</v>
      </c>
    </row>
    <row r="3598" spans="1:31" x14ac:dyDescent="0.45">
      <c r="A3598" t="s">
        <v>63</v>
      </c>
      <c r="B3598" t="s">
        <v>169</v>
      </c>
      <c r="C3598" t="s">
        <v>136</v>
      </c>
      <c r="D3598">
        <v>0.52602453613957356</v>
      </c>
      <c r="E3598">
        <v>0.52602453613957356</v>
      </c>
      <c r="F3598">
        <v>0.52602453613957356</v>
      </c>
      <c r="G3598">
        <v>0.52602453613957356</v>
      </c>
      <c r="H3598">
        <v>0.52602453613957356</v>
      </c>
      <c r="I3598">
        <v>0.52602453613957356</v>
      </c>
      <c r="J3598">
        <v>0.52602453613957356</v>
      </c>
      <c r="K3598">
        <v>0.51619230181920772</v>
      </c>
      <c r="L3598">
        <v>0.51127618465902469</v>
      </c>
      <c r="M3598">
        <v>0.51127618465902469</v>
      </c>
      <c r="N3598">
        <v>0.51127618465902469</v>
      </c>
      <c r="O3598">
        <v>0.51127618465902469</v>
      </c>
      <c r="P3598">
        <v>0.51127618465902469</v>
      </c>
      <c r="Q3598">
        <v>0.51127618465902469</v>
      </c>
      <c r="R3598">
        <v>0.52110841897939053</v>
      </c>
      <c r="S3598">
        <v>0.52602453613957356</v>
      </c>
      <c r="T3598">
        <v>0.52602453613957356</v>
      </c>
      <c r="U3598">
        <v>0.52602453613957356</v>
      </c>
      <c r="V3598">
        <v>0.52602453613957356</v>
      </c>
      <c r="W3598">
        <v>0.52602453613957356</v>
      </c>
      <c r="X3598">
        <v>0.52602453613957356</v>
      </c>
      <c r="Y3598">
        <v>0.52602453613957356</v>
      </c>
      <c r="Z3598">
        <v>0.52602453613957356</v>
      </c>
      <c r="AA3598">
        <v>0.52602453613957356</v>
      </c>
      <c r="AB3598" s="7">
        <f t="shared" si="168"/>
        <v>12.521350406985921</v>
      </c>
      <c r="AC3598">
        <f>INDEX(SHELF_days!$C$2:$C$289,MATCH(A3598&amp;"|"&amp;C3598,SHELF_days!$D$2:$D$289,0))</f>
        <v>107</v>
      </c>
      <c r="AD3598" s="8">
        <f t="shared" si="169"/>
        <v>1339.7844935474934</v>
      </c>
      <c r="AE3598" s="7">
        <f t="shared" si="170"/>
        <v>0.52602453613957356</v>
      </c>
    </row>
    <row r="3599" spans="1:31" x14ac:dyDescent="0.45">
      <c r="A3599" t="s">
        <v>63</v>
      </c>
      <c r="B3599" t="s">
        <v>169</v>
      </c>
      <c r="C3599" t="s">
        <v>137</v>
      </c>
      <c r="D3599">
        <v>0.52602453613957356</v>
      </c>
      <c r="E3599">
        <v>0.52602453613957356</v>
      </c>
      <c r="F3599">
        <v>0.52602453613957356</v>
      </c>
      <c r="G3599">
        <v>0.52602453613957356</v>
      </c>
      <c r="H3599">
        <v>0.52602453613957356</v>
      </c>
      <c r="I3599">
        <v>0.52602453613957356</v>
      </c>
      <c r="J3599">
        <v>0.52602453613957356</v>
      </c>
      <c r="K3599">
        <v>0.52602453613957356</v>
      </c>
      <c r="L3599">
        <v>0.52602453613957356</v>
      </c>
      <c r="M3599">
        <v>0.52602453613957356</v>
      </c>
      <c r="N3599">
        <v>0.52602453613957356</v>
      </c>
      <c r="O3599">
        <v>0.52602453613957356</v>
      </c>
      <c r="P3599">
        <v>0.52602453613957356</v>
      </c>
      <c r="Q3599">
        <v>0.52602453613957356</v>
      </c>
      <c r="R3599">
        <v>0.52602453613957356</v>
      </c>
      <c r="S3599">
        <v>0.52602453613957356</v>
      </c>
      <c r="T3599">
        <v>0.52602453613957356</v>
      </c>
      <c r="U3599">
        <v>0.52602453613957356</v>
      </c>
      <c r="V3599">
        <v>0.52602453613957356</v>
      </c>
      <c r="W3599">
        <v>0.52602453613957356</v>
      </c>
      <c r="X3599">
        <v>0.52602453613957356</v>
      </c>
      <c r="Y3599">
        <v>0.52602453613957356</v>
      </c>
      <c r="Z3599">
        <v>0.52602453613957356</v>
      </c>
      <c r="AA3599">
        <v>0.52602453613957356</v>
      </c>
      <c r="AB3599" s="7">
        <f t="shared" si="168"/>
        <v>12.624588867349761</v>
      </c>
      <c r="AC3599">
        <f>INDEX(SHELF_days!$C$2:$C$289,MATCH(A3599&amp;"|"&amp;C3599,SHELF_days!$D$2:$D$289,0))</f>
        <v>1</v>
      </c>
      <c r="AD3599" s="8">
        <f t="shared" si="169"/>
        <v>12.624588867349761</v>
      </c>
      <c r="AE3599" s="7">
        <f t="shared" si="170"/>
        <v>0.52602453613957356</v>
      </c>
    </row>
    <row r="3600" spans="1:31" x14ac:dyDescent="0.45">
      <c r="A3600" t="s">
        <v>63</v>
      </c>
      <c r="B3600" t="s">
        <v>169</v>
      </c>
      <c r="C3600" t="s">
        <v>138</v>
      </c>
      <c r="D3600">
        <v>0.52602453613957356</v>
      </c>
      <c r="E3600">
        <v>0.52602453613957356</v>
      </c>
      <c r="F3600">
        <v>0.52602453613957356</v>
      </c>
      <c r="G3600">
        <v>0.52602453613957356</v>
      </c>
      <c r="H3600">
        <v>0.52602453613957356</v>
      </c>
      <c r="I3600">
        <v>0.52602453613957356</v>
      </c>
      <c r="J3600">
        <v>0.52602453613957356</v>
      </c>
      <c r="K3600">
        <v>0.52602453613957356</v>
      </c>
      <c r="L3600">
        <v>0.52602453613957356</v>
      </c>
      <c r="M3600">
        <v>0.52602453613957356</v>
      </c>
      <c r="N3600">
        <v>0.52602453613957356</v>
      </c>
      <c r="O3600">
        <v>0.52602453613957356</v>
      </c>
      <c r="P3600">
        <v>0.52602453613957356</v>
      </c>
      <c r="Q3600">
        <v>0.52602453613957356</v>
      </c>
      <c r="R3600">
        <v>0.52602453613957356</v>
      </c>
      <c r="S3600">
        <v>0.52602453613957356</v>
      </c>
      <c r="T3600">
        <v>0.52602453613957356</v>
      </c>
      <c r="U3600">
        <v>0.52602453613957356</v>
      </c>
      <c r="V3600">
        <v>0.52602453613957356</v>
      </c>
      <c r="W3600">
        <v>0.52602453613957356</v>
      </c>
      <c r="X3600">
        <v>0.52602453613957356</v>
      </c>
      <c r="Y3600">
        <v>0.52602453613957356</v>
      </c>
      <c r="Z3600">
        <v>0.52602453613957356</v>
      </c>
      <c r="AA3600">
        <v>0.52602453613957356</v>
      </c>
      <c r="AB3600" s="7">
        <f t="shared" si="168"/>
        <v>12.624588867349761</v>
      </c>
      <c r="AC3600">
        <f>INDEX(SHELF_days!$C$2:$C$289,MATCH(A3600&amp;"|"&amp;C3600,SHELF_days!$D$2:$D$289,0))</f>
        <v>9</v>
      </c>
      <c r="AD3600" s="8">
        <f t="shared" si="169"/>
        <v>113.62129980614785</v>
      </c>
      <c r="AE3600" s="7">
        <f t="shared" si="170"/>
        <v>0.52602453613957356</v>
      </c>
    </row>
    <row r="3601" spans="1:31" x14ac:dyDescent="0.45">
      <c r="A3601" t="s">
        <v>63</v>
      </c>
      <c r="B3601" t="s">
        <v>169</v>
      </c>
      <c r="C3601" t="s">
        <v>139</v>
      </c>
      <c r="D3601">
        <v>0.52602453613957356</v>
      </c>
      <c r="E3601">
        <v>0.52602453613957356</v>
      </c>
      <c r="F3601">
        <v>0.52602453613957356</v>
      </c>
      <c r="G3601">
        <v>0.52602453613957356</v>
      </c>
      <c r="H3601">
        <v>0.52602453613957356</v>
      </c>
      <c r="I3601">
        <v>0.52602453613957356</v>
      </c>
      <c r="J3601">
        <v>0.52602453613957356</v>
      </c>
      <c r="K3601">
        <v>0.52602453613957356</v>
      </c>
      <c r="L3601">
        <v>0.52602453613957356</v>
      </c>
      <c r="M3601">
        <v>0.52602453613957356</v>
      </c>
      <c r="N3601">
        <v>0.52602453613957356</v>
      </c>
      <c r="O3601">
        <v>0.52602453613957356</v>
      </c>
      <c r="P3601">
        <v>0.52602453613957356</v>
      </c>
      <c r="Q3601">
        <v>0.52602453613957356</v>
      </c>
      <c r="R3601">
        <v>0.52602453613957356</v>
      </c>
      <c r="S3601">
        <v>0.52602453613957356</v>
      </c>
      <c r="T3601">
        <v>0.52602453613957356</v>
      </c>
      <c r="U3601">
        <v>0.52602453613957356</v>
      </c>
      <c r="V3601">
        <v>0.52602453613957356</v>
      </c>
      <c r="W3601">
        <v>0.52602453613957356</v>
      </c>
      <c r="X3601">
        <v>0.52602453613957356</v>
      </c>
      <c r="Y3601">
        <v>0.52602453613957356</v>
      </c>
      <c r="Z3601">
        <v>0.52602453613957356</v>
      </c>
      <c r="AA3601">
        <v>0.52602453613957356</v>
      </c>
      <c r="AB3601" s="7">
        <f t="shared" si="168"/>
        <v>12.624588867349761</v>
      </c>
      <c r="AC3601">
        <f>INDEX(SHELF_days!$C$2:$C$289,MATCH(A3601&amp;"|"&amp;C3601,SHELF_days!$D$2:$D$289,0))</f>
        <v>3</v>
      </c>
      <c r="AD3601" s="8">
        <f t="shared" si="169"/>
        <v>37.873766602049287</v>
      </c>
      <c r="AE3601" s="7">
        <f t="shared" si="170"/>
        <v>0.52602453613957356</v>
      </c>
    </row>
    <row r="3602" spans="1:31" x14ac:dyDescent="0.45">
      <c r="A3602" t="s">
        <v>63</v>
      </c>
      <c r="B3602" t="s">
        <v>170</v>
      </c>
      <c r="C3602" t="s">
        <v>134</v>
      </c>
      <c r="D3602">
        <v>0.8</v>
      </c>
      <c r="E3602">
        <v>0.8</v>
      </c>
      <c r="F3602">
        <v>0.8</v>
      </c>
      <c r="G3602">
        <v>0.8</v>
      </c>
      <c r="H3602">
        <v>0.8</v>
      </c>
      <c r="I3602">
        <v>0.8</v>
      </c>
      <c r="J3602">
        <v>0.8</v>
      </c>
      <c r="K3602">
        <v>0.8</v>
      </c>
      <c r="L3602">
        <v>0.8</v>
      </c>
      <c r="M3602">
        <v>0.8</v>
      </c>
      <c r="N3602">
        <v>0.8</v>
      </c>
      <c r="O3602">
        <v>0.8</v>
      </c>
      <c r="P3602">
        <v>0.8</v>
      </c>
      <c r="Q3602">
        <v>0.8</v>
      </c>
      <c r="R3602">
        <v>0.8</v>
      </c>
      <c r="S3602">
        <v>0.8</v>
      </c>
      <c r="T3602">
        <v>0.8</v>
      </c>
      <c r="U3602">
        <v>0.8</v>
      </c>
      <c r="V3602">
        <v>0.8</v>
      </c>
      <c r="W3602">
        <v>0.8</v>
      </c>
      <c r="X3602">
        <v>0.8</v>
      </c>
      <c r="Y3602">
        <v>0.8</v>
      </c>
      <c r="Z3602">
        <v>0.8</v>
      </c>
      <c r="AA3602">
        <v>0.8</v>
      </c>
      <c r="AB3602" s="7">
        <f t="shared" si="168"/>
        <v>19.200000000000006</v>
      </c>
      <c r="AC3602">
        <f>INDEX(SHELF_days!$C$2:$C$289,MATCH(A3602&amp;"|"&amp;C3602,SHELF_days!$D$2:$D$289,0))</f>
        <v>115</v>
      </c>
      <c r="AD3602" s="8">
        <f t="shared" si="169"/>
        <v>2208.0000000000009</v>
      </c>
      <c r="AE3602" s="7">
        <f t="shared" si="170"/>
        <v>0.8</v>
      </c>
    </row>
    <row r="3603" spans="1:31" x14ac:dyDescent="0.45">
      <c r="A3603" t="s">
        <v>63</v>
      </c>
      <c r="B3603" t="s">
        <v>170</v>
      </c>
      <c r="C3603" t="s">
        <v>135</v>
      </c>
      <c r="D3603">
        <v>0.8</v>
      </c>
      <c r="E3603">
        <v>0.8</v>
      </c>
      <c r="F3603">
        <v>0.8</v>
      </c>
      <c r="G3603">
        <v>0.8</v>
      </c>
      <c r="H3603">
        <v>0.8</v>
      </c>
      <c r="I3603">
        <v>0.8</v>
      </c>
      <c r="J3603">
        <v>0.8</v>
      </c>
      <c r="K3603">
        <v>0.8</v>
      </c>
      <c r="L3603">
        <v>0.8</v>
      </c>
      <c r="M3603">
        <v>0.8</v>
      </c>
      <c r="N3603">
        <v>0.8</v>
      </c>
      <c r="O3603">
        <v>0.8</v>
      </c>
      <c r="P3603">
        <v>0.8</v>
      </c>
      <c r="Q3603">
        <v>0.8</v>
      </c>
      <c r="R3603">
        <v>0.8</v>
      </c>
      <c r="S3603">
        <v>0.8</v>
      </c>
      <c r="T3603">
        <v>0.8</v>
      </c>
      <c r="U3603">
        <v>0.8</v>
      </c>
      <c r="V3603">
        <v>0.8</v>
      </c>
      <c r="W3603">
        <v>0.8</v>
      </c>
      <c r="X3603">
        <v>0.8</v>
      </c>
      <c r="Y3603">
        <v>0.8</v>
      </c>
      <c r="Z3603">
        <v>0.8</v>
      </c>
      <c r="AA3603">
        <v>0.8</v>
      </c>
      <c r="AB3603" s="7">
        <f t="shared" si="168"/>
        <v>19.200000000000006</v>
      </c>
      <c r="AC3603">
        <f>INDEX(SHELF_days!$C$2:$C$289,MATCH(A3603&amp;"|"&amp;C3603,SHELF_days!$D$2:$D$289,0))</f>
        <v>130</v>
      </c>
      <c r="AD3603" s="8">
        <f t="shared" si="169"/>
        <v>2496.0000000000009</v>
      </c>
      <c r="AE3603" s="7">
        <f t="shared" si="170"/>
        <v>0.8</v>
      </c>
    </row>
    <row r="3604" spans="1:31" x14ac:dyDescent="0.45">
      <c r="A3604" t="s">
        <v>63</v>
      </c>
      <c r="B3604" t="s">
        <v>170</v>
      </c>
      <c r="C3604" t="s">
        <v>136</v>
      </c>
      <c r="D3604">
        <v>0.8</v>
      </c>
      <c r="E3604">
        <v>0.8</v>
      </c>
      <c r="F3604">
        <v>0.8</v>
      </c>
      <c r="G3604">
        <v>0.8</v>
      </c>
      <c r="H3604">
        <v>0.8</v>
      </c>
      <c r="I3604">
        <v>0.8</v>
      </c>
      <c r="J3604">
        <v>0.8</v>
      </c>
      <c r="K3604">
        <v>0.8</v>
      </c>
      <c r="L3604">
        <v>0.8</v>
      </c>
      <c r="M3604">
        <v>0.8</v>
      </c>
      <c r="N3604">
        <v>0.8</v>
      </c>
      <c r="O3604">
        <v>0.8</v>
      </c>
      <c r="P3604">
        <v>0.8</v>
      </c>
      <c r="Q3604">
        <v>0.8</v>
      </c>
      <c r="R3604">
        <v>0.8</v>
      </c>
      <c r="S3604">
        <v>0.8</v>
      </c>
      <c r="T3604">
        <v>0.8</v>
      </c>
      <c r="U3604">
        <v>0.8</v>
      </c>
      <c r="V3604">
        <v>0.8</v>
      </c>
      <c r="W3604">
        <v>0.8</v>
      </c>
      <c r="X3604">
        <v>0.8</v>
      </c>
      <c r="Y3604">
        <v>0.8</v>
      </c>
      <c r="Z3604">
        <v>0.8</v>
      </c>
      <c r="AA3604">
        <v>0.8</v>
      </c>
      <c r="AB3604" s="7">
        <f t="shared" si="168"/>
        <v>19.200000000000006</v>
      </c>
      <c r="AC3604">
        <f>INDEX(SHELF_days!$C$2:$C$289,MATCH(A3604&amp;"|"&amp;C3604,SHELF_days!$D$2:$D$289,0))</f>
        <v>107</v>
      </c>
      <c r="AD3604" s="8">
        <f t="shared" si="169"/>
        <v>2054.4000000000005</v>
      </c>
      <c r="AE3604" s="7">
        <f t="shared" si="170"/>
        <v>0.8</v>
      </c>
    </row>
    <row r="3605" spans="1:31" x14ac:dyDescent="0.45">
      <c r="A3605" t="s">
        <v>63</v>
      </c>
      <c r="B3605" t="s">
        <v>170</v>
      </c>
      <c r="C3605" t="s">
        <v>137</v>
      </c>
      <c r="D3605">
        <v>0.8</v>
      </c>
      <c r="E3605">
        <v>0.8</v>
      </c>
      <c r="F3605">
        <v>0.8</v>
      </c>
      <c r="G3605">
        <v>0.8</v>
      </c>
      <c r="H3605">
        <v>0.8</v>
      </c>
      <c r="I3605">
        <v>0.8</v>
      </c>
      <c r="J3605">
        <v>0.8</v>
      </c>
      <c r="K3605">
        <v>0.8</v>
      </c>
      <c r="L3605">
        <v>0.8</v>
      </c>
      <c r="M3605">
        <v>0.8</v>
      </c>
      <c r="N3605">
        <v>0.8</v>
      </c>
      <c r="O3605">
        <v>0.8</v>
      </c>
      <c r="P3605">
        <v>0.8</v>
      </c>
      <c r="Q3605">
        <v>0.8</v>
      </c>
      <c r="R3605">
        <v>0.8</v>
      </c>
      <c r="S3605">
        <v>0.8</v>
      </c>
      <c r="T3605">
        <v>0.8</v>
      </c>
      <c r="U3605">
        <v>0.8</v>
      </c>
      <c r="V3605">
        <v>0.8</v>
      </c>
      <c r="W3605">
        <v>0.8</v>
      </c>
      <c r="X3605">
        <v>0.8</v>
      </c>
      <c r="Y3605">
        <v>0.8</v>
      </c>
      <c r="Z3605">
        <v>0.8</v>
      </c>
      <c r="AA3605">
        <v>0.8</v>
      </c>
      <c r="AB3605" s="7">
        <f t="shared" si="168"/>
        <v>19.200000000000006</v>
      </c>
      <c r="AC3605">
        <f>INDEX(SHELF_days!$C$2:$C$289,MATCH(A3605&amp;"|"&amp;C3605,SHELF_days!$D$2:$D$289,0))</f>
        <v>1</v>
      </c>
      <c r="AD3605" s="8">
        <f t="shared" si="169"/>
        <v>19.200000000000006</v>
      </c>
      <c r="AE3605" s="7">
        <f t="shared" si="170"/>
        <v>0.8</v>
      </c>
    </row>
    <row r="3606" spans="1:31" x14ac:dyDescent="0.45">
      <c r="A3606" t="s">
        <v>63</v>
      </c>
      <c r="B3606" t="s">
        <v>170</v>
      </c>
      <c r="C3606" t="s">
        <v>138</v>
      </c>
      <c r="D3606">
        <v>0.8</v>
      </c>
      <c r="E3606">
        <v>0.8</v>
      </c>
      <c r="F3606">
        <v>0.8</v>
      </c>
      <c r="G3606">
        <v>0.8</v>
      </c>
      <c r="H3606">
        <v>0.8</v>
      </c>
      <c r="I3606">
        <v>0.8</v>
      </c>
      <c r="J3606">
        <v>0.8</v>
      </c>
      <c r="K3606">
        <v>0.8</v>
      </c>
      <c r="L3606">
        <v>0.8</v>
      </c>
      <c r="M3606">
        <v>0.8</v>
      </c>
      <c r="N3606">
        <v>0.8</v>
      </c>
      <c r="O3606">
        <v>0.8</v>
      </c>
      <c r="P3606">
        <v>0.8</v>
      </c>
      <c r="Q3606">
        <v>0.8</v>
      </c>
      <c r="R3606">
        <v>0.8</v>
      </c>
      <c r="S3606">
        <v>0.8</v>
      </c>
      <c r="T3606">
        <v>0.8</v>
      </c>
      <c r="U3606">
        <v>0.8</v>
      </c>
      <c r="V3606">
        <v>0.8</v>
      </c>
      <c r="W3606">
        <v>0.8</v>
      </c>
      <c r="X3606">
        <v>0.8</v>
      </c>
      <c r="Y3606">
        <v>0.8</v>
      </c>
      <c r="Z3606">
        <v>0.8</v>
      </c>
      <c r="AA3606">
        <v>0.8</v>
      </c>
      <c r="AB3606" s="7">
        <f t="shared" si="168"/>
        <v>19.200000000000006</v>
      </c>
      <c r="AC3606">
        <f>INDEX(SHELF_days!$C$2:$C$289,MATCH(A3606&amp;"|"&amp;C3606,SHELF_days!$D$2:$D$289,0))</f>
        <v>9</v>
      </c>
      <c r="AD3606" s="8">
        <f t="shared" si="169"/>
        <v>172.80000000000007</v>
      </c>
      <c r="AE3606" s="7">
        <f t="shared" si="170"/>
        <v>0.8</v>
      </c>
    </row>
    <row r="3607" spans="1:31" x14ac:dyDescent="0.45">
      <c r="A3607" t="s">
        <v>63</v>
      </c>
      <c r="B3607" t="s">
        <v>170</v>
      </c>
      <c r="C3607" t="s">
        <v>139</v>
      </c>
      <c r="D3607">
        <v>0.8</v>
      </c>
      <c r="E3607">
        <v>0.8</v>
      </c>
      <c r="F3607">
        <v>0.8</v>
      </c>
      <c r="G3607">
        <v>0.8</v>
      </c>
      <c r="H3607">
        <v>0.8</v>
      </c>
      <c r="I3607">
        <v>0.8</v>
      </c>
      <c r="J3607">
        <v>0.8</v>
      </c>
      <c r="K3607">
        <v>0.8</v>
      </c>
      <c r="L3607">
        <v>0.8</v>
      </c>
      <c r="M3607">
        <v>0.8</v>
      </c>
      <c r="N3607">
        <v>0.8</v>
      </c>
      <c r="O3607">
        <v>0.8</v>
      </c>
      <c r="P3607">
        <v>0.8</v>
      </c>
      <c r="Q3607">
        <v>0.8</v>
      </c>
      <c r="R3607">
        <v>0.8</v>
      </c>
      <c r="S3607">
        <v>0.8</v>
      </c>
      <c r="T3607">
        <v>0.8</v>
      </c>
      <c r="U3607">
        <v>0.8</v>
      </c>
      <c r="V3607">
        <v>0.8</v>
      </c>
      <c r="W3607">
        <v>0.8</v>
      </c>
      <c r="X3607">
        <v>0.8</v>
      </c>
      <c r="Y3607">
        <v>0.8</v>
      </c>
      <c r="Z3607">
        <v>0.8</v>
      </c>
      <c r="AA3607">
        <v>0.8</v>
      </c>
      <c r="AB3607" s="7">
        <f t="shared" si="168"/>
        <v>19.200000000000006</v>
      </c>
      <c r="AC3607">
        <f>INDEX(SHELF_days!$C$2:$C$289,MATCH(A3607&amp;"|"&amp;C3607,SHELF_days!$D$2:$D$289,0))</f>
        <v>3</v>
      </c>
      <c r="AD3607" s="8">
        <f t="shared" si="169"/>
        <v>57.600000000000023</v>
      </c>
      <c r="AE3607" s="7">
        <f t="shared" si="170"/>
        <v>0.8</v>
      </c>
    </row>
    <row r="3608" spans="1:31" x14ac:dyDescent="0.45">
      <c r="A3608" t="s">
        <v>63</v>
      </c>
      <c r="B3608" t="s">
        <v>171</v>
      </c>
      <c r="C3608" t="s">
        <v>134</v>
      </c>
      <c r="D3608">
        <v>0.59509999999999996</v>
      </c>
      <c r="E3608">
        <v>0.59509999999999996</v>
      </c>
      <c r="F3608">
        <v>0.59509999999999996</v>
      </c>
      <c r="G3608">
        <v>0.59509999999999996</v>
      </c>
      <c r="H3608">
        <v>0.59509999999999996</v>
      </c>
      <c r="I3608">
        <v>0.59509999999999996</v>
      </c>
      <c r="J3608">
        <v>0.59509999999999996</v>
      </c>
      <c r="K3608">
        <v>0.59509999999999996</v>
      </c>
      <c r="L3608">
        <v>0.59509999999999996</v>
      </c>
      <c r="M3608">
        <v>0.59509999999999996</v>
      </c>
      <c r="N3608">
        <v>0.59509999999999996</v>
      </c>
      <c r="O3608">
        <v>0.59509999999999996</v>
      </c>
      <c r="P3608">
        <v>0.59509999999999996</v>
      </c>
      <c r="Q3608">
        <v>0.59509999999999996</v>
      </c>
      <c r="R3608">
        <v>0.59509999999999996</v>
      </c>
      <c r="S3608">
        <v>0.59509999999999996</v>
      </c>
      <c r="T3608">
        <v>0.59509999999999996</v>
      </c>
      <c r="U3608">
        <v>0.59509999999999996</v>
      </c>
      <c r="V3608">
        <v>0.59509999999999996</v>
      </c>
      <c r="W3608">
        <v>0.59509999999999996</v>
      </c>
      <c r="X3608">
        <v>0.59509999999999996</v>
      </c>
      <c r="Y3608">
        <v>0.59509999999999996</v>
      </c>
      <c r="Z3608">
        <v>0.59509999999999996</v>
      </c>
      <c r="AA3608">
        <v>0.59509999999999996</v>
      </c>
      <c r="AB3608" s="7">
        <f t="shared" si="168"/>
        <v>14.282400000000006</v>
      </c>
      <c r="AC3608">
        <f>INDEX(SHELF_days!$C$2:$C$289,MATCH(A3608&amp;"|"&amp;C3608,SHELF_days!$D$2:$D$289,0))</f>
        <v>115</v>
      </c>
      <c r="AD3608" s="8">
        <f t="shared" si="169"/>
        <v>1642.4760000000008</v>
      </c>
      <c r="AE3608" s="7">
        <f t="shared" si="170"/>
        <v>0.59509999999999996</v>
      </c>
    </row>
    <row r="3609" spans="1:31" x14ac:dyDescent="0.45">
      <c r="A3609" t="s">
        <v>63</v>
      </c>
      <c r="B3609" t="s">
        <v>171</v>
      </c>
      <c r="C3609" t="s">
        <v>135</v>
      </c>
      <c r="D3609">
        <v>0.59509999999999996</v>
      </c>
      <c r="E3609">
        <v>0.59509999999999996</v>
      </c>
      <c r="F3609">
        <v>0.59509999999999996</v>
      </c>
      <c r="G3609">
        <v>0.59509999999999996</v>
      </c>
      <c r="H3609">
        <v>0.59509999999999996</v>
      </c>
      <c r="I3609">
        <v>0.59509999999999996</v>
      </c>
      <c r="J3609">
        <v>0.59509999999999996</v>
      </c>
      <c r="K3609">
        <v>0.59509999999999996</v>
      </c>
      <c r="L3609">
        <v>0.59509999999999996</v>
      </c>
      <c r="M3609">
        <v>0.59509999999999996</v>
      </c>
      <c r="N3609">
        <v>0.59509999999999996</v>
      </c>
      <c r="O3609">
        <v>0.59509999999999996</v>
      </c>
      <c r="P3609">
        <v>0.59509999999999996</v>
      </c>
      <c r="Q3609">
        <v>0.59509999999999996</v>
      </c>
      <c r="R3609">
        <v>0.59509999999999996</v>
      </c>
      <c r="S3609">
        <v>0.59509999999999996</v>
      </c>
      <c r="T3609">
        <v>0.59509999999999996</v>
      </c>
      <c r="U3609">
        <v>0.59509999999999996</v>
      </c>
      <c r="V3609">
        <v>0.59509999999999996</v>
      </c>
      <c r="W3609">
        <v>0.59509999999999996</v>
      </c>
      <c r="X3609">
        <v>0.59509999999999996</v>
      </c>
      <c r="Y3609">
        <v>0.59509999999999996</v>
      </c>
      <c r="Z3609">
        <v>0.59509999999999996</v>
      </c>
      <c r="AA3609">
        <v>0.59509999999999996</v>
      </c>
      <c r="AB3609" s="7">
        <f t="shared" si="168"/>
        <v>14.282400000000006</v>
      </c>
      <c r="AC3609">
        <f>INDEX(SHELF_days!$C$2:$C$289,MATCH(A3609&amp;"|"&amp;C3609,SHELF_days!$D$2:$D$289,0))</f>
        <v>130</v>
      </c>
      <c r="AD3609" s="8">
        <f t="shared" si="169"/>
        <v>1856.7120000000009</v>
      </c>
      <c r="AE3609" s="7">
        <f t="shared" si="170"/>
        <v>0.59509999999999996</v>
      </c>
    </row>
    <row r="3610" spans="1:31" x14ac:dyDescent="0.45">
      <c r="A3610" t="s">
        <v>63</v>
      </c>
      <c r="B3610" t="s">
        <v>171</v>
      </c>
      <c r="C3610" t="s">
        <v>136</v>
      </c>
      <c r="D3610">
        <v>0.59509999999999996</v>
      </c>
      <c r="E3610">
        <v>0.59509999999999996</v>
      </c>
      <c r="F3610">
        <v>0.59509999999999996</v>
      </c>
      <c r="G3610">
        <v>0.59509999999999996</v>
      </c>
      <c r="H3610">
        <v>0.59509999999999996</v>
      </c>
      <c r="I3610">
        <v>0.59509999999999996</v>
      </c>
      <c r="J3610">
        <v>0.59509999999999996</v>
      </c>
      <c r="K3610">
        <v>0.59509999999999996</v>
      </c>
      <c r="L3610">
        <v>0.59509999999999996</v>
      </c>
      <c r="M3610">
        <v>0.59509999999999996</v>
      </c>
      <c r="N3610">
        <v>0.59509999999999996</v>
      </c>
      <c r="O3610">
        <v>0.59509999999999996</v>
      </c>
      <c r="P3610">
        <v>0.59509999999999996</v>
      </c>
      <c r="Q3610">
        <v>0.59509999999999996</v>
      </c>
      <c r="R3610">
        <v>0.59509999999999996</v>
      </c>
      <c r="S3610">
        <v>0.59509999999999996</v>
      </c>
      <c r="T3610">
        <v>0.59509999999999996</v>
      </c>
      <c r="U3610">
        <v>0.59509999999999996</v>
      </c>
      <c r="V3610">
        <v>0.59509999999999996</v>
      </c>
      <c r="W3610">
        <v>0.59509999999999996</v>
      </c>
      <c r="X3610">
        <v>0.59509999999999996</v>
      </c>
      <c r="Y3610">
        <v>0.59509999999999996</v>
      </c>
      <c r="Z3610">
        <v>0.59509999999999996</v>
      </c>
      <c r="AA3610">
        <v>0.59509999999999996</v>
      </c>
      <c r="AB3610" s="7">
        <f t="shared" si="168"/>
        <v>14.282400000000006</v>
      </c>
      <c r="AC3610">
        <f>INDEX(SHELF_days!$C$2:$C$289,MATCH(A3610&amp;"|"&amp;C3610,SHELF_days!$D$2:$D$289,0))</f>
        <v>107</v>
      </c>
      <c r="AD3610" s="8">
        <f t="shared" si="169"/>
        <v>1528.2168000000006</v>
      </c>
      <c r="AE3610" s="7">
        <f t="shared" si="170"/>
        <v>0.59509999999999996</v>
      </c>
    </row>
    <row r="3611" spans="1:31" x14ac:dyDescent="0.45">
      <c r="A3611" t="s">
        <v>63</v>
      </c>
      <c r="B3611" t="s">
        <v>171</v>
      </c>
      <c r="C3611" t="s">
        <v>137</v>
      </c>
      <c r="D3611">
        <v>0.59509999999999996</v>
      </c>
      <c r="E3611">
        <v>0.59509999999999996</v>
      </c>
      <c r="F3611">
        <v>0.59509999999999996</v>
      </c>
      <c r="G3611">
        <v>0.59509999999999996</v>
      </c>
      <c r="H3611">
        <v>0.59509999999999996</v>
      </c>
      <c r="I3611">
        <v>0.59509999999999996</v>
      </c>
      <c r="J3611">
        <v>0.59509999999999996</v>
      </c>
      <c r="K3611">
        <v>0.59509999999999996</v>
      </c>
      <c r="L3611">
        <v>0.59509999999999996</v>
      </c>
      <c r="M3611">
        <v>0.59509999999999996</v>
      </c>
      <c r="N3611">
        <v>0.59509999999999996</v>
      </c>
      <c r="O3611">
        <v>0.59509999999999996</v>
      </c>
      <c r="P3611">
        <v>0.59509999999999996</v>
      </c>
      <c r="Q3611">
        <v>0.59509999999999996</v>
      </c>
      <c r="R3611">
        <v>0.59509999999999996</v>
      </c>
      <c r="S3611">
        <v>0.59509999999999996</v>
      </c>
      <c r="T3611">
        <v>0.59509999999999996</v>
      </c>
      <c r="U3611">
        <v>0.59509999999999996</v>
      </c>
      <c r="V3611">
        <v>0.59509999999999996</v>
      </c>
      <c r="W3611">
        <v>0.59509999999999996</v>
      </c>
      <c r="X3611">
        <v>0.59509999999999996</v>
      </c>
      <c r="Y3611">
        <v>0.59509999999999996</v>
      </c>
      <c r="Z3611">
        <v>0.59509999999999996</v>
      </c>
      <c r="AA3611">
        <v>0.59509999999999996</v>
      </c>
      <c r="AB3611" s="7">
        <f t="shared" si="168"/>
        <v>14.282400000000006</v>
      </c>
      <c r="AC3611">
        <f>INDEX(SHELF_days!$C$2:$C$289,MATCH(A3611&amp;"|"&amp;C3611,SHELF_days!$D$2:$D$289,0))</f>
        <v>1</v>
      </c>
      <c r="AD3611" s="8">
        <f t="shared" si="169"/>
        <v>14.282400000000006</v>
      </c>
      <c r="AE3611" s="7">
        <f t="shared" si="170"/>
        <v>0.59509999999999996</v>
      </c>
    </row>
    <row r="3612" spans="1:31" x14ac:dyDescent="0.45">
      <c r="A3612" t="s">
        <v>63</v>
      </c>
      <c r="B3612" t="s">
        <v>171</v>
      </c>
      <c r="C3612" t="s">
        <v>138</v>
      </c>
      <c r="D3612">
        <v>0.59509999999999996</v>
      </c>
      <c r="E3612">
        <v>0.59509999999999996</v>
      </c>
      <c r="F3612">
        <v>0.59509999999999996</v>
      </c>
      <c r="G3612">
        <v>0.59509999999999996</v>
      </c>
      <c r="H3612">
        <v>0.59509999999999996</v>
      </c>
      <c r="I3612">
        <v>0.59509999999999996</v>
      </c>
      <c r="J3612">
        <v>0.59509999999999996</v>
      </c>
      <c r="K3612">
        <v>0.59509999999999996</v>
      </c>
      <c r="L3612">
        <v>0.59509999999999996</v>
      </c>
      <c r="M3612">
        <v>0.59509999999999996</v>
      </c>
      <c r="N3612">
        <v>0.59509999999999996</v>
      </c>
      <c r="O3612">
        <v>0.59509999999999996</v>
      </c>
      <c r="P3612">
        <v>0.59509999999999996</v>
      </c>
      <c r="Q3612">
        <v>0.59509999999999996</v>
      </c>
      <c r="R3612">
        <v>0.59509999999999996</v>
      </c>
      <c r="S3612">
        <v>0.59509999999999996</v>
      </c>
      <c r="T3612">
        <v>0.59509999999999996</v>
      </c>
      <c r="U3612">
        <v>0.59509999999999996</v>
      </c>
      <c r="V3612">
        <v>0.59509999999999996</v>
      </c>
      <c r="W3612">
        <v>0.59509999999999996</v>
      </c>
      <c r="X3612">
        <v>0.59509999999999996</v>
      </c>
      <c r="Y3612">
        <v>0.59509999999999996</v>
      </c>
      <c r="Z3612">
        <v>0.59509999999999996</v>
      </c>
      <c r="AA3612">
        <v>0.59509999999999996</v>
      </c>
      <c r="AB3612" s="7">
        <f t="shared" si="168"/>
        <v>14.282400000000006</v>
      </c>
      <c r="AC3612">
        <f>INDEX(SHELF_days!$C$2:$C$289,MATCH(A3612&amp;"|"&amp;C3612,SHELF_days!$D$2:$D$289,0))</f>
        <v>9</v>
      </c>
      <c r="AD3612" s="8">
        <f t="shared" si="169"/>
        <v>128.54160000000005</v>
      </c>
      <c r="AE3612" s="7">
        <f t="shared" si="170"/>
        <v>0.59509999999999996</v>
      </c>
    </row>
    <row r="3613" spans="1:31" x14ac:dyDescent="0.45">
      <c r="A3613" t="s">
        <v>63</v>
      </c>
      <c r="B3613" t="s">
        <v>171</v>
      </c>
      <c r="C3613" t="s">
        <v>139</v>
      </c>
      <c r="D3613">
        <v>0.59509999999999996</v>
      </c>
      <c r="E3613">
        <v>0.59509999999999996</v>
      </c>
      <c r="F3613">
        <v>0.59509999999999996</v>
      </c>
      <c r="G3613">
        <v>0.59509999999999996</v>
      </c>
      <c r="H3613">
        <v>0.59509999999999996</v>
      </c>
      <c r="I3613">
        <v>0.59509999999999996</v>
      </c>
      <c r="J3613">
        <v>0.59509999999999996</v>
      </c>
      <c r="K3613">
        <v>0.59509999999999996</v>
      </c>
      <c r="L3613">
        <v>0.59509999999999996</v>
      </c>
      <c r="M3613">
        <v>0.59509999999999996</v>
      </c>
      <c r="N3613">
        <v>0.59509999999999996</v>
      </c>
      <c r="O3613">
        <v>0.59509999999999996</v>
      </c>
      <c r="P3613">
        <v>0.59509999999999996</v>
      </c>
      <c r="Q3613">
        <v>0.59509999999999996</v>
      </c>
      <c r="R3613">
        <v>0.59509999999999996</v>
      </c>
      <c r="S3613">
        <v>0.59509999999999996</v>
      </c>
      <c r="T3613">
        <v>0.59509999999999996</v>
      </c>
      <c r="U3613">
        <v>0.59509999999999996</v>
      </c>
      <c r="V3613">
        <v>0.59509999999999996</v>
      </c>
      <c r="W3613">
        <v>0.59509999999999996</v>
      </c>
      <c r="X3613">
        <v>0.59509999999999996</v>
      </c>
      <c r="Y3613">
        <v>0.59509999999999996</v>
      </c>
      <c r="Z3613">
        <v>0.59509999999999996</v>
      </c>
      <c r="AA3613">
        <v>0.59509999999999996</v>
      </c>
      <c r="AB3613" s="7">
        <f t="shared" si="168"/>
        <v>14.282400000000006</v>
      </c>
      <c r="AC3613">
        <f>INDEX(SHELF_days!$C$2:$C$289,MATCH(A3613&amp;"|"&amp;C3613,SHELF_days!$D$2:$D$289,0))</f>
        <v>3</v>
      </c>
      <c r="AD3613" s="8">
        <f t="shared" si="169"/>
        <v>42.847200000000015</v>
      </c>
      <c r="AE3613" s="7">
        <f t="shared" si="170"/>
        <v>0.59509999999999996</v>
      </c>
    </row>
    <row r="3614" spans="1:31" x14ac:dyDescent="0.45">
      <c r="A3614" t="s">
        <v>63</v>
      </c>
      <c r="B3614" t="s">
        <v>172</v>
      </c>
      <c r="C3614" t="s">
        <v>134</v>
      </c>
      <c r="D3614">
        <v>2.29E-2</v>
      </c>
      <c r="E3614">
        <v>2.29E-2</v>
      </c>
      <c r="F3614">
        <v>2.29E-2</v>
      </c>
      <c r="G3614">
        <v>2.29E-2</v>
      </c>
      <c r="H3614">
        <v>2.29E-2</v>
      </c>
      <c r="I3614">
        <v>2.29E-2</v>
      </c>
      <c r="J3614">
        <v>2.29E-2</v>
      </c>
      <c r="K3614">
        <v>2.29E-2</v>
      </c>
      <c r="L3614">
        <v>2.29E-2</v>
      </c>
      <c r="M3614">
        <v>2.29E-2</v>
      </c>
      <c r="N3614">
        <v>2.29E-2</v>
      </c>
      <c r="O3614">
        <v>2.29E-2</v>
      </c>
      <c r="P3614">
        <v>2.29E-2</v>
      </c>
      <c r="Q3614">
        <v>2.29E-2</v>
      </c>
      <c r="R3614">
        <v>2.29E-2</v>
      </c>
      <c r="S3614">
        <v>2.29E-2</v>
      </c>
      <c r="T3614">
        <v>2.29E-2</v>
      </c>
      <c r="U3614">
        <v>2.29E-2</v>
      </c>
      <c r="V3614">
        <v>2.29E-2</v>
      </c>
      <c r="W3614">
        <v>2.29E-2</v>
      </c>
      <c r="X3614">
        <v>2.29E-2</v>
      </c>
      <c r="Y3614">
        <v>2.29E-2</v>
      </c>
      <c r="Z3614">
        <v>2.29E-2</v>
      </c>
      <c r="AA3614">
        <v>2.29E-2</v>
      </c>
      <c r="AB3614" s="7">
        <f t="shared" si="168"/>
        <v>0.54959999999999987</v>
      </c>
      <c r="AC3614">
        <f>INDEX(SHELF_days!$C$2:$C$289,MATCH(A3614&amp;"|"&amp;C3614,SHELF_days!$D$2:$D$289,0))</f>
        <v>115</v>
      </c>
      <c r="AD3614" s="8">
        <f t="shared" si="169"/>
        <v>63.203999999999986</v>
      </c>
      <c r="AE3614" s="7">
        <f t="shared" si="170"/>
        <v>2.29E-2</v>
      </c>
    </row>
    <row r="3615" spans="1:31" x14ac:dyDescent="0.45">
      <c r="A3615" t="s">
        <v>63</v>
      </c>
      <c r="B3615" t="s">
        <v>172</v>
      </c>
      <c r="C3615" t="s">
        <v>135</v>
      </c>
      <c r="D3615">
        <v>2.29E-2</v>
      </c>
      <c r="E3615">
        <v>2.29E-2</v>
      </c>
      <c r="F3615">
        <v>2.29E-2</v>
      </c>
      <c r="G3615">
        <v>2.29E-2</v>
      </c>
      <c r="H3615">
        <v>2.29E-2</v>
      </c>
      <c r="I3615">
        <v>2.29E-2</v>
      </c>
      <c r="J3615">
        <v>2.29E-2</v>
      </c>
      <c r="K3615">
        <v>2.29E-2</v>
      </c>
      <c r="L3615">
        <v>2.29E-2</v>
      </c>
      <c r="M3615">
        <v>2.29E-2</v>
      </c>
      <c r="N3615">
        <v>2.29E-2</v>
      </c>
      <c r="O3615">
        <v>2.29E-2</v>
      </c>
      <c r="P3615">
        <v>2.29E-2</v>
      </c>
      <c r="Q3615">
        <v>2.29E-2</v>
      </c>
      <c r="R3615">
        <v>2.29E-2</v>
      </c>
      <c r="S3615">
        <v>2.29E-2</v>
      </c>
      <c r="T3615">
        <v>2.29E-2</v>
      </c>
      <c r="U3615">
        <v>2.29E-2</v>
      </c>
      <c r="V3615">
        <v>2.29E-2</v>
      </c>
      <c r="W3615">
        <v>2.29E-2</v>
      </c>
      <c r="X3615">
        <v>2.29E-2</v>
      </c>
      <c r="Y3615">
        <v>2.29E-2</v>
      </c>
      <c r="Z3615">
        <v>2.29E-2</v>
      </c>
      <c r="AA3615">
        <v>2.29E-2</v>
      </c>
      <c r="AB3615" s="7">
        <f t="shared" si="168"/>
        <v>0.54959999999999987</v>
      </c>
      <c r="AC3615">
        <f>INDEX(SHELF_days!$C$2:$C$289,MATCH(A3615&amp;"|"&amp;C3615,SHELF_days!$D$2:$D$289,0))</f>
        <v>130</v>
      </c>
      <c r="AD3615" s="8">
        <f t="shared" si="169"/>
        <v>71.447999999999979</v>
      </c>
      <c r="AE3615" s="7">
        <f t="shared" si="170"/>
        <v>2.29E-2</v>
      </c>
    </row>
    <row r="3616" spans="1:31" x14ac:dyDescent="0.45">
      <c r="A3616" t="s">
        <v>63</v>
      </c>
      <c r="B3616" t="s">
        <v>172</v>
      </c>
      <c r="C3616" t="s">
        <v>136</v>
      </c>
      <c r="D3616">
        <v>2.29E-2</v>
      </c>
      <c r="E3616">
        <v>2.29E-2</v>
      </c>
      <c r="F3616">
        <v>2.29E-2</v>
      </c>
      <c r="G3616">
        <v>2.29E-2</v>
      </c>
      <c r="H3616">
        <v>2.29E-2</v>
      </c>
      <c r="I3616">
        <v>2.29E-2</v>
      </c>
      <c r="J3616">
        <v>2.29E-2</v>
      </c>
      <c r="K3616">
        <v>2.29E-2</v>
      </c>
      <c r="L3616">
        <v>2.29E-2</v>
      </c>
      <c r="M3616">
        <v>2.29E-2</v>
      </c>
      <c r="N3616">
        <v>2.29E-2</v>
      </c>
      <c r="O3616">
        <v>2.29E-2</v>
      </c>
      <c r="P3616">
        <v>2.29E-2</v>
      </c>
      <c r="Q3616">
        <v>2.29E-2</v>
      </c>
      <c r="R3616">
        <v>2.29E-2</v>
      </c>
      <c r="S3616">
        <v>2.29E-2</v>
      </c>
      <c r="T3616">
        <v>2.29E-2</v>
      </c>
      <c r="U3616">
        <v>2.29E-2</v>
      </c>
      <c r="V3616">
        <v>2.29E-2</v>
      </c>
      <c r="W3616">
        <v>2.29E-2</v>
      </c>
      <c r="X3616">
        <v>2.29E-2</v>
      </c>
      <c r="Y3616">
        <v>2.29E-2</v>
      </c>
      <c r="Z3616">
        <v>2.29E-2</v>
      </c>
      <c r="AA3616">
        <v>2.29E-2</v>
      </c>
      <c r="AB3616" s="7">
        <f t="shared" si="168"/>
        <v>0.54959999999999987</v>
      </c>
      <c r="AC3616">
        <f>INDEX(SHELF_days!$C$2:$C$289,MATCH(A3616&amp;"|"&amp;C3616,SHELF_days!$D$2:$D$289,0))</f>
        <v>107</v>
      </c>
      <c r="AD3616" s="8">
        <f t="shared" si="169"/>
        <v>58.807199999999987</v>
      </c>
      <c r="AE3616" s="7">
        <f t="shared" si="170"/>
        <v>2.29E-2</v>
      </c>
    </row>
    <row r="3617" spans="1:31" x14ac:dyDescent="0.45">
      <c r="A3617" t="s">
        <v>63</v>
      </c>
      <c r="B3617" t="s">
        <v>172</v>
      </c>
      <c r="C3617" t="s">
        <v>137</v>
      </c>
      <c r="D3617">
        <v>2.29E-2</v>
      </c>
      <c r="E3617">
        <v>2.29E-2</v>
      </c>
      <c r="F3617">
        <v>2.29E-2</v>
      </c>
      <c r="G3617">
        <v>2.29E-2</v>
      </c>
      <c r="H3617">
        <v>2.29E-2</v>
      </c>
      <c r="I3617">
        <v>2.29E-2</v>
      </c>
      <c r="J3617">
        <v>2.29E-2</v>
      </c>
      <c r="K3617">
        <v>2.29E-2</v>
      </c>
      <c r="L3617">
        <v>2.29E-2</v>
      </c>
      <c r="M3617">
        <v>2.29E-2</v>
      </c>
      <c r="N3617">
        <v>2.29E-2</v>
      </c>
      <c r="O3617">
        <v>2.29E-2</v>
      </c>
      <c r="P3617">
        <v>2.29E-2</v>
      </c>
      <c r="Q3617">
        <v>2.29E-2</v>
      </c>
      <c r="R3617">
        <v>2.29E-2</v>
      </c>
      <c r="S3617">
        <v>2.29E-2</v>
      </c>
      <c r="T3617">
        <v>2.29E-2</v>
      </c>
      <c r="U3617">
        <v>2.29E-2</v>
      </c>
      <c r="V3617">
        <v>2.29E-2</v>
      </c>
      <c r="W3617">
        <v>2.29E-2</v>
      </c>
      <c r="X3617">
        <v>2.29E-2</v>
      </c>
      <c r="Y3617">
        <v>2.29E-2</v>
      </c>
      <c r="Z3617">
        <v>2.29E-2</v>
      </c>
      <c r="AA3617">
        <v>2.29E-2</v>
      </c>
      <c r="AB3617" s="7">
        <f t="shared" si="168"/>
        <v>0.54959999999999987</v>
      </c>
      <c r="AC3617">
        <f>INDEX(SHELF_days!$C$2:$C$289,MATCH(A3617&amp;"|"&amp;C3617,SHELF_days!$D$2:$D$289,0))</f>
        <v>1</v>
      </c>
      <c r="AD3617" s="8">
        <f t="shared" si="169"/>
        <v>0.54959999999999987</v>
      </c>
      <c r="AE3617" s="7">
        <f t="shared" si="170"/>
        <v>2.29E-2</v>
      </c>
    </row>
    <row r="3618" spans="1:31" x14ac:dyDescent="0.45">
      <c r="A3618" t="s">
        <v>63</v>
      </c>
      <c r="B3618" t="s">
        <v>172</v>
      </c>
      <c r="C3618" t="s">
        <v>138</v>
      </c>
      <c r="D3618">
        <v>2.29E-2</v>
      </c>
      <c r="E3618">
        <v>2.29E-2</v>
      </c>
      <c r="F3618">
        <v>2.29E-2</v>
      </c>
      <c r="G3618">
        <v>2.29E-2</v>
      </c>
      <c r="H3618">
        <v>2.29E-2</v>
      </c>
      <c r="I3618">
        <v>2.29E-2</v>
      </c>
      <c r="J3618">
        <v>2.29E-2</v>
      </c>
      <c r="K3618">
        <v>2.29E-2</v>
      </c>
      <c r="L3618">
        <v>2.29E-2</v>
      </c>
      <c r="M3618">
        <v>2.29E-2</v>
      </c>
      <c r="N3618">
        <v>2.29E-2</v>
      </c>
      <c r="O3618">
        <v>2.29E-2</v>
      </c>
      <c r="P3618">
        <v>2.29E-2</v>
      </c>
      <c r="Q3618">
        <v>2.29E-2</v>
      </c>
      <c r="R3618">
        <v>2.29E-2</v>
      </c>
      <c r="S3618">
        <v>2.29E-2</v>
      </c>
      <c r="T3618">
        <v>2.29E-2</v>
      </c>
      <c r="U3618">
        <v>2.29E-2</v>
      </c>
      <c r="V3618">
        <v>2.29E-2</v>
      </c>
      <c r="W3618">
        <v>2.29E-2</v>
      </c>
      <c r="X3618">
        <v>2.29E-2</v>
      </c>
      <c r="Y3618">
        <v>2.29E-2</v>
      </c>
      <c r="Z3618">
        <v>2.29E-2</v>
      </c>
      <c r="AA3618">
        <v>2.29E-2</v>
      </c>
      <c r="AB3618" s="7">
        <f t="shared" si="168"/>
        <v>0.54959999999999987</v>
      </c>
      <c r="AC3618">
        <f>INDEX(SHELF_days!$C$2:$C$289,MATCH(A3618&amp;"|"&amp;C3618,SHELF_days!$D$2:$D$289,0))</f>
        <v>9</v>
      </c>
      <c r="AD3618" s="8">
        <f t="shared" si="169"/>
        <v>4.9463999999999988</v>
      </c>
      <c r="AE3618" s="7">
        <f t="shared" si="170"/>
        <v>2.29E-2</v>
      </c>
    </row>
    <row r="3619" spans="1:31" x14ac:dyDescent="0.45">
      <c r="A3619" t="s">
        <v>63</v>
      </c>
      <c r="B3619" t="s">
        <v>172</v>
      </c>
      <c r="C3619" t="s">
        <v>139</v>
      </c>
      <c r="D3619">
        <v>2.29E-2</v>
      </c>
      <c r="E3619">
        <v>2.29E-2</v>
      </c>
      <c r="F3619">
        <v>2.29E-2</v>
      </c>
      <c r="G3619">
        <v>2.29E-2</v>
      </c>
      <c r="H3619">
        <v>2.29E-2</v>
      </c>
      <c r="I3619">
        <v>2.29E-2</v>
      </c>
      <c r="J3619">
        <v>2.29E-2</v>
      </c>
      <c r="K3619">
        <v>2.29E-2</v>
      </c>
      <c r="L3619">
        <v>2.29E-2</v>
      </c>
      <c r="M3619">
        <v>2.29E-2</v>
      </c>
      <c r="N3619">
        <v>2.29E-2</v>
      </c>
      <c r="O3619">
        <v>2.29E-2</v>
      </c>
      <c r="P3619">
        <v>2.29E-2</v>
      </c>
      <c r="Q3619">
        <v>2.29E-2</v>
      </c>
      <c r="R3619">
        <v>2.29E-2</v>
      </c>
      <c r="S3619">
        <v>2.29E-2</v>
      </c>
      <c r="T3619">
        <v>2.29E-2</v>
      </c>
      <c r="U3619">
        <v>2.29E-2</v>
      </c>
      <c r="V3619">
        <v>2.29E-2</v>
      </c>
      <c r="W3619">
        <v>2.29E-2</v>
      </c>
      <c r="X3619">
        <v>2.29E-2</v>
      </c>
      <c r="Y3619">
        <v>2.29E-2</v>
      </c>
      <c r="Z3619">
        <v>2.29E-2</v>
      </c>
      <c r="AA3619">
        <v>2.29E-2</v>
      </c>
      <c r="AB3619" s="7">
        <f t="shared" si="168"/>
        <v>0.54959999999999987</v>
      </c>
      <c r="AC3619">
        <f>INDEX(SHELF_days!$C$2:$C$289,MATCH(A3619&amp;"|"&amp;C3619,SHELF_days!$D$2:$D$289,0))</f>
        <v>3</v>
      </c>
      <c r="AD3619" s="8">
        <f t="shared" si="169"/>
        <v>1.6487999999999996</v>
      </c>
      <c r="AE3619" s="7">
        <f t="shared" si="170"/>
        <v>2.29E-2</v>
      </c>
    </row>
    <row r="3620" spans="1:31" x14ac:dyDescent="0.45">
      <c r="A3620" t="s">
        <v>63</v>
      </c>
      <c r="B3620" t="s">
        <v>173</v>
      </c>
      <c r="C3620" t="s">
        <v>134</v>
      </c>
      <c r="D3620">
        <v>0.65950000000000064</v>
      </c>
      <c r="E3620">
        <v>0.65950000000000064</v>
      </c>
      <c r="F3620">
        <v>0.65950000000000064</v>
      </c>
      <c r="G3620">
        <v>0.65950000000000064</v>
      </c>
      <c r="H3620">
        <v>0.65950000000000064</v>
      </c>
      <c r="I3620">
        <v>0.65950000000000064</v>
      </c>
      <c r="J3620">
        <v>0.65950000000000064</v>
      </c>
      <c r="K3620">
        <v>0.65950000000000064</v>
      </c>
      <c r="L3620">
        <v>0.65950000000000064</v>
      </c>
      <c r="M3620">
        <v>0.65950000000000064</v>
      </c>
      <c r="N3620">
        <v>0.65950000000000064</v>
      </c>
      <c r="O3620">
        <v>0.65950000000000064</v>
      </c>
      <c r="P3620">
        <v>0.65950000000000064</v>
      </c>
      <c r="Q3620">
        <v>0.65950000000000064</v>
      </c>
      <c r="R3620">
        <v>0.65950000000000064</v>
      </c>
      <c r="S3620">
        <v>0.65950000000000064</v>
      </c>
      <c r="T3620">
        <v>0.65950000000000064</v>
      </c>
      <c r="U3620">
        <v>0.65950000000000064</v>
      </c>
      <c r="V3620">
        <v>0.65950000000000064</v>
      </c>
      <c r="W3620">
        <v>0.65950000000000064</v>
      </c>
      <c r="X3620">
        <v>0.65950000000000064</v>
      </c>
      <c r="Y3620">
        <v>0.65950000000000064</v>
      </c>
      <c r="Z3620">
        <v>0.65950000000000064</v>
      </c>
      <c r="AA3620">
        <v>0.65950000000000064</v>
      </c>
      <c r="AB3620" s="7">
        <f t="shared" si="168"/>
        <v>15.828000000000021</v>
      </c>
      <c r="AC3620">
        <f>INDEX(SHELF_days!$C$2:$C$289,MATCH(A3620&amp;"|"&amp;C3620,SHELF_days!$D$2:$D$289,0))</f>
        <v>115</v>
      </c>
      <c r="AD3620" s="8">
        <f t="shared" si="169"/>
        <v>1820.2200000000023</v>
      </c>
      <c r="AE3620" s="7">
        <f t="shared" si="170"/>
        <v>0.65950000000000064</v>
      </c>
    </row>
    <row r="3621" spans="1:31" x14ac:dyDescent="0.45">
      <c r="A3621" t="s">
        <v>63</v>
      </c>
      <c r="B3621" t="s">
        <v>173</v>
      </c>
      <c r="C3621" t="s">
        <v>135</v>
      </c>
      <c r="D3621">
        <v>0.65949999999999975</v>
      </c>
      <c r="E3621">
        <v>0.65949999999999975</v>
      </c>
      <c r="F3621">
        <v>0.65949999999999975</v>
      </c>
      <c r="G3621">
        <v>0.65949999999999975</v>
      </c>
      <c r="H3621">
        <v>0.65949999999999975</v>
      </c>
      <c r="I3621">
        <v>0.65949999999999975</v>
      </c>
      <c r="J3621">
        <v>0.65949999999999975</v>
      </c>
      <c r="K3621">
        <v>0.65949999999999975</v>
      </c>
      <c r="L3621">
        <v>0.65949999999999975</v>
      </c>
      <c r="M3621">
        <v>0.65949999999999975</v>
      </c>
      <c r="N3621">
        <v>0.65949999999999975</v>
      </c>
      <c r="O3621">
        <v>0.65949999999999975</v>
      </c>
      <c r="P3621">
        <v>0.65949999999999975</v>
      </c>
      <c r="Q3621">
        <v>0.65949999999999975</v>
      </c>
      <c r="R3621">
        <v>0.65949999999999975</v>
      </c>
      <c r="S3621">
        <v>0.65949999999999975</v>
      </c>
      <c r="T3621">
        <v>0.65949999999999975</v>
      </c>
      <c r="U3621">
        <v>0.65949999999999975</v>
      </c>
      <c r="V3621">
        <v>0.65949999999999975</v>
      </c>
      <c r="W3621">
        <v>0.65949999999999975</v>
      </c>
      <c r="X3621">
        <v>0.65949999999999975</v>
      </c>
      <c r="Y3621">
        <v>0.65949999999999975</v>
      </c>
      <c r="Z3621">
        <v>0.65949999999999975</v>
      </c>
      <c r="AA3621">
        <v>0.65949999999999975</v>
      </c>
      <c r="AB3621" s="7">
        <f t="shared" si="168"/>
        <v>15.827999999999991</v>
      </c>
      <c r="AC3621">
        <f>INDEX(SHELF_days!$C$2:$C$289,MATCH(A3621&amp;"|"&amp;C3621,SHELF_days!$D$2:$D$289,0))</f>
        <v>130</v>
      </c>
      <c r="AD3621" s="8">
        <f t="shared" si="169"/>
        <v>2057.639999999999</v>
      </c>
      <c r="AE3621" s="7">
        <f t="shared" si="170"/>
        <v>0.65949999999999975</v>
      </c>
    </row>
    <row r="3622" spans="1:31" x14ac:dyDescent="0.45">
      <c r="A3622" t="s">
        <v>63</v>
      </c>
      <c r="B3622" t="s">
        <v>173</v>
      </c>
      <c r="C3622" t="s">
        <v>136</v>
      </c>
      <c r="D3622">
        <v>0.65949999999999942</v>
      </c>
      <c r="E3622">
        <v>0.65949999999999942</v>
      </c>
      <c r="F3622">
        <v>0.65949999999999942</v>
      </c>
      <c r="G3622">
        <v>0.65949999999999942</v>
      </c>
      <c r="H3622">
        <v>0.65949999999999942</v>
      </c>
      <c r="I3622">
        <v>0.65949999999999942</v>
      </c>
      <c r="J3622">
        <v>0.65949999999999942</v>
      </c>
      <c r="K3622">
        <v>0.65949999999999942</v>
      </c>
      <c r="L3622">
        <v>0.65949999999999942</v>
      </c>
      <c r="M3622">
        <v>0.65949999999999942</v>
      </c>
      <c r="N3622">
        <v>0.65949999999999942</v>
      </c>
      <c r="O3622">
        <v>0.65949999999999942</v>
      </c>
      <c r="P3622">
        <v>0.65949999999999942</v>
      </c>
      <c r="Q3622">
        <v>0.65949999999999942</v>
      </c>
      <c r="R3622">
        <v>0.65949999999999942</v>
      </c>
      <c r="S3622">
        <v>0.65949999999999942</v>
      </c>
      <c r="T3622">
        <v>0.65949999999999942</v>
      </c>
      <c r="U3622">
        <v>0.65949999999999942</v>
      </c>
      <c r="V3622">
        <v>0.65949999999999942</v>
      </c>
      <c r="W3622">
        <v>0.65949999999999942</v>
      </c>
      <c r="X3622">
        <v>0.65949999999999942</v>
      </c>
      <c r="Y3622">
        <v>0.65949999999999942</v>
      </c>
      <c r="Z3622">
        <v>0.65949999999999942</v>
      </c>
      <c r="AA3622">
        <v>0.65949999999999942</v>
      </c>
      <c r="AB3622" s="7">
        <f t="shared" si="168"/>
        <v>15.827999999999987</v>
      </c>
      <c r="AC3622">
        <f>INDEX(SHELF_days!$C$2:$C$289,MATCH(A3622&amp;"|"&amp;C3622,SHELF_days!$D$2:$D$289,0))</f>
        <v>107</v>
      </c>
      <c r="AD3622" s="8">
        <f t="shared" si="169"/>
        <v>1693.5959999999986</v>
      </c>
      <c r="AE3622" s="7">
        <f t="shared" si="170"/>
        <v>0.65949999999999942</v>
      </c>
    </row>
    <row r="3623" spans="1:31" x14ac:dyDescent="0.45">
      <c r="A3623" t="s">
        <v>63</v>
      </c>
      <c r="B3623" t="s">
        <v>173</v>
      </c>
      <c r="C3623" t="s">
        <v>137</v>
      </c>
      <c r="D3623">
        <v>0.65949999999999898</v>
      </c>
      <c r="E3623">
        <v>0.65949999999999898</v>
      </c>
      <c r="F3623">
        <v>0.65949999999999898</v>
      </c>
      <c r="G3623">
        <v>0.65949999999999898</v>
      </c>
      <c r="H3623">
        <v>0.65949999999999898</v>
      </c>
      <c r="I3623">
        <v>0.65949999999999898</v>
      </c>
      <c r="J3623">
        <v>0.65949999999999898</v>
      </c>
      <c r="K3623">
        <v>0.65949999999999898</v>
      </c>
      <c r="L3623">
        <v>0.65949999999999898</v>
      </c>
      <c r="M3623">
        <v>0.65949999999999898</v>
      </c>
      <c r="N3623">
        <v>0.65949999999999898</v>
      </c>
      <c r="O3623">
        <v>0.65949999999999898</v>
      </c>
      <c r="P3623">
        <v>0.65949999999999898</v>
      </c>
      <c r="Q3623">
        <v>0.65949999999999898</v>
      </c>
      <c r="R3623">
        <v>0.65949999999999898</v>
      </c>
      <c r="S3623">
        <v>0.65949999999999898</v>
      </c>
      <c r="T3623">
        <v>0.65949999999999898</v>
      </c>
      <c r="U3623">
        <v>0.65949999999999898</v>
      </c>
      <c r="V3623">
        <v>0.65949999999999898</v>
      </c>
      <c r="W3623">
        <v>0.65949999999999898</v>
      </c>
      <c r="X3623">
        <v>0.65949999999999898</v>
      </c>
      <c r="Y3623">
        <v>0.65949999999999898</v>
      </c>
      <c r="Z3623">
        <v>0.65949999999999898</v>
      </c>
      <c r="AA3623">
        <v>0.65949999999999898</v>
      </c>
      <c r="AB3623" s="7">
        <f t="shared" si="168"/>
        <v>15.82799999999998</v>
      </c>
      <c r="AC3623">
        <f>INDEX(SHELF_days!$C$2:$C$289,MATCH(A3623&amp;"|"&amp;C3623,SHELF_days!$D$2:$D$289,0))</f>
        <v>1</v>
      </c>
      <c r="AD3623" s="8">
        <f t="shared" si="169"/>
        <v>15.82799999999998</v>
      </c>
      <c r="AE3623" s="7">
        <f t="shared" si="170"/>
        <v>0.65949999999999898</v>
      </c>
    </row>
    <row r="3624" spans="1:31" x14ac:dyDescent="0.45">
      <c r="A3624" t="s">
        <v>63</v>
      </c>
      <c r="B3624" t="s">
        <v>173</v>
      </c>
      <c r="C3624" t="s">
        <v>138</v>
      </c>
      <c r="D3624">
        <v>0.65949999999999975</v>
      </c>
      <c r="E3624">
        <v>0.65949999999999975</v>
      </c>
      <c r="F3624">
        <v>0.65949999999999975</v>
      </c>
      <c r="G3624">
        <v>0.65949999999999975</v>
      </c>
      <c r="H3624">
        <v>0.65949999999999975</v>
      </c>
      <c r="I3624">
        <v>0.65949999999999975</v>
      </c>
      <c r="J3624">
        <v>0.65949999999999975</v>
      </c>
      <c r="K3624">
        <v>0.65949999999999975</v>
      </c>
      <c r="L3624">
        <v>0.65949999999999975</v>
      </c>
      <c r="M3624">
        <v>0.65949999999999975</v>
      </c>
      <c r="N3624">
        <v>0.65949999999999975</v>
      </c>
      <c r="O3624">
        <v>0.65949999999999975</v>
      </c>
      <c r="P3624">
        <v>0.65949999999999975</v>
      </c>
      <c r="Q3624">
        <v>0.65949999999999975</v>
      </c>
      <c r="R3624">
        <v>0.65949999999999975</v>
      </c>
      <c r="S3624">
        <v>0.65949999999999975</v>
      </c>
      <c r="T3624">
        <v>0.65949999999999975</v>
      </c>
      <c r="U3624">
        <v>0.65949999999999975</v>
      </c>
      <c r="V3624">
        <v>0.65949999999999975</v>
      </c>
      <c r="W3624">
        <v>0.65949999999999975</v>
      </c>
      <c r="X3624">
        <v>0.65949999999999975</v>
      </c>
      <c r="Y3624">
        <v>0.65949999999999975</v>
      </c>
      <c r="Z3624">
        <v>0.65949999999999975</v>
      </c>
      <c r="AA3624">
        <v>0.65949999999999975</v>
      </c>
      <c r="AB3624" s="7">
        <f t="shared" si="168"/>
        <v>15.827999999999991</v>
      </c>
      <c r="AC3624">
        <f>INDEX(SHELF_days!$C$2:$C$289,MATCH(A3624&amp;"|"&amp;C3624,SHELF_days!$D$2:$D$289,0))</f>
        <v>9</v>
      </c>
      <c r="AD3624" s="8">
        <f t="shared" si="169"/>
        <v>142.45199999999991</v>
      </c>
      <c r="AE3624" s="7">
        <f t="shared" si="170"/>
        <v>0.65949999999999975</v>
      </c>
    </row>
    <row r="3625" spans="1:31" x14ac:dyDescent="0.45">
      <c r="A3625" t="s">
        <v>63</v>
      </c>
      <c r="B3625" t="s">
        <v>173</v>
      </c>
      <c r="C3625" t="s">
        <v>139</v>
      </c>
      <c r="D3625">
        <v>0.65949999999999975</v>
      </c>
      <c r="E3625">
        <v>0.65949999999999975</v>
      </c>
      <c r="F3625">
        <v>0.65949999999999975</v>
      </c>
      <c r="G3625">
        <v>0.65949999999999975</v>
      </c>
      <c r="H3625">
        <v>0.65949999999999975</v>
      </c>
      <c r="I3625">
        <v>0.65949999999999975</v>
      </c>
      <c r="J3625">
        <v>0.65949999999999975</v>
      </c>
      <c r="K3625">
        <v>0.65949999999999975</v>
      </c>
      <c r="L3625">
        <v>0.65949999999999975</v>
      </c>
      <c r="M3625">
        <v>0.65949999999999975</v>
      </c>
      <c r="N3625">
        <v>0.65949999999999975</v>
      </c>
      <c r="O3625">
        <v>0.65949999999999975</v>
      </c>
      <c r="P3625">
        <v>0.65949999999999975</v>
      </c>
      <c r="Q3625">
        <v>0.65949999999999975</v>
      </c>
      <c r="R3625">
        <v>0.65949999999999975</v>
      </c>
      <c r="S3625">
        <v>0.65949999999999975</v>
      </c>
      <c r="T3625">
        <v>0.65949999999999975</v>
      </c>
      <c r="U3625">
        <v>0.65949999999999975</v>
      </c>
      <c r="V3625">
        <v>0.65949999999999975</v>
      </c>
      <c r="W3625">
        <v>0.65949999999999975</v>
      </c>
      <c r="X3625">
        <v>0.65949999999999975</v>
      </c>
      <c r="Y3625">
        <v>0.65949999999999975</v>
      </c>
      <c r="Z3625">
        <v>0.65949999999999975</v>
      </c>
      <c r="AA3625">
        <v>0.65949999999999975</v>
      </c>
      <c r="AB3625" s="7">
        <f t="shared" si="168"/>
        <v>15.827999999999991</v>
      </c>
      <c r="AC3625">
        <f>INDEX(SHELF_days!$C$2:$C$289,MATCH(A3625&amp;"|"&amp;C3625,SHELF_days!$D$2:$D$289,0))</f>
        <v>3</v>
      </c>
      <c r="AD3625" s="8">
        <f t="shared" si="169"/>
        <v>47.483999999999973</v>
      </c>
      <c r="AE3625" s="7">
        <f t="shared" si="170"/>
        <v>0.65949999999999975</v>
      </c>
    </row>
    <row r="3626" spans="1:31" x14ac:dyDescent="0.45">
      <c r="A3626" t="s">
        <v>63</v>
      </c>
      <c r="B3626" t="s">
        <v>174</v>
      </c>
      <c r="C3626" t="s">
        <v>134</v>
      </c>
      <c r="D3626">
        <v>0.8</v>
      </c>
      <c r="E3626">
        <v>0.8</v>
      </c>
      <c r="F3626">
        <v>0.8</v>
      </c>
      <c r="G3626">
        <v>0.8</v>
      </c>
      <c r="H3626">
        <v>0.8</v>
      </c>
      <c r="I3626">
        <v>0.8</v>
      </c>
      <c r="J3626">
        <v>0.8</v>
      </c>
      <c r="K3626">
        <v>0.8</v>
      </c>
      <c r="L3626">
        <v>0.8</v>
      </c>
      <c r="M3626">
        <v>0.8</v>
      </c>
      <c r="N3626">
        <v>0.8</v>
      </c>
      <c r="O3626">
        <v>0.8</v>
      </c>
      <c r="P3626">
        <v>0.8</v>
      </c>
      <c r="Q3626">
        <v>0.8</v>
      </c>
      <c r="R3626">
        <v>0.8</v>
      </c>
      <c r="S3626">
        <v>0.8</v>
      </c>
      <c r="T3626">
        <v>0.8</v>
      </c>
      <c r="U3626">
        <v>0.8</v>
      </c>
      <c r="V3626">
        <v>0.8</v>
      </c>
      <c r="W3626">
        <v>0.8</v>
      </c>
      <c r="X3626">
        <v>0.8</v>
      </c>
      <c r="Y3626">
        <v>0.8</v>
      </c>
      <c r="Z3626">
        <v>0.8</v>
      </c>
      <c r="AA3626">
        <v>0.8</v>
      </c>
      <c r="AB3626" s="7">
        <f t="shared" si="168"/>
        <v>19.200000000000006</v>
      </c>
      <c r="AC3626">
        <f>INDEX(SHELF_days!$C$2:$C$289,MATCH(A3626&amp;"|"&amp;C3626,SHELF_days!$D$2:$D$289,0))</f>
        <v>115</v>
      </c>
      <c r="AD3626" s="8">
        <f t="shared" si="169"/>
        <v>2208.0000000000009</v>
      </c>
      <c r="AE3626" s="7">
        <f t="shared" si="170"/>
        <v>0.8</v>
      </c>
    </row>
    <row r="3627" spans="1:31" x14ac:dyDescent="0.45">
      <c r="A3627" t="s">
        <v>63</v>
      </c>
      <c r="B3627" t="s">
        <v>174</v>
      </c>
      <c r="C3627" t="s">
        <v>135</v>
      </c>
      <c r="D3627">
        <v>0.8</v>
      </c>
      <c r="E3627">
        <v>0.8</v>
      </c>
      <c r="F3627">
        <v>0.8</v>
      </c>
      <c r="G3627">
        <v>0.8</v>
      </c>
      <c r="H3627">
        <v>0.8</v>
      </c>
      <c r="I3627">
        <v>0.8</v>
      </c>
      <c r="J3627">
        <v>0.8</v>
      </c>
      <c r="K3627">
        <v>0.8</v>
      </c>
      <c r="L3627">
        <v>0.8</v>
      </c>
      <c r="M3627">
        <v>0.8</v>
      </c>
      <c r="N3627">
        <v>0.8</v>
      </c>
      <c r="O3627">
        <v>0.8</v>
      </c>
      <c r="P3627">
        <v>0.8</v>
      </c>
      <c r="Q3627">
        <v>0.8</v>
      </c>
      <c r="R3627">
        <v>0.8</v>
      </c>
      <c r="S3627">
        <v>0.8</v>
      </c>
      <c r="T3627">
        <v>0.8</v>
      </c>
      <c r="U3627">
        <v>0.8</v>
      </c>
      <c r="V3627">
        <v>0.8</v>
      </c>
      <c r="W3627">
        <v>0.8</v>
      </c>
      <c r="X3627">
        <v>0.8</v>
      </c>
      <c r="Y3627">
        <v>0.8</v>
      </c>
      <c r="Z3627">
        <v>0.8</v>
      </c>
      <c r="AA3627">
        <v>0.8</v>
      </c>
      <c r="AB3627" s="7">
        <f t="shared" si="168"/>
        <v>19.200000000000006</v>
      </c>
      <c r="AC3627">
        <f>INDEX(SHELF_days!$C$2:$C$289,MATCH(A3627&amp;"|"&amp;C3627,SHELF_days!$D$2:$D$289,0))</f>
        <v>130</v>
      </c>
      <c r="AD3627" s="8">
        <f t="shared" si="169"/>
        <v>2496.0000000000009</v>
      </c>
      <c r="AE3627" s="7">
        <f t="shared" si="170"/>
        <v>0.8</v>
      </c>
    </row>
    <row r="3628" spans="1:31" x14ac:dyDescent="0.45">
      <c r="A3628" t="s">
        <v>63</v>
      </c>
      <c r="B3628" t="s">
        <v>174</v>
      </c>
      <c r="C3628" t="s">
        <v>136</v>
      </c>
      <c r="D3628">
        <v>0.8</v>
      </c>
      <c r="E3628">
        <v>0.8</v>
      </c>
      <c r="F3628">
        <v>0.8</v>
      </c>
      <c r="G3628">
        <v>0.8</v>
      </c>
      <c r="H3628">
        <v>0.8</v>
      </c>
      <c r="I3628">
        <v>0.8</v>
      </c>
      <c r="J3628">
        <v>0.8</v>
      </c>
      <c r="K3628">
        <v>0.8</v>
      </c>
      <c r="L3628">
        <v>0.8</v>
      </c>
      <c r="M3628">
        <v>0.8</v>
      </c>
      <c r="N3628">
        <v>0.8</v>
      </c>
      <c r="O3628">
        <v>0.8</v>
      </c>
      <c r="P3628">
        <v>0.8</v>
      </c>
      <c r="Q3628">
        <v>0.8</v>
      </c>
      <c r="R3628">
        <v>0.8</v>
      </c>
      <c r="S3628">
        <v>0.8</v>
      </c>
      <c r="T3628">
        <v>0.8</v>
      </c>
      <c r="U3628">
        <v>0.8</v>
      </c>
      <c r="V3628">
        <v>0.8</v>
      </c>
      <c r="W3628">
        <v>0.8</v>
      </c>
      <c r="X3628">
        <v>0.8</v>
      </c>
      <c r="Y3628">
        <v>0.8</v>
      </c>
      <c r="Z3628">
        <v>0.8</v>
      </c>
      <c r="AA3628">
        <v>0.8</v>
      </c>
      <c r="AB3628" s="7">
        <f t="shared" si="168"/>
        <v>19.200000000000006</v>
      </c>
      <c r="AC3628">
        <f>INDEX(SHELF_days!$C$2:$C$289,MATCH(A3628&amp;"|"&amp;C3628,SHELF_days!$D$2:$D$289,0))</f>
        <v>107</v>
      </c>
      <c r="AD3628" s="8">
        <f t="shared" si="169"/>
        <v>2054.4000000000005</v>
      </c>
      <c r="AE3628" s="7">
        <f t="shared" si="170"/>
        <v>0.8</v>
      </c>
    </row>
    <row r="3629" spans="1:31" x14ac:dyDescent="0.45">
      <c r="A3629" t="s">
        <v>63</v>
      </c>
      <c r="B3629" t="s">
        <v>174</v>
      </c>
      <c r="C3629" t="s">
        <v>137</v>
      </c>
      <c r="D3629">
        <v>0.8</v>
      </c>
      <c r="E3629">
        <v>0.8</v>
      </c>
      <c r="F3629">
        <v>0.8</v>
      </c>
      <c r="G3629">
        <v>0.8</v>
      </c>
      <c r="H3629">
        <v>0.8</v>
      </c>
      <c r="I3629">
        <v>0.8</v>
      </c>
      <c r="J3629">
        <v>0.8</v>
      </c>
      <c r="K3629">
        <v>0.8</v>
      </c>
      <c r="L3629">
        <v>0.8</v>
      </c>
      <c r="M3629">
        <v>0.8</v>
      </c>
      <c r="N3629">
        <v>0.8</v>
      </c>
      <c r="O3629">
        <v>0.8</v>
      </c>
      <c r="P3629">
        <v>0.8</v>
      </c>
      <c r="Q3629">
        <v>0.8</v>
      </c>
      <c r="R3629">
        <v>0.8</v>
      </c>
      <c r="S3629">
        <v>0.8</v>
      </c>
      <c r="T3629">
        <v>0.8</v>
      </c>
      <c r="U3629">
        <v>0.8</v>
      </c>
      <c r="V3629">
        <v>0.8</v>
      </c>
      <c r="W3629">
        <v>0.8</v>
      </c>
      <c r="X3629">
        <v>0.8</v>
      </c>
      <c r="Y3629">
        <v>0.8</v>
      </c>
      <c r="Z3629">
        <v>0.8</v>
      </c>
      <c r="AA3629">
        <v>0.8</v>
      </c>
      <c r="AB3629" s="7">
        <f t="shared" si="168"/>
        <v>19.200000000000006</v>
      </c>
      <c r="AC3629">
        <f>INDEX(SHELF_days!$C$2:$C$289,MATCH(A3629&amp;"|"&amp;C3629,SHELF_days!$D$2:$D$289,0))</f>
        <v>1</v>
      </c>
      <c r="AD3629" s="8">
        <f t="shared" si="169"/>
        <v>19.200000000000006</v>
      </c>
      <c r="AE3629" s="7">
        <f t="shared" si="170"/>
        <v>0.8</v>
      </c>
    </row>
    <row r="3630" spans="1:31" x14ac:dyDescent="0.45">
      <c r="A3630" t="s">
        <v>63</v>
      </c>
      <c r="B3630" t="s">
        <v>174</v>
      </c>
      <c r="C3630" t="s">
        <v>138</v>
      </c>
      <c r="D3630">
        <v>0.8</v>
      </c>
      <c r="E3630">
        <v>0.8</v>
      </c>
      <c r="F3630">
        <v>0.8</v>
      </c>
      <c r="G3630">
        <v>0.8</v>
      </c>
      <c r="H3630">
        <v>0.8</v>
      </c>
      <c r="I3630">
        <v>0.8</v>
      </c>
      <c r="J3630">
        <v>0.8</v>
      </c>
      <c r="K3630">
        <v>0.8</v>
      </c>
      <c r="L3630">
        <v>0.8</v>
      </c>
      <c r="M3630">
        <v>0.8</v>
      </c>
      <c r="N3630">
        <v>0.8</v>
      </c>
      <c r="O3630">
        <v>0.8</v>
      </c>
      <c r="P3630">
        <v>0.8</v>
      </c>
      <c r="Q3630">
        <v>0.8</v>
      </c>
      <c r="R3630">
        <v>0.8</v>
      </c>
      <c r="S3630">
        <v>0.8</v>
      </c>
      <c r="T3630">
        <v>0.8</v>
      </c>
      <c r="U3630">
        <v>0.8</v>
      </c>
      <c r="V3630">
        <v>0.8</v>
      </c>
      <c r="W3630">
        <v>0.8</v>
      </c>
      <c r="X3630">
        <v>0.8</v>
      </c>
      <c r="Y3630">
        <v>0.8</v>
      </c>
      <c r="Z3630">
        <v>0.8</v>
      </c>
      <c r="AA3630">
        <v>0.8</v>
      </c>
      <c r="AB3630" s="7">
        <f t="shared" si="168"/>
        <v>19.200000000000006</v>
      </c>
      <c r="AC3630">
        <f>INDEX(SHELF_days!$C$2:$C$289,MATCH(A3630&amp;"|"&amp;C3630,SHELF_days!$D$2:$D$289,0))</f>
        <v>9</v>
      </c>
      <c r="AD3630" s="8">
        <f t="shared" si="169"/>
        <v>172.80000000000007</v>
      </c>
      <c r="AE3630" s="7">
        <f t="shared" si="170"/>
        <v>0.8</v>
      </c>
    </row>
    <row r="3631" spans="1:31" x14ac:dyDescent="0.45">
      <c r="A3631" t="s">
        <v>63</v>
      </c>
      <c r="B3631" t="s">
        <v>174</v>
      </c>
      <c r="C3631" t="s">
        <v>139</v>
      </c>
      <c r="D3631">
        <v>0.8</v>
      </c>
      <c r="E3631">
        <v>0.8</v>
      </c>
      <c r="F3631">
        <v>0.8</v>
      </c>
      <c r="G3631">
        <v>0.8</v>
      </c>
      <c r="H3631">
        <v>0.8</v>
      </c>
      <c r="I3631">
        <v>0.8</v>
      </c>
      <c r="J3631">
        <v>0.8</v>
      </c>
      <c r="K3631">
        <v>0.8</v>
      </c>
      <c r="L3631">
        <v>0.8</v>
      </c>
      <c r="M3631">
        <v>0.8</v>
      </c>
      <c r="N3631">
        <v>0.8</v>
      </c>
      <c r="O3631">
        <v>0.8</v>
      </c>
      <c r="P3631">
        <v>0.8</v>
      </c>
      <c r="Q3631">
        <v>0.8</v>
      </c>
      <c r="R3631">
        <v>0.8</v>
      </c>
      <c r="S3631">
        <v>0.8</v>
      </c>
      <c r="T3631">
        <v>0.8</v>
      </c>
      <c r="U3631">
        <v>0.8</v>
      </c>
      <c r="V3631">
        <v>0.8</v>
      </c>
      <c r="W3631">
        <v>0.8</v>
      </c>
      <c r="X3631">
        <v>0.8</v>
      </c>
      <c r="Y3631">
        <v>0.8</v>
      </c>
      <c r="Z3631">
        <v>0.8</v>
      </c>
      <c r="AA3631">
        <v>0.8</v>
      </c>
      <c r="AB3631" s="7">
        <f t="shared" si="168"/>
        <v>19.200000000000006</v>
      </c>
      <c r="AC3631">
        <f>INDEX(SHELF_days!$C$2:$C$289,MATCH(A3631&amp;"|"&amp;C3631,SHELF_days!$D$2:$D$289,0))</f>
        <v>3</v>
      </c>
      <c r="AD3631" s="8">
        <f t="shared" si="169"/>
        <v>57.600000000000023</v>
      </c>
      <c r="AE3631" s="7">
        <f t="shared" si="170"/>
        <v>0.8</v>
      </c>
    </row>
    <row r="3632" spans="1:31" x14ac:dyDescent="0.45">
      <c r="A3632" t="s">
        <v>63</v>
      </c>
      <c r="B3632" t="s">
        <v>175</v>
      </c>
      <c r="C3632" t="s">
        <v>134</v>
      </c>
      <c r="D3632">
        <v>0.56453621012357358</v>
      </c>
      <c r="E3632">
        <v>0.56100814678188926</v>
      </c>
      <c r="F3632">
        <v>0.55891747305259354</v>
      </c>
      <c r="G3632">
        <v>0.55804286220086541</v>
      </c>
      <c r="H3632">
        <v>0.56055150612082705</v>
      </c>
      <c r="I3632">
        <v>0.56290958203903296</v>
      </c>
      <c r="J3632">
        <v>0.54801322317681422</v>
      </c>
      <c r="K3632">
        <v>0.47502641279572078</v>
      </c>
      <c r="L3632">
        <v>0.43893863615635181</v>
      </c>
      <c r="M3632">
        <v>0.4370322642434129</v>
      </c>
      <c r="N3632">
        <v>0.45825823861112991</v>
      </c>
      <c r="O3632">
        <v>0.47776790231402588</v>
      </c>
      <c r="P3632">
        <v>0.4811124866153193</v>
      </c>
      <c r="Q3632">
        <v>0.48321879308796672</v>
      </c>
      <c r="R3632">
        <v>0.47953851619259491</v>
      </c>
      <c r="S3632">
        <v>0.50628367173942079</v>
      </c>
      <c r="T3632">
        <v>0.55585345535566444</v>
      </c>
      <c r="U3632">
        <v>0.58356125878256737</v>
      </c>
      <c r="V3632">
        <v>0.61151342667133601</v>
      </c>
      <c r="W3632">
        <v>0.59830293576320104</v>
      </c>
      <c r="X3632">
        <v>0.60988762136276131</v>
      </c>
      <c r="Y3632">
        <v>0.6067528449327666</v>
      </c>
      <c r="Z3632">
        <v>0.59261343995915572</v>
      </c>
      <c r="AA3632">
        <v>0.57111677229866464</v>
      </c>
      <c r="AB3632" s="7">
        <f t="shared" si="168"/>
        <v>12.880757680377657</v>
      </c>
      <c r="AC3632">
        <f>INDEX(SHELF_days!$C$2:$C$289,MATCH(A3632&amp;"|"&amp;C3632,SHELF_days!$D$2:$D$289,0))</f>
        <v>115</v>
      </c>
      <c r="AD3632" s="8">
        <f t="shared" si="169"/>
        <v>1481.2871332434306</v>
      </c>
      <c r="AE3632" s="7">
        <f t="shared" si="170"/>
        <v>0.61151342667133601</v>
      </c>
    </row>
    <row r="3633" spans="1:31" x14ac:dyDescent="0.45">
      <c r="A3633" t="s">
        <v>63</v>
      </c>
      <c r="B3633" t="s">
        <v>175</v>
      </c>
      <c r="C3633" t="s">
        <v>135</v>
      </c>
      <c r="D3633">
        <v>0.75268292185922103</v>
      </c>
      <c r="E3633">
        <v>0.73226845775569516</v>
      </c>
      <c r="F3633">
        <v>0.72027874486431676</v>
      </c>
      <c r="G3633">
        <v>0.71527484295645372</v>
      </c>
      <c r="H3633">
        <v>0.72470619727239394</v>
      </c>
      <c r="I3633">
        <v>0.75062167819332026</v>
      </c>
      <c r="J3633">
        <v>0.76531677339619353</v>
      </c>
      <c r="K3633">
        <v>0.65053781731384086</v>
      </c>
      <c r="L3633">
        <v>0.52257257892388775</v>
      </c>
      <c r="M3633">
        <v>0.49207315993522027</v>
      </c>
      <c r="N3633">
        <v>0.50086401480695397</v>
      </c>
      <c r="O3633">
        <v>0.50224836701477282</v>
      </c>
      <c r="P3633">
        <v>0.49540885192703632</v>
      </c>
      <c r="Q3633">
        <v>0.49600204175320489</v>
      </c>
      <c r="R3633">
        <v>0.47317697065057462</v>
      </c>
      <c r="S3633">
        <v>0.572418720328978</v>
      </c>
      <c r="T3633">
        <v>0.7352132995184899</v>
      </c>
      <c r="U3633">
        <v>0.78103739555007434</v>
      </c>
      <c r="V3633">
        <v>0.7823300398829276</v>
      </c>
      <c r="W3633">
        <v>0.78421223484056157</v>
      </c>
      <c r="X3633">
        <v>0.78912879591512364</v>
      </c>
      <c r="Y3633">
        <v>0.78327841576451962</v>
      </c>
      <c r="Z3633">
        <v>0.77694984455159344</v>
      </c>
      <c r="AA3633">
        <v>0.77280333849063387</v>
      </c>
      <c r="AB3633" s="7">
        <f t="shared" si="168"/>
        <v>16.071405503465982</v>
      </c>
      <c r="AC3633">
        <f>INDEX(SHELF_days!$C$2:$C$289,MATCH(A3633&amp;"|"&amp;C3633,SHELF_days!$D$2:$D$289,0))</f>
        <v>130</v>
      </c>
      <c r="AD3633" s="8">
        <f t="shared" si="169"/>
        <v>2089.2827154505776</v>
      </c>
      <c r="AE3633" s="7">
        <f t="shared" si="170"/>
        <v>0.78912879591512364</v>
      </c>
    </row>
    <row r="3634" spans="1:31" x14ac:dyDescent="0.45">
      <c r="A3634" t="s">
        <v>63</v>
      </c>
      <c r="B3634" t="s">
        <v>175</v>
      </c>
      <c r="C3634" t="s">
        <v>136</v>
      </c>
      <c r="D3634">
        <v>0.86195382760223915</v>
      </c>
      <c r="E3634">
        <v>0.85461420461690807</v>
      </c>
      <c r="F3634">
        <v>0.85293228137376353</v>
      </c>
      <c r="G3634">
        <v>0.85215233589508144</v>
      </c>
      <c r="H3634">
        <v>0.85449217233112795</v>
      </c>
      <c r="I3634">
        <v>0.85059067635386509</v>
      </c>
      <c r="J3634">
        <v>0.8153136185522013</v>
      </c>
      <c r="K3634">
        <v>0.69640907331406066</v>
      </c>
      <c r="L3634">
        <v>0.59791575431054789</v>
      </c>
      <c r="M3634">
        <v>0.61486763053088489</v>
      </c>
      <c r="N3634">
        <v>0.67818558530421713</v>
      </c>
      <c r="O3634">
        <v>0.72459587845350959</v>
      </c>
      <c r="P3634">
        <v>0.73360504459502196</v>
      </c>
      <c r="Q3634">
        <v>0.74483732063835639</v>
      </c>
      <c r="R3634">
        <v>0.74347374248855147</v>
      </c>
      <c r="S3634">
        <v>0.7831740285037847</v>
      </c>
      <c r="T3634">
        <v>0.844490830648707</v>
      </c>
      <c r="U3634">
        <v>0.87813636984700505</v>
      </c>
      <c r="V3634">
        <v>0.9141358941521649</v>
      </c>
      <c r="W3634">
        <v>0.90203435914562813</v>
      </c>
      <c r="X3634">
        <v>0.91508208651292433</v>
      </c>
      <c r="Y3634">
        <v>0.91203039507649342</v>
      </c>
      <c r="Z3634">
        <v>0.88701377649155189</v>
      </c>
      <c r="AA3634">
        <v>0.86681301173529868</v>
      </c>
      <c r="AB3634" s="7">
        <f t="shared" si="168"/>
        <v>19.378849898473895</v>
      </c>
      <c r="AC3634">
        <f>INDEX(SHELF_days!$C$2:$C$289,MATCH(A3634&amp;"|"&amp;C3634,SHELF_days!$D$2:$D$289,0))</f>
        <v>107</v>
      </c>
      <c r="AD3634" s="8">
        <f t="shared" si="169"/>
        <v>2073.5369391367067</v>
      </c>
      <c r="AE3634" s="7">
        <f t="shared" si="170"/>
        <v>0.91508208651292433</v>
      </c>
    </row>
    <row r="3635" spans="1:31" x14ac:dyDescent="0.45">
      <c r="A3635" t="s">
        <v>63</v>
      </c>
      <c r="B3635" t="s">
        <v>175</v>
      </c>
      <c r="C3635" t="s">
        <v>137</v>
      </c>
      <c r="D3635">
        <v>1</v>
      </c>
      <c r="E3635">
        <v>1</v>
      </c>
      <c r="F3635">
        <v>1</v>
      </c>
      <c r="G3635">
        <v>1</v>
      </c>
      <c r="H3635">
        <v>1</v>
      </c>
      <c r="I3635">
        <v>1</v>
      </c>
      <c r="J3635">
        <v>1</v>
      </c>
      <c r="K3635">
        <v>1</v>
      </c>
      <c r="L3635">
        <v>1</v>
      </c>
      <c r="M3635">
        <v>1</v>
      </c>
      <c r="N3635">
        <v>1</v>
      </c>
      <c r="O3635">
        <v>1</v>
      </c>
      <c r="P3635">
        <v>1</v>
      </c>
      <c r="Q3635">
        <v>1</v>
      </c>
      <c r="R3635">
        <v>1</v>
      </c>
      <c r="S3635">
        <v>1</v>
      </c>
      <c r="T3635">
        <v>1</v>
      </c>
      <c r="U3635">
        <v>1</v>
      </c>
      <c r="V3635">
        <v>1</v>
      </c>
      <c r="W3635">
        <v>1</v>
      </c>
      <c r="X3635">
        <v>1</v>
      </c>
      <c r="Y3635">
        <v>1</v>
      </c>
      <c r="Z3635">
        <v>1</v>
      </c>
      <c r="AA3635">
        <v>1</v>
      </c>
      <c r="AB3635" s="7">
        <f t="shared" si="168"/>
        <v>24</v>
      </c>
      <c r="AC3635">
        <f>INDEX(SHELF_days!$C$2:$C$289,MATCH(A3635&amp;"|"&amp;C3635,SHELF_days!$D$2:$D$289,0))</f>
        <v>1</v>
      </c>
      <c r="AD3635" s="8">
        <f t="shared" si="169"/>
        <v>24</v>
      </c>
      <c r="AE3635" s="7">
        <f t="shared" si="170"/>
        <v>1</v>
      </c>
    </row>
    <row r="3636" spans="1:31" x14ac:dyDescent="0.45">
      <c r="A3636" t="s">
        <v>63</v>
      </c>
      <c r="B3636" t="s">
        <v>175</v>
      </c>
      <c r="C3636" t="s">
        <v>138</v>
      </c>
      <c r="D3636">
        <v>0.9961513174076464</v>
      </c>
      <c r="E3636">
        <v>0.9961513174076464</v>
      </c>
      <c r="F3636">
        <v>0.9961513174076464</v>
      </c>
      <c r="G3636">
        <v>0.9961513174076464</v>
      </c>
      <c r="H3636">
        <v>0.9961513174076464</v>
      </c>
      <c r="I3636">
        <v>0.9961513174076464</v>
      </c>
      <c r="J3636">
        <v>0.9476431890460405</v>
      </c>
      <c r="K3636">
        <v>0.69228689737394578</v>
      </c>
      <c r="L3636">
        <v>0.76103302900735303</v>
      </c>
      <c r="M3636">
        <v>0.76746713706051795</v>
      </c>
      <c r="N3636">
        <v>0.9141374662267</v>
      </c>
      <c r="O3636">
        <v>0.9961513174076464</v>
      </c>
      <c r="P3636">
        <v>0.9961513174076464</v>
      </c>
      <c r="Q3636">
        <v>0.9961513174076464</v>
      </c>
      <c r="R3636">
        <v>0.99420636644386295</v>
      </c>
      <c r="S3636">
        <v>0.99420636644386295</v>
      </c>
      <c r="T3636">
        <v>0.99420636644386295</v>
      </c>
      <c r="U3636">
        <v>0.9961513174076464</v>
      </c>
      <c r="V3636">
        <v>1</v>
      </c>
      <c r="W3636">
        <v>1</v>
      </c>
      <c r="X3636">
        <v>1</v>
      </c>
      <c r="Y3636">
        <v>1</v>
      </c>
      <c r="Z3636">
        <v>1</v>
      </c>
      <c r="AA3636">
        <v>1</v>
      </c>
      <c r="AB3636" s="7">
        <f t="shared" si="168"/>
        <v>23.026699992122609</v>
      </c>
      <c r="AC3636">
        <f>INDEX(SHELF_days!$C$2:$C$289,MATCH(A3636&amp;"|"&amp;C3636,SHELF_days!$D$2:$D$289,0))</f>
        <v>9</v>
      </c>
      <c r="AD3636" s="8">
        <f t="shared" si="169"/>
        <v>207.24029992910349</v>
      </c>
      <c r="AE3636" s="7">
        <f t="shared" si="170"/>
        <v>1</v>
      </c>
    </row>
    <row r="3637" spans="1:31" x14ac:dyDescent="0.45">
      <c r="A3637" t="s">
        <v>63</v>
      </c>
      <c r="B3637" t="s">
        <v>175</v>
      </c>
      <c r="C3637" t="s">
        <v>139</v>
      </c>
      <c r="D3637">
        <v>1</v>
      </c>
      <c r="E3637">
        <v>1</v>
      </c>
      <c r="F3637">
        <v>1</v>
      </c>
      <c r="G3637">
        <v>1</v>
      </c>
      <c r="H3637">
        <v>1</v>
      </c>
      <c r="I3637">
        <v>1</v>
      </c>
      <c r="J3637">
        <v>1</v>
      </c>
      <c r="K3637">
        <v>1</v>
      </c>
      <c r="L3637">
        <v>1</v>
      </c>
      <c r="M3637">
        <v>1</v>
      </c>
      <c r="N3637">
        <v>1</v>
      </c>
      <c r="O3637">
        <v>1</v>
      </c>
      <c r="P3637">
        <v>1</v>
      </c>
      <c r="Q3637">
        <v>1</v>
      </c>
      <c r="R3637">
        <v>0.91862662331608136</v>
      </c>
      <c r="S3637">
        <v>1</v>
      </c>
      <c r="T3637">
        <v>1</v>
      </c>
      <c r="U3637">
        <v>1</v>
      </c>
      <c r="V3637">
        <v>1</v>
      </c>
      <c r="W3637">
        <v>1</v>
      </c>
      <c r="X3637">
        <v>1</v>
      </c>
      <c r="Y3637">
        <v>1</v>
      </c>
      <c r="Z3637">
        <v>1</v>
      </c>
      <c r="AA3637">
        <v>1</v>
      </c>
      <c r="AB3637" s="7">
        <f t="shared" si="168"/>
        <v>23.918626623316079</v>
      </c>
      <c r="AC3637">
        <f>INDEX(SHELF_days!$C$2:$C$289,MATCH(A3637&amp;"|"&amp;C3637,SHELF_days!$D$2:$D$289,0))</f>
        <v>3</v>
      </c>
      <c r="AD3637" s="8">
        <f t="shared" si="169"/>
        <v>71.755879869948245</v>
      </c>
      <c r="AE3637" s="7">
        <f t="shared" si="170"/>
        <v>1</v>
      </c>
    </row>
    <row r="3638" spans="1:31" x14ac:dyDescent="0.45">
      <c r="A3638" t="s">
        <v>63</v>
      </c>
      <c r="B3638" t="s">
        <v>176</v>
      </c>
      <c r="C3638" t="s">
        <v>134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 s="7">
        <f t="shared" si="168"/>
        <v>0</v>
      </c>
      <c r="AC3638">
        <f>INDEX(SHELF_days!$C$2:$C$289,MATCH(A3638&amp;"|"&amp;C3638,SHELF_days!$D$2:$D$289,0))</f>
        <v>115</v>
      </c>
      <c r="AD3638" s="8">
        <f t="shared" si="169"/>
        <v>0</v>
      </c>
      <c r="AE3638" s="7">
        <f t="shared" si="170"/>
        <v>0</v>
      </c>
    </row>
    <row r="3639" spans="1:31" x14ac:dyDescent="0.45">
      <c r="A3639" t="s">
        <v>63</v>
      </c>
      <c r="B3639" t="s">
        <v>176</v>
      </c>
      <c r="C3639" t="s">
        <v>135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 s="7">
        <f t="shared" si="168"/>
        <v>0</v>
      </c>
      <c r="AC3639">
        <f>INDEX(SHELF_days!$C$2:$C$289,MATCH(A3639&amp;"|"&amp;C3639,SHELF_days!$D$2:$D$289,0))</f>
        <v>130</v>
      </c>
      <c r="AD3639" s="8">
        <f t="shared" si="169"/>
        <v>0</v>
      </c>
      <c r="AE3639" s="7">
        <f t="shared" si="170"/>
        <v>0</v>
      </c>
    </row>
    <row r="3640" spans="1:31" x14ac:dyDescent="0.45">
      <c r="A3640" t="s">
        <v>63</v>
      </c>
      <c r="B3640" t="s">
        <v>176</v>
      </c>
      <c r="C3640" t="s">
        <v>136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 s="7">
        <f t="shared" si="168"/>
        <v>0</v>
      </c>
      <c r="AC3640">
        <f>INDEX(SHELF_days!$C$2:$C$289,MATCH(A3640&amp;"|"&amp;C3640,SHELF_days!$D$2:$D$289,0))</f>
        <v>107</v>
      </c>
      <c r="AD3640" s="8">
        <f t="shared" si="169"/>
        <v>0</v>
      </c>
      <c r="AE3640" s="7">
        <f t="shared" si="170"/>
        <v>0</v>
      </c>
    </row>
    <row r="3641" spans="1:31" x14ac:dyDescent="0.45">
      <c r="A3641" t="s">
        <v>63</v>
      </c>
      <c r="B3641" t="s">
        <v>176</v>
      </c>
      <c r="C3641" t="s">
        <v>137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 s="7">
        <f t="shared" si="168"/>
        <v>0</v>
      </c>
      <c r="AC3641">
        <f>INDEX(SHELF_days!$C$2:$C$289,MATCH(A3641&amp;"|"&amp;C3641,SHELF_days!$D$2:$D$289,0))</f>
        <v>1</v>
      </c>
      <c r="AD3641" s="8">
        <f t="shared" si="169"/>
        <v>0</v>
      </c>
      <c r="AE3641" s="7">
        <f t="shared" si="170"/>
        <v>0</v>
      </c>
    </row>
    <row r="3642" spans="1:31" x14ac:dyDescent="0.45">
      <c r="A3642" t="s">
        <v>63</v>
      </c>
      <c r="B3642" t="s">
        <v>176</v>
      </c>
      <c r="C3642" t="s">
        <v>138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 s="7">
        <f t="shared" si="168"/>
        <v>0</v>
      </c>
      <c r="AC3642">
        <f>INDEX(SHELF_days!$C$2:$C$289,MATCH(A3642&amp;"|"&amp;C3642,SHELF_days!$D$2:$D$289,0))</f>
        <v>9</v>
      </c>
      <c r="AD3642" s="8">
        <f t="shared" si="169"/>
        <v>0</v>
      </c>
      <c r="AE3642" s="7">
        <f t="shared" si="170"/>
        <v>0</v>
      </c>
    </row>
    <row r="3643" spans="1:31" x14ac:dyDescent="0.45">
      <c r="A3643" t="s">
        <v>63</v>
      </c>
      <c r="B3643" t="s">
        <v>176</v>
      </c>
      <c r="C3643" t="s">
        <v>139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 s="7">
        <f t="shared" si="168"/>
        <v>0</v>
      </c>
      <c r="AC3643">
        <f>INDEX(SHELF_days!$C$2:$C$289,MATCH(A3643&amp;"|"&amp;C3643,SHELF_days!$D$2:$D$289,0))</f>
        <v>3</v>
      </c>
      <c r="AD3643" s="8">
        <f t="shared" si="169"/>
        <v>0</v>
      </c>
      <c r="AE3643" s="7">
        <f t="shared" si="170"/>
        <v>0</v>
      </c>
    </row>
    <row r="3644" spans="1:31" x14ac:dyDescent="0.45">
      <c r="A3644" t="s">
        <v>63</v>
      </c>
      <c r="B3644" t="s">
        <v>177</v>
      </c>
      <c r="C3644" t="s">
        <v>134</v>
      </c>
      <c r="D3644">
        <v>0.39895246520615602</v>
      </c>
      <c r="E3644">
        <v>0.35427704695993673</v>
      </c>
      <c r="F3644">
        <v>0.34446144618209201</v>
      </c>
      <c r="G3644">
        <v>0.33054531139185239</v>
      </c>
      <c r="H3644">
        <v>0.34664431859388128</v>
      </c>
      <c r="I3644">
        <v>0.35800486391031078</v>
      </c>
      <c r="J3644">
        <v>0.33696444715076113</v>
      </c>
      <c r="K3644">
        <v>0.27161852844296308</v>
      </c>
      <c r="L3644">
        <v>0.2385830855879946</v>
      </c>
      <c r="M3644">
        <v>0.23371837387676259</v>
      </c>
      <c r="N3644">
        <v>0.2392317856306217</v>
      </c>
      <c r="O3644">
        <v>0.2428174099446179</v>
      </c>
      <c r="P3644">
        <v>0.2443026766646017</v>
      </c>
      <c r="Q3644">
        <v>0.25103657521403788</v>
      </c>
      <c r="R3644">
        <v>0.25445781622264568</v>
      </c>
      <c r="S3644">
        <v>0.28518650671746532</v>
      </c>
      <c r="T3644">
        <v>0.38854008624230102</v>
      </c>
      <c r="U3644">
        <v>0.56036071284342981</v>
      </c>
      <c r="V3644">
        <v>0.61192924230315093</v>
      </c>
      <c r="W3644">
        <v>0.60898822460740121</v>
      </c>
      <c r="X3644">
        <v>0.60177604173560295</v>
      </c>
      <c r="Y3644">
        <v>0.58565527475134049</v>
      </c>
      <c r="Z3644">
        <v>0.54699266603341046</v>
      </c>
      <c r="AA3644">
        <v>0.46232987767367367</v>
      </c>
      <c r="AB3644" s="7">
        <f t="shared" si="168"/>
        <v>9.0973747838870107</v>
      </c>
      <c r="AC3644">
        <f>INDEX(SHELF_days!$C$2:$C$289,MATCH(A3644&amp;"|"&amp;C3644,SHELF_days!$D$2:$D$289,0))</f>
        <v>115</v>
      </c>
      <c r="AD3644" s="8">
        <f t="shared" si="169"/>
        <v>1046.1981001470062</v>
      </c>
      <c r="AE3644" s="7">
        <f t="shared" si="170"/>
        <v>0.61192924230315093</v>
      </c>
    </row>
    <row r="3645" spans="1:31" x14ac:dyDescent="0.45">
      <c r="A3645" t="s">
        <v>63</v>
      </c>
      <c r="B3645" t="s">
        <v>177</v>
      </c>
      <c r="C3645" t="s">
        <v>135</v>
      </c>
      <c r="D3645">
        <v>0.31129201411207508</v>
      </c>
      <c r="E3645">
        <v>0.27942666087235452</v>
      </c>
      <c r="F3645">
        <v>0.27518443968691603</v>
      </c>
      <c r="G3645">
        <v>0.27156733577935332</v>
      </c>
      <c r="H3645">
        <v>0.27500319379323918</v>
      </c>
      <c r="I3645">
        <v>0.30450872930897849</v>
      </c>
      <c r="J3645">
        <v>0.31270729487594889</v>
      </c>
      <c r="K3645">
        <v>0.27208972799235881</v>
      </c>
      <c r="L3645">
        <v>0.2117874467299016</v>
      </c>
      <c r="M3645">
        <v>0.2040394230058882</v>
      </c>
      <c r="N3645">
        <v>0.20772551851546031</v>
      </c>
      <c r="O3645">
        <v>0.20778555264428061</v>
      </c>
      <c r="P3645">
        <v>0.21021531489295109</v>
      </c>
      <c r="Q3645">
        <v>0.2101611888847448</v>
      </c>
      <c r="R3645">
        <v>0.21061173072770159</v>
      </c>
      <c r="S3645">
        <v>0.21753242698120931</v>
      </c>
      <c r="T3645">
        <v>0.34091037567308968</v>
      </c>
      <c r="U3645">
        <v>0.51080676965026506</v>
      </c>
      <c r="V3645">
        <v>0.55049580867476655</v>
      </c>
      <c r="W3645">
        <v>0.54732181381325917</v>
      </c>
      <c r="X3645">
        <v>0.53194354760844176</v>
      </c>
      <c r="Y3645">
        <v>0.48043121572796982</v>
      </c>
      <c r="Z3645">
        <v>0.40123247772728438</v>
      </c>
      <c r="AA3645">
        <v>0.32491366264915428</v>
      </c>
      <c r="AB3645" s="7">
        <f t="shared" si="168"/>
        <v>7.6696936703275949</v>
      </c>
      <c r="AC3645">
        <f>INDEX(SHELF_days!$C$2:$C$289,MATCH(A3645&amp;"|"&amp;C3645,SHELF_days!$D$2:$D$289,0))</f>
        <v>130</v>
      </c>
      <c r="AD3645" s="8">
        <f t="shared" si="169"/>
        <v>997.06017714258735</v>
      </c>
      <c r="AE3645" s="7">
        <f t="shared" si="170"/>
        <v>0.55049580867476655</v>
      </c>
    </row>
    <row r="3646" spans="1:31" x14ac:dyDescent="0.45">
      <c r="A3646" t="s">
        <v>63</v>
      </c>
      <c r="B3646" t="s">
        <v>177</v>
      </c>
      <c r="C3646" t="s">
        <v>136</v>
      </c>
      <c r="D3646">
        <v>0.37408155359348372</v>
      </c>
      <c r="E3646">
        <v>0.30926316513697061</v>
      </c>
      <c r="F3646">
        <v>0.30837586053488891</v>
      </c>
      <c r="G3646">
        <v>0.29426767105152729</v>
      </c>
      <c r="H3646">
        <v>0.30302146815009251</v>
      </c>
      <c r="I3646">
        <v>0.32225712973901233</v>
      </c>
      <c r="J3646">
        <v>0.29827790810879617</v>
      </c>
      <c r="K3646">
        <v>0.27661836745552548</v>
      </c>
      <c r="L3646">
        <v>0.23816533683080821</v>
      </c>
      <c r="M3646">
        <v>0.231708065578654</v>
      </c>
      <c r="N3646">
        <v>0.23432089050816621</v>
      </c>
      <c r="O3646">
        <v>0.24355145174443671</v>
      </c>
      <c r="P3646">
        <v>0.25090806826655071</v>
      </c>
      <c r="Q3646">
        <v>0.26050702762962502</v>
      </c>
      <c r="R3646">
        <v>0.26512346600428699</v>
      </c>
      <c r="S3646">
        <v>0.29626086468793639</v>
      </c>
      <c r="T3646">
        <v>0.40445367521296832</v>
      </c>
      <c r="U3646">
        <v>0.56693970961005902</v>
      </c>
      <c r="V3646">
        <v>0.60600357257827642</v>
      </c>
      <c r="W3646">
        <v>0.5933645761273284</v>
      </c>
      <c r="X3646">
        <v>0.58216860741129006</v>
      </c>
      <c r="Y3646">
        <v>0.56912208066293501</v>
      </c>
      <c r="Z3646">
        <v>0.5294622046347599</v>
      </c>
      <c r="AA3646">
        <v>0.44707902880869599</v>
      </c>
      <c r="AB3646" s="7">
        <f t="shared" si="168"/>
        <v>8.8053017500670752</v>
      </c>
      <c r="AC3646">
        <f>INDEX(SHELF_days!$C$2:$C$289,MATCH(A3646&amp;"|"&amp;C3646,SHELF_days!$D$2:$D$289,0))</f>
        <v>107</v>
      </c>
      <c r="AD3646" s="8">
        <f t="shared" si="169"/>
        <v>942.16728725717701</v>
      </c>
      <c r="AE3646" s="7">
        <f t="shared" si="170"/>
        <v>0.60600357257827642</v>
      </c>
    </row>
    <row r="3647" spans="1:31" x14ac:dyDescent="0.45">
      <c r="A3647" t="s">
        <v>63</v>
      </c>
      <c r="B3647" t="s">
        <v>177</v>
      </c>
      <c r="C3647" t="s">
        <v>137</v>
      </c>
      <c r="D3647">
        <v>0.27734242838733919</v>
      </c>
      <c r="E3647">
        <v>0.2430772346710903</v>
      </c>
      <c r="F3647">
        <v>0.23462862219296959</v>
      </c>
      <c r="G3647">
        <v>0.2146096225380679</v>
      </c>
      <c r="H3647">
        <v>0.2150308143624903</v>
      </c>
      <c r="I3647">
        <v>0.35228979714486119</v>
      </c>
      <c r="J3647">
        <v>0.39505315531857449</v>
      </c>
      <c r="K3647">
        <v>0.45639850574621887</v>
      </c>
      <c r="L3647">
        <v>0.19332704740989881</v>
      </c>
      <c r="M3647">
        <v>0.19332704740989881</v>
      </c>
      <c r="N3647">
        <v>0.19332704740989881</v>
      </c>
      <c r="O3647">
        <v>0.19332704740989881</v>
      </c>
      <c r="P3647">
        <v>0.19332704740989881</v>
      </c>
      <c r="Q3647">
        <v>0.19332704740989881</v>
      </c>
      <c r="R3647">
        <v>0.19332704740989881</v>
      </c>
      <c r="S3647">
        <v>0.21495648639347459</v>
      </c>
      <c r="T3647">
        <v>0.57596743190284738</v>
      </c>
      <c r="U3647">
        <v>0.63939396546293215</v>
      </c>
      <c r="V3647">
        <v>0.56038333439921728</v>
      </c>
      <c r="W3647">
        <v>0.63929486150424453</v>
      </c>
      <c r="X3647">
        <v>0.63919575754555691</v>
      </c>
      <c r="Y3647">
        <v>0.61645139902674517</v>
      </c>
      <c r="Z3647">
        <v>0.63894799764883781</v>
      </c>
      <c r="AA3647">
        <v>0.63837814988638386</v>
      </c>
      <c r="AB3647" s="7">
        <f t="shared" si="168"/>
        <v>8.9046888960011419</v>
      </c>
      <c r="AC3647">
        <f>INDEX(SHELF_days!$C$2:$C$289,MATCH(A3647&amp;"|"&amp;C3647,SHELF_days!$D$2:$D$289,0))</f>
        <v>1</v>
      </c>
      <c r="AD3647" s="8">
        <f t="shared" si="169"/>
        <v>8.9046888960011419</v>
      </c>
      <c r="AE3647" s="7">
        <f t="shared" si="170"/>
        <v>0.63939396546293215</v>
      </c>
    </row>
    <row r="3648" spans="1:31" x14ac:dyDescent="0.45">
      <c r="A3648" t="s">
        <v>63</v>
      </c>
      <c r="B3648" t="s">
        <v>177</v>
      </c>
      <c r="C3648" t="s">
        <v>138</v>
      </c>
      <c r="D3648">
        <v>0.45937437739458931</v>
      </c>
      <c r="E3648">
        <v>0.32052147260999242</v>
      </c>
      <c r="F3648">
        <v>0.30788296498957779</v>
      </c>
      <c r="G3648">
        <v>0.28374289238591538</v>
      </c>
      <c r="H3648">
        <v>0.28522119310300598</v>
      </c>
      <c r="I3648">
        <v>0.29033881141412571</v>
      </c>
      <c r="J3648">
        <v>0.26881673505246151</v>
      </c>
      <c r="K3648">
        <v>0.26446166664568832</v>
      </c>
      <c r="L3648">
        <v>0.2689736496537169</v>
      </c>
      <c r="M3648">
        <v>0.26925994997881447</v>
      </c>
      <c r="N3648">
        <v>0.27270931831869238</v>
      </c>
      <c r="O3648">
        <v>0.31008252229489508</v>
      </c>
      <c r="P3648">
        <v>0.32746700838135062</v>
      </c>
      <c r="Q3648">
        <v>0.38671465835010682</v>
      </c>
      <c r="R3648">
        <v>0.44437389209211953</v>
      </c>
      <c r="S3648">
        <v>0.49131888674490271</v>
      </c>
      <c r="T3648">
        <v>0.58640913510568604</v>
      </c>
      <c r="U3648">
        <v>0.63312013430045677</v>
      </c>
      <c r="V3648">
        <v>0.64499333912878343</v>
      </c>
      <c r="W3648">
        <v>0.64955212122841433</v>
      </c>
      <c r="X3648">
        <v>0.64951358080003596</v>
      </c>
      <c r="Y3648">
        <v>0.64930986710717808</v>
      </c>
      <c r="Z3648">
        <v>0.64836012083642147</v>
      </c>
      <c r="AA3648">
        <v>0.62799701021385446</v>
      </c>
      <c r="AB3648" s="7">
        <f t="shared" si="168"/>
        <v>10.340515308130787</v>
      </c>
      <c r="AC3648">
        <f>INDEX(SHELF_days!$C$2:$C$289,MATCH(A3648&amp;"|"&amp;C3648,SHELF_days!$D$2:$D$289,0))</f>
        <v>9</v>
      </c>
      <c r="AD3648" s="8">
        <f t="shared" si="169"/>
        <v>93.064637773177083</v>
      </c>
      <c r="AE3648" s="7">
        <f t="shared" si="170"/>
        <v>0.64955212122841433</v>
      </c>
    </row>
    <row r="3649" spans="1:31" x14ac:dyDescent="0.45">
      <c r="A3649" t="s">
        <v>63</v>
      </c>
      <c r="B3649" t="s">
        <v>177</v>
      </c>
      <c r="C3649" t="s">
        <v>139</v>
      </c>
      <c r="D3649">
        <v>0.38376356269140849</v>
      </c>
      <c r="E3649">
        <v>0.43396797642991808</v>
      </c>
      <c r="F3649">
        <v>0.35508122531456288</v>
      </c>
      <c r="G3649">
        <v>0.2940001521100854</v>
      </c>
      <c r="H3649">
        <v>0.37596738460798129</v>
      </c>
      <c r="I3649">
        <v>0.3640749095654654</v>
      </c>
      <c r="J3649">
        <v>0.43918745158746691</v>
      </c>
      <c r="K3649">
        <v>0.50310950494098972</v>
      </c>
      <c r="L3649">
        <v>0.30988156148977852</v>
      </c>
      <c r="M3649">
        <v>0.28818605320041102</v>
      </c>
      <c r="N3649">
        <v>0.27337001137660988</v>
      </c>
      <c r="O3649">
        <v>0.31714918512687151</v>
      </c>
      <c r="P3649">
        <v>0.31286293891363143</v>
      </c>
      <c r="Q3649">
        <v>0.20056163639409599</v>
      </c>
      <c r="R3649">
        <v>0.20056163639409599</v>
      </c>
      <c r="S3649">
        <v>0.20057815372054391</v>
      </c>
      <c r="T3649">
        <v>0.38266516048262039</v>
      </c>
      <c r="U3649">
        <v>0.6115127184188115</v>
      </c>
      <c r="V3649">
        <v>0.58486201219506251</v>
      </c>
      <c r="W3649">
        <v>0.56371983434170092</v>
      </c>
      <c r="X3649">
        <v>0.54511306609809773</v>
      </c>
      <c r="Y3649">
        <v>0.52241825955863008</v>
      </c>
      <c r="Z3649">
        <v>0.61196694489612991</v>
      </c>
      <c r="AA3649">
        <v>0.43780825482906388</v>
      </c>
      <c r="AB3649" s="7">
        <f t="shared" si="168"/>
        <v>9.5123695946840314</v>
      </c>
      <c r="AC3649">
        <f>INDEX(SHELF_days!$C$2:$C$289,MATCH(A3649&amp;"|"&amp;C3649,SHELF_days!$D$2:$D$289,0))</f>
        <v>3</v>
      </c>
      <c r="AD3649" s="8">
        <f t="shared" si="169"/>
        <v>28.537108784052094</v>
      </c>
      <c r="AE3649" s="7">
        <f t="shared" si="170"/>
        <v>0.61196694489612991</v>
      </c>
    </row>
    <row r="3650" spans="1:31" x14ac:dyDescent="0.45">
      <c r="A3650" t="s">
        <v>63</v>
      </c>
      <c r="B3650" t="s">
        <v>178</v>
      </c>
      <c r="C3650" t="s">
        <v>134</v>
      </c>
      <c r="D3650">
        <v>1.8586956521739129E-2</v>
      </c>
      <c r="E3650">
        <v>1.8586956521739129E-2</v>
      </c>
      <c r="F3650">
        <v>1.8586956521739129E-2</v>
      </c>
      <c r="G3650">
        <v>1.8586956521739129E-2</v>
      </c>
      <c r="H3650">
        <v>1.8586956521739129E-2</v>
      </c>
      <c r="I3650">
        <v>1.8586956521739129E-2</v>
      </c>
      <c r="J3650">
        <v>1.8586956521739129E-2</v>
      </c>
      <c r="K3650">
        <v>1.4869565217391309E-2</v>
      </c>
      <c r="L3650">
        <v>1.4869565217391309E-2</v>
      </c>
      <c r="M3650">
        <v>1.4869565217391309E-2</v>
      </c>
      <c r="N3650">
        <v>1.4869565217391309E-2</v>
      </c>
      <c r="O3650">
        <v>1.4869565217391309E-2</v>
      </c>
      <c r="P3650">
        <v>1.4869565217391309E-2</v>
      </c>
      <c r="Q3650">
        <v>1.4869565217391309E-2</v>
      </c>
      <c r="R3650">
        <v>2.2304347826086961E-2</v>
      </c>
      <c r="S3650">
        <v>6.3195652173913042E-2</v>
      </c>
      <c r="T3650">
        <v>7.4347826086956531E-2</v>
      </c>
      <c r="U3650">
        <v>7.4347826086956531E-2</v>
      </c>
      <c r="V3650">
        <v>8.7565217391304379E-2</v>
      </c>
      <c r="W3650">
        <v>7.4347826086956531E-2</v>
      </c>
      <c r="X3650">
        <v>5.5760869565217377E-2</v>
      </c>
      <c r="Y3650">
        <v>1.8586956521739129E-2</v>
      </c>
      <c r="Z3650">
        <v>1.8586956521739129E-2</v>
      </c>
      <c r="AA3650">
        <v>1.8586956521739129E-2</v>
      </c>
      <c r="AB3650" s="7">
        <f t="shared" ref="AB3650:AB3713" si="171">SUM(D3650:AA3650)</f>
        <v>0.74182608695652186</v>
      </c>
      <c r="AC3650">
        <f>INDEX(SHELF_days!$C$2:$C$289,MATCH(A3650&amp;"|"&amp;C3650,SHELF_days!$D$2:$D$289,0))</f>
        <v>115</v>
      </c>
      <c r="AD3650" s="8">
        <f t="shared" ref="AD3650:AD3713" si="172">AB3650*AC3650</f>
        <v>85.310000000000016</v>
      </c>
      <c r="AE3650" s="7">
        <f t="shared" ref="AE3650:AE3713" si="173">MAX(D3650:AA3650)</f>
        <v>8.7565217391304379E-2</v>
      </c>
    </row>
    <row r="3651" spans="1:31" x14ac:dyDescent="0.45">
      <c r="A3651" t="s">
        <v>63</v>
      </c>
      <c r="B3651" t="s">
        <v>178</v>
      </c>
      <c r="C3651" t="s">
        <v>135</v>
      </c>
      <c r="D3651">
        <v>2.7880434782608689E-2</v>
      </c>
      <c r="E3651">
        <v>2.7880434782608689E-2</v>
      </c>
      <c r="F3651">
        <v>2.7880434782608689E-2</v>
      </c>
      <c r="G3651">
        <v>2.7880434782608689E-2</v>
      </c>
      <c r="H3651">
        <v>2.7880434782608689E-2</v>
      </c>
      <c r="I3651">
        <v>2.7880434782608689E-2</v>
      </c>
      <c r="J3651">
        <v>2.7880434782608689E-2</v>
      </c>
      <c r="K3651">
        <v>2.7880434782608689E-2</v>
      </c>
      <c r="L3651">
        <v>2.7880434782608689E-2</v>
      </c>
      <c r="M3651">
        <v>2.7880434782608689E-2</v>
      </c>
      <c r="N3651">
        <v>2.7880434782608689E-2</v>
      </c>
      <c r="O3651">
        <v>2.7880434782608689E-2</v>
      </c>
      <c r="P3651">
        <v>2.7880434782608689E-2</v>
      </c>
      <c r="Q3651">
        <v>2.7880434782608689E-2</v>
      </c>
      <c r="R3651">
        <v>2.7880434782608689E-2</v>
      </c>
      <c r="S3651">
        <v>4.1820652173913037E-2</v>
      </c>
      <c r="T3651">
        <v>0.1115217391304348</v>
      </c>
      <c r="U3651">
        <v>0.1115217391304348</v>
      </c>
      <c r="V3651">
        <v>0.1115217391304348</v>
      </c>
      <c r="W3651">
        <v>0.12081521739130439</v>
      </c>
      <c r="X3651">
        <v>0.10687500000000009</v>
      </c>
      <c r="Y3651">
        <v>7.8994565217391302E-2</v>
      </c>
      <c r="Z3651">
        <v>3.2527173913043481E-2</v>
      </c>
      <c r="AA3651">
        <v>3.2527173913043481E-2</v>
      </c>
      <c r="AB3651" s="7">
        <f t="shared" si="171"/>
        <v>1.1663315217391308</v>
      </c>
      <c r="AC3651">
        <f>INDEX(SHELF_days!$C$2:$C$289,MATCH(A3651&amp;"|"&amp;C3651,SHELF_days!$D$2:$D$289,0))</f>
        <v>130</v>
      </c>
      <c r="AD3651" s="8">
        <f t="shared" si="172"/>
        <v>151.62309782608699</v>
      </c>
      <c r="AE3651" s="7">
        <f t="shared" si="173"/>
        <v>0.12081521739130439</v>
      </c>
    </row>
    <row r="3652" spans="1:31" x14ac:dyDescent="0.45">
      <c r="A3652" t="s">
        <v>63</v>
      </c>
      <c r="B3652" t="s">
        <v>178</v>
      </c>
      <c r="C3652" t="s">
        <v>136</v>
      </c>
      <c r="D3652">
        <v>0.35870689655172411</v>
      </c>
      <c r="E3652">
        <v>0.35870689655172411</v>
      </c>
      <c r="F3652">
        <v>0.35870689655172411</v>
      </c>
      <c r="G3652">
        <v>0.35870689655172411</v>
      </c>
      <c r="H3652">
        <v>0.35870689655172411</v>
      </c>
      <c r="I3652">
        <v>0.35870689655172411</v>
      </c>
      <c r="J3652">
        <v>0.34887931034482761</v>
      </c>
      <c r="K3652">
        <v>0.34887931034482761</v>
      </c>
      <c r="L3652">
        <v>0.3537931034482758</v>
      </c>
      <c r="M3652">
        <v>0.3636206896551723</v>
      </c>
      <c r="N3652">
        <v>0.3636206896551723</v>
      </c>
      <c r="O3652">
        <v>0.35870689655172411</v>
      </c>
      <c r="P3652">
        <v>0.35870689655172411</v>
      </c>
      <c r="Q3652">
        <v>0.35870689655172411</v>
      </c>
      <c r="R3652">
        <v>0.35870689655172411</v>
      </c>
      <c r="S3652">
        <v>0.36853448275862061</v>
      </c>
      <c r="T3652">
        <v>0.37836206896551711</v>
      </c>
      <c r="U3652">
        <v>0.38818965517241361</v>
      </c>
      <c r="V3652">
        <v>0.45298850574712618</v>
      </c>
      <c r="W3652">
        <v>0.57965517241379327</v>
      </c>
      <c r="X3652">
        <v>0.46724137931034471</v>
      </c>
      <c r="Y3652">
        <v>0.3956034482758618</v>
      </c>
      <c r="Z3652">
        <v>0.37333333333333318</v>
      </c>
      <c r="AA3652">
        <v>0.3537931034482758</v>
      </c>
      <c r="AB3652" s="7">
        <f t="shared" si="171"/>
        <v>9.1235632183908031</v>
      </c>
      <c r="AC3652">
        <f>INDEX(SHELF_days!$C$2:$C$289,MATCH(A3652&amp;"|"&amp;C3652,SHELF_days!$D$2:$D$289,0))</f>
        <v>107</v>
      </c>
      <c r="AD3652" s="8">
        <f t="shared" si="172"/>
        <v>976.22126436781593</v>
      </c>
      <c r="AE3652" s="7">
        <f t="shared" si="173"/>
        <v>0.57965517241379327</v>
      </c>
    </row>
    <row r="3653" spans="1:31" x14ac:dyDescent="0.45">
      <c r="A3653" t="s">
        <v>63</v>
      </c>
      <c r="B3653" t="s">
        <v>178</v>
      </c>
      <c r="C3653" t="s">
        <v>137</v>
      </c>
      <c r="D3653">
        <v>9.110655737704916E-2</v>
      </c>
      <c r="E3653">
        <v>9.110655737704916E-2</v>
      </c>
      <c r="F3653">
        <v>9.110655737704916E-2</v>
      </c>
      <c r="G3653">
        <v>9.110655737704916E-2</v>
      </c>
      <c r="H3653">
        <v>9.110655737704916E-2</v>
      </c>
      <c r="I3653">
        <v>9.110655737704916E-2</v>
      </c>
      <c r="J3653">
        <v>9.110655737704916E-2</v>
      </c>
      <c r="K3653">
        <v>9.110655737704916E-2</v>
      </c>
      <c r="L3653">
        <v>9.110655737704916E-2</v>
      </c>
      <c r="M3653">
        <v>9.110655737704916E-2</v>
      </c>
      <c r="N3653">
        <v>9.110655737704916E-2</v>
      </c>
      <c r="O3653">
        <v>9.110655737704916E-2</v>
      </c>
      <c r="P3653">
        <v>9.110655737704916E-2</v>
      </c>
      <c r="Q3653">
        <v>9.110655737704916E-2</v>
      </c>
      <c r="R3653">
        <v>9.8114754098360638E-2</v>
      </c>
      <c r="S3653">
        <v>0.13315573770491801</v>
      </c>
      <c r="T3653">
        <v>0.13315573770491801</v>
      </c>
      <c r="U3653">
        <v>0.13315573770491801</v>
      </c>
      <c r="V3653">
        <v>0.1717622950819673</v>
      </c>
      <c r="W3653">
        <v>0.12717213114754089</v>
      </c>
      <c r="X3653">
        <v>9.8114754098360638E-2</v>
      </c>
      <c r="Y3653">
        <v>9.110655737704916E-2</v>
      </c>
      <c r="Z3653">
        <v>9.110655737704916E-2</v>
      </c>
      <c r="AA3653">
        <v>9.110655737704916E-2</v>
      </c>
      <c r="AB3653" s="7">
        <f t="shared" si="171"/>
        <v>2.443442622950819</v>
      </c>
      <c r="AC3653">
        <f>INDEX(SHELF_days!$C$2:$C$289,MATCH(A3653&amp;"|"&amp;C3653,SHELF_days!$D$2:$D$289,0))</f>
        <v>1</v>
      </c>
      <c r="AD3653" s="8">
        <f t="shared" si="172"/>
        <v>2.443442622950819</v>
      </c>
      <c r="AE3653" s="7">
        <f t="shared" si="173"/>
        <v>0.1717622950819673</v>
      </c>
    </row>
    <row r="3654" spans="1:31" x14ac:dyDescent="0.45">
      <c r="A3654" t="s">
        <v>63</v>
      </c>
      <c r="B3654" t="s">
        <v>178</v>
      </c>
      <c r="C3654" t="s">
        <v>138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 s="7">
        <f t="shared" si="171"/>
        <v>0</v>
      </c>
      <c r="AC3654">
        <f>INDEX(SHELF_days!$C$2:$C$289,MATCH(A3654&amp;"|"&amp;C3654,SHELF_days!$D$2:$D$289,0))</f>
        <v>9</v>
      </c>
      <c r="AD3654" s="8">
        <f t="shared" si="172"/>
        <v>0</v>
      </c>
      <c r="AE3654" s="7">
        <f t="shared" si="173"/>
        <v>0</v>
      </c>
    </row>
    <row r="3655" spans="1:31" x14ac:dyDescent="0.45">
      <c r="A3655" t="s">
        <v>63</v>
      </c>
      <c r="B3655" t="s">
        <v>178</v>
      </c>
      <c r="C3655" t="s">
        <v>139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 s="7">
        <f t="shared" si="171"/>
        <v>0</v>
      </c>
      <c r="AC3655">
        <f>INDEX(SHELF_days!$C$2:$C$289,MATCH(A3655&amp;"|"&amp;C3655,SHELF_days!$D$2:$D$289,0))</f>
        <v>3</v>
      </c>
      <c r="AD3655" s="8">
        <f t="shared" si="172"/>
        <v>0</v>
      </c>
      <c r="AE3655" s="7">
        <f t="shared" si="173"/>
        <v>0</v>
      </c>
    </row>
    <row r="3656" spans="1:31" x14ac:dyDescent="0.45">
      <c r="A3656" t="s">
        <v>63</v>
      </c>
      <c r="B3656" t="s">
        <v>179</v>
      </c>
      <c r="C3656" t="s">
        <v>134</v>
      </c>
      <c r="D3656">
        <v>5.4219995866794518E-2</v>
      </c>
      <c r="E3656">
        <v>5.4219995866794518E-2</v>
      </c>
      <c r="F3656">
        <v>5.4219995866794518E-2</v>
      </c>
      <c r="G3656">
        <v>5.4219995866794518E-2</v>
      </c>
      <c r="H3656">
        <v>5.4219995866794518E-2</v>
      </c>
      <c r="I3656">
        <v>5.4219995866794518E-2</v>
      </c>
      <c r="J3656">
        <v>5.4219995866794518E-2</v>
      </c>
      <c r="K3656">
        <v>5.4219995866794518E-2</v>
      </c>
      <c r="L3656">
        <v>5.4219995866794518E-2</v>
      </c>
      <c r="M3656">
        <v>5.4219995866794518E-2</v>
      </c>
      <c r="N3656">
        <v>5.4219995866794518E-2</v>
      </c>
      <c r="O3656">
        <v>5.4219995866794518E-2</v>
      </c>
      <c r="P3656">
        <v>0.1082616666101059</v>
      </c>
      <c r="Q3656">
        <v>0.1082616666101059</v>
      </c>
      <c r="R3656">
        <v>0.1082616666101059</v>
      </c>
      <c r="S3656">
        <v>0.21634500809672871</v>
      </c>
      <c r="T3656">
        <v>0.86484505701646541</v>
      </c>
      <c r="U3656">
        <v>0.9729283985030881</v>
      </c>
      <c r="V3656">
        <v>1</v>
      </c>
      <c r="W3656">
        <v>0.75676171552984295</v>
      </c>
      <c r="X3656">
        <v>5.4219995866794518E-2</v>
      </c>
      <c r="Y3656">
        <v>5.4219995866794518E-2</v>
      </c>
      <c r="Z3656">
        <v>5.4219995866794518E-2</v>
      </c>
      <c r="AA3656">
        <v>5.4219995866794518E-2</v>
      </c>
      <c r="AB3656" s="7">
        <f t="shared" si="171"/>
        <v>5.0031851128451539</v>
      </c>
      <c r="AC3656">
        <f>INDEX(SHELF_days!$C$2:$C$289,MATCH(A3656&amp;"|"&amp;C3656,SHELF_days!$D$2:$D$289,0))</f>
        <v>115</v>
      </c>
      <c r="AD3656" s="8">
        <f t="shared" si="172"/>
        <v>575.36628797719266</v>
      </c>
      <c r="AE3656" s="7">
        <f t="shared" si="173"/>
        <v>1</v>
      </c>
    </row>
    <row r="3657" spans="1:31" x14ac:dyDescent="0.45">
      <c r="A3657" t="s">
        <v>63</v>
      </c>
      <c r="B3657" t="s">
        <v>179</v>
      </c>
      <c r="C3657" t="s">
        <v>135</v>
      </c>
      <c r="D3657">
        <v>1.7832512348311101E-4</v>
      </c>
      <c r="E3657">
        <v>1.7832512348311101E-4</v>
      </c>
      <c r="F3657">
        <v>1.7832512348311101E-4</v>
      </c>
      <c r="G3657">
        <v>1.7832512348311101E-4</v>
      </c>
      <c r="H3657">
        <v>1.7832512348311101E-4</v>
      </c>
      <c r="I3657">
        <v>1.7832512348311101E-4</v>
      </c>
      <c r="J3657">
        <v>1.7832512348311101E-4</v>
      </c>
      <c r="K3657">
        <v>1.7832512348311101E-4</v>
      </c>
      <c r="L3657">
        <v>1.7832512348311101E-4</v>
      </c>
      <c r="M3657">
        <v>1.7832512348311101E-4</v>
      </c>
      <c r="N3657">
        <v>1.7832512348311101E-4</v>
      </c>
      <c r="O3657">
        <v>1.7832512348311101E-4</v>
      </c>
      <c r="P3657">
        <v>1.7832512348311101E-4</v>
      </c>
      <c r="Q3657">
        <v>1.7832512348311101E-4</v>
      </c>
      <c r="R3657">
        <v>1.7832512348311101E-4</v>
      </c>
      <c r="S3657">
        <v>1.7832512348311101E-4</v>
      </c>
      <c r="T3657">
        <v>0.43043316527215469</v>
      </c>
      <c r="U3657">
        <v>0.43043316527215469</v>
      </c>
      <c r="V3657">
        <v>0.46230389417205642</v>
      </c>
      <c r="W3657">
        <v>9.5790511823187915E-2</v>
      </c>
      <c r="X3657">
        <v>1.7832512348311101E-4</v>
      </c>
      <c r="Y3657">
        <v>1.7832512348311101E-4</v>
      </c>
      <c r="Z3657">
        <v>1.7832512348311101E-4</v>
      </c>
      <c r="AA3657">
        <v>1.7832512348311101E-4</v>
      </c>
      <c r="AB3657" s="7">
        <f t="shared" si="171"/>
        <v>1.4225272390092156</v>
      </c>
      <c r="AC3657">
        <f>INDEX(SHELF_days!$C$2:$C$289,MATCH(A3657&amp;"|"&amp;C3657,SHELF_days!$D$2:$D$289,0))</f>
        <v>130</v>
      </c>
      <c r="AD3657" s="8">
        <f t="shared" si="172"/>
        <v>184.92854107119803</v>
      </c>
      <c r="AE3657" s="7">
        <f t="shared" si="173"/>
        <v>0.46230389417205642</v>
      </c>
    </row>
    <row r="3658" spans="1:31" x14ac:dyDescent="0.45">
      <c r="A3658" t="s">
        <v>63</v>
      </c>
      <c r="B3658" t="s">
        <v>179</v>
      </c>
      <c r="C3658" t="s">
        <v>136</v>
      </c>
      <c r="D3658">
        <v>0.29058917257585748</v>
      </c>
      <c r="E3658">
        <v>0.29058917257585748</v>
      </c>
      <c r="F3658">
        <v>0.29058917257585748</v>
      </c>
      <c r="G3658">
        <v>0.29058917257585748</v>
      </c>
      <c r="H3658">
        <v>0.29058917257585748</v>
      </c>
      <c r="I3658">
        <v>0.29058917257585748</v>
      </c>
      <c r="J3658">
        <v>0.29058917257585748</v>
      </c>
      <c r="K3658">
        <v>0.29058917257585748</v>
      </c>
      <c r="L3658">
        <v>0.29058917257585748</v>
      </c>
      <c r="M3658">
        <v>0.29058917257585748</v>
      </c>
      <c r="N3658">
        <v>0.29058917257585748</v>
      </c>
      <c r="O3658">
        <v>0.29058917257585748</v>
      </c>
      <c r="P3658">
        <v>0.29058917257585748</v>
      </c>
      <c r="Q3658">
        <v>0.34867134206633238</v>
      </c>
      <c r="R3658">
        <v>0.34867134206633238</v>
      </c>
      <c r="S3658">
        <v>0.69716435900918172</v>
      </c>
      <c r="T3658">
        <v>1</v>
      </c>
      <c r="U3658">
        <v>1</v>
      </c>
      <c r="V3658">
        <v>1</v>
      </c>
      <c r="W3658">
        <v>1</v>
      </c>
      <c r="X3658">
        <v>0.29058917257585748</v>
      </c>
      <c r="Y3658">
        <v>0.29058917257585748</v>
      </c>
      <c r="Z3658">
        <v>0.29058917257585748</v>
      </c>
      <c r="AA3658">
        <v>0.29058917257585748</v>
      </c>
      <c r="AB3658" s="7">
        <f t="shared" si="171"/>
        <v>10.334522976931424</v>
      </c>
      <c r="AC3658">
        <f>INDEX(SHELF_days!$C$2:$C$289,MATCH(A3658&amp;"|"&amp;C3658,SHELF_days!$D$2:$D$289,0))</f>
        <v>107</v>
      </c>
      <c r="AD3658" s="8">
        <f t="shared" si="172"/>
        <v>1105.7939585316624</v>
      </c>
      <c r="AE3658" s="7">
        <f t="shared" si="173"/>
        <v>1</v>
      </c>
    </row>
    <row r="3659" spans="1:31" x14ac:dyDescent="0.45">
      <c r="A3659" t="s">
        <v>63</v>
      </c>
      <c r="B3659" t="s">
        <v>179</v>
      </c>
      <c r="C3659" t="s">
        <v>137</v>
      </c>
      <c r="D3659">
        <v>1.7832512348311101E-4</v>
      </c>
      <c r="E3659">
        <v>1.7832512348311101E-4</v>
      </c>
      <c r="F3659">
        <v>1.7832512348311101E-4</v>
      </c>
      <c r="G3659">
        <v>1.7832512348311101E-4</v>
      </c>
      <c r="H3659">
        <v>1.7832512348311101E-4</v>
      </c>
      <c r="I3659">
        <v>1.7832512348311101E-4</v>
      </c>
      <c r="J3659">
        <v>1.7832512348311101E-4</v>
      </c>
      <c r="K3659">
        <v>1.7832512348311101E-4</v>
      </c>
      <c r="L3659">
        <v>1.7832512348311101E-4</v>
      </c>
      <c r="M3659">
        <v>1.7832512348311101E-4</v>
      </c>
      <c r="N3659">
        <v>1.7832512348311101E-4</v>
      </c>
      <c r="O3659">
        <v>1.7832512348311101E-4</v>
      </c>
      <c r="P3659">
        <v>1.7832512348311101E-4</v>
      </c>
      <c r="Q3659">
        <v>1.7832512348311101E-4</v>
      </c>
      <c r="R3659">
        <v>1.7832512348311101E-4</v>
      </c>
      <c r="S3659">
        <v>1.7832512348311101E-4</v>
      </c>
      <c r="T3659">
        <v>1.7832512348311101E-4</v>
      </c>
      <c r="U3659">
        <v>1.7832512348311101E-4</v>
      </c>
      <c r="V3659">
        <v>1.7832512348311101E-4</v>
      </c>
      <c r="W3659">
        <v>1.7832512348311101E-4</v>
      </c>
      <c r="X3659">
        <v>1.7832512348311101E-4</v>
      </c>
      <c r="Y3659">
        <v>1.7832512348311101E-4</v>
      </c>
      <c r="Z3659">
        <v>1.7832512348311101E-4</v>
      </c>
      <c r="AA3659">
        <v>1.7832512348311101E-4</v>
      </c>
      <c r="AB3659" s="7">
        <f t="shared" si="171"/>
        <v>4.2798029635946625E-3</v>
      </c>
      <c r="AC3659">
        <f>INDEX(SHELF_days!$C$2:$C$289,MATCH(A3659&amp;"|"&amp;C3659,SHELF_days!$D$2:$D$289,0))</f>
        <v>1</v>
      </c>
      <c r="AD3659" s="8">
        <f t="shared" si="172"/>
        <v>4.2798029635946625E-3</v>
      </c>
      <c r="AE3659" s="7">
        <f t="shared" si="173"/>
        <v>1.7832512348311101E-4</v>
      </c>
    </row>
    <row r="3660" spans="1:31" x14ac:dyDescent="0.45">
      <c r="A3660" t="s">
        <v>63</v>
      </c>
      <c r="B3660" t="s">
        <v>179</v>
      </c>
      <c r="C3660" t="s">
        <v>138</v>
      </c>
      <c r="D3660">
        <v>1</v>
      </c>
      <c r="E3660">
        <v>1</v>
      </c>
      <c r="F3660">
        <v>1</v>
      </c>
      <c r="G3660">
        <v>1</v>
      </c>
      <c r="H3660">
        <v>1</v>
      </c>
      <c r="I3660">
        <v>1</v>
      </c>
      <c r="J3660">
        <v>1</v>
      </c>
      <c r="K3660">
        <v>1</v>
      </c>
      <c r="L3660">
        <v>1</v>
      </c>
      <c r="M3660">
        <v>1</v>
      </c>
      <c r="N3660">
        <v>1</v>
      </c>
      <c r="O3660">
        <v>1</v>
      </c>
      <c r="P3660">
        <v>1</v>
      </c>
      <c r="Q3660">
        <v>1</v>
      </c>
      <c r="R3660">
        <v>1</v>
      </c>
      <c r="S3660">
        <v>1</v>
      </c>
      <c r="T3660">
        <v>1</v>
      </c>
      <c r="U3660">
        <v>1</v>
      </c>
      <c r="V3660">
        <v>1</v>
      </c>
      <c r="W3660">
        <v>1</v>
      </c>
      <c r="X3660">
        <v>1</v>
      </c>
      <c r="Y3660">
        <v>1</v>
      </c>
      <c r="Z3660">
        <v>1</v>
      </c>
      <c r="AA3660">
        <v>1</v>
      </c>
      <c r="AB3660" s="7">
        <f t="shared" si="171"/>
        <v>24</v>
      </c>
      <c r="AC3660">
        <f>INDEX(SHELF_days!$C$2:$C$289,MATCH(A3660&amp;"|"&amp;C3660,SHELF_days!$D$2:$D$289,0))</f>
        <v>9</v>
      </c>
      <c r="AD3660" s="8">
        <f t="shared" si="172"/>
        <v>216</v>
      </c>
      <c r="AE3660" s="7">
        <f t="shared" si="173"/>
        <v>1</v>
      </c>
    </row>
    <row r="3661" spans="1:31" x14ac:dyDescent="0.45">
      <c r="A3661" t="s">
        <v>63</v>
      </c>
      <c r="B3661" t="s">
        <v>179</v>
      </c>
      <c r="C3661" t="s">
        <v>139</v>
      </c>
      <c r="D3661">
        <v>1.7832512348311101E-4</v>
      </c>
      <c r="E3661">
        <v>1.7832512348311101E-4</v>
      </c>
      <c r="F3661">
        <v>1.7832512348311101E-4</v>
      </c>
      <c r="G3661">
        <v>1.7832512348311101E-4</v>
      </c>
      <c r="H3661">
        <v>1.7832512348311101E-4</v>
      </c>
      <c r="I3661">
        <v>1.7832512348311101E-4</v>
      </c>
      <c r="J3661">
        <v>1.7832512348311101E-4</v>
      </c>
      <c r="K3661">
        <v>1.7832512348311101E-4</v>
      </c>
      <c r="L3661">
        <v>1.7832512348311101E-4</v>
      </c>
      <c r="M3661">
        <v>1.7832512348311101E-4</v>
      </c>
      <c r="N3661">
        <v>1.7832512348311101E-4</v>
      </c>
      <c r="O3661">
        <v>1.7832512348311101E-4</v>
      </c>
      <c r="P3661">
        <v>1.7832512348311101E-4</v>
      </c>
      <c r="Q3661">
        <v>1.7832512348311101E-4</v>
      </c>
      <c r="R3661">
        <v>1.7832512348311101E-4</v>
      </c>
      <c r="S3661">
        <v>1.7832512348311101E-4</v>
      </c>
      <c r="T3661">
        <v>1.7832512348311101E-4</v>
      </c>
      <c r="U3661">
        <v>1.7832512348311101E-4</v>
      </c>
      <c r="V3661">
        <v>1.7832512348311101E-4</v>
      </c>
      <c r="W3661">
        <v>1.7832512348311101E-4</v>
      </c>
      <c r="X3661">
        <v>1.7832512348311101E-4</v>
      </c>
      <c r="Y3661">
        <v>1.7832512348311101E-4</v>
      </c>
      <c r="Z3661">
        <v>1.7832512348311101E-4</v>
      </c>
      <c r="AA3661">
        <v>1.7832512348311101E-4</v>
      </c>
      <c r="AB3661" s="7">
        <f t="shared" si="171"/>
        <v>4.2798029635946625E-3</v>
      </c>
      <c r="AC3661">
        <f>INDEX(SHELF_days!$C$2:$C$289,MATCH(A3661&amp;"|"&amp;C3661,SHELF_days!$D$2:$D$289,0))</f>
        <v>3</v>
      </c>
      <c r="AD3661" s="8">
        <f t="shared" si="172"/>
        <v>1.2839408890783988E-2</v>
      </c>
      <c r="AE3661" s="7">
        <f t="shared" si="173"/>
        <v>1.7832512348311101E-4</v>
      </c>
    </row>
    <row r="3662" spans="1:31" x14ac:dyDescent="0.45">
      <c r="A3662" t="s">
        <v>63</v>
      </c>
      <c r="B3662" t="s">
        <v>180</v>
      </c>
      <c r="C3662" t="s">
        <v>134</v>
      </c>
      <c r="D3662">
        <v>0.8</v>
      </c>
      <c r="E3662">
        <v>0.8</v>
      </c>
      <c r="F3662">
        <v>0.8</v>
      </c>
      <c r="G3662">
        <v>0.8</v>
      </c>
      <c r="H3662">
        <v>0.8</v>
      </c>
      <c r="I3662">
        <v>0.8</v>
      </c>
      <c r="J3662">
        <v>0.8</v>
      </c>
      <c r="K3662">
        <v>0.8</v>
      </c>
      <c r="L3662">
        <v>0.8</v>
      </c>
      <c r="M3662">
        <v>0.8</v>
      </c>
      <c r="N3662">
        <v>0.8</v>
      </c>
      <c r="O3662">
        <v>0.8</v>
      </c>
      <c r="P3662">
        <v>0.8</v>
      </c>
      <c r="Q3662">
        <v>0.8</v>
      </c>
      <c r="R3662">
        <v>0.8</v>
      </c>
      <c r="S3662">
        <v>0.8</v>
      </c>
      <c r="T3662">
        <v>0.8</v>
      </c>
      <c r="U3662">
        <v>0.8</v>
      </c>
      <c r="V3662">
        <v>0.8</v>
      </c>
      <c r="W3662">
        <v>0.8</v>
      </c>
      <c r="X3662">
        <v>0.8</v>
      </c>
      <c r="Y3662">
        <v>0.8</v>
      </c>
      <c r="Z3662">
        <v>0.8</v>
      </c>
      <c r="AA3662">
        <v>0.8</v>
      </c>
      <c r="AB3662" s="7">
        <f t="shared" si="171"/>
        <v>19.200000000000006</v>
      </c>
      <c r="AC3662">
        <f>INDEX(SHELF_days!$C$2:$C$289,MATCH(A3662&amp;"|"&amp;C3662,SHELF_days!$D$2:$D$289,0))</f>
        <v>115</v>
      </c>
      <c r="AD3662" s="8">
        <f t="shared" si="172"/>
        <v>2208.0000000000009</v>
      </c>
      <c r="AE3662" s="7">
        <f t="shared" si="173"/>
        <v>0.8</v>
      </c>
    </row>
    <row r="3663" spans="1:31" x14ac:dyDescent="0.45">
      <c r="A3663" t="s">
        <v>63</v>
      </c>
      <c r="B3663" t="s">
        <v>180</v>
      </c>
      <c r="C3663" t="s">
        <v>135</v>
      </c>
      <c r="D3663">
        <v>0.8</v>
      </c>
      <c r="E3663">
        <v>0.8</v>
      </c>
      <c r="F3663">
        <v>0.8</v>
      </c>
      <c r="G3663">
        <v>0.8</v>
      </c>
      <c r="H3663">
        <v>0.8</v>
      </c>
      <c r="I3663">
        <v>0.8</v>
      </c>
      <c r="J3663">
        <v>0.8</v>
      </c>
      <c r="K3663">
        <v>0.8</v>
      </c>
      <c r="L3663">
        <v>0.8</v>
      </c>
      <c r="M3663">
        <v>0.8</v>
      </c>
      <c r="N3663">
        <v>0.8</v>
      </c>
      <c r="O3663">
        <v>0.8</v>
      </c>
      <c r="P3663">
        <v>0.8</v>
      </c>
      <c r="Q3663">
        <v>0.8</v>
      </c>
      <c r="R3663">
        <v>0.8</v>
      </c>
      <c r="S3663">
        <v>0.8</v>
      </c>
      <c r="T3663">
        <v>0.8</v>
      </c>
      <c r="U3663">
        <v>0.8</v>
      </c>
      <c r="V3663">
        <v>0.8</v>
      </c>
      <c r="W3663">
        <v>0.8</v>
      </c>
      <c r="X3663">
        <v>0.8</v>
      </c>
      <c r="Y3663">
        <v>0.8</v>
      </c>
      <c r="Z3663">
        <v>0.8</v>
      </c>
      <c r="AA3663">
        <v>0.8</v>
      </c>
      <c r="AB3663" s="7">
        <f t="shared" si="171"/>
        <v>19.200000000000006</v>
      </c>
      <c r="AC3663">
        <f>INDEX(SHELF_days!$C$2:$C$289,MATCH(A3663&amp;"|"&amp;C3663,SHELF_days!$D$2:$D$289,0))</f>
        <v>130</v>
      </c>
      <c r="AD3663" s="8">
        <f t="shared" si="172"/>
        <v>2496.0000000000009</v>
      </c>
      <c r="AE3663" s="7">
        <f t="shared" si="173"/>
        <v>0.8</v>
      </c>
    </row>
    <row r="3664" spans="1:31" x14ac:dyDescent="0.45">
      <c r="A3664" t="s">
        <v>63</v>
      </c>
      <c r="B3664" t="s">
        <v>180</v>
      </c>
      <c r="C3664" t="s">
        <v>136</v>
      </c>
      <c r="D3664">
        <v>0.8</v>
      </c>
      <c r="E3664">
        <v>0.8</v>
      </c>
      <c r="F3664">
        <v>0.8</v>
      </c>
      <c r="G3664">
        <v>0.8</v>
      </c>
      <c r="H3664">
        <v>0.8</v>
      </c>
      <c r="I3664">
        <v>0.8</v>
      </c>
      <c r="J3664">
        <v>0.8</v>
      </c>
      <c r="K3664">
        <v>0.8</v>
      </c>
      <c r="L3664">
        <v>0.8</v>
      </c>
      <c r="M3664">
        <v>0.8</v>
      </c>
      <c r="N3664">
        <v>0.8</v>
      </c>
      <c r="O3664">
        <v>0.8</v>
      </c>
      <c r="P3664">
        <v>0.8</v>
      </c>
      <c r="Q3664">
        <v>0.8</v>
      </c>
      <c r="R3664">
        <v>0.8</v>
      </c>
      <c r="S3664">
        <v>0.8</v>
      </c>
      <c r="T3664">
        <v>0.8</v>
      </c>
      <c r="U3664">
        <v>0.8</v>
      </c>
      <c r="V3664">
        <v>0.8</v>
      </c>
      <c r="W3664">
        <v>0.8</v>
      </c>
      <c r="X3664">
        <v>0.8</v>
      </c>
      <c r="Y3664">
        <v>0.8</v>
      </c>
      <c r="Z3664">
        <v>0.8</v>
      </c>
      <c r="AA3664">
        <v>0.8</v>
      </c>
      <c r="AB3664" s="7">
        <f t="shared" si="171"/>
        <v>19.200000000000006</v>
      </c>
      <c r="AC3664">
        <f>INDEX(SHELF_days!$C$2:$C$289,MATCH(A3664&amp;"|"&amp;C3664,SHELF_days!$D$2:$D$289,0))</f>
        <v>107</v>
      </c>
      <c r="AD3664" s="8">
        <f t="shared" si="172"/>
        <v>2054.4000000000005</v>
      </c>
      <c r="AE3664" s="7">
        <f t="shared" si="173"/>
        <v>0.8</v>
      </c>
    </row>
    <row r="3665" spans="1:31" x14ac:dyDescent="0.45">
      <c r="A3665" t="s">
        <v>63</v>
      </c>
      <c r="B3665" t="s">
        <v>180</v>
      </c>
      <c r="C3665" t="s">
        <v>137</v>
      </c>
      <c r="D3665">
        <v>0.8</v>
      </c>
      <c r="E3665">
        <v>0.8</v>
      </c>
      <c r="F3665">
        <v>0.8</v>
      </c>
      <c r="G3665">
        <v>0.8</v>
      </c>
      <c r="H3665">
        <v>0.8</v>
      </c>
      <c r="I3665">
        <v>0.8</v>
      </c>
      <c r="J3665">
        <v>0.8</v>
      </c>
      <c r="K3665">
        <v>0.8</v>
      </c>
      <c r="L3665">
        <v>0.8</v>
      </c>
      <c r="M3665">
        <v>0.8</v>
      </c>
      <c r="N3665">
        <v>0.8</v>
      </c>
      <c r="O3665">
        <v>0.8</v>
      </c>
      <c r="P3665">
        <v>0.8</v>
      </c>
      <c r="Q3665">
        <v>0.8</v>
      </c>
      <c r="R3665">
        <v>0.8</v>
      </c>
      <c r="S3665">
        <v>0.8</v>
      </c>
      <c r="T3665">
        <v>0.8</v>
      </c>
      <c r="U3665">
        <v>0.8</v>
      </c>
      <c r="V3665">
        <v>0.8</v>
      </c>
      <c r="W3665">
        <v>0.8</v>
      </c>
      <c r="X3665">
        <v>0.8</v>
      </c>
      <c r="Y3665">
        <v>0.8</v>
      </c>
      <c r="Z3665">
        <v>0.8</v>
      </c>
      <c r="AA3665">
        <v>0.8</v>
      </c>
      <c r="AB3665" s="7">
        <f t="shared" si="171"/>
        <v>19.200000000000006</v>
      </c>
      <c r="AC3665">
        <f>INDEX(SHELF_days!$C$2:$C$289,MATCH(A3665&amp;"|"&amp;C3665,SHELF_days!$D$2:$D$289,0))</f>
        <v>1</v>
      </c>
      <c r="AD3665" s="8">
        <f t="shared" si="172"/>
        <v>19.200000000000006</v>
      </c>
      <c r="AE3665" s="7">
        <f t="shared" si="173"/>
        <v>0.8</v>
      </c>
    </row>
    <row r="3666" spans="1:31" x14ac:dyDescent="0.45">
      <c r="A3666" t="s">
        <v>63</v>
      </c>
      <c r="B3666" t="s">
        <v>180</v>
      </c>
      <c r="C3666" t="s">
        <v>138</v>
      </c>
      <c r="D3666">
        <v>0.8</v>
      </c>
      <c r="E3666">
        <v>0.8</v>
      </c>
      <c r="F3666">
        <v>0.8</v>
      </c>
      <c r="G3666">
        <v>0.8</v>
      </c>
      <c r="H3666">
        <v>0.8</v>
      </c>
      <c r="I3666">
        <v>0.8</v>
      </c>
      <c r="J3666">
        <v>0.8</v>
      </c>
      <c r="K3666">
        <v>0.8</v>
      </c>
      <c r="L3666">
        <v>0.8</v>
      </c>
      <c r="M3666">
        <v>0.8</v>
      </c>
      <c r="N3666">
        <v>0.8</v>
      </c>
      <c r="O3666">
        <v>0.8</v>
      </c>
      <c r="P3666">
        <v>0.8</v>
      </c>
      <c r="Q3666">
        <v>0.8</v>
      </c>
      <c r="R3666">
        <v>0.8</v>
      </c>
      <c r="S3666">
        <v>0.8</v>
      </c>
      <c r="T3666">
        <v>0.8</v>
      </c>
      <c r="U3666">
        <v>0.8</v>
      </c>
      <c r="V3666">
        <v>0.8</v>
      </c>
      <c r="W3666">
        <v>0.8</v>
      </c>
      <c r="X3666">
        <v>0.8</v>
      </c>
      <c r="Y3666">
        <v>0.8</v>
      </c>
      <c r="Z3666">
        <v>0.8</v>
      </c>
      <c r="AA3666">
        <v>0.8</v>
      </c>
      <c r="AB3666" s="7">
        <f t="shared" si="171"/>
        <v>19.200000000000006</v>
      </c>
      <c r="AC3666">
        <f>INDEX(SHELF_days!$C$2:$C$289,MATCH(A3666&amp;"|"&amp;C3666,SHELF_days!$D$2:$D$289,0))</f>
        <v>9</v>
      </c>
      <c r="AD3666" s="8">
        <f t="shared" si="172"/>
        <v>172.80000000000007</v>
      </c>
      <c r="AE3666" s="7">
        <f t="shared" si="173"/>
        <v>0.8</v>
      </c>
    </row>
    <row r="3667" spans="1:31" x14ac:dyDescent="0.45">
      <c r="A3667" t="s">
        <v>63</v>
      </c>
      <c r="B3667" t="s">
        <v>180</v>
      </c>
      <c r="C3667" t="s">
        <v>139</v>
      </c>
      <c r="D3667">
        <v>0.8</v>
      </c>
      <c r="E3667">
        <v>0.8</v>
      </c>
      <c r="F3667">
        <v>0.8</v>
      </c>
      <c r="G3667">
        <v>0.8</v>
      </c>
      <c r="H3667">
        <v>0.8</v>
      </c>
      <c r="I3667">
        <v>0.8</v>
      </c>
      <c r="J3667">
        <v>0.8</v>
      </c>
      <c r="K3667">
        <v>0.8</v>
      </c>
      <c r="L3667">
        <v>0.8</v>
      </c>
      <c r="M3667">
        <v>0.8</v>
      </c>
      <c r="N3667">
        <v>0.8</v>
      </c>
      <c r="O3667">
        <v>0.8</v>
      </c>
      <c r="P3667">
        <v>0.8</v>
      </c>
      <c r="Q3667">
        <v>0.8</v>
      </c>
      <c r="R3667">
        <v>0.8</v>
      </c>
      <c r="S3667">
        <v>0.8</v>
      </c>
      <c r="T3667">
        <v>0.8</v>
      </c>
      <c r="U3667">
        <v>0.8</v>
      </c>
      <c r="V3667">
        <v>0.8</v>
      </c>
      <c r="W3667">
        <v>0.8</v>
      </c>
      <c r="X3667">
        <v>0.8</v>
      </c>
      <c r="Y3667">
        <v>0.8</v>
      </c>
      <c r="Z3667">
        <v>0.8</v>
      </c>
      <c r="AA3667">
        <v>0.8</v>
      </c>
      <c r="AB3667" s="7">
        <f t="shared" si="171"/>
        <v>19.200000000000006</v>
      </c>
      <c r="AC3667">
        <f>INDEX(SHELF_days!$C$2:$C$289,MATCH(A3667&amp;"|"&amp;C3667,SHELF_days!$D$2:$D$289,0))</f>
        <v>3</v>
      </c>
      <c r="AD3667" s="8">
        <f t="shared" si="172"/>
        <v>57.600000000000023</v>
      </c>
      <c r="AE3667" s="7">
        <f t="shared" si="173"/>
        <v>0.8</v>
      </c>
    </row>
    <row r="3668" spans="1:31" x14ac:dyDescent="0.45">
      <c r="A3668" t="s">
        <v>63</v>
      </c>
      <c r="B3668" t="s">
        <v>181</v>
      </c>
      <c r="C3668" t="s">
        <v>134</v>
      </c>
      <c r="D3668">
        <v>0.63800000000000001</v>
      </c>
      <c r="E3668">
        <v>0.63800000000000001</v>
      </c>
      <c r="F3668">
        <v>0.63800000000000001</v>
      </c>
      <c r="G3668">
        <v>0.63800000000000001</v>
      </c>
      <c r="H3668">
        <v>0.63800000000000001</v>
      </c>
      <c r="I3668">
        <v>0.63800000000000001</v>
      </c>
      <c r="J3668">
        <v>0.63800000000000001</v>
      </c>
      <c r="K3668">
        <v>0.63800000000000001</v>
      </c>
      <c r="L3668">
        <v>0.63800000000000001</v>
      </c>
      <c r="M3668">
        <v>0.63800000000000001</v>
      </c>
      <c r="N3668">
        <v>0.63800000000000001</v>
      </c>
      <c r="O3668">
        <v>0.63800000000000001</v>
      </c>
      <c r="P3668">
        <v>0.63800000000000001</v>
      </c>
      <c r="Q3668">
        <v>0.63800000000000001</v>
      </c>
      <c r="R3668">
        <v>0.63800000000000001</v>
      </c>
      <c r="S3668">
        <v>0.63800000000000001</v>
      </c>
      <c r="T3668">
        <v>0.63800000000000001</v>
      </c>
      <c r="U3668">
        <v>0.63800000000000001</v>
      </c>
      <c r="V3668">
        <v>0.63800000000000001</v>
      </c>
      <c r="W3668">
        <v>0.63800000000000001</v>
      </c>
      <c r="X3668">
        <v>0.63800000000000001</v>
      </c>
      <c r="Y3668">
        <v>0.63800000000000001</v>
      </c>
      <c r="Z3668">
        <v>0.63800000000000001</v>
      </c>
      <c r="AA3668">
        <v>0.63800000000000001</v>
      </c>
      <c r="AB3668" s="7">
        <f t="shared" si="171"/>
        <v>15.311999999999999</v>
      </c>
      <c r="AC3668">
        <f>INDEX(SHELF_days!$C$2:$C$289,MATCH(A3668&amp;"|"&amp;C3668,SHELF_days!$D$2:$D$289,0))</f>
        <v>115</v>
      </c>
      <c r="AD3668" s="8">
        <f t="shared" si="172"/>
        <v>1760.8799999999999</v>
      </c>
      <c r="AE3668" s="7">
        <f t="shared" si="173"/>
        <v>0.63800000000000001</v>
      </c>
    </row>
    <row r="3669" spans="1:31" x14ac:dyDescent="0.45">
      <c r="A3669" t="s">
        <v>63</v>
      </c>
      <c r="B3669" t="s">
        <v>181</v>
      </c>
      <c r="C3669" t="s">
        <v>135</v>
      </c>
      <c r="D3669">
        <v>0.63800000000000001</v>
      </c>
      <c r="E3669">
        <v>0.63800000000000001</v>
      </c>
      <c r="F3669">
        <v>0.63800000000000001</v>
      </c>
      <c r="G3669">
        <v>0.63800000000000001</v>
      </c>
      <c r="H3669">
        <v>0.63800000000000001</v>
      </c>
      <c r="I3669">
        <v>0.63800000000000001</v>
      </c>
      <c r="J3669">
        <v>0.63800000000000001</v>
      </c>
      <c r="K3669">
        <v>0.63800000000000001</v>
      </c>
      <c r="L3669">
        <v>0.63800000000000001</v>
      </c>
      <c r="M3669">
        <v>0.63800000000000001</v>
      </c>
      <c r="N3669">
        <v>0.63800000000000001</v>
      </c>
      <c r="O3669">
        <v>0.63800000000000001</v>
      </c>
      <c r="P3669">
        <v>0.63800000000000001</v>
      </c>
      <c r="Q3669">
        <v>0.63800000000000001</v>
      </c>
      <c r="R3669">
        <v>0.63800000000000001</v>
      </c>
      <c r="S3669">
        <v>0.63800000000000001</v>
      </c>
      <c r="T3669">
        <v>0.63800000000000001</v>
      </c>
      <c r="U3669">
        <v>0.63800000000000001</v>
      </c>
      <c r="V3669">
        <v>0.63800000000000001</v>
      </c>
      <c r="W3669">
        <v>0.63800000000000001</v>
      </c>
      <c r="X3669">
        <v>0.63800000000000001</v>
      </c>
      <c r="Y3669">
        <v>0.63800000000000001</v>
      </c>
      <c r="Z3669">
        <v>0.63800000000000001</v>
      </c>
      <c r="AA3669">
        <v>0.63800000000000001</v>
      </c>
      <c r="AB3669" s="7">
        <f t="shared" si="171"/>
        <v>15.311999999999999</v>
      </c>
      <c r="AC3669">
        <f>INDEX(SHELF_days!$C$2:$C$289,MATCH(A3669&amp;"|"&amp;C3669,SHELF_days!$D$2:$D$289,0))</f>
        <v>130</v>
      </c>
      <c r="AD3669" s="8">
        <f t="shared" si="172"/>
        <v>1990.56</v>
      </c>
      <c r="AE3669" s="7">
        <f t="shared" si="173"/>
        <v>0.63800000000000001</v>
      </c>
    </row>
    <row r="3670" spans="1:31" x14ac:dyDescent="0.45">
      <c r="A3670" t="s">
        <v>63</v>
      </c>
      <c r="B3670" t="s">
        <v>181</v>
      </c>
      <c r="C3670" t="s">
        <v>136</v>
      </c>
      <c r="D3670">
        <v>0.63800000000000001</v>
      </c>
      <c r="E3670">
        <v>0.63800000000000001</v>
      </c>
      <c r="F3670">
        <v>0.63800000000000001</v>
      </c>
      <c r="G3670">
        <v>0.63800000000000001</v>
      </c>
      <c r="H3670">
        <v>0.63800000000000001</v>
      </c>
      <c r="I3670">
        <v>0.63800000000000001</v>
      </c>
      <c r="J3670">
        <v>0.63800000000000001</v>
      </c>
      <c r="K3670">
        <v>0.63800000000000001</v>
      </c>
      <c r="L3670">
        <v>0.63800000000000001</v>
      </c>
      <c r="M3670">
        <v>0.63800000000000001</v>
      </c>
      <c r="N3670">
        <v>0.63800000000000001</v>
      </c>
      <c r="O3670">
        <v>0.63800000000000001</v>
      </c>
      <c r="P3670">
        <v>0.63800000000000001</v>
      </c>
      <c r="Q3670">
        <v>0.63800000000000001</v>
      </c>
      <c r="R3670">
        <v>0.63800000000000001</v>
      </c>
      <c r="S3670">
        <v>0.63800000000000001</v>
      </c>
      <c r="T3670">
        <v>0.63800000000000001</v>
      </c>
      <c r="U3670">
        <v>0.63800000000000001</v>
      </c>
      <c r="V3670">
        <v>0.63800000000000001</v>
      </c>
      <c r="W3670">
        <v>0.63800000000000001</v>
      </c>
      <c r="X3670">
        <v>0.63800000000000001</v>
      </c>
      <c r="Y3670">
        <v>0.63800000000000001</v>
      </c>
      <c r="Z3670">
        <v>0.63800000000000001</v>
      </c>
      <c r="AA3670">
        <v>0.63800000000000001</v>
      </c>
      <c r="AB3670" s="7">
        <f t="shared" si="171"/>
        <v>15.311999999999999</v>
      </c>
      <c r="AC3670">
        <f>INDEX(SHELF_days!$C$2:$C$289,MATCH(A3670&amp;"|"&amp;C3670,SHELF_days!$D$2:$D$289,0))</f>
        <v>107</v>
      </c>
      <c r="AD3670" s="8">
        <f t="shared" si="172"/>
        <v>1638.384</v>
      </c>
      <c r="AE3670" s="7">
        <f t="shared" si="173"/>
        <v>0.63800000000000001</v>
      </c>
    </row>
    <row r="3671" spans="1:31" x14ac:dyDescent="0.45">
      <c r="A3671" t="s">
        <v>63</v>
      </c>
      <c r="B3671" t="s">
        <v>181</v>
      </c>
      <c r="C3671" t="s">
        <v>137</v>
      </c>
      <c r="D3671">
        <v>0.63800000000000001</v>
      </c>
      <c r="E3671">
        <v>0.63800000000000001</v>
      </c>
      <c r="F3671">
        <v>0.63800000000000001</v>
      </c>
      <c r="G3671">
        <v>0.63800000000000001</v>
      </c>
      <c r="H3671">
        <v>0.63800000000000001</v>
      </c>
      <c r="I3671">
        <v>0.63800000000000001</v>
      </c>
      <c r="J3671">
        <v>0.63800000000000001</v>
      </c>
      <c r="K3671">
        <v>0.63800000000000001</v>
      </c>
      <c r="L3671">
        <v>0.63800000000000001</v>
      </c>
      <c r="M3671">
        <v>0.63800000000000001</v>
      </c>
      <c r="N3671">
        <v>0.63800000000000001</v>
      </c>
      <c r="O3671">
        <v>0.63800000000000001</v>
      </c>
      <c r="P3671">
        <v>0.63800000000000001</v>
      </c>
      <c r="Q3671">
        <v>0.63800000000000001</v>
      </c>
      <c r="R3671">
        <v>0.63800000000000001</v>
      </c>
      <c r="S3671">
        <v>0.63800000000000001</v>
      </c>
      <c r="T3671">
        <v>0.63800000000000001</v>
      </c>
      <c r="U3671">
        <v>0.63800000000000001</v>
      </c>
      <c r="V3671">
        <v>0.63800000000000001</v>
      </c>
      <c r="W3671">
        <v>0.63800000000000001</v>
      </c>
      <c r="X3671">
        <v>0.63800000000000001</v>
      </c>
      <c r="Y3671">
        <v>0.63800000000000001</v>
      </c>
      <c r="Z3671">
        <v>0.63800000000000001</v>
      </c>
      <c r="AA3671">
        <v>0.63800000000000001</v>
      </c>
      <c r="AB3671" s="7">
        <f t="shared" si="171"/>
        <v>15.311999999999999</v>
      </c>
      <c r="AC3671">
        <f>INDEX(SHELF_days!$C$2:$C$289,MATCH(A3671&amp;"|"&amp;C3671,SHELF_days!$D$2:$D$289,0))</f>
        <v>1</v>
      </c>
      <c r="AD3671" s="8">
        <f t="shared" si="172"/>
        <v>15.311999999999999</v>
      </c>
      <c r="AE3671" s="7">
        <f t="shared" si="173"/>
        <v>0.63800000000000001</v>
      </c>
    </row>
    <row r="3672" spans="1:31" x14ac:dyDescent="0.45">
      <c r="A3672" t="s">
        <v>63</v>
      </c>
      <c r="B3672" t="s">
        <v>181</v>
      </c>
      <c r="C3672" t="s">
        <v>138</v>
      </c>
      <c r="D3672">
        <v>0.63800000000000001</v>
      </c>
      <c r="E3672">
        <v>0.63800000000000001</v>
      </c>
      <c r="F3672">
        <v>0.63800000000000001</v>
      </c>
      <c r="G3672">
        <v>0.63800000000000001</v>
      </c>
      <c r="H3672">
        <v>0.63800000000000001</v>
      </c>
      <c r="I3672">
        <v>0.63800000000000001</v>
      </c>
      <c r="J3672">
        <v>0.63800000000000001</v>
      </c>
      <c r="K3672">
        <v>0.63800000000000001</v>
      </c>
      <c r="L3672">
        <v>0.63800000000000001</v>
      </c>
      <c r="M3672">
        <v>0.63800000000000001</v>
      </c>
      <c r="N3672">
        <v>0.63800000000000001</v>
      </c>
      <c r="O3672">
        <v>0.63800000000000001</v>
      </c>
      <c r="P3672">
        <v>0.63800000000000001</v>
      </c>
      <c r="Q3672">
        <v>0.63800000000000001</v>
      </c>
      <c r="R3672">
        <v>0.63800000000000001</v>
      </c>
      <c r="S3672">
        <v>0.63800000000000001</v>
      </c>
      <c r="T3672">
        <v>0.63800000000000001</v>
      </c>
      <c r="U3672">
        <v>0.63800000000000001</v>
      </c>
      <c r="V3672">
        <v>0.63800000000000001</v>
      </c>
      <c r="W3672">
        <v>0.63800000000000001</v>
      </c>
      <c r="X3672">
        <v>0.63800000000000001</v>
      </c>
      <c r="Y3672">
        <v>0.63800000000000001</v>
      </c>
      <c r="Z3672">
        <v>0.63800000000000001</v>
      </c>
      <c r="AA3672">
        <v>0.63800000000000001</v>
      </c>
      <c r="AB3672" s="7">
        <f t="shared" si="171"/>
        <v>15.311999999999999</v>
      </c>
      <c r="AC3672">
        <f>INDEX(SHELF_days!$C$2:$C$289,MATCH(A3672&amp;"|"&amp;C3672,SHELF_days!$D$2:$D$289,0))</f>
        <v>9</v>
      </c>
      <c r="AD3672" s="8">
        <f t="shared" si="172"/>
        <v>137.80799999999999</v>
      </c>
      <c r="AE3672" s="7">
        <f t="shared" si="173"/>
        <v>0.63800000000000001</v>
      </c>
    </row>
    <row r="3673" spans="1:31" x14ac:dyDescent="0.45">
      <c r="A3673" t="s">
        <v>63</v>
      </c>
      <c r="B3673" t="s">
        <v>181</v>
      </c>
      <c r="C3673" t="s">
        <v>139</v>
      </c>
      <c r="D3673">
        <v>0.63800000000000001</v>
      </c>
      <c r="E3673">
        <v>0.63800000000000001</v>
      </c>
      <c r="F3673">
        <v>0.63800000000000001</v>
      </c>
      <c r="G3673">
        <v>0.63800000000000001</v>
      </c>
      <c r="H3673">
        <v>0.63800000000000001</v>
      </c>
      <c r="I3673">
        <v>0.63800000000000001</v>
      </c>
      <c r="J3673">
        <v>0.63800000000000001</v>
      </c>
      <c r="K3673">
        <v>0.63800000000000001</v>
      </c>
      <c r="L3673">
        <v>0.63800000000000001</v>
      </c>
      <c r="M3673">
        <v>0.63800000000000001</v>
      </c>
      <c r="N3673">
        <v>0.63800000000000001</v>
      </c>
      <c r="O3673">
        <v>0.63800000000000001</v>
      </c>
      <c r="P3673">
        <v>0.63800000000000001</v>
      </c>
      <c r="Q3673">
        <v>0.63800000000000001</v>
      </c>
      <c r="R3673">
        <v>0.63800000000000001</v>
      </c>
      <c r="S3673">
        <v>0.63800000000000001</v>
      </c>
      <c r="T3673">
        <v>0.63800000000000001</v>
      </c>
      <c r="U3673">
        <v>0.63800000000000001</v>
      </c>
      <c r="V3673">
        <v>0.63800000000000001</v>
      </c>
      <c r="W3673">
        <v>0.63800000000000001</v>
      </c>
      <c r="X3673">
        <v>0.63800000000000001</v>
      </c>
      <c r="Y3673">
        <v>0.63800000000000001</v>
      </c>
      <c r="Z3673">
        <v>0.63800000000000001</v>
      </c>
      <c r="AA3673">
        <v>0.63800000000000001</v>
      </c>
      <c r="AB3673" s="7">
        <f t="shared" si="171"/>
        <v>15.311999999999999</v>
      </c>
      <c r="AC3673">
        <f>INDEX(SHELF_days!$C$2:$C$289,MATCH(A3673&amp;"|"&amp;C3673,SHELF_days!$D$2:$D$289,0))</f>
        <v>3</v>
      </c>
      <c r="AD3673" s="8">
        <f t="shared" si="172"/>
        <v>45.936</v>
      </c>
      <c r="AE3673" s="7">
        <f t="shared" si="173"/>
        <v>0.63800000000000001</v>
      </c>
    </row>
    <row r="3674" spans="1:31" x14ac:dyDescent="0.45">
      <c r="A3674" t="s">
        <v>63</v>
      </c>
      <c r="B3674" t="s">
        <v>182</v>
      </c>
      <c r="C3674" t="s">
        <v>134</v>
      </c>
      <c r="D3674">
        <v>0.76470715170322834</v>
      </c>
      <c r="E3674">
        <v>0.76470715170322834</v>
      </c>
      <c r="F3674">
        <v>0.76470715170322834</v>
      </c>
      <c r="G3674">
        <v>0.76470715170322834</v>
      </c>
      <c r="H3674">
        <v>0.76470715170322834</v>
      </c>
      <c r="I3674">
        <v>0.76470715170322834</v>
      </c>
      <c r="J3674">
        <v>0.76470715170322834</v>
      </c>
      <c r="K3674">
        <v>0.76470715170322834</v>
      </c>
      <c r="L3674">
        <v>0.75140789689099829</v>
      </c>
      <c r="M3674">
        <v>0.74788750591129027</v>
      </c>
      <c r="N3674">
        <v>0.74788750591129027</v>
      </c>
      <c r="O3674">
        <v>0.74788750591129027</v>
      </c>
      <c r="P3674">
        <v>0.74788750591129027</v>
      </c>
      <c r="Q3674">
        <v>0.74788750591129027</v>
      </c>
      <c r="R3674">
        <v>0.74788750591129027</v>
      </c>
      <c r="S3674">
        <v>0.74788750591129027</v>
      </c>
      <c r="T3674">
        <v>0.75805752429711337</v>
      </c>
      <c r="U3674">
        <v>0.76470715170322834</v>
      </c>
      <c r="V3674">
        <v>0.76470715170322834</v>
      </c>
      <c r="W3674">
        <v>0.76470715170322834</v>
      </c>
      <c r="X3674">
        <v>0.76470715170322834</v>
      </c>
      <c r="Y3674">
        <v>0.76470715170322834</v>
      </c>
      <c r="Z3674">
        <v>0.76470715170322834</v>
      </c>
      <c r="AA3674">
        <v>0.76470715170322834</v>
      </c>
      <c r="AB3674" s="7">
        <f t="shared" si="171"/>
        <v>18.21528523811557</v>
      </c>
      <c r="AC3674">
        <f>INDEX(SHELF_days!$C$2:$C$289,MATCH(A3674&amp;"|"&amp;C3674,SHELF_days!$D$2:$D$289,0))</f>
        <v>115</v>
      </c>
      <c r="AD3674" s="8">
        <f t="shared" si="172"/>
        <v>2094.7578023832907</v>
      </c>
      <c r="AE3674" s="7">
        <f t="shared" si="173"/>
        <v>0.76470715170322834</v>
      </c>
    </row>
    <row r="3675" spans="1:31" x14ac:dyDescent="0.45">
      <c r="A3675" t="s">
        <v>63</v>
      </c>
      <c r="B3675" t="s">
        <v>182</v>
      </c>
      <c r="C3675" t="s">
        <v>135</v>
      </c>
      <c r="D3675">
        <v>0.76470715170322934</v>
      </c>
      <c r="E3675">
        <v>0.76470715170322934</v>
      </c>
      <c r="F3675">
        <v>0.76470715170322934</v>
      </c>
      <c r="G3675">
        <v>0.76470715170322934</v>
      </c>
      <c r="H3675">
        <v>0.76470715170322934</v>
      </c>
      <c r="I3675">
        <v>0.76470715170322934</v>
      </c>
      <c r="J3675">
        <v>0.76470715170322934</v>
      </c>
      <c r="K3675">
        <v>0.63513720592231193</v>
      </c>
      <c r="L3675">
        <v>0.57695296611880542</v>
      </c>
      <c r="M3675">
        <v>0.55592840887888284</v>
      </c>
      <c r="N3675">
        <v>0.55592840887888284</v>
      </c>
      <c r="O3675">
        <v>0.55592840887888284</v>
      </c>
      <c r="P3675">
        <v>0.55592840887888284</v>
      </c>
      <c r="Q3675">
        <v>0.55592840887888284</v>
      </c>
      <c r="R3675">
        <v>0.59406597782571924</v>
      </c>
      <c r="S3675">
        <v>0.61900208059865081</v>
      </c>
      <c r="T3675">
        <v>0.68989884338443552</v>
      </c>
      <c r="U3675">
        <v>0.76470715170322934</v>
      </c>
      <c r="V3675">
        <v>0.76470715170322934</v>
      </c>
      <c r="W3675">
        <v>0.76470715170322934</v>
      </c>
      <c r="X3675">
        <v>0.76470715170322934</v>
      </c>
      <c r="Y3675">
        <v>0.76470715170322934</v>
      </c>
      <c r="Z3675">
        <v>0.76470715170322934</v>
      </c>
      <c r="AA3675">
        <v>0.76470715170322934</v>
      </c>
      <c r="AB3675" s="7">
        <f t="shared" si="171"/>
        <v>16.600599242089547</v>
      </c>
      <c r="AC3675">
        <f>INDEX(SHELF_days!$C$2:$C$289,MATCH(A3675&amp;"|"&amp;C3675,SHELF_days!$D$2:$D$289,0))</f>
        <v>130</v>
      </c>
      <c r="AD3675" s="8">
        <f t="shared" si="172"/>
        <v>2158.0779014716413</v>
      </c>
      <c r="AE3675" s="7">
        <f t="shared" si="173"/>
        <v>0.76470715170322934</v>
      </c>
    </row>
    <row r="3676" spans="1:31" x14ac:dyDescent="0.45">
      <c r="A3676" t="s">
        <v>63</v>
      </c>
      <c r="B3676" t="s">
        <v>182</v>
      </c>
      <c r="C3676" t="s">
        <v>136</v>
      </c>
      <c r="D3676">
        <v>0.76470715170322967</v>
      </c>
      <c r="E3676">
        <v>0.76470715170322967</v>
      </c>
      <c r="F3676">
        <v>0.76470715170322967</v>
      </c>
      <c r="G3676">
        <v>0.76470715170322967</v>
      </c>
      <c r="H3676">
        <v>0.76470715170322967</v>
      </c>
      <c r="I3676">
        <v>0.76470715170322967</v>
      </c>
      <c r="J3676">
        <v>0.74712767695143134</v>
      </c>
      <c r="K3676">
        <v>0.73833793957553218</v>
      </c>
      <c r="L3676">
        <v>0.73833793957553218</v>
      </c>
      <c r="M3676">
        <v>0.73833793957553218</v>
      </c>
      <c r="N3676">
        <v>0.73833793957553218</v>
      </c>
      <c r="O3676">
        <v>0.73833793957553218</v>
      </c>
      <c r="P3676">
        <v>0.73833793957553218</v>
      </c>
      <c r="Q3676">
        <v>0.74712767695143134</v>
      </c>
      <c r="R3676">
        <v>0.74712767695143134</v>
      </c>
      <c r="S3676">
        <v>0.75591741432733051</v>
      </c>
      <c r="T3676">
        <v>0.76470715170322967</v>
      </c>
      <c r="U3676">
        <v>0.76470715170322967</v>
      </c>
      <c r="V3676">
        <v>0.76470715170322967</v>
      </c>
      <c r="W3676">
        <v>0.76470715170322967</v>
      </c>
      <c r="X3676">
        <v>0.76470715170322967</v>
      </c>
      <c r="Y3676">
        <v>0.76470715170322967</v>
      </c>
      <c r="Z3676">
        <v>0.76470715170322967</v>
      </c>
      <c r="AA3676">
        <v>0.76470715170322967</v>
      </c>
      <c r="AB3676" s="7">
        <f t="shared" si="171"/>
        <v>18.13322820648003</v>
      </c>
      <c r="AC3676">
        <f>INDEX(SHELF_days!$C$2:$C$289,MATCH(A3676&amp;"|"&amp;C3676,SHELF_days!$D$2:$D$289,0))</f>
        <v>107</v>
      </c>
      <c r="AD3676" s="8">
        <f t="shared" si="172"/>
        <v>1940.2554180933632</v>
      </c>
      <c r="AE3676" s="7">
        <f t="shared" si="173"/>
        <v>0.76470715170322967</v>
      </c>
    </row>
    <row r="3677" spans="1:31" x14ac:dyDescent="0.45">
      <c r="A3677" t="s">
        <v>63</v>
      </c>
      <c r="B3677" t="s">
        <v>182</v>
      </c>
      <c r="C3677" t="s">
        <v>137</v>
      </c>
      <c r="D3677">
        <v>0.76470715170323045</v>
      </c>
      <c r="E3677">
        <v>0.76470715170323045</v>
      </c>
      <c r="F3677">
        <v>0.76470715170323045</v>
      </c>
      <c r="G3677">
        <v>0.76470715170323045</v>
      </c>
      <c r="H3677">
        <v>0.76470715170323045</v>
      </c>
      <c r="I3677">
        <v>0.76470715170323045</v>
      </c>
      <c r="J3677">
        <v>0.76470715170323045</v>
      </c>
      <c r="K3677">
        <v>0.76470715170323045</v>
      </c>
      <c r="L3677">
        <v>0.75217096888842316</v>
      </c>
      <c r="M3677">
        <v>0.75217096888842316</v>
      </c>
      <c r="N3677">
        <v>0.75217096888842316</v>
      </c>
      <c r="O3677">
        <v>0.75217096888842316</v>
      </c>
      <c r="P3677">
        <v>0.75217096888842316</v>
      </c>
      <c r="Q3677">
        <v>0.75217096888842316</v>
      </c>
      <c r="R3677">
        <v>0.75217096888842316</v>
      </c>
      <c r="S3677">
        <v>0.76470715170323045</v>
      </c>
      <c r="T3677">
        <v>0.76470715170323045</v>
      </c>
      <c r="U3677">
        <v>0.76470715170323045</v>
      </c>
      <c r="V3677">
        <v>0.76470715170323045</v>
      </c>
      <c r="W3677">
        <v>0.76470715170323045</v>
      </c>
      <c r="X3677">
        <v>0.76470715170323045</v>
      </c>
      <c r="Y3677">
        <v>0.76470715170323045</v>
      </c>
      <c r="Z3677">
        <v>0.76470715170323045</v>
      </c>
      <c r="AA3677">
        <v>0.76470715170323045</v>
      </c>
      <c r="AB3677" s="7">
        <f t="shared" si="171"/>
        <v>18.265218361173883</v>
      </c>
      <c r="AC3677">
        <f>INDEX(SHELF_days!$C$2:$C$289,MATCH(A3677&amp;"|"&amp;C3677,SHELF_days!$D$2:$D$289,0))</f>
        <v>1</v>
      </c>
      <c r="AD3677" s="8">
        <f t="shared" si="172"/>
        <v>18.265218361173883</v>
      </c>
      <c r="AE3677" s="7">
        <f t="shared" si="173"/>
        <v>0.76470715170323045</v>
      </c>
    </row>
    <row r="3678" spans="1:31" x14ac:dyDescent="0.45">
      <c r="A3678" t="s">
        <v>63</v>
      </c>
      <c r="B3678" t="s">
        <v>182</v>
      </c>
      <c r="C3678" t="s">
        <v>138</v>
      </c>
      <c r="D3678">
        <v>0.76470715170322967</v>
      </c>
      <c r="E3678">
        <v>0.76470715170322967</v>
      </c>
      <c r="F3678">
        <v>0.76470715170322967</v>
      </c>
      <c r="G3678">
        <v>0.76470715170322967</v>
      </c>
      <c r="H3678">
        <v>0.76470715170322967</v>
      </c>
      <c r="I3678">
        <v>0.76470715170322967</v>
      </c>
      <c r="J3678">
        <v>0.76470715170322967</v>
      </c>
      <c r="K3678">
        <v>0.76470715170322967</v>
      </c>
      <c r="L3678">
        <v>0.76470715170322967</v>
      </c>
      <c r="M3678">
        <v>0.76470715170322967</v>
      </c>
      <c r="N3678">
        <v>0.76470715170322967</v>
      </c>
      <c r="O3678">
        <v>0.76470715170322967</v>
      </c>
      <c r="P3678">
        <v>0.76470715170322967</v>
      </c>
      <c r="Q3678">
        <v>0.76470715170322967</v>
      </c>
      <c r="R3678">
        <v>0.76470715170322967</v>
      </c>
      <c r="S3678">
        <v>0.76470715170322967</v>
      </c>
      <c r="T3678">
        <v>0.76470715170322967</v>
      </c>
      <c r="U3678">
        <v>0.76470715170322967</v>
      </c>
      <c r="V3678">
        <v>0.76470715170322967</v>
      </c>
      <c r="W3678">
        <v>0.76470715170322967</v>
      </c>
      <c r="X3678">
        <v>0.76470715170322967</v>
      </c>
      <c r="Y3678">
        <v>0.76470715170322967</v>
      </c>
      <c r="Z3678">
        <v>0.76470715170322967</v>
      </c>
      <c r="AA3678">
        <v>0.76470715170322967</v>
      </c>
      <c r="AB3678" s="7">
        <f t="shared" si="171"/>
        <v>18.352971640877513</v>
      </c>
      <c r="AC3678">
        <f>INDEX(SHELF_days!$C$2:$C$289,MATCH(A3678&amp;"|"&amp;C3678,SHELF_days!$D$2:$D$289,0))</f>
        <v>9</v>
      </c>
      <c r="AD3678" s="8">
        <f t="shared" si="172"/>
        <v>165.17674476789762</v>
      </c>
      <c r="AE3678" s="7">
        <f t="shared" si="173"/>
        <v>0.76470715170322967</v>
      </c>
    </row>
    <row r="3679" spans="1:31" x14ac:dyDescent="0.45">
      <c r="A3679" t="s">
        <v>63</v>
      </c>
      <c r="B3679" t="s">
        <v>182</v>
      </c>
      <c r="C3679" t="s">
        <v>139</v>
      </c>
      <c r="D3679">
        <v>0.76470715170322967</v>
      </c>
      <c r="E3679">
        <v>0.76470715170322967</v>
      </c>
      <c r="F3679">
        <v>0.76470715170322967</v>
      </c>
      <c r="G3679">
        <v>0.76470715170322967</v>
      </c>
      <c r="H3679">
        <v>0.76470715170322967</v>
      </c>
      <c r="I3679">
        <v>0.76470715170322967</v>
      </c>
      <c r="J3679">
        <v>0.76470715170322967</v>
      </c>
      <c r="K3679">
        <v>0.76470715170322967</v>
      </c>
      <c r="L3679">
        <v>0.76470715170322967</v>
      </c>
      <c r="M3679">
        <v>0.76470715170322967</v>
      </c>
      <c r="N3679">
        <v>0.76470715170322967</v>
      </c>
      <c r="O3679">
        <v>0.76470715170322967</v>
      </c>
      <c r="P3679">
        <v>0.76470715170322967</v>
      </c>
      <c r="Q3679">
        <v>0.76470715170322967</v>
      </c>
      <c r="R3679">
        <v>0.76470715170322967</v>
      </c>
      <c r="S3679">
        <v>0.76470715170322967</v>
      </c>
      <c r="T3679">
        <v>0.76470715170322967</v>
      </c>
      <c r="U3679">
        <v>0.76470715170322967</v>
      </c>
      <c r="V3679">
        <v>0.76470715170322967</v>
      </c>
      <c r="W3679">
        <v>0.76470715170322967</v>
      </c>
      <c r="X3679">
        <v>0.76470715170322967</v>
      </c>
      <c r="Y3679">
        <v>0.76470715170322967</v>
      </c>
      <c r="Z3679">
        <v>0.76470715170322967</v>
      </c>
      <c r="AA3679">
        <v>0.76470715170322967</v>
      </c>
      <c r="AB3679" s="7">
        <f t="shared" si="171"/>
        <v>18.352971640877513</v>
      </c>
      <c r="AC3679">
        <f>INDEX(SHELF_days!$C$2:$C$289,MATCH(A3679&amp;"|"&amp;C3679,SHELF_days!$D$2:$D$289,0))</f>
        <v>3</v>
      </c>
      <c r="AD3679" s="8">
        <f t="shared" si="172"/>
        <v>55.058914922632539</v>
      </c>
      <c r="AE3679" s="7">
        <f t="shared" si="173"/>
        <v>0.76470715170322967</v>
      </c>
    </row>
    <row r="3680" spans="1:31" x14ac:dyDescent="0.45">
      <c r="A3680" t="s">
        <v>63</v>
      </c>
      <c r="B3680" t="s">
        <v>183</v>
      </c>
      <c r="C3680" t="s">
        <v>134</v>
      </c>
      <c r="D3680">
        <v>5.4219995866794518E-2</v>
      </c>
      <c r="E3680">
        <v>5.4219995866794518E-2</v>
      </c>
      <c r="F3680">
        <v>5.4219995866794518E-2</v>
      </c>
      <c r="G3680">
        <v>5.4219995866794518E-2</v>
      </c>
      <c r="H3680">
        <v>5.4219995866794518E-2</v>
      </c>
      <c r="I3680">
        <v>5.4219995866794518E-2</v>
      </c>
      <c r="J3680">
        <v>5.4219995866794518E-2</v>
      </c>
      <c r="K3680">
        <v>5.4219995866794518E-2</v>
      </c>
      <c r="L3680">
        <v>5.4219995866794518E-2</v>
      </c>
      <c r="M3680">
        <v>5.4219995866794518E-2</v>
      </c>
      <c r="N3680">
        <v>5.4219995866794518E-2</v>
      </c>
      <c r="O3680">
        <v>5.4219995866794518E-2</v>
      </c>
      <c r="P3680">
        <v>0.1082616666101059</v>
      </c>
      <c r="Q3680">
        <v>0.1082616666101059</v>
      </c>
      <c r="R3680">
        <v>0.1082616666101059</v>
      </c>
      <c r="S3680">
        <v>0.21634500809672871</v>
      </c>
      <c r="T3680">
        <v>0.86484505701646541</v>
      </c>
      <c r="U3680">
        <v>0.9729283985030881</v>
      </c>
      <c r="V3680">
        <v>1</v>
      </c>
      <c r="W3680">
        <v>0.75676171552984295</v>
      </c>
      <c r="X3680">
        <v>5.4219995866794518E-2</v>
      </c>
      <c r="Y3680">
        <v>5.4219995866794518E-2</v>
      </c>
      <c r="Z3680">
        <v>5.4219995866794518E-2</v>
      </c>
      <c r="AA3680">
        <v>5.4219995866794518E-2</v>
      </c>
      <c r="AB3680" s="7">
        <f t="shared" si="171"/>
        <v>5.0031851128451539</v>
      </c>
      <c r="AC3680">
        <f>INDEX(SHELF_days!$C$2:$C$289,MATCH(A3680&amp;"|"&amp;C3680,SHELF_days!$D$2:$D$289,0))</f>
        <v>115</v>
      </c>
      <c r="AD3680" s="8">
        <f t="shared" si="172"/>
        <v>575.36628797719266</v>
      </c>
      <c r="AE3680" s="7">
        <f t="shared" si="173"/>
        <v>1</v>
      </c>
    </row>
    <row r="3681" spans="1:31" x14ac:dyDescent="0.45">
      <c r="A3681" t="s">
        <v>63</v>
      </c>
      <c r="B3681" t="s">
        <v>183</v>
      </c>
      <c r="C3681" t="s">
        <v>135</v>
      </c>
      <c r="D3681">
        <v>1.7832512348311101E-4</v>
      </c>
      <c r="E3681">
        <v>1.7832512348311101E-4</v>
      </c>
      <c r="F3681">
        <v>1.7832512348311101E-4</v>
      </c>
      <c r="G3681">
        <v>1.7832512348311101E-4</v>
      </c>
      <c r="H3681">
        <v>1.7832512348311101E-4</v>
      </c>
      <c r="I3681">
        <v>1.7832512348311101E-4</v>
      </c>
      <c r="J3681">
        <v>1.7832512348311101E-4</v>
      </c>
      <c r="K3681">
        <v>1.7832512348311101E-4</v>
      </c>
      <c r="L3681">
        <v>1.7832512348311101E-4</v>
      </c>
      <c r="M3681">
        <v>1.7832512348311101E-4</v>
      </c>
      <c r="N3681">
        <v>1.7832512348311101E-4</v>
      </c>
      <c r="O3681">
        <v>1.7832512348311101E-4</v>
      </c>
      <c r="P3681">
        <v>1.7832512348311101E-4</v>
      </c>
      <c r="Q3681">
        <v>1.7832512348311101E-4</v>
      </c>
      <c r="R3681">
        <v>1.7832512348311101E-4</v>
      </c>
      <c r="S3681">
        <v>1.7832512348311101E-4</v>
      </c>
      <c r="T3681">
        <v>0.43043316527215469</v>
      </c>
      <c r="U3681">
        <v>0.43043316527215469</v>
      </c>
      <c r="V3681">
        <v>0.46230389417205642</v>
      </c>
      <c r="W3681">
        <v>9.5790511823187915E-2</v>
      </c>
      <c r="X3681">
        <v>1.7832512348311101E-4</v>
      </c>
      <c r="Y3681">
        <v>1.7832512348311101E-4</v>
      </c>
      <c r="Z3681">
        <v>1.7832512348311101E-4</v>
      </c>
      <c r="AA3681">
        <v>1.7832512348311101E-4</v>
      </c>
      <c r="AB3681" s="7">
        <f t="shared" si="171"/>
        <v>1.4225272390092156</v>
      </c>
      <c r="AC3681">
        <f>INDEX(SHELF_days!$C$2:$C$289,MATCH(A3681&amp;"|"&amp;C3681,SHELF_days!$D$2:$D$289,0))</f>
        <v>130</v>
      </c>
      <c r="AD3681" s="8">
        <f t="shared" si="172"/>
        <v>184.92854107119803</v>
      </c>
      <c r="AE3681" s="7">
        <f t="shared" si="173"/>
        <v>0.46230389417205642</v>
      </c>
    </row>
    <row r="3682" spans="1:31" x14ac:dyDescent="0.45">
      <c r="A3682" t="s">
        <v>63</v>
      </c>
      <c r="B3682" t="s">
        <v>183</v>
      </c>
      <c r="C3682" t="s">
        <v>136</v>
      </c>
      <c r="D3682">
        <v>0.29058917257585748</v>
      </c>
      <c r="E3682">
        <v>0.29058917257585748</v>
      </c>
      <c r="F3682">
        <v>0.29058917257585748</v>
      </c>
      <c r="G3682">
        <v>0.29058917257585748</v>
      </c>
      <c r="H3682">
        <v>0.29058917257585748</v>
      </c>
      <c r="I3682">
        <v>0.29058917257585748</v>
      </c>
      <c r="J3682">
        <v>0.29058917257585748</v>
      </c>
      <c r="K3682">
        <v>0.29058917257585748</v>
      </c>
      <c r="L3682">
        <v>0.29058917257585748</v>
      </c>
      <c r="M3682">
        <v>0.29058917257585748</v>
      </c>
      <c r="N3682">
        <v>0.29058917257585748</v>
      </c>
      <c r="O3682">
        <v>0.29058917257585748</v>
      </c>
      <c r="P3682">
        <v>0.29058917257585748</v>
      </c>
      <c r="Q3682">
        <v>0.34867134206633238</v>
      </c>
      <c r="R3682">
        <v>0.34867134206633238</v>
      </c>
      <c r="S3682">
        <v>0.69716435900918172</v>
      </c>
      <c r="T3682">
        <v>1</v>
      </c>
      <c r="U3682">
        <v>1</v>
      </c>
      <c r="V3682">
        <v>1</v>
      </c>
      <c r="W3682">
        <v>1</v>
      </c>
      <c r="X3682">
        <v>0.29058917257585748</v>
      </c>
      <c r="Y3682">
        <v>0.29058917257585748</v>
      </c>
      <c r="Z3682">
        <v>0.29058917257585748</v>
      </c>
      <c r="AA3682">
        <v>0.29058917257585748</v>
      </c>
      <c r="AB3682" s="7">
        <f t="shared" si="171"/>
        <v>10.334522976931424</v>
      </c>
      <c r="AC3682">
        <f>INDEX(SHELF_days!$C$2:$C$289,MATCH(A3682&amp;"|"&amp;C3682,SHELF_days!$D$2:$D$289,0))</f>
        <v>107</v>
      </c>
      <c r="AD3682" s="8">
        <f t="shared" si="172"/>
        <v>1105.7939585316624</v>
      </c>
      <c r="AE3682" s="7">
        <f t="shared" si="173"/>
        <v>1</v>
      </c>
    </row>
    <row r="3683" spans="1:31" x14ac:dyDescent="0.45">
      <c r="A3683" t="s">
        <v>63</v>
      </c>
      <c r="B3683" t="s">
        <v>183</v>
      </c>
      <c r="C3683" t="s">
        <v>137</v>
      </c>
      <c r="D3683">
        <v>1.7832512348311101E-4</v>
      </c>
      <c r="E3683">
        <v>1.7832512348311101E-4</v>
      </c>
      <c r="F3683">
        <v>1.7832512348311101E-4</v>
      </c>
      <c r="G3683">
        <v>1.7832512348311101E-4</v>
      </c>
      <c r="H3683">
        <v>1.7832512348311101E-4</v>
      </c>
      <c r="I3683">
        <v>1.7832512348311101E-4</v>
      </c>
      <c r="J3683">
        <v>1.7832512348311101E-4</v>
      </c>
      <c r="K3683">
        <v>1.7832512348311101E-4</v>
      </c>
      <c r="L3683">
        <v>1.7832512348311101E-4</v>
      </c>
      <c r="M3683">
        <v>1.7832512348311101E-4</v>
      </c>
      <c r="N3683">
        <v>1.7832512348311101E-4</v>
      </c>
      <c r="O3683">
        <v>1.7832512348311101E-4</v>
      </c>
      <c r="P3683">
        <v>1.7832512348311101E-4</v>
      </c>
      <c r="Q3683">
        <v>1.7832512348311101E-4</v>
      </c>
      <c r="R3683">
        <v>1.7832512348311101E-4</v>
      </c>
      <c r="S3683">
        <v>1.7832512348311101E-4</v>
      </c>
      <c r="T3683">
        <v>1.7832512348311101E-4</v>
      </c>
      <c r="U3683">
        <v>1.7832512348311101E-4</v>
      </c>
      <c r="V3683">
        <v>1.7832512348311101E-4</v>
      </c>
      <c r="W3683">
        <v>1.7832512348311101E-4</v>
      </c>
      <c r="X3683">
        <v>1.7832512348311101E-4</v>
      </c>
      <c r="Y3683">
        <v>1.7832512348311101E-4</v>
      </c>
      <c r="Z3683">
        <v>1.7832512348311101E-4</v>
      </c>
      <c r="AA3683">
        <v>1.7832512348311101E-4</v>
      </c>
      <c r="AB3683" s="7">
        <f t="shared" si="171"/>
        <v>4.2798029635946625E-3</v>
      </c>
      <c r="AC3683">
        <f>INDEX(SHELF_days!$C$2:$C$289,MATCH(A3683&amp;"|"&amp;C3683,SHELF_days!$D$2:$D$289,0))</f>
        <v>1</v>
      </c>
      <c r="AD3683" s="8">
        <f t="shared" si="172"/>
        <v>4.2798029635946625E-3</v>
      </c>
      <c r="AE3683" s="7">
        <f t="shared" si="173"/>
        <v>1.7832512348311101E-4</v>
      </c>
    </row>
    <row r="3684" spans="1:31" x14ac:dyDescent="0.45">
      <c r="A3684" t="s">
        <v>63</v>
      </c>
      <c r="B3684" t="s">
        <v>183</v>
      </c>
      <c r="C3684" t="s">
        <v>138</v>
      </c>
      <c r="D3684">
        <v>1</v>
      </c>
      <c r="E3684">
        <v>1</v>
      </c>
      <c r="F3684">
        <v>1</v>
      </c>
      <c r="G3684">
        <v>1</v>
      </c>
      <c r="H3684">
        <v>1</v>
      </c>
      <c r="I3684">
        <v>1</v>
      </c>
      <c r="J3684">
        <v>1</v>
      </c>
      <c r="K3684">
        <v>1</v>
      </c>
      <c r="L3684">
        <v>1</v>
      </c>
      <c r="M3684">
        <v>1</v>
      </c>
      <c r="N3684">
        <v>1</v>
      </c>
      <c r="O3684">
        <v>1</v>
      </c>
      <c r="P3684">
        <v>1</v>
      </c>
      <c r="Q3684">
        <v>1</v>
      </c>
      <c r="R3684">
        <v>1</v>
      </c>
      <c r="S3684">
        <v>1</v>
      </c>
      <c r="T3684">
        <v>1</v>
      </c>
      <c r="U3684">
        <v>1</v>
      </c>
      <c r="V3684">
        <v>1</v>
      </c>
      <c r="W3684">
        <v>1</v>
      </c>
      <c r="X3684">
        <v>1</v>
      </c>
      <c r="Y3684">
        <v>1</v>
      </c>
      <c r="Z3684">
        <v>1</v>
      </c>
      <c r="AA3684">
        <v>1</v>
      </c>
      <c r="AB3684" s="7">
        <f t="shared" si="171"/>
        <v>24</v>
      </c>
      <c r="AC3684">
        <f>INDEX(SHELF_days!$C$2:$C$289,MATCH(A3684&amp;"|"&amp;C3684,SHELF_days!$D$2:$D$289,0))</f>
        <v>9</v>
      </c>
      <c r="AD3684" s="8">
        <f t="shared" si="172"/>
        <v>216</v>
      </c>
      <c r="AE3684" s="7">
        <f t="shared" si="173"/>
        <v>1</v>
      </c>
    </row>
    <row r="3685" spans="1:31" x14ac:dyDescent="0.45">
      <c r="A3685" t="s">
        <v>63</v>
      </c>
      <c r="B3685" t="s">
        <v>183</v>
      </c>
      <c r="C3685" t="s">
        <v>139</v>
      </c>
      <c r="D3685">
        <v>1.7832512348311101E-4</v>
      </c>
      <c r="E3685">
        <v>1.7832512348311101E-4</v>
      </c>
      <c r="F3685">
        <v>1.7832512348311101E-4</v>
      </c>
      <c r="G3685">
        <v>1.7832512348311101E-4</v>
      </c>
      <c r="H3685">
        <v>1.7832512348311101E-4</v>
      </c>
      <c r="I3685">
        <v>1.7832512348311101E-4</v>
      </c>
      <c r="J3685">
        <v>1.7832512348311101E-4</v>
      </c>
      <c r="K3685">
        <v>1.7832512348311101E-4</v>
      </c>
      <c r="L3685">
        <v>1.7832512348311101E-4</v>
      </c>
      <c r="M3685">
        <v>1.7832512348311101E-4</v>
      </c>
      <c r="N3685">
        <v>1.7832512348311101E-4</v>
      </c>
      <c r="O3685">
        <v>1.7832512348311101E-4</v>
      </c>
      <c r="P3685">
        <v>1.7832512348311101E-4</v>
      </c>
      <c r="Q3685">
        <v>1.7832512348311101E-4</v>
      </c>
      <c r="R3685">
        <v>1.7832512348311101E-4</v>
      </c>
      <c r="S3685">
        <v>1.7832512348311101E-4</v>
      </c>
      <c r="T3685">
        <v>1.7832512348311101E-4</v>
      </c>
      <c r="U3685">
        <v>1.7832512348311101E-4</v>
      </c>
      <c r="V3685">
        <v>1.7832512348311101E-4</v>
      </c>
      <c r="W3685">
        <v>1.7832512348311101E-4</v>
      </c>
      <c r="X3685">
        <v>1.7832512348311101E-4</v>
      </c>
      <c r="Y3685">
        <v>1.7832512348311101E-4</v>
      </c>
      <c r="Z3685">
        <v>1.7832512348311101E-4</v>
      </c>
      <c r="AA3685">
        <v>1.7832512348311101E-4</v>
      </c>
      <c r="AB3685" s="7">
        <f t="shared" si="171"/>
        <v>4.2798029635946625E-3</v>
      </c>
      <c r="AC3685">
        <f>INDEX(SHELF_days!$C$2:$C$289,MATCH(A3685&amp;"|"&amp;C3685,SHELF_days!$D$2:$D$289,0))</f>
        <v>3</v>
      </c>
      <c r="AD3685" s="8">
        <f t="shared" si="172"/>
        <v>1.2839408890783988E-2</v>
      </c>
      <c r="AE3685" s="7">
        <f t="shared" si="173"/>
        <v>1.7832512348311101E-4</v>
      </c>
    </row>
    <row r="3686" spans="1:31" x14ac:dyDescent="0.45">
      <c r="A3686" t="s">
        <v>63</v>
      </c>
      <c r="B3686" t="s">
        <v>184</v>
      </c>
      <c r="C3686" t="s">
        <v>134</v>
      </c>
      <c r="D3686">
        <v>0.90899999999999992</v>
      </c>
      <c r="E3686">
        <v>0.90899999999999992</v>
      </c>
      <c r="F3686">
        <v>0.90899999999999992</v>
      </c>
      <c r="G3686">
        <v>0.90899999999999992</v>
      </c>
      <c r="H3686">
        <v>0.90899999999999992</v>
      </c>
      <c r="I3686">
        <v>0.90899999999999992</v>
      </c>
      <c r="J3686">
        <v>0.90899999999999992</v>
      </c>
      <c r="K3686">
        <v>0.90899999999999992</v>
      </c>
      <c r="L3686">
        <v>0.90899999999999992</v>
      </c>
      <c r="M3686">
        <v>0.90899999999999992</v>
      </c>
      <c r="N3686">
        <v>0.90899999999999992</v>
      </c>
      <c r="O3686">
        <v>0.90899999999999992</v>
      </c>
      <c r="P3686">
        <v>0.90899999999999992</v>
      </c>
      <c r="Q3686">
        <v>0.90899999999999992</v>
      </c>
      <c r="R3686">
        <v>0.90899999999999992</v>
      </c>
      <c r="S3686">
        <v>0.90899999999999992</v>
      </c>
      <c r="T3686">
        <v>0.90899999999999992</v>
      </c>
      <c r="U3686">
        <v>0.90899999999999992</v>
      </c>
      <c r="V3686">
        <v>0.90899999999999992</v>
      </c>
      <c r="W3686">
        <v>0.90899999999999992</v>
      </c>
      <c r="X3686">
        <v>0.90899999999999992</v>
      </c>
      <c r="Y3686">
        <v>0.90899999999999992</v>
      </c>
      <c r="Z3686">
        <v>0.90899999999999992</v>
      </c>
      <c r="AA3686">
        <v>0.90899999999999992</v>
      </c>
      <c r="AB3686" s="7">
        <f t="shared" si="171"/>
        <v>21.815999999999999</v>
      </c>
      <c r="AC3686">
        <f>INDEX(SHELF_days!$C$2:$C$289,MATCH(A3686&amp;"|"&amp;C3686,SHELF_days!$D$2:$D$289,0))</f>
        <v>115</v>
      </c>
      <c r="AD3686" s="8">
        <f t="shared" si="172"/>
        <v>2508.8399999999997</v>
      </c>
      <c r="AE3686" s="7">
        <f t="shared" si="173"/>
        <v>0.90899999999999992</v>
      </c>
    </row>
    <row r="3687" spans="1:31" x14ac:dyDescent="0.45">
      <c r="A3687" t="s">
        <v>63</v>
      </c>
      <c r="B3687" t="s">
        <v>184</v>
      </c>
      <c r="C3687" t="s">
        <v>135</v>
      </c>
      <c r="D3687">
        <v>0.90899999999999992</v>
      </c>
      <c r="E3687">
        <v>0.90899999999999992</v>
      </c>
      <c r="F3687">
        <v>0.90899999999999992</v>
      </c>
      <c r="G3687">
        <v>0.90899999999999992</v>
      </c>
      <c r="H3687">
        <v>0.90899999999999992</v>
      </c>
      <c r="I3687">
        <v>0.90899999999999992</v>
      </c>
      <c r="J3687">
        <v>0.90899999999999992</v>
      </c>
      <c r="K3687">
        <v>0.90899999999999992</v>
      </c>
      <c r="L3687">
        <v>0.90899999999999992</v>
      </c>
      <c r="M3687">
        <v>0.90899999999999992</v>
      </c>
      <c r="N3687">
        <v>0.90899999999999992</v>
      </c>
      <c r="O3687">
        <v>0.90899999999999992</v>
      </c>
      <c r="P3687">
        <v>0.90899999999999992</v>
      </c>
      <c r="Q3687">
        <v>0.90899999999999992</v>
      </c>
      <c r="R3687">
        <v>0.90899999999999992</v>
      </c>
      <c r="S3687">
        <v>0.90899999999999992</v>
      </c>
      <c r="T3687">
        <v>0.90899999999999992</v>
      </c>
      <c r="U3687">
        <v>0.90899999999999992</v>
      </c>
      <c r="V3687">
        <v>0.90899999999999992</v>
      </c>
      <c r="W3687">
        <v>0.90899999999999992</v>
      </c>
      <c r="X3687">
        <v>0.90899999999999992</v>
      </c>
      <c r="Y3687">
        <v>0.90899999999999992</v>
      </c>
      <c r="Z3687">
        <v>0.90899999999999992</v>
      </c>
      <c r="AA3687">
        <v>0.90899999999999992</v>
      </c>
      <c r="AB3687" s="7">
        <f t="shared" si="171"/>
        <v>21.815999999999999</v>
      </c>
      <c r="AC3687">
        <f>INDEX(SHELF_days!$C$2:$C$289,MATCH(A3687&amp;"|"&amp;C3687,SHELF_days!$D$2:$D$289,0))</f>
        <v>130</v>
      </c>
      <c r="AD3687" s="8">
        <f t="shared" si="172"/>
        <v>2836.08</v>
      </c>
      <c r="AE3687" s="7">
        <f t="shared" si="173"/>
        <v>0.90899999999999992</v>
      </c>
    </row>
    <row r="3688" spans="1:31" x14ac:dyDescent="0.45">
      <c r="A3688" t="s">
        <v>63</v>
      </c>
      <c r="B3688" t="s">
        <v>184</v>
      </c>
      <c r="C3688" t="s">
        <v>136</v>
      </c>
      <c r="D3688">
        <v>0.90899999999999992</v>
      </c>
      <c r="E3688">
        <v>0.90899999999999992</v>
      </c>
      <c r="F3688">
        <v>0.90899999999999992</v>
      </c>
      <c r="G3688">
        <v>0.90899999999999992</v>
      </c>
      <c r="H3688">
        <v>0.90899999999999992</v>
      </c>
      <c r="I3688">
        <v>0.90899999999999992</v>
      </c>
      <c r="J3688">
        <v>0.90899999999999992</v>
      </c>
      <c r="K3688">
        <v>0.90899999999999992</v>
      </c>
      <c r="L3688">
        <v>0.90899999999999992</v>
      </c>
      <c r="M3688">
        <v>0.90899999999999992</v>
      </c>
      <c r="N3688">
        <v>0.90899999999999992</v>
      </c>
      <c r="O3688">
        <v>0.90899999999999992</v>
      </c>
      <c r="P3688">
        <v>0.90899999999999992</v>
      </c>
      <c r="Q3688">
        <v>0.90899999999999992</v>
      </c>
      <c r="R3688">
        <v>0.90899999999999992</v>
      </c>
      <c r="S3688">
        <v>0.90899999999999992</v>
      </c>
      <c r="T3688">
        <v>0.90899999999999992</v>
      </c>
      <c r="U3688">
        <v>0.90899999999999992</v>
      </c>
      <c r="V3688">
        <v>0.90899999999999992</v>
      </c>
      <c r="W3688">
        <v>0.90899999999999992</v>
      </c>
      <c r="X3688">
        <v>0.90899999999999992</v>
      </c>
      <c r="Y3688">
        <v>0.90899999999999992</v>
      </c>
      <c r="Z3688">
        <v>0.90899999999999992</v>
      </c>
      <c r="AA3688">
        <v>0.90899999999999992</v>
      </c>
      <c r="AB3688" s="7">
        <f t="shared" si="171"/>
        <v>21.815999999999999</v>
      </c>
      <c r="AC3688">
        <f>INDEX(SHELF_days!$C$2:$C$289,MATCH(A3688&amp;"|"&amp;C3688,SHELF_days!$D$2:$D$289,0))</f>
        <v>107</v>
      </c>
      <c r="AD3688" s="8">
        <f t="shared" si="172"/>
        <v>2334.3119999999999</v>
      </c>
      <c r="AE3688" s="7">
        <f t="shared" si="173"/>
        <v>0.90899999999999992</v>
      </c>
    </row>
    <row r="3689" spans="1:31" x14ac:dyDescent="0.45">
      <c r="A3689" t="s">
        <v>63</v>
      </c>
      <c r="B3689" t="s">
        <v>184</v>
      </c>
      <c r="C3689" t="s">
        <v>137</v>
      </c>
      <c r="D3689">
        <v>0.90899999999999992</v>
      </c>
      <c r="E3689">
        <v>0.90899999999999992</v>
      </c>
      <c r="F3689">
        <v>0.90899999999999992</v>
      </c>
      <c r="G3689">
        <v>0.90899999999999992</v>
      </c>
      <c r="H3689">
        <v>0.90899999999999992</v>
      </c>
      <c r="I3689">
        <v>0.90899999999999992</v>
      </c>
      <c r="J3689">
        <v>0.90899999999999992</v>
      </c>
      <c r="K3689">
        <v>0.90899999999999992</v>
      </c>
      <c r="L3689">
        <v>0.90899999999999992</v>
      </c>
      <c r="M3689">
        <v>0.90899999999999992</v>
      </c>
      <c r="N3689">
        <v>0.90899999999999992</v>
      </c>
      <c r="O3689">
        <v>0.90899999999999992</v>
      </c>
      <c r="P3689">
        <v>0.90899999999999992</v>
      </c>
      <c r="Q3689">
        <v>0.90899999999999992</v>
      </c>
      <c r="R3689">
        <v>0.90899999999999992</v>
      </c>
      <c r="S3689">
        <v>0.90899999999999992</v>
      </c>
      <c r="T3689">
        <v>0.90899999999999992</v>
      </c>
      <c r="U3689">
        <v>0.90899999999999992</v>
      </c>
      <c r="V3689">
        <v>0.90899999999999992</v>
      </c>
      <c r="W3689">
        <v>0.90899999999999992</v>
      </c>
      <c r="X3689">
        <v>0.90899999999999992</v>
      </c>
      <c r="Y3689">
        <v>0.90899999999999992</v>
      </c>
      <c r="Z3689">
        <v>0.90899999999999992</v>
      </c>
      <c r="AA3689">
        <v>0.90899999999999992</v>
      </c>
      <c r="AB3689" s="7">
        <f t="shared" si="171"/>
        <v>21.815999999999999</v>
      </c>
      <c r="AC3689">
        <f>INDEX(SHELF_days!$C$2:$C$289,MATCH(A3689&amp;"|"&amp;C3689,SHELF_days!$D$2:$D$289,0))</f>
        <v>1</v>
      </c>
      <c r="AD3689" s="8">
        <f t="shared" si="172"/>
        <v>21.815999999999999</v>
      </c>
      <c r="AE3689" s="7">
        <f t="shared" si="173"/>
        <v>0.90899999999999992</v>
      </c>
    </row>
    <row r="3690" spans="1:31" x14ac:dyDescent="0.45">
      <c r="A3690" t="s">
        <v>63</v>
      </c>
      <c r="B3690" t="s">
        <v>184</v>
      </c>
      <c r="C3690" t="s">
        <v>138</v>
      </c>
      <c r="D3690">
        <v>0.90899999999999992</v>
      </c>
      <c r="E3690">
        <v>0.90899999999999992</v>
      </c>
      <c r="F3690">
        <v>0.90899999999999992</v>
      </c>
      <c r="G3690">
        <v>0.90899999999999992</v>
      </c>
      <c r="H3690">
        <v>0.90899999999999992</v>
      </c>
      <c r="I3690">
        <v>0.90899999999999992</v>
      </c>
      <c r="J3690">
        <v>0.90899999999999992</v>
      </c>
      <c r="K3690">
        <v>0.90899999999999992</v>
      </c>
      <c r="L3690">
        <v>0.90899999999999992</v>
      </c>
      <c r="M3690">
        <v>0.90899999999999992</v>
      </c>
      <c r="N3690">
        <v>0.90899999999999992</v>
      </c>
      <c r="O3690">
        <v>0.90899999999999992</v>
      </c>
      <c r="P3690">
        <v>0.90899999999999992</v>
      </c>
      <c r="Q3690">
        <v>0.90899999999999992</v>
      </c>
      <c r="R3690">
        <v>0.90899999999999992</v>
      </c>
      <c r="S3690">
        <v>0.90899999999999992</v>
      </c>
      <c r="T3690">
        <v>0.90899999999999992</v>
      </c>
      <c r="U3690">
        <v>0.90899999999999992</v>
      </c>
      <c r="V3690">
        <v>0.90899999999999992</v>
      </c>
      <c r="W3690">
        <v>0.90899999999999992</v>
      </c>
      <c r="X3690">
        <v>0.90899999999999992</v>
      </c>
      <c r="Y3690">
        <v>0.90899999999999992</v>
      </c>
      <c r="Z3690">
        <v>0.90899999999999992</v>
      </c>
      <c r="AA3690">
        <v>0.90899999999999992</v>
      </c>
      <c r="AB3690" s="7">
        <f t="shared" si="171"/>
        <v>21.815999999999999</v>
      </c>
      <c r="AC3690">
        <f>INDEX(SHELF_days!$C$2:$C$289,MATCH(A3690&amp;"|"&amp;C3690,SHELF_days!$D$2:$D$289,0))</f>
        <v>9</v>
      </c>
      <c r="AD3690" s="8">
        <f t="shared" si="172"/>
        <v>196.34399999999999</v>
      </c>
      <c r="AE3690" s="7">
        <f t="shared" si="173"/>
        <v>0.90899999999999992</v>
      </c>
    </row>
    <row r="3691" spans="1:31" x14ac:dyDescent="0.45">
      <c r="A3691" t="s">
        <v>63</v>
      </c>
      <c r="B3691" t="s">
        <v>184</v>
      </c>
      <c r="C3691" t="s">
        <v>139</v>
      </c>
      <c r="D3691">
        <v>0.90899999999999992</v>
      </c>
      <c r="E3691">
        <v>0.90899999999999992</v>
      </c>
      <c r="F3691">
        <v>0.90899999999999992</v>
      </c>
      <c r="G3691">
        <v>0.90899999999999992</v>
      </c>
      <c r="H3691">
        <v>0.90899999999999992</v>
      </c>
      <c r="I3691">
        <v>0.90899999999999992</v>
      </c>
      <c r="J3691">
        <v>0.90899999999999992</v>
      </c>
      <c r="K3691">
        <v>0.90899999999999992</v>
      </c>
      <c r="L3691">
        <v>0.90899999999999992</v>
      </c>
      <c r="M3691">
        <v>0.90899999999999992</v>
      </c>
      <c r="N3691">
        <v>0.90899999999999992</v>
      </c>
      <c r="O3691">
        <v>0.90899999999999992</v>
      </c>
      <c r="P3691">
        <v>0.90899999999999992</v>
      </c>
      <c r="Q3691">
        <v>0.90899999999999992</v>
      </c>
      <c r="R3691">
        <v>0.90899999999999992</v>
      </c>
      <c r="S3691">
        <v>0.90899999999999992</v>
      </c>
      <c r="T3691">
        <v>0.90899999999999992</v>
      </c>
      <c r="U3691">
        <v>0.90899999999999992</v>
      </c>
      <c r="V3691">
        <v>0.90899999999999992</v>
      </c>
      <c r="W3691">
        <v>0.90899999999999992</v>
      </c>
      <c r="X3691">
        <v>0.90899999999999992</v>
      </c>
      <c r="Y3691">
        <v>0.90899999999999992</v>
      </c>
      <c r="Z3691">
        <v>0.90899999999999992</v>
      </c>
      <c r="AA3691">
        <v>0.90899999999999992</v>
      </c>
      <c r="AB3691" s="7">
        <f t="shared" si="171"/>
        <v>21.815999999999999</v>
      </c>
      <c r="AC3691">
        <f>INDEX(SHELF_days!$C$2:$C$289,MATCH(A3691&amp;"|"&amp;C3691,SHELF_days!$D$2:$D$289,0))</f>
        <v>3</v>
      </c>
      <c r="AD3691" s="8">
        <f t="shared" si="172"/>
        <v>65.447999999999993</v>
      </c>
      <c r="AE3691" s="7">
        <f t="shared" si="173"/>
        <v>0.90899999999999992</v>
      </c>
    </row>
    <row r="3692" spans="1:31" x14ac:dyDescent="0.45">
      <c r="A3692" t="s">
        <v>63</v>
      </c>
      <c r="B3692" t="s">
        <v>185</v>
      </c>
      <c r="C3692" t="s">
        <v>134</v>
      </c>
      <c r="D3692">
        <v>0.44981366459627331</v>
      </c>
      <c r="E3692">
        <v>0.44637681159420289</v>
      </c>
      <c r="F3692">
        <v>0.44480331262939982</v>
      </c>
      <c r="G3692">
        <v>0.44351966873706028</v>
      </c>
      <c r="H3692">
        <v>0.44467908902691522</v>
      </c>
      <c r="I3692">
        <v>0.44832298136645998</v>
      </c>
      <c r="J3692">
        <v>0.45706004140786771</v>
      </c>
      <c r="K3692">
        <v>0.46318840579710158</v>
      </c>
      <c r="L3692">
        <v>0.46438923395445147</v>
      </c>
      <c r="M3692">
        <v>0.44828157349896469</v>
      </c>
      <c r="N3692">
        <v>0.42753623188405782</v>
      </c>
      <c r="O3692">
        <v>0.40985507246376829</v>
      </c>
      <c r="P3692">
        <v>0.39805383022774338</v>
      </c>
      <c r="Q3692">
        <v>0.39755693581780549</v>
      </c>
      <c r="R3692">
        <v>0.4003312629399588</v>
      </c>
      <c r="S3692">
        <v>0.40898550724637711</v>
      </c>
      <c r="T3692">
        <v>0.42964803312629413</v>
      </c>
      <c r="U3692">
        <v>0.45142857142857129</v>
      </c>
      <c r="V3692">
        <v>0.45995859213250512</v>
      </c>
      <c r="W3692">
        <v>0.46720496894409969</v>
      </c>
      <c r="X3692">
        <v>0.46666666666666679</v>
      </c>
      <c r="Y3692">
        <v>0.46571428571428553</v>
      </c>
      <c r="Z3692">
        <v>0.46273291925465859</v>
      </c>
      <c r="AA3692">
        <v>0.45217391304347843</v>
      </c>
      <c r="AB3692" s="7">
        <f t="shared" si="171"/>
        <v>10.608281573498967</v>
      </c>
      <c r="AC3692">
        <f>INDEX(SHELF_days!$C$2:$C$289,MATCH(A3692&amp;"|"&amp;C3692,SHELF_days!$D$2:$D$289,0))</f>
        <v>115</v>
      </c>
      <c r="AD3692" s="8">
        <f t="shared" si="172"/>
        <v>1219.9523809523812</v>
      </c>
      <c r="AE3692" s="7">
        <f t="shared" si="173"/>
        <v>0.46720496894409969</v>
      </c>
    </row>
    <row r="3693" spans="1:31" x14ac:dyDescent="0.45">
      <c r="A3693" t="s">
        <v>63</v>
      </c>
      <c r="B3693" t="s">
        <v>185</v>
      </c>
      <c r="C3693" t="s">
        <v>135</v>
      </c>
      <c r="D3693">
        <v>0.44472049689441001</v>
      </c>
      <c r="E3693">
        <v>0.43504140786749479</v>
      </c>
      <c r="F3693">
        <v>0.43017598343685298</v>
      </c>
      <c r="G3693">
        <v>0.42313664596273282</v>
      </c>
      <c r="H3693">
        <v>0.411904761904762</v>
      </c>
      <c r="I3693">
        <v>0.39668737060041409</v>
      </c>
      <c r="J3693">
        <v>0.38664596273291929</v>
      </c>
      <c r="K3693">
        <v>0.37127329192546588</v>
      </c>
      <c r="L3693">
        <v>0.34560041407867492</v>
      </c>
      <c r="M3693">
        <v>0.32681159420289851</v>
      </c>
      <c r="N3693">
        <v>0.31325051759834388</v>
      </c>
      <c r="O3693">
        <v>0.30346790890269149</v>
      </c>
      <c r="P3693">
        <v>0.30781573498964809</v>
      </c>
      <c r="Q3693">
        <v>0.31904761904761902</v>
      </c>
      <c r="R3693">
        <v>0.32489648033126312</v>
      </c>
      <c r="S3693">
        <v>0.33607660455486538</v>
      </c>
      <c r="T3693">
        <v>0.35786749482401642</v>
      </c>
      <c r="U3693">
        <v>0.38535196687370599</v>
      </c>
      <c r="V3693">
        <v>0.40885093167701858</v>
      </c>
      <c r="W3693">
        <v>0.43555900621117999</v>
      </c>
      <c r="X3693">
        <v>0.45429606625258789</v>
      </c>
      <c r="Y3693">
        <v>0.45486542443064182</v>
      </c>
      <c r="Z3693">
        <v>0.45931677018633538</v>
      </c>
      <c r="AA3693">
        <v>0.45564182194616992</v>
      </c>
      <c r="AB3693" s="7">
        <f t="shared" si="171"/>
        <v>9.2883022774327113</v>
      </c>
      <c r="AC3693">
        <f>INDEX(SHELF_days!$C$2:$C$289,MATCH(A3693&amp;"|"&amp;C3693,SHELF_days!$D$2:$D$289,0))</f>
        <v>130</v>
      </c>
      <c r="AD3693" s="8">
        <f t="shared" si="172"/>
        <v>1207.4792960662526</v>
      </c>
      <c r="AE3693" s="7">
        <f t="shared" si="173"/>
        <v>0.45931677018633538</v>
      </c>
    </row>
    <row r="3694" spans="1:31" x14ac:dyDescent="0.45">
      <c r="A3694" t="s">
        <v>63</v>
      </c>
      <c r="B3694" t="s">
        <v>185</v>
      </c>
      <c r="C3694" t="s">
        <v>136</v>
      </c>
      <c r="D3694">
        <v>0.29573070607553381</v>
      </c>
      <c r="E3694">
        <v>0.29956212370005481</v>
      </c>
      <c r="F3694">
        <v>0.30503557744937049</v>
      </c>
      <c r="G3694">
        <v>0.29967159277504107</v>
      </c>
      <c r="H3694">
        <v>0.29009304871373831</v>
      </c>
      <c r="I3694">
        <v>0.27848932676518889</v>
      </c>
      <c r="J3694">
        <v>0.26130268199233719</v>
      </c>
      <c r="K3694">
        <v>0.24039408866995071</v>
      </c>
      <c r="L3694">
        <v>0.2206349206349206</v>
      </c>
      <c r="M3694">
        <v>0.20180623973727421</v>
      </c>
      <c r="N3694">
        <v>0.19485495347564311</v>
      </c>
      <c r="O3694">
        <v>0.19447181171319111</v>
      </c>
      <c r="P3694">
        <v>0.18527640941434051</v>
      </c>
      <c r="Q3694">
        <v>0.1812260536398467</v>
      </c>
      <c r="R3694">
        <v>0.18544061302681999</v>
      </c>
      <c r="S3694">
        <v>0.19688013136289001</v>
      </c>
      <c r="T3694">
        <v>0.21669403393541331</v>
      </c>
      <c r="U3694">
        <v>0.22993979200875761</v>
      </c>
      <c r="V3694">
        <v>0.24220032840722491</v>
      </c>
      <c r="W3694">
        <v>0.26650246305418712</v>
      </c>
      <c r="X3694">
        <v>0.26496989600437881</v>
      </c>
      <c r="Y3694">
        <v>0.26672140120415982</v>
      </c>
      <c r="Z3694">
        <v>0.27493158182813349</v>
      </c>
      <c r="AA3694">
        <v>0.28664477285166923</v>
      </c>
      <c r="AB3694" s="7">
        <f t="shared" si="171"/>
        <v>5.8794745484400668</v>
      </c>
      <c r="AC3694">
        <f>INDEX(SHELF_days!$C$2:$C$289,MATCH(A3694&amp;"|"&amp;C3694,SHELF_days!$D$2:$D$289,0))</f>
        <v>107</v>
      </c>
      <c r="AD3694" s="8">
        <f t="shared" si="172"/>
        <v>629.10377668308718</v>
      </c>
      <c r="AE3694" s="7">
        <f t="shared" si="173"/>
        <v>0.30503557744937049</v>
      </c>
    </row>
    <row r="3695" spans="1:31" x14ac:dyDescent="0.45">
      <c r="A3695" t="s">
        <v>63</v>
      </c>
      <c r="B3695" t="s">
        <v>185</v>
      </c>
      <c r="C3695" t="s">
        <v>137</v>
      </c>
      <c r="D3695">
        <v>0.39945355191256843</v>
      </c>
      <c r="E3695">
        <v>0.40031225604996101</v>
      </c>
      <c r="F3695">
        <v>0.39867291178766612</v>
      </c>
      <c r="G3695">
        <v>0.39313036690085879</v>
      </c>
      <c r="H3695">
        <v>0.39476971116315368</v>
      </c>
      <c r="I3695">
        <v>0.39570647931303682</v>
      </c>
      <c r="J3695">
        <v>0.40202966432474629</v>
      </c>
      <c r="K3695">
        <v>0.40655737704918038</v>
      </c>
      <c r="L3695">
        <v>0.40312256049960971</v>
      </c>
      <c r="M3695">
        <v>0.39164715066354427</v>
      </c>
      <c r="N3695">
        <v>0.37298985167837628</v>
      </c>
      <c r="O3695">
        <v>0.36042154566744727</v>
      </c>
      <c r="P3695">
        <v>0.35175644028103048</v>
      </c>
      <c r="Q3695">
        <v>0.34652615144418419</v>
      </c>
      <c r="R3695">
        <v>0.34980483996877437</v>
      </c>
      <c r="S3695">
        <v>0.36120218579234969</v>
      </c>
      <c r="T3695">
        <v>0.37400468384074942</v>
      </c>
      <c r="U3695">
        <v>0.39328649492583923</v>
      </c>
      <c r="V3695">
        <v>0.40897736143637792</v>
      </c>
      <c r="W3695">
        <v>0.43052302888368471</v>
      </c>
      <c r="X3695">
        <v>0.4565183450429352</v>
      </c>
      <c r="Y3695">
        <v>0.45589383294301328</v>
      </c>
      <c r="Z3695">
        <v>0.44863387978142077</v>
      </c>
      <c r="AA3695">
        <v>0.43021077283372378</v>
      </c>
      <c r="AB3695" s="7">
        <f t="shared" si="171"/>
        <v>9.5261514441842312</v>
      </c>
      <c r="AC3695">
        <f>INDEX(SHELF_days!$C$2:$C$289,MATCH(A3695&amp;"|"&amp;C3695,SHELF_days!$D$2:$D$289,0))</f>
        <v>1</v>
      </c>
      <c r="AD3695" s="8">
        <f t="shared" si="172"/>
        <v>9.5261514441842312</v>
      </c>
      <c r="AE3695" s="7">
        <f t="shared" si="173"/>
        <v>0.4565183450429352</v>
      </c>
    </row>
    <row r="3696" spans="1:31" x14ac:dyDescent="0.45">
      <c r="A3696" t="s">
        <v>63</v>
      </c>
      <c r="B3696" t="s">
        <v>185</v>
      </c>
      <c r="C3696" t="s">
        <v>138</v>
      </c>
      <c r="D3696">
        <v>0.16761904761904761</v>
      </c>
      <c r="E3696">
        <v>0.14666666666666661</v>
      </c>
      <c r="F3696">
        <v>0.13904761904761909</v>
      </c>
      <c r="G3696">
        <v>0.14000000000000001</v>
      </c>
      <c r="H3696">
        <v>0.15238095238095239</v>
      </c>
      <c r="I3696">
        <v>0.1542857142857143</v>
      </c>
      <c r="J3696">
        <v>0.13523809523809521</v>
      </c>
      <c r="K3696">
        <v>0.1123809523809524</v>
      </c>
      <c r="L3696">
        <v>9.4285714285714278E-2</v>
      </c>
      <c r="M3696">
        <v>6.9523809523809529E-2</v>
      </c>
      <c r="N3696">
        <v>5.9047619047619043E-2</v>
      </c>
      <c r="O3696">
        <v>0.06</v>
      </c>
      <c r="P3696">
        <v>7.8095238095238093E-2</v>
      </c>
      <c r="Q3696">
        <v>0.1085714285714286</v>
      </c>
      <c r="R3696">
        <v>0.13714285714285709</v>
      </c>
      <c r="S3696">
        <v>0.16952380952380949</v>
      </c>
      <c r="T3696">
        <v>0.20285714285714279</v>
      </c>
      <c r="U3696">
        <v>0.2142857142857143</v>
      </c>
      <c r="V3696">
        <v>0.2371428571428571</v>
      </c>
      <c r="W3696">
        <v>0.24380952380952381</v>
      </c>
      <c r="X3696">
        <v>0.22380952380952379</v>
      </c>
      <c r="Y3696">
        <v>0.1819047619047619</v>
      </c>
      <c r="Z3696">
        <v>0.1361904761904762</v>
      </c>
      <c r="AA3696">
        <v>8.5714285714285715E-2</v>
      </c>
      <c r="AB3696" s="7">
        <f t="shared" si="171"/>
        <v>3.4495238095238094</v>
      </c>
      <c r="AC3696">
        <f>INDEX(SHELF_days!$C$2:$C$289,MATCH(A3696&amp;"|"&amp;C3696,SHELF_days!$D$2:$D$289,0))</f>
        <v>9</v>
      </c>
      <c r="AD3696" s="8">
        <f t="shared" si="172"/>
        <v>31.045714285714286</v>
      </c>
      <c r="AE3696" s="7">
        <f t="shared" si="173"/>
        <v>0.24380952380952381</v>
      </c>
    </row>
    <row r="3697" spans="1:31" x14ac:dyDescent="0.45">
      <c r="A3697" t="s">
        <v>63</v>
      </c>
      <c r="B3697" t="s">
        <v>185</v>
      </c>
      <c r="C3697" t="s">
        <v>139</v>
      </c>
      <c r="D3697">
        <v>0.81333333333333346</v>
      </c>
      <c r="E3697">
        <v>0.80285714285714305</v>
      </c>
      <c r="F3697">
        <v>0.80000000000000016</v>
      </c>
      <c r="G3697">
        <v>0.79619047619047612</v>
      </c>
      <c r="H3697">
        <v>0.78190476190476199</v>
      </c>
      <c r="I3697">
        <v>0.7695238095238095</v>
      </c>
      <c r="J3697">
        <v>0.75523809523809537</v>
      </c>
      <c r="K3697">
        <v>0.74857142857142867</v>
      </c>
      <c r="L3697">
        <v>0.75142857142857145</v>
      </c>
      <c r="M3697">
        <v>0.74952380952380948</v>
      </c>
      <c r="N3697">
        <v>0.73904761904761906</v>
      </c>
      <c r="O3697">
        <v>0.72190476190476194</v>
      </c>
      <c r="P3697">
        <v>0.72476190476190472</v>
      </c>
      <c r="Q3697">
        <v>0.70571428571428585</v>
      </c>
      <c r="R3697">
        <v>0.70571428571428585</v>
      </c>
      <c r="S3697">
        <v>0.71047619047619059</v>
      </c>
      <c r="T3697">
        <v>0.71428571428571441</v>
      </c>
      <c r="U3697">
        <v>0.75904761904761897</v>
      </c>
      <c r="V3697">
        <v>0.79333333333333333</v>
      </c>
      <c r="W3697">
        <v>0.79523809523809519</v>
      </c>
      <c r="X3697">
        <v>0.79142857142857148</v>
      </c>
      <c r="Y3697">
        <v>0.77047619047619043</v>
      </c>
      <c r="Z3697">
        <v>0.73523809523809525</v>
      </c>
      <c r="AA3697">
        <v>0.69333333333333347</v>
      </c>
      <c r="AB3697" s="7">
        <f t="shared" si="171"/>
        <v>18.128571428571437</v>
      </c>
      <c r="AC3697">
        <f>INDEX(SHELF_days!$C$2:$C$289,MATCH(A3697&amp;"|"&amp;C3697,SHELF_days!$D$2:$D$289,0))</f>
        <v>3</v>
      </c>
      <c r="AD3697" s="8">
        <f t="shared" si="172"/>
        <v>54.385714285714315</v>
      </c>
      <c r="AE3697" s="7">
        <f t="shared" si="173"/>
        <v>0.81333333333333346</v>
      </c>
    </row>
    <row r="3698" spans="1:31" x14ac:dyDescent="0.45">
      <c r="A3698" t="s">
        <v>63</v>
      </c>
      <c r="B3698" t="s">
        <v>186</v>
      </c>
      <c r="C3698" t="s">
        <v>134</v>
      </c>
      <c r="D3698">
        <v>0.3734695384766839</v>
      </c>
      <c r="E3698">
        <v>0.37720005456456551</v>
      </c>
      <c r="F3698">
        <v>0.37821896385441911</v>
      </c>
      <c r="G3698">
        <v>0.37417294375954618</v>
      </c>
      <c r="H3698">
        <v>0.37647690457200889</v>
      </c>
      <c r="I3698">
        <v>0.36738487710586643</v>
      </c>
      <c r="J3698">
        <v>0.33789779856978758</v>
      </c>
      <c r="K3698">
        <v>0.31817118819262952</v>
      </c>
      <c r="L3698">
        <v>0.30588668797777729</v>
      </c>
      <c r="M3698">
        <v>0.29899537294632078</v>
      </c>
      <c r="N3698">
        <v>0.29815375469559802</v>
      </c>
      <c r="O3698">
        <v>0.30221376062650451</v>
      </c>
      <c r="P3698">
        <v>0.30682415034014171</v>
      </c>
      <c r="Q3698">
        <v>0.31236213006129609</v>
      </c>
      <c r="R3698">
        <v>0.31122557520951338</v>
      </c>
      <c r="S3698">
        <v>0.30835436534145588</v>
      </c>
      <c r="T3698">
        <v>0.29726277467063922</v>
      </c>
      <c r="U3698">
        <v>0.28471583435609932</v>
      </c>
      <c r="V3698">
        <v>0.28971947287114952</v>
      </c>
      <c r="W3698">
        <v>0.30461356555060859</v>
      </c>
      <c r="X3698">
        <v>0.30235073955000918</v>
      </c>
      <c r="Y3698">
        <v>0.30180858272965111</v>
      </c>
      <c r="Z3698">
        <v>0.30413434499240127</v>
      </c>
      <c r="AA3698">
        <v>0.30874432335792001</v>
      </c>
      <c r="AB3698" s="7">
        <f t="shared" si="171"/>
        <v>7.7403577043725935</v>
      </c>
      <c r="AC3698">
        <f>INDEX(SHELF_days!$C$2:$C$289,MATCH(A3698&amp;"|"&amp;C3698,SHELF_days!$D$2:$D$289,0))</f>
        <v>115</v>
      </c>
      <c r="AD3698" s="8">
        <f t="shared" si="172"/>
        <v>890.14113600284827</v>
      </c>
      <c r="AE3698" s="7">
        <f t="shared" si="173"/>
        <v>0.37821896385441911</v>
      </c>
    </row>
    <row r="3699" spans="1:31" x14ac:dyDescent="0.45">
      <c r="A3699" t="s">
        <v>63</v>
      </c>
      <c r="B3699" t="s">
        <v>186</v>
      </c>
      <c r="C3699" t="s">
        <v>135</v>
      </c>
      <c r="D3699">
        <v>0.54290713514759503</v>
      </c>
      <c r="E3699">
        <v>0.55177137068250381</v>
      </c>
      <c r="F3699">
        <v>0.55986453416903514</v>
      </c>
      <c r="G3699">
        <v>0.56782160471262499</v>
      </c>
      <c r="H3699">
        <v>0.57393305117439808</v>
      </c>
      <c r="I3699">
        <v>0.57578922791756593</v>
      </c>
      <c r="J3699">
        <v>0.57520992319787889</v>
      </c>
      <c r="K3699">
        <v>0.5750156086750694</v>
      </c>
      <c r="L3699">
        <v>0.57470230379840448</v>
      </c>
      <c r="M3699">
        <v>0.57692127376112512</v>
      </c>
      <c r="N3699">
        <v>0.58449299022296342</v>
      </c>
      <c r="O3699">
        <v>0.59071906042010158</v>
      </c>
      <c r="P3699">
        <v>0.5970291880231744</v>
      </c>
      <c r="Q3699">
        <v>0.60039548699416956</v>
      </c>
      <c r="R3699">
        <v>0.59890828951341524</v>
      </c>
      <c r="S3699">
        <v>0.599628417679408</v>
      </c>
      <c r="T3699">
        <v>0.58827047910177643</v>
      </c>
      <c r="U3699">
        <v>0.58880757317605914</v>
      </c>
      <c r="V3699">
        <v>0.58759947539379731</v>
      </c>
      <c r="W3699">
        <v>0.58872315188525048</v>
      </c>
      <c r="X3699">
        <v>0.58820607147904747</v>
      </c>
      <c r="Y3699">
        <v>0.58732728950791424</v>
      </c>
      <c r="Z3699">
        <v>0.58316335489272708</v>
      </c>
      <c r="AA3699">
        <v>0.57524703945504474</v>
      </c>
      <c r="AB3699" s="7">
        <f t="shared" si="171"/>
        <v>13.932453900981054</v>
      </c>
      <c r="AC3699">
        <f>INDEX(SHELF_days!$C$2:$C$289,MATCH(A3699&amp;"|"&amp;C3699,SHELF_days!$D$2:$D$289,0))</f>
        <v>130</v>
      </c>
      <c r="AD3699" s="8">
        <f t="shared" si="172"/>
        <v>1811.219007127537</v>
      </c>
      <c r="AE3699" s="7">
        <f t="shared" si="173"/>
        <v>0.60039548699416956</v>
      </c>
    </row>
    <row r="3700" spans="1:31" x14ac:dyDescent="0.45">
      <c r="A3700" t="s">
        <v>63</v>
      </c>
      <c r="B3700" t="s">
        <v>186</v>
      </c>
      <c r="C3700" t="s">
        <v>136</v>
      </c>
      <c r="D3700">
        <v>0.173910545692469</v>
      </c>
      <c r="E3700">
        <v>0.16843067754291521</v>
      </c>
      <c r="F3700">
        <v>0.1618358253293698</v>
      </c>
      <c r="G3700">
        <v>0.15397965291972299</v>
      </c>
      <c r="H3700">
        <v>0.14773008324145809</v>
      </c>
      <c r="I3700">
        <v>0.1412307253014346</v>
      </c>
      <c r="J3700">
        <v>0.12183212468294929</v>
      </c>
      <c r="K3700">
        <v>0.1048880805764708</v>
      </c>
      <c r="L3700">
        <v>9.5701177781171945E-2</v>
      </c>
      <c r="M3700">
        <v>9.2563129848494782E-2</v>
      </c>
      <c r="N3700">
        <v>9.4918655262034357E-2</v>
      </c>
      <c r="O3700">
        <v>0.1011306461752559</v>
      </c>
      <c r="P3700">
        <v>0.11114516600774441</v>
      </c>
      <c r="Q3700">
        <v>0.1226464786265942</v>
      </c>
      <c r="R3700">
        <v>0.13320788001624259</v>
      </c>
      <c r="S3700">
        <v>0.14329755737881769</v>
      </c>
      <c r="T3700">
        <v>0.15074124757922419</v>
      </c>
      <c r="U3700">
        <v>0.16794038518487919</v>
      </c>
      <c r="V3700">
        <v>0.18512581759387139</v>
      </c>
      <c r="W3700">
        <v>0.20238463912047761</v>
      </c>
      <c r="X3700">
        <v>0.2075302773127049</v>
      </c>
      <c r="Y3700">
        <v>0.21160337334028381</v>
      </c>
      <c r="Z3700">
        <v>0.21631751888919001</v>
      </c>
      <c r="AA3700">
        <v>0.21537981817557941</v>
      </c>
      <c r="AB3700" s="7">
        <f t="shared" si="171"/>
        <v>3.6254714835793562</v>
      </c>
      <c r="AC3700">
        <f>INDEX(SHELF_days!$C$2:$C$289,MATCH(A3700&amp;"|"&amp;C3700,SHELF_days!$D$2:$D$289,0))</f>
        <v>107</v>
      </c>
      <c r="AD3700" s="8">
        <f t="shared" si="172"/>
        <v>387.92544874299114</v>
      </c>
      <c r="AE3700" s="7">
        <f t="shared" si="173"/>
        <v>0.21631751888919001</v>
      </c>
    </row>
    <row r="3701" spans="1:31" x14ac:dyDescent="0.45">
      <c r="A3701" t="s">
        <v>63</v>
      </c>
      <c r="B3701" t="s">
        <v>186</v>
      </c>
      <c r="C3701" t="s">
        <v>137</v>
      </c>
      <c r="D3701">
        <v>0.53066786740471106</v>
      </c>
      <c r="E3701">
        <v>0.56576820236765413</v>
      </c>
      <c r="F3701">
        <v>0.58634589200226372</v>
      </c>
      <c r="G3701">
        <v>0.6206420413932795</v>
      </c>
      <c r="H3701">
        <v>0.63984788505224832</v>
      </c>
      <c r="I3701">
        <v>0.64897775654530498</v>
      </c>
      <c r="J3701">
        <v>0.65271485420308462</v>
      </c>
      <c r="K3701">
        <v>0.65692500219729211</v>
      </c>
      <c r="L3701">
        <v>0.65796571293743333</v>
      </c>
      <c r="M3701">
        <v>0.63738802330282385</v>
      </c>
      <c r="N3701">
        <v>0.60517329539209019</v>
      </c>
      <c r="O3701">
        <v>0.59159675073661222</v>
      </c>
      <c r="P3701">
        <v>0.58592014669947856</v>
      </c>
      <c r="Q3701">
        <v>0.58596745173312137</v>
      </c>
      <c r="R3701">
        <v>0.60200385813802393</v>
      </c>
      <c r="S3701">
        <v>0.64703825016595096</v>
      </c>
      <c r="T3701">
        <v>0.67352906900590792</v>
      </c>
      <c r="U3701">
        <v>0.6861595129885304</v>
      </c>
      <c r="V3701">
        <v>0.68549724251753152</v>
      </c>
      <c r="W3701">
        <v>0.68133439955696684</v>
      </c>
      <c r="X3701">
        <v>0.67456977974604926</v>
      </c>
      <c r="Y3701">
        <v>0.67702964149547384</v>
      </c>
      <c r="Z3701">
        <v>2.5923158436243689E-2</v>
      </c>
      <c r="AA3701">
        <v>2.7815359781954901E-2</v>
      </c>
      <c r="AB3701" s="7">
        <f t="shared" si="171"/>
        <v>13.946801153800033</v>
      </c>
      <c r="AC3701">
        <f>INDEX(SHELF_days!$C$2:$C$289,MATCH(A3701&amp;"|"&amp;C3701,SHELF_days!$D$2:$D$289,0))</f>
        <v>1</v>
      </c>
      <c r="AD3701" s="8">
        <f t="shared" si="172"/>
        <v>13.946801153800033</v>
      </c>
      <c r="AE3701" s="7">
        <f t="shared" si="173"/>
        <v>0.6861595129885304</v>
      </c>
    </row>
    <row r="3702" spans="1:31" x14ac:dyDescent="0.45">
      <c r="A3702" t="s">
        <v>63</v>
      </c>
      <c r="B3702" t="s">
        <v>186</v>
      </c>
      <c r="C3702" t="s">
        <v>138</v>
      </c>
      <c r="D3702">
        <v>0.16916805642143209</v>
      </c>
      <c r="E3702">
        <v>0.1570211750049359</v>
      </c>
      <c r="F3702">
        <v>0.16067943093997761</v>
      </c>
      <c r="G3702">
        <v>0.1711023066859369</v>
      </c>
      <c r="H3702">
        <v>0.1666661457532139</v>
      </c>
      <c r="I3702">
        <v>0.14909495381234561</v>
      </c>
      <c r="J3702">
        <v>0.1019476036150411</v>
      </c>
      <c r="K3702">
        <v>7.3969304272761022E-2</v>
      </c>
      <c r="L3702">
        <v>6.999042533191828E-2</v>
      </c>
      <c r="M3702">
        <v>5.528907209871195E-2</v>
      </c>
      <c r="N3702">
        <v>4.6432518577813608E-2</v>
      </c>
      <c r="O3702">
        <v>5.1110460793599682E-2</v>
      </c>
      <c r="P3702">
        <v>5.0237945728632841E-2</v>
      </c>
      <c r="Q3702">
        <v>6.1154896270416731E-2</v>
      </c>
      <c r="R3702">
        <v>8.8481437371396229E-2</v>
      </c>
      <c r="S3702">
        <v>8.3514408838904278E-2</v>
      </c>
      <c r="T3702">
        <v>8.1764122594121399E-2</v>
      </c>
      <c r="U3702">
        <v>7.8962613379498961E-2</v>
      </c>
      <c r="V3702">
        <v>9.3280270228713852E-2</v>
      </c>
      <c r="W3702">
        <v>0.1128172491231822</v>
      </c>
      <c r="X3702">
        <v>0.12133741129373191</v>
      </c>
      <c r="Y3702">
        <v>0.11188166068002491</v>
      </c>
      <c r="Z3702">
        <v>0.1088646507565854</v>
      </c>
      <c r="AA3702">
        <v>0.1044600265129576</v>
      </c>
      <c r="AB3702" s="7">
        <f t="shared" si="171"/>
        <v>2.4692281460858543</v>
      </c>
      <c r="AC3702">
        <f>INDEX(SHELF_days!$C$2:$C$289,MATCH(A3702&amp;"|"&amp;C3702,SHELF_days!$D$2:$D$289,0))</f>
        <v>9</v>
      </c>
      <c r="AD3702" s="8">
        <f t="shared" si="172"/>
        <v>22.223053314772688</v>
      </c>
      <c r="AE3702" s="7">
        <f t="shared" si="173"/>
        <v>0.1711023066859369</v>
      </c>
    </row>
    <row r="3703" spans="1:31" x14ac:dyDescent="0.45">
      <c r="A3703" t="s">
        <v>63</v>
      </c>
      <c r="B3703" t="s">
        <v>186</v>
      </c>
      <c r="C3703" t="s">
        <v>139</v>
      </c>
      <c r="D3703">
        <v>0.1034088035431181</v>
      </c>
      <c r="E3703">
        <v>0.1034403402322132</v>
      </c>
      <c r="F3703">
        <v>9.9923999398099886E-2</v>
      </c>
      <c r="G3703">
        <v>9.345897813358657E-2</v>
      </c>
      <c r="H3703">
        <v>8.8712706424760923E-2</v>
      </c>
      <c r="I3703">
        <v>8.3966434715935304E-2</v>
      </c>
      <c r="J3703">
        <v>8.108082766372568E-2</v>
      </c>
      <c r="K3703">
        <v>8.070238739458345E-2</v>
      </c>
      <c r="L3703">
        <v>7.7769475308731059E-2</v>
      </c>
      <c r="M3703">
        <v>6.7945796655580315E-2</v>
      </c>
      <c r="N3703">
        <v>5.7917129523310858E-2</v>
      </c>
      <c r="O3703">
        <v>5.3612371461817847E-2</v>
      </c>
      <c r="P3703">
        <v>5.3044711058104467E-2</v>
      </c>
      <c r="Q3703">
        <v>5.1278656468773998E-2</v>
      </c>
      <c r="R3703">
        <v>5.4716155580149389E-2</v>
      </c>
      <c r="S3703">
        <v>6.3357208392230621E-2</v>
      </c>
      <c r="T3703">
        <v>6.9837998001291535E-2</v>
      </c>
      <c r="U3703">
        <v>7.1399064111503291E-2</v>
      </c>
      <c r="V3703">
        <v>7.0263743304076559E-2</v>
      </c>
      <c r="W3703">
        <v>7.1367527422408095E-2</v>
      </c>
      <c r="X3703">
        <v>7.3464717247238034E-2</v>
      </c>
      <c r="Y3703">
        <v>7.3307033801762109E-2</v>
      </c>
      <c r="Z3703">
        <v>7.3480485591785633E-2</v>
      </c>
      <c r="AA3703">
        <v>7.2061334582502218E-2</v>
      </c>
      <c r="AB3703" s="7">
        <f t="shared" si="171"/>
        <v>1.7895178860172891</v>
      </c>
      <c r="AC3703">
        <f>INDEX(SHELF_days!$C$2:$C$289,MATCH(A3703&amp;"|"&amp;C3703,SHELF_days!$D$2:$D$289,0))</f>
        <v>3</v>
      </c>
      <c r="AD3703" s="8">
        <f t="shared" si="172"/>
        <v>5.3685536580518676</v>
      </c>
      <c r="AE3703" s="7">
        <f t="shared" si="173"/>
        <v>0.1034403402322132</v>
      </c>
    </row>
    <row r="3704" spans="1:31" x14ac:dyDescent="0.45">
      <c r="A3704" t="s">
        <v>63</v>
      </c>
      <c r="B3704" t="s">
        <v>187</v>
      </c>
      <c r="C3704" t="s">
        <v>134</v>
      </c>
      <c r="D3704">
        <v>5.4219995866794518E-2</v>
      </c>
      <c r="E3704">
        <v>5.4219995866794518E-2</v>
      </c>
      <c r="F3704">
        <v>5.4219995866794518E-2</v>
      </c>
      <c r="G3704">
        <v>5.4219995866794518E-2</v>
      </c>
      <c r="H3704">
        <v>5.4219995866794518E-2</v>
      </c>
      <c r="I3704">
        <v>5.4219995866794518E-2</v>
      </c>
      <c r="J3704">
        <v>5.4219995866794518E-2</v>
      </c>
      <c r="K3704">
        <v>5.4219995866794518E-2</v>
      </c>
      <c r="L3704">
        <v>5.4219995866794518E-2</v>
      </c>
      <c r="M3704">
        <v>5.4219995866794518E-2</v>
      </c>
      <c r="N3704">
        <v>5.4219995866794518E-2</v>
      </c>
      <c r="O3704">
        <v>5.4219995866794518E-2</v>
      </c>
      <c r="P3704">
        <v>0.1082616666101059</v>
      </c>
      <c r="Q3704">
        <v>0.1082616666101059</v>
      </c>
      <c r="R3704">
        <v>0.1082616666101059</v>
      </c>
      <c r="S3704">
        <v>0.21634500809672871</v>
      </c>
      <c r="T3704">
        <v>0.86484505701646541</v>
      </c>
      <c r="U3704">
        <v>0.9729283985030881</v>
      </c>
      <c r="V3704">
        <v>1</v>
      </c>
      <c r="W3704">
        <v>0.75676171552984295</v>
      </c>
      <c r="X3704">
        <v>5.4219995866794518E-2</v>
      </c>
      <c r="Y3704">
        <v>5.4219995866794518E-2</v>
      </c>
      <c r="Z3704">
        <v>5.4219995866794518E-2</v>
      </c>
      <c r="AA3704">
        <v>5.4219995866794518E-2</v>
      </c>
      <c r="AB3704" s="7">
        <f t="shared" si="171"/>
        <v>5.0031851128451539</v>
      </c>
      <c r="AC3704">
        <f>INDEX(SHELF_days!$C$2:$C$289,MATCH(A3704&amp;"|"&amp;C3704,SHELF_days!$D$2:$D$289,0))</f>
        <v>115</v>
      </c>
      <c r="AD3704" s="8">
        <f t="shared" si="172"/>
        <v>575.36628797719266</v>
      </c>
      <c r="AE3704" s="7">
        <f t="shared" si="173"/>
        <v>1</v>
      </c>
    </row>
    <row r="3705" spans="1:31" x14ac:dyDescent="0.45">
      <c r="A3705" t="s">
        <v>63</v>
      </c>
      <c r="B3705" t="s">
        <v>187</v>
      </c>
      <c r="C3705" t="s">
        <v>135</v>
      </c>
      <c r="D3705">
        <v>1.7832512348311101E-4</v>
      </c>
      <c r="E3705">
        <v>1.7832512348311101E-4</v>
      </c>
      <c r="F3705">
        <v>1.7832512348311101E-4</v>
      </c>
      <c r="G3705">
        <v>1.7832512348311101E-4</v>
      </c>
      <c r="H3705">
        <v>1.7832512348311101E-4</v>
      </c>
      <c r="I3705">
        <v>1.7832512348311101E-4</v>
      </c>
      <c r="J3705">
        <v>1.7832512348311101E-4</v>
      </c>
      <c r="K3705">
        <v>1.7832512348311101E-4</v>
      </c>
      <c r="L3705">
        <v>1.7832512348311101E-4</v>
      </c>
      <c r="M3705">
        <v>1.7832512348311101E-4</v>
      </c>
      <c r="N3705">
        <v>1.7832512348311101E-4</v>
      </c>
      <c r="O3705">
        <v>1.7832512348311101E-4</v>
      </c>
      <c r="P3705">
        <v>1.7832512348311101E-4</v>
      </c>
      <c r="Q3705">
        <v>1.7832512348311101E-4</v>
      </c>
      <c r="R3705">
        <v>1.7832512348311101E-4</v>
      </c>
      <c r="S3705">
        <v>1.7832512348311101E-4</v>
      </c>
      <c r="T3705">
        <v>0.43043316527215469</v>
      </c>
      <c r="U3705">
        <v>0.43043316527215469</v>
      </c>
      <c r="V3705">
        <v>0.46230389417205642</v>
      </c>
      <c r="W3705">
        <v>9.5790511823187915E-2</v>
      </c>
      <c r="X3705">
        <v>1.7832512348311101E-4</v>
      </c>
      <c r="Y3705">
        <v>1.7832512348311101E-4</v>
      </c>
      <c r="Z3705">
        <v>1.7832512348311101E-4</v>
      </c>
      <c r="AA3705">
        <v>1.7832512348311101E-4</v>
      </c>
      <c r="AB3705" s="7">
        <f t="shared" si="171"/>
        <v>1.4225272390092156</v>
      </c>
      <c r="AC3705">
        <f>INDEX(SHELF_days!$C$2:$C$289,MATCH(A3705&amp;"|"&amp;C3705,SHELF_days!$D$2:$D$289,0))</f>
        <v>130</v>
      </c>
      <c r="AD3705" s="8">
        <f t="shared" si="172"/>
        <v>184.92854107119803</v>
      </c>
      <c r="AE3705" s="7">
        <f t="shared" si="173"/>
        <v>0.46230389417205642</v>
      </c>
    </row>
    <row r="3706" spans="1:31" x14ac:dyDescent="0.45">
      <c r="A3706" t="s">
        <v>63</v>
      </c>
      <c r="B3706" t="s">
        <v>187</v>
      </c>
      <c r="C3706" t="s">
        <v>136</v>
      </c>
      <c r="D3706">
        <v>0.29058917257585748</v>
      </c>
      <c r="E3706">
        <v>0.29058917257585748</v>
      </c>
      <c r="F3706">
        <v>0.29058917257585748</v>
      </c>
      <c r="G3706">
        <v>0.29058917257585748</v>
      </c>
      <c r="H3706">
        <v>0.29058917257585748</v>
      </c>
      <c r="I3706">
        <v>0.29058917257585748</v>
      </c>
      <c r="J3706">
        <v>0.29058917257585748</v>
      </c>
      <c r="K3706">
        <v>0.29058917257585748</v>
      </c>
      <c r="L3706">
        <v>0.29058917257585748</v>
      </c>
      <c r="M3706">
        <v>0.29058917257585748</v>
      </c>
      <c r="N3706">
        <v>0.29058917257585748</v>
      </c>
      <c r="O3706">
        <v>0.29058917257585748</v>
      </c>
      <c r="P3706">
        <v>0.29058917257585748</v>
      </c>
      <c r="Q3706">
        <v>0.34867134206633238</v>
      </c>
      <c r="R3706">
        <v>0.34867134206633238</v>
      </c>
      <c r="S3706">
        <v>0.69716435900918172</v>
      </c>
      <c r="T3706">
        <v>1</v>
      </c>
      <c r="U3706">
        <v>1</v>
      </c>
      <c r="V3706">
        <v>1</v>
      </c>
      <c r="W3706">
        <v>1</v>
      </c>
      <c r="X3706">
        <v>0.29058917257585748</v>
      </c>
      <c r="Y3706">
        <v>0.29058917257585748</v>
      </c>
      <c r="Z3706">
        <v>0.29058917257585748</v>
      </c>
      <c r="AA3706">
        <v>0.29058917257585748</v>
      </c>
      <c r="AB3706" s="7">
        <f t="shared" si="171"/>
        <v>10.334522976931424</v>
      </c>
      <c r="AC3706">
        <f>INDEX(SHELF_days!$C$2:$C$289,MATCH(A3706&amp;"|"&amp;C3706,SHELF_days!$D$2:$D$289,0))</f>
        <v>107</v>
      </c>
      <c r="AD3706" s="8">
        <f t="shared" si="172"/>
        <v>1105.7939585316624</v>
      </c>
      <c r="AE3706" s="7">
        <f t="shared" si="173"/>
        <v>1</v>
      </c>
    </row>
    <row r="3707" spans="1:31" x14ac:dyDescent="0.45">
      <c r="A3707" t="s">
        <v>63</v>
      </c>
      <c r="B3707" t="s">
        <v>187</v>
      </c>
      <c r="C3707" t="s">
        <v>137</v>
      </c>
      <c r="D3707">
        <v>1.7832512348311101E-4</v>
      </c>
      <c r="E3707">
        <v>1.7832512348311101E-4</v>
      </c>
      <c r="F3707">
        <v>1.7832512348311101E-4</v>
      </c>
      <c r="G3707">
        <v>1.7832512348311101E-4</v>
      </c>
      <c r="H3707">
        <v>1.7832512348311101E-4</v>
      </c>
      <c r="I3707">
        <v>1.7832512348311101E-4</v>
      </c>
      <c r="J3707">
        <v>1.7832512348311101E-4</v>
      </c>
      <c r="K3707">
        <v>1.7832512348311101E-4</v>
      </c>
      <c r="L3707">
        <v>1.7832512348311101E-4</v>
      </c>
      <c r="M3707">
        <v>1.7832512348311101E-4</v>
      </c>
      <c r="N3707">
        <v>1.7832512348311101E-4</v>
      </c>
      <c r="O3707">
        <v>1.7832512348311101E-4</v>
      </c>
      <c r="P3707">
        <v>1.7832512348311101E-4</v>
      </c>
      <c r="Q3707">
        <v>1.7832512348311101E-4</v>
      </c>
      <c r="R3707">
        <v>1.7832512348311101E-4</v>
      </c>
      <c r="S3707">
        <v>1.7832512348311101E-4</v>
      </c>
      <c r="T3707">
        <v>1.7832512348311101E-4</v>
      </c>
      <c r="U3707">
        <v>1.7832512348311101E-4</v>
      </c>
      <c r="V3707">
        <v>1.7832512348311101E-4</v>
      </c>
      <c r="W3707">
        <v>1.7832512348311101E-4</v>
      </c>
      <c r="X3707">
        <v>1.7832512348311101E-4</v>
      </c>
      <c r="Y3707">
        <v>1.7832512348311101E-4</v>
      </c>
      <c r="Z3707">
        <v>1.7832512348311101E-4</v>
      </c>
      <c r="AA3707">
        <v>1.7832512348311101E-4</v>
      </c>
      <c r="AB3707" s="7">
        <f t="shared" si="171"/>
        <v>4.2798029635946625E-3</v>
      </c>
      <c r="AC3707">
        <f>INDEX(SHELF_days!$C$2:$C$289,MATCH(A3707&amp;"|"&amp;C3707,SHELF_days!$D$2:$D$289,0))</f>
        <v>1</v>
      </c>
      <c r="AD3707" s="8">
        <f t="shared" si="172"/>
        <v>4.2798029635946625E-3</v>
      </c>
      <c r="AE3707" s="7">
        <f t="shared" si="173"/>
        <v>1.7832512348311101E-4</v>
      </c>
    </row>
    <row r="3708" spans="1:31" x14ac:dyDescent="0.45">
      <c r="A3708" t="s">
        <v>63</v>
      </c>
      <c r="B3708" t="s">
        <v>187</v>
      </c>
      <c r="C3708" t="s">
        <v>138</v>
      </c>
      <c r="D3708">
        <v>1</v>
      </c>
      <c r="E3708">
        <v>1</v>
      </c>
      <c r="F3708">
        <v>1</v>
      </c>
      <c r="G3708">
        <v>1</v>
      </c>
      <c r="H3708">
        <v>1</v>
      </c>
      <c r="I3708">
        <v>1</v>
      </c>
      <c r="J3708">
        <v>1</v>
      </c>
      <c r="K3708">
        <v>1</v>
      </c>
      <c r="L3708">
        <v>1</v>
      </c>
      <c r="M3708">
        <v>1</v>
      </c>
      <c r="N3708">
        <v>1</v>
      </c>
      <c r="O3708">
        <v>1</v>
      </c>
      <c r="P3708">
        <v>1</v>
      </c>
      <c r="Q3708">
        <v>1</v>
      </c>
      <c r="R3708">
        <v>1</v>
      </c>
      <c r="S3708">
        <v>1</v>
      </c>
      <c r="T3708">
        <v>1</v>
      </c>
      <c r="U3708">
        <v>1</v>
      </c>
      <c r="V3708">
        <v>1</v>
      </c>
      <c r="W3708">
        <v>1</v>
      </c>
      <c r="X3708">
        <v>1</v>
      </c>
      <c r="Y3708">
        <v>1</v>
      </c>
      <c r="Z3708">
        <v>1</v>
      </c>
      <c r="AA3708">
        <v>1</v>
      </c>
      <c r="AB3708" s="7">
        <f t="shared" si="171"/>
        <v>24</v>
      </c>
      <c r="AC3708">
        <f>INDEX(SHELF_days!$C$2:$C$289,MATCH(A3708&amp;"|"&amp;C3708,SHELF_days!$D$2:$D$289,0))</f>
        <v>9</v>
      </c>
      <c r="AD3708" s="8">
        <f t="shared" si="172"/>
        <v>216</v>
      </c>
      <c r="AE3708" s="7">
        <f t="shared" si="173"/>
        <v>1</v>
      </c>
    </row>
    <row r="3709" spans="1:31" x14ac:dyDescent="0.45">
      <c r="A3709" t="s">
        <v>63</v>
      </c>
      <c r="B3709" t="s">
        <v>187</v>
      </c>
      <c r="C3709" t="s">
        <v>139</v>
      </c>
      <c r="D3709">
        <v>1.7832512348311101E-4</v>
      </c>
      <c r="E3709">
        <v>1.7832512348311101E-4</v>
      </c>
      <c r="F3709">
        <v>1.7832512348311101E-4</v>
      </c>
      <c r="G3709">
        <v>1.7832512348311101E-4</v>
      </c>
      <c r="H3709">
        <v>1.7832512348311101E-4</v>
      </c>
      <c r="I3709">
        <v>1.7832512348311101E-4</v>
      </c>
      <c r="J3709">
        <v>1.7832512348311101E-4</v>
      </c>
      <c r="K3709">
        <v>1.7832512348311101E-4</v>
      </c>
      <c r="L3709">
        <v>1.7832512348311101E-4</v>
      </c>
      <c r="M3709">
        <v>1.7832512348311101E-4</v>
      </c>
      <c r="N3709">
        <v>1.7832512348311101E-4</v>
      </c>
      <c r="O3709">
        <v>1.7832512348311101E-4</v>
      </c>
      <c r="P3709">
        <v>1.7832512348311101E-4</v>
      </c>
      <c r="Q3709">
        <v>1.7832512348311101E-4</v>
      </c>
      <c r="R3709">
        <v>1.7832512348311101E-4</v>
      </c>
      <c r="S3709">
        <v>1.7832512348311101E-4</v>
      </c>
      <c r="T3709">
        <v>1.7832512348311101E-4</v>
      </c>
      <c r="U3709">
        <v>1.7832512348311101E-4</v>
      </c>
      <c r="V3709">
        <v>1.7832512348311101E-4</v>
      </c>
      <c r="W3709">
        <v>1.7832512348311101E-4</v>
      </c>
      <c r="X3709">
        <v>1.7832512348311101E-4</v>
      </c>
      <c r="Y3709">
        <v>1.7832512348311101E-4</v>
      </c>
      <c r="Z3709">
        <v>1.7832512348311101E-4</v>
      </c>
      <c r="AA3709">
        <v>1.7832512348311101E-4</v>
      </c>
      <c r="AB3709" s="7">
        <f t="shared" si="171"/>
        <v>4.2798029635946625E-3</v>
      </c>
      <c r="AC3709">
        <f>INDEX(SHELF_days!$C$2:$C$289,MATCH(A3709&amp;"|"&amp;C3709,SHELF_days!$D$2:$D$289,0))</f>
        <v>3</v>
      </c>
      <c r="AD3709" s="8">
        <f t="shared" si="172"/>
        <v>1.2839408890783988E-2</v>
      </c>
      <c r="AE3709" s="7">
        <f t="shared" si="173"/>
        <v>1.7832512348311101E-4</v>
      </c>
    </row>
    <row r="3710" spans="1:31" x14ac:dyDescent="0.45">
      <c r="A3710" t="s">
        <v>63</v>
      </c>
      <c r="B3710" t="s">
        <v>188</v>
      </c>
      <c r="C3710" t="s">
        <v>134</v>
      </c>
      <c r="D3710">
        <v>5.0786458E-2</v>
      </c>
      <c r="E3710">
        <v>3.1782423999999997E-2</v>
      </c>
      <c r="F3710">
        <v>1.1014965999999999E-2</v>
      </c>
      <c r="G3710">
        <v>3.6034550000000002E-3</v>
      </c>
      <c r="H3710">
        <v>1.585094E-3</v>
      </c>
      <c r="I3710">
        <v>5.5560130000000003E-3</v>
      </c>
      <c r="J3710">
        <v>4.0083993999999998E-2</v>
      </c>
      <c r="K3710">
        <v>3.3930512000000003E-2</v>
      </c>
      <c r="L3710">
        <v>1.515099E-2</v>
      </c>
      <c r="M3710">
        <v>8.9085060000000001E-3</v>
      </c>
      <c r="N3710">
        <v>1.765122E-3</v>
      </c>
      <c r="O3710">
        <v>2.506374E-3</v>
      </c>
      <c r="P3710">
        <v>1.728191E-3</v>
      </c>
      <c r="Q3710">
        <v>1.112944E-3</v>
      </c>
      <c r="R3710">
        <v>6.2059500000000004E-4</v>
      </c>
      <c r="S3710">
        <v>6.7935200000000004E-4</v>
      </c>
      <c r="T3710">
        <v>5.7153359999999997E-3</v>
      </c>
      <c r="U3710">
        <v>0.12696126699999999</v>
      </c>
      <c r="V3710">
        <v>0.27549256599999999</v>
      </c>
      <c r="W3710">
        <v>0.269406478</v>
      </c>
      <c r="X3710">
        <v>0.193224695</v>
      </c>
      <c r="Y3710">
        <v>0.12360631699999999</v>
      </c>
      <c r="Z3710">
        <v>8.7957514000000001E-2</v>
      </c>
      <c r="AA3710">
        <v>5.9442808999999999E-2</v>
      </c>
      <c r="AB3710" s="7">
        <f t="shared" si="171"/>
        <v>1.3526219720000001</v>
      </c>
      <c r="AC3710">
        <f>INDEX(SHELF_days!$C$2:$C$289,MATCH(A3710&amp;"|"&amp;C3710,SHELF_days!$D$2:$D$289,0))</f>
        <v>115</v>
      </c>
      <c r="AD3710" s="8">
        <f t="shared" si="172"/>
        <v>155.55152678000002</v>
      </c>
      <c r="AE3710" s="7">
        <f t="shared" si="173"/>
        <v>0.27549256599999999</v>
      </c>
    </row>
    <row r="3711" spans="1:31" x14ac:dyDescent="0.45">
      <c r="A3711" t="s">
        <v>63</v>
      </c>
      <c r="B3711" t="s">
        <v>188</v>
      </c>
      <c r="C3711" t="s">
        <v>135</v>
      </c>
      <c r="D3711">
        <v>0.13406067299999999</v>
      </c>
      <c r="E3711">
        <v>8.9046283000000004E-2</v>
      </c>
      <c r="F3711">
        <v>4.3600997000000002E-2</v>
      </c>
      <c r="G3711">
        <v>2.7674377E-2</v>
      </c>
      <c r="H3711">
        <v>2.2308314999999999E-2</v>
      </c>
      <c r="I3711">
        <v>2.1573643999999999E-2</v>
      </c>
      <c r="J3711">
        <v>3.0020308999999998E-2</v>
      </c>
      <c r="K3711">
        <v>2.1768824999999999E-2</v>
      </c>
      <c r="L3711">
        <v>1.6239916E-2</v>
      </c>
      <c r="M3711">
        <v>1.941714E-3</v>
      </c>
      <c r="N3711">
        <v>1.93389E-3</v>
      </c>
      <c r="O3711">
        <v>1.626768E-3</v>
      </c>
      <c r="P3711">
        <v>1.735835E-3</v>
      </c>
      <c r="Q3711">
        <v>3.3851799999999998E-3</v>
      </c>
      <c r="R3711">
        <v>6.7275149999999999E-3</v>
      </c>
      <c r="S3711">
        <v>1.0700968E-2</v>
      </c>
      <c r="T3711">
        <v>4.1978611999999998E-2</v>
      </c>
      <c r="U3711">
        <v>0.146987383</v>
      </c>
      <c r="V3711">
        <v>0.34077980800000002</v>
      </c>
      <c r="W3711">
        <v>0.376937142</v>
      </c>
      <c r="X3711">
        <v>0.35940015800000003</v>
      </c>
      <c r="Y3711">
        <v>0.20445417799999999</v>
      </c>
      <c r="Z3711">
        <v>0.15712647199999999</v>
      </c>
      <c r="AA3711">
        <v>0.142499985</v>
      </c>
      <c r="AB3711" s="7">
        <f t="shared" si="171"/>
        <v>2.2045089470000003</v>
      </c>
      <c r="AC3711">
        <f>INDEX(SHELF_days!$C$2:$C$289,MATCH(A3711&amp;"|"&amp;C3711,SHELF_days!$D$2:$D$289,0))</f>
        <v>130</v>
      </c>
      <c r="AD3711" s="8">
        <f t="shared" si="172"/>
        <v>286.58616311000003</v>
      </c>
      <c r="AE3711" s="7">
        <f t="shared" si="173"/>
        <v>0.376937142</v>
      </c>
    </row>
    <row r="3712" spans="1:31" x14ac:dyDescent="0.45">
      <c r="A3712" t="s">
        <v>63</v>
      </c>
      <c r="B3712" t="s">
        <v>188</v>
      </c>
      <c r="C3712" t="s">
        <v>136</v>
      </c>
      <c r="D3712">
        <v>8.8022871000000003E-2</v>
      </c>
      <c r="E3712">
        <v>3.9338896999999998E-2</v>
      </c>
      <c r="F3712">
        <v>1.6513903999999999E-2</v>
      </c>
      <c r="G3712">
        <v>9.3123670000000002E-3</v>
      </c>
      <c r="H3712">
        <v>5.4294089999999996E-3</v>
      </c>
      <c r="I3712">
        <v>3.8308270000000002E-3</v>
      </c>
      <c r="J3712">
        <v>3.1176020000000001E-3</v>
      </c>
      <c r="K3712">
        <v>1.2654420000000001E-3</v>
      </c>
      <c r="L3712">
        <v>1.5247700000000001E-4</v>
      </c>
      <c r="M3712">
        <v>2.3472499999999999E-5</v>
      </c>
      <c r="N3712">
        <v>8.3549000000000004E-4</v>
      </c>
      <c r="O3712">
        <v>2.2594698999999999E-2</v>
      </c>
      <c r="P3712">
        <v>0.103146099</v>
      </c>
      <c r="Q3712">
        <v>0.18901916199999999</v>
      </c>
      <c r="R3712">
        <v>0.26780427899999998</v>
      </c>
      <c r="S3712">
        <v>0.35551079000000002</v>
      </c>
      <c r="T3712">
        <v>0.45477053899999997</v>
      </c>
      <c r="U3712">
        <v>0.53128117900000005</v>
      </c>
      <c r="V3712">
        <v>0.58424511599999995</v>
      </c>
      <c r="W3712">
        <v>0.58311645599999995</v>
      </c>
      <c r="X3712">
        <v>0.54844255600000003</v>
      </c>
      <c r="Y3712">
        <v>0.32976280899999999</v>
      </c>
      <c r="Z3712">
        <v>0.16117156899999999</v>
      </c>
      <c r="AA3712">
        <v>0.126893638</v>
      </c>
      <c r="AB3712" s="7">
        <f t="shared" si="171"/>
        <v>4.4256016495000008</v>
      </c>
      <c r="AC3712">
        <f>INDEX(SHELF_days!$C$2:$C$289,MATCH(A3712&amp;"|"&amp;C3712,SHELF_days!$D$2:$D$289,0))</f>
        <v>107</v>
      </c>
      <c r="AD3712" s="8">
        <f t="shared" si="172"/>
        <v>473.5393764965001</v>
      </c>
      <c r="AE3712" s="7">
        <f t="shared" si="173"/>
        <v>0.58424511599999995</v>
      </c>
    </row>
    <row r="3713" spans="1:31" x14ac:dyDescent="0.45">
      <c r="A3713" t="s">
        <v>63</v>
      </c>
      <c r="B3713" t="s">
        <v>188</v>
      </c>
      <c r="C3713" t="s">
        <v>137</v>
      </c>
      <c r="D3713">
        <v>8.7977237E-2</v>
      </c>
      <c r="E3713">
        <v>6.2358662000000002E-2</v>
      </c>
      <c r="F3713">
        <v>2.4154757999999998E-2</v>
      </c>
      <c r="G3713">
        <v>6.2008200000000001E-3</v>
      </c>
      <c r="H3713">
        <v>2.5892609999999998E-3</v>
      </c>
      <c r="I3713">
        <v>1.7163879999999999E-3</v>
      </c>
      <c r="J3713">
        <v>2.3703859999999999E-3</v>
      </c>
      <c r="K3713">
        <v>6.3496050000000004E-3</v>
      </c>
      <c r="L3713">
        <v>7.8345350000000001E-3</v>
      </c>
      <c r="M3713">
        <v>3.3794599999999999E-4</v>
      </c>
      <c r="N3713">
        <v>7.16554E-4</v>
      </c>
      <c r="O3713">
        <v>8.97185E-4</v>
      </c>
      <c r="P3713">
        <v>4.6130989999999998E-3</v>
      </c>
      <c r="Q3713">
        <v>1.2083172999999999E-2</v>
      </c>
      <c r="R3713">
        <v>2.1130801000000001E-2</v>
      </c>
      <c r="S3713">
        <v>3.5839560999999999E-2</v>
      </c>
      <c r="T3713">
        <v>9.8139007E-2</v>
      </c>
      <c r="U3713">
        <v>0.31040896699999998</v>
      </c>
      <c r="V3713">
        <v>0.39753657599999997</v>
      </c>
      <c r="W3713">
        <v>0.41951473099999997</v>
      </c>
      <c r="X3713">
        <v>0.24537431800000001</v>
      </c>
      <c r="Y3713">
        <v>0.15513012700000001</v>
      </c>
      <c r="Z3713">
        <v>0.13819642600000001</v>
      </c>
      <c r="AA3713">
        <v>0.115732038</v>
      </c>
      <c r="AB3713" s="7">
        <f t="shared" si="171"/>
        <v>2.1572021610000003</v>
      </c>
      <c r="AC3713">
        <f>INDEX(SHELF_days!$C$2:$C$289,MATCH(A3713&amp;"|"&amp;C3713,SHELF_days!$D$2:$D$289,0))</f>
        <v>1</v>
      </c>
      <c r="AD3713" s="8">
        <f t="shared" si="172"/>
        <v>2.1572021610000003</v>
      </c>
      <c r="AE3713" s="7">
        <f t="shared" si="173"/>
        <v>0.41951473099999997</v>
      </c>
    </row>
    <row r="3714" spans="1:31" x14ac:dyDescent="0.45">
      <c r="A3714" t="s">
        <v>63</v>
      </c>
      <c r="B3714" t="s">
        <v>188</v>
      </c>
      <c r="C3714" t="s">
        <v>138</v>
      </c>
      <c r="D3714">
        <v>0.13153521900000001</v>
      </c>
      <c r="E3714">
        <v>4.0447157999999997E-2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4.31894E-4</v>
      </c>
      <c r="N3714">
        <v>1.847259E-3</v>
      </c>
      <c r="O3714">
        <v>8.3516036000000002E-2</v>
      </c>
      <c r="P3714">
        <v>0.34411565700000002</v>
      </c>
      <c r="Q3714">
        <v>0.453107384</v>
      </c>
      <c r="R3714">
        <v>0.54916916699999996</v>
      </c>
      <c r="S3714">
        <v>0.60615492699999995</v>
      </c>
      <c r="T3714">
        <v>0.634718055</v>
      </c>
      <c r="U3714">
        <v>0.642339514</v>
      </c>
      <c r="V3714">
        <v>0.63900057200000004</v>
      </c>
      <c r="W3714">
        <v>0.63262102600000003</v>
      </c>
      <c r="X3714">
        <v>0.72696997600000002</v>
      </c>
      <c r="Y3714">
        <v>0.67088182699999999</v>
      </c>
      <c r="Z3714">
        <v>0.19429257799999999</v>
      </c>
      <c r="AA3714">
        <v>0.149928018</v>
      </c>
      <c r="AB3714" s="7">
        <f t="shared" ref="AB3714:AB3777" si="174">SUM(D3714:AA3714)</f>
        <v>6.5010762669999993</v>
      </c>
      <c r="AC3714">
        <f>INDEX(SHELF_days!$C$2:$C$289,MATCH(A3714&amp;"|"&amp;C3714,SHELF_days!$D$2:$D$289,0))</f>
        <v>9</v>
      </c>
      <c r="AD3714" s="8">
        <f t="shared" ref="AD3714:AD3777" si="175">AB3714*AC3714</f>
        <v>58.509686402999996</v>
      </c>
      <c r="AE3714" s="7">
        <f t="shared" ref="AE3714:AE3777" si="176">MAX(D3714:AA3714)</f>
        <v>0.72696997600000002</v>
      </c>
    </row>
    <row r="3715" spans="1:31" x14ac:dyDescent="0.45">
      <c r="A3715" t="s">
        <v>63</v>
      </c>
      <c r="B3715" t="s">
        <v>188</v>
      </c>
      <c r="C3715" t="s">
        <v>139</v>
      </c>
      <c r="D3715">
        <v>4.7638460000000004E-3</v>
      </c>
      <c r="E3715">
        <v>2.657277E-3</v>
      </c>
      <c r="F3715">
        <v>1.847259E-3</v>
      </c>
      <c r="G3715">
        <v>1.847259E-3</v>
      </c>
      <c r="H3715">
        <v>0</v>
      </c>
      <c r="I3715">
        <v>9.4888384000000006E-2</v>
      </c>
      <c r="J3715">
        <v>0.19155291099999999</v>
      </c>
      <c r="K3715">
        <v>0.146151111</v>
      </c>
      <c r="L3715">
        <v>4.3146060000000003E-3</v>
      </c>
      <c r="M3715">
        <v>1.2963766E-2</v>
      </c>
      <c r="N3715">
        <v>3.3450120000000001E-3</v>
      </c>
      <c r="O3715">
        <v>5.2486429999999999E-3</v>
      </c>
      <c r="P3715">
        <v>3.694517E-3</v>
      </c>
      <c r="Q3715">
        <v>0</v>
      </c>
      <c r="R3715">
        <v>0</v>
      </c>
      <c r="S3715">
        <v>0</v>
      </c>
      <c r="T3715">
        <v>4.8895980000000002E-3</v>
      </c>
      <c r="U3715">
        <v>0.20752172499999999</v>
      </c>
      <c r="V3715">
        <v>0.37460496399999998</v>
      </c>
      <c r="W3715">
        <v>0.38503980700000001</v>
      </c>
      <c r="X3715">
        <v>0.33367387599999998</v>
      </c>
      <c r="Y3715">
        <v>0.19894107899999999</v>
      </c>
      <c r="Z3715">
        <v>6.9298214999999996E-2</v>
      </c>
      <c r="AA3715">
        <v>2.0110836E-2</v>
      </c>
      <c r="AB3715" s="7">
        <f t="shared" si="174"/>
        <v>2.0673546910000002</v>
      </c>
      <c r="AC3715">
        <f>INDEX(SHELF_days!$C$2:$C$289,MATCH(A3715&amp;"|"&amp;C3715,SHELF_days!$D$2:$D$289,0))</f>
        <v>3</v>
      </c>
      <c r="AD3715" s="8">
        <f t="shared" si="175"/>
        <v>6.2020640730000007</v>
      </c>
      <c r="AE3715" s="7">
        <f t="shared" si="176"/>
        <v>0.38503980700000001</v>
      </c>
    </row>
    <row r="3716" spans="1:31" x14ac:dyDescent="0.45">
      <c r="A3716" t="s">
        <v>63</v>
      </c>
      <c r="B3716" t="s">
        <v>189</v>
      </c>
      <c r="C3716" t="s">
        <v>134</v>
      </c>
      <c r="D3716">
        <v>0.9</v>
      </c>
      <c r="E3716">
        <v>0.9</v>
      </c>
      <c r="F3716">
        <v>0.9</v>
      </c>
      <c r="G3716">
        <v>0.9</v>
      </c>
      <c r="H3716">
        <v>0.9</v>
      </c>
      <c r="I3716">
        <v>0.9</v>
      </c>
      <c r="J3716">
        <v>0.9</v>
      </c>
      <c r="K3716">
        <v>0.9</v>
      </c>
      <c r="L3716">
        <v>0.9</v>
      </c>
      <c r="M3716">
        <v>0.9</v>
      </c>
      <c r="N3716">
        <v>0.9</v>
      </c>
      <c r="O3716">
        <v>0.9</v>
      </c>
      <c r="P3716">
        <v>0.9</v>
      </c>
      <c r="Q3716">
        <v>0.9</v>
      </c>
      <c r="R3716">
        <v>0.9</v>
      </c>
      <c r="S3716">
        <v>0.9</v>
      </c>
      <c r="T3716">
        <v>0.9</v>
      </c>
      <c r="U3716">
        <v>0.9</v>
      </c>
      <c r="V3716">
        <v>0.9</v>
      </c>
      <c r="W3716">
        <v>0.9</v>
      </c>
      <c r="X3716">
        <v>0.9</v>
      </c>
      <c r="Y3716">
        <v>0.9</v>
      </c>
      <c r="Z3716">
        <v>0.9</v>
      </c>
      <c r="AA3716">
        <v>0.9</v>
      </c>
      <c r="AB3716" s="7">
        <f t="shared" si="174"/>
        <v>21.599999999999994</v>
      </c>
      <c r="AC3716">
        <f>INDEX(SHELF_days!$C$2:$C$289,MATCH(A3716&amp;"|"&amp;C3716,SHELF_days!$D$2:$D$289,0))</f>
        <v>115</v>
      </c>
      <c r="AD3716" s="8">
        <f t="shared" si="175"/>
        <v>2483.9999999999995</v>
      </c>
      <c r="AE3716" s="7">
        <f t="shared" si="176"/>
        <v>0.9</v>
      </c>
    </row>
    <row r="3717" spans="1:31" x14ac:dyDescent="0.45">
      <c r="A3717" t="s">
        <v>63</v>
      </c>
      <c r="B3717" t="s">
        <v>189</v>
      </c>
      <c r="C3717" t="s">
        <v>135</v>
      </c>
      <c r="D3717">
        <v>0.9</v>
      </c>
      <c r="E3717">
        <v>0.9</v>
      </c>
      <c r="F3717">
        <v>0.9</v>
      </c>
      <c r="G3717">
        <v>0.9</v>
      </c>
      <c r="H3717">
        <v>0.9</v>
      </c>
      <c r="I3717">
        <v>0.9</v>
      </c>
      <c r="J3717">
        <v>0.9</v>
      </c>
      <c r="K3717">
        <v>0.9</v>
      </c>
      <c r="L3717">
        <v>0.9</v>
      </c>
      <c r="M3717">
        <v>0.9</v>
      </c>
      <c r="N3717">
        <v>0.9</v>
      </c>
      <c r="O3717">
        <v>0.9</v>
      </c>
      <c r="P3717">
        <v>0.9</v>
      </c>
      <c r="Q3717">
        <v>0.9</v>
      </c>
      <c r="R3717">
        <v>0.9</v>
      </c>
      <c r="S3717">
        <v>0.9</v>
      </c>
      <c r="T3717">
        <v>0.9</v>
      </c>
      <c r="U3717">
        <v>0.9</v>
      </c>
      <c r="V3717">
        <v>0.9</v>
      </c>
      <c r="W3717">
        <v>0.9</v>
      </c>
      <c r="X3717">
        <v>0.9</v>
      </c>
      <c r="Y3717">
        <v>0.9</v>
      </c>
      <c r="Z3717">
        <v>0.9</v>
      </c>
      <c r="AA3717">
        <v>0.9</v>
      </c>
      <c r="AB3717" s="7">
        <f t="shared" si="174"/>
        <v>21.599999999999994</v>
      </c>
      <c r="AC3717">
        <f>INDEX(SHELF_days!$C$2:$C$289,MATCH(A3717&amp;"|"&amp;C3717,SHELF_days!$D$2:$D$289,0))</f>
        <v>130</v>
      </c>
      <c r="AD3717" s="8">
        <f t="shared" si="175"/>
        <v>2807.9999999999991</v>
      </c>
      <c r="AE3717" s="7">
        <f t="shared" si="176"/>
        <v>0.9</v>
      </c>
    </row>
    <row r="3718" spans="1:31" x14ac:dyDescent="0.45">
      <c r="A3718" t="s">
        <v>63</v>
      </c>
      <c r="B3718" t="s">
        <v>189</v>
      </c>
      <c r="C3718" t="s">
        <v>136</v>
      </c>
      <c r="D3718">
        <v>0.9</v>
      </c>
      <c r="E3718">
        <v>0.9</v>
      </c>
      <c r="F3718">
        <v>0.9</v>
      </c>
      <c r="G3718">
        <v>0.9</v>
      </c>
      <c r="H3718">
        <v>0.9</v>
      </c>
      <c r="I3718">
        <v>0.9</v>
      </c>
      <c r="J3718">
        <v>0.9</v>
      </c>
      <c r="K3718">
        <v>0.9</v>
      </c>
      <c r="L3718">
        <v>0.9</v>
      </c>
      <c r="M3718">
        <v>0.9</v>
      </c>
      <c r="N3718">
        <v>0.9</v>
      </c>
      <c r="O3718">
        <v>0.9</v>
      </c>
      <c r="P3718">
        <v>0.9</v>
      </c>
      <c r="Q3718">
        <v>0.9</v>
      </c>
      <c r="R3718">
        <v>0.9</v>
      </c>
      <c r="S3718">
        <v>0.9</v>
      </c>
      <c r="T3718">
        <v>0.9</v>
      </c>
      <c r="U3718">
        <v>0.9</v>
      </c>
      <c r="V3718">
        <v>0.9</v>
      </c>
      <c r="W3718">
        <v>0.9</v>
      </c>
      <c r="X3718">
        <v>0.9</v>
      </c>
      <c r="Y3718">
        <v>0.9</v>
      </c>
      <c r="Z3718">
        <v>0.9</v>
      </c>
      <c r="AA3718">
        <v>0.9</v>
      </c>
      <c r="AB3718" s="7">
        <f t="shared" si="174"/>
        <v>21.599999999999994</v>
      </c>
      <c r="AC3718">
        <f>INDEX(SHELF_days!$C$2:$C$289,MATCH(A3718&amp;"|"&amp;C3718,SHELF_days!$D$2:$D$289,0))</f>
        <v>107</v>
      </c>
      <c r="AD3718" s="8">
        <f t="shared" si="175"/>
        <v>2311.1999999999994</v>
      </c>
      <c r="AE3718" s="7">
        <f t="shared" si="176"/>
        <v>0.9</v>
      </c>
    </row>
    <row r="3719" spans="1:31" x14ac:dyDescent="0.45">
      <c r="A3719" t="s">
        <v>63</v>
      </c>
      <c r="B3719" t="s">
        <v>189</v>
      </c>
      <c r="C3719" t="s">
        <v>137</v>
      </c>
      <c r="D3719">
        <v>0.9</v>
      </c>
      <c r="E3719">
        <v>0.9</v>
      </c>
      <c r="F3719">
        <v>0.9</v>
      </c>
      <c r="G3719">
        <v>0.9</v>
      </c>
      <c r="H3719">
        <v>0.9</v>
      </c>
      <c r="I3719">
        <v>0.9</v>
      </c>
      <c r="J3719">
        <v>0.9</v>
      </c>
      <c r="K3719">
        <v>0.9</v>
      </c>
      <c r="L3719">
        <v>0.9</v>
      </c>
      <c r="M3719">
        <v>0.9</v>
      </c>
      <c r="N3719">
        <v>0.9</v>
      </c>
      <c r="O3719">
        <v>0.9</v>
      </c>
      <c r="P3719">
        <v>0.9</v>
      </c>
      <c r="Q3719">
        <v>0.9</v>
      </c>
      <c r="R3719">
        <v>0.9</v>
      </c>
      <c r="S3719">
        <v>0.9</v>
      </c>
      <c r="T3719">
        <v>0.9</v>
      </c>
      <c r="U3719">
        <v>0.9</v>
      </c>
      <c r="V3719">
        <v>0.9</v>
      </c>
      <c r="W3719">
        <v>0.9</v>
      </c>
      <c r="X3719">
        <v>0.9</v>
      </c>
      <c r="Y3719">
        <v>0.9</v>
      </c>
      <c r="Z3719">
        <v>0.9</v>
      </c>
      <c r="AA3719">
        <v>0.9</v>
      </c>
      <c r="AB3719" s="7">
        <f t="shared" si="174"/>
        <v>21.599999999999994</v>
      </c>
      <c r="AC3719">
        <f>INDEX(SHELF_days!$C$2:$C$289,MATCH(A3719&amp;"|"&amp;C3719,SHELF_days!$D$2:$D$289,0))</f>
        <v>1</v>
      </c>
      <c r="AD3719" s="8">
        <f t="shared" si="175"/>
        <v>21.599999999999994</v>
      </c>
      <c r="AE3719" s="7">
        <f t="shared" si="176"/>
        <v>0.9</v>
      </c>
    </row>
    <row r="3720" spans="1:31" x14ac:dyDescent="0.45">
      <c r="A3720" t="s">
        <v>63</v>
      </c>
      <c r="B3720" t="s">
        <v>189</v>
      </c>
      <c r="C3720" t="s">
        <v>138</v>
      </c>
      <c r="D3720">
        <v>0.9</v>
      </c>
      <c r="E3720">
        <v>0.9</v>
      </c>
      <c r="F3720">
        <v>0.9</v>
      </c>
      <c r="G3720">
        <v>0.9</v>
      </c>
      <c r="H3720">
        <v>0.9</v>
      </c>
      <c r="I3720">
        <v>0.9</v>
      </c>
      <c r="J3720">
        <v>0.9</v>
      </c>
      <c r="K3720">
        <v>0.9</v>
      </c>
      <c r="L3720">
        <v>0.9</v>
      </c>
      <c r="M3720">
        <v>0.9</v>
      </c>
      <c r="N3720">
        <v>0.9</v>
      </c>
      <c r="O3720">
        <v>0.9</v>
      </c>
      <c r="P3720">
        <v>0.9</v>
      </c>
      <c r="Q3720">
        <v>0.9</v>
      </c>
      <c r="R3720">
        <v>0.9</v>
      </c>
      <c r="S3720">
        <v>0.9</v>
      </c>
      <c r="T3720">
        <v>0.9</v>
      </c>
      <c r="U3720">
        <v>0.9</v>
      </c>
      <c r="V3720">
        <v>0.9</v>
      </c>
      <c r="W3720">
        <v>0.9</v>
      </c>
      <c r="X3720">
        <v>0.9</v>
      </c>
      <c r="Y3720">
        <v>0.9</v>
      </c>
      <c r="Z3720">
        <v>0.9</v>
      </c>
      <c r="AA3720">
        <v>0.9</v>
      </c>
      <c r="AB3720" s="7">
        <f t="shared" si="174"/>
        <v>21.599999999999994</v>
      </c>
      <c r="AC3720">
        <f>INDEX(SHELF_days!$C$2:$C$289,MATCH(A3720&amp;"|"&amp;C3720,SHELF_days!$D$2:$D$289,0))</f>
        <v>9</v>
      </c>
      <c r="AD3720" s="8">
        <f t="shared" si="175"/>
        <v>194.39999999999995</v>
      </c>
      <c r="AE3720" s="7">
        <f t="shared" si="176"/>
        <v>0.9</v>
      </c>
    </row>
    <row r="3721" spans="1:31" x14ac:dyDescent="0.45">
      <c r="A3721" t="s">
        <v>63</v>
      </c>
      <c r="B3721" t="s">
        <v>189</v>
      </c>
      <c r="C3721" t="s">
        <v>139</v>
      </c>
      <c r="D3721">
        <v>0.9</v>
      </c>
      <c r="E3721">
        <v>0.9</v>
      </c>
      <c r="F3721">
        <v>0.9</v>
      </c>
      <c r="G3721">
        <v>0.9</v>
      </c>
      <c r="H3721">
        <v>0.9</v>
      </c>
      <c r="I3721">
        <v>0.9</v>
      </c>
      <c r="J3721">
        <v>0.9</v>
      </c>
      <c r="K3721">
        <v>0.9</v>
      </c>
      <c r="L3721">
        <v>0.9</v>
      </c>
      <c r="M3721">
        <v>0.9</v>
      </c>
      <c r="N3721">
        <v>0.9</v>
      </c>
      <c r="O3721">
        <v>0.9</v>
      </c>
      <c r="P3721">
        <v>0.9</v>
      </c>
      <c r="Q3721">
        <v>0.9</v>
      </c>
      <c r="R3721">
        <v>0.9</v>
      </c>
      <c r="S3721">
        <v>0.9</v>
      </c>
      <c r="T3721">
        <v>0.9</v>
      </c>
      <c r="U3721">
        <v>0.9</v>
      </c>
      <c r="V3721">
        <v>0.9</v>
      </c>
      <c r="W3721">
        <v>0.9</v>
      </c>
      <c r="X3721">
        <v>0.9</v>
      </c>
      <c r="Y3721">
        <v>0.9</v>
      </c>
      <c r="Z3721">
        <v>0.9</v>
      </c>
      <c r="AA3721">
        <v>0.9</v>
      </c>
      <c r="AB3721" s="7">
        <f t="shared" si="174"/>
        <v>21.599999999999994</v>
      </c>
      <c r="AC3721">
        <f>INDEX(SHELF_days!$C$2:$C$289,MATCH(A3721&amp;"|"&amp;C3721,SHELF_days!$D$2:$D$289,0))</f>
        <v>3</v>
      </c>
      <c r="AD3721" s="8">
        <f t="shared" si="175"/>
        <v>64.799999999999983</v>
      </c>
      <c r="AE3721" s="7">
        <f t="shared" si="176"/>
        <v>0.9</v>
      </c>
    </row>
    <row r="3722" spans="1:31" x14ac:dyDescent="0.45">
      <c r="A3722" t="s">
        <v>63</v>
      </c>
      <c r="B3722" t="s">
        <v>190</v>
      </c>
      <c r="C3722" t="s">
        <v>134</v>
      </c>
      <c r="D3722">
        <v>0</v>
      </c>
      <c r="E3722">
        <v>0</v>
      </c>
      <c r="F3722">
        <v>0</v>
      </c>
      <c r="G3722">
        <v>0</v>
      </c>
      <c r="H3722">
        <v>2.7215399933620981E-3</v>
      </c>
      <c r="I3722">
        <v>1.2811151676070359E-2</v>
      </c>
      <c r="J3722">
        <v>0.20826418851642881</v>
      </c>
      <c r="K3722">
        <v>0.31267839362761368</v>
      </c>
      <c r="L3722">
        <v>0.38373713906405582</v>
      </c>
      <c r="M3722">
        <v>0.40919349485562567</v>
      </c>
      <c r="N3722">
        <v>0.41151676070361759</v>
      </c>
      <c r="O3722">
        <v>0.40700298705609028</v>
      </c>
      <c r="P3722">
        <v>0.39691337537338212</v>
      </c>
      <c r="Q3722">
        <v>0.4711915034848988</v>
      </c>
      <c r="R3722">
        <v>0.43209425821440428</v>
      </c>
      <c r="S3722">
        <v>0.36153335545967469</v>
      </c>
      <c r="T3722">
        <v>0.25214072353136407</v>
      </c>
      <c r="U3722">
        <v>0.15224029206770659</v>
      </c>
      <c r="V3722">
        <v>3.4948556256223028E-2</v>
      </c>
      <c r="W3722">
        <v>7.3016926651178228E-4</v>
      </c>
      <c r="X3722">
        <v>0</v>
      </c>
      <c r="Y3722">
        <v>0</v>
      </c>
      <c r="Z3722">
        <v>0</v>
      </c>
      <c r="AA3722">
        <v>0</v>
      </c>
      <c r="AB3722" s="7">
        <f t="shared" si="174"/>
        <v>4.2497178891470302</v>
      </c>
      <c r="AC3722">
        <f>INDEX(SHELF_days!$C$2:$C$289,MATCH(A3722&amp;"|"&amp;C3722,SHELF_days!$D$2:$D$289,0))</f>
        <v>115</v>
      </c>
      <c r="AD3722" s="8">
        <f t="shared" si="175"/>
        <v>488.71755725190849</v>
      </c>
      <c r="AE3722" s="7">
        <f t="shared" si="176"/>
        <v>0.4711915034848988</v>
      </c>
    </row>
    <row r="3723" spans="1:31" x14ac:dyDescent="0.45">
      <c r="A3723" t="s">
        <v>63</v>
      </c>
      <c r="B3723" t="s">
        <v>190</v>
      </c>
      <c r="C3723" t="s">
        <v>135</v>
      </c>
      <c r="D3723">
        <v>0</v>
      </c>
      <c r="E3723">
        <v>0</v>
      </c>
      <c r="F3723">
        <v>0</v>
      </c>
      <c r="G3723">
        <v>0</v>
      </c>
      <c r="H3723">
        <v>1.1450381679389309E-3</v>
      </c>
      <c r="I3723">
        <v>4.5214327657075752E-3</v>
      </c>
      <c r="J3723">
        <v>8.4174985320023488E-2</v>
      </c>
      <c r="K3723">
        <v>0.1745449207281268</v>
      </c>
      <c r="L3723">
        <v>0.27715795654726949</v>
      </c>
      <c r="M3723">
        <v>0.31928948913681737</v>
      </c>
      <c r="N3723">
        <v>0.32058132706987669</v>
      </c>
      <c r="O3723">
        <v>0.31482677627715788</v>
      </c>
      <c r="P3723">
        <v>0.30642982971227251</v>
      </c>
      <c r="Q3723">
        <v>0.38394010569583092</v>
      </c>
      <c r="R3723">
        <v>0.34051673517322367</v>
      </c>
      <c r="S3723">
        <v>0.2260129183793306</v>
      </c>
      <c r="T3723">
        <v>0.1073399882560188</v>
      </c>
      <c r="U3723">
        <v>4.4186729301233123E-2</v>
      </c>
      <c r="V3723">
        <v>1.1332941867293009E-2</v>
      </c>
      <c r="W3723">
        <v>3.816793893129771E-4</v>
      </c>
      <c r="X3723">
        <v>0</v>
      </c>
      <c r="Y3723">
        <v>0</v>
      </c>
      <c r="Z3723">
        <v>0</v>
      </c>
      <c r="AA3723">
        <v>0</v>
      </c>
      <c r="AB3723" s="7">
        <f t="shared" si="174"/>
        <v>2.9163828537874337</v>
      </c>
      <c r="AC3723">
        <f>INDEX(SHELF_days!$C$2:$C$289,MATCH(A3723&amp;"|"&amp;C3723,SHELF_days!$D$2:$D$289,0))</f>
        <v>130</v>
      </c>
      <c r="AD3723" s="8">
        <f t="shared" si="175"/>
        <v>379.12977099236639</v>
      </c>
      <c r="AE3723" s="7">
        <f t="shared" si="176"/>
        <v>0.38394010569583092</v>
      </c>
    </row>
    <row r="3724" spans="1:31" x14ac:dyDescent="0.45">
      <c r="A3724" t="s">
        <v>63</v>
      </c>
      <c r="B3724" t="s">
        <v>190</v>
      </c>
      <c r="C3724" t="s">
        <v>136</v>
      </c>
      <c r="D3724">
        <v>0</v>
      </c>
      <c r="E3724">
        <v>0</v>
      </c>
      <c r="F3724">
        <v>0</v>
      </c>
      <c r="G3724">
        <v>0</v>
      </c>
      <c r="H3724">
        <v>2.3542840836127559E-3</v>
      </c>
      <c r="I3724">
        <v>1.3091246343725479E-2</v>
      </c>
      <c r="J3724">
        <v>0.21613041306984379</v>
      </c>
      <c r="K3724">
        <v>0.32981379753156881</v>
      </c>
      <c r="L3724">
        <v>0.3847827637868303</v>
      </c>
      <c r="M3724">
        <v>0.41984732824427479</v>
      </c>
      <c r="N3724">
        <v>0.41553114075765152</v>
      </c>
      <c r="O3724">
        <v>0.40094171363344511</v>
      </c>
      <c r="P3724">
        <v>0.40122708140115571</v>
      </c>
      <c r="Q3724">
        <v>0.5001783548548191</v>
      </c>
      <c r="R3724">
        <v>0.46133266747520868</v>
      </c>
      <c r="S3724">
        <v>0.38117999571948352</v>
      </c>
      <c r="T3724">
        <v>0.24777056431476061</v>
      </c>
      <c r="U3724">
        <v>0.12306484982521219</v>
      </c>
      <c r="V3724">
        <v>2.664621530998074E-2</v>
      </c>
      <c r="W3724">
        <v>2.8536776771063711E-4</v>
      </c>
      <c r="X3724">
        <v>0</v>
      </c>
      <c r="Y3724">
        <v>0</v>
      </c>
      <c r="Z3724">
        <v>0</v>
      </c>
      <c r="AA3724">
        <v>0</v>
      </c>
      <c r="AB3724" s="7">
        <f t="shared" si="174"/>
        <v>4.324177784119283</v>
      </c>
      <c r="AC3724">
        <f>INDEX(SHELF_days!$C$2:$C$289,MATCH(A3724&amp;"|"&amp;C3724,SHELF_days!$D$2:$D$289,0))</f>
        <v>107</v>
      </c>
      <c r="AD3724" s="8">
        <f t="shared" si="175"/>
        <v>462.68702290076328</v>
      </c>
      <c r="AE3724" s="7">
        <f t="shared" si="176"/>
        <v>0.5001783548548191</v>
      </c>
    </row>
    <row r="3725" spans="1:31" x14ac:dyDescent="0.45">
      <c r="A3725" t="s">
        <v>63</v>
      </c>
      <c r="B3725" t="s">
        <v>190</v>
      </c>
      <c r="C3725" t="s">
        <v>137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7.6335877862595434E-3</v>
      </c>
      <c r="L3725">
        <v>4.5801526717557252E-2</v>
      </c>
      <c r="M3725">
        <v>2.67175572519084E-2</v>
      </c>
      <c r="N3725">
        <v>8.0152671755725199E-2</v>
      </c>
      <c r="O3725">
        <v>0.18702290076335881</v>
      </c>
      <c r="P3725">
        <v>0.19847328244274809</v>
      </c>
      <c r="Q3725">
        <v>0.42748091603053429</v>
      </c>
      <c r="R3725">
        <v>0.32442748091603052</v>
      </c>
      <c r="S3725">
        <v>4.1984732824427488E-2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 s="7">
        <f t="shared" si="174"/>
        <v>1.3396946564885495</v>
      </c>
      <c r="AC3725">
        <f>INDEX(SHELF_days!$C$2:$C$289,MATCH(A3725&amp;"|"&amp;C3725,SHELF_days!$D$2:$D$289,0))</f>
        <v>1</v>
      </c>
      <c r="AD3725" s="8">
        <f t="shared" si="175"/>
        <v>1.3396946564885495</v>
      </c>
      <c r="AE3725" s="7">
        <f t="shared" si="176"/>
        <v>0.42748091603053429</v>
      </c>
    </row>
    <row r="3726" spans="1:31" x14ac:dyDescent="0.45">
      <c r="A3726" t="s">
        <v>63</v>
      </c>
      <c r="B3726" t="s">
        <v>190</v>
      </c>
      <c r="C3726" t="s">
        <v>138</v>
      </c>
      <c r="D3726">
        <v>0</v>
      </c>
      <c r="E3726">
        <v>0</v>
      </c>
      <c r="F3726">
        <v>0</v>
      </c>
      <c r="G3726">
        <v>0</v>
      </c>
      <c r="H3726">
        <v>4.6649703138252757E-3</v>
      </c>
      <c r="I3726">
        <v>3.0958439355385919E-2</v>
      </c>
      <c r="J3726">
        <v>0.39821882951653947</v>
      </c>
      <c r="K3726">
        <v>0.48346055979643759</v>
      </c>
      <c r="L3726">
        <v>0.52544529262086526</v>
      </c>
      <c r="M3726">
        <v>0.51950805767599662</v>
      </c>
      <c r="N3726">
        <v>0.52841391009329941</v>
      </c>
      <c r="O3726">
        <v>0.50042408821034767</v>
      </c>
      <c r="P3726">
        <v>0.46946564885496178</v>
      </c>
      <c r="Q3726">
        <v>0.51272264631043252</v>
      </c>
      <c r="R3726">
        <v>0.49151823579304499</v>
      </c>
      <c r="S3726">
        <v>0.48558100084817651</v>
      </c>
      <c r="T3726">
        <v>0.38337574215436809</v>
      </c>
      <c r="U3726">
        <v>0.24512298558100079</v>
      </c>
      <c r="V3726">
        <v>7.2094995759117889E-2</v>
      </c>
      <c r="W3726">
        <v>0</v>
      </c>
      <c r="X3726">
        <v>0</v>
      </c>
      <c r="Y3726">
        <v>0</v>
      </c>
      <c r="Z3726">
        <v>0</v>
      </c>
      <c r="AA3726">
        <v>0</v>
      </c>
      <c r="AB3726" s="7">
        <f t="shared" si="174"/>
        <v>5.6509754028838</v>
      </c>
      <c r="AC3726">
        <f>INDEX(SHELF_days!$C$2:$C$289,MATCH(A3726&amp;"|"&amp;C3726,SHELF_days!$D$2:$D$289,0))</f>
        <v>9</v>
      </c>
      <c r="AD3726" s="8">
        <f t="shared" si="175"/>
        <v>50.858778625954201</v>
      </c>
      <c r="AE3726" s="7">
        <f t="shared" si="176"/>
        <v>0.52841391009329941</v>
      </c>
    </row>
    <row r="3727" spans="1:31" x14ac:dyDescent="0.45">
      <c r="A3727" t="s">
        <v>63</v>
      </c>
      <c r="B3727" t="s">
        <v>190</v>
      </c>
      <c r="C3727" t="s">
        <v>139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1.1450381679389309E-2</v>
      </c>
      <c r="L3727">
        <v>0.1132315521628499</v>
      </c>
      <c r="M3727">
        <v>0.1679389312977099</v>
      </c>
      <c r="N3727">
        <v>0.15267175572519079</v>
      </c>
      <c r="O3727">
        <v>0.17557251908396951</v>
      </c>
      <c r="P3727">
        <v>0.18702290076335881</v>
      </c>
      <c r="Q3727">
        <v>0.25826972010178118</v>
      </c>
      <c r="R3727">
        <v>0.10941475826972009</v>
      </c>
      <c r="S3727">
        <v>4.0712468193384227E-2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 s="7">
        <f t="shared" si="174"/>
        <v>1.2162849872773536</v>
      </c>
      <c r="AC3727">
        <f>INDEX(SHELF_days!$C$2:$C$289,MATCH(A3727&amp;"|"&amp;C3727,SHELF_days!$D$2:$D$289,0))</f>
        <v>3</v>
      </c>
      <c r="AD3727" s="8">
        <f t="shared" si="175"/>
        <v>3.6488549618320607</v>
      </c>
      <c r="AE3727" s="7">
        <f t="shared" si="176"/>
        <v>0.25826972010178118</v>
      </c>
    </row>
    <row r="3728" spans="1:31" x14ac:dyDescent="0.45">
      <c r="A3728" t="s">
        <v>63</v>
      </c>
      <c r="B3728" t="s">
        <v>191</v>
      </c>
      <c r="C3728" t="s">
        <v>134</v>
      </c>
      <c r="D3728">
        <v>0</v>
      </c>
      <c r="E3728">
        <v>0</v>
      </c>
      <c r="F3728">
        <v>0</v>
      </c>
      <c r="G3728">
        <v>0</v>
      </c>
      <c r="H3728">
        <v>2.279246125759439E-2</v>
      </c>
      <c r="I3728">
        <v>0.14080825238634831</v>
      </c>
      <c r="J3728">
        <v>0.33128073050344942</v>
      </c>
      <c r="K3728">
        <v>0.48137327046142309</v>
      </c>
      <c r="L3728">
        <v>0.57967673244408136</v>
      </c>
      <c r="M3728">
        <v>0.61397902517951386</v>
      </c>
      <c r="N3728">
        <v>0.61213559322007549</v>
      </c>
      <c r="O3728">
        <v>0.60712166483740126</v>
      </c>
      <c r="P3728">
        <v>0.60225231935350632</v>
      </c>
      <c r="Q3728">
        <v>0.59338112577839375</v>
      </c>
      <c r="R3728">
        <v>0.56558248165055969</v>
      </c>
      <c r="S3728">
        <v>0.4802708258582295</v>
      </c>
      <c r="T3728">
        <v>0.31268633698541642</v>
      </c>
      <c r="U3728">
        <v>0.16355940424429141</v>
      </c>
      <c r="V3728">
        <v>4.4268185401304179E-2</v>
      </c>
      <c r="W3728">
        <v>3.6145724694871021E-4</v>
      </c>
      <c r="X3728">
        <v>0</v>
      </c>
      <c r="Y3728">
        <v>0</v>
      </c>
      <c r="Z3728">
        <v>0</v>
      </c>
      <c r="AA3728">
        <v>0</v>
      </c>
      <c r="AB3728" s="7">
        <f t="shared" si="174"/>
        <v>6.151529866808537</v>
      </c>
      <c r="AC3728">
        <f>INDEX(SHELF_days!$C$2:$C$289,MATCH(A3728&amp;"|"&amp;C3728,SHELF_days!$D$2:$D$289,0))</f>
        <v>115</v>
      </c>
      <c r="AD3728" s="8">
        <f t="shared" si="175"/>
        <v>707.42593468298173</v>
      </c>
      <c r="AE3728" s="7">
        <f t="shared" si="176"/>
        <v>0.61397902517951386</v>
      </c>
    </row>
    <row r="3729" spans="1:31" x14ac:dyDescent="0.45">
      <c r="A3729" t="s">
        <v>63</v>
      </c>
      <c r="B3729" t="s">
        <v>191</v>
      </c>
      <c r="C3729" t="s">
        <v>135</v>
      </c>
      <c r="D3729">
        <v>0</v>
      </c>
      <c r="E3729">
        <v>0</v>
      </c>
      <c r="F3729">
        <v>0</v>
      </c>
      <c r="G3729">
        <v>0</v>
      </c>
      <c r="H3729">
        <v>9.3184472674909258E-3</v>
      </c>
      <c r="I3729">
        <v>5.0267084781913669E-2</v>
      </c>
      <c r="J3729">
        <v>0.13784906943055941</v>
      </c>
      <c r="K3729">
        <v>0.27835663705213831</v>
      </c>
      <c r="L3729">
        <v>0.42292046995486021</v>
      </c>
      <c r="M3729">
        <v>0.47671851539254378</v>
      </c>
      <c r="N3729">
        <v>0.46866308315910238</v>
      </c>
      <c r="O3729">
        <v>0.45628416546552381</v>
      </c>
      <c r="P3729">
        <v>0.44667109082119311</v>
      </c>
      <c r="Q3729">
        <v>0.43887374303413079</v>
      </c>
      <c r="R3729">
        <v>0.40674793929282499</v>
      </c>
      <c r="S3729">
        <v>0.28947939151112861</v>
      </c>
      <c r="T3729">
        <v>0.14196700090685499</v>
      </c>
      <c r="U3729">
        <v>5.8952882565802889E-2</v>
      </c>
      <c r="V3729">
        <v>1.6464874105721099E-2</v>
      </c>
      <c r="W3729">
        <v>1.8499858545754051E-4</v>
      </c>
      <c r="X3729">
        <v>0</v>
      </c>
      <c r="Y3729">
        <v>0</v>
      </c>
      <c r="Z3729">
        <v>0</v>
      </c>
      <c r="AA3729">
        <v>0</v>
      </c>
      <c r="AB3729" s="7">
        <f t="shared" si="174"/>
        <v>4.0997193933272467</v>
      </c>
      <c r="AC3729">
        <f>INDEX(SHELF_days!$C$2:$C$289,MATCH(A3729&amp;"|"&amp;C3729,SHELF_days!$D$2:$D$289,0))</f>
        <v>130</v>
      </c>
      <c r="AD3729" s="8">
        <f t="shared" si="175"/>
        <v>532.96352113254204</v>
      </c>
      <c r="AE3729" s="7">
        <f t="shared" si="176"/>
        <v>0.47671851539254378</v>
      </c>
    </row>
    <row r="3730" spans="1:31" x14ac:dyDescent="0.45">
      <c r="A3730" t="s">
        <v>63</v>
      </c>
      <c r="B3730" t="s">
        <v>191</v>
      </c>
      <c r="C3730" t="s">
        <v>136</v>
      </c>
      <c r="D3730">
        <v>0</v>
      </c>
      <c r="E3730">
        <v>0</v>
      </c>
      <c r="F3730">
        <v>0</v>
      </c>
      <c r="G3730">
        <v>0</v>
      </c>
      <c r="H3730">
        <v>1.4076925940163069E-2</v>
      </c>
      <c r="I3730">
        <v>0.12914254548692869</v>
      </c>
      <c r="J3730">
        <v>0.33655868192992278</v>
      </c>
      <c r="K3730">
        <v>0.4984225187013781</v>
      </c>
      <c r="L3730">
        <v>0.5873987911774925</v>
      </c>
      <c r="M3730">
        <v>0.61938474136717514</v>
      </c>
      <c r="N3730">
        <v>0.62048636557341297</v>
      </c>
      <c r="O3730">
        <v>0.61244756122713817</v>
      </c>
      <c r="P3730">
        <v>0.60799389157723427</v>
      </c>
      <c r="Q3730">
        <v>0.60611807806736839</v>
      </c>
      <c r="R3730">
        <v>0.58618894696107027</v>
      </c>
      <c r="S3730">
        <v>0.50668331281213419</v>
      </c>
      <c r="T3730">
        <v>0.30291890799485538</v>
      </c>
      <c r="U3730">
        <v>0.16674761159004131</v>
      </c>
      <c r="V3730">
        <v>3.9664021168675533E-2</v>
      </c>
      <c r="W3730">
        <v>2.1644002036915429E-4</v>
      </c>
      <c r="X3730">
        <v>0</v>
      </c>
      <c r="Y3730">
        <v>0</v>
      </c>
      <c r="Z3730">
        <v>0</v>
      </c>
      <c r="AA3730">
        <v>0</v>
      </c>
      <c r="AB3730" s="7">
        <f t="shared" si="174"/>
        <v>6.2344493415953606</v>
      </c>
      <c r="AC3730">
        <f>INDEX(SHELF_days!$C$2:$C$289,MATCH(A3730&amp;"|"&amp;C3730,SHELF_days!$D$2:$D$289,0))</f>
        <v>107</v>
      </c>
      <c r="AD3730" s="8">
        <f t="shared" si="175"/>
        <v>667.08607955070363</v>
      </c>
      <c r="AE3730" s="7">
        <f t="shared" si="176"/>
        <v>0.62048636557341297</v>
      </c>
    </row>
    <row r="3731" spans="1:31" x14ac:dyDescent="0.45">
      <c r="A3731" t="s">
        <v>63</v>
      </c>
      <c r="B3731" t="s">
        <v>191</v>
      </c>
      <c r="C3731" t="s">
        <v>137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2.9691130999358339E-4</v>
      </c>
      <c r="L3731">
        <v>6.5914310818575517E-2</v>
      </c>
      <c r="M3731">
        <v>0.1226243710273499</v>
      </c>
      <c r="N3731">
        <v>0.15973828477654789</v>
      </c>
      <c r="O3731">
        <v>0.19150779494586129</v>
      </c>
      <c r="P3731">
        <v>0.2315908217949951</v>
      </c>
      <c r="Q3731">
        <v>0.31769510169313431</v>
      </c>
      <c r="R3731">
        <v>0.29869277785354492</v>
      </c>
      <c r="S3731">
        <v>6.8586512608517766E-2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 s="7">
        <f t="shared" si="174"/>
        <v>1.4566468868285203</v>
      </c>
      <c r="AC3731">
        <f>INDEX(SHELF_days!$C$2:$C$289,MATCH(A3731&amp;"|"&amp;C3731,SHELF_days!$D$2:$D$289,0))</f>
        <v>1</v>
      </c>
      <c r="AD3731" s="8">
        <f t="shared" si="175"/>
        <v>1.4566468868285203</v>
      </c>
      <c r="AE3731" s="7">
        <f t="shared" si="176"/>
        <v>0.31769510169313431</v>
      </c>
    </row>
    <row r="3732" spans="1:31" x14ac:dyDescent="0.45">
      <c r="A3732" t="s">
        <v>63</v>
      </c>
      <c r="B3732" t="s">
        <v>191</v>
      </c>
      <c r="C3732" t="s">
        <v>138</v>
      </c>
      <c r="D3732">
        <v>0</v>
      </c>
      <c r="E3732">
        <v>0</v>
      </c>
      <c r="F3732">
        <v>0</v>
      </c>
      <c r="G3732">
        <v>0</v>
      </c>
      <c r="H3732">
        <v>1.682497423296973E-2</v>
      </c>
      <c r="I3732">
        <v>0.27279551359299348</v>
      </c>
      <c r="J3732">
        <v>0.60833828403129753</v>
      </c>
      <c r="K3732">
        <v>0.76573426847345161</v>
      </c>
      <c r="L3732">
        <v>0.8201020283478323</v>
      </c>
      <c r="M3732">
        <v>0.82244432868222606</v>
      </c>
      <c r="N3732">
        <v>0.81709992510234153</v>
      </c>
      <c r="O3732">
        <v>0.79582128121946805</v>
      </c>
      <c r="P3732">
        <v>0.78724384337520892</v>
      </c>
      <c r="Q3732">
        <v>0.77487253879214302</v>
      </c>
      <c r="R3732">
        <v>0.76669098269454206</v>
      </c>
      <c r="S3732">
        <v>0.71991095629777524</v>
      </c>
      <c r="T3732">
        <v>0.32871381030845159</v>
      </c>
      <c r="U3732">
        <v>0.37532888597744429</v>
      </c>
      <c r="V3732">
        <v>0.10207151034668301</v>
      </c>
      <c r="W3732">
        <v>3.2990145554842607E-5</v>
      </c>
      <c r="X3732">
        <v>0</v>
      </c>
      <c r="Y3732">
        <v>0</v>
      </c>
      <c r="Z3732">
        <v>0</v>
      </c>
      <c r="AA3732">
        <v>0</v>
      </c>
      <c r="AB3732" s="7">
        <f t="shared" si="174"/>
        <v>8.7740261216203823</v>
      </c>
      <c r="AC3732">
        <f>INDEX(SHELF_days!$C$2:$C$289,MATCH(A3732&amp;"|"&amp;C3732,SHELF_days!$D$2:$D$289,0))</f>
        <v>9</v>
      </c>
      <c r="AD3732" s="8">
        <f t="shared" si="175"/>
        <v>78.966235094583439</v>
      </c>
      <c r="AE3732" s="7">
        <f t="shared" si="176"/>
        <v>0.82244432868222606</v>
      </c>
    </row>
    <row r="3733" spans="1:31" x14ac:dyDescent="0.45">
      <c r="A3733" t="s">
        <v>63</v>
      </c>
      <c r="B3733" t="s">
        <v>191</v>
      </c>
      <c r="C3733" t="s">
        <v>139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7.9176349331622231E-4</v>
      </c>
      <c r="L3733">
        <v>9.5506471381269331E-2</v>
      </c>
      <c r="M3733">
        <v>0.19922748900569451</v>
      </c>
      <c r="N3733">
        <v>0.20704615350219219</v>
      </c>
      <c r="O3733">
        <v>0.21318232057539291</v>
      </c>
      <c r="P3733">
        <v>0.22634538865177509</v>
      </c>
      <c r="Q3733">
        <v>0.2488116777746229</v>
      </c>
      <c r="R3733">
        <v>0.163697102243129</v>
      </c>
      <c r="S3733">
        <v>2.0585850826221781E-2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 s="7">
        <f t="shared" si="174"/>
        <v>1.375194217453614</v>
      </c>
      <c r="AC3733">
        <f>INDEX(SHELF_days!$C$2:$C$289,MATCH(A3733&amp;"|"&amp;C3733,SHELF_days!$D$2:$D$289,0))</f>
        <v>3</v>
      </c>
      <c r="AD3733" s="8">
        <f t="shared" si="175"/>
        <v>4.1255826523608423</v>
      </c>
      <c r="AE3733" s="7">
        <f t="shared" si="176"/>
        <v>0.2488116777746229</v>
      </c>
    </row>
    <row r="3734" spans="1:31" x14ac:dyDescent="0.45">
      <c r="A3734" t="s">
        <v>63</v>
      </c>
      <c r="B3734" t="s">
        <v>192</v>
      </c>
      <c r="C3734" t="s">
        <v>134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8.5970261053544508E-2</v>
      </c>
      <c r="N3734">
        <v>0.37963217273031902</v>
      </c>
      <c r="O3734">
        <v>0.49887312653179228</v>
      </c>
      <c r="P3734">
        <v>0.49723308211392259</v>
      </c>
      <c r="Q3734">
        <v>0.48343923096635172</v>
      </c>
      <c r="R3734">
        <v>0.47115795283558137</v>
      </c>
      <c r="S3734">
        <v>0.48278741844130069</v>
      </c>
      <c r="T3734">
        <v>0.49201858191351688</v>
      </c>
      <c r="U3734">
        <v>0.44649223672884741</v>
      </c>
      <c r="V3734">
        <v>0.212818103567228</v>
      </c>
      <c r="W3734">
        <v>1.524334553291587E-2</v>
      </c>
      <c r="X3734">
        <v>0</v>
      </c>
      <c r="Y3734">
        <v>0</v>
      </c>
      <c r="Z3734">
        <v>0</v>
      </c>
      <c r="AA3734">
        <v>0</v>
      </c>
      <c r="AB3734" s="7">
        <f t="shared" si="174"/>
        <v>4.06566551241532</v>
      </c>
      <c r="AC3734">
        <f>INDEX(SHELF_days!$C$2:$C$289,MATCH(A3734&amp;"|"&amp;C3734,SHELF_days!$D$2:$D$289,0))</f>
        <v>115</v>
      </c>
      <c r="AD3734" s="8">
        <f t="shared" si="175"/>
        <v>467.5515339277618</v>
      </c>
      <c r="AE3734" s="7">
        <f t="shared" si="176"/>
        <v>0.49887312653179228</v>
      </c>
    </row>
    <row r="3735" spans="1:31" x14ac:dyDescent="0.45">
      <c r="A3735" t="s">
        <v>63</v>
      </c>
      <c r="B3735" t="s">
        <v>192</v>
      </c>
      <c r="C3735" t="s">
        <v>135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7.6376066915914862E-3</v>
      </c>
      <c r="L3735">
        <v>0.18687044568995531</v>
      </c>
      <c r="M3735">
        <v>0.48014337247274769</v>
      </c>
      <c r="N3735">
        <v>0.63047092140796768</v>
      </c>
      <c r="O3735">
        <v>0.67382433915277506</v>
      </c>
      <c r="P3735">
        <v>0.67705711901492183</v>
      </c>
      <c r="Q3735">
        <v>0.67418244180010656</v>
      </c>
      <c r="R3735">
        <v>0.66674031315912219</v>
      </c>
      <c r="S3735">
        <v>0.6665004829457718</v>
      </c>
      <c r="T3735">
        <v>0.66682983882095515</v>
      </c>
      <c r="U3735">
        <v>0.64842040593727601</v>
      </c>
      <c r="V3735">
        <v>0.56803293230217289</v>
      </c>
      <c r="W3735">
        <v>0.3065637915514059</v>
      </c>
      <c r="X3735">
        <v>3.9289445499405343E-2</v>
      </c>
      <c r="Y3735">
        <v>0</v>
      </c>
      <c r="Z3735">
        <v>0</v>
      </c>
      <c r="AA3735">
        <v>0</v>
      </c>
      <c r="AB3735" s="7">
        <f t="shared" si="174"/>
        <v>6.8925634564461751</v>
      </c>
      <c r="AC3735">
        <f>INDEX(SHELF_days!$C$2:$C$289,MATCH(A3735&amp;"|"&amp;C3735,SHELF_days!$D$2:$D$289,0))</f>
        <v>130</v>
      </c>
      <c r="AD3735" s="8">
        <f t="shared" si="175"/>
        <v>896.03324933800275</v>
      </c>
      <c r="AE3735" s="7">
        <f t="shared" si="176"/>
        <v>0.67705711901492183</v>
      </c>
    </row>
    <row r="3736" spans="1:31" x14ac:dyDescent="0.45">
      <c r="A3736" t="s">
        <v>63</v>
      </c>
      <c r="B3736" t="s">
        <v>192</v>
      </c>
      <c r="C3736" t="s">
        <v>136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2.4164508345796872E-2</v>
      </c>
      <c r="L3736">
        <v>0.27575697567568042</v>
      </c>
      <c r="M3736">
        <v>0.51488676849424775</v>
      </c>
      <c r="N3736">
        <v>0.59949294659002661</v>
      </c>
      <c r="O3736">
        <v>0.63012112653058361</v>
      </c>
      <c r="P3736">
        <v>0.63916783485240902</v>
      </c>
      <c r="Q3736">
        <v>0.63841567957142775</v>
      </c>
      <c r="R3736">
        <v>0.63266768459506084</v>
      </c>
      <c r="S3736">
        <v>0.62353064815635084</v>
      </c>
      <c r="T3736">
        <v>0.61337915748186045</v>
      </c>
      <c r="U3736">
        <v>0.59439288214438957</v>
      </c>
      <c r="V3736">
        <v>0.5420651092014821</v>
      </c>
      <c r="W3736">
        <v>0.4000606240630627</v>
      </c>
      <c r="X3736">
        <v>0.11961874586358021</v>
      </c>
      <c r="Y3736">
        <v>2.6056187562860548E-6</v>
      </c>
      <c r="Z3736">
        <v>0</v>
      </c>
      <c r="AA3736">
        <v>0</v>
      </c>
      <c r="AB3736" s="7">
        <f t="shared" si="174"/>
        <v>6.8477232971847135</v>
      </c>
      <c r="AC3736">
        <f>INDEX(SHELF_days!$C$2:$C$289,MATCH(A3736&amp;"|"&amp;C3736,SHELF_days!$D$2:$D$289,0))</f>
        <v>107</v>
      </c>
      <c r="AD3736" s="8">
        <f t="shared" si="175"/>
        <v>732.70639279876434</v>
      </c>
      <c r="AE3736" s="7">
        <f t="shared" si="176"/>
        <v>0.63916783485240902</v>
      </c>
    </row>
    <row r="3737" spans="1:31" x14ac:dyDescent="0.45">
      <c r="A3737" t="s">
        <v>63</v>
      </c>
      <c r="B3737" t="s">
        <v>192</v>
      </c>
      <c r="C3737" t="s">
        <v>137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5.499371960449613E-2</v>
      </c>
      <c r="M3737">
        <v>0.36422206091116532</v>
      </c>
      <c r="N3737">
        <v>0.55216568352257089</v>
      </c>
      <c r="O3737">
        <v>0.58568961715600898</v>
      </c>
      <c r="P3737">
        <v>0.57825967391492872</v>
      </c>
      <c r="Q3737">
        <v>0.5681218520601431</v>
      </c>
      <c r="R3737">
        <v>0.56341217480062511</v>
      </c>
      <c r="S3737">
        <v>0.56827173921122187</v>
      </c>
      <c r="T3737">
        <v>0.569548876837356</v>
      </c>
      <c r="U3737">
        <v>0.52877833300713251</v>
      </c>
      <c r="V3737">
        <v>0.35578626340003522</v>
      </c>
      <c r="W3737">
        <v>7.7412377953458192E-2</v>
      </c>
      <c r="X3737">
        <v>3.2207156430158789E-5</v>
      </c>
      <c r="Y3737">
        <v>0</v>
      </c>
      <c r="Z3737">
        <v>0</v>
      </c>
      <c r="AA3737">
        <v>0</v>
      </c>
      <c r="AB3737" s="7">
        <f t="shared" si="174"/>
        <v>5.3666945795355723</v>
      </c>
      <c r="AC3737">
        <f>INDEX(SHELF_days!$C$2:$C$289,MATCH(A3737&amp;"|"&amp;C3737,SHELF_days!$D$2:$D$289,0))</f>
        <v>1</v>
      </c>
      <c r="AD3737" s="8">
        <f t="shared" si="175"/>
        <v>5.3666945795355723</v>
      </c>
      <c r="AE3737" s="7">
        <f t="shared" si="176"/>
        <v>0.58568961715600898</v>
      </c>
    </row>
    <row r="3738" spans="1:31" x14ac:dyDescent="0.45">
      <c r="A3738" t="s">
        <v>63</v>
      </c>
      <c r="B3738" t="s">
        <v>192</v>
      </c>
      <c r="C3738" t="s">
        <v>138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2.7731600423152491E-2</v>
      </c>
      <c r="L3738">
        <v>0.38083723741876979</v>
      </c>
      <c r="M3738">
        <v>0.62248753211425112</v>
      </c>
      <c r="N3738">
        <v>0.69230769230769229</v>
      </c>
      <c r="O3738">
        <v>0.718074656188605</v>
      </c>
      <c r="P3738">
        <v>0.72479975819857945</v>
      </c>
      <c r="Q3738">
        <v>0.72464863231071475</v>
      </c>
      <c r="R3738">
        <v>0.72328849931993344</v>
      </c>
      <c r="S3738">
        <v>0.72570651352576687</v>
      </c>
      <c r="T3738">
        <v>0.7238930028713918</v>
      </c>
      <c r="U3738">
        <v>0.71218074656188601</v>
      </c>
      <c r="V3738">
        <v>0.67311470454888911</v>
      </c>
      <c r="W3738">
        <v>0.55977028865044576</v>
      </c>
      <c r="X3738">
        <v>0.22117273688982919</v>
      </c>
      <c r="Y3738">
        <v>0</v>
      </c>
      <c r="Z3738">
        <v>0</v>
      </c>
      <c r="AA3738">
        <v>0</v>
      </c>
      <c r="AB3738" s="7">
        <f t="shared" si="174"/>
        <v>8.2300136013299063</v>
      </c>
      <c r="AC3738">
        <f>INDEX(SHELF_days!$C$2:$C$289,MATCH(A3738&amp;"|"&amp;C3738,SHELF_days!$D$2:$D$289,0))</f>
        <v>9</v>
      </c>
      <c r="AD3738" s="8">
        <f t="shared" si="175"/>
        <v>74.070122411969152</v>
      </c>
      <c r="AE3738" s="7">
        <f t="shared" si="176"/>
        <v>0.72570651352576687</v>
      </c>
    </row>
    <row r="3739" spans="1:31" x14ac:dyDescent="0.45">
      <c r="A3739" t="s">
        <v>63</v>
      </c>
      <c r="B3739" t="s">
        <v>192</v>
      </c>
      <c r="C3739" t="s">
        <v>139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2.6447030376303459E-3</v>
      </c>
      <c r="N3739">
        <v>0.27588030829681132</v>
      </c>
      <c r="O3739">
        <v>0.35612815475290921</v>
      </c>
      <c r="P3739">
        <v>0.39020704246637439</v>
      </c>
      <c r="Q3739">
        <v>0.4112135408795527</v>
      </c>
      <c r="R3739">
        <v>0.42511712256309497</v>
      </c>
      <c r="S3739">
        <v>0.48556747770893149</v>
      </c>
      <c r="T3739">
        <v>0.52765603747922007</v>
      </c>
      <c r="U3739">
        <v>0.49304820915822878</v>
      </c>
      <c r="V3739">
        <v>0.19344113646667671</v>
      </c>
      <c r="W3739">
        <v>0</v>
      </c>
      <c r="X3739">
        <v>0</v>
      </c>
      <c r="Y3739">
        <v>0</v>
      </c>
      <c r="Z3739">
        <v>0</v>
      </c>
      <c r="AA3739">
        <v>0</v>
      </c>
      <c r="AB3739" s="7">
        <f t="shared" si="174"/>
        <v>3.5609037328094302</v>
      </c>
      <c r="AC3739">
        <f>INDEX(SHELF_days!$C$2:$C$289,MATCH(A3739&amp;"|"&amp;C3739,SHELF_days!$D$2:$D$289,0))</f>
        <v>3</v>
      </c>
      <c r="AD3739" s="8">
        <f t="shared" si="175"/>
        <v>10.68271119842829</v>
      </c>
      <c r="AE3739" s="7">
        <f t="shared" si="176"/>
        <v>0.52765603747922007</v>
      </c>
    </row>
    <row r="3740" spans="1:31" x14ac:dyDescent="0.45">
      <c r="A3740" t="s">
        <v>63</v>
      </c>
      <c r="B3740" t="s">
        <v>193</v>
      </c>
      <c r="C3740" t="s">
        <v>134</v>
      </c>
      <c r="D3740">
        <v>5.2055486200090553E-2</v>
      </c>
      <c r="E3740">
        <v>4.7256925004377497E-2</v>
      </c>
      <c r="F3740">
        <v>4.6990729325459238E-2</v>
      </c>
      <c r="G3740">
        <v>4.6897447602150109E-2</v>
      </c>
      <c r="H3740">
        <v>4.6897447602150109E-2</v>
      </c>
      <c r="I3740">
        <v>4.7011356583172612E-2</v>
      </c>
      <c r="J3740">
        <v>4.910591076403794E-2</v>
      </c>
      <c r="K3740">
        <v>5.7176738501634163E-2</v>
      </c>
      <c r="L3740">
        <v>5.4030622636745837E-2</v>
      </c>
      <c r="M3740">
        <v>4.7541422018774419E-2</v>
      </c>
      <c r="N3740">
        <v>4.7916201540967263E-2</v>
      </c>
      <c r="O3740">
        <v>4.8227079410184517E-2</v>
      </c>
      <c r="P3740">
        <v>4.8806050421195769E-2</v>
      </c>
      <c r="Q3740">
        <v>4.9099422665172643E-2</v>
      </c>
      <c r="R3740">
        <v>5.0168183932036738E-2</v>
      </c>
      <c r="S3740">
        <v>5.5263116587239848E-2</v>
      </c>
      <c r="T3740">
        <v>6.8203201314789255E-2</v>
      </c>
      <c r="U3740">
        <v>0.1196974669630284</v>
      </c>
      <c r="V3740">
        <v>0.16358615052909969</v>
      </c>
      <c r="W3740">
        <v>0.14839212473912519</v>
      </c>
      <c r="X3740">
        <v>0.11214507504986029</v>
      </c>
      <c r="Y3740">
        <v>8.9142010190657886E-2</v>
      </c>
      <c r="Z3740">
        <v>7.6954055263648277E-2</v>
      </c>
      <c r="AA3740">
        <v>6.4660576917357215E-2</v>
      </c>
      <c r="AB3740" s="7">
        <f t="shared" si="174"/>
        <v>1.6372248017629554</v>
      </c>
      <c r="AC3740">
        <f>INDEX(SHELF_days!$C$2:$C$289,MATCH(A3740&amp;"|"&amp;C3740,SHELF_days!$D$2:$D$289,0))</f>
        <v>115</v>
      </c>
      <c r="AD3740" s="8">
        <f t="shared" si="175"/>
        <v>188.28085220273988</v>
      </c>
      <c r="AE3740" s="7">
        <f t="shared" si="176"/>
        <v>0.16358615052909969</v>
      </c>
    </row>
    <row r="3741" spans="1:31" x14ac:dyDescent="0.45">
      <c r="A3741" t="s">
        <v>63</v>
      </c>
      <c r="B3741" t="s">
        <v>193</v>
      </c>
      <c r="C3741" t="s">
        <v>135</v>
      </c>
      <c r="D3741">
        <v>7.2274590467626035E-2</v>
      </c>
      <c r="E3741">
        <v>6.6529945100811602E-2</v>
      </c>
      <c r="F3741">
        <v>6.4012899387701286E-2</v>
      </c>
      <c r="G3741">
        <v>6.3132721447290888E-2</v>
      </c>
      <c r="H3741">
        <v>6.2743894578969825E-2</v>
      </c>
      <c r="I3741">
        <v>6.1787741612931157E-2</v>
      </c>
      <c r="J3741">
        <v>5.9990584133593573E-2</v>
      </c>
      <c r="K3741">
        <v>6.0116214538509592E-2</v>
      </c>
      <c r="L3741">
        <v>6.0137637506461172E-2</v>
      </c>
      <c r="M3741">
        <v>6.0382777468307017E-2</v>
      </c>
      <c r="N3741">
        <v>6.1209627520637973E-2</v>
      </c>
      <c r="O3741">
        <v>6.2268687243444032E-2</v>
      </c>
      <c r="P3741">
        <v>6.4684050369384169E-2</v>
      </c>
      <c r="Q3741">
        <v>7.0629306528945127E-2</v>
      </c>
      <c r="R3741">
        <v>7.7131559855247042E-2</v>
      </c>
      <c r="S3741">
        <v>8.8866373103720933E-2</v>
      </c>
      <c r="T3741">
        <v>0.1042227390844085</v>
      </c>
      <c r="U3741">
        <v>0.14642560339601049</v>
      </c>
      <c r="V3741">
        <v>0.22530214050151309</v>
      </c>
      <c r="W3741">
        <v>0.3003028801515768</v>
      </c>
      <c r="X3741">
        <v>0.25940268531263011</v>
      </c>
      <c r="Y3741">
        <v>0.18068659093496481</v>
      </c>
      <c r="Z3741">
        <v>0.1165230421762041</v>
      </c>
      <c r="AA3741">
        <v>8.7738071288071415E-2</v>
      </c>
      <c r="AB3741" s="7">
        <f t="shared" si="174"/>
        <v>2.4765023637089612</v>
      </c>
      <c r="AC3741">
        <f>INDEX(SHELF_days!$C$2:$C$289,MATCH(A3741&amp;"|"&amp;C3741,SHELF_days!$D$2:$D$289,0))</f>
        <v>130</v>
      </c>
      <c r="AD3741" s="8">
        <f t="shared" si="175"/>
        <v>321.94530728216495</v>
      </c>
      <c r="AE3741" s="7">
        <f t="shared" si="176"/>
        <v>0.3003028801515768</v>
      </c>
    </row>
    <row r="3742" spans="1:31" x14ac:dyDescent="0.45">
      <c r="A3742" t="s">
        <v>63</v>
      </c>
      <c r="B3742" t="s">
        <v>193</v>
      </c>
      <c r="C3742" t="s">
        <v>136</v>
      </c>
      <c r="D3742">
        <v>0.28407572416902088</v>
      </c>
      <c r="E3742">
        <v>0.26955407564096362</v>
      </c>
      <c r="F3742">
        <v>0.26208645114049239</v>
      </c>
      <c r="G3742">
        <v>0.25836922498120762</v>
      </c>
      <c r="H3742">
        <v>0.25416760405839273</v>
      </c>
      <c r="I3742">
        <v>0.24992828011907431</v>
      </c>
      <c r="J3742">
        <v>0.249629487758674</v>
      </c>
      <c r="K3742">
        <v>0.24999777988554719</v>
      </c>
      <c r="L3742">
        <v>0.25103776824205598</v>
      </c>
      <c r="M3742">
        <v>0.25753862590948529</v>
      </c>
      <c r="N3742">
        <v>0.27593381439057019</v>
      </c>
      <c r="O3742">
        <v>0.31687694398807031</v>
      </c>
      <c r="P3742">
        <v>0.35474452687668828</v>
      </c>
      <c r="Q3742">
        <v>0.39531556168256049</v>
      </c>
      <c r="R3742">
        <v>0.44048709267167963</v>
      </c>
      <c r="S3742">
        <v>0.48558111402601267</v>
      </c>
      <c r="T3742">
        <v>0.56146935728656233</v>
      </c>
      <c r="U3742">
        <v>0.67213596331528302</v>
      </c>
      <c r="V3742">
        <v>0.76902389678279115</v>
      </c>
      <c r="W3742">
        <v>0.78223063238335611</v>
      </c>
      <c r="X3742">
        <v>0.67131313138859128</v>
      </c>
      <c r="Y3742">
        <v>0.51300132049398917</v>
      </c>
      <c r="Z3742">
        <v>0.36481519676334001</v>
      </c>
      <c r="AA3742">
        <v>0.30781980562016648</v>
      </c>
      <c r="AB3742" s="7">
        <f t="shared" si="174"/>
        <v>9.497133379574576</v>
      </c>
      <c r="AC3742">
        <f>INDEX(SHELF_days!$C$2:$C$289,MATCH(A3742&amp;"|"&amp;C3742,SHELF_days!$D$2:$D$289,0))</f>
        <v>107</v>
      </c>
      <c r="AD3742" s="8">
        <f t="shared" si="175"/>
        <v>1016.1932716144796</v>
      </c>
      <c r="AE3742" s="7">
        <f t="shared" si="176"/>
        <v>0.78223063238335611</v>
      </c>
    </row>
    <row r="3743" spans="1:31" x14ac:dyDescent="0.45">
      <c r="A3743" t="s">
        <v>63</v>
      </c>
      <c r="B3743" t="s">
        <v>193</v>
      </c>
      <c r="C3743" t="s">
        <v>137</v>
      </c>
      <c r="D3743">
        <v>6.1765276344840941E-2</v>
      </c>
      <c r="E3743">
        <v>5.6170214217776883E-2</v>
      </c>
      <c r="F3743">
        <v>5.3391780701670562E-2</v>
      </c>
      <c r="G3743">
        <v>5.2213502413068408E-2</v>
      </c>
      <c r="H3743">
        <v>5.1946598321252077E-2</v>
      </c>
      <c r="I3743">
        <v>5.1391557819031333E-2</v>
      </c>
      <c r="J3743">
        <v>4.8517809655350283E-2</v>
      </c>
      <c r="K3743">
        <v>4.8679590691548501E-2</v>
      </c>
      <c r="L3743">
        <v>4.8495192620332528E-2</v>
      </c>
      <c r="M3743">
        <v>4.8702092333530428E-2</v>
      </c>
      <c r="N3743">
        <v>4.9147971023879918E-2</v>
      </c>
      <c r="O3743">
        <v>5.0627078956824993E-2</v>
      </c>
      <c r="P3743">
        <v>5.3490557140319389E-2</v>
      </c>
      <c r="Q3743">
        <v>5.9167317536733197E-2</v>
      </c>
      <c r="R3743">
        <v>6.5667753422721187E-2</v>
      </c>
      <c r="S3743">
        <v>8.2713266492688828E-2</v>
      </c>
      <c r="T3743">
        <v>0.12537557193916371</v>
      </c>
      <c r="U3743">
        <v>0.1745335821571587</v>
      </c>
      <c r="V3743">
        <v>0.27436655944183758</v>
      </c>
      <c r="W3743">
        <v>0.2643788306207947</v>
      </c>
      <c r="X3743">
        <v>0.17570955258504481</v>
      </c>
      <c r="Y3743">
        <v>0.10867727651393259</v>
      </c>
      <c r="Z3743">
        <v>8.4599596448988804E-2</v>
      </c>
      <c r="AA3743">
        <v>6.9327097374160832E-2</v>
      </c>
      <c r="AB3743" s="7">
        <f t="shared" si="174"/>
        <v>2.1590556267726511</v>
      </c>
      <c r="AC3743">
        <f>INDEX(SHELF_days!$C$2:$C$289,MATCH(A3743&amp;"|"&amp;C3743,SHELF_days!$D$2:$D$289,0))</f>
        <v>1</v>
      </c>
      <c r="AD3743" s="8">
        <f t="shared" si="175"/>
        <v>2.1590556267726511</v>
      </c>
      <c r="AE3743" s="7">
        <f t="shared" si="176"/>
        <v>0.27436655944183758</v>
      </c>
    </row>
    <row r="3744" spans="1:31" x14ac:dyDescent="0.45">
      <c r="A3744" t="s">
        <v>63</v>
      </c>
      <c r="B3744" t="s">
        <v>193</v>
      </c>
      <c r="C3744" t="s">
        <v>138</v>
      </c>
      <c r="D3744">
        <v>0.44025974186400962</v>
      </c>
      <c r="E3744">
        <v>0.42137417144509981</v>
      </c>
      <c r="F3744">
        <v>0.40781710524054487</v>
      </c>
      <c r="G3744">
        <v>0.39961669915108172</v>
      </c>
      <c r="H3744">
        <v>0.39178935874637499</v>
      </c>
      <c r="I3744">
        <v>0.39178935874637499</v>
      </c>
      <c r="J3744">
        <v>0.39178935874637499</v>
      </c>
      <c r="K3744">
        <v>0.39178935874637499</v>
      </c>
      <c r="L3744">
        <v>0.39178935874637499</v>
      </c>
      <c r="M3744">
        <v>0.39587196435314648</v>
      </c>
      <c r="N3744">
        <v>0.43374868981872761</v>
      </c>
      <c r="O3744">
        <v>0.6704835032099975</v>
      </c>
      <c r="P3744">
        <v>0.77078186060807696</v>
      </c>
      <c r="Q3744">
        <v>0.86281646114003629</v>
      </c>
      <c r="R3744">
        <v>0.90257259297976911</v>
      </c>
      <c r="S3744">
        <v>0.99585309211931206</v>
      </c>
      <c r="T3744">
        <v>0.99830581238156491</v>
      </c>
      <c r="U3744">
        <v>0.99830581238156491</v>
      </c>
      <c r="V3744">
        <v>0.99830581238156491</v>
      </c>
      <c r="W3744">
        <v>0.99830581238156491</v>
      </c>
      <c r="X3744">
        <v>0.99830581238156491</v>
      </c>
      <c r="Y3744">
        <v>0.99830581238156491</v>
      </c>
      <c r="Z3744">
        <v>0.67726907528745905</v>
      </c>
      <c r="AA3744">
        <v>0.47229411792679721</v>
      </c>
      <c r="AB3744" s="7">
        <f t="shared" si="174"/>
        <v>15.799540743165322</v>
      </c>
      <c r="AC3744">
        <f>INDEX(SHELF_days!$C$2:$C$289,MATCH(A3744&amp;"|"&amp;C3744,SHELF_days!$D$2:$D$289,0))</f>
        <v>9</v>
      </c>
      <c r="AD3744" s="8">
        <f t="shared" si="175"/>
        <v>142.19586668848788</v>
      </c>
      <c r="AE3744" s="7">
        <f t="shared" si="176"/>
        <v>0.99830581238156491</v>
      </c>
    </row>
    <row r="3745" spans="1:31" x14ac:dyDescent="0.45">
      <c r="A3745" t="s">
        <v>63</v>
      </c>
      <c r="B3745" t="s">
        <v>193</v>
      </c>
      <c r="C3745" t="s">
        <v>139</v>
      </c>
      <c r="D3745">
        <v>5.9057001794503898E-2</v>
      </c>
      <c r="E3745">
        <v>5.9057001794503898E-2</v>
      </c>
      <c r="F3745">
        <v>5.9057001794503898E-2</v>
      </c>
      <c r="G3745">
        <v>5.9057001794503898E-2</v>
      </c>
      <c r="H3745">
        <v>5.9057001794503898E-2</v>
      </c>
      <c r="I3745">
        <v>5.9057001794503898E-2</v>
      </c>
      <c r="J3745">
        <v>5.9057001794503898E-2</v>
      </c>
      <c r="K3745">
        <v>5.9057001794503898E-2</v>
      </c>
      <c r="L3745">
        <v>5.9057001794503898E-2</v>
      </c>
      <c r="M3745">
        <v>5.9057001794503898E-2</v>
      </c>
      <c r="N3745">
        <v>5.9057001794503898E-2</v>
      </c>
      <c r="O3745">
        <v>5.9057001794503898E-2</v>
      </c>
      <c r="P3745">
        <v>5.9057001794503898E-2</v>
      </c>
      <c r="Q3745">
        <v>5.9057001794503898E-2</v>
      </c>
      <c r="R3745">
        <v>5.9057001794503898E-2</v>
      </c>
      <c r="S3745">
        <v>7.6647400779541464E-2</v>
      </c>
      <c r="T3745">
        <v>9.0507142917012048E-2</v>
      </c>
      <c r="U3745">
        <v>0.43445962631232049</v>
      </c>
      <c r="V3745">
        <v>0.53880539444125086</v>
      </c>
      <c r="W3745">
        <v>0.53885466726753939</v>
      </c>
      <c r="X3745">
        <v>0.49217922282184751</v>
      </c>
      <c r="Y3745">
        <v>0.15476594737255739</v>
      </c>
      <c r="Z3745">
        <v>0.11393989130484319</v>
      </c>
      <c r="AA3745">
        <v>9.7201208317080387E-2</v>
      </c>
      <c r="AB3745" s="7">
        <f t="shared" si="174"/>
        <v>3.4232155284515509</v>
      </c>
      <c r="AC3745">
        <f>INDEX(SHELF_days!$C$2:$C$289,MATCH(A3745&amp;"|"&amp;C3745,SHELF_days!$D$2:$D$289,0))</f>
        <v>3</v>
      </c>
      <c r="AD3745" s="8">
        <f t="shared" si="175"/>
        <v>10.269646585354653</v>
      </c>
      <c r="AE3745" s="7">
        <f t="shared" si="176"/>
        <v>0.53885466726753939</v>
      </c>
    </row>
    <row r="3746" spans="1:31" x14ac:dyDescent="0.45">
      <c r="A3746" t="s">
        <v>76</v>
      </c>
      <c r="B3746" t="s">
        <v>168</v>
      </c>
      <c r="C3746" t="s">
        <v>134</v>
      </c>
      <c r="D3746">
        <v>0.8</v>
      </c>
      <c r="E3746">
        <v>0.8</v>
      </c>
      <c r="F3746">
        <v>0.8</v>
      </c>
      <c r="G3746">
        <v>0.8</v>
      </c>
      <c r="H3746">
        <v>0.8</v>
      </c>
      <c r="I3746">
        <v>0.8</v>
      </c>
      <c r="J3746">
        <v>0.8</v>
      </c>
      <c r="K3746">
        <v>0.8</v>
      </c>
      <c r="L3746">
        <v>0.8</v>
      </c>
      <c r="M3746">
        <v>0.8</v>
      </c>
      <c r="N3746">
        <v>0.8</v>
      </c>
      <c r="O3746">
        <v>0.8</v>
      </c>
      <c r="P3746">
        <v>0.8</v>
      </c>
      <c r="Q3746">
        <v>0.8</v>
      </c>
      <c r="R3746">
        <v>0.8</v>
      </c>
      <c r="S3746">
        <v>0.8</v>
      </c>
      <c r="T3746">
        <v>0.8</v>
      </c>
      <c r="U3746">
        <v>0.8</v>
      </c>
      <c r="V3746">
        <v>0.8</v>
      </c>
      <c r="W3746">
        <v>0.8</v>
      </c>
      <c r="X3746">
        <v>0.8</v>
      </c>
      <c r="Y3746">
        <v>0.8</v>
      </c>
      <c r="Z3746">
        <v>0.8</v>
      </c>
      <c r="AA3746">
        <v>0.8</v>
      </c>
      <c r="AB3746" s="7">
        <f t="shared" si="174"/>
        <v>19.200000000000006</v>
      </c>
      <c r="AC3746">
        <f>INDEX(SHELF_days!$C$2:$C$289,MATCH(A3746&amp;"|"&amp;C3746,SHELF_days!$D$2:$D$289,0))</f>
        <v>42</v>
      </c>
      <c r="AD3746" s="8">
        <f t="shared" si="175"/>
        <v>806.40000000000032</v>
      </c>
      <c r="AE3746" s="7">
        <f t="shared" si="176"/>
        <v>0.8</v>
      </c>
    </row>
    <row r="3747" spans="1:31" x14ac:dyDescent="0.45">
      <c r="A3747" t="s">
        <v>76</v>
      </c>
      <c r="B3747" t="s">
        <v>168</v>
      </c>
      <c r="C3747" t="s">
        <v>135</v>
      </c>
      <c r="D3747">
        <v>0.8</v>
      </c>
      <c r="E3747">
        <v>0.8</v>
      </c>
      <c r="F3747">
        <v>0.8</v>
      </c>
      <c r="G3747">
        <v>0.8</v>
      </c>
      <c r="H3747">
        <v>0.8</v>
      </c>
      <c r="I3747">
        <v>0.8</v>
      </c>
      <c r="J3747">
        <v>0.8</v>
      </c>
      <c r="K3747">
        <v>0.8</v>
      </c>
      <c r="L3747">
        <v>0.8</v>
      </c>
      <c r="M3747">
        <v>0.8</v>
      </c>
      <c r="N3747">
        <v>0.8</v>
      </c>
      <c r="O3747">
        <v>0.8</v>
      </c>
      <c r="P3747">
        <v>0.8</v>
      </c>
      <c r="Q3747">
        <v>0.8</v>
      </c>
      <c r="R3747">
        <v>0.8</v>
      </c>
      <c r="S3747">
        <v>0.8</v>
      </c>
      <c r="T3747">
        <v>0.8</v>
      </c>
      <c r="U3747">
        <v>0.8</v>
      </c>
      <c r="V3747">
        <v>0.8</v>
      </c>
      <c r="W3747">
        <v>0.8</v>
      </c>
      <c r="X3747">
        <v>0.8</v>
      </c>
      <c r="Y3747">
        <v>0.8</v>
      </c>
      <c r="Z3747">
        <v>0.8</v>
      </c>
      <c r="AA3747">
        <v>0.8</v>
      </c>
      <c r="AB3747" s="7">
        <f t="shared" si="174"/>
        <v>19.200000000000006</v>
      </c>
      <c r="AC3747">
        <f>INDEX(SHELF_days!$C$2:$C$289,MATCH(A3747&amp;"|"&amp;C3747,SHELF_days!$D$2:$D$289,0))</f>
        <v>111</v>
      </c>
      <c r="AD3747" s="8">
        <f t="shared" si="175"/>
        <v>2131.2000000000007</v>
      </c>
      <c r="AE3747" s="7">
        <f t="shared" si="176"/>
        <v>0.8</v>
      </c>
    </row>
    <row r="3748" spans="1:31" x14ac:dyDescent="0.45">
      <c r="A3748" t="s">
        <v>76</v>
      </c>
      <c r="B3748" t="s">
        <v>168</v>
      </c>
      <c r="C3748" t="s">
        <v>136</v>
      </c>
      <c r="D3748">
        <v>0.8</v>
      </c>
      <c r="E3748">
        <v>0.8</v>
      </c>
      <c r="F3748">
        <v>0.8</v>
      </c>
      <c r="G3748">
        <v>0.8</v>
      </c>
      <c r="H3748">
        <v>0.8</v>
      </c>
      <c r="I3748">
        <v>0.8</v>
      </c>
      <c r="J3748">
        <v>0.8</v>
      </c>
      <c r="K3748">
        <v>0.8</v>
      </c>
      <c r="L3748">
        <v>0.8</v>
      </c>
      <c r="M3748">
        <v>0.8</v>
      </c>
      <c r="N3748">
        <v>0.8</v>
      </c>
      <c r="O3748">
        <v>0.8</v>
      </c>
      <c r="P3748">
        <v>0.8</v>
      </c>
      <c r="Q3748">
        <v>0.8</v>
      </c>
      <c r="R3748">
        <v>0.8</v>
      </c>
      <c r="S3748">
        <v>0.8</v>
      </c>
      <c r="T3748">
        <v>0.8</v>
      </c>
      <c r="U3748">
        <v>0.8</v>
      </c>
      <c r="V3748">
        <v>0.8</v>
      </c>
      <c r="W3748">
        <v>0.8</v>
      </c>
      <c r="X3748">
        <v>0.8</v>
      </c>
      <c r="Y3748">
        <v>0.8</v>
      </c>
      <c r="Z3748">
        <v>0.8</v>
      </c>
      <c r="AA3748">
        <v>0.8</v>
      </c>
      <c r="AB3748" s="7">
        <f t="shared" si="174"/>
        <v>19.200000000000006</v>
      </c>
      <c r="AC3748">
        <f>INDEX(SHELF_days!$C$2:$C$289,MATCH(A3748&amp;"|"&amp;C3748,SHELF_days!$D$2:$D$289,0))</f>
        <v>60</v>
      </c>
      <c r="AD3748" s="8">
        <f t="shared" si="175"/>
        <v>1152.0000000000005</v>
      </c>
      <c r="AE3748" s="7">
        <f t="shared" si="176"/>
        <v>0.8</v>
      </c>
    </row>
    <row r="3749" spans="1:31" x14ac:dyDescent="0.45">
      <c r="A3749" t="s">
        <v>76</v>
      </c>
      <c r="B3749" t="s">
        <v>168</v>
      </c>
      <c r="C3749" t="s">
        <v>137</v>
      </c>
      <c r="D3749">
        <v>0.8</v>
      </c>
      <c r="E3749">
        <v>0.8</v>
      </c>
      <c r="F3749">
        <v>0.8</v>
      </c>
      <c r="G3749">
        <v>0.8</v>
      </c>
      <c r="H3749">
        <v>0.8</v>
      </c>
      <c r="I3749">
        <v>0.8</v>
      </c>
      <c r="J3749">
        <v>0.8</v>
      </c>
      <c r="K3749">
        <v>0.8</v>
      </c>
      <c r="L3749">
        <v>0.8</v>
      </c>
      <c r="M3749">
        <v>0.8</v>
      </c>
      <c r="N3749">
        <v>0.8</v>
      </c>
      <c r="O3749">
        <v>0.8</v>
      </c>
      <c r="P3749">
        <v>0.8</v>
      </c>
      <c r="Q3749">
        <v>0.8</v>
      </c>
      <c r="R3749">
        <v>0.8</v>
      </c>
      <c r="S3749">
        <v>0.8</v>
      </c>
      <c r="T3749">
        <v>0.8</v>
      </c>
      <c r="U3749">
        <v>0.8</v>
      </c>
      <c r="V3749">
        <v>0.8</v>
      </c>
      <c r="W3749">
        <v>0.8</v>
      </c>
      <c r="X3749">
        <v>0.8</v>
      </c>
      <c r="Y3749">
        <v>0.8</v>
      </c>
      <c r="Z3749">
        <v>0.8</v>
      </c>
      <c r="AA3749">
        <v>0.8</v>
      </c>
      <c r="AB3749" s="7">
        <f t="shared" si="174"/>
        <v>19.200000000000006</v>
      </c>
      <c r="AC3749">
        <f>INDEX(SHELF_days!$C$2:$C$289,MATCH(A3749&amp;"|"&amp;C3749,SHELF_days!$D$2:$D$289,0))</f>
        <v>119</v>
      </c>
      <c r="AD3749" s="8">
        <f t="shared" si="175"/>
        <v>2284.8000000000006</v>
      </c>
      <c r="AE3749" s="7">
        <f t="shared" si="176"/>
        <v>0.8</v>
      </c>
    </row>
    <row r="3750" spans="1:31" x14ac:dyDescent="0.45">
      <c r="A3750" t="s">
        <v>76</v>
      </c>
      <c r="B3750" t="s">
        <v>168</v>
      </c>
      <c r="C3750" t="s">
        <v>138</v>
      </c>
      <c r="D3750">
        <v>0.8</v>
      </c>
      <c r="E3750">
        <v>0.8</v>
      </c>
      <c r="F3750">
        <v>0.8</v>
      </c>
      <c r="G3750">
        <v>0.8</v>
      </c>
      <c r="H3750">
        <v>0.8</v>
      </c>
      <c r="I3750">
        <v>0.8</v>
      </c>
      <c r="J3750">
        <v>0.8</v>
      </c>
      <c r="K3750">
        <v>0.8</v>
      </c>
      <c r="L3750">
        <v>0.8</v>
      </c>
      <c r="M3750">
        <v>0.8</v>
      </c>
      <c r="N3750">
        <v>0.8</v>
      </c>
      <c r="O3750">
        <v>0.8</v>
      </c>
      <c r="P3750">
        <v>0.8</v>
      </c>
      <c r="Q3750">
        <v>0.8</v>
      </c>
      <c r="R3750">
        <v>0.8</v>
      </c>
      <c r="S3750">
        <v>0.8</v>
      </c>
      <c r="T3750">
        <v>0.8</v>
      </c>
      <c r="U3750">
        <v>0.8</v>
      </c>
      <c r="V3750">
        <v>0.8</v>
      </c>
      <c r="W3750">
        <v>0.8</v>
      </c>
      <c r="X3750">
        <v>0.8</v>
      </c>
      <c r="Y3750">
        <v>0.8</v>
      </c>
      <c r="Z3750">
        <v>0.8</v>
      </c>
      <c r="AA3750">
        <v>0.8</v>
      </c>
      <c r="AB3750" s="7">
        <f t="shared" si="174"/>
        <v>19.200000000000006</v>
      </c>
      <c r="AC3750">
        <f>INDEX(SHELF_days!$C$2:$C$289,MATCH(A3750&amp;"|"&amp;C3750,SHELF_days!$D$2:$D$289,0))</f>
        <v>24</v>
      </c>
      <c r="AD3750" s="8">
        <f t="shared" si="175"/>
        <v>460.80000000000018</v>
      </c>
      <c r="AE3750" s="7">
        <f t="shared" si="176"/>
        <v>0.8</v>
      </c>
    </row>
    <row r="3751" spans="1:31" x14ac:dyDescent="0.45">
      <c r="A3751" t="s">
        <v>76</v>
      </c>
      <c r="B3751" t="s">
        <v>168</v>
      </c>
      <c r="C3751" t="s">
        <v>139</v>
      </c>
      <c r="D3751">
        <v>0.8</v>
      </c>
      <c r="E3751">
        <v>0.8</v>
      </c>
      <c r="F3751">
        <v>0.8</v>
      </c>
      <c r="G3751">
        <v>0.8</v>
      </c>
      <c r="H3751">
        <v>0.8</v>
      </c>
      <c r="I3751">
        <v>0.8</v>
      </c>
      <c r="J3751">
        <v>0.8</v>
      </c>
      <c r="K3751">
        <v>0.8</v>
      </c>
      <c r="L3751">
        <v>0.8</v>
      </c>
      <c r="M3751">
        <v>0.8</v>
      </c>
      <c r="N3751">
        <v>0.8</v>
      </c>
      <c r="O3751">
        <v>0.8</v>
      </c>
      <c r="P3751">
        <v>0.8</v>
      </c>
      <c r="Q3751">
        <v>0.8</v>
      </c>
      <c r="R3751">
        <v>0.8</v>
      </c>
      <c r="S3751">
        <v>0.8</v>
      </c>
      <c r="T3751">
        <v>0.8</v>
      </c>
      <c r="U3751">
        <v>0.8</v>
      </c>
      <c r="V3751">
        <v>0.8</v>
      </c>
      <c r="W3751">
        <v>0.8</v>
      </c>
      <c r="X3751">
        <v>0.8</v>
      </c>
      <c r="Y3751">
        <v>0.8</v>
      </c>
      <c r="Z3751">
        <v>0.8</v>
      </c>
      <c r="AA3751">
        <v>0.8</v>
      </c>
      <c r="AB3751" s="7">
        <f t="shared" si="174"/>
        <v>19.200000000000006</v>
      </c>
      <c r="AC3751">
        <f>INDEX(SHELF_days!$C$2:$C$289,MATCH(A3751&amp;"|"&amp;C3751,SHELF_days!$D$2:$D$289,0))</f>
        <v>9</v>
      </c>
      <c r="AD3751" s="8">
        <f t="shared" si="175"/>
        <v>172.80000000000007</v>
      </c>
      <c r="AE3751" s="7">
        <f t="shared" si="176"/>
        <v>0.8</v>
      </c>
    </row>
    <row r="3752" spans="1:31" x14ac:dyDescent="0.45">
      <c r="A3752" t="s">
        <v>76</v>
      </c>
      <c r="B3752" t="s">
        <v>169</v>
      </c>
      <c r="C3752" t="s">
        <v>134</v>
      </c>
      <c r="D3752">
        <v>0.43188506124903447</v>
      </c>
      <c r="E3752">
        <v>0.43188506124903447</v>
      </c>
      <c r="F3752">
        <v>0.43188506124903447</v>
      </c>
      <c r="G3752">
        <v>0.43188506124903447</v>
      </c>
      <c r="H3752">
        <v>0.43188506124903447</v>
      </c>
      <c r="I3752">
        <v>0.43188506124903447</v>
      </c>
      <c r="J3752">
        <v>0.43188506124903447</v>
      </c>
      <c r="K3752">
        <v>0.43188506124903447</v>
      </c>
      <c r="L3752">
        <v>0.43188506124903447</v>
      </c>
      <c r="M3752">
        <v>0.43188506124903447</v>
      </c>
      <c r="N3752">
        <v>0.43188506124903447</v>
      </c>
      <c r="O3752">
        <v>0.43188506124903447</v>
      </c>
      <c r="P3752">
        <v>0.43188506124903447</v>
      </c>
      <c r="Q3752">
        <v>0.43188506124903447</v>
      </c>
      <c r="R3752">
        <v>0.43188506124903447</v>
      </c>
      <c r="S3752">
        <v>0.43188506124903447</v>
      </c>
      <c r="T3752">
        <v>0.43188506124903447</v>
      </c>
      <c r="U3752">
        <v>0.43188506124903447</v>
      </c>
      <c r="V3752">
        <v>0.43188506124903447</v>
      </c>
      <c r="W3752">
        <v>0.43188506124903447</v>
      </c>
      <c r="X3752">
        <v>0.43188506124903447</v>
      </c>
      <c r="Y3752">
        <v>0.43188506124903447</v>
      </c>
      <c r="Z3752">
        <v>0.43188506124903447</v>
      </c>
      <c r="AA3752">
        <v>0.43188506124903447</v>
      </c>
      <c r="AB3752" s="7">
        <f t="shared" si="174"/>
        <v>10.365241469976825</v>
      </c>
      <c r="AC3752">
        <f>INDEX(SHELF_days!$C$2:$C$289,MATCH(A3752&amp;"|"&amp;C3752,SHELF_days!$D$2:$D$289,0))</f>
        <v>42</v>
      </c>
      <c r="AD3752" s="8">
        <f t="shared" si="175"/>
        <v>435.34014173902665</v>
      </c>
      <c r="AE3752" s="7">
        <f t="shared" si="176"/>
        <v>0.43188506124903447</v>
      </c>
    </row>
    <row r="3753" spans="1:31" x14ac:dyDescent="0.45">
      <c r="A3753" t="s">
        <v>76</v>
      </c>
      <c r="B3753" t="s">
        <v>169</v>
      </c>
      <c r="C3753" t="s">
        <v>135</v>
      </c>
      <c r="D3753">
        <v>0.43188506124903447</v>
      </c>
      <c r="E3753">
        <v>0.43188506124903447</v>
      </c>
      <c r="F3753">
        <v>0.431633325930946</v>
      </c>
      <c r="G3753">
        <v>0.431633325930946</v>
      </c>
      <c r="H3753">
        <v>0.43154941415824988</v>
      </c>
      <c r="I3753">
        <v>0.43154941415824988</v>
      </c>
      <c r="J3753">
        <v>0.43146550238555359</v>
      </c>
      <c r="K3753">
        <v>0.43146550238555359</v>
      </c>
      <c r="L3753">
        <v>0.43146550238555359</v>
      </c>
      <c r="M3753">
        <v>0.43171723770364212</v>
      </c>
      <c r="N3753">
        <v>0.43171723770364212</v>
      </c>
      <c r="O3753">
        <v>0.4318011494763383</v>
      </c>
      <c r="P3753">
        <v>0.4318011494763383</v>
      </c>
      <c r="Q3753">
        <v>0.43188506124903447</v>
      </c>
      <c r="R3753">
        <v>0.43188506124903447</v>
      </c>
      <c r="S3753">
        <v>0.43188506124903447</v>
      </c>
      <c r="T3753">
        <v>0.43188506124903447</v>
      </c>
      <c r="U3753">
        <v>0.43188506124903447</v>
      </c>
      <c r="V3753">
        <v>0.43188506124903447</v>
      </c>
      <c r="W3753">
        <v>0.43188506124903447</v>
      </c>
      <c r="X3753">
        <v>0.43188506124903447</v>
      </c>
      <c r="Y3753">
        <v>0.43188506124903447</v>
      </c>
      <c r="Z3753">
        <v>0.43188506124903447</v>
      </c>
      <c r="AA3753">
        <v>0.4318011494763383</v>
      </c>
      <c r="AB3753" s="7">
        <f t="shared" si="174"/>
        <v>10.362220646159763</v>
      </c>
      <c r="AC3753">
        <f>INDEX(SHELF_days!$C$2:$C$289,MATCH(A3753&amp;"|"&amp;C3753,SHELF_days!$D$2:$D$289,0))</f>
        <v>111</v>
      </c>
      <c r="AD3753" s="8">
        <f t="shared" si="175"/>
        <v>1150.2064917237337</v>
      </c>
      <c r="AE3753" s="7">
        <f t="shared" si="176"/>
        <v>0.43188506124903447</v>
      </c>
    </row>
    <row r="3754" spans="1:31" x14ac:dyDescent="0.45">
      <c r="A3754" t="s">
        <v>76</v>
      </c>
      <c r="B3754" t="s">
        <v>169</v>
      </c>
      <c r="C3754" t="s">
        <v>136</v>
      </c>
      <c r="D3754">
        <v>0.43188506124903447</v>
      </c>
      <c r="E3754">
        <v>0.43188506124903447</v>
      </c>
      <c r="F3754">
        <v>0.43188506124903447</v>
      </c>
      <c r="G3754">
        <v>0.43188506124903447</v>
      </c>
      <c r="H3754">
        <v>0.43188506124903447</v>
      </c>
      <c r="I3754">
        <v>0.43188506124903447</v>
      </c>
      <c r="J3754">
        <v>0.43157458769005858</v>
      </c>
      <c r="K3754">
        <v>0.43157458769005858</v>
      </c>
      <c r="L3754">
        <v>0.43157458769005858</v>
      </c>
      <c r="M3754">
        <v>0.43157458769005858</v>
      </c>
      <c r="N3754">
        <v>0.43157458769005858</v>
      </c>
      <c r="O3754">
        <v>0.43157458769005858</v>
      </c>
      <c r="P3754">
        <v>0.43157458769005858</v>
      </c>
      <c r="Q3754">
        <v>0.43157458769005858</v>
      </c>
      <c r="R3754">
        <v>0.43157458769005858</v>
      </c>
      <c r="S3754">
        <v>0.43157458769005858</v>
      </c>
      <c r="T3754">
        <v>0.43172982446954661</v>
      </c>
      <c r="U3754">
        <v>0.43188506124903447</v>
      </c>
      <c r="V3754">
        <v>0.43188506124903447</v>
      </c>
      <c r="W3754">
        <v>0.43188506124903447</v>
      </c>
      <c r="X3754">
        <v>0.43188506124903447</v>
      </c>
      <c r="Y3754">
        <v>0.43188506124903447</v>
      </c>
      <c r="Z3754">
        <v>0.43188506124903447</v>
      </c>
      <c r="AA3754">
        <v>0.43188506124903447</v>
      </c>
      <c r="AB3754" s="7">
        <f t="shared" si="174"/>
        <v>10.361981497607578</v>
      </c>
      <c r="AC3754">
        <f>INDEX(SHELF_days!$C$2:$C$289,MATCH(A3754&amp;"|"&amp;C3754,SHELF_days!$D$2:$D$289,0))</f>
        <v>60</v>
      </c>
      <c r="AD3754" s="8">
        <f t="shared" si="175"/>
        <v>621.71888985645467</v>
      </c>
      <c r="AE3754" s="7">
        <f t="shared" si="176"/>
        <v>0.43188506124903447</v>
      </c>
    </row>
    <row r="3755" spans="1:31" x14ac:dyDescent="0.45">
      <c r="A3755" t="s">
        <v>76</v>
      </c>
      <c r="B3755" t="s">
        <v>169</v>
      </c>
      <c r="C3755" t="s">
        <v>137</v>
      </c>
      <c r="D3755">
        <v>0.43180679060391453</v>
      </c>
      <c r="E3755">
        <v>0.43180679060391453</v>
      </c>
      <c r="F3755">
        <v>0.43180679060391453</v>
      </c>
      <c r="G3755">
        <v>0.43172851995879458</v>
      </c>
      <c r="H3755">
        <v>0.43165024931367463</v>
      </c>
      <c r="I3755">
        <v>0.43165024931367463</v>
      </c>
      <c r="J3755">
        <v>0.43165024931367463</v>
      </c>
      <c r="K3755">
        <v>0.43165024931367463</v>
      </c>
      <c r="L3755">
        <v>0.43165024931367463</v>
      </c>
      <c r="M3755">
        <v>0.43172851995879458</v>
      </c>
      <c r="N3755">
        <v>0.43180679060391453</v>
      </c>
      <c r="O3755">
        <v>0.43188506124903442</v>
      </c>
      <c r="P3755">
        <v>0.43188506124903442</v>
      </c>
      <c r="Q3755">
        <v>0.43188506124903442</v>
      </c>
      <c r="R3755">
        <v>0.43188506124903442</v>
      </c>
      <c r="S3755">
        <v>0.43188506124903442</v>
      </c>
      <c r="T3755">
        <v>0.43188506124903442</v>
      </c>
      <c r="U3755">
        <v>0.43188506124903442</v>
      </c>
      <c r="V3755">
        <v>0.43188506124903442</v>
      </c>
      <c r="W3755">
        <v>0.43188506124903442</v>
      </c>
      <c r="X3755">
        <v>0.43188506124903442</v>
      </c>
      <c r="Y3755">
        <v>0.43188506124903442</v>
      </c>
      <c r="Z3755">
        <v>0.43188506124903442</v>
      </c>
      <c r="AA3755">
        <v>0.43188506124903442</v>
      </c>
      <c r="AB3755" s="7">
        <f t="shared" si="174"/>
        <v>10.363441245139065</v>
      </c>
      <c r="AC3755">
        <f>INDEX(SHELF_days!$C$2:$C$289,MATCH(A3755&amp;"|"&amp;C3755,SHELF_days!$D$2:$D$289,0))</f>
        <v>119</v>
      </c>
      <c r="AD3755" s="8">
        <f t="shared" si="175"/>
        <v>1233.2495081715488</v>
      </c>
      <c r="AE3755" s="7">
        <f t="shared" si="176"/>
        <v>0.43188506124903442</v>
      </c>
    </row>
    <row r="3756" spans="1:31" x14ac:dyDescent="0.45">
      <c r="A3756" t="s">
        <v>76</v>
      </c>
      <c r="B3756" t="s">
        <v>169</v>
      </c>
      <c r="C3756" t="s">
        <v>138</v>
      </c>
      <c r="D3756">
        <v>0.43188506124903447</v>
      </c>
      <c r="E3756">
        <v>0.43188506124903447</v>
      </c>
      <c r="F3756">
        <v>0.43188506124903447</v>
      </c>
      <c r="G3756">
        <v>0.43188506124903447</v>
      </c>
      <c r="H3756">
        <v>0.43188506124903447</v>
      </c>
      <c r="I3756">
        <v>0.43188506124903447</v>
      </c>
      <c r="J3756">
        <v>0.43188506124903447</v>
      </c>
      <c r="K3756">
        <v>0.43188506124903447</v>
      </c>
      <c r="L3756">
        <v>0.43188506124903447</v>
      </c>
      <c r="M3756">
        <v>0.43188506124903447</v>
      </c>
      <c r="N3756">
        <v>0.43188506124903447</v>
      </c>
      <c r="O3756">
        <v>0.43188506124903447</v>
      </c>
      <c r="P3756">
        <v>0.43188506124903447</v>
      </c>
      <c r="Q3756">
        <v>0.43188506124903447</v>
      </c>
      <c r="R3756">
        <v>0.43188506124903447</v>
      </c>
      <c r="S3756">
        <v>0.43188506124903447</v>
      </c>
      <c r="T3756">
        <v>0.43188506124903447</v>
      </c>
      <c r="U3756">
        <v>0.43188506124903447</v>
      </c>
      <c r="V3756">
        <v>0.43188506124903447</v>
      </c>
      <c r="W3756">
        <v>0.43188506124903447</v>
      </c>
      <c r="X3756">
        <v>0.43188506124903447</v>
      </c>
      <c r="Y3756">
        <v>0.43188506124903447</v>
      </c>
      <c r="Z3756">
        <v>0.43188506124903447</v>
      </c>
      <c r="AA3756">
        <v>0.43188506124903447</v>
      </c>
      <c r="AB3756" s="7">
        <f t="shared" si="174"/>
        <v>10.365241469976825</v>
      </c>
      <c r="AC3756">
        <f>INDEX(SHELF_days!$C$2:$C$289,MATCH(A3756&amp;"|"&amp;C3756,SHELF_days!$D$2:$D$289,0))</f>
        <v>24</v>
      </c>
      <c r="AD3756" s="8">
        <f t="shared" si="175"/>
        <v>248.76579527944381</v>
      </c>
      <c r="AE3756" s="7">
        <f t="shared" si="176"/>
        <v>0.43188506124903447</v>
      </c>
    </row>
    <row r="3757" spans="1:31" x14ac:dyDescent="0.45">
      <c r="A3757" t="s">
        <v>76</v>
      </c>
      <c r="B3757" t="s">
        <v>169</v>
      </c>
      <c r="C3757" t="s">
        <v>139</v>
      </c>
      <c r="D3757">
        <v>0.43188506124903447</v>
      </c>
      <c r="E3757">
        <v>0.43188506124903447</v>
      </c>
      <c r="F3757">
        <v>0.43188506124903447</v>
      </c>
      <c r="G3757">
        <v>0.43188506124903447</v>
      </c>
      <c r="H3757">
        <v>0.43188506124903447</v>
      </c>
      <c r="I3757">
        <v>0.43188506124903447</v>
      </c>
      <c r="J3757">
        <v>0.43188506124903447</v>
      </c>
      <c r="K3757">
        <v>0.43188506124903447</v>
      </c>
      <c r="L3757">
        <v>0.43188506124903447</v>
      </c>
      <c r="M3757">
        <v>0.43188506124903447</v>
      </c>
      <c r="N3757">
        <v>0.43188506124903447</v>
      </c>
      <c r="O3757">
        <v>0.43188506124903447</v>
      </c>
      <c r="P3757">
        <v>0.43188506124903447</v>
      </c>
      <c r="Q3757">
        <v>0.43188506124903447</v>
      </c>
      <c r="R3757">
        <v>0.43188506124903447</v>
      </c>
      <c r="S3757">
        <v>0.43188506124903447</v>
      </c>
      <c r="T3757">
        <v>0.43188506124903447</v>
      </c>
      <c r="U3757">
        <v>0.43188506124903447</v>
      </c>
      <c r="V3757">
        <v>0.43188506124903447</v>
      </c>
      <c r="W3757">
        <v>0.43188506124903447</v>
      </c>
      <c r="X3757">
        <v>0.43188506124903447</v>
      </c>
      <c r="Y3757">
        <v>0.43188506124903447</v>
      </c>
      <c r="Z3757">
        <v>0.43188506124903447</v>
      </c>
      <c r="AA3757">
        <v>0.43188506124903447</v>
      </c>
      <c r="AB3757" s="7">
        <f t="shared" si="174"/>
        <v>10.365241469976825</v>
      </c>
      <c r="AC3757">
        <f>INDEX(SHELF_days!$C$2:$C$289,MATCH(A3757&amp;"|"&amp;C3757,SHELF_days!$D$2:$D$289,0))</f>
        <v>9</v>
      </c>
      <c r="AD3757" s="8">
        <f t="shared" si="175"/>
        <v>93.287173229791421</v>
      </c>
      <c r="AE3757" s="7">
        <f t="shared" si="176"/>
        <v>0.43188506124903447</v>
      </c>
    </row>
    <row r="3758" spans="1:31" x14ac:dyDescent="0.45">
      <c r="A3758" t="s">
        <v>76</v>
      </c>
      <c r="B3758" t="s">
        <v>170</v>
      </c>
      <c r="C3758" t="s">
        <v>134</v>
      </c>
      <c r="D3758">
        <v>0.8</v>
      </c>
      <c r="E3758">
        <v>0.8</v>
      </c>
      <c r="F3758">
        <v>0.8</v>
      </c>
      <c r="G3758">
        <v>0.8</v>
      </c>
      <c r="H3758">
        <v>0.8</v>
      </c>
      <c r="I3758">
        <v>0.8</v>
      </c>
      <c r="J3758">
        <v>0.8</v>
      </c>
      <c r="K3758">
        <v>0.8</v>
      </c>
      <c r="L3758">
        <v>0.8</v>
      </c>
      <c r="M3758">
        <v>0.8</v>
      </c>
      <c r="N3758">
        <v>0.8</v>
      </c>
      <c r="O3758">
        <v>0.8</v>
      </c>
      <c r="P3758">
        <v>0.8</v>
      </c>
      <c r="Q3758">
        <v>0.8</v>
      </c>
      <c r="R3758">
        <v>0.8</v>
      </c>
      <c r="S3758">
        <v>0.8</v>
      </c>
      <c r="T3758">
        <v>0.8</v>
      </c>
      <c r="U3758">
        <v>0.8</v>
      </c>
      <c r="V3758">
        <v>0.8</v>
      </c>
      <c r="W3758">
        <v>0.8</v>
      </c>
      <c r="X3758">
        <v>0.8</v>
      </c>
      <c r="Y3758">
        <v>0.8</v>
      </c>
      <c r="Z3758">
        <v>0.8</v>
      </c>
      <c r="AA3758">
        <v>0.8</v>
      </c>
      <c r="AB3758" s="7">
        <f t="shared" si="174"/>
        <v>19.200000000000006</v>
      </c>
      <c r="AC3758">
        <f>INDEX(SHELF_days!$C$2:$C$289,MATCH(A3758&amp;"|"&amp;C3758,SHELF_days!$D$2:$D$289,0))</f>
        <v>42</v>
      </c>
      <c r="AD3758" s="8">
        <f t="shared" si="175"/>
        <v>806.40000000000032</v>
      </c>
      <c r="AE3758" s="7">
        <f t="shared" si="176"/>
        <v>0.8</v>
      </c>
    </row>
    <row r="3759" spans="1:31" x14ac:dyDescent="0.45">
      <c r="A3759" t="s">
        <v>76</v>
      </c>
      <c r="B3759" t="s">
        <v>170</v>
      </c>
      <c r="C3759" t="s">
        <v>135</v>
      </c>
      <c r="D3759">
        <v>0.8</v>
      </c>
      <c r="E3759">
        <v>0.8</v>
      </c>
      <c r="F3759">
        <v>0.8</v>
      </c>
      <c r="G3759">
        <v>0.8</v>
      </c>
      <c r="H3759">
        <v>0.8</v>
      </c>
      <c r="I3759">
        <v>0.8</v>
      </c>
      <c r="J3759">
        <v>0.8</v>
      </c>
      <c r="K3759">
        <v>0.8</v>
      </c>
      <c r="L3759">
        <v>0.8</v>
      </c>
      <c r="M3759">
        <v>0.8</v>
      </c>
      <c r="N3759">
        <v>0.8</v>
      </c>
      <c r="O3759">
        <v>0.8</v>
      </c>
      <c r="P3759">
        <v>0.8</v>
      </c>
      <c r="Q3759">
        <v>0.8</v>
      </c>
      <c r="R3759">
        <v>0.8</v>
      </c>
      <c r="S3759">
        <v>0.8</v>
      </c>
      <c r="T3759">
        <v>0.8</v>
      </c>
      <c r="U3759">
        <v>0.8</v>
      </c>
      <c r="V3759">
        <v>0.8</v>
      </c>
      <c r="W3759">
        <v>0.8</v>
      </c>
      <c r="X3759">
        <v>0.8</v>
      </c>
      <c r="Y3759">
        <v>0.8</v>
      </c>
      <c r="Z3759">
        <v>0.8</v>
      </c>
      <c r="AA3759">
        <v>0.8</v>
      </c>
      <c r="AB3759" s="7">
        <f t="shared" si="174"/>
        <v>19.200000000000006</v>
      </c>
      <c r="AC3759">
        <f>INDEX(SHELF_days!$C$2:$C$289,MATCH(A3759&amp;"|"&amp;C3759,SHELF_days!$D$2:$D$289,0))</f>
        <v>111</v>
      </c>
      <c r="AD3759" s="8">
        <f t="shared" si="175"/>
        <v>2131.2000000000007</v>
      </c>
      <c r="AE3759" s="7">
        <f t="shared" si="176"/>
        <v>0.8</v>
      </c>
    </row>
    <row r="3760" spans="1:31" x14ac:dyDescent="0.45">
      <c r="A3760" t="s">
        <v>76</v>
      </c>
      <c r="B3760" t="s">
        <v>170</v>
      </c>
      <c r="C3760" t="s">
        <v>136</v>
      </c>
      <c r="D3760">
        <v>0.8</v>
      </c>
      <c r="E3760">
        <v>0.8</v>
      </c>
      <c r="F3760">
        <v>0.8</v>
      </c>
      <c r="G3760">
        <v>0.8</v>
      </c>
      <c r="H3760">
        <v>0.8</v>
      </c>
      <c r="I3760">
        <v>0.8</v>
      </c>
      <c r="J3760">
        <v>0.8</v>
      </c>
      <c r="K3760">
        <v>0.8</v>
      </c>
      <c r="L3760">
        <v>0.8</v>
      </c>
      <c r="M3760">
        <v>0.8</v>
      </c>
      <c r="N3760">
        <v>0.8</v>
      </c>
      <c r="O3760">
        <v>0.8</v>
      </c>
      <c r="P3760">
        <v>0.8</v>
      </c>
      <c r="Q3760">
        <v>0.8</v>
      </c>
      <c r="R3760">
        <v>0.8</v>
      </c>
      <c r="S3760">
        <v>0.8</v>
      </c>
      <c r="T3760">
        <v>0.8</v>
      </c>
      <c r="U3760">
        <v>0.8</v>
      </c>
      <c r="V3760">
        <v>0.8</v>
      </c>
      <c r="W3760">
        <v>0.8</v>
      </c>
      <c r="X3760">
        <v>0.8</v>
      </c>
      <c r="Y3760">
        <v>0.8</v>
      </c>
      <c r="Z3760">
        <v>0.8</v>
      </c>
      <c r="AA3760">
        <v>0.8</v>
      </c>
      <c r="AB3760" s="7">
        <f t="shared" si="174"/>
        <v>19.200000000000006</v>
      </c>
      <c r="AC3760">
        <f>INDEX(SHELF_days!$C$2:$C$289,MATCH(A3760&amp;"|"&amp;C3760,SHELF_days!$D$2:$D$289,0))</f>
        <v>60</v>
      </c>
      <c r="AD3760" s="8">
        <f t="shared" si="175"/>
        <v>1152.0000000000005</v>
      </c>
      <c r="AE3760" s="7">
        <f t="shared" si="176"/>
        <v>0.8</v>
      </c>
    </row>
    <row r="3761" spans="1:31" x14ac:dyDescent="0.45">
      <c r="A3761" t="s">
        <v>76</v>
      </c>
      <c r="B3761" t="s">
        <v>170</v>
      </c>
      <c r="C3761" t="s">
        <v>137</v>
      </c>
      <c r="D3761">
        <v>0.8</v>
      </c>
      <c r="E3761">
        <v>0.8</v>
      </c>
      <c r="F3761">
        <v>0.8</v>
      </c>
      <c r="G3761">
        <v>0.8</v>
      </c>
      <c r="H3761">
        <v>0.8</v>
      </c>
      <c r="I3761">
        <v>0.8</v>
      </c>
      <c r="J3761">
        <v>0.8</v>
      </c>
      <c r="K3761">
        <v>0.8</v>
      </c>
      <c r="L3761">
        <v>0.8</v>
      </c>
      <c r="M3761">
        <v>0.8</v>
      </c>
      <c r="N3761">
        <v>0.8</v>
      </c>
      <c r="O3761">
        <v>0.8</v>
      </c>
      <c r="P3761">
        <v>0.8</v>
      </c>
      <c r="Q3761">
        <v>0.8</v>
      </c>
      <c r="R3761">
        <v>0.8</v>
      </c>
      <c r="S3761">
        <v>0.8</v>
      </c>
      <c r="T3761">
        <v>0.8</v>
      </c>
      <c r="U3761">
        <v>0.8</v>
      </c>
      <c r="V3761">
        <v>0.8</v>
      </c>
      <c r="W3761">
        <v>0.8</v>
      </c>
      <c r="X3761">
        <v>0.8</v>
      </c>
      <c r="Y3761">
        <v>0.8</v>
      </c>
      <c r="Z3761">
        <v>0.8</v>
      </c>
      <c r="AA3761">
        <v>0.8</v>
      </c>
      <c r="AB3761" s="7">
        <f t="shared" si="174"/>
        <v>19.200000000000006</v>
      </c>
      <c r="AC3761">
        <f>INDEX(SHELF_days!$C$2:$C$289,MATCH(A3761&amp;"|"&amp;C3761,SHELF_days!$D$2:$D$289,0))</f>
        <v>119</v>
      </c>
      <c r="AD3761" s="8">
        <f t="shared" si="175"/>
        <v>2284.8000000000006</v>
      </c>
      <c r="AE3761" s="7">
        <f t="shared" si="176"/>
        <v>0.8</v>
      </c>
    </row>
    <row r="3762" spans="1:31" x14ac:dyDescent="0.45">
      <c r="A3762" t="s">
        <v>76</v>
      </c>
      <c r="B3762" t="s">
        <v>170</v>
      </c>
      <c r="C3762" t="s">
        <v>138</v>
      </c>
      <c r="D3762">
        <v>0.8</v>
      </c>
      <c r="E3762">
        <v>0.8</v>
      </c>
      <c r="F3762">
        <v>0.8</v>
      </c>
      <c r="G3762">
        <v>0.8</v>
      </c>
      <c r="H3762">
        <v>0.8</v>
      </c>
      <c r="I3762">
        <v>0.8</v>
      </c>
      <c r="J3762">
        <v>0.8</v>
      </c>
      <c r="K3762">
        <v>0.8</v>
      </c>
      <c r="L3762">
        <v>0.8</v>
      </c>
      <c r="M3762">
        <v>0.8</v>
      </c>
      <c r="N3762">
        <v>0.8</v>
      </c>
      <c r="O3762">
        <v>0.8</v>
      </c>
      <c r="P3762">
        <v>0.8</v>
      </c>
      <c r="Q3762">
        <v>0.8</v>
      </c>
      <c r="R3762">
        <v>0.8</v>
      </c>
      <c r="S3762">
        <v>0.8</v>
      </c>
      <c r="T3762">
        <v>0.8</v>
      </c>
      <c r="U3762">
        <v>0.8</v>
      </c>
      <c r="V3762">
        <v>0.8</v>
      </c>
      <c r="W3762">
        <v>0.8</v>
      </c>
      <c r="X3762">
        <v>0.8</v>
      </c>
      <c r="Y3762">
        <v>0.8</v>
      </c>
      <c r="Z3762">
        <v>0.8</v>
      </c>
      <c r="AA3762">
        <v>0.8</v>
      </c>
      <c r="AB3762" s="7">
        <f t="shared" si="174"/>
        <v>19.200000000000006</v>
      </c>
      <c r="AC3762">
        <f>INDEX(SHELF_days!$C$2:$C$289,MATCH(A3762&amp;"|"&amp;C3762,SHELF_days!$D$2:$D$289,0))</f>
        <v>24</v>
      </c>
      <c r="AD3762" s="8">
        <f t="shared" si="175"/>
        <v>460.80000000000018</v>
      </c>
      <c r="AE3762" s="7">
        <f t="shared" si="176"/>
        <v>0.8</v>
      </c>
    </row>
    <row r="3763" spans="1:31" x14ac:dyDescent="0.45">
      <c r="A3763" t="s">
        <v>76</v>
      </c>
      <c r="B3763" t="s">
        <v>170</v>
      </c>
      <c r="C3763" t="s">
        <v>139</v>
      </c>
      <c r="D3763">
        <v>0.8</v>
      </c>
      <c r="E3763">
        <v>0.8</v>
      </c>
      <c r="F3763">
        <v>0.8</v>
      </c>
      <c r="G3763">
        <v>0.8</v>
      </c>
      <c r="H3763">
        <v>0.8</v>
      </c>
      <c r="I3763">
        <v>0.8</v>
      </c>
      <c r="J3763">
        <v>0.8</v>
      </c>
      <c r="K3763">
        <v>0.8</v>
      </c>
      <c r="L3763">
        <v>0.8</v>
      </c>
      <c r="M3763">
        <v>0.8</v>
      </c>
      <c r="N3763">
        <v>0.8</v>
      </c>
      <c r="O3763">
        <v>0.8</v>
      </c>
      <c r="P3763">
        <v>0.8</v>
      </c>
      <c r="Q3763">
        <v>0.8</v>
      </c>
      <c r="R3763">
        <v>0.8</v>
      </c>
      <c r="S3763">
        <v>0.8</v>
      </c>
      <c r="T3763">
        <v>0.8</v>
      </c>
      <c r="U3763">
        <v>0.8</v>
      </c>
      <c r="V3763">
        <v>0.8</v>
      </c>
      <c r="W3763">
        <v>0.8</v>
      </c>
      <c r="X3763">
        <v>0.8</v>
      </c>
      <c r="Y3763">
        <v>0.8</v>
      </c>
      <c r="Z3763">
        <v>0.8</v>
      </c>
      <c r="AA3763">
        <v>0.8</v>
      </c>
      <c r="AB3763" s="7">
        <f t="shared" si="174"/>
        <v>19.200000000000006</v>
      </c>
      <c r="AC3763">
        <f>INDEX(SHELF_days!$C$2:$C$289,MATCH(A3763&amp;"|"&amp;C3763,SHELF_days!$D$2:$D$289,0))</f>
        <v>9</v>
      </c>
      <c r="AD3763" s="8">
        <f t="shared" si="175"/>
        <v>172.80000000000007</v>
      </c>
      <c r="AE3763" s="7">
        <f t="shared" si="176"/>
        <v>0.8</v>
      </c>
    </row>
    <row r="3764" spans="1:31" x14ac:dyDescent="0.45">
      <c r="A3764" t="s">
        <v>76</v>
      </c>
      <c r="B3764" t="s">
        <v>171</v>
      </c>
      <c r="C3764" t="s">
        <v>134</v>
      </c>
      <c r="D3764">
        <v>0.75376572027458144</v>
      </c>
      <c r="E3764">
        <v>0.74326744412825008</v>
      </c>
      <c r="F3764">
        <v>0.74316237380818684</v>
      </c>
      <c r="G3764">
        <v>0.748517019994416</v>
      </c>
      <c r="H3764">
        <v>0.77040842117961839</v>
      </c>
      <c r="I3764">
        <v>0.80241940756592356</v>
      </c>
      <c r="J3764">
        <v>0.82119197141724487</v>
      </c>
      <c r="K3764">
        <v>0.82102692345614536</v>
      </c>
      <c r="L3764">
        <v>0.78281985273710353</v>
      </c>
      <c r="M3764">
        <v>0.75885681507465175</v>
      </c>
      <c r="N3764">
        <v>0.75282271415201274</v>
      </c>
      <c r="O3764">
        <v>0.7493772832399348</v>
      </c>
      <c r="P3764">
        <v>0.73489771754920241</v>
      </c>
      <c r="Q3764">
        <v>0.70637287682399974</v>
      </c>
      <c r="R3764">
        <v>0.70049025227945194</v>
      </c>
      <c r="S3764">
        <v>0.72787245327396566</v>
      </c>
      <c r="T3764">
        <v>0.81379589647078443</v>
      </c>
      <c r="U3764">
        <v>0.82943736478421737</v>
      </c>
      <c r="V3764">
        <v>0.82943736478421737</v>
      </c>
      <c r="W3764">
        <v>0.82941678851320511</v>
      </c>
      <c r="X3764">
        <v>0.82941678851320511</v>
      </c>
      <c r="Y3764">
        <v>0.82601032117815076</v>
      </c>
      <c r="Z3764">
        <v>0.8125494997990329</v>
      </c>
      <c r="AA3764">
        <v>0.78536255448263681</v>
      </c>
      <c r="AB3764" s="7">
        <f t="shared" si="174"/>
        <v>18.67269582548014</v>
      </c>
      <c r="AC3764">
        <f>INDEX(SHELF_days!$C$2:$C$289,MATCH(A3764&amp;"|"&amp;C3764,SHELF_days!$D$2:$D$289,0))</f>
        <v>42</v>
      </c>
      <c r="AD3764" s="8">
        <f t="shared" si="175"/>
        <v>784.25322467016588</v>
      </c>
      <c r="AE3764" s="7">
        <f t="shared" si="176"/>
        <v>0.82943736478421737</v>
      </c>
    </row>
    <row r="3765" spans="1:31" x14ac:dyDescent="0.45">
      <c r="A3765" t="s">
        <v>76</v>
      </c>
      <c r="B3765" t="s">
        <v>171</v>
      </c>
      <c r="C3765" t="s">
        <v>135</v>
      </c>
      <c r="D3765">
        <v>0.66642918776309956</v>
      </c>
      <c r="E3765">
        <v>0.61598402785019057</v>
      </c>
      <c r="F3765">
        <v>0.58930570334215548</v>
      </c>
      <c r="G3765">
        <v>0.59074123842226445</v>
      </c>
      <c r="H3765">
        <v>0.61749112433747799</v>
      </c>
      <c r="I3765">
        <v>0.67012934320787154</v>
      </c>
      <c r="J3765">
        <v>0.65913969766383862</v>
      </c>
      <c r="K3765">
        <v>0.64376824114137932</v>
      </c>
      <c r="L3765">
        <v>0.66887635597662953</v>
      </c>
      <c r="M3765">
        <v>0.70938110634797602</v>
      </c>
      <c r="N3765">
        <v>0.74610005949790437</v>
      </c>
      <c r="O3765">
        <v>0.77279991868865505</v>
      </c>
      <c r="P3765">
        <v>0.78708354243116119</v>
      </c>
      <c r="Q3765">
        <v>0.7920088556710505</v>
      </c>
      <c r="R3765">
        <v>0.79910436797446482</v>
      </c>
      <c r="S3765">
        <v>0.81072017583130784</v>
      </c>
      <c r="T3765">
        <v>0.82840578248867647</v>
      </c>
      <c r="U3765">
        <v>0.83307450170143793</v>
      </c>
      <c r="V3765">
        <v>0.83366438635644236</v>
      </c>
      <c r="W3765">
        <v>0.83335776560485209</v>
      </c>
      <c r="X3765">
        <v>0.83223812775504169</v>
      </c>
      <c r="Y3765">
        <v>0.82652994597273433</v>
      </c>
      <c r="Z3765">
        <v>0.81456809232979066</v>
      </c>
      <c r="AA3765">
        <v>0.75411808447857775</v>
      </c>
      <c r="AB3765" s="7">
        <f t="shared" si="174"/>
        <v>17.695019632834981</v>
      </c>
      <c r="AC3765">
        <f>INDEX(SHELF_days!$C$2:$C$289,MATCH(A3765&amp;"|"&amp;C3765,SHELF_days!$D$2:$D$289,0))</f>
        <v>111</v>
      </c>
      <c r="AD3765" s="8">
        <f t="shared" si="175"/>
        <v>1964.147179244683</v>
      </c>
      <c r="AE3765" s="7">
        <f t="shared" si="176"/>
        <v>0.83366438635644236</v>
      </c>
    </row>
    <row r="3766" spans="1:31" x14ac:dyDescent="0.45">
      <c r="A3766" t="s">
        <v>76</v>
      </c>
      <c r="B3766" t="s">
        <v>171</v>
      </c>
      <c r="C3766" t="s">
        <v>136</v>
      </c>
      <c r="D3766">
        <v>0.68418307592981742</v>
      </c>
      <c r="E3766">
        <v>0.6697352502316043</v>
      </c>
      <c r="F3766">
        <v>0.66635137301536351</v>
      </c>
      <c r="G3766">
        <v>0.674498788308877</v>
      </c>
      <c r="H3766">
        <v>0.69512536173701656</v>
      </c>
      <c r="I3766">
        <v>0.75822507977527076</v>
      </c>
      <c r="J3766">
        <v>0.75416761424882373</v>
      </c>
      <c r="K3766">
        <v>0.70756621298411926</v>
      </c>
      <c r="L3766">
        <v>0.67828933144306292</v>
      </c>
      <c r="M3766">
        <v>0.68329864651068417</v>
      </c>
      <c r="N3766">
        <v>0.69222169966276537</v>
      </c>
      <c r="O3766">
        <v>0.69627793936881166</v>
      </c>
      <c r="P3766">
        <v>0.68726264323157471</v>
      </c>
      <c r="Q3766">
        <v>0.6708482951554755</v>
      </c>
      <c r="R3766">
        <v>0.66958845823861568</v>
      </c>
      <c r="S3766">
        <v>0.71687233501143177</v>
      </c>
      <c r="T3766">
        <v>0.79505393435018146</v>
      </c>
      <c r="U3766">
        <v>0.82086695389384878</v>
      </c>
      <c r="V3766">
        <v>0.82286718633275524</v>
      </c>
      <c r="W3766">
        <v>0.82288158972246384</v>
      </c>
      <c r="X3766">
        <v>0.82288158972246384</v>
      </c>
      <c r="Y3766">
        <v>0.81092217943775136</v>
      </c>
      <c r="Z3766">
        <v>0.79618659240046463</v>
      </c>
      <c r="AA3766">
        <v>0.7261260532166125</v>
      </c>
      <c r="AB3766" s="7">
        <f t="shared" si="174"/>
        <v>17.522298183929855</v>
      </c>
      <c r="AC3766">
        <f>INDEX(SHELF_days!$C$2:$C$289,MATCH(A3766&amp;"|"&amp;C3766,SHELF_days!$D$2:$D$289,0))</f>
        <v>60</v>
      </c>
      <c r="AD3766" s="8">
        <f t="shared" si="175"/>
        <v>1051.3378910357912</v>
      </c>
      <c r="AE3766" s="7">
        <f t="shared" si="176"/>
        <v>0.82288158972246384</v>
      </c>
    </row>
    <row r="3767" spans="1:31" x14ac:dyDescent="0.45">
      <c r="A3767" t="s">
        <v>76</v>
      </c>
      <c r="B3767" t="s">
        <v>171</v>
      </c>
      <c r="C3767" t="s">
        <v>137</v>
      </c>
      <c r="D3767">
        <v>0.71170462901156806</v>
      </c>
      <c r="E3767">
        <v>0.67139579135584693</v>
      </c>
      <c r="F3767">
        <v>0.654848915612809</v>
      </c>
      <c r="G3767">
        <v>0.65323933101854403</v>
      </c>
      <c r="H3767">
        <v>0.6641871948236171</v>
      </c>
      <c r="I3767">
        <v>0.69544716019423414</v>
      </c>
      <c r="J3767">
        <v>0.68213521418773537</v>
      </c>
      <c r="K3767">
        <v>0.67807888177258324</v>
      </c>
      <c r="L3767">
        <v>0.70534602046561568</v>
      </c>
      <c r="M3767">
        <v>0.73761450639366433</v>
      </c>
      <c r="N3767">
        <v>0.76986414147017246</v>
      </c>
      <c r="O3767">
        <v>0.78878097099134559</v>
      </c>
      <c r="P3767">
        <v>0.80229548639431925</v>
      </c>
      <c r="Q3767">
        <v>0.80633729438287449</v>
      </c>
      <c r="R3767">
        <v>0.8092067957268404</v>
      </c>
      <c r="S3767">
        <v>0.81916236306802093</v>
      </c>
      <c r="T3767">
        <v>0.83007329774589511</v>
      </c>
      <c r="U3767">
        <v>0.83656633449545814</v>
      </c>
      <c r="V3767">
        <v>0.83723121330021189</v>
      </c>
      <c r="W3767">
        <v>0.83657993183099566</v>
      </c>
      <c r="X3767">
        <v>0.83600652601076753</v>
      </c>
      <c r="Y3767">
        <v>0.83090273521368951</v>
      </c>
      <c r="Z3767">
        <v>0.81807395816430561</v>
      </c>
      <c r="AA3767">
        <v>0.76703898598188036</v>
      </c>
      <c r="AB3767" s="7">
        <f t="shared" si="174"/>
        <v>18.242117679612996</v>
      </c>
      <c r="AC3767">
        <f>INDEX(SHELF_days!$C$2:$C$289,MATCH(A3767&amp;"|"&amp;C3767,SHELF_days!$D$2:$D$289,0))</f>
        <v>119</v>
      </c>
      <c r="AD3767" s="8">
        <f t="shared" si="175"/>
        <v>2170.8120038739467</v>
      </c>
      <c r="AE3767" s="7">
        <f t="shared" si="176"/>
        <v>0.83723121330021189</v>
      </c>
    </row>
    <row r="3768" spans="1:31" x14ac:dyDescent="0.45">
      <c r="A3768" t="s">
        <v>76</v>
      </c>
      <c r="B3768" t="s">
        <v>171</v>
      </c>
      <c r="C3768" t="s">
        <v>138</v>
      </c>
      <c r="D3768">
        <v>0.73454835873499169</v>
      </c>
      <c r="E3768">
        <v>0.68719185210343203</v>
      </c>
      <c r="F3768">
        <v>0.66293363251055237</v>
      </c>
      <c r="G3768">
        <v>0.65319908625318157</v>
      </c>
      <c r="H3768">
        <v>0.67074593915201375</v>
      </c>
      <c r="I3768">
        <v>0.70060922252727376</v>
      </c>
      <c r="J3768">
        <v>0.67521175609945694</v>
      </c>
      <c r="K3768">
        <v>0.68863678790080352</v>
      </c>
      <c r="L3768">
        <v>0.73191974011315653</v>
      </c>
      <c r="M3768">
        <v>0.76430285054968616</v>
      </c>
      <c r="N3768">
        <v>0.79859441012261656</v>
      </c>
      <c r="O3768">
        <v>0.81981719194816582</v>
      </c>
      <c r="P3768">
        <v>0.833152585632708</v>
      </c>
      <c r="Q3768">
        <v>0.84040637785408268</v>
      </c>
      <c r="R3768">
        <v>0.84369847176781809</v>
      </c>
      <c r="S3768">
        <v>0.8450805842696516</v>
      </c>
      <c r="T3768">
        <v>0.8467507645656589</v>
      </c>
      <c r="U3768">
        <v>0.84870901265583987</v>
      </c>
      <c r="V3768">
        <v>0.84982680763376384</v>
      </c>
      <c r="W3768">
        <v>0.8486730041815681</v>
      </c>
      <c r="X3768">
        <v>0.84863699570729634</v>
      </c>
      <c r="Y3768">
        <v>0.84440868146249637</v>
      </c>
      <c r="Z3768">
        <v>0.82135942723984579</v>
      </c>
      <c r="AA3768">
        <v>0.76621896106359166</v>
      </c>
      <c r="AB3768" s="7">
        <f t="shared" si="174"/>
        <v>18.62463250204965</v>
      </c>
      <c r="AC3768">
        <f>INDEX(SHELF_days!$C$2:$C$289,MATCH(A3768&amp;"|"&amp;C3768,SHELF_days!$D$2:$D$289,0))</f>
        <v>24</v>
      </c>
      <c r="AD3768" s="8">
        <f t="shared" si="175"/>
        <v>446.9911800491916</v>
      </c>
      <c r="AE3768" s="7">
        <f t="shared" si="176"/>
        <v>0.84982680763376384</v>
      </c>
    </row>
    <row r="3769" spans="1:31" x14ac:dyDescent="0.45">
      <c r="A3769" t="s">
        <v>76</v>
      </c>
      <c r="B3769" t="s">
        <v>171</v>
      </c>
      <c r="C3769" t="s">
        <v>139</v>
      </c>
      <c r="D3769">
        <v>0.72651310600814578</v>
      </c>
      <c r="E3769">
        <v>0.69307272547597865</v>
      </c>
      <c r="F3769">
        <v>0.69001226054213294</v>
      </c>
      <c r="G3769">
        <v>0.69483177775103944</v>
      </c>
      <c r="H3769">
        <v>0.73134079535305729</v>
      </c>
      <c r="I3769">
        <v>0.76384138024465775</v>
      </c>
      <c r="J3769">
        <v>0.81093535700705932</v>
      </c>
      <c r="K3769">
        <v>0.81093535700705932</v>
      </c>
      <c r="L3769">
        <v>0.79256848133598257</v>
      </c>
      <c r="M3769">
        <v>0.78192631722356454</v>
      </c>
      <c r="N3769">
        <v>0.77308406606623192</v>
      </c>
      <c r="O3769">
        <v>0.76844842191743634</v>
      </c>
      <c r="P3769">
        <v>0.75595118293189933</v>
      </c>
      <c r="Q3769">
        <v>0.73882034283156806</v>
      </c>
      <c r="R3769">
        <v>0.73882034283156806</v>
      </c>
      <c r="S3769">
        <v>0.77407902362483205</v>
      </c>
      <c r="T3769">
        <v>0.82683220457064643</v>
      </c>
      <c r="U3769">
        <v>0.83401142605097611</v>
      </c>
      <c r="V3769">
        <v>0.83401142605097611</v>
      </c>
      <c r="W3769">
        <v>0.83401142605097611</v>
      </c>
      <c r="X3769">
        <v>0.83401142605097611</v>
      </c>
      <c r="Y3769">
        <v>0.82683220457064643</v>
      </c>
      <c r="Z3769">
        <v>0.79863220625163944</v>
      </c>
      <c r="AA3769">
        <v>0.76097908960893168</v>
      </c>
      <c r="AB3769" s="7">
        <f t="shared" si="174"/>
        <v>18.594502347357981</v>
      </c>
      <c r="AC3769">
        <f>INDEX(SHELF_days!$C$2:$C$289,MATCH(A3769&amp;"|"&amp;C3769,SHELF_days!$D$2:$D$289,0))</f>
        <v>9</v>
      </c>
      <c r="AD3769" s="8">
        <f t="shared" si="175"/>
        <v>167.35052112622182</v>
      </c>
      <c r="AE3769" s="7">
        <f t="shared" si="176"/>
        <v>0.83401142605097611</v>
      </c>
    </row>
    <row r="3770" spans="1:31" x14ac:dyDescent="0.45">
      <c r="A3770" t="s">
        <v>76</v>
      </c>
      <c r="B3770" t="s">
        <v>172</v>
      </c>
      <c r="C3770" t="s">
        <v>134</v>
      </c>
      <c r="D3770">
        <v>1E-3</v>
      </c>
      <c r="E3770">
        <v>1E-3</v>
      </c>
      <c r="F3770">
        <v>1E-3</v>
      </c>
      <c r="G3770">
        <v>1E-3</v>
      </c>
      <c r="H3770">
        <v>1E-3</v>
      </c>
      <c r="I3770">
        <v>1E-3</v>
      </c>
      <c r="J3770">
        <v>1E-3</v>
      </c>
      <c r="K3770">
        <v>1E-3</v>
      </c>
      <c r="L3770">
        <v>1E-3</v>
      </c>
      <c r="M3770">
        <v>1E-3</v>
      </c>
      <c r="N3770">
        <v>1E-3</v>
      </c>
      <c r="O3770">
        <v>1E-3</v>
      </c>
      <c r="P3770">
        <v>1E-3</v>
      </c>
      <c r="Q3770">
        <v>1E-3</v>
      </c>
      <c r="R3770">
        <v>1E-3</v>
      </c>
      <c r="S3770">
        <v>1E-3</v>
      </c>
      <c r="T3770">
        <v>1E-3</v>
      </c>
      <c r="U3770">
        <v>1E-3</v>
      </c>
      <c r="V3770">
        <v>1E-3</v>
      </c>
      <c r="W3770">
        <v>1E-3</v>
      </c>
      <c r="X3770">
        <v>1E-3</v>
      </c>
      <c r="Y3770">
        <v>1E-3</v>
      </c>
      <c r="Z3770">
        <v>1E-3</v>
      </c>
      <c r="AA3770">
        <v>1E-3</v>
      </c>
      <c r="AB3770" s="7">
        <f t="shared" si="174"/>
        <v>2.4000000000000014E-2</v>
      </c>
      <c r="AC3770">
        <f>INDEX(SHELF_days!$C$2:$C$289,MATCH(A3770&amp;"|"&amp;C3770,SHELF_days!$D$2:$D$289,0))</f>
        <v>42</v>
      </c>
      <c r="AD3770" s="8">
        <f t="shared" si="175"/>
        <v>1.0080000000000007</v>
      </c>
      <c r="AE3770" s="7">
        <f t="shared" si="176"/>
        <v>1E-3</v>
      </c>
    </row>
    <row r="3771" spans="1:31" x14ac:dyDescent="0.45">
      <c r="A3771" t="s">
        <v>76</v>
      </c>
      <c r="B3771" t="s">
        <v>172</v>
      </c>
      <c r="C3771" t="s">
        <v>135</v>
      </c>
      <c r="D3771">
        <v>1E-3</v>
      </c>
      <c r="E3771">
        <v>1E-3</v>
      </c>
      <c r="F3771">
        <v>1E-3</v>
      </c>
      <c r="G3771">
        <v>1E-3</v>
      </c>
      <c r="H3771">
        <v>1E-3</v>
      </c>
      <c r="I3771">
        <v>1E-3</v>
      </c>
      <c r="J3771">
        <v>1E-3</v>
      </c>
      <c r="K3771">
        <v>1E-3</v>
      </c>
      <c r="L3771">
        <v>1E-3</v>
      </c>
      <c r="M3771">
        <v>1E-3</v>
      </c>
      <c r="N3771">
        <v>1E-3</v>
      </c>
      <c r="O3771">
        <v>1E-3</v>
      </c>
      <c r="P3771">
        <v>1E-3</v>
      </c>
      <c r="Q3771">
        <v>1E-3</v>
      </c>
      <c r="R3771">
        <v>1E-3</v>
      </c>
      <c r="S3771">
        <v>1E-3</v>
      </c>
      <c r="T3771">
        <v>1E-3</v>
      </c>
      <c r="U3771">
        <v>1E-3</v>
      </c>
      <c r="V3771">
        <v>1E-3</v>
      </c>
      <c r="W3771">
        <v>1E-3</v>
      </c>
      <c r="X3771">
        <v>1E-3</v>
      </c>
      <c r="Y3771">
        <v>1E-3</v>
      </c>
      <c r="Z3771">
        <v>1E-3</v>
      </c>
      <c r="AA3771">
        <v>1E-3</v>
      </c>
      <c r="AB3771" s="7">
        <f t="shared" si="174"/>
        <v>2.4000000000000014E-2</v>
      </c>
      <c r="AC3771">
        <f>INDEX(SHELF_days!$C$2:$C$289,MATCH(A3771&amp;"|"&amp;C3771,SHELF_days!$D$2:$D$289,0))</f>
        <v>111</v>
      </c>
      <c r="AD3771" s="8">
        <f t="shared" si="175"/>
        <v>2.6640000000000015</v>
      </c>
      <c r="AE3771" s="7">
        <f t="shared" si="176"/>
        <v>1E-3</v>
      </c>
    </row>
    <row r="3772" spans="1:31" x14ac:dyDescent="0.45">
      <c r="A3772" t="s">
        <v>76</v>
      </c>
      <c r="B3772" t="s">
        <v>172</v>
      </c>
      <c r="C3772" t="s">
        <v>136</v>
      </c>
      <c r="D3772">
        <v>1E-3</v>
      </c>
      <c r="E3772">
        <v>1E-3</v>
      </c>
      <c r="F3772">
        <v>1E-3</v>
      </c>
      <c r="G3772">
        <v>1E-3</v>
      </c>
      <c r="H3772">
        <v>1E-3</v>
      </c>
      <c r="I3772">
        <v>1E-3</v>
      </c>
      <c r="J3772">
        <v>1E-3</v>
      </c>
      <c r="K3772">
        <v>1E-3</v>
      </c>
      <c r="L3772">
        <v>1E-3</v>
      </c>
      <c r="M3772">
        <v>1E-3</v>
      </c>
      <c r="N3772">
        <v>1E-3</v>
      </c>
      <c r="O3772">
        <v>1E-3</v>
      </c>
      <c r="P3772">
        <v>1E-3</v>
      </c>
      <c r="Q3772">
        <v>1E-3</v>
      </c>
      <c r="R3772">
        <v>1E-3</v>
      </c>
      <c r="S3772">
        <v>1E-3</v>
      </c>
      <c r="T3772">
        <v>1E-3</v>
      </c>
      <c r="U3772">
        <v>1E-3</v>
      </c>
      <c r="V3772">
        <v>1E-3</v>
      </c>
      <c r="W3772">
        <v>1E-3</v>
      </c>
      <c r="X3772">
        <v>1E-3</v>
      </c>
      <c r="Y3772">
        <v>1E-3</v>
      </c>
      <c r="Z3772">
        <v>1E-3</v>
      </c>
      <c r="AA3772">
        <v>1E-3</v>
      </c>
      <c r="AB3772" s="7">
        <f t="shared" si="174"/>
        <v>2.4000000000000014E-2</v>
      </c>
      <c r="AC3772">
        <f>INDEX(SHELF_days!$C$2:$C$289,MATCH(A3772&amp;"|"&amp;C3772,SHELF_days!$D$2:$D$289,0))</f>
        <v>60</v>
      </c>
      <c r="AD3772" s="8">
        <f t="shared" si="175"/>
        <v>1.4400000000000008</v>
      </c>
      <c r="AE3772" s="7">
        <f t="shared" si="176"/>
        <v>1E-3</v>
      </c>
    </row>
    <row r="3773" spans="1:31" x14ac:dyDescent="0.45">
      <c r="A3773" t="s">
        <v>76</v>
      </c>
      <c r="B3773" t="s">
        <v>172</v>
      </c>
      <c r="C3773" t="s">
        <v>137</v>
      </c>
      <c r="D3773">
        <v>1E-3</v>
      </c>
      <c r="E3773">
        <v>1E-3</v>
      </c>
      <c r="F3773">
        <v>1E-3</v>
      </c>
      <c r="G3773">
        <v>1E-3</v>
      </c>
      <c r="H3773">
        <v>1E-3</v>
      </c>
      <c r="I3773">
        <v>1E-3</v>
      </c>
      <c r="J3773">
        <v>1E-3</v>
      </c>
      <c r="K3773">
        <v>1E-3</v>
      </c>
      <c r="L3773">
        <v>1E-3</v>
      </c>
      <c r="M3773">
        <v>1E-3</v>
      </c>
      <c r="N3773">
        <v>1E-3</v>
      </c>
      <c r="O3773">
        <v>1E-3</v>
      </c>
      <c r="P3773">
        <v>1E-3</v>
      </c>
      <c r="Q3773">
        <v>1E-3</v>
      </c>
      <c r="R3773">
        <v>1E-3</v>
      </c>
      <c r="S3773">
        <v>1E-3</v>
      </c>
      <c r="T3773">
        <v>1E-3</v>
      </c>
      <c r="U3773">
        <v>1E-3</v>
      </c>
      <c r="V3773">
        <v>1E-3</v>
      </c>
      <c r="W3773">
        <v>1E-3</v>
      </c>
      <c r="X3773">
        <v>1E-3</v>
      </c>
      <c r="Y3773">
        <v>1E-3</v>
      </c>
      <c r="Z3773">
        <v>1E-3</v>
      </c>
      <c r="AA3773">
        <v>1E-3</v>
      </c>
      <c r="AB3773" s="7">
        <f t="shared" si="174"/>
        <v>2.4000000000000014E-2</v>
      </c>
      <c r="AC3773">
        <f>INDEX(SHELF_days!$C$2:$C$289,MATCH(A3773&amp;"|"&amp;C3773,SHELF_days!$D$2:$D$289,0))</f>
        <v>119</v>
      </c>
      <c r="AD3773" s="8">
        <f t="shared" si="175"/>
        <v>2.8560000000000016</v>
      </c>
      <c r="AE3773" s="7">
        <f t="shared" si="176"/>
        <v>1E-3</v>
      </c>
    </row>
    <row r="3774" spans="1:31" x14ac:dyDescent="0.45">
      <c r="A3774" t="s">
        <v>76</v>
      </c>
      <c r="B3774" t="s">
        <v>172</v>
      </c>
      <c r="C3774" t="s">
        <v>138</v>
      </c>
      <c r="D3774">
        <v>1E-3</v>
      </c>
      <c r="E3774">
        <v>1E-3</v>
      </c>
      <c r="F3774">
        <v>1E-3</v>
      </c>
      <c r="G3774">
        <v>1E-3</v>
      </c>
      <c r="H3774">
        <v>1E-3</v>
      </c>
      <c r="I3774">
        <v>1E-3</v>
      </c>
      <c r="J3774">
        <v>1E-3</v>
      </c>
      <c r="K3774">
        <v>1E-3</v>
      </c>
      <c r="L3774">
        <v>1E-3</v>
      </c>
      <c r="M3774">
        <v>1E-3</v>
      </c>
      <c r="N3774">
        <v>1E-3</v>
      </c>
      <c r="O3774">
        <v>1E-3</v>
      </c>
      <c r="P3774">
        <v>1E-3</v>
      </c>
      <c r="Q3774">
        <v>1E-3</v>
      </c>
      <c r="R3774">
        <v>1E-3</v>
      </c>
      <c r="S3774">
        <v>1E-3</v>
      </c>
      <c r="T3774">
        <v>1E-3</v>
      </c>
      <c r="U3774">
        <v>1E-3</v>
      </c>
      <c r="V3774">
        <v>1E-3</v>
      </c>
      <c r="W3774">
        <v>1E-3</v>
      </c>
      <c r="X3774">
        <v>1E-3</v>
      </c>
      <c r="Y3774">
        <v>1E-3</v>
      </c>
      <c r="Z3774">
        <v>1E-3</v>
      </c>
      <c r="AA3774">
        <v>1E-3</v>
      </c>
      <c r="AB3774" s="7">
        <f t="shared" si="174"/>
        <v>2.4000000000000014E-2</v>
      </c>
      <c r="AC3774">
        <f>INDEX(SHELF_days!$C$2:$C$289,MATCH(A3774&amp;"|"&amp;C3774,SHELF_days!$D$2:$D$289,0))</f>
        <v>24</v>
      </c>
      <c r="AD3774" s="8">
        <f t="shared" si="175"/>
        <v>0.57600000000000029</v>
      </c>
      <c r="AE3774" s="7">
        <f t="shared" si="176"/>
        <v>1E-3</v>
      </c>
    </row>
    <row r="3775" spans="1:31" x14ac:dyDescent="0.45">
      <c r="A3775" t="s">
        <v>76</v>
      </c>
      <c r="B3775" t="s">
        <v>172</v>
      </c>
      <c r="C3775" t="s">
        <v>139</v>
      </c>
      <c r="D3775">
        <v>1E-3</v>
      </c>
      <c r="E3775">
        <v>1E-3</v>
      </c>
      <c r="F3775">
        <v>1E-3</v>
      </c>
      <c r="G3775">
        <v>1E-3</v>
      </c>
      <c r="H3775">
        <v>1E-3</v>
      </c>
      <c r="I3775">
        <v>1E-3</v>
      </c>
      <c r="J3775">
        <v>1E-3</v>
      </c>
      <c r="K3775">
        <v>1E-3</v>
      </c>
      <c r="L3775">
        <v>1E-3</v>
      </c>
      <c r="M3775">
        <v>1E-3</v>
      </c>
      <c r="N3775">
        <v>1E-3</v>
      </c>
      <c r="O3775">
        <v>1E-3</v>
      </c>
      <c r="P3775">
        <v>1E-3</v>
      </c>
      <c r="Q3775">
        <v>1E-3</v>
      </c>
      <c r="R3775">
        <v>1E-3</v>
      </c>
      <c r="S3775">
        <v>1E-3</v>
      </c>
      <c r="T3775">
        <v>1E-3</v>
      </c>
      <c r="U3775">
        <v>1E-3</v>
      </c>
      <c r="V3775">
        <v>1E-3</v>
      </c>
      <c r="W3775">
        <v>1E-3</v>
      </c>
      <c r="X3775">
        <v>1E-3</v>
      </c>
      <c r="Y3775">
        <v>1E-3</v>
      </c>
      <c r="Z3775">
        <v>1E-3</v>
      </c>
      <c r="AA3775">
        <v>1E-3</v>
      </c>
      <c r="AB3775" s="7">
        <f t="shared" si="174"/>
        <v>2.4000000000000014E-2</v>
      </c>
      <c r="AC3775">
        <f>INDEX(SHELF_days!$C$2:$C$289,MATCH(A3775&amp;"|"&amp;C3775,SHELF_days!$D$2:$D$289,0))</f>
        <v>9</v>
      </c>
      <c r="AD3775" s="8">
        <f t="shared" si="175"/>
        <v>0.21600000000000014</v>
      </c>
      <c r="AE3775" s="7">
        <f t="shared" si="176"/>
        <v>1E-3</v>
      </c>
    </row>
    <row r="3776" spans="1:31" x14ac:dyDescent="0.45">
      <c r="A3776" t="s">
        <v>76</v>
      </c>
      <c r="B3776" t="s">
        <v>173</v>
      </c>
      <c r="C3776" t="s">
        <v>134</v>
      </c>
      <c r="D3776">
        <v>0.65950000000000109</v>
      </c>
      <c r="E3776">
        <v>0.65950000000000109</v>
      </c>
      <c r="F3776">
        <v>0.65950000000000109</v>
      </c>
      <c r="G3776">
        <v>0.65950000000000109</v>
      </c>
      <c r="H3776">
        <v>0.65950000000000109</v>
      </c>
      <c r="I3776">
        <v>0.65950000000000109</v>
      </c>
      <c r="J3776">
        <v>0.65950000000000109</v>
      </c>
      <c r="K3776">
        <v>0.65950000000000109</v>
      </c>
      <c r="L3776">
        <v>0.65950000000000109</v>
      </c>
      <c r="M3776">
        <v>0.65950000000000109</v>
      </c>
      <c r="N3776">
        <v>0.65950000000000109</v>
      </c>
      <c r="O3776">
        <v>0.65950000000000109</v>
      </c>
      <c r="P3776">
        <v>0.65950000000000109</v>
      </c>
      <c r="Q3776">
        <v>0.65950000000000109</v>
      </c>
      <c r="R3776">
        <v>0.65950000000000109</v>
      </c>
      <c r="S3776">
        <v>0.65950000000000109</v>
      </c>
      <c r="T3776">
        <v>0.65950000000000109</v>
      </c>
      <c r="U3776">
        <v>0.65950000000000109</v>
      </c>
      <c r="V3776">
        <v>0.65950000000000109</v>
      </c>
      <c r="W3776">
        <v>0.65950000000000109</v>
      </c>
      <c r="X3776">
        <v>0.65950000000000109</v>
      </c>
      <c r="Y3776">
        <v>0.65950000000000109</v>
      </c>
      <c r="Z3776">
        <v>0.65950000000000109</v>
      </c>
      <c r="AA3776">
        <v>0.65950000000000109</v>
      </c>
      <c r="AB3776" s="7">
        <f t="shared" si="174"/>
        <v>15.82800000000003</v>
      </c>
      <c r="AC3776">
        <f>INDEX(SHELF_days!$C$2:$C$289,MATCH(A3776&amp;"|"&amp;C3776,SHELF_days!$D$2:$D$289,0))</f>
        <v>42</v>
      </c>
      <c r="AD3776" s="8">
        <f t="shared" si="175"/>
        <v>664.7760000000012</v>
      </c>
      <c r="AE3776" s="7">
        <f t="shared" si="176"/>
        <v>0.65950000000000109</v>
      </c>
    </row>
    <row r="3777" spans="1:31" x14ac:dyDescent="0.45">
      <c r="A3777" t="s">
        <v>76</v>
      </c>
      <c r="B3777" t="s">
        <v>173</v>
      </c>
      <c r="C3777" t="s">
        <v>135</v>
      </c>
      <c r="D3777">
        <v>0.6595000000000002</v>
      </c>
      <c r="E3777">
        <v>0.6595000000000002</v>
      </c>
      <c r="F3777">
        <v>0.6595000000000002</v>
      </c>
      <c r="G3777">
        <v>0.6595000000000002</v>
      </c>
      <c r="H3777">
        <v>0.6595000000000002</v>
      </c>
      <c r="I3777">
        <v>0.6595000000000002</v>
      </c>
      <c r="J3777">
        <v>0.6595000000000002</v>
      </c>
      <c r="K3777">
        <v>0.6595000000000002</v>
      </c>
      <c r="L3777">
        <v>0.6595000000000002</v>
      </c>
      <c r="M3777">
        <v>0.6595000000000002</v>
      </c>
      <c r="N3777">
        <v>0.6595000000000002</v>
      </c>
      <c r="O3777">
        <v>0.6595000000000002</v>
      </c>
      <c r="P3777">
        <v>0.6595000000000002</v>
      </c>
      <c r="Q3777">
        <v>0.6595000000000002</v>
      </c>
      <c r="R3777">
        <v>0.6595000000000002</v>
      </c>
      <c r="S3777">
        <v>0.6595000000000002</v>
      </c>
      <c r="T3777">
        <v>0.6595000000000002</v>
      </c>
      <c r="U3777">
        <v>0.6595000000000002</v>
      </c>
      <c r="V3777">
        <v>0.6595000000000002</v>
      </c>
      <c r="W3777">
        <v>0.6595000000000002</v>
      </c>
      <c r="X3777">
        <v>0.6595000000000002</v>
      </c>
      <c r="Y3777">
        <v>0.6595000000000002</v>
      </c>
      <c r="Z3777">
        <v>0.6595000000000002</v>
      </c>
      <c r="AA3777">
        <v>0.6595000000000002</v>
      </c>
      <c r="AB3777" s="7">
        <f t="shared" si="174"/>
        <v>15.827999999999999</v>
      </c>
      <c r="AC3777">
        <f>INDEX(SHELF_days!$C$2:$C$289,MATCH(A3777&amp;"|"&amp;C3777,SHELF_days!$D$2:$D$289,0))</f>
        <v>111</v>
      </c>
      <c r="AD3777" s="8">
        <f t="shared" si="175"/>
        <v>1756.9079999999999</v>
      </c>
      <c r="AE3777" s="7">
        <f t="shared" si="176"/>
        <v>0.6595000000000002</v>
      </c>
    </row>
    <row r="3778" spans="1:31" x14ac:dyDescent="0.45">
      <c r="A3778" t="s">
        <v>76</v>
      </c>
      <c r="B3778" t="s">
        <v>173</v>
      </c>
      <c r="C3778" t="s">
        <v>136</v>
      </c>
      <c r="D3778">
        <v>0.65949999999999986</v>
      </c>
      <c r="E3778">
        <v>0.65949999999999986</v>
      </c>
      <c r="F3778">
        <v>0.65949999999999986</v>
      </c>
      <c r="G3778">
        <v>0.65949999999999986</v>
      </c>
      <c r="H3778">
        <v>0.65949999999999986</v>
      </c>
      <c r="I3778">
        <v>0.65949999999999986</v>
      </c>
      <c r="J3778">
        <v>0.65949999999999986</v>
      </c>
      <c r="K3778">
        <v>0.65949999999999986</v>
      </c>
      <c r="L3778">
        <v>0.65949999999999986</v>
      </c>
      <c r="M3778">
        <v>0.65949999999999986</v>
      </c>
      <c r="N3778">
        <v>0.65949999999999986</v>
      </c>
      <c r="O3778">
        <v>0.65949999999999986</v>
      </c>
      <c r="P3778">
        <v>0.65949999999999986</v>
      </c>
      <c r="Q3778">
        <v>0.65949999999999986</v>
      </c>
      <c r="R3778">
        <v>0.65949999999999986</v>
      </c>
      <c r="S3778">
        <v>0.65949999999999986</v>
      </c>
      <c r="T3778">
        <v>0.65949999999999986</v>
      </c>
      <c r="U3778">
        <v>0.65949999999999986</v>
      </c>
      <c r="V3778">
        <v>0.65949999999999986</v>
      </c>
      <c r="W3778">
        <v>0.65949999999999986</v>
      </c>
      <c r="X3778">
        <v>0.65949999999999986</v>
      </c>
      <c r="Y3778">
        <v>0.65949999999999986</v>
      </c>
      <c r="Z3778">
        <v>0.65949999999999986</v>
      </c>
      <c r="AA3778">
        <v>0.65949999999999986</v>
      </c>
      <c r="AB3778" s="7">
        <f t="shared" ref="AB3778:AB3841" si="177">SUM(D3778:AA3778)</f>
        <v>15.827999999999992</v>
      </c>
      <c r="AC3778">
        <f>INDEX(SHELF_days!$C$2:$C$289,MATCH(A3778&amp;"|"&amp;C3778,SHELF_days!$D$2:$D$289,0))</f>
        <v>60</v>
      </c>
      <c r="AD3778" s="8">
        <f t="shared" ref="AD3778:AD3841" si="178">AB3778*AC3778</f>
        <v>949.6799999999995</v>
      </c>
      <c r="AE3778" s="7">
        <f t="shared" ref="AE3778:AE3841" si="179">MAX(D3778:AA3778)</f>
        <v>0.65949999999999986</v>
      </c>
    </row>
    <row r="3779" spans="1:31" x14ac:dyDescent="0.45">
      <c r="A3779" t="s">
        <v>76</v>
      </c>
      <c r="B3779" t="s">
        <v>173</v>
      </c>
      <c r="C3779" t="s">
        <v>137</v>
      </c>
      <c r="D3779">
        <v>0.65949999999999942</v>
      </c>
      <c r="E3779">
        <v>0.65949999999999942</v>
      </c>
      <c r="F3779">
        <v>0.65949999999999942</v>
      </c>
      <c r="G3779">
        <v>0.65949999999999942</v>
      </c>
      <c r="H3779">
        <v>0.65949999999999942</v>
      </c>
      <c r="I3779">
        <v>0.65949999999999942</v>
      </c>
      <c r="J3779">
        <v>0.65949999999999942</v>
      </c>
      <c r="K3779">
        <v>0.65949999999999942</v>
      </c>
      <c r="L3779">
        <v>0.65949999999999942</v>
      </c>
      <c r="M3779">
        <v>0.65949999999999942</v>
      </c>
      <c r="N3779">
        <v>0.65949999999999942</v>
      </c>
      <c r="O3779">
        <v>0.65949999999999942</v>
      </c>
      <c r="P3779">
        <v>0.65949999999999942</v>
      </c>
      <c r="Q3779">
        <v>0.65949999999999942</v>
      </c>
      <c r="R3779">
        <v>0.65949999999999942</v>
      </c>
      <c r="S3779">
        <v>0.65949999999999942</v>
      </c>
      <c r="T3779">
        <v>0.65949999999999942</v>
      </c>
      <c r="U3779">
        <v>0.65949999999999942</v>
      </c>
      <c r="V3779">
        <v>0.65949999999999942</v>
      </c>
      <c r="W3779">
        <v>0.65949999999999942</v>
      </c>
      <c r="X3779">
        <v>0.65949999999999942</v>
      </c>
      <c r="Y3779">
        <v>0.65949999999999942</v>
      </c>
      <c r="Z3779">
        <v>0.65949999999999942</v>
      </c>
      <c r="AA3779">
        <v>0.65949999999999942</v>
      </c>
      <c r="AB3779" s="7">
        <f t="shared" si="177"/>
        <v>15.827999999999987</v>
      </c>
      <c r="AC3779">
        <f>INDEX(SHELF_days!$C$2:$C$289,MATCH(A3779&amp;"|"&amp;C3779,SHELF_days!$D$2:$D$289,0))</f>
        <v>119</v>
      </c>
      <c r="AD3779" s="8">
        <f t="shared" si="178"/>
        <v>1883.5319999999986</v>
      </c>
      <c r="AE3779" s="7">
        <f t="shared" si="179"/>
        <v>0.65949999999999942</v>
      </c>
    </row>
    <row r="3780" spans="1:31" x14ac:dyDescent="0.45">
      <c r="A3780" t="s">
        <v>76</v>
      </c>
      <c r="B3780" t="s">
        <v>173</v>
      </c>
      <c r="C3780" t="s">
        <v>138</v>
      </c>
      <c r="D3780">
        <v>0.6595000000000002</v>
      </c>
      <c r="E3780">
        <v>0.6595000000000002</v>
      </c>
      <c r="F3780">
        <v>0.6595000000000002</v>
      </c>
      <c r="G3780">
        <v>0.6595000000000002</v>
      </c>
      <c r="H3780">
        <v>0.6595000000000002</v>
      </c>
      <c r="I3780">
        <v>0.6595000000000002</v>
      </c>
      <c r="J3780">
        <v>0.6595000000000002</v>
      </c>
      <c r="K3780">
        <v>0.6595000000000002</v>
      </c>
      <c r="L3780">
        <v>0.6595000000000002</v>
      </c>
      <c r="M3780">
        <v>0.6595000000000002</v>
      </c>
      <c r="N3780">
        <v>0.6595000000000002</v>
      </c>
      <c r="O3780">
        <v>0.6595000000000002</v>
      </c>
      <c r="P3780">
        <v>0.6595000000000002</v>
      </c>
      <c r="Q3780">
        <v>0.6595000000000002</v>
      </c>
      <c r="R3780">
        <v>0.6595000000000002</v>
      </c>
      <c r="S3780">
        <v>0.6595000000000002</v>
      </c>
      <c r="T3780">
        <v>0.6595000000000002</v>
      </c>
      <c r="U3780">
        <v>0.6595000000000002</v>
      </c>
      <c r="V3780">
        <v>0.6595000000000002</v>
      </c>
      <c r="W3780">
        <v>0.6595000000000002</v>
      </c>
      <c r="X3780">
        <v>0.6595000000000002</v>
      </c>
      <c r="Y3780">
        <v>0.6595000000000002</v>
      </c>
      <c r="Z3780">
        <v>0.6595000000000002</v>
      </c>
      <c r="AA3780">
        <v>0.6595000000000002</v>
      </c>
      <c r="AB3780" s="7">
        <f t="shared" si="177"/>
        <v>15.827999999999999</v>
      </c>
      <c r="AC3780">
        <f>INDEX(SHELF_days!$C$2:$C$289,MATCH(A3780&amp;"|"&amp;C3780,SHELF_days!$D$2:$D$289,0))</f>
        <v>24</v>
      </c>
      <c r="AD3780" s="8">
        <f t="shared" si="178"/>
        <v>379.87199999999996</v>
      </c>
      <c r="AE3780" s="7">
        <f t="shared" si="179"/>
        <v>0.6595000000000002</v>
      </c>
    </row>
    <row r="3781" spans="1:31" x14ac:dyDescent="0.45">
      <c r="A3781" t="s">
        <v>76</v>
      </c>
      <c r="B3781" t="s">
        <v>173</v>
      </c>
      <c r="C3781" t="s">
        <v>139</v>
      </c>
      <c r="D3781">
        <v>0.6595000000000002</v>
      </c>
      <c r="E3781">
        <v>0.6595000000000002</v>
      </c>
      <c r="F3781">
        <v>0.6595000000000002</v>
      </c>
      <c r="G3781">
        <v>0.6595000000000002</v>
      </c>
      <c r="H3781">
        <v>0.6595000000000002</v>
      </c>
      <c r="I3781">
        <v>0.6595000000000002</v>
      </c>
      <c r="J3781">
        <v>0.6595000000000002</v>
      </c>
      <c r="K3781">
        <v>0.6595000000000002</v>
      </c>
      <c r="L3781">
        <v>0.6595000000000002</v>
      </c>
      <c r="M3781">
        <v>0.6595000000000002</v>
      </c>
      <c r="N3781">
        <v>0.6595000000000002</v>
      </c>
      <c r="O3781">
        <v>0.6595000000000002</v>
      </c>
      <c r="P3781">
        <v>0.6595000000000002</v>
      </c>
      <c r="Q3781">
        <v>0.6595000000000002</v>
      </c>
      <c r="R3781">
        <v>0.6595000000000002</v>
      </c>
      <c r="S3781">
        <v>0.6595000000000002</v>
      </c>
      <c r="T3781">
        <v>0.6595000000000002</v>
      </c>
      <c r="U3781">
        <v>0.6595000000000002</v>
      </c>
      <c r="V3781">
        <v>0.6595000000000002</v>
      </c>
      <c r="W3781">
        <v>0.6595000000000002</v>
      </c>
      <c r="X3781">
        <v>0.6595000000000002</v>
      </c>
      <c r="Y3781">
        <v>0.6595000000000002</v>
      </c>
      <c r="Z3781">
        <v>0.6595000000000002</v>
      </c>
      <c r="AA3781">
        <v>0.6595000000000002</v>
      </c>
      <c r="AB3781" s="7">
        <f t="shared" si="177"/>
        <v>15.827999999999999</v>
      </c>
      <c r="AC3781">
        <f>INDEX(SHELF_days!$C$2:$C$289,MATCH(A3781&amp;"|"&amp;C3781,SHELF_days!$D$2:$D$289,0))</f>
        <v>9</v>
      </c>
      <c r="AD3781" s="8">
        <f t="shared" si="178"/>
        <v>142.452</v>
      </c>
      <c r="AE3781" s="7">
        <f t="shared" si="179"/>
        <v>0.6595000000000002</v>
      </c>
    </row>
    <row r="3782" spans="1:31" x14ac:dyDescent="0.45">
      <c r="A3782" t="s">
        <v>76</v>
      </c>
      <c r="B3782" t="s">
        <v>174</v>
      </c>
      <c r="C3782" t="s">
        <v>134</v>
      </c>
      <c r="D3782">
        <v>0.8</v>
      </c>
      <c r="E3782">
        <v>0.8</v>
      </c>
      <c r="F3782">
        <v>0.8</v>
      </c>
      <c r="G3782">
        <v>0.8</v>
      </c>
      <c r="H3782">
        <v>0.8</v>
      </c>
      <c r="I3782">
        <v>0.8</v>
      </c>
      <c r="J3782">
        <v>0.8</v>
      </c>
      <c r="K3782">
        <v>0.8</v>
      </c>
      <c r="L3782">
        <v>0.8</v>
      </c>
      <c r="M3782">
        <v>0.8</v>
      </c>
      <c r="N3782">
        <v>0.8</v>
      </c>
      <c r="O3782">
        <v>0.8</v>
      </c>
      <c r="P3782">
        <v>0.8</v>
      </c>
      <c r="Q3782">
        <v>0.8</v>
      </c>
      <c r="R3782">
        <v>0.8</v>
      </c>
      <c r="S3782">
        <v>0.8</v>
      </c>
      <c r="T3782">
        <v>0.8</v>
      </c>
      <c r="U3782">
        <v>0.8</v>
      </c>
      <c r="V3782">
        <v>0.8</v>
      </c>
      <c r="W3782">
        <v>0.8</v>
      </c>
      <c r="X3782">
        <v>0.8</v>
      </c>
      <c r="Y3782">
        <v>0.8</v>
      </c>
      <c r="Z3782">
        <v>0.8</v>
      </c>
      <c r="AA3782">
        <v>0.8</v>
      </c>
      <c r="AB3782" s="7">
        <f t="shared" si="177"/>
        <v>19.200000000000006</v>
      </c>
      <c r="AC3782">
        <f>INDEX(SHELF_days!$C$2:$C$289,MATCH(A3782&amp;"|"&amp;C3782,SHELF_days!$D$2:$D$289,0))</f>
        <v>42</v>
      </c>
      <c r="AD3782" s="8">
        <f t="shared" si="178"/>
        <v>806.40000000000032</v>
      </c>
      <c r="AE3782" s="7">
        <f t="shared" si="179"/>
        <v>0.8</v>
      </c>
    </row>
    <row r="3783" spans="1:31" x14ac:dyDescent="0.45">
      <c r="A3783" t="s">
        <v>76</v>
      </c>
      <c r="B3783" t="s">
        <v>174</v>
      </c>
      <c r="C3783" t="s">
        <v>135</v>
      </c>
      <c r="D3783">
        <v>0.8</v>
      </c>
      <c r="E3783">
        <v>0.8</v>
      </c>
      <c r="F3783">
        <v>0.8</v>
      </c>
      <c r="G3783">
        <v>0.8</v>
      </c>
      <c r="H3783">
        <v>0.8</v>
      </c>
      <c r="I3783">
        <v>0.8</v>
      </c>
      <c r="J3783">
        <v>0.8</v>
      </c>
      <c r="K3783">
        <v>0.8</v>
      </c>
      <c r="L3783">
        <v>0.8</v>
      </c>
      <c r="M3783">
        <v>0.8</v>
      </c>
      <c r="N3783">
        <v>0.8</v>
      </c>
      <c r="O3783">
        <v>0.8</v>
      </c>
      <c r="P3783">
        <v>0.8</v>
      </c>
      <c r="Q3783">
        <v>0.8</v>
      </c>
      <c r="R3783">
        <v>0.8</v>
      </c>
      <c r="S3783">
        <v>0.8</v>
      </c>
      <c r="T3783">
        <v>0.8</v>
      </c>
      <c r="U3783">
        <v>0.8</v>
      </c>
      <c r="V3783">
        <v>0.8</v>
      </c>
      <c r="W3783">
        <v>0.8</v>
      </c>
      <c r="X3783">
        <v>0.8</v>
      </c>
      <c r="Y3783">
        <v>0.8</v>
      </c>
      <c r="Z3783">
        <v>0.8</v>
      </c>
      <c r="AA3783">
        <v>0.8</v>
      </c>
      <c r="AB3783" s="7">
        <f t="shared" si="177"/>
        <v>19.200000000000006</v>
      </c>
      <c r="AC3783">
        <f>INDEX(SHELF_days!$C$2:$C$289,MATCH(A3783&amp;"|"&amp;C3783,SHELF_days!$D$2:$D$289,0))</f>
        <v>111</v>
      </c>
      <c r="AD3783" s="8">
        <f t="shared" si="178"/>
        <v>2131.2000000000007</v>
      </c>
      <c r="AE3783" s="7">
        <f t="shared" si="179"/>
        <v>0.8</v>
      </c>
    </row>
    <row r="3784" spans="1:31" x14ac:dyDescent="0.45">
      <c r="A3784" t="s">
        <v>76</v>
      </c>
      <c r="B3784" t="s">
        <v>174</v>
      </c>
      <c r="C3784" t="s">
        <v>136</v>
      </c>
      <c r="D3784">
        <v>0.8</v>
      </c>
      <c r="E3784">
        <v>0.8</v>
      </c>
      <c r="F3784">
        <v>0.8</v>
      </c>
      <c r="G3784">
        <v>0.8</v>
      </c>
      <c r="H3784">
        <v>0.8</v>
      </c>
      <c r="I3784">
        <v>0.8</v>
      </c>
      <c r="J3784">
        <v>0.8</v>
      </c>
      <c r="K3784">
        <v>0.8</v>
      </c>
      <c r="L3784">
        <v>0.8</v>
      </c>
      <c r="M3784">
        <v>0.8</v>
      </c>
      <c r="N3784">
        <v>0.8</v>
      </c>
      <c r="O3784">
        <v>0.8</v>
      </c>
      <c r="P3784">
        <v>0.8</v>
      </c>
      <c r="Q3784">
        <v>0.8</v>
      </c>
      <c r="R3784">
        <v>0.8</v>
      </c>
      <c r="S3784">
        <v>0.8</v>
      </c>
      <c r="T3784">
        <v>0.8</v>
      </c>
      <c r="U3784">
        <v>0.8</v>
      </c>
      <c r="V3784">
        <v>0.8</v>
      </c>
      <c r="W3784">
        <v>0.8</v>
      </c>
      <c r="X3784">
        <v>0.8</v>
      </c>
      <c r="Y3784">
        <v>0.8</v>
      </c>
      <c r="Z3784">
        <v>0.8</v>
      </c>
      <c r="AA3784">
        <v>0.8</v>
      </c>
      <c r="AB3784" s="7">
        <f t="shared" si="177"/>
        <v>19.200000000000006</v>
      </c>
      <c r="AC3784">
        <f>INDEX(SHELF_days!$C$2:$C$289,MATCH(A3784&amp;"|"&amp;C3784,SHELF_days!$D$2:$D$289,0))</f>
        <v>60</v>
      </c>
      <c r="AD3784" s="8">
        <f t="shared" si="178"/>
        <v>1152.0000000000005</v>
      </c>
      <c r="AE3784" s="7">
        <f t="shared" si="179"/>
        <v>0.8</v>
      </c>
    </row>
    <row r="3785" spans="1:31" x14ac:dyDescent="0.45">
      <c r="A3785" t="s">
        <v>76</v>
      </c>
      <c r="B3785" t="s">
        <v>174</v>
      </c>
      <c r="C3785" t="s">
        <v>137</v>
      </c>
      <c r="D3785">
        <v>0.8</v>
      </c>
      <c r="E3785">
        <v>0.8</v>
      </c>
      <c r="F3785">
        <v>0.8</v>
      </c>
      <c r="G3785">
        <v>0.8</v>
      </c>
      <c r="H3785">
        <v>0.8</v>
      </c>
      <c r="I3785">
        <v>0.8</v>
      </c>
      <c r="J3785">
        <v>0.8</v>
      </c>
      <c r="K3785">
        <v>0.8</v>
      </c>
      <c r="L3785">
        <v>0.8</v>
      </c>
      <c r="M3785">
        <v>0.8</v>
      </c>
      <c r="N3785">
        <v>0.8</v>
      </c>
      <c r="O3785">
        <v>0.8</v>
      </c>
      <c r="P3785">
        <v>0.8</v>
      </c>
      <c r="Q3785">
        <v>0.8</v>
      </c>
      <c r="R3785">
        <v>0.8</v>
      </c>
      <c r="S3785">
        <v>0.8</v>
      </c>
      <c r="T3785">
        <v>0.8</v>
      </c>
      <c r="U3785">
        <v>0.8</v>
      </c>
      <c r="V3785">
        <v>0.8</v>
      </c>
      <c r="W3785">
        <v>0.8</v>
      </c>
      <c r="X3785">
        <v>0.8</v>
      </c>
      <c r="Y3785">
        <v>0.8</v>
      </c>
      <c r="Z3785">
        <v>0.8</v>
      </c>
      <c r="AA3785">
        <v>0.8</v>
      </c>
      <c r="AB3785" s="7">
        <f t="shared" si="177"/>
        <v>19.200000000000006</v>
      </c>
      <c r="AC3785">
        <f>INDEX(SHELF_days!$C$2:$C$289,MATCH(A3785&amp;"|"&amp;C3785,SHELF_days!$D$2:$D$289,0))</f>
        <v>119</v>
      </c>
      <c r="AD3785" s="8">
        <f t="shared" si="178"/>
        <v>2284.8000000000006</v>
      </c>
      <c r="AE3785" s="7">
        <f t="shared" si="179"/>
        <v>0.8</v>
      </c>
    </row>
    <row r="3786" spans="1:31" x14ac:dyDescent="0.45">
      <c r="A3786" t="s">
        <v>76</v>
      </c>
      <c r="B3786" t="s">
        <v>174</v>
      </c>
      <c r="C3786" t="s">
        <v>138</v>
      </c>
      <c r="D3786">
        <v>0.8</v>
      </c>
      <c r="E3786">
        <v>0.8</v>
      </c>
      <c r="F3786">
        <v>0.8</v>
      </c>
      <c r="G3786">
        <v>0.8</v>
      </c>
      <c r="H3786">
        <v>0.8</v>
      </c>
      <c r="I3786">
        <v>0.8</v>
      </c>
      <c r="J3786">
        <v>0.8</v>
      </c>
      <c r="K3786">
        <v>0.8</v>
      </c>
      <c r="L3786">
        <v>0.8</v>
      </c>
      <c r="M3786">
        <v>0.8</v>
      </c>
      <c r="N3786">
        <v>0.8</v>
      </c>
      <c r="O3786">
        <v>0.8</v>
      </c>
      <c r="P3786">
        <v>0.8</v>
      </c>
      <c r="Q3786">
        <v>0.8</v>
      </c>
      <c r="R3786">
        <v>0.8</v>
      </c>
      <c r="S3786">
        <v>0.8</v>
      </c>
      <c r="T3786">
        <v>0.8</v>
      </c>
      <c r="U3786">
        <v>0.8</v>
      </c>
      <c r="V3786">
        <v>0.8</v>
      </c>
      <c r="W3786">
        <v>0.8</v>
      </c>
      <c r="X3786">
        <v>0.8</v>
      </c>
      <c r="Y3786">
        <v>0.8</v>
      </c>
      <c r="Z3786">
        <v>0.8</v>
      </c>
      <c r="AA3786">
        <v>0.8</v>
      </c>
      <c r="AB3786" s="7">
        <f t="shared" si="177"/>
        <v>19.200000000000006</v>
      </c>
      <c r="AC3786">
        <f>INDEX(SHELF_days!$C$2:$C$289,MATCH(A3786&amp;"|"&amp;C3786,SHELF_days!$D$2:$D$289,0))</f>
        <v>24</v>
      </c>
      <c r="AD3786" s="8">
        <f t="shared" si="178"/>
        <v>460.80000000000018</v>
      </c>
      <c r="AE3786" s="7">
        <f t="shared" si="179"/>
        <v>0.8</v>
      </c>
    </row>
    <row r="3787" spans="1:31" x14ac:dyDescent="0.45">
      <c r="A3787" t="s">
        <v>76</v>
      </c>
      <c r="B3787" t="s">
        <v>174</v>
      </c>
      <c r="C3787" t="s">
        <v>139</v>
      </c>
      <c r="D3787">
        <v>0.8</v>
      </c>
      <c r="E3787">
        <v>0.8</v>
      </c>
      <c r="F3787">
        <v>0.8</v>
      </c>
      <c r="G3787">
        <v>0.8</v>
      </c>
      <c r="H3787">
        <v>0.8</v>
      </c>
      <c r="I3787">
        <v>0.8</v>
      </c>
      <c r="J3787">
        <v>0.8</v>
      </c>
      <c r="K3787">
        <v>0.8</v>
      </c>
      <c r="L3787">
        <v>0.8</v>
      </c>
      <c r="M3787">
        <v>0.8</v>
      </c>
      <c r="N3787">
        <v>0.8</v>
      </c>
      <c r="O3787">
        <v>0.8</v>
      </c>
      <c r="P3787">
        <v>0.8</v>
      </c>
      <c r="Q3787">
        <v>0.8</v>
      </c>
      <c r="R3787">
        <v>0.8</v>
      </c>
      <c r="S3787">
        <v>0.8</v>
      </c>
      <c r="T3787">
        <v>0.8</v>
      </c>
      <c r="U3787">
        <v>0.8</v>
      </c>
      <c r="V3787">
        <v>0.8</v>
      </c>
      <c r="W3787">
        <v>0.8</v>
      </c>
      <c r="X3787">
        <v>0.8</v>
      </c>
      <c r="Y3787">
        <v>0.8</v>
      </c>
      <c r="Z3787">
        <v>0.8</v>
      </c>
      <c r="AA3787">
        <v>0.8</v>
      </c>
      <c r="AB3787" s="7">
        <f t="shared" si="177"/>
        <v>19.200000000000006</v>
      </c>
      <c r="AC3787">
        <f>INDEX(SHELF_days!$C$2:$C$289,MATCH(A3787&amp;"|"&amp;C3787,SHELF_days!$D$2:$D$289,0))</f>
        <v>9</v>
      </c>
      <c r="AD3787" s="8">
        <f t="shared" si="178"/>
        <v>172.80000000000007</v>
      </c>
      <c r="AE3787" s="7">
        <f t="shared" si="179"/>
        <v>0.8</v>
      </c>
    </row>
    <row r="3788" spans="1:31" x14ac:dyDescent="0.45">
      <c r="A3788" t="s">
        <v>76</v>
      </c>
      <c r="B3788" t="s">
        <v>175</v>
      </c>
      <c r="C3788" t="s">
        <v>134</v>
      </c>
      <c r="D3788">
        <v>0.36323970340870759</v>
      </c>
      <c r="E3788">
        <v>0.34856952895821991</v>
      </c>
      <c r="F3788">
        <v>0.34800799528214049</v>
      </c>
      <c r="G3788">
        <v>0.35787412768246568</v>
      </c>
      <c r="H3788">
        <v>0.3866377972153352</v>
      </c>
      <c r="I3788">
        <v>0.45995237696046498</v>
      </c>
      <c r="J3788">
        <v>0.53568226593217094</v>
      </c>
      <c r="K3788">
        <v>0.53934066497602229</v>
      </c>
      <c r="L3788">
        <v>0.47533497047174961</v>
      </c>
      <c r="M3788">
        <v>0.41088890782761012</v>
      </c>
      <c r="N3788">
        <v>0.3958240880811093</v>
      </c>
      <c r="O3788">
        <v>0.38263447646816212</v>
      </c>
      <c r="P3788">
        <v>0.36707413540139588</v>
      </c>
      <c r="Q3788">
        <v>0.33895744410905743</v>
      </c>
      <c r="R3788">
        <v>0.33261397105989249</v>
      </c>
      <c r="S3788">
        <v>0.37670708129806668</v>
      </c>
      <c r="T3788">
        <v>0.52504398900626514</v>
      </c>
      <c r="U3788">
        <v>0.58935945577764726</v>
      </c>
      <c r="V3788">
        <v>0.59564463220089858</v>
      </c>
      <c r="W3788">
        <v>0.59489877831053362</v>
      </c>
      <c r="X3788">
        <v>0.58566190654874628</v>
      </c>
      <c r="Y3788">
        <v>0.56856556369626698</v>
      </c>
      <c r="Z3788">
        <v>0.50468989352920346</v>
      </c>
      <c r="AA3788">
        <v>0.4163573599525231</v>
      </c>
      <c r="AB3788" s="7">
        <f t="shared" si="177"/>
        <v>10.799561114154654</v>
      </c>
      <c r="AC3788">
        <f>INDEX(SHELF_days!$C$2:$C$289,MATCH(A3788&amp;"|"&amp;C3788,SHELF_days!$D$2:$D$289,0))</f>
        <v>42</v>
      </c>
      <c r="AD3788" s="8">
        <f t="shared" si="178"/>
        <v>453.58156679449547</v>
      </c>
      <c r="AE3788" s="7">
        <f t="shared" si="179"/>
        <v>0.59564463220089858</v>
      </c>
    </row>
    <row r="3789" spans="1:31" x14ac:dyDescent="0.45">
      <c r="A3789" t="s">
        <v>76</v>
      </c>
      <c r="B3789" t="s">
        <v>175</v>
      </c>
      <c r="C3789" t="s">
        <v>135</v>
      </c>
      <c r="D3789">
        <v>0.25649460378246708</v>
      </c>
      <c r="E3789">
        <v>0.2426966698130239</v>
      </c>
      <c r="F3789">
        <v>0.23618409947613361</v>
      </c>
      <c r="G3789">
        <v>0.23444171929335669</v>
      </c>
      <c r="H3789">
        <v>0.24121217573772641</v>
      </c>
      <c r="I3789">
        <v>0.26439262262884727</v>
      </c>
      <c r="J3789">
        <v>0.28051682985460558</v>
      </c>
      <c r="K3789">
        <v>0.26736453024480988</v>
      </c>
      <c r="L3789">
        <v>0.26660352293896511</v>
      </c>
      <c r="M3789">
        <v>0.28774477733492732</v>
      </c>
      <c r="N3789">
        <v>0.32302121801447431</v>
      </c>
      <c r="O3789">
        <v>0.35968710795234848</v>
      </c>
      <c r="P3789">
        <v>0.39099383263026433</v>
      </c>
      <c r="Q3789">
        <v>0.40412191149034282</v>
      </c>
      <c r="R3789">
        <v>0.42011182330918728</v>
      </c>
      <c r="S3789">
        <v>0.44258056942067331</v>
      </c>
      <c r="T3789">
        <v>0.49210486612132892</v>
      </c>
      <c r="U3789">
        <v>0.53473197995498756</v>
      </c>
      <c r="V3789">
        <v>0.54516906864448356</v>
      </c>
      <c r="W3789">
        <v>0.54274331730897296</v>
      </c>
      <c r="X3789">
        <v>0.53518644339722476</v>
      </c>
      <c r="Y3789">
        <v>0.49888613540039378</v>
      </c>
      <c r="Z3789">
        <v>0.39952029342912682</v>
      </c>
      <c r="AA3789">
        <v>0.29474251956458902</v>
      </c>
      <c r="AB3789" s="7">
        <f t="shared" si="177"/>
        <v>8.7612526377432616</v>
      </c>
      <c r="AC3789">
        <f>INDEX(SHELF_days!$C$2:$C$289,MATCH(A3789&amp;"|"&amp;C3789,SHELF_days!$D$2:$D$289,0))</f>
        <v>111</v>
      </c>
      <c r="AD3789" s="8">
        <f t="shared" si="178"/>
        <v>972.49904278950203</v>
      </c>
      <c r="AE3789" s="7">
        <f t="shared" si="179"/>
        <v>0.54516906864448356</v>
      </c>
    </row>
    <row r="3790" spans="1:31" x14ac:dyDescent="0.45">
      <c r="A3790" t="s">
        <v>76</v>
      </c>
      <c r="B3790" t="s">
        <v>175</v>
      </c>
      <c r="C3790" t="s">
        <v>136</v>
      </c>
      <c r="D3790">
        <v>0.2335109072314592</v>
      </c>
      <c r="E3790">
        <v>0.22543599581588361</v>
      </c>
      <c r="F3790">
        <v>0.2237380780093732</v>
      </c>
      <c r="G3790">
        <v>0.22878502266750911</v>
      </c>
      <c r="H3790">
        <v>0.25340303052493318</v>
      </c>
      <c r="I3790">
        <v>0.30971177007163669</v>
      </c>
      <c r="J3790">
        <v>0.33973739009487081</v>
      </c>
      <c r="K3790">
        <v>0.28741659698909472</v>
      </c>
      <c r="L3790">
        <v>0.23917636765982719</v>
      </c>
      <c r="M3790">
        <v>0.2160988481421694</v>
      </c>
      <c r="N3790">
        <v>0.21468578365286811</v>
      </c>
      <c r="O3790">
        <v>0.2128206345449625</v>
      </c>
      <c r="P3790">
        <v>0.2044922756905499</v>
      </c>
      <c r="Q3790">
        <v>0.19312334771986039</v>
      </c>
      <c r="R3790">
        <v>0.19383128022660409</v>
      </c>
      <c r="S3790">
        <v>0.21746310349565681</v>
      </c>
      <c r="T3790">
        <v>0.341010228337428</v>
      </c>
      <c r="U3790">
        <v>0.4299980845736428</v>
      </c>
      <c r="V3790">
        <v>0.43818281654479962</v>
      </c>
      <c r="W3790">
        <v>0.43855188562503189</v>
      </c>
      <c r="X3790">
        <v>0.43690677770317271</v>
      </c>
      <c r="Y3790">
        <v>0.41633272677039679</v>
      </c>
      <c r="Z3790">
        <v>0.33245262657464347</v>
      </c>
      <c r="AA3790">
        <v>0.25837036028120858</v>
      </c>
      <c r="AB3790" s="7">
        <f t="shared" si="177"/>
        <v>6.8852359389475817</v>
      </c>
      <c r="AC3790">
        <f>INDEX(SHELF_days!$C$2:$C$289,MATCH(A3790&amp;"|"&amp;C3790,SHELF_days!$D$2:$D$289,0))</f>
        <v>60</v>
      </c>
      <c r="AD3790" s="8">
        <f t="shared" si="178"/>
        <v>413.11415633685488</v>
      </c>
      <c r="AE3790" s="7">
        <f t="shared" si="179"/>
        <v>0.43855188562503189</v>
      </c>
    </row>
    <row r="3791" spans="1:31" x14ac:dyDescent="0.45">
      <c r="A3791" t="s">
        <v>76</v>
      </c>
      <c r="B3791" t="s">
        <v>175</v>
      </c>
      <c r="C3791" t="s">
        <v>137</v>
      </c>
      <c r="D3791">
        <v>0.35157383918692592</v>
      </c>
      <c r="E3791">
        <v>0.32832357136884621</v>
      </c>
      <c r="F3791">
        <v>0.3151908947824183</v>
      </c>
      <c r="G3791">
        <v>0.31256825263080801</v>
      </c>
      <c r="H3791">
        <v>0.32648914397764173</v>
      </c>
      <c r="I3791">
        <v>0.36400917516510728</v>
      </c>
      <c r="J3791">
        <v>0.38372009143204627</v>
      </c>
      <c r="K3791">
        <v>0.37986444538459951</v>
      </c>
      <c r="L3791">
        <v>0.37818735836783302</v>
      </c>
      <c r="M3791">
        <v>0.39187637438079947</v>
      </c>
      <c r="N3791">
        <v>0.42901082079167752</v>
      </c>
      <c r="O3791">
        <v>0.46221609478782322</v>
      </c>
      <c r="P3791">
        <v>0.4833455959050641</v>
      </c>
      <c r="Q3791">
        <v>0.50070023920557916</v>
      </c>
      <c r="R3791">
        <v>0.51518785847803306</v>
      </c>
      <c r="S3791">
        <v>0.54980102624775595</v>
      </c>
      <c r="T3791">
        <v>0.61507983299545166</v>
      </c>
      <c r="U3791">
        <v>0.64715215543642901</v>
      </c>
      <c r="V3791">
        <v>0.65733954124443417</v>
      </c>
      <c r="W3791">
        <v>0.65465678700105134</v>
      </c>
      <c r="X3791">
        <v>0.64656949175493628</v>
      </c>
      <c r="Y3791">
        <v>0.61337047103008246</v>
      </c>
      <c r="Z3791">
        <v>0.51124749069050412</v>
      </c>
      <c r="AA3791">
        <v>0.40259498567096169</v>
      </c>
      <c r="AB3791" s="7">
        <f t="shared" si="177"/>
        <v>11.220075537916811</v>
      </c>
      <c r="AC3791">
        <f>INDEX(SHELF_days!$C$2:$C$289,MATCH(A3791&amp;"|"&amp;C3791,SHELF_days!$D$2:$D$289,0))</f>
        <v>119</v>
      </c>
      <c r="AD3791" s="8">
        <f t="shared" si="178"/>
        <v>1335.1889890121006</v>
      </c>
      <c r="AE3791" s="7">
        <f t="shared" si="179"/>
        <v>0.65733954124443417</v>
      </c>
    </row>
    <row r="3792" spans="1:31" x14ac:dyDescent="0.45">
      <c r="A3792" t="s">
        <v>76</v>
      </c>
      <c r="B3792" t="s">
        <v>175</v>
      </c>
      <c r="C3792" t="s">
        <v>138</v>
      </c>
      <c r="D3792">
        <v>0.58506500911062376</v>
      </c>
      <c r="E3792">
        <v>0.53395994355775367</v>
      </c>
      <c r="F3792">
        <v>0.4822787701723259</v>
      </c>
      <c r="G3792">
        <v>0.46614325001826779</v>
      </c>
      <c r="H3792">
        <v>0.49812623641010512</v>
      </c>
      <c r="I3792">
        <v>0.52715917062810747</v>
      </c>
      <c r="J3792">
        <v>0.50212098412405581</v>
      </c>
      <c r="K3792">
        <v>0.52082098428276324</v>
      </c>
      <c r="L3792">
        <v>0.57841726482400069</v>
      </c>
      <c r="M3792">
        <v>0.635407932010006</v>
      </c>
      <c r="N3792">
        <v>0.70928876059948753</v>
      </c>
      <c r="O3792">
        <v>0.7752005975988584</v>
      </c>
      <c r="P3792">
        <v>0.81977944161103555</v>
      </c>
      <c r="Q3792">
        <v>0.84369391778543679</v>
      </c>
      <c r="R3792">
        <v>0.8594353641790301</v>
      </c>
      <c r="S3792">
        <v>0.87037491178076642</v>
      </c>
      <c r="T3792">
        <v>0.87874047759936502</v>
      </c>
      <c r="U3792">
        <v>0.88507116254063956</v>
      </c>
      <c r="V3792">
        <v>0.89172340766970448</v>
      </c>
      <c r="W3792">
        <v>0.88990106657435697</v>
      </c>
      <c r="X3792">
        <v>0.88175754231622328</v>
      </c>
      <c r="Y3792">
        <v>0.84936847991740949</v>
      </c>
      <c r="Z3792">
        <v>0.73881828776690794</v>
      </c>
      <c r="AA3792">
        <v>0.65580274939487493</v>
      </c>
      <c r="AB3792" s="7">
        <f t="shared" si="177"/>
        <v>16.878455712472103</v>
      </c>
      <c r="AC3792">
        <f>INDEX(SHELF_days!$C$2:$C$289,MATCH(A3792&amp;"|"&amp;C3792,SHELF_days!$D$2:$D$289,0))</f>
        <v>24</v>
      </c>
      <c r="AD3792" s="8">
        <f t="shared" si="178"/>
        <v>405.08293709933048</v>
      </c>
      <c r="AE3792" s="7">
        <f t="shared" si="179"/>
        <v>0.89172340766970448</v>
      </c>
    </row>
    <row r="3793" spans="1:31" x14ac:dyDescent="0.45">
      <c r="A3793" t="s">
        <v>76</v>
      </c>
      <c r="B3793" t="s">
        <v>175</v>
      </c>
      <c r="C3793" t="s">
        <v>139</v>
      </c>
      <c r="D3793">
        <v>0.28597085971762282</v>
      </c>
      <c r="E3793">
        <v>0.25967793835950231</v>
      </c>
      <c r="F3793">
        <v>0.25515309142462178</v>
      </c>
      <c r="G3793">
        <v>0.25799095593314703</v>
      </c>
      <c r="H3793">
        <v>0.29532060975017421</v>
      </c>
      <c r="I3793">
        <v>0.38839536428188992</v>
      </c>
      <c r="J3793">
        <v>0.44828524079192422</v>
      </c>
      <c r="K3793">
        <v>0.46865171953919621</v>
      </c>
      <c r="L3793">
        <v>0.43449465955007371</v>
      </c>
      <c r="M3793">
        <v>0.3969462981299457</v>
      </c>
      <c r="N3793">
        <v>0.38952224187103629</v>
      </c>
      <c r="O3793">
        <v>0.38615894568189152</v>
      </c>
      <c r="P3793">
        <v>0.37998178947724481</v>
      </c>
      <c r="Q3793">
        <v>0.37578100319817809</v>
      </c>
      <c r="R3793">
        <v>0.37575699870515478</v>
      </c>
      <c r="S3793">
        <v>0.40058297882296628</v>
      </c>
      <c r="T3793">
        <v>0.51141305669420412</v>
      </c>
      <c r="U3793">
        <v>0.55056705198099753</v>
      </c>
      <c r="V3793">
        <v>0.55056705198099753</v>
      </c>
      <c r="W3793">
        <v>0.55056705198099753</v>
      </c>
      <c r="X3793">
        <v>0.55056705198099753</v>
      </c>
      <c r="Y3793">
        <v>0.52322860159342033</v>
      </c>
      <c r="Z3793">
        <v>0.43300238023379561</v>
      </c>
      <c r="AA3793">
        <v>0.34756238806641548</v>
      </c>
      <c r="AB3793" s="7">
        <f t="shared" si="177"/>
        <v>9.8161453297463961</v>
      </c>
      <c r="AC3793">
        <f>INDEX(SHELF_days!$C$2:$C$289,MATCH(A3793&amp;"|"&amp;C3793,SHELF_days!$D$2:$D$289,0))</f>
        <v>9</v>
      </c>
      <c r="AD3793" s="8">
        <f t="shared" si="178"/>
        <v>88.345307967717559</v>
      </c>
      <c r="AE3793" s="7">
        <f t="shared" si="179"/>
        <v>0.55056705198099753</v>
      </c>
    </row>
    <row r="3794" spans="1:31" x14ac:dyDescent="0.45">
      <c r="A3794" t="s">
        <v>76</v>
      </c>
      <c r="B3794" t="s">
        <v>176</v>
      </c>
      <c r="C3794" t="s">
        <v>134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2.637007529754672E-2</v>
      </c>
      <c r="K3794">
        <v>2.876735487005096E-3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8.6302064610152881E-3</v>
      </c>
      <c r="W3794">
        <v>2.876735487005096E-3</v>
      </c>
      <c r="X3794">
        <v>0</v>
      </c>
      <c r="Y3794">
        <v>0</v>
      </c>
      <c r="Z3794">
        <v>0</v>
      </c>
      <c r="AA3794">
        <v>0</v>
      </c>
      <c r="AB3794" s="7">
        <f t="shared" si="177"/>
        <v>4.0753752732572202E-2</v>
      </c>
      <c r="AC3794">
        <f>INDEX(SHELF_days!$C$2:$C$289,MATCH(A3794&amp;"|"&amp;C3794,SHELF_days!$D$2:$D$289,0))</f>
        <v>42</v>
      </c>
      <c r="AD3794" s="8">
        <f t="shared" si="178"/>
        <v>1.7116576147680325</v>
      </c>
      <c r="AE3794" s="7">
        <f t="shared" si="179"/>
        <v>2.637007529754672E-2</v>
      </c>
    </row>
    <row r="3795" spans="1:31" x14ac:dyDescent="0.45">
      <c r="A3795" t="s">
        <v>76</v>
      </c>
      <c r="B3795" t="s">
        <v>176</v>
      </c>
      <c r="C3795" t="s">
        <v>135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4.0154432839446128E-2</v>
      </c>
      <c r="W3795">
        <v>7.1918387175127401E-3</v>
      </c>
      <c r="X3795">
        <v>0</v>
      </c>
      <c r="Y3795">
        <v>0</v>
      </c>
      <c r="Z3795">
        <v>0</v>
      </c>
      <c r="AA3795">
        <v>0</v>
      </c>
      <c r="AB3795" s="7">
        <f t="shared" si="177"/>
        <v>4.734627155695887E-2</v>
      </c>
      <c r="AC3795">
        <f>INDEX(SHELF_days!$C$2:$C$289,MATCH(A3795&amp;"|"&amp;C3795,SHELF_days!$D$2:$D$289,0))</f>
        <v>111</v>
      </c>
      <c r="AD3795" s="8">
        <f t="shared" si="178"/>
        <v>5.2554361428224343</v>
      </c>
      <c r="AE3795" s="7">
        <f t="shared" si="179"/>
        <v>4.0154432839446128E-2</v>
      </c>
    </row>
    <row r="3796" spans="1:31" x14ac:dyDescent="0.45">
      <c r="A3796" t="s">
        <v>76</v>
      </c>
      <c r="B3796" t="s">
        <v>176</v>
      </c>
      <c r="C3796" t="s">
        <v>136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4.3095922429846459E-2</v>
      </c>
      <c r="R3796">
        <v>0.1134436781609194</v>
      </c>
      <c r="S3796">
        <v>0.32195189109355887</v>
      </c>
      <c r="T3796">
        <v>0.44680331342708463</v>
      </c>
      <c r="U3796">
        <v>0.7446721890451411</v>
      </c>
      <c r="V3796">
        <v>0.95</v>
      </c>
      <c r="W3796">
        <v>0.67052185192319946</v>
      </c>
      <c r="X3796">
        <v>0.12548518589867061</v>
      </c>
      <c r="Y3796">
        <v>0</v>
      </c>
      <c r="Z3796">
        <v>0</v>
      </c>
      <c r="AA3796">
        <v>0</v>
      </c>
      <c r="AB3796" s="7">
        <f t="shared" si="177"/>
        <v>3.4159740319784206</v>
      </c>
      <c r="AC3796">
        <f>INDEX(SHELF_days!$C$2:$C$289,MATCH(A3796&amp;"|"&amp;C3796,SHELF_days!$D$2:$D$289,0))</f>
        <v>60</v>
      </c>
      <c r="AD3796" s="8">
        <f t="shared" si="178"/>
        <v>204.95844191870523</v>
      </c>
      <c r="AE3796" s="7">
        <f t="shared" si="179"/>
        <v>0.95</v>
      </c>
    </row>
    <row r="3797" spans="1:31" x14ac:dyDescent="0.45">
      <c r="A3797" t="s">
        <v>76</v>
      </c>
      <c r="B3797" t="s">
        <v>176</v>
      </c>
      <c r="C3797" t="s">
        <v>137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0.16812396739628149</v>
      </c>
      <c r="V3797">
        <v>0.16812396739628149</v>
      </c>
      <c r="W3797">
        <v>5.4233537869768202E-3</v>
      </c>
      <c r="X3797">
        <v>0</v>
      </c>
      <c r="Y3797">
        <v>0</v>
      </c>
      <c r="Z3797">
        <v>0</v>
      </c>
      <c r="AA3797">
        <v>0</v>
      </c>
      <c r="AB3797" s="7">
        <f t="shared" si="177"/>
        <v>0.34167128857953982</v>
      </c>
      <c r="AC3797">
        <f>INDEX(SHELF_days!$C$2:$C$289,MATCH(A3797&amp;"|"&amp;C3797,SHELF_days!$D$2:$D$289,0))</f>
        <v>119</v>
      </c>
      <c r="AD3797" s="8">
        <f t="shared" si="178"/>
        <v>40.658883340965239</v>
      </c>
      <c r="AE3797" s="7">
        <f t="shared" si="179"/>
        <v>0.16812396739628149</v>
      </c>
    </row>
    <row r="3798" spans="1:31" x14ac:dyDescent="0.45">
      <c r="A3798" t="s">
        <v>76</v>
      </c>
      <c r="B3798" t="s">
        <v>176</v>
      </c>
      <c r="C3798" t="s">
        <v>138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0.95</v>
      </c>
      <c r="U3798">
        <v>0.95</v>
      </c>
      <c r="V3798">
        <v>0.95</v>
      </c>
      <c r="W3798">
        <v>0.95</v>
      </c>
      <c r="X3798">
        <v>0</v>
      </c>
      <c r="Y3798">
        <v>0</v>
      </c>
      <c r="Z3798">
        <v>0</v>
      </c>
      <c r="AA3798">
        <v>0</v>
      </c>
      <c r="AB3798" s="7">
        <f t="shared" si="177"/>
        <v>3.8</v>
      </c>
      <c r="AC3798">
        <f>INDEX(SHELF_days!$C$2:$C$289,MATCH(A3798&amp;"|"&amp;C3798,SHELF_days!$D$2:$D$289,0))</f>
        <v>24</v>
      </c>
      <c r="AD3798" s="8">
        <f t="shared" si="178"/>
        <v>91.199999999999989</v>
      </c>
      <c r="AE3798" s="7">
        <f t="shared" si="179"/>
        <v>0.95</v>
      </c>
    </row>
    <row r="3799" spans="1:31" x14ac:dyDescent="0.45">
      <c r="A3799" t="s">
        <v>76</v>
      </c>
      <c r="B3799" t="s">
        <v>176</v>
      </c>
      <c r="C3799" t="s">
        <v>139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 s="7">
        <f t="shared" si="177"/>
        <v>0</v>
      </c>
      <c r="AC3799">
        <f>INDEX(SHELF_days!$C$2:$C$289,MATCH(A3799&amp;"|"&amp;C3799,SHELF_days!$D$2:$D$289,0))</f>
        <v>9</v>
      </c>
      <c r="AD3799" s="8">
        <f t="shared" si="178"/>
        <v>0</v>
      </c>
      <c r="AE3799" s="7">
        <f t="shared" si="179"/>
        <v>0</v>
      </c>
    </row>
    <row r="3800" spans="1:31" x14ac:dyDescent="0.45">
      <c r="A3800" t="s">
        <v>76</v>
      </c>
      <c r="B3800" t="s">
        <v>177</v>
      </c>
      <c r="C3800" t="s">
        <v>134</v>
      </c>
      <c r="D3800">
        <v>0.18902367913179149</v>
      </c>
      <c r="E3800">
        <v>0.18397228062239671</v>
      </c>
      <c r="F3800">
        <v>0.18374197077048041</v>
      </c>
      <c r="G3800">
        <v>0.18699425424419419</v>
      </c>
      <c r="H3800">
        <v>0.22426397739363221</v>
      </c>
      <c r="I3800">
        <v>0.29581517745488273</v>
      </c>
      <c r="J3800">
        <v>0.41646477611441179</v>
      </c>
      <c r="K3800">
        <v>0.42773164970690403</v>
      </c>
      <c r="L3800">
        <v>0.28096067382605378</v>
      </c>
      <c r="M3800">
        <v>0.20855087092774291</v>
      </c>
      <c r="N3800">
        <v>0.22519485319677521</v>
      </c>
      <c r="O3800">
        <v>0.20878310805875469</v>
      </c>
      <c r="P3800">
        <v>0.20001495181362239</v>
      </c>
      <c r="Q3800">
        <v>0.19383416775424461</v>
      </c>
      <c r="R3800">
        <v>0.20016142502488299</v>
      </c>
      <c r="S3800">
        <v>0.2149677466763236</v>
      </c>
      <c r="T3800">
        <v>0.37693050002772122</v>
      </c>
      <c r="U3800">
        <v>0.5937359073216365</v>
      </c>
      <c r="V3800">
        <v>0.61928488265158399</v>
      </c>
      <c r="W3800">
        <v>0.60902693966560395</v>
      </c>
      <c r="X3800">
        <v>0.57088223180679343</v>
      </c>
      <c r="Y3800">
        <v>0.45458250206588469</v>
      </c>
      <c r="Z3800">
        <v>0.29995015475435111</v>
      </c>
      <c r="AA3800">
        <v>0.21759173716489319</v>
      </c>
      <c r="AB3800" s="7">
        <f t="shared" si="177"/>
        <v>7.5824604181755619</v>
      </c>
      <c r="AC3800">
        <f>INDEX(SHELF_days!$C$2:$C$289,MATCH(A3800&amp;"|"&amp;C3800,SHELF_days!$D$2:$D$289,0))</f>
        <v>42</v>
      </c>
      <c r="AD3800" s="8">
        <f t="shared" si="178"/>
        <v>318.46333756337361</v>
      </c>
      <c r="AE3800" s="7">
        <f t="shared" si="179"/>
        <v>0.61928488265158399</v>
      </c>
    </row>
    <row r="3801" spans="1:31" x14ac:dyDescent="0.45">
      <c r="A3801" t="s">
        <v>76</v>
      </c>
      <c r="B3801" t="s">
        <v>177</v>
      </c>
      <c r="C3801" t="s">
        <v>135</v>
      </c>
      <c r="D3801">
        <v>0.13744765907895559</v>
      </c>
      <c r="E3801">
        <v>0.13744765907895559</v>
      </c>
      <c r="F3801">
        <v>0.13744765907895559</v>
      </c>
      <c r="G3801">
        <v>0.13744765907895559</v>
      </c>
      <c r="H3801">
        <v>0.13744765907895559</v>
      </c>
      <c r="I3801">
        <v>0.15038548364727591</v>
      </c>
      <c r="J3801">
        <v>0.1575360537120768</v>
      </c>
      <c r="K3801">
        <v>0.154320102053745</v>
      </c>
      <c r="L3801">
        <v>0.14041603350644749</v>
      </c>
      <c r="M3801">
        <v>0.1408966031533502</v>
      </c>
      <c r="N3801">
        <v>0.14173705310487561</v>
      </c>
      <c r="O3801">
        <v>0.15007263937030901</v>
      </c>
      <c r="P3801">
        <v>0.16871604347939739</v>
      </c>
      <c r="Q3801">
        <v>0.1859844641753827</v>
      </c>
      <c r="R3801">
        <v>0.19936092704812169</v>
      </c>
      <c r="S3801">
        <v>0.24553572139141119</v>
      </c>
      <c r="T3801">
        <v>0.37264311141383299</v>
      </c>
      <c r="U3801">
        <v>0.53942447921305936</v>
      </c>
      <c r="V3801">
        <v>0.60890690143112658</v>
      </c>
      <c r="W3801">
        <v>0.58250838668473004</v>
      </c>
      <c r="X3801">
        <v>0.50638841526164347</v>
      </c>
      <c r="Y3801">
        <v>0.32475605981572192</v>
      </c>
      <c r="Z3801">
        <v>0.19879758857735949</v>
      </c>
      <c r="AA3801">
        <v>0.14688184651746761</v>
      </c>
      <c r="AB3801" s="7">
        <f t="shared" si="177"/>
        <v>5.8025062089521118</v>
      </c>
      <c r="AC3801">
        <f>INDEX(SHELF_days!$C$2:$C$289,MATCH(A3801&amp;"|"&amp;C3801,SHELF_days!$D$2:$D$289,0))</f>
        <v>111</v>
      </c>
      <c r="AD3801" s="8">
        <f t="shared" si="178"/>
        <v>644.07818919368435</v>
      </c>
      <c r="AE3801" s="7">
        <f t="shared" si="179"/>
        <v>0.60890690143112658</v>
      </c>
    </row>
    <row r="3802" spans="1:31" x14ac:dyDescent="0.45">
      <c r="A3802" t="s">
        <v>76</v>
      </c>
      <c r="B3802" t="s">
        <v>177</v>
      </c>
      <c r="C3802" t="s">
        <v>136</v>
      </c>
      <c r="D3802">
        <v>0.1640965404020181</v>
      </c>
      <c r="E3802">
        <v>0.1523938126420708</v>
      </c>
      <c r="F3802">
        <v>0.1523938126420708</v>
      </c>
      <c r="G3802">
        <v>0.15261236609150439</v>
      </c>
      <c r="H3802">
        <v>0.16814112831190589</v>
      </c>
      <c r="I3802">
        <v>0.2319938120260456</v>
      </c>
      <c r="J3802">
        <v>0.28230427644750539</v>
      </c>
      <c r="K3802">
        <v>0.22212855215578051</v>
      </c>
      <c r="L3802">
        <v>0.16671850724753751</v>
      </c>
      <c r="M3802">
        <v>0.15831499220728021</v>
      </c>
      <c r="N3802">
        <v>0.15749271858117059</v>
      </c>
      <c r="O3802">
        <v>0.15749271858117059</v>
      </c>
      <c r="P3802">
        <v>0.1523938126420708</v>
      </c>
      <c r="Q3802">
        <v>0.1523938126420708</v>
      </c>
      <c r="R3802">
        <v>0.15374560619967839</v>
      </c>
      <c r="S3802">
        <v>0.16320276472146419</v>
      </c>
      <c r="T3802">
        <v>0.2457930339861148</v>
      </c>
      <c r="U3802">
        <v>0.49681246342349888</v>
      </c>
      <c r="V3802">
        <v>0.58695564309959281</v>
      </c>
      <c r="W3802">
        <v>0.59654973480111628</v>
      </c>
      <c r="X3802">
        <v>0.52889395124775918</v>
      </c>
      <c r="Y3802">
        <v>0.35273852190893917</v>
      </c>
      <c r="Z3802">
        <v>0.22934688691623911</v>
      </c>
      <c r="AA3802">
        <v>0.17233546580751671</v>
      </c>
      <c r="AB3802" s="7">
        <f t="shared" si="177"/>
        <v>5.9972449347321213</v>
      </c>
      <c r="AC3802">
        <f>INDEX(SHELF_days!$C$2:$C$289,MATCH(A3802&amp;"|"&amp;C3802,SHELF_days!$D$2:$D$289,0))</f>
        <v>60</v>
      </c>
      <c r="AD3802" s="8">
        <f t="shared" si="178"/>
        <v>359.83469608392727</v>
      </c>
      <c r="AE3802" s="7">
        <f t="shared" si="179"/>
        <v>0.59654973480111628</v>
      </c>
    </row>
    <row r="3803" spans="1:31" x14ac:dyDescent="0.45">
      <c r="A3803" t="s">
        <v>76</v>
      </c>
      <c r="B3803" t="s">
        <v>177</v>
      </c>
      <c r="C3803" t="s">
        <v>137</v>
      </c>
      <c r="D3803">
        <v>0.14784770136378159</v>
      </c>
      <c r="E3803">
        <v>0.1444275745547185</v>
      </c>
      <c r="F3803">
        <v>0.1427059474756138</v>
      </c>
      <c r="G3803">
        <v>0.14663725672242769</v>
      </c>
      <c r="H3803">
        <v>0.15240310892947281</v>
      </c>
      <c r="I3803">
        <v>0.17522980253697851</v>
      </c>
      <c r="J3803">
        <v>0.2103653475115089</v>
      </c>
      <c r="K3803">
        <v>0.21172816057076871</v>
      </c>
      <c r="L3803">
        <v>0.173249693320355</v>
      </c>
      <c r="M3803">
        <v>0.15713401226221621</v>
      </c>
      <c r="N3803">
        <v>0.16396984447535851</v>
      </c>
      <c r="O3803">
        <v>0.1667087348088295</v>
      </c>
      <c r="P3803">
        <v>0.17795814952010339</v>
      </c>
      <c r="Q3803">
        <v>0.1934493921512892</v>
      </c>
      <c r="R3803">
        <v>0.21311920260031</v>
      </c>
      <c r="S3803">
        <v>0.24451423895848451</v>
      </c>
      <c r="T3803">
        <v>0.36345751540231452</v>
      </c>
      <c r="U3803">
        <v>0.5173707041878175</v>
      </c>
      <c r="V3803">
        <v>0.60361054850632256</v>
      </c>
      <c r="W3803">
        <v>0.56398319617625348</v>
      </c>
      <c r="X3803">
        <v>0.46194805260690258</v>
      </c>
      <c r="Y3803">
        <v>0.3010204748685239</v>
      </c>
      <c r="Z3803">
        <v>0.20336898428664449</v>
      </c>
      <c r="AA3803">
        <v>0.16887624357515399</v>
      </c>
      <c r="AB3803" s="7">
        <f t="shared" si="177"/>
        <v>6.0050838873721499</v>
      </c>
      <c r="AC3803">
        <f>INDEX(SHELF_days!$C$2:$C$289,MATCH(A3803&amp;"|"&amp;C3803,SHELF_days!$D$2:$D$289,0))</f>
        <v>119</v>
      </c>
      <c r="AD3803" s="8">
        <f t="shared" si="178"/>
        <v>714.60498259728581</v>
      </c>
      <c r="AE3803" s="7">
        <f t="shared" si="179"/>
        <v>0.60361054850632256</v>
      </c>
    </row>
    <row r="3804" spans="1:31" x14ac:dyDescent="0.45">
      <c r="A3804" t="s">
        <v>76</v>
      </c>
      <c r="B3804" t="s">
        <v>177</v>
      </c>
      <c r="C3804" t="s">
        <v>138</v>
      </c>
      <c r="D3804">
        <v>0.12384695467902</v>
      </c>
      <c r="E3804">
        <v>0.12384695467902</v>
      </c>
      <c r="F3804">
        <v>0.12384695467902</v>
      </c>
      <c r="G3804">
        <v>0.12384695467902</v>
      </c>
      <c r="H3804">
        <v>0.12384695467902</v>
      </c>
      <c r="I3804">
        <v>0.12384695467902</v>
      </c>
      <c r="J3804">
        <v>0.12384695467902</v>
      </c>
      <c r="K3804">
        <v>0.12384695467902</v>
      </c>
      <c r="L3804">
        <v>0.12384695467902</v>
      </c>
      <c r="M3804">
        <v>0.12384695467902</v>
      </c>
      <c r="N3804">
        <v>0.12384695467902</v>
      </c>
      <c r="O3804">
        <v>0.13776455975753241</v>
      </c>
      <c r="P3804">
        <v>0.19084640333639291</v>
      </c>
      <c r="Q3804">
        <v>0.24933980570562619</v>
      </c>
      <c r="R3804">
        <v>0.2805275178493325</v>
      </c>
      <c r="S3804">
        <v>0.34949158663471552</v>
      </c>
      <c r="T3804">
        <v>0.43659930173534323</v>
      </c>
      <c r="U3804">
        <v>0.55650352520467428</v>
      </c>
      <c r="V3804">
        <v>0.60457179312638976</v>
      </c>
      <c r="W3804">
        <v>0.54849833057148667</v>
      </c>
      <c r="X3804">
        <v>0.37688665442829772</v>
      </c>
      <c r="Y3804">
        <v>0.2061282811046565</v>
      </c>
      <c r="Z3804">
        <v>0.12384695467902</v>
      </c>
      <c r="AA3804">
        <v>0.12384695467902</v>
      </c>
      <c r="AB3804" s="7">
        <f t="shared" si="177"/>
        <v>5.5471681702817071</v>
      </c>
      <c r="AC3804">
        <f>INDEX(SHELF_days!$C$2:$C$289,MATCH(A3804&amp;"|"&amp;C3804,SHELF_days!$D$2:$D$289,0))</f>
        <v>24</v>
      </c>
      <c r="AD3804" s="8">
        <f t="shared" si="178"/>
        <v>133.13203608676096</v>
      </c>
      <c r="AE3804" s="7">
        <f t="shared" si="179"/>
        <v>0.60457179312638976</v>
      </c>
    </row>
    <row r="3805" spans="1:31" x14ac:dyDescent="0.45">
      <c r="A3805" t="s">
        <v>76</v>
      </c>
      <c r="B3805" t="s">
        <v>177</v>
      </c>
      <c r="C3805" t="s">
        <v>139</v>
      </c>
      <c r="D3805">
        <v>0.1741142480487399</v>
      </c>
      <c r="E3805">
        <v>0.1741142480487399</v>
      </c>
      <c r="F3805">
        <v>0.1741142480487399</v>
      </c>
      <c r="G3805">
        <v>0.1741142480487399</v>
      </c>
      <c r="H3805">
        <v>0.1741142480487399</v>
      </c>
      <c r="I3805">
        <v>0.1741142480487399</v>
      </c>
      <c r="J3805">
        <v>0.34407777935206463</v>
      </c>
      <c r="K3805">
        <v>0.39643167355588271</v>
      </c>
      <c r="L3805">
        <v>0.28602170873092619</v>
      </c>
      <c r="M3805">
        <v>0.24209966057006979</v>
      </c>
      <c r="N3805">
        <v>0.24209966057006979</v>
      </c>
      <c r="O3805">
        <v>0.22340569576975439</v>
      </c>
      <c r="P3805">
        <v>0.1741142480487399</v>
      </c>
      <c r="Q3805">
        <v>0.1741142480487399</v>
      </c>
      <c r="R3805">
        <v>0.1741142480487399</v>
      </c>
      <c r="S3805">
        <v>0.1741142480487399</v>
      </c>
      <c r="T3805">
        <v>0.34136609766464809</v>
      </c>
      <c r="U3805">
        <v>0.62325058060382799</v>
      </c>
      <c r="V3805">
        <v>0.65622696835478134</v>
      </c>
      <c r="W3805">
        <v>0.6366515945814416</v>
      </c>
      <c r="X3805">
        <v>0.56665602996346975</v>
      </c>
      <c r="Y3805">
        <v>0.39465536465616552</v>
      </c>
      <c r="Z3805">
        <v>0.20810695430940479</v>
      </c>
      <c r="AA3805">
        <v>0.1741142480487399</v>
      </c>
      <c r="AB3805" s="7">
        <f t="shared" si="177"/>
        <v>7.0763064972186474</v>
      </c>
      <c r="AC3805">
        <f>INDEX(SHELF_days!$C$2:$C$289,MATCH(A3805&amp;"|"&amp;C3805,SHELF_days!$D$2:$D$289,0))</f>
        <v>9</v>
      </c>
      <c r="AD3805" s="8">
        <f t="shared" si="178"/>
        <v>63.686758474967824</v>
      </c>
      <c r="AE3805" s="7">
        <f t="shared" si="179"/>
        <v>0.65622696835478134</v>
      </c>
    </row>
    <row r="3806" spans="1:31" x14ac:dyDescent="0.45">
      <c r="A3806" t="s">
        <v>76</v>
      </c>
      <c r="B3806" t="s">
        <v>178</v>
      </c>
      <c r="C3806" t="s">
        <v>134</v>
      </c>
      <c r="D3806">
        <v>0.78297984395874531</v>
      </c>
      <c r="E3806">
        <v>0.77442117841360003</v>
      </c>
      <c r="F3806">
        <v>0.77499909525637545</v>
      </c>
      <c r="G3806">
        <v>0.77839142670970096</v>
      </c>
      <c r="H3806">
        <v>0.7952255381332658</v>
      </c>
      <c r="I3806">
        <v>0.81723843108834071</v>
      </c>
      <c r="J3806">
        <v>0.83164286694633571</v>
      </c>
      <c r="K3806">
        <v>0.82621416669064951</v>
      </c>
      <c r="L3806">
        <v>0.80066426100272903</v>
      </c>
      <c r="M3806">
        <v>0.7887900501581937</v>
      </c>
      <c r="N3806">
        <v>0.7859754738925826</v>
      </c>
      <c r="O3806">
        <v>0.78292859930443504</v>
      </c>
      <c r="P3806">
        <v>0.77213715405791594</v>
      </c>
      <c r="Q3806">
        <v>0.7510292061338496</v>
      </c>
      <c r="R3806">
        <v>0.74895743487314814</v>
      </c>
      <c r="S3806">
        <v>0.77822912502854147</v>
      </c>
      <c r="T3806">
        <v>0.82782958571438481</v>
      </c>
      <c r="U3806">
        <v>0.84051675986026742</v>
      </c>
      <c r="V3806">
        <v>0.84053195543599368</v>
      </c>
      <c r="W3806">
        <v>0.84053195543599368</v>
      </c>
      <c r="X3806">
        <v>0.84043383081401746</v>
      </c>
      <c r="Y3806">
        <v>0.83734298604930069</v>
      </c>
      <c r="Z3806">
        <v>0.82863414295256443</v>
      </c>
      <c r="AA3806">
        <v>0.80796428024358113</v>
      </c>
      <c r="AB3806" s="7">
        <f t="shared" si="177"/>
        <v>19.253609348154512</v>
      </c>
      <c r="AC3806">
        <f>INDEX(SHELF_days!$C$2:$C$289,MATCH(A3806&amp;"|"&amp;C3806,SHELF_days!$D$2:$D$289,0))</f>
        <v>42</v>
      </c>
      <c r="AD3806" s="8">
        <f t="shared" si="178"/>
        <v>808.65159262248949</v>
      </c>
      <c r="AE3806" s="7">
        <f t="shared" si="179"/>
        <v>0.84053195543599368</v>
      </c>
    </row>
    <row r="3807" spans="1:31" x14ac:dyDescent="0.45">
      <c r="A3807" t="s">
        <v>76</v>
      </c>
      <c r="B3807" t="s">
        <v>178</v>
      </c>
      <c r="C3807" t="s">
        <v>135</v>
      </c>
      <c r="D3807">
        <v>0.72664717743351936</v>
      </c>
      <c r="E3807">
        <v>0.68086646418206431</v>
      </c>
      <c r="F3807">
        <v>0.6644873713412135</v>
      </c>
      <c r="G3807">
        <v>0.66922346048840442</v>
      </c>
      <c r="H3807">
        <v>0.69732598041572114</v>
      </c>
      <c r="I3807">
        <v>0.73950097753344102</v>
      </c>
      <c r="J3807">
        <v>0.71204972543279099</v>
      </c>
      <c r="K3807">
        <v>0.69120612394708769</v>
      </c>
      <c r="L3807">
        <v>0.70294632274612312</v>
      </c>
      <c r="M3807">
        <v>0.72637862796357244</v>
      </c>
      <c r="N3807">
        <v>0.7511716646562826</v>
      </c>
      <c r="O3807">
        <v>0.76845097411761087</v>
      </c>
      <c r="P3807">
        <v>0.78209183229536827</v>
      </c>
      <c r="Q3807">
        <v>0.78509598953366899</v>
      </c>
      <c r="R3807">
        <v>0.79070744083572075</v>
      </c>
      <c r="S3807">
        <v>0.80207199368695259</v>
      </c>
      <c r="T3807">
        <v>0.82736979830737423</v>
      </c>
      <c r="U3807">
        <v>0.84212930950667153</v>
      </c>
      <c r="V3807">
        <v>0.84345770996975</v>
      </c>
      <c r="W3807">
        <v>0.84345770996975</v>
      </c>
      <c r="X3807">
        <v>0.84344821273492121</v>
      </c>
      <c r="Y3807">
        <v>0.84328675974283118</v>
      </c>
      <c r="Z3807">
        <v>0.84213617984676048</v>
      </c>
      <c r="AA3807">
        <v>0.79988924622693214</v>
      </c>
      <c r="AB3807" s="7">
        <f t="shared" si="177"/>
        <v>18.375397052914533</v>
      </c>
      <c r="AC3807">
        <f>INDEX(SHELF_days!$C$2:$C$289,MATCH(A3807&amp;"|"&amp;C3807,SHELF_days!$D$2:$D$289,0))</f>
        <v>111</v>
      </c>
      <c r="AD3807" s="8">
        <f t="shared" si="178"/>
        <v>2039.6690728735132</v>
      </c>
      <c r="AE3807" s="7">
        <f t="shared" si="179"/>
        <v>0.84345770996975</v>
      </c>
    </row>
    <row r="3808" spans="1:31" x14ac:dyDescent="0.45">
      <c r="A3808" t="s">
        <v>76</v>
      </c>
      <c r="B3808" t="s">
        <v>178</v>
      </c>
      <c r="C3808" t="s">
        <v>136</v>
      </c>
      <c r="D3808">
        <v>0.71417687841668887</v>
      </c>
      <c r="E3808">
        <v>0.64558859636984045</v>
      </c>
      <c r="F3808">
        <v>0.60826027811296657</v>
      </c>
      <c r="G3808">
        <v>0.60142031802685703</v>
      </c>
      <c r="H3808">
        <v>0.61528827833890021</v>
      </c>
      <c r="I3808">
        <v>0.63219757423062406</v>
      </c>
      <c r="J3808">
        <v>0.60084081250503474</v>
      </c>
      <c r="K3808">
        <v>0.62127842520218979</v>
      </c>
      <c r="L3808">
        <v>0.68378211295188285</v>
      </c>
      <c r="M3808">
        <v>0.73724448888765926</v>
      </c>
      <c r="N3808">
        <v>0.79306890539800157</v>
      </c>
      <c r="O3808">
        <v>0.82141082810906629</v>
      </c>
      <c r="P3808">
        <v>0.83587453377318865</v>
      </c>
      <c r="Q3808">
        <v>0.84431368977571319</v>
      </c>
      <c r="R3808">
        <v>0.846931080312881</v>
      </c>
      <c r="S3808">
        <v>0.8489149037880277</v>
      </c>
      <c r="T3808">
        <v>0.84993715836634542</v>
      </c>
      <c r="U3808">
        <v>0.85203295119747835</v>
      </c>
      <c r="V3808">
        <v>0.85339496011934179</v>
      </c>
      <c r="W3808">
        <v>0.85219257163435169</v>
      </c>
      <c r="X3808">
        <v>0.85136861393075802</v>
      </c>
      <c r="Y3808">
        <v>0.84832279102955799</v>
      </c>
      <c r="Z3808">
        <v>0.8316077320549935</v>
      </c>
      <c r="AA3808">
        <v>0.77760046707768105</v>
      </c>
      <c r="AB3808" s="7">
        <f t="shared" si="177"/>
        <v>18.167048949610027</v>
      </c>
      <c r="AC3808">
        <f>INDEX(SHELF_days!$C$2:$C$289,MATCH(A3808&amp;"|"&amp;C3808,SHELF_days!$D$2:$D$289,0))</f>
        <v>60</v>
      </c>
      <c r="AD3808" s="8">
        <f t="shared" si="178"/>
        <v>1090.0229369766016</v>
      </c>
      <c r="AE3808" s="7">
        <f t="shared" si="179"/>
        <v>0.85339496011934179</v>
      </c>
    </row>
    <row r="3809" spans="1:31" x14ac:dyDescent="0.45">
      <c r="A3809" t="s">
        <v>76</v>
      </c>
      <c r="B3809" t="s">
        <v>178</v>
      </c>
      <c r="C3809" t="s">
        <v>137</v>
      </c>
      <c r="D3809">
        <v>0.51226635071295523</v>
      </c>
      <c r="E3809">
        <v>0.48118971555035889</v>
      </c>
      <c r="F3809">
        <v>0.46711561518413852</v>
      </c>
      <c r="G3809">
        <v>0.47021288640004771</v>
      </c>
      <c r="H3809">
        <v>0.4934620775097649</v>
      </c>
      <c r="I3809">
        <v>0.62159060756472695</v>
      </c>
      <c r="J3809">
        <v>0.64137681600924923</v>
      </c>
      <c r="K3809">
        <v>0.57516292955882098</v>
      </c>
      <c r="L3809">
        <v>0.57051199420252963</v>
      </c>
      <c r="M3809">
        <v>0.61816053892996758</v>
      </c>
      <c r="N3809">
        <v>0.65435591534439985</v>
      </c>
      <c r="O3809">
        <v>0.68882696227545004</v>
      </c>
      <c r="P3809">
        <v>0.70781470072236519</v>
      </c>
      <c r="Q3809">
        <v>0.71349359001069035</v>
      </c>
      <c r="R3809">
        <v>0.72205641883617466</v>
      </c>
      <c r="S3809">
        <v>0.75628640097023714</v>
      </c>
      <c r="T3809">
        <v>0.81757049708429319</v>
      </c>
      <c r="U3809">
        <v>0.82796340695391146</v>
      </c>
      <c r="V3809">
        <v>0.82881917174524022</v>
      </c>
      <c r="W3809">
        <v>0.82824073813628651</v>
      </c>
      <c r="X3809">
        <v>0.82684036804506311</v>
      </c>
      <c r="Y3809">
        <v>0.79966922640129801</v>
      </c>
      <c r="Z3809">
        <v>0.75764105713029961</v>
      </c>
      <c r="AA3809">
        <v>0.61055831217794077</v>
      </c>
      <c r="AB3809" s="7">
        <f t="shared" si="177"/>
        <v>15.991186297456212</v>
      </c>
      <c r="AC3809">
        <f>INDEX(SHELF_days!$C$2:$C$289,MATCH(A3809&amp;"|"&amp;C3809,SHELF_days!$D$2:$D$289,0))</f>
        <v>119</v>
      </c>
      <c r="AD3809" s="8">
        <f t="shared" si="178"/>
        <v>1902.9511693972893</v>
      </c>
      <c r="AE3809" s="7">
        <f t="shared" si="179"/>
        <v>0.82881917174524022</v>
      </c>
    </row>
    <row r="3810" spans="1:31" x14ac:dyDescent="0.45">
      <c r="A3810" t="s">
        <v>76</v>
      </c>
      <c r="B3810" t="s">
        <v>178</v>
      </c>
      <c r="C3810" t="s">
        <v>138</v>
      </c>
      <c r="D3810">
        <v>0.77177763320243964</v>
      </c>
      <c r="E3810">
        <v>0.60463195814226545</v>
      </c>
      <c r="F3810">
        <v>0.42248388515376711</v>
      </c>
      <c r="G3810">
        <v>0.42248388515376711</v>
      </c>
      <c r="H3810">
        <v>0.42248388515376711</v>
      </c>
      <c r="I3810">
        <v>0.42248388515376711</v>
      </c>
      <c r="J3810">
        <v>0.42248388515376711</v>
      </c>
      <c r="K3810">
        <v>0.42248388515376711</v>
      </c>
      <c r="L3810">
        <v>0.60463195814226545</v>
      </c>
      <c r="M3810">
        <v>0.77177763320243964</v>
      </c>
      <c r="N3810">
        <v>0.84409402470328254</v>
      </c>
      <c r="O3810">
        <v>0.84409402470328254</v>
      </c>
      <c r="P3810">
        <v>0.84409402470328254</v>
      </c>
      <c r="Q3810">
        <v>0.84496777030753423</v>
      </c>
      <c r="R3810">
        <v>0.85807395437131173</v>
      </c>
      <c r="S3810">
        <v>0.85807395437131173</v>
      </c>
      <c r="T3810">
        <v>0.85807395437131173</v>
      </c>
      <c r="U3810">
        <v>0.87119872876709459</v>
      </c>
      <c r="V3810">
        <v>0.87119872876709459</v>
      </c>
      <c r="W3810">
        <v>0.87119872876709459</v>
      </c>
      <c r="X3810">
        <v>0.85807395437131173</v>
      </c>
      <c r="Y3810">
        <v>0.85807395437131173</v>
      </c>
      <c r="Z3810">
        <v>0.85720020876705993</v>
      </c>
      <c r="AA3810">
        <v>0.85720020876705993</v>
      </c>
      <c r="AB3810" s="7">
        <f t="shared" si="177"/>
        <v>17.283338713721356</v>
      </c>
      <c r="AC3810">
        <f>INDEX(SHELF_days!$C$2:$C$289,MATCH(A3810&amp;"|"&amp;C3810,SHELF_days!$D$2:$D$289,0))</f>
        <v>24</v>
      </c>
      <c r="AD3810" s="8">
        <f t="shared" si="178"/>
        <v>414.80012912931255</v>
      </c>
      <c r="AE3810" s="7">
        <f t="shared" si="179"/>
        <v>0.87119872876709459</v>
      </c>
    </row>
    <row r="3811" spans="1:31" x14ac:dyDescent="0.45">
      <c r="A3811" t="s">
        <v>76</v>
      </c>
      <c r="B3811" t="s">
        <v>178</v>
      </c>
      <c r="C3811" t="s">
        <v>139</v>
      </c>
      <c r="D3811">
        <v>0.65947343755807164</v>
      </c>
      <c r="E3811">
        <v>0.63162512021404527</v>
      </c>
      <c r="F3811">
        <v>0.66122092876657534</v>
      </c>
      <c r="G3811">
        <v>0.77090388759818773</v>
      </c>
      <c r="H3811">
        <v>0.77090388759818773</v>
      </c>
      <c r="I3811">
        <v>0.84322027909903075</v>
      </c>
      <c r="J3811">
        <v>0.84322027909903075</v>
      </c>
      <c r="K3811">
        <v>0.84322027909903075</v>
      </c>
      <c r="L3811">
        <v>0.84322027909903075</v>
      </c>
      <c r="M3811">
        <v>0.77090388759818773</v>
      </c>
      <c r="N3811">
        <v>0.77090388759818773</v>
      </c>
      <c r="O3811">
        <v>0.77090388759818773</v>
      </c>
      <c r="P3811">
        <v>0.77090388759818773</v>
      </c>
      <c r="Q3811">
        <v>0.72643581344137131</v>
      </c>
      <c r="R3811">
        <v>0.6873217549020979</v>
      </c>
      <c r="S3811">
        <v>0.70251005615047557</v>
      </c>
      <c r="T3811">
        <v>0.84322027909903075</v>
      </c>
      <c r="U3811">
        <v>0.84322027909903075</v>
      </c>
      <c r="V3811">
        <v>0.84322027909903075</v>
      </c>
      <c r="W3811">
        <v>0.84322027909903075</v>
      </c>
      <c r="X3811">
        <v>0.84322027909903075</v>
      </c>
      <c r="Y3811">
        <v>0.84322027909903075</v>
      </c>
      <c r="Z3811">
        <v>0.84322027909903075</v>
      </c>
      <c r="AA3811">
        <v>0.77090388759818773</v>
      </c>
      <c r="AB3811" s="7">
        <f t="shared" si="177"/>
        <v>18.740337394309293</v>
      </c>
      <c r="AC3811">
        <f>INDEX(SHELF_days!$C$2:$C$289,MATCH(A3811&amp;"|"&amp;C3811,SHELF_days!$D$2:$D$289,0))</f>
        <v>9</v>
      </c>
      <c r="AD3811" s="8">
        <f t="shared" si="178"/>
        <v>168.66303654878362</v>
      </c>
      <c r="AE3811" s="7">
        <f t="shared" si="179"/>
        <v>0.84322027909903075</v>
      </c>
    </row>
    <row r="3812" spans="1:31" x14ac:dyDescent="0.45">
      <c r="A3812" t="s">
        <v>76</v>
      </c>
      <c r="B3812" t="s">
        <v>179</v>
      </c>
      <c r="C3812" t="s">
        <v>134</v>
      </c>
      <c r="D3812">
        <v>1.492944568623283E-5</v>
      </c>
      <c r="E3812">
        <v>1.492944568623283E-5</v>
      </c>
      <c r="F3812">
        <v>1.492944568623283E-5</v>
      </c>
      <c r="G3812">
        <v>1.492944568623283E-5</v>
      </c>
      <c r="H3812">
        <v>1.492944568623283E-5</v>
      </c>
      <c r="I3812">
        <v>1.6447982241750141E-2</v>
      </c>
      <c r="J3812">
        <v>6.9296344298409529E-2</v>
      </c>
      <c r="K3812">
        <v>6.7557714122977744E-2</v>
      </c>
      <c r="L3812">
        <v>1.492944568623283E-5</v>
      </c>
      <c r="M3812">
        <v>1.492944568623283E-5</v>
      </c>
      <c r="N3812">
        <v>1.492944568623283E-5</v>
      </c>
      <c r="O3812">
        <v>1.492944568623283E-5</v>
      </c>
      <c r="P3812">
        <v>1.492944568623283E-5</v>
      </c>
      <c r="Q3812">
        <v>1.492944568623283E-5</v>
      </c>
      <c r="R3812">
        <v>1.492944568623283E-5</v>
      </c>
      <c r="S3812">
        <v>1.492944568623283E-5</v>
      </c>
      <c r="T3812">
        <v>1.492944568623283E-5</v>
      </c>
      <c r="U3812">
        <v>3.288103503781406E-2</v>
      </c>
      <c r="V3812">
        <v>0.20314688670078929</v>
      </c>
      <c r="W3812">
        <v>0.18294880028344551</v>
      </c>
      <c r="X3812">
        <v>6.1556442379504563E-2</v>
      </c>
      <c r="Y3812">
        <v>1.492944568623283E-5</v>
      </c>
      <c r="Z3812">
        <v>1.492944568623283E-5</v>
      </c>
      <c r="AA3812">
        <v>1.492944568623283E-5</v>
      </c>
      <c r="AB3812" s="7">
        <f t="shared" si="177"/>
        <v>0.63408900564135684</v>
      </c>
      <c r="AC3812">
        <f>INDEX(SHELF_days!$C$2:$C$289,MATCH(A3812&amp;"|"&amp;C3812,SHELF_days!$D$2:$D$289,0))</f>
        <v>42</v>
      </c>
      <c r="AD3812" s="8">
        <f t="shared" si="178"/>
        <v>26.631738236936986</v>
      </c>
      <c r="AE3812" s="7">
        <f t="shared" si="179"/>
        <v>0.20314688670078929</v>
      </c>
    </row>
    <row r="3813" spans="1:31" x14ac:dyDescent="0.45">
      <c r="A3813" t="s">
        <v>76</v>
      </c>
      <c r="B3813" t="s">
        <v>179</v>
      </c>
      <c r="C3813" t="s">
        <v>135</v>
      </c>
      <c r="D3813">
        <v>1.492944568623283E-5</v>
      </c>
      <c r="E3813">
        <v>1.492944568623283E-5</v>
      </c>
      <c r="F3813">
        <v>1.492944568623283E-5</v>
      </c>
      <c r="G3813">
        <v>1.492944568623283E-5</v>
      </c>
      <c r="H3813">
        <v>1.492944568623283E-5</v>
      </c>
      <c r="I3813">
        <v>1.492944568623283E-5</v>
      </c>
      <c r="J3813">
        <v>1.492944568623283E-5</v>
      </c>
      <c r="K3813">
        <v>1.492944568623283E-5</v>
      </c>
      <c r="L3813">
        <v>1.492944568623283E-5</v>
      </c>
      <c r="M3813">
        <v>1.492944568623283E-5</v>
      </c>
      <c r="N3813">
        <v>1.492944568623283E-5</v>
      </c>
      <c r="O3813">
        <v>1.0377359732658629E-2</v>
      </c>
      <c r="P3813">
        <v>4.28234719030978E-2</v>
      </c>
      <c r="Q3813">
        <v>7.5004171563997607E-2</v>
      </c>
      <c r="R3813">
        <v>0.13001034704528189</v>
      </c>
      <c r="S3813">
        <v>0.17270092838734269</v>
      </c>
      <c r="T3813">
        <v>0.2313843147913901</v>
      </c>
      <c r="U3813">
        <v>0.3601071134349893</v>
      </c>
      <c r="V3813">
        <v>0.60719254891820307</v>
      </c>
      <c r="W3813">
        <v>0.39050251698471422</v>
      </c>
      <c r="X3813">
        <v>0.13791601025677461</v>
      </c>
      <c r="Y3813">
        <v>3.4679617977915897E-2</v>
      </c>
      <c r="Z3813">
        <v>1.492944568623283E-5</v>
      </c>
      <c r="AA3813">
        <v>1.492944568623283E-5</v>
      </c>
      <c r="AB3813" s="7">
        <f t="shared" si="177"/>
        <v>2.1928924837902875</v>
      </c>
      <c r="AC3813">
        <f>INDEX(SHELF_days!$C$2:$C$289,MATCH(A3813&amp;"|"&amp;C3813,SHELF_days!$D$2:$D$289,0))</f>
        <v>111</v>
      </c>
      <c r="AD3813" s="8">
        <f t="shared" si="178"/>
        <v>243.41106570072191</v>
      </c>
      <c r="AE3813" s="7">
        <f t="shared" si="179"/>
        <v>0.60719254891820307</v>
      </c>
    </row>
    <row r="3814" spans="1:31" x14ac:dyDescent="0.45">
      <c r="A3814" t="s">
        <v>76</v>
      </c>
      <c r="B3814" t="s">
        <v>179</v>
      </c>
      <c r="C3814" t="s">
        <v>136</v>
      </c>
      <c r="D3814">
        <v>1.492944568623283E-5</v>
      </c>
      <c r="E3814">
        <v>1.492944568623283E-5</v>
      </c>
      <c r="F3814">
        <v>1.492944568623283E-5</v>
      </c>
      <c r="G3814">
        <v>1.492944568623283E-5</v>
      </c>
      <c r="H3814">
        <v>1.492944568623283E-5</v>
      </c>
      <c r="I3814">
        <v>1.492944568623283E-5</v>
      </c>
      <c r="J3814">
        <v>4.7378812590328383E-2</v>
      </c>
      <c r="K3814">
        <v>3.4008147013611219E-2</v>
      </c>
      <c r="L3814">
        <v>1.492944568623283E-5</v>
      </c>
      <c r="M3814">
        <v>1.492944568623283E-5</v>
      </c>
      <c r="N3814">
        <v>1.492944568623283E-5</v>
      </c>
      <c r="O3814">
        <v>1.492944568623283E-5</v>
      </c>
      <c r="P3814">
        <v>1.492944568623283E-5</v>
      </c>
      <c r="Q3814">
        <v>1.492944568623283E-5</v>
      </c>
      <c r="R3814">
        <v>1.492944568623283E-5</v>
      </c>
      <c r="S3814">
        <v>1.492944568623283E-5</v>
      </c>
      <c r="T3814">
        <v>1.492944568623283E-5</v>
      </c>
      <c r="U3814">
        <v>1.151806640293097E-2</v>
      </c>
      <c r="V3814">
        <v>0.2155487156004382</v>
      </c>
      <c r="W3814">
        <v>0.21060501062574491</v>
      </c>
      <c r="X3814">
        <v>3.2799499277862777E-2</v>
      </c>
      <c r="Y3814">
        <v>1.492944568623283E-5</v>
      </c>
      <c r="Z3814">
        <v>1.492944568623283E-5</v>
      </c>
      <c r="AA3814">
        <v>1.492944568623283E-5</v>
      </c>
      <c r="AB3814" s="7">
        <f t="shared" si="177"/>
        <v>0.55212698153326867</v>
      </c>
      <c r="AC3814">
        <f>INDEX(SHELF_days!$C$2:$C$289,MATCH(A3814&amp;"|"&amp;C3814,SHELF_days!$D$2:$D$289,0))</f>
        <v>60</v>
      </c>
      <c r="AD3814" s="8">
        <f t="shared" si="178"/>
        <v>33.127618891996121</v>
      </c>
      <c r="AE3814" s="7">
        <f t="shared" si="179"/>
        <v>0.2155487156004382</v>
      </c>
    </row>
    <row r="3815" spans="1:31" x14ac:dyDescent="0.45">
      <c r="A3815" t="s">
        <v>76</v>
      </c>
      <c r="B3815" t="s">
        <v>179</v>
      </c>
      <c r="C3815" t="s">
        <v>137</v>
      </c>
      <c r="D3815">
        <v>1.492944568623283E-5</v>
      </c>
      <c r="E3815">
        <v>1.492944568623283E-5</v>
      </c>
      <c r="F3815">
        <v>1.492944568623283E-5</v>
      </c>
      <c r="G3815">
        <v>1.492944568623283E-5</v>
      </c>
      <c r="H3815">
        <v>1.492944568623283E-5</v>
      </c>
      <c r="I3815">
        <v>1.492944568623283E-5</v>
      </c>
      <c r="J3815">
        <v>2.387048717122537E-2</v>
      </c>
      <c r="K3815">
        <v>1.492944568623283E-5</v>
      </c>
      <c r="L3815">
        <v>1.492944568623283E-5</v>
      </c>
      <c r="M3815">
        <v>1.492944568623283E-5</v>
      </c>
      <c r="N3815">
        <v>1.492944568623283E-5</v>
      </c>
      <c r="O3815">
        <v>2.5493443777176099E-2</v>
      </c>
      <c r="P3815">
        <v>7.4823283874346044E-2</v>
      </c>
      <c r="Q3815">
        <v>0.13884437262225391</v>
      </c>
      <c r="R3815">
        <v>0.19442481743126011</v>
      </c>
      <c r="S3815">
        <v>0.26756789565537847</v>
      </c>
      <c r="T3815">
        <v>0.3728294332298569</v>
      </c>
      <c r="U3815">
        <v>0.71734482143647216</v>
      </c>
      <c r="V3815">
        <v>1</v>
      </c>
      <c r="W3815">
        <v>0.69782067462668418</v>
      </c>
      <c r="X3815">
        <v>0.26204095607944211</v>
      </c>
      <c r="Y3815">
        <v>9.4000409975690841E-2</v>
      </c>
      <c r="Z3815">
        <v>1.492944568623283E-5</v>
      </c>
      <c r="AA3815">
        <v>1.492944568623283E-5</v>
      </c>
      <c r="AB3815" s="7">
        <f t="shared" si="177"/>
        <v>3.8692397492280213</v>
      </c>
      <c r="AC3815">
        <f>INDEX(SHELF_days!$C$2:$C$289,MATCH(A3815&amp;"|"&amp;C3815,SHELF_days!$D$2:$D$289,0))</f>
        <v>119</v>
      </c>
      <c r="AD3815" s="8">
        <f t="shared" si="178"/>
        <v>460.43953015813452</v>
      </c>
      <c r="AE3815" s="7">
        <f t="shared" si="179"/>
        <v>1</v>
      </c>
    </row>
    <row r="3816" spans="1:31" x14ac:dyDescent="0.45">
      <c r="A3816" t="s">
        <v>76</v>
      </c>
      <c r="B3816" t="s">
        <v>179</v>
      </c>
      <c r="C3816" t="s">
        <v>138</v>
      </c>
      <c r="D3816">
        <v>1.492944568623283E-5</v>
      </c>
      <c r="E3816">
        <v>1.492944568623283E-5</v>
      </c>
      <c r="F3816">
        <v>1.492944568623283E-5</v>
      </c>
      <c r="G3816">
        <v>1.492944568623283E-5</v>
      </c>
      <c r="H3816">
        <v>1.492944568623283E-5</v>
      </c>
      <c r="I3816">
        <v>1.492944568623283E-5</v>
      </c>
      <c r="J3816">
        <v>1.492944568623283E-5</v>
      </c>
      <c r="K3816">
        <v>1.492944568623283E-5</v>
      </c>
      <c r="L3816">
        <v>1.492944568623283E-5</v>
      </c>
      <c r="M3816">
        <v>1.492944568623283E-5</v>
      </c>
      <c r="N3816">
        <v>1.492944568623283E-5</v>
      </c>
      <c r="O3816">
        <v>0.13824352248809721</v>
      </c>
      <c r="P3816">
        <v>0.41835183194132602</v>
      </c>
      <c r="Q3816">
        <v>0.70547911131830232</v>
      </c>
      <c r="R3816">
        <v>1</v>
      </c>
      <c r="S3816">
        <v>1</v>
      </c>
      <c r="T3816">
        <v>1</v>
      </c>
      <c r="U3816">
        <v>1</v>
      </c>
      <c r="V3816">
        <v>1</v>
      </c>
      <c r="W3816">
        <v>1</v>
      </c>
      <c r="X3816">
        <v>0.94429195646679265</v>
      </c>
      <c r="Y3816">
        <v>0.22743375166863131</v>
      </c>
      <c r="Z3816">
        <v>1.492944568623283E-5</v>
      </c>
      <c r="AA3816">
        <v>1.492944568623283E-5</v>
      </c>
      <c r="AB3816" s="7">
        <f t="shared" si="177"/>
        <v>8.4339942566770709</v>
      </c>
      <c r="AC3816">
        <f>INDEX(SHELF_days!$C$2:$C$289,MATCH(A3816&amp;"|"&amp;C3816,SHELF_days!$D$2:$D$289,0))</f>
        <v>24</v>
      </c>
      <c r="AD3816" s="8">
        <f t="shared" si="178"/>
        <v>202.4158621602497</v>
      </c>
      <c r="AE3816" s="7">
        <f t="shared" si="179"/>
        <v>1</v>
      </c>
    </row>
    <row r="3817" spans="1:31" x14ac:dyDescent="0.45">
      <c r="A3817" t="s">
        <v>76</v>
      </c>
      <c r="B3817" t="s">
        <v>179</v>
      </c>
      <c r="C3817" t="s">
        <v>139</v>
      </c>
      <c r="D3817">
        <v>1.492944568623283E-5</v>
      </c>
      <c r="E3817">
        <v>1.492944568623283E-5</v>
      </c>
      <c r="F3817">
        <v>1.492944568623283E-5</v>
      </c>
      <c r="G3817">
        <v>1.492944568623283E-5</v>
      </c>
      <c r="H3817">
        <v>1.492944568623283E-5</v>
      </c>
      <c r="I3817">
        <v>1.492944568623283E-5</v>
      </c>
      <c r="J3817">
        <v>1.492944568623283E-5</v>
      </c>
      <c r="K3817">
        <v>1.492944568623283E-5</v>
      </c>
      <c r="L3817">
        <v>1.492944568623283E-5</v>
      </c>
      <c r="M3817">
        <v>1.492944568623283E-5</v>
      </c>
      <c r="N3817">
        <v>1.492944568623283E-5</v>
      </c>
      <c r="O3817">
        <v>1.492944568623283E-5</v>
      </c>
      <c r="P3817">
        <v>1.492944568623283E-5</v>
      </c>
      <c r="Q3817">
        <v>1.492944568623283E-5</v>
      </c>
      <c r="R3817">
        <v>1.492944568623283E-5</v>
      </c>
      <c r="S3817">
        <v>1.492944568623283E-5</v>
      </c>
      <c r="T3817">
        <v>1.492944568623283E-5</v>
      </c>
      <c r="U3817">
        <v>1.492944568623283E-5</v>
      </c>
      <c r="V3817">
        <v>1.246512024216904E-2</v>
      </c>
      <c r="W3817">
        <v>1.492944568623283E-5</v>
      </c>
      <c r="X3817">
        <v>1.492944568623283E-5</v>
      </c>
      <c r="Y3817">
        <v>1.492944568623283E-5</v>
      </c>
      <c r="Z3817">
        <v>1.492944568623283E-5</v>
      </c>
      <c r="AA3817">
        <v>1.492944568623283E-5</v>
      </c>
      <c r="AB3817" s="7">
        <f t="shared" si="177"/>
        <v>1.2808497492952396E-2</v>
      </c>
      <c r="AC3817">
        <f>INDEX(SHELF_days!$C$2:$C$289,MATCH(A3817&amp;"|"&amp;C3817,SHELF_days!$D$2:$D$289,0))</f>
        <v>9</v>
      </c>
      <c r="AD3817" s="8">
        <f t="shared" si="178"/>
        <v>0.11527647743657157</v>
      </c>
      <c r="AE3817" s="7">
        <f t="shared" si="179"/>
        <v>1.246512024216904E-2</v>
      </c>
    </row>
    <row r="3818" spans="1:31" x14ac:dyDescent="0.45">
      <c r="A3818" t="s">
        <v>76</v>
      </c>
      <c r="B3818" t="s">
        <v>180</v>
      </c>
      <c r="C3818" t="s">
        <v>134</v>
      </c>
      <c r="D3818">
        <v>0.8</v>
      </c>
      <c r="E3818">
        <v>0.8</v>
      </c>
      <c r="F3818">
        <v>0.8</v>
      </c>
      <c r="G3818">
        <v>0.8</v>
      </c>
      <c r="H3818">
        <v>0.8</v>
      </c>
      <c r="I3818">
        <v>0.8</v>
      </c>
      <c r="J3818">
        <v>0.8</v>
      </c>
      <c r="K3818">
        <v>0.8</v>
      </c>
      <c r="L3818">
        <v>0.8</v>
      </c>
      <c r="M3818">
        <v>0.8</v>
      </c>
      <c r="N3818">
        <v>0.8</v>
      </c>
      <c r="O3818">
        <v>0.8</v>
      </c>
      <c r="P3818">
        <v>0.8</v>
      </c>
      <c r="Q3818">
        <v>0.8</v>
      </c>
      <c r="R3818">
        <v>0.8</v>
      </c>
      <c r="S3818">
        <v>0.8</v>
      </c>
      <c r="T3818">
        <v>0.8</v>
      </c>
      <c r="U3818">
        <v>0.8</v>
      </c>
      <c r="V3818">
        <v>0.8</v>
      </c>
      <c r="W3818">
        <v>0.8</v>
      </c>
      <c r="X3818">
        <v>0.8</v>
      </c>
      <c r="Y3818">
        <v>0.8</v>
      </c>
      <c r="Z3818">
        <v>0.8</v>
      </c>
      <c r="AA3818">
        <v>0.8</v>
      </c>
      <c r="AB3818" s="7">
        <f t="shared" si="177"/>
        <v>19.200000000000006</v>
      </c>
      <c r="AC3818">
        <f>INDEX(SHELF_days!$C$2:$C$289,MATCH(A3818&amp;"|"&amp;C3818,SHELF_days!$D$2:$D$289,0))</f>
        <v>42</v>
      </c>
      <c r="AD3818" s="8">
        <f t="shared" si="178"/>
        <v>806.40000000000032</v>
      </c>
      <c r="AE3818" s="7">
        <f t="shared" si="179"/>
        <v>0.8</v>
      </c>
    </row>
    <row r="3819" spans="1:31" x14ac:dyDescent="0.45">
      <c r="A3819" t="s">
        <v>76</v>
      </c>
      <c r="B3819" t="s">
        <v>180</v>
      </c>
      <c r="C3819" t="s">
        <v>135</v>
      </c>
      <c r="D3819">
        <v>0.8</v>
      </c>
      <c r="E3819">
        <v>0.8</v>
      </c>
      <c r="F3819">
        <v>0.8</v>
      </c>
      <c r="G3819">
        <v>0.8</v>
      </c>
      <c r="H3819">
        <v>0.8</v>
      </c>
      <c r="I3819">
        <v>0.8</v>
      </c>
      <c r="J3819">
        <v>0.8</v>
      </c>
      <c r="K3819">
        <v>0.8</v>
      </c>
      <c r="L3819">
        <v>0.8</v>
      </c>
      <c r="M3819">
        <v>0.8</v>
      </c>
      <c r="N3819">
        <v>0.8</v>
      </c>
      <c r="O3819">
        <v>0.8</v>
      </c>
      <c r="P3819">
        <v>0.8</v>
      </c>
      <c r="Q3819">
        <v>0.8</v>
      </c>
      <c r="R3819">
        <v>0.8</v>
      </c>
      <c r="S3819">
        <v>0.8</v>
      </c>
      <c r="T3819">
        <v>0.8</v>
      </c>
      <c r="U3819">
        <v>0.8</v>
      </c>
      <c r="V3819">
        <v>0.8</v>
      </c>
      <c r="W3819">
        <v>0.8</v>
      </c>
      <c r="X3819">
        <v>0.8</v>
      </c>
      <c r="Y3819">
        <v>0.8</v>
      </c>
      <c r="Z3819">
        <v>0.8</v>
      </c>
      <c r="AA3819">
        <v>0.8</v>
      </c>
      <c r="AB3819" s="7">
        <f t="shared" si="177"/>
        <v>19.200000000000006</v>
      </c>
      <c r="AC3819">
        <f>INDEX(SHELF_days!$C$2:$C$289,MATCH(A3819&amp;"|"&amp;C3819,SHELF_days!$D$2:$D$289,0))</f>
        <v>111</v>
      </c>
      <c r="AD3819" s="8">
        <f t="shared" si="178"/>
        <v>2131.2000000000007</v>
      </c>
      <c r="AE3819" s="7">
        <f t="shared" si="179"/>
        <v>0.8</v>
      </c>
    </row>
    <row r="3820" spans="1:31" x14ac:dyDescent="0.45">
      <c r="A3820" t="s">
        <v>76</v>
      </c>
      <c r="B3820" t="s">
        <v>180</v>
      </c>
      <c r="C3820" t="s">
        <v>136</v>
      </c>
      <c r="D3820">
        <v>0.8</v>
      </c>
      <c r="E3820">
        <v>0.8</v>
      </c>
      <c r="F3820">
        <v>0.8</v>
      </c>
      <c r="G3820">
        <v>0.8</v>
      </c>
      <c r="H3820">
        <v>0.8</v>
      </c>
      <c r="I3820">
        <v>0.8</v>
      </c>
      <c r="J3820">
        <v>0.8</v>
      </c>
      <c r="K3820">
        <v>0.8</v>
      </c>
      <c r="L3820">
        <v>0.8</v>
      </c>
      <c r="M3820">
        <v>0.8</v>
      </c>
      <c r="N3820">
        <v>0.8</v>
      </c>
      <c r="O3820">
        <v>0.8</v>
      </c>
      <c r="P3820">
        <v>0.8</v>
      </c>
      <c r="Q3820">
        <v>0.8</v>
      </c>
      <c r="R3820">
        <v>0.8</v>
      </c>
      <c r="S3820">
        <v>0.8</v>
      </c>
      <c r="T3820">
        <v>0.8</v>
      </c>
      <c r="U3820">
        <v>0.8</v>
      </c>
      <c r="V3820">
        <v>0.8</v>
      </c>
      <c r="W3820">
        <v>0.8</v>
      </c>
      <c r="X3820">
        <v>0.8</v>
      </c>
      <c r="Y3820">
        <v>0.8</v>
      </c>
      <c r="Z3820">
        <v>0.8</v>
      </c>
      <c r="AA3820">
        <v>0.8</v>
      </c>
      <c r="AB3820" s="7">
        <f t="shared" si="177"/>
        <v>19.200000000000006</v>
      </c>
      <c r="AC3820">
        <f>INDEX(SHELF_days!$C$2:$C$289,MATCH(A3820&amp;"|"&amp;C3820,SHELF_days!$D$2:$D$289,0))</f>
        <v>60</v>
      </c>
      <c r="AD3820" s="8">
        <f t="shared" si="178"/>
        <v>1152.0000000000005</v>
      </c>
      <c r="AE3820" s="7">
        <f t="shared" si="179"/>
        <v>0.8</v>
      </c>
    </row>
    <row r="3821" spans="1:31" x14ac:dyDescent="0.45">
      <c r="A3821" t="s">
        <v>76</v>
      </c>
      <c r="B3821" t="s">
        <v>180</v>
      </c>
      <c r="C3821" t="s">
        <v>137</v>
      </c>
      <c r="D3821">
        <v>0.8</v>
      </c>
      <c r="E3821">
        <v>0.8</v>
      </c>
      <c r="F3821">
        <v>0.8</v>
      </c>
      <c r="G3821">
        <v>0.8</v>
      </c>
      <c r="H3821">
        <v>0.8</v>
      </c>
      <c r="I3821">
        <v>0.8</v>
      </c>
      <c r="J3821">
        <v>0.8</v>
      </c>
      <c r="K3821">
        <v>0.8</v>
      </c>
      <c r="L3821">
        <v>0.8</v>
      </c>
      <c r="M3821">
        <v>0.8</v>
      </c>
      <c r="N3821">
        <v>0.8</v>
      </c>
      <c r="O3821">
        <v>0.8</v>
      </c>
      <c r="P3821">
        <v>0.8</v>
      </c>
      <c r="Q3821">
        <v>0.8</v>
      </c>
      <c r="R3821">
        <v>0.8</v>
      </c>
      <c r="S3821">
        <v>0.8</v>
      </c>
      <c r="T3821">
        <v>0.8</v>
      </c>
      <c r="U3821">
        <v>0.8</v>
      </c>
      <c r="V3821">
        <v>0.8</v>
      </c>
      <c r="W3821">
        <v>0.8</v>
      </c>
      <c r="X3821">
        <v>0.8</v>
      </c>
      <c r="Y3821">
        <v>0.8</v>
      </c>
      <c r="Z3821">
        <v>0.8</v>
      </c>
      <c r="AA3821">
        <v>0.8</v>
      </c>
      <c r="AB3821" s="7">
        <f t="shared" si="177"/>
        <v>19.200000000000006</v>
      </c>
      <c r="AC3821">
        <f>INDEX(SHELF_days!$C$2:$C$289,MATCH(A3821&amp;"|"&amp;C3821,SHELF_days!$D$2:$D$289,0))</f>
        <v>119</v>
      </c>
      <c r="AD3821" s="8">
        <f t="shared" si="178"/>
        <v>2284.8000000000006</v>
      </c>
      <c r="AE3821" s="7">
        <f t="shared" si="179"/>
        <v>0.8</v>
      </c>
    </row>
    <row r="3822" spans="1:31" x14ac:dyDescent="0.45">
      <c r="A3822" t="s">
        <v>76</v>
      </c>
      <c r="B3822" t="s">
        <v>180</v>
      </c>
      <c r="C3822" t="s">
        <v>138</v>
      </c>
      <c r="D3822">
        <v>0.8</v>
      </c>
      <c r="E3822">
        <v>0.8</v>
      </c>
      <c r="F3822">
        <v>0.8</v>
      </c>
      <c r="G3822">
        <v>0.8</v>
      </c>
      <c r="H3822">
        <v>0.8</v>
      </c>
      <c r="I3822">
        <v>0.8</v>
      </c>
      <c r="J3822">
        <v>0.8</v>
      </c>
      <c r="K3822">
        <v>0.8</v>
      </c>
      <c r="L3822">
        <v>0.8</v>
      </c>
      <c r="M3822">
        <v>0.8</v>
      </c>
      <c r="N3822">
        <v>0.8</v>
      </c>
      <c r="O3822">
        <v>0.8</v>
      </c>
      <c r="P3822">
        <v>0.8</v>
      </c>
      <c r="Q3822">
        <v>0.8</v>
      </c>
      <c r="R3822">
        <v>0.8</v>
      </c>
      <c r="S3822">
        <v>0.8</v>
      </c>
      <c r="T3822">
        <v>0.8</v>
      </c>
      <c r="U3822">
        <v>0.8</v>
      </c>
      <c r="V3822">
        <v>0.8</v>
      </c>
      <c r="W3822">
        <v>0.8</v>
      </c>
      <c r="X3822">
        <v>0.8</v>
      </c>
      <c r="Y3822">
        <v>0.8</v>
      </c>
      <c r="Z3822">
        <v>0.8</v>
      </c>
      <c r="AA3822">
        <v>0.8</v>
      </c>
      <c r="AB3822" s="7">
        <f t="shared" si="177"/>
        <v>19.200000000000006</v>
      </c>
      <c r="AC3822">
        <f>INDEX(SHELF_days!$C$2:$C$289,MATCH(A3822&amp;"|"&amp;C3822,SHELF_days!$D$2:$D$289,0))</f>
        <v>24</v>
      </c>
      <c r="AD3822" s="8">
        <f t="shared" si="178"/>
        <v>460.80000000000018</v>
      </c>
      <c r="AE3822" s="7">
        <f t="shared" si="179"/>
        <v>0.8</v>
      </c>
    </row>
    <row r="3823" spans="1:31" x14ac:dyDescent="0.45">
      <c r="A3823" t="s">
        <v>76</v>
      </c>
      <c r="B3823" t="s">
        <v>180</v>
      </c>
      <c r="C3823" t="s">
        <v>139</v>
      </c>
      <c r="D3823">
        <v>0.8</v>
      </c>
      <c r="E3823">
        <v>0.8</v>
      </c>
      <c r="F3823">
        <v>0.8</v>
      </c>
      <c r="G3823">
        <v>0.8</v>
      </c>
      <c r="H3823">
        <v>0.8</v>
      </c>
      <c r="I3823">
        <v>0.8</v>
      </c>
      <c r="J3823">
        <v>0.8</v>
      </c>
      <c r="K3823">
        <v>0.8</v>
      </c>
      <c r="L3823">
        <v>0.8</v>
      </c>
      <c r="M3823">
        <v>0.8</v>
      </c>
      <c r="N3823">
        <v>0.8</v>
      </c>
      <c r="O3823">
        <v>0.8</v>
      </c>
      <c r="P3823">
        <v>0.8</v>
      </c>
      <c r="Q3823">
        <v>0.8</v>
      </c>
      <c r="R3823">
        <v>0.8</v>
      </c>
      <c r="S3823">
        <v>0.8</v>
      </c>
      <c r="T3823">
        <v>0.8</v>
      </c>
      <c r="U3823">
        <v>0.8</v>
      </c>
      <c r="V3823">
        <v>0.8</v>
      </c>
      <c r="W3823">
        <v>0.8</v>
      </c>
      <c r="X3823">
        <v>0.8</v>
      </c>
      <c r="Y3823">
        <v>0.8</v>
      </c>
      <c r="Z3823">
        <v>0.8</v>
      </c>
      <c r="AA3823">
        <v>0.8</v>
      </c>
      <c r="AB3823" s="7">
        <f t="shared" si="177"/>
        <v>19.200000000000006</v>
      </c>
      <c r="AC3823">
        <f>INDEX(SHELF_days!$C$2:$C$289,MATCH(A3823&amp;"|"&amp;C3823,SHELF_days!$D$2:$D$289,0))</f>
        <v>9</v>
      </c>
      <c r="AD3823" s="8">
        <f t="shared" si="178"/>
        <v>172.80000000000007</v>
      </c>
      <c r="AE3823" s="7">
        <f t="shared" si="179"/>
        <v>0.8</v>
      </c>
    </row>
    <row r="3824" spans="1:31" x14ac:dyDescent="0.45">
      <c r="A3824" t="s">
        <v>76</v>
      </c>
      <c r="B3824" t="s">
        <v>181</v>
      </c>
      <c r="C3824" t="s">
        <v>134</v>
      </c>
      <c r="D3824">
        <v>0.63800000000000001</v>
      </c>
      <c r="E3824">
        <v>0.63800000000000001</v>
      </c>
      <c r="F3824">
        <v>0.63800000000000001</v>
      </c>
      <c r="G3824">
        <v>0.63800000000000001</v>
      </c>
      <c r="H3824">
        <v>0.63800000000000001</v>
      </c>
      <c r="I3824">
        <v>0.63800000000000001</v>
      </c>
      <c r="J3824">
        <v>0.63800000000000001</v>
      </c>
      <c r="K3824">
        <v>0.63800000000000001</v>
      </c>
      <c r="L3824">
        <v>0.63800000000000001</v>
      </c>
      <c r="M3824">
        <v>0.63800000000000001</v>
      </c>
      <c r="N3824">
        <v>0.63800000000000001</v>
      </c>
      <c r="O3824">
        <v>0.63800000000000001</v>
      </c>
      <c r="P3824">
        <v>0.63800000000000001</v>
      </c>
      <c r="Q3824">
        <v>0.63800000000000001</v>
      </c>
      <c r="R3824">
        <v>0.63800000000000001</v>
      </c>
      <c r="S3824">
        <v>0.63800000000000001</v>
      </c>
      <c r="T3824">
        <v>0.63800000000000001</v>
      </c>
      <c r="U3824">
        <v>0.63800000000000001</v>
      </c>
      <c r="V3824">
        <v>0.63800000000000001</v>
      </c>
      <c r="W3824">
        <v>0.63800000000000001</v>
      </c>
      <c r="X3824">
        <v>0.63800000000000001</v>
      </c>
      <c r="Y3824">
        <v>0.63800000000000001</v>
      </c>
      <c r="Z3824">
        <v>0.63800000000000001</v>
      </c>
      <c r="AA3824">
        <v>0.63800000000000001</v>
      </c>
      <c r="AB3824" s="7">
        <f t="shared" si="177"/>
        <v>15.311999999999999</v>
      </c>
      <c r="AC3824">
        <f>INDEX(SHELF_days!$C$2:$C$289,MATCH(A3824&amp;"|"&amp;C3824,SHELF_days!$D$2:$D$289,0))</f>
        <v>42</v>
      </c>
      <c r="AD3824" s="8">
        <f t="shared" si="178"/>
        <v>643.10399999999993</v>
      </c>
      <c r="AE3824" s="7">
        <f t="shared" si="179"/>
        <v>0.63800000000000001</v>
      </c>
    </row>
    <row r="3825" spans="1:31" x14ac:dyDescent="0.45">
      <c r="A3825" t="s">
        <v>76</v>
      </c>
      <c r="B3825" t="s">
        <v>181</v>
      </c>
      <c r="C3825" t="s">
        <v>135</v>
      </c>
      <c r="D3825">
        <v>0.63800000000000001</v>
      </c>
      <c r="E3825">
        <v>0.63800000000000001</v>
      </c>
      <c r="F3825">
        <v>0.63800000000000001</v>
      </c>
      <c r="G3825">
        <v>0.63800000000000001</v>
      </c>
      <c r="H3825">
        <v>0.63800000000000001</v>
      </c>
      <c r="I3825">
        <v>0.63800000000000001</v>
      </c>
      <c r="J3825">
        <v>0.63800000000000001</v>
      </c>
      <c r="K3825">
        <v>0.63800000000000001</v>
      </c>
      <c r="L3825">
        <v>0.63800000000000001</v>
      </c>
      <c r="M3825">
        <v>0.63800000000000001</v>
      </c>
      <c r="N3825">
        <v>0.63800000000000001</v>
      </c>
      <c r="O3825">
        <v>0.63800000000000001</v>
      </c>
      <c r="P3825">
        <v>0.63800000000000001</v>
      </c>
      <c r="Q3825">
        <v>0.63800000000000001</v>
      </c>
      <c r="R3825">
        <v>0.63800000000000001</v>
      </c>
      <c r="S3825">
        <v>0.63800000000000001</v>
      </c>
      <c r="T3825">
        <v>0.63800000000000001</v>
      </c>
      <c r="U3825">
        <v>0.63800000000000001</v>
      </c>
      <c r="V3825">
        <v>0.63800000000000001</v>
      </c>
      <c r="W3825">
        <v>0.63800000000000001</v>
      </c>
      <c r="X3825">
        <v>0.63800000000000001</v>
      </c>
      <c r="Y3825">
        <v>0.63800000000000001</v>
      </c>
      <c r="Z3825">
        <v>0.63800000000000001</v>
      </c>
      <c r="AA3825">
        <v>0.63800000000000001</v>
      </c>
      <c r="AB3825" s="7">
        <f t="shared" si="177"/>
        <v>15.311999999999999</v>
      </c>
      <c r="AC3825">
        <f>INDEX(SHELF_days!$C$2:$C$289,MATCH(A3825&amp;"|"&amp;C3825,SHELF_days!$D$2:$D$289,0))</f>
        <v>111</v>
      </c>
      <c r="AD3825" s="8">
        <f t="shared" si="178"/>
        <v>1699.6319999999998</v>
      </c>
      <c r="AE3825" s="7">
        <f t="shared" si="179"/>
        <v>0.63800000000000001</v>
      </c>
    </row>
    <row r="3826" spans="1:31" x14ac:dyDescent="0.45">
      <c r="A3826" t="s">
        <v>76</v>
      </c>
      <c r="B3826" t="s">
        <v>181</v>
      </c>
      <c r="C3826" t="s">
        <v>136</v>
      </c>
      <c r="D3826">
        <v>0.63800000000000001</v>
      </c>
      <c r="E3826">
        <v>0.63800000000000001</v>
      </c>
      <c r="F3826">
        <v>0.63800000000000001</v>
      </c>
      <c r="G3826">
        <v>0.63800000000000001</v>
      </c>
      <c r="H3826">
        <v>0.63800000000000001</v>
      </c>
      <c r="I3826">
        <v>0.63800000000000001</v>
      </c>
      <c r="J3826">
        <v>0.63800000000000001</v>
      </c>
      <c r="K3826">
        <v>0.63800000000000001</v>
      </c>
      <c r="L3826">
        <v>0.63800000000000001</v>
      </c>
      <c r="M3826">
        <v>0.63800000000000001</v>
      </c>
      <c r="N3826">
        <v>0.63800000000000001</v>
      </c>
      <c r="O3826">
        <v>0.63800000000000001</v>
      </c>
      <c r="P3826">
        <v>0.63800000000000001</v>
      </c>
      <c r="Q3826">
        <v>0.63800000000000001</v>
      </c>
      <c r="R3826">
        <v>0.63800000000000001</v>
      </c>
      <c r="S3826">
        <v>0.63800000000000001</v>
      </c>
      <c r="T3826">
        <v>0.63800000000000001</v>
      </c>
      <c r="U3826">
        <v>0.63800000000000001</v>
      </c>
      <c r="V3826">
        <v>0.63800000000000001</v>
      </c>
      <c r="W3826">
        <v>0.63800000000000001</v>
      </c>
      <c r="X3826">
        <v>0.63800000000000001</v>
      </c>
      <c r="Y3826">
        <v>0.63800000000000001</v>
      </c>
      <c r="Z3826">
        <v>0.63800000000000001</v>
      </c>
      <c r="AA3826">
        <v>0.63800000000000001</v>
      </c>
      <c r="AB3826" s="7">
        <f t="shared" si="177"/>
        <v>15.311999999999999</v>
      </c>
      <c r="AC3826">
        <f>INDEX(SHELF_days!$C$2:$C$289,MATCH(A3826&amp;"|"&amp;C3826,SHELF_days!$D$2:$D$289,0))</f>
        <v>60</v>
      </c>
      <c r="AD3826" s="8">
        <f t="shared" si="178"/>
        <v>918.71999999999991</v>
      </c>
      <c r="AE3826" s="7">
        <f t="shared" si="179"/>
        <v>0.63800000000000001</v>
      </c>
    </row>
    <row r="3827" spans="1:31" x14ac:dyDescent="0.45">
      <c r="A3827" t="s">
        <v>76</v>
      </c>
      <c r="B3827" t="s">
        <v>181</v>
      </c>
      <c r="C3827" t="s">
        <v>137</v>
      </c>
      <c r="D3827">
        <v>0.63800000000000001</v>
      </c>
      <c r="E3827">
        <v>0.63800000000000001</v>
      </c>
      <c r="F3827">
        <v>0.63800000000000001</v>
      </c>
      <c r="G3827">
        <v>0.63800000000000001</v>
      </c>
      <c r="H3827">
        <v>0.63800000000000001</v>
      </c>
      <c r="I3827">
        <v>0.63800000000000001</v>
      </c>
      <c r="J3827">
        <v>0.63800000000000001</v>
      </c>
      <c r="K3827">
        <v>0.63800000000000001</v>
      </c>
      <c r="L3827">
        <v>0.63800000000000001</v>
      </c>
      <c r="M3827">
        <v>0.63800000000000001</v>
      </c>
      <c r="N3827">
        <v>0.63800000000000001</v>
      </c>
      <c r="O3827">
        <v>0.63800000000000001</v>
      </c>
      <c r="P3827">
        <v>0.63800000000000001</v>
      </c>
      <c r="Q3827">
        <v>0.63800000000000001</v>
      </c>
      <c r="R3827">
        <v>0.63800000000000001</v>
      </c>
      <c r="S3827">
        <v>0.63800000000000001</v>
      </c>
      <c r="T3827">
        <v>0.63800000000000001</v>
      </c>
      <c r="U3827">
        <v>0.63800000000000001</v>
      </c>
      <c r="V3827">
        <v>0.63800000000000001</v>
      </c>
      <c r="W3827">
        <v>0.63800000000000001</v>
      </c>
      <c r="X3827">
        <v>0.63800000000000001</v>
      </c>
      <c r="Y3827">
        <v>0.63800000000000001</v>
      </c>
      <c r="Z3827">
        <v>0.63800000000000001</v>
      </c>
      <c r="AA3827">
        <v>0.63800000000000001</v>
      </c>
      <c r="AB3827" s="7">
        <f t="shared" si="177"/>
        <v>15.311999999999999</v>
      </c>
      <c r="AC3827">
        <f>INDEX(SHELF_days!$C$2:$C$289,MATCH(A3827&amp;"|"&amp;C3827,SHELF_days!$D$2:$D$289,0))</f>
        <v>119</v>
      </c>
      <c r="AD3827" s="8">
        <f t="shared" si="178"/>
        <v>1822.1279999999999</v>
      </c>
      <c r="AE3827" s="7">
        <f t="shared" si="179"/>
        <v>0.63800000000000001</v>
      </c>
    </row>
    <row r="3828" spans="1:31" x14ac:dyDescent="0.45">
      <c r="A3828" t="s">
        <v>76</v>
      </c>
      <c r="B3828" t="s">
        <v>181</v>
      </c>
      <c r="C3828" t="s">
        <v>138</v>
      </c>
      <c r="D3828">
        <v>0.63800000000000001</v>
      </c>
      <c r="E3828">
        <v>0.63800000000000001</v>
      </c>
      <c r="F3828">
        <v>0.63800000000000001</v>
      </c>
      <c r="G3828">
        <v>0.63800000000000001</v>
      </c>
      <c r="H3828">
        <v>0.63800000000000001</v>
      </c>
      <c r="I3828">
        <v>0.63800000000000001</v>
      </c>
      <c r="J3828">
        <v>0.63800000000000001</v>
      </c>
      <c r="K3828">
        <v>0.63800000000000001</v>
      </c>
      <c r="L3828">
        <v>0.63800000000000001</v>
      </c>
      <c r="M3828">
        <v>0.63800000000000001</v>
      </c>
      <c r="N3828">
        <v>0.63800000000000001</v>
      </c>
      <c r="O3828">
        <v>0.63800000000000001</v>
      </c>
      <c r="P3828">
        <v>0.63800000000000001</v>
      </c>
      <c r="Q3828">
        <v>0.63800000000000001</v>
      </c>
      <c r="R3828">
        <v>0.63800000000000001</v>
      </c>
      <c r="S3828">
        <v>0.63800000000000001</v>
      </c>
      <c r="T3828">
        <v>0.63800000000000001</v>
      </c>
      <c r="U3828">
        <v>0.63800000000000001</v>
      </c>
      <c r="V3828">
        <v>0.63800000000000001</v>
      </c>
      <c r="W3828">
        <v>0.63800000000000001</v>
      </c>
      <c r="X3828">
        <v>0.63800000000000001</v>
      </c>
      <c r="Y3828">
        <v>0.63800000000000001</v>
      </c>
      <c r="Z3828">
        <v>0.63800000000000001</v>
      </c>
      <c r="AA3828">
        <v>0.63800000000000001</v>
      </c>
      <c r="AB3828" s="7">
        <f t="shared" si="177"/>
        <v>15.311999999999999</v>
      </c>
      <c r="AC3828">
        <f>INDEX(SHELF_days!$C$2:$C$289,MATCH(A3828&amp;"|"&amp;C3828,SHELF_days!$D$2:$D$289,0))</f>
        <v>24</v>
      </c>
      <c r="AD3828" s="8">
        <f t="shared" si="178"/>
        <v>367.488</v>
      </c>
      <c r="AE3828" s="7">
        <f t="shared" si="179"/>
        <v>0.63800000000000001</v>
      </c>
    </row>
    <row r="3829" spans="1:31" x14ac:dyDescent="0.45">
      <c r="A3829" t="s">
        <v>76</v>
      </c>
      <c r="B3829" t="s">
        <v>181</v>
      </c>
      <c r="C3829" t="s">
        <v>139</v>
      </c>
      <c r="D3829">
        <v>0.63800000000000001</v>
      </c>
      <c r="E3829">
        <v>0.63800000000000001</v>
      </c>
      <c r="F3829">
        <v>0.63800000000000001</v>
      </c>
      <c r="G3829">
        <v>0.63800000000000001</v>
      </c>
      <c r="H3829">
        <v>0.63800000000000001</v>
      </c>
      <c r="I3829">
        <v>0.63800000000000001</v>
      </c>
      <c r="J3829">
        <v>0.63800000000000001</v>
      </c>
      <c r="K3829">
        <v>0.63800000000000001</v>
      </c>
      <c r="L3829">
        <v>0.63800000000000001</v>
      </c>
      <c r="M3829">
        <v>0.63800000000000001</v>
      </c>
      <c r="N3829">
        <v>0.63800000000000001</v>
      </c>
      <c r="O3829">
        <v>0.63800000000000001</v>
      </c>
      <c r="P3829">
        <v>0.63800000000000001</v>
      </c>
      <c r="Q3829">
        <v>0.63800000000000001</v>
      </c>
      <c r="R3829">
        <v>0.63800000000000001</v>
      </c>
      <c r="S3829">
        <v>0.63800000000000001</v>
      </c>
      <c r="T3829">
        <v>0.63800000000000001</v>
      </c>
      <c r="U3829">
        <v>0.63800000000000001</v>
      </c>
      <c r="V3829">
        <v>0.63800000000000001</v>
      </c>
      <c r="W3829">
        <v>0.63800000000000001</v>
      </c>
      <c r="X3829">
        <v>0.63800000000000001</v>
      </c>
      <c r="Y3829">
        <v>0.63800000000000001</v>
      </c>
      <c r="Z3829">
        <v>0.63800000000000001</v>
      </c>
      <c r="AA3829">
        <v>0.63800000000000001</v>
      </c>
      <c r="AB3829" s="7">
        <f t="shared" si="177"/>
        <v>15.311999999999999</v>
      </c>
      <c r="AC3829">
        <f>INDEX(SHELF_days!$C$2:$C$289,MATCH(A3829&amp;"|"&amp;C3829,SHELF_days!$D$2:$D$289,0))</f>
        <v>9</v>
      </c>
      <c r="AD3829" s="8">
        <f t="shared" si="178"/>
        <v>137.80799999999999</v>
      </c>
      <c r="AE3829" s="7">
        <f t="shared" si="179"/>
        <v>0.63800000000000001</v>
      </c>
    </row>
    <row r="3830" spans="1:31" x14ac:dyDescent="0.45">
      <c r="A3830" t="s">
        <v>76</v>
      </c>
      <c r="B3830" t="s">
        <v>182</v>
      </c>
      <c r="C3830" t="s">
        <v>134</v>
      </c>
      <c r="D3830">
        <v>0.73435207624722543</v>
      </c>
      <c r="E3830">
        <v>0.73435207624722543</v>
      </c>
      <c r="F3830">
        <v>0.73435207624722543</v>
      </c>
      <c r="G3830">
        <v>0.73435207624722543</v>
      </c>
      <c r="H3830">
        <v>0.73435207624722543</v>
      </c>
      <c r="I3830">
        <v>0.73435207624722543</v>
      </c>
      <c r="J3830">
        <v>0.73435207624722543</v>
      </c>
      <c r="K3830">
        <v>0.73435207624722543</v>
      </c>
      <c r="L3830">
        <v>0.73435207624722543</v>
      </c>
      <c r="M3830">
        <v>0.73435207624722543</v>
      </c>
      <c r="N3830">
        <v>0.73435207624722543</v>
      </c>
      <c r="O3830">
        <v>0.73435207624722543</v>
      </c>
      <c r="P3830">
        <v>0.73435207624722543</v>
      </c>
      <c r="Q3830">
        <v>0.73435207624722543</v>
      </c>
      <c r="R3830">
        <v>0.73435207624722543</v>
      </c>
      <c r="S3830">
        <v>0.73435207624722543</v>
      </c>
      <c r="T3830">
        <v>0.73435207624722543</v>
      </c>
      <c r="U3830">
        <v>0.73435207624722543</v>
      </c>
      <c r="V3830">
        <v>0.73435207624722543</v>
      </c>
      <c r="W3830">
        <v>0.73435207624722543</v>
      </c>
      <c r="X3830">
        <v>0.73435207624722543</v>
      </c>
      <c r="Y3830">
        <v>0.73435207624722543</v>
      </c>
      <c r="Z3830">
        <v>0.73435207624722543</v>
      </c>
      <c r="AA3830">
        <v>0.73435207624722543</v>
      </c>
      <c r="AB3830" s="7">
        <f t="shared" si="177"/>
        <v>17.624449829933408</v>
      </c>
      <c r="AC3830">
        <f>INDEX(SHELF_days!$C$2:$C$289,MATCH(A3830&amp;"|"&amp;C3830,SHELF_days!$D$2:$D$289,0))</f>
        <v>42</v>
      </c>
      <c r="AD3830" s="8">
        <f t="shared" si="178"/>
        <v>740.2268928572031</v>
      </c>
      <c r="AE3830" s="7">
        <f t="shared" si="179"/>
        <v>0.73435207624722543</v>
      </c>
    </row>
    <row r="3831" spans="1:31" x14ac:dyDescent="0.45">
      <c r="A3831" t="s">
        <v>76</v>
      </c>
      <c r="B3831" t="s">
        <v>182</v>
      </c>
      <c r="C3831" t="s">
        <v>135</v>
      </c>
      <c r="D3831">
        <v>0.73435207624722509</v>
      </c>
      <c r="E3831">
        <v>0.73435207624722509</v>
      </c>
      <c r="F3831">
        <v>0.73400778642220654</v>
      </c>
      <c r="G3831">
        <v>0.73400778642220654</v>
      </c>
      <c r="H3831">
        <v>0.73366349659718799</v>
      </c>
      <c r="I3831">
        <v>0.73366349659718799</v>
      </c>
      <c r="J3831">
        <v>0.7331470618596605</v>
      </c>
      <c r="K3831">
        <v>0.7331470618596605</v>
      </c>
      <c r="L3831">
        <v>0.7331470618596605</v>
      </c>
      <c r="M3831">
        <v>0.73349135168467894</v>
      </c>
      <c r="N3831">
        <v>0.73349135168467894</v>
      </c>
      <c r="O3831">
        <v>0.73383564150969749</v>
      </c>
      <c r="P3831">
        <v>0.73383564150969749</v>
      </c>
      <c r="Q3831">
        <v>0.73400778642220654</v>
      </c>
      <c r="R3831">
        <v>0.73400778642220654</v>
      </c>
      <c r="S3831">
        <v>0.73400778642220654</v>
      </c>
      <c r="T3831">
        <v>0.73417993133471582</v>
      </c>
      <c r="U3831">
        <v>0.73435207624722509</v>
      </c>
      <c r="V3831">
        <v>0.73435207624722509</v>
      </c>
      <c r="W3831">
        <v>0.73435207624722509</v>
      </c>
      <c r="X3831">
        <v>0.73435207624722509</v>
      </c>
      <c r="Y3831">
        <v>0.73435207624722509</v>
      </c>
      <c r="Z3831">
        <v>0.73435207624722509</v>
      </c>
      <c r="AA3831">
        <v>0.73435207624722509</v>
      </c>
      <c r="AB3831" s="7">
        <f t="shared" si="177"/>
        <v>17.614809714832891</v>
      </c>
      <c r="AC3831">
        <f>INDEX(SHELF_days!$C$2:$C$289,MATCH(A3831&amp;"|"&amp;C3831,SHELF_days!$D$2:$D$289,0))</f>
        <v>111</v>
      </c>
      <c r="AD3831" s="8">
        <f t="shared" si="178"/>
        <v>1955.2438783464509</v>
      </c>
      <c r="AE3831" s="7">
        <f t="shared" si="179"/>
        <v>0.73435207624722509</v>
      </c>
    </row>
    <row r="3832" spans="1:31" x14ac:dyDescent="0.45">
      <c r="A3832" t="s">
        <v>76</v>
      </c>
      <c r="B3832" t="s">
        <v>182</v>
      </c>
      <c r="C3832" t="s">
        <v>136</v>
      </c>
      <c r="D3832">
        <v>0.73417003794893942</v>
      </c>
      <c r="E3832">
        <v>0.73417003794893942</v>
      </c>
      <c r="F3832">
        <v>0.73398799965065376</v>
      </c>
      <c r="G3832">
        <v>0.7338059613523682</v>
      </c>
      <c r="H3832">
        <v>0.7338059613523682</v>
      </c>
      <c r="I3832">
        <v>0.7338059613523682</v>
      </c>
      <c r="J3832">
        <v>0.7338059613523682</v>
      </c>
      <c r="K3832">
        <v>0.7338059613523682</v>
      </c>
      <c r="L3832">
        <v>0.7338059613523682</v>
      </c>
      <c r="M3832">
        <v>0.73417003794893942</v>
      </c>
      <c r="N3832">
        <v>0.73435207624722498</v>
      </c>
      <c r="O3832">
        <v>0.73435207624722498</v>
      </c>
      <c r="P3832">
        <v>0.73435207624722498</v>
      </c>
      <c r="Q3832">
        <v>0.73435207624722498</v>
      </c>
      <c r="R3832">
        <v>0.73435207624722498</v>
      </c>
      <c r="S3832">
        <v>0.73435207624722498</v>
      </c>
      <c r="T3832">
        <v>0.73435207624722498</v>
      </c>
      <c r="U3832">
        <v>0.73435207624722498</v>
      </c>
      <c r="V3832">
        <v>0.73435207624722498</v>
      </c>
      <c r="W3832">
        <v>0.73435207624722498</v>
      </c>
      <c r="X3832">
        <v>0.73435207624722498</v>
      </c>
      <c r="Y3832">
        <v>0.73435207624722498</v>
      </c>
      <c r="Z3832">
        <v>0.73435207624722498</v>
      </c>
      <c r="AA3832">
        <v>0.73417003794893942</v>
      </c>
      <c r="AB3832" s="7">
        <f t="shared" si="177"/>
        <v>17.620080910774547</v>
      </c>
      <c r="AC3832">
        <f>INDEX(SHELF_days!$C$2:$C$289,MATCH(A3832&amp;"|"&amp;C3832,SHELF_days!$D$2:$D$289,0))</f>
        <v>60</v>
      </c>
      <c r="AD3832" s="8">
        <f t="shared" si="178"/>
        <v>1057.2048546464728</v>
      </c>
      <c r="AE3832" s="7">
        <f t="shared" si="179"/>
        <v>0.73435207624722498</v>
      </c>
    </row>
    <row r="3833" spans="1:31" x14ac:dyDescent="0.45">
      <c r="A3833" t="s">
        <v>76</v>
      </c>
      <c r="B3833" t="s">
        <v>182</v>
      </c>
      <c r="C3833" t="s">
        <v>137</v>
      </c>
      <c r="D3833">
        <v>0.73435207624722421</v>
      </c>
      <c r="E3833">
        <v>0.73435207624722421</v>
      </c>
      <c r="F3833">
        <v>0.73435207624722421</v>
      </c>
      <c r="G3833">
        <v>0.73435207624722421</v>
      </c>
      <c r="H3833">
        <v>0.73435207624722421</v>
      </c>
      <c r="I3833">
        <v>0.73435207624722421</v>
      </c>
      <c r="J3833">
        <v>0.73435207624722421</v>
      </c>
      <c r="K3833">
        <v>0.73435207624722421</v>
      </c>
      <c r="L3833">
        <v>0.73435207624722421</v>
      </c>
      <c r="M3833">
        <v>0.73435207624722421</v>
      </c>
      <c r="N3833">
        <v>0.73435207624722421</v>
      </c>
      <c r="O3833">
        <v>0.73435207624722421</v>
      </c>
      <c r="P3833">
        <v>0.73435207624722421</v>
      </c>
      <c r="Q3833">
        <v>0.73435207624722421</v>
      </c>
      <c r="R3833">
        <v>0.73435207624722421</v>
      </c>
      <c r="S3833">
        <v>0.73435207624722421</v>
      </c>
      <c r="T3833">
        <v>0.73435207624722421</v>
      </c>
      <c r="U3833">
        <v>0.73435207624722421</v>
      </c>
      <c r="V3833">
        <v>0.73435207624722421</v>
      </c>
      <c r="W3833">
        <v>0.73435207624722421</v>
      </c>
      <c r="X3833">
        <v>0.73435207624722421</v>
      </c>
      <c r="Y3833">
        <v>0.73435207624722421</v>
      </c>
      <c r="Z3833">
        <v>0.73435207624722421</v>
      </c>
      <c r="AA3833">
        <v>0.73435207624722421</v>
      </c>
      <c r="AB3833" s="7">
        <f t="shared" si="177"/>
        <v>17.624449829933383</v>
      </c>
      <c r="AC3833">
        <f>INDEX(SHELF_days!$C$2:$C$289,MATCH(A3833&amp;"|"&amp;C3833,SHELF_days!$D$2:$D$289,0))</f>
        <v>119</v>
      </c>
      <c r="AD3833" s="8">
        <f t="shared" si="178"/>
        <v>2097.3095297620725</v>
      </c>
      <c r="AE3833" s="7">
        <f t="shared" si="179"/>
        <v>0.73435207624722421</v>
      </c>
    </row>
    <row r="3834" spans="1:31" x14ac:dyDescent="0.45">
      <c r="A3834" t="s">
        <v>76</v>
      </c>
      <c r="B3834" t="s">
        <v>182</v>
      </c>
      <c r="C3834" t="s">
        <v>138</v>
      </c>
      <c r="D3834">
        <v>0.73435207624722387</v>
      </c>
      <c r="E3834">
        <v>0.73435207624722387</v>
      </c>
      <c r="F3834">
        <v>0.73435207624722387</v>
      </c>
      <c r="G3834">
        <v>0.73435207624722387</v>
      </c>
      <c r="H3834">
        <v>0.73435207624722387</v>
      </c>
      <c r="I3834">
        <v>0.73435207624722387</v>
      </c>
      <c r="J3834">
        <v>0.73435207624722387</v>
      </c>
      <c r="K3834">
        <v>0.73435207624722387</v>
      </c>
      <c r="L3834">
        <v>0.73435207624722387</v>
      </c>
      <c r="M3834">
        <v>0.73435207624722387</v>
      </c>
      <c r="N3834">
        <v>0.73435207624722387</v>
      </c>
      <c r="O3834">
        <v>0.73435207624722387</v>
      </c>
      <c r="P3834">
        <v>0.73435207624722387</v>
      </c>
      <c r="Q3834">
        <v>0.73435207624722387</v>
      </c>
      <c r="R3834">
        <v>0.73435207624722387</v>
      </c>
      <c r="S3834">
        <v>0.73435207624722387</v>
      </c>
      <c r="T3834">
        <v>0.73435207624722387</v>
      </c>
      <c r="U3834">
        <v>0.73435207624722387</v>
      </c>
      <c r="V3834">
        <v>0.73435207624722387</v>
      </c>
      <c r="W3834">
        <v>0.73435207624722387</v>
      </c>
      <c r="X3834">
        <v>0.73435207624722387</v>
      </c>
      <c r="Y3834">
        <v>0.73435207624722387</v>
      </c>
      <c r="Z3834">
        <v>0.73435207624722387</v>
      </c>
      <c r="AA3834">
        <v>0.73435207624722387</v>
      </c>
      <c r="AB3834" s="7">
        <f t="shared" si="177"/>
        <v>17.624449829933365</v>
      </c>
      <c r="AC3834">
        <f>INDEX(SHELF_days!$C$2:$C$289,MATCH(A3834&amp;"|"&amp;C3834,SHELF_days!$D$2:$D$289,0))</f>
        <v>24</v>
      </c>
      <c r="AD3834" s="8">
        <f t="shared" si="178"/>
        <v>422.98679591840073</v>
      </c>
      <c r="AE3834" s="7">
        <f t="shared" si="179"/>
        <v>0.73435207624722387</v>
      </c>
    </row>
    <row r="3835" spans="1:31" x14ac:dyDescent="0.45">
      <c r="A3835" t="s">
        <v>76</v>
      </c>
      <c r="B3835" t="s">
        <v>182</v>
      </c>
      <c r="C3835" t="s">
        <v>139</v>
      </c>
      <c r="D3835">
        <v>0.73435207624722387</v>
      </c>
      <c r="E3835">
        <v>0.73435207624722387</v>
      </c>
      <c r="F3835">
        <v>0.73435207624722387</v>
      </c>
      <c r="G3835">
        <v>0.73435207624722387</v>
      </c>
      <c r="H3835">
        <v>0.73435207624722387</v>
      </c>
      <c r="I3835">
        <v>0.73435207624722387</v>
      </c>
      <c r="J3835">
        <v>0.73435207624722387</v>
      </c>
      <c r="K3835">
        <v>0.73435207624722387</v>
      </c>
      <c r="L3835">
        <v>0.73435207624722387</v>
      </c>
      <c r="M3835">
        <v>0.73435207624722387</v>
      </c>
      <c r="N3835">
        <v>0.73435207624722387</v>
      </c>
      <c r="O3835">
        <v>0.73435207624722387</v>
      </c>
      <c r="P3835">
        <v>0.73435207624722387</v>
      </c>
      <c r="Q3835">
        <v>0.73435207624722387</v>
      </c>
      <c r="R3835">
        <v>0.73435207624722387</v>
      </c>
      <c r="S3835">
        <v>0.73435207624722387</v>
      </c>
      <c r="T3835">
        <v>0.73435207624722387</v>
      </c>
      <c r="U3835">
        <v>0.73435207624722387</v>
      </c>
      <c r="V3835">
        <v>0.73435207624722387</v>
      </c>
      <c r="W3835">
        <v>0.73435207624722387</v>
      </c>
      <c r="X3835">
        <v>0.73435207624722387</v>
      </c>
      <c r="Y3835">
        <v>0.73435207624722387</v>
      </c>
      <c r="Z3835">
        <v>0.73435207624722387</v>
      </c>
      <c r="AA3835">
        <v>0.73435207624722387</v>
      </c>
      <c r="AB3835" s="7">
        <f t="shared" si="177"/>
        <v>17.624449829933365</v>
      </c>
      <c r="AC3835">
        <f>INDEX(SHELF_days!$C$2:$C$289,MATCH(A3835&amp;"|"&amp;C3835,SHELF_days!$D$2:$D$289,0))</f>
        <v>9</v>
      </c>
      <c r="AD3835" s="8">
        <f t="shared" si="178"/>
        <v>158.62004846940027</v>
      </c>
      <c r="AE3835" s="7">
        <f t="shared" si="179"/>
        <v>0.73435207624722387</v>
      </c>
    </row>
    <row r="3836" spans="1:31" x14ac:dyDescent="0.45">
      <c r="A3836" t="s">
        <v>76</v>
      </c>
      <c r="B3836" t="s">
        <v>183</v>
      </c>
      <c r="C3836" t="s">
        <v>134</v>
      </c>
      <c r="D3836">
        <v>1.492944568623283E-5</v>
      </c>
      <c r="E3836">
        <v>1.492944568623283E-5</v>
      </c>
      <c r="F3836">
        <v>1.492944568623283E-5</v>
      </c>
      <c r="G3836">
        <v>1.492944568623283E-5</v>
      </c>
      <c r="H3836">
        <v>1.492944568623283E-5</v>
      </c>
      <c r="I3836">
        <v>1.6447982241750141E-2</v>
      </c>
      <c r="J3836">
        <v>6.9296344298409529E-2</v>
      </c>
      <c r="K3836">
        <v>6.7557714122977744E-2</v>
      </c>
      <c r="L3836">
        <v>1.492944568623283E-5</v>
      </c>
      <c r="M3836">
        <v>1.492944568623283E-5</v>
      </c>
      <c r="N3836">
        <v>1.492944568623283E-5</v>
      </c>
      <c r="O3836">
        <v>1.492944568623283E-5</v>
      </c>
      <c r="P3836">
        <v>1.492944568623283E-5</v>
      </c>
      <c r="Q3836">
        <v>1.492944568623283E-5</v>
      </c>
      <c r="R3836">
        <v>1.492944568623283E-5</v>
      </c>
      <c r="S3836">
        <v>1.492944568623283E-5</v>
      </c>
      <c r="T3836">
        <v>1.492944568623283E-5</v>
      </c>
      <c r="U3836">
        <v>3.288103503781406E-2</v>
      </c>
      <c r="V3836">
        <v>0.20314688670078929</v>
      </c>
      <c r="W3836">
        <v>0.18294880028344551</v>
      </c>
      <c r="X3836">
        <v>6.1556442379504563E-2</v>
      </c>
      <c r="Y3836">
        <v>1.492944568623283E-5</v>
      </c>
      <c r="Z3836">
        <v>1.492944568623283E-5</v>
      </c>
      <c r="AA3836">
        <v>1.492944568623283E-5</v>
      </c>
      <c r="AB3836" s="7">
        <f t="shared" si="177"/>
        <v>0.63408900564135684</v>
      </c>
      <c r="AC3836">
        <f>INDEX(SHELF_days!$C$2:$C$289,MATCH(A3836&amp;"|"&amp;C3836,SHELF_days!$D$2:$D$289,0))</f>
        <v>42</v>
      </c>
      <c r="AD3836" s="8">
        <f t="shared" si="178"/>
        <v>26.631738236936986</v>
      </c>
      <c r="AE3836" s="7">
        <f t="shared" si="179"/>
        <v>0.20314688670078929</v>
      </c>
    </row>
    <row r="3837" spans="1:31" x14ac:dyDescent="0.45">
      <c r="A3837" t="s">
        <v>76</v>
      </c>
      <c r="B3837" t="s">
        <v>183</v>
      </c>
      <c r="C3837" t="s">
        <v>135</v>
      </c>
      <c r="D3837">
        <v>1.492944568623283E-5</v>
      </c>
      <c r="E3837">
        <v>1.492944568623283E-5</v>
      </c>
      <c r="F3837">
        <v>1.492944568623283E-5</v>
      </c>
      <c r="G3837">
        <v>1.492944568623283E-5</v>
      </c>
      <c r="H3837">
        <v>1.492944568623283E-5</v>
      </c>
      <c r="I3837">
        <v>1.492944568623283E-5</v>
      </c>
      <c r="J3837">
        <v>1.492944568623283E-5</v>
      </c>
      <c r="K3837">
        <v>1.492944568623283E-5</v>
      </c>
      <c r="L3837">
        <v>1.492944568623283E-5</v>
      </c>
      <c r="M3837">
        <v>1.492944568623283E-5</v>
      </c>
      <c r="N3837">
        <v>1.492944568623283E-5</v>
      </c>
      <c r="O3837">
        <v>1.0377359732658629E-2</v>
      </c>
      <c r="P3837">
        <v>4.28234719030978E-2</v>
      </c>
      <c r="Q3837">
        <v>7.5004171563997607E-2</v>
      </c>
      <c r="R3837">
        <v>0.13001034704528189</v>
      </c>
      <c r="S3837">
        <v>0.17270092838734269</v>
      </c>
      <c r="T3837">
        <v>0.2313843147913901</v>
      </c>
      <c r="U3837">
        <v>0.3601071134349893</v>
      </c>
      <c r="V3837">
        <v>0.60719254891820307</v>
      </c>
      <c r="W3837">
        <v>0.39050251698471422</v>
      </c>
      <c r="X3837">
        <v>0.13791601025677461</v>
      </c>
      <c r="Y3837">
        <v>3.4679617977915897E-2</v>
      </c>
      <c r="Z3837">
        <v>1.492944568623283E-5</v>
      </c>
      <c r="AA3837">
        <v>1.492944568623283E-5</v>
      </c>
      <c r="AB3837" s="7">
        <f t="shared" si="177"/>
        <v>2.1928924837902875</v>
      </c>
      <c r="AC3837">
        <f>INDEX(SHELF_days!$C$2:$C$289,MATCH(A3837&amp;"|"&amp;C3837,SHELF_days!$D$2:$D$289,0))</f>
        <v>111</v>
      </c>
      <c r="AD3837" s="8">
        <f t="shared" si="178"/>
        <v>243.41106570072191</v>
      </c>
      <c r="AE3837" s="7">
        <f t="shared" si="179"/>
        <v>0.60719254891820307</v>
      </c>
    </row>
    <row r="3838" spans="1:31" x14ac:dyDescent="0.45">
      <c r="A3838" t="s">
        <v>76</v>
      </c>
      <c r="B3838" t="s">
        <v>183</v>
      </c>
      <c r="C3838" t="s">
        <v>136</v>
      </c>
      <c r="D3838">
        <v>1.492944568623283E-5</v>
      </c>
      <c r="E3838">
        <v>1.492944568623283E-5</v>
      </c>
      <c r="F3838">
        <v>1.492944568623283E-5</v>
      </c>
      <c r="G3838">
        <v>1.492944568623283E-5</v>
      </c>
      <c r="H3838">
        <v>1.492944568623283E-5</v>
      </c>
      <c r="I3838">
        <v>1.492944568623283E-5</v>
      </c>
      <c r="J3838">
        <v>4.7378812590328383E-2</v>
      </c>
      <c r="K3838">
        <v>3.4008147013611219E-2</v>
      </c>
      <c r="L3838">
        <v>1.492944568623283E-5</v>
      </c>
      <c r="M3838">
        <v>1.492944568623283E-5</v>
      </c>
      <c r="N3838">
        <v>1.492944568623283E-5</v>
      </c>
      <c r="O3838">
        <v>1.492944568623283E-5</v>
      </c>
      <c r="P3838">
        <v>1.492944568623283E-5</v>
      </c>
      <c r="Q3838">
        <v>1.492944568623283E-5</v>
      </c>
      <c r="R3838">
        <v>1.492944568623283E-5</v>
      </c>
      <c r="S3838">
        <v>1.492944568623283E-5</v>
      </c>
      <c r="T3838">
        <v>1.492944568623283E-5</v>
      </c>
      <c r="U3838">
        <v>1.151806640293097E-2</v>
      </c>
      <c r="V3838">
        <v>0.2155487156004382</v>
      </c>
      <c r="W3838">
        <v>0.21060501062574491</v>
      </c>
      <c r="X3838">
        <v>3.2799499277862777E-2</v>
      </c>
      <c r="Y3838">
        <v>1.492944568623283E-5</v>
      </c>
      <c r="Z3838">
        <v>1.492944568623283E-5</v>
      </c>
      <c r="AA3838">
        <v>1.492944568623283E-5</v>
      </c>
      <c r="AB3838" s="7">
        <f t="shared" si="177"/>
        <v>0.55212698153326867</v>
      </c>
      <c r="AC3838">
        <f>INDEX(SHELF_days!$C$2:$C$289,MATCH(A3838&amp;"|"&amp;C3838,SHELF_days!$D$2:$D$289,0))</f>
        <v>60</v>
      </c>
      <c r="AD3838" s="8">
        <f t="shared" si="178"/>
        <v>33.127618891996121</v>
      </c>
      <c r="AE3838" s="7">
        <f t="shared" si="179"/>
        <v>0.2155487156004382</v>
      </c>
    </row>
    <row r="3839" spans="1:31" x14ac:dyDescent="0.45">
      <c r="A3839" t="s">
        <v>76</v>
      </c>
      <c r="B3839" t="s">
        <v>183</v>
      </c>
      <c r="C3839" t="s">
        <v>137</v>
      </c>
      <c r="D3839">
        <v>1.492944568623283E-5</v>
      </c>
      <c r="E3839">
        <v>1.492944568623283E-5</v>
      </c>
      <c r="F3839">
        <v>1.492944568623283E-5</v>
      </c>
      <c r="G3839">
        <v>1.492944568623283E-5</v>
      </c>
      <c r="H3839">
        <v>1.492944568623283E-5</v>
      </c>
      <c r="I3839">
        <v>1.492944568623283E-5</v>
      </c>
      <c r="J3839">
        <v>2.387048717122537E-2</v>
      </c>
      <c r="K3839">
        <v>1.492944568623283E-5</v>
      </c>
      <c r="L3839">
        <v>1.492944568623283E-5</v>
      </c>
      <c r="M3839">
        <v>1.492944568623283E-5</v>
      </c>
      <c r="N3839">
        <v>1.492944568623283E-5</v>
      </c>
      <c r="O3839">
        <v>2.5493443777176099E-2</v>
      </c>
      <c r="P3839">
        <v>7.4823283874346044E-2</v>
      </c>
      <c r="Q3839">
        <v>0.13884437262225391</v>
      </c>
      <c r="R3839">
        <v>0.19442481743126011</v>
      </c>
      <c r="S3839">
        <v>0.26756789565537847</v>
      </c>
      <c r="T3839">
        <v>0.3728294332298569</v>
      </c>
      <c r="U3839">
        <v>0.71734482143647216</v>
      </c>
      <c r="V3839">
        <v>1</v>
      </c>
      <c r="W3839">
        <v>0.69782067462668418</v>
      </c>
      <c r="X3839">
        <v>0.26204095607944211</v>
      </c>
      <c r="Y3839">
        <v>9.4000409975690841E-2</v>
      </c>
      <c r="Z3839">
        <v>1.492944568623283E-5</v>
      </c>
      <c r="AA3839">
        <v>1.492944568623283E-5</v>
      </c>
      <c r="AB3839" s="7">
        <f t="shared" si="177"/>
        <v>3.8692397492280213</v>
      </c>
      <c r="AC3839">
        <f>INDEX(SHELF_days!$C$2:$C$289,MATCH(A3839&amp;"|"&amp;C3839,SHELF_days!$D$2:$D$289,0))</f>
        <v>119</v>
      </c>
      <c r="AD3839" s="8">
        <f t="shared" si="178"/>
        <v>460.43953015813452</v>
      </c>
      <c r="AE3839" s="7">
        <f t="shared" si="179"/>
        <v>1</v>
      </c>
    </row>
    <row r="3840" spans="1:31" x14ac:dyDescent="0.45">
      <c r="A3840" t="s">
        <v>76</v>
      </c>
      <c r="B3840" t="s">
        <v>183</v>
      </c>
      <c r="C3840" t="s">
        <v>138</v>
      </c>
      <c r="D3840">
        <v>1.492944568623283E-5</v>
      </c>
      <c r="E3840">
        <v>1.492944568623283E-5</v>
      </c>
      <c r="F3840">
        <v>1.492944568623283E-5</v>
      </c>
      <c r="G3840">
        <v>1.492944568623283E-5</v>
      </c>
      <c r="H3840">
        <v>1.492944568623283E-5</v>
      </c>
      <c r="I3840">
        <v>1.492944568623283E-5</v>
      </c>
      <c r="J3840">
        <v>1.492944568623283E-5</v>
      </c>
      <c r="K3840">
        <v>1.492944568623283E-5</v>
      </c>
      <c r="L3840">
        <v>1.492944568623283E-5</v>
      </c>
      <c r="M3840">
        <v>1.492944568623283E-5</v>
      </c>
      <c r="N3840">
        <v>1.492944568623283E-5</v>
      </c>
      <c r="O3840">
        <v>0.13824352248809721</v>
      </c>
      <c r="P3840">
        <v>0.41835183194132602</v>
      </c>
      <c r="Q3840">
        <v>0.70547911131830232</v>
      </c>
      <c r="R3840">
        <v>1</v>
      </c>
      <c r="S3840">
        <v>1</v>
      </c>
      <c r="T3840">
        <v>1</v>
      </c>
      <c r="U3840">
        <v>1</v>
      </c>
      <c r="V3840">
        <v>1</v>
      </c>
      <c r="W3840">
        <v>1</v>
      </c>
      <c r="X3840">
        <v>0.94429195646679265</v>
      </c>
      <c r="Y3840">
        <v>0.22743375166863131</v>
      </c>
      <c r="Z3840">
        <v>1.492944568623283E-5</v>
      </c>
      <c r="AA3840">
        <v>1.492944568623283E-5</v>
      </c>
      <c r="AB3840" s="7">
        <f t="shared" si="177"/>
        <v>8.4339942566770709</v>
      </c>
      <c r="AC3840">
        <f>INDEX(SHELF_days!$C$2:$C$289,MATCH(A3840&amp;"|"&amp;C3840,SHELF_days!$D$2:$D$289,0))</f>
        <v>24</v>
      </c>
      <c r="AD3840" s="8">
        <f t="shared" si="178"/>
        <v>202.4158621602497</v>
      </c>
      <c r="AE3840" s="7">
        <f t="shared" si="179"/>
        <v>1</v>
      </c>
    </row>
    <row r="3841" spans="1:31" x14ac:dyDescent="0.45">
      <c r="A3841" t="s">
        <v>76</v>
      </c>
      <c r="B3841" t="s">
        <v>183</v>
      </c>
      <c r="C3841" t="s">
        <v>139</v>
      </c>
      <c r="D3841">
        <v>1.492944568623283E-5</v>
      </c>
      <c r="E3841">
        <v>1.492944568623283E-5</v>
      </c>
      <c r="F3841">
        <v>1.492944568623283E-5</v>
      </c>
      <c r="G3841">
        <v>1.492944568623283E-5</v>
      </c>
      <c r="H3841">
        <v>1.492944568623283E-5</v>
      </c>
      <c r="I3841">
        <v>1.492944568623283E-5</v>
      </c>
      <c r="J3841">
        <v>1.492944568623283E-5</v>
      </c>
      <c r="K3841">
        <v>1.492944568623283E-5</v>
      </c>
      <c r="L3841">
        <v>1.492944568623283E-5</v>
      </c>
      <c r="M3841">
        <v>1.492944568623283E-5</v>
      </c>
      <c r="N3841">
        <v>1.492944568623283E-5</v>
      </c>
      <c r="O3841">
        <v>1.492944568623283E-5</v>
      </c>
      <c r="P3841">
        <v>1.492944568623283E-5</v>
      </c>
      <c r="Q3841">
        <v>1.492944568623283E-5</v>
      </c>
      <c r="R3841">
        <v>1.492944568623283E-5</v>
      </c>
      <c r="S3841">
        <v>1.492944568623283E-5</v>
      </c>
      <c r="T3841">
        <v>1.492944568623283E-5</v>
      </c>
      <c r="U3841">
        <v>1.492944568623283E-5</v>
      </c>
      <c r="V3841">
        <v>1.246512024216904E-2</v>
      </c>
      <c r="W3841">
        <v>1.492944568623283E-5</v>
      </c>
      <c r="X3841">
        <v>1.492944568623283E-5</v>
      </c>
      <c r="Y3841">
        <v>1.492944568623283E-5</v>
      </c>
      <c r="Z3841">
        <v>1.492944568623283E-5</v>
      </c>
      <c r="AA3841">
        <v>1.492944568623283E-5</v>
      </c>
      <c r="AB3841" s="7">
        <f t="shared" si="177"/>
        <v>1.2808497492952396E-2</v>
      </c>
      <c r="AC3841">
        <f>INDEX(SHELF_days!$C$2:$C$289,MATCH(A3841&amp;"|"&amp;C3841,SHELF_days!$D$2:$D$289,0))</f>
        <v>9</v>
      </c>
      <c r="AD3841" s="8">
        <f t="shared" si="178"/>
        <v>0.11527647743657157</v>
      </c>
      <c r="AE3841" s="7">
        <f t="shared" si="179"/>
        <v>1.246512024216904E-2</v>
      </c>
    </row>
    <row r="3842" spans="1:31" x14ac:dyDescent="0.45">
      <c r="A3842" t="s">
        <v>76</v>
      </c>
      <c r="B3842" t="s">
        <v>184</v>
      </c>
      <c r="C3842" t="s">
        <v>134</v>
      </c>
      <c r="D3842">
        <v>0.95764724942414203</v>
      </c>
      <c r="E3842">
        <v>0.95764724942414203</v>
      </c>
      <c r="F3842">
        <v>0.95764724942414203</v>
      </c>
      <c r="G3842">
        <v>0.95764724942414203</v>
      </c>
      <c r="H3842">
        <v>0.95764724942414203</v>
      </c>
      <c r="I3842">
        <v>0.95764724942414203</v>
      </c>
      <c r="J3842">
        <v>0.95764724942414203</v>
      </c>
      <c r="K3842">
        <v>0.95764724942414203</v>
      </c>
      <c r="L3842">
        <v>0.95764724942414203</v>
      </c>
      <c r="M3842">
        <v>0.95764724942414203</v>
      </c>
      <c r="N3842">
        <v>0.95764724942414203</v>
      </c>
      <c r="O3842">
        <v>0.95764724942414203</v>
      </c>
      <c r="P3842">
        <v>0.95764724942414203</v>
      </c>
      <c r="Q3842">
        <v>0.95764724942414203</v>
      </c>
      <c r="R3842">
        <v>0.95764724942414203</v>
      </c>
      <c r="S3842">
        <v>0.95764724942414203</v>
      </c>
      <c r="T3842">
        <v>0.95764724942414203</v>
      </c>
      <c r="U3842">
        <v>0.95764724942414203</v>
      </c>
      <c r="V3842">
        <v>0.95764724942414203</v>
      </c>
      <c r="W3842">
        <v>0.95764724942414203</v>
      </c>
      <c r="X3842">
        <v>0.95764724942414203</v>
      </c>
      <c r="Y3842">
        <v>0.95764724942414203</v>
      </c>
      <c r="Z3842">
        <v>0.95764724942414203</v>
      </c>
      <c r="AA3842">
        <v>0.95764724942414203</v>
      </c>
      <c r="AB3842" s="7">
        <f t="shared" ref="AB3842:AB3905" si="180">SUM(D3842:AA3842)</f>
        <v>22.983533986179403</v>
      </c>
      <c r="AC3842">
        <f>INDEX(SHELF_days!$C$2:$C$289,MATCH(A3842&amp;"|"&amp;C3842,SHELF_days!$D$2:$D$289,0))</f>
        <v>42</v>
      </c>
      <c r="AD3842" s="8">
        <f t="shared" ref="AD3842:AD3905" si="181">AB3842*AC3842</f>
        <v>965.30842741953495</v>
      </c>
      <c r="AE3842" s="7">
        <f t="shared" ref="AE3842:AE3905" si="182">MAX(D3842:AA3842)</f>
        <v>0.95764724942414203</v>
      </c>
    </row>
    <row r="3843" spans="1:31" x14ac:dyDescent="0.45">
      <c r="A3843" t="s">
        <v>76</v>
      </c>
      <c r="B3843" t="s">
        <v>184</v>
      </c>
      <c r="C3843" t="s">
        <v>135</v>
      </c>
      <c r="D3843">
        <v>0.95764724942414203</v>
      </c>
      <c r="E3843">
        <v>0.95764724942414203</v>
      </c>
      <c r="F3843">
        <v>0.95764724942414203</v>
      </c>
      <c r="G3843">
        <v>0.95764724942414203</v>
      </c>
      <c r="H3843">
        <v>0.95764724942414203</v>
      </c>
      <c r="I3843">
        <v>0.95764724942414203</v>
      </c>
      <c r="J3843">
        <v>0.95764724942414203</v>
      </c>
      <c r="K3843">
        <v>0.95693506288720009</v>
      </c>
      <c r="L3843">
        <v>0.95764724942414203</v>
      </c>
      <c r="M3843">
        <v>0.95764724942414203</v>
      </c>
      <c r="N3843">
        <v>0.95764724942414203</v>
      </c>
      <c r="O3843">
        <v>0.95764724942414203</v>
      </c>
      <c r="P3843">
        <v>0.95764724942414203</v>
      </c>
      <c r="Q3843">
        <v>0.95764724942414203</v>
      </c>
      <c r="R3843">
        <v>0.95764724942414203</v>
      </c>
      <c r="S3843">
        <v>0.95764724942414203</v>
      </c>
      <c r="T3843">
        <v>0.95764724942414203</v>
      </c>
      <c r="U3843">
        <v>0.95764724942414203</v>
      </c>
      <c r="V3843">
        <v>0.95764724942414203</v>
      </c>
      <c r="W3843">
        <v>0.95764724942414203</v>
      </c>
      <c r="X3843">
        <v>0.95764724942414203</v>
      </c>
      <c r="Y3843">
        <v>0.95764724942414203</v>
      </c>
      <c r="Z3843">
        <v>0.95764724942414203</v>
      </c>
      <c r="AA3843">
        <v>0.95764724942414203</v>
      </c>
      <c r="AB3843" s="7">
        <f t="shared" si="180"/>
        <v>22.982821799642458</v>
      </c>
      <c r="AC3843">
        <f>INDEX(SHELF_days!$C$2:$C$289,MATCH(A3843&amp;"|"&amp;C3843,SHELF_days!$D$2:$D$289,0))</f>
        <v>111</v>
      </c>
      <c r="AD3843" s="8">
        <f t="shared" si="181"/>
        <v>2551.0932197603129</v>
      </c>
      <c r="AE3843" s="7">
        <f t="shared" si="182"/>
        <v>0.95764724942414203</v>
      </c>
    </row>
    <row r="3844" spans="1:31" x14ac:dyDescent="0.45">
      <c r="A3844" t="s">
        <v>76</v>
      </c>
      <c r="B3844" t="s">
        <v>184</v>
      </c>
      <c r="C3844" t="s">
        <v>136</v>
      </c>
      <c r="D3844">
        <v>0.95764724942414203</v>
      </c>
      <c r="E3844">
        <v>0.95764724942414203</v>
      </c>
      <c r="F3844">
        <v>0.95764724942414203</v>
      </c>
      <c r="G3844">
        <v>0.95764724942414203</v>
      </c>
      <c r="H3844">
        <v>0.95764724942414203</v>
      </c>
      <c r="I3844">
        <v>0.95764724942414203</v>
      </c>
      <c r="J3844">
        <v>0.95764724942414203</v>
      </c>
      <c r="K3844">
        <v>0.95764724942414203</v>
      </c>
      <c r="L3844">
        <v>0.95764724942414203</v>
      </c>
      <c r="M3844">
        <v>0.95764724942414203</v>
      </c>
      <c r="N3844">
        <v>0.95764724942414203</v>
      </c>
      <c r="O3844">
        <v>0.95764724942414203</v>
      </c>
      <c r="P3844">
        <v>0.95764724942414203</v>
      </c>
      <c r="Q3844">
        <v>0.95764724942414203</v>
      </c>
      <c r="R3844">
        <v>0.95764724942414203</v>
      </c>
      <c r="S3844">
        <v>0.95764724942414203</v>
      </c>
      <c r="T3844">
        <v>0.95764724942414203</v>
      </c>
      <c r="U3844">
        <v>0.95764724942414203</v>
      </c>
      <c r="V3844">
        <v>0.95764724942414203</v>
      </c>
      <c r="W3844">
        <v>0.95764724942414203</v>
      </c>
      <c r="X3844">
        <v>0.95764724942414203</v>
      </c>
      <c r="Y3844">
        <v>0.95764724942414203</v>
      </c>
      <c r="Z3844">
        <v>0.95764724942414203</v>
      </c>
      <c r="AA3844">
        <v>0.95764724942414203</v>
      </c>
      <c r="AB3844" s="7">
        <f t="shared" si="180"/>
        <v>22.983533986179403</v>
      </c>
      <c r="AC3844">
        <f>INDEX(SHELF_days!$C$2:$C$289,MATCH(A3844&amp;"|"&amp;C3844,SHELF_days!$D$2:$D$289,0))</f>
        <v>60</v>
      </c>
      <c r="AD3844" s="8">
        <f t="shared" si="181"/>
        <v>1379.0120391707642</v>
      </c>
      <c r="AE3844" s="7">
        <f t="shared" si="182"/>
        <v>0.95764724942414203</v>
      </c>
    </row>
    <row r="3845" spans="1:31" x14ac:dyDescent="0.45">
      <c r="A3845" t="s">
        <v>76</v>
      </c>
      <c r="B3845" t="s">
        <v>184</v>
      </c>
      <c r="C3845" t="s">
        <v>137</v>
      </c>
      <c r="D3845">
        <v>0.95764724942414203</v>
      </c>
      <c r="E3845">
        <v>0.95764724942414203</v>
      </c>
      <c r="F3845">
        <v>0.95764724942414203</v>
      </c>
      <c r="G3845">
        <v>0.95764724942414203</v>
      </c>
      <c r="H3845">
        <v>0.95764724942414203</v>
      </c>
      <c r="I3845">
        <v>0.95764724942414203</v>
      </c>
      <c r="J3845">
        <v>0.95616198187218604</v>
      </c>
      <c r="K3845">
        <v>0.95631863252329252</v>
      </c>
      <c r="L3845">
        <v>0.95764724942414203</v>
      </c>
      <c r="M3845">
        <v>0.95764724942414203</v>
      </c>
      <c r="N3845">
        <v>0.95764724942414203</v>
      </c>
      <c r="O3845">
        <v>0.95764724942414203</v>
      </c>
      <c r="P3845">
        <v>0.95764724942414203</v>
      </c>
      <c r="Q3845">
        <v>0.95764724942414203</v>
      </c>
      <c r="R3845">
        <v>0.95764724942414203</v>
      </c>
      <c r="S3845">
        <v>0.95764724942414203</v>
      </c>
      <c r="T3845">
        <v>0.95764724942414203</v>
      </c>
      <c r="U3845">
        <v>0.95764724942414203</v>
      </c>
      <c r="V3845">
        <v>0.95764724942414203</v>
      </c>
      <c r="W3845">
        <v>0.95764724942414203</v>
      </c>
      <c r="X3845">
        <v>0.95764724942414203</v>
      </c>
      <c r="Y3845">
        <v>0.95764724942414203</v>
      </c>
      <c r="Z3845">
        <v>0.95764724942414203</v>
      </c>
      <c r="AA3845">
        <v>0.95764724942414203</v>
      </c>
      <c r="AB3845" s="7">
        <f t="shared" si="180"/>
        <v>22.980720101726597</v>
      </c>
      <c r="AC3845">
        <f>INDEX(SHELF_days!$C$2:$C$289,MATCH(A3845&amp;"|"&amp;C3845,SHELF_days!$D$2:$D$289,0))</f>
        <v>119</v>
      </c>
      <c r="AD3845" s="8">
        <f t="shared" si="181"/>
        <v>2734.705692105465</v>
      </c>
      <c r="AE3845" s="7">
        <f t="shared" si="182"/>
        <v>0.95764724942414203</v>
      </c>
    </row>
    <row r="3846" spans="1:31" x14ac:dyDescent="0.45">
      <c r="A3846" t="s">
        <v>76</v>
      </c>
      <c r="B3846" t="s">
        <v>184</v>
      </c>
      <c r="C3846" t="s">
        <v>138</v>
      </c>
      <c r="D3846">
        <v>0.95764724942414214</v>
      </c>
      <c r="E3846">
        <v>0.95764724942414214</v>
      </c>
      <c r="F3846">
        <v>0.95764724942414214</v>
      </c>
      <c r="G3846">
        <v>0.95764724942414214</v>
      </c>
      <c r="H3846">
        <v>0.95764724942414214</v>
      </c>
      <c r="I3846">
        <v>0.95764724942414214</v>
      </c>
      <c r="J3846">
        <v>0.95764724942414214</v>
      </c>
      <c r="K3846">
        <v>0.95764724942414214</v>
      </c>
      <c r="L3846">
        <v>0.95764724942414214</v>
      </c>
      <c r="M3846">
        <v>0.95764724942414214</v>
      </c>
      <c r="N3846">
        <v>0.95764724942414214</v>
      </c>
      <c r="O3846">
        <v>0.95764724942414214</v>
      </c>
      <c r="P3846">
        <v>0.95764724942414214</v>
      </c>
      <c r="Q3846">
        <v>0.95764724942414214</v>
      </c>
      <c r="R3846">
        <v>0.95764724942414214</v>
      </c>
      <c r="S3846">
        <v>0.95764724942414214</v>
      </c>
      <c r="T3846">
        <v>0.95764724942414214</v>
      </c>
      <c r="U3846">
        <v>0.95764724942414214</v>
      </c>
      <c r="V3846">
        <v>0.95764724942414214</v>
      </c>
      <c r="W3846">
        <v>0.95764724942414214</v>
      </c>
      <c r="X3846">
        <v>0.95764724942414214</v>
      </c>
      <c r="Y3846">
        <v>0.95764724942414214</v>
      </c>
      <c r="Z3846">
        <v>0.95764724942414214</v>
      </c>
      <c r="AA3846">
        <v>0.95764724942414214</v>
      </c>
      <c r="AB3846" s="7">
        <f t="shared" si="180"/>
        <v>22.983533986179403</v>
      </c>
      <c r="AC3846">
        <f>INDEX(SHELF_days!$C$2:$C$289,MATCH(A3846&amp;"|"&amp;C3846,SHELF_days!$D$2:$D$289,0))</f>
        <v>24</v>
      </c>
      <c r="AD3846" s="8">
        <f t="shared" si="181"/>
        <v>551.60481566830572</v>
      </c>
      <c r="AE3846" s="7">
        <f t="shared" si="182"/>
        <v>0.95764724942414214</v>
      </c>
    </row>
    <row r="3847" spans="1:31" x14ac:dyDescent="0.45">
      <c r="A3847" t="s">
        <v>76</v>
      </c>
      <c r="B3847" t="s">
        <v>184</v>
      </c>
      <c r="C3847" t="s">
        <v>139</v>
      </c>
      <c r="D3847">
        <v>0.95764724942414203</v>
      </c>
      <c r="E3847">
        <v>0.95764724942414203</v>
      </c>
      <c r="F3847">
        <v>0.95764724942414203</v>
      </c>
      <c r="G3847">
        <v>0.95764724942414203</v>
      </c>
      <c r="H3847">
        <v>0.95764724942414203</v>
      </c>
      <c r="I3847">
        <v>0.95764724942414203</v>
      </c>
      <c r="J3847">
        <v>0.95764724942414203</v>
      </c>
      <c r="K3847">
        <v>0.95764724942414203</v>
      </c>
      <c r="L3847">
        <v>0.95764724942414203</v>
      </c>
      <c r="M3847">
        <v>0.95764724942414203</v>
      </c>
      <c r="N3847">
        <v>0.95764724942414203</v>
      </c>
      <c r="O3847">
        <v>0.95764724942414203</v>
      </c>
      <c r="P3847">
        <v>0.95764724942414203</v>
      </c>
      <c r="Q3847">
        <v>0.95764724942414203</v>
      </c>
      <c r="R3847">
        <v>0.95764724942414203</v>
      </c>
      <c r="S3847">
        <v>0.95764724942414203</v>
      </c>
      <c r="T3847">
        <v>0.95764724942414203</v>
      </c>
      <c r="U3847">
        <v>0.95764724942414203</v>
      </c>
      <c r="V3847">
        <v>0.95764724942414203</v>
      </c>
      <c r="W3847">
        <v>0.95764724942414203</v>
      </c>
      <c r="X3847">
        <v>0.95764724942414203</v>
      </c>
      <c r="Y3847">
        <v>0.95764724942414203</v>
      </c>
      <c r="Z3847">
        <v>0.95764724942414203</v>
      </c>
      <c r="AA3847">
        <v>0.95764724942414203</v>
      </c>
      <c r="AB3847" s="7">
        <f t="shared" si="180"/>
        <v>22.983533986179403</v>
      </c>
      <c r="AC3847">
        <f>INDEX(SHELF_days!$C$2:$C$289,MATCH(A3847&amp;"|"&amp;C3847,SHELF_days!$D$2:$D$289,0))</f>
        <v>9</v>
      </c>
      <c r="AD3847" s="8">
        <f t="shared" si="181"/>
        <v>206.85180587561462</v>
      </c>
      <c r="AE3847" s="7">
        <f t="shared" si="182"/>
        <v>0.95764724942414203</v>
      </c>
    </row>
    <row r="3848" spans="1:31" x14ac:dyDescent="0.45">
      <c r="A3848" t="s">
        <v>76</v>
      </c>
      <c r="B3848" t="s">
        <v>185</v>
      </c>
      <c r="C3848" t="s">
        <v>134</v>
      </c>
      <c r="D3848">
        <v>0.67228757079904367</v>
      </c>
      <c r="E3848">
        <v>0.66381806050107861</v>
      </c>
      <c r="F3848">
        <v>0.66773966624987546</v>
      </c>
      <c r="G3848">
        <v>0.67572154731154177</v>
      </c>
      <c r="H3848">
        <v>0.66761242549602862</v>
      </c>
      <c r="I3848">
        <v>0.66259289204487792</v>
      </c>
      <c r="J3848">
        <v>0.63959507818793493</v>
      </c>
      <c r="K3848">
        <v>0.61909484032565998</v>
      </c>
      <c r="L3848">
        <v>0.57922200721005102</v>
      </c>
      <c r="M3848">
        <v>0.53313647285572241</v>
      </c>
      <c r="N3848">
        <v>0.50411339024776214</v>
      </c>
      <c r="O3848">
        <v>0.48250531971427091</v>
      </c>
      <c r="P3848">
        <v>0.47706749180885738</v>
      </c>
      <c r="Q3848">
        <v>0.47633604795440909</v>
      </c>
      <c r="R3848">
        <v>0.49028681563664572</v>
      </c>
      <c r="S3848">
        <v>0.50990779703221922</v>
      </c>
      <c r="T3848">
        <v>0.53674797688706055</v>
      </c>
      <c r="U3848">
        <v>0.56864959583054731</v>
      </c>
      <c r="V3848">
        <v>0.58817305137886111</v>
      </c>
      <c r="W3848">
        <v>0.59935728506578356</v>
      </c>
      <c r="X3848">
        <v>0.6216533699748652</v>
      </c>
      <c r="Y3848">
        <v>0.64008346934491533</v>
      </c>
      <c r="Z3848">
        <v>0.65799241496867111</v>
      </c>
      <c r="AA3848">
        <v>0.67010009652183433</v>
      </c>
      <c r="AB3848" s="7">
        <f t="shared" si="180"/>
        <v>14.203794683348518</v>
      </c>
      <c r="AC3848">
        <f>INDEX(SHELF_days!$C$2:$C$289,MATCH(A3848&amp;"|"&amp;C3848,SHELF_days!$D$2:$D$289,0))</f>
        <v>42</v>
      </c>
      <c r="AD3848" s="8">
        <f t="shared" si="181"/>
        <v>596.5593767006377</v>
      </c>
      <c r="AE3848" s="7">
        <f t="shared" si="182"/>
        <v>0.67572154731154177</v>
      </c>
    </row>
    <row r="3849" spans="1:31" x14ac:dyDescent="0.45">
      <c r="A3849" t="s">
        <v>76</v>
      </c>
      <c r="B3849" t="s">
        <v>185</v>
      </c>
      <c r="C3849" t="s">
        <v>135</v>
      </c>
      <c r="D3849">
        <v>0.47188243623771609</v>
      </c>
      <c r="E3849">
        <v>0.46613384765641641</v>
      </c>
      <c r="F3849">
        <v>0.46244252728555568</v>
      </c>
      <c r="G3849">
        <v>0.45731002364900208</v>
      </c>
      <c r="H3849">
        <v>0.44350620369608268</v>
      </c>
      <c r="I3849">
        <v>0.42299406339721229</v>
      </c>
      <c r="J3849">
        <v>0.40706090165585351</v>
      </c>
      <c r="K3849">
        <v>0.39830136728001547</v>
      </c>
      <c r="L3849">
        <v>0.39114186633578291</v>
      </c>
      <c r="M3849">
        <v>0.37555869388919338</v>
      </c>
      <c r="N3849">
        <v>0.36227236222631592</v>
      </c>
      <c r="O3849">
        <v>0.37228482368211019</v>
      </c>
      <c r="P3849">
        <v>0.38698466235672863</v>
      </c>
      <c r="Q3849">
        <v>0.40987119460923932</v>
      </c>
      <c r="R3849">
        <v>0.43889637764718681</v>
      </c>
      <c r="S3849">
        <v>0.46596894330995192</v>
      </c>
      <c r="T3849">
        <v>0.48974832304672938</v>
      </c>
      <c r="U3849">
        <v>0.5070330085227488</v>
      </c>
      <c r="V3849">
        <v>0.52355054283453351</v>
      </c>
      <c r="W3849">
        <v>0.53274078891250098</v>
      </c>
      <c r="X3849">
        <v>0.53425606381637825</v>
      </c>
      <c r="Y3849">
        <v>0.50723481454114949</v>
      </c>
      <c r="Z3849">
        <v>0.49896480390708908</v>
      </c>
      <c r="AA3849">
        <v>0.49265000529701941</v>
      </c>
      <c r="AB3849" s="7">
        <f t="shared" si="180"/>
        <v>10.818788645792512</v>
      </c>
      <c r="AC3849">
        <f>INDEX(SHELF_days!$C$2:$C$289,MATCH(A3849&amp;"|"&amp;C3849,SHELF_days!$D$2:$D$289,0))</f>
        <v>111</v>
      </c>
      <c r="AD3849" s="8">
        <f t="shared" si="181"/>
        <v>1200.8855396829688</v>
      </c>
      <c r="AE3849" s="7">
        <f t="shared" si="182"/>
        <v>0.53425606381637825</v>
      </c>
    </row>
    <row r="3850" spans="1:31" x14ac:dyDescent="0.45">
      <c r="A3850" t="s">
        <v>76</v>
      </c>
      <c r="B3850" t="s">
        <v>185</v>
      </c>
      <c r="C3850" t="s">
        <v>136</v>
      </c>
      <c r="D3850">
        <v>0.73220943234921476</v>
      </c>
      <c r="E3850">
        <v>0.72800134442409237</v>
      </c>
      <c r="F3850">
        <v>0.70882974384659536</v>
      </c>
      <c r="G3850">
        <v>0.69322461778814692</v>
      </c>
      <c r="H3850">
        <v>0.68798824171097928</v>
      </c>
      <c r="I3850">
        <v>0.68195184891800908</v>
      </c>
      <c r="J3850">
        <v>0.65991725518689259</v>
      </c>
      <c r="K3850">
        <v>0.64294196716651264</v>
      </c>
      <c r="L3850">
        <v>0.61224745915907008</v>
      </c>
      <c r="M3850">
        <v>0.56738145504789761</v>
      </c>
      <c r="N3850">
        <v>0.52653953501721307</v>
      </c>
      <c r="O3850">
        <v>0.50494281710187927</v>
      </c>
      <c r="P3850">
        <v>0.46843752101532271</v>
      </c>
      <c r="Q3850">
        <v>0.44067054084324092</v>
      </c>
      <c r="R3850">
        <v>0.44406741181853943</v>
      </c>
      <c r="S3850">
        <v>0.43456054651241682</v>
      </c>
      <c r="T3850">
        <v>0.46769350546962618</v>
      </c>
      <c r="U3850">
        <v>0.48666190180130919</v>
      </c>
      <c r="V3850">
        <v>0.49249402365951128</v>
      </c>
      <c r="W3850">
        <v>0.49331697418783371</v>
      </c>
      <c r="X3850">
        <v>0.49564235610843382</v>
      </c>
      <c r="Y3850">
        <v>0.49868775307325619</v>
      </c>
      <c r="Z3850">
        <v>0.50600523930046537</v>
      </c>
      <c r="AA3850">
        <v>0.50504255251911601</v>
      </c>
      <c r="AB3850" s="7">
        <f t="shared" si="180"/>
        <v>13.479456044025573</v>
      </c>
      <c r="AC3850">
        <f>INDEX(SHELF_days!$C$2:$C$289,MATCH(A3850&amp;"|"&amp;C3850,SHELF_days!$D$2:$D$289,0))</f>
        <v>60</v>
      </c>
      <c r="AD3850" s="8">
        <f t="shared" si="181"/>
        <v>808.76736264153442</v>
      </c>
      <c r="AE3850" s="7">
        <f t="shared" si="182"/>
        <v>0.73220943234921476</v>
      </c>
    </row>
    <row r="3851" spans="1:31" x14ac:dyDescent="0.45">
      <c r="A3851" t="s">
        <v>76</v>
      </c>
      <c r="B3851" t="s">
        <v>185</v>
      </c>
      <c r="C3851" t="s">
        <v>137</v>
      </c>
      <c r="D3851">
        <v>0.398687456352458</v>
      </c>
      <c r="E3851">
        <v>0.38965842736093098</v>
      </c>
      <c r="F3851">
        <v>0.37691893428716983</v>
      </c>
      <c r="G3851">
        <v>0.37040558811121749</v>
      </c>
      <c r="H3851">
        <v>0.36081211035112909</v>
      </c>
      <c r="I3851">
        <v>0.35555916025819101</v>
      </c>
      <c r="J3851">
        <v>0.34868520150546839</v>
      </c>
      <c r="K3851">
        <v>0.34055541819382179</v>
      </c>
      <c r="L3851">
        <v>0.32755373476782279</v>
      </c>
      <c r="M3851">
        <v>0.31762035074596129</v>
      </c>
      <c r="N3851">
        <v>0.31598266946890641</v>
      </c>
      <c r="O3851">
        <v>0.32565171183307562</v>
      </c>
      <c r="P3851">
        <v>0.33483052546685549</v>
      </c>
      <c r="Q3851">
        <v>0.35927742282269681</v>
      </c>
      <c r="R3851">
        <v>0.39290259598595428</v>
      </c>
      <c r="S3851">
        <v>0.42071682420407508</v>
      </c>
      <c r="T3851">
        <v>0.44594007391572232</v>
      </c>
      <c r="U3851">
        <v>0.46405783062513212</v>
      </c>
      <c r="V3851">
        <v>0.47938077263627721</v>
      </c>
      <c r="W3851">
        <v>0.49471662248014769</v>
      </c>
      <c r="X3851">
        <v>0.50221849351233228</v>
      </c>
      <c r="Y3851">
        <v>0.49964875914721929</v>
      </c>
      <c r="Z3851">
        <v>0.49246017197181119</v>
      </c>
      <c r="AA3851">
        <v>0.49502936851056067</v>
      </c>
      <c r="AB3851" s="7">
        <f t="shared" si="180"/>
        <v>9.6092702245149368</v>
      </c>
      <c r="AC3851">
        <f>INDEX(SHELF_days!$C$2:$C$289,MATCH(A3851&amp;"|"&amp;C3851,SHELF_days!$D$2:$D$289,0))</f>
        <v>119</v>
      </c>
      <c r="AD3851" s="8">
        <f t="shared" si="181"/>
        <v>1143.5031567172775</v>
      </c>
      <c r="AE3851" s="7">
        <f t="shared" si="182"/>
        <v>0.50221849351233228</v>
      </c>
    </row>
    <row r="3852" spans="1:31" x14ac:dyDescent="0.45">
      <c r="A3852" t="s">
        <v>76</v>
      </c>
      <c r="B3852" t="s">
        <v>185</v>
      </c>
      <c r="C3852" t="s">
        <v>138</v>
      </c>
      <c r="D3852">
        <v>0.45474283487421119</v>
      </c>
      <c r="E3852">
        <v>0.41703004689126971</v>
      </c>
      <c r="F3852">
        <v>0.41254995328277438</v>
      </c>
      <c r="G3852">
        <v>0.39930034310788792</v>
      </c>
      <c r="H3852">
        <v>0.37082108138650322</v>
      </c>
      <c r="I3852">
        <v>0.3590995031387999</v>
      </c>
      <c r="J3852">
        <v>0.35843148918110462</v>
      </c>
      <c r="K3852">
        <v>0.32536146487220508</v>
      </c>
      <c r="L3852">
        <v>0.30164230260984659</v>
      </c>
      <c r="M3852">
        <v>0.26971763556573802</v>
      </c>
      <c r="N3852">
        <v>0.2588454083979787</v>
      </c>
      <c r="O3852">
        <v>0.26751892295847352</v>
      </c>
      <c r="P3852">
        <v>0.3180666457852771</v>
      </c>
      <c r="Q3852">
        <v>0.35538475885508919</v>
      </c>
      <c r="R3852">
        <v>0.39446557542205329</v>
      </c>
      <c r="S3852">
        <v>0.43397840101555102</v>
      </c>
      <c r="T3852">
        <v>0.4625936655786223</v>
      </c>
      <c r="U3852">
        <v>0.46893779813493802</v>
      </c>
      <c r="V3852">
        <v>0.46034028516244452</v>
      </c>
      <c r="W3852">
        <v>0.45509084214558548</v>
      </c>
      <c r="X3852">
        <v>0.4664697465666866</v>
      </c>
      <c r="Y3852">
        <v>0.4434999332947967</v>
      </c>
      <c r="Z3852">
        <v>0.41990877370696672</v>
      </c>
      <c r="AA3852">
        <v>0.41572335292212531</v>
      </c>
      <c r="AB3852" s="7">
        <f t="shared" si="180"/>
        <v>9.2895207648569276</v>
      </c>
      <c r="AC3852">
        <f>INDEX(SHELF_days!$C$2:$C$289,MATCH(A3852&amp;"|"&amp;C3852,SHELF_days!$D$2:$D$289,0))</f>
        <v>24</v>
      </c>
      <c r="AD3852" s="8">
        <f t="shared" si="181"/>
        <v>222.94849835656626</v>
      </c>
      <c r="AE3852" s="7">
        <f t="shared" si="182"/>
        <v>0.46893779813493802</v>
      </c>
    </row>
    <row r="3853" spans="1:31" x14ac:dyDescent="0.45">
      <c r="A3853" t="s">
        <v>76</v>
      </c>
      <c r="B3853" t="s">
        <v>185</v>
      </c>
      <c r="C3853" t="s">
        <v>139</v>
      </c>
      <c r="D3853">
        <v>0.33526744962876709</v>
      </c>
      <c r="E3853">
        <v>0.32778640442854939</v>
      </c>
      <c r="F3853">
        <v>0.3402168863772001</v>
      </c>
      <c r="G3853">
        <v>0.37452515878066989</v>
      </c>
      <c r="H3853">
        <v>0.39543581791682958</v>
      </c>
      <c r="I3853">
        <v>0.40610270746086619</v>
      </c>
      <c r="J3853">
        <v>0.41090280775568272</v>
      </c>
      <c r="K3853">
        <v>0.41973499229814509</v>
      </c>
      <c r="L3853">
        <v>0.40317286846610417</v>
      </c>
      <c r="M3853">
        <v>0.38991748039271468</v>
      </c>
      <c r="N3853">
        <v>0.38980725586742632</v>
      </c>
      <c r="O3853">
        <v>0.38482226282051318</v>
      </c>
      <c r="P3853">
        <v>0.39388556330309632</v>
      </c>
      <c r="Q3853">
        <v>0.42853873180182328</v>
      </c>
      <c r="R3853">
        <v>0.45453394162064048</v>
      </c>
      <c r="S3853">
        <v>0.50765505154994284</v>
      </c>
      <c r="T3853">
        <v>0.5413873119180348</v>
      </c>
      <c r="U3853">
        <v>0.58009034281364769</v>
      </c>
      <c r="V3853">
        <v>0.60669356533647512</v>
      </c>
      <c r="W3853">
        <v>0.58993588186279344</v>
      </c>
      <c r="X3853">
        <v>0.56187840673212919</v>
      </c>
      <c r="Y3853">
        <v>0.55664096396600715</v>
      </c>
      <c r="Z3853">
        <v>0.56188907362167329</v>
      </c>
      <c r="AA3853">
        <v>0.54007528450411824</v>
      </c>
      <c r="AB3853" s="7">
        <f t="shared" si="180"/>
        <v>10.90089621122385</v>
      </c>
      <c r="AC3853">
        <f>INDEX(SHELF_days!$C$2:$C$289,MATCH(A3853&amp;"|"&amp;C3853,SHELF_days!$D$2:$D$289,0))</f>
        <v>9</v>
      </c>
      <c r="AD3853" s="8">
        <f t="shared" si="181"/>
        <v>98.108065901014655</v>
      </c>
      <c r="AE3853" s="7">
        <f t="shared" si="182"/>
        <v>0.60669356533647512</v>
      </c>
    </row>
    <row r="3854" spans="1:31" x14ac:dyDescent="0.45">
      <c r="A3854" t="s">
        <v>76</v>
      </c>
      <c r="B3854" t="s">
        <v>186</v>
      </c>
      <c r="C3854" t="s">
        <v>134</v>
      </c>
      <c r="D3854">
        <v>0.49196579199468349</v>
      </c>
      <c r="E3854">
        <v>0.48542625057598138</v>
      </c>
      <c r="F3854">
        <v>0.48314427812615962</v>
      </c>
      <c r="G3854">
        <v>0.45528519780125182</v>
      </c>
      <c r="H3854">
        <v>0.46394824136076052</v>
      </c>
      <c r="I3854">
        <v>0.46091617611493252</v>
      </c>
      <c r="J3854">
        <v>0.4648779338403175</v>
      </c>
      <c r="K3854">
        <v>0.42802830465060238</v>
      </c>
      <c r="L3854">
        <v>0.32023680045832559</v>
      </c>
      <c r="M3854">
        <v>0.27763998139498541</v>
      </c>
      <c r="N3854">
        <v>0.27033978249300922</v>
      </c>
      <c r="O3854">
        <v>0.28966259550562062</v>
      </c>
      <c r="P3854">
        <v>0.30461162798940689</v>
      </c>
      <c r="Q3854">
        <v>0.31323241279984482</v>
      </c>
      <c r="R3854">
        <v>0.31492276276267578</v>
      </c>
      <c r="S3854">
        <v>0.30154786868177591</v>
      </c>
      <c r="T3854">
        <v>0.34001389502344792</v>
      </c>
      <c r="U3854">
        <v>0.37668392452961202</v>
      </c>
      <c r="V3854">
        <v>0.38992147767603202</v>
      </c>
      <c r="W3854">
        <v>0.40676158918073552</v>
      </c>
      <c r="X3854">
        <v>0.41330113059943768</v>
      </c>
      <c r="Y3854">
        <v>0.40798709290378798</v>
      </c>
      <c r="Z3854">
        <v>0.43047931209670742</v>
      </c>
      <c r="AA3854">
        <v>0.46935736124181948</v>
      </c>
      <c r="AB3854" s="7">
        <f t="shared" si="180"/>
        <v>9.3602917898019129</v>
      </c>
      <c r="AC3854">
        <f>INDEX(SHELF_days!$C$2:$C$289,MATCH(A3854&amp;"|"&amp;C3854,SHELF_days!$D$2:$D$289,0))</f>
        <v>42</v>
      </c>
      <c r="AD3854" s="8">
        <f t="shared" si="181"/>
        <v>393.13225517168036</v>
      </c>
      <c r="AE3854" s="7">
        <f t="shared" si="182"/>
        <v>0.49196579199468349</v>
      </c>
    </row>
    <row r="3855" spans="1:31" x14ac:dyDescent="0.45">
      <c r="A3855" t="s">
        <v>76</v>
      </c>
      <c r="B3855" t="s">
        <v>186</v>
      </c>
      <c r="C3855" t="s">
        <v>135</v>
      </c>
      <c r="D3855">
        <v>0.31079768068277402</v>
      </c>
      <c r="E3855">
        <v>0.30583684618037099</v>
      </c>
      <c r="F3855">
        <v>0.30948251988399028</v>
      </c>
      <c r="G3855">
        <v>0.30292670313625403</v>
      </c>
      <c r="H3855">
        <v>0.30182740459623719</v>
      </c>
      <c r="I3855">
        <v>0.28729667662183389</v>
      </c>
      <c r="J3855">
        <v>0.2397630077515093</v>
      </c>
      <c r="K3855">
        <v>0.2101778859527311</v>
      </c>
      <c r="L3855">
        <v>0.21306004685219321</v>
      </c>
      <c r="M3855">
        <v>0.2272869686846283</v>
      </c>
      <c r="N3855">
        <v>0.2428090640696649</v>
      </c>
      <c r="O3855">
        <v>0.26000609068476338</v>
      </c>
      <c r="P3855">
        <v>0.27564411209765632</v>
      </c>
      <c r="Q3855">
        <v>0.29579525369847248</v>
      </c>
      <c r="R3855">
        <v>0.303746180229721</v>
      </c>
      <c r="S3855">
        <v>0.30383012666368597</v>
      </c>
      <c r="T3855">
        <v>0.31222077261094111</v>
      </c>
      <c r="U3855">
        <v>0.31022204799272879</v>
      </c>
      <c r="V3855">
        <v>0.35122388481073558</v>
      </c>
      <c r="W3855">
        <v>0.36794921241593598</v>
      </c>
      <c r="X3855">
        <v>0.34449218029659662</v>
      </c>
      <c r="Y3855">
        <v>0.33992709326859982</v>
      </c>
      <c r="Z3855">
        <v>0.31883255364798729</v>
      </c>
      <c r="AA3855">
        <v>0.32067138029674269</v>
      </c>
      <c r="AB3855" s="7">
        <f t="shared" si="180"/>
        <v>7.0558256931267556</v>
      </c>
      <c r="AC3855">
        <f>INDEX(SHELF_days!$C$2:$C$289,MATCH(A3855&amp;"|"&amp;C3855,SHELF_days!$D$2:$D$289,0))</f>
        <v>111</v>
      </c>
      <c r="AD3855" s="8">
        <f t="shared" si="181"/>
        <v>783.19665193706987</v>
      </c>
      <c r="AE3855" s="7">
        <f t="shared" si="182"/>
        <v>0.36794921241593598</v>
      </c>
    </row>
    <row r="3856" spans="1:31" x14ac:dyDescent="0.45">
      <c r="A3856" t="s">
        <v>76</v>
      </c>
      <c r="B3856" t="s">
        <v>186</v>
      </c>
      <c r="C3856" t="s">
        <v>136</v>
      </c>
      <c r="D3856">
        <v>0.45677693164345012</v>
      </c>
      <c r="E3856">
        <v>0.45249506389385391</v>
      </c>
      <c r="F3856">
        <v>0.44685246442417881</v>
      </c>
      <c r="G3856">
        <v>0.44204553171737831</v>
      </c>
      <c r="H3856">
        <v>0.45351561268391322</v>
      </c>
      <c r="I3856">
        <v>0.45543099048554592</v>
      </c>
      <c r="J3856">
        <v>0.42440039104287652</v>
      </c>
      <c r="K3856">
        <v>0.36853643770876682</v>
      </c>
      <c r="L3856">
        <v>0.33084269000636318</v>
      </c>
      <c r="M3856">
        <v>0.31808583013062319</v>
      </c>
      <c r="N3856">
        <v>0.3120143043578798</v>
      </c>
      <c r="O3856">
        <v>0.30498139204377622</v>
      </c>
      <c r="P3856">
        <v>0.30288852749604622</v>
      </c>
      <c r="Q3856">
        <v>0.29955325572563529</v>
      </c>
      <c r="R3856">
        <v>0.29878414649254731</v>
      </c>
      <c r="S3856">
        <v>0.28652277044966218</v>
      </c>
      <c r="T3856">
        <v>0.28451125399389332</v>
      </c>
      <c r="U3856">
        <v>0.31662895975640842</v>
      </c>
      <c r="V3856">
        <v>0.35222984291108189</v>
      </c>
      <c r="W3856">
        <v>0.36309351082845109</v>
      </c>
      <c r="X3856">
        <v>0.36607380910666748</v>
      </c>
      <c r="Y3856">
        <v>0.36499409806790922</v>
      </c>
      <c r="Z3856">
        <v>0.3705109777590988</v>
      </c>
      <c r="AA3856">
        <v>0.36918722244445668</v>
      </c>
      <c r="AB3856" s="7">
        <f t="shared" si="180"/>
        <v>8.7409560151704611</v>
      </c>
      <c r="AC3856">
        <f>INDEX(SHELF_days!$C$2:$C$289,MATCH(A3856&amp;"|"&amp;C3856,SHELF_days!$D$2:$D$289,0))</f>
        <v>60</v>
      </c>
      <c r="AD3856" s="8">
        <f t="shared" si="181"/>
        <v>524.45736091022764</v>
      </c>
      <c r="AE3856" s="7">
        <f t="shared" si="182"/>
        <v>0.45677693164345012</v>
      </c>
    </row>
    <row r="3857" spans="1:31" x14ac:dyDescent="0.45">
      <c r="A3857" t="s">
        <v>76</v>
      </c>
      <c r="B3857" t="s">
        <v>186</v>
      </c>
      <c r="C3857" t="s">
        <v>137</v>
      </c>
      <c r="D3857">
        <v>0.2446035828567156</v>
      </c>
      <c r="E3857">
        <v>0.24296667778241529</v>
      </c>
      <c r="F3857">
        <v>0.24332463424513251</v>
      </c>
      <c r="G3857">
        <v>0.23361879390708321</v>
      </c>
      <c r="H3857">
        <v>0.24007319637545169</v>
      </c>
      <c r="I3857">
        <v>0.2373027625025472</v>
      </c>
      <c r="J3857">
        <v>0.20399789661723949</v>
      </c>
      <c r="K3857">
        <v>0.19328530372779831</v>
      </c>
      <c r="L3857">
        <v>0.1765210093905453</v>
      </c>
      <c r="M3857">
        <v>0.18595092495525009</v>
      </c>
      <c r="N3857">
        <v>0.19321072946473219</v>
      </c>
      <c r="O3857">
        <v>0.22117607811450921</v>
      </c>
      <c r="P3857">
        <v>0.23990913299670641</v>
      </c>
      <c r="Q3857">
        <v>0.25973842954597492</v>
      </c>
      <c r="R3857">
        <v>0.27271435131947142</v>
      </c>
      <c r="S3857">
        <v>0.28623839392650352</v>
      </c>
      <c r="T3857">
        <v>0.29688014126603202</v>
      </c>
      <c r="U3857">
        <v>0.30032920093283783</v>
      </c>
      <c r="V3857">
        <v>0.30617209444406462</v>
      </c>
      <c r="W3857">
        <v>0.31745890915911451</v>
      </c>
      <c r="X3857">
        <v>0.32138897282269652</v>
      </c>
      <c r="Y3857">
        <v>0.32074763416032831</v>
      </c>
      <c r="Z3857">
        <v>0.3074808727608741</v>
      </c>
      <c r="AA3857">
        <v>0.30195864858083138</v>
      </c>
      <c r="AB3857" s="7">
        <f t="shared" si="180"/>
        <v>6.1470483718548561</v>
      </c>
      <c r="AC3857">
        <f>INDEX(SHELF_days!$C$2:$C$289,MATCH(A3857&amp;"|"&amp;C3857,SHELF_days!$D$2:$D$289,0))</f>
        <v>119</v>
      </c>
      <c r="AD3857" s="8">
        <f t="shared" si="181"/>
        <v>731.49875625072787</v>
      </c>
      <c r="AE3857" s="7">
        <f t="shared" si="182"/>
        <v>0.32138897282269652</v>
      </c>
    </row>
    <row r="3858" spans="1:31" x14ac:dyDescent="0.45">
      <c r="A3858" t="s">
        <v>76</v>
      </c>
      <c r="B3858" t="s">
        <v>186</v>
      </c>
      <c r="C3858" t="s">
        <v>138</v>
      </c>
      <c r="D3858">
        <v>0.26415944044140849</v>
      </c>
      <c r="E3858">
        <v>0.24132651008410591</v>
      </c>
      <c r="F3858">
        <v>0.26118283980373591</v>
      </c>
      <c r="G3858">
        <v>0.2477604046301313</v>
      </c>
      <c r="H3858">
        <v>0.26600826071325478</v>
      </c>
      <c r="I3858">
        <v>0.22978987158778461</v>
      </c>
      <c r="J3858">
        <v>0.1793910309772527</v>
      </c>
      <c r="K3858">
        <v>0.16620894243898809</v>
      </c>
      <c r="L3858">
        <v>0.1377555984552726</v>
      </c>
      <c r="M3858">
        <v>0.1473694638688737</v>
      </c>
      <c r="N3858">
        <v>0.16681905312869741</v>
      </c>
      <c r="O3858">
        <v>0.1988591084397949</v>
      </c>
      <c r="P3858">
        <v>0.2287915086409876</v>
      </c>
      <c r="Q3858">
        <v>0.2171069645229185</v>
      </c>
      <c r="R3858">
        <v>0.26619314274043948</v>
      </c>
      <c r="S3858">
        <v>0.29313045410124111</v>
      </c>
      <c r="T3858">
        <v>0.26201480892606671</v>
      </c>
      <c r="U3858">
        <v>0.2485923737524621</v>
      </c>
      <c r="V3858">
        <v>0.27891302621074249</v>
      </c>
      <c r="W3858">
        <v>0.23688934143167459</v>
      </c>
      <c r="X3858">
        <v>0.2091940137594161</v>
      </c>
      <c r="Y3858">
        <v>0.1939042701112467</v>
      </c>
      <c r="Z3858">
        <v>0.20137350400950599</v>
      </c>
      <c r="AA3858">
        <v>0.21204119697805951</v>
      </c>
      <c r="AB3858" s="7">
        <f t="shared" si="180"/>
        <v>5.3547751297540618</v>
      </c>
      <c r="AC3858">
        <f>INDEX(SHELF_days!$C$2:$C$289,MATCH(A3858&amp;"|"&amp;C3858,SHELF_days!$D$2:$D$289,0))</f>
        <v>24</v>
      </c>
      <c r="AD3858" s="8">
        <f t="shared" si="181"/>
        <v>128.5146031140975</v>
      </c>
      <c r="AE3858" s="7">
        <f t="shared" si="182"/>
        <v>0.29313045410124111</v>
      </c>
    </row>
    <row r="3859" spans="1:31" x14ac:dyDescent="0.45">
      <c r="A3859" t="s">
        <v>76</v>
      </c>
      <c r="B3859" t="s">
        <v>186</v>
      </c>
      <c r="C3859" t="s">
        <v>139</v>
      </c>
      <c r="D3859">
        <v>0.33332996954542038</v>
      </c>
      <c r="E3859">
        <v>0.31104552253543227</v>
      </c>
      <c r="F3859">
        <v>0.27811187075960903</v>
      </c>
      <c r="G3859">
        <v>0.26213806361085651</v>
      </c>
      <c r="H3859">
        <v>0.24818563329265589</v>
      </c>
      <c r="I3859">
        <v>0.26889242033733518</v>
      </c>
      <c r="J3859">
        <v>0.26825149597642839</v>
      </c>
      <c r="K3859">
        <v>0.27904860636401119</v>
      </c>
      <c r="L3859">
        <v>0.1858680646629545</v>
      </c>
      <c r="M3859">
        <v>0.2226472626042181</v>
      </c>
      <c r="N3859">
        <v>0.23413459922662361</v>
      </c>
      <c r="O3859">
        <v>0.28279554878161989</v>
      </c>
      <c r="P3859">
        <v>0.29768471470422259</v>
      </c>
      <c r="Q3859">
        <v>0.29265592356480052</v>
      </c>
      <c r="R3859">
        <v>0.28521134060349912</v>
      </c>
      <c r="S3859">
        <v>0.29950888403911102</v>
      </c>
      <c r="T3859">
        <v>0.35083213478556607</v>
      </c>
      <c r="U3859">
        <v>0.40348653612775048</v>
      </c>
      <c r="V3859">
        <v>0.44184339403432299</v>
      </c>
      <c r="W3859">
        <v>0.42517936065074768</v>
      </c>
      <c r="X3859">
        <v>0.44139967716908002</v>
      </c>
      <c r="Y3859">
        <v>0.39204850137926101</v>
      </c>
      <c r="Z3859">
        <v>0.38741412523116597</v>
      </c>
      <c r="AA3859">
        <v>0.37232775181289979</v>
      </c>
      <c r="AB3859" s="7">
        <f t="shared" si="180"/>
        <v>7.5640414017995923</v>
      </c>
      <c r="AC3859">
        <f>INDEX(SHELF_days!$C$2:$C$289,MATCH(A3859&amp;"|"&amp;C3859,SHELF_days!$D$2:$D$289,0))</f>
        <v>9</v>
      </c>
      <c r="AD3859" s="8">
        <f t="shared" si="181"/>
        <v>68.076372616196323</v>
      </c>
      <c r="AE3859" s="7">
        <f t="shared" si="182"/>
        <v>0.44184339403432299</v>
      </c>
    </row>
    <row r="3860" spans="1:31" x14ac:dyDescent="0.45">
      <c r="A3860" t="s">
        <v>76</v>
      </c>
      <c r="B3860" t="s">
        <v>187</v>
      </c>
      <c r="C3860" t="s">
        <v>134</v>
      </c>
      <c r="D3860">
        <v>1.492944568623283E-5</v>
      </c>
      <c r="E3860">
        <v>1.492944568623283E-5</v>
      </c>
      <c r="F3860">
        <v>1.492944568623283E-5</v>
      </c>
      <c r="G3860">
        <v>1.492944568623283E-5</v>
      </c>
      <c r="H3860">
        <v>1.492944568623283E-5</v>
      </c>
      <c r="I3860">
        <v>1.6447982241750141E-2</v>
      </c>
      <c r="J3860">
        <v>6.9296344298409529E-2</v>
      </c>
      <c r="K3860">
        <v>6.7557714122977744E-2</v>
      </c>
      <c r="L3860">
        <v>1.492944568623283E-5</v>
      </c>
      <c r="M3860">
        <v>1.492944568623283E-5</v>
      </c>
      <c r="N3860">
        <v>1.492944568623283E-5</v>
      </c>
      <c r="O3860">
        <v>1.492944568623283E-5</v>
      </c>
      <c r="P3860">
        <v>1.492944568623283E-5</v>
      </c>
      <c r="Q3860">
        <v>1.492944568623283E-5</v>
      </c>
      <c r="R3860">
        <v>1.492944568623283E-5</v>
      </c>
      <c r="S3860">
        <v>1.492944568623283E-5</v>
      </c>
      <c r="T3860">
        <v>1.492944568623283E-5</v>
      </c>
      <c r="U3860">
        <v>3.288103503781406E-2</v>
      </c>
      <c r="V3860">
        <v>0.20314688670078929</v>
      </c>
      <c r="W3860">
        <v>0.18294880028344551</v>
      </c>
      <c r="X3860">
        <v>6.1556442379504563E-2</v>
      </c>
      <c r="Y3860">
        <v>1.492944568623283E-5</v>
      </c>
      <c r="Z3860">
        <v>1.492944568623283E-5</v>
      </c>
      <c r="AA3860">
        <v>1.492944568623283E-5</v>
      </c>
      <c r="AB3860" s="7">
        <f t="shared" si="180"/>
        <v>0.63408900564135684</v>
      </c>
      <c r="AC3860">
        <f>INDEX(SHELF_days!$C$2:$C$289,MATCH(A3860&amp;"|"&amp;C3860,SHELF_days!$D$2:$D$289,0))</f>
        <v>42</v>
      </c>
      <c r="AD3860" s="8">
        <f t="shared" si="181"/>
        <v>26.631738236936986</v>
      </c>
      <c r="AE3860" s="7">
        <f t="shared" si="182"/>
        <v>0.20314688670078929</v>
      </c>
    </row>
    <row r="3861" spans="1:31" x14ac:dyDescent="0.45">
      <c r="A3861" t="s">
        <v>76</v>
      </c>
      <c r="B3861" t="s">
        <v>187</v>
      </c>
      <c r="C3861" t="s">
        <v>135</v>
      </c>
      <c r="D3861">
        <v>1.492944568623283E-5</v>
      </c>
      <c r="E3861">
        <v>1.492944568623283E-5</v>
      </c>
      <c r="F3861">
        <v>1.492944568623283E-5</v>
      </c>
      <c r="G3861">
        <v>1.492944568623283E-5</v>
      </c>
      <c r="H3861">
        <v>1.492944568623283E-5</v>
      </c>
      <c r="I3861">
        <v>1.492944568623283E-5</v>
      </c>
      <c r="J3861">
        <v>1.492944568623283E-5</v>
      </c>
      <c r="K3861">
        <v>1.492944568623283E-5</v>
      </c>
      <c r="L3861">
        <v>1.492944568623283E-5</v>
      </c>
      <c r="M3861">
        <v>1.492944568623283E-5</v>
      </c>
      <c r="N3861">
        <v>1.492944568623283E-5</v>
      </c>
      <c r="O3861">
        <v>1.0377359732658629E-2</v>
      </c>
      <c r="P3861">
        <v>4.28234719030978E-2</v>
      </c>
      <c r="Q3861">
        <v>7.5004171563997607E-2</v>
      </c>
      <c r="R3861">
        <v>0.13001034704528189</v>
      </c>
      <c r="S3861">
        <v>0.17270092838734269</v>
      </c>
      <c r="T3861">
        <v>0.2313843147913901</v>
      </c>
      <c r="U3861">
        <v>0.3601071134349893</v>
      </c>
      <c r="V3861">
        <v>0.60719254891820307</v>
      </c>
      <c r="W3861">
        <v>0.39050251698471422</v>
      </c>
      <c r="X3861">
        <v>0.13791601025677461</v>
      </c>
      <c r="Y3861">
        <v>3.4679617977915897E-2</v>
      </c>
      <c r="Z3861">
        <v>1.492944568623283E-5</v>
      </c>
      <c r="AA3861">
        <v>1.492944568623283E-5</v>
      </c>
      <c r="AB3861" s="7">
        <f t="shared" si="180"/>
        <v>2.1928924837902875</v>
      </c>
      <c r="AC3861">
        <f>INDEX(SHELF_days!$C$2:$C$289,MATCH(A3861&amp;"|"&amp;C3861,SHELF_days!$D$2:$D$289,0))</f>
        <v>111</v>
      </c>
      <c r="AD3861" s="8">
        <f t="shared" si="181"/>
        <v>243.41106570072191</v>
      </c>
      <c r="AE3861" s="7">
        <f t="shared" si="182"/>
        <v>0.60719254891820307</v>
      </c>
    </row>
    <row r="3862" spans="1:31" x14ac:dyDescent="0.45">
      <c r="A3862" t="s">
        <v>76</v>
      </c>
      <c r="B3862" t="s">
        <v>187</v>
      </c>
      <c r="C3862" t="s">
        <v>136</v>
      </c>
      <c r="D3862">
        <v>1.492944568623283E-5</v>
      </c>
      <c r="E3862">
        <v>1.492944568623283E-5</v>
      </c>
      <c r="F3862">
        <v>1.492944568623283E-5</v>
      </c>
      <c r="G3862">
        <v>1.492944568623283E-5</v>
      </c>
      <c r="H3862">
        <v>1.492944568623283E-5</v>
      </c>
      <c r="I3862">
        <v>1.492944568623283E-5</v>
      </c>
      <c r="J3862">
        <v>4.7378812590328383E-2</v>
      </c>
      <c r="K3862">
        <v>3.4008147013611219E-2</v>
      </c>
      <c r="L3862">
        <v>1.492944568623283E-5</v>
      </c>
      <c r="M3862">
        <v>1.492944568623283E-5</v>
      </c>
      <c r="N3862">
        <v>1.492944568623283E-5</v>
      </c>
      <c r="O3862">
        <v>1.492944568623283E-5</v>
      </c>
      <c r="P3862">
        <v>1.492944568623283E-5</v>
      </c>
      <c r="Q3862">
        <v>1.492944568623283E-5</v>
      </c>
      <c r="R3862">
        <v>1.492944568623283E-5</v>
      </c>
      <c r="S3862">
        <v>1.492944568623283E-5</v>
      </c>
      <c r="T3862">
        <v>1.492944568623283E-5</v>
      </c>
      <c r="U3862">
        <v>1.151806640293097E-2</v>
      </c>
      <c r="V3862">
        <v>0.2155487156004382</v>
      </c>
      <c r="W3862">
        <v>0.21060501062574491</v>
      </c>
      <c r="X3862">
        <v>3.2799499277862777E-2</v>
      </c>
      <c r="Y3862">
        <v>1.492944568623283E-5</v>
      </c>
      <c r="Z3862">
        <v>1.492944568623283E-5</v>
      </c>
      <c r="AA3862">
        <v>1.492944568623283E-5</v>
      </c>
      <c r="AB3862" s="7">
        <f t="shared" si="180"/>
        <v>0.55212698153326867</v>
      </c>
      <c r="AC3862">
        <f>INDEX(SHELF_days!$C$2:$C$289,MATCH(A3862&amp;"|"&amp;C3862,SHELF_days!$D$2:$D$289,0))</f>
        <v>60</v>
      </c>
      <c r="AD3862" s="8">
        <f t="shared" si="181"/>
        <v>33.127618891996121</v>
      </c>
      <c r="AE3862" s="7">
        <f t="shared" si="182"/>
        <v>0.2155487156004382</v>
      </c>
    </row>
    <row r="3863" spans="1:31" x14ac:dyDescent="0.45">
      <c r="A3863" t="s">
        <v>76</v>
      </c>
      <c r="B3863" t="s">
        <v>187</v>
      </c>
      <c r="C3863" t="s">
        <v>137</v>
      </c>
      <c r="D3863">
        <v>1.492944568623283E-5</v>
      </c>
      <c r="E3863">
        <v>1.492944568623283E-5</v>
      </c>
      <c r="F3863">
        <v>1.492944568623283E-5</v>
      </c>
      <c r="G3863">
        <v>1.492944568623283E-5</v>
      </c>
      <c r="H3863">
        <v>1.492944568623283E-5</v>
      </c>
      <c r="I3863">
        <v>1.492944568623283E-5</v>
      </c>
      <c r="J3863">
        <v>2.387048717122537E-2</v>
      </c>
      <c r="K3863">
        <v>1.492944568623283E-5</v>
      </c>
      <c r="L3863">
        <v>1.492944568623283E-5</v>
      </c>
      <c r="M3863">
        <v>1.492944568623283E-5</v>
      </c>
      <c r="N3863">
        <v>1.492944568623283E-5</v>
      </c>
      <c r="O3863">
        <v>2.5493443777176099E-2</v>
      </c>
      <c r="P3863">
        <v>7.4823283874346044E-2</v>
      </c>
      <c r="Q3863">
        <v>0.13884437262225391</v>
      </c>
      <c r="R3863">
        <v>0.19442481743126011</v>
      </c>
      <c r="S3863">
        <v>0.26756789565537847</v>
      </c>
      <c r="T3863">
        <v>0.3728294332298569</v>
      </c>
      <c r="U3863">
        <v>0.71734482143647216</v>
      </c>
      <c r="V3863">
        <v>1</v>
      </c>
      <c r="W3863">
        <v>0.69782067462668418</v>
      </c>
      <c r="X3863">
        <v>0.26204095607944211</v>
      </c>
      <c r="Y3863">
        <v>9.4000409975690841E-2</v>
      </c>
      <c r="Z3863">
        <v>1.492944568623283E-5</v>
      </c>
      <c r="AA3863">
        <v>1.492944568623283E-5</v>
      </c>
      <c r="AB3863" s="7">
        <f t="shared" si="180"/>
        <v>3.8692397492280213</v>
      </c>
      <c r="AC3863">
        <f>INDEX(SHELF_days!$C$2:$C$289,MATCH(A3863&amp;"|"&amp;C3863,SHELF_days!$D$2:$D$289,0))</f>
        <v>119</v>
      </c>
      <c r="AD3863" s="8">
        <f t="shared" si="181"/>
        <v>460.43953015813452</v>
      </c>
      <c r="AE3863" s="7">
        <f t="shared" si="182"/>
        <v>1</v>
      </c>
    </row>
    <row r="3864" spans="1:31" x14ac:dyDescent="0.45">
      <c r="A3864" t="s">
        <v>76</v>
      </c>
      <c r="B3864" t="s">
        <v>187</v>
      </c>
      <c r="C3864" t="s">
        <v>138</v>
      </c>
      <c r="D3864">
        <v>1.492944568623283E-5</v>
      </c>
      <c r="E3864">
        <v>1.492944568623283E-5</v>
      </c>
      <c r="F3864">
        <v>1.492944568623283E-5</v>
      </c>
      <c r="G3864">
        <v>1.492944568623283E-5</v>
      </c>
      <c r="H3864">
        <v>1.492944568623283E-5</v>
      </c>
      <c r="I3864">
        <v>1.492944568623283E-5</v>
      </c>
      <c r="J3864">
        <v>1.492944568623283E-5</v>
      </c>
      <c r="K3864">
        <v>1.492944568623283E-5</v>
      </c>
      <c r="L3864">
        <v>1.492944568623283E-5</v>
      </c>
      <c r="M3864">
        <v>1.492944568623283E-5</v>
      </c>
      <c r="N3864">
        <v>1.492944568623283E-5</v>
      </c>
      <c r="O3864">
        <v>0.13824352248809721</v>
      </c>
      <c r="P3864">
        <v>0.41835183194132602</v>
      </c>
      <c r="Q3864">
        <v>0.70547911131830232</v>
      </c>
      <c r="R3864">
        <v>1</v>
      </c>
      <c r="S3864">
        <v>1</v>
      </c>
      <c r="T3864">
        <v>1</v>
      </c>
      <c r="U3864">
        <v>1</v>
      </c>
      <c r="V3864">
        <v>1</v>
      </c>
      <c r="W3864">
        <v>1</v>
      </c>
      <c r="X3864">
        <v>0.94429195646679265</v>
      </c>
      <c r="Y3864">
        <v>0.22743375166863131</v>
      </c>
      <c r="Z3864">
        <v>1.492944568623283E-5</v>
      </c>
      <c r="AA3864">
        <v>1.492944568623283E-5</v>
      </c>
      <c r="AB3864" s="7">
        <f t="shared" si="180"/>
        <v>8.4339942566770709</v>
      </c>
      <c r="AC3864">
        <f>INDEX(SHELF_days!$C$2:$C$289,MATCH(A3864&amp;"|"&amp;C3864,SHELF_days!$D$2:$D$289,0))</f>
        <v>24</v>
      </c>
      <c r="AD3864" s="8">
        <f t="shared" si="181"/>
        <v>202.4158621602497</v>
      </c>
      <c r="AE3864" s="7">
        <f t="shared" si="182"/>
        <v>1</v>
      </c>
    </row>
    <row r="3865" spans="1:31" x14ac:dyDescent="0.45">
      <c r="A3865" t="s">
        <v>76</v>
      </c>
      <c r="B3865" t="s">
        <v>187</v>
      </c>
      <c r="C3865" t="s">
        <v>139</v>
      </c>
      <c r="D3865">
        <v>1.492944568623283E-5</v>
      </c>
      <c r="E3865">
        <v>1.492944568623283E-5</v>
      </c>
      <c r="F3865">
        <v>1.492944568623283E-5</v>
      </c>
      <c r="G3865">
        <v>1.492944568623283E-5</v>
      </c>
      <c r="H3865">
        <v>1.492944568623283E-5</v>
      </c>
      <c r="I3865">
        <v>1.492944568623283E-5</v>
      </c>
      <c r="J3865">
        <v>1.492944568623283E-5</v>
      </c>
      <c r="K3865">
        <v>1.492944568623283E-5</v>
      </c>
      <c r="L3865">
        <v>1.492944568623283E-5</v>
      </c>
      <c r="M3865">
        <v>1.492944568623283E-5</v>
      </c>
      <c r="N3865">
        <v>1.492944568623283E-5</v>
      </c>
      <c r="O3865">
        <v>1.492944568623283E-5</v>
      </c>
      <c r="P3865">
        <v>1.492944568623283E-5</v>
      </c>
      <c r="Q3865">
        <v>1.492944568623283E-5</v>
      </c>
      <c r="R3865">
        <v>1.492944568623283E-5</v>
      </c>
      <c r="S3865">
        <v>1.492944568623283E-5</v>
      </c>
      <c r="T3865">
        <v>1.492944568623283E-5</v>
      </c>
      <c r="U3865">
        <v>1.492944568623283E-5</v>
      </c>
      <c r="V3865">
        <v>1.246512024216904E-2</v>
      </c>
      <c r="W3865">
        <v>1.492944568623283E-5</v>
      </c>
      <c r="X3865">
        <v>1.492944568623283E-5</v>
      </c>
      <c r="Y3865">
        <v>1.492944568623283E-5</v>
      </c>
      <c r="Z3865">
        <v>1.492944568623283E-5</v>
      </c>
      <c r="AA3865">
        <v>1.492944568623283E-5</v>
      </c>
      <c r="AB3865" s="7">
        <f t="shared" si="180"/>
        <v>1.2808497492952396E-2</v>
      </c>
      <c r="AC3865">
        <f>INDEX(SHELF_days!$C$2:$C$289,MATCH(A3865&amp;"|"&amp;C3865,SHELF_days!$D$2:$D$289,0))</f>
        <v>9</v>
      </c>
      <c r="AD3865" s="8">
        <f t="shared" si="181"/>
        <v>0.11527647743657157</v>
      </c>
      <c r="AE3865" s="7">
        <f t="shared" si="182"/>
        <v>1.246512024216904E-2</v>
      </c>
    </row>
    <row r="3866" spans="1:31" x14ac:dyDescent="0.45">
      <c r="A3866" t="s">
        <v>76</v>
      </c>
      <c r="B3866" t="s">
        <v>188</v>
      </c>
      <c r="C3866" t="s">
        <v>134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2.4058693244739759E-2</v>
      </c>
      <c r="K3866">
        <v>9.102990033222591E-2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0.1052879291251384</v>
      </c>
      <c r="V3866">
        <v>0.43862126245847177</v>
      </c>
      <c r="W3866">
        <v>0.2697397563676634</v>
      </c>
      <c r="X3866">
        <v>0.1130675526024363</v>
      </c>
      <c r="Y3866">
        <v>0</v>
      </c>
      <c r="Z3866">
        <v>0</v>
      </c>
      <c r="AA3866">
        <v>0</v>
      </c>
      <c r="AB3866" s="7">
        <f t="shared" si="180"/>
        <v>1.0418050941306756</v>
      </c>
      <c r="AC3866">
        <f>INDEX(SHELF_days!$C$2:$C$289,MATCH(A3866&amp;"|"&amp;C3866,SHELF_days!$D$2:$D$289,0))</f>
        <v>42</v>
      </c>
      <c r="AD3866" s="8">
        <f t="shared" si="181"/>
        <v>43.755813953488371</v>
      </c>
      <c r="AE3866" s="7">
        <f t="shared" si="182"/>
        <v>0.43862126245847177</v>
      </c>
    </row>
    <row r="3867" spans="1:31" x14ac:dyDescent="0.45">
      <c r="A3867" t="s">
        <v>76</v>
      </c>
      <c r="B3867" t="s">
        <v>188</v>
      </c>
      <c r="C3867" t="s">
        <v>135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4.0540540540540543E-3</v>
      </c>
      <c r="L3867">
        <v>0</v>
      </c>
      <c r="M3867">
        <v>0</v>
      </c>
      <c r="N3867">
        <v>0</v>
      </c>
      <c r="O3867">
        <v>0</v>
      </c>
      <c r="P3867">
        <v>2.8566939032055309E-2</v>
      </c>
      <c r="Q3867">
        <v>4.4626021370207422E-2</v>
      </c>
      <c r="R3867">
        <v>6.2801173266289548E-2</v>
      </c>
      <c r="S3867">
        <v>7.7770794049863826E-2</v>
      </c>
      <c r="T3867">
        <v>0.12639849151477059</v>
      </c>
      <c r="U3867">
        <v>0.38170961659333752</v>
      </c>
      <c r="V3867">
        <v>0.55552063691598574</v>
      </c>
      <c r="W3867">
        <v>0.44353655981562962</v>
      </c>
      <c r="X3867">
        <v>0.28729310706054889</v>
      </c>
      <c r="Y3867">
        <v>3.8204483553320762E-2</v>
      </c>
      <c r="Z3867">
        <v>0</v>
      </c>
      <c r="AA3867">
        <v>0</v>
      </c>
      <c r="AB3867" s="7">
        <f t="shared" si="180"/>
        <v>2.0504818772260633</v>
      </c>
      <c r="AC3867">
        <f>INDEX(SHELF_days!$C$2:$C$289,MATCH(A3867&amp;"|"&amp;C3867,SHELF_days!$D$2:$D$289,0))</f>
        <v>111</v>
      </c>
      <c r="AD3867" s="8">
        <f t="shared" si="181"/>
        <v>227.60348837209304</v>
      </c>
      <c r="AE3867" s="7">
        <f t="shared" si="182"/>
        <v>0.55552063691598574</v>
      </c>
    </row>
    <row r="3868" spans="1:31" x14ac:dyDescent="0.45">
      <c r="A3868" t="s">
        <v>76</v>
      </c>
      <c r="B3868" t="s">
        <v>188</v>
      </c>
      <c r="C3868" t="s">
        <v>136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5.1317829457364343E-2</v>
      </c>
      <c r="K3868">
        <v>4.4050387596899228E-2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1.375968992248062E-2</v>
      </c>
      <c r="U3868">
        <v>0.1953875968992248</v>
      </c>
      <c r="V3868">
        <v>0.45689922480620149</v>
      </c>
      <c r="W3868">
        <v>0.41343023255813949</v>
      </c>
      <c r="X3868">
        <v>0.29984496124031013</v>
      </c>
      <c r="Y3868">
        <v>2.751937984496124E-2</v>
      </c>
      <c r="Z3868">
        <v>0</v>
      </c>
      <c r="AA3868">
        <v>0</v>
      </c>
      <c r="AB3868" s="7">
        <f t="shared" si="180"/>
        <v>1.5022093023255814</v>
      </c>
      <c r="AC3868">
        <f>INDEX(SHELF_days!$C$2:$C$289,MATCH(A3868&amp;"|"&amp;C3868,SHELF_days!$D$2:$D$289,0))</f>
        <v>60</v>
      </c>
      <c r="AD3868" s="8">
        <f t="shared" si="181"/>
        <v>90.132558139534879</v>
      </c>
      <c r="AE3868" s="7">
        <f t="shared" si="182"/>
        <v>0.45689922480620149</v>
      </c>
    </row>
    <row r="3869" spans="1:31" x14ac:dyDescent="0.45">
      <c r="A3869" t="s">
        <v>76</v>
      </c>
      <c r="B3869" t="s">
        <v>188</v>
      </c>
      <c r="C3869" t="s">
        <v>137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6.9376587844440099E-3</v>
      </c>
      <c r="K3869">
        <v>6.9376587844440099E-3</v>
      </c>
      <c r="L3869">
        <v>0</v>
      </c>
      <c r="M3869">
        <v>0</v>
      </c>
      <c r="N3869">
        <v>0</v>
      </c>
      <c r="O3869">
        <v>6.9376587844440099E-3</v>
      </c>
      <c r="P3869">
        <v>2.7604064881766661E-2</v>
      </c>
      <c r="Q3869">
        <v>6.4959937463357445E-2</v>
      </c>
      <c r="R3869">
        <v>9.51045534492867E-2</v>
      </c>
      <c r="S3869">
        <v>0.15751416845808089</v>
      </c>
      <c r="T3869">
        <v>0.22982216142270859</v>
      </c>
      <c r="U3869">
        <v>0.43216728551885869</v>
      </c>
      <c r="V3869">
        <v>0.62304084424467465</v>
      </c>
      <c r="W3869">
        <v>0.56210670314637479</v>
      </c>
      <c r="X3869">
        <v>0.2893101426617159</v>
      </c>
      <c r="Y3869">
        <v>7.1731483290990813E-2</v>
      </c>
      <c r="Z3869">
        <v>0</v>
      </c>
      <c r="AA3869">
        <v>0</v>
      </c>
      <c r="AB3869" s="7">
        <f t="shared" si="180"/>
        <v>2.5741743208911472</v>
      </c>
      <c r="AC3869">
        <f>INDEX(SHELF_days!$C$2:$C$289,MATCH(A3869&amp;"|"&amp;C3869,SHELF_days!$D$2:$D$289,0))</f>
        <v>119</v>
      </c>
      <c r="AD3869" s="8">
        <f t="shared" si="181"/>
        <v>306.32674418604654</v>
      </c>
      <c r="AE3869" s="7">
        <f t="shared" si="182"/>
        <v>0.62304084424467465</v>
      </c>
    </row>
    <row r="3870" spans="1:31" x14ac:dyDescent="0.45">
      <c r="A3870" t="s">
        <v>76</v>
      </c>
      <c r="B3870" t="s">
        <v>188</v>
      </c>
      <c r="C3870" t="s">
        <v>138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2.814922480620155E-2</v>
      </c>
      <c r="P3870">
        <v>0.20639534883720931</v>
      </c>
      <c r="Q3870">
        <v>0.30256782945736432</v>
      </c>
      <c r="R3870">
        <v>0.47795542635658911</v>
      </c>
      <c r="S3870">
        <v>0.56627906976744191</v>
      </c>
      <c r="T3870">
        <v>0.75678294573643423</v>
      </c>
      <c r="U3870">
        <v>0.75678294573643423</v>
      </c>
      <c r="V3870">
        <v>0.79118217054263562</v>
      </c>
      <c r="W3870">
        <v>0.74781976744186052</v>
      </c>
      <c r="X3870">
        <v>0.6342538759689923</v>
      </c>
      <c r="Y3870">
        <v>0.20920542635658909</v>
      </c>
      <c r="Z3870">
        <v>0</v>
      </c>
      <c r="AA3870">
        <v>0</v>
      </c>
      <c r="AB3870" s="7">
        <f t="shared" si="180"/>
        <v>5.477374031007753</v>
      </c>
      <c r="AC3870">
        <f>INDEX(SHELF_days!$C$2:$C$289,MATCH(A3870&amp;"|"&amp;C3870,SHELF_days!$D$2:$D$289,0))</f>
        <v>24</v>
      </c>
      <c r="AD3870" s="8">
        <f t="shared" si="181"/>
        <v>131.45697674418608</v>
      </c>
      <c r="AE3870" s="7">
        <f t="shared" si="182"/>
        <v>0.79118217054263562</v>
      </c>
    </row>
    <row r="3871" spans="1:31" x14ac:dyDescent="0.45">
      <c r="A3871" t="s">
        <v>76</v>
      </c>
      <c r="B3871" t="s">
        <v>188</v>
      </c>
      <c r="C3871" t="s">
        <v>139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9.1731266149870802E-2</v>
      </c>
      <c r="V3871">
        <v>0.2099483204134367</v>
      </c>
      <c r="W3871">
        <v>0.1838501291989664</v>
      </c>
      <c r="X3871">
        <v>9.1731266149870802E-2</v>
      </c>
      <c r="Y3871">
        <v>0</v>
      </c>
      <c r="Z3871">
        <v>0</v>
      </c>
      <c r="AA3871">
        <v>0</v>
      </c>
      <c r="AB3871" s="7">
        <f t="shared" si="180"/>
        <v>0.5772609819121447</v>
      </c>
      <c r="AC3871">
        <f>INDEX(SHELF_days!$C$2:$C$289,MATCH(A3871&amp;"|"&amp;C3871,SHELF_days!$D$2:$D$289,0))</f>
        <v>9</v>
      </c>
      <c r="AD3871" s="8">
        <f t="shared" si="181"/>
        <v>5.195348837209302</v>
      </c>
      <c r="AE3871" s="7">
        <f t="shared" si="182"/>
        <v>0.2099483204134367</v>
      </c>
    </row>
    <row r="3872" spans="1:31" x14ac:dyDescent="0.45">
      <c r="A3872" t="s">
        <v>76</v>
      </c>
      <c r="B3872" t="s">
        <v>189</v>
      </c>
      <c r="C3872" t="s">
        <v>134</v>
      </c>
      <c r="D3872">
        <v>0.95582427202751219</v>
      </c>
      <c r="E3872">
        <v>0.95582427202751219</v>
      </c>
      <c r="F3872">
        <v>0.95582427202751219</v>
      </c>
      <c r="G3872">
        <v>0.95582427202751219</v>
      </c>
      <c r="H3872">
        <v>0.95582427202751219</v>
      </c>
      <c r="I3872">
        <v>0.95582427202751219</v>
      </c>
      <c r="J3872">
        <v>0.95582427202751219</v>
      </c>
      <c r="K3872">
        <v>0.95582427202751219</v>
      </c>
      <c r="L3872">
        <v>0.95582427202751219</v>
      </c>
      <c r="M3872">
        <v>0.95582427202751219</v>
      </c>
      <c r="N3872">
        <v>0.95582427202751219</v>
      </c>
      <c r="O3872">
        <v>0.95582427202751219</v>
      </c>
      <c r="P3872">
        <v>0.95582427202751219</v>
      </c>
      <c r="Q3872">
        <v>0.95582427202751219</v>
      </c>
      <c r="R3872">
        <v>0.95582427202751219</v>
      </c>
      <c r="S3872">
        <v>0.95582427202751219</v>
      </c>
      <c r="T3872">
        <v>0.95582427202751219</v>
      </c>
      <c r="U3872">
        <v>0.95582427202751219</v>
      </c>
      <c r="V3872">
        <v>0.95582427202751219</v>
      </c>
      <c r="W3872">
        <v>0.95582427202751219</v>
      </c>
      <c r="X3872">
        <v>0.95582427202751219</v>
      </c>
      <c r="Y3872">
        <v>0.95582427202751219</v>
      </c>
      <c r="Z3872">
        <v>0.95582427202751219</v>
      </c>
      <c r="AA3872">
        <v>0.95582427202751219</v>
      </c>
      <c r="AB3872" s="7">
        <f t="shared" si="180"/>
        <v>22.939782528660295</v>
      </c>
      <c r="AC3872">
        <f>INDEX(SHELF_days!$C$2:$C$289,MATCH(A3872&amp;"|"&amp;C3872,SHELF_days!$D$2:$D$289,0))</f>
        <v>42</v>
      </c>
      <c r="AD3872" s="8">
        <f t="shared" si="181"/>
        <v>963.47086620373238</v>
      </c>
      <c r="AE3872" s="7">
        <f t="shared" si="182"/>
        <v>0.95582427202751219</v>
      </c>
    </row>
    <row r="3873" spans="1:31" x14ac:dyDescent="0.45">
      <c r="A3873" t="s">
        <v>76</v>
      </c>
      <c r="B3873" t="s">
        <v>189</v>
      </c>
      <c r="C3873" t="s">
        <v>135</v>
      </c>
      <c r="D3873">
        <v>0.95582427202751219</v>
      </c>
      <c r="E3873">
        <v>0.95582427202751219</v>
      </c>
      <c r="F3873">
        <v>0.95582427202751219</v>
      </c>
      <c r="G3873">
        <v>0.95582427202751219</v>
      </c>
      <c r="H3873">
        <v>0.95582427202751219</v>
      </c>
      <c r="I3873">
        <v>0.95582427202751219</v>
      </c>
      <c r="J3873">
        <v>0.95582427202751219</v>
      </c>
      <c r="K3873">
        <v>0.95582427202751219</v>
      </c>
      <c r="L3873">
        <v>0.95582427202751219</v>
      </c>
      <c r="M3873">
        <v>0.95582427202751219</v>
      </c>
      <c r="N3873">
        <v>0.95582427202751219</v>
      </c>
      <c r="O3873">
        <v>0.95582427202751219</v>
      </c>
      <c r="P3873">
        <v>0.95582427202751219</v>
      </c>
      <c r="Q3873">
        <v>0.95582427202751219</v>
      </c>
      <c r="R3873">
        <v>0.95582427202751219</v>
      </c>
      <c r="S3873">
        <v>0.95582427202751219</v>
      </c>
      <c r="T3873">
        <v>0.95582427202751219</v>
      </c>
      <c r="U3873">
        <v>0.95582427202751219</v>
      </c>
      <c r="V3873">
        <v>0.95582427202751219</v>
      </c>
      <c r="W3873">
        <v>0.95582427202751219</v>
      </c>
      <c r="X3873">
        <v>0.95582427202751219</v>
      </c>
      <c r="Y3873">
        <v>0.95582427202751219</v>
      </c>
      <c r="Z3873">
        <v>0.95582427202751219</v>
      </c>
      <c r="AA3873">
        <v>0.95582427202751219</v>
      </c>
      <c r="AB3873" s="7">
        <f t="shared" si="180"/>
        <v>22.939782528660295</v>
      </c>
      <c r="AC3873">
        <f>INDEX(SHELF_days!$C$2:$C$289,MATCH(A3873&amp;"|"&amp;C3873,SHELF_days!$D$2:$D$289,0))</f>
        <v>111</v>
      </c>
      <c r="AD3873" s="8">
        <f t="shared" si="181"/>
        <v>2546.3158606812926</v>
      </c>
      <c r="AE3873" s="7">
        <f t="shared" si="182"/>
        <v>0.95582427202751219</v>
      </c>
    </row>
    <row r="3874" spans="1:31" x14ac:dyDescent="0.45">
      <c r="A3874" t="s">
        <v>76</v>
      </c>
      <c r="B3874" t="s">
        <v>189</v>
      </c>
      <c r="C3874" t="s">
        <v>136</v>
      </c>
      <c r="D3874">
        <v>0.95582427202751219</v>
      </c>
      <c r="E3874">
        <v>0.95582427202751219</v>
      </c>
      <c r="F3874">
        <v>0.95582427202751219</v>
      </c>
      <c r="G3874">
        <v>0.95582427202751219</v>
      </c>
      <c r="H3874">
        <v>0.95582427202751219</v>
      </c>
      <c r="I3874">
        <v>0.95582427202751219</v>
      </c>
      <c r="J3874">
        <v>0.95582427202751219</v>
      </c>
      <c r="K3874">
        <v>0.95582427202751219</v>
      </c>
      <c r="L3874">
        <v>0.95582427202751219</v>
      </c>
      <c r="M3874">
        <v>0.95582427202751219</v>
      </c>
      <c r="N3874">
        <v>0.95582427202751219</v>
      </c>
      <c r="O3874">
        <v>0.95582427202751219</v>
      </c>
      <c r="P3874">
        <v>0.95582427202751219</v>
      </c>
      <c r="Q3874">
        <v>0.95582427202751219</v>
      </c>
      <c r="R3874">
        <v>0.95582427202751219</v>
      </c>
      <c r="S3874">
        <v>0.95582427202751219</v>
      </c>
      <c r="T3874">
        <v>0.95582427202751219</v>
      </c>
      <c r="U3874">
        <v>0.95582427202751219</v>
      </c>
      <c r="V3874">
        <v>0.95582427202751219</v>
      </c>
      <c r="W3874">
        <v>0.95582427202751219</v>
      </c>
      <c r="X3874">
        <v>0.95582427202751219</v>
      </c>
      <c r="Y3874">
        <v>0.95582427202751219</v>
      </c>
      <c r="Z3874">
        <v>0.95582427202751219</v>
      </c>
      <c r="AA3874">
        <v>0.95582427202751219</v>
      </c>
      <c r="AB3874" s="7">
        <f t="shared" si="180"/>
        <v>22.939782528660295</v>
      </c>
      <c r="AC3874">
        <f>INDEX(SHELF_days!$C$2:$C$289,MATCH(A3874&amp;"|"&amp;C3874,SHELF_days!$D$2:$D$289,0))</f>
        <v>60</v>
      </c>
      <c r="AD3874" s="8">
        <f t="shared" si="181"/>
        <v>1376.3869517196176</v>
      </c>
      <c r="AE3874" s="7">
        <f t="shared" si="182"/>
        <v>0.95582427202751219</v>
      </c>
    </row>
    <row r="3875" spans="1:31" x14ac:dyDescent="0.45">
      <c r="A3875" t="s">
        <v>76</v>
      </c>
      <c r="B3875" t="s">
        <v>189</v>
      </c>
      <c r="C3875" t="s">
        <v>137</v>
      </c>
      <c r="D3875">
        <v>0.95582427202751219</v>
      </c>
      <c r="E3875">
        <v>0.95582427202751219</v>
      </c>
      <c r="F3875">
        <v>0.95582427202751219</v>
      </c>
      <c r="G3875">
        <v>0.95582427202751219</v>
      </c>
      <c r="H3875">
        <v>0.95582427202751219</v>
      </c>
      <c r="I3875">
        <v>0.95582427202751219</v>
      </c>
      <c r="J3875">
        <v>0.95582427202751219</v>
      </c>
      <c r="K3875">
        <v>0.95582427202751219</v>
      </c>
      <c r="L3875">
        <v>0.95582427202751219</v>
      </c>
      <c r="M3875">
        <v>0.95582427202751219</v>
      </c>
      <c r="N3875">
        <v>0.95582427202751219</v>
      </c>
      <c r="O3875">
        <v>0.95582427202751219</v>
      </c>
      <c r="P3875">
        <v>0.95582427202751219</v>
      </c>
      <c r="Q3875">
        <v>0.95582427202751219</v>
      </c>
      <c r="R3875">
        <v>0.95582427202751219</v>
      </c>
      <c r="S3875">
        <v>0.95582427202751219</v>
      </c>
      <c r="T3875">
        <v>0.95582427202751219</v>
      </c>
      <c r="U3875">
        <v>0.95582427202751219</v>
      </c>
      <c r="V3875">
        <v>0.95582427202751219</v>
      </c>
      <c r="W3875">
        <v>0.95582427202751219</v>
      </c>
      <c r="X3875">
        <v>0.95582427202751219</v>
      </c>
      <c r="Y3875">
        <v>0.95582427202751219</v>
      </c>
      <c r="Z3875">
        <v>0.95582427202751219</v>
      </c>
      <c r="AA3875">
        <v>0.95582427202751219</v>
      </c>
      <c r="AB3875" s="7">
        <f t="shared" si="180"/>
        <v>22.939782528660295</v>
      </c>
      <c r="AC3875">
        <f>INDEX(SHELF_days!$C$2:$C$289,MATCH(A3875&amp;"|"&amp;C3875,SHELF_days!$D$2:$D$289,0))</f>
        <v>119</v>
      </c>
      <c r="AD3875" s="8">
        <f t="shared" si="181"/>
        <v>2729.8341209105752</v>
      </c>
      <c r="AE3875" s="7">
        <f t="shared" si="182"/>
        <v>0.95582427202751219</v>
      </c>
    </row>
    <row r="3876" spans="1:31" x14ac:dyDescent="0.45">
      <c r="A3876" t="s">
        <v>76</v>
      </c>
      <c r="B3876" t="s">
        <v>189</v>
      </c>
      <c r="C3876" t="s">
        <v>138</v>
      </c>
      <c r="D3876">
        <v>0.95582427202751219</v>
      </c>
      <c r="E3876">
        <v>0.95582427202751219</v>
      </c>
      <c r="F3876">
        <v>0.95582427202751219</v>
      </c>
      <c r="G3876">
        <v>0.95582427202751219</v>
      </c>
      <c r="H3876">
        <v>0.95582427202751219</v>
      </c>
      <c r="I3876">
        <v>0.95582427202751219</v>
      </c>
      <c r="J3876">
        <v>0.95582427202751219</v>
      </c>
      <c r="K3876">
        <v>0.95582427202751219</v>
      </c>
      <c r="L3876">
        <v>0.95582427202751219</v>
      </c>
      <c r="M3876">
        <v>0.95582427202751219</v>
      </c>
      <c r="N3876">
        <v>0.95582427202751219</v>
      </c>
      <c r="O3876">
        <v>0.95582427202751219</v>
      </c>
      <c r="P3876">
        <v>0.95582427202751219</v>
      </c>
      <c r="Q3876">
        <v>0.95582427202751219</v>
      </c>
      <c r="R3876">
        <v>0.95582427202751219</v>
      </c>
      <c r="S3876">
        <v>0.95582427202751219</v>
      </c>
      <c r="T3876">
        <v>0.95582427202751219</v>
      </c>
      <c r="U3876">
        <v>0.95582427202751219</v>
      </c>
      <c r="V3876">
        <v>0.95582427202751219</v>
      </c>
      <c r="W3876">
        <v>0.95582427202751219</v>
      </c>
      <c r="X3876">
        <v>0.95582427202751219</v>
      </c>
      <c r="Y3876">
        <v>0.95582427202751219</v>
      </c>
      <c r="Z3876">
        <v>0.95582427202751219</v>
      </c>
      <c r="AA3876">
        <v>0.95582427202751219</v>
      </c>
      <c r="AB3876" s="7">
        <f t="shared" si="180"/>
        <v>22.939782528660295</v>
      </c>
      <c r="AC3876">
        <f>INDEX(SHELF_days!$C$2:$C$289,MATCH(A3876&amp;"|"&amp;C3876,SHELF_days!$D$2:$D$289,0))</f>
        <v>24</v>
      </c>
      <c r="AD3876" s="8">
        <f t="shared" si="181"/>
        <v>550.55478068784714</v>
      </c>
      <c r="AE3876" s="7">
        <f t="shared" si="182"/>
        <v>0.95582427202751219</v>
      </c>
    </row>
    <row r="3877" spans="1:31" x14ac:dyDescent="0.45">
      <c r="A3877" t="s">
        <v>76</v>
      </c>
      <c r="B3877" t="s">
        <v>189</v>
      </c>
      <c r="C3877" t="s">
        <v>139</v>
      </c>
      <c r="D3877">
        <v>0.95582427202751219</v>
      </c>
      <c r="E3877">
        <v>0.95582427202751219</v>
      </c>
      <c r="F3877">
        <v>0.95582427202751219</v>
      </c>
      <c r="G3877">
        <v>0.95582427202751219</v>
      </c>
      <c r="H3877">
        <v>0.95582427202751219</v>
      </c>
      <c r="I3877">
        <v>0.95582427202751219</v>
      </c>
      <c r="J3877">
        <v>0.95582427202751219</v>
      </c>
      <c r="K3877">
        <v>0.95582427202751219</v>
      </c>
      <c r="L3877">
        <v>0.95582427202751219</v>
      </c>
      <c r="M3877">
        <v>0.95582427202751219</v>
      </c>
      <c r="N3877">
        <v>0.95582427202751219</v>
      </c>
      <c r="O3877">
        <v>0.95582427202751219</v>
      </c>
      <c r="P3877">
        <v>0.95582427202751219</v>
      </c>
      <c r="Q3877">
        <v>0.95582427202751219</v>
      </c>
      <c r="R3877">
        <v>0.95582427202751219</v>
      </c>
      <c r="S3877">
        <v>0.95582427202751219</v>
      </c>
      <c r="T3877">
        <v>0.95582427202751219</v>
      </c>
      <c r="U3877">
        <v>0.95582427202751219</v>
      </c>
      <c r="V3877">
        <v>0.95582427202751219</v>
      </c>
      <c r="W3877">
        <v>0.95582427202751219</v>
      </c>
      <c r="X3877">
        <v>0.95582427202751219</v>
      </c>
      <c r="Y3877">
        <v>0.95582427202751219</v>
      </c>
      <c r="Z3877">
        <v>0.95582427202751219</v>
      </c>
      <c r="AA3877">
        <v>0.95582427202751219</v>
      </c>
      <c r="AB3877" s="7">
        <f t="shared" si="180"/>
        <v>22.939782528660295</v>
      </c>
      <c r="AC3877">
        <f>INDEX(SHELF_days!$C$2:$C$289,MATCH(A3877&amp;"|"&amp;C3877,SHELF_days!$D$2:$D$289,0))</f>
        <v>9</v>
      </c>
      <c r="AD3877" s="8">
        <f t="shared" si="181"/>
        <v>206.45804275794265</v>
      </c>
      <c r="AE3877" s="7">
        <f t="shared" si="182"/>
        <v>0.95582427202751219</v>
      </c>
    </row>
    <row r="3878" spans="1:31" x14ac:dyDescent="0.45">
      <c r="A3878" t="s">
        <v>76</v>
      </c>
      <c r="B3878" t="s">
        <v>190</v>
      </c>
      <c r="C3878" t="s">
        <v>134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4.5869066640579987E-3</v>
      </c>
      <c r="K3878">
        <v>0.1590172932902903</v>
      </c>
      <c r="L3878">
        <v>0.32217041119118273</v>
      </c>
      <c r="M3878">
        <v>0.35818088933815928</v>
      </c>
      <c r="N3878">
        <v>0.3515206356452647</v>
      </c>
      <c r="O3878">
        <v>0.34234953967891651</v>
      </c>
      <c r="P3878">
        <v>0.34220823686699059</v>
      </c>
      <c r="Q3878">
        <v>0.47027749698372839</v>
      </c>
      <c r="R3878">
        <v>0.44345713633547462</v>
      </c>
      <c r="S3878">
        <v>0.31898294583754522</v>
      </c>
      <c r="T3878">
        <v>7.0678579580656736E-2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 s="7">
        <f t="shared" si="180"/>
        <v>3.1834300714122667</v>
      </c>
      <c r="AC3878">
        <f>INDEX(SHELF_days!$C$2:$C$289,MATCH(A3878&amp;"|"&amp;C3878,SHELF_days!$D$2:$D$289,0))</f>
        <v>42</v>
      </c>
      <c r="AD3878" s="8">
        <f t="shared" si="181"/>
        <v>133.7040629993152</v>
      </c>
      <c r="AE3878" s="7">
        <f t="shared" si="182"/>
        <v>0.47027749698372839</v>
      </c>
    </row>
    <row r="3879" spans="1:31" x14ac:dyDescent="0.45">
      <c r="A3879" t="s">
        <v>76</v>
      </c>
      <c r="B3879" t="s">
        <v>190</v>
      </c>
      <c r="C3879" t="s">
        <v>135</v>
      </c>
      <c r="D3879">
        <v>0</v>
      </c>
      <c r="E3879">
        <v>0</v>
      </c>
      <c r="F3879">
        <v>0</v>
      </c>
      <c r="G3879">
        <v>0</v>
      </c>
      <c r="H3879">
        <v>3.413593918044956E-4</v>
      </c>
      <c r="I3879">
        <v>4.4685178216335476E-3</v>
      </c>
      <c r="J3879">
        <v>0.21094982222578659</v>
      </c>
      <c r="K3879">
        <v>0.3188173336541289</v>
      </c>
      <c r="L3879">
        <v>0.37590146640591737</v>
      </c>
      <c r="M3879">
        <v>0.40159390159390163</v>
      </c>
      <c r="N3879">
        <v>0.40756769095048018</v>
      </c>
      <c r="O3879">
        <v>0.41201153218957381</v>
      </c>
      <c r="P3879">
        <v>0.41094324180377589</v>
      </c>
      <c r="Q3879">
        <v>0.45987998955358012</v>
      </c>
      <c r="R3879">
        <v>0.43301027574024598</v>
      </c>
      <c r="S3879">
        <v>0.35726447744251899</v>
      </c>
      <c r="T3879">
        <v>0.24318874912346719</v>
      </c>
      <c r="U3879">
        <v>0.13962421677555209</v>
      </c>
      <c r="V3879">
        <v>9.5971342262143444E-3</v>
      </c>
      <c r="W3879">
        <v>0</v>
      </c>
      <c r="X3879">
        <v>0</v>
      </c>
      <c r="Y3879">
        <v>0</v>
      </c>
      <c r="Z3879">
        <v>0</v>
      </c>
      <c r="AA3879">
        <v>0</v>
      </c>
      <c r="AB3879" s="7">
        <f t="shared" si="180"/>
        <v>4.1851597088985812</v>
      </c>
      <c r="AC3879">
        <f>INDEX(SHELF_days!$C$2:$C$289,MATCH(A3879&amp;"|"&amp;C3879,SHELF_days!$D$2:$D$289,0))</f>
        <v>111</v>
      </c>
      <c r="AD3879" s="8">
        <f t="shared" si="181"/>
        <v>464.5527276877425</v>
      </c>
      <c r="AE3879" s="7">
        <f t="shared" si="182"/>
        <v>0.45987998955358012</v>
      </c>
    </row>
    <row r="3880" spans="1:31" x14ac:dyDescent="0.45">
      <c r="A3880" t="s">
        <v>76</v>
      </c>
      <c r="B3880" t="s">
        <v>190</v>
      </c>
      <c r="C3880" t="s">
        <v>136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8.2743665829719234E-4</v>
      </c>
      <c r="J3880">
        <v>0.14421555200486949</v>
      </c>
      <c r="K3880">
        <v>0.37177394810925968</v>
      </c>
      <c r="L3880">
        <v>0.48174313322681273</v>
      </c>
      <c r="M3880">
        <v>0.50189834893098983</v>
      </c>
      <c r="N3880">
        <v>0.4857281442593015</v>
      </c>
      <c r="O3880">
        <v>0.48316974815491143</v>
      </c>
      <c r="P3880">
        <v>0.49065662329757292</v>
      </c>
      <c r="Q3880">
        <v>0.61683025184508866</v>
      </c>
      <c r="R3880">
        <v>0.60098341322376925</v>
      </c>
      <c r="S3880">
        <v>0.45253366811230311</v>
      </c>
      <c r="T3880">
        <v>0.19459217834588749</v>
      </c>
      <c r="U3880">
        <v>7.7564102564102552E-2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 s="7">
        <f t="shared" si="180"/>
        <v>4.9025165487331659</v>
      </c>
      <c r="AC3880">
        <f>INDEX(SHELF_days!$C$2:$C$289,MATCH(A3880&amp;"|"&amp;C3880,SHELF_days!$D$2:$D$289,0))</f>
        <v>60</v>
      </c>
      <c r="AD3880" s="8">
        <f t="shared" si="181"/>
        <v>294.15099292398997</v>
      </c>
      <c r="AE3880" s="7">
        <f t="shared" si="182"/>
        <v>0.61683025184508866</v>
      </c>
    </row>
    <row r="3881" spans="1:31" x14ac:dyDescent="0.45">
      <c r="A3881" t="s">
        <v>76</v>
      </c>
      <c r="B3881" t="s">
        <v>190</v>
      </c>
      <c r="C3881" t="s">
        <v>137</v>
      </c>
      <c r="D3881">
        <v>0</v>
      </c>
      <c r="E3881">
        <v>0</v>
      </c>
      <c r="F3881">
        <v>0</v>
      </c>
      <c r="G3881">
        <v>0</v>
      </c>
      <c r="H3881">
        <v>2.5607138541332991E-4</v>
      </c>
      <c r="I3881">
        <v>3.690496970301473E-3</v>
      </c>
      <c r="J3881">
        <v>0.15966961995937379</v>
      </c>
      <c r="K3881">
        <v>0.2797642225116479</v>
      </c>
      <c r="L3881">
        <v>0.35272059063296629</v>
      </c>
      <c r="M3881">
        <v>0.37970687019386612</v>
      </c>
      <c r="N3881">
        <v>0.3866725873184243</v>
      </c>
      <c r="O3881">
        <v>0.37988333886396369</v>
      </c>
      <c r="P3881">
        <v>0.38990560844287497</v>
      </c>
      <c r="Q3881">
        <v>0.45122751223292329</v>
      </c>
      <c r="R3881">
        <v>0.41801303950021002</v>
      </c>
      <c r="S3881">
        <v>0.32880620862816712</v>
      </c>
      <c r="T3881">
        <v>0.20540090037384501</v>
      </c>
      <c r="U3881">
        <v>0.1090422930185541</v>
      </c>
      <c r="V3881">
        <v>1.0333007889300441E-2</v>
      </c>
      <c r="W3881">
        <v>0</v>
      </c>
      <c r="X3881">
        <v>0</v>
      </c>
      <c r="Y3881">
        <v>0</v>
      </c>
      <c r="Z3881">
        <v>0</v>
      </c>
      <c r="AA3881">
        <v>0</v>
      </c>
      <c r="AB3881" s="7">
        <f t="shared" si="180"/>
        <v>3.8550923679218321</v>
      </c>
      <c r="AC3881">
        <f>INDEX(SHELF_days!$C$2:$C$289,MATCH(A3881&amp;"|"&amp;C3881,SHELF_days!$D$2:$D$289,0))</f>
        <v>119</v>
      </c>
      <c r="AD3881" s="8">
        <f t="shared" si="181"/>
        <v>458.755991782698</v>
      </c>
      <c r="AE3881" s="7">
        <f t="shared" si="182"/>
        <v>0.45122751223292329</v>
      </c>
    </row>
    <row r="3882" spans="1:31" x14ac:dyDescent="0.45">
      <c r="A3882" t="s">
        <v>76</v>
      </c>
      <c r="B3882" t="s">
        <v>190</v>
      </c>
      <c r="C3882" t="s">
        <v>138</v>
      </c>
      <c r="D3882">
        <v>0</v>
      </c>
      <c r="E3882">
        <v>0</v>
      </c>
      <c r="F3882">
        <v>0</v>
      </c>
      <c r="G3882">
        <v>0</v>
      </c>
      <c r="H3882">
        <v>1.093738111542266E-4</v>
      </c>
      <c r="I3882">
        <v>5.5209997717416111E-3</v>
      </c>
      <c r="J3882">
        <v>0.18725272007912949</v>
      </c>
      <c r="K3882">
        <v>0.27024842121281289</v>
      </c>
      <c r="L3882">
        <v>0.34022863881914328</v>
      </c>
      <c r="M3882">
        <v>0.38334094194628321</v>
      </c>
      <c r="N3882">
        <v>0.39168663927566</v>
      </c>
      <c r="O3882">
        <v>0.38481511070531838</v>
      </c>
      <c r="P3882">
        <v>0.37794833751807039</v>
      </c>
      <c r="Q3882">
        <v>0.40798333713763979</v>
      </c>
      <c r="R3882">
        <v>0.3787947957087423</v>
      </c>
      <c r="S3882">
        <v>0.30955641786502319</v>
      </c>
      <c r="T3882">
        <v>0.20254127672525299</v>
      </c>
      <c r="U3882">
        <v>0.1152419538918055</v>
      </c>
      <c r="V3882">
        <v>1.048561972152477E-2</v>
      </c>
      <c r="W3882">
        <v>0</v>
      </c>
      <c r="X3882">
        <v>0</v>
      </c>
      <c r="Y3882">
        <v>0</v>
      </c>
      <c r="Z3882">
        <v>0</v>
      </c>
      <c r="AA3882">
        <v>0</v>
      </c>
      <c r="AB3882" s="7">
        <f t="shared" si="180"/>
        <v>3.7657545841893021</v>
      </c>
      <c r="AC3882">
        <f>INDEX(SHELF_days!$C$2:$C$289,MATCH(A3882&amp;"|"&amp;C3882,SHELF_days!$D$2:$D$289,0))</f>
        <v>24</v>
      </c>
      <c r="AD3882" s="8">
        <f t="shared" si="181"/>
        <v>90.378110020543247</v>
      </c>
      <c r="AE3882" s="7">
        <f t="shared" si="182"/>
        <v>0.40798333713763979</v>
      </c>
    </row>
    <row r="3883" spans="1:31" x14ac:dyDescent="0.45">
      <c r="A3883" t="s">
        <v>76</v>
      </c>
      <c r="B3883" t="s">
        <v>190</v>
      </c>
      <c r="C3883" t="s">
        <v>139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1.8894722158817111E-3</v>
      </c>
      <c r="K3883">
        <v>8.0955641786502316E-2</v>
      </c>
      <c r="L3883">
        <v>0.1349514316873367</v>
      </c>
      <c r="M3883">
        <v>0.14389155190342129</v>
      </c>
      <c r="N3883">
        <v>0.1659692104795962</v>
      </c>
      <c r="O3883">
        <v>0.17080067970275689</v>
      </c>
      <c r="P3883">
        <v>0.1538841969109031</v>
      </c>
      <c r="Q3883">
        <v>0.16555073676735399</v>
      </c>
      <c r="R3883">
        <v>0.15902001065205809</v>
      </c>
      <c r="S3883">
        <v>8.842476349894747E-2</v>
      </c>
      <c r="T3883">
        <v>3.4543102792360947E-2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 s="7">
        <f t="shared" si="180"/>
        <v>1.2998807983971186</v>
      </c>
      <c r="AC3883">
        <f>INDEX(SHELF_days!$C$2:$C$289,MATCH(A3883&amp;"|"&amp;C3883,SHELF_days!$D$2:$D$289,0))</f>
        <v>9</v>
      </c>
      <c r="AD3883" s="8">
        <f t="shared" si="181"/>
        <v>11.698927185574068</v>
      </c>
      <c r="AE3883" s="7">
        <f t="shared" si="182"/>
        <v>0.17080067970275689</v>
      </c>
    </row>
    <row r="3884" spans="1:31" x14ac:dyDescent="0.45">
      <c r="A3884" t="s">
        <v>76</v>
      </c>
      <c r="B3884" t="s">
        <v>191</v>
      </c>
      <c r="C3884" t="s">
        <v>134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9.6722109720563394E-4</v>
      </c>
      <c r="K3884">
        <v>0.1313099960464881</v>
      </c>
      <c r="L3884">
        <v>0.3596691004012017</v>
      </c>
      <c r="M3884">
        <v>0.41510674008165782</v>
      </c>
      <c r="N3884">
        <v>0.40888478343839513</v>
      </c>
      <c r="O3884">
        <v>0.39373504667374271</v>
      </c>
      <c r="P3884">
        <v>0.39651962530622409</v>
      </c>
      <c r="Q3884">
        <v>0.41370262251980111</v>
      </c>
      <c r="R3884">
        <v>0.4051755055030743</v>
      </c>
      <c r="S3884">
        <v>0.30476987048321469</v>
      </c>
      <c r="T3884">
        <v>7.3922941708815609E-2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 s="7">
        <f t="shared" si="180"/>
        <v>3.3037634532598208</v>
      </c>
      <c r="AC3884">
        <f>INDEX(SHELF_days!$C$2:$C$289,MATCH(A3884&amp;"|"&amp;C3884,SHELF_days!$D$2:$D$289,0))</f>
        <v>42</v>
      </c>
      <c r="AD3884" s="8">
        <f t="shared" si="181"/>
        <v>138.75806503691248</v>
      </c>
      <c r="AE3884" s="7">
        <f t="shared" si="182"/>
        <v>0.41510674008165782</v>
      </c>
    </row>
    <row r="3885" spans="1:31" x14ac:dyDescent="0.45">
      <c r="A3885" t="s">
        <v>76</v>
      </c>
      <c r="B3885" t="s">
        <v>191</v>
      </c>
      <c r="C3885" t="s">
        <v>135</v>
      </c>
      <c r="D3885">
        <v>0</v>
      </c>
      <c r="E3885">
        <v>0</v>
      </c>
      <c r="F3885">
        <v>0</v>
      </c>
      <c r="G3885">
        <v>0</v>
      </c>
      <c r="H3885">
        <v>1.043200276023863E-3</v>
      </c>
      <c r="I3885">
        <v>6.3589781482759664E-2</v>
      </c>
      <c r="J3885">
        <v>0.2493028847756607</v>
      </c>
      <c r="K3885">
        <v>0.40604092194642882</v>
      </c>
      <c r="L3885">
        <v>0.48496643864799521</v>
      </c>
      <c r="M3885">
        <v>0.51873895702244999</v>
      </c>
      <c r="N3885">
        <v>0.52765357756301745</v>
      </c>
      <c r="O3885">
        <v>0.52650760953958908</v>
      </c>
      <c r="P3885">
        <v>0.52198673509478055</v>
      </c>
      <c r="Q3885">
        <v>0.50882328571196045</v>
      </c>
      <c r="R3885">
        <v>0.47547894740083729</v>
      </c>
      <c r="S3885">
        <v>0.41474740097433682</v>
      </c>
      <c r="T3885">
        <v>0.29662646936190018</v>
      </c>
      <c r="U3885">
        <v>0.1209268197014402</v>
      </c>
      <c r="V3885">
        <v>8.1668067226292988E-3</v>
      </c>
      <c r="W3885">
        <v>0</v>
      </c>
      <c r="X3885">
        <v>0</v>
      </c>
      <c r="Y3885">
        <v>0</v>
      </c>
      <c r="Z3885">
        <v>0</v>
      </c>
      <c r="AA3885">
        <v>0</v>
      </c>
      <c r="AB3885" s="7">
        <f t="shared" si="180"/>
        <v>5.124599836221809</v>
      </c>
      <c r="AC3885">
        <f>INDEX(SHELF_days!$C$2:$C$289,MATCH(A3885&amp;"|"&amp;C3885,SHELF_days!$D$2:$D$289,0))</f>
        <v>111</v>
      </c>
      <c r="AD3885" s="8">
        <f t="shared" si="181"/>
        <v>568.83058182062075</v>
      </c>
      <c r="AE3885" s="7">
        <f t="shared" si="182"/>
        <v>0.52765357756301745</v>
      </c>
    </row>
    <row r="3886" spans="1:31" x14ac:dyDescent="0.45">
      <c r="A3886" t="s">
        <v>76</v>
      </c>
      <c r="B3886" t="s">
        <v>191</v>
      </c>
      <c r="C3886" t="s">
        <v>136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4.8747943299163954E-3</v>
      </c>
      <c r="J3886">
        <v>0.1224475557527796</v>
      </c>
      <c r="K3886">
        <v>0.41785472601504381</v>
      </c>
      <c r="L3886">
        <v>0.58250082066217834</v>
      </c>
      <c r="M3886">
        <v>0.60997645776152687</v>
      </c>
      <c r="N3886">
        <v>0.59711702868723604</v>
      </c>
      <c r="O3886">
        <v>0.58817131155540581</v>
      </c>
      <c r="P3886">
        <v>0.59961584289462044</v>
      </c>
      <c r="Q3886">
        <v>0.625340570248622</v>
      </c>
      <c r="R3886">
        <v>0.62630374878087025</v>
      </c>
      <c r="S3886">
        <v>0.51424489623521941</v>
      </c>
      <c r="T3886">
        <v>0.2393216721162339</v>
      </c>
      <c r="U3886">
        <v>4.0224180114105459E-2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 s="7">
        <f t="shared" si="180"/>
        <v>5.5679936051537577</v>
      </c>
      <c r="AC3886">
        <f>INDEX(SHELF_days!$C$2:$C$289,MATCH(A3886&amp;"|"&amp;C3886,SHELF_days!$D$2:$D$289,0))</f>
        <v>60</v>
      </c>
      <c r="AD3886" s="8">
        <f t="shared" si="181"/>
        <v>334.07961630922546</v>
      </c>
      <c r="AE3886" s="7">
        <f t="shared" si="182"/>
        <v>0.62630374878087025</v>
      </c>
    </row>
    <row r="3887" spans="1:31" x14ac:dyDescent="0.45">
      <c r="A3887" t="s">
        <v>76</v>
      </c>
      <c r="B3887" t="s">
        <v>191</v>
      </c>
      <c r="C3887" t="s">
        <v>137</v>
      </c>
      <c r="D3887">
        <v>0</v>
      </c>
      <c r="E3887">
        <v>0</v>
      </c>
      <c r="F3887">
        <v>0</v>
      </c>
      <c r="G3887">
        <v>0</v>
      </c>
      <c r="H3887">
        <v>8.1464289389120668E-4</v>
      </c>
      <c r="I3887">
        <v>5.0928180488847632E-2</v>
      </c>
      <c r="J3887">
        <v>0.19288467208410931</v>
      </c>
      <c r="K3887">
        <v>0.34711238281843682</v>
      </c>
      <c r="L3887">
        <v>0.45401090559968188</v>
      </c>
      <c r="M3887">
        <v>0.49122797400883378</v>
      </c>
      <c r="N3887">
        <v>0.49726318000426228</v>
      </c>
      <c r="O3887">
        <v>0.49111161155084532</v>
      </c>
      <c r="P3887">
        <v>0.48747076657787469</v>
      </c>
      <c r="Q3887">
        <v>0.47679501307531402</v>
      </c>
      <c r="R3887">
        <v>0.44628099296134383</v>
      </c>
      <c r="S3887">
        <v>0.37290954870895532</v>
      </c>
      <c r="T3887">
        <v>0.24212850335137609</v>
      </c>
      <c r="U3887">
        <v>9.8655812099165463E-2</v>
      </c>
      <c r="V3887">
        <v>9.3596211780113351E-3</v>
      </c>
      <c r="W3887">
        <v>0</v>
      </c>
      <c r="X3887">
        <v>0</v>
      </c>
      <c r="Y3887">
        <v>0</v>
      </c>
      <c r="Z3887">
        <v>0</v>
      </c>
      <c r="AA3887">
        <v>0</v>
      </c>
      <c r="AB3887" s="7">
        <f t="shared" si="180"/>
        <v>4.6589538074009491</v>
      </c>
      <c r="AC3887">
        <f>INDEX(SHELF_days!$C$2:$C$289,MATCH(A3887&amp;"|"&amp;C3887,SHELF_days!$D$2:$D$289,0))</f>
        <v>119</v>
      </c>
      <c r="AD3887" s="8">
        <f t="shared" si="181"/>
        <v>554.41550308071294</v>
      </c>
      <c r="AE3887" s="7">
        <f t="shared" si="182"/>
        <v>0.49726318000426228</v>
      </c>
    </row>
    <row r="3888" spans="1:31" x14ac:dyDescent="0.45">
      <c r="A3888" t="s">
        <v>76</v>
      </c>
      <c r="B3888" t="s">
        <v>191</v>
      </c>
      <c r="C3888" t="s">
        <v>138</v>
      </c>
      <c r="D3888">
        <v>0</v>
      </c>
      <c r="E3888">
        <v>0</v>
      </c>
      <c r="F3888">
        <v>0</v>
      </c>
      <c r="G3888">
        <v>0</v>
      </c>
      <c r="H3888">
        <v>5.0150264165484072E-4</v>
      </c>
      <c r="I3888">
        <v>6.5508193025440614E-2</v>
      </c>
      <c r="J3888">
        <v>0.24214559838096711</v>
      </c>
      <c r="K3888">
        <v>0.36527576368549131</v>
      </c>
      <c r="L3888">
        <v>0.44357620434461659</v>
      </c>
      <c r="M3888">
        <v>0.50140831513916895</v>
      </c>
      <c r="N3888">
        <v>0.52012584006563467</v>
      </c>
      <c r="O3888">
        <v>0.52339530190605732</v>
      </c>
      <c r="P3888">
        <v>0.51553633104200547</v>
      </c>
      <c r="Q3888">
        <v>0.48223907100987518</v>
      </c>
      <c r="R3888">
        <v>0.43249126664459059</v>
      </c>
      <c r="S3888">
        <v>0.365286768445653</v>
      </c>
      <c r="T3888">
        <v>0.26993104568067761</v>
      </c>
      <c r="U3888">
        <v>0.1336690572860503</v>
      </c>
      <c r="V3888">
        <v>1.0414695402558309E-2</v>
      </c>
      <c r="W3888">
        <v>0</v>
      </c>
      <c r="X3888">
        <v>0</v>
      </c>
      <c r="Y3888">
        <v>0</v>
      </c>
      <c r="Z3888">
        <v>0</v>
      </c>
      <c r="AA3888">
        <v>0</v>
      </c>
      <c r="AB3888" s="7">
        <f t="shared" si="180"/>
        <v>4.8715049547004421</v>
      </c>
      <c r="AC3888">
        <f>INDEX(SHELF_days!$C$2:$C$289,MATCH(A3888&amp;"|"&amp;C3888,SHELF_days!$D$2:$D$289,0))</f>
        <v>24</v>
      </c>
      <c r="AD3888" s="8">
        <f t="shared" si="181"/>
        <v>116.91611891281062</v>
      </c>
      <c r="AE3888" s="7">
        <f t="shared" si="182"/>
        <v>0.52339530190605732</v>
      </c>
    </row>
    <row r="3889" spans="1:31" x14ac:dyDescent="0.45">
      <c r="A3889" t="s">
        <v>76</v>
      </c>
      <c r="B3889" t="s">
        <v>191</v>
      </c>
      <c r="C3889" t="s">
        <v>139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4.5835699467164809E-4</v>
      </c>
      <c r="K3889">
        <v>6.7666348768263856E-2</v>
      </c>
      <c r="L3889">
        <v>0.18044452833527819</v>
      </c>
      <c r="M3889">
        <v>0.21131375398252419</v>
      </c>
      <c r="N3889">
        <v>0.22022236935152351</v>
      </c>
      <c r="O3889">
        <v>0.21877043972510929</v>
      </c>
      <c r="P3889">
        <v>0.20501972988495989</v>
      </c>
      <c r="Q3889">
        <v>0.18674414215228979</v>
      </c>
      <c r="R3889">
        <v>0.16199426186988261</v>
      </c>
      <c r="S3889">
        <v>0.1144159673650484</v>
      </c>
      <c r="T3889">
        <v>4.096286153905495E-2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 s="7">
        <f t="shared" si="180"/>
        <v>1.6080127599686063</v>
      </c>
      <c r="AC3889">
        <f>INDEX(SHELF_days!$C$2:$C$289,MATCH(A3889&amp;"|"&amp;C3889,SHELF_days!$D$2:$D$289,0))</f>
        <v>9</v>
      </c>
      <c r="AD3889" s="8">
        <f t="shared" si="181"/>
        <v>14.472114839717456</v>
      </c>
      <c r="AE3889" s="7">
        <f t="shared" si="182"/>
        <v>0.22022236935152351</v>
      </c>
    </row>
    <row r="3890" spans="1:31" x14ac:dyDescent="0.45">
      <c r="A3890" t="s">
        <v>76</v>
      </c>
      <c r="B3890" t="s">
        <v>192</v>
      </c>
      <c r="C3890" t="s">
        <v>134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8.5970261053544508E-2</v>
      </c>
      <c r="N3890">
        <v>0.37963217273031902</v>
      </c>
      <c r="O3890">
        <v>0.49887312653179228</v>
      </c>
      <c r="P3890">
        <v>0.49723308211392259</v>
      </c>
      <c r="Q3890">
        <v>0.48343923096635172</v>
      </c>
      <c r="R3890">
        <v>0.47115795283558137</v>
      </c>
      <c r="S3890">
        <v>0.48278741844130069</v>
      </c>
      <c r="T3890">
        <v>0.49201858191351688</v>
      </c>
      <c r="U3890">
        <v>0.44649223672884741</v>
      </c>
      <c r="V3890">
        <v>0.212818103567228</v>
      </c>
      <c r="W3890">
        <v>1.524334553291587E-2</v>
      </c>
      <c r="X3890">
        <v>0</v>
      </c>
      <c r="Y3890">
        <v>0</v>
      </c>
      <c r="Z3890">
        <v>0</v>
      </c>
      <c r="AA3890">
        <v>0</v>
      </c>
      <c r="AB3890" s="7">
        <f t="shared" si="180"/>
        <v>4.06566551241532</v>
      </c>
      <c r="AC3890">
        <f>INDEX(SHELF_days!$C$2:$C$289,MATCH(A3890&amp;"|"&amp;C3890,SHELF_days!$D$2:$D$289,0))</f>
        <v>42</v>
      </c>
      <c r="AD3890" s="8">
        <f t="shared" si="181"/>
        <v>170.75795152144343</v>
      </c>
      <c r="AE3890" s="7">
        <f t="shared" si="182"/>
        <v>0.49887312653179228</v>
      </c>
    </row>
    <row r="3891" spans="1:31" x14ac:dyDescent="0.45">
      <c r="A3891" t="s">
        <v>76</v>
      </c>
      <c r="B3891" t="s">
        <v>192</v>
      </c>
      <c r="C3891" t="s">
        <v>135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7.6376066915914862E-3</v>
      </c>
      <c r="L3891">
        <v>0.18687044568995531</v>
      </c>
      <c r="M3891">
        <v>0.48014337247274769</v>
      </c>
      <c r="N3891">
        <v>0.63047092140796768</v>
      </c>
      <c r="O3891">
        <v>0.67382433915277506</v>
      </c>
      <c r="P3891">
        <v>0.67705711901492183</v>
      </c>
      <c r="Q3891">
        <v>0.67418244180010656</v>
      </c>
      <c r="R3891">
        <v>0.66674031315912219</v>
      </c>
      <c r="S3891">
        <v>0.6665004829457718</v>
      </c>
      <c r="T3891">
        <v>0.66682983882095515</v>
      </c>
      <c r="U3891">
        <v>0.64842040593727601</v>
      </c>
      <c r="V3891">
        <v>0.56803293230217289</v>
      </c>
      <c r="W3891">
        <v>0.3065637915514059</v>
      </c>
      <c r="X3891">
        <v>3.9289445499405343E-2</v>
      </c>
      <c r="Y3891">
        <v>0</v>
      </c>
      <c r="Z3891">
        <v>0</v>
      </c>
      <c r="AA3891">
        <v>0</v>
      </c>
      <c r="AB3891" s="7">
        <f t="shared" si="180"/>
        <v>6.8925634564461751</v>
      </c>
      <c r="AC3891">
        <f>INDEX(SHELF_days!$C$2:$C$289,MATCH(A3891&amp;"|"&amp;C3891,SHELF_days!$D$2:$D$289,0))</f>
        <v>111</v>
      </c>
      <c r="AD3891" s="8">
        <f t="shared" si="181"/>
        <v>765.07454366552543</v>
      </c>
      <c r="AE3891" s="7">
        <f t="shared" si="182"/>
        <v>0.67705711901492183</v>
      </c>
    </row>
    <row r="3892" spans="1:31" x14ac:dyDescent="0.45">
      <c r="A3892" t="s">
        <v>76</v>
      </c>
      <c r="B3892" t="s">
        <v>192</v>
      </c>
      <c r="C3892" t="s">
        <v>136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2.4164508345796872E-2</v>
      </c>
      <c r="L3892">
        <v>0.27575697567568042</v>
      </c>
      <c r="M3892">
        <v>0.51488676849424775</v>
      </c>
      <c r="N3892">
        <v>0.59949294659002661</v>
      </c>
      <c r="O3892">
        <v>0.63012112653058361</v>
      </c>
      <c r="P3892">
        <v>0.63916783485240902</v>
      </c>
      <c r="Q3892">
        <v>0.63841567957142775</v>
      </c>
      <c r="R3892">
        <v>0.63266768459506084</v>
      </c>
      <c r="S3892">
        <v>0.62353064815635084</v>
      </c>
      <c r="T3892">
        <v>0.61337915748186045</v>
      </c>
      <c r="U3892">
        <v>0.59439288214438957</v>
      </c>
      <c r="V3892">
        <v>0.5420651092014821</v>
      </c>
      <c r="W3892">
        <v>0.4000606240630627</v>
      </c>
      <c r="X3892">
        <v>0.11961874586358021</v>
      </c>
      <c r="Y3892">
        <v>2.6056187562860548E-6</v>
      </c>
      <c r="Z3892">
        <v>0</v>
      </c>
      <c r="AA3892">
        <v>0</v>
      </c>
      <c r="AB3892" s="7">
        <f t="shared" si="180"/>
        <v>6.8477232971847135</v>
      </c>
      <c r="AC3892">
        <f>INDEX(SHELF_days!$C$2:$C$289,MATCH(A3892&amp;"|"&amp;C3892,SHELF_days!$D$2:$D$289,0))</f>
        <v>60</v>
      </c>
      <c r="AD3892" s="8">
        <f t="shared" si="181"/>
        <v>410.86339783108281</v>
      </c>
      <c r="AE3892" s="7">
        <f t="shared" si="182"/>
        <v>0.63916783485240902</v>
      </c>
    </row>
    <row r="3893" spans="1:31" x14ac:dyDescent="0.45">
      <c r="A3893" t="s">
        <v>76</v>
      </c>
      <c r="B3893" t="s">
        <v>192</v>
      </c>
      <c r="C3893" t="s">
        <v>137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5.499371960449613E-2</v>
      </c>
      <c r="M3893">
        <v>0.36422206091116532</v>
      </c>
      <c r="N3893">
        <v>0.55216568352257089</v>
      </c>
      <c r="O3893">
        <v>0.58568961715600898</v>
      </c>
      <c r="P3893">
        <v>0.57825967391492872</v>
      </c>
      <c r="Q3893">
        <v>0.5681218520601431</v>
      </c>
      <c r="R3893">
        <v>0.56341217480062511</v>
      </c>
      <c r="S3893">
        <v>0.56827173921122187</v>
      </c>
      <c r="T3893">
        <v>0.569548876837356</v>
      </c>
      <c r="U3893">
        <v>0.52877833300713251</v>
      </c>
      <c r="V3893">
        <v>0.35578626340003522</v>
      </c>
      <c r="W3893">
        <v>7.7412377953458192E-2</v>
      </c>
      <c r="X3893">
        <v>3.2207156430158789E-5</v>
      </c>
      <c r="Y3893">
        <v>0</v>
      </c>
      <c r="Z3893">
        <v>0</v>
      </c>
      <c r="AA3893">
        <v>0</v>
      </c>
      <c r="AB3893" s="7">
        <f t="shared" si="180"/>
        <v>5.3666945795355723</v>
      </c>
      <c r="AC3893">
        <f>INDEX(SHELF_days!$C$2:$C$289,MATCH(A3893&amp;"|"&amp;C3893,SHELF_days!$D$2:$D$289,0))</f>
        <v>119</v>
      </c>
      <c r="AD3893" s="8">
        <f t="shared" si="181"/>
        <v>638.63665496473311</v>
      </c>
      <c r="AE3893" s="7">
        <f t="shared" si="182"/>
        <v>0.58568961715600898</v>
      </c>
    </row>
    <row r="3894" spans="1:31" x14ac:dyDescent="0.45">
      <c r="A3894" t="s">
        <v>76</v>
      </c>
      <c r="B3894" t="s">
        <v>192</v>
      </c>
      <c r="C3894" t="s">
        <v>138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2.7731600423152491E-2</v>
      </c>
      <c r="L3894">
        <v>0.38083723741876979</v>
      </c>
      <c r="M3894">
        <v>0.62248753211425112</v>
      </c>
      <c r="N3894">
        <v>0.69230769230769229</v>
      </c>
      <c r="O3894">
        <v>0.718074656188605</v>
      </c>
      <c r="P3894">
        <v>0.72479975819857945</v>
      </c>
      <c r="Q3894">
        <v>0.72464863231071475</v>
      </c>
      <c r="R3894">
        <v>0.72328849931993344</v>
      </c>
      <c r="S3894">
        <v>0.72570651352576687</v>
      </c>
      <c r="T3894">
        <v>0.7238930028713918</v>
      </c>
      <c r="U3894">
        <v>0.71218074656188601</v>
      </c>
      <c r="V3894">
        <v>0.67311470454888911</v>
      </c>
      <c r="W3894">
        <v>0.55977028865044576</v>
      </c>
      <c r="X3894">
        <v>0.22117273688982919</v>
      </c>
      <c r="Y3894">
        <v>0</v>
      </c>
      <c r="Z3894">
        <v>0</v>
      </c>
      <c r="AA3894">
        <v>0</v>
      </c>
      <c r="AB3894" s="7">
        <f t="shared" si="180"/>
        <v>8.2300136013299063</v>
      </c>
      <c r="AC3894">
        <f>INDEX(SHELF_days!$C$2:$C$289,MATCH(A3894&amp;"|"&amp;C3894,SHELF_days!$D$2:$D$289,0))</f>
        <v>24</v>
      </c>
      <c r="AD3894" s="8">
        <f t="shared" si="181"/>
        <v>197.52032643191774</v>
      </c>
      <c r="AE3894" s="7">
        <f t="shared" si="182"/>
        <v>0.72570651352576687</v>
      </c>
    </row>
    <row r="3895" spans="1:31" x14ac:dyDescent="0.45">
      <c r="A3895" t="s">
        <v>76</v>
      </c>
      <c r="B3895" t="s">
        <v>192</v>
      </c>
      <c r="C3895" t="s">
        <v>139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2.6447030376303459E-3</v>
      </c>
      <c r="N3895">
        <v>0.27588030829681132</v>
      </c>
      <c r="O3895">
        <v>0.35612815475290921</v>
      </c>
      <c r="P3895">
        <v>0.39020704246637439</v>
      </c>
      <c r="Q3895">
        <v>0.4112135408795527</v>
      </c>
      <c r="R3895">
        <v>0.42511712256309497</v>
      </c>
      <c r="S3895">
        <v>0.48556747770893149</v>
      </c>
      <c r="T3895">
        <v>0.52765603747922007</v>
      </c>
      <c r="U3895">
        <v>0.49304820915822878</v>
      </c>
      <c r="V3895">
        <v>0.19344113646667671</v>
      </c>
      <c r="W3895">
        <v>0</v>
      </c>
      <c r="X3895">
        <v>0</v>
      </c>
      <c r="Y3895">
        <v>0</v>
      </c>
      <c r="Z3895">
        <v>0</v>
      </c>
      <c r="AA3895">
        <v>0</v>
      </c>
      <c r="AB3895" s="7">
        <f t="shared" si="180"/>
        <v>3.5609037328094302</v>
      </c>
      <c r="AC3895">
        <f>INDEX(SHELF_days!$C$2:$C$289,MATCH(A3895&amp;"|"&amp;C3895,SHELF_days!$D$2:$D$289,0))</f>
        <v>9</v>
      </c>
      <c r="AD3895" s="8">
        <f t="shared" si="181"/>
        <v>32.048133595284874</v>
      </c>
      <c r="AE3895" s="7">
        <f t="shared" si="182"/>
        <v>0.52765603747922007</v>
      </c>
    </row>
    <row r="3896" spans="1:31" x14ac:dyDescent="0.45">
      <c r="A3896" t="s">
        <v>76</v>
      </c>
      <c r="B3896" t="s">
        <v>193</v>
      </c>
      <c r="C3896" t="s">
        <v>134</v>
      </c>
      <c r="D3896">
        <v>0.36409999999999998</v>
      </c>
      <c r="E3896">
        <v>0.36409999999999998</v>
      </c>
      <c r="F3896">
        <v>0.36409999999999998</v>
      </c>
      <c r="G3896">
        <v>0.36409999999999998</v>
      </c>
      <c r="H3896">
        <v>0.36409999999999998</v>
      </c>
      <c r="I3896">
        <v>0.36409999999999998</v>
      </c>
      <c r="J3896">
        <v>0.36409999999999998</v>
      </c>
      <c r="K3896">
        <v>0.36409999999999998</v>
      </c>
      <c r="L3896">
        <v>0.36409999999999998</v>
      </c>
      <c r="M3896">
        <v>0.36409999999999998</v>
      </c>
      <c r="N3896">
        <v>0.36409999999999998</v>
      </c>
      <c r="O3896">
        <v>0.36409999999999998</v>
      </c>
      <c r="P3896">
        <v>0.36409999999999998</v>
      </c>
      <c r="Q3896">
        <v>0.36409999999999998</v>
      </c>
      <c r="R3896">
        <v>0.36409999999999998</v>
      </c>
      <c r="S3896">
        <v>0.36409999999999998</v>
      </c>
      <c r="T3896">
        <v>0.36409999999999998</v>
      </c>
      <c r="U3896">
        <v>0.36409999999999998</v>
      </c>
      <c r="V3896">
        <v>0.36409999999999998</v>
      </c>
      <c r="W3896">
        <v>0.36409999999999998</v>
      </c>
      <c r="X3896">
        <v>0.36409999999999998</v>
      </c>
      <c r="Y3896">
        <v>0.36409999999999998</v>
      </c>
      <c r="Z3896">
        <v>0.36409999999999998</v>
      </c>
      <c r="AA3896">
        <v>0.36409999999999998</v>
      </c>
      <c r="AB3896" s="7">
        <f t="shared" si="180"/>
        <v>8.7383999999999986</v>
      </c>
      <c r="AC3896">
        <f>INDEX(SHELF_days!$C$2:$C$289,MATCH(A3896&amp;"|"&amp;C3896,SHELF_days!$D$2:$D$289,0))</f>
        <v>42</v>
      </c>
      <c r="AD3896" s="8">
        <f t="shared" si="181"/>
        <v>367.01279999999997</v>
      </c>
      <c r="AE3896" s="7">
        <f t="shared" si="182"/>
        <v>0.36409999999999998</v>
      </c>
    </row>
    <row r="3897" spans="1:31" x14ac:dyDescent="0.45">
      <c r="A3897" t="s">
        <v>76</v>
      </c>
      <c r="B3897" t="s">
        <v>193</v>
      </c>
      <c r="C3897" t="s">
        <v>135</v>
      </c>
      <c r="D3897">
        <v>0.36409999999999998</v>
      </c>
      <c r="E3897">
        <v>0.36409999999999998</v>
      </c>
      <c r="F3897">
        <v>0.36409999999999998</v>
      </c>
      <c r="G3897">
        <v>0.36409999999999998</v>
      </c>
      <c r="H3897">
        <v>0.36409999999999998</v>
      </c>
      <c r="I3897">
        <v>0.36409999999999998</v>
      </c>
      <c r="J3897">
        <v>0.36409999999999998</v>
      </c>
      <c r="K3897">
        <v>0.36409999999999998</v>
      </c>
      <c r="L3897">
        <v>0.36409999999999998</v>
      </c>
      <c r="M3897">
        <v>0.36409999999999998</v>
      </c>
      <c r="N3897">
        <v>0.36409999999999998</v>
      </c>
      <c r="O3897">
        <v>0.36409999999999998</v>
      </c>
      <c r="P3897">
        <v>0.36409999999999998</v>
      </c>
      <c r="Q3897">
        <v>0.36409999999999998</v>
      </c>
      <c r="R3897">
        <v>0.36409999999999998</v>
      </c>
      <c r="S3897">
        <v>0.36409999999999998</v>
      </c>
      <c r="T3897">
        <v>0.36409999999999998</v>
      </c>
      <c r="U3897">
        <v>0.36409999999999998</v>
      </c>
      <c r="V3897">
        <v>0.36409999999999998</v>
      </c>
      <c r="W3897">
        <v>0.36409999999999998</v>
      </c>
      <c r="X3897">
        <v>0.36409999999999998</v>
      </c>
      <c r="Y3897">
        <v>0.36409999999999998</v>
      </c>
      <c r="Z3897">
        <v>0.36409999999999998</v>
      </c>
      <c r="AA3897">
        <v>0.36409999999999998</v>
      </c>
      <c r="AB3897" s="7">
        <f t="shared" si="180"/>
        <v>8.7383999999999986</v>
      </c>
      <c r="AC3897">
        <f>INDEX(SHELF_days!$C$2:$C$289,MATCH(A3897&amp;"|"&amp;C3897,SHELF_days!$D$2:$D$289,0))</f>
        <v>111</v>
      </c>
      <c r="AD3897" s="8">
        <f t="shared" si="181"/>
        <v>969.96239999999989</v>
      </c>
      <c r="AE3897" s="7">
        <f t="shared" si="182"/>
        <v>0.36409999999999998</v>
      </c>
    </row>
    <row r="3898" spans="1:31" x14ac:dyDescent="0.45">
      <c r="A3898" t="s">
        <v>76</v>
      </c>
      <c r="B3898" t="s">
        <v>193</v>
      </c>
      <c r="C3898" t="s">
        <v>136</v>
      </c>
      <c r="D3898">
        <v>0.36409999999999998</v>
      </c>
      <c r="E3898">
        <v>0.36409999999999998</v>
      </c>
      <c r="F3898">
        <v>0.36409999999999998</v>
      </c>
      <c r="G3898">
        <v>0.36409999999999998</v>
      </c>
      <c r="H3898">
        <v>0.36409999999999998</v>
      </c>
      <c r="I3898">
        <v>0.36409999999999998</v>
      </c>
      <c r="J3898">
        <v>0.36409999999999998</v>
      </c>
      <c r="K3898">
        <v>0.36409999999999998</v>
      </c>
      <c r="L3898">
        <v>0.36409999999999998</v>
      </c>
      <c r="M3898">
        <v>0.36409999999999998</v>
      </c>
      <c r="N3898">
        <v>0.36409999999999998</v>
      </c>
      <c r="O3898">
        <v>0.36409999999999998</v>
      </c>
      <c r="P3898">
        <v>0.36409999999999998</v>
      </c>
      <c r="Q3898">
        <v>0.36409999999999998</v>
      </c>
      <c r="R3898">
        <v>0.36409999999999998</v>
      </c>
      <c r="S3898">
        <v>0.36409999999999998</v>
      </c>
      <c r="T3898">
        <v>0.36409999999999998</v>
      </c>
      <c r="U3898">
        <v>0.36409999999999998</v>
      </c>
      <c r="V3898">
        <v>0.36409999999999998</v>
      </c>
      <c r="W3898">
        <v>0.36409999999999998</v>
      </c>
      <c r="X3898">
        <v>0.36409999999999998</v>
      </c>
      <c r="Y3898">
        <v>0.36409999999999998</v>
      </c>
      <c r="Z3898">
        <v>0.36409999999999998</v>
      </c>
      <c r="AA3898">
        <v>0.36409999999999998</v>
      </c>
      <c r="AB3898" s="7">
        <f t="shared" si="180"/>
        <v>8.7383999999999986</v>
      </c>
      <c r="AC3898">
        <f>INDEX(SHELF_days!$C$2:$C$289,MATCH(A3898&amp;"|"&amp;C3898,SHELF_days!$D$2:$D$289,0))</f>
        <v>60</v>
      </c>
      <c r="AD3898" s="8">
        <f t="shared" si="181"/>
        <v>524.30399999999986</v>
      </c>
      <c r="AE3898" s="7">
        <f t="shared" si="182"/>
        <v>0.36409999999999998</v>
      </c>
    </row>
    <row r="3899" spans="1:31" x14ac:dyDescent="0.45">
      <c r="A3899" t="s">
        <v>76</v>
      </c>
      <c r="B3899" t="s">
        <v>193</v>
      </c>
      <c r="C3899" t="s">
        <v>137</v>
      </c>
      <c r="D3899">
        <v>0.36409999999999998</v>
      </c>
      <c r="E3899">
        <v>0.36409999999999998</v>
      </c>
      <c r="F3899">
        <v>0.36409999999999998</v>
      </c>
      <c r="G3899">
        <v>0.36409999999999998</v>
      </c>
      <c r="H3899">
        <v>0.36409999999999998</v>
      </c>
      <c r="I3899">
        <v>0.36409999999999998</v>
      </c>
      <c r="J3899">
        <v>0.36409999999999998</v>
      </c>
      <c r="K3899">
        <v>0.36409999999999998</v>
      </c>
      <c r="L3899">
        <v>0.36409999999999998</v>
      </c>
      <c r="M3899">
        <v>0.36409999999999998</v>
      </c>
      <c r="N3899">
        <v>0.36409999999999998</v>
      </c>
      <c r="O3899">
        <v>0.36409999999999998</v>
      </c>
      <c r="P3899">
        <v>0.36409999999999998</v>
      </c>
      <c r="Q3899">
        <v>0.36409999999999998</v>
      </c>
      <c r="R3899">
        <v>0.36409999999999998</v>
      </c>
      <c r="S3899">
        <v>0.36409999999999998</v>
      </c>
      <c r="T3899">
        <v>0.36409999999999998</v>
      </c>
      <c r="U3899">
        <v>0.36409999999999998</v>
      </c>
      <c r="V3899">
        <v>0.36409999999999998</v>
      </c>
      <c r="W3899">
        <v>0.36409999999999998</v>
      </c>
      <c r="X3899">
        <v>0.36409999999999998</v>
      </c>
      <c r="Y3899">
        <v>0.36409999999999998</v>
      </c>
      <c r="Z3899">
        <v>0.36409999999999998</v>
      </c>
      <c r="AA3899">
        <v>0.36409999999999998</v>
      </c>
      <c r="AB3899" s="7">
        <f t="shared" si="180"/>
        <v>8.7383999999999986</v>
      </c>
      <c r="AC3899">
        <f>INDEX(SHELF_days!$C$2:$C$289,MATCH(A3899&amp;"|"&amp;C3899,SHELF_days!$D$2:$D$289,0))</f>
        <v>119</v>
      </c>
      <c r="AD3899" s="8">
        <f t="shared" si="181"/>
        <v>1039.8695999999998</v>
      </c>
      <c r="AE3899" s="7">
        <f t="shared" si="182"/>
        <v>0.36409999999999998</v>
      </c>
    </row>
    <row r="3900" spans="1:31" x14ac:dyDescent="0.45">
      <c r="A3900" t="s">
        <v>76</v>
      </c>
      <c r="B3900" t="s">
        <v>193</v>
      </c>
      <c r="C3900" t="s">
        <v>138</v>
      </c>
      <c r="D3900">
        <v>0.36409999999999998</v>
      </c>
      <c r="E3900">
        <v>0.36409999999999998</v>
      </c>
      <c r="F3900">
        <v>0.36409999999999998</v>
      </c>
      <c r="G3900">
        <v>0.36409999999999998</v>
      </c>
      <c r="H3900">
        <v>0.36409999999999998</v>
      </c>
      <c r="I3900">
        <v>0.36409999999999998</v>
      </c>
      <c r="J3900">
        <v>0.36409999999999998</v>
      </c>
      <c r="K3900">
        <v>0.36409999999999998</v>
      </c>
      <c r="L3900">
        <v>0.36409999999999998</v>
      </c>
      <c r="M3900">
        <v>0.36409999999999998</v>
      </c>
      <c r="N3900">
        <v>0.36409999999999998</v>
      </c>
      <c r="O3900">
        <v>0.36409999999999998</v>
      </c>
      <c r="P3900">
        <v>0.36409999999999998</v>
      </c>
      <c r="Q3900">
        <v>0.36409999999999998</v>
      </c>
      <c r="R3900">
        <v>0.36409999999999998</v>
      </c>
      <c r="S3900">
        <v>0.36409999999999998</v>
      </c>
      <c r="T3900">
        <v>0.36409999999999998</v>
      </c>
      <c r="U3900">
        <v>0.36409999999999998</v>
      </c>
      <c r="V3900">
        <v>0.36409999999999998</v>
      </c>
      <c r="W3900">
        <v>0.36409999999999998</v>
      </c>
      <c r="X3900">
        <v>0.36409999999999998</v>
      </c>
      <c r="Y3900">
        <v>0.36409999999999998</v>
      </c>
      <c r="Z3900">
        <v>0.36409999999999998</v>
      </c>
      <c r="AA3900">
        <v>0.36409999999999998</v>
      </c>
      <c r="AB3900" s="7">
        <f t="shared" si="180"/>
        <v>8.7383999999999986</v>
      </c>
      <c r="AC3900">
        <f>INDEX(SHELF_days!$C$2:$C$289,MATCH(A3900&amp;"|"&amp;C3900,SHELF_days!$D$2:$D$289,0))</f>
        <v>24</v>
      </c>
      <c r="AD3900" s="8">
        <f t="shared" si="181"/>
        <v>209.72159999999997</v>
      </c>
      <c r="AE3900" s="7">
        <f t="shared" si="182"/>
        <v>0.36409999999999998</v>
      </c>
    </row>
    <row r="3901" spans="1:31" x14ac:dyDescent="0.45">
      <c r="A3901" t="s">
        <v>76</v>
      </c>
      <c r="B3901" t="s">
        <v>193</v>
      </c>
      <c r="C3901" t="s">
        <v>139</v>
      </c>
      <c r="D3901">
        <v>0.36409999999999998</v>
      </c>
      <c r="E3901">
        <v>0.36409999999999998</v>
      </c>
      <c r="F3901">
        <v>0.36409999999999998</v>
      </c>
      <c r="G3901">
        <v>0.36409999999999998</v>
      </c>
      <c r="H3901">
        <v>0.36409999999999998</v>
      </c>
      <c r="I3901">
        <v>0.36409999999999998</v>
      </c>
      <c r="J3901">
        <v>0.36409999999999998</v>
      </c>
      <c r="K3901">
        <v>0.36409999999999998</v>
      </c>
      <c r="L3901">
        <v>0.36409999999999998</v>
      </c>
      <c r="M3901">
        <v>0.36409999999999998</v>
      </c>
      <c r="N3901">
        <v>0.36409999999999998</v>
      </c>
      <c r="O3901">
        <v>0.36409999999999998</v>
      </c>
      <c r="P3901">
        <v>0.36409999999999998</v>
      </c>
      <c r="Q3901">
        <v>0.36409999999999998</v>
      </c>
      <c r="R3901">
        <v>0.36409999999999998</v>
      </c>
      <c r="S3901">
        <v>0.36409999999999998</v>
      </c>
      <c r="T3901">
        <v>0.36409999999999998</v>
      </c>
      <c r="U3901">
        <v>0.36409999999999998</v>
      </c>
      <c r="V3901">
        <v>0.36409999999999998</v>
      </c>
      <c r="W3901">
        <v>0.36409999999999998</v>
      </c>
      <c r="X3901">
        <v>0.36409999999999998</v>
      </c>
      <c r="Y3901">
        <v>0.36409999999999998</v>
      </c>
      <c r="Z3901">
        <v>0.36409999999999998</v>
      </c>
      <c r="AA3901">
        <v>0.36409999999999998</v>
      </c>
      <c r="AB3901" s="7">
        <f t="shared" si="180"/>
        <v>8.7383999999999986</v>
      </c>
      <c r="AC3901">
        <f>INDEX(SHELF_days!$C$2:$C$289,MATCH(A3901&amp;"|"&amp;C3901,SHELF_days!$D$2:$D$289,0))</f>
        <v>9</v>
      </c>
      <c r="AD3901" s="8">
        <f t="shared" si="181"/>
        <v>78.645599999999988</v>
      </c>
      <c r="AE3901" s="7">
        <f t="shared" si="182"/>
        <v>0.36409999999999998</v>
      </c>
    </row>
    <row r="3902" spans="1:31" x14ac:dyDescent="0.45">
      <c r="A3902" t="s">
        <v>78</v>
      </c>
      <c r="B3902" t="s">
        <v>168</v>
      </c>
      <c r="C3902" t="s">
        <v>134</v>
      </c>
      <c r="D3902">
        <v>0.8</v>
      </c>
      <c r="E3902">
        <v>0.8</v>
      </c>
      <c r="F3902">
        <v>0.8</v>
      </c>
      <c r="G3902">
        <v>0.8</v>
      </c>
      <c r="H3902">
        <v>0.8</v>
      </c>
      <c r="I3902">
        <v>0.8</v>
      </c>
      <c r="J3902">
        <v>0.8</v>
      </c>
      <c r="K3902">
        <v>0.8</v>
      </c>
      <c r="L3902">
        <v>0.8</v>
      </c>
      <c r="M3902">
        <v>0.8</v>
      </c>
      <c r="N3902">
        <v>0.8</v>
      </c>
      <c r="O3902">
        <v>0.8</v>
      </c>
      <c r="P3902">
        <v>0.8</v>
      </c>
      <c r="Q3902">
        <v>0.8</v>
      </c>
      <c r="R3902">
        <v>0.8</v>
      </c>
      <c r="S3902">
        <v>0.8</v>
      </c>
      <c r="T3902">
        <v>0.8</v>
      </c>
      <c r="U3902">
        <v>0.8</v>
      </c>
      <c r="V3902">
        <v>0.8</v>
      </c>
      <c r="W3902">
        <v>0.8</v>
      </c>
      <c r="X3902">
        <v>0.8</v>
      </c>
      <c r="Y3902">
        <v>0.8</v>
      </c>
      <c r="Z3902">
        <v>0.8</v>
      </c>
      <c r="AA3902">
        <v>0.8</v>
      </c>
      <c r="AB3902" s="7">
        <f t="shared" si="180"/>
        <v>19.200000000000006</v>
      </c>
      <c r="AC3902">
        <f>INDEX(SHELF_days!$C$2:$C$289,MATCH(A3902&amp;"|"&amp;C3902,SHELF_days!$D$2:$D$289,0))</f>
        <v>93</v>
      </c>
      <c r="AD3902" s="8">
        <f t="shared" si="181"/>
        <v>1785.6000000000006</v>
      </c>
      <c r="AE3902" s="7">
        <f t="shared" si="182"/>
        <v>0.8</v>
      </c>
    </row>
    <row r="3903" spans="1:31" x14ac:dyDescent="0.45">
      <c r="A3903" t="s">
        <v>78</v>
      </c>
      <c r="B3903" t="s">
        <v>168</v>
      </c>
      <c r="C3903" t="s">
        <v>135</v>
      </c>
      <c r="D3903">
        <v>0.8</v>
      </c>
      <c r="E3903">
        <v>0.8</v>
      </c>
      <c r="F3903">
        <v>0.8</v>
      </c>
      <c r="G3903">
        <v>0.8</v>
      </c>
      <c r="H3903">
        <v>0.8</v>
      </c>
      <c r="I3903">
        <v>0.8</v>
      </c>
      <c r="J3903">
        <v>0.8</v>
      </c>
      <c r="K3903">
        <v>0.8</v>
      </c>
      <c r="L3903">
        <v>0.8</v>
      </c>
      <c r="M3903">
        <v>0.8</v>
      </c>
      <c r="N3903">
        <v>0.8</v>
      </c>
      <c r="O3903">
        <v>0.8</v>
      </c>
      <c r="P3903">
        <v>0.8</v>
      </c>
      <c r="Q3903">
        <v>0.8</v>
      </c>
      <c r="R3903">
        <v>0.8</v>
      </c>
      <c r="S3903">
        <v>0.8</v>
      </c>
      <c r="T3903">
        <v>0.8</v>
      </c>
      <c r="U3903">
        <v>0.8</v>
      </c>
      <c r="V3903">
        <v>0.8</v>
      </c>
      <c r="W3903">
        <v>0.8</v>
      </c>
      <c r="X3903">
        <v>0.8</v>
      </c>
      <c r="Y3903">
        <v>0.8</v>
      </c>
      <c r="Z3903">
        <v>0.8</v>
      </c>
      <c r="AA3903">
        <v>0.8</v>
      </c>
      <c r="AB3903" s="7">
        <f t="shared" si="180"/>
        <v>19.200000000000006</v>
      </c>
      <c r="AC3903">
        <f>INDEX(SHELF_days!$C$2:$C$289,MATCH(A3903&amp;"|"&amp;C3903,SHELF_days!$D$2:$D$289,0))</f>
        <v>48</v>
      </c>
      <c r="AD3903" s="8">
        <f t="shared" si="181"/>
        <v>921.60000000000036</v>
      </c>
      <c r="AE3903" s="7">
        <f t="shared" si="182"/>
        <v>0.8</v>
      </c>
    </row>
    <row r="3904" spans="1:31" x14ac:dyDescent="0.45">
      <c r="A3904" t="s">
        <v>78</v>
      </c>
      <c r="B3904" t="s">
        <v>168</v>
      </c>
      <c r="C3904" t="s">
        <v>136</v>
      </c>
      <c r="D3904">
        <v>0.8</v>
      </c>
      <c r="E3904">
        <v>0.8</v>
      </c>
      <c r="F3904">
        <v>0.8</v>
      </c>
      <c r="G3904">
        <v>0.8</v>
      </c>
      <c r="H3904">
        <v>0.8</v>
      </c>
      <c r="I3904">
        <v>0.8</v>
      </c>
      <c r="J3904">
        <v>0.8</v>
      </c>
      <c r="K3904">
        <v>0.8</v>
      </c>
      <c r="L3904">
        <v>0.8</v>
      </c>
      <c r="M3904">
        <v>0.8</v>
      </c>
      <c r="N3904">
        <v>0.8</v>
      </c>
      <c r="O3904">
        <v>0.8</v>
      </c>
      <c r="P3904">
        <v>0.8</v>
      </c>
      <c r="Q3904">
        <v>0.8</v>
      </c>
      <c r="R3904">
        <v>0.8</v>
      </c>
      <c r="S3904">
        <v>0.8</v>
      </c>
      <c r="T3904">
        <v>0.8</v>
      </c>
      <c r="U3904">
        <v>0.8</v>
      </c>
      <c r="V3904">
        <v>0.8</v>
      </c>
      <c r="W3904">
        <v>0.8</v>
      </c>
      <c r="X3904">
        <v>0.8</v>
      </c>
      <c r="Y3904">
        <v>0.8</v>
      </c>
      <c r="Z3904">
        <v>0.8</v>
      </c>
      <c r="AA3904">
        <v>0.8</v>
      </c>
      <c r="AB3904" s="7">
        <f t="shared" si="180"/>
        <v>19.200000000000006</v>
      </c>
      <c r="AC3904">
        <f>INDEX(SHELF_days!$C$2:$C$289,MATCH(A3904&amp;"|"&amp;C3904,SHELF_days!$D$2:$D$289,0))</f>
        <v>107</v>
      </c>
      <c r="AD3904" s="8">
        <f t="shared" si="181"/>
        <v>2054.4000000000005</v>
      </c>
      <c r="AE3904" s="7">
        <f t="shared" si="182"/>
        <v>0.8</v>
      </c>
    </row>
    <row r="3905" spans="1:31" x14ac:dyDescent="0.45">
      <c r="A3905" t="s">
        <v>78</v>
      </c>
      <c r="B3905" t="s">
        <v>168</v>
      </c>
      <c r="C3905" t="s">
        <v>137</v>
      </c>
      <c r="D3905">
        <v>0.8</v>
      </c>
      <c r="E3905">
        <v>0.8</v>
      </c>
      <c r="F3905">
        <v>0.8</v>
      </c>
      <c r="G3905">
        <v>0.8</v>
      </c>
      <c r="H3905">
        <v>0.8</v>
      </c>
      <c r="I3905">
        <v>0.8</v>
      </c>
      <c r="J3905">
        <v>0.8</v>
      </c>
      <c r="K3905">
        <v>0.8</v>
      </c>
      <c r="L3905">
        <v>0.8</v>
      </c>
      <c r="M3905">
        <v>0.8</v>
      </c>
      <c r="N3905">
        <v>0.8</v>
      </c>
      <c r="O3905">
        <v>0.8</v>
      </c>
      <c r="P3905">
        <v>0.8</v>
      </c>
      <c r="Q3905">
        <v>0.8</v>
      </c>
      <c r="R3905">
        <v>0.8</v>
      </c>
      <c r="S3905">
        <v>0.8</v>
      </c>
      <c r="T3905">
        <v>0.8</v>
      </c>
      <c r="U3905">
        <v>0.8</v>
      </c>
      <c r="V3905">
        <v>0.8</v>
      </c>
      <c r="W3905">
        <v>0.8</v>
      </c>
      <c r="X3905">
        <v>0.8</v>
      </c>
      <c r="Y3905">
        <v>0.8</v>
      </c>
      <c r="Z3905">
        <v>0.8</v>
      </c>
      <c r="AA3905">
        <v>0.8</v>
      </c>
      <c r="AB3905" s="7">
        <f t="shared" si="180"/>
        <v>19.200000000000006</v>
      </c>
      <c r="AC3905">
        <f>INDEX(SHELF_days!$C$2:$C$289,MATCH(A3905&amp;"|"&amp;C3905,SHELF_days!$D$2:$D$289,0))</f>
        <v>59</v>
      </c>
      <c r="AD3905" s="8">
        <f t="shared" si="181"/>
        <v>1132.8000000000004</v>
      </c>
      <c r="AE3905" s="7">
        <f t="shared" si="182"/>
        <v>0.8</v>
      </c>
    </row>
    <row r="3906" spans="1:31" x14ac:dyDescent="0.45">
      <c r="A3906" t="s">
        <v>78</v>
      </c>
      <c r="B3906" t="s">
        <v>168</v>
      </c>
      <c r="C3906" t="s">
        <v>138</v>
      </c>
      <c r="D3906">
        <v>0.8</v>
      </c>
      <c r="E3906">
        <v>0.8</v>
      </c>
      <c r="F3906">
        <v>0.8</v>
      </c>
      <c r="G3906">
        <v>0.8</v>
      </c>
      <c r="H3906">
        <v>0.8</v>
      </c>
      <c r="I3906">
        <v>0.8</v>
      </c>
      <c r="J3906">
        <v>0.8</v>
      </c>
      <c r="K3906">
        <v>0.8</v>
      </c>
      <c r="L3906">
        <v>0.8</v>
      </c>
      <c r="M3906">
        <v>0.8</v>
      </c>
      <c r="N3906">
        <v>0.8</v>
      </c>
      <c r="O3906">
        <v>0.8</v>
      </c>
      <c r="P3906">
        <v>0.8</v>
      </c>
      <c r="Q3906">
        <v>0.8</v>
      </c>
      <c r="R3906">
        <v>0.8</v>
      </c>
      <c r="S3906">
        <v>0.8</v>
      </c>
      <c r="T3906">
        <v>0.8</v>
      </c>
      <c r="U3906">
        <v>0.8</v>
      </c>
      <c r="V3906">
        <v>0.8</v>
      </c>
      <c r="W3906">
        <v>0.8</v>
      </c>
      <c r="X3906">
        <v>0.8</v>
      </c>
      <c r="Y3906">
        <v>0.8</v>
      </c>
      <c r="Z3906">
        <v>0.8</v>
      </c>
      <c r="AA3906">
        <v>0.8</v>
      </c>
      <c r="AB3906" s="7">
        <f t="shared" ref="AB3906:AB3969" si="183">SUM(D3906:AA3906)</f>
        <v>19.200000000000006</v>
      </c>
      <c r="AC3906">
        <f>INDEX(SHELF_days!$C$2:$C$289,MATCH(A3906&amp;"|"&amp;C3906,SHELF_days!$D$2:$D$289,0))</f>
        <v>33</v>
      </c>
      <c r="AD3906" s="8">
        <f t="shared" ref="AD3906:AD3969" si="184">AB3906*AC3906</f>
        <v>633.60000000000025</v>
      </c>
      <c r="AE3906" s="7">
        <f t="shared" ref="AE3906:AE3969" si="185">MAX(D3906:AA3906)</f>
        <v>0.8</v>
      </c>
    </row>
    <row r="3907" spans="1:31" x14ac:dyDescent="0.45">
      <c r="A3907" t="s">
        <v>78</v>
      </c>
      <c r="B3907" t="s">
        <v>168</v>
      </c>
      <c r="C3907" t="s">
        <v>139</v>
      </c>
      <c r="D3907">
        <v>0.8</v>
      </c>
      <c r="E3907">
        <v>0.8</v>
      </c>
      <c r="F3907">
        <v>0.8</v>
      </c>
      <c r="G3907">
        <v>0.8</v>
      </c>
      <c r="H3907">
        <v>0.8</v>
      </c>
      <c r="I3907">
        <v>0.8</v>
      </c>
      <c r="J3907">
        <v>0.8</v>
      </c>
      <c r="K3907">
        <v>0.8</v>
      </c>
      <c r="L3907">
        <v>0.8</v>
      </c>
      <c r="M3907">
        <v>0.8</v>
      </c>
      <c r="N3907">
        <v>0.8</v>
      </c>
      <c r="O3907">
        <v>0.8</v>
      </c>
      <c r="P3907">
        <v>0.8</v>
      </c>
      <c r="Q3907">
        <v>0.8</v>
      </c>
      <c r="R3907">
        <v>0.8</v>
      </c>
      <c r="S3907">
        <v>0.8</v>
      </c>
      <c r="T3907">
        <v>0.8</v>
      </c>
      <c r="U3907">
        <v>0.8</v>
      </c>
      <c r="V3907">
        <v>0.8</v>
      </c>
      <c r="W3907">
        <v>0.8</v>
      </c>
      <c r="X3907">
        <v>0.8</v>
      </c>
      <c r="Y3907">
        <v>0.8</v>
      </c>
      <c r="Z3907">
        <v>0.8</v>
      </c>
      <c r="AA3907">
        <v>0.8</v>
      </c>
      <c r="AB3907" s="7">
        <f t="shared" si="183"/>
        <v>19.200000000000006</v>
      </c>
      <c r="AC3907">
        <f>INDEX(SHELF_days!$C$2:$C$289,MATCH(A3907&amp;"|"&amp;C3907,SHELF_days!$D$2:$D$289,0))</f>
        <v>25</v>
      </c>
      <c r="AD3907" s="8">
        <f t="shared" si="184"/>
        <v>480.00000000000017</v>
      </c>
      <c r="AE3907" s="7">
        <f t="shared" si="185"/>
        <v>0.8</v>
      </c>
    </row>
    <row r="3908" spans="1:31" x14ac:dyDescent="0.45">
      <c r="A3908" t="s">
        <v>78</v>
      </c>
      <c r="B3908" t="s">
        <v>169</v>
      </c>
      <c r="C3908" t="s">
        <v>134</v>
      </c>
      <c r="D3908">
        <v>0.50753642737752325</v>
      </c>
      <c r="E3908">
        <v>0.50716568914588323</v>
      </c>
      <c r="F3908">
        <v>0.50695973516091053</v>
      </c>
      <c r="G3908">
        <v>0.50693741294986039</v>
      </c>
      <c r="H3908">
        <v>0.50701954183957343</v>
      </c>
      <c r="I3908">
        <v>0.50711904414826403</v>
      </c>
      <c r="J3908">
        <v>0.50830296368151096</v>
      </c>
      <c r="K3908">
        <v>0.50991258462643696</v>
      </c>
      <c r="L3908">
        <v>0.50971021061870836</v>
      </c>
      <c r="M3908">
        <v>0.50884038144188914</v>
      </c>
      <c r="N3908">
        <v>0.50789968977433064</v>
      </c>
      <c r="O3908">
        <v>0.50771532094626981</v>
      </c>
      <c r="P3908">
        <v>0.50795528471505924</v>
      </c>
      <c r="Q3908">
        <v>0.50793949069780675</v>
      </c>
      <c r="R3908">
        <v>0.50804257298374134</v>
      </c>
      <c r="S3908">
        <v>0.50856188027100357</v>
      </c>
      <c r="T3908">
        <v>0.51244626087408229</v>
      </c>
      <c r="U3908">
        <v>0.51379106879640823</v>
      </c>
      <c r="V3908">
        <v>0.51450959128794838</v>
      </c>
      <c r="W3908">
        <v>0.51474755448121923</v>
      </c>
      <c r="X3908">
        <v>0.5146209917563026</v>
      </c>
      <c r="Y3908">
        <v>0.51421245317670483</v>
      </c>
      <c r="Z3908">
        <v>0.51354004921554164</v>
      </c>
      <c r="AA3908">
        <v>0.50885712310017672</v>
      </c>
      <c r="AB3908" s="7">
        <f t="shared" si="183"/>
        <v>12.234343323067154</v>
      </c>
      <c r="AC3908">
        <f>INDEX(SHELF_days!$C$2:$C$289,MATCH(A3908&amp;"|"&amp;C3908,SHELF_days!$D$2:$D$289,0))</f>
        <v>93</v>
      </c>
      <c r="AD3908" s="8">
        <f t="shared" si="184"/>
        <v>1137.7939290452452</v>
      </c>
      <c r="AE3908" s="7">
        <f t="shared" si="185"/>
        <v>0.51474755448121923</v>
      </c>
    </row>
    <row r="3909" spans="1:31" x14ac:dyDescent="0.45">
      <c r="A3909" t="s">
        <v>78</v>
      </c>
      <c r="B3909" t="s">
        <v>169</v>
      </c>
      <c r="C3909" t="s">
        <v>135</v>
      </c>
      <c r="D3909">
        <v>0.50453843334601722</v>
      </c>
      <c r="E3909">
        <v>0.50391062116023067</v>
      </c>
      <c r="F3909">
        <v>0.5030798558527495</v>
      </c>
      <c r="G3909">
        <v>0.50244401504152614</v>
      </c>
      <c r="H3909">
        <v>0.50216683003874485</v>
      </c>
      <c r="I3909">
        <v>0.50225514491854828</v>
      </c>
      <c r="J3909">
        <v>0.50296008455525121</v>
      </c>
      <c r="K3909">
        <v>0.50413594913969961</v>
      </c>
      <c r="L3909">
        <v>0.50394405183008195</v>
      </c>
      <c r="M3909">
        <v>0.49776016760848879</v>
      </c>
      <c r="N3909">
        <v>0.49537882465724398</v>
      </c>
      <c r="O3909">
        <v>0.49514783715492611</v>
      </c>
      <c r="P3909">
        <v>0.49535329099601882</v>
      </c>
      <c r="Q3909">
        <v>0.49593609023263602</v>
      </c>
      <c r="R3909">
        <v>0.49651441449769812</v>
      </c>
      <c r="S3909">
        <v>0.49742336019057909</v>
      </c>
      <c r="T3909">
        <v>0.50244375180790501</v>
      </c>
      <c r="U3909">
        <v>0.50519270051070175</v>
      </c>
      <c r="V3909">
        <v>0.50971110561301936</v>
      </c>
      <c r="W3909">
        <v>0.51436639219819213</v>
      </c>
      <c r="X3909">
        <v>0.51449379727069555</v>
      </c>
      <c r="Y3909">
        <v>0.51419673812953826</v>
      </c>
      <c r="Z3909">
        <v>0.51268972565002913</v>
      </c>
      <c r="AA3909">
        <v>0.50625024158256671</v>
      </c>
      <c r="AB3909" s="7">
        <f t="shared" si="183"/>
        <v>12.082293423983089</v>
      </c>
      <c r="AC3909">
        <f>INDEX(SHELF_days!$C$2:$C$289,MATCH(A3909&amp;"|"&amp;C3909,SHELF_days!$D$2:$D$289,0))</f>
        <v>48</v>
      </c>
      <c r="AD3909" s="8">
        <f t="shared" si="184"/>
        <v>579.95008435118825</v>
      </c>
      <c r="AE3909" s="7">
        <f t="shared" si="185"/>
        <v>0.51449379727069555</v>
      </c>
    </row>
    <row r="3910" spans="1:31" x14ac:dyDescent="0.45">
      <c r="A3910" t="s">
        <v>78</v>
      </c>
      <c r="B3910" t="s">
        <v>169</v>
      </c>
      <c r="C3910" t="s">
        <v>136</v>
      </c>
      <c r="D3910">
        <v>0.51063809037311492</v>
      </c>
      <c r="E3910">
        <v>0.50969903620021872</v>
      </c>
      <c r="F3910">
        <v>0.5092942978669176</v>
      </c>
      <c r="G3910">
        <v>0.50892866939319614</v>
      </c>
      <c r="H3910">
        <v>0.50892950447916585</v>
      </c>
      <c r="I3910">
        <v>0.50893020038414061</v>
      </c>
      <c r="J3910">
        <v>0.50919826298040527</v>
      </c>
      <c r="K3910">
        <v>0.50988400774250087</v>
      </c>
      <c r="L3910">
        <v>0.50972645485622292</v>
      </c>
      <c r="M3910">
        <v>0.50940383330993944</v>
      </c>
      <c r="N3910">
        <v>0.51088903370700112</v>
      </c>
      <c r="O3910">
        <v>0.51165703443710975</v>
      </c>
      <c r="P3910">
        <v>0.51223143440324936</v>
      </c>
      <c r="Q3910">
        <v>0.51256950503997167</v>
      </c>
      <c r="R3910">
        <v>0.51293569023767283</v>
      </c>
      <c r="S3910">
        <v>0.51376479142456244</v>
      </c>
      <c r="T3910">
        <v>0.51420891797943313</v>
      </c>
      <c r="U3910">
        <v>0.51475172385972012</v>
      </c>
      <c r="V3910">
        <v>0.51530301978069848</v>
      </c>
      <c r="W3910">
        <v>0.51543037039107364</v>
      </c>
      <c r="X3910">
        <v>0.51546099020996161</v>
      </c>
      <c r="Y3910">
        <v>0.51526558009305823</v>
      </c>
      <c r="Z3910">
        <v>0.51451205418642354</v>
      </c>
      <c r="AA3910">
        <v>0.51184256270337181</v>
      </c>
      <c r="AB3910" s="7">
        <f t="shared" si="183"/>
        <v>12.285455066039127</v>
      </c>
      <c r="AC3910">
        <f>INDEX(SHELF_days!$C$2:$C$289,MATCH(A3910&amp;"|"&amp;C3910,SHELF_days!$D$2:$D$289,0))</f>
        <v>107</v>
      </c>
      <c r="AD3910" s="8">
        <f t="shared" si="184"/>
        <v>1314.5436920661866</v>
      </c>
      <c r="AE3910" s="7">
        <f t="shared" si="185"/>
        <v>0.51546099020996161</v>
      </c>
    </row>
    <row r="3911" spans="1:31" x14ac:dyDescent="0.45">
      <c r="A3911" t="s">
        <v>78</v>
      </c>
      <c r="B3911" t="s">
        <v>169</v>
      </c>
      <c r="C3911" t="s">
        <v>137</v>
      </c>
      <c r="D3911">
        <v>0.50575733231217335</v>
      </c>
      <c r="E3911">
        <v>0.50527655552251904</v>
      </c>
      <c r="F3911">
        <v>0.5046252637608114</v>
      </c>
      <c r="G3911">
        <v>0.50455797089058307</v>
      </c>
      <c r="H3911">
        <v>0.50461454454254484</v>
      </c>
      <c r="I3911">
        <v>0.50493076148140503</v>
      </c>
      <c r="J3911">
        <v>0.50595524084201848</v>
      </c>
      <c r="K3911">
        <v>0.50678915632233956</v>
      </c>
      <c r="L3911">
        <v>0.50671888589148162</v>
      </c>
      <c r="M3911">
        <v>0.50743469146683007</v>
      </c>
      <c r="N3911">
        <v>0.50755478641222274</v>
      </c>
      <c r="O3911">
        <v>0.50845500224256246</v>
      </c>
      <c r="P3911">
        <v>0.50883255693039176</v>
      </c>
      <c r="Q3911">
        <v>0.50890838547442474</v>
      </c>
      <c r="R3911">
        <v>0.50928256559354046</v>
      </c>
      <c r="S3911">
        <v>0.51180257440636545</v>
      </c>
      <c r="T3911">
        <v>0.51398850091655268</v>
      </c>
      <c r="U3911">
        <v>0.51466381166733899</v>
      </c>
      <c r="V3911">
        <v>0.51504890950876325</v>
      </c>
      <c r="W3911">
        <v>0.51499789396997653</v>
      </c>
      <c r="X3911">
        <v>0.51491352975213867</v>
      </c>
      <c r="Y3911">
        <v>0.51361253426105935</v>
      </c>
      <c r="Z3911">
        <v>0.51135633732001406</v>
      </c>
      <c r="AA3911">
        <v>0.50686220580978514</v>
      </c>
      <c r="AB3911" s="7">
        <f t="shared" si="183"/>
        <v>12.216939997297843</v>
      </c>
      <c r="AC3911">
        <f>INDEX(SHELF_days!$C$2:$C$289,MATCH(A3911&amp;"|"&amp;C3911,SHELF_days!$D$2:$D$289,0))</f>
        <v>59</v>
      </c>
      <c r="AD3911" s="8">
        <f t="shared" si="184"/>
        <v>720.79945984057269</v>
      </c>
      <c r="AE3911" s="7">
        <f t="shared" si="185"/>
        <v>0.51504890950876325</v>
      </c>
    </row>
    <row r="3912" spans="1:31" x14ac:dyDescent="0.45">
      <c r="A3912" t="s">
        <v>78</v>
      </c>
      <c r="B3912" t="s">
        <v>169</v>
      </c>
      <c r="C3912" t="s">
        <v>138</v>
      </c>
      <c r="D3912">
        <v>0.51335031042161527</v>
      </c>
      <c r="E3912">
        <v>0.51335031042161527</v>
      </c>
      <c r="F3912">
        <v>0.51335031042161527</v>
      </c>
      <c r="G3912">
        <v>0.51335031042161527</v>
      </c>
      <c r="H3912">
        <v>0.51335031042161527</v>
      </c>
      <c r="I3912">
        <v>0.51335031042161527</v>
      </c>
      <c r="J3912">
        <v>0.51335031042161527</v>
      </c>
      <c r="K3912">
        <v>0.51427057516019403</v>
      </c>
      <c r="L3912">
        <v>0.51427057516019403</v>
      </c>
      <c r="M3912">
        <v>0.5146217288104411</v>
      </c>
      <c r="N3912">
        <v>0.51552988480245954</v>
      </c>
      <c r="O3912">
        <v>0.51552988480245954</v>
      </c>
      <c r="P3912">
        <v>0.51552988480245954</v>
      </c>
      <c r="Q3912">
        <v>0.51552988480245954</v>
      </c>
      <c r="R3912">
        <v>0.51552988480245954</v>
      </c>
      <c r="S3912">
        <v>0.51552988480245954</v>
      </c>
      <c r="T3912">
        <v>0.51552988480245954</v>
      </c>
      <c r="U3912">
        <v>0.51552988480245954</v>
      </c>
      <c r="V3912">
        <v>0.51552988480245954</v>
      </c>
      <c r="W3912">
        <v>0.51552988480245954</v>
      </c>
      <c r="X3912">
        <v>0.51552988480245954</v>
      </c>
      <c r="Y3912">
        <v>0.51552988480245954</v>
      </c>
      <c r="Z3912">
        <v>0.51552988480245954</v>
      </c>
      <c r="AA3912">
        <v>0.51519083989877268</v>
      </c>
      <c r="AB3912" s="7">
        <f t="shared" si="183"/>
        <v>12.353694394412885</v>
      </c>
      <c r="AC3912">
        <f>INDEX(SHELF_days!$C$2:$C$289,MATCH(A3912&amp;"|"&amp;C3912,SHELF_days!$D$2:$D$289,0))</f>
        <v>33</v>
      </c>
      <c r="AD3912" s="8">
        <f t="shared" si="184"/>
        <v>407.67191501562525</v>
      </c>
      <c r="AE3912" s="7">
        <f t="shared" si="185"/>
        <v>0.51552988480245954</v>
      </c>
    </row>
    <row r="3913" spans="1:31" x14ac:dyDescent="0.45">
      <c r="A3913" t="s">
        <v>78</v>
      </c>
      <c r="B3913" t="s">
        <v>169</v>
      </c>
      <c r="C3913" t="s">
        <v>139</v>
      </c>
      <c r="D3913">
        <v>0.51427057516019403</v>
      </c>
      <c r="E3913">
        <v>0.51427057516019403</v>
      </c>
      <c r="F3913">
        <v>0.51427057516019403</v>
      </c>
      <c r="G3913">
        <v>0.51427057516019403</v>
      </c>
      <c r="H3913">
        <v>0.51427057516019403</v>
      </c>
      <c r="I3913">
        <v>0.51427057516019403</v>
      </c>
      <c r="J3913">
        <v>0.51427057516019403</v>
      </c>
      <c r="K3913">
        <v>0.51427057516019403</v>
      </c>
      <c r="L3913">
        <v>0.51427057516019403</v>
      </c>
      <c r="M3913">
        <v>0.51427057516019403</v>
      </c>
      <c r="N3913">
        <v>0.51427057516019403</v>
      </c>
      <c r="O3913">
        <v>0.51427057516019403</v>
      </c>
      <c r="P3913">
        <v>0.51427057516019403</v>
      </c>
      <c r="Q3913">
        <v>0.51427057516019403</v>
      </c>
      <c r="R3913">
        <v>0.51427057516019403</v>
      </c>
      <c r="S3913">
        <v>0.51427057516019403</v>
      </c>
      <c r="T3913">
        <v>0.5146217288104411</v>
      </c>
      <c r="U3913">
        <v>0.51552988480245954</v>
      </c>
      <c r="V3913">
        <v>0.51552988480245954</v>
      </c>
      <c r="W3913">
        <v>0.51552988480245954</v>
      </c>
      <c r="X3913">
        <v>0.51552988480245954</v>
      </c>
      <c r="Y3913">
        <v>0.51552988480245954</v>
      </c>
      <c r="Z3913">
        <v>0.51552988480245954</v>
      </c>
      <c r="AA3913">
        <v>0.50758654705893835</v>
      </c>
      <c r="AB3913" s="7">
        <f t="shared" si="183"/>
        <v>12.343716787247242</v>
      </c>
      <c r="AC3913">
        <f>INDEX(SHELF_days!$C$2:$C$289,MATCH(A3913&amp;"|"&amp;C3913,SHELF_days!$D$2:$D$289,0))</f>
        <v>25</v>
      </c>
      <c r="AD3913" s="8">
        <f t="shared" si="184"/>
        <v>308.59291968118106</v>
      </c>
      <c r="AE3913" s="7">
        <f t="shared" si="185"/>
        <v>0.51552988480245954</v>
      </c>
    </row>
    <row r="3914" spans="1:31" x14ac:dyDescent="0.45">
      <c r="A3914" t="s">
        <v>78</v>
      </c>
      <c r="B3914" t="s">
        <v>170</v>
      </c>
      <c r="C3914" t="s">
        <v>134</v>
      </c>
      <c r="D3914">
        <v>0.8</v>
      </c>
      <c r="E3914">
        <v>0.8</v>
      </c>
      <c r="F3914">
        <v>0.8</v>
      </c>
      <c r="G3914">
        <v>0.8</v>
      </c>
      <c r="H3914">
        <v>0.8</v>
      </c>
      <c r="I3914">
        <v>0.8</v>
      </c>
      <c r="J3914">
        <v>0.8</v>
      </c>
      <c r="K3914">
        <v>0.8</v>
      </c>
      <c r="L3914">
        <v>0.8</v>
      </c>
      <c r="M3914">
        <v>0.8</v>
      </c>
      <c r="N3914">
        <v>0.8</v>
      </c>
      <c r="O3914">
        <v>0.8</v>
      </c>
      <c r="P3914">
        <v>0.8</v>
      </c>
      <c r="Q3914">
        <v>0.8</v>
      </c>
      <c r="R3914">
        <v>0.8</v>
      </c>
      <c r="S3914">
        <v>0.8</v>
      </c>
      <c r="T3914">
        <v>0.8</v>
      </c>
      <c r="U3914">
        <v>0.8</v>
      </c>
      <c r="V3914">
        <v>0.8</v>
      </c>
      <c r="W3914">
        <v>0.8</v>
      </c>
      <c r="X3914">
        <v>0.8</v>
      </c>
      <c r="Y3914">
        <v>0.8</v>
      </c>
      <c r="Z3914">
        <v>0.8</v>
      </c>
      <c r="AA3914">
        <v>0.8</v>
      </c>
      <c r="AB3914" s="7">
        <f t="shared" si="183"/>
        <v>19.200000000000006</v>
      </c>
      <c r="AC3914">
        <f>INDEX(SHELF_days!$C$2:$C$289,MATCH(A3914&amp;"|"&amp;C3914,SHELF_days!$D$2:$D$289,0))</f>
        <v>93</v>
      </c>
      <c r="AD3914" s="8">
        <f t="shared" si="184"/>
        <v>1785.6000000000006</v>
      </c>
      <c r="AE3914" s="7">
        <f t="shared" si="185"/>
        <v>0.8</v>
      </c>
    </row>
    <row r="3915" spans="1:31" x14ac:dyDescent="0.45">
      <c r="A3915" t="s">
        <v>78</v>
      </c>
      <c r="B3915" t="s">
        <v>170</v>
      </c>
      <c r="C3915" t="s">
        <v>135</v>
      </c>
      <c r="D3915">
        <v>0.8</v>
      </c>
      <c r="E3915">
        <v>0.8</v>
      </c>
      <c r="F3915">
        <v>0.8</v>
      </c>
      <c r="G3915">
        <v>0.8</v>
      </c>
      <c r="H3915">
        <v>0.8</v>
      </c>
      <c r="I3915">
        <v>0.8</v>
      </c>
      <c r="J3915">
        <v>0.8</v>
      </c>
      <c r="K3915">
        <v>0.8</v>
      </c>
      <c r="L3915">
        <v>0.8</v>
      </c>
      <c r="M3915">
        <v>0.8</v>
      </c>
      <c r="N3915">
        <v>0.8</v>
      </c>
      <c r="O3915">
        <v>0.8</v>
      </c>
      <c r="P3915">
        <v>0.8</v>
      </c>
      <c r="Q3915">
        <v>0.8</v>
      </c>
      <c r="R3915">
        <v>0.8</v>
      </c>
      <c r="S3915">
        <v>0.8</v>
      </c>
      <c r="T3915">
        <v>0.8</v>
      </c>
      <c r="U3915">
        <v>0.8</v>
      </c>
      <c r="V3915">
        <v>0.8</v>
      </c>
      <c r="W3915">
        <v>0.8</v>
      </c>
      <c r="X3915">
        <v>0.8</v>
      </c>
      <c r="Y3915">
        <v>0.8</v>
      </c>
      <c r="Z3915">
        <v>0.8</v>
      </c>
      <c r="AA3915">
        <v>0.8</v>
      </c>
      <c r="AB3915" s="7">
        <f t="shared" si="183"/>
        <v>19.200000000000006</v>
      </c>
      <c r="AC3915">
        <f>INDEX(SHELF_days!$C$2:$C$289,MATCH(A3915&amp;"|"&amp;C3915,SHELF_days!$D$2:$D$289,0))</f>
        <v>48</v>
      </c>
      <c r="AD3915" s="8">
        <f t="shared" si="184"/>
        <v>921.60000000000036</v>
      </c>
      <c r="AE3915" s="7">
        <f t="shared" si="185"/>
        <v>0.8</v>
      </c>
    </row>
    <row r="3916" spans="1:31" x14ac:dyDescent="0.45">
      <c r="A3916" t="s">
        <v>78</v>
      </c>
      <c r="B3916" t="s">
        <v>170</v>
      </c>
      <c r="C3916" t="s">
        <v>136</v>
      </c>
      <c r="D3916">
        <v>0.8</v>
      </c>
      <c r="E3916">
        <v>0.8</v>
      </c>
      <c r="F3916">
        <v>0.8</v>
      </c>
      <c r="G3916">
        <v>0.8</v>
      </c>
      <c r="H3916">
        <v>0.8</v>
      </c>
      <c r="I3916">
        <v>0.8</v>
      </c>
      <c r="J3916">
        <v>0.8</v>
      </c>
      <c r="K3916">
        <v>0.8</v>
      </c>
      <c r="L3916">
        <v>0.8</v>
      </c>
      <c r="M3916">
        <v>0.8</v>
      </c>
      <c r="N3916">
        <v>0.8</v>
      </c>
      <c r="O3916">
        <v>0.8</v>
      </c>
      <c r="P3916">
        <v>0.8</v>
      </c>
      <c r="Q3916">
        <v>0.8</v>
      </c>
      <c r="R3916">
        <v>0.8</v>
      </c>
      <c r="S3916">
        <v>0.8</v>
      </c>
      <c r="T3916">
        <v>0.8</v>
      </c>
      <c r="U3916">
        <v>0.8</v>
      </c>
      <c r="V3916">
        <v>0.8</v>
      </c>
      <c r="W3916">
        <v>0.8</v>
      </c>
      <c r="X3916">
        <v>0.8</v>
      </c>
      <c r="Y3916">
        <v>0.8</v>
      </c>
      <c r="Z3916">
        <v>0.8</v>
      </c>
      <c r="AA3916">
        <v>0.8</v>
      </c>
      <c r="AB3916" s="7">
        <f t="shared" si="183"/>
        <v>19.200000000000006</v>
      </c>
      <c r="AC3916">
        <f>INDEX(SHELF_days!$C$2:$C$289,MATCH(A3916&amp;"|"&amp;C3916,SHELF_days!$D$2:$D$289,0))</f>
        <v>107</v>
      </c>
      <c r="AD3916" s="8">
        <f t="shared" si="184"/>
        <v>2054.4000000000005</v>
      </c>
      <c r="AE3916" s="7">
        <f t="shared" si="185"/>
        <v>0.8</v>
      </c>
    </row>
    <row r="3917" spans="1:31" x14ac:dyDescent="0.45">
      <c r="A3917" t="s">
        <v>78</v>
      </c>
      <c r="B3917" t="s">
        <v>170</v>
      </c>
      <c r="C3917" t="s">
        <v>137</v>
      </c>
      <c r="D3917">
        <v>0.8</v>
      </c>
      <c r="E3917">
        <v>0.8</v>
      </c>
      <c r="F3917">
        <v>0.8</v>
      </c>
      <c r="G3917">
        <v>0.8</v>
      </c>
      <c r="H3917">
        <v>0.8</v>
      </c>
      <c r="I3917">
        <v>0.8</v>
      </c>
      <c r="J3917">
        <v>0.8</v>
      </c>
      <c r="K3917">
        <v>0.8</v>
      </c>
      <c r="L3917">
        <v>0.8</v>
      </c>
      <c r="M3917">
        <v>0.8</v>
      </c>
      <c r="N3917">
        <v>0.8</v>
      </c>
      <c r="O3917">
        <v>0.8</v>
      </c>
      <c r="P3917">
        <v>0.8</v>
      </c>
      <c r="Q3917">
        <v>0.8</v>
      </c>
      <c r="R3917">
        <v>0.8</v>
      </c>
      <c r="S3917">
        <v>0.8</v>
      </c>
      <c r="T3917">
        <v>0.8</v>
      </c>
      <c r="U3917">
        <v>0.8</v>
      </c>
      <c r="V3917">
        <v>0.8</v>
      </c>
      <c r="W3917">
        <v>0.8</v>
      </c>
      <c r="X3917">
        <v>0.8</v>
      </c>
      <c r="Y3917">
        <v>0.8</v>
      </c>
      <c r="Z3917">
        <v>0.8</v>
      </c>
      <c r="AA3917">
        <v>0.8</v>
      </c>
      <c r="AB3917" s="7">
        <f t="shared" si="183"/>
        <v>19.200000000000006</v>
      </c>
      <c r="AC3917">
        <f>INDEX(SHELF_days!$C$2:$C$289,MATCH(A3917&amp;"|"&amp;C3917,SHELF_days!$D$2:$D$289,0))</f>
        <v>59</v>
      </c>
      <c r="AD3917" s="8">
        <f t="shared" si="184"/>
        <v>1132.8000000000004</v>
      </c>
      <c r="AE3917" s="7">
        <f t="shared" si="185"/>
        <v>0.8</v>
      </c>
    </row>
    <row r="3918" spans="1:31" x14ac:dyDescent="0.45">
      <c r="A3918" t="s">
        <v>78</v>
      </c>
      <c r="B3918" t="s">
        <v>170</v>
      </c>
      <c r="C3918" t="s">
        <v>138</v>
      </c>
      <c r="D3918">
        <v>0.8</v>
      </c>
      <c r="E3918">
        <v>0.8</v>
      </c>
      <c r="F3918">
        <v>0.8</v>
      </c>
      <c r="G3918">
        <v>0.8</v>
      </c>
      <c r="H3918">
        <v>0.8</v>
      </c>
      <c r="I3918">
        <v>0.8</v>
      </c>
      <c r="J3918">
        <v>0.8</v>
      </c>
      <c r="K3918">
        <v>0.8</v>
      </c>
      <c r="L3918">
        <v>0.8</v>
      </c>
      <c r="M3918">
        <v>0.8</v>
      </c>
      <c r="N3918">
        <v>0.8</v>
      </c>
      <c r="O3918">
        <v>0.8</v>
      </c>
      <c r="P3918">
        <v>0.8</v>
      </c>
      <c r="Q3918">
        <v>0.8</v>
      </c>
      <c r="R3918">
        <v>0.8</v>
      </c>
      <c r="S3918">
        <v>0.8</v>
      </c>
      <c r="T3918">
        <v>0.8</v>
      </c>
      <c r="U3918">
        <v>0.8</v>
      </c>
      <c r="V3918">
        <v>0.8</v>
      </c>
      <c r="W3918">
        <v>0.8</v>
      </c>
      <c r="X3918">
        <v>0.8</v>
      </c>
      <c r="Y3918">
        <v>0.8</v>
      </c>
      <c r="Z3918">
        <v>0.8</v>
      </c>
      <c r="AA3918">
        <v>0.8</v>
      </c>
      <c r="AB3918" s="7">
        <f t="shared" si="183"/>
        <v>19.200000000000006</v>
      </c>
      <c r="AC3918">
        <f>INDEX(SHELF_days!$C$2:$C$289,MATCH(A3918&amp;"|"&amp;C3918,SHELF_days!$D$2:$D$289,0))</f>
        <v>33</v>
      </c>
      <c r="AD3918" s="8">
        <f t="shared" si="184"/>
        <v>633.60000000000025</v>
      </c>
      <c r="AE3918" s="7">
        <f t="shared" si="185"/>
        <v>0.8</v>
      </c>
    </row>
    <row r="3919" spans="1:31" x14ac:dyDescent="0.45">
      <c r="A3919" t="s">
        <v>78</v>
      </c>
      <c r="B3919" t="s">
        <v>170</v>
      </c>
      <c r="C3919" t="s">
        <v>139</v>
      </c>
      <c r="D3919">
        <v>0.8</v>
      </c>
      <c r="E3919">
        <v>0.8</v>
      </c>
      <c r="F3919">
        <v>0.8</v>
      </c>
      <c r="G3919">
        <v>0.8</v>
      </c>
      <c r="H3919">
        <v>0.8</v>
      </c>
      <c r="I3919">
        <v>0.8</v>
      </c>
      <c r="J3919">
        <v>0.8</v>
      </c>
      <c r="K3919">
        <v>0.8</v>
      </c>
      <c r="L3919">
        <v>0.8</v>
      </c>
      <c r="M3919">
        <v>0.8</v>
      </c>
      <c r="N3919">
        <v>0.8</v>
      </c>
      <c r="O3919">
        <v>0.8</v>
      </c>
      <c r="P3919">
        <v>0.8</v>
      </c>
      <c r="Q3919">
        <v>0.8</v>
      </c>
      <c r="R3919">
        <v>0.8</v>
      </c>
      <c r="S3919">
        <v>0.8</v>
      </c>
      <c r="T3919">
        <v>0.8</v>
      </c>
      <c r="U3919">
        <v>0.8</v>
      </c>
      <c r="V3919">
        <v>0.8</v>
      </c>
      <c r="W3919">
        <v>0.8</v>
      </c>
      <c r="X3919">
        <v>0.8</v>
      </c>
      <c r="Y3919">
        <v>0.8</v>
      </c>
      <c r="Z3919">
        <v>0.8</v>
      </c>
      <c r="AA3919">
        <v>0.8</v>
      </c>
      <c r="AB3919" s="7">
        <f t="shared" si="183"/>
        <v>19.200000000000006</v>
      </c>
      <c r="AC3919">
        <f>INDEX(SHELF_days!$C$2:$C$289,MATCH(A3919&amp;"|"&amp;C3919,SHELF_days!$D$2:$D$289,0))</f>
        <v>25</v>
      </c>
      <c r="AD3919" s="8">
        <f t="shared" si="184"/>
        <v>480.00000000000017</v>
      </c>
      <c r="AE3919" s="7">
        <f t="shared" si="185"/>
        <v>0.8</v>
      </c>
    </row>
    <row r="3920" spans="1:31" x14ac:dyDescent="0.45">
      <c r="A3920" t="s">
        <v>78</v>
      </c>
      <c r="B3920" t="s">
        <v>171</v>
      </c>
      <c r="C3920" t="s">
        <v>134</v>
      </c>
      <c r="D3920">
        <v>0.51288244049502207</v>
      </c>
      <c r="E3920">
        <v>0.50118472559306593</v>
      </c>
      <c r="F3920">
        <v>0.49747419451094449</v>
      </c>
      <c r="G3920">
        <v>0.49706277327939108</v>
      </c>
      <c r="H3920">
        <v>0.5055172264504022</v>
      </c>
      <c r="I3920">
        <v>0.53032071808904624</v>
      </c>
      <c r="J3920">
        <v>0.55984556054040491</v>
      </c>
      <c r="K3920">
        <v>0.56291332853966813</v>
      </c>
      <c r="L3920">
        <v>0.53694383964672876</v>
      </c>
      <c r="M3920">
        <v>0.51566532507712626</v>
      </c>
      <c r="N3920">
        <v>0.49985760251494582</v>
      </c>
      <c r="O3920">
        <v>0.49327544974564869</v>
      </c>
      <c r="P3920">
        <v>0.48929492487472132</v>
      </c>
      <c r="Q3920">
        <v>0.4824664891401913</v>
      </c>
      <c r="R3920">
        <v>0.48119019262192442</v>
      </c>
      <c r="S3920">
        <v>0.49393252925078901</v>
      </c>
      <c r="T3920">
        <v>0.53573738159505702</v>
      </c>
      <c r="U3920">
        <v>0.58821037806419407</v>
      </c>
      <c r="V3920">
        <v>0.62477939453972609</v>
      </c>
      <c r="W3920">
        <v>0.6334399376035843</v>
      </c>
      <c r="X3920">
        <v>0.62549775560886078</v>
      </c>
      <c r="Y3920">
        <v>0.60774708070628236</v>
      </c>
      <c r="Z3920">
        <v>0.57809727589912985</v>
      </c>
      <c r="AA3920">
        <v>0.54177447030902581</v>
      </c>
      <c r="AB3920" s="7">
        <f t="shared" si="183"/>
        <v>12.89511099469588</v>
      </c>
      <c r="AC3920">
        <f>INDEX(SHELF_days!$C$2:$C$289,MATCH(A3920&amp;"|"&amp;C3920,SHELF_days!$D$2:$D$289,0))</f>
        <v>93</v>
      </c>
      <c r="AD3920" s="8">
        <f t="shared" si="184"/>
        <v>1199.2453225067168</v>
      </c>
      <c r="AE3920" s="7">
        <f t="shared" si="185"/>
        <v>0.6334399376035843</v>
      </c>
    </row>
    <row r="3921" spans="1:31" x14ac:dyDescent="0.45">
      <c r="A3921" t="s">
        <v>78</v>
      </c>
      <c r="B3921" t="s">
        <v>171</v>
      </c>
      <c r="C3921" t="s">
        <v>135</v>
      </c>
      <c r="D3921">
        <v>0.44931427167542842</v>
      </c>
      <c r="E3921">
        <v>0.4268490858188031</v>
      </c>
      <c r="F3921">
        <v>0.41913510076483163</v>
      </c>
      <c r="G3921">
        <v>0.41910860285545348</v>
      </c>
      <c r="H3921">
        <v>0.42996890573460972</v>
      </c>
      <c r="I3921">
        <v>0.45307613816650533</v>
      </c>
      <c r="J3921">
        <v>0.45238248588300989</v>
      </c>
      <c r="K3921">
        <v>0.43844531921963631</v>
      </c>
      <c r="L3921">
        <v>0.42596646860287002</v>
      </c>
      <c r="M3921">
        <v>0.422679693838031</v>
      </c>
      <c r="N3921">
        <v>0.43255287236449419</v>
      </c>
      <c r="O3921">
        <v>0.44506839358220818</v>
      </c>
      <c r="P3921">
        <v>0.45684524267136439</v>
      </c>
      <c r="Q3921">
        <v>0.4660764647223139</v>
      </c>
      <c r="R3921">
        <v>0.47509399160286397</v>
      </c>
      <c r="S3921">
        <v>0.48853050824236988</v>
      </c>
      <c r="T3921">
        <v>0.51364725270820977</v>
      </c>
      <c r="U3921">
        <v>0.55173884266059114</v>
      </c>
      <c r="V3921">
        <v>0.57698796512124106</v>
      </c>
      <c r="W3921">
        <v>0.60021421504117822</v>
      </c>
      <c r="X3921">
        <v>0.60561195845638982</v>
      </c>
      <c r="Y3921">
        <v>0.59039552970561671</v>
      </c>
      <c r="Z3921">
        <v>0.54861863231250563</v>
      </c>
      <c r="AA3921">
        <v>0.49616633819316303</v>
      </c>
      <c r="AB3921" s="7">
        <f t="shared" si="183"/>
        <v>11.584474279943688</v>
      </c>
      <c r="AC3921">
        <f>INDEX(SHELF_days!$C$2:$C$289,MATCH(A3921&amp;"|"&amp;C3921,SHELF_days!$D$2:$D$289,0))</f>
        <v>48</v>
      </c>
      <c r="AD3921" s="8">
        <f t="shared" si="184"/>
        <v>556.05476543729696</v>
      </c>
      <c r="AE3921" s="7">
        <f t="shared" si="185"/>
        <v>0.60561195845638982</v>
      </c>
    </row>
    <row r="3922" spans="1:31" x14ac:dyDescent="0.45">
      <c r="A3922" t="s">
        <v>78</v>
      </c>
      <c r="B3922" t="s">
        <v>171</v>
      </c>
      <c r="C3922" t="s">
        <v>136</v>
      </c>
      <c r="D3922">
        <v>0.62444426131951369</v>
      </c>
      <c r="E3922">
        <v>0.58494535908149803</v>
      </c>
      <c r="F3922">
        <v>0.56332557322480448</v>
      </c>
      <c r="G3922">
        <v>0.5567214624691923</v>
      </c>
      <c r="H3922">
        <v>0.55930506800963065</v>
      </c>
      <c r="I3922">
        <v>0.56424851666547271</v>
      </c>
      <c r="J3922">
        <v>0.55166577644295545</v>
      </c>
      <c r="K3922">
        <v>0.55584313177260591</v>
      </c>
      <c r="L3922">
        <v>0.55833161820598898</v>
      </c>
      <c r="M3922">
        <v>0.58037689703181483</v>
      </c>
      <c r="N3922">
        <v>0.62334362458870418</v>
      </c>
      <c r="O3922">
        <v>0.66617150501784694</v>
      </c>
      <c r="P3922">
        <v>0.6983898052367935</v>
      </c>
      <c r="Q3922">
        <v>0.7189518384933663</v>
      </c>
      <c r="R3922">
        <v>0.73216383936143203</v>
      </c>
      <c r="S3922">
        <v>0.7432899936795212</v>
      </c>
      <c r="T3922">
        <v>0.75295318301068659</v>
      </c>
      <c r="U3922">
        <v>0.76443010066221473</v>
      </c>
      <c r="V3922">
        <v>0.7780085539585061</v>
      </c>
      <c r="W3922">
        <v>0.78890559667783144</v>
      </c>
      <c r="X3922">
        <v>0.79348346855475183</v>
      </c>
      <c r="Y3922">
        <v>0.78633060244505815</v>
      </c>
      <c r="Z3922">
        <v>0.73609538223693805</v>
      </c>
      <c r="AA3922">
        <v>0.67336930146463492</v>
      </c>
      <c r="AB3922" s="7">
        <f t="shared" si="183"/>
        <v>15.955094459611766</v>
      </c>
      <c r="AC3922">
        <f>INDEX(SHELF_days!$C$2:$C$289,MATCH(A3922&amp;"|"&amp;C3922,SHELF_days!$D$2:$D$289,0))</f>
        <v>107</v>
      </c>
      <c r="AD3922" s="8">
        <f t="shared" si="184"/>
        <v>1707.195107178459</v>
      </c>
      <c r="AE3922" s="7">
        <f t="shared" si="185"/>
        <v>0.79348346855475183</v>
      </c>
    </row>
    <row r="3923" spans="1:31" x14ac:dyDescent="0.45">
      <c r="A3923" t="s">
        <v>78</v>
      </c>
      <c r="B3923" t="s">
        <v>171</v>
      </c>
      <c r="C3923" t="s">
        <v>137</v>
      </c>
      <c r="D3923">
        <v>0.51956620907808482</v>
      </c>
      <c r="E3923">
        <v>0.50106475171122988</v>
      </c>
      <c r="F3923">
        <v>0.49322185022335541</v>
      </c>
      <c r="G3923">
        <v>0.49081830578887431</v>
      </c>
      <c r="H3923">
        <v>0.49723339805117289</v>
      </c>
      <c r="I3923">
        <v>0.5219199084422077</v>
      </c>
      <c r="J3923">
        <v>0.53336858924862618</v>
      </c>
      <c r="K3923">
        <v>0.5131242691983755</v>
      </c>
      <c r="L3923">
        <v>0.50024416195304522</v>
      </c>
      <c r="M3923">
        <v>0.48999399528351911</v>
      </c>
      <c r="N3923">
        <v>0.50469142545171142</v>
      </c>
      <c r="O3923">
        <v>0.52678169553001186</v>
      </c>
      <c r="P3923">
        <v>0.54572355347371804</v>
      </c>
      <c r="Q3923">
        <v>0.5594466202563102</v>
      </c>
      <c r="R3923">
        <v>0.56964667655002788</v>
      </c>
      <c r="S3923">
        <v>0.5892902479975316</v>
      </c>
      <c r="T3923">
        <v>0.62511063810088696</v>
      </c>
      <c r="U3923">
        <v>0.65670033160350327</v>
      </c>
      <c r="V3923">
        <v>0.6915763313662916</v>
      </c>
      <c r="W3923">
        <v>0.70049806187858987</v>
      </c>
      <c r="X3923">
        <v>0.68965960302075846</v>
      </c>
      <c r="Y3923">
        <v>0.65646097432029693</v>
      </c>
      <c r="Z3923">
        <v>0.60557471595761148</v>
      </c>
      <c r="AA3923">
        <v>0.55595306514329856</v>
      </c>
      <c r="AB3923" s="7">
        <f t="shared" si="183"/>
        <v>13.53766937962904</v>
      </c>
      <c r="AC3923">
        <f>INDEX(SHELF_days!$C$2:$C$289,MATCH(A3923&amp;"|"&amp;C3923,SHELF_days!$D$2:$D$289,0))</f>
        <v>59</v>
      </c>
      <c r="AD3923" s="8">
        <f t="shared" si="184"/>
        <v>798.72249339811333</v>
      </c>
      <c r="AE3923" s="7">
        <f t="shared" si="185"/>
        <v>0.70049806187858987</v>
      </c>
    </row>
    <row r="3924" spans="1:31" x14ac:dyDescent="0.45">
      <c r="A3924" t="s">
        <v>78</v>
      </c>
      <c r="B3924" t="s">
        <v>171</v>
      </c>
      <c r="C3924" t="s">
        <v>138</v>
      </c>
      <c r="D3924">
        <v>0.69596250990271202</v>
      </c>
      <c r="E3924">
        <v>0.64811974507527181</v>
      </c>
      <c r="F3924">
        <v>0.62143964540845387</v>
      </c>
      <c r="G3924">
        <v>0.60759671880004884</v>
      </c>
      <c r="H3924">
        <v>0.60744553998935547</v>
      </c>
      <c r="I3924">
        <v>0.61101146525255279</v>
      </c>
      <c r="J3924">
        <v>0.58448017605996827</v>
      </c>
      <c r="K3924">
        <v>0.6140231997841219</v>
      </c>
      <c r="L3924">
        <v>0.63774208943051647</v>
      </c>
      <c r="M3924">
        <v>0.68197669366122349</v>
      </c>
      <c r="N3924">
        <v>0.73029786245357342</v>
      </c>
      <c r="O3924">
        <v>0.77589978626715794</v>
      </c>
      <c r="P3924">
        <v>0.79267037146280406</v>
      </c>
      <c r="Q3924">
        <v>0.79989971850679986</v>
      </c>
      <c r="R3924">
        <v>0.8053701810065399</v>
      </c>
      <c r="S3924">
        <v>0.80960002992400981</v>
      </c>
      <c r="T3924">
        <v>0.81539337562778968</v>
      </c>
      <c r="U3924">
        <v>0.81992873994859283</v>
      </c>
      <c r="V3924">
        <v>0.83011140255814586</v>
      </c>
      <c r="W3924">
        <v>0.83458558485373369</v>
      </c>
      <c r="X3924">
        <v>0.84432931577270953</v>
      </c>
      <c r="Y3924">
        <v>0.85809487672342266</v>
      </c>
      <c r="Z3924">
        <v>0.83285077839682076</v>
      </c>
      <c r="AA3924">
        <v>0.77615596132757603</v>
      </c>
      <c r="AB3924" s="7">
        <f t="shared" si="183"/>
        <v>17.6349857681939</v>
      </c>
      <c r="AC3924">
        <f>INDEX(SHELF_days!$C$2:$C$289,MATCH(A3924&amp;"|"&amp;C3924,SHELF_days!$D$2:$D$289,0))</f>
        <v>33</v>
      </c>
      <c r="AD3924" s="8">
        <f t="shared" si="184"/>
        <v>581.95453035039873</v>
      </c>
      <c r="AE3924" s="7">
        <f t="shared" si="185"/>
        <v>0.85809487672342266</v>
      </c>
    </row>
    <row r="3925" spans="1:31" x14ac:dyDescent="0.45">
      <c r="A3925" t="s">
        <v>78</v>
      </c>
      <c r="B3925" t="s">
        <v>171</v>
      </c>
      <c r="C3925" t="s">
        <v>139</v>
      </c>
      <c r="D3925">
        <v>0.61300007843342375</v>
      </c>
      <c r="E3925">
        <v>0.60308543256658831</v>
      </c>
      <c r="F3925">
        <v>0.59977805070026891</v>
      </c>
      <c r="G3925">
        <v>0.5969877556277049</v>
      </c>
      <c r="H3925">
        <v>0.60464419267997849</v>
      </c>
      <c r="I3925">
        <v>0.63444931230569979</v>
      </c>
      <c r="J3925">
        <v>0.6707018332208905</v>
      </c>
      <c r="K3925">
        <v>0.66537465507697735</v>
      </c>
      <c r="L3925">
        <v>0.63035722162565044</v>
      </c>
      <c r="M3925">
        <v>0.58801610239467283</v>
      </c>
      <c r="N3925">
        <v>0.57152221784209778</v>
      </c>
      <c r="O3925">
        <v>0.55690089798385611</v>
      </c>
      <c r="P3925">
        <v>0.5453461791185058</v>
      </c>
      <c r="Q3925">
        <v>0.51889620281104631</v>
      </c>
      <c r="R3925">
        <v>0.51555369062057077</v>
      </c>
      <c r="S3925">
        <v>0.5424915442387801</v>
      </c>
      <c r="T3925">
        <v>0.60515575335532756</v>
      </c>
      <c r="U3925">
        <v>0.65450359600306562</v>
      </c>
      <c r="V3925">
        <v>0.69006416794920777</v>
      </c>
      <c r="W3925">
        <v>0.69570475595132086</v>
      </c>
      <c r="X3925">
        <v>0.69071506575295061</v>
      </c>
      <c r="Y3925">
        <v>0.69218501324909243</v>
      </c>
      <c r="Z3925">
        <v>0.67357936201972912</v>
      </c>
      <c r="AA3925">
        <v>0.63713816363322928</v>
      </c>
      <c r="AB3925" s="7">
        <f t="shared" si="183"/>
        <v>14.796151245160639</v>
      </c>
      <c r="AC3925">
        <f>INDEX(SHELF_days!$C$2:$C$289,MATCH(A3925&amp;"|"&amp;C3925,SHELF_days!$D$2:$D$289,0))</f>
        <v>25</v>
      </c>
      <c r="AD3925" s="8">
        <f t="shared" si="184"/>
        <v>369.90378112901595</v>
      </c>
      <c r="AE3925" s="7">
        <f t="shared" si="185"/>
        <v>0.69570475595132086</v>
      </c>
    </row>
    <row r="3926" spans="1:31" x14ac:dyDescent="0.45">
      <c r="A3926" t="s">
        <v>78</v>
      </c>
      <c r="B3926" t="s">
        <v>172</v>
      </c>
      <c r="C3926" t="s">
        <v>134</v>
      </c>
      <c r="D3926">
        <v>1E-3</v>
      </c>
      <c r="E3926">
        <v>1E-3</v>
      </c>
      <c r="F3926">
        <v>1E-3</v>
      </c>
      <c r="G3926">
        <v>1E-3</v>
      </c>
      <c r="H3926">
        <v>1E-3</v>
      </c>
      <c r="I3926">
        <v>1E-3</v>
      </c>
      <c r="J3926">
        <v>1E-3</v>
      </c>
      <c r="K3926">
        <v>1E-3</v>
      </c>
      <c r="L3926">
        <v>1E-3</v>
      </c>
      <c r="M3926">
        <v>1E-3</v>
      </c>
      <c r="N3926">
        <v>1E-3</v>
      </c>
      <c r="O3926">
        <v>1E-3</v>
      </c>
      <c r="P3926">
        <v>1E-3</v>
      </c>
      <c r="Q3926">
        <v>1E-3</v>
      </c>
      <c r="R3926">
        <v>1E-3</v>
      </c>
      <c r="S3926">
        <v>1E-3</v>
      </c>
      <c r="T3926">
        <v>1E-3</v>
      </c>
      <c r="U3926">
        <v>1E-3</v>
      </c>
      <c r="V3926">
        <v>1E-3</v>
      </c>
      <c r="W3926">
        <v>1E-3</v>
      </c>
      <c r="X3926">
        <v>1E-3</v>
      </c>
      <c r="Y3926">
        <v>1E-3</v>
      </c>
      <c r="Z3926">
        <v>1E-3</v>
      </c>
      <c r="AA3926">
        <v>1E-3</v>
      </c>
      <c r="AB3926" s="7">
        <f t="shared" si="183"/>
        <v>2.4000000000000014E-2</v>
      </c>
      <c r="AC3926">
        <f>INDEX(SHELF_days!$C$2:$C$289,MATCH(A3926&amp;"|"&amp;C3926,SHELF_days!$D$2:$D$289,0))</f>
        <v>93</v>
      </c>
      <c r="AD3926" s="8">
        <f t="shared" si="184"/>
        <v>2.2320000000000015</v>
      </c>
      <c r="AE3926" s="7">
        <f t="shared" si="185"/>
        <v>1E-3</v>
      </c>
    </row>
    <row r="3927" spans="1:31" x14ac:dyDescent="0.45">
      <c r="A3927" t="s">
        <v>78</v>
      </c>
      <c r="B3927" t="s">
        <v>172</v>
      </c>
      <c r="C3927" t="s">
        <v>135</v>
      </c>
      <c r="D3927">
        <v>1E-3</v>
      </c>
      <c r="E3927">
        <v>1E-3</v>
      </c>
      <c r="F3927">
        <v>1E-3</v>
      </c>
      <c r="G3927">
        <v>1E-3</v>
      </c>
      <c r="H3927">
        <v>1E-3</v>
      </c>
      <c r="I3927">
        <v>1E-3</v>
      </c>
      <c r="J3927">
        <v>1E-3</v>
      </c>
      <c r="K3927">
        <v>1E-3</v>
      </c>
      <c r="L3927">
        <v>1E-3</v>
      </c>
      <c r="M3927">
        <v>1E-3</v>
      </c>
      <c r="N3927">
        <v>1E-3</v>
      </c>
      <c r="O3927">
        <v>1E-3</v>
      </c>
      <c r="P3927">
        <v>1E-3</v>
      </c>
      <c r="Q3927">
        <v>1E-3</v>
      </c>
      <c r="R3927">
        <v>1E-3</v>
      </c>
      <c r="S3927">
        <v>1E-3</v>
      </c>
      <c r="T3927">
        <v>1E-3</v>
      </c>
      <c r="U3927">
        <v>1E-3</v>
      </c>
      <c r="V3927">
        <v>1E-3</v>
      </c>
      <c r="W3927">
        <v>1E-3</v>
      </c>
      <c r="X3927">
        <v>1E-3</v>
      </c>
      <c r="Y3927">
        <v>1E-3</v>
      </c>
      <c r="Z3927">
        <v>1E-3</v>
      </c>
      <c r="AA3927">
        <v>1E-3</v>
      </c>
      <c r="AB3927" s="7">
        <f t="shared" si="183"/>
        <v>2.4000000000000014E-2</v>
      </c>
      <c r="AC3927">
        <f>INDEX(SHELF_days!$C$2:$C$289,MATCH(A3927&amp;"|"&amp;C3927,SHELF_days!$D$2:$D$289,0))</f>
        <v>48</v>
      </c>
      <c r="AD3927" s="8">
        <f t="shared" si="184"/>
        <v>1.1520000000000006</v>
      </c>
      <c r="AE3927" s="7">
        <f t="shared" si="185"/>
        <v>1E-3</v>
      </c>
    </row>
    <row r="3928" spans="1:31" x14ac:dyDescent="0.45">
      <c r="A3928" t="s">
        <v>78</v>
      </c>
      <c r="B3928" t="s">
        <v>172</v>
      </c>
      <c r="C3928" t="s">
        <v>136</v>
      </c>
      <c r="D3928">
        <v>1E-3</v>
      </c>
      <c r="E3928">
        <v>1E-3</v>
      </c>
      <c r="F3928">
        <v>1E-3</v>
      </c>
      <c r="G3928">
        <v>1E-3</v>
      </c>
      <c r="H3928">
        <v>1E-3</v>
      </c>
      <c r="I3928">
        <v>1E-3</v>
      </c>
      <c r="J3928">
        <v>1E-3</v>
      </c>
      <c r="K3928">
        <v>1E-3</v>
      </c>
      <c r="L3928">
        <v>1E-3</v>
      </c>
      <c r="M3928">
        <v>1E-3</v>
      </c>
      <c r="N3928">
        <v>1E-3</v>
      </c>
      <c r="O3928">
        <v>1E-3</v>
      </c>
      <c r="P3928">
        <v>1E-3</v>
      </c>
      <c r="Q3928">
        <v>1E-3</v>
      </c>
      <c r="R3928">
        <v>1E-3</v>
      </c>
      <c r="S3928">
        <v>1E-3</v>
      </c>
      <c r="T3928">
        <v>1E-3</v>
      </c>
      <c r="U3928">
        <v>1E-3</v>
      </c>
      <c r="V3928">
        <v>1E-3</v>
      </c>
      <c r="W3928">
        <v>1E-3</v>
      </c>
      <c r="X3928">
        <v>1E-3</v>
      </c>
      <c r="Y3928">
        <v>1E-3</v>
      </c>
      <c r="Z3928">
        <v>1E-3</v>
      </c>
      <c r="AA3928">
        <v>1E-3</v>
      </c>
      <c r="AB3928" s="7">
        <f t="shared" si="183"/>
        <v>2.4000000000000014E-2</v>
      </c>
      <c r="AC3928">
        <f>INDEX(SHELF_days!$C$2:$C$289,MATCH(A3928&amp;"|"&amp;C3928,SHELF_days!$D$2:$D$289,0))</f>
        <v>107</v>
      </c>
      <c r="AD3928" s="8">
        <f t="shared" si="184"/>
        <v>2.5680000000000014</v>
      </c>
      <c r="AE3928" s="7">
        <f t="shared" si="185"/>
        <v>1E-3</v>
      </c>
    </row>
    <row r="3929" spans="1:31" x14ac:dyDescent="0.45">
      <c r="A3929" t="s">
        <v>78</v>
      </c>
      <c r="B3929" t="s">
        <v>172</v>
      </c>
      <c r="C3929" t="s">
        <v>137</v>
      </c>
      <c r="D3929">
        <v>1E-3</v>
      </c>
      <c r="E3929">
        <v>1E-3</v>
      </c>
      <c r="F3929">
        <v>1E-3</v>
      </c>
      <c r="G3929">
        <v>1E-3</v>
      </c>
      <c r="H3929">
        <v>1E-3</v>
      </c>
      <c r="I3929">
        <v>1E-3</v>
      </c>
      <c r="J3929">
        <v>1E-3</v>
      </c>
      <c r="K3929">
        <v>1E-3</v>
      </c>
      <c r="L3929">
        <v>1E-3</v>
      </c>
      <c r="M3929">
        <v>1E-3</v>
      </c>
      <c r="N3929">
        <v>1E-3</v>
      </c>
      <c r="O3929">
        <v>1E-3</v>
      </c>
      <c r="P3929">
        <v>1E-3</v>
      </c>
      <c r="Q3929">
        <v>1E-3</v>
      </c>
      <c r="R3929">
        <v>1E-3</v>
      </c>
      <c r="S3929">
        <v>1E-3</v>
      </c>
      <c r="T3929">
        <v>1E-3</v>
      </c>
      <c r="U3929">
        <v>1E-3</v>
      </c>
      <c r="V3929">
        <v>1E-3</v>
      </c>
      <c r="W3929">
        <v>1E-3</v>
      </c>
      <c r="X3929">
        <v>1E-3</v>
      </c>
      <c r="Y3929">
        <v>1E-3</v>
      </c>
      <c r="Z3929">
        <v>1E-3</v>
      </c>
      <c r="AA3929">
        <v>1E-3</v>
      </c>
      <c r="AB3929" s="7">
        <f t="shared" si="183"/>
        <v>2.4000000000000014E-2</v>
      </c>
      <c r="AC3929">
        <f>INDEX(SHELF_days!$C$2:$C$289,MATCH(A3929&amp;"|"&amp;C3929,SHELF_days!$D$2:$D$289,0))</f>
        <v>59</v>
      </c>
      <c r="AD3929" s="8">
        <f t="shared" si="184"/>
        <v>1.4160000000000008</v>
      </c>
      <c r="AE3929" s="7">
        <f t="shared" si="185"/>
        <v>1E-3</v>
      </c>
    </row>
    <row r="3930" spans="1:31" x14ac:dyDescent="0.45">
      <c r="A3930" t="s">
        <v>78</v>
      </c>
      <c r="B3930" t="s">
        <v>172</v>
      </c>
      <c r="C3930" t="s">
        <v>138</v>
      </c>
      <c r="D3930">
        <v>1E-3</v>
      </c>
      <c r="E3930">
        <v>1E-3</v>
      </c>
      <c r="F3930">
        <v>1E-3</v>
      </c>
      <c r="G3930">
        <v>1E-3</v>
      </c>
      <c r="H3930">
        <v>1E-3</v>
      </c>
      <c r="I3930">
        <v>1E-3</v>
      </c>
      <c r="J3930">
        <v>1E-3</v>
      </c>
      <c r="K3930">
        <v>1E-3</v>
      </c>
      <c r="L3930">
        <v>1E-3</v>
      </c>
      <c r="M3930">
        <v>1E-3</v>
      </c>
      <c r="N3930">
        <v>1E-3</v>
      </c>
      <c r="O3930">
        <v>1E-3</v>
      </c>
      <c r="P3930">
        <v>1E-3</v>
      </c>
      <c r="Q3930">
        <v>1E-3</v>
      </c>
      <c r="R3930">
        <v>1E-3</v>
      </c>
      <c r="S3930">
        <v>1E-3</v>
      </c>
      <c r="T3930">
        <v>1E-3</v>
      </c>
      <c r="U3930">
        <v>1E-3</v>
      </c>
      <c r="V3930">
        <v>1E-3</v>
      </c>
      <c r="W3930">
        <v>1E-3</v>
      </c>
      <c r="X3930">
        <v>1E-3</v>
      </c>
      <c r="Y3930">
        <v>1E-3</v>
      </c>
      <c r="Z3930">
        <v>1E-3</v>
      </c>
      <c r="AA3930">
        <v>1E-3</v>
      </c>
      <c r="AB3930" s="7">
        <f t="shared" si="183"/>
        <v>2.4000000000000014E-2</v>
      </c>
      <c r="AC3930">
        <f>INDEX(SHELF_days!$C$2:$C$289,MATCH(A3930&amp;"|"&amp;C3930,SHELF_days!$D$2:$D$289,0))</f>
        <v>33</v>
      </c>
      <c r="AD3930" s="8">
        <f t="shared" si="184"/>
        <v>0.79200000000000048</v>
      </c>
      <c r="AE3930" s="7">
        <f t="shared" si="185"/>
        <v>1E-3</v>
      </c>
    </row>
    <row r="3931" spans="1:31" x14ac:dyDescent="0.45">
      <c r="A3931" t="s">
        <v>78</v>
      </c>
      <c r="B3931" t="s">
        <v>172</v>
      </c>
      <c r="C3931" t="s">
        <v>139</v>
      </c>
      <c r="D3931">
        <v>1E-3</v>
      </c>
      <c r="E3931">
        <v>1E-3</v>
      </c>
      <c r="F3931">
        <v>1E-3</v>
      </c>
      <c r="G3931">
        <v>1E-3</v>
      </c>
      <c r="H3931">
        <v>1E-3</v>
      </c>
      <c r="I3931">
        <v>1E-3</v>
      </c>
      <c r="J3931">
        <v>1E-3</v>
      </c>
      <c r="K3931">
        <v>1E-3</v>
      </c>
      <c r="L3931">
        <v>1E-3</v>
      </c>
      <c r="M3931">
        <v>1E-3</v>
      </c>
      <c r="N3931">
        <v>1E-3</v>
      </c>
      <c r="O3931">
        <v>1E-3</v>
      </c>
      <c r="P3931">
        <v>1E-3</v>
      </c>
      <c r="Q3931">
        <v>1E-3</v>
      </c>
      <c r="R3931">
        <v>1E-3</v>
      </c>
      <c r="S3931">
        <v>1E-3</v>
      </c>
      <c r="T3931">
        <v>1E-3</v>
      </c>
      <c r="U3931">
        <v>1E-3</v>
      </c>
      <c r="V3931">
        <v>1E-3</v>
      </c>
      <c r="W3931">
        <v>1E-3</v>
      </c>
      <c r="X3931">
        <v>1E-3</v>
      </c>
      <c r="Y3931">
        <v>1E-3</v>
      </c>
      <c r="Z3931">
        <v>1E-3</v>
      </c>
      <c r="AA3931">
        <v>1E-3</v>
      </c>
      <c r="AB3931" s="7">
        <f t="shared" si="183"/>
        <v>2.4000000000000014E-2</v>
      </c>
      <c r="AC3931">
        <f>INDEX(SHELF_days!$C$2:$C$289,MATCH(A3931&amp;"|"&amp;C3931,SHELF_days!$D$2:$D$289,0))</f>
        <v>25</v>
      </c>
      <c r="AD3931" s="8">
        <f t="shared" si="184"/>
        <v>0.60000000000000031</v>
      </c>
      <c r="AE3931" s="7">
        <f t="shared" si="185"/>
        <v>1E-3</v>
      </c>
    </row>
    <row r="3932" spans="1:31" x14ac:dyDescent="0.45">
      <c r="A3932" t="s">
        <v>78</v>
      </c>
      <c r="B3932" t="s">
        <v>173</v>
      </c>
      <c r="C3932" t="s">
        <v>134</v>
      </c>
      <c r="D3932">
        <v>0.65950000000000086</v>
      </c>
      <c r="E3932">
        <v>0.65950000000000086</v>
      </c>
      <c r="F3932">
        <v>0.65950000000000086</v>
      </c>
      <c r="G3932">
        <v>0.65950000000000086</v>
      </c>
      <c r="H3932">
        <v>0.65950000000000086</v>
      </c>
      <c r="I3932">
        <v>0.65950000000000086</v>
      </c>
      <c r="J3932">
        <v>0.65950000000000086</v>
      </c>
      <c r="K3932">
        <v>0.65950000000000086</v>
      </c>
      <c r="L3932">
        <v>0.65950000000000086</v>
      </c>
      <c r="M3932">
        <v>0.65950000000000086</v>
      </c>
      <c r="N3932">
        <v>0.65950000000000086</v>
      </c>
      <c r="O3932">
        <v>0.65950000000000086</v>
      </c>
      <c r="P3932">
        <v>0.65950000000000086</v>
      </c>
      <c r="Q3932">
        <v>0.65950000000000086</v>
      </c>
      <c r="R3932">
        <v>0.65950000000000086</v>
      </c>
      <c r="S3932">
        <v>0.65950000000000086</v>
      </c>
      <c r="T3932">
        <v>0.65950000000000086</v>
      </c>
      <c r="U3932">
        <v>0.65950000000000086</v>
      </c>
      <c r="V3932">
        <v>0.65950000000000086</v>
      </c>
      <c r="W3932">
        <v>0.65950000000000086</v>
      </c>
      <c r="X3932">
        <v>0.65950000000000086</v>
      </c>
      <c r="Y3932">
        <v>0.65950000000000086</v>
      </c>
      <c r="Z3932">
        <v>0.65950000000000086</v>
      </c>
      <c r="AA3932">
        <v>0.65950000000000086</v>
      </c>
      <c r="AB3932" s="7">
        <f t="shared" si="183"/>
        <v>15.828000000000028</v>
      </c>
      <c r="AC3932">
        <f>INDEX(SHELF_days!$C$2:$C$289,MATCH(A3932&amp;"|"&amp;C3932,SHELF_days!$D$2:$D$289,0))</f>
        <v>93</v>
      </c>
      <c r="AD3932" s="8">
        <f t="shared" si="184"/>
        <v>1472.0040000000026</v>
      </c>
      <c r="AE3932" s="7">
        <f t="shared" si="185"/>
        <v>0.65950000000000086</v>
      </c>
    </row>
    <row r="3933" spans="1:31" x14ac:dyDescent="0.45">
      <c r="A3933" t="s">
        <v>78</v>
      </c>
      <c r="B3933" t="s">
        <v>173</v>
      </c>
      <c r="C3933" t="s">
        <v>135</v>
      </c>
      <c r="D3933">
        <v>0.65949999999999998</v>
      </c>
      <c r="E3933">
        <v>0.65949999999999998</v>
      </c>
      <c r="F3933">
        <v>0.65949999999999998</v>
      </c>
      <c r="G3933">
        <v>0.65949999999999998</v>
      </c>
      <c r="H3933">
        <v>0.65949999999999998</v>
      </c>
      <c r="I3933">
        <v>0.65949999999999998</v>
      </c>
      <c r="J3933">
        <v>0.65949999999999998</v>
      </c>
      <c r="K3933">
        <v>0.65949999999999998</v>
      </c>
      <c r="L3933">
        <v>0.65949999999999998</v>
      </c>
      <c r="M3933">
        <v>0.65949999999999998</v>
      </c>
      <c r="N3933">
        <v>0.65949999999999998</v>
      </c>
      <c r="O3933">
        <v>0.65949999999999998</v>
      </c>
      <c r="P3933">
        <v>0.65949999999999998</v>
      </c>
      <c r="Q3933">
        <v>0.65949999999999998</v>
      </c>
      <c r="R3933">
        <v>0.65949999999999998</v>
      </c>
      <c r="S3933">
        <v>0.65949999999999998</v>
      </c>
      <c r="T3933">
        <v>0.65949999999999998</v>
      </c>
      <c r="U3933">
        <v>0.65949999999999998</v>
      </c>
      <c r="V3933">
        <v>0.65949999999999998</v>
      </c>
      <c r="W3933">
        <v>0.65949999999999998</v>
      </c>
      <c r="X3933">
        <v>0.65949999999999998</v>
      </c>
      <c r="Y3933">
        <v>0.65949999999999998</v>
      </c>
      <c r="Z3933">
        <v>0.65949999999999998</v>
      </c>
      <c r="AA3933">
        <v>0.65949999999999998</v>
      </c>
      <c r="AB3933" s="7">
        <f t="shared" si="183"/>
        <v>15.827999999999992</v>
      </c>
      <c r="AC3933">
        <f>INDEX(SHELF_days!$C$2:$C$289,MATCH(A3933&amp;"|"&amp;C3933,SHELF_days!$D$2:$D$289,0))</f>
        <v>48</v>
      </c>
      <c r="AD3933" s="8">
        <f t="shared" si="184"/>
        <v>759.74399999999969</v>
      </c>
      <c r="AE3933" s="7">
        <f t="shared" si="185"/>
        <v>0.65949999999999998</v>
      </c>
    </row>
    <row r="3934" spans="1:31" x14ac:dyDescent="0.45">
      <c r="A3934" t="s">
        <v>78</v>
      </c>
      <c r="B3934" t="s">
        <v>173</v>
      </c>
      <c r="C3934" t="s">
        <v>136</v>
      </c>
      <c r="D3934">
        <v>0.65949999999999964</v>
      </c>
      <c r="E3934">
        <v>0.65949999999999964</v>
      </c>
      <c r="F3934">
        <v>0.65949999999999964</v>
      </c>
      <c r="G3934">
        <v>0.65949999999999964</v>
      </c>
      <c r="H3934">
        <v>0.65949999999999964</v>
      </c>
      <c r="I3934">
        <v>0.65949999999999964</v>
      </c>
      <c r="J3934">
        <v>0.65949999999999964</v>
      </c>
      <c r="K3934">
        <v>0.65949999999999964</v>
      </c>
      <c r="L3934">
        <v>0.65949999999999964</v>
      </c>
      <c r="M3934">
        <v>0.65949999999999964</v>
      </c>
      <c r="N3934">
        <v>0.65949999999999964</v>
      </c>
      <c r="O3934">
        <v>0.65949999999999964</v>
      </c>
      <c r="P3934">
        <v>0.65949999999999964</v>
      </c>
      <c r="Q3934">
        <v>0.65949999999999964</v>
      </c>
      <c r="R3934">
        <v>0.65949999999999964</v>
      </c>
      <c r="S3934">
        <v>0.65949999999999964</v>
      </c>
      <c r="T3934">
        <v>0.65949999999999964</v>
      </c>
      <c r="U3934">
        <v>0.65949999999999964</v>
      </c>
      <c r="V3934">
        <v>0.65949999999999964</v>
      </c>
      <c r="W3934">
        <v>0.65949999999999964</v>
      </c>
      <c r="X3934">
        <v>0.65949999999999964</v>
      </c>
      <c r="Y3934">
        <v>0.65949999999999964</v>
      </c>
      <c r="Z3934">
        <v>0.65949999999999964</v>
      </c>
      <c r="AA3934">
        <v>0.65949999999999964</v>
      </c>
      <c r="AB3934" s="7">
        <f t="shared" si="183"/>
        <v>15.827999999999991</v>
      </c>
      <c r="AC3934">
        <f>INDEX(SHELF_days!$C$2:$C$289,MATCH(A3934&amp;"|"&amp;C3934,SHELF_days!$D$2:$D$289,0))</f>
        <v>107</v>
      </c>
      <c r="AD3934" s="8">
        <f t="shared" si="184"/>
        <v>1693.5959999999991</v>
      </c>
      <c r="AE3934" s="7">
        <f t="shared" si="185"/>
        <v>0.65949999999999964</v>
      </c>
    </row>
    <row r="3935" spans="1:31" x14ac:dyDescent="0.45">
      <c r="A3935" t="s">
        <v>78</v>
      </c>
      <c r="B3935" t="s">
        <v>173</v>
      </c>
      <c r="C3935" t="s">
        <v>137</v>
      </c>
      <c r="D3935">
        <v>0.6594999999999992</v>
      </c>
      <c r="E3935">
        <v>0.6594999999999992</v>
      </c>
      <c r="F3935">
        <v>0.6594999999999992</v>
      </c>
      <c r="G3935">
        <v>0.6594999999999992</v>
      </c>
      <c r="H3935">
        <v>0.6594999999999992</v>
      </c>
      <c r="I3935">
        <v>0.6594999999999992</v>
      </c>
      <c r="J3935">
        <v>0.6594999999999992</v>
      </c>
      <c r="K3935">
        <v>0.6594999999999992</v>
      </c>
      <c r="L3935">
        <v>0.6594999999999992</v>
      </c>
      <c r="M3935">
        <v>0.6594999999999992</v>
      </c>
      <c r="N3935">
        <v>0.6594999999999992</v>
      </c>
      <c r="O3935">
        <v>0.6594999999999992</v>
      </c>
      <c r="P3935">
        <v>0.6594999999999992</v>
      </c>
      <c r="Q3935">
        <v>0.6594999999999992</v>
      </c>
      <c r="R3935">
        <v>0.6594999999999992</v>
      </c>
      <c r="S3935">
        <v>0.6594999999999992</v>
      </c>
      <c r="T3935">
        <v>0.6594999999999992</v>
      </c>
      <c r="U3935">
        <v>0.6594999999999992</v>
      </c>
      <c r="V3935">
        <v>0.6594999999999992</v>
      </c>
      <c r="W3935">
        <v>0.6594999999999992</v>
      </c>
      <c r="X3935">
        <v>0.6594999999999992</v>
      </c>
      <c r="Y3935">
        <v>0.6594999999999992</v>
      </c>
      <c r="Z3935">
        <v>0.6594999999999992</v>
      </c>
      <c r="AA3935">
        <v>0.6594999999999992</v>
      </c>
      <c r="AB3935" s="7">
        <f t="shared" si="183"/>
        <v>15.827999999999985</v>
      </c>
      <c r="AC3935">
        <f>INDEX(SHELF_days!$C$2:$C$289,MATCH(A3935&amp;"|"&amp;C3935,SHELF_days!$D$2:$D$289,0))</f>
        <v>59</v>
      </c>
      <c r="AD3935" s="8">
        <f t="shared" si="184"/>
        <v>933.85199999999918</v>
      </c>
      <c r="AE3935" s="7">
        <f t="shared" si="185"/>
        <v>0.6594999999999992</v>
      </c>
    </row>
    <row r="3936" spans="1:31" x14ac:dyDescent="0.45">
      <c r="A3936" t="s">
        <v>78</v>
      </c>
      <c r="B3936" t="s">
        <v>173</v>
      </c>
      <c r="C3936" t="s">
        <v>138</v>
      </c>
      <c r="D3936">
        <v>0.65949999999999998</v>
      </c>
      <c r="E3936">
        <v>0.65949999999999998</v>
      </c>
      <c r="F3936">
        <v>0.65949999999999998</v>
      </c>
      <c r="G3936">
        <v>0.65949999999999998</v>
      </c>
      <c r="H3936">
        <v>0.65949999999999998</v>
      </c>
      <c r="I3936">
        <v>0.65949999999999998</v>
      </c>
      <c r="J3936">
        <v>0.65949999999999998</v>
      </c>
      <c r="K3936">
        <v>0.65949999999999998</v>
      </c>
      <c r="L3936">
        <v>0.65949999999999998</v>
      </c>
      <c r="M3936">
        <v>0.65949999999999998</v>
      </c>
      <c r="N3936">
        <v>0.65949999999999998</v>
      </c>
      <c r="O3936">
        <v>0.65949999999999998</v>
      </c>
      <c r="P3936">
        <v>0.65949999999999998</v>
      </c>
      <c r="Q3936">
        <v>0.65949999999999998</v>
      </c>
      <c r="R3936">
        <v>0.65949999999999998</v>
      </c>
      <c r="S3936">
        <v>0.65949999999999998</v>
      </c>
      <c r="T3936">
        <v>0.65949999999999998</v>
      </c>
      <c r="U3936">
        <v>0.65949999999999998</v>
      </c>
      <c r="V3936">
        <v>0.65949999999999998</v>
      </c>
      <c r="W3936">
        <v>0.65949999999999998</v>
      </c>
      <c r="X3936">
        <v>0.65949999999999998</v>
      </c>
      <c r="Y3936">
        <v>0.65949999999999998</v>
      </c>
      <c r="Z3936">
        <v>0.65949999999999998</v>
      </c>
      <c r="AA3936">
        <v>0.65949999999999998</v>
      </c>
      <c r="AB3936" s="7">
        <f t="shared" si="183"/>
        <v>15.827999999999992</v>
      </c>
      <c r="AC3936">
        <f>INDEX(SHELF_days!$C$2:$C$289,MATCH(A3936&amp;"|"&amp;C3936,SHELF_days!$D$2:$D$289,0))</f>
        <v>33</v>
      </c>
      <c r="AD3936" s="8">
        <f t="shared" si="184"/>
        <v>522.32399999999973</v>
      </c>
      <c r="AE3936" s="7">
        <f t="shared" si="185"/>
        <v>0.65949999999999998</v>
      </c>
    </row>
    <row r="3937" spans="1:31" x14ac:dyDescent="0.45">
      <c r="A3937" t="s">
        <v>78</v>
      </c>
      <c r="B3937" t="s">
        <v>173</v>
      </c>
      <c r="C3937" t="s">
        <v>139</v>
      </c>
      <c r="D3937">
        <v>0.65949999999999998</v>
      </c>
      <c r="E3937">
        <v>0.65949999999999998</v>
      </c>
      <c r="F3937">
        <v>0.65949999999999998</v>
      </c>
      <c r="G3937">
        <v>0.65949999999999998</v>
      </c>
      <c r="H3937">
        <v>0.65949999999999998</v>
      </c>
      <c r="I3937">
        <v>0.65949999999999998</v>
      </c>
      <c r="J3937">
        <v>0.65949999999999998</v>
      </c>
      <c r="K3937">
        <v>0.65949999999999998</v>
      </c>
      <c r="L3937">
        <v>0.65949999999999998</v>
      </c>
      <c r="M3937">
        <v>0.65949999999999998</v>
      </c>
      <c r="N3937">
        <v>0.65949999999999998</v>
      </c>
      <c r="O3937">
        <v>0.65949999999999998</v>
      </c>
      <c r="P3937">
        <v>0.65949999999999998</v>
      </c>
      <c r="Q3937">
        <v>0.65949999999999998</v>
      </c>
      <c r="R3937">
        <v>0.65949999999999998</v>
      </c>
      <c r="S3937">
        <v>0.65949999999999998</v>
      </c>
      <c r="T3937">
        <v>0.65949999999999998</v>
      </c>
      <c r="U3937">
        <v>0.65949999999999998</v>
      </c>
      <c r="V3937">
        <v>0.65949999999999998</v>
      </c>
      <c r="W3937">
        <v>0.65949999999999998</v>
      </c>
      <c r="X3937">
        <v>0.65949999999999998</v>
      </c>
      <c r="Y3937">
        <v>0.65949999999999998</v>
      </c>
      <c r="Z3937">
        <v>0.65949999999999998</v>
      </c>
      <c r="AA3937">
        <v>0.65949999999999998</v>
      </c>
      <c r="AB3937" s="7">
        <f t="shared" si="183"/>
        <v>15.827999999999992</v>
      </c>
      <c r="AC3937">
        <f>INDEX(SHELF_days!$C$2:$C$289,MATCH(A3937&amp;"|"&amp;C3937,SHELF_days!$D$2:$D$289,0))</f>
        <v>25</v>
      </c>
      <c r="AD3937" s="8">
        <f t="shared" si="184"/>
        <v>395.69999999999982</v>
      </c>
      <c r="AE3937" s="7">
        <f t="shared" si="185"/>
        <v>0.65949999999999998</v>
      </c>
    </row>
    <row r="3938" spans="1:31" x14ac:dyDescent="0.45">
      <c r="A3938" t="s">
        <v>78</v>
      </c>
      <c r="B3938" t="s">
        <v>174</v>
      </c>
      <c r="C3938" t="s">
        <v>134</v>
      </c>
      <c r="D3938">
        <v>0.8</v>
      </c>
      <c r="E3938">
        <v>0.8</v>
      </c>
      <c r="F3938">
        <v>0.8</v>
      </c>
      <c r="G3938">
        <v>0.8</v>
      </c>
      <c r="H3938">
        <v>0.8</v>
      </c>
      <c r="I3938">
        <v>0.8</v>
      </c>
      <c r="J3938">
        <v>0.8</v>
      </c>
      <c r="K3938">
        <v>0.8</v>
      </c>
      <c r="L3938">
        <v>0.8</v>
      </c>
      <c r="M3938">
        <v>0.8</v>
      </c>
      <c r="N3938">
        <v>0.8</v>
      </c>
      <c r="O3938">
        <v>0.8</v>
      </c>
      <c r="P3938">
        <v>0.8</v>
      </c>
      <c r="Q3938">
        <v>0.8</v>
      </c>
      <c r="R3938">
        <v>0.8</v>
      </c>
      <c r="S3938">
        <v>0.8</v>
      </c>
      <c r="T3938">
        <v>0.8</v>
      </c>
      <c r="U3938">
        <v>0.8</v>
      </c>
      <c r="V3938">
        <v>0.8</v>
      </c>
      <c r="W3938">
        <v>0.8</v>
      </c>
      <c r="X3938">
        <v>0.8</v>
      </c>
      <c r="Y3938">
        <v>0.8</v>
      </c>
      <c r="Z3938">
        <v>0.8</v>
      </c>
      <c r="AA3938">
        <v>0.8</v>
      </c>
      <c r="AB3938" s="7">
        <f t="shared" si="183"/>
        <v>19.200000000000006</v>
      </c>
      <c r="AC3938">
        <f>INDEX(SHELF_days!$C$2:$C$289,MATCH(A3938&amp;"|"&amp;C3938,SHELF_days!$D$2:$D$289,0))</f>
        <v>93</v>
      </c>
      <c r="AD3938" s="8">
        <f t="shared" si="184"/>
        <v>1785.6000000000006</v>
      </c>
      <c r="AE3938" s="7">
        <f t="shared" si="185"/>
        <v>0.8</v>
      </c>
    </row>
    <row r="3939" spans="1:31" x14ac:dyDescent="0.45">
      <c r="A3939" t="s">
        <v>78</v>
      </c>
      <c r="B3939" t="s">
        <v>174</v>
      </c>
      <c r="C3939" t="s">
        <v>135</v>
      </c>
      <c r="D3939">
        <v>0.8</v>
      </c>
      <c r="E3939">
        <v>0.8</v>
      </c>
      <c r="F3939">
        <v>0.8</v>
      </c>
      <c r="G3939">
        <v>0.8</v>
      </c>
      <c r="H3939">
        <v>0.8</v>
      </c>
      <c r="I3939">
        <v>0.8</v>
      </c>
      <c r="J3939">
        <v>0.8</v>
      </c>
      <c r="K3939">
        <v>0.8</v>
      </c>
      <c r="L3939">
        <v>0.8</v>
      </c>
      <c r="M3939">
        <v>0.8</v>
      </c>
      <c r="N3939">
        <v>0.8</v>
      </c>
      <c r="O3939">
        <v>0.8</v>
      </c>
      <c r="P3939">
        <v>0.8</v>
      </c>
      <c r="Q3939">
        <v>0.8</v>
      </c>
      <c r="R3939">
        <v>0.8</v>
      </c>
      <c r="S3939">
        <v>0.8</v>
      </c>
      <c r="T3939">
        <v>0.8</v>
      </c>
      <c r="U3939">
        <v>0.8</v>
      </c>
      <c r="V3939">
        <v>0.8</v>
      </c>
      <c r="W3939">
        <v>0.8</v>
      </c>
      <c r="X3939">
        <v>0.8</v>
      </c>
      <c r="Y3939">
        <v>0.8</v>
      </c>
      <c r="Z3939">
        <v>0.8</v>
      </c>
      <c r="AA3939">
        <v>0.8</v>
      </c>
      <c r="AB3939" s="7">
        <f t="shared" si="183"/>
        <v>19.200000000000006</v>
      </c>
      <c r="AC3939">
        <f>INDEX(SHELF_days!$C$2:$C$289,MATCH(A3939&amp;"|"&amp;C3939,SHELF_days!$D$2:$D$289,0))</f>
        <v>48</v>
      </c>
      <c r="AD3939" s="8">
        <f t="shared" si="184"/>
        <v>921.60000000000036</v>
      </c>
      <c r="AE3939" s="7">
        <f t="shared" si="185"/>
        <v>0.8</v>
      </c>
    </row>
    <row r="3940" spans="1:31" x14ac:dyDescent="0.45">
      <c r="A3940" t="s">
        <v>78</v>
      </c>
      <c r="B3940" t="s">
        <v>174</v>
      </c>
      <c r="C3940" t="s">
        <v>136</v>
      </c>
      <c r="D3940">
        <v>0.8</v>
      </c>
      <c r="E3940">
        <v>0.8</v>
      </c>
      <c r="F3940">
        <v>0.8</v>
      </c>
      <c r="G3940">
        <v>0.8</v>
      </c>
      <c r="H3940">
        <v>0.8</v>
      </c>
      <c r="I3940">
        <v>0.8</v>
      </c>
      <c r="J3940">
        <v>0.8</v>
      </c>
      <c r="K3940">
        <v>0.8</v>
      </c>
      <c r="L3940">
        <v>0.8</v>
      </c>
      <c r="M3940">
        <v>0.8</v>
      </c>
      <c r="N3940">
        <v>0.8</v>
      </c>
      <c r="O3940">
        <v>0.8</v>
      </c>
      <c r="P3940">
        <v>0.8</v>
      </c>
      <c r="Q3940">
        <v>0.8</v>
      </c>
      <c r="R3940">
        <v>0.8</v>
      </c>
      <c r="S3940">
        <v>0.8</v>
      </c>
      <c r="T3940">
        <v>0.8</v>
      </c>
      <c r="U3940">
        <v>0.8</v>
      </c>
      <c r="V3940">
        <v>0.8</v>
      </c>
      <c r="W3940">
        <v>0.8</v>
      </c>
      <c r="X3940">
        <v>0.8</v>
      </c>
      <c r="Y3940">
        <v>0.8</v>
      </c>
      <c r="Z3940">
        <v>0.8</v>
      </c>
      <c r="AA3940">
        <v>0.8</v>
      </c>
      <c r="AB3940" s="7">
        <f t="shared" si="183"/>
        <v>19.200000000000006</v>
      </c>
      <c r="AC3940">
        <f>INDEX(SHELF_days!$C$2:$C$289,MATCH(A3940&amp;"|"&amp;C3940,SHELF_days!$D$2:$D$289,0))</f>
        <v>107</v>
      </c>
      <c r="AD3940" s="8">
        <f t="shared" si="184"/>
        <v>2054.4000000000005</v>
      </c>
      <c r="AE3940" s="7">
        <f t="shared" si="185"/>
        <v>0.8</v>
      </c>
    </row>
    <row r="3941" spans="1:31" x14ac:dyDescent="0.45">
      <c r="A3941" t="s">
        <v>78</v>
      </c>
      <c r="B3941" t="s">
        <v>174</v>
      </c>
      <c r="C3941" t="s">
        <v>137</v>
      </c>
      <c r="D3941">
        <v>0.8</v>
      </c>
      <c r="E3941">
        <v>0.8</v>
      </c>
      <c r="F3941">
        <v>0.8</v>
      </c>
      <c r="G3941">
        <v>0.8</v>
      </c>
      <c r="H3941">
        <v>0.8</v>
      </c>
      <c r="I3941">
        <v>0.8</v>
      </c>
      <c r="J3941">
        <v>0.8</v>
      </c>
      <c r="K3941">
        <v>0.8</v>
      </c>
      <c r="L3941">
        <v>0.8</v>
      </c>
      <c r="M3941">
        <v>0.8</v>
      </c>
      <c r="N3941">
        <v>0.8</v>
      </c>
      <c r="O3941">
        <v>0.8</v>
      </c>
      <c r="P3941">
        <v>0.8</v>
      </c>
      <c r="Q3941">
        <v>0.8</v>
      </c>
      <c r="R3941">
        <v>0.8</v>
      </c>
      <c r="S3941">
        <v>0.8</v>
      </c>
      <c r="T3941">
        <v>0.8</v>
      </c>
      <c r="U3941">
        <v>0.8</v>
      </c>
      <c r="V3941">
        <v>0.8</v>
      </c>
      <c r="W3941">
        <v>0.8</v>
      </c>
      <c r="X3941">
        <v>0.8</v>
      </c>
      <c r="Y3941">
        <v>0.8</v>
      </c>
      <c r="Z3941">
        <v>0.8</v>
      </c>
      <c r="AA3941">
        <v>0.8</v>
      </c>
      <c r="AB3941" s="7">
        <f t="shared" si="183"/>
        <v>19.200000000000006</v>
      </c>
      <c r="AC3941">
        <f>INDEX(SHELF_days!$C$2:$C$289,MATCH(A3941&amp;"|"&amp;C3941,SHELF_days!$D$2:$D$289,0))</f>
        <v>59</v>
      </c>
      <c r="AD3941" s="8">
        <f t="shared" si="184"/>
        <v>1132.8000000000004</v>
      </c>
      <c r="AE3941" s="7">
        <f t="shared" si="185"/>
        <v>0.8</v>
      </c>
    </row>
    <row r="3942" spans="1:31" x14ac:dyDescent="0.45">
      <c r="A3942" t="s">
        <v>78</v>
      </c>
      <c r="B3942" t="s">
        <v>174</v>
      </c>
      <c r="C3942" t="s">
        <v>138</v>
      </c>
      <c r="D3942">
        <v>0.8</v>
      </c>
      <c r="E3942">
        <v>0.8</v>
      </c>
      <c r="F3942">
        <v>0.8</v>
      </c>
      <c r="G3942">
        <v>0.8</v>
      </c>
      <c r="H3942">
        <v>0.8</v>
      </c>
      <c r="I3942">
        <v>0.8</v>
      </c>
      <c r="J3942">
        <v>0.8</v>
      </c>
      <c r="K3942">
        <v>0.8</v>
      </c>
      <c r="L3942">
        <v>0.8</v>
      </c>
      <c r="M3942">
        <v>0.8</v>
      </c>
      <c r="N3942">
        <v>0.8</v>
      </c>
      <c r="O3942">
        <v>0.8</v>
      </c>
      <c r="P3942">
        <v>0.8</v>
      </c>
      <c r="Q3942">
        <v>0.8</v>
      </c>
      <c r="R3942">
        <v>0.8</v>
      </c>
      <c r="S3942">
        <v>0.8</v>
      </c>
      <c r="T3942">
        <v>0.8</v>
      </c>
      <c r="U3942">
        <v>0.8</v>
      </c>
      <c r="V3942">
        <v>0.8</v>
      </c>
      <c r="W3942">
        <v>0.8</v>
      </c>
      <c r="X3942">
        <v>0.8</v>
      </c>
      <c r="Y3942">
        <v>0.8</v>
      </c>
      <c r="Z3942">
        <v>0.8</v>
      </c>
      <c r="AA3942">
        <v>0.8</v>
      </c>
      <c r="AB3942" s="7">
        <f t="shared" si="183"/>
        <v>19.200000000000006</v>
      </c>
      <c r="AC3942">
        <f>INDEX(SHELF_days!$C$2:$C$289,MATCH(A3942&amp;"|"&amp;C3942,SHELF_days!$D$2:$D$289,0))</f>
        <v>33</v>
      </c>
      <c r="AD3942" s="8">
        <f t="shared" si="184"/>
        <v>633.60000000000025</v>
      </c>
      <c r="AE3942" s="7">
        <f t="shared" si="185"/>
        <v>0.8</v>
      </c>
    </row>
    <row r="3943" spans="1:31" x14ac:dyDescent="0.45">
      <c r="A3943" t="s">
        <v>78</v>
      </c>
      <c r="B3943" t="s">
        <v>174</v>
      </c>
      <c r="C3943" t="s">
        <v>139</v>
      </c>
      <c r="D3943">
        <v>0.8</v>
      </c>
      <c r="E3943">
        <v>0.8</v>
      </c>
      <c r="F3943">
        <v>0.8</v>
      </c>
      <c r="G3943">
        <v>0.8</v>
      </c>
      <c r="H3943">
        <v>0.8</v>
      </c>
      <c r="I3943">
        <v>0.8</v>
      </c>
      <c r="J3943">
        <v>0.8</v>
      </c>
      <c r="K3943">
        <v>0.8</v>
      </c>
      <c r="L3943">
        <v>0.8</v>
      </c>
      <c r="M3943">
        <v>0.8</v>
      </c>
      <c r="N3943">
        <v>0.8</v>
      </c>
      <c r="O3943">
        <v>0.8</v>
      </c>
      <c r="P3943">
        <v>0.8</v>
      </c>
      <c r="Q3943">
        <v>0.8</v>
      </c>
      <c r="R3943">
        <v>0.8</v>
      </c>
      <c r="S3943">
        <v>0.8</v>
      </c>
      <c r="T3943">
        <v>0.8</v>
      </c>
      <c r="U3943">
        <v>0.8</v>
      </c>
      <c r="V3943">
        <v>0.8</v>
      </c>
      <c r="W3943">
        <v>0.8</v>
      </c>
      <c r="X3943">
        <v>0.8</v>
      </c>
      <c r="Y3943">
        <v>0.8</v>
      </c>
      <c r="Z3943">
        <v>0.8</v>
      </c>
      <c r="AA3943">
        <v>0.8</v>
      </c>
      <c r="AB3943" s="7">
        <f t="shared" si="183"/>
        <v>19.200000000000006</v>
      </c>
      <c r="AC3943">
        <f>INDEX(SHELF_days!$C$2:$C$289,MATCH(A3943&amp;"|"&amp;C3943,SHELF_days!$D$2:$D$289,0))</f>
        <v>25</v>
      </c>
      <c r="AD3943" s="8">
        <f t="shared" si="184"/>
        <v>480.00000000000017</v>
      </c>
      <c r="AE3943" s="7">
        <f t="shared" si="185"/>
        <v>0.8</v>
      </c>
    </row>
    <row r="3944" spans="1:31" x14ac:dyDescent="0.45">
      <c r="A3944" t="s">
        <v>78</v>
      </c>
      <c r="B3944" t="s">
        <v>175</v>
      </c>
      <c r="C3944" t="s">
        <v>134</v>
      </c>
      <c r="D3944">
        <v>0.83130000000000004</v>
      </c>
      <c r="E3944">
        <v>0.83130000000000004</v>
      </c>
      <c r="F3944">
        <v>0.83130000000000004</v>
      </c>
      <c r="G3944">
        <v>0.83130000000000004</v>
      </c>
      <c r="H3944">
        <v>0.83130000000000004</v>
      </c>
      <c r="I3944">
        <v>0.83130000000000004</v>
      </c>
      <c r="J3944">
        <v>0.83130000000000004</v>
      </c>
      <c r="K3944">
        <v>0.83130000000000004</v>
      </c>
      <c r="L3944">
        <v>0.83130000000000004</v>
      </c>
      <c r="M3944">
        <v>0.83130000000000004</v>
      </c>
      <c r="N3944">
        <v>0.83130000000000004</v>
      </c>
      <c r="O3944">
        <v>0.83130000000000004</v>
      </c>
      <c r="P3944">
        <v>0.83130000000000004</v>
      </c>
      <c r="Q3944">
        <v>0.83130000000000004</v>
      </c>
      <c r="R3944">
        <v>0.83130000000000004</v>
      </c>
      <c r="S3944">
        <v>0.83130000000000004</v>
      </c>
      <c r="T3944">
        <v>0.83130000000000004</v>
      </c>
      <c r="U3944">
        <v>0.83130000000000004</v>
      </c>
      <c r="V3944">
        <v>0.83130000000000004</v>
      </c>
      <c r="W3944">
        <v>0.83130000000000004</v>
      </c>
      <c r="X3944">
        <v>0.83130000000000004</v>
      </c>
      <c r="Y3944">
        <v>0.83130000000000004</v>
      </c>
      <c r="Z3944">
        <v>0.83130000000000004</v>
      </c>
      <c r="AA3944">
        <v>0.83130000000000004</v>
      </c>
      <c r="AB3944" s="7">
        <f t="shared" si="183"/>
        <v>19.9512</v>
      </c>
      <c r="AC3944">
        <f>INDEX(SHELF_days!$C$2:$C$289,MATCH(A3944&amp;"|"&amp;C3944,SHELF_days!$D$2:$D$289,0))</f>
        <v>93</v>
      </c>
      <c r="AD3944" s="8">
        <f t="shared" si="184"/>
        <v>1855.4616000000001</v>
      </c>
      <c r="AE3944" s="7">
        <f t="shared" si="185"/>
        <v>0.83130000000000004</v>
      </c>
    </row>
    <row r="3945" spans="1:31" x14ac:dyDescent="0.45">
      <c r="A3945" t="s">
        <v>78</v>
      </c>
      <c r="B3945" t="s">
        <v>175</v>
      </c>
      <c r="C3945" t="s">
        <v>135</v>
      </c>
      <c r="D3945">
        <v>0.83130000000000004</v>
      </c>
      <c r="E3945">
        <v>0.83130000000000004</v>
      </c>
      <c r="F3945">
        <v>0.83130000000000004</v>
      </c>
      <c r="G3945">
        <v>0.83130000000000004</v>
      </c>
      <c r="H3945">
        <v>0.83130000000000004</v>
      </c>
      <c r="I3945">
        <v>0.83130000000000004</v>
      </c>
      <c r="J3945">
        <v>0.83130000000000004</v>
      </c>
      <c r="K3945">
        <v>0.83130000000000004</v>
      </c>
      <c r="L3945">
        <v>0.83130000000000004</v>
      </c>
      <c r="M3945">
        <v>0.83130000000000004</v>
      </c>
      <c r="N3945">
        <v>0.83130000000000004</v>
      </c>
      <c r="O3945">
        <v>0.83130000000000004</v>
      </c>
      <c r="P3945">
        <v>0.83130000000000004</v>
      </c>
      <c r="Q3945">
        <v>0.83130000000000004</v>
      </c>
      <c r="R3945">
        <v>0.83130000000000004</v>
      </c>
      <c r="S3945">
        <v>0.83130000000000004</v>
      </c>
      <c r="T3945">
        <v>0.83130000000000004</v>
      </c>
      <c r="U3945">
        <v>0.83130000000000004</v>
      </c>
      <c r="V3945">
        <v>0.83130000000000004</v>
      </c>
      <c r="W3945">
        <v>0.83130000000000004</v>
      </c>
      <c r="X3945">
        <v>0.83130000000000004</v>
      </c>
      <c r="Y3945">
        <v>0.83130000000000004</v>
      </c>
      <c r="Z3945">
        <v>0.83130000000000004</v>
      </c>
      <c r="AA3945">
        <v>0.83130000000000004</v>
      </c>
      <c r="AB3945" s="7">
        <f t="shared" si="183"/>
        <v>19.9512</v>
      </c>
      <c r="AC3945">
        <f>INDEX(SHELF_days!$C$2:$C$289,MATCH(A3945&amp;"|"&amp;C3945,SHELF_days!$D$2:$D$289,0))</f>
        <v>48</v>
      </c>
      <c r="AD3945" s="8">
        <f t="shared" si="184"/>
        <v>957.6576</v>
      </c>
      <c r="AE3945" s="7">
        <f t="shared" si="185"/>
        <v>0.83130000000000004</v>
      </c>
    </row>
    <row r="3946" spans="1:31" x14ac:dyDescent="0.45">
      <c r="A3946" t="s">
        <v>78</v>
      </c>
      <c r="B3946" t="s">
        <v>175</v>
      </c>
      <c r="C3946" t="s">
        <v>136</v>
      </c>
      <c r="D3946">
        <v>0.83130000000000004</v>
      </c>
      <c r="E3946">
        <v>0.83130000000000004</v>
      </c>
      <c r="F3946">
        <v>0.83130000000000004</v>
      </c>
      <c r="G3946">
        <v>0.83130000000000004</v>
      </c>
      <c r="H3946">
        <v>0.83130000000000004</v>
      </c>
      <c r="I3946">
        <v>0.83130000000000004</v>
      </c>
      <c r="J3946">
        <v>0.83130000000000004</v>
      </c>
      <c r="K3946">
        <v>0.83130000000000004</v>
      </c>
      <c r="L3946">
        <v>0.83130000000000004</v>
      </c>
      <c r="M3946">
        <v>0.83130000000000004</v>
      </c>
      <c r="N3946">
        <v>0.83130000000000004</v>
      </c>
      <c r="O3946">
        <v>0.83130000000000004</v>
      </c>
      <c r="P3946">
        <v>0.83130000000000004</v>
      </c>
      <c r="Q3946">
        <v>0.83130000000000004</v>
      </c>
      <c r="R3946">
        <v>0.83130000000000004</v>
      </c>
      <c r="S3946">
        <v>0.83130000000000004</v>
      </c>
      <c r="T3946">
        <v>0.83130000000000004</v>
      </c>
      <c r="U3946">
        <v>0.83130000000000004</v>
      </c>
      <c r="V3946">
        <v>0.83130000000000004</v>
      </c>
      <c r="W3946">
        <v>0.83130000000000004</v>
      </c>
      <c r="X3946">
        <v>0.83130000000000004</v>
      </c>
      <c r="Y3946">
        <v>0.83130000000000004</v>
      </c>
      <c r="Z3946">
        <v>0.83130000000000004</v>
      </c>
      <c r="AA3946">
        <v>0.83130000000000004</v>
      </c>
      <c r="AB3946" s="7">
        <f t="shared" si="183"/>
        <v>19.9512</v>
      </c>
      <c r="AC3946">
        <f>INDEX(SHELF_days!$C$2:$C$289,MATCH(A3946&amp;"|"&amp;C3946,SHELF_days!$D$2:$D$289,0))</f>
        <v>107</v>
      </c>
      <c r="AD3946" s="8">
        <f t="shared" si="184"/>
        <v>2134.7784000000001</v>
      </c>
      <c r="AE3946" s="7">
        <f t="shared" si="185"/>
        <v>0.83130000000000004</v>
      </c>
    </row>
    <row r="3947" spans="1:31" x14ac:dyDescent="0.45">
      <c r="A3947" t="s">
        <v>78</v>
      </c>
      <c r="B3947" t="s">
        <v>175</v>
      </c>
      <c r="C3947" t="s">
        <v>137</v>
      </c>
      <c r="D3947">
        <v>0.83130000000000004</v>
      </c>
      <c r="E3947">
        <v>0.83130000000000004</v>
      </c>
      <c r="F3947">
        <v>0.83130000000000004</v>
      </c>
      <c r="G3947">
        <v>0.83130000000000004</v>
      </c>
      <c r="H3947">
        <v>0.83130000000000004</v>
      </c>
      <c r="I3947">
        <v>0.83130000000000004</v>
      </c>
      <c r="J3947">
        <v>0.83130000000000004</v>
      </c>
      <c r="K3947">
        <v>0.83130000000000004</v>
      </c>
      <c r="L3947">
        <v>0.83130000000000004</v>
      </c>
      <c r="M3947">
        <v>0.83130000000000004</v>
      </c>
      <c r="N3947">
        <v>0.83130000000000004</v>
      </c>
      <c r="O3947">
        <v>0.83130000000000004</v>
      </c>
      <c r="P3947">
        <v>0.83130000000000004</v>
      </c>
      <c r="Q3947">
        <v>0.83130000000000004</v>
      </c>
      <c r="R3947">
        <v>0.83130000000000004</v>
      </c>
      <c r="S3947">
        <v>0.83130000000000004</v>
      </c>
      <c r="T3947">
        <v>0.83130000000000004</v>
      </c>
      <c r="U3947">
        <v>0.83130000000000004</v>
      </c>
      <c r="V3947">
        <v>0.83130000000000004</v>
      </c>
      <c r="W3947">
        <v>0.83130000000000004</v>
      </c>
      <c r="X3947">
        <v>0.83130000000000004</v>
      </c>
      <c r="Y3947">
        <v>0.83130000000000004</v>
      </c>
      <c r="Z3947">
        <v>0.83130000000000004</v>
      </c>
      <c r="AA3947">
        <v>0.83130000000000004</v>
      </c>
      <c r="AB3947" s="7">
        <f t="shared" si="183"/>
        <v>19.9512</v>
      </c>
      <c r="AC3947">
        <f>INDEX(SHELF_days!$C$2:$C$289,MATCH(A3947&amp;"|"&amp;C3947,SHELF_days!$D$2:$D$289,0))</f>
        <v>59</v>
      </c>
      <c r="AD3947" s="8">
        <f t="shared" si="184"/>
        <v>1177.1207999999999</v>
      </c>
      <c r="AE3947" s="7">
        <f t="shared" si="185"/>
        <v>0.83130000000000004</v>
      </c>
    </row>
    <row r="3948" spans="1:31" x14ac:dyDescent="0.45">
      <c r="A3948" t="s">
        <v>78</v>
      </c>
      <c r="B3948" t="s">
        <v>175</v>
      </c>
      <c r="C3948" t="s">
        <v>138</v>
      </c>
      <c r="D3948">
        <v>0.83130000000000004</v>
      </c>
      <c r="E3948">
        <v>0.83130000000000004</v>
      </c>
      <c r="F3948">
        <v>0.83130000000000004</v>
      </c>
      <c r="G3948">
        <v>0.83130000000000004</v>
      </c>
      <c r="H3948">
        <v>0.83130000000000004</v>
      </c>
      <c r="I3948">
        <v>0.83130000000000004</v>
      </c>
      <c r="J3948">
        <v>0.83130000000000004</v>
      </c>
      <c r="K3948">
        <v>0.83130000000000004</v>
      </c>
      <c r="L3948">
        <v>0.83130000000000004</v>
      </c>
      <c r="M3948">
        <v>0.83130000000000004</v>
      </c>
      <c r="N3948">
        <v>0.83130000000000004</v>
      </c>
      <c r="O3948">
        <v>0.83130000000000004</v>
      </c>
      <c r="P3948">
        <v>0.83130000000000004</v>
      </c>
      <c r="Q3948">
        <v>0.83130000000000004</v>
      </c>
      <c r="R3948">
        <v>0.83130000000000004</v>
      </c>
      <c r="S3948">
        <v>0.83130000000000004</v>
      </c>
      <c r="T3948">
        <v>0.83130000000000004</v>
      </c>
      <c r="U3948">
        <v>0.83130000000000004</v>
      </c>
      <c r="V3948">
        <v>0.83130000000000004</v>
      </c>
      <c r="W3948">
        <v>0.83130000000000004</v>
      </c>
      <c r="X3948">
        <v>0.83130000000000004</v>
      </c>
      <c r="Y3948">
        <v>0.83130000000000004</v>
      </c>
      <c r="Z3948">
        <v>0.83130000000000004</v>
      </c>
      <c r="AA3948">
        <v>0.83130000000000004</v>
      </c>
      <c r="AB3948" s="7">
        <f t="shared" si="183"/>
        <v>19.9512</v>
      </c>
      <c r="AC3948">
        <f>INDEX(SHELF_days!$C$2:$C$289,MATCH(A3948&amp;"|"&amp;C3948,SHELF_days!$D$2:$D$289,0))</f>
        <v>33</v>
      </c>
      <c r="AD3948" s="8">
        <f t="shared" si="184"/>
        <v>658.38959999999997</v>
      </c>
      <c r="AE3948" s="7">
        <f t="shared" si="185"/>
        <v>0.83130000000000004</v>
      </c>
    </row>
    <row r="3949" spans="1:31" x14ac:dyDescent="0.45">
      <c r="A3949" t="s">
        <v>78</v>
      </c>
      <c r="B3949" t="s">
        <v>175</v>
      </c>
      <c r="C3949" t="s">
        <v>139</v>
      </c>
      <c r="D3949">
        <v>0.83130000000000004</v>
      </c>
      <c r="E3949">
        <v>0.83130000000000004</v>
      </c>
      <c r="F3949">
        <v>0.83130000000000004</v>
      </c>
      <c r="G3949">
        <v>0.83130000000000004</v>
      </c>
      <c r="H3949">
        <v>0.83130000000000004</v>
      </c>
      <c r="I3949">
        <v>0.83130000000000004</v>
      </c>
      <c r="J3949">
        <v>0.83130000000000004</v>
      </c>
      <c r="K3949">
        <v>0.83130000000000004</v>
      </c>
      <c r="L3949">
        <v>0.83130000000000004</v>
      </c>
      <c r="M3949">
        <v>0.83130000000000004</v>
      </c>
      <c r="N3949">
        <v>0.83130000000000004</v>
      </c>
      <c r="O3949">
        <v>0.83130000000000004</v>
      </c>
      <c r="P3949">
        <v>0.83130000000000004</v>
      </c>
      <c r="Q3949">
        <v>0.83130000000000004</v>
      </c>
      <c r="R3949">
        <v>0.83130000000000004</v>
      </c>
      <c r="S3949">
        <v>0.83130000000000004</v>
      </c>
      <c r="T3949">
        <v>0.83130000000000004</v>
      </c>
      <c r="U3949">
        <v>0.83130000000000004</v>
      </c>
      <c r="V3949">
        <v>0.83130000000000004</v>
      </c>
      <c r="W3949">
        <v>0.83130000000000004</v>
      </c>
      <c r="X3949">
        <v>0.83130000000000004</v>
      </c>
      <c r="Y3949">
        <v>0.83130000000000004</v>
      </c>
      <c r="Z3949">
        <v>0.83130000000000004</v>
      </c>
      <c r="AA3949">
        <v>0.83130000000000004</v>
      </c>
      <c r="AB3949" s="7">
        <f t="shared" si="183"/>
        <v>19.9512</v>
      </c>
      <c r="AC3949">
        <f>INDEX(SHELF_days!$C$2:$C$289,MATCH(A3949&amp;"|"&amp;C3949,SHELF_days!$D$2:$D$289,0))</f>
        <v>25</v>
      </c>
      <c r="AD3949" s="8">
        <f t="shared" si="184"/>
        <v>498.78</v>
      </c>
      <c r="AE3949" s="7">
        <f t="shared" si="185"/>
        <v>0.83130000000000004</v>
      </c>
    </row>
    <row r="3950" spans="1:31" x14ac:dyDescent="0.45">
      <c r="A3950" t="s">
        <v>78</v>
      </c>
      <c r="B3950" t="s">
        <v>176</v>
      </c>
      <c r="C3950" t="s">
        <v>134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 s="7">
        <f t="shared" si="183"/>
        <v>0</v>
      </c>
      <c r="AC3950">
        <f>INDEX(SHELF_days!$C$2:$C$289,MATCH(A3950&amp;"|"&amp;C3950,SHELF_days!$D$2:$D$289,0))</f>
        <v>93</v>
      </c>
      <c r="AD3950" s="8">
        <f t="shared" si="184"/>
        <v>0</v>
      </c>
      <c r="AE3950" s="7">
        <f t="shared" si="185"/>
        <v>0</v>
      </c>
    </row>
    <row r="3951" spans="1:31" x14ac:dyDescent="0.45">
      <c r="A3951" t="s">
        <v>78</v>
      </c>
      <c r="B3951" t="s">
        <v>176</v>
      </c>
      <c r="C3951" t="s">
        <v>135</v>
      </c>
      <c r="D3951">
        <v>1.813403615757447E-2</v>
      </c>
      <c r="E3951">
        <v>1.813403615757447E-2</v>
      </c>
      <c r="F3951">
        <v>1.813403615757447E-2</v>
      </c>
      <c r="G3951">
        <v>1.813403615757447E-2</v>
      </c>
      <c r="H3951">
        <v>1.813403615757447E-2</v>
      </c>
      <c r="I3951">
        <v>1.813403615757447E-2</v>
      </c>
      <c r="J3951">
        <v>1.813403615757447E-2</v>
      </c>
      <c r="K3951">
        <v>1.813403615757447E-2</v>
      </c>
      <c r="L3951">
        <v>1.813403615757447E-2</v>
      </c>
      <c r="M3951">
        <v>1.813403615757447E-2</v>
      </c>
      <c r="N3951">
        <v>1.813403615757447E-2</v>
      </c>
      <c r="O3951">
        <v>1.813403615757447E-2</v>
      </c>
      <c r="P3951">
        <v>1.813403615757447E-2</v>
      </c>
      <c r="Q3951">
        <v>1.813403615757447E-2</v>
      </c>
      <c r="R3951">
        <v>1.813403615757447E-2</v>
      </c>
      <c r="S3951">
        <v>1.813403615757447E-2</v>
      </c>
      <c r="T3951">
        <v>5.4402108472723407E-2</v>
      </c>
      <c r="U3951">
        <v>7.1826397618259749E-2</v>
      </c>
      <c r="V3951">
        <v>7.1826397618259749E-2</v>
      </c>
      <c r="W3951">
        <v>3.626807231514894E-2</v>
      </c>
      <c r="X3951">
        <v>1.813403615757447E-2</v>
      </c>
      <c r="Y3951">
        <v>1.813403615757447E-2</v>
      </c>
      <c r="Z3951">
        <v>1.813403615757447E-2</v>
      </c>
      <c r="AA3951">
        <v>1.813403615757447E-2</v>
      </c>
      <c r="AB3951" s="7">
        <f t="shared" si="183"/>
        <v>0.59700369917588125</v>
      </c>
      <c r="AC3951">
        <f>INDEX(SHELF_days!$C$2:$C$289,MATCH(A3951&amp;"|"&amp;C3951,SHELF_days!$D$2:$D$289,0))</f>
        <v>48</v>
      </c>
      <c r="AD3951" s="8">
        <f t="shared" si="184"/>
        <v>28.656177560442302</v>
      </c>
      <c r="AE3951" s="7">
        <f t="shared" si="185"/>
        <v>7.1826397618259749E-2</v>
      </c>
    </row>
    <row r="3952" spans="1:31" x14ac:dyDescent="0.45">
      <c r="A3952" t="s">
        <v>78</v>
      </c>
      <c r="B3952" t="s">
        <v>176</v>
      </c>
      <c r="C3952" t="s">
        <v>136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0.1143067957916506</v>
      </c>
      <c r="O3952">
        <v>0.21018790650986049</v>
      </c>
      <c r="P3952">
        <v>0.3278721191174167</v>
      </c>
      <c r="Q3952">
        <v>0.44529364375040231</v>
      </c>
      <c r="R3952">
        <v>0.49163930783532939</v>
      </c>
      <c r="S3952">
        <v>0.59787783012231632</v>
      </c>
      <c r="T3952">
        <v>0.62470953038201116</v>
      </c>
      <c r="U3952">
        <v>0.63750618742894261</v>
      </c>
      <c r="V3952">
        <v>0.59600148744681336</v>
      </c>
      <c r="W3952">
        <v>0.40326356781913242</v>
      </c>
      <c r="X3952">
        <v>0.17183546222257651</v>
      </c>
      <c r="Y3952">
        <v>0</v>
      </c>
      <c r="Z3952">
        <v>0</v>
      </c>
      <c r="AA3952">
        <v>0</v>
      </c>
      <c r="AB3952" s="7">
        <f t="shared" si="183"/>
        <v>4.6204938384264507</v>
      </c>
      <c r="AC3952">
        <f>INDEX(SHELF_days!$C$2:$C$289,MATCH(A3952&amp;"|"&amp;C3952,SHELF_days!$D$2:$D$289,0))</f>
        <v>107</v>
      </c>
      <c r="AD3952" s="8">
        <f t="shared" si="184"/>
        <v>494.39284071163024</v>
      </c>
      <c r="AE3952" s="7">
        <f t="shared" si="185"/>
        <v>0.63750618742894261</v>
      </c>
    </row>
    <row r="3953" spans="1:31" x14ac:dyDescent="0.45">
      <c r="A3953" t="s">
        <v>78</v>
      </c>
      <c r="B3953" t="s">
        <v>176</v>
      </c>
      <c r="C3953" t="s">
        <v>137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2.7349693876997559E-2</v>
      </c>
      <c r="U3953">
        <v>2.7349693876997559E-2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 s="7">
        <f t="shared" si="183"/>
        <v>5.4699387753995118E-2</v>
      </c>
      <c r="AC3953">
        <f>INDEX(SHELF_days!$C$2:$C$289,MATCH(A3953&amp;"|"&amp;C3953,SHELF_days!$D$2:$D$289,0))</f>
        <v>59</v>
      </c>
      <c r="AD3953" s="8">
        <f t="shared" si="184"/>
        <v>3.2272638774857119</v>
      </c>
      <c r="AE3953" s="7">
        <f t="shared" si="185"/>
        <v>2.7349693876997559E-2</v>
      </c>
    </row>
    <row r="3954" spans="1:31" x14ac:dyDescent="0.45">
      <c r="A3954" t="s">
        <v>78</v>
      </c>
      <c r="B3954" t="s">
        <v>176</v>
      </c>
      <c r="C3954" t="s">
        <v>138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 s="7">
        <f t="shared" si="183"/>
        <v>0</v>
      </c>
      <c r="AC3954">
        <f>INDEX(SHELF_days!$C$2:$C$289,MATCH(A3954&amp;"|"&amp;C3954,SHELF_days!$D$2:$D$289,0))</f>
        <v>33</v>
      </c>
      <c r="AD3954" s="8">
        <f t="shared" si="184"/>
        <v>0</v>
      </c>
      <c r="AE3954" s="7">
        <f t="shared" si="185"/>
        <v>0</v>
      </c>
    </row>
    <row r="3955" spans="1:31" x14ac:dyDescent="0.45">
      <c r="A3955" t="s">
        <v>78</v>
      </c>
      <c r="B3955" t="s">
        <v>176</v>
      </c>
      <c r="C3955" t="s">
        <v>139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 s="7">
        <f t="shared" si="183"/>
        <v>0</v>
      </c>
      <c r="AC3955">
        <f>INDEX(SHELF_days!$C$2:$C$289,MATCH(A3955&amp;"|"&amp;C3955,SHELF_days!$D$2:$D$289,0))</f>
        <v>25</v>
      </c>
      <c r="AD3955" s="8">
        <f t="shared" si="184"/>
        <v>0</v>
      </c>
      <c r="AE3955" s="7">
        <f t="shared" si="185"/>
        <v>0</v>
      </c>
    </row>
    <row r="3956" spans="1:31" x14ac:dyDescent="0.45">
      <c r="A3956" t="s">
        <v>78</v>
      </c>
      <c r="B3956" t="s">
        <v>177</v>
      </c>
      <c r="C3956" t="s">
        <v>134</v>
      </c>
      <c r="D3956">
        <v>0.24004597143899609</v>
      </c>
      <c r="E3956">
        <v>0.22957126193112831</v>
      </c>
      <c r="F3956">
        <v>0.23411837192985921</v>
      </c>
      <c r="G3956">
        <v>0.23407039283155121</v>
      </c>
      <c r="H3956">
        <v>0.26363205999356398</v>
      </c>
      <c r="I3956">
        <v>0.34876006560049938</v>
      </c>
      <c r="J3956">
        <v>0.38301278005616701</v>
      </c>
      <c r="K3956">
        <v>0.37615831160244467</v>
      </c>
      <c r="L3956">
        <v>0.35925658378941627</v>
      </c>
      <c r="M3956">
        <v>0.39309057156894173</v>
      </c>
      <c r="N3956">
        <v>0.47530929912393127</v>
      </c>
      <c r="O3956">
        <v>0.50352537066521663</v>
      </c>
      <c r="P3956">
        <v>0.4497822379559962</v>
      </c>
      <c r="Q3956">
        <v>0.42750903200058221</v>
      </c>
      <c r="R3956">
        <v>0.43257736947638581</v>
      </c>
      <c r="S3956">
        <v>0.48296632704025938</v>
      </c>
      <c r="T3956">
        <v>0.48059136167401578</v>
      </c>
      <c r="U3956">
        <v>0.41038267477274842</v>
      </c>
      <c r="V3956">
        <v>0.52664257257722968</v>
      </c>
      <c r="W3956">
        <v>0.49252943368027607</v>
      </c>
      <c r="X3956">
        <v>0.44680317212469339</v>
      </c>
      <c r="Y3956">
        <v>0.32883129285786028</v>
      </c>
      <c r="Z3956">
        <v>0.24388648017173711</v>
      </c>
      <c r="AA3956">
        <v>0.23839941601979139</v>
      </c>
      <c r="AB3956" s="7">
        <f t="shared" si="183"/>
        <v>9.0014524108832905</v>
      </c>
      <c r="AC3956">
        <f>INDEX(SHELF_days!$C$2:$C$289,MATCH(A3956&amp;"|"&amp;C3956,SHELF_days!$D$2:$D$289,0))</f>
        <v>93</v>
      </c>
      <c r="AD3956" s="8">
        <f t="shared" si="184"/>
        <v>837.13507421214604</v>
      </c>
      <c r="AE3956" s="7">
        <f t="shared" si="185"/>
        <v>0.52664257257722968</v>
      </c>
    </row>
    <row r="3957" spans="1:31" x14ac:dyDescent="0.45">
      <c r="A3957" t="s">
        <v>78</v>
      </c>
      <c r="B3957" t="s">
        <v>177</v>
      </c>
      <c r="C3957" t="s">
        <v>135</v>
      </c>
      <c r="D3957">
        <v>0.25985138882945141</v>
      </c>
      <c r="E3957">
        <v>0.24805398281595761</v>
      </c>
      <c r="F3957">
        <v>0.24805398281595761</v>
      </c>
      <c r="G3957">
        <v>0.24805398281595761</v>
      </c>
      <c r="H3957">
        <v>0.26496838692484581</v>
      </c>
      <c r="I3957">
        <v>0.28737162714101477</v>
      </c>
      <c r="J3957">
        <v>0.29905072105981739</v>
      </c>
      <c r="K3957">
        <v>0.34021065371649478</v>
      </c>
      <c r="L3957">
        <v>0.39162148429177379</v>
      </c>
      <c r="M3957">
        <v>0.47014268627915029</v>
      </c>
      <c r="N3957">
        <v>0.55435131967561091</v>
      </c>
      <c r="O3957">
        <v>0.56493180128656673</v>
      </c>
      <c r="P3957">
        <v>0.58834069430761105</v>
      </c>
      <c r="Q3957">
        <v>0.6341739547045907</v>
      </c>
      <c r="R3957">
        <v>0.63844586640933354</v>
      </c>
      <c r="S3957">
        <v>0.77513859009720054</v>
      </c>
      <c r="T3957">
        <v>0.76672575507826557</v>
      </c>
      <c r="U3957">
        <v>0.68499322480641367</v>
      </c>
      <c r="V3957">
        <v>0.87178266973209662</v>
      </c>
      <c r="W3957">
        <v>0.8594528592924926</v>
      </c>
      <c r="X3957">
        <v>0.57502213279094461</v>
      </c>
      <c r="Y3957">
        <v>0.43882378464160882</v>
      </c>
      <c r="Z3957">
        <v>0.33720637159772898</v>
      </c>
      <c r="AA3957">
        <v>0.27521083397954088</v>
      </c>
      <c r="AB3957" s="7">
        <f t="shared" si="183"/>
        <v>11.621978755090428</v>
      </c>
      <c r="AC3957">
        <f>INDEX(SHELF_days!$C$2:$C$289,MATCH(A3957&amp;"|"&amp;C3957,SHELF_days!$D$2:$D$289,0))</f>
        <v>48</v>
      </c>
      <c r="AD3957" s="8">
        <f t="shared" si="184"/>
        <v>557.8549802443406</v>
      </c>
      <c r="AE3957" s="7">
        <f t="shared" si="185"/>
        <v>0.87178266973209662</v>
      </c>
    </row>
    <row r="3958" spans="1:31" x14ac:dyDescent="0.45">
      <c r="A3958" t="s">
        <v>78</v>
      </c>
      <c r="B3958" t="s">
        <v>177</v>
      </c>
      <c r="C3958" t="s">
        <v>136</v>
      </c>
      <c r="D3958">
        <v>0.24986187534167781</v>
      </c>
      <c r="E3958">
        <v>0.24107613608036341</v>
      </c>
      <c r="F3958">
        <v>0.24619214692530139</v>
      </c>
      <c r="G3958">
        <v>0.25073381494474251</v>
      </c>
      <c r="H3958">
        <v>0.26507153485252721</v>
      </c>
      <c r="I3958">
        <v>0.31999804328297082</v>
      </c>
      <c r="J3958">
        <v>0.35027519823895242</v>
      </c>
      <c r="K3958">
        <v>0.40374973767820582</v>
      </c>
      <c r="L3958">
        <v>0.3846201409953181</v>
      </c>
      <c r="M3958">
        <v>0.45238311679957433</v>
      </c>
      <c r="N3958">
        <v>0.51184371116595406</v>
      </c>
      <c r="O3958">
        <v>0.50922599683588399</v>
      </c>
      <c r="P3958">
        <v>0.52052330125819968</v>
      </c>
      <c r="Q3958">
        <v>0.50213485323791696</v>
      </c>
      <c r="R3958">
        <v>0.51582051396427941</v>
      </c>
      <c r="S3958">
        <v>0.64932773583960957</v>
      </c>
      <c r="T3958">
        <v>0.76457919615599279</v>
      </c>
      <c r="U3958">
        <v>0.6737477312880481</v>
      </c>
      <c r="V3958">
        <v>0.74657174783183178</v>
      </c>
      <c r="W3958">
        <v>0.749032133929175</v>
      </c>
      <c r="X3958">
        <v>0.65420112001239039</v>
      </c>
      <c r="Y3958">
        <v>0.49742448386049171</v>
      </c>
      <c r="Z3958">
        <v>0.31492942045993849</v>
      </c>
      <c r="AA3958">
        <v>0.27209064865719751</v>
      </c>
      <c r="AB3958" s="7">
        <f t="shared" si="183"/>
        <v>11.045414339636542</v>
      </c>
      <c r="AC3958">
        <f>INDEX(SHELF_days!$C$2:$C$289,MATCH(A3958&amp;"|"&amp;C3958,SHELF_days!$D$2:$D$289,0))</f>
        <v>107</v>
      </c>
      <c r="AD3958" s="8">
        <f t="shared" si="184"/>
        <v>1181.8593343411101</v>
      </c>
      <c r="AE3958" s="7">
        <f t="shared" si="185"/>
        <v>0.76457919615599279</v>
      </c>
    </row>
    <row r="3959" spans="1:31" x14ac:dyDescent="0.45">
      <c r="A3959" t="s">
        <v>78</v>
      </c>
      <c r="B3959" t="s">
        <v>177</v>
      </c>
      <c r="C3959" t="s">
        <v>137</v>
      </c>
      <c r="D3959">
        <v>0.24093040586520131</v>
      </c>
      <c r="E3959">
        <v>0.24093040586520131</v>
      </c>
      <c r="F3959">
        <v>0.23439889071033609</v>
      </c>
      <c r="G3959">
        <v>0.23087531016626411</v>
      </c>
      <c r="H3959">
        <v>0.30348857049058908</v>
      </c>
      <c r="I3959">
        <v>0.34546902473859642</v>
      </c>
      <c r="J3959">
        <v>0.37611901901269018</v>
      </c>
      <c r="K3959">
        <v>0.3914852678243993</v>
      </c>
      <c r="L3959">
        <v>0.33890313318817927</v>
      </c>
      <c r="M3959">
        <v>0.42281591473042113</v>
      </c>
      <c r="N3959">
        <v>0.48215644873214902</v>
      </c>
      <c r="O3959">
        <v>0.54777755020121321</v>
      </c>
      <c r="P3959">
        <v>0.58504156297949661</v>
      </c>
      <c r="Q3959">
        <v>0.5705278487774752</v>
      </c>
      <c r="R3959">
        <v>0.61918763668122101</v>
      </c>
      <c r="S3959">
        <v>0.75197677741918567</v>
      </c>
      <c r="T3959">
        <v>0.82934085560878634</v>
      </c>
      <c r="U3959">
        <v>0.69890306032657323</v>
      </c>
      <c r="V3959">
        <v>0.8653466923098696</v>
      </c>
      <c r="W3959">
        <v>0.76238594999230769</v>
      </c>
      <c r="X3959">
        <v>0.73600894168531794</v>
      </c>
      <c r="Y3959">
        <v>0.51691785991425265</v>
      </c>
      <c r="Z3959">
        <v>0.31345084992153621</v>
      </c>
      <c r="AA3959">
        <v>0.26839714591118702</v>
      </c>
      <c r="AB3959" s="7">
        <f t="shared" si="183"/>
        <v>11.672835123052449</v>
      </c>
      <c r="AC3959">
        <f>INDEX(SHELF_days!$C$2:$C$289,MATCH(A3959&amp;"|"&amp;C3959,SHELF_days!$D$2:$D$289,0))</f>
        <v>59</v>
      </c>
      <c r="AD3959" s="8">
        <f t="shared" si="184"/>
        <v>688.69727226009445</v>
      </c>
      <c r="AE3959" s="7">
        <f t="shared" si="185"/>
        <v>0.8653466923098696</v>
      </c>
    </row>
    <row r="3960" spans="1:31" x14ac:dyDescent="0.45">
      <c r="A3960" t="s">
        <v>78</v>
      </c>
      <c r="B3960" t="s">
        <v>177</v>
      </c>
      <c r="C3960" t="s">
        <v>138</v>
      </c>
      <c r="D3960">
        <v>0.24452190583321221</v>
      </c>
      <c r="E3960">
        <v>0.24452190583321221</v>
      </c>
      <c r="F3960">
        <v>0.24452190583321221</v>
      </c>
      <c r="G3960">
        <v>0.24452190583321221</v>
      </c>
      <c r="H3960">
        <v>0.24452190583321221</v>
      </c>
      <c r="I3960">
        <v>0.24452190583321221</v>
      </c>
      <c r="J3960">
        <v>0.24452190583321221</v>
      </c>
      <c r="K3960">
        <v>0.26843631416793712</v>
      </c>
      <c r="L3960">
        <v>0.29235072250266197</v>
      </c>
      <c r="M3960">
        <v>0.39751019991390391</v>
      </c>
      <c r="N3960">
        <v>0.60351460458193473</v>
      </c>
      <c r="O3960">
        <v>0.72363364762841709</v>
      </c>
      <c r="P3960">
        <v>0.74741284214063775</v>
      </c>
      <c r="Q3960">
        <v>0.78988842065548825</v>
      </c>
      <c r="R3960">
        <v>0.81992432749994992</v>
      </c>
      <c r="S3960">
        <v>0.83672157190467977</v>
      </c>
      <c r="T3960">
        <v>0.85346964764668043</v>
      </c>
      <c r="U3960">
        <v>0.7812716125122644</v>
      </c>
      <c r="V3960">
        <v>0.94553182252353574</v>
      </c>
      <c r="W3960">
        <v>0.85111569791853869</v>
      </c>
      <c r="X3960">
        <v>0.68764218651092834</v>
      </c>
      <c r="Y3960">
        <v>0.36478230878503992</v>
      </c>
      <c r="Z3960">
        <v>0.26843631416793712</v>
      </c>
      <c r="AA3960">
        <v>0.24521026711141561</v>
      </c>
      <c r="AB3960" s="7">
        <f t="shared" si="183"/>
        <v>12.188505849004438</v>
      </c>
      <c r="AC3960">
        <f>INDEX(SHELF_days!$C$2:$C$289,MATCH(A3960&amp;"|"&amp;C3960,SHELF_days!$D$2:$D$289,0))</f>
        <v>33</v>
      </c>
      <c r="AD3960" s="8">
        <f t="shared" si="184"/>
        <v>402.22069301714646</v>
      </c>
      <c r="AE3960" s="7">
        <f t="shared" si="185"/>
        <v>0.94553182252353574</v>
      </c>
    </row>
    <row r="3961" spans="1:31" x14ac:dyDescent="0.45">
      <c r="A3961" t="s">
        <v>78</v>
      </c>
      <c r="B3961" t="s">
        <v>177</v>
      </c>
      <c r="C3961" t="s">
        <v>139</v>
      </c>
      <c r="D3961">
        <v>0.21682347721487821</v>
      </c>
      <c r="E3961">
        <v>0.21682347721487821</v>
      </c>
      <c r="F3961">
        <v>0.21682347721487821</v>
      </c>
      <c r="G3961">
        <v>0.21682347721487821</v>
      </c>
      <c r="H3961">
        <v>0.21682347721487821</v>
      </c>
      <c r="I3961">
        <v>0.41313772183231517</v>
      </c>
      <c r="J3961">
        <v>0.52967040261935805</v>
      </c>
      <c r="K3961">
        <v>0.61550413714504137</v>
      </c>
      <c r="L3961">
        <v>0.56436086092104254</v>
      </c>
      <c r="M3961">
        <v>0.54571757907415985</v>
      </c>
      <c r="N3961">
        <v>0.69076685502734425</v>
      </c>
      <c r="O3961">
        <v>0.63224901692396485</v>
      </c>
      <c r="P3961">
        <v>0.45664682563772541</v>
      </c>
      <c r="Q3961">
        <v>0.41313772183231517</v>
      </c>
      <c r="R3961">
        <v>0.4458973267486393</v>
      </c>
      <c r="S3961">
        <v>0.7992921732456868</v>
      </c>
      <c r="T3961">
        <v>0.89275196736060858</v>
      </c>
      <c r="U3961">
        <v>0.76427720176999225</v>
      </c>
      <c r="V3961">
        <v>0.84070816707873164</v>
      </c>
      <c r="W3961">
        <v>0.86637715914293412</v>
      </c>
      <c r="X3961">
        <v>0.77139215311016462</v>
      </c>
      <c r="Y3961">
        <v>0.6094519664497523</v>
      </c>
      <c r="Z3961">
        <v>0.45147895334161381</v>
      </c>
      <c r="AA3961">
        <v>0.33437026167070277</v>
      </c>
      <c r="AB3961" s="7">
        <f t="shared" si="183"/>
        <v>12.721305837006485</v>
      </c>
      <c r="AC3961">
        <f>INDEX(SHELF_days!$C$2:$C$289,MATCH(A3961&amp;"|"&amp;C3961,SHELF_days!$D$2:$D$289,0))</f>
        <v>25</v>
      </c>
      <c r="AD3961" s="8">
        <f t="shared" si="184"/>
        <v>318.03264592516211</v>
      </c>
      <c r="AE3961" s="7">
        <f t="shared" si="185"/>
        <v>0.89275196736060858</v>
      </c>
    </row>
    <row r="3962" spans="1:31" x14ac:dyDescent="0.45">
      <c r="A3962" t="s">
        <v>78</v>
      </c>
      <c r="B3962" t="s">
        <v>178</v>
      </c>
      <c r="C3962" t="s">
        <v>134</v>
      </c>
      <c r="D3962">
        <v>0.4586467695271797</v>
      </c>
      <c r="E3962">
        <v>0.44818605040906401</v>
      </c>
      <c r="F3962">
        <v>0.44486789607256022</v>
      </c>
      <c r="G3962">
        <v>0.44449998131497032</v>
      </c>
      <c r="H3962">
        <v>0.45206040321450058</v>
      </c>
      <c r="I3962">
        <v>0.47424100526841101</v>
      </c>
      <c r="J3962">
        <v>0.50064369044914114</v>
      </c>
      <c r="K3962">
        <v>0.50338705183457455</v>
      </c>
      <c r="L3962">
        <v>0.48016375299142727</v>
      </c>
      <c r="M3962">
        <v>0.46113537300191981</v>
      </c>
      <c r="N3962">
        <v>0.44699926633441861</v>
      </c>
      <c r="O3962">
        <v>0.44111315508198667</v>
      </c>
      <c r="P3962">
        <v>0.43755355793276202</v>
      </c>
      <c r="Q3962">
        <v>0.43144720734773639</v>
      </c>
      <c r="R3962">
        <v>0.43030587508746848</v>
      </c>
      <c r="S3962">
        <v>0.44170075053965968</v>
      </c>
      <c r="T3962">
        <v>0.4790848740041973</v>
      </c>
      <c r="U3962">
        <v>0.52600901961298896</v>
      </c>
      <c r="V3962">
        <v>0.55871098003709851</v>
      </c>
      <c r="W3962">
        <v>0.56645569848516186</v>
      </c>
      <c r="X3962">
        <v>0.55935337673017826</v>
      </c>
      <c r="Y3962">
        <v>0.54347977869251307</v>
      </c>
      <c r="Z3962">
        <v>0.51696534552379958</v>
      </c>
      <c r="AA3962">
        <v>0.48448355997468662</v>
      </c>
      <c r="AB3962" s="7">
        <f t="shared" si="183"/>
        <v>11.531494419468403</v>
      </c>
      <c r="AC3962">
        <f>INDEX(SHELF_days!$C$2:$C$289,MATCH(A3962&amp;"|"&amp;C3962,SHELF_days!$D$2:$D$289,0))</f>
        <v>93</v>
      </c>
      <c r="AD3962" s="8">
        <f t="shared" si="184"/>
        <v>1072.4289810105615</v>
      </c>
      <c r="AE3962" s="7">
        <f t="shared" si="185"/>
        <v>0.56645569848516186</v>
      </c>
    </row>
    <row r="3963" spans="1:31" x14ac:dyDescent="0.45">
      <c r="A3963" t="s">
        <v>78</v>
      </c>
      <c r="B3963" t="s">
        <v>178</v>
      </c>
      <c r="C3963" t="s">
        <v>135</v>
      </c>
      <c r="D3963">
        <v>0.40180073041200748</v>
      </c>
      <c r="E3963">
        <v>0.38171116581310233</v>
      </c>
      <c r="F3963">
        <v>0.37481290990523741</v>
      </c>
      <c r="G3963">
        <v>0.37478921406467841</v>
      </c>
      <c r="H3963">
        <v>0.38450107479206869</v>
      </c>
      <c r="I3963">
        <v>0.40516479160283259</v>
      </c>
      <c r="J3963">
        <v>0.40454449082066257</v>
      </c>
      <c r="K3963">
        <v>0.39208113477293249</v>
      </c>
      <c r="L3963">
        <v>0.38092188253324177</v>
      </c>
      <c r="M3963">
        <v>0.37798267364435512</v>
      </c>
      <c r="N3963">
        <v>0.38681179524921422</v>
      </c>
      <c r="O3963">
        <v>0.39800384029156949</v>
      </c>
      <c r="P3963">
        <v>0.40853532541072718</v>
      </c>
      <c r="Q3963">
        <v>0.41679037537572428</v>
      </c>
      <c r="R3963">
        <v>0.42485432774831278</v>
      </c>
      <c r="S3963">
        <v>0.43686997590436888</v>
      </c>
      <c r="T3963">
        <v>0.45933070530500619</v>
      </c>
      <c r="U3963">
        <v>0.49339423195051091</v>
      </c>
      <c r="V3963">
        <v>0.51597334079813706</v>
      </c>
      <c r="W3963">
        <v>0.53674348937980509</v>
      </c>
      <c r="X3963">
        <v>0.54157043876363253</v>
      </c>
      <c r="Y3963">
        <v>0.52796309848591383</v>
      </c>
      <c r="Z3963">
        <v>0.49060397382622528</v>
      </c>
      <c r="AA3963">
        <v>0.44369834136022263</v>
      </c>
      <c r="AB3963" s="7">
        <f t="shared" si="183"/>
        <v>10.359453328210488</v>
      </c>
      <c r="AC3963">
        <f>INDEX(SHELF_days!$C$2:$C$289,MATCH(A3963&amp;"|"&amp;C3963,SHELF_days!$D$2:$D$289,0))</f>
        <v>48</v>
      </c>
      <c r="AD3963" s="8">
        <f t="shared" si="184"/>
        <v>497.25375975410344</v>
      </c>
      <c r="AE3963" s="7">
        <f t="shared" si="185"/>
        <v>0.54157043876363253</v>
      </c>
    </row>
    <row r="3964" spans="1:31" x14ac:dyDescent="0.45">
      <c r="A3964" t="s">
        <v>78</v>
      </c>
      <c r="B3964" t="s">
        <v>178</v>
      </c>
      <c r="C3964" t="s">
        <v>136</v>
      </c>
      <c r="D3964">
        <v>0.55841128607864821</v>
      </c>
      <c r="E3964">
        <v>0.52308926590215199</v>
      </c>
      <c r="F3964">
        <v>0.50375570296817562</v>
      </c>
      <c r="G3964">
        <v>0.49784995571596369</v>
      </c>
      <c r="H3964">
        <v>0.50016035326771224</v>
      </c>
      <c r="I3964">
        <v>0.50458104810401261</v>
      </c>
      <c r="J3964">
        <v>0.49332889225073911</v>
      </c>
      <c r="K3964">
        <v>0.49706450566979499</v>
      </c>
      <c r="L3964">
        <v>0.49928984265458581</v>
      </c>
      <c r="M3964">
        <v>0.51900390404267327</v>
      </c>
      <c r="N3964">
        <v>0.55742703814744288</v>
      </c>
      <c r="O3964">
        <v>0.59572600776231954</v>
      </c>
      <c r="P3964">
        <v>0.62453732620171554</v>
      </c>
      <c r="Q3964">
        <v>0.64292499047607687</v>
      </c>
      <c r="R3964">
        <v>0.65473986468249346</v>
      </c>
      <c r="S3964">
        <v>0.6646894639129276</v>
      </c>
      <c r="T3964">
        <v>0.67333080200551443</v>
      </c>
      <c r="U3964">
        <v>0.6835940724733478</v>
      </c>
      <c r="V3964">
        <v>0.69573664794056178</v>
      </c>
      <c r="W3964">
        <v>0.70548136338801293</v>
      </c>
      <c r="X3964">
        <v>0.70957514001571798</v>
      </c>
      <c r="Y3964">
        <v>0.70317866652579875</v>
      </c>
      <c r="Z3964">
        <v>0.65825565952500753</v>
      </c>
      <c r="AA3964">
        <v>0.60216266035047838</v>
      </c>
      <c r="AB3964" s="7">
        <f t="shared" si="183"/>
        <v>14.267894460061873</v>
      </c>
      <c r="AC3964">
        <f>INDEX(SHELF_days!$C$2:$C$289,MATCH(A3964&amp;"|"&amp;C3964,SHELF_days!$D$2:$D$289,0))</f>
        <v>107</v>
      </c>
      <c r="AD3964" s="8">
        <f t="shared" si="184"/>
        <v>1526.6647072266205</v>
      </c>
      <c r="AE3964" s="7">
        <f t="shared" si="185"/>
        <v>0.70957514001571798</v>
      </c>
    </row>
    <row r="3965" spans="1:31" x14ac:dyDescent="0.45">
      <c r="A3965" t="s">
        <v>78</v>
      </c>
      <c r="B3965" t="s">
        <v>178</v>
      </c>
      <c r="C3965" t="s">
        <v>137</v>
      </c>
      <c r="D3965">
        <v>0.46462375104740927</v>
      </c>
      <c r="E3965">
        <v>0.44807876337993779</v>
      </c>
      <c r="F3965">
        <v>0.44106522353704181</v>
      </c>
      <c r="G3965">
        <v>0.43891584620755908</v>
      </c>
      <c r="H3965">
        <v>0.4446525630650951</v>
      </c>
      <c r="I3965">
        <v>0.46672855426264748</v>
      </c>
      <c r="J3965">
        <v>0.47696657384105928</v>
      </c>
      <c r="K3965">
        <v>0.45886302562178299</v>
      </c>
      <c r="L3965">
        <v>0.44734494835336902</v>
      </c>
      <c r="M3965">
        <v>0.43817870389088392</v>
      </c>
      <c r="N3965">
        <v>0.45132192801937338</v>
      </c>
      <c r="O3965">
        <v>0.47107622297947499</v>
      </c>
      <c r="P3965">
        <v>0.48801504027713588</v>
      </c>
      <c r="Q3965">
        <v>0.50028693681889846</v>
      </c>
      <c r="R3965">
        <v>0.50940836991688809</v>
      </c>
      <c r="S3965">
        <v>0.52697469676886266</v>
      </c>
      <c r="T3965">
        <v>0.55900719565545054</v>
      </c>
      <c r="U3965">
        <v>0.58725638052000684</v>
      </c>
      <c r="V3965">
        <v>0.61844435531164688</v>
      </c>
      <c r="W3965">
        <v>0.62642264147427762</v>
      </c>
      <c r="X3965">
        <v>0.61673031483310869</v>
      </c>
      <c r="Y3965">
        <v>0.58704233450080712</v>
      </c>
      <c r="Z3965">
        <v>0.54153713453949637</v>
      </c>
      <c r="AA3965">
        <v>0.49716281393958639</v>
      </c>
      <c r="AB3965" s="7">
        <f t="shared" si="183"/>
        <v>12.106104318761801</v>
      </c>
      <c r="AC3965">
        <f>INDEX(SHELF_days!$C$2:$C$289,MATCH(A3965&amp;"|"&amp;C3965,SHELF_days!$D$2:$D$289,0))</f>
        <v>59</v>
      </c>
      <c r="AD3965" s="8">
        <f t="shared" si="184"/>
        <v>714.26015480694628</v>
      </c>
      <c r="AE3965" s="7">
        <f t="shared" si="185"/>
        <v>0.62642264147427762</v>
      </c>
    </row>
    <row r="3966" spans="1:31" x14ac:dyDescent="0.45">
      <c r="A3966" t="s">
        <v>78</v>
      </c>
      <c r="B3966" t="s">
        <v>178</v>
      </c>
      <c r="C3966" t="s">
        <v>138</v>
      </c>
      <c r="D3966">
        <v>0.62236670955398943</v>
      </c>
      <c r="E3966">
        <v>0.57958316346070693</v>
      </c>
      <c r="F3966">
        <v>0.55572439865090251</v>
      </c>
      <c r="G3966">
        <v>0.54334531707497868</v>
      </c>
      <c r="H3966">
        <v>0.54321012493800758</v>
      </c>
      <c r="I3966">
        <v>0.54639896505653895</v>
      </c>
      <c r="J3966">
        <v>0.52267327449122047</v>
      </c>
      <c r="K3966">
        <v>0.54909221833353627</v>
      </c>
      <c r="L3966">
        <v>0.57030291157269408</v>
      </c>
      <c r="M3966">
        <v>0.60985984846479269</v>
      </c>
      <c r="N3966">
        <v>0.65307120884008318</v>
      </c>
      <c r="O3966">
        <v>0.69385087566029702</v>
      </c>
      <c r="P3966">
        <v>0.70884802532999414</v>
      </c>
      <c r="Q3966">
        <v>0.71531289214103044</v>
      </c>
      <c r="R3966">
        <v>0.72020487079973383</v>
      </c>
      <c r="S3966">
        <v>0.72398742677827965</v>
      </c>
      <c r="T3966">
        <v>0.72916814477913028</v>
      </c>
      <c r="U3966">
        <v>0.73322390888826527</v>
      </c>
      <c r="V3966">
        <v>0.74232978762833102</v>
      </c>
      <c r="W3966">
        <v>0.74633083951493195</v>
      </c>
      <c r="X3966">
        <v>0.75504420218107626</v>
      </c>
      <c r="Y3966">
        <v>0.76735409926915055</v>
      </c>
      <c r="Z3966">
        <v>0.74477948326953181</v>
      </c>
      <c r="AA3966">
        <v>0.69407996103077829</v>
      </c>
      <c r="AB3966" s="7">
        <f t="shared" si="183"/>
        <v>15.770142657707982</v>
      </c>
      <c r="AC3966">
        <f>INDEX(SHELF_days!$C$2:$C$289,MATCH(A3966&amp;"|"&amp;C3966,SHELF_days!$D$2:$D$289,0))</f>
        <v>33</v>
      </c>
      <c r="AD3966" s="8">
        <f t="shared" si="184"/>
        <v>520.41470770436342</v>
      </c>
      <c r="AE3966" s="7">
        <f t="shared" si="185"/>
        <v>0.76735409926915055</v>
      </c>
    </row>
    <row r="3967" spans="1:31" x14ac:dyDescent="0.45">
      <c r="A3967" t="s">
        <v>78</v>
      </c>
      <c r="B3967" t="s">
        <v>178</v>
      </c>
      <c r="C3967" t="s">
        <v>139</v>
      </c>
      <c r="D3967">
        <v>0.5481772887799351</v>
      </c>
      <c r="E3967">
        <v>0.53931108487277646</v>
      </c>
      <c r="F3967">
        <v>0.53635344801721141</v>
      </c>
      <c r="G3967">
        <v>0.53385821768757902</v>
      </c>
      <c r="H3967">
        <v>0.54070501111011104</v>
      </c>
      <c r="I3967">
        <v>0.56735833505412092</v>
      </c>
      <c r="J3967">
        <v>0.59977726830697442</v>
      </c>
      <c r="K3967">
        <v>0.59501342214362485</v>
      </c>
      <c r="L3967">
        <v>0.56369896982179701</v>
      </c>
      <c r="M3967">
        <v>0.52583528797160606</v>
      </c>
      <c r="N3967">
        <v>0.51108557874059524</v>
      </c>
      <c r="O3967">
        <v>0.49801041650120631</v>
      </c>
      <c r="P3967">
        <v>0.48767757204805501</v>
      </c>
      <c r="Q3967">
        <v>0.46402459579139471</v>
      </c>
      <c r="R3967">
        <v>0.4610355435306327</v>
      </c>
      <c r="S3967">
        <v>0.48512480563924182</v>
      </c>
      <c r="T3967">
        <v>0.54116247588691158</v>
      </c>
      <c r="U3967">
        <v>0.58529194265453111</v>
      </c>
      <c r="V3967">
        <v>0.61709209831962886</v>
      </c>
      <c r="W3967">
        <v>0.62213621225518489</v>
      </c>
      <c r="X3967">
        <v>0.61767416577097467</v>
      </c>
      <c r="Y3967">
        <v>0.61898867104011457</v>
      </c>
      <c r="Z3967">
        <v>0.6023505076764778</v>
      </c>
      <c r="AA3967">
        <v>0.56976284898897112</v>
      </c>
      <c r="AB3967" s="7">
        <f t="shared" si="183"/>
        <v>13.23150576860966</v>
      </c>
      <c r="AC3967">
        <f>INDEX(SHELF_days!$C$2:$C$289,MATCH(A3967&amp;"|"&amp;C3967,SHELF_days!$D$2:$D$289,0))</f>
        <v>25</v>
      </c>
      <c r="AD3967" s="8">
        <f t="shared" si="184"/>
        <v>330.78764421524147</v>
      </c>
      <c r="AE3967" s="7">
        <f t="shared" si="185"/>
        <v>0.62213621225518489</v>
      </c>
    </row>
    <row r="3968" spans="1:31" x14ac:dyDescent="0.45">
      <c r="A3968" t="s">
        <v>78</v>
      </c>
      <c r="B3968" t="s">
        <v>179</v>
      </c>
      <c r="C3968" t="s">
        <v>134</v>
      </c>
      <c r="D3968">
        <v>2.2534594438852751E-3</v>
      </c>
      <c r="E3968">
        <v>2.2534594438852751E-3</v>
      </c>
      <c r="F3968">
        <v>2.2534594438852751E-3</v>
      </c>
      <c r="G3968">
        <v>2.2534594438852751E-3</v>
      </c>
      <c r="H3968">
        <v>2.2534594438852751E-3</v>
      </c>
      <c r="I3968">
        <v>2.2534594438852751E-3</v>
      </c>
      <c r="J3968">
        <v>2.2534594438852751E-3</v>
      </c>
      <c r="K3968">
        <v>2.2534594438852751E-3</v>
      </c>
      <c r="L3968">
        <v>2.2534594438852751E-3</v>
      </c>
      <c r="M3968">
        <v>2.2534594438852751E-3</v>
      </c>
      <c r="N3968">
        <v>2.2534594438852751E-3</v>
      </c>
      <c r="O3968">
        <v>2.2534594438852751E-3</v>
      </c>
      <c r="P3968">
        <v>2.2534594438852751E-3</v>
      </c>
      <c r="Q3968">
        <v>2.2534594438852751E-3</v>
      </c>
      <c r="R3968">
        <v>2.2534594438852751E-3</v>
      </c>
      <c r="S3968">
        <v>2.2534594438852751E-3</v>
      </c>
      <c r="T3968">
        <v>2.2534594438852751E-3</v>
      </c>
      <c r="U3968">
        <v>2.2534594438852751E-3</v>
      </c>
      <c r="V3968">
        <v>2.2534594438852751E-3</v>
      </c>
      <c r="W3968">
        <v>2.2534594438852751E-3</v>
      </c>
      <c r="X3968">
        <v>2.2534594438852751E-3</v>
      </c>
      <c r="Y3968">
        <v>2.2534594438852751E-3</v>
      </c>
      <c r="Z3968">
        <v>2.2534594438852751E-3</v>
      </c>
      <c r="AA3968">
        <v>2.2534594438852751E-3</v>
      </c>
      <c r="AB3968" s="7">
        <f t="shared" si="183"/>
        <v>5.4083026653246602E-2</v>
      </c>
      <c r="AC3968">
        <f>INDEX(SHELF_days!$C$2:$C$289,MATCH(A3968&amp;"|"&amp;C3968,SHELF_days!$D$2:$D$289,0))</f>
        <v>93</v>
      </c>
      <c r="AD3968" s="8">
        <f t="shared" si="184"/>
        <v>5.0297214787519344</v>
      </c>
      <c r="AE3968" s="7">
        <f t="shared" si="185"/>
        <v>2.2534594438852751E-3</v>
      </c>
    </row>
    <row r="3969" spans="1:31" x14ac:dyDescent="0.45">
      <c r="A3969" t="s">
        <v>78</v>
      </c>
      <c r="B3969" t="s">
        <v>179</v>
      </c>
      <c r="C3969" t="s">
        <v>135</v>
      </c>
      <c r="D3969">
        <v>0.64583262705768318</v>
      </c>
      <c r="E3969">
        <v>0.64583262705768318</v>
      </c>
      <c r="F3969">
        <v>0.64583262705768318</v>
      </c>
      <c r="G3969">
        <v>0.64583262705768318</v>
      </c>
      <c r="H3969">
        <v>0.64583262705768318</v>
      </c>
      <c r="I3969">
        <v>0.64583262705768318</v>
      </c>
      <c r="J3969">
        <v>0.64583262705768318</v>
      </c>
      <c r="K3969">
        <v>0.64583262705768318</v>
      </c>
      <c r="L3969">
        <v>0.64583262705768318</v>
      </c>
      <c r="M3969">
        <v>0.64583262705768318</v>
      </c>
      <c r="N3969">
        <v>0.64583262705768318</v>
      </c>
      <c r="O3969">
        <v>0.64583262705768318</v>
      </c>
      <c r="P3969">
        <v>0.64583262705768318</v>
      </c>
      <c r="Q3969">
        <v>0.80468113796383944</v>
      </c>
      <c r="R3969">
        <v>0.86035901626228251</v>
      </c>
      <c r="S3969">
        <v>0.86035901626228251</v>
      </c>
      <c r="T3969">
        <v>1</v>
      </c>
      <c r="U3969">
        <v>1</v>
      </c>
      <c r="V3969">
        <v>1</v>
      </c>
      <c r="W3969">
        <v>1</v>
      </c>
      <c r="X3969">
        <v>0.73063431861992711</v>
      </c>
      <c r="Y3969">
        <v>0.4959306470234135</v>
      </c>
      <c r="Z3969">
        <v>0.4959306470234135</v>
      </c>
      <c r="AA3969">
        <v>0.4959306470234135</v>
      </c>
      <c r="AB3969" s="7">
        <f t="shared" si="183"/>
        <v>17.139649581928456</v>
      </c>
      <c r="AC3969">
        <f>INDEX(SHELF_days!$C$2:$C$289,MATCH(A3969&amp;"|"&amp;C3969,SHELF_days!$D$2:$D$289,0))</f>
        <v>48</v>
      </c>
      <c r="AD3969" s="8">
        <f t="shared" si="184"/>
        <v>822.70317993256594</v>
      </c>
      <c r="AE3969" s="7">
        <f t="shared" si="185"/>
        <v>1</v>
      </c>
    </row>
    <row r="3970" spans="1:31" x14ac:dyDescent="0.45">
      <c r="A3970" t="s">
        <v>78</v>
      </c>
      <c r="B3970" t="s">
        <v>179</v>
      </c>
      <c r="C3970" t="s">
        <v>136</v>
      </c>
      <c r="D3970">
        <v>0.23276761419742961</v>
      </c>
      <c r="E3970">
        <v>0.23276761419742961</v>
      </c>
      <c r="F3970">
        <v>0.23276761419742961</v>
      </c>
      <c r="G3970">
        <v>0.23276761419742961</v>
      </c>
      <c r="H3970">
        <v>0.23276761419742961</v>
      </c>
      <c r="I3970">
        <v>0.23276761419742961</v>
      </c>
      <c r="J3970">
        <v>0.23276761419742961</v>
      </c>
      <c r="K3970">
        <v>0.23276761419742961</v>
      </c>
      <c r="L3970">
        <v>0.23276761419742961</v>
      </c>
      <c r="M3970">
        <v>0.23276761419742961</v>
      </c>
      <c r="N3970">
        <v>0.23276761419742961</v>
      </c>
      <c r="O3970">
        <v>0.37652408003465582</v>
      </c>
      <c r="P3970">
        <v>0.39462706236758832</v>
      </c>
      <c r="Q3970">
        <v>0.55708425052043797</v>
      </c>
      <c r="R3970">
        <v>0.64362846087150949</v>
      </c>
      <c r="S3970">
        <v>0.69558914365259172</v>
      </c>
      <c r="T3970">
        <v>0.8437005722208536</v>
      </c>
      <c r="U3970">
        <v>0.90633518326427809</v>
      </c>
      <c r="V3970">
        <v>0.70203619632304659</v>
      </c>
      <c r="W3970">
        <v>0.50555052486984942</v>
      </c>
      <c r="X3970">
        <v>0.40026289649010499</v>
      </c>
      <c r="Y3970">
        <v>0.17880023290302699</v>
      </c>
      <c r="Z3970">
        <v>0.17880023290302699</v>
      </c>
      <c r="AA3970">
        <v>0.17880023290302699</v>
      </c>
      <c r="AB3970" s="7">
        <f t="shared" ref="AB3970:AB4033" si="186">SUM(D3970:AA3970)</f>
        <v>9.1221828254957238</v>
      </c>
      <c r="AC3970">
        <f>INDEX(SHELF_days!$C$2:$C$289,MATCH(A3970&amp;"|"&amp;C3970,SHELF_days!$D$2:$D$289,0))</f>
        <v>107</v>
      </c>
      <c r="AD3970" s="8">
        <f t="shared" ref="AD3970:AD4033" si="187">AB3970*AC3970</f>
        <v>976.0735623280425</v>
      </c>
      <c r="AE3970" s="7">
        <f t="shared" ref="AE3970:AE4033" si="188">MAX(D3970:AA3970)</f>
        <v>0.90633518326427809</v>
      </c>
    </row>
    <row r="3971" spans="1:31" x14ac:dyDescent="0.45">
      <c r="A3971" t="s">
        <v>78</v>
      </c>
      <c r="B3971" t="s">
        <v>179</v>
      </c>
      <c r="C3971" t="s">
        <v>137</v>
      </c>
      <c r="D3971">
        <v>0.62619413682429914</v>
      </c>
      <c r="E3971">
        <v>0.62619413682429914</v>
      </c>
      <c r="F3971">
        <v>0.62619413682429914</v>
      </c>
      <c r="G3971">
        <v>0.62619413682429914</v>
      </c>
      <c r="H3971">
        <v>0.62619413682429914</v>
      </c>
      <c r="I3971">
        <v>0.62619413682429914</v>
      </c>
      <c r="J3971">
        <v>0.62619413682429914</v>
      </c>
      <c r="K3971">
        <v>0.62619413682429914</v>
      </c>
      <c r="L3971">
        <v>0.62619413682429914</v>
      </c>
      <c r="M3971">
        <v>0.62619413682429914</v>
      </c>
      <c r="N3971">
        <v>0.90355272535453535</v>
      </c>
      <c r="O3971">
        <v>1</v>
      </c>
      <c r="P3971">
        <v>1</v>
      </c>
      <c r="Q3971">
        <v>1</v>
      </c>
      <c r="R3971">
        <v>1</v>
      </c>
      <c r="S3971">
        <v>1</v>
      </c>
      <c r="T3971">
        <v>1</v>
      </c>
      <c r="U3971">
        <v>1</v>
      </c>
      <c r="V3971">
        <v>1</v>
      </c>
      <c r="W3971">
        <v>1</v>
      </c>
      <c r="X3971">
        <v>1</v>
      </c>
      <c r="Y3971">
        <v>0.82960592132148814</v>
      </c>
      <c r="Z3971">
        <v>0.82960592132148814</v>
      </c>
      <c r="AA3971">
        <v>0.82960592132148814</v>
      </c>
      <c r="AB3971" s="7">
        <f t="shared" si="186"/>
        <v>19.654311857561989</v>
      </c>
      <c r="AC3971">
        <f>INDEX(SHELF_days!$C$2:$C$289,MATCH(A3971&amp;"|"&amp;C3971,SHELF_days!$D$2:$D$289,0))</f>
        <v>59</v>
      </c>
      <c r="AD3971" s="8">
        <f t="shared" si="187"/>
        <v>1159.6043995961575</v>
      </c>
      <c r="AE3971" s="7">
        <f t="shared" si="188"/>
        <v>1</v>
      </c>
    </row>
    <row r="3972" spans="1:31" x14ac:dyDescent="0.45">
      <c r="A3972" t="s">
        <v>78</v>
      </c>
      <c r="B3972" t="s">
        <v>179</v>
      </c>
      <c r="C3972" t="s">
        <v>138</v>
      </c>
      <c r="D3972">
        <v>1</v>
      </c>
      <c r="E3972">
        <v>1</v>
      </c>
      <c r="F3972">
        <v>1</v>
      </c>
      <c r="G3972">
        <v>1</v>
      </c>
      <c r="H3972">
        <v>1</v>
      </c>
      <c r="I3972">
        <v>1</v>
      </c>
      <c r="J3972">
        <v>1</v>
      </c>
      <c r="K3972">
        <v>1</v>
      </c>
      <c r="L3972">
        <v>1</v>
      </c>
      <c r="M3972">
        <v>1</v>
      </c>
      <c r="N3972">
        <v>1</v>
      </c>
      <c r="O3972">
        <v>1</v>
      </c>
      <c r="P3972">
        <v>1</v>
      </c>
      <c r="Q3972">
        <v>1</v>
      </c>
      <c r="R3972">
        <v>1</v>
      </c>
      <c r="S3972">
        <v>1</v>
      </c>
      <c r="T3972">
        <v>1</v>
      </c>
      <c r="U3972">
        <v>1</v>
      </c>
      <c r="V3972">
        <v>1</v>
      </c>
      <c r="W3972">
        <v>1</v>
      </c>
      <c r="X3972">
        <v>1</v>
      </c>
      <c r="Y3972">
        <v>1</v>
      </c>
      <c r="Z3972">
        <v>1</v>
      </c>
      <c r="AA3972">
        <v>1</v>
      </c>
      <c r="AB3972" s="7">
        <f t="shared" si="186"/>
        <v>24</v>
      </c>
      <c r="AC3972">
        <f>INDEX(SHELF_days!$C$2:$C$289,MATCH(A3972&amp;"|"&amp;C3972,SHELF_days!$D$2:$D$289,0))</f>
        <v>33</v>
      </c>
      <c r="AD3972" s="8">
        <f t="shared" si="187"/>
        <v>792</v>
      </c>
      <c r="AE3972" s="7">
        <f t="shared" si="188"/>
        <v>1</v>
      </c>
    </row>
    <row r="3973" spans="1:31" x14ac:dyDescent="0.45">
      <c r="A3973" t="s">
        <v>78</v>
      </c>
      <c r="B3973" t="s">
        <v>179</v>
      </c>
      <c r="C3973" t="s">
        <v>139</v>
      </c>
      <c r="D3973">
        <v>2.2534594438852751E-3</v>
      </c>
      <c r="E3973">
        <v>2.2534594438852751E-3</v>
      </c>
      <c r="F3973">
        <v>2.2534594438852751E-3</v>
      </c>
      <c r="G3973">
        <v>2.2534594438852751E-3</v>
      </c>
      <c r="H3973">
        <v>2.2534594438852751E-3</v>
      </c>
      <c r="I3973">
        <v>2.2534594438852751E-3</v>
      </c>
      <c r="J3973">
        <v>2.2534594438852751E-3</v>
      </c>
      <c r="K3973">
        <v>2.2534594438852751E-3</v>
      </c>
      <c r="L3973">
        <v>2.2534594438852751E-3</v>
      </c>
      <c r="M3973">
        <v>2.2534594438852751E-3</v>
      </c>
      <c r="N3973">
        <v>2.2534594438852751E-3</v>
      </c>
      <c r="O3973">
        <v>2.2534594438852751E-3</v>
      </c>
      <c r="P3973">
        <v>2.2534594438852751E-3</v>
      </c>
      <c r="Q3973">
        <v>2.2534594438852751E-3</v>
      </c>
      <c r="R3973">
        <v>2.2534594438852751E-3</v>
      </c>
      <c r="S3973">
        <v>2.2534594438852751E-3</v>
      </c>
      <c r="T3973">
        <v>2.2534594438852751E-3</v>
      </c>
      <c r="U3973">
        <v>2.2534594438852751E-3</v>
      </c>
      <c r="V3973">
        <v>2.2534594438852751E-3</v>
      </c>
      <c r="W3973">
        <v>2.2534594438852751E-3</v>
      </c>
      <c r="X3973">
        <v>2.2534594438852751E-3</v>
      </c>
      <c r="Y3973">
        <v>2.2534594438852751E-3</v>
      </c>
      <c r="Z3973">
        <v>2.2534594438852751E-3</v>
      </c>
      <c r="AA3973">
        <v>2.2534594438852751E-3</v>
      </c>
      <c r="AB3973" s="7">
        <f t="shared" si="186"/>
        <v>5.4083026653246602E-2</v>
      </c>
      <c r="AC3973">
        <f>INDEX(SHELF_days!$C$2:$C$289,MATCH(A3973&amp;"|"&amp;C3973,SHELF_days!$D$2:$D$289,0))</f>
        <v>25</v>
      </c>
      <c r="AD3973" s="8">
        <f t="shared" si="187"/>
        <v>1.352075666331165</v>
      </c>
      <c r="AE3973" s="7">
        <f t="shared" si="188"/>
        <v>2.2534594438852751E-3</v>
      </c>
    </row>
    <row r="3974" spans="1:31" x14ac:dyDescent="0.45">
      <c r="A3974" t="s">
        <v>78</v>
      </c>
      <c r="B3974" t="s">
        <v>180</v>
      </c>
      <c r="C3974" t="s">
        <v>134</v>
      </c>
      <c r="D3974">
        <v>0.8</v>
      </c>
      <c r="E3974">
        <v>0.8</v>
      </c>
      <c r="F3974">
        <v>0.8</v>
      </c>
      <c r="G3974">
        <v>0.8</v>
      </c>
      <c r="H3974">
        <v>0.8</v>
      </c>
      <c r="I3974">
        <v>0.8</v>
      </c>
      <c r="J3974">
        <v>0.8</v>
      </c>
      <c r="K3974">
        <v>0.8</v>
      </c>
      <c r="L3974">
        <v>0.8</v>
      </c>
      <c r="M3974">
        <v>0.8</v>
      </c>
      <c r="N3974">
        <v>0.8</v>
      </c>
      <c r="O3974">
        <v>0.8</v>
      </c>
      <c r="P3974">
        <v>0.8</v>
      </c>
      <c r="Q3974">
        <v>0.8</v>
      </c>
      <c r="R3974">
        <v>0.8</v>
      </c>
      <c r="S3974">
        <v>0.8</v>
      </c>
      <c r="T3974">
        <v>0.8</v>
      </c>
      <c r="U3974">
        <v>0.8</v>
      </c>
      <c r="V3974">
        <v>0.8</v>
      </c>
      <c r="W3974">
        <v>0.8</v>
      </c>
      <c r="X3974">
        <v>0.8</v>
      </c>
      <c r="Y3974">
        <v>0.8</v>
      </c>
      <c r="Z3974">
        <v>0.8</v>
      </c>
      <c r="AA3974">
        <v>0.8</v>
      </c>
      <c r="AB3974" s="7">
        <f t="shared" si="186"/>
        <v>19.200000000000006</v>
      </c>
      <c r="AC3974">
        <f>INDEX(SHELF_days!$C$2:$C$289,MATCH(A3974&amp;"|"&amp;C3974,SHELF_days!$D$2:$D$289,0))</f>
        <v>93</v>
      </c>
      <c r="AD3974" s="8">
        <f t="shared" si="187"/>
        <v>1785.6000000000006</v>
      </c>
      <c r="AE3974" s="7">
        <f t="shared" si="188"/>
        <v>0.8</v>
      </c>
    </row>
    <row r="3975" spans="1:31" x14ac:dyDescent="0.45">
      <c r="A3975" t="s">
        <v>78</v>
      </c>
      <c r="B3975" t="s">
        <v>180</v>
      </c>
      <c r="C3975" t="s">
        <v>135</v>
      </c>
      <c r="D3975">
        <v>0.8</v>
      </c>
      <c r="E3975">
        <v>0.8</v>
      </c>
      <c r="F3975">
        <v>0.8</v>
      </c>
      <c r="G3975">
        <v>0.8</v>
      </c>
      <c r="H3975">
        <v>0.8</v>
      </c>
      <c r="I3975">
        <v>0.8</v>
      </c>
      <c r="J3975">
        <v>0.8</v>
      </c>
      <c r="K3975">
        <v>0.8</v>
      </c>
      <c r="L3975">
        <v>0.8</v>
      </c>
      <c r="M3975">
        <v>0.8</v>
      </c>
      <c r="N3975">
        <v>0.8</v>
      </c>
      <c r="O3975">
        <v>0.8</v>
      </c>
      <c r="P3975">
        <v>0.8</v>
      </c>
      <c r="Q3975">
        <v>0.8</v>
      </c>
      <c r="R3975">
        <v>0.8</v>
      </c>
      <c r="S3975">
        <v>0.8</v>
      </c>
      <c r="T3975">
        <v>0.8</v>
      </c>
      <c r="U3975">
        <v>0.8</v>
      </c>
      <c r="V3975">
        <v>0.8</v>
      </c>
      <c r="W3975">
        <v>0.8</v>
      </c>
      <c r="X3975">
        <v>0.8</v>
      </c>
      <c r="Y3975">
        <v>0.8</v>
      </c>
      <c r="Z3975">
        <v>0.8</v>
      </c>
      <c r="AA3975">
        <v>0.8</v>
      </c>
      <c r="AB3975" s="7">
        <f t="shared" si="186"/>
        <v>19.200000000000006</v>
      </c>
      <c r="AC3975">
        <f>INDEX(SHELF_days!$C$2:$C$289,MATCH(A3975&amp;"|"&amp;C3975,SHELF_days!$D$2:$D$289,0))</f>
        <v>48</v>
      </c>
      <c r="AD3975" s="8">
        <f t="shared" si="187"/>
        <v>921.60000000000036</v>
      </c>
      <c r="AE3975" s="7">
        <f t="shared" si="188"/>
        <v>0.8</v>
      </c>
    </row>
    <row r="3976" spans="1:31" x14ac:dyDescent="0.45">
      <c r="A3976" t="s">
        <v>78</v>
      </c>
      <c r="B3976" t="s">
        <v>180</v>
      </c>
      <c r="C3976" t="s">
        <v>136</v>
      </c>
      <c r="D3976">
        <v>0.8</v>
      </c>
      <c r="E3976">
        <v>0.8</v>
      </c>
      <c r="F3976">
        <v>0.8</v>
      </c>
      <c r="G3976">
        <v>0.8</v>
      </c>
      <c r="H3976">
        <v>0.8</v>
      </c>
      <c r="I3976">
        <v>0.8</v>
      </c>
      <c r="J3976">
        <v>0.8</v>
      </c>
      <c r="K3976">
        <v>0.8</v>
      </c>
      <c r="L3976">
        <v>0.8</v>
      </c>
      <c r="M3976">
        <v>0.8</v>
      </c>
      <c r="N3976">
        <v>0.8</v>
      </c>
      <c r="O3976">
        <v>0.8</v>
      </c>
      <c r="P3976">
        <v>0.8</v>
      </c>
      <c r="Q3976">
        <v>0.8</v>
      </c>
      <c r="R3976">
        <v>0.8</v>
      </c>
      <c r="S3976">
        <v>0.8</v>
      </c>
      <c r="T3976">
        <v>0.8</v>
      </c>
      <c r="U3976">
        <v>0.8</v>
      </c>
      <c r="V3976">
        <v>0.8</v>
      </c>
      <c r="W3976">
        <v>0.8</v>
      </c>
      <c r="X3976">
        <v>0.8</v>
      </c>
      <c r="Y3976">
        <v>0.8</v>
      </c>
      <c r="Z3976">
        <v>0.8</v>
      </c>
      <c r="AA3976">
        <v>0.8</v>
      </c>
      <c r="AB3976" s="7">
        <f t="shared" si="186"/>
        <v>19.200000000000006</v>
      </c>
      <c r="AC3976">
        <f>INDEX(SHELF_days!$C$2:$C$289,MATCH(A3976&amp;"|"&amp;C3976,SHELF_days!$D$2:$D$289,0))</f>
        <v>107</v>
      </c>
      <c r="AD3976" s="8">
        <f t="shared" si="187"/>
        <v>2054.4000000000005</v>
      </c>
      <c r="AE3976" s="7">
        <f t="shared" si="188"/>
        <v>0.8</v>
      </c>
    </row>
    <row r="3977" spans="1:31" x14ac:dyDescent="0.45">
      <c r="A3977" t="s">
        <v>78</v>
      </c>
      <c r="B3977" t="s">
        <v>180</v>
      </c>
      <c r="C3977" t="s">
        <v>137</v>
      </c>
      <c r="D3977">
        <v>0.8</v>
      </c>
      <c r="E3977">
        <v>0.8</v>
      </c>
      <c r="F3977">
        <v>0.8</v>
      </c>
      <c r="G3977">
        <v>0.8</v>
      </c>
      <c r="H3977">
        <v>0.8</v>
      </c>
      <c r="I3977">
        <v>0.8</v>
      </c>
      <c r="J3977">
        <v>0.8</v>
      </c>
      <c r="K3977">
        <v>0.8</v>
      </c>
      <c r="L3977">
        <v>0.8</v>
      </c>
      <c r="M3977">
        <v>0.8</v>
      </c>
      <c r="N3977">
        <v>0.8</v>
      </c>
      <c r="O3977">
        <v>0.8</v>
      </c>
      <c r="P3977">
        <v>0.8</v>
      </c>
      <c r="Q3977">
        <v>0.8</v>
      </c>
      <c r="R3977">
        <v>0.8</v>
      </c>
      <c r="S3977">
        <v>0.8</v>
      </c>
      <c r="T3977">
        <v>0.8</v>
      </c>
      <c r="U3977">
        <v>0.8</v>
      </c>
      <c r="V3977">
        <v>0.8</v>
      </c>
      <c r="W3977">
        <v>0.8</v>
      </c>
      <c r="X3977">
        <v>0.8</v>
      </c>
      <c r="Y3977">
        <v>0.8</v>
      </c>
      <c r="Z3977">
        <v>0.8</v>
      </c>
      <c r="AA3977">
        <v>0.8</v>
      </c>
      <c r="AB3977" s="7">
        <f t="shared" si="186"/>
        <v>19.200000000000006</v>
      </c>
      <c r="AC3977">
        <f>INDEX(SHELF_days!$C$2:$C$289,MATCH(A3977&amp;"|"&amp;C3977,SHELF_days!$D$2:$D$289,0))</f>
        <v>59</v>
      </c>
      <c r="AD3977" s="8">
        <f t="shared" si="187"/>
        <v>1132.8000000000004</v>
      </c>
      <c r="AE3977" s="7">
        <f t="shared" si="188"/>
        <v>0.8</v>
      </c>
    </row>
    <row r="3978" spans="1:31" x14ac:dyDescent="0.45">
      <c r="A3978" t="s">
        <v>78</v>
      </c>
      <c r="B3978" t="s">
        <v>180</v>
      </c>
      <c r="C3978" t="s">
        <v>138</v>
      </c>
      <c r="D3978">
        <v>0.8</v>
      </c>
      <c r="E3978">
        <v>0.8</v>
      </c>
      <c r="F3978">
        <v>0.8</v>
      </c>
      <c r="G3978">
        <v>0.8</v>
      </c>
      <c r="H3978">
        <v>0.8</v>
      </c>
      <c r="I3978">
        <v>0.8</v>
      </c>
      <c r="J3978">
        <v>0.8</v>
      </c>
      <c r="K3978">
        <v>0.8</v>
      </c>
      <c r="L3978">
        <v>0.8</v>
      </c>
      <c r="M3978">
        <v>0.8</v>
      </c>
      <c r="N3978">
        <v>0.8</v>
      </c>
      <c r="O3978">
        <v>0.8</v>
      </c>
      <c r="P3978">
        <v>0.8</v>
      </c>
      <c r="Q3978">
        <v>0.8</v>
      </c>
      <c r="R3978">
        <v>0.8</v>
      </c>
      <c r="S3978">
        <v>0.8</v>
      </c>
      <c r="T3978">
        <v>0.8</v>
      </c>
      <c r="U3978">
        <v>0.8</v>
      </c>
      <c r="V3978">
        <v>0.8</v>
      </c>
      <c r="W3978">
        <v>0.8</v>
      </c>
      <c r="X3978">
        <v>0.8</v>
      </c>
      <c r="Y3978">
        <v>0.8</v>
      </c>
      <c r="Z3978">
        <v>0.8</v>
      </c>
      <c r="AA3978">
        <v>0.8</v>
      </c>
      <c r="AB3978" s="7">
        <f t="shared" si="186"/>
        <v>19.200000000000006</v>
      </c>
      <c r="AC3978">
        <f>INDEX(SHELF_days!$C$2:$C$289,MATCH(A3978&amp;"|"&amp;C3978,SHELF_days!$D$2:$D$289,0))</f>
        <v>33</v>
      </c>
      <c r="AD3978" s="8">
        <f t="shared" si="187"/>
        <v>633.60000000000025</v>
      </c>
      <c r="AE3978" s="7">
        <f t="shared" si="188"/>
        <v>0.8</v>
      </c>
    </row>
    <row r="3979" spans="1:31" x14ac:dyDescent="0.45">
      <c r="A3979" t="s">
        <v>78</v>
      </c>
      <c r="B3979" t="s">
        <v>180</v>
      </c>
      <c r="C3979" t="s">
        <v>139</v>
      </c>
      <c r="D3979">
        <v>0.8</v>
      </c>
      <c r="E3979">
        <v>0.8</v>
      </c>
      <c r="F3979">
        <v>0.8</v>
      </c>
      <c r="G3979">
        <v>0.8</v>
      </c>
      <c r="H3979">
        <v>0.8</v>
      </c>
      <c r="I3979">
        <v>0.8</v>
      </c>
      <c r="J3979">
        <v>0.8</v>
      </c>
      <c r="K3979">
        <v>0.8</v>
      </c>
      <c r="L3979">
        <v>0.8</v>
      </c>
      <c r="M3979">
        <v>0.8</v>
      </c>
      <c r="N3979">
        <v>0.8</v>
      </c>
      <c r="O3979">
        <v>0.8</v>
      </c>
      <c r="P3979">
        <v>0.8</v>
      </c>
      <c r="Q3979">
        <v>0.8</v>
      </c>
      <c r="R3979">
        <v>0.8</v>
      </c>
      <c r="S3979">
        <v>0.8</v>
      </c>
      <c r="T3979">
        <v>0.8</v>
      </c>
      <c r="U3979">
        <v>0.8</v>
      </c>
      <c r="V3979">
        <v>0.8</v>
      </c>
      <c r="W3979">
        <v>0.8</v>
      </c>
      <c r="X3979">
        <v>0.8</v>
      </c>
      <c r="Y3979">
        <v>0.8</v>
      </c>
      <c r="Z3979">
        <v>0.8</v>
      </c>
      <c r="AA3979">
        <v>0.8</v>
      </c>
      <c r="AB3979" s="7">
        <f t="shared" si="186"/>
        <v>19.200000000000006</v>
      </c>
      <c r="AC3979">
        <f>INDEX(SHELF_days!$C$2:$C$289,MATCH(A3979&amp;"|"&amp;C3979,SHELF_days!$D$2:$D$289,0))</f>
        <v>25</v>
      </c>
      <c r="AD3979" s="8">
        <f t="shared" si="187"/>
        <v>480.00000000000017</v>
      </c>
      <c r="AE3979" s="7">
        <f t="shared" si="188"/>
        <v>0.8</v>
      </c>
    </row>
    <row r="3980" spans="1:31" x14ac:dyDescent="0.45">
      <c r="A3980" t="s">
        <v>78</v>
      </c>
      <c r="B3980" t="s">
        <v>181</v>
      </c>
      <c r="C3980" t="s">
        <v>134</v>
      </c>
      <c r="D3980">
        <v>0.61750000000000005</v>
      </c>
      <c r="E3980">
        <v>0.61750000000000005</v>
      </c>
      <c r="F3980">
        <v>0.61750000000000005</v>
      </c>
      <c r="G3980">
        <v>0.61750000000000005</v>
      </c>
      <c r="H3980">
        <v>0.61750000000000005</v>
      </c>
      <c r="I3980">
        <v>0.61750000000000005</v>
      </c>
      <c r="J3980">
        <v>0.61750000000000005</v>
      </c>
      <c r="K3980">
        <v>0.61750000000000005</v>
      </c>
      <c r="L3980">
        <v>0.61750000000000005</v>
      </c>
      <c r="M3980">
        <v>0.61750000000000005</v>
      </c>
      <c r="N3980">
        <v>0.61750000000000005</v>
      </c>
      <c r="O3980">
        <v>0.61750000000000005</v>
      </c>
      <c r="P3980">
        <v>0.61750000000000005</v>
      </c>
      <c r="Q3980">
        <v>0.61750000000000005</v>
      </c>
      <c r="R3980">
        <v>0.61750000000000005</v>
      </c>
      <c r="S3980">
        <v>0.61750000000000005</v>
      </c>
      <c r="T3980">
        <v>0.61750000000000005</v>
      </c>
      <c r="U3980">
        <v>0.61750000000000005</v>
      </c>
      <c r="V3980">
        <v>0.61750000000000005</v>
      </c>
      <c r="W3980">
        <v>0.61750000000000005</v>
      </c>
      <c r="X3980">
        <v>0.61750000000000005</v>
      </c>
      <c r="Y3980">
        <v>0.61750000000000005</v>
      </c>
      <c r="Z3980">
        <v>0.61750000000000005</v>
      </c>
      <c r="AA3980">
        <v>0.61750000000000005</v>
      </c>
      <c r="AB3980" s="7">
        <f t="shared" si="186"/>
        <v>14.819999999999997</v>
      </c>
      <c r="AC3980">
        <f>INDEX(SHELF_days!$C$2:$C$289,MATCH(A3980&amp;"|"&amp;C3980,SHELF_days!$D$2:$D$289,0))</f>
        <v>93</v>
      </c>
      <c r="AD3980" s="8">
        <f t="shared" si="187"/>
        <v>1378.2599999999998</v>
      </c>
      <c r="AE3980" s="7">
        <f t="shared" si="188"/>
        <v>0.61750000000000005</v>
      </c>
    </row>
    <row r="3981" spans="1:31" x14ac:dyDescent="0.45">
      <c r="A3981" t="s">
        <v>78</v>
      </c>
      <c r="B3981" t="s">
        <v>181</v>
      </c>
      <c r="C3981" t="s">
        <v>135</v>
      </c>
      <c r="D3981">
        <v>0.61750000000000005</v>
      </c>
      <c r="E3981">
        <v>0.61750000000000005</v>
      </c>
      <c r="F3981">
        <v>0.61750000000000005</v>
      </c>
      <c r="G3981">
        <v>0.61750000000000005</v>
      </c>
      <c r="H3981">
        <v>0.61750000000000005</v>
      </c>
      <c r="I3981">
        <v>0.61750000000000005</v>
      </c>
      <c r="J3981">
        <v>0.61750000000000005</v>
      </c>
      <c r="K3981">
        <v>0.61750000000000005</v>
      </c>
      <c r="L3981">
        <v>0.61750000000000005</v>
      </c>
      <c r="M3981">
        <v>0.61750000000000005</v>
      </c>
      <c r="N3981">
        <v>0.61750000000000005</v>
      </c>
      <c r="O3981">
        <v>0.61750000000000005</v>
      </c>
      <c r="P3981">
        <v>0.61750000000000005</v>
      </c>
      <c r="Q3981">
        <v>0.61750000000000005</v>
      </c>
      <c r="R3981">
        <v>0.61750000000000005</v>
      </c>
      <c r="S3981">
        <v>0.61750000000000005</v>
      </c>
      <c r="T3981">
        <v>0.61750000000000005</v>
      </c>
      <c r="U3981">
        <v>0.61750000000000005</v>
      </c>
      <c r="V3981">
        <v>0.61750000000000005</v>
      </c>
      <c r="W3981">
        <v>0.61750000000000005</v>
      </c>
      <c r="X3981">
        <v>0.61750000000000005</v>
      </c>
      <c r="Y3981">
        <v>0.61750000000000005</v>
      </c>
      <c r="Z3981">
        <v>0.61750000000000005</v>
      </c>
      <c r="AA3981">
        <v>0.61750000000000005</v>
      </c>
      <c r="AB3981" s="7">
        <f t="shared" si="186"/>
        <v>14.819999999999997</v>
      </c>
      <c r="AC3981">
        <f>INDEX(SHELF_days!$C$2:$C$289,MATCH(A3981&amp;"|"&amp;C3981,SHELF_days!$D$2:$D$289,0))</f>
        <v>48</v>
      </c>
      <c r="AD3981" s="8">
        <f t="shared" si="187"/>
        <v>711.3599999999999</v>
      </c>
      <c r="AE3981" s="7">
        <f t="shared" si="188"/>
        <v>0.61750000000000005</v>
      </c>
    </row>
    <row r="3982" spans="1:31" x14ac:dyDescent="0.45">
      <c r="A3982" t="s">
        <v>78</v>
      </c>
      <c r="B3982" t="s">
        <v>181</v>
      </c>
      <c r="C3982" t="s">
        <v>136</v>
      </c>
      <c r="D3982">
        <v>0.61750000000000005</v>
      </c>
      <c r="E3982">
        <v>0.61750000000000005</v>
      </c>
      <c r="F3982">
        <v>0.61750000000000005</v>
      </c>
      <c r="G3982">
        <v>0.61750000000000005</v>
      </c>
      <c r="H3982">
        <v>0.61750000000000005</v>
      </c>
      <c r="I3982">
        <v>0.61750000000000005</v>
      </c>
      <c r="J3982">
        <v>0.61750000000000005</v>
      </c>
      <c r="K3982">
        <v>0.61750000000000005</v>
      </c>
      <c r="L3982">
        <v>0.61750000000000005</v>
      </c>
      <c r="M3982">
        <v>0.61750000000000005</v>
      </c>
      <c r="N3982">
        <v>0.61750000000000005</v>
      </c>
      <c r="O3982">
        <v>0.61750000000000005</v>
      </c>
      <c r="P3982">
        <v>0.61750000000000005</v>
      </c>
      <c r="Q3982">
        <v>0.61750000000000005</v>
      </c>
      <c r="R3982">
        <v>0.61750000000000005</v>
      </c>
      <c r="S3982">
        <v>0.61750000000000005</v>
      </c>
      <c r="T3982">
        <v>0.61750000000000005</v>
      </c>
      <c r="U3982">
        <v>0.61750000000000005</v>
      </c>
      <c r="V3982">
        <v>0.61750000000000005</v>
      </c>
      <c r="W3982">
        <v>0.61750000000000005</v>
      </c>
      <c r="X3982">
        <v>0.61750000000000005</v>
      </c>
      <c r="Y3982">
        <v>0.61750000000000005</v>
      </c>
      <c r="Z3982">
        <v>0.61750000000000005</v>
      </c>
      <c r="AA3982">
        <v>0.61750000000000005</v>
      </c>
      <c r="AB3982" s="7">
        <f t="shared" si="186"/>
        <v>14.819999999999997</v>
      </c>
      <c r="AC3982">
        <f>INDEX(SHELF_days!$C$2:$C$289,MATCH(A3982&amp;"|"&amp;C3982,SHELF_days!$D$2:$D$289,0))</f>
        <v>107</v>
      </c>
      <c r="AD3982" s="8">
        <f t="shared" si="187"/>
        <v>1585.7399999999996</v>
      </c>
      <c r="AE3982" s="7">
        <f t="shared" si="188"/>
        <v>0.61750000000000005</v>
      </c>
    </row>
    <row r="3983" spans="1:31" x14ac:dyDescent="0.45">
      <c r="A3983" t="s">
        <v>78</v>
      </c>
      <c r="B3983" t="s">
        <v>181</v>
      </c>
      <c r="C3983" t="s">
        <v>137</v>
      </c>
      <c r="D3983">
        <v>0.61750000000000005</v>
      </c>
      <c r="E3983">
        <v>0.61750000000000005</v>
      </c>
      <c r="F3983">
        <v>0.61750000000000005</v>
      </c>
      <c r="G3983">
        <v>0.61750000000000005</v>
      </c>
      <c r="H3983">
        <v>0.61750000000000005</v>
      </c>
      <c r="I3983">
        <v>0.61750000000000005</v>
      </c>
      <c r="J3983">
        <v>0.61750000000000005</v>
      </c>
      <c r="K3983">
        <v>0.61750000000000005</v>
      </c>
      <c r="L3983">
        <v>0.61750000000000005</v>
      </c>
      <c r="M3983">
        <v>0.61750000000000005</v>
      </c>
      <c r="N3983">
        <v>0.61750000000000005</v>
      </c>
      <c r="O3983">
        <v>0.61750000000000005</v>
      </c>
      <c r="P3983">
        <v>0.61750000000000005</v>
      </c>
      <c r="Q3983">
        <v>0.61750000000000005</v>
      </c>
      <c r="R3983">
        <v>0.61750000000000005</v>
      </c>
      <c r="S3983">
        <v>0.61750000000000005</v>
      </c>
      <c r="T3983">
        <v>0.61750000000000005</v>
      </c>
      <c r="U3983">
        <v>0.61750000000000005</v>
      </c>
      <c r="V3983">
        <v>0.61750000000000005</v>
      </c>
      <c r="W3983">
        <v>0.61750000000000005</v>
      </c>
      <c r="X3983">
        <v>0.61750000000000005</v>
      </c>
      <c r="Y3983">
        <v>0.61750000000000005</v>
      </c>
      <c r="Z3983">
        <v>0.61750000000000005</v>
      </c>
      <c r="AA3983">
        <v>0.61750000000000005</v>
      </c>
      <c r="AB3983" s="7">
        <f t="shared" si="186"/>
        <v>14.819999999999997</v>
      </c>
      <c r="AC3983">
        <f>INDEX(SHELF_days!$C$2:$C$289,MATCH(A3983&amp;"|"&amp;C3983,SHELF_days!$D$2:$D$289,0))</f>
        <v>59</v>
      </c>
      <c r="AD3983" s="8">
        <f t="shared" si="187"/>
        <v>874.37999999999977</v>
      </c>
      <c r="AE3983" s="7">
        <f t="shared" si="188"/>
        <v>0.61750000000000005</v>
      </c>
    </row>
    <row r="3984" spans="1:31" x14ac:dyDescent="0.45">
      <c r="A3984" t="s">
        <v>78</v>
      </c>
      <c r="B3984" t="s">
        <v>181</v>
      </c>
      <c r="C3984" t="s">
        <v>138</v>
      </c>
      <c r="D3984">
        <v>0.61750000000000005</v>
      </c>
      <c r="E3984">
        <v>0.61750000000000005</v>
      </c>
      <c r="F3984">
        <v>0.61750000000000005</v>
      </c>
      <c r="G3984">
        <v>0.61750000000000005</v>
      </c>
      <c r="H3984">
        <v>0.61750000000000005</v>
      </c>
      <c r="I3984">
        <v>0.61750000000000005</v>
      </c>
      <c r="J3984">
        <v>0.61750000000000005</v>
      </c>
      <c r="K3984">
        <v>0.61750000000000005</v>
      </c>
      <c r="L3984">
        <v>0.61750000000000005</v>
      </c>
      <c r="M3984">
        <v>0.61750000000000005</v>
      </c>
      <c r="N3984">
        <v>0.61750000000000005</v>
      </c>
      <c r="O3984">
        <v>0.61750000000000005</v>
      </c>
      <c r="P3984">
        <v>0.61750000000000005</v>
      </c>
      <c r="Q3984">
        <v>0.61750000000000005</v>
      </c>
      <c r="R3984">
        <v>0.61750000000000005</v>
      </c>
      <c r="S3984">
        <v>0.61750000000000005</v>
      </c>
      <c r="T3984">
        <v>0.61750000000000005</v>
      </c>
      <c r="U3984">
        <v>0.61750000000000005</v>
      </c>
      <c r="V3984">
        <v>0.61750000000000005</v>
      </c>
      <c r="W3984">
        <v>0.61750000000000005</v>
      </c>
      <c r="X3984">
        <v>0.61750000000000005</v>
      </c>
      <c r="Y3984">
        <v>0.61750000000000005</v>
      </c>
      <c r="Z3984">
        <v>0.61750000000000005</v>
      </c>
      <c r="AA3984">
        <v>0.61750000000000005</v>
      </c>
      <c r="AB3984" s="7">
        <f t="shared" si="186"/>
        <v>14.819999999999997</v>
      </c>
      <c r="AC3984">
        <f>INDEX(SHELF_days!$C$2:$C$289,MATCH(A3984&amp;"|"&amp;C3984,SHELF_days!$D$2:$D$289,0))</f>
        <v>33</v>
      </c>
      <c r="AD3984" s="8">
        <f t="shared" si="187"/>
        <v>489.05999999999989</v>
      </c>
      <c r="AE3984" s="7">
        <f t="shared" si="188"/>
        <v>0.61750000000000005</v>
      </c>
    </row>
    <row r="3985" spans="1:31" x14ac:dyDescent="0.45">
      <c r="A3985" t="s">
        <v>78</v>
      </c>
      <c r="B3985" t="s">
        <v>181</v>
      </c>
      <c r="C3985" t="s">
        <v>139</v>
      </c>
      <c r="D3985">
        <v>0.61750000000000005</v>
      </c>
      <c r="E3985">
        <v>0.61750000000000005</v>
      </c>
      <c r="F3985">
        <v>0.61750000000000005</v>
      </c>
      <c r="G3985">
        <v>0.61750000000000005</v>
      </c>
      <c r="H3985">
        <v>0.61750000000000005</v>
      </c>
      <c r="I3985">
        <v>0.61750000000000005</v>
      </c>
      <c r="J3985">
        <v>0.61750000000000005</v>
      </c>
      <c r="K3985">
        <v>0.61750000000000005</v>
      </c>
      <c r="L3985">
        <v>0.61750000000000005</v>
      </c>
      <c r="M3985">
        <v>0.61750000000000005</v>
      </c>
      <c r="N3985">
        <v>0.61750000000000005</v>
      </c>
      <c r="O3985">
        <v>0.61750000000000005</v>
      </c>
      <c r="P3985">
        <v>0.61750000000000005</v>
      </c>
      <c r="Q3985">
        <v>0.61750000000000005</v>
      </c>
      <c r="R3985">
        <v>0.61750000000000005</v>
      </c>
      <c r="S3985">
        <v>0.61750000000000005</v>
      </c>
      <c r="T3985">
        <v>0.61750000000000005</v>
      </c>
      <c r="U3985">
        <v>0.61750000000000005</v>
      </c>
      <c r="V3985">
        <v>0.61750000000000005</v>
      </c>
      <c r="W3985">
        <v>0.61750000000000005</v>
      </c>
      <c r="X3985">
        <v>0.61750000000000005</v>
      </c>
      <c r="Y3985">
        <v>0.61750000000000005</v>
      </c>
      <c r="Z3985">
        <v>0.61750000000000005</v>
      </c>
      <c r="AA3985">
        <v>0.61750000000000005</v>
      </c>
      <c r="AB3985" s="7">
        <f t="shared" si="186"/>
        <v>14.819999999999997</v>
      </c>
      <c r="AC3985">
        <f>INDEX(SHELF_days!$C$2:$C$289,MATCH(A3985&amp;"|"&amp;C3985,SHELF_days!$D$2:$D$289,0))</f>
        <v>25</v>
      </c>
      <c r="AD3985" s="8">
        <f t="shared" si="187"/>
        <v>370.49999999999994</v>
      </c>
      <c r="AE3985" s="7">
        <f t="shared" si="188"/>
        <v>0.61750000000000005</v>
      </c>
    </row>
    <row r="3986" spans="1:31" x14ac:dyDescent="0.45">
      <c r="A3986" t="s">
        <v>78</v>
      </c>
      <c r="B3986" t="s">
        <v>182</v>
      </c>
      <c r="C3986" t="s">
        <v>134</v>
      </c>
      <c r="D3986">
        <v>0.73036700309795677</v>
      </c>
      <c r="E3986">
        <v>0.72983349465093572</v>
      </c>
      <c r="F3986">
        <v>0.72953711790501863</v>
      </c>
      <c r="G3986">
        <v>0.72950499527202572</v>
      </c>
      <c r="H3986">
        <v>0.72962318231794354</v>
      </c>
      <c r="I3986">
        <v>0.72976637046972848</v>
      </c>
      <c r="J3986">
        <v>0.73147008219318954</v>
      </c>
      <c r="K3986">
        <v>0.73378639677132507</v>
      </c>
      <c r="L3986">
        <v>0.73349517176843515</v>
      </c>
      <c r="M3986">
        <v>0.73224344973468247</v>
      </c>
      <c r="N3986">
        <v>0.73088975349336238</v>
      </c>
      <c r="O3986">
        <v>0.7306244387274623</v>
      </c>
      <c r="P3986">
        <v>0.73096975703213729</v>
      </c>
      <c r="Q3986">
        <v>0.73094702875407624</v>
      </c>
      <c r="R3986">
        <v>0.73109536864888847</v>
      </c>
      <c r="S3986">
        <v>0.73184267443153805</v>
      </c>
      <c r="T3986">
        <v>0.73743246713788946</v>
      </c>
      <c r="U3986">
        <v>0.73936770425386689</v>
      </c>
      <c r="V3986">
        <v>0.74040168938379392</v>
      </c>
      <c r="W3986">
        <v>0.74074412877324802</v>
      </c>
      <c r="X3986">
        <v>0.74056199950505164</v>
      </c>
      <c r="Y3986">
        <v>0.73997409471253761</v>
      </c>
      <c r="Z3986">
        <v>0.73900647615454851</v>
      </c>
      <c r="AA3986">
        <v>0.73226754170942721</v>
      </c>
      <c r="AB3986" s="7">
        <f t="shared" si="186"/>
        <v>17.60575238689907</v>
      </c>
      <c r="AC3986">
        <f>INDEX(SHELF_days!$C$2:$C$289,MATCH(A3986&amp;"|"&amp;C3986,SHELF_days!$D$2:$D$289,0))</f>
        <v>93</v>
      </c>
      <c r="AD3986" s="8">
        <f t="shared" si="187"/>
        <v>1637.3349719816135</v>
      </c>
      <c r="AE3986" s="7">
        <f t="shared" si="188"/>
        <v>0.74074412877324802</v>
      </c>
    </row>
    <row r="3987" spans="1:31" x14ac:dyDescent="0.45">
      <c r="A3987" t="s">
        <v>78</v>
      </c>
      <c r="B3987" t="s">
        <v>182</v>
      </c>
      <c r="C3987" t="s">
        <v>135</v>
      </c>
      <c r="D3987">
        <v>0.72605275923685964</v>
      </c>
      <c r="E3987">
        <v>0.72514931018393047</v>
      </c>
      <c r="F3987">
        <v>0.72395380275791588</v>
      </c>
      <c r="G3987">
        <v>0.72303880016363864</v>
      </c>
      <c r="H3987">
        <v>0.72263991888366608</v>
      </c>
      <c r="I3987">
        <v>0.72276700783849102</v>
      </c>
      <c r="J3987">
        <v>0.72378144664928545</v>
      </c>
      <c r="K3987">
        <v>0.72547356695093579</v>
      </c>
      <c r="L3987">
        <v>0.72519741837249352</v>
      </c>
      <c r="M3987">
        <v>0.71629853990229808</v>
      </c>
      <c r="N3987">
        <v>0.71287168377763332</v>
      </c>
      <c r="O3987">
        <v>0.71253928271098921</v>
      </c>
      <c r="P3987">
        <v>0.71283493972810075</v>
      </c>
      <c r="Q3987">
        <v>0.71367361318855616</v>
      </c>
      <c r="R3987">
        <v>0.71450584697022723</v>
      </c>
      <c r="S3987">
        <v>0.7158138593726443</v>
      </c>
      <c r="T3987">
        <v>0.72303842135900398</v>
      </c>
      <c r="U3987">
        <v>0.7269942781555413</v>
      </c>
      <c r="V3987">
        <v>0.73349645970419208</v>
      </c>
      <c r="W3987">
        <v>0.74019561966270608</v>
      </c>
      <c r="X3987">
        <v>0.74037896110573254</v>
      </c>
      <c r="Y3987">
        <v>0.73995148007586642</v>
      </c>
      <c r="Z3987">
        <v>0.73778282354420099</v>
      </c>
      <c r="AA3987">
        <v>0.72851612577405034</v>
      </c>
      <c r="AB3987" s="7">
        <f t="shared" si="186"/>
        <v>17.386945966068961</v>
      </c>
      <c r="AC3987">
        <f>INDEX(SHELF_days!$C$2:$C$289,MATCH(A3987&amp;"|"&amp;C3987,SHELF_days!$D$2:$D$289,0))</f>
        <v>48</v>
      </c>
      <c r="AD3987" s="8">
        <f t="shared" si="187"/>
        <v>834.57340637131006</v>
      </c>
      <c r="AE3987" s="7">
        <f t="shared" si="188"/>
        <v>0.74037896110573254</v>
      </c>
    </row>
    <row r="3988" spans="1:31" x14ac:dyDescent="0.45">
      <c r="A3988" t="s">
        <v>78</v>
      </c>
      <c r="B3988" t="s">
        <v>182</v>
      </c>
      <c r="C3988" t="s">
        <v>136</v>
      </c>
      <c r="D3988">
        <v>0.73483043110925317</v>
      </c>
      <c r="E3988">
        <v>0.73347909129400335</v>
      </c>
      <c r="F3988">
        <v>0.73289665522126768</v>
      </c>
      <c r="G3988">
        <v>0.73237049993822922</v>
      </c>
      <c r="H3988">
        <v>0.73237170166327614</v>
      </c>
      <c r="I3988">
        <v>0.73237270310081537</v>
      </c>
      <c r="J3988">
        <v>0.73275845684087326</v>
      </c>
      <c r="K3988">
        <v>0.73374527339189355</v>
      </c>
      <c r="L3988">
        <v>0.73351854793304361</v>
      </c>
      <c r="M3988">
        <v>0.73305428148992058</v>
      </c>
      <c r="N3988">
        <v>0.73519154948584908</v>
      </c>
      <c r="O3988">
        <v>0.73629673595399059</v>
      </c>
      <c r="P3988">
        <v>0.73712332249875667</v>
      </c>
      <c r="Q3988">
        <v>0.73760982085524729</v>
      </c>
      <c r="R3988">
        <v>0.73813677728831717</v>
      </c>
      <c r="S3988">
        <v>0.73932988997239069</v>
      </c>
      <c r="T3988">
        <v>0.73996900740983895</v>
      </c>
      <c r="U3988">
        <v>0.7407501286903303</v>
      </c>
      <c r="V3988">
        <v>0.74154346750879818</v>
      </c>
      <c r="W3988">
        <v>0.74172673057845206</v>
      </c>
      <c r="X3988">
        <v>0.74177079383017197</v>
      </c>
      <c r="Y3988">
        <v>0.74148959016919513</v>
      </c>
      <c r="Z3988">
        <v>0.74040523360186639</v>
      </c>
      <c r="AA3988">
        <v>0.7365637192019121</v>
      </c>
      <c r="AB3988" s="7">
        <f t="shared" si="186"/>
        <v>17.67930440902769</v>
      </c>
      <c r="AC3988">
        <f>INDEX(SHELF_days!$C$2:$C$289,MATCH(A3988&amp;"|"&amp;C3988,SHELF_days!$D$2:$D$289,0))</f>
        <v>107</v>
      </c>
      <c r="AD3988" s="8">
        <f t="shared" si="187"/>
        <v>1891.6855717659628</v>
      </c>
      <c r="AE3988" s="7">
        <f t="shared" si="188"/>
        <v>0.74177079383017197</v>
      </c>
    </row>
    <row r="3989" spans="1:31" x14ac:dyDescent="0.45">
      <c r="A3989" t="s">
        <v>78</v>
      </c>
      <c r="B3989" t="s">
        <v>182</v>
      </c>
      <c r="C3989" t="s">
        <v>137</v>
      </c>
      <c r="D3989">
        <v>0.72780680788631447</v>
      </c>
      <c r="E3989">
        <v>0.72711494916627506</v>
      </c>
      <c r="F3989">
        <v>0.72617771198194381</v>
      </c>
      <c r="G3989">
        <v>0.72608087461361459</v>
      </c>
      <c r="H3989">
        <v>0.7261622865604398</v>
      </c>
      <c r="I3989">
        <v>0.72661733649480109</v>
      </c>
      <c r="J3989">
        <v>0.72809160687222652</v>
      </c>
      <c r="K3989">
        <v>0.7292916475340292</v>
      </c>
      <c r="L3989">
        <v>0.72919052532639317</v>
      </c>
      <c r="M3989">
        <v>0.73022060069570094</v>
      </c>
      <c r="N3989">
        <v>0.73039342254773409</v>
      </c>
      <c r="O3989">
        <v>0.73168887229809754</v>
      </c>
      <c r="P3989">
        <v>0.73223218992217487</v>
      </c>
      <c r="Q3989">
        <v>0.73234131049651652</v>
      </c>
      <c r="R3989">
        <v>0.73287977196937959</v>
      </c>
      <c r="S3989">
        <v>0.73650617430253518</v>
      </c>
      <c r="T3989">
        <v>0.73965181766549015</v>
      </c>
      <c r="U3989">
        <v>0.74062361922022801</v>
      </c>
      <c r="V3989">
        <v>0.74117779177054877</v>
      </c>
      <c r="W3989">
        <v>0.74110437819042885</v>
      </c>
      <c r="X3989">
        <v>0.74098297441007499</v>
      </c>
      <c r="Y3989">
        <v>0.73911078528904306</v>
      </c>
      <c r="Z3989">
        <v>0.73586401971845228</v>
      </c>
      <c r="AA3989">
        <v>0.72939676892501815</v>
      </c>
      <c r="AB3989" s="7">
        <f t="shared" si="186"/>
        <v>17.580708243857462</v>
      </c>
      <c r="AC3989">
        <f>INDEX(SHELF_days!$C$2:$C$289,MATCH(A3989&amp;"|"&amp;C3989,SHELF_days!$D$2:$D$289,0))</f>
        <v>59</v>
      </c>
      <c r="AD3989" s="8">
        <f t="shared" si="187"/>
        <v>1037.2617863875903</v>
      </c>
      <c r="AE3989" s="7">
        <f t="shared" si="188"/>
        <v>0.74117779177054877</v>
      </c>
    </row>
    <row r="3990" spans="1:31" x14ac:dyDescent="0.45">
      <c r="A3990" t="s">
        <v>78</v>
      </c>
      <c r="B3990" t="s">
        <v>182</v>
      </c>
      <c r="C3990" t="s">
        <v>138</v>
      </c>
      <c r="D3990">
        <v>0.73873343377410805</v>
      </c>
      <c r="E3990">
        <v>0.73873343377410805</v>
      </c>
      <c r="F3990">
        <v>0.73873343377410805</v>
      </c>
      <c r="G3990">
        <v>0.73873343377410805</v>
      </c>
      <c r="H3990">
        <v>0.73873343377410805</v>
      </c>
      <c r="I3990">
        <v>0.73873343377410805</v>
      </c>
      <c r="J3990">
        <v>0.73873343377410805</v>
      </c>
      <c r="K3990">
        <v>0.7400577347758025</v>
      </c>
      <c r="L3990">
        <v>0.7400577347758025</v>
      </c>
      <c r="M3990">
        <v>0.74056306015802786</v>
      </c>
      <c r="N3990">
        <v>0.74186993614654206</v>
      </c>
      <c r="O3990">
        <v>0.74186993614654206</v>
      </c>
      <c r="P3990">
        <v>0.74186993614654206</v>
      </c>
      <c r="Q3990">
        <v>0.74186993614654206</v>
      </c>
      <c r="R3990">
        <v>0.74186993614654206</v>
      </c>
      <c r="S3990">
        <v>0.74186993614654206</v>
      </c>
      <c r="T3990">
        <v>0.74186993614654206</v>
      </c>
      <c r="U3990">
        <v>0.74186993614654206</v>
      </c>
      <c r="V3990">
        <v>0.74186993614654206</v>
      </c>
      <c r="W3990">
        <v>0.74186993614654206</v>
      </c>
      <c r="X3990">
        <v>0.74186993614654206</v>
      </c>
      <c r="Y3990">
        <v>0.74186993614654206</v>
      </c>
      <c r="Z3990">
        <v>0.74186993614654206</v>
      </c>
      <c r="AA3990">
        <v>0.74138203577749673</v>
      </c>
      <c r="AB3990" s="7">
        <f t="shared" si="186"/>
        <v>17.777503771810942</v>
      </c>
      <c r="AC3990">
        <f>INDEX(SHELF_days!$C$2:$C$289,MATCH(A3990&amp;"|"&amp;C3990,SHELF_days!$D$2:$D$289,0))</f>
        <v>33</v>
      </c>
      <c r="AD3990" s="8">
        <f t="shared" si="187"/>
        <v>586.65762446976112</v>
      </c>
      <c r="AE3990" s="7">
        <f t="shared" si="188"/>
        <v>0.74186993614654206</v>
      </c>
    </row>
    <row r="3991" spans="1:31" x14ac:dyDescent="0.45">
      <c r="A3991" t="s">
        <v>78</v>
      </c>
      <c r="B3991" t="s">
        <v>182</v>
      </c>
      <c r="C3991" t="s">
        <v>139</v>
      </c>
      <c r="D3991">
        <v>0.7400577347758025</v>
      </c>
      <c r="E3991">
        <v>0.7400577347758025</v>
      </c>
      <c r="F3991">
        <v>0.7400577347758025</v>
      </c>
      <c r="G3991">
        <v>0.7400577347758025</v>
      </c>
      <c r="H3991">
        <v>0.7400577347758025</v>
      </c>
      <c r="I3991">
        <v>0.7400577347758025</v>
      </c>
      <c r="J3991">
        <v>0.7400577347758025</v>
      </c>
      <c r="K3991">
        <v>0.7400577347758025</v>
      </c>
      <c r="L3991">
        <v>0.7400577347758025</v>
      </c>
      <c r="M3991">
        <v>0.7400577347758025</v>
      </c>
      <c r="N3991">
        <v>0.7400577347758025</v>
      </c>
      <c r="O3991">
        <v>0.7400577347758025</v>
      </c>
      <c r="P3991">
        <v>0.7400577347758025</v>
      </c>
      <c r="Q3991">
        <v>0.7400577347758025</v>
      </c>
      <c r="R3991">
        <v>0.7400577347758025</v>
      </c>
      <c r="S3991">
        <v>0.7400577347758025</v>
      </c>
      <c r="T3991">
        <v>0.74056306015802786</v>
      </c>
      <c r="U3991">
        <v>0.74186993614654206</v>
      </c>
      <c r="V3991">
        <v>0.74186993614654206</v>
      </c>
      <c r="W3991">
        <v>0.74186993614654206</v>
      </c>
      <c r="X3991">
        <v>0.74186993614654206</v>
      </c>
      <c r="Y3991">
        <v>0.74186993614654206</v>
      </c>
      <c r="Z3991">
        <v>0.74186993614654206</v>
      </c>
      <c r="AA3991">
        <v>0.73043912750033813</v>
      </c>
      <c r="AB3991" s="7">
        <f t="shared" si="186"/>
        <v>17.763145560950466</v>
      </c>
      <c r="AC3991">
        <f>INDEX(SHELF_days!$C$2:$C$289,MATCH(A3991&amp;"|"&amp;C3991,SHELF_days!$D$2:$D$289,0))</f>
        <v>25</v>
      </c>
      <c r="AD3991" s="8">
        <f t="shared" si="187"/>
        <v>444.07863902376164</v>
      </c>
      <c r="AE3991" s="7">
        <f t="shared" si="188"/>
        <v>0.74186993614654206</v>
      </c>
    </row>
    <row r="3992" spans="1:31" x14ac:dyDescent="0.45">
      <c r="A3992" t="s">
        <v>78</v>
      </c>
      <c r="B3992" t="s">
        <v>183</v>
      </c>
      <c r="C3992" t="s">
        <v>134</v>
      </c>
      <c r="D3992">
        <v>2.2534594438852751E-3</v>
      </c>
      <c r="E3992">
        <v>2.2534594438852751E-3</v>
      </c>
      <c r="F3992">
        <v>2.2534594438852751E-3</v>
      </c>
      <c r="G3992">
        <v>2.2534594438852751E-3</v>
      </c>
      <c r="H3992">
        <v>2.2534594438852751E-3</v>
      </c>
      <c r="I3992">
        <v>2.2534594438852751E-3</v>
      </c>
      <c r="J3992">
        <v>2.2534594438852751E-3</v>
      </c>
      <c r="K3992">
        <v>2.2534594438852751E-3</v>
      </c>
      <c r="L3992">
        <v>2.2534594438852751E-3</v>
      </c>
      <c r="M3992">
        <v>2.2534594438852751E-3</v>
      </c>
      <c r="N3992">
        <v>2.2534594438852751E-3</v>
      </c>
      <c r="O3992">
        <v>2.2534594438852751E-3</v>
      </c>
      <c r="P3992">
        <v>2.2534594438852751E-3</v>
      </c>
      <c r="Q3992">
        <v>2.2534594438852751E-3</v>
      </c>
      <c r="R3992">
        <v>2.2534594438852751E-3</v>
      </c>
      <c r="S3992">
        <v>2.2534594438852751E-3</v>
      </c>
      <c r="T3992">
        <v>2.2534594438852751E-3</v>
      </c>
      <c r="U3992">
        <v>2.2534594438852751E-3</v>
      </c>
      <c r="V3992">
        <v>2.2534594438852751E-3</v>
      </c>
      <c r="W3992">
        <v>2.2534594438852751E-3</v>
      </c>
      <c r="X3992">
        <v>2.2534594438852751E-3</v>
      </c>
      <c r="Y3992">
        <v>2.2534594438852751E-3</v>
      </c>
      <c r="Z3992">
        <v>2.2534594438852751E-3</v>
      </c>
      <c r="AA3992">
        <v>2.2534594438852751E-3</v>
      </c>
      <c r="AB3992" s="7">
        <f t="shared" si="186"/>
        <v>5.4083026653246602E-2</v>
      </c>
      <c r="AC3992">
        <f>INDEX(SHELF_days!$C$2:$C$289,MATCH(A3992&amp;"|"&amp;C3992,SHELF_days!$D$2:$D$289,0))</f>
        <v>93</v>
      </c>
      <c r="AD3992" s="8">
        <f t="shared" si="187"/>
        <v>5.0297214787519344</v>
      </c>
      <c r="AE3992" s="7">
        <f t="shared" si="188"/>
        <v>2.2534594438852751E-3</v>
      </c>
    </row>
    <row r="3993" spans="1:31" x14ac:dyDescent="0.45">
      <c r="A3993" t="s">
        <v>78</v>
      </c>
      <c r="B3993" t="s">
        <v>183</v>
      </c>
      <c r="C3993" t="s">
        <v>135</v>
      </c>
      <c r="D3993">
        <v>0.64583262705768318</v>
      </c>
      <c r="E3993">
        <v>0.64583262705768318</v>
      </c>
      <c r="F3993">
        <v>0.64583262705768318</v>
      </c>
      <c r="G3993">
        <v>0.64583262705768318</v>
      </c>
      <c r="H3993">
        <v>0.64583262705768318</v>
      </c>
      <c r="I3993">
        <v>0.64583262705768318</v>
      </c>
      <c r="J3993">
        <v>0.64583262705768318</v>
      </c>
      <c r="K3993">
        <v>0.64583262705768318</v>
      </c>
      <c r="L3993">
        <v>0.64583262705768318</v>
      </c>
      <c r="M3993">
        <v>0.64583262705768318</v>
      </c>
      <c r="N3993">
        <v>0.64583262705768318</v>
      </c>
      <c r="O3993">
        <v>0.64583262705768318</v>
      </c>
      <c r="P3993">
        <v>0.64583262705768318</v>
      </c>
      <c r="Q3993">
        <v>0.80468113796383944</v>
      </c>
      <c r="R3993">
        <v>0.86035901626228251</v>
      </c>
      <c r="S3993">
        <v>0.86035901626228251</v>
      </c>
      <c r="T3993">
        <v>1</v>
      </c>
      <c r="U3993">
        <v>1</v>
      </c>
      <c r="V3993">
        <v>1</v>
      </c>
      <c r="W3993">
        <v>1</v>
      </c>
      <c r="X3993">
        <v>0.73063431861992711</v>
      </c>
      <c r="Y3993">
        <v>0.4959306470234135</v>
      </c>
      <c r="Z3993">
        <v>0.4959306470234135</v>
      </c>
      <c r="AA3993">
        <v>0.4959306470234135</v>
      </c>
      <c r="AB3993" s="7">
        <f t="shared" si="186"/>
        <v>17.139649581928456</v>
      </c>
      <c r="AC3993">
        <f>INDEX(SHELF_days!$C$2:$C$289,MATCH(A3993&amp;"|"&amp;C3993,SHELF_days!$D$2:$D$289,0))</f>
        <v>48</v>
      </c>
      <c r="AD3993" s="8">
        <f t="shared" si="187"/>
        <v>822.70317993256594</v>
      </c>
      <c r="AE3993" s="7">
        <f t="shared" si="188"/>
        <v>1</v>
      </c>
    </row>
    <row r="3994" spans="1:31" x14ac:dyDescent="0.45">
      <c r="A3994" t="s">
        <v>78</v>
      </c>
      <c r="B3994" t="s">
        <v>183</v>
      </c>
      <c r="C3994" t="s">
        <v>136</v>
      </c>
      <c r="D3994">
        <v>0.23276761419742961</v>
      </c>
      <c r="E3994">
        <v>0.23276761419742961</v>
      </c>
      <c r="F3994">
        <v>0.23276761419742961</v>
      </c>
      <c r="G3994">
        <v>0.23276761419742961</v>
      </c>
      <c r="H3994">
        <v>0.23276761419742961</v>
      </c>
      <c r="I3994">
        <v>0.23276761419742961</v>
      </c>
      <c r="J3994">
        <v>0.23276761419742961</v>
      </c>
      <c r="K3994">
        <v>0.23276761419742961</v>
      </c>
      <c r="L3994">
        <v>0.23276761419742961</v>
      </c>
      <c r="M3994">
        <v>0.23276761419742961</v>
      </c>
      <c r="N3994">
        <v>0.23276761419742961</v>
      </c>
      <c r="O3994">
        <v>0.37652408003465582</v>
      </c>
      <c r="P3994">
        <v>0.39462706236758832</v>
      </c>
      <c r="Q3994">
        <v>0.55708425052043797</v>
      </c>
      <c r="R3994">
        <v>0.64362846087150949</v>
      </c>
      <c r="S3994">
        <v>0.69558914365259172</v>
      </c>
      <c r="T3994">
        <v>0.8437005722208536</v>
      </c>
      <c r="U3994">
        <v>0.90633518326427809</v>
      </c>
      <c r="V3994">
        <v>0.70203619632304659</v>
      </c>
      <c r="W3994">
        <v>0.50555052486984942</v>
      </c>
      <c r="X3994">
        <v>0.40026289649010499</v>
      </c>
      <c r="Y3994">
        <v>0.17880023290302699</v>
      </c>
      <c r="Z3994">
        <v>0.17880023290302699</v>
      </c>
      <c r="AA3994">
        <v>0.17880023290302699</v>
      </c>
      <c r="AB3994" s="7">
        <f t="shared" si="186"/>
        <v>9.1221828254957238</v>
      </c>
      <c r="AC3994">
        <f>INDEX(SHELF_days!$C$2:$C$289,MATCH(A3994&amp;"|"&amp;C3994,SHELF_days!$D$2:$D$289,0))</f>
        <v>107</v>
      </c>
      <c r="AD3994" s="8">
        <f t="shared" si="187"/>
        <v>976.0735623280425</v>
      </c>
      <c r="AE3994" s="7">
        <f t="shared" si="188"/>
        <v>0.90633518326427809</v>
      </c>
    </row>
    <row r="3995" spans="1:31" x14ac:dyDescent="0.45">
      <c r="A3995" t="s">
        <v>78</v>
      </c>
      <c r="B3995" t="s">
        <v>183</v>
      </c>
      <c r="C3995" t="s">
        <v>137</v>
      </c>
      <c r="D3995">
        <v>0.62619413682429914</v>
      </c>
      <c r="E3995">
        <v>0.62619413682429914</v>
      </c>
      <c r="F3995">
        <v>0.62619413682429914</v>
      </c>
      <c r="G3995">
        <v>0.62619413682429914</v>
      </c>
      <c r="H3995">
        <v>0.62619413682429914</v>
      </c>
      <c r="I3995">
        <v>0.62619413682429914</v>
      </c>
      <c r="J3995">
        <v>0.62619413682429914</v>
      </c>
      <c r="K3995">
        <v>0.62619413682429914</v>
      </c>
      <c r="L3995">
        <v>0.62619413682429914</v>
      </c>
      <c r="M3995">
        <v>0.62619413682429914</v>
      </c>
      <c r="N3995">
        <v>0.90355272535453535</v>
      </c>
      <c r="O3995">
        <v>1</v>
      </c>
      <c r="P3995">
        <v>1</v>
      </c>
      <c r="Q3995">
        <v>1</v>
      </c>
      <c r="R3995">
        <v>1</v>
      </c>
      <c r="S3995">
        <v>1</v>
      </c>
      <c r="T3995">
        <v>1</v>
      </c>
      <c r="U3995">
        <v>1</v>
      </c>
      <c r="V3995">
        <v>1</v>
      </c>
      <c r="W3995">
        <v>1</v>
      </c>
      <c r="X3995">
        <v>1</v>
      </c>
      <c r="Y3995">
        <v>0.82960592132148814</v>
      </c>
      <c r="Z3995">
        <v>0.82960592132148814</v>
      </c>
      <c r="AA3995">
        <v>0.82960592132148814</v>
      </c>
      <c r="AB3995" s="7">
        <f t="shared" si="186"/>
        <v>19.654311857561989</v>
      </c>
      <c r="AC3995">
        <f>INDEX(SHELF_days!$C$2:$C$289,MATCH(A3995&amp;"|"&amp;C3995,SHELF_days!$D$2:$D$289,0))</f>
        <v>59</v>
      </c>
      <c r="AD3995" s="8">
        <f t="shared" si="187"/>
        <v>1159.6043995961575</v>
      </c>
      <c r="AE3995" s="7">
        <f t="shared" si="188"/>
        <v>1</v>
      </c>
    </row>
    <row r="3996" spans="1:31" x14ac:dyDescent="0.45">
      <c r="A3996" t="s">
        <v>78</v>
      </c>
      <c r="B3996" t="s">
        <v>183</v>
      </c>
      <c r="C3996" t="s">
        <v>138</v>
      </c>
      <c r="D3996">
        <v>1</v>
      </c>
      <c r="E3996">
        <v>1</v>
      </c>
      <c r="F3996">
        <v>1</v>
      </c>
      <c r="G3996">
        <v>1</v>
      </c>
      <c r="H3996">
        <v>1</v>
      </c>
      <c r="I3996">
        <v>1</v>
      </c>
      <c r="J3996">
        <v>1</v>
      </c>
      <c r="K3996">
        <v>1</v>
      </c>
      <c r="L3996">
        <v>1</v>
      </c>
      <c r="M3996">
        <v>1</v>
      </c>
      <c r="N3996">
        <v>1</v>
      </c>
      <c r="O3996">
        <v>1</v>
      </c>
      <c r="P3996">
        <v>1</v>
      </c>
      <c r="Q3996">
        <v>1</v>
      </c>
      <c r="R3996">
        <v>1</v>
      </c>
      <c r="S3996">
        <v>1</v>
      </c>
      <c r="T3996">
        <v>1</v>
      </c>
      <c r="U3996">
        <v>1</v>
      </c>
      <c r="V3996">
        <v>1</v>
      </c>
      <c r="W3996">
        <v>1</v>
      </c>
      <c r="X3996">
        <v>1</v>
      </c>
      <c r="Y3996">
        <v>1</v>
      </c>
      <c r="Z3996">
        <v>1</v>
      </c>
      <c r="AA3996">
        <v>1</v>
      </c>
      <c r="AB3996" s="7">
        <f t="shared" si="186"/>
        <v>24</v>
      </c>
      <c r="AC3996">
        <f>INDEX(SHELF_days!$C$2:$C$289,MATCH(A3996&amp;"|"&amp;C3996,SHELF_days!$D$2:$D$289,0))</f>
        <v>33</v>
      </c>
      <c r="AD3996" s="8">
        <f t="shared" si="187"/>
        <v>792</v>
      </c>
      <c r="AE3996" s="7">
        <f t="shared" si="188"/>
        <v>1</v>
      </c>
    </row>
    <row r="3997" spans="1:31" x14ac:dyDescent="0.45">
      <c r="A3997" t="s">
        <v>78</v>
      </c>
      <c r="B3997" t="s">
        <v>183</v>
      </c>
      <c r="C3997" t="s">
        <v>139</v>
      </c>
      <c r="D3997">
        <v>2.2534594438852751E-3</v>
      </c>
      <c r="E3997">
        <v>2.2534594438852751E-3</v>
      </c>
      <c r="F3997">
        <v>2.2534594438852751E-3</v>
      </c>
      <c r="G3997">
        <v>2.2534594438852751E-3</v>
      </c>
      <c r="H3997">
        <v>2.2534594438852751E-3</v>
      </c>
      <c r="I3997">
        <v>2.2534594438852751E-3</v>
      </c>
      <c r="J3997">
        <v>2.2534594438852751E-3</v>
      </c>
      <c r="K3997">
        <v>2.2534594438852751E-3</v>
      </c>
      <c r="L3997">
        <v>2.2534594438852751E-3</v>
      </c>
      <c r="M3997">
        <v>2.2534594438852751E-3</v>
      </c>
      <c r="N3997">
        <v>2.2534594438852751E-3</v>
      </c>
      <c r="O3997">
        <v>2.2534594438852751E-3</v>
      </c>
      <c r="P3997">
        <v>2.2534594438852751E-3</v>
      </c>
      <c r="Q3997">
        <v>2.2534594438852751E-3</v>
      </c>
      <c r="R3997">
        <v>2.2534594438852751E-3</v>
      </c>
      <c r="S3997">
        <v>2.2534594438852751E-3</v>
      </c>
      <c r="T3997">
        <v>2.2534594438852751E-3</v>
      </c>
      <c r="U3997">
        <v>2.2534594438852751E-3</v>
      </c>
      <c r="V3997">
        <v>2.2534594438852751E-3</v>
      </c>
      <c r="W3997">
        <v>2.2534594438852751E-3</v>
      </c>
      <c r="X3997">
        <v>2.2534594438852751E-3</v>
      </c>
      <c r="Y3997">
        <v>2.2534594438852751E-3</v>
      </c>
      <c r="Z3997">
        <v>2.2534594438852751E-3</v>
      </c>
      <c r="AA3997">
        <v>2.2534594438852751E-3</v>
      </c>
      <c r="AB3997" s="7">
        <f t="shared" si="186"/>
        <v>5.4083026653246602E-2</v>
      </c>
      <c r="AC3997">
        <f>INDEX(SHELF_days!$C$2:$C$289,MATCH(A3997&amp;"|"&amp;C3997,SHELF_days!$D$2:$D$289,0))</f>
        <v>25</v>
      </c>
      <c r="AD3997" s="8">
        <f t="shared" si="187"/>
        <v>1.352075666331165</v>
      </c>
      <c r="AE3997" s="7">
        <f t="shared" si="188"/>
        <v>2.2534594438852751E-3</v>
      </c>
    </row>
    <row r="3998" spans="1:31" x14ac:dyDescent="0.45">
      <c r="A3998" t="s">
        <v>78</v>
      </c>
      <c r="B3998" t="s">
        <v>184</v>
      </c>
      <c r="C3998" t="s">
        <v>134</v>
      </c>
      <c r="D3998">
        <v>0.90900000000000003</v>
      </c>
      <c r="E3998">
        <v>0.90900000000000003</v>
      </c>
      <c r="F3998">
        <v>0.90900000000000003</v>
      </c>
      <c r="G3998">
        <v>0.90900000000000003</v>
      </c>
      <c r="H3998">
        <v>0.90900000000000003</v>
      </c>
      <c r="I3998">
        <v>0.90900000000000003</v>
      </c>
      <c r="J3998">
        <v>0.90900000000000003</v>
      </c>
      <c r="K3998">
        <v>0.90900000000000003</v>
      </c>
      <c r="L3998">
        <v>0.90900000000000003</v>
      </c>
      <c r="M3998">
        <v>0.90900000000000003</v>
      </c>
      <c r="N3998">
        <v>0.90900000000000003</v>
      </c>
      <c r="O3998">
        <v>0.90900000000000003</v>
      </c>
      <c r="P3998">
        <v>0.90900000000000003</v>
      </c>
      <c r="Q3998">
        <v>0.90900000000000003</v>
      </c>
      <c r="R3998">
        <v>0.90900000000000003</v>
      </c>
      <c r="S3998">
        <v>0.90900000000000003</v>
      </c>
      <c r="T3998">
        <v>0.90900000000000003</v>
      </c>
      <c r="U3998">
        <v>0.90900000000000003</v>
      </c>
      <c r="V3998">
        <v>0.90900000000000003</v>
      </c>
      <c r="W3998">
        <v>0.90900000000000003</v>
      </c>
      <c r="X3998">
        <v>0.90900000000000003</v>
      </c>
      <c r="Y3998">
        <v>0.90900000000000003</v>
      </c>
      <c r="Z3998">
        <v>0.90900000000000003</v>
      </c>
      <c r="AA3998">
        <v>0.90900000000000003</v>
      </c>
      <c r="AB3998" s="7">
        <f t="shared" si="186"/>
        <v>21.815999999999999</v>
      </c>
      <c r="AC3998">
        <f>INDEX(SHELF_days!$C$2:$C$289,MATCH(A3998&amp;"|"&amp;C3998,SHELF_days!$D$2:$D$289,0))</f>
        <v>93</v>
      </c>
      <c r="AD3998" s="8">
        <f t="shared" si="187"/>
        <v>2028.8879999999999</v>
      </c>
      <c r="AE3998" s="7">
        <f t="shared" si="188"/>
        <v>0.90900000000000003</v>
      </c>
    </row>
    <row r="3999" spans="1:31" x14ac:dyDescent="0.45">
      <c r="A3999" t="s">
        <v>78</v>
      </c>
      <c r="B3999" t="s">
        <v>184</v>
      </c>
      <c r="C3999" t="s">
        <v>135</v>
      </c>
      <c r="D3999">
        <v>0.90900000000000003</v>
      </c>
      <c r="E3999">
        <v>0.90900000000000003</v>
      </c>
      <c r="F3999">
        <v>0.90900000000000003</v>
      </c>
      <c r="G3999">
        <v>0.90900000000000003</v>
      </c>
      <c r="H3999">
        <v>0.90900000000000003</v>
      </c>
      <c r="I3999">
        <v>0.90900000000000003</v>
      </c>
      <c r="J3999">
        <v>0.90900000000000003</v>
      </c>
      <c r="K3999">
        <v>0.90900000000000003</v>
      </c>
      <c r="L3999">
        <v>0.90900000000000003</v>
      </c>
      <c r="M3999">
        <v>0.90900000000000003</v>
      </c>
      <c r="N3999">
        <v>0.90900000000000003</v>
      </c>
      <c r="O3999">
        <v>0.90900000000000003</v>
      </c>
      <c r="P3999">
        <v>0.90900000000000003</v>
      </c>
      <c r="Q3999">
        <v>0.90900000000000003</v>
      </c>
      <c r="R3999">
        <v>0.90900000000000003</v>
      </c>
      <c r="S3999">
        <v>0.90900000000000003</v>
      </c>
      <c r="T3999">
        <v>0.90900000000000003</v>
      </c>
      <c r="U3999">
        <v>0.90900000000000003</v>
      </c>
      <c r="V3999">
        <v>0.90900000000000003</v>
      </c>
      <c r="W3999">
        <v>0.90900000000000003</v>
      </c>
      <c r="X3999">
        <v>0.90900000000000003</v>
      </c>
      <c r="Y3999">
        <v>0.90900000000000003</v>
      </c>
      <c r="Z3999">
        <v>0.90900000000000003</v>
      </c>
      <c r="AA3999">
        <v>0.90900000000000003</v>
      </c>
      <c r="AB3999" s="7">
        <f t="shared" si="186"/>
        <v>21.815999999999999</v>
      </c>
      <c r="AC3999">
        <f>INDEX(SHELF_days!$C$2:$C$289,MATCH(A3999&amp;"|"&amp;C3999,SHELF_days!$D$2:$D$289,0))</f>
        <v>48</v>
      </c>
      <c r="AD3999" s="8">
        <f t="shared" si="187"/>
        <v>1047.1679999999999</v>
      </c>
      <c r="AE3999" s="7">
        <f t="shared" si="188"/>
        <v>0.90900000000000003</v>
      </c>
    </row>
    <row r="4000" spans="1:31" x14ac:dyDescent="0.45">
      <c r="A4000" t="s">
        <v>78</v>
      </c>
      <c r="B4000" t="s">
        <v>184</v>
      </c>
      <c r="C4000" t="s">
        <v>136</v>
      </c>
      <c r="D4000">
        <v>0.90900000000000003</v>
      </c>
      <c r="E4000">
        <v>0.90900000000000003</v>
      </c>
      <c r="F4000">
        <v>0.90900000000000003</v>
      </c>
      <c r="G4000">
        <v>0.90900000000000003</v>
      </c>
      <c r="H4000">
        <v>0.90900000000000003</v>
      </c>
      <c r="I4000">
        <v>0.90900000000000003</v>
      </c>
      <c r="J4000">
        <v>0.90900000000000003</v>
      </c>
      <c r="K4000">
        <v>0.90900000000000003</v>
      </c>
      <c r="L4000">
        <v>0.90900000000000003</v>
      </c>
      <c r="M4000">
        <v>0.90900000000000003</v>
      </c>
      <c r="N4000">
        <v>0.90900000000000003</v>
      </c>
      <c r="O4000">
        <v>0.90900000000000003</v>
      </c>
      <c r="P4000">
        <v>0.90900000000000003</v>
      </c>
      <c r="Q4000">
        <v>0.90900000000000003</v>
      </c>
      <c r="R4000">
        <v>0.90900000000000003</v>
      </c>
      <c r="S4000">
        <v>0.90900000000000003</v>
      </c>
      <c r="T4000">
        <v>0.90900000000000003</v>
      </c>
      <c r="U4000">
        <v>0.90900000000000003</v>
      </c>
      <c r="V4000">
        <v>0.90900000000000003</v>
      </c>
      <c r="W4000">
        <v>0.90900000000000003</v>
      </c>
      <c r="X4000">
        <v>0.90900000000000003</v>
      </c>
      <c r="Y4000">
        <v>0.90900000000000003</v>
      </c>
      <c r="Z4000">
        <v>0.90900000000000003</v>
      </c>
      <c r="AA4000">
        <v>0.90900000000000003</v>
      </c>
      <c r="AB4000" s="7">
        <f t="shared" si="186"/>
        <v>21.815999999999999</v>
      </c>
      <c r="AC4000">
        <f>INDEX(SHELF_days!$C$2:$C$289,MATCH(A4000&amp;"|"&amp;C4000,SHELF_days!$D$2:$D$289,0))</f>
        <v>107</v>
      </c>
      <c r="AD4000" s="8">
        <f t="shared" si="187"/>
        <v>2334.3119999999999</v>
      </c>
      <c r="AE4000" s="7">
        <f t="shared" si="188"/>
        <v>0.90900000000000003</v>
      </c>
    </row>
    <row r="4001" spans="1:31" x14ac:dyDescent="0.45">
      <c r="A4001" t="s">
        <v>78</v>
      </c>
      <c r="B4001" t="s">
        <v>184</v>
      </c>
      <c r="C4001" t="s">
        <v>137</v>
      </c>
      <c r="D4001">
        <v>0.90900000000000003</v>
      </c>
      <c r="E4001">
        <v>0.90900000000000003</v>
      </c>
      <c r="F4001">
        <v>0.90900000000000003</v>
      </c>
      <c r="G4001">
        <v>0.90900000000000003</v>
      </c>
      <c r="H4001">
        <v>0.90900000000000003</v>
      </c>
      <c r="I4001">
        <v>0.90900000000000003</v>
      </c>
      <c r="J4001">
        <v>0.90900000000000003</v>
      </c>
      <c r="K4001">
        <v>0.90900000000000003</v>
      </c>
      <c r="L4001">
        <v>0.90900000000000003</v>
      </c>
      <c r="M4001">
        <v>0.90900000000000003</v>
      </c>
      <c r="N4001">
        <v>0.90900000000000003</v>
      </c>
      <c r="O4001">
        <v>0.90900000000000003</v>
      </c>
      <c r="P4001">
        <v>0.90900000000000003</v>
      </c>
      <c r="Q4001">
        <v>0.90900000000000003</v>
      </c>
      <c r="R4001">
        <v>0.90900000000000003</v>
      </c>
      <c r="S4001">
        <v>0.90900000000000003</v>
      </c>
      <c r="T4001">
        <v>0.90900000000000003</v>
      </c>
      <c r="U4001">
        <v>0.90900000000000003</v>
      </c>
      <c r="V4001">
        <v>0.90900000000000003</v>
      </c>
      <c r="W4001">
        <v>0.90900000000000003</v>
      </c>
      <c r="X4001">
        <v>0.90900000000000003</v>
      </c>
      <c r="Y4001">
        <v>0.90900000000000003</v>
      </c>
      <c r="Z4001">
        <v>0.90900000000000003</v>
      </c>
      <c r="AA4001">
        <v>0.90900000000000003</v>
      </c>
      <c r="AB4001" s="7">
        <f t="shared" si="186"/>
        <v>21.815999999999999</v>
      </c>
      <c r="AC4001">
        <f>INDEX(SHELF_days!$C$2:$C$289,MATCH(A4001&amp;"|"&amp;C4001,SHELF_days!$D$2:$D$289,0))</f>
        <v>59</v>
      </c>
      <c r="AD4001" s="8">
        <f t="shared" si="187"/>
        <v>1287.144</v>
      </c>
      <c r="AE4001" s="7">
        <f t="shared" si="188"/>
        <v>0.90900000000000003</v>
      </c>
    </row>
    <row r="4002" spans="1:31" x14ac:dyDescent="0.45">
      <c r="A4002" t="s">
        <v>78</v>
      </c>
      <c r="B4002" t="s">
        <v>184</v>
      </c>
      <c r="C4002" t="s">
        <v>138</v>
      </c>
      <c r="D4002">
        <v>0.90900000000000003</v>
      </c>
      <c r="E4002">
        <v>0.90900000000000003</v>
      </c>
      <c r="F4002">
        <v>0.90900000000000003</v>
      </c>
      <c r="G4002">
        <v>0.90900000000000003</v>
      </c>
      <c r="H4002">
        <v>0.90900000000000003</v>
      </c>
      <c r="I4002">
        <v>0.90900000000000003</v>
      </c>
      <c r="J4002">
        <v>0.90900000000000003</v>
      </c>
      <c r="K4002">
        <v>0.90900000000000003</v>
      </c>
      <c r="L4002">
        <v>0.90900000000000003</v>
      </c>
      <c r="M4002">
        <v>0.90900000000000003</v>
      </c>
      <c r="N4002">
        <v>0.90900000000000003</v>
      </c>
      <c r="O4002">
        <v>0.90900000000000003</v>
      </c>
      <c r="P4002">
        <v>0.90900000000000003</v>
      </c>
      <c r="Q4002">
        <v>0.90900000000000003</v>
      </c>
      <c r="R4002">
        <v>0.90900000000000003</v>
      </c>
      <c r="S4002">
        <v>0.90900000000000003</v>
      </c>
      <c r="T4002">
        <v>0.90900000000000003</v>
      </c>
      <c r="U4002">
        <v>0.90900000000000003</v>
      </c>
      <c r="V4002">
        <v>0.90900000000000003</v>
      </c>
      <c r="W4002">
        <v>0.90900000000000003</v>
      </c>
      <c r="X4002">
        <v>0.90900000000000003</v>
      </c>
      <c r="Y4002">
        <v>0.90900000000000003</v>
      </c>
      <c r="Z4002">
        <v>0.90900000000000003</v>
      </c>
      <c r="AA4002">
        <v>0.90900000000000003</v>
      </c>
      <c r="AB4002" s="7">
        <f t="shared" si="186"/>
        <v>21.815999999999999</v>
      </c>
      <c r="AC4002">
        <f>INDEX(SHELF_days!$C$2:$C$289,MATCH(A4002&amp;"|"&amp;C4002,SHELF_days!$D$2:$D$289,0))</f>
        <v>33</v>
      </c>
      <c r="AD4002" s="8">
        <f t="shared" si="187"/>
        <v>719.928</v>
      </c>
      <c r="AE4002" s="7">
        <f t="shared" si="188"/>
        <v>0.90900000000000003</v>
      </c>
    </row>
    <row r="4003" spans="1:31" x14ac:dyDescent="0.45">
      <c r="A4003" t="s">
        <v>78</v>
      </c>
      <c r="B4003" t="s">
        <v>184</v>
      </c>
      <c r="C4003" t="s">
        <v>139</v>
      </c>
      <c r="D4003">
        <v>0.90900000000000003</v>
      </c>
      <c r="E4003">
        <v>0.90900000000000003</v>
      </c>
      <c r="F4003">
        <v>0.90900000000000003</v>
      </c>
      <c r="G4003">
        <v>0.90900000000000003</v>
      </c>
      <c r="H4003">
        <v>0.90900000000000003</v>
      </c>
      <c r="I4003">
        <v>0.90900000000000003</v>
      </c>
      <c r="J4003">
        <v>0.90900000000000003</v>
      </c>
      <c r="K4003">
        <v>0.90900000000000003</v>
      </c>
      <c r="L4003">
        <v>0.90900000000000003</v>
      </c>
      <c r="M4003">
        <v>0.90900000000000003</v>
      </c>
      <c r="N4003">
        <v>0.90900000000000003</v>
      </c>
      <c r="O4003">
        <v>0.90900000000000003</v>
      </c>
      <c r="P4003">
        <v>0.90900000000000003</v>
      </c>
      <c r="Q4003">
        <v>0.90900000000000003</v>
      </c>
      <c r="R4003">
        <v>0.90900000000000003</v>
      </c>
      <c r="S4003">
        <v>0.90900000000000003</v>
      </c>
      <c r="T4003">
        <v>0.90900000000000003</v>
      </c>
      <c r="U4003">
        <v>0.90900000000000003</v>
      </c>
      <c r="V4003">
        <v>0.90900000000000003</v>
      </c>
      <c r="W4003">
        <v>0.90900000000000003</v>
      </c>
      <c r="X4003">
        <v>0.90900000000000003</v>
      </c>
      <c r="Y4003">
        <v>0.90900000000000003</v>
      </c>
      <c r="Z4003">
        <v>0.90900000000000003</v>
      </c>
      <c r="AA4003">
        <v>0.90900000000000003</v>
      </c>
      <c r="AB4003" s="7">
        <f t="shared" si="186"/>
        <v>21.815999999999999</v>
      </c>
      <c r="AC4003">
        <f>INDEX(SHELF_days!$C$2:$C$289,MATCH(A4003&amp;"|"&amp;C4003,SHELF_days!$D$2:$D$289,0))</f>
        <v>25</v>
      </c>
      <c r="AD4003" s="8">
        <f t="shared" si="187"/>
        <v>545.4</v>
      </c>
      <c r="AE4003" s="7">
        <f t="shared" si="188"/>
        <v>0.90900000000000003</v>
      </c>
    </row>
    <row r="4004" spans="1:31" x14ac:dyDescent="0.45">
      <c r="A4004" t="s">
        <v>78</v>
      </c>
      <c r="B4004" t="s">
        <v>185</v>
      </c>
      <c r="C4004" t="s">
        <v>134</v>
      </c>
      <c r="D4004">
        <v>0.4754385964912281</v>
      </c>
      <c r="E4004">
        <v>0.4739766081871345</v>
      </c>
      <c r="F4004">
        <v>0.47368421052631582</v>
      </c>
      <c r="G4004">
        <v>0.4729323308270677</v>
      </c>
      <c r="H4004">
        <v>0.47397660818713461</v>
      </c>
      <c r="I4004">
        <v>0.4772347535505434</v>
      </c>
      <c r="J4004">
        <v>0.48563074352548058</v>
      </c>
      <c r="K4004">
        <v>0.49135338345864682</v>
      </c>
      <c r="L4004">
        <v>0.49277360066833747</v>
      </c>
      <c r="M4004">
        <v>0.47736006683375087</v>
      </c>
      <c r="N4004">
        <v>0.45676691729323288</v>
      </c>
      <c r="O4004">
        <v>0.4385547201336677</v>
      </c>
      <c r="P4004">
        <v>0.42690058479532178</v>
      </c>
      <c r="Q4004">
        <v>0.42527151211361752</v>
      </c>
      <c r="R4004">
        <v>0.42740183792815378</v>
      </c>
      <c r="S4004">
        <v>0.43575605680868862</v>
      </c>
      <c r="T4004">
        <v>0.45618212197159591</v>
      </c>
      <c r="U4004">
        <v>0.4792397660818713</v>
      </c>
      <c r="V4004">
        <v>0.48842940685045938</v>
      </c>
      <c r="W4004">
        <v>0.49536340852130362</v>
      </c>
      <c r="X4004">
        <v>0.49419381787802841</v>
      </c>
      <c r="Y4004">
        <v>0.49197994987468668</v>
      </c>
      <c r="Z4004">
        <v>0.48734335839599019</v>
      </c>
      <c r="AA4004">
        <v>0.47510442773600692</v>
      </c>
      <c r="AB4004" s="7">
        <f t="shared" si="186"/>
        <v>11.27284878863826</v>
      </c>
      <c r="AC4004">
        <f>INDEX(SHELF_days!$C$2:$C$289,MATCH(A4004&amp;"|"&amp;C4004,SHELF_days!$D$2:$D$289,0))</f>
        <v>93</v>
      </c>
      <c r="AD4004" s="8">
        <f t="shared" si="187"/>
        <v>1048.3749373433582</v>
      </c>
      <c r="AE4004" s="7">
        <f t="shared" si="188"/>
        <v>0.49536340852130362</v>
      </c>
    </row>
    <row r="4005" spans="1:31" x14ac:dyDescent="0.45">
      <c r="A4005" t="s">
        <v>78</v>
      </c>
      <c r="B4005" t="s">
        <v>185</v>
      </c>
      <c r="C4005" t="s">
        <v>135</v>
      </c>
      <c r="D4005">
        <v>0.44472049689441001</v>
      </c>
      <c r="E4005">
        <v>0.43504140786749479</v>
      </c>
      <c r="F4005">
        <v>0.43017598343685298</v>
      </c>
      <c r="G4005">
        <v>0.42313664596273282</v>
      </c>
      <c r="H4005">
        <v>0.411904761904762</v>
      </c>
      <c r="I4005">
        <v>0.39668737060041409</v>
      </c>
      <c r="J4005">
        <v>0.38664596273291929</v>
      </c>
      <c r="K4005">
        <v>0.37127329192546588</v>
      </c>
      <c r="L4005">
        <v>0.34560041407867492</v>
      </c>
      <c r="M4005">
        <v>0.32681159420289851</v>
      </c>
      <c r="N4005">
        <v>0.31325051759834388</v>
      </c>
      <c r="O4005">
        <v>0.30346790890269149</v>
      </c>
      <c r="P4005">
        <v>0.30781573498964809</v>
      </c>
      <c r="Q4005">
        <v>0.31904761904761902</v>
      </c>
      <c r="R4005">
        <v>0.32489648033126312</v>
      </c>
      <c r="S4005">
        <v>0.33607660455486538</v>
      </c>
      <c r="T4005">
        <v>0.35786749482401642</v>
      </c>
      <c r="U4005">
        <v>0.38535196687370599</v>
      </c>
      <c r="V4005">
        <v>0.40885093167701858</v>
      </c>
      <c r="W4005">
        <v>0.43555900621117999</v>
      </c>
      <c r="X4005">
        <v>0.45429606625258789</v>
      </c>
      <c r="Y4005">
        <v>0.45486542443064182</v>
      </c>
      <c r="Z4005">
        <v>0.45931677018633538</v>
      </c>
      <c r="AA4005">
        <v>0.45564182194616992</v>
      </c>
      <c r="AB4005" s="7">
        <f t="shared" si="186"/>
        <v>9.2883022774327113</v>
      </c>
      <c r="AC4005">
        <f>INDEX(SHELF_days!$C$2:$C$289,MATCH(A4005&amp;"|"&amp;C4005,SHELF_days!$D$2:$D$289,0))</f>
        <v>48</v>
      </c>
      <c r="AD4005" s="8">
        <f t="shared" si="187"/>
        <v>445.83850931677011</v>
      </c>
      <c r="AE4005" s="7">
        <f t="shared" si="188"/>
        <v>0.45931677018633538</v>
      </c>
    </row>
    <row r="4006" spans="1:31" x14ac:dyDescent="0.45">
      <c r="A4006" t="s">
        <v>78</v>
      </c>
      <c r="B4006" t="s">
        <v>185</v>
      </c>
      <c r="C4006" t="s">
        <v>136</v>
      </c>
      <c r="D4006">
        <v>0.29885057471264381</v>
      </c>
      <c r="E4006">
        <v>0.30043787629994528</v>
      </c>
      <c r="F4006">
        <v>0.30492610837438422</v>
      </c>
      <c r="G4006">
        <v>0.29994526546250683</v>
      </c>
      <c r="H4006">
        <v>0.29107827038861522</v>
      </c>
      <c r="I4006">
        <v>0.27914614121510678</v>
      </c>
      <c r="J4006">
        <v>0.26102900930487138</v>
      </c>
      <c r="K4006">
        <v>0.23946360153256699</v>
      </c>
      <c r="L4006">
        <v>0.21915708812260529</v>
      </c>
      <c r="M4006">
        <v>0.19846743295019151</v>
      </c>
      <c r="N4006">
        <v>0.18877941981390259</v>
      </c>
      <c r="O4006">
        <v>0.18784893267651889</v>
      </c>
      <c r="P4006">
        <v>0.17761357416529841</v>
      </c>
      <c r="Q4006">
        <v>0.17422003284072241</v>
      </c>
      <c r="R4006">
        <v>0.17991242474001101</v>
      </c>
      <c r="S4006">
        <v>0.19200875752599891</v>
      </c>
      <c r="T4006">
        <v>0.21324575807334439</v>
      </c>
      <c r="U4006">
        <v>0.23043240284619601</v>
      </c>
      <c r="V4006">
        <v>0.24515599343185551</v>
      </c>
      <c r="W4006">
        <v>0.26978653530377672</v>
      </c>
      <c r="X4006">
        <v>0.26710454296661201</v>
      </c>
      <c r="Y4006">
        <v>0.26688560481663942</v>
      </c>
      <c r="Z4006">
        <v>0.27230432402846189</v>
      </c>
      <c r="AA4006">
        <v>0.28106185002736722</v>
      </c>
      <c r="AB4006" s="7">
        <f t="shared" si="186"/>
        <v>5.8388615216201432</v>
      </c>
      <c r="AC4006">
        <f>INDEX(SHELF_days!$C$2:$C$289,MATCH(A4006&amp;"|"&amp;C4006,SHELF_days!$D$2:$D$289,0))</f>
        <v>107</v>
      </c>
      <c r="AD4006" s="8">
        <f t="shared" si="187"/>
        <v>624.75818281335535</v>
      </c>
      <c r="AE4006" s="7">
        <f t="shared" si="188"/>
        <v>0.30492610837438422</v>
      </c>
    </row>
    <row r="4007" spans="1:31" x14ac:dyDescent="0.45">
      <c r="A4007" t="s">
        <v>78</v>
      </c>
      <c r="B4007" t="s">
        <v>185</v>
      </c>
      <c r="C4007" t="s">
        <v>137</v>
      </c>
      <c r="D4007">
        <v>0.39945355191256843</v>
      </c>
      <c r="E4007">
        <v>0.40031225604996101</v>
      </c>
      <c r="F4007">
        <v>0.39867291178766612</v>
      </c>
      <c r="G4007">
        <v>0.39313036690085879</v>
      </c>
      <c r="H4007">
        <v>0.39476971116315368</v>
      </c>
      <c r="I4007">
        <v>0.39570647931303682</v>
      </c>
      <c r="J4007">
        <v>0.40202966432474629</v>
      </c>
      <c r="K4007">
        <v>0.40655737704918038</v>
      </c>
      <c r="L4007">
        <v>0.40312256049960971</v>
      </c>
      <c r="M4007">
        <v>0.39164715066354427</v>
      </c>
      <c r="N4007">
        <v>0.37298985167837628</v>
      </c>
      <c r="O4007">
        <v>0.36042154566744727</v>
      </c>
      <c r="P4007">
        <v>0.35175644028103048</v>
      </c>
      <c r="Q4007">
        <v>0.34652615144418419</v>
      </c>
      <c r="R4007">
        <v>0.34980483996877437</v>
      </c>
      <c r="S4007">
        <v>0.36120218579234969</v>
      </c>
      <c r="T4007">
        <v>0.37400468384074942</v>
      </c>
      <c r="U4007">
        <v>0.39328649492583923</v>
      </c>
      <c r="V4007">
        <v>0.40897736143637792</v>
      </c>
      <c r="W4007">
        <v>0.43052302888368471</v>
      </c>
      <c r="X4007">
        <v>0.4565183450429352</v>
      </c>
      <c r="Y4007">
        <v>0.45589383294301328</v>
      </c>
      <c r="Z4007">
        <v>0.44863387978142077</v>
      </c>
      <c r="AA4007">
        <v>0.43021077283372378</v>
      </c>
      <c r="AB4007" s="7">
        <f t="shared" si="186"/>
        <v>9.5261514441842312</v>
      </c>
      <c r="AC4007">
        <f>INDEX(SHELF_days!$C$2:$C$289,MATCH(A4007&amp;"|"&amp;C4007,SHELF_days!$D$2:$D$289,0))</f>
        <v>59</v>
      </c>
      <c r="AD4007" s="8">
        <f t="shared" si="187"/>
        <v>562.04293520686963</v>
      </c>
      <c r="AE4007" s="7">
        <f t="shared" si="188"/>
        <v>0.4565183450429352</v>
      </c>
    </row>
    <row r="4008" spans="1:31" x14ac:dyDescent="0.45">
      <c r="A4008" t="s">
        <v>78</v>
      </c>
      <c r="B4008" t="s">
        <v>185</v>
      </c>
      <c r="C4008" t="s">
        <v>138</v>
      </c>
      <c r="D4008">
        <v>0.1133333333333333</v>
      </c>
      <c r="E4008">
        <v>0.13142857142857139</v>
      </c>
      <c r="F4008">
        <v>0.14095238095238091</v>
      </c>
      <c r="G4008">
        <v>0.13523809523809521</v>
      </c>
      <c r="H4008">
        <v>0.13523809523809521</v>
      </c>
      <c r="I4008">
        <v>0.14285714285714279</v>
      </c>
      <c r="J4008">
        <v>0.14000000000000001</v>
      </c>
      <c r="K4008">
        <v>0.12857142857142859</v>
      </c>
      <c r="L4008">
        <v>0.12</v>
      </c>
      <c r="M4008">
        <v>0.1276190476190476</v>
      </c>
      <c r="N4008">
        <v>0.16476190476190469</v>
      </c>
      <c r="O4008">
        <v>0.1752380952380953</v>
      </c>
      <c r="P4008">
        <v>0.21142857142857141</v>
      </c>
      <c r="Q4008">
        <v>0.2304761904761905</v>
      </c>
      <c r="R4008">
        <v>0.23333333333333331</v>
      </c>
      <c r="S4008">
        <v>0.25428571428571428</v>
      </c>
      <c r="T4008">
        <v>0.2628571428571429</v>
      </c>
      <c r="U4008">
        <v>0.20571428571428571</v>
      </c>
      <c r="V4008">
        <v>0.18571428571428569</v>
      </c>
      <c r="W4008">
        <v>0.1866666666666667</v>
      </c>
      <c r="X4008">
        <v>0.1866666666666667</v>
      </c>
      <c r="Y4008">
        <v>0.17904761904761901</v>
      </c>
      <c r="Z4008">
        <v>0.1819047619047619</v>
      </c>
      <c r="AA4008">
        <v>0.18285714285714291</v>
      </c>
      <c r="AB4008" s="7">
        <f t="shared" si="186"/>
        <v>4.156190476190476</v>
      </c>
      <c r="AC4008">
        <f>INDEX(SHELF_days!$C$2:$C$289,MATCH(A4008&amp;"|"&amp;C4008,SHELF_days!$D$2:$D$289,0))</f>
        <v>33</v>
      </c>
      <c r="AD4008" s="8">
        <f t="shared" si="187"/>
        <v>137.15428571428572</v>
      </c>
      <c r="AE4008" s="7">
        <f t="shared" si="188"/>
        <v>0.2628571428571429</v>
      </c>
    </row>
    <row r="4009" spans="1:31" x14ac:dyDescent="0.45">
      <c r="A4009" t="s">
        <v>78</v>
      </c>
      <c r="B4009" t="s">
        <v>185</v>
      </c>
      <c r="C4009" t="s">
        <v>139</v>
      </c>
      <c r="D4009">
        <v>0.26587301587301593</v>
      </c>
      <c r="E4009">
        <v>0.2190476190476191</v>
      </c>
      <c r="F4009">
        <v>0.19206349206349199</v>
      </c>
      <c r="G4009">
        <v>0.1785714285714286</v>
      </c>
      <c r="H4009">
        <v>0.169047619047619</v>
      </c>
      <c r="I4009">
        <v>0.16666666666666671</v>
      </c>
      <c r="J4009">
        <v>0.1626984126984127</v>
      </c>
      <c r="K4009">
        <v>0.16587301587301589</v>
      </c>
      <c r="L4009">
        <v>0.16428571428571431</v>
      </c>
      <c r="M4009">
        <v>0.1468253968253968</v>
      </c>
      <c r="N4009">
        <v>0.13174603174603169</v>
      </c>
      <c r="O4009">
        <v>0.1246031746031746</v>
      </c>
      <c r="P4009">
        <v>0.1222222222222222</v>
      </c>
      <c r="Q4009">
        <v>0.1277777777777778</v>
      </c>
      <c r="R4009">
        <v>0.1404761904761905</v>
      </c>
      <c r="S4009">
        <v>0.1515873015873016</v>
      </c>
      <c r="T4009">
        <v>0.1626984126984127</v>
      </c>
      <c r="U4009">
        <v>0.17936507936507939</v>
      </c>
      <c r="V4009">
        <v>0.19682539682539679</v>
      </c>
      <c r="W4009">
        <v>0.2055555555555556</v>
      </c>
      <c r="X4009">
        <v>0.2142857142857143</v>
      </c>
      <c r="Y4009">
        <v>0.22063492063492071</v>
      </c>
      <c r="Z4009">
        <v>0.22222222222222221</v>
      </c>
      <c r="AA4009">
        <v>0.21746031746031749</v>
      </c>
      <c r="AB4009" s="7">
        <f t="shared" si="186"/>
        <v>4.2484126984126993</v>
      </c>
      <c r="AC4009">
        <f>INDEX(SHELF_days!$C$2:$C$289,MATCH(A4009&amp;"|"&amp;C4009,SHELF_days!$D$2:$D$289,0))</f>
        <v>25</v>
      </c>
      <c r="AD4009" s="8">
        <f t="shared" si="187"/>
        <v>106.21031746031748</v>
      </c>
      <c r="AE4009" s="7">
        <f t="shared" si="188"/>
        <v>0.26587301587301593</v>
      </c>
    </row>
    <row r="4010" spans="1:31" x14ac:dyDescent="0.45">
      <c r="A4010" t="s">
        <v>78</v>
      </c>
      <c r="B4010" t="s">
        <v>186</v>
      </c>
      <c r="C4010" t="s">
        <v>134</v>
      </c>
      <c r="D4010">
        <v>0.56043108734246294</v>
      </c>
      <c r="E4010">
        <v>0.56510110695944982</v>
      </c>
      <c r="F4010">
        <v>0.57425437971716675</v>
      </c>
      <c r="G4010">
        <v>0.59090189856578279</v>
      </c>
      <c r="H4010">
        <v>0.61446771085865537</v>
      </c>
      <c r="I4010">
        <v>0.64187499435949535</v>
      </c>
      <c r="J4010">
        <v>0.64602974435255001</v>
      </c>
      <c r="K4010">
        <v>0.62406334784199535</v>
      </c>
      <c r="L4010">
        <v>0.60893955181804116</v>
      </c>
      <c r="M4010">
        <v>0.59907823898615675</v>
      </c>
      <c r="N4010">
        <v>0.59316153705808305</v>
      </c>
      <c r="O4010">
        <v>0.59285747866160532</v>
      </c>
      <c r="P4010">
        <v>0.59769732497112427</v>
      </c>
      <c r="Q4010">
        <v>0.59693825111814036</v>
      </c>
      <c r="R4010">
        <v>0.60109793294696301</v>
      </c>
      <c r="S4010">
        <v>0.61635596067486309</v>
      </c>
      <c r="T4010">
        <v>0.62806413878803258</v>
      </c>
      <c r="U4010">
        <v>0.62445810913107547</v>
      </c>
      <c r="V4010">
        <v>0.63102324024881673</v>
      </c>
      <c r="W4010">
        <v>0.63653424507806411</v>
      </c>
      <c r="X4010">
        <v>0.62899925773516874</v>
      </c>
      <c r="Y4010">
        <v>0.60011135136572624</v>
      </c>
      <c r="Z4010">
        <v>0.57110079238501066</v>
      </c>
      <c r="AA4010">
        <v>0.54300991356120121</v>
      </c>
      <c r="AB4010" s="7">
        <f t="shared" si="186"/>
        <v>14.486551594525631</v>
      </c>
      <c r="AC4010">
        <f>INDEX(SHELF_days!$C$2:$C$289,MATCH(A4010&amp;"|"&amp;C4010,SHELF_days!$D$2:$D$289,0))</f>
        <v>93</v>
      </c>
      <c r="AD4010" s="8">
        <f t="shared" si="187"/>
        <v>1347.2492982908836</v>
      </c>
      <c r="AE4010" s="7">
        <f t="shared" si="188"/>
        <v>0.64602974435255001</v>
      </c>
    </row>
    <row r="4011" spans="1:31" x14ac:dyDescent="0.45">
      <c r="A4011" t="s">
        <v>78</v>
      </c>
      <c r="B4011" t="s">
        <v>186</v>
      </c>
      <c r="C4011" t="s">
        <v>135</v>
      </c>
      <c r="D4011">
        <v>0.57109741514964785</v>
      </c>
      <c r="E4011">
        <v>0.56976173196536772</v>
      </c>
      <c r="F4011">
        <v>0.54770073265947039</v>
      </c>
      <c r="G4011">
        <v>0.54595416590777102</v>
      </c>
      <c r="H4011">
        <v>0.57123825390531535</v>
      </c>
      <c r="I4011">
        <v>0.56244227120622381</v>
      </c>
      <c r="J4011">
        <v>0.47930918363520508</v>
      </c>
      <c r="K4011">
        <v>0.38703861054161798</v>
      </c>
      <c r="L4011">
        <v>0.3107825256920268</v>
      </c>
      <c r="M4011">
        <v>0.28378178359885398</v>
      </c>
      <c r="N4011">
        <v>0.26925711180861511</v>
      </c>
      <c r="O4011">
        <v>0.26507806448336663</v>
      </c>
      <c r="P4011">
        <v>0.2650656008766703</v>
      </c>
      <c r="Q4011">
        <v>0.26936969972243768</v>
      </c>
      <c r="R4011">
        <v>0.27546357248978492</v>
      </c>
      <c r="S4011">
        <v>0.27839459733118349</v>
      </c>
      <c r="T4011">
        <v>0.29208005293720912</v>
      </c>
      <c r="U4011">
        <v>0.31013857267938788</v>
      </c>
      <c r="V4011">
        <v>0.36236939380775468</v>
      </c>
      <c r="W4011">
        <v>0.42770902100566788</v>
      </c>
      <c r="X4011">
        <v>0.46720286699759289</v>
      </c>
      <c r="Y4011">
        <v>0.47682186319219272</v>
      </c>
      <c r="Z4011">
        <v>0.47198058289781741</v>
      </c>
      <c r="AA4011">
        <v>0.45127437763980111</v>
      </c>
      <c r="AB4011" s="7">
        <f t="shared" si="186"/>
        <v>9.7113120521309799</v>
      </c>
      <c r="AC4011">
        <f>INDEX(SHELF_days!$C$2:$C$289,MATCH(A4011&amp;"|"&amp;C4011,SHELF_days!$D$2:$D$289,0))</f>
        <v>48</v>
      </c>
      <c r="AD4011" s="8">
        <f t="shared" si="187"/>
        <v>466.14297850228706</v>
      </c>
      <c r="AE4011" s="7">
        <f t="shared" si="188"/>
        <v>0.57123825390531535</v>
      </c>
    </row>
    <row r="4012" spans="1:31" x14ac:dyDescent="0.45">
      <c r="A4012" t="s">
        <v>78</v>
      </c>
      <c r="B4012" t="s">
        <v>186</v>
      </c>
      <c r="C4012" t="s">
        <v>136</v>
      </c>
      <c r="D4012">
        <v>0.39262439137480232</v>
      </c>
      <c r="E4012">
        <v>0.38814289774313532</v>
      </c>
      <c r="F4012">
        <v>0.39307466537522262</v>
      </c>
      <c r="G4012">
        <v>0.39675625171806339</v>
      </c>
      <c r="H4012">
        <v>0.40524492303310711</v>
      </c>
      <c r="I4012">
        <v>0.4002605985847455</v>
      </c>
      <c r="J4012">
        <v>0.37574936680192988</v>
      </c>
      <c r="K4012">
        <v>0.34597760772777958</v>
      </c>
      <c r="L4012">
        <v>0.31360465899143292</v>
      </c>
      <c r="M4012">
        <v>0.28119779060770339</v>
      </c>
      <c r="N4012">
        <v>0.26289441341098108</v>
      </c>
      <c r="O4012">
        <v>0.25818330985856991</v>
      </c>
      <c r="P4012">
        <v>0.26198026027684962</v>
      </c>
      <c r="Q4012">
        <v>0.26736714757326913</v>
      </c>
      <c r="R4012">
        <v>0.28027189605717029</v>
      </c>
      <c r="S4012">
        <v>0.30517450838670879</v>
      </c>
      <c r="T4012">
        <v>0.33422929557360043</v>
      </c>
      <c r="U4012">
        <v>0.36531180673589481</v>
      </c>
      <c r="V4012">
        <v>0.3980746450454532</v>
      </c>
      <c r="W4012">
        <v>0.43115375611110152</v>
      </c>
      <c r="X4012">
        <v>0.45261911538196781</v>
      </c>
      <c r="Y4012">
        <v>0.46617392831680687</v>
      </c>
      <c r="Z4012">
        <v>0.46974667359332101</v>
      </c>
      <c r="AA4012">
        <v>0.4681492818476245</v>
      </c>
      <c r="AB4012" s="7">
        <f t="shared" si="186"/>
        <v>8.7139631901272416</v>
      </c>
      <c r="AC4012">
        <f>INDEX(SHELF_days!$C$2:$C$289,MATCH(A4012&amp;"|"&amp;C4012,SHELF_days!$D$2:$D$289,0))</f>
        <v>107</v>
      </c>
      <c r="AD4012" s="8">
        <f t="shared" si="187"/>
        <v>932.39406134361491</v>
      </c>
      <c r="AE4012" s="7">
        <f t="shared" si="188"/>
        <v>0.46974667359332101</v>
      </c>
    </row>
    <row r="4013" spans="1:31" x14ac:dyDescent="0.45">
      <c r="A4013" t="s">
        <v>78</v>
      </c>
      <c r="B4013" t="s">
        <v>186</v>
      </c>
      <c r="C4013" t="s">
        <v>137</v>
      </c>
      <c r="D4013">
        <v>0.2734736696609093</v>
      </c>
      <c r="E4013">
        <v>0.25785824920352129</v>
      </c>
      <c r="F4013">
        <v>0.24477171566955699</v>
      </c>
      <c r="G4013">
        <v>0.23732295731371469</v>
      </c>
      <c r="H4013">
        <v>0.23345087383406449</v>
      </c>
      <c r="I4013">
        <v>0.22852491847159759</v>
      </c>
      <c r="J4013">
        <v>0.2059582699378753</v>
      </c>
      <c r="K4013">
        <v>0.16943407188493581</v>
      </c>
      <c r="L4013">
        <v>0.14243021036929601</v>
      </c>
      <c r="M4013">
        <v>0.1214129360212159</v>
      </c>
      <c r="N4013">
        <v>0.11034018333324989</v>
      </c>
      <c r="O4013">
        <v>0.10533479888404081</v>
      </c>
      <c r="P4013">
        <v>0.10504885417176919</v>
      </c>
      <c r="Q4013">
        <v>0.1071373321589163</v>
      </c>
      <c r="R4013">
        <v>0.1128220887968559</v>
      </c>
      <c r="S4013">
        <v>0.12428793096516701</v>
      </c>
      <c r="T4013">
        <v>0.1440214960730489</v>
      </c>
      <c r="U4013">
        <v>0.15927897864592661</v>
      </c>
      <c r="V4013">
        <v>0.18167561513440941</v>
      </c>
      <c r="W4013">
        <v>0.21511695063341299</v>
      </c>
      <c r="X4013">
        <v>0.22628366624101451</v>
      </c>
      <c r="Y4013">
        <v>0.2316321167457267</v>
      </c>
      <c r="Z4013">
        <v>0.23359756414745211</v>
      </c>
      <c r="AA4013">
        <v>0.24386385810790021</v>
      </c>
      <c r="AB4013" s="7">
        <f t="shared" si="186"/>
        <v>4.4150793064055778</v>
      </c>
      <c r="AC4013">
        <f>INDEX(SHELF_days!$C$2:$C$289,MATCH(A4013&amp;"|"&amp;C4013,SHELF_days!$D$2:$D$289,0))</f>
        <v>59</v>
      </c>
      <c r="AD4013" s="8">
        <f t="shared" si="187"/>
        <v>260.48967907792911</v>
      </c>
      <c r="AE4013" s="7">
        <f t="shared" si="188"/>
        <v>0.2734736696609093</v>
      </c>
    </row>
    <row r="4014" spans="1:31" x14ac:dyDescent="0.45">
      <c r="A4014" t="s">
        <v>78</v>
      </c>
      <c r="B4014" t="s">
        <v>186</v>
      </c>
      <c r="C4014" t="s">
        <v>138</v>
      </c>
      <c r="D4014">
        <v>0.22370436668510271</v>
      </c>
      <c r="E4014">
        <v>0.2115725185380157</v>
      </c>
      <c r="F4014">
        <v>0.20753521641255801</v>
      </c>
      <c r="G4014">
        <v>0.21308990600052491</v>
      </c>
      <c r="H4014">
        <v>0.21678517654343371</v>
      </c>
      <c r="I4014">
        <v>0.18662717626307301</v>
      </c>
      <c r="J4014">
        <v>0.13060469936667979</v>
      </c>
      <c r="K4014">
        <v>7.8035774580298575E-2</v>
      </c>
      <c r="L4014">
        <v>6.5697861469167146E-2</v>
      </c>
      <c r="M4014">
        <v>6.5123175894955171E-2</v>
      </c>
      <c r="N4014">
        <v>6.7371157320894784E-2</v>
      </c>
      <c r="O4014">
        <v>7.1399395005118813E-2</v>
      </c>
      <c r="P4014">
        <v>7.8708356119833733E-2</v>
      </c>
      <c r="Q4014">
        <v>8.5889810761195631E-2</v>
      </c>
      <c r="R4014">
        <v>0.10079960799834831</v>
      </c>
      <c r="S4014">
        <v>0.1112351970425824</v>
      </c>
      <c r="T4014">
        <v>0.12696804554374841</v>
      </c>
      <c r="U4014">
        <v>0.14998507902025751</v>
      </c>
      <c r="V4014">
        <v>0.19552120600150821</v>
      </c>
      <c r="W4014">
        <v>0.28306497513979978</v>
      </c>
      <c r="X4014">
        <v>0.34221951863045241</v>
      </c>
      <c r="Y4014">
        <v>0.35606092039420151</v>
      </c>
      <c r="Z4014">
        <v>0.36469691570551938</v>
      </c>
      <c r="AA4014">
        <v>0.36266587657310467</v>
      </c>
      <c r="AB4014" s="7">
        <f t="shared" si="186"/>
        <v>4.2953619330103745</v>
      </c>
      <c r="AC4014">
        <f>INDEX(SHELF_days!$C$2:$C$289,MATCH(A4014&amp;"|"&amp;C4014,SHELF_days!$D$2:$D$289,0))</f>
        <v>33</v>
      </c>
      <c r="AD4014" s="8">
        <f t="shared" si="187"/>
        <v>141.74694378934237</v>
      </c>
      <c r="AE4014" s="7">
        <f t="shared" si="188"/>
        <v>0.36469691570551938</v>
      </c>
    </row>
    <row r="4015" spans="1:31" x14ac:dyDescent="0.45">
      <c r="A4015" t="s">
        <v>78</v>
      </c>
      <c r="B4015" t="s">
        <v>186</v>
      </c>
      <c r="C4015" t="s">
        <v>139</v>
      </c>
      <c r="D4015">
        <v>0.28190404985028328</v>
      </c>
      <c r="E4015">
        <v>0.26808918877046628</v>
      </c>
      <c r="F4015">
        <v>0.25637778566555991</v>
      </c>
      <c r="G4015">
        <v>0.2484904165127664</v>
      </c>
      <c r="H4015">
        <v>0.23941531549624831</v>
      </c>
      <c r="I4015">
        <v>0.23204643238201819</v>
      </c>
      <c r="J4015">
        <v>0.22386392502265781</v>
      </c>
      <c r="K4015">
        <v>0.21263431509820119</v>
      </c>
      <c r="L4015">
        <v>0.18525665692039181</v>
      </c>
      <c r="M4015">
        <v>0.14092689829404201</v>
      </c>
      <c r="N4015">
        <v>0.1076720014514084</v>
      </c>
      <c r="O4015">
        <v>8.7309858210777358E-2</v>
      </c>
      <c r="P4015">
        <v>7.8867310161306631E-2</v>
      </c>
      <c r="Q4015">
        <v>7.8699799287309191E-2</v>
      </c>
      <c r="R4015">
        <v>9.022614275998983E-2</v>
      </c>
      <c r="S4015">
        <v>0.1176022055961421</v>
      </c>
      <c r="T4015">
        <v>0.1613839643632716</v>
      </c>
      <c r="U4015">
        <v>0.20003031833613699</v>
      </c>
      <c r="V4015">
        <v>0.22441990159016351</v>
      </c>
      <c r="W4015">
        <v>0.23571172983924779</v>
      </c>
      <c r="X4015">
        <v>0.2393076299343927</v>
      </c>
      <c r="Y4015">
        <v>0.23839349916486391</v>
      </c>
      <c r="Z4015">
        <v>0.23610657689938461</v>
      </c>
      <c r="AA4015">
        <v>0.21834563823068509</v>
      </c>
      <c r="AB4015" s="7">
        <f t="shared" si="186"/>
        <v>4.6030815598377153</v>
      </c>
      <c r="AC4015">
        <f>INDEX(SHELF_days!$C$2:$C$289,MATCH(A4015&amp;"|"&amp;C4015,SHELF_days!$D$2:$D$289,0))</f>
        <v>25</v>
      </c>
      <c r="AD4015" s="8">
        <f t="shared" si="187"/>
        <v>115.07703899594289</v>
      </c>
      <c r="AE4015" s="7">
        <f t="shared" si="188"/>
        <v>0.28190404985028328</v>
      </c>
    </row>
    <row r="4016" spans="1:31" x14ac:dyDescent="0.45">
      <c r="A4016" t="s">
        <v>78</v>
      </c>
      <c r="B4016" t="s">
        <v>187</v>
      </c>
      <c r="C4016" t="s">
        <v>134</v>
      </c>
      <c r="D4016">
        <v>2.2534594438852751E-3</v>
      </c>
      <c r="E4016">
        <v>2.2534594438852751E-3</v>
      </c>
      <c r="F4016">
        <v>2.2534594438852751E-3</v>
      </c>
      <c r="G4016">
        <v>2.2534594438852751E-3</v>
      </c>
      <c r="H4016">
        <v>2.2534594438852751E-3</v>
      </c>
      <c r="I4016">
        <v>2.2534594438852751E-3</v>
      </c>
      <c r="J4016">
        <v>2.2534594438852751E-3</v>
      </c>
      <c r="K4016">
        <v>2.2534594438852751E-3</v>
      </c>
      <c r="L4016">
        <v>2.2534594438852751E-3</v>
      </c>
      <c r="M4016">
        <v>2.2534594438852751E-3</v>
      </c>
      <c r="N4016">
        <v>2.2534594438852751E-3</v>
      </c>
      <c r="O4016">
        <v>2.2534594438852751E-3</v>
      </c>
      <c r="P4016">
        <v>2.2534594438852751E-3</v>
      </c>
      <c r="Q4016">
        <v>2.2534594438852751E-3</v>
      </c>
      <c r="R4016">
        <v>2.2534594438852751E-3</v>
      </c>
      <c r="S4016">
        <v>2.2534594438852751E-3</v>
      </c>
      <c r="T4016">
        <v>2.2534594438852751E-3</v>
      </c>
      <c r="U4016">
        <v>2.2534594438852751E-3</v>
      </c>
      <c r="V4016">
        <v>2.2534594438852751E-3</v>
      </c>
      <c r="W4016">
        <v>2.2534594438852751E-3</v>
      </c>
      <c r="X4016">
        <v>2.2534594438852751E-3</v>
      </c>
      <c r="Y4016">
        <v>2.2534594438852751E-3</v>
      </c>
      <c r="Z4016">
        <v>2.2534594438852751E-3</v>
      </c>
      <c r="AA4016">
        <v>2.2534594438852751E-3</v>
      </c>
      <c r="AB4016" s="7">
        <f t="shared" si="186"/>
        <v>5.4083026653246602E-2</v>
      </c>
      <c r="AC4016">
        <f>INDEX(SHELF_days!$C$2:$C$289,MATCH(A4016&amp;"|"&amp;C4016,SHELF_days!$D$2:$D$289,0))</f>
        <v>93</v>
      </c>
      <c r="AD4016" s="8">
        <f t="shared" si="187"/>
        <v>5.0297214787519344</v>
      </c>
      <c r="AE4016" s="7">
        <f t="shared" si="188"/>
        <v>2.2534594438852751E-3</v>
      </c>
    </row>
    <row r="4017" spans="1:31" x14ac:dyDescent="0.45">
      <c r="A4017" t="s">
        <v>78</v>
      </c>
      <c r="B4017" t="s">
        <v>187</v>
      </c>
      <c r="C4017" t="s">
        <v>135</v>
      </c>
      <c r="D4017">
        <v>0.64583262705768318</v>
      </c>
      <c r="E4017">
        <v>0.64583262705768318</v>
      </c>
      <c r="F4017">
        <v>0.64583262705768318</v>
      </c>
      <c r="G4017">
        <v>0.64583262705768318</v>
      </c>
      <c r="H4017">
        <v>0.64583262705768318</v>
      </c>
      <c r="I4017">
        <v>0.64583262705768318</v>
      </c>
      <c r="J4017">
        <v>0.64583262705768318</v>
      </c>
      <c r="K4017">
        <v>0.64583262705768318</v>
      </c>
      <c r="L4017">
        <v>0.64583262705768318</v>
      </c>
      <c r="M4017">
        <v>0.64583262705768318</v>
      </c>
      <c r="N4017">
        <v>0.64583262705768318</v>
      </c>
      <c r="O4017">
        <v>0.64583262705768318</v>
      </c>
      <c r="P4017">
        <v>0.64583262705768318</v>
      </c>
      <c r="Q4017">
        <v>0.80468113796383944</v>
      </c>
      <c r="R4017">
        <v>0.86035901626228251</v>
      </c>
      <c r="S4017">
        <v>0.86035901626228251</v>
      </c>
      <c r="T4017">
        <v>1</v>
      </c>
      <c r="U4017">
        <v>1</v>
      </c>
      <c r="V4017">
        <v>1</v>
      </c>
      <c r="W4017">
        <v>1</v>
      </c>
      <c r="X4017">
        <v>0.73063431861992711</v>
      </c>
      <c r="Y4017">
        <v>0.4959306470234135</v>
      </c>
      <c r="Z4017">
        <v>0.4959306470234135</v>
      </c>
      <c r="AA4017">
        <v>0.4959306470234135</v>
      </c>
      <c r="AB4017" s="7">
        <f t="shared" si="186"/>
        <v>17.139649581928456</v>
      </c>
      <c r="AC4017">
        <f>INDEX(SHELF_days!$C$2:$C$289,MATCH(A4017&amp;"|"&amp;C4017,SHELF_days!$D$2:$D$289,0))</f>
        <v>48</v>
      </c>
      <c r="AD4017" s="8">
        <f t="shared" si="187"/>
        <v>822.70317993256594</v>
      </c>
      <c r="AE4017" s="7">
        <f t="shared" si="188"/>
        <v>1</v>
      </c>
    </row>
    <row r="4018" spans="1:31" x14ac:dyDescent="0.45">
      <c r="A4018" t="s">
        <v>78</v>
      </c>
      <c r="B4018" t="s">
        <v>187</v>
      </c>
      <c r="C4018" t="s">
        <v>136</v>
      </c>
      <c r="D4018">
        <v>0.23276761419742961</v>
      </c>
      <c r="E4018">
        <v>0.23276761419742961</v>
      </c>
      <c r="F4018">
        <v>0.23276761419742961</v>
      </c>
      <c r="G4018">
        <v>0.23276761419742961</v>
      </c>
      <c r="H4018">
        <v>0.23276761419742961</v>
      </c>
      <c r="I4018">
        <v>0.23276761419742961</v>
      </c>
      <c r="J4018">
        <v>0.23276761419742961</v>
      </c>
      <c r="K4018">
        <v>0.23276761419742961</v>
      </c>
      <c r="L4018">
        <v>0.23276761419742961</v>
      </c>
      <c r="M4018">
        <v>0.23276761419742961</v>
      </c>
      <c r="N4018">
        <v>0.23276761419742961</v>
      </c>
      <c r="O4018">
        <v>0.37652408003465582</v>
      </c>
      <c r="P4018">
        <v>0.39462706236758832</v>
      </c>
      <c r="Q4018">
        <v>0.55708425052043797</v>
      </c>
      <c r="R4018">
        <v>0.64362846087150949</v>
      </c>
      <c r="S4018">
        <v>0.69558914365259172</v>
      </c>
      <c r="T4018">
        <v>0.8437005722208536</v>
      </c>
      <c r="U4018">
        <v>0.90633518326427809</v>
      </c>
      <c r="V4018">
        <v>0.70203619632304659</v>
      </c>
      <c r="W4018">
        <v>0.50555052486984942</v>
      </c>
      <c r="X4018">
        <v>0.40026289649010499</v>
      </c>
      <c r="Y4018">
        <v>0.17880023290302699</v>
      </c>
      <c r="Z4018">
        <v>0.17880023290302699</v>
      </c>
      <c r="AA4018">
        <v>0.17880023290302699</v>
      </c>
      <c r="AB4018" s="7">
        <f t="shared" si="186"/>
        <v>9.1221828254957238</v>
      </c>
      <c r="AC4018">
        <f>INDEX(SHELF_days!$C$2:$C$289,MATCH(A4018&amp;"|"&amp;C4018,SHELF_days!$D$2:$D$289,0))</f>
        <v>107</v>
      </c>
      <c r="AD4018" s="8">
        <f t="shared" si="187"/>
        <v>976.0735623280425</v>
      </c>
      <c r="AE4018" s="7">
        <f t="shared" si="188"/>
        <v>0.90633518326427809</v>
      </c>
    </row>
    <row r="4019" spans="1:31" x14ac:dyDescent="0.45">
      <c r="A4019" t="s">
        <v>78</v>
      </c>
      <c r="B4019" t="s">
        <v>187</v>
      </c>
      <c r="C4019" t="s">
        <v>137</v>
      </c>
      <c r="D4019">
        <v>0.62619413682429914</v>
      </c>
      <c r="E4019">
        <v>0.62619413682429914</v>
      </c>
      <c r="F4019">
        <v>0.62619413682429914</v>
      </c>
      <c r="G4019">
        <v>0.62619413682429914</v>
      </c>
      <c r="H4019">
        <v>0.62619413682429914</v>
      </c>
      <c r="I4019">
        <v>0.62619413682429914</v>
      </c>
      <c r="J4019">
        <v>0.62619413682429914</v>
      </c>
      <c r="K4019">
        <v>0.62619413682429914</v>
      </c>
      <c r="L4019">
        <v>0.62619413682429914</v>
      </c>
      <c r="M4019">
        <v>0.62619413682429914</v>
      </c>
      <c r="N4019">
        <v>0.90355272535453535</v>
      </c>
      <c r="O4019">
        <v>1</v>
      </c>
      <c r="P4019">
        <v>1</v>
      </c>
      <c r="Q4019">
        <v>1</v>
      </c>
      <c r="R4019">
        <v>1</v>
      </c>
      <c r="S4019">
        <v>1</v>
      </c>
      <c r="T4019">
        <v>1</v>
      </c>
      <c r="U4019">
        <v>1</v>
      </c>
      <c r="V4019">
        <v>1</v>
      </c>
      <c r="W4019">
        <v>1</v>
      </c>
      <c r="X4019">
        <v>1</v>
      </c>
      <c r="Y4019">
        <v>0.82960592132148814</v>
      </c>
      <c r="Z4019">
        <v>0.82960592132148814</v>
      </c>
      <c r="AA4019">
        <v>0.82960592132148814</v>
      </c>
      <c r="AB4019" s="7">
        <f t="shared" si="186"/>
        <v>19.654311857561989</v>
      </c>
      <c r="AC4019">
        <f>INDEX(SHELF_days!$C$2:$C$289,MATCH(A4019&amp;"|"&amp;C4019,SHELF_days!$D$2:$D$289,0))</f>
        <v>59</v>
      </c>
      <c r="AD4019" s="8">
        <f t="shared" si="187"/>
        <v>1159.6043995961575</v>
      </c>
      <c r="AE4019" s="7">
        <f t="shared" si="188"/>
        <v>1</v>
      </c>
    </row>
    <row r="4020" spans="1:31" x14ac:dyDescent="0.45">
      <c r="A4020" t="s">
        <v>78</v>
      </c>
      <c r="B4020" t="s">
        <v>187</v>
      </c>
      <c r="C4020" t="s">
        <v>138</v>
      </c>
      <c r="D4020">
        <v>1</v>
      </c>
      <c r="E4020">
        <v>1</v>
      </c>
      <c r="F4020">
        <v>1</v>
      </c>
      <c r="G4020">
        <v>1</v>
      </c>
      <c r="H4020">
        <v>1</v>
      </c>
      <c r="I4020">
        <v>1</v>
      </c>
      <c r="J4020">
        <v>1</v>
      </c>
      <c r="K4020">
        <v>1</v>
      </c>
      <c r="L4020">
        <v>1</v>
      </c>
      <c r="M4020">
        <v>1</v>
      </c>
      <c r="N4020">
        <v>1</v>
      </c>
      <c r="O4020">
        <v>1</v>
      </c>
      <c r="P4020">
        <v>1</v>
      </c>
      <c r="Q4020">
        <v>1</v>
      </c>
      <c r="R4020">
        <v>1</v>
      </c>
      <c r="S4020">
        <v>1</v>
      </c>
      <c r="T4020">
        <v>1</v>
      </c>
      <c r="U4020">
        <v>1</v>
      </c>
      <c r="V4020">
        <v>1</v>
      </c>
      <c r="W4020">
        <v>1</v>
      </c>
      <c r="X4020">
        <v>1</v>
      </c>
      <c r="Y4020">
        <v>1</v>
      </c>
      <c r="Z4020">
        <v>1</v>
      </c>
      <c r="AA4020">
        <v>1</v>
      </c>
      <c r="AB4020" s="7">
        <f t="shared" si="186"/>
        <v>24</v>
      </c>
      <c r="AC4020">
        <f>INDEX(SHELF_days!$C$2:$C$289,MATCH(A4020&amp;"|"&amp;C4020,SHELF_days!$D$2:$D$289,0))</f>
        <v>33</v>
      </c>
      <c r="AD4020" s="8">
        <f t="shared" si="187"/>
        <v>792</v>
      </c>
      <c r="AE4020" s="7">
        <f t="shared" si="188"/>
        <v>1</v>
      </c>
    </row>
    <row r="4021" spans="1:31" x14ac:dyDescent="0.45">
      <c r="A4021" t="s">
        <v>78</v>
      </c>
      <c r="B4021" t="s">
        <v>187</v>
      </c>
      <c r="C4021" t="s">
        <v>139</v>
      </c>
      <c r="D4021">
        <v>2.2534594438852751E-3</v>
      </c>
      <c r="E4021">
        <v>2.2534594438852751E-3</v>
      </c>
      <c r="F4021">
        <v>2.2534594438852751E-3</v>
      </c>
      <c r="G4021">
        <v>2.2534594438852751E-3</v>
      </c>
      <c r="H4021">
        <v>2.2534594438852751E-3</v>
      </c>
      <c r="I4021">
        <v>2.2534594438852751E-3</v>
      </c>
      <c r="J4021">
        <v>2.2534594438852751E-3</v>
      </c>
      <c r="K4021">
        <v>2.2534594438852751E-3</v>
      </c>
      <c r="L4021">
        <v>2.2534594438852751E-3</v>
      </c>
      <c r="M4021">
        <v>2.2534594438852751E-3</v>
      </c>
      <c r="N4021">
        <v>2.2534594438852751E-3</v>
      </c>
      <c r="O4021">
        <v>2.2534594438852751E-3</v>
      </c>
      <c r="P4021">
        <v>2.2534594438852751E-3</v>
      </c>
      <c r="Q4021">
        <v>2.2534594438852751E-3</v>
      </c>
      <c r="R4021">
        <v>2.2534594438852751E-3</v>
      </c>
      <c r="S4021">
        <v>2.2534594438852751E-3</v>
      </c>
      <c r="T4021">
        <v>2.2534594438852751E-3</v>
      </c>
      <c r="U4021">
        <v>2.2534594438852751E-3</v>
      </c>
      <c r="V4021">
        <v>2.2534594438852751E-3</v>
      </c>
      <c r="W4021">
        <v>2.2534594438852751E-3</v>
      </c>
      <c r="X4021">
        <v>2.2534594438852751E-3</v>
      </c>
      <c r="Y4021">
        <v>2.2534594438852751E-3</v>
      </c>
      <c r="Z4021">
        <v>2.2534594438852751E-3</v>
      </c>
      <c r="AA4021">
        <v>2.2534594438852751E-3</v>
      </c>
      <c r="AB4021" s="7">
        <f t="shared" si="186"/>
        <v>5.4083026653246602E-2</v>
      </c>
      <c r="AC4021">
        <f>INDEX(SHELF_days!$C$2:$C$289,MATCH(A4021&amp;"|"&amp;C4021,SHELF_days!$D$2:$D$289,0))</f>
        <v>25</v>
      </c>
      <c r="AD4021" s="8">
        <f t="shared" si="187"/>
        <v>1.352075666331165</v>
      </c>
      <c r="AE4021" s="7">
        <f t="shared" si="188"/>
        <v>2.2534594438852751E-3</v>
      </c>
    </row>
    <row r="4022" spans="1:31" x14ac:dyDescent="0.45">
      <c r="A4022" t="s">
        <v>78</v>
      </c>
      <c r="B4022" t="s">
        <v>188</v>
      </c>
      <c r="C4022" t="s">
        <v>134</v>
      </c>
      <c r="D4022">
        <v>5.0786458E-2</v>
      </c>
      <c r="E4022">
        <v>3.1782423999999997E-2</v>
      </c>
      <c r="F4022">
        <v>1.1014965999999999E-2</v>
      </c>
      <c r="G4022">
        <v>3.6034550000000002E-3</v>
      </c>
      <c r="H4022">
        <v>1.585094E-3</v>
      </c>
      <c r="I4022">
        <v>5.5560130000000003E-3</v>
      </c>
      <c r="J4022">
        <v>4.0083993999999998E-2</v>
      </c>
      <c r="K4022">
        <v>3.3930512000000003E-2</v>
      </c>
      <c r="L4022">
        <v>1.515099E-2</v>
      </c>
      <c r="M4022">
        <v>8.9085060000000001E-3</v>
      </c>
      <c r="N4022">
        <v>1.765122E-3</v>
      </c>
      <c r="O4022">
        <v>2.506374E-3</v>
      </c>
      <c r="P4022">
        <v>1.728191E-3</v>
      </c>
      <c r="Q4022">
        <v>1.112944E-3</v>
      </c>
      <c r="R4022">
        <v>6.2059500000000004E-4</v>
      </c>
      <c r="S4022">
        <v>6.7935200000000004E-4</v>
      </c>
      <c r="T4022">
        <v>5.7153359999999997E-3</v>
      </c>
      <c r="U4022">
        <v>0.12696126699999999</v>
      </c>
      <c r="V4022">
        <v>0.27549256599999999</v>
      </c>
      <c r="W4022">
        <v>0.269406478</v>
      </c>
      <c r="X4022">
        <v>0.193224695</v>
      </c>
      <c r="Y4022">
        <v>0.12360631699999999</v>
      </c>
      <c r="Z4022">
        <v>8.7957514000000001E-2</v>
      </c>
      <c r="AA4022">
        <v>5.9442808999999999E-2</v>
      </c>
      <c r="AB4022" s="7">
        <f t="shared" si="186"/>
        <v>1.3526219720000001</v>
      </c>
      <c r="AC4022">
        <f>INDEX(SHELF_days!$C$2:$C$289,MATCH(A4022&amp;"|"&amp;C4022,SHELF_days!$D$2:$D$289,0))</f>
        <v>93</v>
      </c>
      <c r="AD4022" s="8">
        <f t="shared" si="187"/>
        <v>125.79384339600001</v>
      </c>
      <c r="AE4022" s="7">
        <f t="shared" si="188"/>
        <v>0.27549256599999999</v>
      </c>
    </row>
    <row r="4023" spans="1:31" x14ac:dyDescent="0.45">
      <c r="A4023" t="s">
        <v>78</v>
      </c>
      <c r="B4023" t="s">
        <v>188</v>
      </c>
      <c r="C4023" t="s">
        <v>135</v>
      </c>
      <c r="D4023">
        <v>0.13406067299999999</v>
      </c>
      <c r="E4023">
        <v>8.9046283000000004E-2</v>
      </c>
      <c r="F4023">
        <v>4.3600997000000002E-2</v>
      </c>
      <c r="G4023">
        <v>2.7674377E-2</v>
      </c>
      <c r="H4023">
        <v>2.2308314999999999E-2</v>
      </c>
      <c r="I4023">
        <v>2.1573643999999999E-2</v>
      </c>
      <c r="J4023">
        <v>3.0020308999999998E-2</v>
      </c>
      <c r="K4023">
        <v>2.1768824999999999E-2</v>
      </c>
      <c r="L4023">
        <v>1.6239916E-2</v>
      </c>
      <c r="M4023">
        <v>1.941714E-3</v>
      </c>
      <c r="N4023">
        <v>1.93389E-3</v>
      </c>
      <c r="O4023">
        <v>1.626768E-3</v>
      </c>
      <c r="P4023">
        <v>1.735835E-3</v>
      </c>
      <c r="Q4023">
        <v>3.3851799999999998E-3</v>
      </c>
      <c r="R4023">
        <v>6.7275149999999999E-3</v>
      </c>
      <c r="S4023">
        <v>1.0700968E-2</v>
      </c>
      <c r="T4023">
        <v>4.1978611999999998E-2</v>
      </c>
      <c r="U4023">
        <v>0.146987383</v>
      </c>
      <c r="V4023">
        <v>0.34077980800000002</v>
      </c>
      <c r="W4023">
        <v>0.376937142</v>
      </c>
      <c r="X4023">
        <v>0.35940015800000003</v>
      </c>
      <c r="Y4023">
        <v>0.20445417799999999</v>
      </c>
      <c r="Z4023">
        <v>0.15712647199999999</v>
      </c>
      <c r="AA4023">
        <v>0.142499985</v>
      </c>
      <c r="AB4023" s="7">
        <f t="shared" si="186"/>
        <v>2.2045089470000003</v>
      </c>
      <c r="AC4023">
        <f>INDEX(SHELF_days!$C$2:$C$289,MATCH(A4023&amp;"|"&amp;C4023,SHELF_days!$D$2:$D$289,0))</f>
        <v>48</v>
      </c>
      <c r="AD4023" s="8">
        <f t="shared" si="187"/>
        <v>105.81642945600001</v>
      </c>
      <c r="AE4023" s="7">
        <f t="shared" si="188"/>
        <v>0.376937142</v>
      </c>
    </row>
    <row r="4024" spans="1:31" x14ac:dyDescent="0.45">
      <c r="A4024" t="s">
        <v>78</v>
      </c>
      <c r="B4024" t="s">
        <v>188</v>
      </c>
      <c r="C4024" t="s">
        <v>136</v>
      </c>
      <c r="D4024">
        <v>8.8022871000000003E-2</v>
      </c>
      <c r="E4024">
        <v>3.9338896999999998E-2</v>
      </c>
      <c r="F4024">
        <v>1.6513903999999999E-2</v>
      </c>
      <c r="G4024">
        <v>9.3123670000000002E-3</v>
      </c>
      <c r="H4024">
        <v>5.4294089999999996E-3</v>
      </c>
      <c r="I4024">
        <v>3.8308270000000002E-3</v>
      </c>
      <c r="J4024">
        <v>3.1176020000000001E-3</v>
      </c>
      <c r="K4024">
        <v>1.2654420000000001E-3</v>
      </c>
      <c r="L4024">
        <v>1.5247700000000001E-4</v>
      </c>
      <c r="M4024">
        <v>2.3472499999999999E-5</v>
      </c>
      <c r="N4024">
        <v>8.3549000000000004E-4</v>
      </c>
      <c r="O4024">
        <v>2.2594698999999999E-2</v>
      </c>
      <c r="P4024">
        <v>0.103146099</v>
      </c>
      <c r="Q4024">
        <v>0.18901916199999999</v>
      </c>
      <c r="R4024">
        <v>0.26780427899999998</v>
      </c>
      <c r="S4024">
        <v>0.35551079000000002</v>
      </c>
      <c r="T4024">
        <v>0.45477053899999997</v>
      </c>
      <c r="U4024">
        <v>0.53128117900000005</v>
      </c>
      <c r="V4024">
        <v>0.58424511599999995</v>
      </c>
      <c r="W4024">
        <v>0.58311645599999995</v>
      </c>
      <c r="X4024">
        <v>0.54844255600000003</v>
      </c>
      <c r="Y4024">
        <v>0.32976280899999999</v>
      </c>
      <c r="Z4024">
        <v>0.16117156899999999</v>
      </c>
      <c r="AA4024">
        <v>0.126893638</v>
      </c>
      <c r="AB4024" s="7">
        <f t="shared" si="186"/>
        <v>4.4256016495000008</v>
      </c>
      <c r="AC4024">
        <f>INDEX(SHELF_days!$C$2:$C$289,MATCH(A4024&amp;"|"&amp;C4024,SHELF_days!$D$2:$D$289,0))</f>
        <v>107</v>
      </c>
      <c r="AD4024" s="8">
        <f t="shared" si="187"/>
        <v>473.5393764965001</v>
      </c>
      <c r="AE4024" s="7">
        <f t="shared" si="188"/>
        <v>0.58424511599999995</v>
      </c>
    </row>
    <row r="4025" spans="1:31" x14ac:dyDescent="0.45">
      <c r="A4025" t="s">
        <v>78</v>
      </c>
      <c r="B4025" t="s">
        <v>188</v>
      </c>
      <c r="C4025" t="s">
        <v>137</v>
      </c>
      <c r="D4025">
        <v>8.7977237E-2</v>
      </c>
      <c r="E4025">
        <v>6.2358662000000002E-2</v>
      </c>
      <c r="F4025">
        <v>2.4154757999999998E-2</v>
      </c>
      <c r="G4025">
        <v>6.2008200000000001E-3</v>
      </c>
      <c r="H4025">
        <v>2.5892609999999998E-3</v>
      </c>
      <c r="I4025">
        <v>1.7163879999999999E-3</v>
      </c>
      <c r="J4025">
        <v>2.3703859999999999E-3</v>
      </c>
      <c r="K4025">
        <v>6.3496050000000004E-3</v>
      </c>
      <c r="L4025">
        <v>7.8345350000000001E-3</v>
      </c>
      <c r="M4025">
        <v>3.3794599999999999E-4</v>
      </c>
      <c r="N4025">
        <v>7.16554E-4</v>
      </c>
      <c r="O4025">
        <v>8.97185E-4</v>
      </c>
      <c r="P4025">
        <v>4.6130989999999998E-3</v>
      </c>
      <c r="Q4025">
        <v>1.2083172999999999E-2</v>
      </c>
      <c r="R4025">
        <v>2.1130801000000001E-2</v>
      </c>
      <c r="S4025">
        <v>3.5839560999999999E-2</v>
      </c>
      <c r="T4025">
        <v>9.8139007E-2</v>
      </c>
      <c r="U4025">
        <v>0.31040896699999998</v>
      </c>
      <c r="V4025">
        <v>0.39753657599999997</v>
      </c>
      <c r="W4025">
        <v>0.41951473099999997</v>
      </c>
      <c r="X4025">
        <v>0.24537431800000001</v>
      </c>
      <c r="Y4025">
        <v>0.15513012700000001</v>
      </c>
      <c r="Z4025">
        <v>0.13819642600000001</v>
      </c>
      <c r="AA4025">
        <v>0.115732038</v>
      </c>
      <c r="AB4025" s="7">
        <f t="shared" si="186"/>
        <v>2.1572021610000003</v>
      </c>
      <c r="AC4025">
        <f>INDEX(SHELF_days!$C$2:$C$289,MATCH(A4025&amp;"|"&amp;C4025,SHELF_days!$D$2:$D$289,0))</f>
        <v>59</v>
      </c>
      <c r="AD4025" s="8">
        <f t="shared" si="187"/>
        <v>127.27492749900001</v>
      </c>
      <c r="AE4025" s="7">
        <f t="shared" si="188"/>
        <v>0.41951473099999997</v>
      </c>
    </row>
    <row r="4026" spans="1:31" x14ac:dyDescent="0.45">
      <c r="A4026" t="s">
        <v>78</v>
      </c>
      <c r="B4026" t="s">
        <v>188</v>
      </c>
      <c r="C4026" t="s">
        <v>138</v>
      </c>
      <c r="D4026">
        <v>0.13153521900000001</v>
      </c>
      <c r="E4026">
        <v>4.0447157999999997E-2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4.31894E-4</v>
      </c>
      <c r="N4026">
        <v>1.847259E-3</v>
      </c>
      <c r="O4026">
        <v>8.3516036000000002E-2</v>
      </c>
      <c r="P4026">
        <v>0.34411565700000002</v>
      </c>
      <c r="Q4026">
        <v>0.453107384</v>
      </c>
      <c r="R4026">
        <v>0.54916916699999996</v>
      </c>
      <c r="S4026">
        <v>0.60615492699999995</v>
      </c>
      <c r="T4026">
        <v>0.634718055</v>
      </c>
      <c r="U4026">
        <v>0.642339514</v>
      </c>
      <c r="V4026">
        <v>0.63900057200000004</v>
      </c>
      <c r="W4026">
        <v>0.63262102600000003</v>
      </c>
      <c r="X4026">
        <v>0.72696997600000002</v>
      </c>
      <c r="Y4026">
        <v>0.67088182699999999</v>
      </c>
      <c r="Z4026">
        <v>0.19429257799999999</v>
      </c>
      <c r="AA4026">
        <v>0.149928018</v>
      </c>
      <c r="AB4026" s="7">
        <f t="shared" si="186"/>
        <v>6.5010762669999993</v>
      </c>
      <c r="AC4026">
        <f>INDEX(SHELF_days!$C$2:$C$289,MATCH(A4026&amp;"|"&amp;C4026,SHELF_days!$D$2:$D$289,0))</f>
        <v>33</v>
      </c>
      <c r="AD4026" s="8">
        <f t="shared" si="187"/>
        <v>214.53551681099998</v>
      </c>
      <c r="AE4026" s="7">
        <f t="shared" si="188"/>
        <v>0.72696997600000002</v>
      </c>
    </row>
    <row r="4027" spans="1:31" x14ac:dyDescent="0.45">
      <c r="A4027" t="s">
        <v>78</v>
      </c>
      <c r="B4027" t="s">
        <v>188</v>
      </c>
      <c r="C4027" t="s">
        <v>139</v>
      </c>
      <c r="D4027">
        <v>4.7638460000000004E-3</v>
      </c>
      <c r="E4027">
        <v>2.657277E-3</v>
      </c>
      <c r="F4027">
        <v>1.847259E-3</v>
      </c>
      <c r="G4027">
        <v>1.847259E-3</v>
      </c>
      <c r="H4027">
        <v>0</v>
      </c>
      <c r="I4027">
        <v>9.4888384000000006E-2</v>
      </c>
      <c r="J4027">
        <v>0.19155291099999999</v>
      </c>
      <c r="K4027">
        <v>0.146151111</v>
      </c>
      <c r="L4027">
        <v>4.3146060000000003E-3</v>
      </c>
      <c r="M4027">
        <v>1.2963766E-2</v>
      </c>
      <c r="N4027">
        <v>3.3450120000000001E-3</v>
      </c>
      <c r="O4027">
        <v>5.2486429999999999E-3</v>
      </c>
      <c r="P4027">
        <v>3.694517E-3</v>
      </c>
      <c r="Q4027">
        <v>0</v>
      </c>
      <c r="R4027">
        <v>0</v>
      </c>
      <c r="S4027">
        <v>0</v>
      </c>
      <c r="T4027">
        <v>4.8895980000000002E-3</v>
      </c>
      <c r="U4027">
        <v>0.20752172499999999</v>
      </c>
      <c r="V4027">
        <v>0.37460496399999998</v>
      </c>
      <c r="W4027">
        <v>0.38503980700000001</v>
      </c>
      <c r="X4027">
        <v>0.33367387599999998</v>
      </c>
      <c r="Y4027">
        <v>0.19894107899999999</v>
      </c>
      <c r="Z4027">
        <v>6.9298214999999996E-2</v>
      </c>
      <c r="AA4027">
        <v>2.0110836E-2</v>
      </c>
      <c r="AB4027" s="7">
        <f t="shared" si="186"/>
        <v>2.0673546910000002</v>
      </c>
      <c r="AC4027">
        <f>INDEX(SHELF_days!$C$2:$C$289,MATCH(A4027&amp;"|"&amp;C4027,SHELF_days!$D$2:$D$289,0))</f>
        <v>25</v>
      </c>
      <c r="AD4027" s="8">
        <f t="shared" si="187"/>
        <v>51.683867275000004</v>
      </c>
      <c r="AE4027" s="7">
        <f t="shared" si="188"/>
        <v>0.38503980700000001</v>
      </c>
    </row>
    <row r="4028" spans="1:31" x14ac:dyDescent="0.45">
      <c r="A4028" t="s">
        <v>78</v>
      </c>
      <c r="B4028" t="s">
        <v>189</v>
      </c>
      <c r="C4028" t="s">
        <v>134</v>
      </c>
      <c r="D4028">
        <v>0.9</v>
      </c>
      <c r="E4028">
        <v>0.9</v>
      </c>
      <c r="F4028">
        <v>0.9</v>
      </c>
      <c r="G4028">
        <v>0.9</v>
      </c>
      <c r="H4028">
        <v>0.9</v>
      </c>
      <c r="I4028">
        <v>0.9</v>
      </c>
      <c r="J4028">
        <v>0.9</v>
      </c>
      <c r="K4028">
        <v>0.9</v>
      </c>
      <c r="L4028">
        <v>0.9</v>
      </c>
      <c r="M4028">
        <v>0.9</v>
      </c>
      <c r="N4028">
        <v>0.9</v>
      </c>
      <c r="O4028">
        <v>0.9</v>
      </c>
      <c r="P4028">
        <v>0.9</v>
      </c>
      <c r="Q4028">
        <v>0.9</v>
      </c>
      <c r="R4028">
        <v>0.9</v>
      </c>
      <c r="S4028">
        <v>0.9</v>
      </c>
      <c r="T4028">
        <v>0.9</v>
      </c>
      <c r="U4028">
        <v>0.9</v>
      </c>
      <c r="V4028">
        <v>0.9</v>
      </c>
      <c r="W4028">
        <v>0.9</v>
      </c>
      <c r="X4028">
        <v>0.9</v>
      </c>
      <c r="Y4028">
        <v>0.9</v>
      </c>
      <c r="Z4028">
        <v>0.9</v>
      </c>
      <c r="AA4028">
        <v>0.9</v>
      </c>
      <c r="AB4028" s="7">
        <f t="shared" si="186"/>
        <v>21.599999999999994</v>
      </c>
      <c r="AC4028">
        <f>INDEX(SHELF_days!$C$2:$C$289,MATCH(A4028&amp;"|"&amp;C4028,SHELF_days!$D$2:$D$289,0))</f>
        <v>93</v>
      </c>
      <c r="AD4028" s="8">
        <f t="shared" si="187"/>
        <v>2008.7999999999995</v>
      </c>
      <c r="AE4028" s="7">
        <f t="shared" si="188"/>
        <v>0.9</v>
      </c>
    </row>
    <row r="4029" spans="1:31" x14ac:dyDescent="0.45">
      <c r="A4029" t="s">
        <v>78</v>
      </c>
      <c r="B4029" t="s">
        <v>189</v>
      </c>
      <c r="C4029" t="s">
        <v>135</v>
      </c>
      <c r="D4029">
        <v>0.9</v>
      </c>
      <c r="E4029">
        <v>0.9</v>
      </c>
      <c r="F4029">
        <v>0.9</v>
      </c>
      <c r="G4029">
        <v>0.9</v>
      </c>
      <c r="H4029">
        <v>0.9</v>
      </c>
      <c r="I4029">
        <v>0.9</v>
      </c>
      <c r="J4029">
        <v>0.9</v>
      </c>
      <c r="K4029">
        <v>0.9</v>
      </c>
      <c r="L4029">
        <v>0.9</v>
      </c>
      <c r="M4029">
        <v>0.9</v>
      </c>
      <c r="N4029">
        <v>0.9</v>
      </c>
      <c r="O4029">
        <v>0.9</v>
      </c>
      <c r="P4029">
        <v>0.9</v>
      </c>
      <c r="Q4029">
        <v>0.9</v>
      </c>
      <c r="R4029">
        <v>0.9</v>
      </c>
      <c r="S4029">
        <v>0.9</v>
      </c>
      <c r="T4029">
        <v>0.9</v>
      </c>
      <c r="U4029">
        <v>0.9</v>
      </c>
      <c r="V4029">
        <v>0.9</v>
      </c>
      <c r="W4029">
        <v>0.9</v>
      </c>
      <c r="X4029">
        <v>0.9</v>
      </c>
      <c r="Y4029">
        <v>0.9</v>
      </c>
      <c r="Z4029">
        <v>0.9</v>
      </c>
      <c r="AA4029">
        <v>0.9</v>
      </c>
      <c r="AB4029" s="7">
        <f t="shared" si="186"/>
        <v>21.599999999999994</v>
      </c>
      <c r="AC4029">
        <f>INDEX(SHELF_days!$C$2:$C$289,MATCH(A4029&amp;"|"&amp;C4029,SHELF_days!$D$2:$D$289,0))</f>
        <v>48</v>
      </c>
      <c r="AD4029" s="8">
        <f t="shared" si="187"/>
        <v>1036.7999999999997</v>
      </c>
      <c r="AE4029" s="7">
        <f t="shared" si="188"/>
        <v>0.9</v>
      </c>
    </row>
    <row r="4030" spans="1:31" x14ac:dyDescent="0.45">
      <c r="A4030" t="s">
        <v>78</v>
      </c>
      <c r="B4030" t="s">
        <v>189</v>
      </c>
      <c r="C4030" t="s">
        <v>136</v>
      </c>
      <c r="D4030">
        <v>0.9</v>
      </c>
      <c r="E4030">
        <v>0.9</v>
      </c>
      <c r="F4030">
        <v>0.9</v>
      </c>
      <c r="G4030">
        <v>0.9</v>
      </c>
      <c r="H4030">
        <v>0.9</v>
      </c>
      <c r="I4030">
        <v>0.9</v>
      </c>
      <c r="J4030">
        <v>0.9</v>
      </c>
      <c r="K4030">
        <v>0.9</v>
      </c>
      <c r="L4030">
        <v>0.9</v>
      </c>
      <c r="M4030">
        <v>0.9</v>
      </c>
      <c r="N4030">
        <v>0.9</v>
      </c>
      <c r="O4030">
        <v>0.9</v>
      </c>
      <c r="P4030">
        <v>0.9</v>
      </c>
      <c r="Q4030">
        <v>0.9</v>
      </c>
      <c r="R4030">
        <v>0.9</v>
      </c>
      <c r="S4030">
        <v>0.9</v>
      </c>
      <c r="T4030">
        <v>0.9</v>
      </c>
      <c r="U4030">
        <v>0.9</v>
      </c>
      <c r="V4030">
        <v>0.9</v>
      </c>
      <c r="W4030">
        <v>0.9</v>
      </c>
      <c r="X4030">
        <v>0.9</v>
      </c>
      <c r="Y4030">
        <v>0.9</v>
      </c>
      <c r="Z4030">
        <v>0.9</v>
      </c>
      <c r="AA4030">
        <v>0.9</v>
      </c>
      <c r="AB4030" s="7">
        <f t="shared" si="186"/>
        <v>21.599999999999994</v>
      </c>
      <c r="AC4030">
        <f>INDEX(SHELF_days!$C$2:$C$289,MATCH(A4030&amp;"|"&amp;C4030,SHELF_days!$D$2:$D$289,0))</f>
        <v>107</v>
      </c>
      <c r="AD4030" s="8">
        <f t="shared" si="187"/>
        <v>2311.1999999999994</v>
      </c>
      <c r="AE4030" s="7">
        <f t="shared" si="188"/>
        <v>0.9</v>
      </c>
    </row>
    <row r="4031" spans="1:31" x14ac:dyDescent="0.45">
      <c r="A4031" t="s">
        <v>78</v>
      </c>
      <c r="B4031" t="s">
        <v>189</v>
      </c>
      <c r="C4031" t="s">
        <v>137</v>
      </c>
      <c r="D4031">
        <v>0.9</v>
      </c>
      <c r="E4031">
        <v>0.9</v>
      </c>
      <c r="F4031">
        <v>0.9</v>
      </c>
      <c r="G4031">
        <v>0.9</v>
      </c>
      <c r="H4031">
        <v>0.9</v>
      </c>
      <c r="I4031">
        <v>0.9</v>
      </c>
      <c r="J4031">
        <v>0.9</v>
      </c>
      <c r="K4031">
        <v>0.9</v>
      </c>
      <c r="L4031">
        <v>0.9</v>
      </c>
      <c r="M4031">
        <v>0.9</v>
      </c>
      <c r="N4031">
        <v>0.9</v>
      </c>
      <c r="O4031">
        <v>0.9</v>
      </c>
      <c r="P4031">
        <v>0.9</v>
      </c>
      <c r="Q4031">
        <v>0.9</v>
      </c>
      <c r="R4031">
        <v>0.9</v>
      </c>
      <c r="S4031">
        <v>0.9</v>
      </c>
      <c r="T4031">
        <v>0.9</v>
      </c>
      <c r="U4031">
        <v>0.9</v>
      </c>
      <c r="V4031">
        <v>0.9</v>
      </c>
      <c r="W4031">
        <v>0.9</v>
      </c>
      <c r="X4031">
        <v>0.9</v>
      </c>
      <c r="Y4031">
        <v>0.9</v>
      </c>
      <c r="Z4031">
        <v>0.9</v>
      </c>
      <c r="AA4031">
        <v>0.9</v>
      </c>
      <c r="AB4031" s="7">
        <f t="shared" si="186"/>
        <v>21.599999999999994</v>
      </c>
      <c r="AC4031">
        <f>INDEX(SHELF_days!$C$2:$C$289,MATCH(A4031&amp;"|"&amp;C4031,SHELF_days!$D$2:$D$289,0))</f>
        <v>59</v>
      </c>
      <c r="AD4031" s="8">
        <f t="shared" si="187"/>
        <v>1274.3999999999996</v>
      </c>
      <c r="AE4031" s="7">
        <f t="shared" si="188"/>
        <v>0.9</v>
      </c>
    </row>
    <row r="4032" spans="1:31" x14ac:dyDescent="0.45">
      <c r="A4032" t="s">
        <v>78</v>
      </c>
      <c r="B4032" t="s">
        <v>189</v>
      </c>
      <c r="C4032" t="s">
        <v>138</v>
      </c>
      <c r="D4032">
        <v>0.9</v>
      </c>
      <c r="E4032">
        <v>0.9</v>
      </c>
      <c r="F4032">
        <v>0.9</v>
      </c>
      <c r="G4032">
        <v>0.9</v>
      </c>
      <c r="H4032">
        <v>0.9</v>
      </c>
      <c r="I4032">
        <v>0.9</v>
      </c>
      <c r="J4032">
        <v>0.9</v>
      </c>
      <c r="K4032">
        <v>0.9</v>
      </c>
      <c r="L4032">
        <v>0.9</v>
      </c>
      <c r="M4032">
        <v>0.9</v>
      </c>
      <c r="N4032">
        <v>0.9</v>
      </c>
      <c r="O4032">
        <v>0.9</v>
      </c>
      <c r="P4032">
        <v>0.9</v>
      </c>
      <c r="Q4032">
        <v>0.9</v>
      </c>
      <c r="R4032">
        <v>0.9</v>
      </c>
      <c r="S4032">
        <v>0.9</v>
      </c>
      <c r="T4032">
        <v>0.9</v>
      </c>
      <c r="U4032">
        <v>0.9</v>
      </c>
      <c r="V4032">
        <v>0.9</v>
      </c>
      <c r="W4032">
        <v>0.9</v>
      </c>
      <c r="X4032">
        <v>0.9</v>
      </c>
      <c r="Y4032">
        <v>0.9</v>
      </c>
      <c r="Z4032">
        <v>0.9</v>
      </c>
      <c r="AA4032">
        <v>0.9</v>
      </c>
      <c r="AB4032" s="7">
        <f t="shared" si="186"/>
        <v>21.599999999999994</v>
      </c>
      <c r="AC4032">
        <f>INDEX(SHELF_days!$C$2:$C$289,MATCH(A4032&amp;"|"&amp;C4032,SHELF_days!$D$2:$D$289,0))</f>
        <v>33</v>
      </c>
      <c r="AD4032" s="8">
        <f t="shared" si="187"/>
        <v>712.79999999999984</v>
      </c>
      <c r="AE4032" s="7">
        <f t="shared" si="188"/>
        <v>0.9</v>
      </c>
    </row>
    <row r="4033" spans="1:31" x14ac:dyDescent="0.45">
      <c r="A4033" t="s">
        <v>78</v>
      </c>
      <c r="B4033" t="s">
        <v>189</v>
      </c>
      <c r="C4033" t="s">
        <v>139</v>
      </c>
      <c r="D4033">
        <v>0.9</v>
      </c>
      <c r="E4033">
        <v>0.9</v>
      </c>
      <c r="F4033">
        <v>0.9</v>
      </c>
      <c r="G4033">
        <v>0.9</v>
      </c>
      <c r="H4033">
        <v>0.9</v>
      </c>
      <c r="I4033">
        <v>0.9</v>
      </c>
      <c r="J4033">
        <v>0.9</v>
      </c>
      <c r="K4033">
        <v>0.9</v>
      </c>
      <c r="L4033">
        <v>0.9</v>
      </c>
      <c r="M4033">
        <v>0.9</v>
      </c>
      <c r="N4033">
        <v>0.9</v>
      </c>
      <c r="O4033">
        <v>0.9</v>
      </c>
      <c r="P4033">
        <v>0.9</v>
      </c>
      <c r="Q4033">
        <v>0.9</v>
      </c>
      <c r="R4033">
        <v>0.9</v>
      </c>
      <c r="S4033">
        <v>0.9</v>
      </c>
      <c r="T4033">
        <v>0.9</v>
      </c>
      <c r="U4033">
        <v>0.9</v>
      </c>
      <c r="V4033">
        <v>0.9</v>
      </c>
      <c r="W4033">
        <v>0.9</v>
      </c>
      <c r="X4033">
        <v>0.9</v>
      </c>
      <c r="Y4033">
        <v>0.9</v>
      </c>
      <c r="Z4033">
        <v>0.9</v>
      </c>
      <c r="AA4033">
        <v>0.9</v>
      </c>
      <c r="AB4033" s="7">
        <f t="shared" si="186"/>
        <v>21.599999999999994</v>
      </c>
      <c r="AC4033">
        <f>INDEX(SHELF_days!$C$2:$C$289,MATCH(A4033&amp;"|"&amp;C4033,SHELF_days!$D$2:$D$289,0))</f>
        <v>25</v>
      </c>
      <c r="AD4033" s="8">
        <f t="shared" si="187"/>
        <v>539.99999999999989</v>
      </c>
      <c r="AE4033" s="7">
        <f t="shared" si="188"/>
        <v>0.9</v>
      </c>
    </row>
    <row r="4034" spans="1:31" x14ac:dyDescent="0.45">
      <c r="A4034" t="s">
        <v>78</v>
      </c>
      <c r="B4034" t="s">
        <v>190</v>
      </c>
      <c r="C4034" t="s">
        <v>134</v>
      </c>
      <c r="D4034">
        <v>0</v>
      </c>
      <c r="E4034">
        <v>0</v>
      </c>
      <c r="F4034">
        <v>0</v>
      </c>
      <c r="G4034">
        <v>2.616225832613871E-5</v>
      </c>
      <c r="H4034">
        <v>4.8400177903356619E-4</v>
      </c>
      <c r="I4034">
        <v>2.485414540983178E-3</v>
      </c>
      <c r="J4034">
        <v>0.11132040917772019</v>
      </c>
      <c r="K4034">
        <v>0.20036365539073331</v>
      </c>
      <c r="L4034">
        <v>0.25657326740444242</v>
      </c>
      <c r="M4034">
        <v>0.27211364885016881</v>
      </c>
      <c r="N4034">
        <v>0.27245375820840861</v>
      </c>
      <c r="O4034">
        <v>0.27517463307432699</v>
      </c>
      <c r="P4034">
        <v>0.28549564398398869</v>
      </c>
      <c r="Q4034">
        <v>0.42511053554142791</v>
      </c>
      <c r="R4034">
        <v>0.38465060304005438</v>
      </c>
      <c r="S4034">
        <v>0.26962823430918548</v>
      </c>
      <c r="T4034">
        <v>0.1509823928001465</v>
      </c>
      <c r="U4034">
        <v>6.5667268398608161E-2</v>
      </c>
      <c r="V4034">
        <v>9.8370091306281566E-3</v>
      </c>
      <c r="W4034">
        <v>1.4389242079376291E-4</v>
      </c>
      <c r="X4034">
        <v>0</v>
      </c>
      <c r="Y4034">
        <v>0</v>
      </c>
      <c r="Z4034">
        <v>0</v>
      </c>
      <c r="AA4034">
        <v>0</v>
      </c>
      <c r="AB4034" s="7">
        <f t="shared" ref="AB4034:AB4097" si="189">SUM(D4034:AA4034)</f>
        <v>2.9825105303089763</v>
      </c>
      <c r="AC4034">
        <f>INDEX(SHELF_days!$C$2:$C$289,MATCH(A4034&amp;"|"&amp;C4034,SHELF_days!$D$2:$D$289,0))</f>
        <v>93</v>
      </c>
      <c r="AD4034" s="8">
        <f t="shared" ref="AD4034:AD4097" si="190">AB4034*AC4034</f>
        <v>277.37347931873478</v>
      </c>
      <c r="AE4034" s="7">
        <f t="shared" ref="AE4034:AE4097" si="191">MAX(D4034:AA4034)</f>
        <v>0.42511053554142791</v>
      </c>
    </row>
    <row r="4035" spans="1:31" x14ac:dyDescent="0.45">
      <c r="A4035" t="s">
        <v>78</v>
      </c>
      <c r="B4035" t="s">
        <v>190</v>
      </c>
      <c r="C4035" t="s">
        <v>135</v>
      </c>
      <c r="D4035">
        <v>0</v>
      </c>
      <c r="E4035">
        <v>0</v>
      </c>
      <c r="F4035">
        <v>0</v>
      </c>
      <c r="G4035">
        <v>1.267234387672344E-4</v>
      </c>
      <c r="H4035">
        <v>2.2556772100567721E-3</v>
      </c>
      <c r="I4035">
        <v>9.3775344687753448E-3</v>
      </c>
      <c r="J4035">
        <v>0.24401865369018649</v>
      </c>
      <c r="K4035">
        <v>0.35533252230332518</v>
      </c>
      <c r="L4035">
        <v>0.41441098945660992</v>
      </c>
      <c r="M4035">
        <v>0.42596816707218171</v>
      </c>
      <c r="N4035">
        <v>0.4127635847526358</v>
      </c>
      <c r="O4035">
        <v>0.41065997566909979</v>
      </c>
      <c r="P4035">
        <v>0.42285077047850772</v>
      </c>
      <c r="Q4035">
        <v>0.60365977291159767</v>
      </c>
      <c r="R4035">
        <v>0.58548763179237628</v>
      </c>
      <c r="S4035">
        <v>0.49741484184914841</v>
      </c>
      <c r="T4035">
        <v>0.32641423357664229</v>
      </c>
      <c r="U4035">
        <v>0.187728102189781</v>
      </c>
      <c r="V4035">
        <v>3.8473236009732348E-2</v>
      </c>
      <c r="W4035">
        <v>1.1658556366585561E-3</v>
      </c>
      <c r="X4035">
        <v>0</v>
      </c>
      <c r="Y4035">
        <v>0</v>
      </c>
      <c r="Z4035">
        <v>0</v>
      </c>
      <c r="AA4035">
        <v>0</v>
      </c>
      <c r="AB4035" s="7">
        <f t="shared" si="189"/>
        <v>4.9381082725060823</v>
      </c>
      <c r="AC4035">
        <f>INDEX(SHELF_days!$C$2:$C$289,MATCH(A4035&amp;"|"&amp;C4035,SHELF_days!$D$2:$D$289,0))</f>
        <v>48</v>
      </c>
      <c r="AD4035" s="8">
        <f t="shared" si="190"/>
        <v>237.02919708029196</v>
      </c>
      <c r="AE4035" s="7">
        <f t="shared" si="191"/>
        <v>0.60365977291159767</v>
      </c>
    </row>
    <row r="4036" spans="1:31" x14ac:dyDescent="0.45">
      <c r="A4036" t="s">
        <v>78</v>
      </c>
      <c r="B4036" t="s">
        <v>190</v>
      </c>
      <c r="C4036" t="s">
        <v>136</v>
      </c>
      <c r="D4036">
        <v>0</v>
      </c>
      <c r="E4036">
        <v>0</v>
      </c>
      <c r="F4036">
        <v>0</v>
      </c>
      <c r="G4036">
        <v>7.9587056870636925E-5</v>
      </c>
      <c r="H4036">
        <v>1.4553061827773609E-3</v>
      </c>
      <c r="I4036">
        <v>5.1276803783796079E-3</v>
      </c>
      <c r="J4036">
        <v>0.13687836823794261</v>
      </c>
      <c r="K4036">
        <v>0.22564067580780861</v>
      </c>
      <c r="L4036">
        <v>0.29825818041248831</v>
      </c>
      <c r="M4036">
        <v>0.3227709939286445</v>
      </c>
      <c r="N4036">
        <v>0.32552243218045801</v>
      </c>
      <c r="O4036">
        <v>0.32828524001182441</v>
      </c>
      <c r="P4036">
        <v>0.34140573481592651</v>
      </c>
      <c r="Q4036">
        <v>0.51646315119266895</v>
      </c>
      <c r="R4036">
        <v>0.47170111649271212</v>
      </c>
      <c r="S4036">
        <v>0.32079268708643149</v>
      </c>
      <c r="T4036">
        <v>0.1830843395411238</v>
      </c>
      <c r="U4036">
        <v>0.12339404688814611</v>
      </c>
      <c r="V4036">
        <v>2.2966550696955221E-2</v>
      </c>
      <c r="W4036">
        <v>4.2067444345908088E-4</v>
      </c>
      <c r="X4036">
        <v>0</v>
      </c>
      <c r="Y4036">
        <v>0</v>
      </c>
      <c r="Z4036">
        <v>0</v>
      </c>
      <c r="AA4036">
        <v>0</v>
      </c>
      <c r="AB4036" s="7">
        <f t="shared" si="189"/>
        <v>3.6242467653546178</v>
      </c>
      <c r="AC4036">
        <f>INDEX(SHELF_days!$C$2:$C$289,MATCH(A4036&amp;"|"&amp;C4036,SHELF_days!$D$2:$D$289,0))</f>
        <v>107</v>
      </c>
      <c r="AD4036" s="8">
        <f t="shared" si="190"/>
        <v>387.7944038929441</v>
      </c>
      <c r="AE4036" s="7">
        <f t="shared" si="191"/>
        <v>0.51646315119266895</v>
      </c>
    </row>
    <row r="4037" spans="1:31" x14ac:dyDescent="0.45">
      <c r="A4037" t="s">
        <v>78</v>
      </c>
      <c r="B4037" t="s">
        <v>190</v>
      </c>
      <c r="C4037" t="s">
        <v>137</v>
      </c>
      <c r="D4037">
        <v>0</v>
      </c>
      <c r="E4037">
        <v>0</v>
      </c>
      <c r="F4037">
        <v>0</v>
      </c>
      <c r="G4037">
        <v>6.1858220957565263E-5</v>
      </c>
      <c r="H4037">
        <v>1.340261454080581E-3</v>
      </c>
      <c r="I4037">
        <v>6.1445832817848163E-3</v>
      </c>
      <c r="J4037">
        <v>0.17363602622788571</v>
      </c>
      <c r="K4037">
        <v>0.2624644315229494</v>
      </c>
      <c r="L4037">
        <v>0.3254979586787084</v>
      </c>
      <c r="M4037">
        <v>0.34593179100169069</v>
      </c>
      <c r="N4037">
        <v>0.34698338075796942</v>
      </c>
      <c r="O4037">
        <v>0.34296259639572768</v>
      </c>
      <c r="P4037">
        <v>0.34702461957194108</v>
      </c>
      <c r="Q4037">
        <v>0.52354736277784653</v>
      </c>
      <c r="R4037">
        <v>0.48769021402944451</v>
      </c>
      <c r="S4037">
        <v>0.38939750092787329</v>
      </c>
      <c r="T4037">
        <v>0.24297909192131631</v>
      </c>
      <c r="U4037">
        <v>0.15429502247515359</v>
      </c>
      <c r="V4037">
        <v>2.439275846426657E-2</v>
      </c>
      <c r="W4037">
        <v>8.6601509340591368E-4</v>
      </c>
      <c r="X4037">
        <v>0</v>
      </c>
      <c r="Y4037">
        <v>0</v>
      </c>
      <c r="Z4037">
        <v>0</v>
      </c>
      <c r="AA4037">
        <v>0</v>
      </c>
      <c r="AB4037" s="7">
        <f t="shared" si="189"/>
        <v>3.9752154728030025</v>
      </c>
      <c r="AC4037">
        <f>INDEX(SHELF_days!$C$2:$C$289,MATCH(A4037&amp;"|"&amp;C4037,SHELF_days!$D$2:$D$289,0))</f>
        <v>59</v>
      </c>
      <c r="AD4037" s="8">
        <f t="shared" si="190"/>
        <v>234.53771289537715</v>
      </c>
      <c r="AE4037" s="7">
        <f t="shared" si="191"/>
        <v>0.52354736277784653</v>
      </c>
    </row>
    <row r="4038" spans="1:31" x14ac:dyDescent="0.45">
      <c r="A4038" t="s">
        <v>78</v>
      </c>
      <c r="B4038" t="s">
        <v>190</v>
      </c>
      <c r="C4038" t="s">
        <v>138</v>
      </c>
      <c r="D4038">
        <v>0</v>
      </c>
      <c r="E4038">
        <v>0</v>
      </c>
      <c r="F4038">
        <v>0</v>
      </c>
      <c r="G4038">
        <v>2.211900022119E-4</v>
      </c>
      <c r="H4038">
        <v>4.5343950453439509E-3</v>
      </c>
      <c r="I4038">
        <v>1.8506230185062301E-2</v>
      </c>
      <c r="J4038">
        <v>0.34844798348447981</v>
      </c>
      <c r="K4038">
        <v>0.42402123424021232</v>
      </c>
      <c r="L4038">
        <v>0.43519132935191329</v>
      </c>
      <c r="M4038">
        <v>0.43467521934675218</v>
      </c>
      <c r="N4038">
        <v>0.44086853940868542</v>
      </c>
      <c r="O4038">
        <v>0.4291454692914547</v>
      </c>
      <c r="P4038">
        <v>0.43157855931578559</v>
      </c>
      <c r="Q4038">
        <v>0.5697854456978545</v>
      </c>
      <c r="R4038">
        <v>0.55035759050357591</v>
      </c>
      <c r="S4038">
        <v>0.52621101526211012</v>
      </c>
      <c r="T4038">
        <v>0.43600235936002357</v>
      </c>
      <c r="U4038">
        <v>0.27527095775270949</v>
      </c>
      <c r="V4038">
        <v>6.83477106834771E-2</v>
      </c>
      <c r="W4038">
        <v>1.73265501732655E-3</v>
      </c>
      <c r="X4038">
        <v>0</v>
      </c>
      <c r="Y4038">
        <v>0</v>
      </c>
      <c r="Z4038">
        <v>0</v>
      </c>
      <c r="AA4038">
        <v>0</v>
      </c>
      <c r="AB4038" s="7">
        <f t="shared" si="189"/>
        <v>5.3948978839489774</v>
      </c>
      <c r="AC4038">
        <f>INDEX(SHELF_days!$C$2:$C$289,MATCH(A4038&amp;"|"&amp;C4038,SHELF_days!$D$2:$D$289,0))</f>
        <v>33</v>
      </c>
      <c r="AD4038" s="8">
        <f t="shared" si="190"/>
        <v>178.03163017031625</v>
      </c>
      <c r="AE4038" s="7">
        <f t="shared" si="191"/>
        <v>0.5697854456978545</v>
      </c>
    </row>
    <row r="4039" spans="1:31" x14ac:dyDescent="0.45">
      <c r="A4039" t="s">
        <v>78</v>
      </c>
      <c r="B4039" t="s">
        <v>190</v>
      </c>
      <c r="C4039" t="s">
        <v>139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3.9416058394160583E-3</v>
      </c>
      <c r="K4039">
        <v>4.1070559610705597E-2</v>
      </c>
      <c r="L4039">
        <v>0.117956204379562</v>
      </c>
      <c r="M4039">
        <v>0.16287104622871049</v>
      </c>
      <c r="N4039">
        <v>0.1686131386861314</v>
      </c>
      <c r="O4039">
        <v>0.17581508515815081</v>
      </c>
      <c r="P4039">
        <v>0.18934306569343071</v>
      </c>
      <c r="Q4039">
        <v>0.38097323600973232</v>
      </c>
      <c r="R4039">
        <v>0.2902676399026764</v>
      </c>
      <c r="S4039">
        <v>0.118345498783455</v>
      </c>
      <c r="T4039">
        <v>1.231143552311436E-2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 s="7">
        <f t="shared" si="189"/>
        <v>1.6615085158150853</v>
      </c>
      <c r="AC4039">
        <f>INDEX(SHELF_days!$C$2:$C$289,MATCH(A4039&amp;"|"&amp;C4039,SHELF_days!$D$2:$D$289,0))</f>
        <v>25</v>
      </c>
      <c r="AD4039" s="8">
        <f t="shared" si="190"/>
        <v>41.537712895377133</v>
      </c>
      <c r="AE4039" s="7">
        <f t="shared" si="191"/>
        <v>0.38097323600973232</v>
      </c>
    </row>
    <row r="4040" spans="1:31" x14ac:dyDescent="0.45">
      <c r="A4040" t="s">
        <v>78</v>
      </c>
      <c r="B4040" t="s">
        <v>191</v>
      </c>
      <c r="C4040" t="s">
        <v>134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1.4423597897356109E-3</v>
      </c>
      <c r="L4040">
        <v>6.983256861631737E-2</v>
      </c>
      <c r="M4040">
        <v>0.25945519866847228</v>
      </c>
      <c r="N4040">
        <v>0.34987391575616389</v>
      </c>
      <c r="O4040">
        <v>0.34061332380030163</v>
      </c>
      <c r="P4040">
        <v>0.33440749054174412</v>
      </c>
      <c r="Q4040">
        <v>0.34889743936759748</v>
      </c>
      <c r="R4040">
        <v>0.36503688654491118</v>
      </c>
      <c r="S4040">
        <v>0.34905463637023781</v>
      </c>
      <c r="T4040">
        <v>0.19409335085796531</v>
      </c>
      <c r="U4040">
        <v>3.2034180715115657E-2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 s="7">
        <f t="shared" si="189"/>
        <v>2.6447413510285629</v>
      </c>
      <c r="AC4040">
        <f>INDEX(SHELF_days!$C$2:$C$289,MATCH(A4040&amp;"|"&amp;C4040,SHELF_days!$D$2:$D$289,0))</f>
        <v>93</v>
      </c>
      <c r="AD4040" s="8">
        <f t="shared" si="190"/>
        <v>245.96094564565635</v>
      </c>
      <c r="AE4040" s="7">
        <f t="shared" si="191"/>
        <v>0.36503688654491118</v>
      </c>
    </row>
    <row r="4041" spans="1:31" x14ac:dyDescent="0.45">
      <c r="A4041" t="s">
        <v>78</v>
      </c>
      <c r="B4041" t="s">
        <v>191</v>
      </c>
      <c r="C4041" t="s">
        <v>135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3.9502687549379341E-3</v>
      </c>
      <c r="J4041">
        <v>8.6575569358035107E-2</v>
      </c>
      <c r="K4041">
        <v>0.26921236275166571</v>
      </c>
      <c r="L4041">
        <v>0.4442020487830704</v>
      </c>
      <c r="M4041">
        <v>0.54329087902442719</v>
      </c>
      <c r="N4041">
        <v>0.57351920191469397</v>
      </c>
      <c r="O4041">
        <v>0.58775843997799859</v>
      </c>
      <c r="P4041">
        <v>0.59217991199583464</v>
      </c>
      <c r="Q4041">
        <v>0.59341995160200978</v>
      </c>
      <c r="R4041">
        <v>0.58886292392380302</v>
      </c>
      <c r="S4041">
        <v>0.57862405127253003</v>
      </c>
      <c r="T4041">
        <v>0.53064766151888021</v>
      </c>
      <c r="U4041">
        <v>0.40361255846097849</v>
      </c>
      <c r="V4041">
        <v>0.17420582069099921</v>
      </c>
      <c r="W4041">
        <v>2.3232177384038939E-2</v>
      </c>
      <c r="X4041">
        <v>0</v>
      </c>
      <c r="Y4041">
        <v>0</v>
      </c>
      <c r="Z4041">
        <v>0</v>
      </c>
      <c r="AA4041">
        <v>0</v>
      </c>
      <c r="AB4041" s="7">
        <f t="shared" si="189"/>
        <v>5.9932938274139032</v>
      </c>
      <c r="AC4041">
        <f>INDEX(SHELF_days!$C$2:$C$289,MATCH(A4041&amp;"|"&amp;C4041,SHELF_days!$D$2:$D$289,0))</f>
        <v>48</v>
      </c>
      <c r="AD4041" s="8">
        <f t="shared" si="190"/>
        <v>287.67810371586734</v>
      </c>
      <c r="AE4041" s="7">
        <f t="shared" si="191"/>
        <v>0.59341995160200978</v>
      </c>
    </row>
    <row r="4042" spans="1:31" x14ac:dyDescent="0.45">
      <c r="A4042" t="s">
        <v>78</v>
      </c>
      <c r="B4042" t="s">
        <v>191</v>
      </c>
      <c r="C4042" t="s">
        <v>136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1.358548176903045E-2</v>
      </c>
      <c r="J4042">
        <v>0.18161124132073039</v>
      </c>
      <c r="K4042">
        <v>0.42056720131145298</v>
      </c>
      <c r="L4042">
        <v>0.54922074140288346</v>
      </c>
      <c r="M4042">
        <v>0.61904624111543516</v>
      </c>
      <c r="N4042">
        <v>0.6530065176937262</v>
      </c>
      <c r="O4042">
        <v>0.66329815272684867</v>
      </c>
      <c r="P4042">
        <v>0.66880015442686669</v>
      </c>
      <c r="Q4042">
        <v>0.67095502199345203</v>
      </c>
      <c r="R4042">
        <v>0.66822521145356972</v>
      </c>
      <c r="S4042">
        <v>0.66581200907676064</v>
      </c>
      <c r="T4042">
        <v>0.63780215855543909</v>
      </c>
      <c r="U4042">
        <v>0.55201599260639278</v>
      </c>
      <c r="V4042">
        <v>0.35861327856664349</v>
      </c>
      <c r="W4042">
        <v>0.1080518843149284</v>
      </c>
      <c r="X4042">
        <v>7.7905551937278952E-6</v>
      </c>
      <c r="Y4042">
        <v>0</v>
      </c>
      <c r="Z4042">
        <v>0</v>
      </c>
      <c r="AA4042">
        <v>0</v>
      </c>
      <c r="AB4042" s="7">
        <f t="shared" si="189"/>
        <v>7.4306190788893529</v>
      </c>
      <c r="AC4042">
        <f>INDEX(SHELF_days!$C$2:$C$289,MATCH(A4042&amp;"|"&amp;C4042,SHELF_days!$D$2:$D$289,0))</f>
        <v>107</v>
      </c>
      <c r="AD4042" s="8">
        <f t="shared" si="190"/>
        <v>795.07624144116073</v>
      </c>
      <c r="AE4042" s="7">
        <f t="shared" si="191"/>
        <v>0.67095502199345203</v>
      </c>
    </row>
    <row r="4043" spans="1:31" x14ac:dyDescent="0.45">
      <c r="A4043" t="s">
        <v>78</v>
      </c>
      <c r="B4043" t="s">
        <v>191</v>
      </c>
      <c r="C4043" t="s">
        <v>137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6.8217830525652869E-3</v>
      </c>
      <c r="K4043">
        <v>0.1525450068408217</v>
      </c>
      <c r="L4043">
        <v>0.41013053934626859</v>
      </c>
      <c r="M4043">
        <v>0.51925284594481513</v>
      </c>
      <c r="N4043">
        <v>0.53578085872472259</v>
      </c>
      <c r="O4043">
        <v>0.52361240487129979</v>
      </c>
      <c r="P4043">
        <v>0.51650439937519721</v>
      </c>
      <c r="Q4043">
        <v>0.52003240210314472</v>
      </c>
      <c r="R4043">
        <v>0.53209641143136377</v>
      </c>
      <c r="S4043">
        <v>0.52744707450303718</v>
      </c>
      <c r="T4043">
        <v>0.43416700237635741</v>
      </c>
      <c r="U4043">
        <v>0.21703261225994139</v>
      </c>
      <c r="V4043">
        <v>3.2732914198865121E-2</v>
      </c>
      <c r="W4043">
        <v>0</v>
      </c>
      <c r="X4043">
        <v>0</v>
      </c>
      <c r="Y4043">
        <v>0</v>
      </c>
      <c r="Z4043">
        <v>0</v>
      </c>
      <c r="AA4043">
        <v>0</v>
      </c>
      <c r="AB4043" s="7">
        <f t="shared" si="189"/>
        <v>4.9281562550283997</v>
      </c>
      <c r="AC4043">
        <f>INDEX(SHELF_days!$C$2:$C$289,MATCH(A4043&amp;"|"&amp;C4043,SHELF_days!$D$2:$D$289,0))</f>
        <v>59</v>
      </c>
      <c r="AD4043" s="8">
        <f t="shared" si="190"/>
        <v>290.76121904667559</v>
      </c>
      <c r="AE4043" s="7">
        <f t="shared" si="191"/>
        <v>0.53578085872472259</v>
      </c>
    </row>
    <row r="4044" spans="1:31" x14ac:dyDescent="0.45">
      <c r="A4044" t="s">
        <v>78</v>
      </c>
      <c r="B4044" t="s">
        <v>191</v>
      </c>
      <c r="C4044" t="s">
        <v>138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1.295912113145473E-2</v>
      </c>
      <c r="J4044">
        <v>0.21296878689545909</v>
      </c>
      <c r="K4044">
        <v>0.4663873828455844</v>
      </c>
      <c r="L4044">
        <v>0.59268730272632719</v>
      </c>
      <c r="M4044">
        <v>0.71829317762597067</v>
      </c>
      <c r="N4044">
        <v>0.73193549928569457</v>
      </c>
      <c r="O4044">
        <v>0.73195718819135402</v>
      </c>
      <c r="P4044">
        <v>0.72286411449367649</v>
      </c>
      <c r="Q4044">
        <v>0.71336979604130102</v>
      </c>
      <c r="R4044">
        <v>0.72836225207831873</v>
      </c>
      <c r="S4044">
        <v>0.726290961587852</v>
      </c>
      <c r="T4044">
        <v>0.68982648894808907</v>
      </c>
      <c r="U4044">
        <v>0.60290277729187536</v>
      </c>
      <c r="V4044">
        <v>0.39498208318862738</v>
      </c>
      <c r="W4044">
        <v>0.13197156871065971</v>
      </c>
      <c r="X4044">
        <v>0</v>
      </c>
      <c r="Y4044">
        <v>0</v>
      </c>
      <c r="Z4044">
        <v>0</v>
      </c>
      <c r="AA4044">
        <v>0</v>
      </c>
      <c r="AB4044" s="7">
        <f t="shared" si="189"/>
        <v>8.1777585010422431</v>
      </c>
      <c r="AC4044">
        <f>INDEX(SHELF_days!$C$2:$C$289,MATCH(A4044&amp;"|"&amp;C4044,SHELF_days!$D$2:$D$289,0))</f>
        <v>33</v>
      </c>
      <c r="AD4044" s="8">
        <f t="shared" si="190"/>
        <v>269.86603053439404</v>
      </c>
      <c r="AE4044" s="7">
        <f t="shared" si="191"/>
        <v>0.73195718819135402</v>
      </c>
    </row>
    <row r="4045" spans="1:31" x14ac:dyDescent="0.45">
      <c r="A4045" t="s">
        <v>78</v>
      </c>
      <c r="B4045" t="s">
        <v>191</v>
      </c>
      <c r="C4045" t="s">
        <v>139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6.5970421380487788E-4</v>
      </c>
      <c r="L4045">
        <v>0.1104417150261563</v>
      </c>
      <c r="M4045">
        <v>0.39166096950954121</v>
      </c>
      <c r="N4045">
        <v>0.47192347601513063</v>
      </c>
      <c r="O4045">
        <v>0.42869025740084932</v>
      </c>
      <c r="P4045">
        <v>0.39782423353440322</v>
      </c>
      <c r="Q4045">
        <v>0.40530690598687502</v>
      </c>
      <c r="R4045">
        <v>0.42302854931935951</v>
      </c>
      <c r="S4045">
        <v>0.41471446881661311</v>
      </c>
      <c r="T4045">
        <v>0.27680013995529468</v>
      </c>
      <c r="U4045">
        <v>5.0367964871801188E-2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 s="7">
        <f t="shared" si="189"/>
        <v>3.3714183846498287</v>
      </c>
      <c r="AC4045">
        <f>INDEX(SHELF_days!$C$2:$C$289,MATCH(A4045&amp;"|"&amp;C4045,SHELF_days!$D$2:$D$289,0))</f>
        <v>25</v>
      </c>
      <c r="AD4045" s="8">
        <f t="shared" si="190"/>
        <v>84.285459616245717</v>
      </c>
      <c r="AE4045" s="7">
        <f t="shared" si="191"/>
        <v>0.47192347601513063</v>
      </c>
    </row>
    <row r="4046" spans="1:31" x14ac:dyDescent="0.45">
      <c r="A4046" t="s">
        <v>78</v>
      </c>
      <c r="B4046" t="s">
        <v>192</v>
      </c>
      <c r="C4046" t="s">
        <v>134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8.5970261053544508E-2</v>
      </c>
      <c r="N4046">
        <v>0.37963217273031902</v>
      </c>
      <c r="O4046">
        <v>0.49887312653179228</v>
      </c>
      <c r="P4046">
        <v>0.49723308211392259</v>
      </c>
      <c r="Q4046">
        <v>0.48343923096635172</v>
      </c>
      <c r="R4046">
        <v>0.47115795283558137</v>
      </c>
      <c r="S4046">
        <v>0.48278741844130069</v>
      </c>
      <c r="T4046">
        <v>0.49201858191351688</v>
      </c>
      <c r="U4046">
        <v>0.44649223672884741</v>
      </c>
      <c r="V4046">
        <v>0.212818103567228</v>
      </c>
      <c r="W4046">
        <v>1.524334553291587E-2</v>
      </c>
      <c r="X4046">
        <v>0</v>
      </c>
      <c r="Y4046">
        <v>0</v>
      </c>
      <c r="Z4046">
        <v>0</v>
      </c>
      <c r="AA4046">
        <v>0</v>
      </c>
      <c r="AB4046" s="7">
        <f t="shared" si="189"/>
        <v>4.06566551241532</v>
      </c>
      <c r="AC4046">
        <f>INDEX(SHELF_days!$C$2:$C$289,MATCH(A4046&amp;"|"&amp;C4046,SHELF_days!$D$2:$D$289,0))</f>
        <v>93</v>
      </c>
      <c r="AD4046" s="8">
        <f t="shared" si="190"/>
        <v>378.10689265462474</v>
      </c>
      <c r="AE4046" s="7">
        <f t="shared" si="191"/>
        <v>0.49887312653179228</v>
      </c>
    </row>
    <row r="4047" spans="1:31" x14ac:dyDescent="0.45">
      <c r="A4047" t="s">
        <v>78</v>
      </c>
      <c r="B4047" t="s">
        <v>192</v>
      </c>
      <c r="C4047" t="s">
        <v>135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7.6376066915914862E-3</v>
      </c>
      <c r="L4047">
        <v>0.18687044568995531</v>
      </c>
      <c r="M4047">
        <v>0.48014337247274769</v>
      </c>
      <c r="N4047">
        <v>0.63047092140796768</v>
      </c>
      <c r="O4047">
        <v>0.67382433915277506</v>
      </c>
      <c r="P4047">
        <v>0.67705711901492183</v>
      </c>
      <c r="Q4047">
        <v>0.67418244180010656</v>
      </c>
      <c r="R4047">
        <v>0.66674031315912219</v>
      </c>
      <c r="S4047">
        <v>0.6665004829457718</v>
      </c>
      <c r="T4047">
        <v>0.66682983882095515</v>
      </c>
      <c r="U4047">
        <v>0.64842040593727601</v>
      </c>
      <c r="V4047">
        <v>0.56803293230217289</v>
      </c>
      <c r="W4047">
        <v>0.3065637915514059</v>
      </c>
      <c r="X4047">
        <v>3.9289445499405343E-2</v>
      </c>
      <c r="Y4047">
        <v>0</v>
      </c>
      <c r="Z4047">
        <v>0</v>
      </c>
      <c r="AA4047">
        <v>0</v>
      </c>
      <c r="AB4047" s="7">
        <f t="shared" si="189"/>
        <v>6.8925634564461751</v>
      </c>
      <c r="AC4047">
        <f>INDEX(SHELF_days!$C$2:$C$289,MATCH(A4047&amp;"|"&amp;C4047,SHELF_days!$D$2:$D$289,0))</f>
        <v>48</v>
      </c>
      <c r="AD4047" s="8">
        <f t="shared" si="190"/>
        <v>330.84304590941639</v>
      </c>
      <c r="AE4047" s="7">
        <f t="shared" si="191"/>
        <v>0.67705711901492183</v>
      </c>
    </row>
    <row r="4048" spans="1:31" x14ac:dyDescent="0.45">
      <c r="A4048" t="s">
        <v>78</v>
      </c>
      <c r="B4048" t="s">
        <v>192</v>
      </c>
      <c r="C4048" t="s">
        <v>136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2.4164508345796872E-2</v>
      </c>
      <c r="L4048">
        <v>0.27575697567568042</v>
      </c>
      <c r="M4048">
        <v>0.51488676849424775</v>
      </c>
      <c r="N4048">
        <v>0.59949294659002661</v>
      </c>
      <c r="O4048">
        <v>0.63012112653058361</v>
      </c>
      <c r="P4048">
        <v>0.63916783485240902</v>
      </c>
      <c r="Q4048">
        <v>0.63841567957142775</v>
      </c>
      <c r="R4048">
        <v>0.63266768459506084</v>
      </c>
      <c r="S4048">
        <v>0.62353064815635084</v>
      </c>
      <c r="T4048">
        <v>0.61337915748186045</v>
      </c>
      <c r="U4048">
        <v>0.59439288214438957</v>
      </c>
      <c r="V4048">
        <v>0.5420651092014821</v>
      </c>
      <c r="W4048">
        <v>0.4000606240630627</v>
      </c>
      <c r="X4048">
        <v>0.11961874586358021</v>
      </c>
      <c r="Y4048">
        <v>2.6056187562860548E-6</v>
      </c>
      <c r="Z4048">
        <v>0</v>
      </c>
      <c r="AA4048">
        <v>0</v>
      </c>
      <c r="AB4048" s="7">
        <f t="shared" si="189"/>
        <v>6.8477232971847135</v>
      </c>
      <c r="AC4048">
        <f>INDEX(SHELF_days!$C$2:$C$289,MATCH(A4048&amp;"|"&amp;C4048,SHELF_days!$D$2:$D$289,0))</f>
        <v>107</v>
      </c>
      <c r="AD4048" s="8">
        <f t="shared" si="190"/>
        <v>732.70639279876434</v>
      </c>
      <c r="AE4048" s="7">
        <f t="shared" si="191"/>
        <v>0.63916783485240902</v>
      </c>
    </row>
    <row r="4049" spans="1:31" x14ac:dyDescent="0.45">
      <c r="A4049" t="s">
        <v>78</v>
      </c>
      <c r="B4049" t="s">
        <v>192</v>
      </c>
      <c r="C4049" t="s">
        <v>137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5.499371960449613E-2</v>
      </c>
      <c r="M4049">
        <v>0.36422206091116532</v>
      </c>
      <c r="N4049">
        <v>0.55216568352257089</v>
      </c>
      <c r="O4049">
        <v>0.58568961715600898</v>
      </c>
      <c r="P4049">
        <v>0.57825967391492872</v>
      </c>
      <c r="Q4049">
        <v>0.5681218520601431</v>
      </c>
      <c r="R4049">
        <v>0.56341217480062511</v>
      </c>
      <c r="S4049">
        <v>0.56827173921122187</v>
      </c>
      <c r="T4049">
        <v>0.569548876837356</v>
      </c>
      <c r="U4049">
        <v>0.52877833300713251</v>
      </c>
      <c r="V4049">
        <v>0.35578626340003522</v>
      </c>
      <c r="W4049">
        <v>7.7412377953458192E-2</v>
      </c>
      <c r="X4049">
        <v>3.2207156430158789E-5</v>
      </c>
      <c r="Y4049">
        <v>0</v>
      </c>
      <c r="Z4049">
        <v>0</v>
      </c>
      <c r="AA4049">
        <v>0</v>
      </c>
      <c r="AB4049" s="7">
        <f t="shared" si="189"/>
        <v>5.3666945795355723</v>
      </c>
      <c r="AC4049">
        <f>INDEX(SHELF_days!$C$2:$C$289,MATCH(A4049&amp;"|"&amp;C4049,SHELF_days!$D$2:$D$289,0))</f>
        <v>59</v>
      </c>
      <c r="AD4049" s="8">
        <f t="shared" si="190"/>
        <v>316.63498019259879</v>
      </c>
      <c r="AE4049" s="7">
        <f t="shared" si="191"/>
        <v>0.58568961715600898</v>
      </c>
    </row>
    <row r="4050" spans="1:31" x14ac:dyDescent="0.45">
      <c r="A4050" t="s">
        <v>78</v>
      </c>
      <c r="B4050" t="s">
        <v>192</v>
      </c>
      <c r="C4050" t="s">
        <v>138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2.7731600423152491E-2</v>
      </c>
      <c r="L4050">
        <v>0.38083723741876979</v>
      </c>
      <c r="M4050">
        <v>0.62248753211425112</v>
      </c>
      <c r="N4050">
        <v>0.69230769230769229</v>
      </c>
      <c r="O4050">
        <v>0.718074656188605</v>
      </c>
      <c r="P4050">
        <v>0.72479975819857945</v>
      </c>
      <c r="Q4050">
        <v>0.72464863231071475</v>
      </c>
      <c r="R4050">
        <v>0.72328849931993344</v>
      </c>
      <c r="S4050">
        <v>0.72570651352576687</v>
      </c>
      <c r="T4050">
        <v>0.7238930028713918</v>
      </c>
      <c r="U4050">
        <v>0.71218074656188601</v>
      </c>
      <c r="V4050">
        <v>0.67311470454888911</v>
      </c>
      <c r="W4050">
        <v>0.55977028865044576</v>
      </c>
      <c r="X4050">
        <v>0.22117273688982919</v>
      </c>
      <c r="Y4050">
        <v>0</v>
      </c>
      <c r="Z4050">
        <v>0</v>
      </c>
      <c r="AA4050">
        <v>0</v>
      </c>
      <c r="AB4050" s="7">
        <f t="shared" si="189"/>
        <v>8.2300136013299063</v>
      </c>
      <c r="AC4050">
        <f>INDEX(SHELF_days!$C$2:$C$289,MATCH(A4050&amp;"|"&amp;C4050,SHELF_days!$D$2:$D$289,0))</f>
        <v>33</v>
      </c>
      <c r="AD4050" s="8">
        <f t="shared" si="190"/>
        <v>271.59044884388692</v>
      </c>
      <c r="AE4050" s="7">
        <f t="shared" si="191"/>
        <v>0.72570651352576687</v>
      </c>
    </row>
    <row r="4051" spans="1:31" x14ac:dyDescent="0.45">
      <c r="A4051" t="s">
        <v>78</v>
      </c>
      <c r="B4051" t="s">
        <v>192</v>
      </c>
      <c r="C4051" t="s">
        <v>139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2.6447030376303459E-3</v>
      </c>
      <c r="N4051">
        <v>0.27588030829681132</v>
      </c>
      <c r="O4051">
        <v>0.35612815475290921</v>
      </c>
      <c r="P4051">
        <v>0.39020704246637439</v>
      </c>
      <c r="Q4051">
        <v>0.4112135408795527</v>
      </c>
      <c r="R4051">
        <v>0.42511712256309497</v>
      </c>
      <c r="S4051">
        <v>0.48556747770893149</v>
      </c>
      <c r="T4051">
        <v>0.52765603747922007</v>
      </c>
      <c r="U4051">
        <v>0.49304820915822878</v>
      </c>
      <c r="V4051">
        <v>0.19344113646667671</v>
      </c>
      <c r="W4051">
        <v>0</v>
      </c>
      <c r="X4051">
        <v>0</v>
      </c>
      <c r="Y4051">
        <v>0</v>
      </c>
      <c r="Z4051">
        <v>0</v>
      </c>
      <c r="AA4051">
        <v>0</v>
      </c>
      <c r="AB4051" s="7">
        <f t="shared" si="189"/>
        <v>3.5609037328094302</v>
      </c>
      <c r="AC4051">
        <f>INDEX(SHELF_days!$C$2:$C$289,MATCH(A4051&amp;"|"&amp;C4051,SHELF_days!$D$2:$D$289,0))</f>
        <v>25</v>
      </c>
      <c r="AD4051" s="8">
        <f t="shared" si="190"/>
        <v>89.022593320235757</v>
      </c>
      <c r="AE4051" s="7">
        <f t="shared" si="191"/>
        <v>0.52765603747922007</v>
      </c>
    </row>
    <row r="4052" spans="1:31" x14ac:dyDescent="0.45">
      <c r="A4052" t="s">
        <v>78</v>
      </c>
      <c r="B4052" t="s">
        <v>193</v>
      </c>
      <c r="C4052" t="s">
        <v>134</v>
      </c>
      <c r="D4052">
        <v>0.18149999999999999</v>
      </c>
      <c r="E4052">
        <v>0.18149999999999999</v>
      </c>
      <c r="F4052">
        <v>0.18149999999999999</v>
      </c>
      <c r="G4052">
        <v>0.18149999999999999</v>
      </c>
      <c r="H4052">
        <v>0.18149999999999999</v>
      </c>
      <c r="I4052">
        <v>0.18149999999999999</v>
      </c>
      <c r="J4052">
        <v>0.18149999999999999</v>
      </c>
      <c r="K4052">
        <v>0.18149999999999999</v>
      </c>
      <c r="L4052">
        <v>0.18149999999999999</v>
      </c>
      <c r="M4052">
        <v>0.18149999999999999</v>
      </c>
      <c r="N4052">
        <v>0.18149999999999999</v>
      </c>
      <c r="O4052">
        <v>0.18149999999999999</v>
      </c>
      <c r="P4052">
        <v>0.18149999999999999</v>
      </c>
      <c r="Q4052">
        <v>0.18149999999999999</v>
      </c>
      <c r="R4052">
        <v>0.18149999999999999</v>
      </c>
      <c r="S4052">
        <v>0.18149999999999999</v>
      </c>
      <c r="T4052">
        <v>0.18149999999999999</v>
      </c>
      <c r="U4052">
        <v>0.18149999999999999</v>
      </c>
      <c r="V4052">
        <v>0.18149999999999999</v>
      </c>
      <c r="W4052">
        <v>0.18149999999999999</v>
      </c>
      <c r="X4052">
        <v>0.18149999999999999</v>
      </c>
      <c r="Y4052">
        <v>0.18149999999999999</v>
      </c>
      <c r="Z4052">
        <v>0.18149999999999999</v>
      </c>
      <c r="AA4052">
        <v>0.18149999999999999</v>
      </c>
      <c r="AB4052" s="7">
        <f t="shared" si="189"/>
        <v>4.3559999999999972</v>
      </c>
      <c r="AC4052">
        <f>INDEX(SHELF_days!$C$2:$C$289,MATCH(A4052&amp;"|"&amp;C4052,SHELF_days!$D$2:$D$289,0))</f>
        <v>93</v>
      </c>
      <c r="AD4052" s="8">
        <f t="shared" si="190"/>
        <v>405.10799999999972</v>
      </c>
      <c r="AE4052" s="7">
        <f t="shared" si="191"/>
        <v>0.18149999999999999</v>
      </c>
    </row>
    <row r="4053" spans="1:31" x14ac:dyDescent="0.45">
      <c r="A4053" t="s">
        <v>78</v>
      </c>
      <c r="B4053" t="s">
        <v>193</v>
      </c>
      <c r="C4053" t="s">
        <v>135</v>
      </c>
      <c r="D4053">
        <v>0.18149999999999999</v>
      </c>
      <c r="E4053">
        <v>0.18149999999999999</v>
      </c>
      <c r="F4053">
        <v>0.18149999999999999</v>
      </c>
      <c r="G4053">
        <v>0.18149999999999999</v>
      </c>
      <c r="H4053">
        <v>0.18149999999999999</v>
      </c>
      <c r="I4053">
        <v>0.18149999999999999</v>
      </c>
      <c r="J4053">
        <v>0.18149999999999999</v>
      </c>
      <c r="K4053">
        <v>0.18149999999999999</v>
      </c>
      <c r="L4053">
        <v>0.18149999999999999</v>
      </c>
      <c r="M4053">
        <v>0.18149999999999999</v>
      </c>
      <c r="N4053">
        <v>0.18149999999999999</v>
      </c>
      <c r="O4053">
        <v>0.18149999999999999</v>
      </c>
      <c r="P4053">
        <v>0.18149999999999999</v>
      </c>
      <c r="Q4053">
        <v>0.18149999999999999</v>
      </c>
      <c r="R4053">
        <v>0.18149999999999999</v>
      </c>
      <c r="S4053">
        <v>0.18149999999999999</v>
      </c>
      <c r="T4053">
        <v>0.18149999999999999</v>
      </c>
      <c r="U4053">
        <v>0.18149999999999999</v>
      </c>
      <c r="V4053">
        <v>0.18149999999999999</v>
      </c>
      <c r="W4053">
        <v>0.18149999999999999</v>
      </c>
      <c r="X4053">
        <v>0.18149999999999999</v>
      </c>
      <c r="Y4053">
        <v>0.18149999999999999</v>
      </c>
      <c r="Z4053">
        <v>0.18149999999999999</v>
      </c>
      <c r="AA4053">
        <v>0.18149999999999999</v>
      </c>
      <c r="AB4053" s="7">
        <f t="shared" si="189"/>
        <v>4.3559999999999972</v>
      </c>
      <c r="AC4053">
        <f>INDEX(SHELF_days!$C$2:$C$289,MATCH(A4053&amp;"|"&amp;C4053,SHELF_days!$D$2:$D$289,0))</f>
        <v>48</v>
      </c>
      <c r="AD4053" s="8">
        <f t="shared" si="190"/>
        <v>209.08799999999985</v>
      </c>
      <c r="AE4053" s="7">
        <f t="shared" si="191"/>
        <v>0.18149999999999999</v>
      </c>
    </row>
    <row r="4054" spans="1:31" x14ac:dyDescent="0.45">
      <c r="A4054" t="s">
        <v>78</v>
      </c>
      <c r="B4054" t="s">
        <v>193</v>
      </c>
      <c r="C4054" t="s">
        <v>136</v>
      </c>
      <c r="D4054">
        <v>0.18149999999999999</v>
      </c>
      <c r="E4054">
        <v>0.18149999999999999</v>
      </c>
      <c r="F4054">
        <v>0.18149999999999999</v>
      </c>
      <c r="G4054">
        <v>0.18149999999999999</v>
      </c>
      <c r="H4054">
        <v>0.18149999999999999</v>
      </c>
      <c r="I4054">
        <v>0.18149999999999999</v>
      </c>
      <c r="J4054">
        <v>0.18149999999999999</v>
      </c>
      <c r="K4054">
        <v>0.18149999999999999</v>
      </c>
      <c r="L4054">
        <v>0.18149999999999999</v>
      </c>
      <c r="M4054">
        <v>0.18149999999999999</v>
      </c>
      <c r="N4054">
        <v>0.18149999999999999</v>
      </c>
      <c r="O4054">
        <v>0.18149999999999999</v>
      </c>
      <c r="P4054">
        <v>0.18149999999999999</v>
      </c>
      <c r="Q4054">
        <v>0.18149999999999999</v>
      </c>
      <c r="R4054">
        <v>0.18149999999999999</v>
      </c>
      <c r="S4054">
        <v>0.18149999999999999</v>
      </c>
      <c r="T4054">
        <v>0.18149999999999999</v>
      </c>
      <c r="U4054">
        <v>0.18149999999999999</v>
      </c>
      <c r="V4054">
        <v>0.18149999999999999</v>
      </c>
      <c r="W4054">
        <v>0.18149999999999999</v>
      </c>
      <c r="X4054">
        <v>0.18149999999999999</v>
      </c>
      <c r="Y4054">
        <v>0.18149999999999999</v>
      </c>
      <c r="Z4054">
        <v>0.18149999999999999</v>
      </c>
      <c r="AA4054">
        <v>0.18149999999999999</v>
      </c>
      <c r="AB4054" s="7">
        <f t="shared" si="189"/>
        <v>4.3559999999999972</v>
      </c>
      <c r="AC4054">
        <f>INDEX(SHELF_days!$C$2:$C$289,MATCH(A4054&amp;"|"&amp;C4054,SHELF_days!$D$2:$D$289,0))</f>
        <v>107</v>
      </c>
      <c r="AD4054" s="8">
        <f t="shared" si="190"/>
        <v>466.0919999999997</v>
      </c>
      <c r="AE4054" s="7">
        <f t="shared" si="191"/>
        <v>0.18149999999999999</v>
      </c>
    </row>
    <row r="4055" spans="1:31" x14ac:dyDescent="0.45">
      <c r="A4055" t="s">
        <v>78</v>
      </c>
      <c r="B4055" t="s">
        <v>193</v>
      </c>
      <c r="C4055" t="s">
        <v>137</v>
      </c>
      <c r="D4055">
        <v>0.18149999999999999</v>
      </c>
      <c r="E4055">
        <v>0.18149999999999999</v>
      </c>
      <c r="F4055">
        <v>0.18149999999999999</v>
      </c>
      <c r="G4055">
        <v>0.18149999999999999</v>
      </c>
      <c r="H4055">
        <v>0.18149999999999999</v>
      </c>
      <c r="I4055">
        <v>0.18149999999999999</v>
      </c>
      <c r="J4055">
        <v>0.18149999999999999</v>
      </c>
      <c r="K4055">
        <v>0.18149999999999999</v>
      </c>
      <c r="L4055">
        <v>0.18149999999999999</v>
      </c>
      <c r="M4055">
        <v>0.18149999999999999</v>
      </c>
      <c r="N4055">
        <v>0.18149999999999999</v>
      </c>
      <c r="O4055">
        <v>0.18149999999999999</v>
      </c>
      <c r="P4055">
        <v>0.18149999999999999</v>
      </c>
      <c r="Q4055">
        <v>0.18149999999999999</v>
      </c>
      <c r="R4055">
        <v>0.18149999999999999</v>
      </c>
      <c r="S4055">
        <v>0.18149999999999999</v>
      </c>
      <c r="T4055">
        <v>0.18149999999999999</v>
      </c>
      <c r="U4055">
        <v>0.18149999999999999</v>
      </c>
      <c r="V4055">
        <v>0.18149999999999999</v>
      </c>
      <c r="W4055">
        <v>0.18149999999999999</v>
      </c>
      <c r="X4055">
        <v>0.18149999999999999</v>
      </c>
      <c r="Y4055">
        <v>0.18149999999999999</v>
      </c>
      <c r="Z4055">
        <v>0.18149999999999999</v>
      </c>
      <c r="AA4055">
        <v>0.18149999999999999</v>
      </c>
      <c r="AB4055" s="7">
        <f t="shared" si="189"/>
        <v>4.3559999999999972</v>
      </c>
      <c r="AC4055">
        <f>INDEX(SHELF_days!$C$2:$C$289,MATCH(A4055&amp;"|"&amp;C4055,SHELF_days!$D$2:$D$289,0))</f>
        <v>59</v>
      </c>
      <c r="AD4055" s="8">
        <f t="shared" si="190"/>
        <v>257.00399999999985</v>
      </c>
      <c r="AE4055" s="7">
        <f t="shared" si="191"/>
        <v>0.18149999999999999</v>
      </c>
    </row>
    <row r="4056" spans="1:31" x14ac:dyDescent="0.45">
      <c r="A4056" t="s">
        <v>78</v>
      </c>
      <c r="B4056" t="s">
        <v>193</v>
      </c>
      <c r="C4056" t="s">
        <v>138</v>
      </c>
      <c r="D4056">
        <v>0.18149999999999999</v>
      </c>
      <c r="E4056">
        <v>0.18149999999999999</v>
      </c>
      <c r="F4056">
        <v>0.18149999999999999</v>
      </c>
      <c r="G4056">
        <v>0.18149999999999999</v>
      </c>
      <c r="H4056">
        <v>0.18149999999999999</v>
      </c>
      <c r="I4056">
        <v>0.18149999999999999</v>
      </c>
      <c r="J4056">
        <v>0.18149999999999999</v>
      </c>
      <c r="K4056">
        <v>0.18149999999999999</v>
      </c>
      <c r="L4056">
        <v>0.18149999999999999</v>
      </c>
      <c r="M4056">
        <v>0.18149999999999999</v>
      </c>
      <c r="N4056">
        <v>0.18149999999999999</v>
      </c>
      <c r="O4056">
        <v>0.18149999999999999</v>
      </c>
      <c r="P4056">
        <v>0.18149999999999999</v>
      </c>
      <c r="Q4056">
        <v>0.18149999999999999</v>
      </c>
      <c r="R4056">
        <v>0.18149999999999999</v>
      </c>
      <c r="S4056">
        <v>0.18149999999999999</v>
      </c>
      <c r="T4056">
        <v>0.18149999999999999</v>
      </c>
      <c r="U4056">
        <v>0.18149999999999999</v>
      </c>
      <c r="V4056">
        <v>0.18149999999999999</v>
      </c>
      <c r="W4056">
        <v>0.18149999999999999</v>
      </c>
      <c r="X4056">
        <v>0.18149999999999999</v>
      </c>
      <c r="Y4056">
        <v>0.18149999999999999</v>
      </c>
      <c r="Z4056">
        <v>0.18149999999999999</v>
      </c>
      <c r="AA4056">
        <v>0.18149999999999999</v>
      </c>
      <c r="AB4056" s="7">
        <f t="shared" si="189"/>
        <v>4.3559999999999972</v>
      </c>
      <c r="AC4056">
        <f>INDEX(SHELF_days!$C$2:$C$289,MATCH(A4056&amp;"|"&amp;C4056,SHELF_days!$D$2:$D$289,0))</f>
        <v>33</v>
      </c>
      <c r="AD4056" s="8">
        <f t="shared" si="190"/>
        <v>143.74799999999991</v>
      </c>
      <c r="AE4056" s="7">
        <f t="shared" si="191"/>
        <v>0.18149999999999999</v>
      </c>
    </row>
    <row r="4057" spans="1:31" x14ac:dyDescent="0.45">
      <c r="A4057" t="s">
        <v>78</v>
      </c>
      <c r="B4057" t="s">
        <v>193</v>
      </c>
      <c r="C4057" t="s">
        <v>139</v>
      </c>
      <c r="D4057">
        <v>0.18149999999999999</v>
      </c>
      <c r="E4057">
        <v>0.18149999999999999</v>
      </c>
      <c r="F4057">
        <v>0.18149999999999999</v>
      </c>
      <c r="G4057">
        <v>0.18149999999999999</v>
      </c>
      <c r="H4057">
        <v>0.18149999999999999</v>
      </c>
      <c r="I4057">
        <v>0.18149999999999999</v>
      </c>
      <c r="J4057">
        <v>0.18149999999999999</v>
      </c>
      <c r="K4057">
        <v>0.18149999999999999</v>
      </c>
      <c r="L4057">
        <v>0.18149999999999999</v>
      </c>
      <c r="M4057">
        <v>0.18149999999999999</v>
      </c>
      <c r="N4057">
        <v>0.18149999999999999</v>
      </c>
      <c r="O4057">
        <v>0.18149999999999999</v>
      </c>
      <c r="P4057">
        <v>0.18149999999999999</v>
      </c>
      <c r="Q4057">
        <v>0.18149999999999999</v>
      </c>
      <c r="R4057">
        <v>0.18149999999999999</v>
      </c>
      <c r="S4057">
        <v>0.18149999999999999</v>
      </c>
      <c r="T4057">
        <v>0.18149999999999999</v>
      </c>
      <c r="U4057">
        <v>0.18149999999999999</v>
      </c>
      <c r="V4057">
        <v>0.18149999999999999</v>
      </c>
      <c r="W4057">
        <v>0.18149999999999999</v>
      </c>
      <c r="X4057">
        <v>0.18149999999999999</v>
      </c>
      <c r="Y4057">
        <v>0.18149999999999999</v>
      </c>
      <c r="Z4057">
        <v>0.18149999999999999</v>
      </c>
      <c r="AA4057">
        <v>0.18149999999999999</v>
      </c>
      <c r="AB4057" s="7">
        <f t="shared" si="189"/>
        <v>4.3559999999999972</v>
      </c>
      <c r="AC4057">
        <f>INDEX(SHELF_days!$C$2:$C$289,MATCH(A4057&amp;"|"&amp;C4057,SHELF_days!$D$2:$D$289,0))</f>
        <v>25</v>
      </c>
      <c r="AD4057" s="8">
        <f t="shared" si="190"/>
        <v>108.89999999999993</v>
      </c>
      <c r="AE4057" s="7">
        <f t="shared" si="191"/>
        <v>0.18149999999999999</v>
      </c>
    </row>
    <row r="4058" spans="1:31" x14ac:dyDescent="0.45">
      <c r="A4058" t="s">
        <v>65</v>
      </c>
      <c r="B4058" t="s">
        <v>168</v>
      </c>
      <c r="C4058" t="s">
        <v>134</v>
      </c>
      <c r="D4058">
        <v>0.8</v>
      </c>
      <c r="E4058">
        <v>0.8</v>
      </c>
      <c r="F4058">
        <v>0.8</v>
      </c>
      <c r="G4058">
        <v>0.8</v>
      </c>
      <c r="H4058">
        <v>0.8</v>
      </c>
      <c r="I4058">
        <v>0.8</v>
      </c>
      <c r="J4058">
        <v>0.8</v>
      </c>
      <c r="K4058">
        <v>0.8</v>
      </c>
      <c r="L4058">
        <v>0.8</v>
      </c>
      <c r="M4058">
        <v>0.8</v>
      </c>
      <c r="N4058">
        <v>0.8</v>
      </c>
      <c r="O4058">
        <v>0.8</v>
      </c>
      <c r="P4058">
        <v>0.8</v>
      </c>
      <c r="Q4058">
        <v>0.8</v>
      </c>
      <c r="R4058">
        <v>0.8</v>
      </c>
      <c r="S4058">
        <v>0.8</v>
      </c>
      <c r="T4058">
        <v>0.8</v>
      </c>
      <c r="U4058">
        <v>0.8</v>
      </c>
      <c r="V4058">
        <v>0.8</v>
      </c>
      <c r="W4058">
        <v>0.8</v>
      </c>
      <c r="X4058">
        <v>0.8</v>
      </c>
      <c r="Y4058">
        <v>0.8</v>
      </c>
      <c r="Z4058">
        <v>0.8</v>
      </c>
      <c r="AA4058">
        <v>0.8</v>
      </c>
      <c r="AB4058" s="7">
        <f t="shared" si="189"/>
        <v>19.200000000000006</v>
      </c>
      <c r="AC4058">
        <f>INDEX(SHELF_days!$C$2:$C$289,MATCH(A4058&amp;"|"&amp;C4058,SHELF_days!$D$2:$D$289,0))</f>
        <v>87</v>
      </c>
      <c r="AD4058" s="8">
        <f t="shared" si="190"/>
        <v>1670.4000000000005</v>
      </c>
      <c r="AE4058" s="7">
        <f t="shared" si="191"/>
        <v>0.8</v>
      </c>
    </row>
    <row r="4059" spans="1:31" x14ac:dyDescent="0.45">
      <c r="A4059" t="s">
        <v>65</v>
      </c>
      <c r="B4059" t="s">
        <v>168</v>
      </c>
      <c r="C4059" t="s">
        <v>135</v>
      </c>
      <c r="D4059">
        <v>0.8</v>
      </c>
      <c r="E4059">
        <v>0.8</v>
      </c>
      <c r="F4059">
        <v>0.8</v>
      </c>
      <c r="G4059">
        <v>0.8</v>
      </c>
      <c r="H4059">
        <v>0.8</v>
      </c>
      <c r="I4059">
        <v>0.8</v>
      </c>
      <c r="J4059">
        <v>0.8</v>
      </c>
      <c r="K4059">
        <v>0.8</v>
      </c>
      <c r="L4059">
        <v>0.8</v>
      </c>
      <c r="M4059">
        <v>0.8</v>
      </c>
      <c r="N4059">
        <v>0.8</v>
      </c>
      <c r="O4059">
        <v>0.8</v>
      </c>
      <c r="P4059">
        <v>0.8</v>
      </c>
      <c r="Q4059">
        <v>0.8</v>
      </c>
      <c r="R4059">
        <v>0.8</v>
      </c>
      <c r="S4059">
        <v>0.8</v>
      </c>
      <c r="T4059">
        <v>0.8</v>
      </c>
      <c r="U4059">
        <v>0.8</v>
      </c>
      <c r="V4059">
        <v>0.8</v>
      </c>
      <c r="W4059">
        <v>0.8</v>
      </c>
      <c r="X4059">
        <v>0.8</v>
      </c>
      <c r="Y4059">
        <v>0.8</v>
      </c>
      <c r="Z4059">
        <v>0.8</v>
      </c>
      <c r="AA4059">
        <v>0.8</v>
      </c>
      <c r="AB4059" s="7">
        <f t="shared" si="189"/>
        <v>19.200000000000006</v>
      </c>
      <c r="AC4059">
        <f>INDEX(SHELF_days!$C$2:$C$289,MATCH(A4059&amp;"|"&amp;C4059,SHELF_days!$D$2:$D$289,0))</f>
        <v>111</v>
      </c>
      <c r="AD4059" s="8">
        <f t="shared" si="190"/>
        <v>2131.2000000000007</v>
      </c>
      <c r="AE4059" s="7">
        <f t="shared" si="191"/>
        <v>0.8</v>
      </c>
    </row>
    <row r="4060" spans="1:31" x14ac:dyDescent="0.45">
      <c r="A4060" t="s">
        <v>65</v>
      </c>
      <c r="B4060" t="s">
        <v>168</v>
      </c>
      <c r="C4060" t="s">
        <v>136</v>
      </c>
      <c r="D4060">
        <v>0.8</v>
      </c>
      <c r="E4060">
        <v>0.8</v>
      </c>
      <c r="F4060">
        <v>0.8</v>
      </c>
      <c r="G4060">
        <v>0.8</v>
      </c>
      <c r="H4060">
        <v>0.8</v>
      </c>
      <c r="I4060">
        <v>0.8</v>
      </c>
      <c r="J4060">
        <v>0.8</v>
      </c>
      <c r="K4060">
        <v>0.8</v>
      </c>
      <c r="L4060">
        <v>0.8</v>
      </c>
      <c r="M4060">
        <v>0.8</v>
      </c>
      <c r="N4060">
        <v>0.8</v>
      </c>
      <c r="O4060">
        <v>0.8</v>
      </c>
      <c r="P4060">
        <v>0.8</v>
      </c>
      <c r="Q4060">
        <v>0.8</v>
      </c>
      <c r="R4060">
        <v>0.8</v>
      </c>
      <c r="S4060">
        <v>0.8</v>
      </c>
      <c r="T4060">
        <v>0.8</v>
      </c>
      <c r="U4060">
        <v>0.8</v>
      </c>
      <c r="V4060">
        <v>0.8</v>
      </c>
      <c r="W4060">
        <v>0.8</v>
      </c>
      <c r="X4060">
        <v>0.8</v>
      </c>
      <c r="Y4060">
        <v>0.8</v>
      </c>
      <c r="Z4060">
        <v>0.8</v>
      </c>
      <c r="AA4060">
        <v>0.8</v>
      </c>
      <c r="AB4060" s="7">
        <f t="shared" si="189"/>
        <v>19.200000000000006</v>
      </c>
      <c r="AC4060">
        <f>INDEX(SHELF_days!$C$2:$C$289,MATCH(A4060&amp;"|"&amp;C4060,SHELF_days!$D$2:$D$289,0))</f>
        <v>81</v>
      </c>
      <c r="AD4060" s="8">
        <f t="shared" si="190"/>
        <v>1555.2000000000005</v>
      </c>
      <c r="AE4060" s="7">
        <f t="shared" si="191"/>
        <v>0.8</v>
      </c>
    </row>
    <row r="4061" spans="1:31" x14ac:dyDescent="0.45">
      <c r="A4061" t="s">
        <v>65</v>
      </c>
      <c r="B4061" t="s">
        <v>168</v>
      </c>
      <c r="C4061" t="s">
        <v>137</v>
      </c>
      <c r="D4061">
        <v>0.8</v>
      </c>
      <c r="E4061">
        <v>0.8</v>
      </c>
      <c r="F4061">
        <v>0.8</v>
      </c>
      <c r="G4061">
        <v>0.8</v>
      </c>
      <c r="H4061">
        <v>0.8</v>
      </c>
      <c r="I4061">
        <v>0.8</v>
      </c>
      <c r="J4061">
        <v>0.8</v>
      </c>
      <c r="K4061">
        <v>0.8</v>
      </c>
      <c r="L4061">
        <v>0.8</v>
      </c>
      <c r="M4061">
        <v>0.8</v>
      </c>
      <c r="N4061">
        <v>0.8</v>
      </c>
      <c r="O4061">
        <v>0.8</v>
      </c>
      <c r="P4061">
        <v>0.8</v>
      </c>
      <c r="Q4061">
        <v>0.8</v>
      </c>
      <c r="R4061">
        <v>0.8</v>
      </c>
      <c r="S4061">
        <v>0.8</v>
      </c>
      <c r="T4061">
        <v>0.8</v>
      </c>
      <c r="U4061">
        <v>0.8</v>
      </c>
      <c r="V4061">
        <v>0.8</v>
      </c>
      <c r="W4061">
        <v>0.8</v>
      </c>
      <c r="X4061">
        <v>0.8</v>
      </c>
      <c r="Y4061">
        <v>0.8</v>
      </c>
      <c r="Z4061">
        <v>0.8</v>
      </c>
      <c r="AA4061">
        <v>0.8</v>
      </c>
      <c r="AB4061" s="7">
        <f t="shared" si="189"/>
        <v>19.200000000000006</v>
      </c>
      <c r="AC4061">
        <f>INDEX(SHELF_days!$C$2:$C$289,MATCH(A4061&amp;"|"&amp;C4061,SHELF_days!$D$2:$D$289,0))</f>
        <v>55</v>
      </c>
      <c r="AD4061" s="8">
        <f t="shared" si="190"/>
        <v>1056.0000000000005</v>
      </c>
      <c r="AE4061" s="7">
        <f t="shared" si="191"/>
        <v>0.8</v>
      </c>
    </row>
    <row r="4062" spans="1:31" x14ac:dyDescent="0.45">
      <c r="A4062" t="s">
        <v>65</v>
      </c>
      <c r="B4062" t="s">
        <v>168</v>
      </c>
      <c r="C4062" t="s">
        <v>138</v>
      </c>
      <c r="D4062">
        <v>0.8</v>
      </c>
      <c r="E4062">
        <v>0.8</v>
      </c>
      <c r="F4062">
        <v>0.8</v>
      </c>
      <c r="G4062">
        <v>0.8</v>
      </c>
      <c r="H4062">
        <v>0.8</v>
      </c>
      <c r="I4062">
        <v>0.8</v>
      </c>
      <c r="J4062">
        <v>0.8</v>
      </c>
      <c r="K4062">
        <v>0.8</v>
      </c>
      <c r="L4062">
        <v>0.8</v>
      </c>
      <c r="M4062">
        <v>0.8</v>
      </c>
      <c r="N4062">
        <v>0.8</v>
      </c>
      <c r="O4062">
        <v>0.8</v>
      </c>
      <c r="P4062">
        <v>0.8</v>
      </c>
      <c r="Q4062">
        <v>0.8</v>
      </c>
      <c r="R4062">
        <v>0.8</v>
      </c>
      <c r="S4062">
        <v>0.8</v>
      </c>
      <c r="T4062">
        <v>0.8</v>
      </c>
      <c r="U4062">
        <v>0.8</v>
      </c>
      <c r="V4062">
        <v>0.8</v>
      </c>
      <c r="W4062">
        <v>0.8</v>
      </c>
      <c r="X4062">
        <v>0.8</v>
      </c>
      <c r="Y4062">
        <v>0.8</v>
      </c>
      <c r="Z4062">
        <v>0.8</v>
      </c>
      <c r="AA4062">
        <v>0.8</v>
      </c>
      <c r="AB4062" s="7">
        <f t="shared" si="189"/>
        <v>19.200000000000006</v>
      </c>
      <c r="AC4062">
        <f>INDEX(SHELF_days!$C$2:$C$289,MATCH(A4062&amp;"|"&amp;C4062,SHELF_days!$D$2:$D$289,0))</f>
        <v>15</v>
      </c>
      <c r="AD4062" s="8">
        <f t="shared" si="190"/>
        <v>288.00000000000011</v>
      </c>
      <c r="AE4062" s="7">
        <f t="shared" si="191"/>
        <v>0.8</v>
      </c>
    </row>
    <row r="4063" spans="1:31" x14ac:dyDescent="0.45">
      <c r="A4063" t="s">
        <v>65</v>
      </c>
      <c r="B4063" t="s">
        <v>168</v>
      </c>
      <c r="C4063" t="s">
        <v>139</v>
      </c>
      <c r="D4063">
        <v>0.8</v>
      </c>
      <c r="E4063">
        <v>0.8</v>
      </c>
      <c r="F4063">
        <v>0.8</v>
      </c>
      <c r="G4063">
        <v>0.8</v>
      </c>
      <c r="H4063">
        <v>0.8</v>
      </c>
      <c r="I4063">
        <v>0.8</v>
      </c>
      <c r="J4063">
        <v>0.8</v>
      </c>
      <c r="K4063">
        <v>0.8</v>
      </c>
      <c r="L4063">
        <v>0.8</v>
      </c>
      <c r="M4063">
        <v>0.8</v>
      </c>
      <c r="N4063">
        <v>0.8</v>
      </c>
      <c r="O4063">
        <v>0.8</v>
      </c>
      <c r="P4063">
        <v>0.8</v>
      </c>
      <c r="Q4063">
        <v>0.8</v>
      </c>
      <c r="R4063">
        <v>0.8</v>
      </c>
      <c r="S4063">
        <v>0.8</v>
      </c>
      <c r="T4063">
        <v>0.8</v>
      </c>
      <c r="U4063">
        <v>0.8</v>
      </c>
      <c r="V4063">
        <v>0.8</v>
      </c>
      <c r="W4063">
        <v>0.8</v>
      </c>
      <c r="X4063">
        <v>0.8</v>
      </c>
      <c r="Y4063">
        <v>0.8</v>
      </c>
      <c r="Z4063">
        <v>0.8</v>
      </c>
      <c r="AA4063">
        <v>0.8</v>
      </c>
      <c r="AB4063" s="7">
        <f t="shared" si="189"/>
        <v>19.200000000000006</v>
      </c>
      <c r="AC4063">
        <f>INDEX(SHELF_days!$C$2:$C$289,MATCH(A4063&amp;"|"&amp;C4063,SHELF_days!$D$2:$D$289,0))</f>
        <v>16</v>
      </c>
      <c r="AD4063" s="8">
        <f t="shared" si="190"/>
        <v>307.2000000000001</v>
      </c>
      <c r="AE4063" s="7">
        <f t="shared" si="191"/>
        <v>0.8</v>
      </c>
    </row>
    <row r="4064" spans="1:31" x14ac:dyDescent="0.45">
      <c r="A4064" t="s">
        <v>65</v>
      </c>
      <c r="B4064" t="s">
        <v>169</v>
      </c>
      <c r="C4064" t="s">
        <v>134</v>
      </c>
      <c r="D4064">
        <v>0.34045421023423861</v>
      </c>
      <c r="E4064">
        <v>0.3308639507910206</v>
      </c>
      <c r="F4064">
        <v>0.32045501066362547</v>
      </c>
      <c r="G4064">
        <v>0.32419755093414948</v>
      </c>
      <c r="H4064">
        <v>0.32794009120467371</v>
      </c>
      <c r="I4064">
        <v>0.36793849034589993</v>
      </c>
      <c r="J4064">
        <v>0.4620867690262716</v>
      </c>
      <c r="K4064">
        <v>0.49249490872427981</v>
      </c>
      <c r="L4064">
        <v>0.51916050815176396</v>
      </c>
      <c r="M4064">
        <v>0.50208516816749793</v>
      </c>
      <c r="N4064">
        <v>0.50208516816749793</v>
      </c>
      <c r="O4064">
        <v>0.4983426278969737</v>
      </c>
      <c r="P4064">
        <v>0.50126648748332059</v>
      </c>
      <c r="Q4064">
        <v>0.51459928719706272</v>
      </c>
      <c r="R4064">
        <v>0.51459928719706272</v>
      </c>
      <c r="S4064">
        <v>0.52500822732445795</v>
      </c>
      <c r="T4064">
        <v>0.54500742689507109</v>
      </c>
      <c r="U4064">
        <v>0.5516738267519421</v>
      </c>
      <c r="V4064">
        <v>0.54208356730872409</v>
      </c>
      <c r="W4064">
        <v>0.52126568705393383</v>
      </c>
      <c r="X4064">
        <v>0.43085994864408622</v>
      </c>
      <c r="Y4064">
        <v>0.38419514964598889</v>
      </c>
      <c r="Z4064">
        <v>0.26712381180865707</v>
      </c>
      <c r="AA4064">
        <v>0.2300492722537778</v>
      </c>
      <c r="AB4064" s="7">
        <f t="shared" si="189"/>
        <v>10.515836433871979</v>
      </c>
      <c r="AC4064">
        <f>INDEX(SHELF_days!$C$2:$C$289,MATCH(A4064&amp;"|"&amp;C4064,SHELF_days!$D$2:$D$289,0))</f>
        <v>87</v>
      </c>
      <c r="AD4064" s="8">
        <f t="shared" si="190"/>
        <v>914.8777697468621</v>
      </c>
      <c r="AE4064" s="7">
        <f t="shared" si="191"/>
        <v>0.5516738267519421</v>
      </c>
    </row>
    <row r="4065" spans="1:31" x14ac:dyDescent="0.45">
      <c r="A4065" t="s">
        <v>65</v>
      </c>
      <c r="B4065" t="s">
        <v>169</v>
      </c>
      <c r="C4065" t="s">
        <v>135</v>
      </c>
      <c r="D4065">
        <v>0.4729097908896791</v>
      </c>
      <c r="E4065">
        <v>0.46997644851548459</v>
      </c>
      <c r="F4065">
        <v>0.46997644851548459</v>
      </c>
      <c r="G4065">
        <v>0.48170981801226281</v>
      </c>
      <c r="H4065">
        <v>0.50031820869855947</v>
      </c>
      <c r="I4065">
        <v>0.51599325701066168</v>
      </c>
      <c r="J4065">
        <v>0.54569334854938156</v>
      </c>
      <c r="K4065">
        <v>0.55843505448728925</v>
      </c>
      <c r="L4065">
        <v>0.56952675533971242</v>
      </c>
      <c r="M4065">
        <v>0.56952675533971242</v>
      </c>
      <c r="N4065">
        <v>0.57181842906955194</v>
      </c>
      <c r="O4065">
        <v>0.57704344517358586</v>
      </c>
      <c r="P4065">
        <v>0.57704344517358586</v>
      </c>
      <c r="Q4065">
        <v>0.57997678754778048</v>
      </c>
      <c r="R4065">
        <v>0.57997678754778048</v>
      </c>
      <c r="S4065">
        <v>0.57997678754778048</v>
      </c>
      <c r="T4065">
        <v>0.57997678754778048</v>
      </c>
      <c r="U4065">
        <v>0.57704344517358586</v>
      </c>
      <c r="V4065">
        <v>0.57475177144374645</v>
      </c>
      <c r="W4065">
        <v>0.5665934129655178</v>
      </c>
      <c r="X4065">
        <v>0.54441001126067146</v>
      </c>
      <c r="Y4065">
        <v>0.53918499515663743</v>
      </c>
      <c r="Z4065">
        <v>0.5042598875138834</v>
      </c>
      <c r="AA4065">
        <v>0.47877647563806819</v>
      </c>
      <c r="AB4065" s="7">
        <f t="shared" si="189"/>
        <v>12.984898354118183</v>
      </c>
      <c r="AC4065">
        <f>INDEX(SHELF_days!$C$2:$C$289,MATCH(A4065&amp;"|"&amp;C4065,SHELF_days!$D$2:$D$289,0))</f>
        <v>111</v>
      </c>
      <c r="AD4065" s="8">
        <f t="shared" si="190"/>
        <v>1441.3237173071184</v>
      </c>
      <c r="AE4065" s="7">
        <f t="shared" si="191"/>
        <v>0.57997678754778048</v>
      </c>
    </row>
    <row r="4066" spans="1:31" x14ac:dyDescent="0.45">
      <c r="A4066" t="s">
        <v>65</v>
      </c>
      <c r="B4066" t="s">
        <v>169</v>
      </c>
      <c r="C4066" t="s">
        <v>136</v>
      </c>
      <c r="D4066">
        <v>0.3593921570661035</v>
      </c>
      <c r="E4066">
        <v>0.35223194981242728</v>
      </c>
      <c r="F4066">
        <v>0.35223194981242728</v>
      </c>
      <c r="G4066">
        <v>0.35135262611460738</v>
      </c>
      <c r="H4066">
        <v>0.36391439322632008</v>
      </c>
      <c r="I4066">
        <v>0.41579449139769398</v>
      </c>
      <c r="J4066">
        <v>0.47483479682274438</v>
      </c>
      <c r="K4066">
        <v>0.49317497680584488</v>
      </c>
      <c r="L4066">
        <v>0.51377627486905397</v>
      </c>
      <c r="M4066">
        <v>0.53211645485215464</v>
      </c>
      <c r="N4066">
        <v>0.52495624759847848</v>
      </c>
      <c r="O4066">
        <v>0.5312371311543348</v>
      </c>
      <c r="P4066">
        <v>0.53437757293226296</v>
      </c>
      <c r="Q4066">
        <v>0.53839733840801107</v>
      </c>
      <c r="R4066">
        <v>0.5464368693595073</v>
      </c>
      <c r="S4066">
        <v>0.54957731113743546</v>
      </c>
      <c r="T4066">
        <v>0.56075728386685997</v>
      </c>
      <c r="U4066">
        <v>0.56477704934260808</v>
      </c>
      <c r="V4066">
        <v>0.56565637304042793</v>
      </c>
      <c r="W4066">
        <v>0.55447640031100343</v>
      </c>
      <c r="X4066">
        <v>0.52809668937640664</v>
      </c>
      <c r="Y4066">
        <v>0.52407692390065852</v>
      </c>
      <c r="Z4066">
        <v>0.47307614942710441</v>
      </c>
      <c r="AA4066">
        <v>0.45159552766607558</v>
      </c>
      <c r="AB4066" s="7">
        <f t="shared" si="189"/>
        <v>11.656314938300548</v>
      </c>
      <c r="AC4066">
        <f>INDEX(SHELF_days!$C$2:$C$289,MATCH(A4066&amp;"|"&amp;C4066,SHELF_days!$D$2:$D$289,0))</f>
        <v>81</v>
      </c>
      <c r="AD4066" s="8">
        <f t="shared" si="190"/>
        <v>944.16151000234447</v>
      </c>
      <c r="AE4066" s="7">
        <f t="shared" si="191"/>
        <v>0.56565637304042793</v>
      </c>
    </row>
    <row r="4067" spans="1:31" x14ac:dyDescent="0.45">
      <c r="A4067" t="s">
        <v>65</v>
      </c>
      <c r="B4067" t="s">
        <v>169</v>
      </c>
      <c r="C4067" t="s">
        <v>137</v>
      </c>
      <c r="D4067">
        <v>0.55296670429994133</v>
      </c>
      <c r="E4067">
        <v>0.55296670429994133</v>
      </c>
      <c r="F4067">
        <v>0.55759171855470824</v>
      </c>
      <c r="G4067">
        <v>0.57405676930167882</v>
      </c>
      <c r="H4067">
        <v>0.57997678754778048</v>
      </c>
      <c r="I4067">
        <v>0.57997678754778048</v>
      </c>
      <c r="J4067">
        <v>0.57997678754778048</v>
      </c>
      <c r="K4067">
        <v>0.57997678754778048</v>
      </c>
      <c r="L4067">
        <v>0.57997678754778048</v>
      </c>
      <c r="M4067">
        <v>0.57997678754778048</v>
      </c>
      <c r="N4067">
        <v>0.57997678754778048</v>
      </c>
      <c r="O4067">
        <v>0.57997678754778048</v>
      </c>
      <c r="P4067">
        <v>0.57997678754778048</v>
      </c>
      <c r="Q4067">
        <v>0.57997678754778048</v>
      </c>
      <c r="R4067">
        <v>0.57997678754778048</v>
      </c>
      <c r="S4067">
        <v>0.57997678754778048</v>
      </c>
      <c r="T4067">
        <v>0.57997678754778048</v>
      </c>
      <c r="U4067">
        <v>0.57997678754778048</v>
      </c>
      <c r="V4067">
        <v>0.57997678754778048</v>
      </c>
      <c r="W4067">
        <v>0.57997678754778048</v>
      </c>
      <c r="X4067">
        <v>0.57997678754778048</v>
      </c>
      <c r="Y4067">
        <v>0.57997678754778048</v>
      </c>
      <c r="Z4067">
        <v>0.57997678754778048</v>
      </c>
      <c r="AA4067">
        <v>0.57997678754778048</v>
      </c>
      <c r="AB4067" s="7">
        <f t="shared" si="189"/>
        <v>13.837117647411874</v>
      </c>
      <c r="AC4067">
        <f>INDEX(SHELF_days!$C$2:$C$289,MATCH(A4067&amp;"|"&amp;C4067,SHELF_days!$D$2:$D$289,0))</f>
        <v>55</v>
      </c>
      <c r="AD4067" s="8">
        <f t="shared" si="190"/>
        <v>761.04147060765308</v>
      </c>
      <c r="AE4067" s="7">
        <f t="shared" si="191"/>
        <v>0.57997678754778048</v>
      </c>
    </row>
    <row r="4068" spans="1:31" x14ac:dyDescent="0.45">
      <c r="A4068" t="s">
        <v>65</v>
      </c>
      <c r="B4068" t="s">
        <v>169</v>
      </c>
      <c r="C4068" t="s">
        <v>138</v>
      </c>
      <c r="D4068">
        <v>0.57997678754778048</v>
      </c>
      <c r="E4068">
        <v>0.57997678754778048</v>
      </c>
      <c r="F4068">
        <v>0.57997678754778048</v>
      </c>
      <c r="G4068">
        <v>0.57997678754778048</v>
      </c>
      <c r="H4068">
        <v>0.57997678754778048</v>
      </c>
      <c r="I4068">
        <v>0.57997678754778048</v>
      </c>
      <c r="J4068">
        <v>0.57997678754778048</v>
      </c>
      <c r="K4068">
        <v>0.57997678754778048</v>
      </c>
      <c r="L4068">
        <v>0.57997678754778048</v>
      </c>
      <c r="M4068">
        <v>0.57997678754778048</v>
      </c>
      <c r="N4068">
        <v>0.57997678754778048</v>
      </c>
      <c r="O4068">
        <v>0.57997678754778048</v>
      </c>
      <c r="P4068">
        <v>0.57997678754778048</v>
      </c>
      <c r="Q4068">
        <v>0.57997678754778048</v>
      </c>
      <c r="R4068">
        <v>0.57997678754778048</v>
      </c>
      <c r="S4068">
        <v>0.57997678754778048</v>
      </c>
      <c r="T4068">
        <v>0.57997678754778048</v>
      </c>
      <c r="U4068">
        <v>0.57997678754778048</v>
      </c>
      <c r="V4068">
        <v>0.57997678754778048</v>
      </c>
      <c r="W4068">
        <v>0.57997678754778048</v>
      </c>
      <c r="X4068">
        <v>0.57997678754778048</v>
      </c>
      <c r="Y4068">
        <v>0.57997678754778048</v>
      </c>
      <c r="Z4068">
        <v>0.57997678754778048</v>
      </c>
      <c r="AA4068">
        <v>0.57997678754778048</v>
      </c>
      <c r="AB4068" s="7">
        <f t="shared" si="189"/>
        <v>13.919442901146727</v>
      </c>
      <c r="AC4068">
        <f>INDEX(SHELF_days!$C$2:$C$289,MATCH(A4068&amp;"|"&amp;C4068,SHELF_days!$D$2:$D$289,0))</f>
        <v>15</v>
      </c>
      <c r="AD4068" s="8">
        <f t="shared" si="190"/>
        <v>208.7916435172009</v>
      </c>
      <c r="AE4068" s="7">
        <f t="shared" si="191"/>
        <v>0.57997678754778048</v>
      </c>
    </row>
    <row r="4069" spans="1:31" x14ac:dyDescent="0.45">
      <c r="A4069" t="s">
        <v>65</v>
      </c>
      <c r="B4069" t="s">
        <v>169</v>
      </c>
      <c r="C4069" t="s">
        <v>139</v>
      </c>
      <c r="D4069">
        <v>0.35803391599714962</v>
      </c>
      <c r="E4069">
        <v>0.34213542949638798</v>
      </c>
      <c r="F4069">
        <v>0.34213542949638798</v>
      </c>
      <c r="G4069">
        <v>0.34213542949638798</v>
      </c>
      <c r="H4069">
        <v>0.35803391599714962</v>
      </c>
      <c r="I4069">
        <v>0.39428246521888588</v>
      </c>
      <c r="J4069">
        <v>0.5233781756050695</v>
      </c>
      <c r="K4069">
        <v>0.54372823832604422</v>
      </c>
      <c r="L4069">
        <v>0.54372823832604422</v>
      </c>
      <c r="M4069">
        <v>0.57997678754778048</v>
      </c>
      <c r="N4069">
        <v>0.57997678754778048</v>
      </c>
      <c r="O4069">
        <v>0.57997678754778048</v>
      </c>
      <c r="P4069">
        <v>0.57997678754778048</v>
      </c>
      <c r="Q4069">
        <v>0.57997678754778048</v>
      </c>
      <c r="R4069">
        <v>0.57997678754778048</v>
      </c>
      <c r="S4069">
        <v>0.57997678754778048</v>
      </c>
      <c r="T4069">
        <v>0.57997678754778048</v>
      </c>
      <c r="U4069">
        <v>0.57997678754778048</v>
      </c>
      <c r="V4069">
        <v>0.57997678754778048</v>
      </c>
      <c r="W4069">
        <v>0.57997678754778048</v>
      </c>
      <c r="X4069">
        <v>0.57997678754778048</v>
      </c>
      <c r="Y4069">
        <v>0.57997678754778048</v>
      </c>
      <c r="Z4069">
        <v>0.57997678754778048</v>
      </c>
      <c r="AA4069">
        <v>0.57997678754778048</v>
      </c>
      <c r="AB4069" s="7">
        <f t="shared" si="189"/>
        <v>12.447243051176208</v>
      </c>
      <c r="AC4069">
        <f>INDEX(SHELF_days!$C$2:$C$289,MATCH(A4069&amp;"|"&amp;C4069,SHELF_days!$D$2:$D$289,0))</f>
        <v>16</v>
      </c>
      <c r="AD4069" s="8">
        <f t="shared" si="190"/>
        <v>199.15588881881934</v>
      </c>
      <c r="AE4069" s="7">
        <f t="shared" si="191"/>
        <v>0.57997678754778048</v>
      </c>
    </row>
    <row r="4070" spans="1:31" x14ac:dyDescent="0.45">
      <c r="A4070" t="s">
        <v>65</v>
      </c>
      <c r="B4070" t="s">
        <v>170</v>
      </c>
      <c r="C4070" t="s">
        <v>134</v>
      </c>
      <c r="D4070">
        <v>0.8</v>
      </c>
      <c r="E4070">
        <v>0.8</v>
      </c>
      <c r="F4070">
        <v>0.8</v>
      </c>
      <c r="G4070">
        <v>0.8</v>
      </c>
      <c r="H4070">
        <v>0.8</v>
      </c>
      <c r="I4070">
        <v>0.8</v>
      </c>
      <c r="J4070">
        <v>0.8</v>
      </c>
      <c r="K4070">
        <v>0.8</v>
      </c>
      <c r="L4070">
        <v>0.8</v>
      </c>
      <c r="M4070">
        <v>0.8</v>
      </c>
      <c r="N4070">
        <v>0.8</v>
      </c>
      <c r="O4070">
        <v>0.8</v>
      </c>
      <c r="P4070">
        <v>0.8</v>
      </c>
      <c r="Q4070">
        <v>0.8</v>
      </c>
      <c r="R4070">
        <v>0.8</v>
      </c>
      <c r="S4070">
        <v>0.8</v>
      </c>
      <c r="T4070">
        <v>0.8</v>
      </c>
      <c r="U4070">
        <v>0.8</v>
      </c>
      <c r="V4070">
        <v>0.8</v>
      </c>
      <c r="W4070">
        <v>0.8</v>
      </c>
      <c r="X4070">
        <v>0.8</v>
      </c>
      <c r="Y4070">
        <v>0.8</v>
      </c>
      <c r="Z4070">
        <v>0.8</v>
      </c>
      <c r="AA4070">
        <v>0.8</v>
      </c>
      <c r="AB4070" s="7">
        <f t="shared" si="189"/>
        <v>19.200000000000006</v>
      </c>
      <c r="AC4070">
        <f>INDEX(SHELF_days!$C$2:$C$289,MATCH(A4070&amp;"|"&amp;C4070,SHELF_days!$D$2:$D$289,0))</f>
        <v>87</v>
      </c>
      <c r="AD4070" s="8">
        <f t="shared" si="190"/>
        <v>1670.4000000000005</v>
      </c>
      <c r="AE4070" s="7">
        <f t="shared" si="191"/>
        <v>0.8</v>
      </c>
    </row>
    <row r="4071" spans="1:31" x14ac:dyDescent="0.45">
      <c r="A4071" t="s">
        <v>65</v>
      </c>
      <c r="B4071" t="s">
        <v>170</v>
      </c>
      <c r="C4071" t="s">
        <v>135</v>
      </c>
      <c r="D4071">
        <v>0.8</v>
      </c>
      <c r="E4071">
        <v>0.8</v>
      </c>
      <c r="F4071">
        <v>0.8</v>
      </c>
      <c r="G4071">
        <v>0.8</v>
      </c>
      <c r="H4071">
        <v>0.8</v>
      </c>
      <c r="I4071">
        <v>0.8</v>
      </c>
      <c r="J4071">
        <v>0.8</v>
      </c>
      <c r="K4071">
        <v>0.8</v>
      </c>
      <c r="L4071">
        <v>0.8</v>
      </c>
      <c r="M4071">
        <v>0.8</v>
      </c>
      <c r="N4071">
        <v>0.8</v>
      </c>
      <c r="O4071">
        <v>0.8</v>
      </c>
      <c r="P4071">
        <v>0.8</v>
      </c>
      <c r="Q4071">
        <v>0.8</v>
      </c>
      <c r="R4071">
        <v>0.8</v>
      </c>
      <c r="S4071">
        <v>0.8</v>
      </c>
      <c r="T4071">
        <v>0.8</v>
      </c>
      <c r="U4071">
        <v>0.8</v>
      </c>
      <c r="V4071">
        <v>0.8</v>
      </c>
      <c r="W4071">
        <v>0.8</v>
      </c>
      <c r="X4071">
        <v>0.8</v>
      </c>
      <c r="Y4071">
        <v>0.8</v>
      </c>
      <c r="Z4071">
        <v>0.8</v>
      </c>
      <c r="AA4071">
        <v>0.8</v>
      </c>
      <c r="AB4071" s="7">
        <f t="shared" si="189"/>
        <v>19.200000000000006</v>
      </c>
      <c r="AC4071">
        <f>INDEX(SHELF_days!$C$2:$C$289,MATCH(A4071&amp;"|"&amp;C4071,SHELF_days!$D$2:$D$289,0))</f>
        <v>111</v>
      </c>
      <c r="AD4071" s="8">
        <f t="shared" si="190"/>
        <v>2131.2000000000007</v>
      </c>
      <c r="AE4071" s="7">
        <f t="shared" si="191"/>
        <v>0.8</v>
      </c>
    </row>
    <row r="4072" spans="1:31" x14ac:dyDescent="0.45">
      <c r="A4072" t="s">
        <v>65</v>
      </c>
      <c r="B4072" t="s">
        <v>170</v>
      </c>
      <c r="C4072" t="s">
        <v>136</v>
      </c>
      <c r="D4072">
        <v>0.8</v>
      </c>
      <c r="E4072">
        <v>0.8</v>
      </c>
      <c r="F4072">
        <v>0.8</v>
      </c>
      <c r="G4072">
        <v>0.8</v>
      </c>
      <c r="H4072">
        <v>0.8</v>
      </c>
      <c r="I4072">
        <v>0.8</v>
      </c>
      <c r="J4072">
        <v>0.8</v>
      </c>
      <c r="K4072">
        <v>0.8</v>
      </c>
      <c r="L4072">
        <v>0.8</v>
      </c>
      <c r="M4072">
        <v>0.8</v>
      </c>
      <c r="N4072">
        <v>0.8</v>
      </c>
      <c r="O4072">
        <v>0.8</v>
      </c>
      <c r="P4072">
        <v>0.8</v>
      </c>
      <c r="Q4072">
        <v>0.8</v>
      </c>
      <c r="R4072">
        <v>0.8</v>
      </c>
      <c r="S4072">
        <v>0.8</v>
      </c>
      <c r="T4072">
        <v>0.8</v>
      </c>
      <c r="U4072">
        <v>0.8</v>
      </c>
      <c r="V4072">
        <v>0.8</v>
      </c>
      <c r="W4072">
        <v>0.8</v>
      </c>
      <c r="X4072">
        <v>0.8</v>
      </c>
      <c r="Y4072">
        <v>0.8</v>
      </c>
      <c r="Z4072">
        <v>0.8</v>
      </c>
      <c r="AA4072">
        <v>0.8</v>
      </c>
      <c r="AB4072" s="7">
        <f t="shared" si="189"/>
        <v>19.200000000000006</v>
      </c>
      <c r="AC4072">
        <f>INDEX(SHELF_days!$C$2:$C$289,MATCH(A4072&amp;"|"&amp;C4072,SHELF_days!$D$2:$D$289,0))</f>
        <v>81</v>
      </c>
      <c r="AD4072" s="8">
        <f t="shared" si="190"/>
        <v>1555.2000000000005</v>
      </c>
      <c r="AE4072" s="7">
        <f t="shared" si="191"/>
        <v>0.8</v>
      </c>
    </row>
    <row r="4073" spans="1:31" x14ac:dyDescent="0.45">
      <c r="A4073" t="s">
        <v>65</v>
      </c>
      <c r="B4073" t="s">
        <v>170</v>
      </c>
      <c r="C4073" t="s">
        <v>137</v>
      </c>
      <c r="D4073">
        <v>0.8</v>
      </c>
      <c r="E4073">
        <v>0.8</v>
      </c>
      <c r="F4073">
        <v>0.8</v>
      </c>
      <c r="G4073">
        <v>0.8</v>
      </c>
      <c r="H4073">
        <v>0.8</v>
      </c>
      <c r="I4073">
        <v>0.8</v>
      </c>
      <c r="J4073">
        <v>0.8</v>
      </c>
      <c r="K4073">
        <v>0.8</v>
      </c>
      <c r="L4073">
        <v>0.8</v>
      </c>
      <c r="M4073">
        <v>0.8</v>
      </c>
      <c r="N4073">
        <v>0.8</v>
      </c>
      <c r="O4073">
        <v>0.8</v>
      </c>
      <c r="P4073">
        <v>0.8</v>
      </c>
      <c r="Q4073">
        <v>0.8</v>
      </c>
      <c r="R4073">
        <v>0.8</v>
      </c>
      <c r="S4073">
        <v>0.8</v>
      </c>
      <c r="T4073">
        <v>0.8</v>
      </c>
      <c r="U4073">
        <v>0.8</v>
      </c>
      <c r="V4073">
        <v>0.8</v>
      </c>
      <c r="W4073">
        <v>0.8</v>
      </c>
      <c r="X4073">
        <v>0.8</v>
      </c>
      <c r="Y4073">
        <v>0.8</v>
      </c>
      <c r="Z4073">
        <v>0.8</v>
      </c>
      <c r="AA4073">
        <v>0.8</v>
      </c>
      <c r="AB4073" s="7">
        <f t="shared" si="189"/>
        <v>19.200000000000006</v>
      </c>
      <c r="AC4073">
        <f>INDEX(SHELF_days!$C$2:$C$289,MATCH(A4073&amp;"|"&amp;C4073,SHELF_days!$D$2:$D$289,0))</f>
        <v>55</v>
      </c>
      <c r="AD4073" s="8">
        <f t="shared" si="190"/>
        <v>1056.0000000000005</v>
      </c>
      <c r="AE4073" s="7">
        <f t="shared" si="191"/>
        <v>0.8</v>
      </c>
    </row>
    <row r="4074" spans="1:31" x14ac:dyDescent="0.45">
      <c r="A4074" t="s">
        <v>65</v>
      </c>
      <c r="B4074" t="s">
        <v>170</v>
      </c>
      <c r="C4074" t="s">
        <v>138</v>
      </c>
      <c r="D4074">
        <v>0.8</v>
      </c>
      <c r="E4074">
        <v>0.8</v>
      </c>
      <c r="F4074">
        <v>0.8</v>
      </c>
      <c r="G4074">
        <v>0.8</v>
      </c>
      <c r="H4074">
        <v>0.8</v>
      </c>
      <c r="I4074">
        <v>0.8</v>
      </c>
      <c r="J4074">
        <v>0.8</v>
      </c>
      <c r="K4074">
        <v>0.8</v>
      </c>
      <c r="L4074">
        <v>0.8</v>
      </c>
      <c r="M4074">
        <v>0.8</v>
      </c>
      <c r="N4074">
        <v>0.8</v>
      </c>
      <c r="O4074">
        <v>0.8</v>
      </c>
      <c r="P4074">
        <v>0.8</v>
      </c>
      <c r="Q4074">
        <v>0.8</v>
      </c>
      <c r="R4074">
        <v>0.8</v>
      </c>
      <c r="S4074">
        <v>0.8</v>
      </c>
      <c r="T4074">
        <v>0.8</v>
      </c>
      <c r="U4074">
        <v>0.8</v>
      </c>
      <c r="V4074">
        <v>0.8</v>
      </c>
      <c r="W4074">
        <v>0.8</v>
      </c>
      <c r="X4074">
        <v>0.8</v>
      </c>
      <c r="Y4074">
        <v>0.8</v>
      </c>
      <c r="Z4074">
        <v>0.8</v>
      </c>
      <c r="AA4074">
        <v>0.8</v>
      </c>
      <c r="AB4074" s="7">
        <f t="shared" si="189"/>
        <v>19.200000000000006</v>
      </c>
      <c r="AC4074">
        <f>INDEX(SHELF_days!$C$2:$C$289,MATCH(A4074&amp;"|"&amp;C4074,SHELF_days!$D$2:$D$289,0))</f>
        <v>15</v>
      </c>
      <c r="AD4074" s="8">
        <f t="shared" si="190"/>
        <v>288.00000000000011</v>
      </c>
      <c r="AE4074" s="7">
        <f t="shared" si="191"/>
        <v>0.8</v>
      </c>
    </row>
    <row r="4075" spans="1:31" x14ac:dyDescent="0.45">
      <c r="A4075" t="s">
        <v>65</v>
      </c>
      <c r="B4075" t="s">
        <v>170</v>
      </c>
      <c r="C4075" t="s">
        <v>139</v>
      </c>
      <c r="D4075">
        <v>0.8</v>
      </c>
      <c r="E4075">
        <v>0.8</v>
      </c>
      <c r="F4075">
        <v>0.8</v>
      </c>
      <c r="G4075">
        <v>0.8</v>
      </c>
      <c r="H4075">
        <v>0.8</v>
      </c>
      <c r="I4075">
        <v>0.8</v>
      </c>
      <c r="J4075">
        <v>0.8</v>
      </c>
      <c r="K4075">
        <v>0.8</v>
      </c>
      <c r="L4075">
        <v>0.8</v>
      </c>
      <c r="M4075">
        <v>0.8</v>
      </c>
      <c r="N4075">
        <v>0.8</v>
      </c>
      <c r="O4075">
        <v>0.8</v>
      </c>
      <c r="P4075">
        <v>0.8</v>
      </c>
      <c r="Q4075">
        <v>0.8</v>
      </c>
      <c r="R4075">
        <v>0.8</v>
      </c>
      <c r="S4075">
        <v>0.8</v>
      </c>
      <c r="T4075">
        <v>0.8</v>
      </c>
      <c r="U4075">
        <v>0.8</v>
      </c>
      <c r="V4075">
        <v>0.8</v>
      </c>
      <c r="W4075">
        <v>0.8</v>
      </c>
      <c r="X4075">
        <v>0.8</v>
      </c>
      <c r="Y4075">
        <v>0.8</v>
      </c>
      <c r="Z4075">
        <v>0.8</v>
      </c>
      <c r="AA4075">
        <v>0.8</v>
      </c>
      <c r="AB4075" s="7">
        <f t="shared" si="189"/>
        <v>19.200000000000006</v>
      </c>
      <c r="AC4075">
        <f>INDEX(SHELF_days!$C$2:$C$289,MATCH(A4075&amp;"|"&amp;C4075,SHELF_days!$D$2:$D$289,0))</f>
        <v>16</v>
      </c>
      <c r="AD4075" s="8">
        <f t="shared" si="190"/>
        <v>307.2000000000001</v>
      </c>
      <c r="AE4075" s="7">
        <f t="shared" si="191"/>
        <v>0.8</v>
      </c>
    </row>
    <row r="4076" spans="1:31" x14ac:dyDescent="0.45">
      <c r="A4076" t="s">
        <v>65</v>
      </c>
      <c r="B4076" t="s">
        <v>171</v>
      </c>
      <c r="C4076" t="s">
        <v>134</v>
      </c>
      <c r="D4076">
        <v>5.4084354909539632E-2</v>
      </c>
      <c r="E4076">
        <v>5.4084354909539632E-2</v>
      </c>
      <c r="F4076">
        <v>5.4084354909539632E-2</v>
      </c>
      <c r="G4076">
        <v>5.4084354909539632E-2</v>
      </c>
      <c r="H4076">
        <v>5.4084354909539632E-2</v>
      </c>
      <c r="I4076">
        <v>5.4084354909539632E-2</v>
      </c>
      <c r="J4076">
        <v>5.4084354909539632E-2</v>
      </c>
      <c r="K4076">
        <v>5.4084354909539632E-2</v>
      </c>
      <c r="L4076">
        <v>5.8936666620049198E-2</v>
      </c>
      <c r="M4076">
        <v>6.3788978330558785E-2</v>
      </c>
      <c r="N4076">
        <v>7.0724957952294082E-2</v>
      </c>
      <c r="O4076">
        <v>7.7656147532854158E-2</v>
      </c>
      <c r="P4076">
        <v>8.0084698408696572E-2</v>
      </c>
      <c r="Q4076">
        <v>8.5554925430811016E-2</v>
      </c>
      <c r="R4076">
        <v>8.9434858782748594E-2</v>
      </c>
      <c r="S4076">
        <v>9.1858619617415746E-2</v>
      </c>
      <c r="T4076">
        <v>9.8785019156800588E-2</v>
      </c>
      <c r="U4076">
        <v>0.10606109170197731</v>
      </c>
      <c r="V4076">
        <v>7.5582059703978896E-2</v>
      </c>
      <c r="W4076">
        <v>6.4138651336350688E-2</v>
      </c>
      <c r="X4076">
        <v>4.5074287458929038E-2</v>
      </c>
      <c r="Y4076">
        <v>3.5360083955559431E-2</v>
      </c>
      <c r="Z4076">
        <v>3.2936323120892258E-2</v>
      </c>
      <c r="AA4076">
        <v>3.2936323120892258E-2</v>
      </c>
      <c r="AB4076" s="7">
        <f t="shared" si="189"/>
        <v>1.5415885315071256</v>
      </c>
      <c r="AC4076">
        <f>INDEX(SHELF_days!$C$2:$C$289,MATCH(A4076&amp;"|"&amp;C4076,SHELF_days!$D$2:$D$289,0))</f>
        <v>87</v>
      </c>
      <c r="AD4076" s="8">
        <f t="shared" si="190"/>
        <v>134.11820224111992</v>
      </c>
      <c r="AE4076" s="7">
        <f t="shared" si="191"/>
        <v>0.10606109170197731</v>
      </c>
    </row>
    <row r="4077" spans="1:31" x14ac:dyDescent="0.45">
      <c r="A4077" t="s">
        <v>65</v>
      </c>
      <c r="B4077" t="s">
        <v>171</v>
      </c>
      <c r="C4077" t="s">
        <v>135</v>
      </c>
      <c r="D4077">
        <v>0.1138471094414578</v>
      </c>
      <c r="E4077">
        <v>0.1138471094414578</v>
      </c>
      <c r="F4077">
        <v>0.1138471094414578</v>
      </c>
      <c r="G4077">
        <v>0.1138471094414578</v>
      </c>
      <c r="H4077">
        <v>0.1138471094414578</v>
      </c>
      <c r="I4077">
        <v>0.11575056823603699</v>
      </c>
      <c r="J4077">
        <v>0.11575056823603699</v>
      </c>
      <c r="K4077">
        <v>0.1252641078523361</v>
      </c>
      <c r="L4077">
        <v>0.12716756664691531</v>
      </c>
      <c r="M4077">
        <v>0.1527084545749669</v>
      </c>
      <c r="N4077">
        <v>0.18040434318958351</v>
      </c>
      <c r="O4077">
        <v>0.19180632417407459</v>
      </c>
      <c r="P4077">
        <v>0.20571246100863341</v>
      </c>
      <c r="Q4077">
        <v>0.215443753307547</v>
      </c>
      <c r="R4077">
        <v>0.21966740447895061</v>
      </c>
      <c r="S4077">
        <v>0.2260986173292743</v>
      </c>
      <c r="T4077">
        <v>0.24504685507333959</v>
      </c>
      <c r="U4077">
        <v>0.27160141928252812</v>
      </c>
      <c r="V4077">
        <v>0.21600690679706749</v>
      </c>
      <c r="W4077">
        <v>0.20650838460715559</v>
      </c>
      <c r="X4077">
        <v>0.18590447560390011</v>
      </c>
      <c r="Y4077">
        <v>0.15352690431307001</v>
      </c>
      <c r="Z4077">
        <v>0.13125230662423709</v>
      </c>
      <c r="AA4077">
        <v>0.1163062130123638</v>
      </c>
      <c r="AB4077" s="7">
        <f t="shared" si="189"/>
        <v>3.9711631815553066</v>
      </c>
      <c r="AC4077">
        <f>INDEX(SHELF_days!$C$2:$C$289,MATCH(A4077&amp;"|"&amp;C4077,SHELF_days!$D$2:$D$289,0))</f>
        <v>111</v>
      </c>
      <c r="AD4077" s="8">
        <f t="shared" si="190"/>
        <v>440.79911315263905</v>
      </c>
      <c r="AE4077" s="7">
        <f t="shared" si="191"/>
        <v>0.27160141928252812</v>
      </c>
    </row>
    <row r="4078" spans="1:31" x14ac:dyDescent="0.45">
      <c r="A4078" t="s">
        <v>65</v>
      </c>
      <c r="B4078" t="s">
        <v>171</v>
      </c>
      <c r="C4078" t="s">
        <v>136</v>
      </c>
      <c r="D4078">
        <v>5.6243599025974568E-2</v>
      </c>
      <c r="E4078">
        <v>5.6243599025974568E-2</v>
      </c>
      <c r="F4078">
        <v>5.6243599025974568E-2</v>
      </c>
      <c r="G4078">
        <v>5.6243599025974568E-2</v>
      </c>
      <c r="H4078">
        <v>5.6243599025974568E-2</v>
      </c>
      <c r="I4078">
        <v>5.6243599025974568E-2</v>
      </c>
      <c r="J4078">
        <v>5.6243599025974568E-2</v>
      </c>
      <c r="K4078">
        <v>6.1450196374518859E-2</v>
      </c>
      <c r="L4078">
        <v>6.4053495048791015E-2</v>
      </c>
      <c r="M4078">
        <v>7.8937572251694815E-2</v>
      </c>
      <c r="N4078">
        <v>9.4577943733487962E-2</v>
      </c>
      <c r="O4078">
        <v>9.9419256090187758E-2</v>
      </c>
      <c r="P4078">
        <v>0.1098375956463164</v>
      </c>
      <c r="Q4078">
        <v>0.1165104778212788</v>
      </c>
      <c r="R4078">
        <v>0.11822886074066</v>
      </c>
      <c r="S4078">
        <v>0.13515544698246909</v>
      </c>
      <c r="T4078">
        <v>0.1574841352163448</v>
      </c>
      <c r="U4078">
        <v>0.17088649301571029</v>
      </c>
      <c r="V4078">
        <v>0.14038776862621369</v>
      </c>
      <c r="W4078">
        <v>0.12773141538765739</v>
      </c>
      <c r="X4078">
        <v>0.10090097549372611</v>
      </c>
      <c r="Y4078">
        <v>7.8958151687855069E-2</v>
      </c>
      <c r="Z4078">
        <v>7.6349708154542867E-2</v>
      </c>
      <c r="AA4078">
        <v>7.3741264621230637E-2</v>
      </c>
      <c r="AB4078" s="7">
        <f t="shared" si="189"/>
        <v>2.198315950074508</v>
      </c>
      <c r="AC4078">
        <f>INDEX(SHELF_days!$C$2:$C$289,MATCH(A4078&amp;"|"&amp;C4078,SHELF_days!$D$2:$D$289,0))</f>
        <v>81</v>
      </c>
      <c r="AD4078" s="8">
        <f t="shared" si="190"/>
        <v>178.06359195603514</v>
      </c>
      <c r="AE4078" s="7">
        <f t="shared" si="191"/>
        <v>0.17088649301571029</v>
      </c>
    </row>
    <row r="4079" spans="1:31" x14ac:dyDescent="0.45">
      <c r="A4079" t="s">
        <v>65</v>
      </c>
      <c r="B4079" t="s">
        <v>171</v>
      </c>
      <c r="C4079" t="s">
        <v>137</v>
      </c>
      <c r="D4079">
        <v>0.13164992711835299</v>
      </c>
      <c r="E4079">
        <v>0.13164992711835299</v>
      </c>
      <c r="F4079">
        <v>0.13164992711835299</v>
      </c>
      <c r="G4079">
        <v>0.13164992711835299</v>
      </c>
      <c r="H4079">
        <v>0.13164992711835299</v>
      </c>
      <c r="I4079">
        <v>0.13164992711835299</v>
      </c>
      <c r="J4079">
        <v>0.13549145304923099</v>
      </c>
      <c r="K4079">
        <v>0.13933297898010899</v>
      </c>
      <c r="L4079">
        <v>0.14316692793676439</v>
      </c>
      <c r="M4079">
        <v>0.1656478104553343</v>
      </c>
      <c r="N4079">
        <v>0.17716481127374559</v>
      </c>
      <c r="O4079">
        <v>0.20292652363071831</v>
      </c>
      <c r="P4079">
        <v>0.21059442154402899</v>
      </c>
      <c r="Q4079">
        <v>0.225392252200843</v>
      </c>
      <c r="R4079">
        <v>0.23252218494434629</v>
      </c>
      <c r="S4079">
        <v>0.25036595923866128</v>
      </c>
      <c r="T4079">
        <v>0.25499549048869369</v>
      </c>
      <c r="U4079">
        <v>0.2889554889545618</v>
      </c>
      <c r="V4079">
        <v>0.2478655577451904</v>
      </c>
      <c r="W4079">
        <v>0.25115396455781569</v>
      </c>
      <c r="X4079">
        <v>0.20963972279197651</v>
      </c>
      <c r="Y4079">
        <v>0.15796475859357839</v>
      </c>
      <c r="Z4079">
        <v>0.1239592982823744</v>
      </c>
      <c r="AA4079">
        <v>0.1201253493257191</v>
      </c>
      <c r="AB4079" s="7">
        <f t="shared" si="189"/>
        <v>4.3271645167038111</v>
      </c>
      <c r="AC4079">
        <f>INDEX(SHELF_days!$C$2:$C$289,MATCH(A4079&amp;"|"&amp;C4079,SHELF_days!$D$2:$D$289,0))</f>
        <v>55</v>
      </c>
      <c r="AD4079" s="8">
        <f t="shared" si="190"/>
        <v>237.99404841870961</v>
      </c>
      <c r="AE4079" s="7">
        <f t="shared" si="191"/>
        <v>0.2889554889545618</v>
      </c>
    </row>
    <row r="4080" spans="1:31" x14ac:dyDescent="0.45">
      <c r="A4080" t="s">
        <v>65</v>
      </c>
      <c r="B4080" t="s">
        <v>171</v>
      </c>
      <c r="C4080" t="s">
        <v>138</v>
      </c>
      <c r="D4080">
        <v>0.52466758004663927</v>
      </c>
      <c r="E4080">
        <v>0.52466758004663927</v>
      </c>
      <c r="F4080">
        <v>0.52466758004663927</v>
      </c>
      <c r="G4080">
        <v>0.52466758004663927</v>
      </c>
      <c r="H4080">
        <v>0.52466758004663927</v>
      </c>
      <c r="I4080">
        <v>0.52466758004663927</v>
      </c>
      <c r="J4080">
        <v>0.56692436528629708</v>
      </c>
      <c r="K4080">
        <v>0.58100996036618302</v>
      </c>
      <c r="L4080">
        <v>0.63735234068572677</v>
      </c>
      <c r="M4080">
        <v>0.73183973490010967</v>
      </c>
      <c r="N4080">
        <v>0.79815593895472059</v>
      </c>
      <c r="O4080">
        <v>0.94279027423260287</v>
      </c>
      <c r="P4080">
        <v>0.93540019870745539</v>
      </c>
      <c r="Q4080">
        <v>0.98296339156103474</v>
      </c>
      <c r="R4080">
        <v>0.98568605096503648</v>
      </c>
      <c r="S4080">
        <v>0.98299117379985113</v>
      </c>
      <c r="T4080">
        <v>1</v>
      </c>
      <c r="U4080">
        <v>1</v>
      </c>
      <c r="V4080">
        <v>0.99707676887973717</v>
      </c>
      <c r="W4080">
        <v>1</v>
      </c>
      <c r="X4080">
        <v>1</v>
      </c>
      <c r="Y4080">
        <v>0.74592532997999561</v>
      </c>
      <c r="Z4080">
        <v>0.633240569340908</v>
      </c>
      <c r="AA4080">
        <v>0.57689818902136425</v>
      </c>
      <c r="AB4080" s="7">
        <f t="shared" si="189"/>
        <v>18.246259766960858</v>
      </c>
      <c r="AC4080">
        <f>INDEX(SHELF_days!$C$2:$C$289,MATCH(A4080&amp;"|"&amp;C4080,SHELF_days!$D$2:$D$289,0))</f>
        <v>15</v>
      </c>
      <c r="AD4080" s="8">
        <f t="shared" si="190"/>
        <v>273.69389650441286</v>
      </c>
      <c r="AE4080" s="7">
        <f t="shared" si="191"/>
        <v>1</v>
      </c>
    </row>
    <row r="4081" spans="1:31" x14ac:dyDescent="0.45">
      <c r="A4081" t="s">
        <v>65</v>
      </c>
      <c r="B4081" t="s">
        <v>171</v>
      </c>
      <c r="C4081" t="s">
        <v>139</v>
      </c>
      <c r="D4081">
        <v>1.320524538739307E-2</v>
      </c>
      <c r="E4081">
        <v>1.320524538739307E-2</v>
      </c>
      <c r="F4081">
        <v>1.320524538739307E-2</v>
      </c>
      <c r="G4081">
        <v>1.320524538739307E-2</v>
      </c>
      <c r="H4081">
        <v>1.320524538739307E-2</v>
      </c>
      <c r="I4081">
        <v>1.320524538739307E-2</v>
      </c>
      <c r="J4081">
        <v>1.320524538739307E-2</v>
      </c>
      <c r="K4081">
        <v>1.320524538739307E-2</v>
      </c>
      <c r="L4081">
        <v>1.320524538739307E-2</v>
      </c>
      <c r="M4081">
        <v>1.320524538739307E-2</v>
      </c>
      <c r="N4081">
        <v>1.320524538739307E-2</v>
      </c>
      <c r="O4081">
        <v>1.320524538739307E-2</v>
      </c>
      <c r="P4081">
        <v>1.320524538739307E-2</v>
      </c>
      <c r="Q4081">
        <v>1.320524538739307E-2</v>
      </c>
      <c r="R4081">
        <v>1.320524538739307E-2</v>
      </c>
      <c r="S4081">
        <v>3.961573616217922E-2</v>
      </c>
      <c r="T4081">
        <v>3.961573616217922E-2</v>
      </c>
      <c r="U4081">
        <v>6.6000181088075052E-2</v>
      </c>
      <c r="V4081">
        <v>5.2820981549572293E-2</v>
      </c>
      <c r="W4081">
        <v>5.2820981549572293E-2</v>
      </c>
      <c r="X4081">
        <v>5.2820981549572293E-2</v>
      </c>
      <c r="Y4081">
        <v>3.961573616217922E-2</v>
      </c>
      <c r="Z4081">
        <v>2.641049077478615E-2</v>
      </c>
      <c r="AA4081">
        <v>2.641049077478615E-2</v>
      </c>
      <c r="AB4081" s="7">
        <f t="shared" si="189"/>
        <v>0.59420999658379792</v>
      </c>
      <c r="AC4081">
        <f>INDEX(SHELF_days!$C$2:$C$289,MATCH(A4081&amp;"|"&amp;C4081,SHELF_days!$D$2:$D$289,0))</f>
        <v>16</v>
      </c>
      <c r="AD4081" s="8">
        <f t="shared" si="190"/>
        <v>9.5073599453407667</v>
      </c>
      <c r="AE4081" s="7">
        <f t="shared" si="191"/>
        <v>6.6000181088075052E-2</v>
      </c>
    </row>
    <row r="4082" spans="1:31" x14ac:dyDescent="0.45">
      <c r="A4082" t="s">
        <v>65</v>
      </c>
      <c r="B4082" t="s">
        <v>172</v>
      </c>
      <c r="C4082" t="s">
        <v>134</v>
      </c>
      <c r="D4082">
        <v>1E-3</v>
      </c>
      <c r="E4082">
        <v>1E-3</v>
      </c>
      <c r="F4082">
        <v>1E-3</v>
      </c>
      <c r="G4082">
        <v>1E-3</v>
      </c>
      <c r="H4082">
        <v>1E-3</v>
      </c>
      <c r="I4082">
        <v>1E-3</v>
      </c>
      <c r="J4082">
        <v>1E-3</v>
      </c>
      <c r="K4082">
        <v>1E-3</v>
      </c>
      <c r="L4082">
        <v>1E-3</v>
      </c>
      <c r="M4082">
        <v>1E-3</v>
      </c>
      <c r="N4082">
        <v>1E-3</v>
      </c>
      <c r="O4082">
        <v>1E-3</v>
      </c>
      <c r="P4082">
        <v>1E-3</v>
      </c>
      <c r="Q4082">
        <v>1E-3</v>
      </c>
      <c r="R4082">
        <v>1E-3</v>
      </c>
      <c r="S4082">
        <v>1E-3</v>
      </c>
      <c r="T4082">
        <v>1E-3</v>
      </c>
      <c r="U4082">
        <v>1E-3</v>
      </c>
      <c r="V4082">
        <v>1E-3</v>
      </c>
      <c r="W4082">
        <v>1E-3</v>
      </c>
      <c r="X4082">
        <v>1E-3</v>
      </c>
      <c r="Y4082">
        <v>1E-3</v>
      </c>
      <c r="Z4082">
        <v>1E-3</v>
      </c>
      <c r="AA4082">
        <v>1E-3</v>
      </c>
      <c r="AB4082" s="7">
        <f t="shared" si="189"/>
        <v>2.4000000000000014E-2</v>
      </c>
      <c r="AC4082">
        <f>INDEX(SHELF_days!$C$2:$C$289,MATCH(A4082&amp;"|"&amp;C4082,SHELF_days!$D$2:$D$289,0))</f>
        <v>87</v>
      </c>
      <c r="AD4082" s="8">
        <f t="shared" si="190"/>
        <v>2.0880000000000014</v>
      </c>
      <c r="AE4082" s="7">
        <f t="shared" si="191"/>
        <v>1E-3</v>
      </c>
    </row>
    <row r="4083" spans="1:31" x14ac:dyDescent="0.45">
      <c r="A4083" t="s">
        <v>65</v>
      </c>
      <c r="B4083" t="s">
        <v>172</v>
      </c>
      <c r="C4083" t="s">
        <v>135</v>
      </c>
      <c r="D4083">
        <v>1E-3</v>
      </c>
      <c r="E4083">
        <v>1E-3</v>
      </c>
      <c r="F4083">
        <v>1E-3</v>
      </c>
      <c r="G4083">
        <v>1E-3</v>
      </c>
      <c r="H4083">
        <v>1E-3</v>
      </c>
      <c r="I4083">
        <v>1E-3</v>
      </c>
      <c r="J4083">
        <v>1E-3</v>
      </c>
      <c r="K4083">
        <v>1E-3</v>
      </c>
      <c r="L4083">
        <v>1E-3</v>
      </c>
      <c r="M4083">
        <v>1E-3</v>
      </c>
      <c r="N4083">
        <v>1E-3</v>
      </c>
      <c r="O4083">
        <v>1E-3</v>
      </c>
      <c r="P4083">
        <v>1E-3</v>
      </c>
      <c r="Q4083">
        <v>1E-3</v>
      </c>
      <c r="R4083">
        <v>1E-3</v>
      </c>
      <c r="S4083">
        <v>1E-3</v>
      </c>
      <c r="T4083">
        <v>1E-3</v>
      </c>
      <c r="U4083">
        <v>1E-3</v>
      </c>
      <c r="V4083">
        <v>1E-3</v>
      </c>
      <c r="W4083">
        <v>1E-3</v>
      </c>
      <c r="X4083">
        <v>1E-3</v>
      </c>
      <c r="Y4083">
        <v>1E-3</v>
      </c>
      <c r="Z4083">
        <v>1E-3</v>
      </c>
      <c r="AA4083">
        <v>1E-3</v>
      </c>
      <c r="AB4083" s="7">
        <f t="shared" si="189"/>
        <v>2.4000000000000014E-2</v>
      </c>
      <c r="AC4083">
        <f>INDEX(SHELF_days!$C$2:$C$289,MATCH(A4083&amp;"|"&amp;C4083,SHELF_days!$D$2:$D$289,0))</f>
        <v>111</v>
      </c>
      <c r="AD4083" s="8">
        <f t="shared" si="190"/>
        <v>2.6640000000000015</v>
      </c>
      <c r="AE4083" s="7">
        <f t="shared" si="191"/>
        <v>1E-3</v>
      </c>
    </row>
    <row r="4084" spans="1:31" x14ac:dyDescent="0.45">
      <c r="A4084" t="s">
        <v>65</v>
      </c>
      <c r="B4084" t="s">
        <v>172</v>
      </c>
      <c r="C4084" t="s">
        <v>136</v>
      </c>
      <c r="D4084">
        <v>1E-3</v>
      </c>
      <c r="E4084">
        <v>1E-3</v>
      </c>
      <c r="F4084">
        <v>1E-3</v>
      </c>
      <c r="G4084">
        <v>1E-3</v>
      </c>
      <c r="H4084">
        <v>1E-3</v>
      </c>
      <c r="I4084">
        <v>1E-3</v>
      </c>
      <c r="J4084">
        <v>1E-3</v>
      </c>
      <c r="K4084">
        <v>1E-3</v>
      </c>
      <c r="L4084">
        <v>1E-3</v>
      </c>
      <c r="M4084">
        <v>1E-3</v>
      </c>
      <c r="N4084">
        <v>1E-3</v>
      </c>
      <c r="O4084">
        <v>1E-3</v>
      </c>
      <c r="P4084">
        <v>1E-3</v>
      </c>
      <c r="Q4084">
        <v>1E-3</v>
      </c>
      <c r="R4084">
        <v>1E-3</v>
      </c>
      <c r="S4084">
        <v>1E-3</v>
      </c>
      <c r="T4084">
        <v>1E-3</v>
      </c>
      <c r="U4084">
        <v>1E-3</v>
      </c>
      <c r="V4084">
        <v>1E-3</v>
      </c>
      <c r="W4084">
        <v>1E-3</v>
      </c>
      <c r="X4084">
        <v>1E-3</v>
      </c>
      <c r="Y4084">
        <v>1E-3</v>
      </c>
      <c r="Z4084">
        <v>1E-3</v>
      </c>
      <c r="AA4084">
        <v>1E-3</v>
      </c>
      <c r="AB4084" s="7">
        <f t="shared" si="189"/>
        <v>2.4000000000000014E-2</v>
      </c>
      <c r="AC4084">
        <f>INDEX(SHELF_days!$C$2:$C$289,MATCH(A4084&amp;"|"&amp;C4084,SHELF_days!$D$2:$D$289,0))</f>
        <v>81</v>
      </c>
      <c r="AD4084" s="8">
        <f t="shared" si="190"/>
        <v>1.9440000000000011</v>
      </c>
      <c r="AE4084" s="7">
        <f t="shared" si="191"/>
        <v>1E-3</v>
      </c>
    </row>
    <row r="4085" spans="1:31" x14ac:dyDescent="0.45">
      <c r="A4085" t="s">
        <v>65</v>
      </c>
      <c r="B4085" t="s">
        <v>172</v>
      </c>
      <c r="C4085" t="s">
        <v>137</v>
      </c>
      <c r="D4085">
        <v>1E-3</v>
      </c>
      <c r="E4085">
        <v>1E-3</v>
      </c>
      <c r="F4085">
        <v>1E-3</v>
      </c>
      <c r="G4085">
        <v>1E-3</v>
      </c>
      <c r="H4085">
        <v>1E-3</v>
      </c>
      <c r="I4085">
        <v>1E-3</v>
      </c>
      <c r="J4085">
        <v>1E-3</v>
      </c>
      <c r="K4085">
        <v>1E-3</v>
      </c>
      <c r="L4085">
        <v>1E-3</v>
      </c>
      <c r="M4085">
        <v>1E-3</v>
      </c>
      <c r="N4085">
        <v>1E-3</v>
      </c>
      <c r="O4085">
        <v>1E-3</v>
      </c>
      <c r="P4085">
        <v>1E-3</v>
      </c>
      <c r="Q4085">
        <v>1E-3</v>
      </c>
      <c r="R4085">
        <v>1E-3</v>
      </c>
      <c r="S4085">
        <v>1E-3</v>
      </c>
      <c r="T4085">
        <v>1E-3</v>
      </c>
      <c r="U4085">
        <v>1E-3</v>
      </c>
      <c r="V4085">
        <v>1E-3</v>
      </c>
      <c r="W4085">
        <v>1E-3</v>
      </c>
      <c r="X4085">
        <v>1E-3</v>
      </c>
      <c r="Y4085">
        <v>1E-3</v>
      </c>
      <c r="Z4085">
        <v>1E-3</v>
      </c>
      <c r="AA4085">
        <v>1E-3</v>
      </c>
      <c r="AB4085" s="7">
        <f t="shared" si="189"/>
        <v>2.4000000000000014E-2</v>
      </c>
      <c r="AC4085">
        <f>INDEX(SHELF_days!$C$2:$C$289,MATCH(A4085&amp;"|"&amp;C4085,SHELF_days!$D$2:$D$289,0))</f>
        <v>55</v>
      </c>
      <c r="AD4085" s="8">
        <f t="shared" si="190"/>
        <v>1.3200000000000007</v>
      </c>
      <c r="AE4085" s="7">
        <f t="shared" si="191"/>
        <v>1E-3</v>
      </c>
    </row>
    <row r="4086" spans="1:31" x14ac:dyDescent="0.45">
      <c r="A4086" t="s">
        <v>65</v>
      </c>
      <c r="B4086" t="s">
        <v>172</v>
      </c>
      <c r="C4086" t="s">
        <v>138</v>
      </c>
      <c r="D4086">
        <v>1E-3</v>
      </c>
      <c r="E4086">
        <v>1E-3</v>
      </c>
      <c r="F4086">
        <v>1E-3</v>
      </c>
      <c r="G4086">
        <v>1E-3</v>
      </c>
      <c r="H4086">
        <v>1E-3</v>
      </c>
      <c r="I4086">
        <v>1E-3</v>
      </c>
      <c r="J4086">
        <v>1E-3</v>
      </c>
      <c r="K4086">
        <v>1E-3</v>
      </c>
      <c r="L4086">
        <v>1E-3</v>
      </c>
      <c r="M4086">
        <v>1E-3</v>
      </c>
      <c r="N4086">
        <v>1E-3</v>
      </c>
      <c r="O4086">
        <v>1E-3</v>
      </c>
      <c r="P4086">
        <v>1E-3</v>
      </c>
      <c r="Q4086">
        <v>1E-3</v>
      </c>
      <c r="R4086">
        <v>1E-3</v>
      </c>
      <c r="S4086">
        <v>1E-3</v>
      </c>
      <c r="T4086">
        <v>1E-3</v>
      </c>
      <c r="U4086">
        <v>1E-3</v>
      </c>
      <c r="V4086">
        <v>1E-3</v>
      </c>
      <c r="W4086">
        <v>1E-3</v>
      </c>
      <c r="X4086">
        <v>1E-3</v>
      </c>
      <c r="Y4086">
        <v>1E-3</v>
      </c>
      <c r="Z4086">
        <v>1E-3</v>
      </c>
      <c r="AA4086">
        <v>1E-3</v>
      </c>
      <c r="AB4086" s="7">
        <f t="shared" si="189"/>
        <v>2.4000000000000014E-2</v>
      </c>
      <c r="AC4086">
        <f>INDEX(SHELF_days!$C$2:$C$289,MATCH(A4086&amp;"|"&amp;C4086,SHELF_days!$D$2:$D$289,0))</f>
        <v>15</v>
      </c>
      <c r="AD4086" s="8">
        <f t="shared" si="190"/>
        <v>0.36000000000000021</v>
      </c>
      <c r="AE4086" s="7">
        <f t="shared" si="191"/>
        <v>1E-3</v>
      </c>
    </row>
    <row r="4087" spans="1:31" x14ac:dyDescent="0.45">
      <c r="A4087" t="s">
        <v>65</v>
      </c>
      <c r="B4087" t="s">
        <v>172</v>
      </c>
      <c r="C4087" t="s">
        <v>139</v>
      </c>
      <c r="D4087">
        <v>1E-3</v>
      </c>
      <c r="E4087">
        <v>1E-3</v>
      </c>
      <c r="F4087">
        <v>1E-3</v>
      </c>
      <c r="G4087">
        <v>1E-3</v>
      </c>
      <c r="H4087">
        <v>1E-3</v>
      </c>
      <c r="I4087">
        <v>1E-3</v>
      </c>
      <c r="J4087">
        <v>1E-3</v>
      </c>
      <c r="K4087">
        <v>1E-3</v>
      </c>
      <c r="L4087">
        <v>1E-3</v>
      </c>
      <c r="M4087">
        <v>1E-3</v>
      </c>
      <c r="N4087">
        <v>1E-3</v>
      </c>
      <c r="O4087">
        <v>1E-3</v>
      </c>
      <c r="P4087">
        <v>1E-3</v>
      </c>
      <c r="Q4087">
        <v>1E-3</v>
      </c>
      <c r="R4087">
        <v>1E-3</v>
      </c>
      <c r="S4087">
        <v>1E-3</v>
      </c>
      <c r="T4087">
        <v>1E-3</v>
      </c>
      <c r="U4087">
        <v>1E-3</v>
      </c>
      <c r="V4087">
        <v>1E-3</v>
      </c>
      <c r="W4087">
        <v>1E-3</v>
      </c>
      <c r="X4087">
        <v>1E-3</v>
      </c>
      <c r="Y4087">
        <v>1E-3</v>
      </c>
      <c r="Z4087">
        <v>1E-3</v>
      </c>
      <c r="AA4087">
        <v>1E-3</v>
      </c>
      <c r="AB4087" s="7">
        <f t="shared" si="189"/>
        <v>2.4000000000000014E-2</v>
      </c>
      <c r="AC4087">
        <f>INDEX(SHELF_days!$C$2:$C$289,MATCH(A4087&amp;"|"&amp;C4087,SHELF_days!$D$2:$D$289,0))</f>
        <v>16</v>
      </c>
      <c r="AD4087" s="8">
        <f t="shared" si="190"/>
        <v>0.38400000000000023</v>
      </c>
      <c r="AE4087" s="7">
        <f t="shared" si="191"/>
        <v>1E-3</v>
      </c>
    </row>
    <row r="4088" spans="1:31" x14ac:dyDescent="0.45">
      <c r="A4088" t="s">
        <v>65</v>
      </c>
      <c r="B4088" t="s">
        <v>173</v>
      </c>
      <c r="C4088" t="s">
        <v>134</v>
      </c>
      <c r="D4088">
        <v>0.65950000000000086</v>
      </c>
      <c r="E4088">
        <v>0.65950000000000086</v>
      </c>
      <c r="F4088">
        <v>0.65950000000000086</v>
      </c>
      <c r="G4088">
        <v>0.65950000000000086</v>
      </c>
      <c r="H4088">
        <v>0.65950000000000086</v>
      </c>
      <c r="I4088">
        <v>0.65950000000000086</v>
      </c>
      <c r="J4088">
        <v>0.65950000000000086</v>
      </c>
      <c r="K4088">
        <v>0.65950000000000086</v>
      </c>
      <c r="L4088">
        <v>0.65950000000000086</v>
      </c>
      <c r="M4088">
        <v>0.65950000000000086</v>
      </c>
      <c r="N4088">
        <v>0.65950000000000086</v>
      </c>
      <c r="O4088">
        <v>0.65950000000000086</v>
      </c>
      <c r="P4088">
        <v>0.65950000000000086</v>
      </c>
      <c r="Q4088">
        <v>0.65950000000000086</v>
      </c>
      <c r="R4088">
        <v>0.65950000000000086</v>
      </c>
      <c r="S4088">
        <v>0.65950000000000086</v>
      </c>
      <c r="T4088">
        <v>0.65950000000000086</v>
      </c>
      <c r="U4088">
        <v>0.65950000000000086</v>
      </c>
      <c r="V4088">
        <v>0.65950000000000086</v>
      </c>
      <c r="W4088">
        <v>0.65950000000000086</v>
      </c>
      <c r="X4088">
        <v>0.65950000000000086</v>
      </c>
      <c r="Y4088">
        <v>0.65950000000000086</v>
      </c>
      <c r="Z4088">
        <v>0.65950000000000086</v>
      </c>
      <c r="AA4088">
        <v>0.65950000000000086</v>
      </c>
      <c r="AB4088" s="7">
        <f t="shared" si="189"/>
        <v>15.828000000000028</v>
      </c>
      <c r="AC4088">
        <f>INDEX(SHELF_days!$C$2:$C$289,MATCH(A4088&amp;"|"&amp;C4088,SHELF_days!$D$2:$D$289,0))</f>
        <v>87</v>
      </c>
      <c r="AD4088" s="8">
        <f t="shared" si="190"/>
        <v>1377.0360000000023</v>
      </c>
      <c r="AE4088" s="7">
        <f t="shared" si="191"/>
        <v>0.65950000000000086</v>
      </c>
    </row>
    <row r="4089" spans="1:31" x14ac:dyDescent="0.45">
      <c r="A4089" t="s">
        <v>65</v>
      </c>
      <c r="B4089" t="s">
        <v>173</v>
      </c>
      <c r="C4089" t="s">
        <v>135</v>
      </c>
      <c r="D4089">
        <v>0.65949999999999998</v>
      </c>
      <c r="E4089">
        <v>0.65949999999999998</v>
      </c>
      <c r="F4089">
        <v>0.65949999999999998</v>
      </c>
      <c r="G4089">
        <v>0.65949999999999998</v>
      </c>
      <c r="H4089">
        <v>0.65949999999999998</v>
      </c>
      <c r="I4089">
        <v>0.65949999999999998</v>
      </c>
      <c r="J4089">
        <v>0.65949999999999998</v>
      </c>
      <c r="K4089">
        <v>0.65949999999999998</v>
      </c>
      <c r="L4089">
        <v>0.65949999999999998</v>
      </c>
      <c r="M4089">
        <v>0.65949999999999998</v>
      </c>
      <c r="N4089">
        <v>0.65949999999999998</v>
      </c>
      <c r="O4089">
        <v>0.65949999999999998</v>
      </c>
      <c r="P4089">
        <v>0.65949999999999998</v>
      </c>
      <c r="Q4089">
        <v>0.65949999999999998</v>
      </c>
      <c r="R4089">
        <v>0.65949999999999998</v>
      </c>
      <c r="S4089">
        <v>0.65949999999999998</v>
      </c>
      <c r="T4089">
        <v>0.65949999999999998</v>
      </c>
      <c r="U4089">
        <v>0.65949999999999998</v>
      </c>
      <c r="V4089">
        <v>0.65949999999999998</v>
      </c>
      <c r="W4089">
        <v>0.65949999999999998</v>
      </c>
      <c r="X4089">
        <v>0.65949999999999998</v>
      </c>
      <c r="Y4089">
        <v>0.65949999999999998</v>
      </c>
      <c r="Z4089">
        <v>0.65949999999999998</v>
      </c>
      <c r="AA4089">
        <v>0.65949999999999998</v>
      </c>
      <c r="AB4089" s="7">
        <f t="shared" si="189"/>
        <v>15.827999999999992</v>
      </c>
      <c r="AC4089">
        <f>INDEX(SHELF_days!$C$2:$C$289,MATCH(A4089&amp;"|"&amp;C4089,SHELF_days!$D$2:$D$289,0))</f>
        <v>111</v>
      </c>
      <c r="AD4089" s="8">
        <f t="shared" si="190"/>
        <v>1756.9079999999992</v>
      </c>
      <c r="AE4089" s="7">
        <f t="shared" si="191"/>
        <v>0.65949999999999998</v>
      </c>
    </row>
    <row r="4090" spans="1:31" x14ac:dyDescent="0.45">
      <c r="A4090" t="s">
        <v>65</v>
      </c>
      <c r="B4090" t="s">
        <v>173</v>
      </c>
      <c r="C4090" t="s">
        <v>136</v>
      </c>
      <c r="D4090">
        <v>0.65949999999999964</v>
      </c>
      <c r="E4090">
        <v>0.65949999999999964</v>
      </c>
      <c r="F4090">
        <v>0.65949999999999964</v>
      </c>
      <c r="G4090">
        <v>0.65949999999999964</v>
      </c>
      <c r="H4090">
        <v>0.65949999999999964</v>
      </c>
      <c r="I4090">
        <v>0.65949999999999964</v>
      </c>
      <c r="J4090">
        <v>0.65949999999999964</v>
      </c>
      <c r="K4090">
        <v>0.65949999999999964</v>
      </c>
      <c r="L4090">
        <v>0.65949999999999964</v>
      </c>
      <c r="M4090">
        <v>0.65949999999999964</v>
      </c>
      <c r="N4090">
        <v>0.65949999999999964</v>
      </c>
      <c r="O4090">
        <v>0.65949999999999964</v>
      </c>
      <c r="P4090">
        <v>0.65949999999999964</v>
      </c>
      <c r="Q4090">
        <v>0.65949999999999964</v>
      </c>
      <c r="R4090">
        <v>0.65949999999999964</v>
      </c>
      <c r="S4090">
        <v>0.65949999999999964</v>
      </c>
      <c r="T4090">
        <v>0.65949999999999964</v>
      </c>
      <c r="U4090">
        <v>0.65949999999999964</v>
      </c>
      <c r="V4090">
        <v>0.65949999999999964</v>
      </c>
      <c r="W4090">
        <v>0.65949999999999964</v>
      </c>
      <c r="X4090">
        <v>0.65949999999999964</v>
      </c>
      <c r="Y4090">
        <v>0.65949999999999964</v>
      </c>
      <c r="Z4090">
        <v>0.65949999999999964</v>
      </c>
      <c r="AA4090">
        <v>0.65949999999999964</v>
      </c>
      <c r="AB4090" s="7">
        <f t="shared" si="189"/>
        <v>15.827999999999991</v>
      </c>
      <c r="AC4090">
        <f>INDEX(SHELF_days!$C$2:$C$289,MATCH(A4090&amp;"|"&amp;C4090,SHELF_days!$D$2:$D$289,0))</f>
        <v>81</v>
      </c>
      <c r="AD4090" s="8">
        <f t="shared" si="190"/>
        <v>1282.0679999999993</v>
      </c>
      <c r="AE4090" s="7">
        <f t="shared" si="191"/>
        <v>0.65949999999999964</v>
      </c>
    </row>
    <row r="4091" spans="1:31" x14ac:dyDescent="0.45">
      <c r="A4091" t="s">
        <v>65</v>
      </c>
      <c r="B4091" t="s">
        <v>173</v>
      </c>
      <c r="C4091" t="s">
        <v>137</v>
      </c>
      <c r="D4091">
        <v>0.6594999999999992</v>
      </c>
      <c r="E4091">
        <v>0.6594999999999992</v>
      </c>
      <c r="F4091">
        <v>0.6594999999999992</v>
      </c>
      <c r="G4091">
        <v>0.6594999999999992</v>
      </c>
      <c r="H4091">
        <v>0.6594999999999992</v>
      </c>
      <c r="I4091">
        <v>0.6594999999999992</v>
      </c>
      <c r="J4091">
        <v>0.6594999999999992</v>
      </c>
      <c r="K4091">
        <v>0.6594999999999992</v>
      </c>
      <c r="L4091">
        <v>0.6594999999999992</v>
      </c>
      <c r="M4091">
        <v>0.6594999999999992</v>
      </c>
      <c r="N4091">
        <v>0.6594999999999992</v>
      </c>
      <c r="O4091">
        <v>0.6594999999999992</v>
      </c>
      <c r="P4091">
        <v>0.6594999999999992</v>
      </c>
      <c r="Q4091">
        <v>0.6594999999999992</v>
      </c>
      <c r="R4091">
        <v>0.6594999999999992</v>
      </c>
      <c r="S4091">
        <v>0.6594999999999992</v>
      </c>
      <c r="T4091">
        <v>0.6594999999999992</v>
      </c>
      <c r="U4091">
        <v>0.6594999999999992</v>
      </c>
      <c r="V4091">
        <v>0.6594999999999992</v>
      </c>
      <c r="W4091">
        <v>0.6594999999999992</v>
      </c>
      <c r="X4091">
        <v>0.6594999999999992</v>
      </c>
      <c r="Y4091">
        <v>0.6594999999999992</v>
      </c>
      <c r="Z4091">
        <v>0.6594999999999992</v>
      </c>
      <c r="AA4091">
        <v>0.6594999999999992</v>
      </c>
      <c r="AB4091" s="7">
        <f t="shared" si="189"/>
        <v>15.827999999999985</v>
      </c>
      <c r="AC4091">
        <f>INDEX(SHELF_days!$C$2:$C$289,MATCH(A4091&amp;"|"&amp;C4091,SHELF_days!$D$2:$D$289,0))</f>
        <v>55</v>
      </c>
      <c r="AD4091" s="8">
        <f t="shared" si="190"/>
        <v>870.53999999999917</v>
      </c>
      <c r="AE4091" s="7">
        <f t="shared" si="191"/>
        <v>0.6594999999999992</v>
      </c>
    </row>
    <row r="4092" spans="1:31" x14ac:dyDescent="0.45">
      <c r="A4092" t="s">
        <v>65</v>
      </c>
      <c r="B4092" t="s">
        <v>173</v>
      </c>
      <c r="C4092" t="s">
        <v>138</v>
      </c>
      <c r="D4092">
        <v>0.65949999999999998</v>
      </c>
      <c r="E4092">
        <v>0.65949999999999998</v>
      </c>
      <c r="F4092">
        <v>0.65949999999999998</v>
      </c>
      <c r="G4092">
        <v>0.65949999999999998</v>
      </c>
      <c r="H4092">
        <v>0.65949999999999998</v>
      </c>
      <c r="I4092">
        <v>0.65949999999999998</v>
      </c>
      <c r="J4092">
        <v>0.65949999999999998</v>
      </c>
      <c r="K4092">
        <v>0.65949999999999998</v>
      </c>
      <c r="L4092">
        <v>0.65949999999999998</v>
      </c>
      <c r="M4092">
        <v>0.65949999999999998</v>
      </c>
      <c r="N4092">
        <v>0.65949999999999998</v>
      </c>
      <c r="O4092">
        <v>0.65949999999999998</v>
      </c>
      <c r="P4092">
        <v>0.65949999999999998</v>
      </c>
      <c r="Q4092">
        <v>0.65949999999999998</v>
      </c>
      <c r="R4092">
        <v>0.65949999999999998</v>
      </c>
      <c r="S4092">
        <v>0.65949999999999998</v>
      </c>
      <c r="T4092">
        <v>0.65949999999999998</v>
      </c>
      <c r="U4092">
        <v>0.65949999999999998</v>
      </c>
      <c r="V4092">
        <v>0.65949999999999998</v>
      </c>
      <c r="W4092">
        <v>0.65949999999999998</v>
      </c>
      <c r="X4092">
        <v>0.65949999999999998</v>
      </c>
      <c r="Y4092">
        <v>0.65949999999999998</v>
      </c>
      <c r="Z4092">
        <v>0.65949999999999998</v>
      </c>
      <c r="AA4092">
        <v>0.65949999999999998</v>
      </c>
      <c r="AB4092" s="7">
        <f t="shared" si="189"/>
        <v>15.827999999999992</v>
      </c>
      <c r="AC4092">
        <f>INDEX(SHELF_days!$C$2:$C$289,MATCH(A4092&amp;"|"&amp;C4092,SHELF_days!$D$2:$D$289,0))</f>
        <v>15</v>
      </c>
      <c r="AD4092" s="8">
        <f t="shared" si="190"/>
        <v>237.41999999999987</v>
      </c>
      <c r="AE4092" s="7">
        <f t="shared" si="191"/>
        <v>0.65949999999999998</v>
      </c>
    </row>
    <row r="4093" spans="1:31" x14ac:dyDescent="0.45">
      <c r="A4093" t="s">
        <v>65</v>
      </c>
      <c r="B4093" t="s">
        <v>173</v>
      </c>
      <c r="C4093" t="s">
        <v>139</v>
      </c>
      <c r="D4093">
        <v>0.65949999999999998</v>
      </c>
      <c r="E4093">
        <v>0.65949999999999998</v>
      </c>
      <c r="F4093">
        <v>0.65949999999999998</v>
      </c>
      <c r="G4093">
        <v>0.65949999999999998</v>
      </c>
      <c r="H4093">
        <v>0.65949999999999998</v>
      </c>
      <c r="I4093">
        <v>0.65949999999999998</v>
      </c>
      <c r="J4093">
        <v>0.65949999999999998</v>
      </c>
      <c r="K4093">
        <v>0.65949999999999998</v>
      </c>
      <c r="L4093">
        <v>0.65949999999999998</v>
      </c>
      <c r="M4093">
        <v>0.65949999999999998</v>
      </c>
      <c r="N4093">
        <v>0.65949999999999998</v>
      </c>
      <c r="O4093">
        <v>0.65949999999999998</v>
      </c>
      <c r="P4093">
        <v>0.65949999999999998</v>
      </c>
      <c r="Q4093">
        <v>0.65949999999999998</v>
      </c>
      <c r="R4093">
        <v>0.65949999999999998</v>
      </c>
      <c r="S4093">
        <v>0.65949999999999998</v>
      </c>
      <c r="T4093">
        <v>0.65949999999999998</v>
      </c>
      <c r="U4093">
        <v>0.65949999999999998</v>
      </c>
      <c r="V4093">
        <v>0.65949999999999998</v>
      </c>
      <c r="W4093">
        <v>0.65949999999999998</v>
      </c>
      <c r="X4093">
        <v>0.65949999999999998</v>
      </c>
      <c r="Y4093">
        <v>0.65949999999999998</v>
      </c>
      <c r="Z4093">
        <v>0.65949999999999998</v>
      </c>
      <c r="AA4093">
        <v>0.65949999999999998</v>
      </c>
      <c r="AB4093" s="7">
        <f t="shared" si="189"/>
        <v>15.827999999999992</v>
      </c>
      <c r="AC4093">
        <f>INDEX(SHELF_days!$C$2:$C$289,MATCH(A4093&amp;"|"&amp;C4093,SHELF_days!$D$2:$D$289,0))</f>
        <v>16</v>
      </c>
      <c r="AD4093" s="8">
        <f t="shared" si="190"/>
        <v>253.24799999999988</v>
      </c>
      <c r="AE4093" s="7">
        <f t="shared" si="191"/>
        <v>0.65949999999999998</v>
      </c>
    </row>
    <row r="4094" spans="1:31" x14ac:dyDescent="0.45">
      <c r="A4094" t="s">
        <v>65</v>
      </c>
      <c r="B4094" t="s">
        <v>174</v>
      </c>
      <c r="C4094" t="s">
        <v>134</v>
      </c>
      <c r="D4094">
        <v>0.8</v>
      </c>
      <c r="E4094">
        <v>0.8</v>
      </c>
      <c r="F4094">
        <v>0.8</v>
      </c>
      <c r="G4094">
        <v>0.8</v>
      </c>
      <c r="H4094">
        <v>0.8</v>
      </c>
      <c r="I4094">
        <v>0.8</v>
      </c>
      <c r="J4094">
        <v>0.8</v>
      </c>
      <c r="K4094">
        <v>0.8</v>
      </c>
      <c r="L4094">
        <v>0.8</v>
      </c>
      <c r="M4094">
        <v>0.8</v>
      </c>
      <c r="N4094">
        <v>0.8</v>
      </c>
      <c r="O4094">
        <v>0.8</v>
      </c>
      <c r="P4094">
        <v>0.8</v>
      </c>
      <c r="Q4094">
        <v>0.8</v>
      </c>
      <c r="R4094">
        <v>0.8</v>
      </c>
      <c r="S4094">
        <v>0.8</v>
      </c>
      <c r="T4094">
        <v>0.8</v>
      </c>
      <c r="U4094">
        <v>0.8</v>
      </c>
      <c r="V4094">
        <v>0.8</v>
      </c>
      <c r="W4094">
        <v>0.8</v>
      </c>
      <c r="X4094">
        <v>0.8</v>
      </c>
      <c r="Y4094">
        <v>0.8</v>
      </c>
      <c r="Z4094">
        <v>0.8</v>
      </c>
      <c r="AA4094">
        <v>0.8</v>
      </c>
      <c r="AB4094" s="7">
        <f t="shared" si="189"/>
        <v>19.200000000000006</v>
      </c>
      <c r="AC4094">
        <f>INDEX(SHELF_days!$C$2:$C$289,MATCH(A4094&amp;"|"&amp;C4094,SHELF_days!$D$2:$D$289,0))</f>
        <v>87</v>
      </c>
      <c r="AD4094" s="8">
        <f t="shared" si="190"/>
        <v>1670.4000000000005</v>
      </c>
      <c r="AE4094" s="7">
        <f t="shared" si="191"/>
        <v>0.8</v>
      </c>
    </row>
    <row r="4095" spans="1:31" x14ac:dyDescent="0.45">
      <c r="A4095" t="s">
        <v>65</v>
      </c>
      <c r="B4095" t="s">
        <v>174</v>
      </c>
      <c r="C4095" t="s">
        <v>135</v>
      </c>
      <c r="D4095">
        <v>0.8</v>
      </c>
      <c r="E4095">
        <v>0.8</v>
      </c>
      <c r="F4095">
        <v>0.8</v>
      </c>
      <c r="G4095">
        <v>0.8</v>
      </c>
      <c r="H4095">
        <v>0.8</v>
      </c>
      <c r="I4095">
        <v>0.8</v>
      </c>
      <c r="J4095">
        <v>0.8</v>
      </c>
      <c r="K4095">
        <v>0.8</v>
      </c>
      <c r="L4095">
        <v>0.8</v>
      </c>
      <c r="M4095">
        <v>0.8</v>
      </c>
      <c r="N4095">
        <v>0.8</v>
      </c>
      <c r="O4095">
        <v>0.8</v>
      </c>
      <c r="P4095">
        <v>0.8</v>
      </c>
      <c r="Q4095">
        <v>0.8</v>
      </c>
      <c r="R4095">
        <v>0.8</v>
      </c>
      <c r="S4095">
        <v>0.8</v>
      </c>
      <c r="T4095">
        <v>0.8</v>
      </c>
      <c r="U4095">
        <v>0.8</v>
      </c>
      <c r="V4095">
        <v>0.8</v>
      </c>
      <c r="W4095">
        <v>0.8</v>
      </c>
      <c r="X4095">
        <v>0.8</v>
      </c>
      <c r="Y4095">
        <v>0.8</v>
      </c>
      <c r="Z4095">
        <v>0.8</v>
      </c>
      <c r="AA4095">
        <v>0.8</v>
      </c>
      <c r="AB4095" s="7">
        <f t="shared" si="189"/>
        <v>19.200000000000006</v>
      </c>
      <c r="AC4095">
        <f>INDEX(SHELF_days!$C$2:$C$289,MATCH(A4095&amp;"|"&amp;C4095,SHELF_days!$D$2:$D$289,0))</f>
        <v>111</v>
      </c>
      <c r="AD4095" s="8">
        <f t="shared" si="190"/>
        <v>2131.2000000000007</v>
      </c>
      <c r="AE4095" s="7">
        <f t="shared" si="191"/>
        <v>0.8</v>
      </c>
    </row>
    <row r="4096" spans="1:31" x14ac:dyDescent="0.45">
      <c r="A4096" t="s">
        <v>65</v>
      </c>
      <c r="B4096" t="s">
        <v>174</v>
      </c>
      <c r="C4096" t="s">
        <v>136</v>
      </c>
      <c r="D4096">
        <v>0.8</v>
      </c>
      <c r="E4096">
        <v>0.8</v>
      </c>
      <c r="F4096">
        <v>0.8</v>
      </c>
      <c r="G4096">
        <v>0.8</v>
      </c>
      <c r="H4096">
        <v>0.8</v>
      </c>
      <c r="I4096">
        <v>0.8</v>
      </c>
      <c r="J4096">
        <v>0.8</v>
      </c>
      <c r="K4096">
        <v>0.8</v>
      </c>
      <c r="L4096">
        <v>0.8</v>
      </c>
      <c r="M4096">
        <v>0.8</v>
      </c>
      <c r="N4096">
        <v>0.8</v>
      </c>
      <c r="O4096">
        <v>0.8</v>
      </c>
      <c r="P4096">
        <v>0.8</v>
      </c>
      <c r="Q4096">
        <v>0.8</v>
      </c>
      <c r="R4096">
        <v>0.8</v>
      </c>
      <c r="S4096">
        <v>0.8</v>
      </c>
      <c r="T4096">
        <v>0.8</v>
      </c>
      <c r="U4096">
        <v>0.8</v>
      </c>
      <c r="V4096">
        <v>0.8</v>
      </c>
      <c r="W4096">
        <v>0.8</v>
      </c>
      <c r="X4096">
        <v>0.8</v>
      </c>
      <c r="Y4096">
        <v>0.8</v>
      </c>
      <c r="Z4096">
        <v>0.8</v>
      </c>
      <c r="AA4096">
        <v>0.8</v>
      </c>
      <c r="AB4096" s="7">
        <f t="shared" si="189"/>
        <v>19.200000000000006</v>
      </c>
      <c r="AC4096">
        <f>INDEX(SHELF_days!$C$2:$C$289,MATCH(A4096&amp;"|"&amp;C4096,SHELF_days!$D$2:$D$289,0))</f>
        <v>81</v>
      </c>
      <c r="AD4096" s="8">
        <f t="shared" si="190"/>
        <v>1555.2000000000005</v>
      </c>
      <c r="AE4096" s="7">
        <f t="shared" si="191"/>
        <v>0.8</v>
      </c>
    </row>
    <row r="4097" spans="1:31" x14ac:dyDescent="0.45">
      <c r="A4097" t="s">
        <v>65</v>
      </c>
      <c r="B4097" t="s">
        <v>174</v>
      </c>
      <c r="C4097" t="s">
        <v>137</v>
      </c>
      <c r="D4097">
        <v>0.8</v>
      </c>
      <c r="E4097">
        <v>0.8</v>
      </c>
      <c r="F4097">
        <v>0.8</v>
      </c>
      <c r="G4097">
        <v>0.8</v>
      </c>
      <c r="H4097">
        <v>0.8</v>
      </c>
      <c r="I4097">
        <v>0.8</v>
      </c>
      <c r="J4097">
        <v>0.8</v>
      </c>
      <c r="K4097">
        <v>0.8</v>
      </c>
      <c r="L4097">
        <v>0.8</v>
      </c>
      <c r="M4097">
        <v>0.8</v>
      </c>
      <c r="N4097">
        <v>0.8</v>
      </c>
      <c r="O4097">
        <v>0.8</v>
      </c>
      <c r="P4097">
        <v>0.8</v>
      </c>
      <c r="Q4097">
        <v>0.8</v>
      </c>
      <c r="R4097">
        <v>0.8</v>
      </c>
      <c r="S4097">
        <v>0.8</v>
      </c>
      <c r="T4097">
        <v>0.8</v>
      </c>
      <c r="U4097">
        <v>0.8</v>
      </c>
      <c r="V4097">
        <v>0.8</v>
      </c>
      <c r="W4097">
        <v>0.8</v>
      </c>
      <c r="X4097">
        <v>0.8</v>
      </c>
      <c r="Y4097">
        <v>0.8</v>
      </c>
      <c r="Z4097">
        <v>0.8</v>
      </c>
      <c r="AA4097">
        <v>0.8</v>
      </c>
      <c r="AB4097" s="7">
        <f t="shared" si="189"/>
        <v>19.200000000000006</v>
      </c>
      <c r="AC4097">
        <f>INDEX(SHELF_days!$C$2:$C$289,MATCH(A4097&amp;"|"&amp;C4097,SHELF_days!$D$2:$D$289,0))</f>
        <v>55</v>
      </c>
      <c r="AD4097" s="8">
        <f t="shared" si="190"/>
        <v>1056.0000000000005</v>
      </c>
      <c r="AE4097" s="7">
        <f t="shared" si="191"/>
        <v>0.8</v>
      </c>
    </row>
    <row r="4098" spans="1:31" x14ac:dyDescent="0.45">
      <c r="A4098" t="s">
        <v>65</v>
      </c>
      <c r="B4098" t="s">
        <v>174</v>
      </c>
      <c r="C4098" t="s">
        <v>138</v>
      </c>
      <c r="D4098">
        <v>0.8</v>
      </c>
      <c r="E4098">
        <v>0.8</v>
      </c>
      <c r="F4098">
        <v>0.8</v>
      </c>
      <c r="G4098">
        <v>0.8</v>
      </c>
      <c r="H4098">
        <v>0.8</v>
      </c>
      <c r="I4098">
        <v>0.8</v>
      </c>
      <c r="J4098">
        <v>0.8</v>
      </c>
      <c r="K4098">
        <v>0.8</v>
      </c>
      <c r="L4098">
        <v>0.8</v>
      </c>
      <c r="M4098">
        <v>0.8</v>
      </c>
      <c r="N4098">
        <v>0.8</v>
      </c>
      <c r="O4098">
        <v>0.8</v>
      </c>
      <c r="P4098">
        <v>0.8</v>
      </c>
      <c r="Q4098">
        <v>0.8</v>
      </c>
      <c r="R4098">
        <v>0.8</v>
      </c>
      <c r="S4098">
        <v>0.8</v>
      </c>
      <c r="T4098">
        <v>0.8</v>
      </c>
      <c r="U4098">
        <v>0.8</v>
      </c>
      <c r="V4098">
        <v>0.8</v>
      </c>
      <c r="W4098">
        <v>0.8</v>
      </c>
      <c r="X4098">
        <v>0.8</v>
      </c>
      <c r="Y4098">
        <v>0.8</v>
      </c>
      <c r="Z4098">
        <v>0.8</v>
      </c>
      <c r="AA4098">
        <v>0.8</v>
      </c>
      <c r="AB4098" s="7">
        <f t="shared" ref="AB4098:AB4161" si="192">SUM(D4098:AA4098)</f>
        <v>19.200000000000006</v>
      </c>
      <c r="AC4098">
        <f>INDEX(SHELF_days!$C$2:$C$289,MATCH(A4098&amp;"|"&amp;C4098,SHELF_days!$D$2:$D$289,0))</f>
        <v>15</v>
      </c>
      <c r="AD4098" s="8">
        <f t="shared" ref="AD4098:AD4161" si="193">AB4098*AC4098</f>
        <v>288.00000000000011</v>
      </c>
      <c r="AE4098" s="7">
        <f t="shared" ref="AE4098:AE4161" si="194">MAX(D4098:AA4098)</f>
        <v>0.8</v>
      </c>
    </row>
    <row r="4099" spans="1:31" x14ac:dyDescent="0.45">
      <c r="A4099" t="s">
        <v>65</v>
      </c>
      <c r="B4099" t="s">
        <v>174</v>
      </c>
      <c r="C4099" t="s">
        <v>139</v>
      </c>
      <c r="D4099">
        <v>0.8</v>
      </c>
      <c r="E4099">
        <v>0.8</v>
      </c>
      <c r="F4099">
        <v>0.8</v>
      </c>
      <c r="G4099">
        <v>0.8</v>
      </c>
      <c r="H4099">
        <v>0.8</v>
      </c>
      <c r="I4099">
        <v>0.8</v>
      </c>
      <c r="J4099">
        <v>0.8</v>
      </c>
      <c r="K4099">
        <v>0.8</v>
      </c>
      <c r="L4099">
        <v>0.8</v>
      </c>
      <c r="M4099">
        <v>0.8</v>
      </c>
      <c r="N4099">
        <v>0.8</v>
      </c>
      <c r="O4099">
        <v>0.8</v>
      </c>
      <c r="P4099">
        <v>0.8</v>
      </c>
      <c r="Q4099">
        <v>0.8</v>
      </c>
      <c r="R4099">
        <v>0.8</v>
      </c>
      <c r="S4099">
        <v>0.8</v>
      </c>
      <c r="T4099">
        <v>0.8</v>
      </c>
      <c r="U4099">
        <v>0.8</v>
      </c>
      <c r="V4099">
        <v>0.8</v>
      </c>
      <c r="W4099">
        <v>0.8</v>
      </c>
      <c r="X4099">
        <v>0.8</v>
      </c>
      <c r="Y4099">
        <v>0.8</v>
      </c>
      <c r="Z4099">
        <v>0.8</v>
      </c>
      <c r="AA4099">
        <v>0.8</v>
      </c>
      <c r="AB4099" s="7">
        <f t="shared" si="192"/>
        <v>19.200000000000006</v>
      </c>
      <c r="AC4099">
        <f>INDEX(SHELF_days!$C$2:$C$289,MATCH(A4099&amp;"|"&amp;C4099,SHELF_days!$D$2:$D$289,0))</f>
        <v>16</v>
      </c>
      <c r="AD4099" s="8">
        <f t="shared" si="193"/>
        <v>307.2000000000001</v>
      </c>
      <c r="AE4099" s="7">
        <f t="shared" si="194"/>
        <v>0.8</v>
      </c>
    </row>
    <row r="4100" spans="1:31" x14ac:dyDescent="0.45">
      <c r="A4100" t="s">
        <v>65</v>
      </c>
      <c r="B4100" t="s">
        <v>175</v>
      </c>
      <c r="C4100" t="s">
        <v>134</v>
      </c>
      <c r="D4100">
        <v>0.5181</v>
      </c>
      <c r="E4100">
        <v>0.5181</v>
      </c>
      <c r="F4100">
        <v>0.5181</v>
      </c>
      <c r="G4100">
        <v>0.5181</v>
      </c>
      <c r="H4100">
        <v>0.5181</v>
      </c>
      <c r="I4100">
        <v>0.5181</v>
      </c>
      <c r="J4100">
        <v>0.5181</v>
      </c>
      <c r="K4100">
        <v>0.5181</v>
      </c>
      <c r="L4100">
        <v>0.5181</v>
      </c>
      <c r="M4100">
        <v>0.5181</v>
      </c>
      <c r="N4100">
        <v>0.5181</v>
      </c>
      <c r="O4100">
        <v>0.5181</v>
      </c>
      <c r="P4100">
        <v>0.5181</v>
      </c>
      <c r="Q4100">
        <v>0.5181</v>
      </c>
      <c r="R4100">
        <v>0.5181</v>
      </c>
      <c r="S4100">
        <v>0.5181</v>
      </c>
      <c r="T4100">
        <v>0.5181</v>
      </c>
      <c r="U4100">
        <v>0.5181</v>
      </c>
      <c r="V4100">
        <v>0.5181</v>
      </c>
      <c r="W4100">
        <v>0.5181</v>
      </c>
      <c r="X4100">
        <v>0.5181</v>
      </c>
      <c r="Y4100">
        <v>0.5181</v>
      </c>
      <c r="Z4100">
        <v>0.5181</v>
      </c>
      <c r="AA4100">
        <v>0.5181</v>
      </c>
      <c r="AB4100" s="7">
        <f t="shared" si="192"/>
        <v>12.434400000000007</v>
      </c>
      <c r="AC4100">
        <f>INDEX(SHELF_days!$C$2:$C$289,MATCH(A4100&amp;"|"&amp;C4100,SHELF_days!$D$2:$D$289,0))</f>
        <v>87</v>
      </c>
      <c r="AD4100" s="8">
        <f t="shared" si="193"/>
        <v>1081.7928000000006</v>
      </c>
      <c r="AE4100" s="7">
        <f t="shared" si="194"/>
        <v>0.5181</v>
      </c>
    </row>
    <row r="4101" spans="1:31" x14ac:dyDescent="0.45">
      <c r="A4101" t="s">
        <v>65</v>
      </c>
      <c r="B4101" t="s">
        <v>175</v>
      </c>
      <c r="C4101" t="s">
        <v>135</v>
      </c>
      <c r="D4101">
        <v>0.5181</v>
      </c>
      <c r="E4101">
        <v>0.5181</v>
      </c>
      <c r="F4101">
        <v>0.5181</v>
      </c>
      <c r="G4101">
        <v>0.5181</v>
      </c>
      <c r="H4101">
        <v>0.5181</v>
      </c>
      <c r="I4101">
        <v>0.5181</v>
      </c>
      <c r="J4101">
        <v>0.5181</v>
      </c>
      <c r="K4101">
        <v>0.5181</v>
      </c>
      <c r="L4101">
        <v>0.5181</v>
      </c>
      <c r="M4101">
        <v>0.5181</v>
      </c>
      <c r="N4101">
        <v>0.5181</v>
      </c>
      <c r="O4101">
        <v>0.5181</v>
      </c>
      <c r="P4101">
        <v>0.5181</v>
      </c>
      <c r="Q4101">
        <v>0.5181</v>
      </c>
      <c r="R4101">
        <v>0.5181</v>
      </c>
      <c r="S4101">
        <v>0.5181</v>
      </c>
      <c r="T4101">
        <v>0.5181</v>
      </c>
      <c r="U4101">
        <v>0.5181</v>
      </c>
      <c r="V4101">
        <v>0.5181</v>
      </c>
      <c r="W4101">
        <v>0.5181</v>
      </c>
      <c r="X4101">
        <v>0.5181</v>
      </c>
      <c r="Y4101">
        <v>0.5181</v>
      </c>
      <c r="Z4101">
        <v>0.5181</v>
      </c>
      <c r="AA4101">
        <v>0.5181</v>
      </c>
      <c r="AB4101" s="7">
        <f t="shared" si="192"/>
        <v>12.434400000000007</v>
      </c>
      <c r="AC4101">
        <f>INDEX(SHELF_days!$C$2:$C$289,MATCH(A4101&amp;"|"&amp;C4101,SHELF_days!$D$2:$D$289,0))</f>
        <v>111</v>
      </c>
      <c r="AD4101" s="8">
        <f t="shared" si="193"/>
        <v>1380.2184000000009</v>
      </c>
      <c r="AE4101" s="7">
        <f t="shared" si="194"/>
        <v>0.5181</v>
      </c>
    </row>
    <row r="4102" spans="1:31" x14ac:dyDescent="0.45">
      <c r="A4102" t="s">
        <v>65</v>
      </c>
      <c r="B4102" t="s">
        <v>175</v>
      </c>
      <c r="C4102" t="s">
        <v>136</v>
      </c>
      <c r="D4102">
        <v>0.5181</v>
      </c>
      <c r="E4102">
        <v>0.5181</v>
      </c>
      <c r="F4102">
        <v>0.5181</v>
      </c>
      <c r="G4102">
        <v>0.5181</v>
      </c>
      <c r="H4102">
        <v>0.5181</v>
      </c>
      <c r="I4102">
        <v>0.5181</v>
      </c>
      <c r="J4102">
        <v>0.5181</v>
      </c>
      <c r="K4102">
        <v>0.5181</v>
      </c>
      <c r="L4102">
        <v>0.5181</v>
      </c>
      <c r="M4102">
        <v>0.5181</v>
      </c>
      <c r="N4102">
        <v>0.5181</v>
      </c>
      <c r="O4102">
        <v>0.5181</v>
      </c>
      <c r="P4102">
        <v>0.5181</v>
      </c>
      <c r="Q4102">
        <v>0.5181</v>
      </c>
      <c r="R4102">
        <v>0.5181</v>
      </c>
      <c r="S4102">
        <v>0.5181</v>
      </c>
      <c r="T4102">
        <v>0.5181</v>
      </c>
      <c r="U4102">
        <v>0.5181</v>
      </c>
      <c r="V4102">
        <v>0.5181</v>
      </c>
      <c r="W4102">
        <v>0.5181</v>
      </c>
      <c r="X4102">
        <v>0.5181</v>
      </c>
      <c r="Y4102">
        <v>0.5181</v>
      </c>
      <c r="Z4102">
        <v>0.5181</v>
      </c>
      <c r="AA4102">
        <v>0.5181</v>
      </c>
      <c r="AB4102" s="7">
        <f t="shared" si="192"/>
        <v>12.434400000000007</v>
      </c>
      <c r="AC4102">
        <f>INDEX(SHELF_days!$C$2:$C$289,MATCH(A4102&amp;"|"&amp;C4102,SHELF_days!$D$2:$D$289,0))</f>
        <v>81</v>
      </c>
      <c r="AD4102" s="8">
        <f t="shared" si="193"/>
        <v>1007.1864000000006</v>
      </c>
      <c r="AE4102" s="7">
        <f t="shared" si="194"/>
        <v>0.5181</v>
      </c>
    </row>
    <row r="4103" spans="1:31" x14ac:dyDescent="0.45">
      <c r="A4103" t="s">
        <v>65</v>
      </c>
      <c r="B4103" t="s">
        <v>175</v>
      </c>
      <c r="C4103" t="s">
        <v>137</v>
      </c>
      <c r="D4103">
        <v>0.5181</v>
      </c>
      <c r="E4103">
        <v>0.5181</v>
      </c>
      <c r="F4103">
        <v>0.5181</v>
      </c>
      <c r="G4103">
        <v>0.5181</v>
      </c>
      <c r="H4103">
        <v>0.5181</v>
      </c>
      <c r="I4103">
        <v>0.5181</v>
      </c>
      <c r="J4103">
        <v>0.5181</v>
      </c>
      <c r="K4103">
        <v>0.5181</v>
      </c>
      <c r="L4103">
        <v>0.5181</v>
      </c>
      <c r="M4103">
        <v>0.5181</v>
      </c>
      <c r="N4103">
        <v>0.5181</v>
      </c>
      <c r="O4103">
        <v>0.5181</v>
      </c>
      <c r="P4103">
        <v>0.5181</v>
      </c>
      <c r="Q4103">
        <v>0.5181</v>
      </c>
      <c r="R4103">
        <v>0.5181</v>
      </c>
      <c r="S4103">
        <v>0.5181</v>
      </c>
      <c r="T4103">
        <v>0.5181</v>
      </c>
      <c r="U4103">
        <v>0.5181</v>
      </c>
      <c r="V4103">
        <v>0.5181</v>
      </c>
      <c r="W4103">
        <v>0.5181</v>
      </c>
      <c r="X4103">
        <v>0.5181</v>
      </c>
      <c r="Y4103">
        <v>0.5181</v>
      </c>
      <c r="Z4103">
        <v>0.5181</v>
      </c>
      <c r="AA4103">
        <v>0.5181</v>
      </c>
      <c r="AB4103" s="7">
        <f t="shared" si="192"/>
        <v>12.434400000000007</v>
      </c>
      <c r="AC4103">
        <f>INDEX(SHELF_days!$C$2:$C$289,MATCH(A4103&amp;"|"&amp;C4103,SHELF_days!$D$2:$D$289,0))</f>
        <v>55</v>
      </c>
      <c r="AD4103" s="8">
        <f t="shared" si="193"/>
        <v>683.89200000000039</v>
      </c>
      <c r="AE4103" s="7">
        <f t="shared" si="194"/>
        <v>0.5181</v>
      </c>
    </row>
    <row r="4104" spans="1:31" x14ac:dyDescent="0.45">
      <c r="A4104" t="s">
        <v>65</v>
      </c>
      <c r="B4104" t="s">
        <v>175</v>
      </c>
      <c r="C4104" t="s">
        <v>138</v>
      </c>
      <c r="D4104">
        <v>0.5181</v>
      </c>
      <c r="E4104">
        <v>0.5181</v>
      </c>
      <c r="F4104">
        <v>0.5181</v>
      </c>
      <c r="G4104">
        <v>0.5181</v>
      </c>
      <c r="H4104">
        <v>0.5181</v>
      </c>
      <c r="I4104">
        <v>0.5181</v>
      </c>
      <c r="J4104">
        <v>0.5181</v>
      </c>
      <c r="K4104">
        <v>0.5181</v>
      </c>
      <c r="L4104">
        <v>0.5181</v>
      </c>
      <c r="M4104">
        <v>0.5181</v>
      </c>
      <c r="N4104">
        <v>0.5181</v>
      </c>
      <c r="O4104">
        <v>0.5181</v>
      </c>
      <c r="P4104">
        <v>0.5181</v>
      </c>
      <c r="Q4104">
        <v>0.5181</v>
      </c>
      <c r="R4104">
        <v>0.5181</v>
      </c>
      <c r="S4104">
        <v>0.5181</v>
      </c>
      <c r="T4104">
        <v>0.5181</v>
      </c>
      <c r="U4104">
        <v>0.5181</v>
      </c>
      <c r="V4104">
        <v>0.5181</v>
      </c>
      <c r="W4104">
        <v>0.5181</v>
      </c>
      <c r="X4104">
        <v>0.5181</v>
      </c>
      <c r="Y4104">
        <v>0.5181</v>
      </c>
      <c r="Z4104">
        <v>0.5181</v>
      </c>
      <c r="AA4104">
        <v>0.5181</v>
      </c>
      <c r="AB4104" s="7">
        <f t="shared" si="192"/>
        <v>12.434400000000007</v>
      </c>
      <c r="AC4104">
        <f>INDEX(SHELF_days!$C$2:$C$289,MATCH(A4104&amp;"|"&amp;C4104,SHELF_days!$D$2:$D$289,0))</f>
        <v>15</v>
      </c>
      <c r="AD4104" s="8">
        <f t="shared" si="193"/>
        <v>186.5160000000001</v>
      </c>
      <c r="AE4104" s="7">
        <f t="shared" si="194"/>
        <v>0.5181</v>
      </c>
    </row>
    <row r="4105" spans="1:31" x14ac:dyDescent="0.45">
      <c r="A4105" t="s">
        <v>65</v>
      </c>
      <c r="B4105" t="s">
        <v>175</v>
      </c>
      <c r="C4105" t="s">
        <v>139</v>
      </c>
      <c r="D4105">
        <v>0.5181</v>
      </c>
      <c r="E4105">
        <v>0.5181</v>
      </c>
      <c r="F4105">
        <v>0.5181</v>
      </c>
      <c r="G4105">
        <v>0.5181</v>
      </c>
      <c r="H4105">
        <v>0.5181</v>
      </c>
      <c r="I4105">
        <v>0.5181</v>
      </c>
      <c r="J4105">
        <v>0.5181</v>
      </c>
      <c r="K4105">
        <v>0.5181</v>
      </c>
      <c r="L4105">
        <v>0.5181</v>
      </c>
      <c r="M4105">
        <v>0.5181</v>
      </c>
      <c r="N4105">
        <v>0.5181</v>
      </c>
      <c r="O4105">
        <v>0.5181</v>
      </c>
      <c r="P4105">
        <v>0.5181</v>
      </c>
      <c r="Q4105">
        <v>0.5181</v>
      </c>
      <c r="R4105">
        <v>0.5181</v>
      </c>
      <c r="S4105">
        <v>0.5181</v>
      </c>
      <c r="T4105">
        <v>0.5181</v>
      </c>
      <c r="U4105">
        <v>0.5181</v>
      </c>
      <c r="V4105">
        <v>0.5181</v>
      </c>
      <c r="W4105">
        <v>0.5181</v>
      </c>
      <c r="X4105">
        <v>0.5181</v>
      </c>
      <c r="Y4105">
        <v>0.5181</v>
      </c>
      <c r="Z4105">
        <v>0.5181</v>
      </c>
      <c r="AA4105">
        <v>0.5181</v>
      </c>
      <c r="AB4105" s="7">
        <f t="shared" si="192"/>
        <v>12.434400000000007</v>
      </c>
      <c r="AC4105">
        <f>INDEX(SHELF_days!$C$2:$C$289,MATCH(A4105&amp;"|"&amp;C4105,SHELF_days!$D$2:$D$289,0))</f>
        <v>16</v>
      </c>
      <c r="AD4105" s="8">
        <f t="shared" si="193"/>
        <v>198.95040000000012</v>
      </c>
      <c r="AE4105" s="7">
        <f t="shared" si="194"/>
        <v>0.5181</v>
      </c>
    </row>
    <row r="4106" spans="1:31" x14ac:dyDescent="0.45">
      <c r="A4106" t="s">
        <v>65</v>
      </c>
      <c r="B4106" t="s">
        <v>176</v>
      </c>
      <c r="C4106" t="s">
        <v>134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 s="7">
        <f t="shared" si="192"/>
        <v>0</v>
      </c>
      <c r="AC4106">
        <f>INDEX(SHELF_days!$C$2:$C$289,MATCH(A4106&amp;"|"&amp;C4106,SHELF_days!$D$2:$D$289,0))</f>
        <v>87</v>
      </c>
      <c r="AD4106" s="8">
        <f t="shared" si="193"/>
        <v>0</v>
      </c>
      <c r="AE4106" s="7">
        <f t="shared" si="194"/>
        <v>0</v>
      </c>
    </row>
    <row r="4107" spans="1:31" x14ac:dyDescent="0.45">
      <c r="A4107" t="s">
        <v>65</v>
      </c>
      <c r="B4107" t="s">
        <v>176</v>
      </c>
      <c r="C4107" t="s">
        <v>135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 s="7">
        <f t="shared" si="192"/>
        <v>0</v>
      </c>
      <c r="AC4107">
        <f>INDEX(SHELF_days!$C$2:$C$289,MATCH(A4107&amp;"|"&amp;C4107,SHELF_days!$D$2:$D$289,0))</f>
        <v>111</v>
      </c>
      <c r="AD4107" s="8">
        <f t="shared" si="193"/>
        <v>0</v>
      </c>
      <c r="AE4107" s="7">
        <f t="shared" si="194"/>
        <v>0</v>
      </c>
    </row>
    <row r="4108" spans="1:31" x14ac:dyDescent="0.45">
      <c r="A4108" t="s">
        <v>65</v>
      </c>
      <c r="B4108" t="s">
        <v>176</v>
      </c>
      <c r="C4108" t="s">
        <v>136</v>
      </c>
      <c r="D4108">
        <v>5.3472364615371727E-2</v>
      </c>
      <c r="E4108">
        <v>5.3472364615371727E-2</v>
      </c>
      <c r="F4108">
        <v>5.3472364615371727E-2</v>
      </c>
      <c r="G4108">
        <v>5.3472364615371727E-2</v>
      </c>
      <c r="H4108">
        <v>5.3472364615371727E-2</v>
      </c>
      <c r="I4108">
        <v>5.3472364615371727E-2</v>
      </c>
      <c r="J4108">
        <v>5.3472364615371727E-2</v>
      </c>
      <c r="K4108">
        <v>5.3472364615371727E-2</v>
      </c>
      <c r="L4108">
        <v>5.3472364615371727E-2</v>
      </c>
      <c r="M4108">
        <v>5.3472364615371727E-2</v>
      </c>
      <c r="N4108">
        <v>9.2548323372758756E-2</v>
      </c>
      <c r="O4108">
        <v>0.2488521584023069</v>
      </c>
      <c r="P4108">
        <v>0.41543914047327268</v>
      </c>
      <c r="Q4108">
        <v>0.52032724029573263</v>
      </c>
      <c r="R4108">
        <v>0.52238386970401607</v>
      </c>
      <c r="S4108">
        <v>0.57174297550282083</v>
      </c>
      <c r="T4108">
        <v>0.62110208130162547</v>
      </c>
      <c r="U4108">
        <v>0.74244321639035349</v>
      </c>
      <c r="V4108">
        <v>0.592309269585656</v>
      </c>
      <c r="W4108">
        <v>0.46274161686379378</v>
      </c>
      <c r="X4108">
        <v>0.16247372325439871</v>
      </c>
      <c r="Y4108">
        <v>5.3472364615371727E-2</v>
      </c>
      <c r="Z4108">
        <v>5.3472364615371727E-2</v>
      </c>
      <c r="AA4108">
        <v>5.3472364615371727E-2</v>
      </c>
      <c r="AB4108" s="7">
        <f t="shared" si="192"/>
        <v>5.6475043551465687</v>
      </c>
      <c r="AC4108">
        <f>INDEX(SHELF_days!$C$2:$C$289,MATCH(A4108&amp;"|"&amp;C4108,SHELF_days!$D$2:$D$289,0))</f>
        <v>81</v>
      </c>
      <c r="AD4108" s="8">
        <f t="shared" si="193"/>
        <v>457.44785276687207</v>
      </c>
      <c r="AE4108" s="7">
        <f t="shared" si="194"/>
        <v>0.74244321639035349</v>
      </c>
    </row>
    <row r="4109" spans="1:31" x14ac:dyDescent="0.45">
      <c r="A4109" t="s">
        <v>65</v>
      </c>
      <c r="B4109" t="s">
        <v>176</v>
      </c>
      <c r="C4109" t="s">
        <v>137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8.7996766485573894E-3</v>
      </c>
      <c r="T4109">
        <v>8.7996766485573894E-3</v>
      </c>
      <c r="U4109">
        <v>8.7996766485573894E-3</v>
      </c>
      <c r="V4109">
        <v>8.7996766485573894E-3</v>
      </c>
      <c r="W4109">
        <v>0</v>
      </c>
      <c r="X4109">
        <v>0</v>
      </c>
      <c r="Y4109">
        <v>0</v>
      </c>
      <c r="Z4109">
        <v>0</v>
      </c>
      <c r="AA4109">
        <v>0</v>
      </c>
      <c r="AB4109" s="7">
        <f t="shared" si="192"/>
        <v>3.5198706594229558E-2</v>
      </c>
      <c r="AC4109">
        <f>INDEX(SHELF_days!$C$2:$C$289,MATCH(A4109&amp;"|"&amp;C4109,SHELF_days!$D$2:$D$289,0))</f>
        <v>55</v>
      </c>
      <c r="AD4109" s="8">
        <f t="shared" si="193"/>
        <v>1.9359288626826257</v>
      </c>
      <c r="AE4109" s="7">
        <f t="shared" si="194"/>
        <v>8.7996766485573894E-3</v>
      </c>
    </row>
    <row r="4110" spans="1:31" x14ac:dyDescent="0.45">
      <c r="A4110" t="s">
        <v>65</v>
      </c>
      <c r="B4110" t="s">
        <v>176</v>
      </c>
      <c r="C4110" t="s">
        <v>138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 s="7">
        <f t="shared" si="192"/>
        <v>0</v>
      </c>
      <c r="AC4110">
        <f>INDEX(SHELF_days!$C$2:$C$289,MATCH(A4110&amp;"|"&amp;C4110,SHELF_days!$D$2:$D$289,0))</f>
        <v>15</v>
      </c>
      <c r="AD4110" s="8">
        <f t="shared" si="193"/>
        <v>0</v>
      </c>
      <c r="AE4110" s="7">
        <f t="shared" si="194"/>
        <v>0</v>
      </c>
    </row>
    <row r="4111" spans="1:31" x14ac:dyDescent="0.45">
      <c r="A4111" t="s">
        <v>65</v>
      </c>
      <c r="B4111" t="s">
        <v>176</v>
      </c>
      <c r="C4111" t="s">
        <v>139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 s="7">
        <f t="shared" si="192"/>
        <v>0</v>
      </c>
      <c r="AC4111">
        <f>INDEX(SHELF_days!$C$2:$C$289,MATCH(A4111&amp;"|"&amp;C4111,SHELF_days!$D$2:$D$289,0))</f>
        <v>16</v>
      </c>
      <c r="AD4111" s="8">
        <f t="shared" si="193"/>
        <v>0</v>
      </c>
      <c r="AE4111" s="7">
        <f t="shared" si="194"/>
        <v>0</v>
      </c>
    </row>
    <row r="4112" spans="1:31" x14ac:dyDescent="0.45">
      <c r="A4112" t="s">
        <v>65</v>
      </c>
      <c r="B4112" t="s">
        <v>177</v>
      </c>
      <c r="C4112" t="s">
        <v>134</v>
      </c>
      <c r="D4112">
        <v>0.31167498785396391</v>
      </c>
      <c r="E4112">
        <v>0.2789184683763149</v>
      </c>
      <c r="F4112">
        <v>0.2464939239107673</v>
      </c>
      <c r="G4112">
        <v>0.24916458856035939</v>
      </c>
      <c r="H4112">
        <v>0.28375440288095638</v>
      </c>
      <c r="I4112">
        <v>0.34096311168279209</v>
      </c>
      <c r="J4112">
        <v>0.39341516359481637</v>
      </c>
      <c r="K4112">
        <v>0.38328744830025963</v>
      </c>
      <c r="L4112">
        <v>0.3405518590558605</v>
      </c>
      <c r="M4112">
        <v>0.34209777254504931</v>
      </c>
      <c r="N4112">
        <v>0.34065095607439821</v>
      </c>
      <c r="O4112">
        <v>0.3436981893944337</v>
      </c>
      <c r="P4112">
        <v>0.33621636449483461</v>
      </c>
      <c r="Q4112">
        <v>0.3357902473151223</v>
      </c>
      <c r="R4112">
        <v>0.31331008865983662</v>
      </c>
      <c r="S4112">
        <v>0.30468369319612648</v>
      </c>
      <c r="T4112">
        <v>0.36972106646244352</v>
      </c>
      <c r="U4112">
        <v>0.4475964584803242</v>
      </c>
      <c r="V4112">
        <v>0.47459048633000378</v>
      </c>
      <c r="W4112">
        <v>0.44010967872979823</v>
      </c>
      <c r="X4112">
        <v>0.40462303639143438</v>
      </c>
      <c r="Y4112">
        <v>0.35670467307751158</v>
      </c>
      <c r="Z4112">
        <v>0.27799191125298711</v>
      </c>
      <c r="AA4112">
        <v>0.20475921455359941</v>
      </c>
      <c r="AB4112" s="7">
        <f t="shared" si="192"/>
        <v>8.1207677911739946</v>
      </c>
      <c r="AC4112">
        <f>INDEX(SHELF_days!$C$2:$C$289,MATCH(A4112&amp;"|"&amp;C4112,SHELF_days!$D$2:$D$289,0))</f>
        <v>87</v>
      </c>
      <c r="AD4112" s="8">
        <f t="shared" si="193"/>
        <v>706.50679783213752</v>
      </c>
      <c r="AE4112" s="7">
        <f t="shared" si="194"/>
        <v>0.47459048633000378</v>
      </c>
    </row>
    <row r="4113" spans="1:31" x14ac:dyDescent="0.45">
      <c r="A4113" t="s">
        <v>65</v>
      </c>
      <c r="B4113" t="s">
        <v>177</v>
      </c>
      <c r="C4113" t="s">
        <v>135</v>
      </c>
      <c r="D4113">
        <v>0.42732442244486107</v>
      </c>
      <c r="E4113">
        <v>0.42141368703375492</v>
      </c>
      <c r="F4113">
        <v>0.44001968792377472</v>
      </c>
      <c r="G4113">
        <v>0.47924335918013028</v>
      </c>
      <c r="H4113">
        <v>0.49494836180990293</v>
      </c>
      <c r="I4113">
        <v>0.51668837286862357</v>
      </c>
      <c r="J4113">
        <v>0.55002460990471835</v>
      </c>
      <c r="K4113">
        <v>0.55620719254235385</v>
      </c>
      <c r="L4113">
        <v>0.56063830233477974</v>
      </c>
      <c r="M4113">
        <v>0.56311599562800296</v>
      </c>
      <c r="N4113">
        <v>0.55878197413076602</v>
      </c>
      <c r="O4113">
        <v>0.55423435838411339</v>
      </c>
      <c r="P4113">
        <v>0.55483630581428511</v>
      </c>
      <c r="Q4113">
        <v>0.54946926485623737</v>
      </c>
      <c r="R4113">
        <v>0.55141491429182476</v>
      </c>
      <c r="S4113">
        <v>0.5555897109849518</v>
      </c>
      <c r="T4113">
        <v>0.55300327880111677</v>
      </c>
      <c r="U4113">
        <v>0.56374512778082775</v>
      </c>
      <c r="V4113">
        <v>0.5651470827633569</v>
      </c>
      <c r="W4113">
        <v>0.56146937814159759</v>
      </c>
      <c r="X4113">
        <v>0.54084394071164654</v>
      </c>
      <c r="Y4113">
        <v>0.5183621750776819</v>
      </c>
      <c r="Z4113">
        <v>0.49718139259924982</v>
      </c>
      <c r="AA4113">
        <v>0.46169367894176688</v>
      </c>
      <c r="AB4113" s="7">
        <f t="shared" si="192"/>
        <v>12.595396574950325</v>
      </c>
      <c r="AC4113">
        <f>INDEX(SHELF_days!$C$2:$C$289,MATCH(A4113&amp;"|"&amp;C4113,SHELF_days!$D$2:$D$289,0))</f>
        <v>111</v>
      </c>
      <c r="AD4113" s="8">
        <f t="shared" si="193"/>
        <v>1398.0890198194861</v>
      </c>
      <c r="AE4113" s="7">
        <f t="shared" si="194"/>
        <v>0.5651470827633569</v>
      </c>
    </row>
    <row r="4114" spans="1:31" x14ac:dyDescent="0.45">
      <c r="A4114" t="s">
        <v>65</v>
      </c>
      <c r="B4114" t="s">
        <v>177</v>
      </c>
      <c r="C4114" t="s">
        <v>136</v>
      </c>
      <c r="D4114">
        <v>0.33985506020514239</v>
      </c>
      <c r="E4114">
        <v>0.29974939572493642</v>
      </c>
      <c r="F4114">
        <v>0.28656710659045259</v>
      </c>
      <c r="G4114">
        <v>0.3063219137229532</v>
      </c>
      <c r="H4114">
        <v>0.32949336583903832</v>
      </c>
      <c r="I4114">
        <v>0.39716103089554289</v>
      </c>
      <c r="J4114">
        <v>0.45516948933957752</v>
      </c>
      <c r="K4114">
        <v>0.44144436875910359</v>
      </c>
      <c r="L4114">
        <v>0.45718115881589361</v>
      </c>
      <c r="M4114">
        <v>0.48941044545232237</v>
      </c>
      <c r="N4114">
        <v>0.49719635138843449</v>
      </c>
      <c r="O4114">
        <v>0.5051844886475626</v>
      </c>
      <c r="P4114">
        <v>0.49044288957508769</v>
      </c>
      <c r="Q4114">
        <v>0.47611107502556621</v>
      </c>
      <c r="R4114">
        <v>0.46363127364471651</v>
      </c>
      <c r="S4114">
        <v>0.48794160742199633</v>
      </c>
      <c r="T4114">
        <v>0.55464601275571468</v>
      </c>
      <c r="U4114">
        <v>0.57096288739694501</v>
      </c>
      <c r="V4114">
        <v>0.57684888327209194</v>
      </c>
      <c r="W4114">
        <v>0.56957387752044109</v>
      </c>
      <c r="X4114">
        <v>0.54102200783674881</v>
      </c>
      <c r="Y4114">
        <v>0.50473745098615908</v>
      </c>
      <c r="Z4114">
        <v>0.47373751791858998</v>
      </c>
      <c r="AA4114">
        <v>0.4006468602791064</v>
      </c>
      <c r="AB4114" s="7">
        <f t="shared" si="192"/>
        <v>10.915036519014123</v>
      </c>
      <c r="AC4114">
        <f>INDEX(SHELF_days!$C$2:$C$289,MATCH(A4114&amp;"|"&amp;C4114,SHELF_days!$D$2:$D$289,0))</f>
        <v>81</v>
      </c>
      <c r="AD4114" s="8">
        <f t="shared" si="193"/>
        <v>884.117958040144</v>
      </c>
      <c r="AE4114" s="7">
        <f t="shared" si="194"/>
        <v>0.57684888327209194</v>
      </c>
    </row>
    <row r="4115" spans="1:31" x14ac:dyDescent="0.45">
      <c r="A4115" t="s">
        <v>65</v>
      </c>
      <c r="B4115" t="s">
        <v>177</v>
      </c>
      <c r="C4115" t="s">
        <v>137</v>
      </c>
      <c r="D4115">
        <v>0.54186538018670405</v>
      </c>
      <c r="E4115">
        <v>0.5541626895698466</v>
      </c>
      <c r="F4115">
        <v>0.56359141053091755</v>
      </c>
      <c r="G4115">
        <v>0.56120875785247559</v>
      </c>
      <c r="H4115">
        <v>0.57399984065253207</v>
      </c>
      <c r="I4115">
        <v>0.57589655758734437</v>
      </c>
      <c r="J4115">
        <v>0.57663329887607317</v>
      </c>
      <c r="K4115">
        <v>0.57617871382558095</v>
      </c>
      <c r="L4115">
        <v>0.5751911669917531</v>
      </c>
      <c r="M4115">
        <v>0.5765078961035236</v>
      </c>
      <c r="N4115">
        <v>0.5772054490258306</v>
      </c>
      <c r="O4115">
        <v>0.57704085788685922</v>
      </c>
      <c r="P4115">
        <v>0.57858487952387583</v>
      </c>
      <c r="Q4115">
        <v>0.57823218422608025</v>
      </c>
      <c r="R4115">
        <v>0.57843596373147321</v>
      </c>
      <c r="S4115">
        <v>0.58023079091358909</v>
      </c>
      <c r="T4115">
        <v>0.58129671448026043</v>
      </c>
      <c r="U4115">
        <v>0.58209615715526386</v>
      </c>
      <c r="V4115">
        <v>0.58049727180525679</v>
      </c>
      <c r="W4115">
        <v>0.58093618150918036</v>
      </c>
      <c r="X4115">
        <v>0.5795645886844194</v>
      </c>
      <c r="Y4115">
        <v>0.57816164516652113</v>
      </c>
      <c r="Z4115">
        <v>0.57489333540694776</v>
      </c>
      <c r="AA4115">
        <v>0.56234522047870616</v>
      </c>
      <c r="AB4115" s="7">
        <f t="shared" si="192"/>
        <v>13.764756952171018</v>
      </c>
      <c r="AC4115">
        <f>INDEX(SHELF_days!$C$2:$C$289,MATCH(A4115&amp;"|"&amp;C4115,SHELF_days!$D$2:$D$289,0))</f>
        <v>55</v>
      </c>
      <c r="AD4115" s="8">
        <f t="shared" si="193"/>
        <v>757.06163236940597</v>
      </c>
      <c r="AE4115" s="7">
        <f t="shared" si="194"/>
        <v>0.58209615715526386</v>
      </c>
    </row>
    <row r="4116" spans="1:31" x14ac:dyDescent="0.45">
      <c r="A4116" t="s">
        <v>65</v>
      </c>
      <c r="B4116" t="s">
        <v>177</v>
      </c>
      <c r="C4116" t="s">
        <v>138</v>
      </c>
      <c r="D4116">
        <v>0.66341985515366186</v>
      </c>
      <c r="E4116">
        <v>0.66341985515366186</v>
      </c>
      <c r="F4116">
        <v>0.66341985515366186</v>
      </c>
      <c r="G4116">
        <v>0.66341985515366186</v>
      </c>
      <c r="H4116">
        <v>0.66341985515366186</v>
      </c>
      <c r="I4116">
        <v>0.66341985515366186</v>
      </c>
      <c r="J4116">
        <v>0.66341985515366186</v>
      </c>
      <c r="K4116">
        <v>0.66341985515366186</v>
      </c>
      <c r="L4116">
        <v>0.66408083226730863</v>
      </c>
      <c r="M4116">
        <v>0.6660637636082487</v>
      </c>
      <c r="N4116">
        <v>0.66804669494918878</v>
      </c>
      <c r="O4116">
        <v>0.66942612544723401</v>
      </c>
      <c r="P4116">
        <v>0.67135158051742228</v>
      </c>
      <c r="Q4116">
        <v>0.67207003390182085</v>
      </c>
      <c r="R4116">
        <v>0.67244362966170801</v>
      </c>
      <c r="S4116">
        <v>0.67201255763106893</v>
      </c>
      <c r="T4116">
        <v>0.67201255763106893</v>
      </c>
      <c r="U4116">
        <v>0.6726735347447157</v>
      </c>
      <c r="V4116">
        <v>0.67089177035140724</v>
      </c>
      <c r="W4116">
        <v>0.67201255763106893</v>
      </c>
      <c r="X4116">
        <v>0.67023079323776047</v>
      </c>
      <c r="Y4116">
        <v>0.66474180938095517</v>
      </c>
      <c r="Z4116">
        <v>0.66341985515366186</v>
      </c>
      <c r="AA4116">
        <v>0.66341985515366186</v>
      </c>
      <c r="AB4116" s="7">
        <f t="shared" si="192"/>
        <v>16.012256792497595</v>
      </c>
      <c r="AC4116">
        <f>INDEX(SHELF_days!$C$2:$C$289,MATCH(A4116&amp;"|"&amp;C4116,SHELF_days!$D$2:$D$289,0))</f>
        <v>15</v>
      </c>
      <c r="AD4116" s="8">
        <f t="shared" si="193"/>
        <v>240.18385188746393</v>
      </c>
      <c r="AE4116" s="7">
        <f t="shared" si="194"/>
        <v>0.6726735347447157</v>
      </c>
    </row>
    <row r="4117" spans="1:31" x14ac:dyDescent="0.45">
      <c r="A4117" t="s">
        <v>65</v>
      </c>
      <c r="B4117" t="s">
        <v>177</v>
      </c>
      <c r="C4117" t="s">
        <v>139</v>
      </c>
      <c r="D4117">
        <v>0.19664967197720021</v>
      </c>
      <c r="E4117">
        <v>0.16423844367351861</v>
      </c>
      <c r="F4117">
        <v>0.20158005832763551</v>
      </c>
      <c r="G4117">
        <v>0.20158005832763551</v>
      </c>
      <c r="H4117">
        <v>0.2444717253762316</v>
      </c>
      <c r="I4117">
        <v>0.34736323068941533</v>
      </c>
      <c r="J4117">
        <v>0.39645155817844929</v>
      </c>
      <c r="K4117">
        <v>0.39836444031441048</v>
      </c>
      <c r="L4117">
        <v>0.3649832999417908</v>
      </c>
      <c r="M4117">
        <v>0.39073985377248038</v>
      </c>
      <c r="N4117">
        <v>0.46356408494858292</v>
      </c>
      <c r="O4117">
        <v>0.49530176320439079</v>
      </c>
      <c r="P4117">
        <v>0.49530176320439079</v>
      </c>
      <c r="Q4117">
        <v>0.49395466310864339</v>
      </c>
      <c r="R4117">
        <v>0.49530176320439079</v>
      </c>
      <c r="S4117">
        <v>0.5295450476382888</v>
      </c>
      <c r="T4117">
        <v>0.53102685774361091</v>
      </c>
      <c r="U4117">
        <v>0.53304750788723188</v>
      </c>
      <c r="V4117">
        <v>0.53188900180488918</v>
      </c>
      <c r="W4117">
        <v>0.53170040779148453</v>
      </c>
      <c r="X4117">
        <v>0.53137710376850522</v>
      </c>
      <c r="Y4117">
        <v>0.52967975764786357</v>
      </c>
      <c r="Z4117">
        <v>0.52860207757126565</v>
      </c>
      <c r="AA4117">
        <v>0.52208211310784836</v>
      </c>
      <c r="AB4117" s="7">
        <f t="shared" si="192"/>
        <v>10.118796253210155</v>
      </c>
      <c r="AC4117">
        <f>INDEX(SHELF_days!$C$2:$C$289,MATCH(A4117&amp;"|"&amp;C4117,SHELF_days!$D$2:$D$289,0))</f>
        <v>16</v>
      </c>
      <c r="AD4117" s="8">
        <f t="shared" si="193"/>
        <v>161.90074005136248</v>
      </c>
      <c r="AE4117" s="7">
        <f t="shared" si="194"/>
        <v>0.53304750788723188</v>
      </c>
    </row>
    <row r="4118" spans="1:31" x14ac:dyDescent="0.45">
      <c r="A4118" t="s">
        <v>65</v>
      </c>
      <c r="B4118" t="s">
        <v>178</v>
      </c>
      <c r="C4118" t="s">
        <v>134</v>
      </c>
      <c r="D4118">
        <v>1.231662310195965E-2</v>
      </c>
      <c r="E4118">
        <v>1.231662310195965E-2</v>
      </c>
      <c r="F4118">
        <v>1.231662310195965E-2</v>
      </c>
      <c r="G4118">
        <v>1.231662310195965E-2</v>
      </c>
      <c r="H4118">
        <v>1.231662310195965E-2</v>
      </c>
      <c r="I4118">
        <v>1.4779947722351579E-2</v>
      </c>
      <c r="J4118">
        <v>1.7243272342743511E-2</v>
      </c>
      <c r="K4118">
        <v>1.7243272342743511E-2</v>
      </c>
      <c r="L4118">
        <v>1.7243272342743511E-2</v>
      </c>
      <c r="M4118">
        <v>1.9706596963135439E-2</v>
      </c>
      <c r="N4118">
        <v>1.9706596963135439E-2</v>
      </c>
      <c r="O4118">
        <v>1.9706596963135439E-2</v>
      </c>
      <c r="P4118">
        <v>1.9706596963135439E-2</v>
      </c>
      <c r="Q4118">
        <v>1.9706596963135439E-2</v>
      </c>
      <c r="R4118">
        <v>1.9706596963135439E-2</v>
      </c>
      <c r="S4118">
        <v>2.4633246203919299E-2</v>
      </c>
      <c r="T4118">
        <v>2.7096570824311231E-2</v>
      </c>
      <c r="U4118">
        <v>4.1852225404449883E-2</v>
      </c>
      <c r="V4118">
        <v>3.447682742860185E-2</v>
      </c>
      <c r="W4118">
        <v>2.9559895444703159E-2</v>
      </c>
      <c r="X4118">
        <v>2.7096570824311231E-2</v>
      </c>
      <c r="Y4118">
        <v>1.9706596963135439E-2</v>
      </c>
      <c r="Z4118">
        <v>1.231662310195965E-2</v>
      </c>
      <c r="AA4118">
        <v>1.4779947722351579E-2</v>
      </c>
      <c r="AB4118" s="7">
        <f t="shared" si="192"/>
        <v>0.47785096595693621</v>
      </c>
      <c r="AC4118">
        <f>INDEX(SHELF_days!$C$2:$C$289,MATCH(A4118&amp;"|"&amp;C4118,SHELF_days!$D$2:$D$289,0))</f>
        <v>87</v>
      </c>
      <c r="AD4118" s="8">
        <f t="shared" si="193"/>
        <v>41.573034038253454</v>
      </c>
      <c r="AE4118" s="7">
        <f t="shared" si="194"/>
        <v>4.1852225404449883E-2</v>
      </c>
    </row>
    <row r="4119" spans="1:31" x14ac:dyDescent="0.45">
      <c r="A4119" t="s">
        <v>65</v>
      </c>
      <c r="B4119" t="s">
        <v>178</v>
      </c>
      <c r="C4119" t="s">
        <v>135</v>
      </c>
      <c r="D4119">
        <v>4.3108180856858781E-2</v>
      </c>
      <c r="E4119">
        <v>4.3108180856858781E-2</v>
      </c>
      <c r="F4119">
        <v>4.3108180856858781E-2</v>
      </c>
      <c r="G4119">
        <v>4.3108180856858781E-2</v>
      </c>
      <c r="H4119">
        <v>4.3108180856858781E-2</v>
      </c>
      <c r="I4119">
        <v>4.3108180856858781E-2</v>
      </c>
      <c r="J4119">
        <v>4.3108180856858781E-2</v>
      </c>
      <c r="K4119">
        <v>4.3108180856858781E-2</v>
      </c>
      <c r="L4119">
        <v>4.3108180856858781E-2</v>
      </c>
      <c r="M4119">
        <v>4.3108180856858781E-2</v>
      </c>
      <c r="N4119">
        <v>5.2327428326668812E-2</v>
      </c>
      <c r="O4119">
        <v>6.7698914061905438E-2</v>
      </c>
      <c r="P4119">
        <v>6.7698914061905438E-2</v>
      </c>
      <c r="Q4119">
        <v>6.7698914061905438E-2</v>
      </c>
      <c r="R4119">
        <v>7.3729686616267331E-2</v>
      </c>
      <c r="S4119">
        <v>7.6924234817268705E-2</v>
      </c>
      <c r="T4119">
        <v>8.0003390592758614E-2</v>
      </c>
      <c r="U4119">
        <v>0.113831591124275</v>
      </c>
      <c r="V4119">
        <v>8.6173848714844931E-2</v>
      </c>
      <c r="W4119">
        <v>8.3100766224908237E-2</v>
      </c>
      <c r="X4119">
        <v>7.3869372183991741E-2</v>
      </c>
      <c r="Y4119">
        <v>6.4637978143075231E-2</v>
      </c>
      <c r="Z4119">
        <v>4.9266492407838612E-2</v>
      </c>
      <c r="AA4119">
        <v>4.6187336632348697E-2</v>
      </c>
      <c r="AB4119" s="7">
        <f t="shared" si="192"/>
        <v>1.43423067653855</v>
      </c>
      <c r="AC4119">
        <f>INDEX(SHELF_days!$C$2:$C$289,MATCH(A4119&amp;"|"&amp;C4119,SHELF_days!$D$2:$D$289,0))</f>
        <v>111</v>
      </c>
      <c r="AD4119" s="8">
        <f t="shared" si="193"/>
        <v>159.19960509577905</v>
      </c>
      <c r="AE4119" s="7">
        <f t="shared" si="194"/>
        <v>0.113831591124275</v>
      </c>
    </row>
    <row r="4120" spans="1:31" x14ac:dyDescent="0.45">
      <c r="A4120" t="s">
        <v>65</v>
      </c>
      <c r="B4120" t="s">
        <v>178</v>
      </c>
      <c r="C4120" t="s">
        <v>136</v>
      </c>
      <c r="D4120">
        <v>0.43549143272751512</v>
      </c>
      <c r="E4120">
        <v>0.43549143272751512</v>
      </c>
      <c r="F4120">
        <v>0.43549143272751512</v>
      </c>
      <c r="G4120">
        <v>0.43549143272751512</v>
      </c>
      <c r="H4120">
        <v>0.43549143272751512</v>
      </c>
      <c r="I4120">
        <v>0.43549143272751512</v>
      </c>
      <c r="J4120">
        <v>0.44525978898079349</v>
      </c>
      <c r="K4120">
        <v>0.47128947201467719</v>
      </c>
      <c r="L4120">
        <v>0.50057527379965372</v>
      </c>
      <c r="M4120">
        <v>0.59120070120926027</v>
      </c>
      <c r="N4120">
        <v>0.67298258715879777</v>
      </c>
      <c r="O4120">
        <v>0.7435896276903835</v>
      </c>
      <c r="P4120">
        <v>0.78843030051115193</v>
      </c>
      <c r="Q4120">
        <v>0.83173603766819015</v>
      </c>
      <c r="R4120">
        <v>0.83153052326969923</v>
      </c>
      <c r="S4120">
        <v>0.86382197313260722</v>
      </c>
      <c r="T4120">
        <v>0.91177747355550631</v>
      </c>
      <c r="U4120">
        <v>1</v>
      </c>
      <c r="V4120">
        <v>0.82540362526468469</v>
      </c>
      <c r="W4120">
        <v>0.80634216480463872</v>
      </c>
      <c r="X4120">
        <v>0.72863203287520584</v>
      </c>
      <c r="Y4120">
        <v>0.56660319663986092</v>
      </c>
      <c r="Z4120">
        <v>0.49313822150425829</v>
      </c>
      <c r="AA4120">
        <v>0.4480406556853756</v>
      </c>
      <c r="AB4120" s="7">
        <f t="shared" si="192"/>
        <v>15.133302252129832</v>
      </c>
      <c r="AC4120">
        <f>INDEX(SHELF_days!$C$2:$C$289,MATCH(A4120&amp;"|"&amp;C4120,SHELF_days!$D$2:$D$289,0))</f>
        <v>81</v>
      </c>
      <c r="AD4120" s="8">
        <f t="shared" si="193"/>
        <v>1225.7974824225164</v>
      </c>
      <c r="AE4120" s="7">
        <f t="shared" si="194"/>
        <v>1</v>
      </c>
    </row>
    <row r="4121" spans="1:31" x14ac:dyDescent="0.45">
      <c r="A4121" t="s">
        <v>65</v>
      </c>
      <c r="B4121" t="s">
        <v>178</v>
      </c>
      <c r="C4121" t="s">
        <v>137</v>
      </c>
      <c r="D4121">
        <v>7.2270106842326085E-2</v>
      </c>
      <c r="E4121">
        <v>7.2270106842326085E-2</v>
      </c>
      <c r="F4121">
        <v>7.2270106842326085E-2</v>
      </c>
      <c r="G4121">
        <v>7.2270106842326085E-2</v>
      </c>
      <c r="H4121">
        <v>7.2270106842326085E-2</v>
      </c>
      <c r="I4121">
        <v>7.2270106842326085E-2</v>
      </c>
      <c r="J4121">
        <v>7.2270106842326085E-2</v>
      </c>
      <c r="K4121">
        <v>7.2270106842326085E-2</v>
      </c>
      <c r="L4121">
        <v>7.2270106842326085E-2</v>
      </c>
      <c r="M4121">
        <v>7.6914079487327244E-2</v>
      </c>
      <c r="N4121">
        <v>8.6202024777329606E-2</v>
      </c>
      <c r="O4121">
        <v>9.083683771297181E-2</v>
      </c>
      <c r="P4121">
        <v>9.083683771297181E-2</v>
      </c>
      <c r="Q4121">
        <v>0.1040909371554111</v>
      </c>
      <c r="R4121">
        <v>0.12685281491246811</v>
      </c>
      <c r="S4121">
        <v>0.15446933862978279</v>
      </c>
      <c r="T4121">
        <v>0.19022884396722781</v>
      </c>
      <c r="U4121">
        <v>0.15446933862978279</v>
      </c>
      <c r="V4121">
        <v>0.1412243988967026</v>
      </c>
      <c r="W4121">
        <v>0.12731080038041701</v>
      </c>
      <c r="X4121">
        <v>8.8821701653996929E-2</v>
      </c>
      <c r="Y4121">
        <v>6.7626134197324883E-2</v>
      </c>
      <c r="Z4121">
        <v>6.7626134197324883E-2</v>
      </c>
      <c r="AA4121">
        <v>6.7626134197324883E-2</v>
      </c>
      <c r="AB4121" s="7">
        <f t="shared" si="192"/>
        <v>2.2855673180892992</v>
      </c>
      <c r="AC4121">
        <f>INDEX(SHELF_days!$C$2:$C$289,MATCH(A4121&amp;"|"&amp;C4121,SHELF_days!$D$2:$D$289,0))</f>
        <v>55</v>
      </c>
      <c r="AD4121" s="8">
        <f t="shared" si="193"/>
        <v>125.70620249491145</v>
      </c>
      <c r="AE4121" s="7">
        <f t="shared" si="194"/>
        <v>0.19022884396722781</v>
      </c>
    </row>
    <row r="4122" spans="1:31" x14ac:dyDescent="0.45">
      <c r="A4122" t="s">
        <v>65</v>
      </c>
      <c r="B4122" t="s">
        <v>178</v>
      </c>
      <c r="C4122" t="s">
        <v>138</v>
      </c>
      <c r="D4122">
        <v>0.28328233134507202</v>
      </c>
      <c r="E4122">
        <v>0.28328233134507202</v>
      </c>
      <c r="F4122">
        <v>0.28328233134507202</v>
      </c>
      <c r="G4122">
        <v>0.28328233134507202</v>
      </c>
      <c r="H4122">
        <v>0.28328233134507202</v>
      </c>
      <c r="I4122">
        <v>0.28328233134507202</v>
      </c>
      <c r="J4122">
        <v>0.28328233134507202</v>
      </c>
      <c r="K4122">
        <v>0.28328233134507202</v>
      </c>
      <c r="L4122">
        <v>0.28328233134507202</v>
      </c>
      <c r="M4122">
        <v>0.28328233134507202</v>
      </c>
      <c r="N4122">
        <v>0.28328233134507202</v>
      </c>
      <c r="O4122">
        <v>0.28328233134507202</v>
      </c>
      <c r="P4122">
        <v>0.28328233134507202</v>
      </c>
      <c r="Q4122">
        <v>0.56600592041924636</v>
      </c>
      <c r="R4122">
        <v>0.56600592041924636</v>
      </c>
      <c r="S4122">
        <v>0.56600592041924636</v>
      </c>
      <c r="T4122">
        <v>0.56600592041924636</v>
      </c>
      <c r="U4122">
        <v>0.56600592041924636</v>
      </c>
      <c r="V4122">
        <v>0.28328233134507202</v>
      </c>
      <c r="W4122">
        <v>0.28328233134507202</v>
      </c>
      <c r="X4122">
        <v>0</v>
      </c>
      <c r="Y4122">
        <v>0</v>
      </c>
      <c r="Z4122">
        <v>0</v>
      </c>
      <c r="AA4122">
        <v>0</v>
      </c>
      <c r="AB4122" s="7">
        <f t="shared" si="192"/>
        <v>7.0792645722723124</v>
      </c>
      <c r="AC4122">
        <f>INDEX(SHELF_days!$C$2:$C$289,MATCH(A4122&amp;"|"&amp;C4122,SHELF_days!$D$2:$D$289,0))</f>
        <v>15</v>
      </c>
      <c r="AD4122" s="8">
        <f t="shared" si="193"/>
        <v>106.18896858408469</v>
      </c>
      <c r="AE4122" s="7">
        <f t="shared" si="194"/>
        <v>0.56600592041924636</v>
      </c>
    </row>
    <row r="4123" spans="1:31" x14ac:dyDescent="0.45">
      <c r="A4123" t="s">
        <v>65</v>
      </c>
      <c r="B4123" t="s">
        <v>178</v>
      </c>
      <c r="C4123" t="s">
        <v>139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 s="7">
        <f t="shared" si="192"/>
        <v>0</v>
      </c>
      <c r="AC4123">
        <f>INDEX(SHELF_days!$C$2:$C$289,MATCH(A4123&amp;"|"&amp;C4123,SHELF_days!$D$2:$D$289,0))</f>
        <v>16</v>
      </c>
      <c r="AD4123" s="8">
        <f t="shared" si="193"/>
        <v>0</v>
      </c>
      <c r="AE4123" s="7">
        <f t="shared" si="194"/>
        <v>0</v>
      </c>
    </row>
    <row r="4124" spans="1:31" x14ac:dyDescent="0.45">
      <c r="A4124" t="s">
        <v>65</v>
      </c>
      <c r="B4124" t="s">
        <v>179</v>
      </c>
      <c r="C4124" t="s">
        <v>134</v>
      </c>
      <c r="D4124">
        <v>1.249769742456034E-2</v>
      </c>
      <c r="E4124">
        <v>1.249769742456034E-2</v>
      </c>
      <c r="F4124">
        <v>1.249769742456034E-2</v>
      </c>
      <c r="G4124">
        <v>1.249769742456034E-2</v>
      </c>
      <c r="H4124">
        <v>1.249769742456034E-2</v>
      </c>
      <c r="I4124">
        <v>1.249769742456034E-2</v>
      </c>
      <c r="J4124">
        <v>1.249769742456034E-2</v>
      </c>
      <c r="K4124">
        <v>1.249769742456034E-2</v>
      </c>
      <c r="L4124">
        <v>1.249769742456034E-2</v>
      </c>
      <c r="M4124">
        <v>1.249769742456034E-2</v>
      </c>
      <c r="N4124">
        <v>1.874654613684051E-2</v>
      </c>
      <c r="O4124">
        <v>2.5776742691819898E-2</v>
      </c>
      <c r="P4124">
        <v>2.655809053451913E-2</v>
      </c>
      <c r="Q4124">
        <v>2.655809053451913E-2</v>
      </c>
      <c r="R4124">
        <v>3.3961554747025627E-2</v>
      </c>
      <c r="S4124">
        <v>4.0115636022938807E-2</v>
      </c>
      <c r="T4124">
        <v>4.7128426314095688E-2</v>
      </c>
      <c r="U4124">
        <v>5.3657709276849597E-2</v>
      </c>
      <c r="V4124">
        <v>3.5947802852105082E-2</v>
      </c>
      <c r="W4124">
        <v>6.1540812759131851E-3</v>
      </c>
      <c r="X4124">
        <v>0</v>
      </c>
      <c r="Y4124">
        <v>0</v>
      </c>
      <c r="Z4124">
        <v>0</v>
      </c>
      <c r="AA4124">
        <v>0</v>
      </c>
      <c r="AB4124" s="7">
        <f t="shared" si="192"/>
        <v>0.43958165463223003</v>
      </c>
      <c r="AC4124">
        <f>INDEX(SHELF_days!$C$2:$C$289,MATCH(A4124&amp;"|"&amp;C4124,SHELF_days!$D$2:$D$289,0))</f>
        <v>87</v>
      </c>
      <c r="AD4124" s="8">
        <f t="shared" si="193"/>
        <v>38.243603953004012</v>
      </c>
      <c r="AE4124" s="7">
        <f t="shared" si="194"/>
        <v>5.3657709276849597E-2</v>
      </c>
    </row>
    <row r="4125" spans="1:31" x14ac:dyDescent="0.45">
      <c r="A4125" t="s">
        <v>65</v>
      </c>
      <c r="B4125" t="s">
        <v>179</v>
      </c>
      <c r="C4125" t="s">
        <v>135</v>
      </c>
      <c r="D4125">
        <v>2.9924608316767159E-2</v>
      </c>
      <c r="E4125">
        <v>2.9924608316767159E-2</v>
      </c>
      <c r="F4125">
        <v>2.9924608316767159E-2</v>
      </c>
      <c r="G4125">
        <v>2.9924608316767159E-2</v>
      </c>
      <c r="H4125">
        <v>2.9924608316767159E-2</v>
      </c>
      <c r="I4125">
        <v>2.9924608316767159E-2</v>
      </c>
      <c r="J4125">
        <v>2.9924608316767159E-2</v>
      </c>
      <c r="K4125">
        <v>2.9924608316767159E-2</v>
      </c>
      <c r="L4125">
        <v>2.9924608316767159E-2</v>
      </c>
      <c r="M4125">
        <v>4.6814329499352617E-2</v>
      </c>
      <c r="N4125">
        <v>6.6267371317349291E-2</v>
      </c>
      <c r="O4125">
        <v>8.5506676760660622E-2</v>
      </c>
      <c r="P4125">
        <v>0.10295878230500689</v>
      </c>
      <c r="Q4125">
        <v>0.1099635751235967</v>
      </c>
      <c r="R4125">
        <v>0.11742312618619789</v>
      </c>
      <c r="S4125">
        <v>0.13860273347062479</v>
      </c>
      <c r="T4125">
        <v>0.1767569501431859</v>
      </c>
      <c r="U4125">
        <v>0.1927113852039212</v>
      </c>
      <c r="V4125">
        <v>0.14108874520455411</v>
      </c>
      <c r="W4125">
        <v>0.1181370966292959</v>
      </c>
      <c r="X4125">
        <v>7.14576787423334E-2</v>
      </c>
      <c r="Y4125">
        <v>4.3623442487205573E-2</v>
      </c>
      <c r="Z4125">
        <v>4.0406785841231203E-2</v>
      </c>
      <c r="AA4125">
        <v>4.0332508661376013E-2</v>
      </c>
      <c r="AB4125" s="7">
        <f t="shared" si="192"/>
        <v>1.7613726624267962</v>
      </c>
      <c r="AC4125">
        <f>INDEX(SHELF_days!$C$2:$C$289,MATCH(A4125&amp;"|"&amp;C4125,SHELF_days!$D$2:$D$289,0))</f>
        <v>111</v>
      </c>
      <c r="AD4125" s="8">
        <f t="shared" si="193"/>
        <v>195.51236552937439</v>
      </c>
      <c r="AE4125" s="7">
        <f t="shared" si="194"/>
        <v>0.1927113852039212</v>
      </c>
    </row>
    <row r="4126" spans="1:31" x14ac:dyDescent="0.45">
      <c r="A4126" t="s">
        <v>65</v>
      </c>
      <c r="B4126" t="s">
        <v>179</v>
      </c>
      <c r="C4126" t="s">
        <v>136</v>
      </c>
      <c r="D4126">
        <v>1.342345278934259E-2</v>
      </c>
      <c r="E4126">
        <v>1.342345278934259E-2</v>
      </c>
      <c r="F4126">
        <v>1.342345278934259E-2</v>
      </c>
      <c r="G4126">
        <v>1.342345278934259E-2</v>
      </c>
      <c r="H4126">
        <v>1.342345278934259E-2</v>
      </c>
      <c r="I4126">
        <v>1.342345278934259E-2</v>
      </c>
      <c r="J4126">
        <v>1.342345278934259E-2</v>
      </c>
      <c r="K4126">
        <v>1.342345278934259E-2</v>
      </c>
      <c r="L4126">
        <v>1.342345278934259E-2</v>
      </c>
      <c r="M4126">
        <v>1.342345278934259E-2</v>
      </c>
      <c r="N4126">
        <v>3.0764675922340411E-2</v>
      </c>
      <c r="O4126">
        <v>4.1155284225078199E-2</v>
      </c>
      <c r="P4126">
        <v>5.6296656459915433E-2</v>
      </c>
      <c r="Q4126">
        <v>7.1618752989502391E-2</v>
      </c>
      <c r="R4126">
        <v>8.7792538724231789E-2</v>
      </c>
      <c r="S4126">
        <v>8.4423173137058521E-2</v>
      </c>
      <c r="T4126">
        <v>8.4695298224555252E-2</v>
      </c>
      <c r="U4126">
        <v>0.10054502660318169</v>
      </c>
      <c r="V4126">
        <v>8.4354622542498287E-2</v>
      </c>
      <c r="W4126">
        <v>4.8851646432523932E-2</v>
      </c>
      <c r="X4126">
        <v>1.486716985659624E-2</v>
      </c>
      <c r="Y4126">
        <v>9.6635565422503421E-3</v>
      </c>
      <c r="Z4126">
        <v>6.7117263946712942E-3</v>
      </c>
      <c r="AA4126">
        <v>6.7117263946712942E-3</v>
      </c>
      <c r="AB4126" s="7">
        <f t="shared" si="192"/>
        <v>0.86268638234250095</v>
      </c>
      <c r="AC4126">
        <f>INDEX(SHELF_days!$C$2:$C$289,MATCH(A4126&amp;"|"&amp;C4126,SHELF_days!$D$2:$D$289,0))</f>
        <v>81</v>
      </c>
      <c r="AD4126" s="8">
        <f t="shared" si="193"/>
        <v>69.877596969742584</v>
      </c>
      <c r="AE4126" s="7">
        <f t="shared" si="194"/>
        <v>0.10054502660318169</v>
      </c>
    </row>
    <row r="4127" spans="1:31" x14ac:dyDescent="0.45">
      <c r="A4127" t="s">
        <v>65</v>
      </c>
      <c r="B4127" t="s">
        <v>179</v>
      </c>
      <c r="C4127" t="s">
        <v>137</v>
      </c>
      <c r="D4127">
        <v>4.0624215404080073E-2</v>
      </c>
      <c r="E4127">
        <v>4.0624215404080073E-2</v>
      </c>
      <c r="F4127">
        <v>4.0624215404080073E-2</v>
      </c>
      <c r="G4127">
        <v>4.0624215404080073E-2</v>
      </c>
      <c r="H4127">
        <v>4.0624215404080073E-2</v>
      </c>
      <c r="I4127">
        <v>4.0624215404080073E-2</v>
      </c>
      <c r="J4127">
        <v>4.0624215404080073E-2</v>
      </c>
      <c r="K4127">
        <v>4.0624215404080073E-2</v>
      </c>
      <c r="L4127">
        <v>4.0624215404080073E-2</v>
      </c>
      <c r="M4127">
        <v>4.0624215404080073E-2</v>
      </c>
      <c r="N4127">
        <v>4.0624215404080073E-2</v>
      </c>
      <c r="O4127">
        <v>5.1744708136502018E-2</v>
      </c>
      <c r="P4127">
        <v>5.7162697855654497E-2</v>
      </c>
      <c r="Q4127">
        <v>6.243384200364982E-2</v>
      </c>
      <c r="R4127">
        <v>7.5649943407793657E-2</v>
      </c>
      <c r="S4127">
        <v>7.0589889768336744E-2</v>
      </c>
      <c r="T4127">
        <v>9.6602970842280034E-2</v>
      </c>
      <c r="U4127">
        <v>0.121704385661956</v>
      </c>
      <c r="V4127">
        <v>8.0514202952374381E-2</v>
      </c>
      <c r="W4127">
        <v>8.1398335662049737E-2</v>
      </c>
      <c r="X4127">
        <v>6.3755452144064209E-2</v>
      </c>
      <c r="Y4127">
        <v>5.0508757912595979E-2</v>
      </c>
      <c r="Z4127">
        <v>5.0508757912595979E-2</v>
      </c>
      <c r="AA4127">
        <v>5.0508757912595979E-2</v>
      </c>
      <c r="AB4127" s="7">
        <f t="shared" si="192"/>
        <v>1.3599490716173299</v>
      </c>
      <c r="AC4127">
        <f>INDEX(SHELF_days!$C$2:$C$289,MATCH(A4127&amp;"|"&amp;C4127,SHELF_days!$D$2:$D$289,0))</f>
        <v>55</v>
      </c>
      <c r="AD4127" s="8">
        <f t="shared" si="193"/>
        <v>74.797198938953144</v>
      </c>
      <c r="AE4127" s="7">
        <f t="shared" si="194"/>
        <v>0.121704385661956</v>
      </c>
    </row>
    <row r="4128" spans="1:31" x14ac:dyDescent="0.45">
      <c r="A4128" t="s">
        <v>65</v>
      </c>
      <c r="B4128" t="s">
        <v>179</v>
      </c>
      <c r="C4128" t="s">
        <v>138</v>
      </c>
      <c r="D4128">
        <v>0.33415423549447892</v>
      </c>
      <c r="E4128">
        <v>0.33415423549447892</v>
      </c>
      <c r="F4128">
        <v>0.33415423549447892</v>
      </c>
      <c r="G4128">
        <v>0.33415423549447892</v>
      </c>
      <c r="H4128">
        <v>0.33415423549447892</v>
      </c>
      <c r="I4128">
        <v>0.33415423549447892</v>
      </c>
      <c r="J4128">
        <v>0.33415423549447892</v>
      </c>
      <c r="K4128">
        <v>0.33415423549447892</v>
      </c>
      <c r="L4128">
        <v>0.33415423549447892</v>
      </c>
      <c r="M4128">
        <v>0.35831645051529548</v>
      </c>
      <c r="N4128">
        <v>0.45619922130064672</v>
      </c>
      <c r="O4128">
        <v>0.51288059200639713</v>
      </c>
      <c r="P4128">
        <v>0.654309193205309</v>
      </c>
      <c r="Q4128">
        <v>0.77718426439287891</v>
      </c>
      <c r="R4128">
        <v>0.78487938022587811</v>
      </c>
      <c r="S4128">
        <v>0.78079625753898063</v>
      </c>
      <c r="T4128">
        <v>0.81365193432448302</v>
      </c>
      <c r="U4128">
        <v>0.91903912565251089</v>
      </c>
      <c r="V4128">
        <v>0.73185487214630507</v>
      </c>
      <c r="W4128">
        <v>0.65981692188461327</v>
      </c>
      <c r="X4128">
        <v>0.50113600559655724</v>
      </c>
      <c r="Y4128">
        <v>0.32962241800682329</v>
      </c>
      <c r="Z4128">
        <v>0.32962241800682329</v>
      </c>
      <c r="AA4128">
        <v>0.32962241800682329</v>
      </c>
      <c r="AB4128" s="7">
        <f t="shared" si="192"/>
        <v>11.946319592260634</v>
      </c>
      <c r="AC4128">
        <f>INDEX(SHELF_days!$C$2:$C$289,MATCH(A4128&amp;"|"&amp;C4128,SHELF_days!$D$2:$D$289,0))</f>
        <v>15</v>
      </c>
      <c r="AD4128" s="8">
        <f t="shared" si="193"/>
        <v>179.19479388390951</v>
      </c>
      <c r="AE4128" s="7">
        <f t="shared" si="194"/>
        <v>0.91903912565251089</v>
      </c>
    </row>
    <row r="4129" spans="1:31" x14ac:dyDescent="0.45">
      <c r="A4129" t="s">
        <v>65</v>
      </c>
      <c r="B4129" t="s">
        <v>179</v>
      </c>
      <c r="C4129" t="s">
        <v>139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 s="7">
        <f t="shared" si="192"/>
        <v>0</v>
      </c>
      <c r="AC4129">
        <f>INDEX(SHELF_days!$C$2:$C$289,MATCH(A4129&amp;"|"&amp;C4129,SHELF_days!$D$2:$D$289,0))</f>
        <v>16</v>
      </c>
      <c r="AD4129" s="8">
        <f t="shared" si="193"/>
        <v>0</v>
      </c>
      <c r="AE4129" s="7">
        <f t="shared" si="194"/>
        <v>0</v>
      </c>
    </row>
    <row r="4130" spans="1:31" x14ac:dyDescent="0.45">
      <c r="A4130" t="s">
        <v>65</v>
      </c>
      <c r="B4130" t="s">
        <v>180</v>
      </c>
      <c r="C4130" t="s">
        <v>134</v>
      </c>
      <c r="D4130">
        <v>0.8</v>
      </c>
      <c r="E4130">
        <v>0.8</v>
      </c>
      <c r="F4130">
        <v>0.8</v>
      </c>
      <c r="G4130">
        <v>0.8</v>
      </c>
      <c r="H4130">
        <v>0.8</v>
      </c>
      <c r="I4130">
        <v>0.8</v>
      </c>
      <c r="J4130">
        <v>0.8</v>
      </c>
      <c r="K4130">
        <v>0.8</v>
      </c>
      <c r="L4130">
        <v>0.8</v>
      </c>
      <c r="M4130">
        <v>0.8</v>
      </c>
      <c r="N4130">
        <v>0.8</v>
      </c>
      <c r="O4130">
        <v>0.8</v>
      </c>
      <c r="P4130">
        <v>0.8</v>
      </c>
      <c r="Q4130">
        <v>0.8</v>
      </c>
      <c r="R4130">
        <v>0.8</v>
      </c>
      <c r="S4130">
        <v>0.8</v>
      </c>
      <c r="T4130">
        <v>0.8</v>
      </c>
      <c r="U4130">
        <v>0.8</v>
      </c>
      <c r="V4130">
        <v>0.8</v>
      </c>
      <c r="W4130">
        <v>0.8</v>
      </c>
      <c r="X4130">
        <v>0.8</v>
      </c>
      <c r="Y4130">
        <v>0.8</v>
      </c>
      <c r="Z4130">
        <v>0.8</v>
      </c>
      <c r="AA4130">
        <v>0.8</v>
      </c>
      <c r="AB4130" s="7">
        <f t="shared" si="192"/>
        <v>19.200000000000006</v>
      </c>
      <c r="AC4130">
        <f>INDEX(SHELF_days!$C$2:$C$289,MATCH(A4130&amp;"|"&amp;C4130,SHELF_days!$D$2:$D$289,0))</f>
        <v>87</v>
      </c>
      <c r="AD4130" s="8">
        <f t="shared" si="193"/>
        <v>1670.4000000000005</v>
      </c>
      <c r="AE4130" s="7">
        <f t="shared" si="194"/>
        <v>0.8</v>
      </c>
    </row>
    <row r="4131" spans="1:31" x14ac:dyDescent="0.45">
      <c r="A4131" t="s">
        <v>65</v>
      </c>
      <c r="B4131" t="s">
        <v>180</v>
      </c>
      <c r="C4131" t="s">
        <v>135</v>
      </c>
      <c r="D4131">
        <v>0.8</v>
      </c>
      <c r="E4131">
        <v>0.8</v>
      </c>
      <c r="F4131">
        <v>0.8</v>
      </c>
      <c r="G4131">
        <v>0.8</v>
      </c>
      <c r="H4131">
        <v>0.8</v>
      </c>
      <c r="I4131">
        <v>0.8</v>
      </c>
      <c r="J4131">
        <v>0.8</v>
      </c>
      <c r="K4131">
        <v>0.8</v>
      </c>
      <c r="L4131">
        <v>0.8</v>
      </c>
      <c r="M4131">
        <v>0.8</v>
      </c>
      <c r="N4131">
        <v>0.8</v>
      </c>
      <c r="O4131">
        <v>0.8</v>
      </c>
      <c r="P4131">
        <v>0.8</v>
      </c>
      <c r="Q4131">
        <v>0.8</v>
      </c>
      <c r="R4131">
        <v>0.8</v>
      </c>
      <c r="S4131">
        <v>0.8</v>
      </c>
      <c r="T4131">
        <v>0.8</v>
      </c>
      <c r="U4131">
        <v>0.8</v>
      </c>
      <c r="V4131">
        <v>0.8</v>
      </c>
      <c r="W4131">
        <v>0.8</v>
      </c>
      <c r="X4131">
        <v>0.8</v>
      </c>
      <c r="Y4131">
        <v>0.8</v>
      </c>
      <c r="Z4131">
        <v>0.8</v>
      </c>
      <c r="AA4131">
        <v>0.8</v>
      </c>
      <c r="AB4131" s="7">
        <f t="shared" si="192"/>
        <v>19.200000000000006</v>
      </c>
      <c r="AC4131">
        <f>INDEX(SHELF_days!$C$2:$C$289,MATCH(A4131&amp;"|"&amp;C4131,SHELF_days!$D$2:$D$289,0))</f>
        <v>111</v>
      </c>
      <c r="AD4131" s="8">
        <f t="shared" si="193"/>
        <v>2131.2000000000007</v>
      </c>
      <c r="AE4131" s="7">
        <f t="shared" si="194"/>
        <v>0.8</v>
      </c>
    </row>
    <row r="4132" spans="1:31" x14ac:dyDescent="0.45">
      <c r="A4132" t="s">
        <v>65</v>
      </c>
      <c r="B4132" t="s">
        <v>180</v>
      </c>
      <c r="C4132" t="s">
        <v>136</v>
      </c>
      <c r="D4132">
        <v>0.8</v>
      </c>
      <c r="E4132">
        <v>0.8</v>
      </c>
      <c r="F4132">
        <v>0.8</v>
      </c>
      <c r="G4132">
        <v>0.8</v>
      </c>
      <c r="H4132">
        <v>0.8</v>
      </c>
      <c r="I4132">
        <v>0.8</v>
      </c>
      <c r="J4132">
        <v>0.8</v>
      </c>
      <c r="K4132">
        <v>0.8</v>
      </c>
      <c r="L4132">
        <v>0.8</v>
      </c>
      <c r="M4132">
        <v>0.8</v>
      </c>
      <c r="N4132">
        <v>0.8</v>
      </c>
      <c r="O4132">
        <v>0.8</v>
      </c>
      <c r="P4132">
        <v>0.8</v>
      </c>
      <c r="Q4132">
        <v>0.8</v>
      </c>
      <c r="R4132">
        <v>0.8</v>
      </c>
      <c r="S4132">
        <v>0.8</v>
      </c>
      <c r="T4132">
        <v>0.8</v>
      </c>
      <c r="U4132">
        <v>0.8</v>
      </c>
      <c r="V4132">
        <v>0.8</v>
      </c>
      <c r="W4132">
        <v>0.8</v>
      </c>
      <c r="X4132">
        <v>0.8</v>
      </c>
      <c r="Y4132">
        <v>0.8</v>
      </c>
      <c r="Z4132">
        <v>0.8</v>
      </c>
      <c r="AA4132">
        <v>0.8</v>
      </c>
      <c r="AB4132" s="7">
        <f t="shared" si="192"/>
        <v>19.200000000000006</v>
      </c>
      <c r="AC4132">
        <f>INDEX(SHELF_days!$C$2:$C$289,MATCH(A4132&amp;"|"&amp;C4132,SHELF_days!$D$2:$D$289,0))</f>
        <v>81</v>
      </c>
      <c r="AD4132" s="8">
        <f t="shared" si="193"/>
        <v>1555.2000000000005</v>
      </c>
      <c r="AE4132" s="7">
        <f t="shared" si="194"/>
        <v>0.8</v>
      </c>
    </row>
    <row r="4133" spans="1:31" x14ac:dyDescent="0.45">
      <c r="A4133" t="s">
        <v>65</v>
      </c>
      <c r="B4133" t="s">
        <v>180</v>
      </c>
      <c r="C4133" t="s">
        <v>137</v>
      </c>
      <c r="D4133">
        <v>0.8</v>
      </c>
      <c r="E4133">
        <v>0.8</v>
      </c>
      <c r="F4133">
        <v>0.8</v>
      </c>
      <c r="G4133">
        <v>0.8</v>
      </c>
      <c r="H4133">
        <v>0.8</v>
      </c>
      <c r="I4133">
        <v>0.8</v>
      </c>
      <c r="J4133">
        <v>0.8</v>
      </c>
      <c r="K4133">
        <v>0.8</v>
      </c>
      <c r="L4133">
        <v>0.8</v>
      </c>
      <c r="M4133">
        <v>0.8</v>
      </c>
      <c r="N4133">
        <v>0.8</v>
      </c>
      <c r="O4133">
        <v>0.8</v>
      </c>
      <c r="P4133">
        <v>0.8</v>
      </c>
      <c r="Q4133">
        <v>0.8</v>
      </c>
      <c r="R4133">
        <v>0.8</v>
      </c>
      <c r="S4133">
        <v>0.8</v>
      </c>
      <c r="T4133">
        <v>0.8</v>
      </c>
      <c r="U4133">
        <v>0.8</v>
      </c>
      <c r="V4133">
        <v>0.8</v>
      </c>
      <c r="W4133">
        <v>0.8</v>
      </c>
      <c r="X4133">
        <v>0.8</v>
      </c>
      <c r="Y4133">
        <v>0.8</v>
      </c>
      <c r="Z4133">
        <v>0.8</v>
      </c>
      <c r="AA4133">
        <v>0.8</v>
      </c>
      <c r="AB4133" s="7">
        <f t="shared" si="192"/>
        <v>19.200000000000006</v>
      </c>
      <c r="AC4133">
        <f>INDEX(SHELF_days!$C$2:$C$289,MATCH(A4133&amp;"|"&amp;C4133,SHELF_days!$D$2:$D$289,0))</f>
        <v>55</v>
      </c>
      <c r="AD4133" s="8">
        <f t="shared" si="193"/>
        <v>1056.0000000000005</v>
      </c>
      <c r="AE4133" s="7">
        <f t="shared" si="194"/>
        <v>0.8</v>
      </c>
    </row>
    <row r="4134" spans="1:31" x14ac:dyDescent="0.45">
      <c r="A4134" t="s">
        <v>65</v>
      </c>
      <c r="B4134" t="s">
        <v>180</v>
      </c>
      <c r="C4134" t="s">
        <v>138</v>
      </c>
      <c r="D4134">
        <v>0.8</v>
      </c>
      <c r="E4134">
        <v>0.8</v>
      </c>
      <c r="F4134">
        <v>0.8</v>
      </c>
      <c r="G4134">
        <v>0.8</v>
      </c>
      <c r="H4134">
        <v>0.8</v>
      </c>
      <c r="I4134">
        <v>0.8</v>
      </c>
      <c r="J4134">
        <v>0.8</v>
      </c>
      <c r="K4134">
        <v>0.8</v>
      </c>
      <c r="L4134">
        <v>0.8</v>
      </c>
      <c r="M4134">
        <v>0.8</v>
      </c>
      <c r="N4134">
        <v>0.8</v>
      </c>
      <c r="O4134">
        <v>0.8</v>
      </c>
      <c r="P4134">
        <v>0.8</v>
      </c>
      <c r="Q4134">
        <v>0.8</v>
      </c>
      <c r="R4134">
        <v>0.8</v>
      </c>
      <c r="S4134">
        <v>0.8</v>
      </c>
      <c r="T4134">
        <v>0.8</v>
      </c>
      <c r="U4134">
        <v>0.8</v>
      </c>
      <c r="V4134">
        <v>0.8</v>
      </c>
      <c r="W4134">
        <v>0.8</v>
      </c>
      <c r="X4134">
        <v>0.8</v>
      </c>
      <c r="Y4134">
        <v>0.8</v>
      </c>
      <c r="Z4134">
        <v>0.8</v>
      </c>
      <c r="AA4134">
        <v>0.8</v>
      </c>
      <c r="AB4134" s="7">
        <f t="shared" si="192"/>
        <v>19.200000000000006</v>
      </c>
      <c r="AC4134">
        <f>INDEX(SHELF_days!$C$2:$C$289,MATCH(A4134&amp;"|"&amp;C4134,SHELF_days!$D$2:$D$289,0))</f>
        <v>15</v>
      </c>
      <c r="AD4134" s="8">
        <f t="shared" si="193"/>
        <v>288.00000000000011</v>
      </c>
      <c r="AE4134" s="7">
        <f t="shared" si="194"/>
        <v>0.8</v>
      </c>
    </row>
    <row r="4135" spans="1:31" x14ac:dyDescent="0.45">
      <c r="A4135" t="s">
        <v>65</v>
      </c>
      <c r="B4135" t="s">
        <v>180</v>
      </c>
      <c r="C4135" t="s">
        <v>139</v>
      </c>
      <c r="D4135">
        <v>0.8</v>
      </c>
      <c r="E4135">
        <v>0.8</v>
      </c>
      <c r="F4135">
        <v>0.8</v>
      </c>
      <c r="G4135">
        <v>0.8</v>
      </c>
      <c r="H4135">
        <v>0.8</v>
      </c>
      <c r="I4135">
        <v>0.8</v>
      </c>
      <c r="J4135">
        <v>0.8</v>
      </c>
      <c r="K4135">
        <v>0.8</v>
      </c>
      <c r="L4135">
        <v>0.8</v>
      </c>
      <c r="M4135">
        <v>0.8</v>
      </c>
      <c r="N4135">
        <v>0.8</v>
      </c>
      <c r="O4135">
        <v>0.8</v>
      </c>
      <c r="P4135">
        <v>0.8</v>
      </c>
      <c r="Q4135">
        <v>0.8</v>
      </c>
      <c r="R4135">
        <v>0.8</v>
      </c>
      <c r="S4135">
        <v>0.8</v>
      </c>
      <c r="T4135">
        <v>0.8</v>
      </c>
      <c r="U4135">
        <v>0.8</v>
      </c>
      <c r="V4135">
        <v>0.8</v>
      </c>
      <c r="W4135">
        <v>0.8</v>
      </c>
      <c r="X4135">
        <v>0.8</v>
      </c>
      <c r="Y4135">
        <v>0.8</v>
      </c>
      <c r="Z4135">
        <v>0.8</v>
      </c>
      <c r="AA4135">
        <v>0.8</v>
      </c>
      <c r="AB4135" s="7">
        <f t="shared" si="192"/>
        <v>19.200000000000006</v>
      </c>
      <c r="AC4135">
        <f>INDEX(SHELF_days!$C$2:$C$289,MATCH(A4135&amp;"|"&amp;C4135,SHELF_days!$D$2:$D$289,0))</f>
        <v>16</v>
      </c>
      <c r="AD4135" s="8">
        <f t="shared" si="193"/>
        <v>307.2000000000001</v>
      </c>
      <c r="AE4135" s="7">
        <f t="shared" si="194"/>
        <v>0.8</v>
      </c>
    </row>
    <row r="4136" spans="1:31" x14ac:dyDescent="0.45">
      <c r="A4136" t="s">
        <v>65</v>
      </c>
      <c r="B4136" t="s">
        <v>181</v>
      </c>
      <c r="C4136" t="s">
        <v>134</v>
      </c>
      <c r="D4136">
        <v>0.63800000000000001</v>
      </c>
      <c r="E4136">
        <v>0.63800000000000001</v>
      </c>
      <c r="F4136">
        <v>0.63800000000000001</v>
      </c>
      <c r="G4136">
        <v>0.63800000000000001</v>
      </c>
      <c r="H4136">
        <v>0.63800000000000001</v>
      </c>
      <c r="I4136">
        <v>0.63800000000000001</v>
      </c>
      <c r="J4136">
        <v>0.63800000000000001</v>
      </c>
      <c r="K4136">
        <v>0.63800000000000001</v>
      </c>
      <c r="L4136">
        <v>0.63800000000000001</v>
      </c>
      <c r="M4136">
        <v>0.63800000000000001</v>
      </c>
      <c r="N4136">
        <v>0.63800000000000001</v>
      </c>
      <c r="O4136">
        <v>0.63800000000000001</v>
      </c>
      <c r="P4136">
        <v>0.63800000000000001</v>
      </c>
      <c r="Q4136">
        <v>0.63800000000000001</v>
      </c>
      <c r="R4136">
        <v>0.63800000000000001</v>
      </c>
      <c r="S4136">
        <v>0.63800000000000001</v>
      </c>
      <c r="T4136">
        <v>0.63800000000000001</v>
      </c>
      <c r="U4136">
        <v>0.63800000000000001</v>
      </c>
      <c r="V4136">
        <v>0.63800000000000001</v>
      </c>
      <c r="W4136">
        <v>0.63800000000000001</v>
      </c>
      <c r="X4136">
        <v>0.63800000000000001</v>
      </c>
      <c r="Y4136">
        <v>0.63800000000000001</v>
      </c>
      <c r="Z4136">
        <v>0.63800000000000001</v>
      </c>
      <c r="AA4136">
        <v>0.63800000000000001</v>
      </c>
      <c r="AB4136" s="7">
        <f t="shared" si="192"/>
        <v>15.311999999999999</v>
      </c>
      <c r="AC4136">
        <f>INDEX(SHELF_days!$C$2:$C$289,MATCH(A4136&amp;"|"&amp;C4136,SHELF_days!$D$2:$D$289,0))</f>
        <v>87</v>
      </c>
      <c r="AD4136" s="8">
        <f t="shared" si="193"/>
        <v>1332.144</v>
      </c>
      <c r="AE4136" s="7">
        <f t="shared" si="194"/>
        <v>0.63800000000000001</v>
      </c>
    </row>
    <row r="4137" spans="1:31" x14ac:dyDescent="0.45">
      <c r="A4137" t="s">
        <v>65</v>
      </c>
      <c r="B4137" t="s">
        <v>181</v>
      </c>
      <c r="C4137" t="s">
        <v>135</v>
      </c>
      <c r="D4137">
        <v>0.63800000000000001</v>
      </c>
      <c r="E4137">
        <v>0.63800000000000001</v>
      </c>
      <c r="F4137">
        <v>0.63800000000000001</v>
      </c>
      <c r="G4137">
        <v>0.63800000000000001</v>
      </c>
      <c r="H4137">
        <v>0.63800000000000001</v>
      </c>
      <c r="I4137">
        <v>0.63800000000000001</v>
      </c>
      <c r="J4137">
        <v>0.63800000000000001</v>
      </c>
      <c r="K4137">
        <v>0.63800000000000001</v>
      </c>
      <c r="L4137">
        <v>0.63800000000000001</v>
      </c>
      <c r="M4137">
        <v>0.63800000000000001</v>
      </c>
      <c r="N4137">
        <v>0.63800000000000001</v>
      </c>
      <c r="O4137">
        <v>0.63800000000000001</v>
      </c>
      <c r="P4137">
        <v>0.63800000000000001</v>
      </c>
      <c r="Q4137">
        <v>0.63800000000000001</v>
      </c>
      <c r="R4137">
        <v>0.63800000000000001</v>
      </c>
      <c r="S4137">
        <v>0.63800000000000001</v>
      </c>
      <c r="T4137">
        <v>0.63800000000000001</v>
      </c>
      <c r="U4137">
        <v>0.63800000000000001</v>
      </c>
      <c r="V4137">
        <v>0.63800000000000001</v>
      </c>
      <c r="W4137">
        <v>0.63800000000000001</v>
      </c>
      <c r="X4137">
        <v>0.63800000000000001</v>
      </c>
      <c r="Y4137">
        <v>0.63800000000000001</v>
      </c>
      <c r="Z4137">
        <v>0.63800000000000001</v>
      </c>
      <c r="AA4137">
        <v>0.63800000000000001</v>
      </c>
      <c r="AB4137" s="7">
        <f t="shared" si="192"/>
        <v>15.311999999999999</v>
      </c>
      <c r="AC4137">
        <f>INDEX(SHELF_days!$C$2:$C$289,MATCH(A4137&amp;"|"&amp;C4137,SHELF_days!$D$2:$D$289,0))</f>
        <v>111</v>
      </c>
      <c r="AD4137" s="8">
        <f t="shared" si="193"/>
        <v>1699.6319999999998</v>
      </c>
      <c r="AE4137" s="7">
        <f t="shared" si="194"/>
        <v>0.63800000000000001</v>
      </c>
    </row>
    <row r="4138" spans="1:31" x14ac:dyDescent="0.45">
      <c r="A4138" t="s">
        <v>65</v>
      </c>
      <c r="B4138" t="s">
        <v>181</v>
      </c>
      <c r="C4138" t="s">
        <v>136</v>
      </c>
      <c r="D4138">
        <v>0.63800000000000001</v>
      </c>
      <c r="E4138">
        <v>0.63800000000000001</v>
      </c>
      <c r="F4138">
        <v>0.63800000000000001</v>
      </c>
      <c r="G4138">
        <v>0.63800000000000001</v>
      </c>
      <c r="H4138">
        <v>0.63800000000000001</v>
      </c>
      <c r="I4138">
        <v>0.63800000000000001</v>
      </c>
      <c r="J4138">
        <v>0.63800000000000001</v>
      </c>
      <c r="K4138">
        <v>0.63800000000000001</v>
      </c>
      <c r="L4138">
        <v>0.63800000000000001</v>
      </c>
      <c r="M4138">
        <v>0.63800000000000001</v>
      </c>
      <c r="N4138">
        <v>0.63800000000000001</v>
      </c>
      <c r="O4138">
        <v>0.63800000000000001</v>
      </c>
      <c r="P4138">
        <v>0.63800000000000001</v>
      </c>
      <c r="Q4138">
        <v>0.63800000000000001</v>
      </c>
      <c r="R4138">
        <v>0.63800000000000001</v>
      </c>
      <c r="S4138">
        <v>0.63800000000000001</v>
      </c>
      <c r="T4138">
        <v>0.63800000000000001</v>
      </c>
      <c r="U4138">
        <v>0.63800000000000001</v>
      </c>
      <c r="V4138">
        <v>0.63800000000000001</v>
      </c>
      <c r="W4138">
        <v>0.63800000000000001</v>
      </c>
      <c r="X4138">
        <v>0.63800000000000001</v>
      </c>
      <c r="Y4138">
        <v>0.63800000000000001</v>
      </c>
      <c r="Z4138">
        <v>0.63800000000000001</v>
      </c>
      <c r="AA4138">
        <v>0.63800000000000001</v>
      </c>
      <c r="AB4138" s="7">
        <f t="shared" si="192"/>
        <v>15.311999999999999</v>
      </c>
      <c r="AC4138">
        <f>INDEX(SHELF_days!$C$2:$C$289,MATCH(A4138&amp;"|"&amp;C4138,SHELF_days!$D$2:$D$289,0))</f>
        <v>81</v>
      </c>
      <c r="AD4138" s="8">
        <f t="shared" si="193"/>
        <v>1240.2719999999999</v>
      </c>
      <c r="AE4138" s="7">
        <f t="shared" si="194"/>
        <v>0.63800000000000001</v>
      </c>
    </row>
    <row r="4139" spans="1:31" x14ac:dyDescent="0.45">
      <c r="A4139" t="s">
        <v>65</v>
      </c>
      <c r="B4139" t="s">
        <v>181</v>
      </c>
      <c r="C4139" t="s">
        <v>137</v>
      </c>
      <c r="D4139">
        <v>0.63800000000000001</v>
      </c>
      <c r="E4139">
        <v>0.63800000000000001</v>
      </c>
      <c r="F4139">
        <v>0.63800000000000001</v>
      </c>
      <c r="G4139">
        <v>0.63800000000000001</v>
      </c>
      <c r="H4139">
        <v>0.63800000000000001</v>
      </c>
      <c r="I4139">
        <v>0.63800000000000001</v>
      </c>
      <c r="J4139">
        <v>0.63800000000000001</v>
      </c>
      <c r="K4139">
        <v>0.63800000000000001</v>
      </c>
      <c r="L4139">
        <v>0.63800000000000001</v>
      </c>
      <c r="M4139">
        <v>0.63800000000000001</v>
      </c>
      <c r="N4139">
        <v>0.63800000000000001</v>
      </c>
      <c r="O4139">
        <v>0.63800000000000001</v>
      </c>
      <c r="P4139">
        <v>0.63800000000000001</v>
      </c>
      <c r="Q4139">
        <v>0.63800000000000001</v>
      </c>
      <c r="R4139">
        <v>0.63800000000000001</v>
      </c>
      <c r="S4139">
        <v>0.63800000000000001</v>
      </c>
      <c r="T4139">
        <v>0.63800000000000001</v>
      </c>
      <c r="U4139">
        <v>0.63800000000000001</v>
      </c>
      <c r="V4139">
        <v>0.63800000000000001</v>
      </c>
      <c r="W4139">
        <v>0.63800000000000001</v>
      </c>
      <c r="X4139">
        <v>0.63800000000000001</v>
      </c>
      <c r="Y4139">
        <v>0.63800000000000001</v>
      </c>
      <c r="Z4139">
        <v>0.63800000000000001</v>
      </c>
      <c r="AA4139">
        <v>0.63800000000000001</v>
      </c>
      <c r="AB4139" s="7">
        <f t="shared" si="192"/>
        <v>15.311999999999999</v>
      </c>
      <c r="AC4139">
        <f>INDEX(SHELF_days!$C$2:$C$289,MATCH(A4139&amp;"|"&amp;C4139,SHELF_days!$D$2:$D$289,0))</f>
        <v>55</v>
      </c>
      <c r="AD4139" s="8">
        <f t="shared" si="193"/>
        <v>842.16</v>
      </c>
      <c r="AE4139" s="7">
        <f t="shared" si="194"/>
        <v>0.63800000000000001</v>
      </c>
    </row>
    <row r="4140" spans="1:31" x14ac:dyDescent="0.45">
      <c r="A4140" t="s">
        <v>65</v>
      </c>
      <c r="B4140" t="s">
        <v>181</v>
      </c>
      <c r="C4140" t="s">
        <v>138</v>
      </c>
      <c r="D4140">
        <v>0.63800000000000001</v>
      </c>
      <c r="E4140">
        <v>0.63800000000000001</v>
      </c>
      <c r="F4140">
        <v>0.63800000000000001</v>
      </c>
      <c r="G4140">
        <v>0.63800000000000001</v>
      </c>
      <c r="H4140">
        <v>0.63800000000000001</v>
      </c>
      <c r="I4140">
        <v>0.63800000000000001</v>
      </c>
      <c r="J4140">
        <v>0.63800000000000001</v>
      </c>
      <c r="K4140">
        <v>0.63800000000000001</v>
      </c>
      <c r="L4140">
        <v>0.63800000000000001</v>
      </c>
      <c r="M4140">
        <v>0.63800000000000001</v>
      </c>
      <c r="N4140">
        <v>0.63800000000000001</v>
      </c>
      <c r="O4140">
        <v>0.63800000000000001</v>
      </c>
      <c r="P4140">
        <v>0.63800000000000001</v>
      </c>
      <c r="Q4140">
        <v>0.63800000000000001</v>
      </c>
      <c r="R4140">
        <v>0.63800000000000001</v>
      </c>
      <c r="S4140">
        <v>0.63800000000000001</v>
      </c>
      <c r="T4140">
        <v>0.63800000000000001</v>
      </c>
      <c r="U4140">
        <v>0.63800000000000001</v>
      </c>
      <c r="V4140">
        <v>0.63800000000000001</v>
      </c>
      <c r="W4140">
        <v>0.63800000000000001</v>
      </c>
      <c r="X4140">
        <v>0.63800000000000001</v>
      </c>
      <c r="Y4140">
        <v>0.63800000000000001</v>
      </c>
      <c r="Z4140">
        <v>0.63800000000000001</v>
      </c>
      <c r="AA4140">
        <v>0.63800000000000001</v>
      </c>
      <c r="AB4140" s="7">
        <f t="shared" si="192"/>
        <v>15.311999999999999</v>
      </c>
      <c r="AC4140">
        <f>INDEX(SHELF_days!$C$2:$C$289,MATCH(A4140&amp;"|"&amp;C4140,SHELF_days!$D$2:$D$289,0))</f>
        <v>15</v>
      </c>
      <c r="AD4140" s="8">
        <f t="shared" si="193"/>
        <v>229.67999999999998</v>
      </c>
      <c r="AE4140" s="7">
        <f t="shared" si="194"/>
        <v>0.63800000000000001</v>
      </c>
    </row>
    <row r="4141" spans="1:31" x14ac:dyDescent="0.45">
      <c r="A4141" t="s">
        <v>65</v>
      </c>
      <c r="B4141" t="s">
        <v>181</v>
      </c>
      <c r="C4141" t="s">
        <v>139</v>
      </c>
      <c r="D4141">
        <v>0.63800000000000001</v>
      </c>
      <c r="E4141">
        <v>0.63800000000000001</v>
      </c>
      <c r="F4141">
        <v>0.63800000000000001</v>
      </c>
      <c r="G4141">
        <v>0.63800000000000001</v>
      </c>
      <c r="H4141">
        <v>0.63800000000000001</v>
      </c>
      <c r="I4141">
        <v>0.63800000000000001</v>
      </c>
      <c r="J4141">
        <v>0.63800000000000001</v>
      </c>
      <c r="K4141">
        <v>0.63800000000000001</v>
      </c>
      <c r="L4141">
        <v>0.63800000000000001</v>
      </c>
      <c r="M4141">
        <v>0.63800000000000001</v>
      </c>
      <c r="N4141">
        <v>0.63800000000000001</v>
      </c>
      <c r="O4141">
        <v>0.63800000000000001</v>
      </c>
      <c r="P4141">
        <v>0.63800000000000001</v>
      </c>
      <c r="Q4141">
        <v>0.63800000000000001</v>
      </c>
      <c r="R4141">
        <v>0.63800000000000001</v>
      </c>
      <c r="S4141">
        <v>0.63800000000000001</v>
      </c>
      <c r="T4141">
        <v>0.63800000000000001</v>
      </c>
      <c r="U4141">
        <v>0.63800000000000001</v>
      </c>
      <c r="V4141">
        <v>0.63800000000000001</v>
      </c>
      <c r="W4141">
        <v>0.63800000000000001</v>
      </c>
      <c r="X4141">
        <v>0.63800000000000001</v>
      </c>
      <c r="Y4141">
        <v>0.63800000000000001</v>
      </c>
      <c r="Z4141">
        <v>0.63800000000000001</v>
      </c>
      <c r="AA4141">
        <v>0.63800000000000001</v>
      </c>
      <c r="AB4141" s="7">
        <f t="shared" si="192"/>
        <v>15.311999999999999</v>
      </c>
      <c r="AC4141">
        <f>INDEX(SHELF_days!$C$2:$C$289,MATCH(A4141&amp;"|"&amp;C4141,SHELF_days!$D$2:$D$289,0))</f>
        <v>16</v>
      </c>
      <c r="AD4141" s="8">
        <f t="shared" si="193"/>
        <v>244.99199999999999</v>
      </c>
      <c r="AE4141" s="7">
        <f t="shared" si="194"/>
        <v>0.63800000000000001</v>
      </c>
    </row>
    <row r="4142" spans="1:31" x14ac:dyDescent="0.45">
      <c r="A4142" t="s">
        <v>65</v>
      </c>
      <c r="B4142" t="s">
        <v>182</v>
      </c>
      <c r="C4142" t="s">
        <v>134</v>
      </c>
      <c r="D4142">
        <v>0.64427015308383884</v>
      </c>
      <c r="E4142">
        <v>0.6410247866064871</v>
      </c>
      <c r="F4142">
        <v>0.64011608399282871</v>
      </c>
      <c r="G4142">
        <v>0.65997772683422051</v>
      </c>
      <c r="H4142">
        <v>0.67893066706195393</v>
      </c>
      <c r="I4142">
        <v>0.71917321138111423</v>
      </c>
      <c r="J4142">
        <v>0.7718779629733048</v>
      </c>
      <c r="K4142">
        <v>0.78434017024633484</v>
      </c>
      <c r="L4142">
        <v>0.79083090320103822</v>
      </c>
      <c r="M4142">
        <v>0.80238440786040988</v>
      </c>
      <c r="N4142">
        <v>0.80238440786040988</v>
      </c>
      <c r="O4142">
        <v>0.80562977433776162</v>
      </c>
      <c r="P4142">
        <v>0.80562977433776162</v>
      </c>
      <c r="Q4142">
        <v>0.80978384342877163</v>
      </c>
      <c r="R4142">
        <v>0.80978384342877163</v>
      </c>
      <c r="S4142">
        <v>0.81302920990612337</v>
      </c>
      <c r="T4142">
        <v>0.83522751661120842</v>
      </c>
      <c r="U4142">
        <v>0.83107344752019841</v>
      </c>
      <c r="V4142">
        <v>0.81393791251978176</v>
      </c>
      <c r="W4142">
        <v>0.78343146763267646</v>
      </c>
      <c r="X4142">
        <v>0.73812615160884765</v>
      </c>
      <c r="Y4142">
        <v>0.71592784490376249</v>
      </c>
      <c r="Z4142">
        <v>0.66322309331157214</v>
      </c>
      <c r="AA4142">
        <v>0.65257829126585887</v>
      </c>
      <c r="AB4142" s="7">
        <f t="shared" si="192"/>
        <v>18.012692651915035</v>
      </c>
      <c r="AC4142">
        <f>INDEX(SHELF_days!$C$2:$C$289,MATCH(A4142&amp;"|"&amp;C4142,SHELF_days!$D$2:$D$289,0))</f>
        <v>87</v>
      </c>
      <c r="AD4142" s="8">
        <f t="shared" si="193"/>
        <v>1567.104260716608</v>
      </c>
      <c r="AE4142" s="7">
        <f t="shared" si="194"/>
        <v>0.83522751661120842</v>
      </c>
    </row>
    <row r="4143" spans="1:31" x14ac:dyDescent="0.45">
      <c r="A4143" t="s">
        <v>65</v>
      </c>
      <c r="B4143" t="s">
        <v>182</v>
      </c>
      <c r="C4143" t="s">
        <v>135</v>
      </c>
      <c r="D4143">
        <v>0.58335462430394946</v>
      </c>
      <c r="E4143">
        <v>0.57004862174680793</v>
      </c>
      <c r="F4143">
        <v>0.56079932728635606</v>
      </c>
      <c r="G4143">
        <v>0.56599191365011858</v>
      </c>
      <c r="H4143">
        <v>0.57929791620726001</v>
      </c>
      <c r="I4143">
        <v>0.60818167785568911</v>
      </c>
      <c r="J4143">
        <v>0.7018105007272829</v>
      </c>
      <c r="K4143">
        <v>0.74286438666578047</v>
      </c>
      <c r="L4143">
        <v>0.77061227004713662</v>
      </c>
      <c r="M4143">
        <v>0.7654196836833741</v>
      </c>
      <c r="N4143">
        <v>0.7654196836833741</v>
      </c>
      <c r="O4143">
        <v>0.7654196836833741</v>
      </c>
      <c r="P4143">
        <v>0.76947639178006344</v>
      </c>
      <c r="Q4143">
        <v>0.77872568624051552</v>
      </c>
      <c r="R4143">
        <v>0.77872568624051552</v>
      </c>
      <c r="S4143">
        <v>0.79316756706473024</v>
      </c>
      <c r="T4143">
        <v>0.80760944788894473</v>
      </c>
      <c r="U4143">
        <v>0.81685874234939682</v>
      </c>
      <c r="V4143">
        <v>0.8261080368098489</v>
      </c>
      <c r="W4143">
        <v>0.81572286408232364</v>
      </c>
      <c r="X4143">
        <v>0.75503451095584884</v>
      </c>
      <c r="Y4143">
        <v>0.73653592203494478</v>
      </c>
      <c r="Z4143">
        <v>0.6203518021457578</v>
      </c>
      <c r="AA4143">
        <v>0.59779650512816407</v>
      </c>
      <c r="AB4143" s="7">
        <f t="shared" si="192"/>
        <v>17.075333452261557</v>
      </c>
      <c r="AC4143">
        <f>INDEX(SHELF_days!$C$2:$C$289,MATCH(A4143&amp;"|"&amp;C4143,SHELF_days!$D$2:$D$289,0))</f>
        <v>111</v>
      </c>
      <c r="AD4143" s="8">
        <f t="shared" si="193"/>
        <v>1895.3620132010328</v>
      </c>
      <c r="AE4143" s="7">
        <f t="shared" si="194"/>
        <v>0.8261080368098489</v>
      </c>
    </row>
    <row r="4144" spans="1:31" x14ac:dyDescent="0.45">
      <c r="A4144" t="s">
        <v>65</v>
      </c>
      <c r="B4144" t="s">
        <v>182</v>
      </c>
      <c r="C4144" t="s">
        <v>136</v>
      </c>
      <c r="D4144">
        <v>0.68654795251799072</v>
      </c>
      <c r="E4144">
        <v>0.68105694165056363</v>
      </c>
      <c r="F4144">
        <v>0.68105694165056363</v>
      </c>
      <c r="G4144">
        <v>0.68105694165056363</v>
      </c>
      <c r="H4144">
        <v>0.68105694165056363</v>
      </c>
      <c r="I4144">
        <v>0.70610967873319963</v>
      </c>
      <c r="J4144">
        <v>0.81061047930392094</v>
      </c>
      <c r="K4144">
        <v>0.83566321638655683</v>
      </c>
      <c r="L4144">
        <v>0.84115422725398392</v>
      </c>
      <c r="M4144">
        <v>0.84115422725398392</v>
      </c>
      <c r="N4144">
        <v>0.83566321638655683</v>
      </c>
      <c r="O4144">
        <v>0.83995306862673413</v>
      </c>
      <c r="P4144">
        <v>0.83995306862673413</v>
      </c>
      <c r="Q4144">
        <v>0.83995306862673413</v>
      </c>
      <c r="R4144">
        <v>0.83995306862673413</v>
      </c>
      <c r="S4144">
        <v>0.83995306862673413</v>
      </c>
      <c r="T4144">
        <v>0.83995306862673413</v>
      </c>
      <c r="U4144">
        <v>0.84544407949416145</v>
      </c>
      <c r="V4144">
        <v>0.85093509036158843</v>
      </c>
      <c r="W4144">
        <v>0.85093509036158843</v>
      </c>
      <c r="X4144">
        <v>0.84544407949416145</v>
      </c>
      <c r="Y4144">
        <v>0.83566321638655683</v>
      </c>
      <c r="Z4144">
        <v>0.77028586824625345</v>
      </c>
      <c r="AA4144">
        <v>0.70610967873319963</v>
      </c>
      <c r="AB4144" s="7">
        <f t="shared" si="192"/>
        <v>19.025666279276361</v>
      </c>
      <c r="AC4144">
        <f>INDEX(SHELF_days!$C$2:$C$289,MATCH(A4144&amp;"|"&amp;C4144,SHELF_days!$D$2:$D$289,0))</f>
        <v>81</v>
      </c>
      <c r="AD4144" s="8">
        <f t="shared" si="193"/>
        <v>1541.0789686213852</v>
      </c>
      <c r="AE4144" s="7">
        <f t="shared" si="194"/>
        <v>0.85093509036158843</v>
      </c>
    </row>
    <row r="4145" spans="1:31" x14ac:dyDescent="0.45">
      <c r="A4145" t="s">
        <v>65</v>
      </c>
      <c r="B4145" t="s">
        <v>182</v>
      </c>
      <c r="C4145" t="s">
        <v>137</v>
      </c>
      <c r="D4145">
        <v>0.57634516474016173</v>
      </c>
      <c r="E4145">
        <v>0.56239540916046349</v>
      </c>
      <c r="F4145">
        <v>0.56239540916046349</v>
      </c>
      <c r="G4145">
        <v>0.57634516474016173</v>
      </c>
      <c r="H4145">
        <v>0.6103629897503029</v>
      </c>
      <c r="I4145">
        <v>0.68182489552700232</v>
      </c>
      <c r="J4145">
        <v>0.71755584841535203</v>
      </c>
      <c r="K4145">
        <v>0.73762391784579506</v>
      </c>
      <c r="L4145">
        <v>0.80125438189354081</v>
      </c>
      <c r="M4145">
        <v>0.80125438189354081</v>
      </c>
      <c r="N4145">
        <v>0.80125438189354081</v>
      </c>
      <c r="O4145">
        <v>0.80737269574428583</v>
      </c>
      <c r="P4145">
        <v>0.81349100959503073</v>
      </c>
      <c r="Q4145">
        <v>0.83527220690368198</v>
      </c>
      <c r="R4145">
        <v>0.85093509036158865</v>
      </c>
      <c r="S4145">
        <v>0.85093509036158865</v>
      </c>
      <c r="T4145">
        <v>0.85093509036158865</v>
      </c>
      <c r="U4145">
        <v>0.85093509036158865</v>
      </c>
      <c r="V4145">
        <v>0.83698533478189052</v>
      </c>
      <c r="W4145">
        <v>0.8230355792021925</v>
      </c>
      <c r="X4145">
        <v>0.70801127880818993</v>
      </c>
      <c r="Y4145">
        <v>0.67228032591984033</v>
      </c>
      <c r="Z4145">
        <v>0.63826250090969916</v>
      </c>
      <c r="AA4145">
        <v>0.60424467589955799</v>
      </c>
      <c r="AB4145" s="7">
        <f t="shared" si="192"/>
        <v>17.571307914231049</v>
      </c>
      <c r="AC4145">
        <f>INDEX(SHELF_days!$C$2:$C$289,MATCH(A4145&amp;"|"&amp;C4145,SHELF_days!$D$2:$D$289,0))</f>
        <v>55</v>
      </c>
      <c r="AD4145" s="8">
        <f t="shared" si="193"/>
        <v>966.42193528270775</v>
      </c>
      <c r="AE4145" s="7">
        <f t="shared" si="194"/>
        <v>0.85093509036158865</v>
      </c>
    </row>
    <row r="4146" spans="1:31" x14ac:dyDescent="0.45">
      <c r="A4146" t="s">
        <v>65</v>
      </c>
      <c r="B4146" t="s">
        <v>182</v>
      </c>
      <c r="C4146" t="s">
        <v>138</v>
      </c>
      <c r="D4146">
        <v>0.37321714489543412</v>
      </c>
      <c r="E4146">
        <v>0.37321714489543412</v>
      </c>
      <c r="F4146">
        <v>0.37321714489543412</v>
      </c>
      <c r="G4146">
        <v>0.37321714489543412</v>
      </c>
      <c r="H4146">
        <v>0.37321714489543412</v>
      </c>
      <c r="I4146">
        <v>0.37321714489543412</v>
      </c>
      <c r="J4146">
        <v>0.85093509036158954</v>
      </c>
      <c r="K4146">
        <v>0.85093509036158954</v>
      </c>
      <c r="L4146">
        <v>0.85093509036158954</v>
      </c>
      <c r="M4146">
        <v>0.85093509036158954</v>
      </c>
      <c r="N4146">
        <v>0.85093509036158954</v>
      </c>
      <c r="O4146">
        <v>0.85093509036158954</v>
      </c>
      <c r="P4146">
        <v>0.85093509036158954</v>
      </c>
      <c r="Q4146">
        <v>0.85093509036158954</v>
      </c>
      <c r="R4146">
        <v>0.85093509036158954</v>
      </c>
      <c r="S4146">
        <v>0.85093509036158954</v>
      </c>
      <c r="T4146">
        <v>0.85093509036158954</v>
      </c>
      <c r="U4146">
        <v>0.85093509036158954</v>
      </c>
      <c r="V4146">
        <v>0.85093509036158954</v>
      </c>
      <c r="W4146">
        <v>0.85093509036158954</v>
      </c>
      <c r="X4146">
        <v>0.85093509036158954</v>
      </c>
      <c r="Y4146">
        <v>0.85093509036158954</v>
      </c>
      <c r="Z4146">
        <v>0</v>
      </c>
      <c r="AA4146">
        <v>0</v>
      </c>
      <c r="AB4146" s="7">
        <f t="shared" si="192"/>
        <v>15.854264315158042</v>
      </c>
      <c r="AC4146">
        <f>INDEX(SHELF_days!$C$2:$C$289,MATCH(A4146&amp;"|"&amp;C4146,SHELF_days!$D$2:$D$289,0))</f>
        <v>15</v>
      </c>
      <c r="AD4146" s="8">
        <f t="shared" si="193"/>
        <v>237.81396472737063</v>
      </c>
      <c r="AE4146" s="7">
        <f t="shared" si="194"/>
        <v>0.85093509036158954</v>
      </c>
    </row>
    <row r="4147" spans="1:31" x14ac:dyDescent="0.45">
      <c r="A4147" t="s">
        <v>65</v>
      </c>
      <c r="B4147" t="s">
        <v>182</v>
      </c>
      <c r="C4147" t="s">
        <v>139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0.37321714489543412</v>
      </c>
      <c r="J4147">
        <v>0.85093509036158954</v>
      </c>
      <c r="K4147">
        <v>0.85093509036158954</v>
      </c>
      <c r="L4147">
        <v>0.85093509036158954</v>
      </c>
      <c r="M4147">
        <v>0.85093509036158954</v>
      </c>
      <c r="N4147">
        <v>0.85093509036158954</v>
      </c>
      <c r="O4147">
        <v>0.85093509036158954</v>
      </c>
      <c r="P4147">
        <v>0.85093509036158954</v>
      </c>
      <c r="Q4147">
        <v>0.85093509036158954</v>
      </c>
      <c r="R4147">
        <v>0.85093509036158954</v>
      </c>
      <c r="S4147">
        <v>0.85093509036158954</v>
      </c>
      <c r="T4147">
        <v>0.85093509036158954</v>
      </c>
      <c r="U4147">
        <v>0.85093509036158954</v>
      </c>
      <c r="V4147">
        <v>0.85093509036158954</v>
      </c>
      <c r="W4147">
        <v>0.85093509036158954</v>
      </c>
      <c r="X4147">
        <v>0.85093509036158954</v>
      </c>
      <c r="Y4147">
        <v>0.85093509036158954</v>
      </c>
      <c r="Z4147">
        <v>0</v>
      </c>
      <c r="AA4147">
        <v>0</v>
      </c>
      <c r="AB4147" s="7">
        <f t="shared" si="192"/>
        <v>13.988178590680871</v>
      </c>
      <c r="AC4147">
        <f>INDEX(SHELF_days!$C$2:$C$289,MATCH(A4147&amp;"|"&amp;C4147,SHELF_days!$D$2:$D$289,0))</f>
        <v>16</v>
      </c>
      <c r="AD4147" s="8">
        <f t="shared" si="193"/>
        <v>223.81085745089393</v>
      </c>
      <c r="AE4147" s="7">
        <f t="shared" si="194"/>
        <v>0.85093509036158954</v>
      </c>
    </row>
    <row r="4148" spans="1:31" x14ac:dyDescent="0.45">
      <c r="A4148" t="s">
        <v>65</v>
      </c>
      <c r="B4148" t="s">
        <v>183</v>
      </c>
      <c r="C4148" t="s">
        <v>134</v>
      </c>
      <c r="D4148">
        <v>1.249769742456034E-2</v>
      </c>
      <c r="E4148">
        <v>1.249769742456034E-2</v>
      </c>
      <c r="F4148">
        <v>1.249769742456034E-2</v>
      </c>
      <c r="G4148">
        <v>1.249769742456034E-2</v>
      </c>
      <c r="H4148">
        <v>1.249769742456034E-2</v>
      </c>
      <c r="I4148">
        <v>1.249769742456034E-2</v>
      </c>
      <c r="J4148">
        <v>1.249769742456034E-2</v>
      </c>
      <c r="K4148">
        <v>1.249769742456034E-2</v>
      </c>
      <c r="L4148">
        <v>1.249769742456034E-2</v>
      </c>
      <c r="M4148">
        <v>1.249769742456034E-2</v>
      </c>
      <c r="N4148">
        <v>1.874654613684051E-2</v>
      </c>
      <c r="O4148">
        <v>2.5776742691819898E-2</v>
      </c>
      <c r="P4148">
        <v>2.655809053451913E-2</v>
      </c>
      <c r="Q4148">
        <v>2.655809053451913E-2</v>
      </c>
      <c r="R4148">
        <v>3.3961554747025627E-2</v>
      </c>
      <c r="S4148">
        <v>4.0115636022938807E-2</v>
      </c>
      <c r="T4148">
        <v>4.7128426314095688E-2</v>
      </c>
      <c r="U4148">
        <v>5.3657709276849597E-2</v>
      </c>
      <c r="V4148">
        <v>3.5947802852105082E-2</v>
      </c>
      <c r="W4148">
        <v>6.1540812759131851E-3</v>
      </c>
      <c r="X4148">
        <v>0</v>
      </c>
      <c r="Y4148">
        <v>0</v>
      </c>
      <c r="Z4148">
        <v>0</v>
      </c>
      <c r="AA4148">
        <v>0</v>
      </c>
      <c r="AB4148" s="7">
        <f t="shared" si="192"/>
        <v>0.43958165463223003</v>
      </c>
      <c r="AC4148">
        <f>INDEX(SHELF_days!$C$2:$C$289,MATCH(A4148&amp;"|"&amp;C4148,SHELF_days!$D$2:$D$289,0))</f>
        <v>87</v>
      </c>
      <c r="AD4148" s="8">
        <f t="shared" si="193"/>
        <v>38.243603953004012</v>
      </c>
      <c r="AE4148" s="7">
        <f t="shared" si="194"/>
        <v>5.3657709276849597E-2</v>
      </c>
    </row>
    <row r="4149" spans="1:31" x14ac:dyDescent="0.45">
      <c r="A4149" t="s">
        <v>65</v>
      </c>
      <c r="B4149" t="s">
        <v>183</v>
      </c>
      <c r="C4149" t="s">
        <v>135</v>
      </c>
      <c r="D4149">
        <v>2.9924608316767159E-2</v>
      </c>
      <c r="E4149">
        <v>2.9924608316767159E-2</v>
      </c>
      <c r="F4149">
        <v>2.9924608316767159E-2</v>
      </c>
      <c r="G4149">
        <v>2.9924608316767159E-2</v>
      </c>
      <c r="H4149">
        <v>2.9924608316767159E-2</v>
      </c>
      <c r="I4149">
        <v>2.9924608316767159E-2</v>
      </c>
      <c r="J4149">
        <v>2.9924608316767159E-2</v>
      </c>
      <c r="K4149">
        <v>2.9924608316767159E-2</v>
      </c>
      <c r="L4149">
        <v>2.9924608316767159E-2</v>
      </c>
      <c r="M4149">
        <v>4.6814329499352617E-2</v>
      </c>
      <c r="N4149">
        <v>6.6267371317349291E-2</v>
      </c>
      <c r="O4149">
        <v>8.5506676760660622E-2</v>
      </c>
      <c r="P4149">
        <v>0.10295878230500689</v>
      </c>
      <c r="Q4149">
        <v>0.1099635751235967</v>
      </c>
      <c r="R4149">
        <v>0.11742312618619789</v>
      </c>
      <c r="S4149">
        <v>0.13860273347062479</v>
      </c>
      <c r="T4149">
        <v>0.1767569501431859</v>
      </c>
      <c r="U4149">
        <v>0.1927113852039212</v>
      </c>
      <c r="V4149">
        <v>0.14108874520455411</v>
      </c>
      <c r="W4149">
        <v>0.1181370966292959</v>
      </c>
      <c r="X4149">
        <v>7.14576787423334E-2</v>
      </c>
      <c r="Y4149">
        <v>4.3623442487205573E-2</v>
      </c>
      <c r="Z4149">
        <v>4.0406785841231203E-2</v>
      </c>
      <c r="AA4149">
        <v>4.0332508661376013E-2</v>
      </c>
      <c r="AB4149" s="7">
        <f t="shared" si="192"/>
        <v>1.7613726624267962</v>
      </c>
      <c r="AC4149">
        <f>INDEX(SHELF_days!$C$2:$C$289,MATCH(A4149&amp;"|"&amp;C4149,SHELF_days!$D$2:$D$289,0))</f>
        <v>111</v>
      </c>
      <c r="AD4149" s="8">
        <f t="shared" si="193"/>
        <v>195.51236552937439</v>
      </c>
      <c r="AE4149" s="7">
        <f t="shared" si="194"/>
        <v>0.1927113852039212</v>
      </c>
    </row>
    <row r="4150" spans="1:31" x14ac:dyDescent="0.45">
      <c r="A4150" t="s">
        <v>65</v>
      </c>
      <c r="B4150" t="s">
        <v>183</v>
      </c>
      <c r="C4150" t="s">
        <v>136</v>
      </c>
      <c r="D4150">
        <v>1.342345278934259E-2</v>
      </c>
      <c r="E4150">
        <v>1.342345278934259E-2</v>
      </c>
      <c r="F4150">
        <v>1.342345278934259E-2</v>
      </c>
      <c r="G4150">
        <v>1.342345278934259E-2</v>
      </c>
      <c r="H4150">
        <v>1.342345278934259E-2</v>
      </c>
      <c r="I4150">
        <v>1.342345278934259E-2</v>
      </c>
      <c r="J4150">
        <v>1.342345278934259E-2</v>
      </c>
      <c r="K4150">
        <v>1.342345278934259E-2</v>
      </c>
      <c r="L4150">
        <v>1.342345278934259E-2</v>
      </c>
      <c r="M4150">
        <v>1.342345278934259E-2</v>
      </c>
      <c r="N4150">
        <v>3.0764675922340411E-2</v>
      </c>
      <c r="O4150">
        <v>4.1155284225078199E-2</v>
      </c>
      <c r="P4150">
        <v>5.6296656459915433E-2</v>
      </c>
      <c r="Q4150">
        <v>7.1618752989502391E-2</v>
      </c>
      <c r="R4150">
        <v>8.7792538724231789E-2</v>
      </c>
      <c r="S4150">
        <v>8.4423173137058521E-2</v>
      </c>
      <c r="T4150">
        <v>8.4695298224555252E-2</v>
      </c>
      <c r="U4150">
        <v>0.10054502660318169</v>
      </c>
      <c r="V4150">
        <v>8.4354622542498287E-2</v>
      </c>
      <c r="W4150">
        <v>4.8851646432523932E-2</v>
      </c>
      <c r="X4150">
        <v>1.486716985659624E-2</v>
      </c>
      <c r="Y4150">
        <v>9.6635565422503421E-3</v>
      </c>
      <c r="Z4150">
        <v>6.7117263946712942E-3</v>
      </c>
      <c r="AA4150">
        <v>6.7117263946712942E-3</v>
      </c>
      <c r="AB4150" s="7">
        <f t="shared" si="192"/>
        <v>0.86268638234250095</v>
      </c>
      <c r="AC4150">
        <f>INDEX(SHELF_days!$C$2:$C$289,MATCH(A4150&amp;"|"&amp;C4150,SHELF_days!$D$2:$D$289,0))</f>
        <v>81</v>
      </c>
      <c r="AD4150" s="8">
        <f t="shared" si="193"/>
        <v>69.877596969742584</v>
      </c>
      <c r="AE4150" s="7">
        <f t="shared" si="194"/>
        <v>0.10054502660318169</v>
      </c>
    </row>
    <row r="4151" spans="1:31" x14ac:dyDescent="0.45">
      <c r="A4151" t="s">
        <v>65</v>
      </c>
      <c r="B4151" t="s">
        <v>183</v>
      </c>
      <c r="C4151" t="s">
        <v>137</v>
      </c>
      <c r="D4151">
        <v>4.0624215404080073E-2</v>
      </c>
      <c r="E4151">
        <v>4.0624215404080073E-2</v>
      </c>
      <c r="F4151">
        <v>4.0624215404080073E-2</v>
      </c>
      <c r="G4151">
        <v>4.0624215404080073E-2</v>
      </c>
      <c r="H4151">
        <v>4.0624215404080073E-2</v>
      </c>
      <c r="I4151">
        <v>4.0624215404080073E-2</v>
      </c>
      <c r="J4151">
        <v>4.0624215404080073E-2</v>
      </c>
      <c r="K4151">
        <v>4.0624215404080073E-2</v>
      </c>
      <c r="L4151">
        <v>4.0624215404080073E-2</v>
      </c>
      <c r="M4151">
        <v>4.0624215404080073E-2</v>
      </c>
      <c r="N4151">
        <v>4.0624215404080073E-2</v>
      </c>
      <c r="O4151">
        <v>5.1744708136502018E-2</v>
      </c>
      <c r="P4151">
        <v>5.7162697855654497E-2</v>
      </c>
      <c r="Q4151">
        <v>6.243384200364982E-2</v>
      </c>
      <c r="R4151">
        <v>7.5649943407793657E-2</v>
      </c>
      <c r="S4151">
        <v>7.0589889768336744E-2</v>
      </c>
      <c r="T4151">
        <v>9.6602970842280034E-2</v>
      </c>
      <c r="U4151">
        <v>0.121704385661956</v>
      </c>
      <c r="V4151">
        <v>8.0514202952374381E-2</v>
      </c>
      <c r="W4151">
        <v>8.1398335662049737E-2</v>
      </c>
      <c r="X4151">
        <v>6.3755452144064209E-2</v>
      </c>
      <c r="Y4151">
        <v>5.0508757912595979E-2</v>
      </c>
      <c r="Z4151">
        <v>5.0508757912595979E-2</v>
      </c>
      <c r="AA4151">
        <v>5.0508757912595979E-2</v>
      </c>
      <c r="AB4151" s="7">
        <f t="shared" si="192"/>
        <v>1.3599490716173299</v>
      </c>
      <c r="AC4151">
        <f>INDEX(SHELF_days!$C$2:$C$289,MATCH(A4151&amp;"|"&amp;C4151,SHELF_days!$D$2:$D$289,0))</f>
        <v>55</v>
      </c>
      <c r="AD4151" s="8">
        <f t="shared" si="193"/>
        <v>74.797198938953144</v>
      </c>
      <c r="AE4151" s="7">
        <f t="shared" si="194"/>
        <v>0.121704385661956</v>
      </c>
    </row>
    <row r="4152" spans="1:31" x14ac:dyDescent="0.45">
      <c r="A4152" t="s">
        <v>65</v>
      </c>
      <c r="B4152" t="s">
        <v>183</v>
      </c>
      <c r="C4152" t="s">
        <v>138</v>
      </c>
      <c r="D4152">
        <v>0.33415423549447892</v>
      </c>
      <c r="E4152">
        <v>0.33415423549447892</v>
      </c>
      <c r="F4152">
        <v>0.33415423549447892</v>
      </c>
      <c r="G4152">
        <v>0.33415423549447892</v>
      </c>
      <c r="H4152">
        <v>0.33415423549447892</v>
      </c>
      <c r="I4152">
        <v>0.33415423549447892</v>
      </c>
      <c r="J4152">
        <v>0.33415423549447892</v>
      </c>
      <c r="K4152">
        <v>0.33415423549447892</v>
      </c>
      <c r="L4152">
        <v>0.33415423549447892</v>
      </c>
      <c r="M4152">
        <v>0.35831645051529548</v>
      </c>
      <c r="N4152">
        <v>0.45619922130064672</v>
      </c>
      <c r="O4152">
        <v>0.51288059200639713</v>
      </c>
      <c r="P4152">
        <v>0.654309193205309</v>
      </c>
      <c r="Q4152">
        <v>0.77718426439287891</v>
      </c>
      <c r="R4152">
        <v>0.78487938022587811</v>
      </c>
      <c r="S4152">
        <v>0.78079625753898063</v>
      </c>
      <c r="T4152">
        <v>0.81365193432448302</v>
      </c>
      <c r="U4152">
        <v>0.91903912565251089</v>
      </c>
      <c r="V4152">
        <v>0.73185487214630507</v>
      </c>
      <c r="W4152">
        <v>0.65981692188461327</v>
      </c>
      <c r="X4152">
        <v>0.50113600559655724</v>
      </c>
      <c r="Y4152">
        <v>0.32962241800682329</v>
      </c>
      <c r="Z4152">
        <v>0.32962241800682329</v>
      </c>
      <c r="AA4152">
        <v>0.32962241800682329</v>
      </c>
      <c r="AB4152" s="7">
        <f t="shared" si="192"/>
        <v>11.946319592260634</v>
      </c>
      <c r="AC4152">
        <f>INDEX(SHELF_days!$C$2:$C$289,MATCH(A4152&amp;"|"&amp;C4152,SHELF_days!$D$2:$D$289,0))</f>
        <v>15</v>
      </c>
      <c r="AD4152" s="8">
        <f t="shared" si="193"/>
        <v>179.19479388390951</v>
      </c>
      <c r="AE4152" s="7">
        <f t="shared" si="194"/>
        <v>0.91903912565251089</v>
      </c>
    </row>
    <row r="4153" spans="1:31" x14ac:dyDescent="0.45">
      <c r="A4153" t="s">
        <v>65</v>
      </c>
      <c r="B4153" t="s">
        <v>183</v>
      </c>
      <c r="C4153" t="s">
        <v>139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 s="7">
        <f t="shared" si="192"/>
        <v>0</v>
      </c>
      <c r="AC4153">
        <f>INDEX(SHELF_days!$C$2:$C$289,MATCH(A4153&amp;"|"&amp;C4153,SHELF_days!$D$2:$D$289,0))</f>
        <v>16</v>
      </c>
      <c r="AD4153" s="8">
        <f t="shared" si="193"/>
        <v>0</v>
      </c>
      <c r="AE4153" s="7">
        <f t="shared" si="194"/>
        <v>0</v>
      </c>
    </row>
    <row r="4154" spans="1:31" x14ac:dyDescent="0.45">
      <c r="A4154" t="s">
        <v>65</v>
      </c>
      <c r="B4154" t="s">
        <v>184</v>
      </c>
      <c r="C4154" t="s">
        <v>134</v>
      </c>
      <c r="D4154">
        <v>0.87147183955761554</v>
      </c>
      <c r="E4154">
        <v>0.86027487793530133</v>
      </c>
      <c r="F4154">
        <v>0.84091803366406459</v>
      </c>
      <c r="G4154">
        <v>0.84570118572802189</v>
      </c>
      <c r="H4154">
        <v>0.86182639330661592</v>
      </c>
      <c r="I4154">
        <v>0.91635366731803569</v>
      </c>
      <c r="J4154">
        <v>0.96080515978418046</v>
      </c>
      <c r="K4154">
        <v>0.96360151479985501</v>
      </c>
      <c r="L4154">
        <v>0.96978943954857311</v>
      </c>
      <c r="M4154">
        <v>0.97022801881400311</v>
      </c>
      <c r="N4154">
        <v>0.96543992036735304</v>
      </c>
      <c r="O4154">
        <v>0.96660396909439683</v>
      </c>
      <c r="P4154">
        <v>0.96483481288459816</v>
      </c>
      <c r="Q4154">
        <v>0.95072937823890546</v>
      </c>
      <c r="R4154">
        <v>0.94459586369980852</v>
      </c>
      <c r="S4154">
        <v>0.94204847661300595</v>
      </c>
      <c r="T4154">
        <v>0.96059411412262019</v>
      </c>
      <c r="U4154">
        <v>1</v>
      </c>
      <c r="V4154">
        <v>0.99457741201652639</v>
      </c>
      <c r="W4154">
        <v>0.97876547534181091</v>
      </c>
      <c r="X4154">
        <v>0.95302120221991227</v>
      </c>
      <c r="Y4154">
        <v>0.91702802415849005</v>
      </c>
      <c r="Z4154">
        <v>0.8616648114719837</v>
      </c>
      <c r="AA4154">
        <v>0.82420750413348676</v>
      </c>
      <c r="AB4154" s="7">
        <f t="shared" si="192"/>
        <v>22.285081094819162</v>
      </c>
      <c r="AC4154">
        <f>INDEX(SHELF_days!$C$2:$C$289,MATCH(A4154&amp;"|"&amp;C4154,SHELF_days!$D$2:$D$289,0))</f>
        <v>87</v>
      </c>
      <c r="AD4154" s="8">
        <f t="shared" si="193"/>
        <v>1938.8020552492671</v>
      </c>
      <c r="AE4154" s="7">
        <f t="shared" si="194"/>
        <v>1</v>
      </c>
    </row>
    <row r="4155" spans="1:31" x14ac:dyDescent="0.45">
      <c r="A4155" t="s">
        <v>65</v>
      </c>
      <c r="B4155" t="s">
        <v>184</v>
      </c>
      <c r="C4155" t="s">
        <v>135</v>
      </c>
      <c r="D4155">
        <v>0.92514851399389508</v>
      </c>
      <c r="E4155">
        <v>0.91887699092146757</v>
      </c>
      <c r="F4155">
        <v>0.92049107134954544</v>
      </c>
      <c r="G4155">
        <v>0.94372917724041516</v>
      </c>
      <c r="H4155">
        <v>0.96628494969171308</v>
      </c>
      <c r="I4155">
        <v>0.97717643876124072</v>
      </c>
      <c r="J4155">
        <v>0.98806792783076858</v>
      </c>
      <c r="K4155">
        <v>0.99895941690029644</v>
      </c>
      <c r="L4155">
        <v>0.99953836648538763</v>
      </c>
      <c r="M4155">
        <v>1</v>
      </c>
      <c r="N4155">
        <v>1</v>
      </c>
      <c r="O4155">
        <v>1</v>
      </c>
      <c r="P4155">
        <v>1</v>
      </c>
      <c r="Q4155">
        <v>1</v>
      </c>
      <c r="R4155">
        <v>1</v>
      </c>
      <c r="S4155">
        <v>1</v>
      </c>
      <c r="T4155">
        <v>1</v>
      </c>
      <c r="U4155">
        <v>1</v>
      </c>
      <c r="V4155">
        <v>1</v>
      </c>
      <c r="W4155">
        <v>1</v>
      </c>
      <c r="X4155">
        <v>0.99472197116477423</v>
      </c>
      <c r="Y4155">
        <v>0.99254574102795812</v>
      </c>
      <c r="Z4155">
        <v>0.97318065278556698</v>
      </c>
      <c r="AA4155">
        <v>0.94994771608742135</v>
      </c>
      <c r="AB4155" s="7">
        <f t="shared" si="192"/>
        <v>23.54866893424045</v>
      </c>
      <c r="AC4155">
        <f>INDEX(SHELF_days!$C$2:$C$289,MATCH(A4155&amp;"|"&amp;C4155,SHELF_days!$D$2:$D$289,0))</f>
        <v>111</v>
      </c>
      <c r="AD4155" s="8">
        <f t="shared" si="193"/>
        <v>2613.9022517006897</v>
      </c>
      <c r="AE4155" s="7">
        <f t="shared" si="194"/>
        <v>1</v>
      </c>
    </row>
    <row r="4156" spans="1:31" x14ac:dyDescent="0.45">
      <c r="A4156" t="s">
        <v>65</v>
      </c>
      <c r="B4156" t="s">
        <v>184</v>
      </c>
      <c r="C4156" t="s">
        <v>136</v>
      </c>
      <c r="D4156">
        <v>0.88772504242169303</v>
      </c>
      <c r="E4156">
        <v>0.87438110644488287</v>
      </c>
      <c r="F4156">
        <v>0.8690311355642002</v>
      </c>
      <c r="G4156">
        <v>0.86671476286908833</v>
      </c>
      <c r="H4156">
        <v>0.87394900022347055</v>
      </c>
      <c r="I4156">
        <v>0.94176488400528446</v>
      </c>
      <c r="J4156">
        <v>0.95846649783372451</v>
      </c>
      <c r="K4156">
        <v>0.9623519119721613</v>
      </c>
      <c r="L4156">
        <v>0.96899288873567002</v>
      </c>
      <c r="M4156">
        <v>0.98710947334652166</v>
      </c>
      <c r="N4156">
        <v>0.9871218698364802</v>
      </c>
      <c r="O4156">
        <v>0.98830662009109005</v>
      </c>
      <c r="P4156">
        <v>0.9699757532966693</v>
      </c>
      <c r="Q4156">
        <v>0.96608325544968465</v>
      </c>
      <c r="R4156">
        <v>0.96608325544968465</v>
      </c>
      <c r="S4156">
        <v>0.96981459892720823</v>
      </c>
      <c r="T4156">
        <v>0.99029360033873204</v>
      </c>
      <c r="U4156">
        <v>0.99629173055153308</v>
      </c>
      <c r="V4156">
        <v>0.99966534674739538</v>
      </c>
      <c r="W4156">
        <v>0.99220265979234867</v>
      </c>
      <c r="X4156">
        <v>0.98473997283730175</v>
      </c>
      <c r="Y4156">
        <v>0.97912082103180487</v>
      </c>
      <c r="Z4156">
        <v>0.95115788153959091</v>
      </c>
      <c r="AA4156">
        <v>0.93623250762949728</v>
      </c>
      <c r="AB4156" s="7">
        <f t="shared" si="192"/>
        <v>22.867576576935718</v>
      </c>
      <c r="AC4156">
        <f>INDEX(SHELF_days!$C$2:$C$289,MATCH(A4156&amp;"|"&amp;C4156,SHELF_days!$D$2:$D$289,0))</f>
        <v>81</v>
      </c>
      <c r="AD4156" s="8">
        <f t="shared" si="193"/>
        <v>1852.2737027317933</v>
      </c>
      <c r="AE4156" s="7">
        <f t="shared" si="194"/>
        <v>0.99966534674739538</v>
      </c>
    </row>
    <row r="4157" spans="1:31" x14ac:dyDescent="0.45">
      <c r="A4157" t="s">
        <v>65</v>
      </c>
      <c r="B4157" t="s">
        <v>184</v>
      </c>
      <c r="C4157" t="s">
        <v>137</v>
      </c>
      <c r="D4157">
        <v>0.9796517771861335</v>
      </c>
      <c r="E4157">
        <v>0.99613753109591863</v>
      </c>
      <c r="F4157">
        <v>0.98883487155670047</v>
      </c>
      <c r="G4157">
        <v>0.99613753109591863</v>
      </c>
      <c r="H4157">
        <v>1</v>
      </c>
      <c r="I4157">
        <v>1</v>
      </c>
      <c r="J4157">
        <v>1</v>
      </c>
      <c r="K4157">
        <v>1</v>
      </c>
      <c r="L4157">
        <v>1</v>
      </c>
      <c r="M4157">
        <v>1</v>
      </c>
      <c r="N4157">
        <v>1</v>
      </c>
      <c r="O4157">
        <v>1</v>
      </c>
      <c r="P4157">
        <v>1</v>
      </c>
      <c r="Q4157">
        <v>1</v>
      </c>
      <c r="R4157">
        <v>1</v>
      </c>
      <c r="S4157">
        <v>1</v>
      </c>
      <c r="T4157">
        <v>1</v>
      </c>
      <c r="U4157">
        <v>1</v>
      </c>
      <c r="V4157">
        <v>1</v>
      </c>
      <c r="W4157">
        <v>1</v>
      </c>
      <c r="X4157">
        <v>1</v>
      </c>
      <c r="Y4157">
        <v>1</v>
      </c>
      <c r="Z4157">
        <v>1</v>
      </c>
      <c r="AA4157">
        <v>1</v>
      </c>
      <c r="AB4157" s="7">
        <f t="shared" si="192"/>
        <v>23.960761710934669</v>
      </c>
      <c r="AC4157">
        <f>INDEX(SHELF_days!$C$2:$C$289,MATCH(A4157&amp;"|"&amp;C4157,SHELF_days!$D$2:$D$289,0))</f>
        <v>55</v>
      </c>
      <c r="AD4157" s="8">
        <f t="shared" si="193"/>
        <v>1317.8418941014068</v>
      </c>
      <c r="AE4157" s="7">
        <f t="shared" si="194"/>
        <v>1</v>
      </c>
    </row>
    <row r="4158" spans="1:31" x14ac:dyDescent="0.45">
      <c r="A4158" t="s">
        <v>65</v>
      </c>
      <c r="B4158" t="s">
        <v>184</v>
      </c>
      <c r="C4158" t="s">
        <v>138</v>
      </c>
      <c r="D4158">
        <v>1</v>
      </c>
      <c r="E4158">
        <v>1</v>
      </c>
      <c r="F4158">
        <v>1</v>
      </c>
      <c r="G4158">
        <v>1</v>
      </c>
      <c r="H4158">
        <v>1</v>
      </c>
      <c r="I4158">
        <v>1</v>
      </c>
      <c r="J4158">
        <v>1</v>
      </c>
      <c r="K4158">
        <v>1</v>
      </c>
      <c r="L4158">
        <v>1</v>
      </c>
      <c r="M4158">
        <v>1</v>
      </c>
      <c r="N4158">
        <v>1</v>
      </c>
      <c r="O4158">
        <v>1</v>
      </c>
      <c r="P4158">
        <v>1</v>
      </c>
      <c r="Q4158">
        <v>1</v>
      </c>
      <c r="R4158">
        <v>1</v>
      </c>
      <c r="S4158">
        <v>1</v>
      </c>
      <c r="T4158">
        <v>1</v>
      </c>
      <c r="U4158">
        <v>1</v>
      </c>
      <c r="V4158">
        <v>1</v>
      </c>
      <c r="W4158">
        <v>1</v>
      </c>
      <c r="X4158">
        <v>1</v>
      </c>
      <c r="Y4158">
        <v>1</v>
      </c>
      <c r="Z4158">
        <v>1</v>
      </c>
      <c r="AA4158">
        <v>1</v>
      </c>
      <c r="AB4158" s="7">
        <f t="shared" si="192"/>
        <v>24</v>
      </c>
      <c r="AC4158">
        <f>INDEX(SHELF_days!$C$2:$C$289,MATCH(A4158&amp;"|"&amp;C4158,SHELF_days!$D$2:$D$289,0))</f>
        <v>15</v>
      </c>
      <c r="AD4158" s="8">
        <f t="shared" si="193"/>
        <v>360</v>
      </c>
      <c r="AE4158" s="7">
        <f t="shared" si="194"/>
        <v>1</v>
      </c>
    </row>
    <row r="4159" spans="1:31" x14ac:dyDescent="0.45">
      <c r="A4159" t="s">
        <v>65</v>
      </c>
      <c r="B4159" t="s">
        <v>184</v>
      </c>
      <c r="C4159" t="s">
        <v>139</v>
      </c>
      <c r="D4159">
        <v>0.89378847557266838</v>
      </c>
      <c r="E4159">
        <v>0.85098804442953124</v>
      </c>
      <c r="F4159">
        <v>0.83711869650778159</v>
      </c>
      <c r="G4159">
        <v>0.85600862286274382</v>
      </c>
      <c r="H4159">
        <v>0.85600862286274382</v>
      </c>
      <c r="I4159">
        <v>0.91267840192763072</v>
      </c>
      <c r="J4159">
        <v>0.98823810734748008</v>
      </c>
      <c r="K4159">
        <v>0.98842637903872543</v>
      </c>
      <c r="L4159">
        <v>0.98823810734748008</v>
      </c>
      <c r="M4159">
        <v>1</v>
      </c>
      <c r="N4159">
        <v>1</v>
      </c>
      <c r="O4159">
        <v>1</v>
      </c>
      <c r="P4159">
        <v>1</v>
      </c>
      <c r="Q4159">
        <v>1</v>
      </c>
      <c r="R4159">
        <v>1</v>
      </c>
      <c r="S4159">
        <v>1</v>
      </c>
      <c r="T4159">
        <v>1</v>
      </c>
      <c r="U4159">
        <v>1</v>
      </c>
      <c r="V4159">
        <v>1</v>
      </c>
      <c r="W4159">
        <v>1</v>
      </c>
      <c r="X4159">
        <v>1</v>
      </c>
      <c r="Y4159">
        <v>1</v>
      </c>
      <c r="Z4159">
        <v>1</v>
      </c>
      <c r="AA4159">
        <v>1</v>
      </c>
      <c r="AB4159" s="7">
        <f t="shared" si="192"/>
        <v>23.171493457896787</v>
      </c>
      <c r="AC4159">
        <f>INDEX(SHELF_days!$C$2:$C$289,MATCH(A4159&amp;"|"&amp;C4159,SHELF_days!$D$2:$D$289,0))</f>
        <v>16</v>
      </c>
      <c r="AD4159" s="8">
        <f t="shared" si="193"/>
        <v>370.74389532634859</v>
      </c>
      <c r="AE4159" s="7">
        <f t="shared" si="194"/>
        <v>1</v>
      </c>
    </row>
    <row r="4160" spans="1:31" x14ac:dyDescent="0.45">
      <c r="A4160" t="s">
        <v>65</v>
      </c>
      <c r="B4160" t="s">
        <v>185</v>
      </c>
      <c r="C4160" t="s">
        <v>134</v>
      </c>
      <c r="D4160">
        <v>0.46811594202898549</v>
      </c>
      <c r="E4160">
        <v>0.46302277432712219</v>
      </c>
      <c r="F4160">
        <v>0.4606625258799173</v>
      </c>
      <c r="G4160">
        <v>0.45859213250517622</v>
      </c>
      <c r="H4160">
        <v>0.45573498964803327</v>
      </c>
      <c r="I4160">
        <v>0.45507246376811628</v>
      </c>
      <c r="J4160">
        <v>0.45917184265010358</v>
      </c>
      <c r="K4160">
        <v>0.46463768115942039</v>
      </c>
      <c r="L4160">
        <v>0.46712215320910999</v>
      </c>
      <c r="M4160">
        <v>0.45378881987577618</v>
      </c>
      <c r="N4160">
        <v>0.43639751552795009</v>
      </c>
      <c r="O4160">
        <v>0.42182194616977242</v>
      </c>
      <c r="P4160">
        <v>0.41432712215320922</v>
      </c>
      <c r="Q4160">
        <v>0.41461697722567292</v>
      </c>
      <c r="R4160">
        <v>0.41805383022774351</v>
      </c>
      <c r="S4160">
        <v>0.42724637681159428</v>
      </c>
      <c r="T4160">
        <v>0.44832298136645959</v>
      </c>
      <c r="U4160">
        <v>0.47238095238095229</v>
      </c>
      <c r="V4160">
        <v>0.48236024844720482</v>
      </c>
      <c r="W4160">
        <v>0.48836438923395481</v>
      </c>
      <c r="X4160">
        <v>0.48629399585921329</v>
      </c>
      <c r="Y4160">
        <v>0.48310559006211179</v>
      </c>
      <c r="Z4160">
        <v>0.47677018633540402</v>
      </c>
      <c r="AA4160">
        <v>0.46157349896480349</v>
      </c>
      <c r="AB4160" s="7">
        <f t="shared" si="192"/>
        <v>10.937556935817806</v>
      </c>
      <c r="AC4160">
        <f>INDEX(SHELF_days!$C$2:$C$289,MATCH(A4160&amp;"|"&amp;C4160,SHELF_days!$D$2:$D$289,0))</f>
        <v>87</v>
      </c>
      <c r="AD4160" s="8">
        <f t="shared" si="193"/>
        <v>951.56745341614919</v>
      </c>
      <c r="AE4160" s="7">
        <f t="shared" si="194"/>
        <v>0.48836438923395481</v>
      </c>
    </row>
    <row r="4161" spans="1:31" x14ac:dyDescent="0.45">
      <c r="A4161" t="s">
        <v>65</v>
      </c>
      <c r="B4161" t="s">
        <v>185</v>
      </c>
      <c r="C4161" t="s">
        <v>135</v>
      </c>
      <c r="D4161">
        <v>0.44472049689441001</v>
      </c>
      <c r="E4161">
        <v>0.43504140786749479</v>
      </c>
      <c r="F4161">
        <v>0.43017598343685298</v>
      </c>
      <c r="G4161">
        <v>0.42313664596273282</v>
      </c>
      <c r="H4161">
        <v>0.411904761904762</v>
      </c>
      <c r="I4161">
        <v>0.39668737060041409</v>
      </c>
      <c r="J4161">
        <v>0.38664596273291929</v>
      </c>
      <c r="K4161">
        <v>0.37127329192546588</v>
      </c>
      <c r="L4161">
        <v>0.34560041407867492</v>
      </c>
      <c r="M4161">
        <v>0.32681159420289851</v>
      </c>
      <c r="N4161">
        <v>0.31325051759834388</v>
      </c>
      <c r="O4161">
        <v>0.30346790890269149</v>
      </c>
      <c r="P4161">
        <v>0.30781573498964809</v>
      </c>
      <c r="Q4161">
        <v>0.31904761904761902</v>
      </c>
      <c r="R4161">
        <v>0.32489648033126312</v>
      </c>
      <c r="S4161">
        <v>0.33607660455486538</v>
      </c>
      <c r="T4161">
        <v>0.35786749482401642</v>
      </c>
      <c r="U4161">
        <v>0.38535196687370599</v>
      </c>
      <c r="V4161">
        <v>0.40885093167701858</v>
      </c>
      <c r="W4161">
        <v>0.43555900621117999</v>
      </c>
      <c r="X4161">
        <v>0.45429606625258789</v>
      </c>
      <c r="Y4161">
        <v>0.45486542443064182</v>
      </c>
      <c r="Z4161">
        <v>0.45931677018633538</v>
      </c>
      <c r="AA4161">
        <v>0.45564182194616992</v>
      </c>
      <c r="AB4161" s="7">
        <f t="shared" si="192"/>
        <v>9.2883022774327113</v>
      </c>
      <c r="AC4161">
        <f>INDEX(SHELF_days!$C$2:$C$289,MATCH(A4161&amp;"|"&amp;C4161,SHELF_days!$D$2:$D$289,0))</f>
        <v>111</v>
      </c>
      <c r="AD4161" s="8">
        <f t="shared" si="193"/>
        <v>1031.0015527950309</v>
      </c>
      <c r="AE4161" s="7">
        <f t="shared" si="194"/>
        <v>0.45931677018633538</v>
      </c>
    </row>
    <row r="4162" spans="1:31" x14ac:dyDescent="0.45">
      <c r="A4162" t="s">
        <v>65</v>
      </c>
      <c r="B4162" t="s">
        <v>185</v>
      </c>
      <c r="C4162" t="s">
        <v>136</v>
      </c>
      <c r="D4162">
        <v>0.29129720853858798</v>
      </c>
      <c r="E4162">
        <v>0.29348659003831418</v>
      </c>
      <c r="F4162">
        <v>0.29748221127531471</v>
      </c>
      <c r="G4162">
        <v>0.29200875752599892</v>
      </c>
      <c r="H4162">
        <v>0.28286808976464151</v>
      </c>
      <c r="I4162">
        <v>0.27038861521620139</v>
      </c>
      <c r="J4162">
        <v>0.25194307608100708</v>
      </c>
      <c r="K4162">
        <v>0.23037766830870271</v>
      </c>
      <c r="L4162">
        <v>0.2105090311986863</v>
      </c>
      <c r="M4162">
        <v>0.19140667761357411</v>
      </c>
      <c r="N4162">
        <v>0.18379857690202511</v>
      </c>
      <c r="O4162">
        <v>0.1840175150519979</v>
      </c>
      <c r="P4162">
        <v>0.1754241926655721</v>
      </c>
      <c r="Q4162">
        <v>0.17361795292829771</v>
      </c>
      <c r="R4162">
        <v>0.1800766283524905</v>
      </c>
      <c r="S4162">
        <v>0.1929939792008758</v>
      </c>
      <c r="T4162">
        <v>0.21373836891078271</v>
      </c>
      <c r="U4162">
        <v>0.22802408319649711</v>
      </c>
      <c r="V4162">
        <v>0.24154351395730711</v>
      </c>
      <c r="W4162">
        <v>0.26507936507936508</v>
      </c>
      <c r="X4162">
        <v>0.26261631089217302</v>
      </c>
      <c r="Y4162">
        <v>0.26245210727969348</v>
      </c>
      <c r="Z4162">
        <v>0.26962233169129712</v>
      </c>
      <c r="AA4162">
        <v>0.2831417624521072</v>
      </c>
      <c r="AB4162" s="7">
        <f t="shared" ref="AB4162:AB4225" si="195">SUM(D4162:AA4162)</f>
        <v>5.7279146141215111</v>
      </c>
      <c r="AC4162">
        <f>INDEX(SHELF_days!$C$2:$C$289,MATCH(A4162&amp;"|"&amp;C4162,SHELF_days!$D$2:$D$289,0))</f>
        <v>81</v>
      </c>
      <c r="AD4162" s="8">
        <f t="shared" ref="AD4162:AD4225" si="196">AB4162*AC4162</f>
        <v>463.96108374384238</v>
      </c>
      <c r="AE4162" s="7">
        <f t="shared" ref="AE4162:AE4225" si="197">MAX(D4162:AA4162)</f>
        <v>0.29748221127531471</v>
      </c>
    </row>
    <row r="4163" spans="1:31" x14ac:dyDescent="0.45">
      <c r="A4163" t="s">
        <v>65</v>
      </c>
      <c r="B4163" t="s">
        <v>185</v>
      </c>
      <c r="C4163" t="s">
        <v>137</v>
      </c>
      <c r="D4163">
        <v>0.39945355191256843</v>
      </c>
      <c r="E4163">
        <v>0.40031225604996101</v>
      </c>
      <c r="F4163">
        <v>0.39867291178766612</v>
      </c>
      <c r="G4163">
        <v>0.39313036690085879</v>
      </c>
      <c r="H4163">
        <v>0.39476971116315368</v>
      </c>
      <c r="I4163">
        <v>0.39570647931303682</v>
      </c>
      <c r="J4163">
        <v>0.40202966432474629</v>
      </c>
      <c r="K4163">
        <v>0.40655737704918038</v>
      </c>
      <c r="L4163">
        <v>0.40312256049960971</v>
      </c>
      <c r="M4163">
        <v>0.39164715066354427</v>
      </c>
      <c r="N4163">
        <v>0.37298985167837628</v>
      </c>
      <c r="O4163">
        <v>0.36042154566744727</v>
      </c>
      <c r="P4163">
        <v>0.35175644028103048</v>
      </c>
      <c r="Q4163">
        <v>0.34652615144418419</v>
      </c>
      <c r="R4163">
        <v>0.34980483996877437</v>
      </c>
      <c r="S4163">
        <v>0.36120218579234969</v>
      </c>
      <c r="T4163">
        <v>0.37400468384074942</v>
      </c>
      <c r="U4163">
        <v>0.39328649492583923</v>
      </c>
      <c r="V4163">
        <v>0.40897736143637792</v>
      </c>
      <c r="W4163">
        <v>0.43052302888368471</v>
      </c>
      <c r="X4163">
        <v>0.4565183450429352</v>
      </c>
      <c r="Y4163">
        <v>0.45589383294301328</v>
      </c>
      <c r="Z4163">
        <v>0.44863387978142077</v>
      </c>
      <c r="AA4163">
        <v>0.43021077283372378</v>
      </c>
      <c r="AB4163" s="7">
        <f t="shared" si="195"/>
        <v>9.5261514441842312</v>
      </c>
      <c r="AC4163">
        <f>INDEX(SHELF_days!$C$2:$C$289,MATCH(A4163&amp;"|"&amp;C4163,SHELF_days!$D$2:$D$289,0))</f>
        <v>55</v>
      </c>
      <c r="AD4163" s="8">
        <f t="shared" si="196"/>
        <v>523.93832943013274</v>
      </c>
      <c r="AE4163" s="7">
        <f t="shared" si="197"/>
        <v>0.4565183450429352</v>
      </c>
    </row>
    <row r="4164" spans="1:31" x14ac:dyDescent="0.45">
      <c r="A4164" t="s">
        <v>65</v>
      </c>
      <c r="B4164" t="s">
        <v>185</v>
      </c>
      <c r="C4164" t="s">
        <v>138</v>
      </c>
      <c r="D4164">
        <v>0.24476190476190471</v>
      </c>
      <c r="E4164">
        <v>0.25238095238095232</v>
      </c>
      <c r="F4164">
        <v>0.27047619047619048</v>
      </c>
      <c r="G4164">
        <v>0.27333333333333332</v>
      </c>
      <c r="H4164">
        <v>0.27809523809523812</v>
      </c>
      <c r="I4164">
        <v>0.29523809523809519</v>
      </c>
      <c r="J4164">
        <v>0.29809523809523808</v>
      </c>
      <c r="K4164">
        <v>0.28666666666666668</v>
      </c>
      <c r="L4164">
        <v>0.27047619047619048</v>
      </c>
      <c r="M4164">
        <v>0.25047619047619052</v>
      </c>
      <c r="N4164">
        <v>0.25142857142857139</v>
      </c>
      <c r="O4164">
        <v>0.2419047619047619</v>
      </c>
      <c r="P4164">
        <v>0.24952380952380951</v>
      </c>
      <c r="Q4164">
        <v>0.240952380952381</v>
      </c>
      <c r="R4164">
        <v>0.2304761904761905</v>
      </c>
      <c r="S4164">
        <v>0.2371428571428571</v>
      </c>
      <c r="T4164">
        <v>0.25428571428571428</v>
      </c>
      <c r="U4164">
        <v>0.2476190476190476</v>
      </c>
      <c r="V4164">
        <v>0.24857142857142861</v>
      </c>
      <c r="W4164">
        <v>0.26857142857142863</v>
      </c>
      <c r="X4164">
        <v>0.26476190476190481</v>
      </c>
      <c r="Y4164">
        <v>0.25619047619047619</v>
      </c>
      <c r="Z4164">
        <v>0.22857142857142859</v>
      </c>
      <c r="AA4164">
        <v>0.1466666666666667</v>
      </c>
      <c r="AB4164" s="7">
        <f t="shared" si="195"/>
        <v>6.086666666666666</v>
      </c>
      <c r="AC4164">
        <f>INDEX(SHELF_days!$C$2:$C$289,MATCH(A4164&amp;"|"&amp;C4164,SHELF_days!$D$2:$D$289,0))</f>
        <v>15</v>
      </c>
      <c r="AD4164" s="8">
        <f t="shared" si="196"/>
        <v>91.299999999999983</v>
      </c>
      <c r="AE4164" s="7">
        <f t="shared" si="197"/>
        <v>0.29809523809523808</v>
      </c>
    </row>
    <row r="4165" spans="1:31" x14ac:dyDescent="0.45">
      <c r="A4165" t="s">
        <v>65</v>
      </c>
      <c r="B4165" t="s">
        <v>185</v>
      </c>
      <c r="C4165" t="s">
        <v>139</v>
      </c>
      <c r="D4165">
        <v>0.39238095238095239</v>
      </c>
      <c r="E4165">
        <v>0.42</v>
      </c>
      <c r="F4165">
        <v>0.43523809523809531</v>
      </c>
      <c r="G4165">
        <v>0.44952380952380949</v>
      </c>
      <c r="H4165">
        <v>0.52761904761904765</v>
      </c>
      <c r="I4165">
        <v>0.61428571428571432</v>
      </c>
      <c r="J4165">
        <v>0.70666666666666667</v>
      </c>
      <c r="K4165">
        <v>0.71523809523809523</v>
      </c>
      <c r="L4165">
        <v>0.6885714285714285</v>
      </c>
      <c r="M4165">
        <v>0.62285714285714278</v>
      </c>
      <c r="N4165">
        <v>0.53523809523809518</v>
      </c>
      <c r="O4165">
        <v>0.44666666666666671</v>
      </c>
      <c r="P4165">
        <v>0.35047619047619061</v>
      </c>
      <c r="Q4165">
        <v>0.31333333333333341</v>
      </c>
      <c r="R4165">
        <v>0.29809523809523808</v>
      </c>
      <c r="S4165">
        <v>0.29047619047619039</v>
      </c>
      <c r="T4165">
        <v>0.28476190476190483</v>
      </c>
      <c r="U4165">
        <v>0.27714285714285708</v>
      </c>
      <c r="V4165">
        <v>0.27809523809523812</v>
      </c>
      <c r="W4165">
        <v>0.30857142857142861</v>
      </c>
      <c r="X4165">
        <v>0.34</v>
      </c>
      <c r="Y4165">
        <v>0.37047619047619051</v>
      </c>
      <c r="Z4165">
        <v>0.4123809523809524</v>
      </c>
      <c r="AA4165">
        <v>0.47714285714285709</v>
      </c>
      <c r="AB4165" s="7">
        <f t="shared" si="195"/>
        <v>10.555238095238094</v>
      </c>
      <c r="AC4165">
        <f>INDEX(SHELF_days!$C$2:$C$289,MATCH(A4165&amp;"|"&amp;C4165,SHELF_days!$D$2:$D$289,0))</f>
        <v>16</v>
      </c>
      <c r="AD4165" s="8">
        <f t="shared" si="196"/>
        <v>168.8838095238095</v>
      </c>
      <c r="AE4165" s="7">
        <f t="shared" si="197"/>
        <v>0.71523809523809523</v>
      </c>
    </row>
    <row r="4166" spans="1:31" x14ac:dyDescent="0.45">
      <c r="A4166" t="s">
        <v>65</v>
      </c>
      <c r="B4166" t="s">
        <v>186</v>
      </c>
      <c r="C4166" t="s">
        <v>134</v>
      </c>
      <c r="D4166">
        <v>0.59716377170057944</v>
      </c>
      <c r="E4166">
        <v>0.59167525638187535</v>
      </c>
      <c r="F4166">
        <v>0.59094617174344877</v>
      </c>
      <c r="G4166">
        <v>0.59643789154808113</v>
      </c>
      <c r="H4166">
        <v>0.62203724783559344</v>
      </c>
      <c r="I4166">
        <v>0.64619535453195442</v>
      </c>
      <c r="J4166">
        <v>0.62891932999483458</v>
      </c>
      <c r="K4166">
        <v>0.57598840050636113</v>
      </c>
      <c r="L4166">
        <v>0.52336317897545592</v>
      </c>
      <c r="M4166">
        <v>0.49798172773107391</v>
      </c>
      <c r="N4166">
        <v>0.49036569011479519</v>
      </c>
      <c r="O4166">
        <v>0.4956573218180591</v>
      </c>
      <c r="P4166">
        <v>0.50455976826542959</v>
      </c>
      <c r="Q4166">
        <v>0.50631941557842541</v>
      </c>
      <c r="R4166">
        <v>0.51245946697608913</v>
      </c>
      <c r="S4166">
        <v>0.53434661858472077</v>
      </c>
      <c r="T4166">
        <v>0.5632531325297655</v>
      </c>
      <c r="U4166">
        <v>0.60148508506472786</v>
      </c>
      <c r="V4166">
        <v>0.63565580031348956</v>
      </c>
      <c r="W4166">
        <v>0.66586820636407063</v>
      </c>
      <c r="X4166">
        <v>0.670849002932281</v>
      </c>
      <c r="Y4166">
        <v>0.66133180790440893</v>
      </c>
      <c r="Z4166">
        <v>0.63831808722279348</v>
      </c>
      <c r="AA4166">
        <v>0.60017521939664031</v>
      </c>
      <c r="AB4166" s="7">
        <f t="shared" si="195"/>
        <v>13.951352954014954</v>
      </c>
      <c r="AC4166">
        <f>INDEX(SHELF_days!$C$2:$C$289,MATCH(A4166&amp;"|"&amp;C4166,SHELF_days!$D$2:$D$289,0))</f>
        <v>87</v>
      </c>
      <c r="AD4166" s="8">
        <f t="shared" si="196"/>
        <v>1213.767706999301</v>
      </c>
      <c r="AE4166" s="7">
        <f t="shared" si="197"/>
        <v>0.670849002932281</v>
      </c>
    </row>
    <row r="4167" spans="1:31" x14ac:dyDescent="0.45">
      <c r="A4167" t="s">
        <v>65</v>
      </c>
      <c r="B4167" t="s">
        <v>186</v>
      </c>
      <c r="C4167" t="s">
        <v>135</v>
      </c>
      <c r="D4167">
        <v>0.40176089897550871</v>
      </c>
      <c r="E4167">
        <v>0.38625312709521831</v>
      </c>
      <c r="F4167">
        <v>0.37704280056846667</v>
      </c>
      <c r="G4167">
        <v>0.36614526543224629</v>
      </c>
      <c r="H4167">
        <v>0.35648636284015722</v>
      </c>
      <c r="I4167">
        <v>0.35112424630370509</v>
      </c>
      <c r="J4167">
        <v>0.32294693824790588</v>
      </c>
      <c r="K4167">
        <v>0.26935008540473171</v>
      </c>
      <c r="L4167">
        <v>0.22459023128118841</v>
      </c>
      <c r="M4167">
        <v>0.1911041535849492</v>
      </c>
      <c r="N4167">
        <v>0.17527198033512359</v>
      </c>
      <c r="O4167">
        <v>0.1744911666330401</v>
      </c>
      <c r="P4167">
        <v>0.18265756171636011</v>
      </c>
      <c r="Q4167">
        <v>0.19429642782371731</v>
      </c>
      <c r="R4167">
        <v>0.20660469198781431</v>
      </c>
      <c r="S4167">
        <v>0.2316028867151611</v>
      </c>
      <c r="T4167">
        <v>0.26906627188074989</v>
      </c>
      <c r="U4167">
        <v>0.31519656858150907</v>
      </c>
      <c r="V4167">
        <v>0.37236334346403438</v>
      </c>
      <c r="W4167">
        <v>0.43644693020464631</v>
      </c>
      <c r="X4167">
        <v>0.47224319975361462</v>
      </c>
      <c r="Y4167">
        <v>0.48560514046267461</v>
      </c>
      <c r="Z4167">
        <v>0.49199611869792198</v>
      </c>
      <c r="AA4167">
        <v>0.48861949124977122</v>
      </c>
      <c r="AB4167" s="7">
        <f t="shared" si="195"/>
        <v>7.7432658892402157</v>
      </c>
      <c r="AC4167">
        <f>INDEX(SHELF_days!$C$2:$C$289,MATCH(A4167&amp;"|"&amp;C4167,SHELF_days!$D$2:$D$289,0))</f>
        <v>111</v>
      </c>
      <c r="AD4167" s="8">
        <f t="shared" si="196"/>
        <v>859.502513705664</v>
      </c>
      <c r="AE4167" s="7">
        <f t="shared" si="197"/>
        <v>0.49199611869792198</v>
      </c>
    </row>
    <row r="4168" spans="1:31" x14ac:dyDescent="0.45">
      <c r="A4168" t="s">
        <v>65</v>
      </c>
      <c r="B4168" t="s">
        <v>186</v>
      </c>
      <c r="C4168" t="s">
        <v>136</v>
      </c>
      <c r="D4168">
        <v>0.49285715181348988</v>
      </c>
      <c r="E4168">
        <v>0.49599832659470511</v>
      </c>
      <c r="F4168">
        <v>0.51249114628660786</v>
      </c>
      <c r="G4168">
        <v>0.53586891555923433</v>
      </c>
      <c r="H4168">
        <v>0.5641944206000632</v>
      </c>
      <c r="I4168">
        <v>0.58463573664212609</v>
      </c>
      <c r="J4168">
        <v>0.54435157434998604</v>
      </c>
      <c r="K4168">
        <v>0.45149307301609692</v>
      </c>
      <c r="L4168">
        <v>0.37465558185556119</v>
      </c>
      <c r="M4168">
        <v>0.33663175474741452</v>
      </c>
      <c r="N4168">
        <v>0.32893920824932549</v>
      </c>
      <c r="O4168">
        <v>0.32811564112357028</v>
      </c>
      <c r="P4168">
        <v>0.32998319178570151</v>
      </c>
      <c r="Q4168">
        <v>0.32965249833266508</v>
      </c>
      <c r="R4168">
        <v>0.32753176479787199</v>
      </c>
      <c r="S4168">
        <v>0.32805065889632917</v>
      </c>
      <c r="T4168">
        <v>0.33473653156902178</v>
      </c>
      <c r="U4168">
        <v>0.3529958490527273</v>
      </c>
      <c r="V4168">
        <v>0.39834683530494192</v>
      </c>
      <c r="W4168">
        <v>0.45796926786656861</v>
      </c>
      <c r="X4168">
        <v>0.49098120302453319</v>
      </c>
      <c r="Y4168">
        <v>0.49432820075008199</v>
      </c>
      <c r="Z4168">
        <v>0.48403127121656842</v>
      </c>
      <c r="AA4168">
        <v>0.46481250216158448</v>
      </c>
      <c r="AB4168" s="7">
        <f t="shared" si="195"/>
        <v>10.343652305596777</v>
      </c>
      <c r="AC4168">
        <f>INDEX(SHELF_days!$C$2:$C$289,MATCH(A4168&amp;"|"&amp;C4168,SHELF_days!$D$2:$D$289,0))</f>
        <v>81</v>
      </c>
      <c r="AD4168" s="8">
        <f t="shared" si="196"/>
        <v>837.83583675333898</v>
      </c>
      <c r="AE4168" s="7">
        <f t="shared" si="197"/>
        <v>0.58463573664212609</v>
      </c>
    </row>
    <row r="4169" spans="1:31" x14ac:dyDescent="0.45">
      <c r="A4169" t="s">
        <v>65</v>
      </c>
      <c r="B4169" t="s">
        <v>186</v>
      </c>
      <c r="C4169" t="s">
        <v>137</v>
      </c>
      <c r="D4169">
        <v>0.24995687304502959</v>
      </c>
      <c r="E4169">
        <v>0.24296602946811149</v>
      </c>
      <c r="F4169">
        <v>0.2347211365416404</v>
      </c>
      <c r="G4169">
        <v>0.2212181576358713</v>
      </c>
      <c r="H4169">
        <v>0.21196738939442319</v>
      </c>
      <c r="I4169">
        <v>0.20411057253182349</v>
      </c>
      <c r="J4169">
        <v>0.180725846956828</v>
      </c>
      <c r="K4169">
        <v>0.1540463272136455</v>
      </c>
      <c r="L4169">
        <v>0.13048581169749199</v>
      </c>
      <c r="M4169">
        <v>9.8817061179135482E-2</v>
      </c>
      <c r="N4169">
        <v>8.0207049934394453E-2</v>
      </c>
      <c r="O4169">
        <v>7.2308870732698718E-2</v>
      </c>
      <c r="P4169">
        <v>6.9533538881982201E-2</v>
      </c>
      <c r="Q4169">
        <v>7.1042453232729744E-2</v>
      </c>
      <c r="R4169">
        <v>7.3194308648543177E-2</v>
      </c>
      <c r="S4169">
        <v>7.9380208665602664E-2</v>
      </c>
      <c r="T4169">
        <v>9.6130333946972679E-2</v>
      </c>
      <c r="U4169">
        <v>0.12469853108564211</v>
      </c>
      <c r="V4169">
        <v>0.15586241775915011</v>
      </c>
      <c r="W4169">
        <v>0.19679410191280641</v>
      </c>
      <c r="X4169">
        <v>0.22709323184001809</v>
      </c>
      <c r="Y4169">
        <v>0.24272637120923171</v>
      </c>
      <c r="Z4169">
        <v>0.26387469188114387</v>
      </c>
      <c r="AA4169">
        <v>0.28489040976007202</v>
      </c>
      <c r="AB4169" s="7">
        <f t="shared" si="195"/>
        <v>3.9667517251549884</v>
      </c>
      <c r="AC4169">
        <f>INDEX(SHELF_days!$C$2:$C$289,MATCH(A4169&amp;"|"&amp;C4169,SHELF_days!$D$2:$D$289,0))</f>
        <v>55</v>
      </c>
      <c r="AD4169" s="8">
        <f t="shared" si="196"/>
        <v>218.17134488352437</v>
      </c>
      <c r="AE4169" s="7">
        <f t="shared" si="197"/>
        <v>0.28489040976007202</v>
      </c>
    </row>
    <row r="4170" spans="1:31" x14ac:dyDescent="0.45">
      <c r="A4170" t="s">
        <v>65</v>
      </c>
      <c r="B4170" t="s">
        <v>186</v>
      </c>
      <c r="C4170" t="s">
        <v>138</v>
      </c>
      <c r="D4170">
        <v>0.2454536497542337</v>
      </c>
      <c r="E4170">
        <v>0.22358608396359639</v>
      </c>
      <c r="F4170">
        <v>0.18978406404781109</v>
      </c>
      <c r="G4170">
        <v>0.16573821690249349</v>
      </c>
      <c r="H4170">
        <v>0.1495081622082865</v>
      </c>
      <c r="I4170">
        <v>0.13699828495395</v>
      </c>
      <c r="J4170">
        <v>9.9788332707156313E-2</v>
      </c>
      <c r="K4170">
        <v>5.6878420342159862E-2</v>
      </c>
      <c r="L4170">
        <v>4.7087305857129141E-2</v>
      </c>
      <c r="M4170">
        <v>4.3445189694474209E-2</v>
      </c>
      <c r="N4170">
        <v>5.3169394513320208E-2</v>
      </c>
      <c r="O4170">
        <v>6.0862519243092252E-2</v>
      </c>
      <c r="P4170">
        <v>6.1158408655775799E-2</v>
      </c>
      <c r="Q4170">
        <v>7.4081638958986798E-2</v>
      </c>
      <c r="R4170">
        <v>9.5567076211635849E-2</v>
      </c>
      <c r="S4170">
        <v>0.1039099681441351</v>
      </c>
      <c r="T4170">
        <v>0.12059946921281051</v>
      </c>
      <c r="U4170">
        <v>0.14840415271623861</v>
      </c>
      <c r="V4170">
        <v>0.1933800868848721</v>
      </c>
      <c r="W4170">
        <v>0.22694197544312769</v>
      </c>
      <c r="X4170">
        <v>0.25737695226835078</v>
      </c>
      <c r="Y4170">
        <v>0.27547973417499461</v>
      </c>
      <c r="Z4170">
        <v>0.27786469205411218</v>
      </c>
      <c r="AA4170">
        <v>0.29333123311307802</v>
      </c>
      <c r="AB4170" s="7">
        <f t="shared" si="195"/>
        <v>3.600395012025821</v>
      </c>
      <c r="AC4170">
        <f>INDEX(SHELF_days!$C$2:$C$289,MATCH(A4170&amp;"|"&amp;C4170,SHELF_days!$D$2:$D$289,0))</f>
        <v>15</v>
      </c>
      <c r="AD4170" s="8">
        <f t="shared" si="196"/>
        <v>54.005925180387315</v>
      </c>
      <c r="AE4170" s="7">
        <f t="shared" si="197"/>
        <v>0.29333123311307802</v>
      </c>
    </row>
    <row r="4171" spans="1:31" x14ac:dyDescent="0.45">
      <c r="A4171" t="s">
        <v>65</v>
      </c>
      <c r="B4171" t="s">
        <v>186</v>
      </c>
      <c r="C4171" t="s">
        <v>139</v>
      </c>
      <c r="D4171">
        <v>0.64945170506509231</v>
      </c>
      <c r="E4171">
        <v>0.63397117802729208</v>
      </c>
      <c r="F4171">
        <v>0.63555400981797439</v>
      </c>
      <c r="G4171">
        <v>0.64404805254498665</v>
      </c>
      <c r="H4171">
        <v>0.66424362012174143</v>
      </c>
      <c r="I4171">
        <v>0.68518843656462713</v>
      </c>
      <c r="J4171">
        <v>0.6855878036346672</v>
      </c>
      <c r="K4171">
        <v>0.6790571414247627</v>
      </c>
      <c r="L4171">
        <v>0.61932283996266435</v>
      </c>
      <c r="M4171">
        <v>0.50894489095562701</v>
      </c>
      <c r="N4171">
        <v>0.40709513648438378</v>
      </c>
      <c r="O4171">
        <v>0.35382737546876292</v>
      </c>
      <c r="P4171">
        <v>0.31737275900912121</v>
      </c>
      <c r="Q4171">
        <v>0.27689101701598662</v>
      </c>
      <c r="R4171">
        <v>0.23065922558510271</v>
      </c>
      <c r="S4171">
        <v>0.1922565620735204</v>
      </c>
      <c r="T4171">
        <v>0.20884318953043671</v>
      </c>
      <c r="U4171">
        <v>0.23799768261904969</v>
      </c>
      <c r="V4171">
        <v>0.25290947749427978</v>
      </c>
      <c r="W4171">
        <v>0.25176155853379822</v>
      </c>
      <c r="X4171">
        <v>0.23470935131634649</v>
      </c>
      <c r="Y4171">
        <v>0.20985798613423831</v>
      </c>
      <c r="Z4171">
        <v>0.19780657948840499</v>
      </c>
      <c r="AA4171">
        <v>0.1934344509886472</v>
      </c>
      <c r="AB4171" s="7">
        <f t="shared" si="195"/>
        <v>9.9707920298615171</v>
      </c>
      <c r="AC4171">
        <f>INDEX(SHELF_days!$C$2:$C$289,MATCH(A4171&amp;"|"&amp;C4171,SHELF_days!$D$2:$D$289,0))</f>
        <v>16</v>
      </c>
      <c r="AD4171" s="8">
        <f t="shared" si="196"/>
        <v>159.53267247778427</v>
      </c>
      <c r="AE4171" s="7">
        <f t="shared" si="197"/>
        <v>0.6855878036346672</v>
      </c>
    </row>
    <row r="4172" spans="1:31" x14ac:dyDescent="0.45">
      <c r="A4172" t="s">
        <v>65</v>
      </c>
      <c r="B4172" t="s">
        <v>187</v>
      </c>
      <c r="C4172" t="s">
        <v>134</v>
      </c>
      <c r="D4172">
        <v>1.249769742456034E-2</v>
      </c>
      <c r="E4172">
        <v>1.249769742456034E-2</v>
      </c>
      <c r="F4172">
        <v>1.249769742456034E-2</v>
      </c>
      <c r="G4172">
        <v>1.249769742456034E-2</v>
      </c>
      <c r="H4172">
        <v>1.249769742456034E-2</v>
      </c>
      <c r="I4172">
        <v>1.249769742456034E-2</v>
      </c>
      <c r="J4172">
        <v>1.249769742456034E-2</v>
      </c>
      <c r="K4172">
        <v>1.249769742456034E-2</v>
      </c>
      <c r="L4172">
        <v>1.249769742456034E-2</v>
      </c>
      <c r="M4172">
        <v>1.249769742456034E-2</v>
      </c>
      <c r="N4172">
        <v>1.874654613684051E-2</v>
      </c>
      <c r="O4172">
        <v>2.5776742691819898E-2</v>
      </c>
      <c r="P4172">
        <v>2.655809053451913E-2</v>
      </c>
      <c r="Q4172">
        <v>2.655809053451913E-2</v>
      </c>
      <c r="R4172">
        <v>3.3961554747025627E-2</v>
      </c>
      <c r="S4172">
        <v>4.0115636022938807E-2</v>
      </c>
      <c r="T4172">
        <v>4.7128426314095688E-2</v>
      </c>
      <c r="U4172">
        <v>5.3657709276849597E-2</v>
      </c>
      <c r="V4172">
        <v>3.5947802852105082E-2</v>
      </c>
      <c r="W4172">
        <v>6.1540812759131851E-3</v>
      </c>
      <c r="X4172">
        <v>0</v>
      </c>
      <c r="Y4172">
        <v>0</v>
      </c>
      <c r="Z4172">
        <v>0</v>
      </c>
      <c r="AA4172">
        <v>0</v>
      </c>
      <c r="AB4172" s="7">
        <f t="shared" si="195"/>
        <v>0.43958165463223003</v>
      </c>
      <c r="AC4172">
        <f>INDEX(SHELF_days!$C$2:$C$289,MATCH(A4172&amp;"|"&amp;C4172,SHELF_days!$D$2:$D$289,0))</f>
        <v>87</v>
      </c>
      <c r="AD4172" s="8">
        <f t="shared" si="196"/>
        <v>38.243603953004012</v>
      </c>
      <c r="AE4172" s="7">
        <f t="shared" si="197"/>
        <v>5.3657709276849597E-2</v>
      </c>
    </row>
    <row r="4173" spans="1:31" x14ac:dyDescent="0.45">
      <c r="A4173" t="s">
        <v>65</v>
      </c>
      <c r="B4173" t="s">
        <v>187</v>
      </c>
      <c r="C4173" t="s">
        <v>135</v>
      </c>
      <c r="D4173">
        <v>2.9924608316767159E-2</v>
      </c>
      <c r="E4173">
        <v>2.9924608316767159E-2</v>
      </c>
      <c r="F4173">
        <v>2.9924608316767159E-2</v>
      </c>
      <c r="G4173">
        <v>2.9924608316767159E-2</v>
      </c>
      <c r="H4173">
        <v>2.9924608316767159E-2</v>
      </c>
      <c r="I4173">
        <v>2.9924608316767159E-2</v>
      </c>
      <c r="J4173">
        <v>2.9924608316767159E-2</v>
      </c>
      <c r="K4173">
        <v>2.9924608316767159E-2</v>
      </c>
      <c r="L4173">
        <v>2.9924608316767159E-2</v>
      </c>
      <c r="M4173">
        <v>4.6814329499352617E-2</v>
      </c>
      <c r="N4173">
        <v>6.6267371317349291E-2</v>
      </c>
      <c r="O4173">
        <v>8.5506676760660622E-2</v>
      </c>
      <c r="P4173">
        <v>0.10295878230500689</v>
      </c>
      <c r="Q4173">
        <v>0.1099635751235967</v>
      </c>
      <c r="R4173">
        <v>0.11742312618619789</v>
      </c>
      <c r="S4173">
        <v>0.13860273347062479</v>
      </c>
      <c r="T4173">
        <v>0.1767569501431859</v>
      </c>
      <c r="U4173">
        <v>0.1927113852039212</v>
      </c>
      <c r="V4173">
        <v>0.14108874520455411</v>
      </c>
      <c r="W4173">
        <v>0.1181370966292959</v>
      </c>
      <c r="X4173">
        <v>7.14576787423334E-2</v>
      </c>
      <c r="Y4173">
        <v>4.3623442487205573E-2</v>
      </c>
      <c r="Z4173">
        <v>4.0406785841231203E-2</v>
      </c>
      <c r="AA4173">
        <v>4.0332508661376013E-2</v>
      </c>
      <c r="AB4173" s="7">
        <f t="shared" si="195"/>
        <v>1.7613726624267962</v>
      </c>
      <c r="AC4173">
        <f>INDEX(SHELF_days!$C$2:$C$289,MATCH(A4173&amp;"|"&amp;C4173,SHELF_days!$D$2:$D$289,0))</f>
        <v>111</v>
      </c>
      <c r="AD4173" s="8">
        <f t="shared" si="196"/>
        <v>195.51236552937439</v>
      </c>
      <c r="AE4173" s="7">
        <f t="shared" si="197"/>
        <v>0.1927113852039212</v>
      </c>
    </row>
    <row r="4174" spans="1:31" x14ac:dyDescent="0.45">
      <c r="A4174" t="s">
        <v>65</v>
      </c>
      <c r="B4174" t="s">
        <v>187</v>
      </c>
      <c r="C4174" t="s">
        <v>136</v>
      </c>
      <c r="D4174">
        <v>1.342345278934259E-2</v>
      </c>
      <c r="E4174">
        <v>1.342345278934259E-2</v>
      </c>
      <c r="F4174">
        <v>1.342345278934259E-2</v>
      </c>
      <c r="G4174">
        <v>1.342345278934259E-2</v>
      </c>
      <c r="H4174">
        <v>1.342345278934259E-2</v>
      </c>
      <c r="I4174">
        <v>1.342345278934259E-2</v>
      </c>
      <c r="J4174">
        <v>1.342345278934259E-2</v>
      </c>
      <c r="K4174">
        <v>1.342345278934259E-2</v>
      </c>
      <c r="L4174">
        <v>1.342345278934259E-2</v>
      </c>
      <c r="M4174">
        <v>1.342345278934259E-2</v>
      </c>
      <c r="N4174">
        <v>3.0764675922340411E-2</v>
      </c>
      <c r="O4174">
        <v>4.1155284225078199E-2</v>
      </c>
      <c r="P4174">
        <v>5.6296656459915433E-2</v>
      </c>
      <c r="Q4174">
        <v>7.1618752989502391E-2</v>
      </c>
      <c r="R4174">
        <v>8.7792538724231789E-2</v>
      </c>
      <c r="S4174">
        <v>8.4423173137058521E-2</v>
      </c>
      <c r="T4174">
        <v>8.4695298224555252E-2</v>
      </c>
      <c r="U4174">
        <v>0.10054502660318169</v>
      </c>
      <c r="V4174">
        <v>8.4354622542498287E-2</v>
      </c>
      <c r="W4174">
        <v>4.8851646432523932E-2</v>
      </c>
      <c r="X4174">
        <v>1.486716985659624E-2</v>
      </c>
      <c r="Y4174">
        <v>9.6635565422503421E-3</v>
      </c>
      <c r="Z4174">
        <v>6.7117263946712942E-3</v>
      </c>
      <c r="AA4174">
        <v>6.7117263946712942E-3</v>
      </c>
      <c r="AB4174" s="7">
        <f t="shared" si="195"/>
        <v>0.86268638234250095</v>
      </c>
      <c r="AC4174">
        <f>INDEX(SHELF_days!$C$2:$C$289,MATCH(A4174&amp;"|"&amp;C4174,SHELF_days!$D$2:$D$289,0))</f>
        <v>81</v>
      </c>
      <c r="AD4174" s="8">
        <f t="shared" si="196"/>
        <v>69.877596969742584</v>
      </c>
      <c r="AE4174" s="7">
        <f t="shared" si="197"/>
        <v>0.10054502660318169</v>
      </c>
    </row>
    <row r="4175" spans="1:31" x14ac:dyDescent="0.45">
      <c r="A4175" t="s">
        <v>65</v>
      </c>
      <c r="B4175" t="s">
        <v>187</v>
      </c>
      <c r="C4175" t="s">
        <v>137</v>
      </c>
      <c r="D4175">
        <v>4.0624215404080073E-2</v>
      </c>
      <c r="E4175">
        <v>4.0624215404080073E-2</v>
      </c>
      <c r="F4175">
        <v>4.0624215404080073E-2</v>
      </c>
      <c r="G4175">
        <v>4.0624215404080073E-2</v>
      </c>
      <c r="H4175">
        <v>4.0624215404080073E-2</v>
      </c>
      <c r="I4175">
        <v>4.0624215404080073E-2</v>
      </c>
      <c r="J4175">
        <v>4.0624215404080073E-2</v>
      </c>
      <c r="K4175">
        <v>4.0624215404080073E-2</v>
      </c>
      <c r="L4175">
        <v>4.0624215404080073E-2</v>
      </c>
      <c r="M4175">
        <v>4.0624215404080073E-2</v>
      </c>
      <c r="N4175">
        <v>4.0624215404080073E-2</v>
      </c>
      <c r="O4175">
        <v>5.1744708136502018E-2</v>
      </c>
      <c r="P4175">
        <v>5.7162697855654497E-2</v>
      </c>
      <c r="Q4175">
        <v>6.243384200364982E-2</v>
      </c>
      <c r="R4175">
        <v>7.5649943407793657E-2</v>
      </c>
      <c r="S4175">
        <v>7.0589889768336744E-2</v>
      </c>
      <c r="T4175">
        <v>9.6602970842280034E-2</v>
      </c>
      <c r="U4175">
        <v>0.121704385661956</v>
      </c>
      <c r="V4175">
        <v>8.0514202952374381E-2</v>
      </c>
      <c r="W4175">
        <v>8.1398335662049737E-2</v>
      </c>
      <c r="X4175">
        <v>6.3755452144064209E-2</v>
      </c>
      <c r="Y4175">
        <v>5.0508757912595979E-2</v>
      </c>
      <c r="Z4175">
        <v>5.0508757912595979E-2</v>
      </c>
      <c r="AA4175">
        <v>5.0508757912595979E-2</v>
      </c>
      <c r="AB4175" s="7">
        <f t="shared" si="195"/>
        <v>1.3599490716173299</v>
      </c>
      <c r="AC4175">
        <f>INDEX(SHELF_days!$C$2:$C$289,MATCH(A4175&amp;"|"&amp;C4175,SHELF_days!$D$2:$D$289,0))</f>
        <v>55</v>
      </c>
      <c r="AD4175" s="8">
        <f t="shared" si="196"/>
        <v>74.797198938953144</v>
      </c>
      <c r="AE4175" s="7">
        <f t="shared" si="197"/>
        <v>0.121704385661956</v>
      </c>
    </row>
    <row r="4176" spans="1:31" x14ac:dyDescent="0.45">
      <c r="A4176" t="s">
        <v>65</v>
      </c>
      <c r="B4176" t="s">
        <v>187</v>
      </c>
      <c r="C4176" t="s">
        <v>138</v>
      </c>
      <c r="D4176">
        <v>0.33415423549447892</v>
      </c>
      <c r="E4176">
        <v>0.33415423549447892</v>
      </c>
      <c r="F4176">
        <v>0.33415423549447892</v>
      </c>
      <c r="G4176">
        <v>0.33415423549447892</v>
      </c>
      <c r="H4176">
        <v>0.33415423549447892</v>
      </c>
      <c r="I4176">
        <v>0.33415423549447892</v>
      </c>
      <c r="J4176">
        <v>0.33415423549447892</v>
      </c>
      <c r="K4176">
        <v>0.33415423549447892</v>
      </c>
      <c r="L4176">
        <v>0.33415423549447892</v>
      </c>
      <c r="M4176">
        <v>0.35831645051529548</v>
      </c>
      <c r="N4176">
        <v>0.45619922130064672</v>
      </c>
      <c r="O4176">
        <v>0.51288059200639713</v>
      </c>
      <c r="P4176">
        <v>0.654309193205309</v>
      </c>
      <c r="Q4176">
        <v>0.77718426439287891</v>
      </c>
      <c r="R4176">
        <v>0.78487938022587811</v>
      </c>
      <c r="S4176">
        <v>0.78079625753898063</v>
      </c>
      <c r="T4176">
        <v>0.81365193432448302</v>
      </c>
      <c r="U4176">
        <v>0.91903912565251089</v>
      </c>
      <c r="V4176">
        <v>0.73185487214630507</v>
      </c>
      <c r="W4176">
        <v>0.65981692188461327</v>
      </c>
      <c r="X4176">
        <v>0.50113600559655724</v>
      </c>
      <c r="Y4176">
        <v>0.32962241800682329</v>
      </c>
      <c r="Z4176">
        <v>0.32962241800682329</v>
      </c>
      <c r="AA4176">
        <v>0.32962241800682329</v>
      </c>
      <c r="AB4176" s="7">
        <f t="shared" si="195"/>
        <v>11.946319592260634</v>
      </c>
      <c r="AC4176">
        <f>INDEX(SHELF_days!$C$2:$C$289,MATCH(A4176&amp;"|"&amp;C4176,SHELF_days!$D$2:$D$289,0))</f>
        <v>15</v>
      </c>
      <c r="AD4176" s="8">
        <f t="shared" si="196"/>
        <v>179.19479388390951</v>
      </c>
      <c r="AE4176" s="7">
        <f t="shared" si="197"/>
        <v>0.91903912565251089</v>
      </c>
    </row>
    <row r="4177" spans="1:31" x14ac:dyDescent="0.45">
      <c r="A4177" t="s">
        <v>65</v>
      </c>
      <c r="B4177" t="s">
        <v>187</v>
      </c>
      <c r="C4177" t="s">
        <v>139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 s="7">
        <f t="shared" si="195"/>
        <v>0</v>
      </c>
      <c r="AC4177">
        <f>INDEX(SHELF_days!$C$2:$C$289,MATCH(A4177&amp;"|"&amp;C4177,SHELF_days!$D$2:$D$289,0))</f>
        <v>16</v>
      </c>
      <c r="AD4177" s="8">
        <f t="shared" si="196"/>
        <v>0</v>
      </c>
      <c r="AE4177" s="7">
        <f t="shared" si="197"/>
        <v>0</v>
      </c>
    </row>
    <row r="4178" spans="1:31" x14ac:dyDescent="0.45">
      <c r="A4178" t="s">
        <v>65</v>
      </c>
      <c r="B4178" t="s">
        <v>188</v>
      </c>
      <c r="C4178" t="s">
        <v>134</v>
      </c>
      <c r="D4178">
        <v>5.0786458E-2</v>
      </c>
      <c r="E4178">
        <v>3.1782423999999997E-2</v>
      </c>
      <c r="F4178">
        <v>1.1014965999999999E-2</v>
      </c>
      <c r="G4178">
        <v>3.6034550000000002E-3</v>
      </c>
      <c r="H4178">
        <v>1.585094E-3</v>
      </c>
      <c r="I4178">
        <v>5.5560130000000003E-3</v>
      </c>
      <c r="J4178">
        <v>4.0083993999999998E-2</v>
      </c>
      <c r="K4178">
        <v>3.3930512000000003E-2</v>
      </c>
      <c r="L4178">
        <v>1.515099E-2</v>
      </c>
      <c r="M4178">
        <v>8.9085060000000001E-3</v>
      </c>
      <c r="N4178">
        <v>1.765122E-3</v>
      </c>
      <c r="O4178">
        <v>2.506374E-3</v>
      </c>
      <c r="P4178">
        <v>1.728191E-3</v>
      </c>
      <c r="Q4178">
        <v>1.112944E-3</v>
      </c>
      <c r="R4178">
        <v>6.2059500000000004E-4</v>
      </c>
      <c r="S4178">
        <v>6.7935200000000004E-4</v>
      </c>
      <c r="T4178">
        <v>5.7153359999999997E-3</v>
      </c>
      <c r="U4178">
        <v>0.12696126699999999</v>
      </c>
      <c r="V4178">
        <v>0.27549256599999999</v>
      </c>
      <c r="W4178">
        <v>0.269406478</v>
      </c>
      <c r="X4178">
        <v>0.193224695</v>
      </c>
      <c r="Y4178">
        <v>0.12360631699999999</v>
      </c>
      <c r="Z4178">
        <v>8.7957514000000001E-2</v>
      </c>
      <c r="AA4178">
        <v>5.9442808999999999E-2</v>
      </c>
      <c r="AB4178" s="7">
        <f t="shared" si="195"/>
        <v>1.3526219720000001</v>
      </c>
      <c r="AC4178">
        <f>INDEX(SHELF_days!$C$2:$C$289,MATCH(A4178&amp;"|"&amp;C4178,SHELF_days!$D$2:$D$289,0))</f>
        <v>87</v>
      </c>
      <c r="AD4178" s="8">
        <f t="shared" si="196"/>
        <v>117.67811156400001</v>
      </c>
      <c r="AE4178" s="7">
        <f t="shared" si="197"/>
        <v>0.27549256599999999</v>
      </c>
    </row>
    <row r="4179" spans="1:31" x14ac:dyDescent="0.45">
      <c r="A4179" t="s">
        <v>65</v>
      </c>
      <c r="B4179" t="s">
        <v>188</v>
      </c>
      <c r="C4179" t="s">
        <v>135</v>
      </c>
      <c r="D4179">
        <v>0.13406067299999999</v>
      </c>
      <c r="E4179">
        <v>8.9046283000000004E-2</v>
      </c>
      <c r="F4179">
        <v>4.3600997000000002E-2</v>
      </c>
      <c r="G4179">
        <v>2.7674377E-2</v>
      </c>
      <c r="H4179">
        <v>2.2308314999999999E-2</v>
      </c>
      <c r="I4179">
        <v>2.1573643999999999E-2</v>
      </c>
      <c r="J4179">
        <v>3.0020308999999998E-2</v>
      </c>
      <c r="K4179">
        <v>2.1768824999999999E-2</v>
      </c>
      <c r="L4179">
        <v>1.6239916E-2</v>
      </c>
      <c r="M4179">
        <v>1.941714E-3</v>
      </c>
      <c r="N4179">
        <v>1.93389E-3</v>
      </c>
      <c r="O4179">
        <v>1.626768E-3</v>
      </c>
      <c r="P4179">
        <v>1.735835E-3</v>
      </c>
      <c r="Q4179">
        <v>3.3851799999999998E-3</v>
      </c>
      <c r="R4179">
        <v>6.7275149999999999E-3</v>
      </c>
      <c r="S4179">
        <v>1.0700968E-2</v>
      </c>
      <c r="T4179">
        <v>4.1978611999999998E-2</v>
      </c>
      <c r="U4179">
        <v>0.146987383</v>
      </c>
      <c r="V4179">
        <v>0.34077980800000002</v>
      </c>
      <c r="W4179">
        <v>0.376937142</v>
      </c>
      <c r="X4179">
        <v>0.35940015800000003</v>
      </c>
      <c r="Y4179">
        <v>0.20445417799999999</v>
      </c>
      <c r="Z4179">
        <v>0.15712647199999999</v>
      </c>
      <c r="AA4179">
        <v>0.142499985</v>
      </c>
      <c r="AB4179" s="7">
        <f t="shared" si="195"/>
        <v>2.2045089470000003</v>
      </c>
      <c r="AC4179">
        <f>INDEX(SHELF_days!$C$2:$C$289,MATCH(A4179&amp;"|"&amp;C4179,SHELF_days!$D$2:$D$289,0))</f>
        <v>111</v>
      </c>
      <c r="AD4179" s="8">
        <f t="shared" si="196"/>
        <v>244.70049311700004</v>
      </c>
      <c r="AE4179" s="7">
        <f t="shared" si="197"/>
        <v>0.376937142</v>
      </c>
    </row>
    <row r="4180" spans="1:31" x14ac:dyDescent="0.45">
      <c r="A4180" t="s">
        <v>65</v>
      </c>
      <c r="B4180" t="s">
        <v>188</v>
      </c>
      <c r="C4180" t="s">
        <v>136</v>
      </c>
      <c r="D4180">
        <v>8.8022871000000003E-2</v>
      </c>
      <c r="E4180">
        <v>3.9338896999999998E-2</v>
      </c>
      <c r="F4180">
        <v>1.6513903999999999E-2</v>
      </c>
      <c r="G4180">
        <v>9.3123670000000002E-3</v>
      </c>
      <c r="H4180">
        <v>5.4294089999999996E-3</v>
      </c>
      <c r="I4180">
        <v>3.8308270000000002E-3</v>
      </c>
      <c r="J4180">
        <v>3.1176020000000001E-3</v>
      </c>
      <c r="K4180">
        <v>1.2654420000000001E-3</v>
      </c>
      <c r="L4180">
        <v>1.5247700000000001E-4</v>
      </c>
      <c r="M4180">
        <v>2.3472499999999999E-5</v>
      </c>
      <c r="N4180">
        <v>8.3549000000000004E-4</v>
      </c>
      <c r="O4180">
        <v>2.2594698999999999E-2</v>
      </c>
      <c r="P4180">
        <v>0.103146099</v>
      </c>
      <c r="Q4180">
        <v>0.18901916199999999</v>
      </c>
      <c r="R4180">
        <v>0.26780427899999998</v>
      </c>
      <c r="S4180">
        <v>0.35551079000000002</v>
      </c>
      <c r="T4180">
        <v>0.45477053899999997</v>
      </c>
      <c r="U4180">
        <v>0.53128117900000005</v>
      </c>
      <c r="V4180">
        <v>0.58424511599999995</v>
      </c>
      <c r="W4180">
        <v>0.58311645599999995</v>
      </c>
      <c r="X4180">
        <v>0.54844255600000003</v>
      </c>
      <c r="Y4180">
        <v>0.32976280899999999</v>
      </c>
      <c r="Z4180">
        <v>0.16117156899999999</v>
      </c>
      <c r="AA4180">
        <v>0.126893638</v>
      </c>
      <c r="AB4180" s="7">
        <f t="shared" si="195"/>
        <v>4.4256016495000008</v>
      </c>
      <c r="AC4180">
        <f>INDEX(SHELF_days!$C$2:$C$289,MATCH(A4180&amp;"|"&amp;C4180,SHELF_days!$D$2:$D$289,0))</f>
        <v>81</v>
      </c>
      <c r="AD4180" s="8">
        <f t="shared" si="196"/>
        <v>358.47373360950007</v>
      </c>
      <c r="AE4180" s="7">
        <f t="shared" si="197"/>
        <v>0.58424511599999995</v>
      </c>
    </row>
    <row r="4181" spans="1:31" x14ac:dyDescent="0.45">
      <c r="A4181" t="s">
        <v>65</v>
      </c>
      <c r="B4181" t="s">
        <v>188</v>
      </c>
      <c r="C4181" t="s">
        <v>137</v>
      </c>
      <c r="D4181">
        <v>8.7977237E-2</v>
      </c>
      <c r="E4181">
        <v>6.2358662000000002E-2</v>
      </c>
      <c r="F4181">
        <v>2.4154757999999998E-2</v>
      </c>
      <c r="G4181">
        <v>6.2008200000000001E-3</v>
      </c>
      <c r="H4181">
        <v>2.5892609999999998E-3</v>
      </c>
      <c r="I4181">
        <v>1.7163879999999999E-3</v>
      </c>
      <c r="J4181">
        <v>2.3703859999999999E-3</v>
      </c>
      <c r="K4181">
        <v>6.3496050000000004E-3</v>
      </c>
      <c r="L4181">
        <v>7.8345350000000001E-3</v>
      </c>
      <c r="M4181">
        <v>3.3794599999999999E-4</v>
      </c>
      <c r="N4181">
        <v>7.16554E-4</v>
      </c>
      <c r="O4181">
        <v>8.97185E-4</v>
      </c>
      <c r="P4181">
        <v>4.6130989999999998E-3</v>
      </c>
      <c r="Q4181">
        <v>1.2083172999999999E-2</v>
      </c>
      <c r="R4181">
        <v>2.1130801000000001E-2</v>
      </c>
      <c r="S4181">
        <v>3.5839560999999999E-2</v>
      </c>
      <c r="T4181">
        <v>9.8139007E-2</v>
      </c>
      <c r="U4181">
        <v>0.31040896699999998</v>
      </c>
      <c r="V4181">
        <v>0.39753657599999997</v>
      </c>
      <c r="W4181">
        <v>0.41951473099999997</v>
      </c>
      <c r="X4181">
        <v>0.24537431800000001</v>
      </c>
      <c r="Y4181">
        <v>0.15513012700000001</v>
      </c>
      <c r="Z4181">
        <v>0.13819642600000001</v>
      </c>
      <c r="AA4181">
        <v>0.115732038</v>
      </c>
      <c r="AB4181" s="7">
        <f t="shared" si="195"/>
        <v>2.1572021610000003</v>
      </c>
      <c r="AC4181">
        <f>INDEX(SHELF_days!$C$2:$C$289,MATCH(A4181&amp;"|"&amp;C4181,SHELF_days!$D$2:$D$289,0))</f>
        <v>55</v>
      </c>
      <c r="AD4181" s="8">
        <f t="shared" si="196"/>
        <v>118.64611885500001</v>
      </c>
      <c r="AE4181" s="7">
        <f t="shared" si="197"/>
        <v>0.41951473099999997</v>
      </c>
    </row>
    <row r="4182" spans="1:31" x14ac:dyDescent="0.45">
      <c r="A4182" t="s">
        <v>65</v>
      </c>
      <c r="B4182" t="s">
        <v>188</v>
      </c>
      <c r="C4182" t="s">
        <v>138</v>
      </c>
      <c r="D4182">
        <v>0.13153521900000001</v>
      </c>
      <c r="E4182">
        <v>4.0447157999999997E-2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4.31894E-4</v>
      </c>
      <c r="N4182">
        <v>1.847259E-3</v>
      </c>
      <c r="O4182">
        <v>8.3516036000000002E-2</v>
      </c>
      <c r="P4182">
        <v>0.34411565700000002</v>
      </c>
      <c r="Q4182">
        <v>0.453107384</v>
      </c>
      <c r="R4182">
        <v>0.54916916699999996</v>
      </c>
      <c r="S4182">
        <v>0.60615492699999995</v>
      </c>
      <c r="T4182">
        <v>0.634718055</v>
      </c>
      <c r="U4182">
        <v>0.642339514</v>
      </c>
      <c r="V4182">
        <v>0.63900057200000004</v>
      </c>
      <c r="W4182">
        <v>0.63262102600000003</v>
      </c>
      <c r="X4182">
        <v>0.72696997600000002</v>
      </c>
      <c r="Y4182">
        <v>0.67088182699999999</v>
      </c>
      <c r="Z4182">
        <v>0.19429257799999999</v>
      </c>
      <c r="AA4182">
        <v>0.149928018</v>
      </c>
      <c r="AB4182" s="7">
        <f t="shared" si="195"/>
        <v>6.5010762669999993</v>
      </c>
      <c r="AC4182">
        <f>INDEX(SHELF_days!$C$2:$C$289,MATCH(A4182&amp;"|"&amp;C4182,SHELF_days!$D$2:$D$289,0))</f>
        <v>15</v>
      </c>
      <c r="AD4182" s="8">
        <f t="shared" si="196"/>
        <v>97.516144004999987</v>
      </c>
      <c r="AE4182" s="7">
        <f t="shared" si="197"/>
        <v>0.72696997600000002</v>
      </c>
    </row>
    <row r="4183" spans="1:31" x14ac:dyDescent="0.45">
      <c r="A4183" t="s">
        <v>65</v>
      </c>
      <c r="B4183" t="s">
        <v>188</v>
      </c>
      <c r="C4183" t="s">
        <v>139</v>
      </c>
      <c r="D4183">
        <v>4.7638460000000004E-3</v>
      </c>
      <c r="E4183">
        <v>2.657277E-3</v>
      </c>
      <c r="F4183">
        <v>1.847259E-3</v>
      </c>
      <c r="G4183">
        <v>1.847259E-3</v>
      </c>
      <c r="H4183">
        <v>0</v>
      </c>
      <c r="I4183">
        <v>9.4888384000000006E-2</v>
      </c>
      <c r="J4183">
        <v>0.19155291099999999</v>
      </c>
      <c r="K4183">
        <v>0.146151111</v>
      </c>
      <c r="L4183">
        <v>4.3146060000000003E-3</v>
      </c>
      <c r="M4183">
        <v>1.2963766E-2</v>
      </c>
      <c r="N4183">
        <v>3.3450120000000001E-3</v>
      </c>
      <c r="O4183">
        <v>5.2486429999999999E-3</v>
      </c>
      <c r="P4183">
        <v>3.694517E-3</v>
      </c>
      <c r="Q4183">
        <v>0</v>
      </c>
      <c r="R4183">
        <v>0</v>
      </c>
      <c r="S4183">
        <v>0</v>
      </c>
      <c r="T4183">
        <v>4.8895980000000002E-3</v>
      </c>
      <c r="U4183">
        <v>0.20752172499999999</v>
      </c>
      <c r="V4183">
        <v>0.37460496399999998</v>
      </c>
      <c r="W4183">
        <v>0.38503980700000001</v>
      </c>
      <c r="X4183">
        <v>0.33367387599999998</v>
      </c>
      <c r="Y4183">
        <v>0.19894107899999999</v>
      </c>
      <c r="Z4183">
        <v>6.9298214999999996E-2</v>
      </c>
      <c r="AA4183">
        <v>2.0110836E-2</v>
      </c>
      <c r="AB4183" s="7">
        <f t="shared" si="195"/>
        <v>2.0673546910000002</v>
      </c>
      <c r="AC4183">
        <f>INDEX(SHELF_days!$C$2:$C$289,MATCH(A4183&amp;"|"&amp;C4183,SHELF_days!$D$2:$D$289,0))</f>
        <v>16</v>
      </c>
      <c r="AD4183" s="8">
        <f t="shared" si="196"/>
        <v>33.077675056000004</v>
      </c>
      <c r="AE4183" s="7">
        <f t="shared" si="197"/>
        <v>0.38503980700000001</v>
      </c>
    </row>
    <row r="4184" spans="1:31" x14ac:dyDescent="0.45">
      <c r="A4184" t="s">
        <v>65</v>
      </c>
      <c r="B4184" t="s">
        <v>189</v>
      </c>
      <c r="C4184" t="s">
        <v>134</v>
      </c>
      <c r="D4184">
        <v>1</v>
      </c>
      <c r="E4184">
        <v>1</v>
      </c>
      <c r="F4184">
        <v>1</v>
      </c>
      <c r="G4184">
        <v>1</v>
      </c>
      <c r="H4184">
        <v>1</v>
      </c>
      <c r="I4184">
        <v>1</v>
      </c>
      <c r="J4184">
        <v>1</v>
      </c>
      <c r="K4184">
        <v>1</v>
      </c>
      <c r="L4184">
        <v>1</v>
      </c>
      <c r="M4184">
        <v>1</v>
      </c>
      <c r="N4184">
        <v>1</v>
      </c>
      <c r="O4184">
        <v>1</v>
      </c>
      <c r="P4184">
        <v>1</v>
      </c>
      <c r="Q4184">
        <v>1</v>
      </c>
      <c r="R4184">
        <v>1</v>
      </c>
      <c r="S4184">
        <v>1</v>
      </c>
      <c r="T4184">
        <v>1</v>
      </c>
      <c r="U4184">
        <v>1</v>
      </c>
      <c r="V4184">
        <v>1</v>
      </c>
      <c r="W4184">
        <v>1</v>
      </c>
      <c r="X4184">
        <v>1</v>
      </c>
      <c r="Y4184">
        <v>1</v>
      </c>
      <c r="Z4184">
        <v>1</v>
      </c>
      <c r="AA4184">
        <v>1</v>
      </c>
      <c r="AB4184" s="7">
        <f t="shared" si="195"/>
        <v>24</v>
      </c>
      <c r="AC4184">
        <f>INDEX(SHELF_days!$C$2:$C$289,MATCH(A4184&amp;"|"&amp;C4184,SHELF_days!$D$2:$D$289,0))</f>
        <v>87</v>
      </c>
      <c r="AD4184" s="8">
        <f t="shared" si="196"/>
        <v>2088</v>
      </c>
      <c r="AE4184" s="7">
        <f t="shared" si="197"/>
        <v>1</v>
      </c>
    </row>
    <row r="4185" spans="1:31" x14ac:dyDescent="0.45">
      <c r="A4185" t="s">
        <v>65</v>
      </c>
      <c r="B4185" t="s">
        <v>189</v>
      </c>
      <c r="C4185" t="s">
        <v>135</v>
      </c>
      <c r="D4185">
        <v>1</v>
      </c>
      <c r="E4185">
        <v>1</v>
      </c>
      <c r="F4185">
        <v>1</v>
      </c>
      <c r="G4185">
        <v>1</v>
      </c>
      <c r="H4185">
        <v>1</v>
      </c>
      <c r="I4185">
        <v>1</v>
      </c>
      <c r="J4185">
        <v>1</v>
      </c>
      <c r="K4185">
        <v>1</v>
      </c>
      <c r="L4185">
        <v>1</v>
      </c>
      <c r="M4185">
        <v>1</v>
      </c>
      <c r="N4185">
        <v>1</v>
      </c>
      <c r="O4185">
        <v>1</v>
      </c>
      <c r="P4185">
        <v>1</v>
      </c>
      <c r="Q4185">
        <v>1</v>
      </c>
      <c r="R4185">
        <v>1</v>
      </c>
      <c r="S4185">
        <v>1</v>
      </c>
      <c r="T4185">
        <v>1</v>
      </c>
      <c r="U4185">
        <v>1</v>
      </c>
      <c r="V4185">
        <v>1</v>
      </c>
      <c r="W4185">
        <v>1</v>
      </c>
      <c r="X4185">
        <v>1</v>
      </c>
      <c r="Y4185">
        <v>1</v>
      </c>
      <c r="Z4185">
        <v>1</v>
      </c>
      <c r="AA4185">
        <v>1</v>
      </c>
      <c r="AB4185" s="7">
        <f t="shared" si="195"/>
        <v>24</v>
      </c>
      <c r="AC4185">
        <f>INDEX(SHELF_days!$C$2:$C$289,MATCH(A4185&amp;"|"&amp;C4185,SHELF_days!$D$2:$D$289,0))</f>
        <v>111</v>
      </c>
      <c r="AD4185" s="8">
        <f t="shared" si="196"/>
        <v>2664</v>
      </c>
      <c r="AE4185" s="7">
        <f t="shared" si="197"/>
        <v>1</v>
      </c>
    </row>
    <row r="4186" spans="1:31" x14ac:dyDescent="0.45">
      <c r="A4186" t="s">
        <v>65</v>
      </c>
      <c r="B4186" t="s">
        <v>189</v>
      </c>
      <c r="C4186" t="s">
        <v>136</v>
      </c>
      <c r="D4186">
        <v>1</v>
      </c>
      <c r="E4186">
        <v>1</v>
      </c>
      <c r="F4186">
        <v>1</v>
      </c>
      <c r="G4186">
        <v>1</v>
      </c>
      <c r="H4186">
        <v>1</v>
      </c>
      <c r="I4186">
        <v>1</v>
      </c>
      <c r="J4186">
        <v>1</v>
      </c>
      <c r="K4186">
        <v>1</v>
      </c>
      <c r="L4186">
        <v>1</v>
      </c>
      <c r="M4186">
        <v>1</v>
      </c>
      <c r="N4186">
        <v>1</v>
      </c>
      <c r="O4186">
        <v>1</v>
      </c>
      <c r="P4186">
        <v>1</v>
      </c>
      <c r="Q4186">
        <v>1</v>
      </c>
      <c r="R4186">
        <v>1</v>
      </c>
      <c r="S4186">
        <v>1</v>
      </c>
      <c r="T4186">
        <v>1</v>
      </c>
      <c r="U4186">
        <v>1</v>
      </c>
      <c r="V4186">
        <v>1</v>
      </c>
      <c r="W4186">
        <v>1</v>
      </c>
      <c r="X4186">
        <v>1</v>
      </c>
      <c r="Y4186">
        <v>1</v>
      </c>
      <c r="Z4186">
        <v>1</v>
      </c>
      <c r="AA4186">
        <v>1</v>
      </c>
      <c r="AB4186" s="7">
        <f t="shared" si="195"/>
        <v>24</v>
      </c>
      <c r="AC4186">
        <f>INDEX(SHELF_days!$C$2:$C$289,MATCH(A4186&amp;"|"&amp;C4186,SHELF_days!$D$2:$D$289,0))</f>
        <v>81</v>
      </c>
      <c r="AD4186" s="8">
        <f t="shared" si="196"/>
        <v>1944</v>
      </c>
      <c r="AE4186" s="7">
        <f t="shared" si="197"/>
        <v>1</v>
      </c>
    </row>
    <row r="4187" spans="1:31" x14ac:dyDescent="0.45">
      <c r="A4187" t="s">
        <v>65</v>
      </c>
      <c r="B4187" t="s">
        <v>189</v>
      </c>
      <c r="C4187" t="s">
        <v>137</v>
      </c>
      <c r="D4187">
        <v>1</v>
      </c>
      <c r="E4187">
        <v>1</v>
      </c>
      <c r="F4187">
        <v>1</v>
      </c>
      <c r="G4187">
        <v>1</v>
      </c>
      <c r="H4187">
        <v>1</v>
      </c>
      <c r="I4187">
        <v>1</v>
      </c>
      <c r="J4187">
        <v>1</v>
      </c>
      <c r="K4187">
        <v>1</v>
      </c>
      <c r="L4187">
        <v>1</v>
      </c>
      <c r="M4187">
        <v>1</v>
      </c>
      <c r="N4187">
        <v>1</v>
      </c>
      <c r="O4187">
        <v>1</v>
      </c>
      <c r="P4187">
        <v>1</v>
      </c>
      <c r="Q4187">
        <v>1</v>
      </c>
      <c r="R4187">
        <v>1</v>
      </c>
      <c r="S4187">
        <v>1</v>
      </c>
      <c r="T4187">
        <v>1</v>
      </c>
      <c r="U4187">
        <v>1</v>
      </c>
      <c r="V4187">
        <v>1</v>
      </c>
      <c r="W4187">
        <v>1</v>
      </c>
      <c r="X4187">
        <v>1</v>
      </c>
      <c r="Y4187">
        <v>1</v>
      </c>
      <c r="Z4187">
        <v>1</v>
      </c>
      <c r="AA4187">
        <v>1</v>
      </c>
      <c r="AB4187" s="7">
        <f t="shared" si="195"/>
        <v>24</v>
      </c>
      <c r="AC4187">
        <f>INDEX(SHELF_days!$C$2:$C$289,MATCH(A4187&amp;"|"&amp;C4187,SHELF_days!$D$2:$D$289,0))</f>
        <v>55</v>
      </c>
      <c r="AD4187" s="8">
        <f t="shared" si="196"/>
        <v>1320</v>
      </c>
      <c r="AE4187" s="7">
        <f t="shared" si="197"/>
        <v>1</v>
      </c>
    </row>
    <row r="4188" spans="1:31" x14ac:dyDescent="0.45">
      <c r="A4188" t="s">
        <v>65</v>
      </c>
      <c r="B4188" t="s">
        <v>189</v>
      </c>
      <c r="C4188" t="s">
        <v>138</v>
      </c>
      <c r="D4188">
        <v>1</v>
      </c>
      <c r="E4188">
        <v>1</v>
      </c>
      <c r="F4188">
        <v>1</v>
      </c>
      <c r="G4188">
        <v>1</v>
      </c>
      <c r="H4188">
        <v>1</v>
      </c>
      <c r="I4188">
        <v>1</v>
      </c>
      <c r="J4188">
        <v>1</v>
      </c>
      <c r="K4188">
        <v>1</v>
      </c>
      <c r="L4188">
        <v>1</v>
      </c>
      <c r="M4188">
        <v>1</v>
      </c>
      <c r="N4188">
        <v>1</v>
      </c>
      <c r="O4188">
        <v>1</v>
      </c>
      <c r="P4188">
        <v>1</v>
      </c>
      <c r="Q4188">
        <v>1</v>
      </c>
      <c r="R4188">
        <v>1</v>
      </c>
      <c r="S4188">
        <v>1</v>
      </c>
      <c r="T4188">
        <v>1</v>
      </c>
      <c r="U4188">
        <v>1</v>
      </c>
      <c r="V4188">
        <v>1</v>
      </c>
      <c r="W4188">
        <v>1</v>
      </c>
      <c r="X4188">
        <v>1</v>
      </c>
      <c r="Y4188">
        <v>1</v>
      </c>
      <c r="Z4188">
        <v>1</v>
      </c>
      <c r="AA4188">
        <v>1</v>
      </c>
      <c r="AB4188" s="7">
        <f t="shared" si="195"/>
        <v>24</v>
      </c>
      <c r="AC4188">
        <f>INDEX(SHELF_days!$C$2:$C$289,MATCH(A4188&amp;"|"&amp;C4188,SHELF_days!$D$2:$D$289,0))</f>
        <v>15</v>
      </c>
      <c r="AD4188" s="8">
        <f t="shared" si="196"/>
        <v>360</v>
      </c>
      <c r="AE4188" s="7">
        <f t="shared" si="197"/>
        <v>1</v>
      </c>
    </row>
    <row r="4189" spans="1:31" x14ac:dyDescent="0.45">
      <c r="A4189" t="s">
        <v>65</v>
      </c>
      <c r="B4189" t="s">
        <v>189</v>
      </c>
      <c r="C4189" t="s">
        <v>139</v>
      </c>
      <c r="D4189">
        <v>1</v>
      </c>
      <c r="E4189">
        <v>1</v>
      </c>
      <c r="F4189">
        <v>1</v>
      </c>
      <c r="G4189">
        <v>1</v>
      </c>
      <c r="H4189">
        <v>1</v>
      </c>
      <c r="I4189">
        <v>1</v>
      </c>
      <c r="J4189">
        <v>1</v>
      </c>
      <c r="K4189">
        <v>1</v>
      </c>
      <c r="L4189">
        <v>1</v>
      </c>
      <c r="M4189">
        <v>1</v>
      </c>
      <c r="N4189">
        <v>1</v>
      </c>
      <c r="O4189">
        <v>1</v>
      </c>
      <c r="P4189">
        <v>1</v>
      </c>
      <c r="Q4189">
        <v>1</v>
      </c>
      <c r="R4189">
        <v>1</v>
      </c>
      <c r="S4189">
        <v>1</v>
      </c>
      <c r="T4189">
        <v>1</v>
      </c>
      <c r="U4189">
        <v>1</v>
      </c>
      <c r="V4189">
        <v>1</v>
      </c>
      <c r="W4189">
        <v>1</v>
      </c>
      <c r="X4189">
        <v>1</v>
      </c>
      <c r="Y4189">
        <v>1</v>
      </c>
      <c r="Z4189">
        <v>1</v>
      </c>
      <c r="AA4189">
        <v>1</v>
      </c>
      <c r="AB4189" s="7">
        <f t="shared" si="195"/>
        <v>24</v>
      </c>
      <c r="AC4189">
        <f>INDEX(SHELF_days!$C$2:$C$289,MATCH(A4189&amp;"|"&amp;C4189,SHELF_days!$D$2:$D$289,0))</f>
        <v>16</v>
      </c>
      <c r="AD4189" s="8">
        <f t="shared" si="196"/>
        <v>384</v>
      </c>
      <c r="AE4189" s="7">
        <f t="shared" si="197"/>
        <v>1</v>
      </c>
    </row>
    <row r="4190" spans="1:31" x14ac:dyDescent="0.45">
      <c r="A4190" t="s">
        <v>65</v>
      </c>
      <c r="B4190" t="s">
        <v>190</v>
      </c>
      <c r="C4190" t="s">
        <v>134</v>
      </c>
      <c r="D4190">
        <v>0</v>
      </c>
      <c r="E4190">
        <v>0</v>
      </c>
      <c r="F4190">
        <v>0</v>
      </c>
      <c r="G4190">
        <v>0</v>
      </c>
      <c r="H4190">
        <v>3.0610526960221619E-4</v>
      </c>
      <c r="I4190">
        <v>4.0712000857094756E-3</v>
      </c>
      <c r="J4190">
        <v>0.123758360500176</v>
      </c>
      <c r="K4190">
        <v>0.25050124737897372</v>
      </c>
      <c r="L4190">
        <v>0.34270015458316122</v>
      </c>
      <c r="M4190">
        <v>0.37530036579579718</v>
      </c>
      <c r="N4190">
        <v>0.37843794480921988</v>
      </c>
      <c r="O4190">
        <v>0.3734637341781839</v>
      </c>
      <c r="P4190">
        <v>0.36928539724811371</v>
      </c>
      <c r="Q4190">
        <v>0.46205059920106528</v>
      </c>
      <c r="R4190">
        <v>0.44451076725285832</v>
      </c>
      <c r="S4190">
        <v>0.38492737652478692</v>
      </c>
      <c r="T4190">
        <v>0.24861869997092001</v>
      </c>
      <c r="U4190">
        <v>0.13303335016912321</v>
      </c>
      <c r="V4190">
        <v>2.6753600563233702E-2</v>
      </c>
      <c r="W4190">
        <v>2.9080000612210539E-4</v>
      </c>
      <c r="X4190">
        <v>0</v>
      </c>
      <c r="Y4190">
        <v>0</v>
      </c>
      <c r="Z4190">
        <v>0</v>
      </c>
      <c r="AA4190">
        <v>0</v>
      </c>
      <c r="AB4190" s="7">
        <f t="shared" si="195"/>
        <v>3.918009703537046</v>
      </c>
      <c r="AC4190">
        <f>INDEX(SHELF_days!$C$2:$C$289,MATCH(A4190&amp;"|"&amp;C4190,SHELF_days!$D$2:$D$289,0))</f>
        <v>87</v>
      </c>
      <c r="AD4190" s="8">
        <f t="shared" si="196"/>
        <v>340.86684420772298</v>
      </c>
      <c r="AE4190" s="7">
        <f t="shared" si="197"/>
        <v>0.46205059920106528</v>
      </c>
    </row>
    <row r="4191" spans="1:31" x14ac:dyDescent="0.45">
      <c r="A4191" t="s">
        <v>65</v>
      </c>
      <c r="B4191" t="s">
        <v>190</v>
      </c>
      <c r="C4191" t="s">
        <v>135</v>
      </c>
      <c r="D4191">
        <v>0</v>
      </c>
      <c r="E4191">
        <v>0</v>
      </c>
      <c r="F4191">
        <v>0</v>
      </c>
      <c r="G4191">
        <v>0</v>
      </c>
      <c r="H4191">
        <v>2.2792432912273119E-4</v>
      </c>
      <c r="I4191">
        <v>3.5268290927412101E-3</v>
      </c>
      <c r="J4191">
        <v>0.1320641547006394</v>
      </c>
      <c r="K4191">
        <v>0.26296469572102071</v>
      </c>
      <c r="L4191">
        <v>0.36629838893487371</v>
      </c>
      <c r="M4191">
        <v>0.39450102565948109</v>
      </c>
      <c r="N4191">
        <v>0.38887489353534632</v>
      </c>
      <c r="O4191">
        <v>0.38727942323148717</v>
      </c>
      <c r="P4191">
        <v>0.39050635189117222</v>
      </c>
      <c r="Q4191">
        <v>0.49723491800722158</v>
      </c>
      <c r="R4191">
        <v>0.48808195679034572</v>
      </c>
      <c r="S4191">
        <v>0.40997588800518231</v>
      </c>
      <c r="T4191">
        <v>0.25268410887585319</v>
      </c>
      <c r="U4191">
        <v>0.13706649392401721</v>
      </c>
      <c r="V4191">
        <v>2.7087007113638269E-2</v>
      </c>
      <c r="W4191">
        <v>3.7187653698971939E-4</v>
      </c>
      <c r="X4191">
        <v>0</v>
      </c>
      <c r="Y4191">
        <v>0</v>
      </c>
      <c r="Z4191">
        <v>0</v>
      </c>
      <c r="AA4191">
        <v>0</v>
      </c>
      <c r="AB4191" s="7">
        <f t="shared" si="195"/>
        <v>4.1387459363491335</v>
      </c>
      <c r="AC4191">
        <f>INDEX(SHELF_days!$C$2:$C$289,MATCH(A4191&amp;"|"&amp;C4191,SHELF_days!$D$2:$D$289,0))</f>
        <v>111</v>
      </c>
      <c r="AD4191" s="8">
        <f t="shared" si="196"/>
        <v>459.40079893475382</v>
      </c>
      <c r="AE4191" s="7">
        <f t="shared" si="197"/>
        <v>0.49723491800722158</v>
      </c>
    </row>
    <row r="4192" spans="1:31" x14ac:dyDescent="0.45">
      <c r="A4192" t="s">
        <v>65</v>
      </c>
      <c r="B4192" t="s">
        <v>190</v>
      </c>
      <c r="C4192" t="s">
        <v>136</v>
      </c>
      <c r="D4192">
        <v>0</v>
      </c>
      <c r="E4192">
        <v>0</v>
      </c>
      <c r="F4192">
        <v>0</v>
      </c>
      <c r="G4192">
        <v>0</v>
      </c>
      <c r="H4192">
        <v>2.301458138120366E-4</v>
      </c>
      <c r="I4192">
        <v>4.0111127550097811E-3</v>
      </c>
      <c r="J4192">
        <v>0.15460866992158601</v>
      </c>
      <c r="K4192">
        <v>0.31068040965954857</v>
      </c>
      <c r="L4192">
        <v>0.40301819795827792</v>
      </c>
      <c r="M4192">
        <v>0.44053196560963992</v>
      </c>
      <c r="N4192">
        <v>0.44337591030888862</v>
      </c>
      <c r="O4192">
        <v>0.43305222666074872</v>
      </c>
      <c r="P4192">
        <v>0.43027403790830338</v>
      </c>
      <c r="Q4192">
        <v>0.52777366803110259</v>
      </c>
      <c r="R4192">
        <v>0.54102349131199556</v>
      </c>
      <c r="S4192">
        <v>0.47081257911262359</v>
      </c>
      <c r="T4192">
        <v>0.30801729381400927</v>
      </c>
      <c r="U4192">
        <v>0.1634857227400503</v>
      </c>
      <c r="V4192">
        <v>2.866959280629942E-2</v>
      </c>
      <c r="W4192">
        <v>3.1234074731633542E-4</v>
      </c>
      <c r="X4192">
        <v>0</v>
      </c>
      <c r="Y4192">
        <v>0</v>
      </c>
      <c r="Z4192">
        <v>0</v>
      </c>
      <c r="AA4192">
        <v>0</v>
      </c>
      <c r="AB4192" s="7">
        <f t="shared" si="195"/>
        <v>4.659877365159212</v>
      </c>
      <c r="AC4192">
        <f>INDEX(SHELF_days!$C$2:$C$289,MATCH(A4192&amp;"|"&amp;C4192,SHELF_days!$D$2:$D$289,0))</f>
        <v>81</v>
      </c>
      <c r="AD4192" s="8">
        <f t="shared" si="196"/>
        <v>377.45006657789617</v>
      </c>
      <c r="AE4192" s="7">
        <f t="shared" si="197"/>
        <v>0.54102349131199556</v>
      </c>
    </row>
    <row r="4193" spans="1:31" x14ac:dyDescent="0.45">
      <c r="A4193" t="s">
        <v>65</v>
      </c>
      <c r="B4193" t="s">
        <v>190</v>
      </c>
      <c r="C4193" t="s">
        <v>137</v>
      </c>
      <c r="D4193">
        <v>0</v>
      </c>
      <c r="E4193">
        <v>0</v>
      </c>
      <c r="F4193">
        <v>0</v>
      </c>
      <c r="G4193">
        <v>0</v>
      </c>
      <c r="H4193">
        <v>2.9052172860428521E-4</v>
      </c>
      <c r="I4193">
        <v>3.1715288705967798E-3</v>
      </c>
      <c r="J4193">
        <v>0.1046362425856434</v>
      </c>
      <c r="K4193">
        <v>0.20985352862849541</v>
      </c>
      <c r="L4193">
        <v>0.30139208328289557</v>
      </c>
      <c r="M4193">
        <v>0.34165355283863941</v>
      </c>
      <c r="N4193">
        <v>0.35099866844207728</v>
      </c>
      <c r="O4193">
        <v>0.35787434935237872</v>
      </c>
      <c r="P4193">
        <v>0.35412177702457331</v>
      </c>
      <c r="Q4193">
        <v>0.44219828107977249</v>
      </c>
      <c r="R4193">
        <v>0.44716136061009559</v>
      </c>
      <c r="S4193">
        <v>0.36697736351531302</v>
      </c>
      <c r="T4193">
        <v>0.21663236896259541</v>
      </c>
      <c r="U4193">
        <v>9.9939474639874112E-2</v>
      </c>
      <c r="V4193">
        <v>2.7309042488802809E-2</v>
      </c>
      <c r="W4193">
        <v>3.8736230480571358E-4</v>
      </c>
      <c r="X4193">
        <v>0</v>
      </c>
      <c r="Y4193">
        <v>0</v>
      </c>
      <c r="Z4193">
        <v>0</v>
      </c>
      <c r="AA4193">
        <v>0</v>
      </c>
      <c r="AB4193" s="7">
        <f t="shared" si="195"/>
        <v>3.6245975063551632</v>
      </c>
      <c r="AC4193">
        <f>INDEX(SHELF_days!$C$2:$C$289,MATCH(A4193&amp;"|"&amp;C4193,SHELF_days!$D$2:$D$289,0))</f>
        <v>55</v>
      </c>
      <c r="AD4193" s="8">
        <f t="shared" si="196"/>
        <v>199.35286284953398</v>
      </c>
      <c r="AE4193" s="7">
        <f t="shared" si="197"/>
        <v>0.44716136061009559</v>
      </c>
    </row>
    <row r="4194" spans="1:31" x14ac:dyDescent="0.45">
      <c r="A4194" t="s">
        <v>65</v>
      </c>
      <c r="B4194" t="s">
        <v>190</v>
      </c>
      <c r="C4194" t="s">
        <v>138</v>
      </c>
      <c r="D4194">
        <v>0</v>
      </c>
      <c r="E4194">
        <v>0</v>
      </c>
      <c r="F4194">
        <v>0</v>
      </c>
      <c r="G4194">
        <v>0</v>
      </c>
      <c r="H4194">
        <v>3.5508211273857081E-4</v>
      </c>
      <c r="I4194">
        <v>8.4332001775410566E-3</v>
      </c>
      <c r="J4194">
        <v>0.25947625388371071</v>
      </c>
      <c r="K4194">
        <v>0.37541056369285403</v>
      </c>
      <c r="L4194">
        <v>0.43737239236573461</v>
      </c>
      <c r="M4194">
        <v>0.45033288948069239</v>
      </c>
      <c r="N4194">
        <v>0.46125166444740351</v>
      </c>
      <c r="O4194">
        <v>0.46506879715934307</v>
      </c>
      <c r="P4194">
        <v>0.45947625388371072</v>
      </c>
      <c r="Q4194">
        <v>0.54815801154016874</v>
      </c>
      <c r="R4194">
        <v>0.55419440745672444</v>
      </c>
      <c r="S4194">
        <v>0.53049267643142484</v>
      </c>
      <c r="T4194">
        <v>0.47669773635153129</v>
      </c>
      <c r="U4194">
        <v>0.2536173990235242</v>
      </c>
      <c r="V4194">
        <v>7.1992898357745222E-2</v>
      </c>
      <c r="W4194">
        <v>1.6866400355082111E-3</v>
      </c>
      <c r="X4194">
        <v>0</v>
      </c>
      <c r="Y4194">
        <v>0</v>
      </c>
      <c r="Z4194">
        <v>0</v>
      </c>
      <c r="AA4194">
        <v>0</v>
      </c>
      <c r="AB4194" s="7">
        <f t="shared" si="195"/>
        <v>5.3540168664003556</v>
      </c>
      <c r="AC4194">
        <f>INDEX(SHELF_days!$C$2:$C$289,MATCH(A4194&amp;"|"&amp;C4194,SHELF_days!$D$2:$D$289,0))</f>
        <v>15</v>
      </c>
      <c r="AD4194" s="8">
        <f t="shared" si="196"/>
        <v>80.310252996005332</v>
      </c>
      <c r="AE4194" s="7">
        <f t="shared" si="197"/>
        <v>0.55419440745672444</v>
      </c>
    </row>
    <row r="4195" spans="1:31" x14ac:dyDescent="0.45">
      <c r="A4195" t="s">
        <v>65</v>
      </c>
      <c r="B4195" t="s">
        <v>190</v>
      </c>
      <c r="C4195" t="s">
        <v>139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2.2470039946737692E-3</v>
      </c>
      <c r="K4195">
        <v>8.1807589880159792E-2</v>
      </c>
      <c r="L4195">
        <v>0.24234354194407459</v>
      </c>
      <c r="M4195">
        <v>0.28653462050599199</v>
      </c>
      <c r="N4195">
        <v>0.30417776298268978</v>
      </c>
      <c r="O4195">
        <v>0.3248169107856192</v>
      </c>
      <c r="P4195">
        <v>0.33688415446071912</v>
      </c>
      <c r="Q4195">
        <v>0.49808588548601868</v>
      </c>
      <c r="R4195">
        <v>0.49742010652463392</v>
      </c>
      <c r="S4195">
        <v>0.28570239680426102</v>
      </c>
      <c r="T4195">
        <v>5.1264980026631157E-2</v>
      </c>
      <c r="U4195">
        <v>1.4980026631158461E-3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 s="7">
        <f t="shared" si="195"/>
        <v>2.9127829560585887</v>
      </c>
      <c r="AC4195">
        <f>INDEX(SHELF_days!$C$2:$C$289,MATCH(A4195&amp;"|"&amp;C4195,SHELF_days!$D$2:$D$289,0))</f>
        <v>16</v>
      </c>
      <c r="AD4195" s="8">
        <f t="shared" si="196"/>
        <v>46.60452729693742</v>
      </c>
      <c r="AE4195" s="7">
        <f t="shared" si="197"/>
        <v>0.49808588548601868</v>
      </c>
    </row>
    <row r="4196" spans="1:31" x14ac:dyDescent="0.45">
      <c r="A4196" t="s">
        <v>65</v>
      </c>
      <c r="B4196" t="s">
        <v>191</v>
      </c>
      <c r="C4196" t="s">
        <v>134</v>
      </c>
      <c r="D4196">
        <v>0</v>
      </c>
      <c r="E4196">
        <v>0</v>
      </c>
      <c r="F4196">
        <v>0</v>
      </c>
      <c r="G4196">
        <v>0</v>
      </c>
      <c r="H4196">
        <v>1.811538536222182E-5</v>
      </c>
      <c r="I4196">
        <v>2.085777600782587E-2</v>
      </c>
      <c r="J4196">
        <v>9.8612354361318044E-2</v>
      </c>
      <c r="K4196">
        <v>0.224773750686794</v>
      </c>
      <c r="L4196">
        <v>0.34577365567521839</v>
      </c>
      <c r="M4196">
        <v>0.4139747371851476</v>
      </c>
      <c r="N4196">
        <v>0.42509145243635232</v>
      </c>
      <c r="O4196">
        <v>0.41118190215876571</v>
      </c>
      <c r="P4196">
        <v>0.40347338763978569</v>
      </c>
      <c r="Q4196">
        <v>0.41368684190700639</v>
      </c>
      <c r="R4196">
        <v>0.41799886101968792</v>
      </c>
      <c r="S4196">
        <v>0.38981382968019779</v>
      </c>
      <c r="T4196">
        <v>0.29282851562264361</v>
      </c>
      <c r="U4196">
        <v>0.156107243122174</v>
      </c>
      <c r="V4196">
        <v>4.4693163972728323E-2</v>
      </c>
      <c r="W4196">
        <v>2.8120652046895108E-4</v>
      </c>
      <c r="X4196">
        <v>0</v>
      </c>
      <c r="Y4196">
        <v>0</v>
      </c>
      <c r="Z4196">
        <v>0</v>
      </c>
      <c r="AA4196">
        <v>0</v>
      </c>
      <c r="AB4196" s="7">
        <f t="shared" si="195"/>
        <v>4.0591667933814772</v>
      </c>
      <c r="AC4196">
        <f>INDEX(SHELF_days!$C$2:$C$289,MATCH(A4196&amp;"|"&amp;C4196,SHELF_days!$D$2:$D$289,0))</f>
        <v>87</v>
      </c>
      <c r="AD4196" s="8">
        <f t="shared" si="196"/>
        <v>353.14751102418853</v>
      </c>
      <c r="AE4196" s="7">
        <f t="shared" si="197"/>
        <v>0.42509145243635232</v>
      </c>
    </row>
    <row r="4197" spans="1:31" x14ac:dyDescent="0.45">
      <c r="A4197" t="s">
        <v>65</v>
      </c>
      <c r="B4197" t="s">
        <v>191</v>
      </c>
      <c r="C4197" t="s">
        <v>135</v>
      </c>
      <c r="D4197">
        <v>0</v>
      </c>
      <c r="E4197">
        <v>0</v>
      </c>
      <c r="F4197">
        <v>0</v>
      </c>
      <c r="G4197">
        <v>0</v>
      </c>
      <c r="H4197">
        <v>1.4416984442117491E-5</v>
      </c>
      <c r="I4197">
        <v>1.7131527861241651E-2</v>
      </c>
      <c r="J4197">
        <v>0.10552489918492081</v>
      </c>
      <c r="K4197">
        <v>0.23829768052628539</v>
      </c>
      <c r="L4197">
        <v>0.36405375922750322</v>
      </c>
      <c r="M4197">
        <v>0.43160585046599392</v>
      </c>
      <c r="N4197">
        <v>0.4484953477399346</v>
      </c>
      <c r="O4197">
        <v>0.44934704201781062</v>
      </c>
      <c r="P4197">
        <v>0.45131605258995072</v>
      </c>
      <c r="Q4197">
        <v>0.45933211437892629</v>
      </c>
      <c r="R4197">
        <v>0.46455433933434592</v>
      </c>
      <c r="S4197">
        <v>0.4312211791083792</v>
      </c>
      <c r="T4197">
        <v>0.32350599048404771</v>
      </c>
      <c r="U4197">
        <v>0.1819368826805674</v>
      </c>
      <c r="V4197">
        <v>5.3234933491677072E-2</v>
      </c>
      <c r="W4197">
        <v>4.2049537956176028E-4</v>
      </c>
      <c r="X4197">
        <v>0</v>
      </c>
      <c r="Y4197">
        <v>0</v>
      </c>
      <c r="Z4197">
        <v>0</v>
      </c>
      <c r="AA4197">
        <v>0</v>
      </c>
      <c r="AB4197" s="7">
        <f t="shared" si="195"/>
        <v>4.4199925114555878</v>
      </c>
      <c r="AC4197">
        <f>INDEX(SHELF_days!$C$2:$C$289,MATCH(A4197&amp;"|"&amp;C4197,SHELF_days!$D$2:$D$289,0))</f>
        <v>111</v>
      </c>
      <c r="AD4197" s="8">
        <f t="shared" si="196"/>
        <v>490.61916877157023</v>
      </c>
      <c r="AE4197" s="7">
        <f t="shared" si="197"/>
        <v>0.46455433933434592</v>
      </c>
    </row>
    <row r="4198" spans="1:31" x14ac:dyDescent="0.45">
      <c r="A4198" t="s">
        <v>65</v>
      </c>
      <c r="B4198" t="s">
        <v>191</v>
      </c>
      <c r="C4198" t="s">
        <v>136</v>
      </c>
      <c r="D4198">
        <v>0</v>
      </c>
      <c r="E4198">
        <v>0</v>
      </c>
      <c r="F4198">
        <v>0</v>
      </c>
      <c r="G4198">
        <v>0</v>
      </c>
      <c r="H4198">
        <v>1.287172965623397E-5</v>
      </c>
      <c r="I4198">
        <v>1.8587376308702139E-2</v>
      </c>
      <c r="J4198">
        <v>0.121771950713876</v>
      </c>
      <c r="K4198">
        <v>0.30037977208122829</v>
      </c>
      <c r="L4198">
        <v>0.43964380471282599</v>
      </c>
      <c r="M4198">
        <v>0.50565542255589646</v>
      </c>
      <c r="N4198">
        <v>0.50122096201804878</v>
      </c>
      <c r="O4198">
        <v>0.49147227318747733</v>
      </c>
      <c r="P4198">
        <v>0.48713689503372759</v>
      </c>
      <c r="Q4198">
        <v>0.48960257961927173</v>
      </c>
      <c r="R4198">
        <v>0.49985087116603522</v>
      </c>
      <c r="S4198">
        <v>0.47174589847547349</v>
      </c>
      <c r="T4198">
        <v>0.36150582016338267</v>
      </c>
      <c r="U4198">
        <v>0.2026330544419882</v>
      </c>
      <c r="V4198">
        <v>5.2889637814915243E-2</v>
      </c>
      <c r="W4198">
        <v>4.0501047034615262E-4</v>
      </c>
      <c r="X4198">
        <v>0</v>
      </c>
      <c r="Y4198">
        <v>0</v>
      </c>
      <c r="Z4198">
        <v>0</v>
      </c>
      <c r="AA4198">
        <v>0</v>
      </c>
      <c r="AB4198" s="7">
        <f t="shared" si="195"/>
        <v>4.9445142004928515</v>
      </c>
      <c r="AC4198">
        <f>INDEX(SHELF_days!$C$2:$C$289,MATCH(A4198&amp;"|"&amp;C4198,SHELF_days!$D$2:$D$289,0))</f>
        <v>81</v>
      </c>
      <c r="AD4198" s="8">
        <f t="shared" si="196"/>
        <v>400.50565023992095</v>
      </c>
      <c r="AE4198" s="7">
        <f t="shared" si="197"/>
        <v>0.50565542255589646</v>
      </c>
    </row>
    <row r="4199" spans="1:31" x14ac:dyDescent="0.45">
      <c r="A4199" t="s">
        <v>65</v>
      </c>
      <c r="B4199" t="s">
        <v>191</v>
      </c>
      <c r="C4199" t="s">
        <v>137</v>
      </c>
      <c r="D4199">
        <v>0</v>
      </c>
      <c r="E4199">
        <v>0</v>
      </c>
      <c r="F4199">
        <v>0</v>
      </c>
      <c r="G4199">
        <v>0</v>
      </c>
      <c r="H4199">
        <v>1.7193147561963258E-5</v>
      </c>
      <c r="I4199">
        <v>1.5973315784938841E-2</v>
      </c>
      <c r="J4199">
        <v>8.5311516502586726E-2</v>
      </c>
      <c r="K4199">
        <v>0.1872673223949663</v>
      </c>
      <c r="L4199">
        <v>0.29906025379241391</v>
      </c>
      <c r="M4199">
        <v>0.37692096550154569</v>
      </c>
      <c r="N4199">
        <v>0.40188321151182899</v>
      </c>
      <c r="O4199">
        <v>0.40850918607224712</v>
      </c>
      <c r="P4199">
        <v>0.41192224628826551</v>
      </c>
      <c r="Q4199">
        <v>0.42376479815895829</v>
      </c>
      <c r="R4199">
        <v>0.43376768324052101</v>
      </c>
      <c r="S4199">
        <v>0.39010061523263417</v>
      </c>
      <c r="T4199">
        <v>0.2651372919527854</v>
      </c>
      <c r="U4199">
        <v>0.14484741886022809</v>
      </c>
      <c r="V4199">
        <v>4.8638091902981608E-2</v>
      </c>
      <c r="W4199">
        <v>4.2850613923662282E-4</v>
      </c>
      <c r="X4199">
        <v>0</v>
      </c>
      <c r="Y4199">
        <v>0</v>
      </c>
      <c r="Z4199">
        <v>0</v>
      </c>
      <c r="AA4199">
        <v>0</v>
      </c>
      <c r="AB4199" s="7">
        <f t="shared" si="195"/>
        <v>3.8935496164837002</v>
      </c>
      <c r="AC4199">
        <f>INDEX(SHELF_days!$C$2:$C$289,MATCH(A4199&amp;"|"&amp;C4199,SHELF_days!$D$2:$D$289,0))</f>
        <v>55</v>
      </c>
      <c r="AD4199" s="8">
        <f t="shared" si="196"/>
        <v>214.14522890660351</v>
      </c>
      <c r="AE4199" s="7">
        <f t="shared" si="197"/>
        <v>0.43376768324052101</v>
      </c>
    </row>
    <row r="4200" spans="1:31" x14ac:dyDescent="0.45">
      <c r="A4200" t="s">
        <v>65</v>
      </c>
      <c r="B4200" t="s">
        <v>191</v>
      </c>
      <c r="C4200" t="s">
        <v>138</v>
      </c>
      <c r="D4200">
        <v>0</v>
      </c>
      <c r="E4200">
        <v>0</v>
      </c>
      <c r="F4200">
        <v>0</v>
      </c>
      <c r="G4200">
        <v>0</v>
      </c>
      <c r="H4200">
        <v>1.9397397249394448E-5</v>
      </c>
      <c r="I4200">
        <v>4.0566423447566932E-2</v>
      </c>
      <c r="J4200">
        <v>0.24903995038543381</v>
      </c>
      <c r="K4200">
        <v>0.4386187959526196</v>
      </c>
      <c r="L4200">
        <v>0.51046352246483506</v>
      </c>
      <c r="M4200">
        <v>0.53616022447097034</v>
      </c>
      <c r="N4200">
        <v>0.54317076712685564</v>
      </c>
      <c r="O4200">
        <v>0.54014638960572092</v>
      </c>
      <c r="P4200">
        <v>0.53593068860351922</v>
      </c>
      <c r="Q4200">
        <v>0.52549327243357424</v>
      </c>
      <c r="R4200">
        <v>0.50622680761561323</v>
      </c>
      <c r="S4200">
        <v>0.48382766314187492</v>
      </c>
      <c r="T4200">
        <v>0.44628885011498431</v>
      </c>
      <c r="U4200">
        <v>0.34098199689779263</v>
      </c>
      <c r="V4200">
        <v>0.1386057184953188</v>
      </c>
      <c r="W4200">
        <v>1.451571894163018E-3</v>
      </c>
      <c r="X4200">
        <v>0</v>
      </c>
      <c r="Y4200">
        <v>0</v>
      </c>
      <c r="Z4200">
        <v>0</v>
      </c>
      <c r="AA4200">
        <v>0</v>
      </c>
      <c r="AB4200" s="7">
        <f t="shared" si="195"/>
        <v>5.8369920400480924</v>
      </c>
      <c r="AC4200">
        <f>INDEX(SHELF_days!$C$2:$C$289,MATCH(A4200&amp;"|"&amp;C4200,SHELF_days!$D$2:$D$289,0))</f>
        <v>15</v>
      </c>
      <c r="AD4200" s="8">
        <f t="shared" si="196"/>
        <v>87.55488060072139</v>
      </c>
      <c r="AE4200" s="7">
        <f t="shared" si="197"/>
        <v>0.54317076712685564</v>
      </c>
    </row>
    <row r="4201" spans="1:31" x14ac:dyDescent="0.45">
      <c r="A4201" t="s">
        <v>65</v>
      </c>
      <c r="B4201" t="s">
        <v>191</v>
      </c>
      <c r="C4201" t="s">
        <v>139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1.060795162076259E-5</v>
      </c>
      <c r="K4201">
        <v>2.4055803432569332E-2</v>
      </c>
      <c r="L4201">
        <v>0.17906980046677301</v>
      </c>
      <c r="M4201">
        <v>0.33047709394991748</v>
      </c>
      <c r="N4201">
        <v>0.36066883968426788</v>
      </c>
      <c r="O4201">
        <v>0.34387645226860081</v>
      </c>
      <c r="P4201">
        <v>0.34299296144075719</v>
      </c>
      <c r="Q4201">
        <v>0.36644259620928299</v>
      </c>
      <c r="R4201">
        <v>0.38569754382262722</v>
      </c>
      <c r="S4201">
        <v>0.29118524114661282</v>
      </c>
      <c r="T4201">
        <v>6.8392494942376633E-2</v>
      </c>
      <c r="U4201">
        <v>3.5309324680538322E-4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 s="7">
        <f t="shared" si="195"/>
        <v>2.6932225285622118</v>
      </c>
      <c r="AC4201">
        <f>INDEX(SHELF_days!$C$2:$C$289,MATCH(A4201&amp;"|"&amp;C4201,SHELF_days!$D$2:$D$289,0))</f>
        <v>16</v>
      </c>
      <c r="AD4201" s="8">
        <f t="shared" si="196"/>
        <v>43.091560456995389</v>
      </c>
      <c r="AE4201" s="7">
        <f t="shared" si="197"/>
        <v>0.38569754382262722</v>
      </c>
    </row>
    <row r="4202" spans="1:31" x14ac:dyDescent="0.45">
      <c r="A4202" t="s">
        <v>65</v>
      </c>
      <c r="B4202" t="s">
        <v>192</v>
      </c>
      <c r="C4202" t="s">
        <v>134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8.5970261053544508E-2</v>
      </c>
      <c r="N4202">
        <v>0.37963217273031902</v>
      </c>
      <c r="O4202">
        <v>0.49887312653179228</v>
      </c>
      <c r="P4202">
        <v>0.49723308211392259</v>
      </c>
      <c r="Q4202">
        <v>0.48343923096635172</v>
      </c>
      <c r="R4202">
        <v>0.47115795283558137</v>
      </c>
      <c r="S4202">
        <v>0.48278741844130069</v>
      </c>
      <c r="T4202">
        <v>0.49201858191351688</v>
      </c>
      <c r="U4202">
        <v>0.44649223672884741</v>
      </c>
      <c r="V4202">
        <v>0.212818103567228</v>
      </c>
      <c r="W4202">
        <v>1.524334553291587E-2</v>
      </c>
      <c r="X4202">
        <v>0</v>
      </c>
      <c r="Y4202">
        <v>0</v>
      </c>
      <c r="Z4202">
        <v>0</v>
      </c>
      <c r="AA4202">
        <v>0</v>
      </c>
      <c r="AB4202" s="7">
        <f t="shared" si="195"/>
        <v>4.06566551241532</v>
      </c>
      <c r="AC4202">
        <f>INDEX(SHELF_days!$C$2:$C$289,MATCH(A4202&amp;"|"&amp;C4202,SHELF_days!$D$2:$D$289,0))</f>
        <v>87</v>
      </c>
      <c r="AD4202" s="8">
        <f t="shared" si="196"/>
        <v>353.71289958013284</v>
      </c>
      <c r="AE4202" s="7">
        <f t="shared" si="197"/>
        <v>0.49887312653179228</v>
      </c>
    </row>
    <row r="4203" spans="1:31" x14ac:dyDescent="0.45">
      <c r="A4203" t="s">
        <v>65</v>
      </c>
      <c r="B4203" t="s">
        <v>192</v>
      </c>
      <c r="C4203" t="s">
        <v>135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7.6376066915914862E-3</v>
      </c>
      <c r="L4203">
        <v>0.18687044568995531</v>
      </c>
      <c r="M4203">
        <v>0.48014337247274769</v>
      </c>
      <c r="N4203">
        <v>0.63047092140796768</v>
      </c>
      <c r="O4203">
        <v>0.67382433915277506</v>
      </c>
      <c r="P4203">
        <v>0.67705711901492183</v>
      </c>
      <c r="Q4203">
        <v>0.67418244180010656</v>
      </c>
      <c r="R4203">
        <v>0.66674031315912219</v>
      </c>
      <c r="S4203">
        <v>0.6665004829457718</v>
      </c>
      <c r="T4203">
        <v>0.66682983882095515</v>
      </c>
      <c r="U4203">
        <v>0.64842040593727601</v>
      </c>
      <c r="V4203">
        <v>0.56803293230217289</v>
      </c>
      <c r="W4203">
        <v>0.3065637915514059</v>
      </c>
      <c r="X4203">
        <v>3.9289445499405343E-2</v>
      </c>
      <c r="Y4203">
        <v>0</v>
      </c>
      <c r="Z4203">
        <v>0</v>
      </c>
      <c r="AA4203">
        <v>0</v>
      </c>
      <c r="AB4203" s="7">
        <f t="shared" si="195"/>
        <v>6.8925634564461751</v>
      </c>
      <c r="AC4203">
        <f>INDEX(SHELF_days!$C$2:$C$289,MATCH(A4203&amp;"|"&amp;C4203,SHELF_days!$D$2:$D$289,0))</f>
        <v>111</v>
      </c>
      <c r="AD4203" s="8">
        <f t="shared" si="196"/>
        <v>765.07454366552543</v>
      </c>
      <c r="AE4203" s="7">
        <f t="shared" si="197"/>
        <v>0.67705711901492183</v>
      </c>
    </row>
    <row r="4204" spans="1:31" x14ac:dyDescent="0.45">
      <c r="A4204" t="s">
        <v>65</v>
      </c>
      <c r="B4204" t="s">
        <v>192</v>
      </c>
      <c r="C4204" t="s">
        <v>136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2.4164508345796872E-2</v>
      </c>
      <c r="L4204">
        <v>0.27575697567568042</v>
      </c>
      <c r="M4204">
        <v>0.51488676849424775</v>
      </c>
      <c r="N4204">
        <v>0.59949294659002661</v>
      </c>
      <c r="O4204">
        <v>0.63012112653058361</v>
      </c>
      <c r="P4204">
        <v>0.63916783485240902</v>
      </c>
      <c r="Q4204">
        <v>0.63841567957142775</v>
      </c>
      <c r="R4204">
        <v>0.63266768459506084</v>
      </c>
      <c r="S4204">
        <v>0.62353064815635084</v>
      </c>
      <c r="T4204">
        <v>0.61337915748186045</v>
      </c>
      <c r="U4204">
        <v>0.59439288214438957</v>
      </c>
      <c r="V4204">
        <v>0.5420651092014821</v>
      </c>
      <c r="W4204">
        <v>0.4000606240630627</v>
      </c>
      <c r="X4204">
        <v>0.11961874586358021</v>
      </c>
      <c r="Y4204">
        <v>2.6056187562860548E-6</v>
      </c>
      <c r="Z4204">
        <v>0</v>
      </c>
      <c r="AA4204">
        <v>0</v>
      </c>
      <c r="AB4204" s="7">
        <f t="shared" si="195"/>
        <v>6.8477232971847135</v>
      </c>
      <c r="AC4204">
        <f>INDEX(SHELF_days!$C$2:$C$289,MATCH(A4204&amp;"|"&amp;C4204,SHELF_days!$D$2:$D$289,0))</f>
        <v>81</v>
      </c>
      <c r="AD4204" s="8">
        <f t="shared" si="196"/>
        <v>554.6655870719618</v>
      </c>
      <c r="AE4204" s="7">
        <f t="shared" si="197"/>
        <v>0.63916783485240902</v>
      </c>
    </row>
    <row r="4205" spans="1:31" x14ac:dyDescent="0.45">
      <c r="A4205" t="s">
        <v>65</v>
      </c>
      <c r="B4205" t="s">
        <v>192</v>
      </c>
      <c r="C4205" t="s">
        <v>137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5.499371960449613E-2</v>
      </c>
      <c r="M4205">
        <v>0.36422206091116532</v>
      </c>
      <c r="N4205">
        <v>0.55216568352257089</v>
      </c>
      <c r="O4205">
        <v>0.58568961715600898</v>
      </c>
      <c r="P4205">
        <v>0.57825967391492872</v>
      </c>
      <c r="Q4205">
        <v>0.5681218520601431</v>
      </c>
      <c r="R4205">
        <v>0.56341217480062511</v>
      </c>
      <c r="S4205">
        <v>0.56827173921122187</v>
      </c>
      <c r="T4205">
        <v>0.569548876837356</v>
      </c>
      <c r="U4205">
        <v>0.52877833300713251</v>
      </c>
      <c r="V4205">
        <v>0.35578626340003522</v>
      </c>
      <c r="W4205">
        <v>7.7412377953458192E-2</v>
      </c>
      <c r="X4205">
        <v>3.2207156430158789E-5</v>
      </c>
      <c r="Y4205">
        <v>0</v>
      </c>
      <c r="Z4205">
        <v>0</v>
      </c>
      <c r="AA4205">
        <v>0</v>
      </c>
      <c r="AB4205" s="7">
        <f t="shared" si="195"/>
        <v>5.3666945795355723</v>
      </c>
      <c r="AC4205">
        <f>INDEX(SHELF_days!$C$2:$C$289,MATCH(A4205&amp;"|"&amp;C4205,SHELF_days!$D$2:$D$289,0))</f>
        <v>55</v>
      </c>
      <c r="AD4205" s="8">
        <f t="shared" si="196"/>
        <v>295.16820187445649</v>
      </c>
      <c r="AE4205" s="7">
        <f t="shared" si="197"/>
        <v>0.58568961715600898</v>
      </c>
    </row>
    <row r="4206" spans="1:31" x14ac:dyDescent="0.45">
      <c r="A4206" t="s">
        <v>65</v>
      </c>
      <c r="B4206" t="s">
        <v>192</v>
      </c>
      <c r="C4206" t="s">
        <v>138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2.7731600423152491E-2</v>
      </c>
      <c r="L4206">
        <v>0.38083723741876979</v>
      </c>
      <c r="M4206">
        <v>0.62248753211425112</v>
      </c>
      <c r="N4206">
        <v>0.69230769230769229</v>
      </c>
      <c r="O4206">
        <v>0.718074656188605</v>
      </c>
      <c r="P4206">
        <v>0.72479975819857945</v>
      </c>
      <c r="Q4206">
        <v>0.72464863231071475</v>
      </c>
      <c r="R4206">
        <v>0.72328849931993344</v>
      </c>
      <c r="S4206">
        <v>0.72570651352576687</v>
      </c>
      <c r="T4206">
        <v>0.7238930028713918</v>
      </c>
      <c r="U4206">
        <v>0.71218074656188601</v>
      </c>
      <c r="V4206">
        <v>0.67311470454888911</v>
      </c>
      <c r="W4206">
        <v>0.55977028865044576</v>
      </c>
      <c r="X4206">
        <v>0.22117273688982919</v>
      </c>
      <c r="Y4206">
        <v>0</v>
      </c>
      <c r="Z4206">
        <v>0</v>
      </c>
      <c r="AA4206">
        <v>0</v>
      </c>
      <c r="AB4206" s="7">
        <f t="shared" si="195"/>
        <v>8.2300136013299063</v>
      </c>
      <c r="AC4206">
        <f>INDEX(SHELF_days!$C$2:$C$289,MATCH(A4206&amp;"|"&amp;C4206,SHELF_days!$D$2:$D$289,0))</f>
        <v>15</v>
      </c>
      <c r="AD4206" s="8">
        <f t="shared" si="196"/>
        <v>123.4502040199486</v>
      </c>
      <c r="AE4206" s="7">
        <f t="shared" si="197"/>
        <v>0.72570651352576687</v>
      </c>
    </row>
    <row r="4207" spans="1:31" x14ac:dyDescent="0.45">
      <c r="A4207" t="s">
        <v>65</v>
      </c>
      <c r="B4207" t="s">
        <v>192</v>
      </c>
      <c r="C4207" t="s">
        <v>139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2.6447030376303459E-3</v>
      </c>
      <c r="N4207">
        <v>0.27588030829681132</v>
      </c>
      <c r="O4207">
        <v>0.35612815475290921</v>
      </c>
      <c r="P4207">
        <v>0.39020704246637439</v>
      </c>
      <c r="Q4207">
        <v>0.4112135408795527</v>
      </c>
      <c r="R4207">
        <v>0.42511712256309497</v>
      </c>
      <c r="S4207">
        <v>0.48556747770893149</v>
      </c>
      <c r="T4207">
        <v>0.52765603747922007</v>
      </c>
      <c r="U4207">
        <v>0.49304820915822878</v>
      </c>
      <c r="V4207">
        <v>0.19344113646667671</v>
      </c>
      <c r="W4207">
        <v>0</v>
      </c>
      <c r="X4207">
        <v>0</v>
      </c>
      <c r="Y4207">
        <v>0</v>
      </c>
      <c r="Z4207">
        <v>0</v>
      </c>
      <c r="AA4207">
        <v>0</v>
      </c>
      <c r="AB4207" s="7">
        <f t="shared" si="195"/>
        <v>3.5609037328094302</v>
      </c>
      <c r="AC4207">
        <f>INDEX(SHELF_days!$C$2:$C$289,MATCH(A4207&amp;"|"&amp;C4207,SHELF_days!$D$2:$D$289,0))</f>
        <v>16</v>
      </c>
      <c r="AD4207" s="8">
        <f t="shared" si="196"/>
        <v>56.974459724950883</v>
      </c>
      <c r="AE4207" s="7">
        <f t="shared" si="197"/>
        <v>0.52765603747922007</v>
      </c>
    </row>
    <row r="4208" spans="1:31" x14ac:dyDescent="0.45">
      <c r="A4208" t="s">
        <v>65</v>
      </c>
      <c r="B4208" t="s">
        <v>193</v>
      </c>
      <c r="C4208" t="s">
        <v>134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 s="7">
        <f t="shared" si="195"/>
        <v>0</v>
      </c>
      <c r="AC4208">
        <f>INDEX(SHELF_days!$C$2:$C$289,MATCH(A4208&amp;"|"&amp;C4208,SHELF_days!$D$2:$D$289,0))</f>
        <v>87</v>
      </c>
      <c r="AD4208" s="8">
        <f t="shared" si="196"/>
        <v>0</v>
      </c>
      <c r="AE4208" s="7">
        <f t="shared" si="197"/>
        <v>0</v>
      </c>
    </row>
    <row r="4209" spans="1:31" x14ac:dyDescent="0.45">
      <c r="A4209" t="s">
        <v>65</v>
      </c>
      <c r="B4209" t="s">
        <v>193</v>
      </c>
      <c r="C4209" t="s">
        <v>135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 s="7">
        <f t="shared" si="195"/>
        <v>0</v>
      </c>
      <c r="AC4209">
        <f>INDEX(SHELF_days!$C$2:$C$289,MATCH(A4209&amp;"|"&amp;C4209,SHELF_days!$D$2:$D$289,0))</f>
        <v>111</v>
      </c>
      <c r="AD4209" s="8">
        <f t="shared" si="196"/>
        <v>0</v>
      </c>
      <c r="AE4209" s="7">
        <f t="shared" si="197"/>
        <v>0</v>
      </c>
    </row>
    <row r="4210" spans="1:31" x14ac:dyDescent="0.45">
      <c r="A4210" t="s">
        <v>65</v>
      </c>
      <c r="B4210" t="s">
        <v>193</v>
      </c>
      <c r="C4210" t="s">
        <v>136</v>
      </c>
      <c r="D4210">
        <v>0.1121671321508687</v>
      </c>
      <c r="E4210">
        <v>0.1121671321508687</v>
      </c>
      <c r="F4210">
        <v>0.1121671321508687</v>
      </c>
      <c r="G4210">
        <v>0.1121671321508687</v>
      </c>
      <c r="H4210">
        <v>0.1121671321508687</v>
      </c>
      <c r="I4210">
        <v>0.1121671321508687</v>
      </c>
      <c r="J4210">
        <v>0.1121671321508687</v>
      </c>
      <c r="K4210">
        <v>0.1121671321508687</v>
      </c>
      <c r="L4210">
        <v>0.1121671321508687</v>
      </c>
      <c r="M4210">
        <v>0.1121671321508687</v>
      </c>
      <c r="N4210">
        <v>0.19413542103034959</v>
      </c>
      <c r="O4210">
        <v>0.52200857654827337</v>
      </c>
      <c r="P4210">
        <v>0.79056382417984927</v>
      </c>
      <c r="Q4210">
        <v>0.79056382417984927</v>
      </c>
      <c r="R4210">
        <v>0.79056382417984927</v>
      </c>
      <c r="S4210">
        <v>0.79056382417984927</v>
      </c>
      <c r="T4210">
        <v>0.79056382417984927</v>
      </c>
      <c r="U4210">
        <v>0.79056382417984927</v>
      </c>
      <c r="V4210">
        <v>0.79056382417984927</v>
      </c>
      <c r="W4210">
        <v>0.79056382417984927</v>
      </c>
      <c r="X4210">
        <v>0.34081551691994699</v>
      </c>
      <c r="Y4210">
        <v>0.1121671321508687</v>
      </c>
      <c r="Z4210">
        <v>0.1121671321508687</v>
      </c>
      <c r="AA4210">
        <v>0.1121671321508687</v>
      </c>
      <c r="AB4210" s="7">
        <f t="shared" si="195"/>
        <v>8.8396428258986592</v>
      </c>
      <c r="AC4210">
        <f>INDEX(SHELF_days!$C$2:$C$289,MATCH(A4210&amp;"|"&amp;C4210,SHELF_days!$D$2:$D$289,0))</f>
        <v>81</v>
      </c>
      <c r="AD4210" s="8">
        <f t="shared" si="196"/>
        <v>716.01106889779135</v>
      </c>
      <c r="AE4210" s="7">
        <f t="shared" si="197"/>
        <v>0.79056382417984927</v>
      </c>
    </row>
    <row r="4211" spans="1:31" x14ac:dyDescent="0.45">
      <c r="A4211" t="s">
        <v>65</v>
      </c>
      <c r="B4211" t="s">
        <v>193</v>
      </c>
      <c r="C4211" t="s">
        <v>137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1.8458777737311929E-2</v>
      </c>
      <c r="T4211">
        <v>1.8458777737311929E-2</v>
      </c>
      <c r="U4211">
        <v>1.8458777737311929E-2</v>
      </c>
      <c r="V4211">
        <v>1.8458777737311929E-2</v>
      </c>
      <c r="W4211">
        <v>0</v>
      </c>
      <c r="X4211">
        <v>0</v>
      </c>
      <c r="Y4211">
        <v>0</v>
      </c>
      <c r="Z4211">
        <v>0</v>
      </c>
      <c r="AA4211">
        <v>0</v>
      </c>
      <c r="AB4211" s="7">
        <f t="shared" si="195"/>
        <v>7.3835110949247718E-2</v>
      </c>
      <c r="AC4211">
        <f>INDEX(SHELF_days!$C$2:$C$289,MATCH(A4211&amp;"|"&amp;C4211,SHELF_days!$D$2:$D$289,0))</f>
        <v>55</v>
      </c>
      <c r="AD4211" s="8">
        <f t="shared" si="196"/>
        <v>4.0609311022086247</v>
      </c>
      <c r="AE4211" s="7">
        <f t="shared" si="197"/>
        <v>1.8458777737311929E-2</v>
      </c>
    </row>
    <row r="4212" spans="1:31" x14ac:dyDescent="0.45">
      <c r="A4212" t="s">
        <v>65</v>
      </c>
      <c r="B4212" t="s">
        <v>193</v>
      </c>
      <c r="C4212" t="s">
        <v>138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 s="7">
        <f t="shared" si="195"/>
        <v>0</v>
      </c>
      <c r="AC4212">
        <f>INDEX(SHELF_days!$C$2:$C$289,MATCH(A4212&amp;"|"&amp;C4212,SHELF_days!$D$2:$D$289,0))</f>
        <v>15</v>
      </c>
      <c r="AD4212" s="8">
        <f t="shared" si="196"/>
        <v>0</v>
      </c>
      <c r="AE4212" s="7">
        <f t="shared" si="197"/>
        <v>0</v>
      </c>
    </row>
    <row r="4213" spans="1:31" x14ac:dyDescent="0.45">
      <c r="A4213" t="s">
        <v>65</v>
      </c>
      <c r="B4213" t="s">
        <v>193</v>
      </c>
      <c r="C4213" t="s">
        <v>139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 s="7">
        <f t="shared" si="195"/>
        <v>0</v>
      </c>
      <c r="AC4213">
        <f>INDEX(SHELF_days!$C$2:$C$289,MATCH(A4213&amp;"|"&amp;C4213,SHELF_days!$D$2:$D$289,0))</f>
        <v>16</v>
      </c>
      <c r="AD4213" s="8">
        <f t="shared" si="196"/>
        <v>0</v>
      </c>
      <c r="AE4213" s="7">
        <f t="shared" si="197"/>
        <v>0</v>
      </c>
    </row>
    <row r="4214" spans="1:31" x14ac:dyDescent="0.45">
      <c r="A4214" t="s">
        <v>69</v>
      </c>
      <c r="B4214" t="s">
        <v>168</v>
      </c>
      <c r="C4214" t="s">
        <v>134</v>
      </c>
      <c r="D4214">
        <v>0.8</v>
      </c>
      <c r="E4214">
        <v>0.8</v>
      </c>
      <c r="F4214">
        <v>0.8</v>
      </c>
      <c r="G4214">
        <v>0.8</v>
      </c>
      <c r="H4214">
        <v>0.8</v>
      </c>
      <c r="I4214">
        <v>0.8</v>
      </c>
      <c r="J4214">
        <v>0.8</v>
      </c>
      <c r="K4214">
        <v>0.8</v>
      </c>
      <c r="L4214">
        <v>0.8</v>
      </c>
      <c r="M4214">
        <v>0.8</v>
      </c>
      <c r="N4214">
        <v>0.8</v>
      </c>
      <c r="O4214">
        <v>0.8</v>
      </c>
      <c r="P4214">
        <v>0.8</v>
      </c>
      <c r="Q4214">
        <v>0.8</v>
      </c>
      <c r="R4214">
        <v>0.8</v>
      </c>
      <c r="S4214">
        <v>0.8</v>
      </c>
      <c r="T4214">
        <v>0.8</v>
      </c>
      <c r="U4214">
        <v>0.8</v>
      </c>
      <c r="V4214">
        <v>0.8</v>
      </c>
      <c r="W4214">
        <v>0.8</v>
      </c>
      <c r="X4214">
        <v>0.8</v>
      </c>
      <c r="Y4214">
        <v>0.8</v>
      </c>
      <c r="Z4214">
        <v>0.8</v>
      </c>
      <c r="AA4214">
        <v>0.8</v>
      </c>
      <c r="AB4214" s="7">
        <f t="shared" si="195"/>
        <v>19.200000000000006</v>
      </c>
      <c r="AC4214">
        <f>INDEX(SHELF_days!$C$2:$C$289,MATCH(A4214&amp;"|"&amp;C4214,SHELF_days!$D$2:$D$289,0))</f>
        <v>65</v>
      </c>
      <c r="AD4214" s="8">
        <f t="shared" si="196"/>
        <v>1248.0000000000005</v>
      </c>
      <c r="AE4214" s="7">
        <f t="shared" si="197"/>
        <v>0.8</v>
      </c>
    </row>
    <row r="4215" spans="1:31" x14ac:dyDescent="0.45">
      <c r="A4215" t="s">
        <v>69</v>
      </c>
      <c r="B4215" t="s">
        <v>168</v>
      </c>
      <c r="C4215" t="s">
        <v>135</v>
      </c>
      <c r="D4215">
        <v>0.8</v>
      </c>
      <c r="E4215">
        <v>0.8</v>
      </c>
      <c r="F4215">
        <v>0.8</v>
      </c>
      <c r="G4215">
        <v>0.8</v>
      </c>
      <c r="H4215">
        <v>0.8</v>
      </c>
      <c r="I4215">
        <v>0.8</v>
      </c>
      <c r="J4215">
        <v>0.8</v>
      </c>
      <c r="K4215">
        <v>0.8</v>
      </c>
      <c r="L4215">
        <v>0.8</v>
      </c>
      <c r="M4215">
        <v>0.8</v>
      </c>
      <c r="N4215">
        <v>0.8</v>
      </c>
      <c r="O4215">
        <v>0.8</v>
      </c>
      <c r="P4215">
        <v>0.8</v>
      </c>
      <c r="Q4215">
        <v>0.8</v>
      </c>
      <c r="R4215">
        <v>0.8</v>
      </c>
      <c r="S4215">
        <v>0.8</v>
      </c>
      <c r="T4215">
        <v>0.8</v>
      </c>
      <c r="U4215">
        <v>0.8</v>
      </c>
      <c r="V4215">
        <v>0.8</v>
      </c>
      <c r="W4215">
        <v>0.8</v>
      </c>
      <c r="X4215">
        <v>0.8</v>
      </c>
      <c r="Y4215">
        <v>0.8</v>
      </c>
      <c r="Z4215">
        <v>0.8</v>
      </c>
      <c r="AA4215">
        <v>0.8</v>
      </c>
      <c r="AB4215" s="7">
        <f t="shared" si="195"/>
        <v>19.200000000000006</v>
      </c>
      <c r="AC4215">
        <f>INDEX(SHELF_days!$C$2:$C$289,MATCH(A4215&amp;"|"&amp;C4215,SHELF_days!$D$2:$D$289,0))</f>
        <v>115</v>
      </c>
      <c r="AD4215" s="8">
        <f t="shared" si="196"/>
        <v>2208.0000000000009</v>
      </c>
      <c r="AE4215" s="7">
        <f t="shared" si="197"/>
        <v>0.8</v>
      </c>
    </row>
    <row r="4216" spans="1:31" x14ac:dyDescent="0.45">
      <c r="A4216" t="s">
        <v>69</v>
      </c>
      <c r="B4216" t="s">
        <v>168</v>
      </c>
      <c r="C4216" t="s">
        <v>136</v>
      </c>
      <c r="D4216">
        <v>0.8</v>
      </c>
      <c r="E4216">
        <v>0.8</v>
      </c>
      <c r="F4216">
        <v>0.8</v>
      </c>
      <c r="G4216">
        <v>0.8</v>
      </c>
      <c r="H4216">
        <v>0.8</v>
      </c>
      <c r="I4216">
        <v>0.8</v>
      </c>
      <c r="J4216">
        <v>0.8</v>
      </c>
      <c r="K4216">
        <v>0.8</v>
      </c>
      <c r="L4216">
        <v>0.8</v>
      </c>
      <c r="M4216">
        <v>0.8</v>
      </c>
      <c r="N4216">
        <v>0.8</v>
      </c>
      <c r="O4216">
        <v>0.8</v>
      </c>
      <c r="P4216">
        <v>0.8</v>
      </c>
      <c r="Q4216">
        <v>0.8</v>
      </c>
      <c r="R4216">
        <v>0.8</v>
      </c>
      <c r="S4216">
        <v>0.8</v>
      </c>
      <c r="T4216">
        <v>0.8</v>
      </c>
      <c r="U4216">
        <v>0.8</v>
      </c>
      <c r="V4216">
        <v>0.8</v>
      </c>
      <c r="W4216">
        <v>0.8</v>
      </c>
      <c r="X4216">
        <v>0.8</v>
      </c>
      <c r="Y4216">
        <v>0.8</v>
      </c>
      <c r="Z4216">
        <v>0.8</v>
      </c>
      <c r="AA4216">
        <v>0.8</v>
      </c>
      <c r="AB4216" s="7">
        <f t="shared" si="195"/>
        <v>19.200000000000006</v>
      </c>
      <c r="AC4216">
        <f>INDEX(SHELF_days!$C$2:$C$289,MATCH(A4216&amp;"|"&amp;C4216,SHELF_days!$D$2:$D$289,0))</f>
        <v>101</v>
      </c>
      <c r="AD4216" s="8">
        <f t="shared" si="196"/>
        <v>1939.2000000000007</v>
      </c>
      <c r="AE4216" s="7">
        <f t="shared" si="197"/>
        <v>0.8</v>
      </c>
    </row>
    <row r="4217" spans="1:31" x14ac:dyDescent="0.45">
      <c r="A4217" t="s">
        <v>69</v>
      </c>
      <c r="B4217" t="s">
        <v>168</v>
      </c>
      <c r="C4217" t="s">
        <v>137</v>
      </c>
      <c r="D4217">
        <v>0.8</v>
      </c>
      <c r="E4217">
        <v>0.8</v>
      </c>
      <c r="F4217">
        <v>0.8</v>
      </c>
      <c r="G4217">
        <v>0.8</v>
      </c>
      <c r="H4217">
        <v>0.8</v>
      </c>
      <c r="I4217">
        <v>0.8</v>
      </c>
      <c r="J4217">
        <v>0.8</v>
      </c>
      <c r="K4217">
        <v>0.8</v>
      </c>
      <c r="L4217">
        <v>0.8</v>
      </c>
      <c r="M4217">
        <v>0.8</v>
      </c>
      <c r="N4217">
        <v>0.8</v>
      </c>
      <c r="O4217">
        <v>0.8</v>
      </c>
      <c r="P4217">
        <v>0.8</v>
      </c>
      <c r="Q4217">
        <v>0.8</v>
      </c>
      <c r="R4217">
        <v>0.8</v>
      </c>
      <c r="S4217">
        <v>0.8</v>
      </c>
      <c r="T4217">
        <v>0.8</v>
      </c>
      <c r="U4217">
        <v>0.8</v>
      </c>
      <c r="V4217">
        <v>0.8</v>
      </c>
      <c r="W4217">
        <v>0.8</v>
      </c>
      <c r="X4217">
        <v>0.8</v>
      </c>
      <c r="Y4217">
        <v>0.8</v>
      </c>
      <c r="Z4217">
        <v>0.8</v>
      </c>
      <c r="AA4217">
        <v>0.8</v>
      </c>
      <c r="AB4217" s="7">
        <f t="shared" si="195"/>
        <v>19.200000000000006</v>
      </c>
      <c r="AC4217">
        <f>INDEX(SHELF_days!$C$2:$C$289,MATCH(A4217&amp;"|"&amp;C4217,SHELF_days!$D$2:$D$289,0))</f>
        <v>70</v>
      </c>
      <c r="AD4217" s="8">
        <f t="shared" si="196"/>
        <v>1344.0000000000005</v>
      </c>
      <c r="AE4217" s="7">
        <f t="shared" si="197"/>
        <v>0.8</v>
      </c>
    </row>
    <row r="4218" spans="1:31" x14ac:dyDescent="0.45">
      <c r="A4218" t="s">
        <v>69</v>
      </c>
      <c r="B4218" t="s">
        <v>168</v>
      </c>
      <c r="C4218" t="s">
        <v>138</v>
      </c>
      <c r="D4218">
        <v>0.8</v>
      </c>
      <c r="E4218">
        <v>0.8</v>
      </c>
      <c r="F4218">
        <v>0.8</v>
      </c>
      <c r="G4218">
        <v>0.8</v>
      </c>
      <c r="H4218">
        <v>0.8</v>
      </c>
      <c r="I4218">
        <v>0.8</v>
      </c>
      <c r="J4218">
        <v>0.8</v>
      </c>
      <c r="K4218">
        <v>0.8</v>
      </c>
      <c r="L4218">
        <v>0.8</v>
      </c>
      <c r="M4218">
        <v>0.8</v>
      </c>
      <c r="N4218">
        <v>0.8</v>
      </c>
      <c r="O4218">
        <v>0.8</v>
      </c>
      <c r="P4218">
        <v>0.8</v>
      </c>
      <c r="Q4218">
        <v>0.8</v>
      </c>
      <c r="R4218">
        <v>0.8</v>
      </c>
      <c r="S4218">
        <v>0.8</v>
      </c>
      <c r="T4218">
        <v>0.8</v>
      </c>
      <c r="U4218">
        <v>0.8</v>
      </c>
      <c r="V4218">
        <v>0.8</v>
      </c>
      <c r="W4218">
        <v>0.8</v>
      </c>
      <c r="X4218">
        <v>0.8</v>
      </c>
      <c r="Y4218">
        <v>0.8</v>
      </c>
      <c r="Z4218">
        <v>0.8</v>
      </c>
      <c r="AA4218">
        <v>0.8</v>
      </c>
      <c r="AB4218" s="7">
        <f t="shared" si="195"/>
        <v>19.200000000000006</v>
      </c>
      <c r="AC4218">
        <f>INDEX(SHELF_days!$C$2:$C$289,MATCH(A4218&amp;"|"&amp;C4218,SHELF_days!$D$2:$D$289,0))</f>
        <v>9</v>
      </c>
      <c r="AD4218" s="8">
        <f t="shared" si="196"/>
        <v>172.80000000000007</v>
      </c>
      <c r="AE4218" s="7">
        <f t="shared" si="197"/>
        <v>0.8</v>
      </c>
    </row>
    <row r="4219" spans="1:31" x14ac:dyDescent="0.45">
      <c r="A4219" t="s">
        <v>69</v>
      </c>
      <c r="B4219" t="s">
        <v>168</v>
      </c>
      <c r="C4219" t="s">
        <v>139</v>
      </c>
      <c r="D4219">
        <v>0.8</v>
      </c>
      <c r="E4219">
        <v>0.8</v>
      </c>
      <c r="F4219">
        <v>0.8</v>
      </c>
      <c r="G4219">
        <v>0.8</v>
      </c>
      <c r="H4219">
        <v>0.8</v>
      </c>
      <c r="I4219">
        <v>0.8</v>
      </c>
      <c r="J4219">
        <v>0.8</v>
      </c>
      <c r="K4219">
        <v>0.8</v>
      </c>
      <c r="L4219">
        <v>0.8</v>
      </c>
      <c r="M4219">
        <v>0.8</v>
      </c>
      <c r="N4219">
        <v>0.8</v>
      </c>
      <c r="O4219">
        <v>0.8</v>
      </c>
      <c r="P4219">
        <v>0.8</v>
      </c>
      <c r="Q4219">
        <v>0.8</v>
      </c>
      <c r="R4219">
        <v>0.8</v>
      </c>
      <c r="S4219">
        <v>0.8</v>
      </c>
      <c r="T4219">
        <v>0.8</v>
      </c>
      <c r="U4219">
        <v>0.8</v>
      </c>
      <c r="V4219">
        <v>0.8</v>
      </c>
      <c r="W4219">
        <v>0.8</v>
      </c>
      <c r="X4219">
        <v>0.8</v>
      </c>
      <c r="Y4219">
        <v>0.8</v>
      </c>
      <c r="Z4219">
        <v>0.8</v>
      </c>
      <c r="AA4219">
        <v>0.8</v>
      </c>
      <c r="AB4219" s="7">
        <f t="shared" si="195"/>
        <v>19.200000000000006</v>
      </c>
      <c r="AC4219">
        <f>INDEX(SHELF_days!$C$2:$C$289,MATCH(A4219&amp;"|"&amp;C4219,SHELF_days!$D$2:$D$289,0))</f>
        <v>5</v>
      </c>
      <c r="AD4219" s="8">
        <f t="shared" si="196"/>
        <v>96.000000000000028</v>
      </c>
      <c r="AE4219" s="7">
        <f t="shared" si="197"/>
        <v>0.8</v>
      </c>
    </row>
    <row r="4220" spans="1:31" x14ac:dyDescent="0.45">
      <c r="A4220" t="s">
        <v>69</v>
      </c>
      <c r="B4220" t="s">
        <v>169</v>
      </c>
      <c r="C4220" t="s">
        <v>134</v>
      </c>
      <c r="D4220">
        <v>0.42709999999999998</v>
      </c>
      <c r="E4220">
        <v>0.42709999999999998</v>
      </c>
      <c r="F4220">
        <v>0.42709999999999998</v>
      </c>
      <c r="G4220">
        <v>0.42709999999999998</v>
      </c>
      <c r="H4220">
        <v>0.42709999999999998</v>
      </c>
      <c r="I4220">
        <v>0.42709999999999998</v>
      </c>
      <c r="J4220">
        <v>0.42709999999999998</v>
      </c>
      <c r="K4220">
        <v>0.42709999999999998</v>
      </c>
      <c r="L4220">
        <v>0.42709999999999998</v>
      </c>
      <c r="M4220">
        <v>0.42709999999999998</v>
      </c>
      <c r="N4220">
        <v>0.42709999999999998</v>
      </c>
      <c r="O4220">
        <v>0.42709999999999998</v>
      </c>
      <c r="P4220">
        <v>0.42709999999999998</v>
      </c>
      <c r="Q4220">
        <v>0.42709999999999998</v>
      </c>
      <c r="R4220">
        <v>0.42709999999999998</v>
      </c>
      <c r="S4220">
        <v>0.42709999999999998</v>
      </c>
      <c r="T4220">
        <v>0.42709999999999998</v>
      </c>
      <c r="U4220">
        <v>0.42709999999999998</v>
      </c>
      <c r="V4220">
        <v>0.42709999999999998</v>
      </c>
      <c r="W4220">
        <v>0.42709999999999998</v>
      </c>
      <c r="X4220">
        <v>0.42709999999999998</v>
      </c>
      <c r="Y4220">
        <v>0.42709999999999998</v>
      </c>
      <c r="Z4220">
        <v>0.42709999999999998</v>
      </c>
      <c r="AA4220">
        <v>0.42709999999999998</v>
      </c>
      <c r="AB4220" s="7">
        <f t="shared" si="195"/>
        <v>10.250399999999997</v>
      </c>
      <c r="AC4220">
        <f>INDEX(SHELF_days!$C$2:$C$289,MATCH(A4220&amp;"|"&amp;C4220,SHELF_days!$D$2:$D$289,0))</f>
        <v>65</v>
      </c>
      <c r="AD4220" s="8">
        <f t="shared" si="196"/>
        <v>666.27599999999984</v>
      </c>
      <c r="AE4220" s="7">
        <f t="shared" si="197"/>
        <v>0.42709999999999998</v>
      </c>
    </row>
    <row r="4221" spans="1:31" x14ac:dyDescent="0.45">
      <c r="A4221" t="s">
        <v>69</v>
      </c>
      <c r="B4221" t="s">
        <v>169</v>
      </c>
      <c r="C4221" t="s">
        <v>135</v>
      </c>
      <c r="D4221">
        <v>0.42709999999999998</v>
      </c>
      <c r="E4221">
        <v>0.42709999999999998</v>
      </c>
      <c r="F4221">
        <v>0.42709999999999998</v>
      </c>
      <c r="G4221">
        <v>0.42709999999999998</v>
      </c>
      <c r="H4221">
        <v>0.42709999999999998</v>
      </c>
      <c r="I4221">
        <v>0.42709999999999998</v>
      </c>
      <c r="J4221">
        <v>0.42709999999999998</v>
      </c>
      <c r="K4221">
        <v>0.42709999999999998</v>
      </c>
      <c r="L4221">
        <v>0.42709999999999998</v>
      </c>
      <c r="M4221">
        <v>0.42709999999999998</v>
      </c>
      <c r="N4221">
        <v>0.42709999999999998</v>
      </c>
      <c r="O4221">
        <v>0.42709999999999998</v>
      </c>
      <c r="P4221">
        <v>0.42709999999999998</v>
      </c>
      <c r="Q4221">
        <v>0.42709999999999998</v>
      </c>
      <c r="R4221">
        <v>0.42709999999999998</v>
      </c>
      <c r="S4221">
        <v>0.42709999999999998</v>
      </c>
      <c r="T4221">
        <v>0.42709999999999998</v>
      </c>
      <c r="U4221">
        <v>0.42709999999999998</v>
      </c>
      <c r="V4221">
        <v>0.42709999999999998</v>
      </c>
      <c r="W4221">
        <v>0.42709999999999998</v>
      </c>
      <c r="X4221">
        <v>0.42709999999999998</v>
      </c>
      <c r="Y4221">
        <v>0.42709999999999998</v>
      </c>
      <c r="Z4221">
        <v>0.42709999999999998</v>
      </c>
      <c r="AA4221">
        <v>0.42709999999999998</v>
      </c>
      <c r="AB4221" s="7">
        <f t="shared" si="195"/>
        <v>10.250399999999997</v>
      </c>
      <c r="AC4221">
        <f>INDEX(SHELF_days!$C$2:$C$289,MATCH(A4221&amp;"|"&amp;C4221,SHELF_days!$D$2:$D$289,0))</f>
        <v>115</v>
      </c>
      <c r="AD4221" s="8">
        <f t="shared" si="196"/>
        <v>1178.7959999999996</v>
      </c>
      <c r="AE4221" s="7">
        <f t="shared" si="197"/>
        <v>0.42709999999999998</v>
      </c>
    </row>
    <row r="4222" spans="1:31" x14ac:dyDescent="0.45">
      <c r="A4222" t="s">
        <v>69</v>
      </c>
      <c r="B4222" t="s">
        <v>169</v>
      </c>
      <c r="C4222" t="s">
        <v>136</v>
      </c>
      <c r="D4222">
        <v>0.42709999999999998</v>
      </c>
      <c r="E4222">
        <v>0.42709999999999998</v>
      </c>
      <c r="F4222">
        <v>0.42709999999999998</v>
      </c>
      <c r="G4222">
        <v>0.42709999999999998</v>
      </c>
      <c r="H4222">
        <v>0.42709999999999998</v>
      </c>
      <c r="I4222">
        <v>0.42709999999999998</v>
      </c>
      <c r="J4222">
        <v>0.42709999999999998</v>
      </c>
      <c r="K4222">
        <v>0.42709999999999998</v>
      </c>
      <c r="L4222">
        <v>0.42709999999999998</v>
      </c>
      <c r="M4222">
        <v>0.42709999999999998</v>
      </c>
      <c r="N4222">
        <v>0.42709999999999998</v>
      </c>
      <c r="O4222">
        <v>0.42709999999999998</v>
      </c>
      <c r="P4222">
        <v>0.42709999999999998</v>
      </c>
      <c r="Q4222">
        <v>0.42709999999999998</v>
      </c>
      <c r="R4222">
        <v>0.42709999999999998</v>
      </c>
      <c r="S4222">
        <v>0.42709999999999998</v>
      </c>
      <c r="T4222">
        <v>0.42709999999999998</v>
      </c>
      <c r="U4222">
        <v>0.42709999999999998</v>
      </c>
      <c r="V4222">
        <v>0.42709999999999998</v>
      </c>
      <c r="W4222">
        <v>0.42709999999999998</v>
      </c>
      <c r="X4222">
        <v>0.42709999999999998</v>
      </c>
      <c r="Y4222">
        <v>0.42709999999999998</v>
      </c>
      <c r="Z4222">
        <v>0.42709999999999998</v>
      </c>
      <c r="AA4222">
        <v>0.42709999999999998</v>
      </c>
      <c r="AB4222" s="7">
        <f t="shared" si="195"/>
        <v>10.250399999999997</v>
      </c>
      <c r="AC4222">
        <f>INDEX(SHELF_days!$C$2:$C$289,MATCH(A4222&amp;"|"&amp;C4222,SHELF_days!$D$2:$D$289,0))</f>
        <v>101</v>
      </c>
      <c r="AD4222" s="8">
        <f t="shared" si="196"/>
        <v>1035.2903999999996</v>
      </c>
      <c r="AE4222" s="7">
        <f t="shared" si="197"/>
        <v>0.42709999999999998</v>
      </c>
    </row>
    <row r="4223" spans="1:31" x14ac:dyDescent="0.45">
      <c r="A4223" t="s">
        <v>69</v>
      </c>
      <c r="B4223" t="s">
        <v>169</v>
      </c>
      <c r="C4223" t="s">
        <v>137</v>
      </c>
      <c r="D4223">
        <v>0.42709999999999998</v>
      </c>
      <c r="E4223">
        <v>0.42709999999999998</v>
      </c>
      <c r="F4223">
        <v>0.42709999999999998</v>
      </c>
      <c r="G4223">
        <v>0.42709999999999998</v>
      </c>
      <c r="H4223">
        <v>0.42709999999999998</v>
      </c>
      <c r="I4223">
        <v>0.42709999999999998</v>
      </c>
      <c r="J4223">
        <v>0.42709999999999998</v>
      </c>
      <c r="K4223">
        <v>0.42709999999999998</v>
      </c>
      <c r="L4223">
        <v>0.42709999999999998</v>
      </c>
      <c r="M4223">
        <v>0.42709999999999998</v>
      </c>
      <c r="N4223">
        <v>0.42709999999999998</v>
      </c>
      <c r="O4223">
        <v>0.42709999999999998</v>
      </c>
      <c r="P4223">
        <v>0.42709999999999998</v>
      </c>
      <c r="Q4223">
        <v>0.42709999999999998</v>
      </c>
      <c r="R4223">
        <v>0.42709999999999998</v>
      </c>
      <c r="S4223">
        <v>0.42709999999999998</v>
      </c>
      <c r="T4223">
        <v>0.42709999999999998</v>
      </c>
      <c r="U4223">
        <v>0.42709999999999998</v>
      </c>
      <c r="V4223">
        <v>0.42709999999999998</v>
      </c>
      <c r="W4223">
        <v>0.42709999999999998</v>
      </c>
      <c r="X4223">
        <v>0.42709999999999998</v>
      </c>
      <c r="Y4223">
        <v>0.42709999999999998</v>
      </c>
      <c r="Z4223">
        <v>0.42709999999999998</v>
      </c>
      <c r="AA4223">
        <v>0.42709999999999998</v>
      </c>
      <c r="AB4223" s="7">
        <f t="shared" si="195"/>
        <v>10.250399999999997</v>
      </c>
      <c r="AC4223">
        <f>INDEX(SHELF_days!$C$2:$C$289,MATCH(A4223&amp;"|"&amp;C4223,SHELF_days!$D$2:$D$289,0))</f>
        <v>70</v>
      </c>
      <c r="AD4223" s="8">
        <f t="shared" si="196"/>
        <v>717.52799999999979</v>
      </c>
      <c r="AE4223" s="7">
        <f t="shared" si="197"/>
        <v>0.42709999999999998</v>
      </c>
    </row>
    <row r="4224" spans="1:31" x14ac:dyDescent="0.45">
      <c r="A4224" t="s">
        <v>69</v>
      </c>
      <c r="B4224" t="s">
        <v>169</v>
      </c>
      <c r="C4224" t="s">
        <v>138</v>
      </c>
      <c r="D4224">
        <v>0.42709999999999998</v>
      </c>
      <c r="E4224">
        <v>0.42709999999999998</v>
      </c>
      <c r="F4224">
        <v>0.42709999999999998</v>
      </c>
      <c r="G4224">
        <v>0.42709999999999998</v>
      </c>
      <c r="H4224">
        <v>0.42709999999999998</v>
      </c>
      <c r="I4224">
        <v>0.42709999999999998</v>
      </c>
      <c r="J4224">
        <v>0.42709999999999998</v>
      </c>
      <c r="K4224">
        <v>0.42709999999999998</v>
      </c>
      <c r="L4224">
        <v>0.42709999999999998</v>
      </c>
      <c r="M4224">
        <v>0.42709999999999998</v>
      </c>
      <c r="N4224">
        <v>0.42709999999999998</v>
      </c>
      <c r="O4224">
        <v>0.42709999999999998</v>
      </c>
      <c r="P4224">
        <v>0.42709999999999998</v>
      </c>
      <c r="Q4224">
        <v>0.42709999999999998</v>
      </c>
      <c r="R4224">
        <v>0.42709999999999998</v>
      </c>
      <c r="S4224">
        <v>0.42709999999999998</v>
      </c>
      <c r="T4224">
        <v>0.42709999999999998</v>
      </c>
      <c r="U4224">
        <v>0.42709999999999998</v>
      </c>
      <c r="V4224">
        <v>0.42709999999999998</v>
      </c>
      <c r="W4224">
        <v>0.42709999999999998</v>
      </c>
      <c r="X4224">
        <v>0.42709999999999998</v>
      </c>
      <c r="Y4224">
        <v>0.42709999999999998</v>
      </c>
      <c r="Z4224">
        <v>0.42709999999999998</v>
      </c>
      <c r="AA4224">
        <v>0.42709999999999998</v>
      </c>
      <c r="AB4224" s="7">
        <f t="shared" si="195"/>
        <v>10.250399999999997</v>
      </c>
      <c r="AC4224">
        <f>INDEX(SHELF_days!$C$2:$C$289,MATCH(A4224&amp;"|"&amp;C4224,SHELF_days!$D$2:$D$289,0))</f>
        <v>9</v>
      </c>
      <c r="AD4224" s="8">
        <f t="shared" si="196"/>
        <v>92.253599999999977</v>
      </c>
      <c r="AE4224" s="7">
        <f t="shared" si="197"/>
        <v>0.42709999999999998</v>
      </c>
    </row>
    <row r="4225" spans="1:31" x14ac:dyDescent="0.45">
      <c r="A4225" t="s">
        <v>69</v>
      </c>
      <c r="B4225" t="s">
        <v>169</v>
      </c>
      <c r="C4225" t="s">
        <v>139</v>
      </c>
      <c r="D4225">
        <v>0.42709999999999998</v>
      </c>
      <c r="E4225">
        <v>0.42709999999999998</v>
      </c>
      <c r="F4225">
        <v>0.42709999999999998</v>
      </c>
      <c r="G4225">
        <v>0.42709999999999998</v>
      </c>
      <c r="H4225">
        <v>0.42709999999999998</v>
      </c>
      <c r="I4225">
        <v>0.42709999999999998</v>
      </c>
      <c r="J4225">
        <v>0.42709999999999998</v>
      </c>
      <c r="K4225">
        <v>0.42709999999999998</v>
      </c>
      <c r="L4225">
        <v>0.42709999999999998</v>
      </c>
      <c r="M4225">
        <v>0.42709999999999998</v>
      </c>
      <c r="N4225">
        <v>0.42709999999999998</v>
      </c>
      <c r="O4225">
        <v>0.42709999999999998</v>
      </c>
      <c r="P4225">
        <v>0.42709999999999998</v>
      </c>
      <c r="Q4225">
        <v>0.42709999999999998</v>
      </c>
      <c r="R4225">
        <v>0.42709999999999998</v>
      </c>
      <c r="S4225">
        <v>0.42709999999999998</v>
      </c>
      <c r="T4225">
        <v>0.42709999999999998</v>
      </c>
      <c r="U4225">
        <v>0.42709999999999998</v>
      </c>
      <c r="V4225">
        <v>0.42709999999999998</v>
      </c>
      <c r="W4225">
        <v>0.42709999999999998</v>
      </c>
      <c r="X4225">
        <v>0.42709999999999998</v>
      </c>
      <c r="Y4225">
        <v>0.42709999999999998</v>
      </c>
      <c r="Z4225">
        <v>0.42709999999999998</v>
      </c>
      <c r="AA4225">
        <v>0.42709999999999998</v>
      </c>
      <c r="AB4225" s="7">
        <f t="shared" si="195"/>
        <v>10.250399999999997</v>
      </c>
      <c r="AC4225">
        <f>INDEX(SHELF_days!$C$2:$C$289,MATCH(A4225&amp;"|"&amp;C4225,SHELF_days!$D$2:$D$289,0))</f>
        <v>5</v>
      </c>
      <c r="AD4225" s="8">
        <f t="shared" si="196"/>
        <v>51.251999999999988</v>
      </c>
      <c r="AE4225" s="7">
        <f t="shared" si="197"/>
        <v>0.42709999999999998</v>
      </c>
    </row>
    <row r="4226" spans="1:31" x14ac:dyDescent="0.45">
      <c r="A4226" t="s">
        <v>69</v>
      </c>
      <c r="B4226" t="s">
        <v>170</v>
      </c>
      <c r="C4226" t="s">
        <v>134</v>
      </c>
      <c r="D4226">
        <v>0.8</v>
      </c>
      <c r="E4226">
        <v>0.8</v>
      </c>
      <c r="F4226">
        <v>0.8</v>
      </c>
      <c r="G4226">
        <v>0.8</v>
      </c>
      <c r="H4226">
        <v>0.8</v>
      </c>
      <c r="I4226">
        <v>0.8</v>
      </c>
      <c r="J4226">
        <v>0.8</v>
      </c>
      <c r="K4226">
        <v>0.8</v>
      </c>
      <c r="L4226">
        <v>0.8</v>
      </c>
      <c r="M4226">
        <v>0.8</v>
      </c>
      <c r="N4226">
        <v>0.8</v>
      </c>
      <c r="O4226">
        <v>0.8</v>
      </c>
      <c r="P4226">
        <v>0.8</v>
      </c>
      <c r="Q4226">
        <v>0.8</v>
      </c>
      <c r="R4226">
        <v>0.8</v>
      </c>
      <c r="S4226">
        <v>0.8</v>
      </c>
      <c r="T4226">
        <v>0.8</v>
      </c>
      <c r="U4226">
        <v>0.8</v>
      </c>
      <c r="V4226">
        <v>0.8</v>
      </c>
      <c r="W4226">
        <v>0.8</v>
      </c>
      <c r="X4226">
        <v>0.8</v>
      </c>
      <c r="Y4226">
        <v>0.8</v>
      </c>
      <c r="Z4226">
        <v>0.8</v>
      </c>
      <c r="AA4226">
        <v>0.8</v>
      </c>
      <c r="AB4226" s="7">
        <f t="shared" ref="AB4226:AB4289" si="198">SUM(D4226:AA4226)</f>
        <v>19.200000000000006</v>
      </c>
      <c r="AC4226">
        <f>INDEX(SHELF_days!$C$2:$C$289,MATCH(A4226&amp;"|"&amp;C4226,SHELF_days!$D$2:$D$289,0))</f>
        <v>65</v>
      </c>
      <c r="AD4226" s="8">
        <f t="shared" ref="AD4226:AD4289" si="199">AB4226*AC4226</f>
        <v>1248.0000000000005</v>
      </c>
      <c r="AE4226" s="7">
        <f t="shared" ref="AE4226:AE4289" si="200">MAX(D4226:AA4226)</f>
        <v>0.8</v>
      </c>
    </row>
    <row r="4227" spans="1:31" x14ac:dyDescent="0.45">
      <c r="A4227" t="s">
        <v>69</v>
      </c>
      <c r="B4227" t="s">
        <v>170</v>
      </c>
      <c r="C4227" t="s">
        <v>135</v>
      </c>
      <c r="D4227">
        <v>0.8</v>
      </c>
      <c r="E4227">
        <v>0.8</v>
      </c>
      <c r="F4227">
        <v>0.8</v>
      </c>
      <c r="G4227">
        <v>0.8</v>
      </c>
      <c r="H4227">
        <v>0.8</v>
      </c>
      <c r="I4227">
        <v>0.8</v>
      </c>
      <c r="J4227">
        <v>0.8</v>
      </c>
      <c r="K4227">
        <v>0.8</v>
      </c>
      <c r="L4227">
        <v>0.8</v>
      </c>
      <c r="M4227">
        <v>0.8</v>
      </c>
      <c r="N4227">
        <v>0.8</v>
      </c>
      <c r="O4227">
        <v>0.8</v>
      </c>
      <c r="P4227">
        <v>0.8</v>
      </c>
      <c r="Q4227">
        <v>0.8</v>
      </c>
      <c r="R4227">
        <v>0.8</v>
      </c>
      <c r="S4227">
        <v>0.8</v>
      </c>
      <c r="T4227">
        <v>0.8</v>
      </c>
      <c r="U4227">
        <v>0.8</v>
      </c>
      <c r="V4227">
        <v>0.8</v>
      </c>
      <c r="W4227">
        <v>0.8</v>
      </c>
      <c r="X4227">
        <v>0.8</v>
      </c>
      <c r="Y4227">
        <v>0.8</v>
      </c>
      <c r="Z4227">
        <v>0.8</v>
      </c>
      <c r="AA4227">
        <v>0.8</v>
      </c>
      <c r="AB4227" s="7">
        <f t="shared" si="198"/>
        <v>19.200000000000006</v>
      </c>
      <c r="AC4227">
        <f>INDEX(SHELF_days!$C$2:$C$289,MATCH(A4227&amp;"|"&amp;C4227,SHELF_days!$D$2:$D$289,0))</f>
        <v>115</v>
      </c>
      <c r="AD4227" s="8">
        <f t="shared" si="199"/>
        <v>2208.0000000000009</v>
      </c>
      <c r="AE4227" s="7">
        <f t="shared" si="200"/>
        <v>0.8</v>
      </c>
    </row>
    <row r="4228" spans="1:31" x14ac:dyDescent="0.45">
      <c r="A4228" t="s">
        <v>69</v>
      </c>
      <c r="B4228" t="s">
        <v>170</v>
      </c>
      <c r="C4228" t="s">
        <v>136</v>
      </c>
      <c r="D4228">
        <v>0.8</v>
      </c>
      <c r="E4228">
        <v>0.8</v>
      </c>
      <c r="F4228">
        <v>0.8</v>
      </c>
      <c r="G4228">
        <v>0.8</v>
      </c>
      <c r="H4228">
        <v>0.8</v>
      </c>
      <c r="I4228">
        <v>0.8</v>
      </c>
      <c r="J4228">
        <v>0.8</v>
      </c>
      <c r="K4228">
        <v>0.8</v>
      </c>
      <c r="L4228">
        <v>0.8</v>
      </c>
      <c r="M4228">
        <v>0.8</v>
      </c>
      <c r="N4228">
        <v>0.8</v>
      </c>
      <c r="O4228">
        <v>0.8</v>
      </c>
      <c r="P4228">
        <v>0.8</v>
      </c>
      <c r="Q4228">
        <v>0.8</v>
      </c>
      <c r="R4228">
        <v>0.8</v>
      </c>
      <c r="S4228">
        <v>0.8</v>
      </c>
      <c r="T4228">
        <v>0.8</v>
      </c>
      <c r="U4228">
        <v>0.8</v>
      </c>
      <c r="V4228">
        <v>0.8</v>
      </c>
      <c r="W4228">
        <v>0.8</v>
      </c>
      <c r="X4228">
        <v>0.8</v>
      </c>
      <c r="Y4228">
        <v>0.8</v>
      </c>
      <c r="Z4228">
        <v>0.8</v>
      </c>
      <c r="AA4228">
        <v>0.8</v>
      </c>
      <c r="AB4228" s="7">
        <f t="shared" si="198"/>
        <v>19.200000000000006</v>
      </c>
      <c r="AC4228">
        <f>INDEX(SHELF_days!$C$2:$C$289,MATCH(A4228&amp;"|"&amp;C4228,SHELF_days!$D$2:$D$289,0))</f>
        <v>101</v>
      </c>
      <c r="AD4228" s="8">
        <f t="shared" si="199"/>
        <v>1939.2000000000007</v>
      </c>
      <c r="AE4228" s="7">
        <f t="shared" si="200"/>
        <v>0.8</v>
      </c>
    </row>
    <row r="4229" spans="1:31" x14ac:dyDescent="0.45">
      <c r="A4229" t="s">
        <v>69</v>
      </c>
      <c r="B4229" t="s">
        <v>170</v>
      </c>
      <c r="C4229" t="s">
        <v>137</v>
      </c>
      <c r="D4229">
        <v>0.8</v>
      </c>
      <c r="E4229">
        <v>0.8</v>
      </c>
      <c r="F4229">
        <v>0.8</v>
      </c>
      <c r="G4229">
        <v>0.8</v>
      </c>
      <c r="H4229">
        <v>0.8</v>
      </c>
      <c r="I4229">
        <v>0.8</v>
      </c>
      <c r="J4229">
        <v>0.8</v>
      </c>
      <c r="K4229">
        <v>0.8</v>
      </c>
      <c r="L4229">
        <v>0.8</v>
      </c>
      <c r="M4229">
        <v>0.8</v>
      </c>
      <c r="N4229">
        <v>0.8</v>
      </c>
      <c r="O4229">
        <v>0.8</v>
      </c>
      <c r="P4229">
        <v>0.8</v>
      </c>
      <c r="Q4229">
        <v>0.8</v>
      </c>
      <c r="R4229">
        <v>0.8</v>
      </c>
      <c r="S4229">
        <v>0.8</v>
      </c>
      <c r="T4229">
        <v>0.8</v>
      </c>
      <c r="U4229">
        <v>0.8</v>
      </c>
      <c r="V4229">
        <v>0.8</v>
      </c>
      <c r="W4229">
        <v>0.8</v>
      </c>
      <c r="X4229">
        <v>0.8</v>
      </c>
      <c r="Y4229">
        <v>0.8</v>
      </c>
      <c r="Z4229">
        <v>0.8</v>
      </c>
      <c r="AA4229">
        <v>0.8</v>
      </c>
      <c r="AB4229" s="7">
        <f t="shared" si="198"/>
        <v>19.200000000000006</v>
      </c>
      <c r="AC4229">
        <f>INDEX(SHELF_days!$C$2:$C$289,MATCH(A4229&amp;"|"&amp;C4229,SHELF_days!$D$2:$D$289,0))</f>
        <v>70</v>
      </c>
      <c r="AD4229" s="8">
        <f t="shared" si="199"/>
        <v>1344.0000000000005</v>
      </c>
      <c r="AE4229" s="7">
        <f t="shared" si="200"/>
        <v>0.8</v>
      </c>
    </row>
    <row r="4230" spans="1:31" x14ac:dyDescent="0.45">
      <c r="A4230" t="s">
        <v>69</v>
      </c>
      <c r="B4230" t="s">
        <v>170</v>
      </c>
      <c r="C4230" t="s">
        <v>138</v>
      </c>
      <c r="D4230">
        <v>0.8</v>
      </c>
      <c r="E4230">
        <v>0.8</v>
      </c>
      <c r="F4230">
        <v>0.8</v>
      </c>
      <c r="G4230">
        <v>0.8</v>
      </c>
      <c r="H4230">
        <v>0.8</v>
      </c>
      <c r="I4230">
        <v>0.8</v>
      </c>
      <c r="J4230">
        <v>0.8</v>
      </c>
      <c r="K4230">
        <v>0.8</v>
      </c>
      <c r="L4230">
        <v>0.8</v>
      </c>
      <c r="M4230">
        <v>0.8</v>
      </c>
      <c r="N4230">
        <v>0.8</v>
      </c>
      <c r="O4230">
        <v>0.8</v>
      </c>
      <c r="P4230">
        <v>0.8</v>
      </c>
      <c r="Q4230">
        <v>0.8</v>
      </c>
      <c r="R4230">
        <v>0.8</v>
      </c>
      <c r="S4230">
        <v>0.8</v>
      </c>
      <c r="T4230">
        <v>0.8</v>
      </c>
      <c r="U4230">
        <v>0.8</v>
      </c>
      <c r="V4230">
        <v>0.8</v>
      </c>
      <c r="W4230">
        <v>0.8</v>
      </c>
      <c r="X4230">
        <v>0.8</v>
      </c>
      <c r="Y4230">
        <v>0.8</v>
      </c>
      <c r="Z4230">
        <v>0.8</v>
      </c>
      <c r="AA4230">
        <v>0.8</v>
      </c>
      <c r="AB4230" s="7">
        <f t="shared" si="198"/>
        <v>19.200000000000006</v>
      </c>
      <c r="AC4230">
        <f>INDEX(SHELF_days!$C$2:$C$289,MATCH(A4230&amp;"|"&amp;C4230,SHELF_days!$D$2:$D$289,0))</f>
        <v>9</v>
      </c>
      <c r="AD4230" s="8">
        <f t="shared" si="199"/>
        <v>172.80000000000007</v>
      </c>
      <c r="AE4230" s="7">
        <f t="shared" si="200"/>
        <v>0.8</v>
      </c>
    </row>
    <row r="4231" spans="1:31" x14ac:dyDescent="0.45">
      <c r="A4231" t="s">
        <v>69</v>
      </c>
      <c r="B4231" t="s">
        <v>170</v>
      </c>
      <c r="C4231" t="s">
        <v>139</v>
      </c>
      <c r="D4231">
        <v>0.8</v>
      </c>
      <c r="E4231">
        <v>0.8</v>
      </c>
      <c r="F4231">
        <v>0.8</v>
      </c>
      <c r="G4231">
        <v>0.8</v>
      </c>
      <c r="H4231">
        <v>0.8</v>
      </c>
      <c r="I4231">
        <v>0.8</v>
      </c>
      <c r="J4231">
        <v>0.8</v>
      </c>
      <c r="K4231">
        <v>0.8</v>
      </c>
      <c r="L4231">
        <v>0.8</v>
      </c>
      <c r="M4231">
        <v>0.8</v>
      </c>
      <c r="N4231">
        <v>0.8</v>
      </c>
      <c r="O4231">
        <v>0.8</v>
      </c>
      <c r="P4231">
        <v>0.8</v>
      </c>
      <c r="Q4231">
        <v>0.8</v>
      </c>
      <c r="R4231">
        <v>0.8</v>
      </c>
      <c r="S4231">
        <v>0.8</v>
      </c>
      <c r="T4231">
        <v>0.8</v>
      </c>
      <c r="U4231">
        <v>0.8</v>
      </c>
      <c r="V4231">
        <v>0.8</v>
      </c>
      <c r="W4231">
        <v>0.8</v>
      </c>
      <c r="X4231">
        <v>0.8</v>
      </c>
      <c r="Y4231">
        <v>0.8</v>
      </c>
      <c r="Z4231">
        <v>0.8</v>
      </c>
      <c r="AA4231">
        <v>0.8</v>
      </c>
      <c r="AB4231" s="7">
        <f t="shared" si="198"/>
        <v>19.200000000000006</v>
      </c>
      <c r="AC4231">
        <f>INDEX(SHELF_days!$C$2:$C$289,MATCH(A4231&amp;"|"&amp;C4231,SHELF_days!$D$2:$D$289,0))</f>
        <v>5</v>
      </c>
      <c r="AD4231" s="8">
        <f t="shared" si="199"/>
        <v>96.000000000000028</v>
      </c>
      <c r="AE4231" s="7">
        <f t="shared" si="200"/>
        <v>0.8</v>
      </c>
    </row>
    <row r="4232" spans="1:31" x14ac:dyDescent="0.45">
      <c r="A4232" t="s">
        <v>69</v>
      </c>
      <c r="B4232" t="s">
        <v>171</v>
      </c>
      <c r="C4232" t="s">
        <v>134</v>
      </c>
      <c r="D4232">
        <v>0.44419999999999998</v>
      </c>
      <c r="E4232">
        <v>0.44419999999999998</v>
      </c>
      <c r="F4232">
        <v>0.44419999999999998</v>
      </c>
      <c r="G4232">
        <v>0.44419999999999998</v>
      </c>
      <c r="H4232">
        <v>0.44419999999999998</v>
      </c>
      <c r="I4232">
        <v>0.44419999999999998</v>
      </c>
      <c r="J4232">
        <v>0.44419999999999998</v>
      </c>
      <c r="K4232">
        <v>0.44419999999999998</v>
      </c>
      <c r="L4232">
        <v>0.44419999999999998</v>
      </c>
      <c r="M4232">
        <v>0.44419999999999998</v>
      </c>
      <c r="N4232">
        <v>0.44419999999999998</v>
      </c>
      <c r="O4232">
        <v>0.44419999999999998</v>
      </c>
      <c r="P4232">
        <v>0.44419999999999998</v>
      </c>
      <c r="Q4232">
        <v>0.44419999999999998</v>
      </c>
      <c r="R4232">
        <v>0.44419999999999998</v>
      </c>
      <c r="S4232">
        <v>0.44419999999999998</v>
      </c>
      <c r="T4232">
        <v>0.44419999999999998</v>
      </c>
      <c r="U4232">
        <v>0.44419999999999998</v>
      </c>
      <c r="V4232">
        <v>0.44419999999999998</v>
      </c>
      <c r="W4232">
        <v>0.44419999999999998</v>
      </c>
      <c r="X4232">
        <v>0.44419999999999998</v>
      </c>
      <c r="Y4232">
        <v>0.44419999999999998</v>
      </c>
      <c r="Z4232">
        <v>0.44419999999999998</v>
      </c>
      <c r="AA4232">
        <v>0.44419999999999998</v>
      </c>
      <c r="AB4232" s="7">
        <f t="shared" si="198"/>
        <v>10.660800000000005</v>
      </c>
      <c r="AC4232">
        <f>INDEX(SHELF_days!$C$2:$C$289,MATCH(A4232&amp;"|"&amp;C4232,SHELF_days!$D$2:$D$289,0))</f>
        <v>65</v>
      </c>
      <c r="AD4232" s="8">
        <f t="shared" si="199"/>
        <v>692.95200000000034</v>
      </c>
      <c r="AE4232" s="7">
        <f t="shared" si="200"/>
        <v>0.44419999999999998</v>
      </c>
    </row>
    <row r="4233" spans="1:31" x14ac:dyDescent="0.45">
      <c r="A4233" t="s">
        <v>69</v>
      </c>
      <c r="B4233" t="s">
        <v>171</v>
      </c>
      <c r="C4233" t="s">
        <v>135</v>
      </c>
      <c r="D4233">
        <v>0.44419999999999998</v>
      </c>
      <c r="E4233">
        <v>0.44419999999999998</v>
      </c>
      <c r="F4233">
        <v>0.44419999999999998</v>
      </c>
      <c r="G4233">
        <v>0.44419999999999998</v>
      </c>
      <c r="H4233">
        <v>0.44419999999999998</v>
      </c>
      <c r="I4233">
        <v>0.44419999999999998</v>
      </c>
      <c r="J4233">
        <v>0.44419999999999998</v>
      </c>
      <c r="K4233">
        <v>0.44419999999999998</v>
      </c>
      <c r="L4233">
        <v>0.44419999999999998</v>
      </c>
      <c r="M4233">
        <v>0.44419999999999998</v>
      </c>
      <c r="N4233">
        <v>0.44419999999999998</v>
      </c>
      <c r="O4233">
        <v>0.44419999999999998</v>
      </c>
      <c r="P4233">
        <v>0.44419999999999998</v>
      </c>
      <c r="Q4233">
        <v>0.44419999999999998</v>
      </c>
      <c r="R4233">
        <v>0.44419999999999998</v>
      </c>
      <c r="S4233">
        <v>0.44419999999999998</v>
      </c>
      <c r="T4233">
        <v>0.44419999999999998</v>
      </c>
      <c r="U4233">
        <v>0.44419999999999998</v>
      </c>
      <c r="V4233">
        <v>0.44419999999999998</v>
      </c>
      <c r="W4233">
        <v>0.44419999999999998</v>
      </c>
      <c r="X4233">
        <v>0.44419999999999998</v>
      </c>
      <c r="Y4233">
        <v>0.44419999999999998</v>
      </c>
      <c r="Z4233">
        <v>0.44419999999999998</v>
      </c>
      <c r="AA4233">
        <v>0.44419999999999998</v>
      </c>
      <c r="AB4233" s="7">
        <f t="shared" si="198"/>
        <v>10.660800000000005</v>
      </c>
      <c r="AC4233">
        <f>INDEX(SHELF_days!$C$2:$C$289,MATCH(A4233&amp;"|"&amp;C4233,SHELF_days!$D$2:$D$289,0))</f>
        <v>115</v>
      </c>
      <c r="AD4233" s="8">
        <f t="shared" si="199"/>
        <v>1225.9920000000006</v>
      </c>
      <c r="AE4233" s="7">
        <f t="shared" si="200"/>
        <v>0.44419999999999998</v>
      </c>
    </row>
    <row r="4234" spans="1:31" x14ac:dyDescent="0.45">
      <c r="A4234" t="s">
        <v>69</v>
      </c>
      <c r="B4234" t="s">
        <v>171</v>
      </c>
      <c r="C4234" t="s">
        <v>136</v>
      </c>
      <c r="D4234">
        <v>0.44419999999999998</v>
      </c>
      <c r="E4234">
        <v>0.44419999999999998</v>
      </c>
      <c r="F4234">
        <v>0.44419999999999998</v>
      </c>
      <c r="G4234">
        <v>0.44419999999999998</v>
      </c>
      <c r="H4234">
        <v>0.44419999999999998</v>
      </c>
      <c r="I4234">
        <v>0.44419999999999998</v>
      </c>
      <c r="J4234">
        <v>0.44419999999999998</v>
      </c>
      <c r="K4234">
        <v>0.44419999999999998</v>
      </c>
      <c r="L4234">
        <v>0.44419999999999998</v>
      </c>
      <c r="M4234">
        <v>0.44419999999999998</v>
      </c>
      <c r="N4234">
        <v>0.44419999999999998</v>
      </c>
      <c r="O4234">
        <v>0.44419999999999998</v>
      </c>
      <c r="P4234">
        <v>0.44419999999999998</v>
      </c>
      <c r="Q4234">
        <v>0.44419999999999998</v>
      </c>
      <c r="R4234">
        <v>0.44419999999999998</v>
      </c>
      <c r="S4234">
        <v>0.44419999999999998</v>
      </c>
      <c r="T4234">
        <v>0.44419999999999998</v>
      </c>
      <c r="U4234">
        <v>0.44419999999999998</v>
      </c>
      <c r="V4234">
        <v>0.44419999999999998</v>
      </c>
      <c r="W4234">
        <v>0.44419999999999998</v>
      </c>
      <c r="X4234">
        <v>0.44419999999999998</v>
      </c>
      <c r="Y4234">
        <v>0.44419999999999998</v>
      </c>
      <c r="Z4234">
        <v>0.44419999999999998</v>
      </c>
      <c r="AA4234">
        <v>0.44419999999999998</v>
      </c>
      <c r="AB4234" s="7">
        <f t="shared" si="198"/>
        <v>10.660800000000005</v>
      </c>
      <c r="AC4234">
        <f>INDEX(SHELF_days!$C$2:$C$289,MATCH(A4234&amp;"|"&amp;C4234,SHELF_days!$D$2:$D$289,0))</f>
        <v>101</v>
      </c>
      <c r="AD4234" s="8">
        <f t="shared" si="199"/>
        <v>1076.7408000000005</v>
      </c>
      <c r="AE4234" s="7">
        <f t="shared" si="200"/>
        <v>0.44419999999999998</v>
      </c>
    </row>
    <row r="4235" spans="1:31" x14ac:dyDescent="0.45">
      <c r="A4235" t="s">
        <v>69</v>
      </c>
      <c r="B4235" t="s">
        <v>171</v>
      </c>
      <c r="C4235" t="s">
        <v>137</v>
      </c>
      <c r="D4235">
        <v>0.44419999999999998</v>
      </c>
      <c r="E4235">
        <v>0.44419999999999998</v>
      </c>
      <c r="F4235">
        <v>0.44419999999999998</v>
      </c>
      <c r="G4235">
        <v>0.44419999999999998</v>
      </c>
      <c r="H4235">
        <v>0.44419999999999998</v>
      </c>
      <c r="I4235">
        <v>0.44419999999999998</v>
      </c>
      <c r="J4235">
        <v>0.44419999999999998</v>
      </c>
      <c r="K4235">
        <v>0.44419999999999998</v>
      </c>
      <c r="L4235">
        <v>0.44419999999999998</v>
      </c>
      <c r="M4235">
        <v>0.44419999999999998</v>
      </c>
      <c r="N4235">
        <v>0.44419999999999998</v>
      </c>
      <c r="O4235">
        <v>0.44419999999999998</v>
      </c>
      <c r="P4235">
        <v>0.44419999999999998</v>
      </c>
      <c r="Q4235">
        <v>0.44419999999999998</v>
      </c>
      <c r="R4235">
        <v>0.44419999999999998</v>
      </c>
      <c r="S4235">
        <v>0.44419999999999998</v>
      </c>
      <c r="T4235">
        <v>0.44419999999999998</v>
      </c>
      <c r="U4235">
        <v>0.44419999999999998</v>
      </c>
      <c r="V4235">
        <v>0.44419999999999998</v>
      </c>
      <c r="W4235">
        <v>0.44419999999999998</v>
      </c>
      <c r="X4235">
        <v>0.44419999999999998</v>
      </c>
      <c r="Y4235">
        <v>0.44419999999999998</v>
      </c>
      <c r="Z4235">
        <v>0.44419999999999998</v>
      </c>
      <c r="AA4235">
        <v>0.44419999999999998</v>
      </c>
      <c r="AB4235" s="7">
        <f t="shared" si="198"/>
        <v>10.660800000000005</v>
      </c>
      <c r="AC4235">
        <f>INDEX(SHELF_days!$C$2:$C$289,MATCH(A4235&amp;"|"&amp;C4235,SHELF_days!$D$2:$D$289,0))</f>
        <v>70</v>
      </c>
      <c r="AD4235" s="8">
        <f t="shared" si="199"/>
        <v>746.25600000000043</v>
      </c>
      <c r="AE4235" s="7">
        <f t="shared" si="200"/>
        <v>0.44419999999999998</v>
      </c>
    </row>
    <row r="4236" spans="1:31" x14ac:dyDescent="0.45">
      <c r="A4236" t="s">
        <v>69</v>
      </c>
      <c r="B4236" t="s">
        <v>171</v>
      </c>
      <c r="C4236" t="s">
        <v>138</v>
      </c>
      <c r="D4236">
        <v>0.44419999999999998</v>
      </c>
      <c r="E4236">
        <v>0.44419999999999998</v>
      </c>
      <c r="F4236">
        <v>0.44419999999999998</v>
      </c>
      <c r="G4236">
        <v>0.44419999999999998</v>
      </c>
      <c r="H4236">
        <v>0.44419999999999998</v>
      </c>
      <c r="I4236">
        <v>0.44419999999999998</v>
      </c>
      <c r="J4236">
        <v>0.44419999999999998</v>
      </c>
      <c r="K4236">
        <v>0.44419999999999998</v>
      </c>
      <c r="L4236">
        <v>0.44419999999999998</v>
      </c>
      <c r="M4236">
        <v>0.44419999999999998</v>
      </c>
      <c r="N4236">
        <v>0.44419999999999998</v>
      </c>
      <c r="O4236">
        <v>0.44419999999999998</v>
      </c>
      <c r="P4236">
        <v>0.44419999999999998</v>
      </c>
      <c r="Q4236">
        <v>0.44419999999999998</v>
      </c>
      <c r="R4236">
        <v>0.44419999999999998</v>
      </c>
      <c r="S4236">
        <v>0.44419999999999998</v>
      </c>
      <c r="T4236">
        <v>0.44419999999999998</v>
      </c>
      <c r="U4236">
        <v>0.44419999999999998</v>
      </c>
      <c r="V4236">
        <v>0.44419999999999998</v>
      </c>
      <c r="W4236">
        <v>0.44419999999999998</v>
      </c>
      <c r="X4236">
        <v>0.44419999999999998</v>
      </c>
      <c r="Y4236">
        <v>0.44419999999999998</v>
      </c>
      <c r="Z4236">
        <v>0.44419999999999998</v>
      </c>
      <c r="AA4236">
        <v>0.44419999999999998</v>
      </c>
      <c r="AB4236" s="7">
        <f t="shared" si="198"/>
        <v>10.660800000000005</v>
      </c>
      <c r="AC4236">
        <f>INDEX(SHELF_days!$C$2:$C$289,MATCH(A4236&amp;"|"&amp;C4236,SHELF_days!$D$2:$D$289,0))</f>
        <v>9</v>
      </c>
      <c r="AD4236" s="8">
        <f t="shared" si="199"/>
        <v>95.947200000000052</v>
      </c>
      <c r="AE4236" s="7">
        <f t="shared" si="200"/>
        <v>0.44419999999999998</v>
      </c>
    </row>
    <row r="4237" spans="1:31" x14ac:dyDescent="0.45">
      <c r="A4237" t="s">
        <v>69</v>
      </c>
      <c r="B4237" t="s">
        <v>171</v>
      </c>
      <c r="C4237" t="s">
        <v>139</v>
      </c>
      <c r="D4237">
        <v>0.44419999999999998</v>
      </c>
      <c r="E4237">
        <v>0.44419999999999998</v>
      </c>
      <c r="F4237">
        <v>0.44419999999999998</v>
      </c>
      <c r="G4237">
        <v>0.44419999999999998</v>
      </c>
      <c r="H4237">
        <v>0.44419999999999998</v>
      </c>
      <c r="I4237">
        <v>0.44419999999999998</v>
      </c>
      <c r="J4237">
        <v>0.44419999999999998</v>
      </c>
      <c r="K4237">
        <v>0.44419999999999998</v>
      </c>
      <c r="L4237">
        <v>0.44419999999999998</v>
      </c>
      <c r="M4237">
        <v>0.44419999999999998</v>
      </c>
      <c r="N4237">
        <v>0.44419999999999998</v>
      </c>
      <c r="O4237">
        <v>0.44419999999999998</v>
      </c>
      <c r="P4237">
        <v>0.44419999999999998</v>
      </c>
      <c r="Q4237">
        <v>0.44419999999999998</v>
      </c>
      <c r="R4237">
        <v>0.44419999999999998</v>
      </c>
      <c r="S4237">
        <v>0.44419999999999998</v>
      </c>
      <c r="T4237">
        <v>0.44419999999999998</v>
      </c>
      <c r="U4237">
        <v>0.44419999999999998</v>
      </c>
      <c r="V4237">
        <v>0.44419999999999998</v>
      </c>
      <c r="W4237">
        <v>0.44419999999999998</v>
      </c>
      <c r="X4237">
        <v>0.44419999999999998</v>
      </c>
      <c r="Y4237">
        <v>0.44419999999999998</v>
      </c>
      <c r="Z4237">
        <v>0.44419999999999998</v>
      </c>
      <c r="AA4237">
        <v>0.44419999999999998</v>
      </c>
      <c r="AB4237" s="7">
        <f t="shared" si="198"/>
        <v>10.660800000000005</v>
      </c>
      <c r="AC4237">
        <f>INDEX(SHELF_days!$C$2:$C$289,MATCH(A4237&amp;"|"&amp;C4237,SHELF_days!$D$2:$D$289,0))</f>
        <v>5</v>
      </c>
      <c r="AD4237" s="8">
        <f t="shared" si="199"/>
        <v>53.30400000000003</v>
      </c>
      <c r="AE4237" s="7">
        <f t="shared" si="200"/>
        <v>0.44419999999999998</v>
      </c>
    </row>
    <row r="4238" spans="1:31" x14ac:dyDescent="0.45">
      <c r="A4238" t="s">
        <v>69</v>
      </c>
      <c r="B4238" t="s">
        <v>172</v>
      </c>
      <c r="C4238" t="s">
        <v>134</v>
      </c>
      <c r="D4238">
        <v>1E-3</v>
      </c>
      <c r="E4238">
        <v>1E-3</v>
      </c>
      <c r="F4238">
        <v>1E-3</v>
      </c>
      <c r="G4238">
        <v>1E-3</v>
      </c>
      <c r="H4238">
        <v>1E-3</v>
      </c>
      <c r="I4238">
        <v>1E-3</v>
      </c>
      <c r="J4238">
        <v>1E-3</v>
      </c>
      <c r="K4238">
        <v>1E-3</v>
      </c>
      <c r="L4238">
        <v>1E-3</v>
      </c>
      <c r="M4238">
        <v>1E-3</v>
      </c>
      <c r="N4238">
        <v>1E-3</v>
      </c>
      <c r="O4238">
        <v>1E-3</v>
      </c>
      <c r="P4238">
        <v>1E-3</v>
      </c>
      <c r="Q4238">
        <v>1E-3</v>
      </c>
      <c r="R4238">
        <v>1E-3</v>
      </c>
      <c r="S4238">
        <v>1E-3</v>
      </c>
      <c r="T4238">
        <v>1E-3</v>
      </c>
      <c r="U4238">
        <v>1E-3</v>
      </c>
      <c r="V4238">
        <v>1E-3</v>
      </c>
      <c r="W4238">
        <v>1E-3</v>
      </c>
      <c r="X4238">
        <v>1E-3</v>
      </c>
      <c r="Y4238">
        <v>1E-3</v>
      </c>
      <c r="Z4238">
        <v>1E-3</v>
      </c>
      <c r="AA4238">
        <v>1E-3</v>
      </c>
      <c r="AB4238" s="7">
        <f t="shared" si="198"/>
        <v>2.4000000000000014E-2</v>
      </c>
      <c r="AC4238">
        <f>INDEX(SHELF_days!$C$2:$C$289,MATCH(A4238&amp;"|"&amp;C4238,SHELF_days!$D$2:$D$289,0))</f>
        <v>65</v>
      </c>
      <c r="AD4238" s="8">
        <f t="shared" si="199"/>
        <v>1.5600000000000009</v>
      </c>
      <c r="AE4238" s="7">
        <f t="shared" si="200"/>
        <v>1E-3</v>
      </c>
    </row>
    <row r="4239" spans="1:31" x14ac:dyDescent="0.45">
      <c r="A4239" t="s">
        <v>69</v>
      </c>
      <c r="B4239" t="s">
        <v>172</v>
      </c>
      <c r="C4239" t="s">
        <v>135</v>
      </c>
      <c r="D4239">
        <v>1E-3</v>
      </c>
      <c r="E4239">
        <v>1E-3</v>
      </c>
      <c r="F4239">
        <v>1E-3</v>
      </c>
      <c r="G4239">
        <v>1E-3</v>
      </c>
      <c r="H4239">
        <v>1E-3</v>
      </c>
      <c r="I4239">
        <v>1E-3</v>
      </c>
      <c r="J4239">
        <v>1E-3</v>
      </c>
      <c r="K4239">
        <v>1E-3</v>
      </c>
      <c r="L4239">
        <v>1E-3</v>
      </c>
      <c r="M4239">
        <v>1E-3</v>
      </c>
      <c r="N4239">
        <v>1E-3</v>
      </c>
      <c r="O4239">
        <v>1E-3</v>
      </c>
      <c r="P4239">
        <v>1E-3</v>
      </c>
      <c r="Q4239">
        <v>1E-3</v>
      </c>
      <c r="R4239">
        <v>1E-3</v>
      </c>
      <c r="S4239">
        <v>1E-3</v>
      </c>
      <c r="T4239">
        <v>1E-3</v>
      </c>
      <c r="U4239">
        <v>1E-3</v>
      </c>
      <c r="V4239">
        <v>1E-3</v>
      </c>
      <c r="W4239">
        <v>1E-3</v>
      </c>
      <c r="X4239">
        <v>1E-3</v>
      </c>
      <c r="Y4239">
        <v>1E-3</v>
      </c>
      <c r="Z4239">
        <v>1E-3</v>
      </c>
      <c r="AA4239">
        <v>1E-3</v>
      </c>
      <c r="AB4239" s="7">
        <f t="shared" si="198"/>
        <v>2.4000000000000014E-2</v>
      </c>
      <c r="AC4239">
        <f>INDEX(SHELF_days!$C$2:$C$289,MATCH(A4239&amp;"|"&amp;C4239,SHELF_days!$D$2:$D$289,0))</f>
        <v>115</v>
      </c>
      <c r="AD4239" s="8">
        <f t="shared" si="199"/>
        <v>2.7600000000000016</v>
      </c>
      <c r="AE4239" s="7">
        <f t="shared" si="200"/>
        <v>1E-3</v>
      </c>
    </row>
    <row r="4240" spans="1:31" x14ac:dyDescent="0.45">
      <c r="A4240" t="s">
        <v>69</v>
      </c>
      <c r="B4240" t="s">
        <v>172</v>
      </c>
      <c r="C4240" t="s">
        <v>136</v>
      </c>
      <c r="D4240">
        <v>1E-3</v>
      </c>
      <c r="E4240">
        <v>1E-3</v>
      </c>
      <c r="F4240">
        <v>1E-3</v>
      </c>
      <c r="G4240">
        <v>1E-3</v>
      </c>
      <c r="H4240">
        <v>1E-3</v>
      </c>
      <c r="I4240">
        <v>1E-3</v>
      </c>
      <c r="J4240">
        <v>1E-3</v>
      </c>
      <c r="K4240">
        <v>1E-3</v>
      </c>
      <c r="L4240">
        <v>1E-3</v>
      </c>
      <c r="M4240">
        <v>1E-3</v>
      </c>
      <c r="N4240">
        <v>1E-3</v>
      </c>
      <c r="O4240">
        <v>1E-3</v>
      </c>
      <c r="P4240">
        <v>1E-3</v>
      </c>
      <c r="Q4240">
        <v>1E-3</v>
      </c>
      <c r="R4240">
        <v>1E-3</v>
      </c>
      <c r="S4240">
        <v>1E-3</v>
      </c>
      <c r="T4240">
        <v>1E-3</v>
      </c>
      <c r="U4240">
        <v>1E-3</v>
      </c>
      <c r="V4240">
        <v>1E-3</v>
      </c>
      <c r="W4240">
        <v>1E-3</v>
      </c>
      <c r="X4240">
        <v>1E-3</v>
      </c>
      <c r="Y4240">
        <v>1E-3</v>
      </c>
      <c r="Z4240">
        <v>1E-3</v>
      </c>
      <c r="AA4240">
        <v>1E-3</v>
      </c>
      <c r="AB4240" s="7">
        <f t="shared" si="198"/>
        <v>2.4000000000000014E-2</v>
      </c>
      <c r="AC4240">
        <f>INDEX(SHELF_days!$C$2:$C$289,MATCH(A4240&amp;"|"&amp;C4240,SHELF_days!$D$2:$D$289,0))</f>
        <v>101</v>
      </c>
      <c r="AD4240" s="8">
        <f t="shared" si="199"/>
        <v>2.4240000000000013</v>
      </c>
      <c r="AE4240" s="7">
        <f t="shared" si="200"/>
        <v>1E-3</v>
      </c>
    </row>
    <row r="4241" spans="1:31" x14ac:dyDescent="0.45">
      <c r="A4241" t="s">
        <v>69</v>
      </c>
      <c r="B4241" t="s">
        <v>172</v>
      </c>
      <c r="C4241" t="s">
        <v>137</v>
      </c>
      <c r="D4241">
        <v>1E-3</v>
      </c>
      <c r="E4241">
        <v>1E-3</v>
      </c>
      <c r="F4241">
        <v>1E-3</v>
      </c>
      <c r="G4241">
        <v>1E-3</v>
      </c>
      <c r="H4241">
        <v>1E-3</v>
      </c>
      <c r="I4241">
        <v>1E-3</v>
      </c>
      <c r="J4241">
        <v>1E-3</v>
      </c>
      <c r="K4241">
        <v>1E-3</v>
      </c>
      <c r="L4241">
        <v>1E-3</v>
      </c>
      <c r="M4241">
        <v>1E-3</v>
      </c>
      <c r="N4241">
        <v>1E-3</v>
      </c>
      <c r="O4241">
        <v>1E-3</v>
      </c>
      <c r="P4241">
        <v>1E-3</v>
      </c>
      <c r="Q4241">
        <v>1E-3</v>
      </c>
      <c r="R4241">
        <v>1E-3</v>
      </c>
      <c r="S4241">
        <v>1E-3</v>
      </c>
      <c r="T4241">
        <v>1E-3</v>
      </c>
      <c r="U4241">
        <v>1E-3</v>
      </c>
      <c r="V4241">
        <v>1E-3</v>
      </c>
      <c r="W4241">
        <v>1E-3</v>
      </c>
      <c r="X4241">
        <v>1E-3</v>
      </c>
      <c r="Y4241">
        <v>1E-3</v>
      </c>
      <c r="Z4241">
        <v>1E-3</v>
      </c>
      <c r="AA4241">
        <v>1E-3</v>
      </c>
      <c r="AB4241" s="7">
        <f t="shared" si="198"/>
        <v>2.4000000000000014E-2</v>
      </c>
      <c r="AC4241">
        <f>INDEX(SHELF_days!$C$2:$C$289,MATCH(A4241&amp;"|"&amp;C4241,SHELF_days!$D$2:$D$289,0))</f>
        <v>70</v>
      </c>
      <c r="AD4241" s="8">
        <f t="shared" si="199"/>
        <v>1.680000000000001</v>
      </c>
      <c r="AE4241" s="7">
        <f t="shared" si="200"/>
        <v>1E-3</v>
      </c>
    </row>
    <row r="4242" spans="1:31" x14ac:dyDescent="0.45">
      <c r="A4242" t="s">
        <v>69</v>
      </c>
      <c r="B4242" t="s">
        <v>172</v>
      </c>
      <c r="C4242" t="s">
        <v>138</v>
      </c>
      <c r="D4242">
        <v>1E-3</v>
      </c>
      <c r="E4242">
        <v>1E-3</v>
      </c>
      <c r="F4242">
        <v>1E-3</v>
      </c>
      <c r="G4242">
        <v>1E-3</v>
      </c>
      <c r="H4242">
        <v>1E-3</v>
      </c>
      <c r="I4242">
        <v>1E-3</v>
      </c>
      <c r="J4242">
        <v>1E-3</v>
      </c>
      <c r="K4242">
        <v>1E-3</v>
      </c>
      <c r="L4242">
        <v>1E-3</v>
      </c>
      <c r="M4242">
        <v>1E-3</v>
      </c>
      <c r="N4242">
        <v>1E-3</v>
      </c>
      <c r="O4242">
        <v>1E-3</v>
      </c>
      <c r="P4242">
        <v>1E-3</v>
      </c>
      <c r="Q4242">
        <v>1E-3</v>
      </c>
      <c r="R4242">
        <v>1E-3</v>
      </c>
      <c r="S4242">
        <v>1E-3</v>
      </c>
      <c r="T4242">
        <v>1E-3</v>
      </c>
      <c r="U4242">
        <v>1E-3</v>
      </c>
      <c r="V4242">
        <v>1E-3</v>
      </c>
      <c r="W4242">
        <v>1E-3</v>
      </c>
      <c r="X4242">
        <v>1E-3</v>
      </c>
      <c r="Y4242">
        <v>1E-3</v>
      </c>
      <c r="Z4242">
        <v>1E-3</v>
      </c>
      <c r="AA4242">
        <v>1E-3</v>
      </c>
      <c r="AB4242" s="7">
        <f t="shared" si="198"/>
        <v>2.4000000000000014E-2</v>
      </c>
      <c r="AC4242">
        <f>INDEX(SHELF_days!$C$2:$C$289,MATCH(A4242&amp;"|"&amp;C4242,SHELF_days!$D$2:$D$289,0))</f>
        <v>9</v>
      </c>
      <c r="AD4242" s="8">
        <f t="shared" si="199"/>
        <v>0.21600000000000014</v>
      </c>
      <c r="AE4242" s="7">
        <f t="shared" si="200"/>
        <v>1E-3</v>
      </c>
    </row>
    <row r="4243" spans="1:31" x14ac:dyDescent="0.45">
      <c r="A4243" t="s">
        <v>69</v>
      </c>
      <c r="B4243" t="s">
        <v>172</v>
      </c>
      <c r="C4243" t="s">
        <v>139</v>
      </c>
      <c r="D4243">
        <v>1E-3</v>
      </c>
      <c r="E4243">
        <v>1E-3</v>
      </c>
      <c r="F4243">
        <v>1E-3</v>
      </c>
      <c r="G4243">
        <v>1E-3</v>
      </c>
      <c r="H4243">
        <v>1E-3</v>
      </c>
      <c r="I4243">
        <v>1E-3</v>
      </c>
      <c r="J4243">
        <v>1E-3</v>
      </c>
      <c r="K4243">
        <v>1E-3</v>
      </c>
      <c r="L4243">
        <v>1E-3</v>
      </c>
      <c r="M4243">
        <v>1E-3</v>
      </c>
      <c r="N4243">
        <v>1E-3</v>
      </c>
      <c r="O4243">
        <v>1E-3</v>
      </c>
      <c r="P4243">
        <v>1E-3</v>
      </c>
      <c r="Q4243">
        <v>1E-3</v>
      </c>
      <c r="R4243">
        <v>1E-3</v>
      </c>
      <c r="S4243">
        <v>1E-3</v>
      </c>
      <c r="T4243">
        <v>1E-3</v>
      </c>
      <c r="U4243">
        <v>1E-3</v>
      </c>
      <c r="V4243">
        <v>1E-3</v>
      </c>
      <c r="W4243">
        <v>1E-3</v>
      </c>
      <c r="X4243">
        <v>1E-3</v>
      </c>
      <c r="Y4243">
        <v>1E-3</v>
      </c>
      <c r="Z4243">
        <v>1E-3</v>
      </c>
      <c r="AA4243">
        <v>1E-3</v>
      </c>
      <c r="AB4243" s="7">
        <f t="shared" si="198"/>
        <v>2.4000000000000014E-2</v>
      </c>
      <c r="AC4243">
        <f>INDEX(SHELF_days!$C$2:$C$289,MATCH(A4243&amp;"|"&amp;C4243,SHELF_days!$D$2:$D$289,0))</f>
        <v>5</v>
      </c>
      <c r="AD4243" s="8">
        <f t="shared" si="199"/>
        <v>0.12000000000000008</v>
      </c>
      <c r="AE4243" s="7">
        <f t="shared" si="200"/>
        <v>1E-3</v>
      </c>
    </row>
    <row r="4244" spans="1:31" x14ac:dyDescent="0.45">
      <c r="A4244" t="s">
        <v>69</v>
      </c>
      <c r="B4244" t="s">
        <v>173</v>
      </c>
      <c r="C4244" t="s">
        <v>134</v>
      </c>
      <c r="D4244">
        <v>0.65950000000000086</v>
      </c>
      <c r="E4244">
        <v>0.65950000000000086</v>
      </c>
      <c r="F4244">
        <v>0.65950000000000086</v>
      </c>
      <c r="G4244">
        <v>0.65950000000000086</v>
      </c>
      <c r="H4244">
        <v>0.65950000000000086</v>
      </c>
      <c r="I4244">
        <v>0.65950000000000086</v>
      </c>
      <c r="J4244">
        <v>0.65950000000000086</v>
      </c>
      <c r="K4244">
        <v>0.65950000000000086</v>
      </c>
      <c r="L4244">
        <v>0.65950000000000086</v>
      </c>
      <c r="M4244">
        <v>0.65950000000000086</v>
      </c>
      <c r="N4244">
        <v>0.65950000000000086</v>
      </c>
      <c r="O4244">
        <v>0.65950000000000086</v>
      </c>
      <c r="P4244">
        <v>0.65950000000000086</v>
      </c>
      <c r="Q4244">
        <v>0.65950000000000086</v>
      </c>
      <c r="R4244">
        <v>0.65950000000000086</v>
      </c>
      <c r="S4244">
        <v>0.65950000000000086</v>
      </c>
      <c r="T4244">
        <v>0.65950000000000086</v>
      </c>
      <c r="U4244">
        <v>0.65950000000000086</v>
      </c>
      <c r="V4244">
        <v>0.65950000000000086</v>
      </c>
      <c r="W4244">
        <v>0.65950000000000086</v>
      </c>
      <c r="X4244">
        <v>0.65950000000000086</v>
      </c>
      <c r="Y4244">
        <v>0.65950000000000086</v>
      </c>
      <c r="Z4244">
        <v>0.65950000000000086</v>
      </c>
      <c r="AA4244">
        <v>0.65950000000000086</v>
      </c>
      <c r="AB4244" s="7">
        <f t="shared" si="198"/>
        <v>15.828000000000028</v>
      </c>
      <c r="AC4244">
        <f>INDEX(SHELF_days!$C$2:$C$289,MATCH(A4244&amp;"|"&amp;C4244,SHELF_days!$D$2:$D$289,0))</f>
        <v>65</v>
      </c>
      <c r="AD4244" s="8">
        <f t="shared" si="199"/>
        <v>1028.8200000000018</v>
      </c>
      <c r="AE4244" s="7">
        <f t="shared" si="200"/>
        <v>0.65950000000000086</v>
      </c>
    </row>
    <row r="4245" spans="1:31" x14ac:dyDescent="0.45">
      <c r="A4245" t="s">
        <v>69</v>
      </c>
      <c r="B4245" t="s">
        <v>173</v>
      </c>
      <c r="C4245" t="s">
        <v>135</v>
      </c>
      <c r="D4245">
        <v>0.65949999999999998</v>
      </c>
      <c r="E4245">
        <v>0.65949999999999998</v>
      </c>
      <c r="F4245">
        <v>0.65949999999999998</v>
      </c>
      <c r="G4245">
        <v>0.65949999999999998</v>
      </c>
      <c r="H4245">
        <v>0.65949999999999998</v>
      </c>
      <c r="I4245">
        <v>0.65949999999999998</v>
      </c>
      <c r="J4245">
        <v>0.65949999999999998</v>
      </c>
      <c r="K4245">
        <v>0.65949999999999998</v>
      </c>
      <c r="L4245">
        <v>0.65949999999999998</v>
      </c>
      <c r="M4245">
        <v>0.65949999999999998</v>
      </c>
      <c r="N4245">
        <v>0.65949999999999998</v>
      </c>
      <c r="O4245">
        <v>0.65949999999999998</v>
      </c>
      <c r="P4245">
        <v>0.65949999999999998</v>
      </c>
      <c r="Q4245">
        <v>0.65949999999999998</v>
      </c>
      <c r="R4245">
        <v>0.65949999999999998</v>
      </c>
      <c r="S4245">
        <v>0.65949999999999998</v>
      </c>
      <c r="T4245">
        <v>0.65949999999999998</v>
      </c>
      <c r="U4245">
        <v>0.65949999999999998</v>
      </c>
      <c r="V4245">
        <v>0.65949999999999998</v>
      </c>
      <c r="W4245">
        <v>0.65949999999999998</v>
      </c>
      <c r="X4245">
        <v>0.65949999999999998</v>
      </c>
      <c r="Y4245">
        <v>0.65949999999999998</v>
      </c>
      <c r="Z4245">
        <v>0.65949999999999998</v>
      </c>
      <c r="AA4245">
        <v>0.65949999999999998</v>
      </c>
      <c r="AB4245" s="7">
        <f t="shared" si="198"/>
        <v>15.827999999999992</v>
      </c>
      <c r="AC4245">
        <f>INDEX(SHELF_days!$C$2:$C$289,MATCH(A4245&amp;"|"&amp;C4245,SHELF_days!$D$2:$D$289,0))</f>
        <v>115</v>
      </c>
      <c r="AD4245" s="8">
        <f t="shared" si="199"/>
        <v>1820.2199999999991</v>
      </c>
      <c r="AE4245" s="7">
        <f t="shared" si="200"/>
        <v>0.65949999999999998</v>
      </c>
    </row>
    <row r="4246" spans="1:31" x14ac:dyDescent="0.45">
      <c r="A4246" t="s">
        <v>69</v>
      </c>
      <c r="B4246" t="s">
        <v>173</v>
      </c>
      <c r="C4246" t="s">
        <v>136</v>
      </c>
      <c r="D4246">
        <v>0.65949999999999964</v>
      </c>
      <c r="E4246">
        <v>0.65949999999999964</v>
      </c>
      <c r="F4246">
        <v>0.65949999999999964</v>
      </c>
      <c r="G4246">
        <v>0.65949999999999964</v>
      </c>
      <c r="H4246">
        <v>0.65949999999999964</v>
      </c>
      <c r="I4246">
        <v>0.65949999999999964</v>
      </c>
      <c r="J4246">
        <v>0.65949999999999964</v>
      </c>
      <c r="K4246">
        <v>0.65949999999999964</v>
      </c>
      <c r="L4246">
        <v>0.65949999999999964</v>
      </c>
      <c r="M4246">
        <v>0.65949999999999964</v>
      </c>
      <c r="N4246">
        <v>0.65949999999999964</v>
      </c>
      <c r="O4246">
        <v>0.65949999999999964</v>
      </c>
      <c r="P4246">
        <v>0.65949999999999964</v>
      </c>
      <c r="Q4246">
        <v>0.65949999999999964</v>
      </c>
      <c r="R4246">
        <v>0.65949999999999964</v>
      </c>
      <c r="S4246">
        <v>0.65949999999999964</v>
      </c>
      <c r="T4246">
        <v>0.65949999999999964</v>
      </c>
      <c r="U4246">
        <v>0.65949999999999964</v>
      </c>
      <c r="V4246">
        <v>0.65949999999999964</v>
      </c>
      <c r="W4246">
        <v>0.65949999999999964</v>
      </c>
      <c r="X4246">
        <v>0.65949999999999964</v>
      </c>
      <c r="Y4246">
        <v>0.65949999999999964</v>
      </c>
      <c r="Z4246">
        <v>0.65949999999999964</v>
      </c>
      <c r="AA4246">
        <v>0.65949999999999964</v>
      </c>
      <c r="AB4246" s="7">
        <f t="shared" si="198"/>
        <v>15.827999999999991</v>
      </c>
      <c r="AC4246">
        <f>INDEX(SHELF_days!$C$2:$C$289,MATCH(A4246&amp;"|"&amp;C4246,SHELF_days!$D$2:$D$289,0))</f>
        <v>101</v>
      </c>
      <c r="AD4246" s="8">
        <f t="shared" si="199"/>
        <v>1598.627999999999</v>
      </c>
      <c r="AE4246" s="7">
        <f t="shared" si="200"/>
        <v>0.65949999999999964</v>
      </c>
    </row>
    <row r="4247" spans="1:31" x14ac:dyDescent="0.45">
      <c r="A4247" t="s">
        <v>69</v>
      </c>
      <c r="B4247" t="s">
        <v>173</v>
      </c>
      <c r="C4247" t="s">
        <v>137</v>
      </c>
      <c r="D4247">
        <v>0.6594999999999992</v>
      </c>
      <c r="E4247">
        <v>0.6594999999999992</v>
      </c>
      <c r="F4247">
        <v>0.6594999999999992</v>
      </c>
      <c r="G4247">
        <v>0.6594999999999992</v>
      </c>
      <c r="H4247">
        <v>0.6594999999999992</v>
      </c>
      <c r="I4247">
        <v>0.6594999999999992</v>
      </c>
      <c r="J4247">
        <v>0.6594999999999992</v>
      </c>
      <c r="K4247">
        <v>0.6594999999999992</v>
      </c>
      <c r="L4247">
        <v>0.6594999999999992</v>
      </c>
      <c r="M4247">
        <v>0.6594999999999992</v>
      </c>
      <c r="N4247">
        <v>0.6594999999999992</v>
      </c>
      <c r="O4247">
        <v>0.6594999999999992</v>
      </c>
      <c r="P4247">
        <v>0.6594999999999992</v>
      </c>
      <c r="Q4247">
        <v>0.6594999999999992</v>
      </c>
      <c r="R4247">
        <v>0.6594999999999992</v>
      </c>
      <c r="S4247">
        <v>0.6594999999999992</v>
      </c>
      <c r="T4247">
        <v>0.6594999999999992</v>
      </c>
      <c r="U4247">
        <v>0.6594999999999992</v>
      </c>
      <c r="V4247">
        <v>0.6594999999999992</v>
      </c>
      <c r="W4247">
        <v>0.6594999999999992</v>
      </c>
      <c r="X4247">
        <v>0.6594999999999992</v>
      </c>
      <c r="Y4247">
        <v>0.6594999999999992</v>
      </c>
      <c r="Z4247">
        <v>0.6594999999999992</v>
      </c>
      <c r="AA4247">
        <v>0.6594999999999992</v>
      </c>
      <c r="AB4247" s="7">
        <f t="shared" si="198"/>
        <v>15.827999999999985</v>
      </c>
      <c r="AC4247">
        <f>INDEX(SHELF_days!$C$2:$C$289,MATCH(A4247&amp;"|"&amp;C4247,SHELF_days!$D$2:$D$289,0))</f>
        <v>70</v>
      </c>
      <c r="AD4247" s="8">
        <f t="shared" si="199"/>
        <v>1107.9599999999989</v>
      </c>
      <c r="AE4247" s="7">
        <f t="shared" si="200"/>
        <v>0.6594999999999992</v>
      </c>
    </row>
    <row r="4248" spans="1:31" x14ac:dyDescent="0.45">
      <c r="A4248" t="s">
        <v>69</v>
      </c>
      <c r="B4248" t="s">
        <v>173</v>
      </c>
      <c r="C4248" t="s">
        <v>138</v>
      </c>
      <c r="D4248">
        <v>0.65949999999999998</v>
      </c>
      <c r="E4248">
        <v>0.65949999999999998</v>
      </c>
      <c r="F4248">
        <v>0.65949999999999998</v>
      </c>
      <c r="G4248">
        <v>0.65949999999999998</v>
      </c>
      <c r="H4248">
        <v>0.65949999999999998</v>
      </c>
      <c r="I4248">
        <v>0.65949999999999998</v>
      </c>
      <c r="J4248">
        <v>0.65949999999999998</v>
      </c>
      <c r="K4248">
        <v>0.65949999999999998</v>
      </c>
      <c r="L4248">
        <v>0.65949999999999998</v>
      </c>
      <c r="M4248">
        <v>0.65949999999999998</v>
      </c>
      <c r="N4248">
        <v>0.65949999999999998</v>
      </c>
      <c r="O4248">
        <v>0.65949999999999998</v>
      </c>
      <c r="P4248">
        <v>0.65949999999999998</v>
      </c>
      <c r="Q4248">
        <v>0.65949999999999998</v>
      </c>
      <c r="R4248">
        <v>0.65949999999999998</v>
      </c>
      <c r="S4248">
        <v>0.65949999999999998</v>
      </c>
      <c r="T4248">
        <v>0.65949999999999998</v>
      </c>
      <c r="U4248">
        <v>0.65949999999999998</v>
      </c>
      <c r="V4248">
        <v>0.65949999999999998</v>
      </c>
      <c r="W4248">
        <v>0.65949999999999998</v>
      </c>
      <c r="X4248">
        <v>0.65949999999999998</v>
      </c>
      <c r="Y4248">
        <v>0.65949999999999998</v>
      </c>
      <c r="Z4248">
        <v>0.65949999999999998</v>
      </c>
      <c r="AA4248">
        <v>0.65949999999999998</v>
      </c>
      <c r="AB4248" s="7">
        <f t="shared" si="198"/>
        <v>15.827999999999992</v>
      </c>
      <c r="AC4248">
        <f>INDEX(SHELF_days!$C$2:$C$289,MATCH(A4248&amp;"|"&amp;C4248,SHELF_days!$D$2:$D$289,0))</f>
        <v>9</v>
      </c>
      <c r="AD4248" s="8">
        <f t="shared" si="199"/>
        <v>142.45199999999994</v>
      </c>
      <c r="AE4248" s="7">
        <f t="shared" si="200"/>
        <v>0.65949999999999998</v>
      </c>
    </row>
    <row r="4249" spans="1:31" x14ac:dyDescent="0.45">
      <c r="A4249" t="s">
        <v>69</v>
      </c>
      <c r="B4249" t="s">
        <v>173</v>
      </c>
      <c r="C4249" t="s">
        <v>139</v>
      </c>
      <c r="D4249">
        <v>0.65949999999999998</v>
      </c>
      <c r="E4249">
        <v>0.65949999999999998</v>
      </c>
      <c r="F4249">
        <v>0.65949999999999998</v>
      </c>
      <c r="G4249">
        <v>0.65949999999999998</v>
      </c>
      <c r="H4249">
        <v>0.65949999999999998</v>
      </c>
      <c r="I4249">
        <v>0.65949999999999998</v>
      </c>
      <c r="J4249">
        <v>0.65949999999999998</v>
      </c>
      <c r="K4249">
        <v>0.65949999999999998</v>
      </c>
      <c r="L4249">
        <v>0.65949999999999998</v>
      </c>
      <c r="M4249">
        <v>0.65949999999999998</v>
      </c>
      <c r="N4249">
        <v>0.65949999999999998</v>
      </c>
      <c r="O4249">
        <v>0.65949999999999998</v>
      </c>
      <c r="P4249">
        <v>0.65949999999999998</v>
      </c>
      <c r="Q4249">
        <v>0.65949999999999998</v>
      </c>
      <c r="R4249">
        <v>0.65949999999999998</v>
      </c>
      <c r="S4249">
        <v>0.65949999999999998</v>
      </c>
      <c r="T4249">
        <v>0.65949999999999998</v>
      </c>
      <c r="U4249">
        <v>0.65949999999999998</v>
      </c>
      <c r="V4249">
        <v>0.65949999999999998</v>
      </c>
      <c r="W4249">
        <v>0.65949999999999998</v>
      </c>
      <c r="X4249">
        <v>0.65949999999999998</v>
      </c>
      <c r="Y4249">
        <v>0.65949999999999998</v>
      </c>
      <c r="Z4249">
        <v>0.65949999999999998</v>
      </c>
      <c r="AA4249">
        <v>0.65949999999999998</v>
      </c>
      <c r="AB4249" s="7">
        <f t="shared" si="198"/>
        <v>15.827999999999992</v>
      </c>
      <c r="AC4249">
        <f>INDEX(SHELF_days!$C$2:$C$289,MATCH(A4249&amp;"|"&amp;C4249,SHELF_days!$D$2:$D$289,0))</f>
        <v>5</v>
      </c>
      <c r="AD4249" s="8">
        <f t="shared" si="199"/>
        <v>79.139999999999958</v>
      </c>
      <c r="AE4249" s="7">
        <f t="shared" si="200"/>
        <v>0.65949999999999998</v>
      </c>
    </row>
    <row r="4250" spans="1:31" x14ac:dyDescent="0.45">
      <c r="A4250" t="s">
        <v>69</v>
      </c>
      <c r="B4250" t="s">
        <v>174</v>
      </c>
      <c r="C4250" t="s">
        <v>134</v>
      </c>
      <c r="D4250">
        <v>0.8</v>
      </c>
      <c r="E4250">
        <v>0.8</v>
      </c>
      <c r="F4250">
        <v>0.8</v>
      </c>
      <c r="G4250">
        <v>0.8</v>
      </c>
      <c r="H4250">
        <v>0.8</v>
      </c>
      <c r="I4250">
        <v>0.8</v>
      </c>
      <c r="J4250">
        <v>0.8</v>
      </c>
      <c r="K4250">
        <v>0.8</v>
      </c>
      <c r="L4250">
        <v>0.8</v>
      </c>
      <c r="M4250">
        <v>0.8</v>
      </c>
      <c r="N4250">
        <v>0.8</v>
      </c>
      <c r="O4250">
        <v>0.8</v>
      </c>
      <c r="P4250">
        <v>0.8</v>
      </c>
      <c r="Q4250">
        <v>0.8</v>
      </c>
      <c r="R4250">
        <v>0.8</v>
      </c>
      <c r="S4250">
        <v>0.8</v>
      </c>
      <c r="T4250">
        <v>0.8</v>
      </c>
      <c r="U4250">
        <v>0.8</v>
      </c>
      <c r="V4250">
        <v>0.8</v>
      </c>
      <c r="W4250">
        <v>0.8</v>
      </c>
      <c r="X4250">
        <v>0.8</v>
      </c>
      <c r="Y4250">
        <v>0.8</v>
      </c>
      <c r="Z4250">
        <v>0.8</v>
      </c>
      <c r="AA4250">
        <v>0.8</v>
      </c>
      <c r="AB4250" s="7">
        <f t="shared" si="198"/>
        <v>19.200000000000006</v>
      </c>
      <c r="AC4250">
        <f>INDEX(SHELF_days!$C$2:$C$289,MATCH(A4250&amp;"|"&amp;C4250,SHELF_days!$D$2:$D$289,0))</f>
        <v>65</v>
      </c>
      <c r="AD4250" s="8">
        <f t="shared" si="199"/>
        <v>1248.0000000000005</v>
      </c>
      <c r="AE4250" s="7">
        <f t="shared" si="200"/>
        <v>0.8</v>
      </c>
    </row>
    <row r="4251" spans="1:31" x14ac:dyDescent="0.45">
      <c r="A4251" t="s">
        <v>69</v>
      </c>
      <c r="B4251" t="s">
        <v>174</v>
      </c>
      <c r="C4251" t="s">
        <v>135</v>
      </c>
      <c r="D4251">
        <v>0.8</v>
      </c>
      <c r="E4251">
        <v>0.8</v>
      </c>
      <c r="F4251">
        <v>0.8</v>
      </c>
      <c r="G4251">
        <v>0.8</v>
      </c>
      <c r="H4251">
        <v>0.8</v>
      </c>
      <c r="I4251">
        <v>0.8</v>
      </c>
      <c r="J4251">
        <v>0.8</v>
      </c>
      <c r="K4251">
        <v>0.8</v>
      </c>
      <c r="L4251">
        <v>0.8</v>
      </c>
      <c r="M4251">
        <v>0.8</v>
      </c>
      <c r="N4251">
        <v>0.8</v>
      </c>
      <c r="O4251">
        <v>0.8</v>
      </c>
      <c r="P4251">
        <v>0.8</v>
      </c>
      <c r="Q4251">
        <v>0.8</v>
      </c>
      <c r="R4251">
        <v>0.8</v>
      </c>
      <c r="S4251">
        <v>0.8</v>
      </c>
      <c r="T4251">
        <v>0.8</v>
      </c>
      <c r="U4251">
        <v>0.8</v>
      </c>
      <c r="V4251">
        <v>0.8</v>
      </c>
      <c r="W4251">
        <v>0.8</v>
      </c>
      <c r="X4251">
        <v>0.8</v>
      </c>
      <c r="Y4251">
        <v>0.8</v>
      </c>
      <c r="Z4251">
        <v>0.8</v>
      </c>
      <c r="AA4251">
        <v>0.8</v>
      </c>
      <c r="AB4251" s="7">
        <f t="shared" si="198"/>
        <v>19.200000000000006</v>
      </c>
      <c r="AC4251">
        <f>INDEX(SHELF_days!$C$2:$C$289,MATCH(A4251&amp;"|"&amp;C4251,SHELF_days!$D$2:$D$289,0))</f>
        <v>115</v>
      </c>
      <c r="AD4251" s="8">
        <f t="shared" si="199"/>
        <v>2208.0000000000009</v>
      </c>
      <c r="AE4251" s="7">
        <f t="shared" si="200"/>
        <v>0.8</v>
      </c>
    </row>
    <row r="4252" spans="1:31" x14ac:dyDescent="0.45">
      <c r="A4252" t="s">
        <v>69</v>
      </c>
      <c r="B4252" t="s">
        <v>174</v>
      </c>
      <c r="C4252" t="s">
        <v>136</v>
      </c>
      <c r="D4252">
        <v>0.8</v>
      </c>
      <c r="E4252">
        <v>0.8</v>
      </c>
      <c r="F4252">
        <v>0.8</v>
      </c>
      <c r="G4252">
        <v>0.8</v>
      </c>
      <c r="H4252">
        <v>0.8</v>
      </c>
      <c r="I4252">
        <v>0.8</v>
      </c>
      <c r="J4252">
        <v>0.8</v>
      </c>
      <c r="K4252">
        <v>0.8</v>
      </c>
      <c r="L4252">
        <v>0.8</v>
      </c>
      <c r="M4252">
        <v>0.8</v>
      </c>
      <c r="N4252">
        <v>0.8</v>
      </c>
      <c r="O4252">
        <v>0.8</v>
      </c>
      <c r="P4252">
        <v>0.8</v>
      </c>
      <c r="Q4252">
        <v>0.8</v>
      </c>
      <c r="R4252">
        <v>0.8</v>
      </c>
      <c r="S4252">
        <v>0.8</v>
      </c>
      <c r="T4252">
        <v>0.8</v>
      </c>
      <c r="U4252">
        <v>0.8</v>
      </c>
      <c r="V4252">
        <v>0.8</v>
      </c>
      <c r="W4252">
        <v>0.8</v>
      </c>
      <c r="X4252">
        <v>0.8</v>
      </c>
      <c r="Y4252">
        <v>0.8</v>
      </c>
      <c r="Z4252">
        <v>0.8</v>
      </c>
      <c r="AA4252">
        <v>0.8</v>
      </c>
      <c r="AB4252" s="7">
        <f t="shared" si="198"/>
        <v>19.200000000000006</v>
      </c>
      <c r="AC4252">
        <f>INDEX(SHELF_days!$C$2:$C$289,MATCH(A4252&amp;"|"&amp;C4252,SHELF_days!$D$2:$D$289,0))</f>
        <v>101</v>
      </c>
      <c r="AD4252" s="8">
        <f t="shared" si="199"/>
        <v>1939.2000000000007</v>
      </c>
      <c r="AE4252" s="7">
        <f t="shared" si="200"/>
        <v>0.8</v>
      </c>
    </row>
    <row r="4253" spans="1:31" x14ac:dyDescent="0.45">
      <c r="A4253" t="s">
        <v>69</v>
      </c>
      <c r="B4253" t="s">
        <v>174</v>
      </c>
      <c r="C4253" t="s">
        <v>137</v>
      </c>
      <c r="D4253">
        <v>0.8</v>
      </c>
      <c r="E4253">
        <v>0.8</v>
      </c>
      <c r="F4253">
        <v>0.8</v>
      </c>
      <c r="G4253">
        <v>0.8</v>
      </c>
      <c r="H4253">
        <v>0.8</v>
      </c>
      <c r="I4253">
        <v>0.8</v>
      </c>
      <c r="J4253">
        <v>0.8</v>
      </c>
      <c r="K4253">
        <v>0.8</v>
      </c>
      <c r="L4253">
        <v>0.8</v>
      </c>
      <c r="M4253">
        <v>0.8</v>
      </c>
      <c r="N4253">
        <v>0.8</v>
      </c>
      <c r="O4253">
        <v>0.8</v>
      </c>
      <c r="P4253">
        <v>0.8</v>
      </c>
      <c r="Q4253">
        <v>0.8</v>
      </c>
      <c r="R4253">
        <v>0.8</v>
      </c>
      <c r="S4253">
        <v>0.8</v>
      </c>
      <c r="T4253">
        <v>0.8</v>
      </c>
      <c r="U4253">
        <v>0.8</v>
      </c>
      <c r="V4253">
        <v>0.8</v>
      </c>
      <c r="W4253">
        <v>0.8</v>
      </c>
      <c r="X4253">
        <v>0.8</v>
      </c>
      <c r="Y4253">
        <v>0.8</v>
      </c>
      <c r="Z4253">
        <v>0.8</v>
      </c>
      <c r="AA4253">
        <v>0.8</v>
      </c>
      <c r="AB4253" s="7">
        <f t="shared" si="198"/>
        <v>19.200000000000006</v>
      </c>
      <c r="AC4253">
        <f>INDEX(SHELF_days!$C$2:$C$289,MATCH(A4253&amp;"|"&amp;C4253,SHELF_days!$D$2:$D$289,0))</f>
        <v>70</v>
      </c>
      <c r="AD4253" s="8">
        <f t="shared" si="199"/>
        <v>1344.0000000000005</v>
      </c>
      <c r="AE4253" s="7">
        <f t="shared" si="200"/>
        <v>0.8</v>
      </c>
    </row>
    <row r="4254" spans="1:31" x14ac:dyDescent="0.45">
      <c r="A4254" t="s">
        <v>69</v>
      </c>
      <c r="B4254" t="s">
        <v>174</v>
      </c>
      <c r="C4254" t="s">
        <v>138</v>
      </c>
      <c r="D4254">
        <v>0.8</v>
      </c>
      <c r="E4254">
        <v>0.8</v>
      </c>
      <c r="F4254">
        <v>0.8</v>
      </c>
      <c r="G4254">
        <v>0.8</v>
      </c>
      <c r="H4254">
        <v>0.8</v>
      </c>
      <c r="I4254">
        <v>0.8</v>
      </c>
      <c r="J4254">
        <v>0.8</v>
      </c>
      <c r="K4254">
        <v>0.8</v>
      </c>
      <c r="L4254">
        <v>0.8</v>
      </c>
      <c r="M4254">
        <v>0.8</v>
      </c>
      <c r="N4254">
        <v>0.8</v>
      </c>
      <c r="O4254">
        <v>0.8</v>
      </c>
      <c r="P4254">
        <v>0.8</v>
      </c>
      <c r="Q4254">
        <v>0.8</v>
      </c>
      <c r="R4254">
        <v>0.8</v>
      </c>
      <c r="S4254">
        <v>0.8</v>
      </c>
      <c r="T4254">
        <v>0.8</v>
      </c>
      <c r="U4254">
        <v>0.8</v>
      </c>
      <c r="V4254">
        <v>0.8</v>
      </c>
      <c r="W4254">
        <v>0.8</v>
      </c>
      <c r="X4254">
        <v>0.8</v>
      </c>
      <c r="Y4254">
        <v>0.8</v>
      </c>
      <c r="Z4254">
        <v>0.8</v>
      </c>
      <c r="AA4254">
        <v>0.8</v>
      </c>
      <c r="AB4254" s="7">
        <f t="shared" si="198"/>
        <v>19.200000000000006</v>
      </c>
      <c r="AC4254">
        <f>INDEX(SHELF_days!$C$2:$C$289,MATCH(A4254&amp;"|"&amp;C4254,SHELF_days!$D$2:$D$289,0))</f>
        <v>9</v>
      </c>
      <c r="AD4254" s="8">
        <f t="shared" si="199"/>
        <v>172.80000000000007</v>
      </c>
      <c r="AE4254" s="7">
        <f t="shared" si="200"/>
        <v>0.8</v>
      </c>
    </row>
    <row r="4255" spans="1:31" x14ac:dyDescent="0.45">
      <c r="A4255" t="s">
        <v>69</v>
      </c>
      <c r="B4255" t="s">
        <v>174</v>
      </c>
      <c r="C4255" t="s">
        <v>139</v>
      </c>
      <c r="D4255">
        <v>0.8</v>
      </c>
      <c r="E4255">
        <v>0.8</v>
      </c>
      <c r="F4255">
        <v>0.8</v>
      </c>
      <c r="G4255">
        <v>0.8</v>
      </c>
      <c r="H4255">
        <v>0.8</v>
      </c>
      <c r="I4255">
        <v>0.8</v>
      </c>
      <c r="J4255">
        <v>0.8</v>
      </c>
      <c r="K4255">
        <v>0.8</v>
      </c>
      <c r="L4255">
        <v>0.8</v>
      </c>
      <c r="M4255">
        <v>0.8</v>
      </c>
      <c r="N4255">
        <v>0.8</v>
      </c>
      <c r="O4255">
        <v>0.8</v>
      </c>
      <c r="P4255">
        <v>0.8</v>
      </c>
      <c r="Q4255">
        <v>0.8</v>
      </c>
      <c r="R4255">
        <v>0.8</v>
      </c>
      <c r="S4255">
        <v>0.8</v>
      </c>
      <c r="T4255">
        <v>0.8</v>
      </c>
      <c r="U4255">
        <v>0.8</v>
      </c>
      <c r="V4255">
        <v>0.8</v>
      </c>
      <c r="W4255">
        <v>0.8</v>
      </c>
      <c r="X4255">
        <v>0.8</v>
      </c>
      <c r="Y4255">
        <v>0.8</v>
      </c>
      <c r="Z4255">
        <v>0.8</v>
      </c>
      <c r="AA4255">
        <v>0.8</v>
      </c>
      <c r="AB4255" s="7">
        <f t="shared" si="198"/>
        <v>19.200000000000006</v>
      </c>
      <c r="AC4255">
        <f>INDEX(SHELF_days!$C$2:$C$289,MATCH(A4255&amp;"|"&amp;C4255,SHELF_days!$D$2:$D$289,0))</f>
        <v>5</v>
      </c>
      <c r="AD4255" s="8">
        <f t="shared" si="199"/>
        <v>96.000000000000028</v>
      </c>
      <c r="AE4255" s="7">
        <f t="shared" si="200"/>
        <v>0.8</v>
      </c>
    </row>
    <row r="4256" spans="1:31" x14ac:dyDescent="0.45">
      <c r="A4256" t="s">
        <v>69</v>
      </c>
      <c r="B4256" t="s">
        <v>175</v>
      </c>
      <c r="C4256" t="s">
        <v>134</v>
      </c>
      <c r="D4256">
        <v>1.7118001263649651E-2</v>
      </c>
      <c r="E4256">
        <v>1.7118001263649651E-2</v>
      </c>
      <c r="F4256">
        <v>1.7118001263649651E-2</v>
      </c>
      <c r="G4256">
        <v>1.7118001263649651E-2</v>
      </c>
      <c r="H4256">
        <v>1.7118001263649651E-2</v>
      </c>
      <c r="I4256">
        <v>1.7118001263649651E-2</v>
      </c>
      <c r="J4256">
        <v>1.7118001263649651E-2</v>
      </c>
      <c r="K4256">
        <v>1.7118001263649651E-2</v>
      </c>
      <c r="L4256">
        <v>1.7118001263649651E-2</v>
      </c>
      <c r="M4256">
        <v>1.7118001263649651E-2</v>
      </c>
      <c r="N4256">
        <v>2.2253401642744551E-2</v>
      </c>
      <c r="O4256">
        <v>2.4608935056066469E-2</v>
      </c>
      <c r="P4256">
        <v>2.738880202183944E-2</v>
      </c>
      <c r="Q4256">
        <v>3.2524202400934343E-2</v>
      </c>
      <c r="R4256">
        <v>3.7659602780029229E-2</v>
      </c>
      <c r="S4256">
        <v>3.7659602780029229E-2</v>
      </c>
      <c r="T4256">
        <v>3.7659602780029229E-2</v>
      </c>
      <c r="U4256">
        <v>3.8464872135248802E-2</v>
      </c>
      <c r="V4256">
        <v>4.2795003159124122E-2</v>
      </c>
      <c r="W4256">
        <v>4.2795003159124122E-2</v>
      </c>
      <c r="X4256">
        <v>4.2795003159124122E-2</v>
      </c>
      <c r="Y4256">
        <v>3.7659602780029229E-2</v>
      </c>
      <c r="Z4256">
        <v>3.7659602780029229E-2</v>
      </c>
      <c r="AA4256">
        <v>2.2253401642744551E-2</v>
      </c>
      <c r="AB4256" s="7">
        <f t="shared" si="198"/>
        <v>0.65535665091359319</v>
      </c>
      <c r="AC4256">
        <f>INDEX(SHELF_days!$C$2:$C$289,MATCH(A4256&amp;"|"&amp;C4256,SHELF_days!$D$2:$D$289,0))</f>
        <v>65</v>
      </c>
      <c r="AD4256" s="8">
        <f t="shared" si="199"/>
        <v>42.59818230938356</v>
      </c>
      <c r="AE4256" s="7">
        <f t="shared" si="200"/>
        <v>4.2795003159124122E-2</v>
      </c>
    </row>
    <row r="4257" spans="1:31" x14ac:dyDescent="0.45">
      <c r="A4257" t="s">
        <v>69</v>
      </c>
      <c r="B4257" t="s">
        <v>175</v>
      </c>
      <c r="C4257" t="s">
        <v>135</v>
      </c>
      <c r="D4257">
        <v>4.6441881689206009E-2</v>
      </c>
      <c r="E4257">
        <v>4.6441881689206009E-2</v>
      </c>
      <c r="F4257">
        <v>4.6441881689206009E-2</v>
      </c>
      <c r="G4257">
        <v>4.6441881689206009E-2</v>
      </c>
      <c r="H4257">
        <v>4.6441881689206009E-2</v>
      </c>
      <c r="I4257">
        <v>4.6441881689206009E-2</v>
      </c>
      <c r="J4257">
        <v>4.6441881689206009E-2</v>
      </c>
      <c r="K4257">
        <v>4.6441881689206009E-2</v>
      </c>
      <c r="L4257">
        <v>4.6441881689206009E-2</v>
      </c>
      <c r="M4257">
        <v>4.6441881689206009E-2</v>
      </c>
      <c r="N4257">
        <v>4.9344499294781387E-2</v>
      </c>
      <c r="O4257">
        <v>5.9254281091844357E-2</v>
      </c>
      <c r="P4257">
        <v>6.0954969717082891E-2</v>
      </c>
      <c r="Q4257">
        <v>7.5752868580436394E-2</v>
      </c>
      <c r="R4257">
        <v>8.568309134655272E-2</v>
      </c>
      <c r="S4257">
        <v>9.0696579689703807E-2</v>
      </c>
      <c r="T4257">
        <v>0.1032473346884593</v>
      </c>
      <c r="U4257">
        <v>0.1084393408280096</v>
      </c>
      <c r="V4257">
        <v>0.10625624533311211</v>
      </c>
      <c r="W4257">
        <v>0.1037011242014436</v>
      </c>
      <c r="X4257">
        <v>8.9490562515556288E-2</v>
      </c>
      <c r="Y4257">
        <v>8.507803866257363E-2</v>
      </c>
      <c r="Z4257">
        <v>5.504344146685472E-2</v>
      </c>
      <c r="AA4257">
        <v>4.517999253297935E-2</v>
      </c>
      <c r="AB4257" s="7">
        <f t="shared" si="198"/>
        <v>1.5825411868414503</v>
      </c>
      <c r="AC4257">
        <f>INDEX(SHELF_days!$C$2:$C$289,MATCH(A4257&amp;"|"&amp;C4257,SHELF_days!$D$2:$D$289,0))</f>
        <v>115</v>
      </c>
      <c r="AD4257" s="8">
        <f t="shared" si="199"/>
        <v>181.99223648676679</v>
      </c>
      <c r="AE4257" s="7">
        <f t="shared" si="200"/>
        <v>0.1084393408280096</v>
      </c>
    </row>
    <row r="4258" spans="1:31" x14ac:dyDescent="0.45">
      <c r="A4258" t="s">
        <v>69</v>
      </c>
      <c r="B4258" t="s">
        <v>175</v>
      </c>
      <c r="C4258" t="s">
        <v>136</v>
      </c>
      <c r="D4258">
        <v>3.525291349345671E-2</v>
      </c>
      <c r="E4258">
        <v>3.525291349345671E-2</v>
      </c>
      <c r="F4258">
        <v>3.525291349345671E-2</v>
      </c>
      <c r="G4258">
        <v>3.525291349345671E-2</v>
      </c>
      <c r="H4258">
        <v>3.525291349345671E-2</v>
      </c>
      <c r="I4258">
        <v>3.525291349345671E-2</v>
      </c>
      <c r="J4258">
        <v>3.525291349345671E-2</v>
      </c>
      <c r="K4258">
        <v>3.525291349345671E-2</v>
      </c>
      <c r="L4258">
        <v>3.525291349345671E-2</v>
      </c>
      <c r="M4258">
        <v>3.525291349345671E-2</v>
      </c>
      <c r="N4258">
        <v>3.525291349345671E-2</v>
      </c>
      <c r="O4258">
        <v>3.525291349345671E-2</v>
      </c>
      <c r="P4258">
        <v>3.855787413346827E-2</v>
      </c>
      <c r="Q4258">
        <v>4.6592186900594981E-2</v>
      </c>
      <c r="R4258">
        <v>5.1777716693514539E-2</v>
      </c>
      <c r="S4258">
        <v>5.7285984426867137E-2</v>
      </c>
      <c r="T4258">
        <v>6.184776108491128E-2</v>
      </c>
      <c r="U4258">
        <v>8.3072435542525455E-2</v>
      </c>
      <c r="V4258">
        <v>8.6569797647025964E-2</v>
      </c>
      <c r="W4258">
        <v>8.2065431103385794E-2</v>
      </c>
      <c r="X4258">
        <v>6.9017818886551396E-2</v>
      </c>
      <c r="Y4258">
        <v>6.2235667263316391E-2</v>
      </c>
      <c r="Z4258">
        <v>4.6525467037909302E-2</v>
      </c>
      <c r="AA4258">
        <v>4.4066141866820889E-2</v>
      </c>
      <c r="AB4258" s="7">
        <f t="shared" si="198"/>
        <v>1.152649244508372</v>
      </c>
      <c r="AC4258">
        <f>INDEX(SHELF_days!$C$2:$C$289,MATCH(A4258&amp;"|"&amp;C4258,SHELF_days!$D$2:$D$289,0))</f>
        <v>101</v>
      </c>
      <c r="AD4258" s="8">
        <f t="shared" si="199"/>
        <v>116.41757369534558</v>
      </c>
      <c r="AE4258" s="7">
        <f t="shared" si="200"/>
        <v>8.6569797647025964E-2</v>
      </c>
    </row>
    <row r="4259" spans="1:31" x14ac:dyDescent="0.45">
      <c r="A4259" t="s">
        <v>69</v>
      </c>
      <c r="B4259" t="s">
        <v>175</v>
      </c>
      <c r="C4259" t="s">
        <v>137</v>
      </c>
      <c r="D4259">
        <v>2.861151639781442E-2</v>
      </c>
      <c r="E4259">
        <v>2.861151639781442E-2</v>
      </c>
      <c r="F4259">
        <v>2.861151639781442E-2</v>
      </c>
      <c r="G4259">
        <v>2.861151639781442E-2</v>
      </c>
      <c r="H4259">
        <v>2.861151639781442E-2</v>
      </c>
      <c r="I4259">
        <v>2.861151639781442E-2</v>
      </c>
      <c r="J4259">
        <v>2.861151639781442E-2</v>
      </c>
      <c r="K4259">
        <v>2.861151639781442E-2</v>
      </c>
      <c r="L4259">
        <v>2.861151639781442E-2</v>
      </c>
      <c r="M4259">
        <v>2.861151639781442E-2</v>
      </c>
      <c r="N4259">
        <v>2.861151639781442E-2</v>
      </c>
      <c r="O4259">
        <v>4.5888126103756033E-2</v>
      </c>
      <c r="P4259">
        <v>4.6488117214445721E-2</v>
      </c>
      <c r="Q4259">
        <v>4.6821694361806783E-2</v>
      </c>
      <c r="R4259">
        <v>4.7685860663024028E-2</v>
      </c>
      <c r="S4259">
        <v>4.7685860663024028E-2</v>
      </c>
      <c r="T4259">
        <v>4.6882141227435968E-2</v>
      </c>
      <c r="U4259">
        <v>5.7238704205236392E-2</v>
      </c>
      <c r="V4259">
        <v>6.1991618861931233E-2</v>
      </c>
      <c r="W4259">
        <v>5.2436536546917781E-2</v>
      </c>
      <c r="X4259">
        <v>4.865301051309099E-2</v>
      </c>
      <c r="Y4259">
        <v>4.6671696584134351E-2</v>
      </c>
      <c r="Z4259">
        <v>3.9738217219186689E-2</v>
      </c>
      <c r="AA4259">
        <v>2.702198770904695E-2</v>
      </c>
      <c r="AB4259" s="7">
        <f t="shared" si="198"/>
        <v>0.92993025224899561</v>
      </c>
      <c r="AC4259">
        <f>INDEX(SHELF_days!$C$2:$C$289,MATCH(A4259&amp;"|"&amp;C4259,SHELF_days!$D$2:$D$289,0))</f>
        <v>70</v>
      </c>
      <c r="AD4259" s="8">
        <f t="shared" si="199"/>
        <v>65.095117657429697</v>
      </c>
      <c r="AE4259" s="7">
        <f t="shared" si="200"/>
        <v>6.1991618861931233E-2</v>
      </c>
    </row>
    <row r="4260" spans="1:31" x14ac:dyDescent="0.45">
      <c r="A4260" t="s">
        <v>69</v>
      </c>
      <c r="B4260" t="s">
        <v>175</v>
      </c>
      <c r="C4260" t="s">
        <v>138</v>
      </c>
      <c r="D4260">
        <v>0.2225340164274455</v>
      </c>
      <c r="E4260">
        <v>0.2225340164274455</v>
      </c>
      <c r="F4260">
        <v>0.2225340164274455</v>
      </c>
      <c r="G4260">
        <v>0.2225340164274455</v>
      </c>
      <c r="H4260">
        <v>0.2225340164274455</v>
      </c>
      <c r="I4260">
        <v>0.2225340164274455</v>
      </c>
      <c r="J4260">
        <v>0.2225340164274455</v>
      </c>
      <c r="K4260">
        <v>0.2225340164274455</v>
      </c>
      <c r="L4260">
        <v>0.2225340164274455</v>
      </c>
      <c r="M4260">
        <v>0.2225340164274455</v>
      </c>
      <c r="N4260">
        <v>0.25962301916535302</v>
      </c>
      <c r="O4260">
        <v>0.33380102464116818</v>
      </c>
      <c r="P4260">
        <v>0.44506803285489083</v>
      </c>
      <c r="Q4260">
        <v>0.51924603833070593</v>
      </c>
      <c r="R4260">
        <v>0.51924603833070593</v>
      </c>
      <c r="S4260">
        <v>0.51924603833070593</v>
      </c>
      <c r="T4260">
        <v>0.51924603833070593</v>
      </c>
      <c r="U4260">
        <v>0.51924603833070593</v>
      </c>
      <c r="V4260">
        <v>0.51924603833070593</v>
      </c>
      <c r="W4260">
        <v>0.52002960881108429</v>
      </c>
      <c r="X4260">
        <v>0.51924603833070593</v>
      </c>
      <c r="Y4260">
        <v>0.51924603833070593</v>
      </c>
      <c r="Z4260">
        <v>0.37089002737907573</v>
      </c>
      <c r="AA4260">
        <v>0.29671202190326063</v>
      </c>
      <c r="AB4260" s="7">
        <f t="shared" si="198"/>
        <v>8.6054322056749335</v>
      </c>
      <c r="AC4260">
        <f>INDEX(SHELF_days!$C$2:$C$289,MATCH(A4260&amp;"|"&amp;C4260,SHELF_days!$D$2:$D$289,0))</f>
        <v>9</v>
      </c>
      <c r="AD4260" s="8">
        <f t="shared" si="199"/>
        <v>77.448889851074398</v>
      </c>
      <c r="AE4260" s="7">
        <f t="shared" si="200"/>
        <v>0.52002960881108429</v>
      </c>
    </row>
    <row r="4261" spans="1:31" x14ac:dyDescent="0.45">
      <c r="A4261" t="s">
        <v>69</v>
      </c>
      <c r="B4261" t="s">
        <v>175</v>
      </c>
      <c r="C4261" t="s">
        <v>139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 s="7">
        <f t="shared" si="198"/>
        <v>0</v>
      </c>
      <c r="AC4261">
        <f>INDEX(SHELF_days!$C$2:$C$289,MATCH(A4261&amp;"|"&amp;C4261,SHELF_days!$D$2:$D$289,0))</f>
        <v>5</v>
      </c>
      <c r="AD4261" s="8">
        <f t="shared" si="199"/>
        <v>0</v>
      </c>
      <c r="AE4261" s="7">
        <f t="shared" si="200"/>
        <v>0</v>
      </c>
    </row>
    <row r="4262" spans="1:31" x14ac:dyDescent="0.45">
      <c r="A4262" t="s">
        <v>69</v>
      </c>
      <c r="B4262" t="s">
        <v>176</v>
      </c>
      <c r="C4262" t="s">
        <v>134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 s="7">
        <f t="shared" si="198"/>
        <v>0</v>
      </c>
      <c r="AC4262">
        <f>INDEX(SHELF_days!$C$2:$C$289,MATCH(A4262&amp;"|"&amp;C4262,SHELF_days!$D$2:$D$289,0))</f>
        <v>65</v>
      </c>
      <c r="AD4262" s="8">
        <f t="shared" si="199"/>
        <v>0</v>
      </c>
      <c r="AE4262" s="7">
        <f t="shared" si="200"/>
        <v>0</v>
      </c>
    </row>
    <row r="4263" spans="1:31" x14ac:dyDescent="0.45">
      <c r="A4263" t="s">
        <v>69</v>
      </c>
      <c r="B4263" t="s">
        <v>176</v>
      </c>
      <c r="C4263" t="s">
        <v>135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 s="7">
        <f t="shared" si="198"/>
        <v>0</v>
      </c>
      <c r="AC4263">
        <f>INDEX(SHELF_days!$C$2:$C$289,MATCH(A4263&amp;"|"&amp;C4263,SHELF_days!$D$2:$D$289,0))</f>
        <v>115</v>
      </c>
      <c r="AD4263" s="8">
        <f t="shared" si="199"/>
        <v>0</v>
      </c>
      <c r="AE4263" s="7">
        <f t="shared" si="200"/>
        <v>0</v>
      </c>
    </row>
    <row r="4264" spans="1:31" x14ac:dyDescent="0.45">
      <c r="A4264" t="s">
        <v>69</v>
      </c>
      <c r="B4264" t="s">
        <v>176</v>
      </c>
      <c r="C4264" t="s">
        <v>136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 s="7">
        <f t="shared" si="198"/>
        <v>0</v>
      </c>
      <c r="AC4264">
        <f>INDEX(SHELF_days!$C$2:$C$289,MATCH(A4264&amp;"|"&amp;C4264,SHELF_days!$D$2:$D$289,0))</f>
        <v>101</v>
      </c>
      <c r="AD4264" s="8">
        <f t="shared" si="199"/>
        <v>0</v>
      </c>
      <c r="AE4264" s="7">
        <f t="shared" si="200"/>
        <v>0</v>
      </c>
    </row>
    <row r="4265" spans="1:31" x14ac:dyDescent="0.45">
      <c r="A4265" t="s">
        <v>69</v>
      </c>
      <c r="B4265" t="s">
        <v>176</v>
      </c>
      <c r="C4265" t="s">
        <v>137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 s="7">
        <f t="shared" si="198"/>
        <v>0</v>
      </c>
      <c r="AC4265">
        <f>INDEX(SHELF_days!$C$2:$C$289,MATCH(A4265&amp;"|"&amp;C4265,SHELF_days!$D$2:$D$289,0))</f>
        <v>70</v>
      </c>
      <c r="AD4265" s="8">
        <f t="shared" si="199"/>
        <v>0</v>
      </c>
      <c r="AE4265" s="7">
        <f t="shared" si="200"/>
        <v>0</v>
      </c>
    </row>
    <row r="4266" spans="1:31" x14ac:dyDescent="0.45">
      <c r="A4266" t="s">
        <v>69</v>
      </c>
      <c r="B4266" t="s">
        <v>176</v>
      </c>
      <c r="C4266" t="s">
        <v>138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 s="7">
        <f t="shared" si="198"/>
        <v>0</v>
      </c>
      <c r="AC4266">
        <f>INDEX(SHELF_days!$C$2:$C$289,MATCH(A4266&amp;"|"&amp;C4266,SHELF_days!$D$2:$D$289,0))</f>
        <v>9</v>
      </c>
      <c r="AD4266" s="8">
        <f t="shared" si="199"/>
        <v>0</v>
      </c>
      <c r="AE4266" s="7">
        <f t="shared" si="200"/>
        <v>0</v>
      </c>
    </row>
    <row r="4267" spans="1:31" x14ac:dyDescent="0.45">
      <c r="A4267" t="s">
        <v>69</v>
      </c>
      <c r="B4267" t="s">
        <v>176</v>
      </c>
      <c r="C4267" t="s">
        <v>139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 s="7">
        <f t="shared" si="198"/>
        <v>0</v>
      </c>
      <c r="AC4267">
        <f>INDEX(SHELF_days!$C$2:$C$289,MATCH(A4267&amp;"|"&amp;C4267,SHELF_days!$D$2:$D$289,0))</f>
        <v>5</v>
      </c>
      <c r="AD4267" s="8">
        <f t="shared" si="199"/>
        <v>0</v>
      </c>
      <c r="AE4267" s="7">
        <f t="shared" si="200"/>
        <v>0</v>
      </c>
    </row>
    <row r="4268" spans="1:31" x14ac:dyDescent="0.45">
      <c r="A4268" t="s">
        <v>69</v>
      </c>
      <c r="B4268" t="s">
        <v>177</v>
      </c>
      <c r="C4268" t="s">
        <v>134</v>
      </c>
      <c r="D4268">
        <v>0.28339097300133143</v>
      </c>
      <c r="E4268">
        <v>0.28211072895655498</v>
      </c>
      <c r="F4268">
        <v>0.28200114648090607</v>
      </c>
      <c r="G4268">
        <v>0.28212141992978901</v>
      </c>
      <c r="H4268">
        <v>0.28207063780692743</v>
      </c>
      <c r="I4268">
        <v>0.2829205701790336</v>
      </c>
      <c r="J4268">
        <v>0.28473536288551199</v>
      </c>
      <c r="K4268">
        <v>0.28603698887675638</v>
      </c>
      <c r="L4268">
        <v>0.28545700357880982</v>
      </c>
      <c r="M4268">
        <v>0.28495720058011842</v>
      </c>
      <c r="N4268">
        <v>0.28638444550686282</v>
      </c>
      <c r="O4268">
        <v>0.28656886479514998</v>
      </c>
      <c r="P4268">
        <v>0.28614389860909678</v>
      </c>
      <c r="Q4268">
        <v>0.28553184039144808</v>
      </c>
      <c r="R4268">
        <v>0.28574031436951181</v>
      </c>
      <c r="S4268">
        <v>0.28763261663193701</v>
      </c>
      <c r="T4268">
        <v>0.28982426614491541</v>
      </c>
      <c r="U4268">
        <v>0.29119003797556398</v>
      </c>
      <c r="V4268">
        <v>0.29138782098039379</v>
      </c>
      <c r="W4268">
        <v>0.29138782098039379</v>
      </c>
      <c r="X4268">
        <v>0.29123547461180871</v>
      </c>
      <c r="Y4268">
        <v>0.2905165066618195</v>
      </c>
      <c r="Z4268">
        <v>0.28818854724010712</v>
      </c>
      <c r="AA4268">
        <v>0.28513627438178862</v>
      </c>
      <c r="AB4268" s="7">
        <f t="shared" si="198"/>
        <v>6.872670761556539</v>
      </c>
      <c r="AC4268">
        <f>INDEX(SHELF_days!$C$2:$C$289,MATCH(A4268&amp;"|"&amp;C4268,SHELF_days!$D$2:$D$289,0))</f>
        <v>65</v>
      </c>
      <c r="AD4268" s="8">
        <f t="shared" si="199"/>
        <v>446.72359950117504</v>
      </c>
      <c r="AE4268" s="7">
        <f t="shared" si="200"/>
        <v>0.29138782098039379</v>
      </c>
    </row>
    <row r="4269" spans="1:31" x14ac:dyDescent="0.45">
      <c r="A4269" t="s">
        <v>69</v>
      </c>
      <c r="B4269" t="s">
        <v>177</v>
      </c>
      <c r="C4269" t="s">
        <v>135</v>
      </c>
      <c r="D4269">
        <v>0.28192479898726741</v>
      </c>
      <c r="E4269">
        <v>0.28111507397101959</v>
      </c>
      <c r="F4269">
        <v>0.28071927554889847</v>
      </c>
      <c r="G4269">
        <v>0.28084768343393768</v>
      </c>
      <c r="H4269">
        <v>0.28093228156996358</v>
      </c>
      <c r="I4269">
        <v>0.28120571483104728</v>
      </c>
      <c r="J4269">
        <v>0.28143231698111659</v>
      </c>
      <c r="K4269">
        <v>0.28226319153137092</v>
      </c>
      <c r="L4269">
        <v>0.28220125361035198</v>
      </c>
      <c r="M4269">
        <v>0.28269071425450182</v>
      </c>
      <c r="N4269">
        <v>0.28318470694165288</v>
      </c>
      <c r="O4269">
        <v>0.28408205145592752</v>
      </c>
      <c r="P4269">
        <v>0.28420290593596448</v>
      </c>
      <c r="Q4269">
        <v>0.28446727511104541</v>
      </c>
      <c r="R4269">
        <v>0.28521657288727459</v>
      </c>
      <c r="S4269">
        <v>0.28653086535767669</v>
      </c>
      <c r="T4269">
        <v>0.28854158176929212</v>
      </c>
      <c r="U4269">
        <v>0.2896625070716351</v>
      </c>
      <c r="V4269">
        <v>0.28992083352271408</v>
      </c>
      <c r="W4269">
        <v>0.29011722205277418</v>
      </c>
      <c r="X4269">
        <v>0.28995406850472433</v>
      </c>
      <c r="Y4269">
        <v>0.2883769175402417</v>
      </c>
      <c r="Z4269">
        <v>0.28556251883638062</v>
      </c>
      <c r="AA4269">
        <v>0.28425729045198111</v>
      </c>
      <c r="AB4269" s="7">
        <f t="shared" si="198"/>
        <v>6.8294096221587601</v>
      </c>
      <c r="AC4269">
        <f>INDEX(SHELF_days!$C$2:$C$289,MATCH(A4269&amp;"|"&amp;C4269,SHELF_days!$D$2:$D$289,0))</f>
        <v>115</v>
      </c>
      <c r="AD4269" s="8">
        <f t="shared" si="199"/>
        <v>785.38210654825741</v>
      </c>
      <c r="AE4269" s="7">
        <f t="shared" si="200"/>
        <v>0.29011722205277418</v>
      </c>
    </row>
    <row r="4270" spans="1:31" x14ac:dyDescent="0.45">
      <c r="A4270" t="s">
        <v>69</v>
      </c>
      <c r="B4270" t="s">
        <v>177</v>
      </c>
      <c r="C4270" t="s">
        <v>136</v>
      </c>
      <c r="D4270">
        <v>0.28845264603435389</v>
      </c>
      <c r="E4270">
        <v>0.28811722998053851</v>
      </c>
      <c r="F4270">
        <v>0.28753068190694309</v>
      </c>
      <c r="G4270">
        <v>0.2876614081638148</v>
      </c>
      <c r="H4270">
        <v>0.28728471013414508</v>
      </c>
      <c r="I4270">
        <v>0.28837008208264558</v>
      </c>
      <c r="J4270">
        <v>0.28877258134722422</v>
      </c>
      <c r="K4270">
        <v>0.28956209913543601</v>
      </c>
      <c r="L4270">
        <v>0.28975990860307088</v>
      </c>
      <c r="M4270">
        <v>0.2897925901672887</v>
      </c>
      <c r="N4270">
        <v>0.29000588037586877</v>
      </c>
      <c r="O4270">
        <v>0.29019508943186728</v>
      </c>
      <c r="P4270">
        <v>0.29028969395986648</v>
      </c>
      <c r="Q4270">
        <v>0.2900764037512864</v>
      </c>
      <c r="R4270">
        <v>0.29099664779637002</v>
      </c>
      <c r="S4270">
        <v>0.29249655958573989</v>
      </c>
      <c r="T4270">
        <v>0.29463978216550468</v>
      </c>
      <c r="U4270">
        <v>0.29625493947080078</v>
      </c>
      <c r="V4270">
        <v>0.29639942638629058</v>
      </c>
      <c r="W4270">
        <v>0.29637706531603619</v>
      </c>
      <c r="X4270">
        <v>0.2962136574949466</v>
      </c>
      <c r="Y4270">
        <v>0.2949115551732116</v>
      </c>
      <c r="Z4270">
        <v>0.2926857686417384</v>
      </c>
      <c r="AA4270">
        <v>0.29069735347142689</v>
      </c>
      <c r="AB4270" s="7">
        <f t="shared" si="198"/>
        <v>6.9875437605764157</v>
      </c>
      <c r="AC4270">
        <f>INDEX(SHELF_days!$C$2:$C$289,MATCH(A4270&amp;"|"&amp;C4270,SHELF_days!$D$2:$D$289,0))</f>
        <v>101</v>
      </c>
      <c r="AD4270" s="8">
        <f t="shared" si="199"/>
        <v>705.74191981821798</v>
      </c>
      <c r="AE4270" s="7">
        <f t="shared" si="200"/>
        <v>0.29639942638629058</v>
      </c>
    </row>
    <row r="4271" spans="1:31" x14ac:dyDescent="0.45">
      <c r="A4271" t="s">
        <v>69</v>
      </c>
      <c r="B4271" t="s">
        <v>177</v>
      </c>
      <c r="C4271" t="s">
        <v>137</v>
      </c>
      <c r="D4271">
        <v>0.27420284514761878</v>
      </c>
      <c r="E4271">
        <v>0.27287258262092601</v>
      </c>
      <c r="F4271">
        <v>0.2725350533231084</v>
      </c>
      <c r="G4271">
        <v>0.27263929031214029</v>
      </c>
      <c r="H4271">
        <v>0.2725201623246753</v>
      </c>
      <c r="I4271">
        <v>0.27266162680979011</v>
      </c>
      <c r="J4271">
        <v>0.27123705462635411</v>
      </c>
      <c r="K4271">
        <v>0.27242585266793218</v>
      </c>
      <c r="L4271">
        <v>0.27280309129490471</v>
      </c>
      <c r="M4271">
        <v>0.27320018458645479</v>
      </c>
      <c r="N4271">
        <v>0.27345829522596238</v>
      </c>
      <c r="O4271">
        <v>0.27439394629417729</v>
      </c>
      <c r="P4271">
        <v>0.27441876462489923</v>
      </c>
      <c r="Q4271">
        <v>0.27431204580279511</v>
      </c>
      <c r="R4271">
        <v>0.2750144045622242</v>
      </c>
      <c r="S4271">
        <v>0.27603443795489352</v>
      </c>
      <c r="T4271">
        <v>0.27928812111253198</v>
      </c>
      <c r="U4271">
        <v>0.28073751162668981</v>
      </c>
      <c r="V4271">
        <v>0.28097576760161991</v>
      </c>
      <c r="W4271">
        <v>0.28131826056558179</v>
      </c>
      <c r="X4271">
        <v>0.28142994305383029</v>
      </c>
      <c r="Y4271">
        <v>0.28003515286726061</v>
      </c>
      <c r="Z4271">
        <v>0.2771835266673166</v>
      </c>
      <c r="AA4271">
        <v>0.27514594171505019</v>
      </c>
      <c r="AB4271" s="7">
        <f t="shared" si="198"/>
        <v>6.6108438633887374</v>
      </c>
      <c r="AC4271">
        <f>INDEX(SHELF_days!$C$2:$C$289,MATCH(A4271&amp;"|"&amp;C4271,SHELF_days!$D$2:$D$289,0))</f>
        <v>70</v>
      </c>
      <c r="AD4271" s="8">
        <f t="shared" si="199"/>
        <v>462.75907043721162</v>
      </c>
      <c r="AE4271" s="7">
        <f t="shared" si="200"/>
        <v>0.28142994305383029</v>
      </c>
    </row>
    <row r="4272" spans="1:31" x14ac:dyDescent="0.45">
      <c r="A4272" t="s">
        <v>69</v>
      </c>
      <c r="B4272" t="s">
        <v>177</v>
      </c>
      <c r="C4272" t="s">
        <v>138</v>
      </c>
      <c r="D4272">
        <v>0.2126434576250677</v>
      </c>
      <c r="E4272">
        <v>0.2126434576250677</v>
      </c>
      <c r="F4272">
        <v>0.2126434576250677</v>
      </c>
      <c r="G4272">
        <v>0.2126434576250677</v>
      </c>
      <c r="H4272">
        <v>0.2126434576250677</v>
      </c>
      <c r="I4272">
        <v>0.2126434576250677</v>
      </c>
      <c r="J4272">
        <v>0.2126434576250677</v>
      </c>
      <c r="K4272">
        <v>0.2126434576250677</v>
      </c>
      <c r="L4272">
        <v>0.2126434576250677</v>
      </c>
      <c r="M4272">
        <v>0.2126434576250677</v>
      </c>
      <c r="N4272">
        <v>0.21387885897655681</v>
      </c>
      <c r="O4272">
        <v>0.21634966167953509</v>
      </c>
      <c r="P4272">
        <v>0.2188204643825134</v>
      </c>
      <c r="Q4272">
        <v>0.21965049966554509</v>
      </c>
      <c r="R4272">
        <v>0.22129126708549171</v>
      </c>
      <c r="S4272">
        <v>0.22129126708549171</v>
      </c>
      <c r="T4272">
        <v>0.22129126708549171</v>
      </c>
      <c r="U4272">
        <v>0.2225266684369808</v>
      </c>
      <c r="V4272">
        <v>0.22376206978846991</v>
      </c>
      <c r="W4272">
        <v>0.22376206978846991</v>
      </c>
      <c r="X4272">
        <v>0.22376206978846991</v>
      </c>
      <c r="Y4272">
        <v>0.221696633153949</v>
      </c>
      <c r="Z4272">
        <v>0.2179711259533646</v>
      </c>
      <c r="AA4272">
        <v>0.21511426032804601</v>
      </c>
      <c r="AB4272" s="7">
        <f t="shared" si="198"/>
        <v>5.2076027594490535</v>
      </c>
      <c r="AC4272">
        <f>INDEX(SHELF_days!$C$2:$C$289,MATCH(A4272&amp;"|"&amp;C4272,SHELF_days!$D$2:$D$289,0))</f>
        <v>9</v>
      </c>
      <c r="AD4272" s="8">
        <f t="shared" si="199"/>
        <v>46.86842483504148</v>
      </c>
      <c r="AE4272" s="7">
        <f t="shared" si="200"/>
        <v>0.22376206978846991</v>
      </c>
    </row>
    <row r="4273" spans="1:31" x14ac:dyDescent="0.45">
      <c r="A4273" t="s">
        <v>69</v>
      </c>
      <c r="B4273" t="s">
        <v>177</v>
      </c>
      <c r="C4273" t="s">
        <v>139</v>
      </c>
      <c r="D4273">
        <v>0.27310091126356728</v>
      </c>
      <c r="E4273">
        <v>0.27310091126356728</v>
      </c>
      <c r="F4273">
        <v>0.27310091126356728</v>
      </c>
      <c r="G4273">
        <v>0.27310091126356728</v>
      </c>
      <c r="H4273">
        <v>0.27310091126356728</v>
      </c>
      <c r="I4273">
        <v>0.27508141405517328</v>
      </c>
      <c r="J4273">
        <v>0.27508141405517328</v>
      </c>
      <c r="K4273">
        <v>0.27508141405517328</v>
      </c>
      <c r="L4273">
        <v>0.27904241963838539</v>
      </c>
      <c r="M4273">
        <v>0.27904241963838539</v>
      </c>
      <c r="N4273">
        <v>0.27904241963838539</v>
      </c>
      <c r="O4273">
        <v>0.27904241963838539</v>
      </c>
      <c r="P4273">
        <v>0.28102292242999138</v>
      </c>
      <c r="Q4273">
        <v>0.28098817676698079</v>
      </c>
      <c r="R4273">
        <v>0.27904241963838539</v>
      </c>
      <c r="S4273">
        <v>0.27904241963838539</v>
      </c>
      <c r="T4273">
        <v>0.28102292242999138</v>
      </c>
      <c r="U4273">
        <v>0.28102292242999138</v>
      </c>
      <c r="V4273">
        <v>0.28116190508203392</v>
      </c>
      <c r="W4273">
        <v>0.28300342522159738</v>
      </c>
      <c r="X4273">
        <v>0.28102292242999138</v>
      </c>
      <c r="Y4273">
        <v>0.28102292242999138</v>
      </c>
      <c r="Z4273">
        <v>0.27904241963838539</v>
      </c>
      <c r="AA4273">
        <v>0.27706191684677928</v>
      </c>
      <c r="AB4273" s="7">
        <f t="shared" si="198"/>
        <v>6.6713757720194025</v>
      </c>
      <c r="AC4273">
        <f>INDEX(SHELF_days!$C$2:$C$289,MATCH(A4273&amp;"|"&amp;C4273,SHELF_days!$D$2:$D$289,0))</f>
        <v>5</v>
      </c>
      <c r="AD4273" s="8">
        <f t="shared" si="199"/>
        <v>33.356878860097012</v>
      </c>
      <c r="AE4273" s="7">
        <f t="shared" si="200"/>
        <v>0.28300342522159738</v>
      </c>
    </row>
    <row r="4274" spans="1:31" x14ac:dyDescent="0.45">
      <c r="A4274" t="s">
        <v>69</v>
      </c>
      <c r="B4274" t="s">
        <v>178</v>
      </c>
      <c r="C4274" t="s">
        <v>134</v>
      </c>
      <c r="D4274">
        <v>9.2832098715195918E-2</v>
      </c>
      <c r="E4274">
        <v>9.2832098715195918E-2</v>
      </c>
      <c r="F4274">
        <v>9.2832098715195918E-2</v>
      </c>
      <c r="G4274">
        <v>9.2832098715195918E-2</v>
      </c>
      <c r="H4274">
        <v>9.2832098715195918E-2</v>
      </c>
      <c r="I4274">
        <v>9.2832098715195918E-2</v>
      </c>
      <c r="J4274">
        <v>0.1026038985799534</v>
      </c>
      <c r="K4274">
        <v>0.1147105713255847</v>
      </c>
      <c r="L4274">
        <v>9.7717998647574661E-2</v>
      </c>
      <c r="M4274">
        <v>9.2832098715195918E-2</v>
      </c>
      <c r="N4274">
        <v>9.7717998647574675E-2</v>
      </c>
      <c r="O4274">
        <v>9.7717998647574675E-2</v>
      </c>
      <c r="P4274">
        <v>9.7717998647574675E-2</v>
      </c>
      <c r="Q4274">
        <v>9.7717998647574675E-2</v>
      </c>
      <c r="R4274">
        <v>9.7717998647574675E-2</v>
      </c>
      <c r="S4274">
        <v>0.117004660400679</v>
      </c>
      <c r="T4274">
        <v>0.15219904559805991</v>
      </c>
      <c r="U4274">
        <v>0.20559932169538961</v>
      </c>
      <c r="V4274">
        <v>0.21009369709228559</v>
      </c>
      <c r="W4274">
        <v>0.21497959702466429</v>
      </c>
      <c r="X4274">
        <v>0.20936570615912231</v>
      </c>
      <c r="Y4274">
        <v>0.18077829749801311</v>
      </c>
      <c r="Z4274">
        <v>0.1274575498219534</v>
      </c>
      <c r="AA4274">
        <v>9.2832098715195918E-2</v>
      </c>
      <c r="AB4274" s="7">
        <f t="shared" si="198"/>
        <v>2.963757126802721</v>
      </c>
      <c r="AC4274">
        <f>INDEX(SHELF_days!$C$2:$C$289,MATCH(A4274&amp;"|"&amp;C4274,SHELF_days!$D$2:$D$289,0))</f>
        <v>65</v>
      </c>
      <c r="AD4274" s="8">
        <f t="shared" si="199"/>
        <v>192.64421324217687</v>
      </c>
      <c r="AE4274" s="7">
        <f t="shared" si="200"/>
        <v>0.21497959702466429</v>
      </c>
    </row>
    <row r="4275" spans="1:31" x14ac:dyDescent="0.45">
      <c r="A4275" t="s">
        <v>69</v>
      </c>
      <c r="B4275" t="s">
        <v>178</v>
      </c>
      <c r="C4275" t="s">
        <v>135</v>
      </c>
      <c r="D4275">
        <v>1.816280192253833E-2</v>
      </c>
      <c r="E4275">
        <v>1.816280192253833E-2</v>
      </c>
      <c r="F4275">
        <v>1.816280192253833E-2</v>
      </c>
      <c r="G4275">
        <v>1.816280192253833E-2</v>
      </c>
      <c r="H4275">
        <v>1.816280192253833E-2</v>
      </c>
      <c r="I4275">
        <v>1.816280192253833E-2</v>
      </c>
      <c r="J4275">
        <v>1.816280192253833E-2</v>
      </c>
      <c r="K4275">
        <v>1.816280192253833E-2</v>
      </c>
      <c r="L4275">
        <v>1.816280192253833E-2</v>
      </c>
      <c r="M4275">
        <v>1.816280192253833E-2</v>
      </c>
      <c r="N4275">
        <v>1.816280192253833E-2</v>
      </c>
      <c r="O4275">
        <v>1.816280192253833E-2</v>
      </c>
      <c r="P4275">
        <v>1.816280192253833E-2</v>
      </c>
      <c r="Q4275">
        <v>1.816280192253833E-2</v>
      </c>
      <c r="R4275">
        <v>1.816280192253833E-2</v>
      </c>
      <c r="S4275">
        <v>1.816280192253833E-2</v>
      </c>
      <c r="T4275">
        <v>1.816280192253833E-2</v>
      </c>
      <c r="U4275">
        <v>2.4217069230051111E-2</v>
      </c>
      <c r="V4275">
        <v>3.6325603845076673E-2</v>
      </c>
      <c r="W4275">
        <v>2.6900554989891919E-2</v>
      </c>
      <c r="X4275">
        <v>1.816280192253833E-2</v>
      </c>
      <c r="Y4275">
        <v>1.2108534615025561E-2</v>
      </c>
      <c r="Z4275">
        <v>1.2108534615025561E-2</v>
      </c>
      <c r="AA4275">
        <v>1.2108534615025561E-2</v>
      </c>
      <c r="AB4275" s="7">
        <f t="shared" si="198"/>
        <v>0.45069926651578623</v>
      </c>
      <c r="AC4275">
        <f>INDEX(SHELF_days!$C$2:$C$289,MATCH(A4275&amp;"|"&amp;C4275,SHELF_days!$D$2:$D$289,0))</f>
        <v>115</v>
      </c>
      <c r="AD4275" s="8">
        <f t="shared" si="199"/>
        <v>51.83041564931542</v>
      </c>
      <c r="AE4275" s="7">
        <f t="shared" si="200"/>
        <v>3.6325603845076673E-2</v>
      </c>
    </row>
    <row r="4276" spans="1:31" x14ac:dyDescent="0.45">
      <c r="A4276" t="s">
        <v>69</v>
      </c>
      <c r="B4276" t="s">
        <v>178</v>
      </c>
      <c r="C4276" t="s">
        <v>136</v>
      </c>
      <c r="D4276">
        <v>0.42484406100170691</v>
      </c>
      <c r="E4276">
        <v>0.42484406100170691</v>
      </c>
      <c r="F4276">
        <v>0.42484406100170691</v>
      </c>
      <c r="G4276">
        <v>0.42484406100170691</v>
      </c>
      <c r="H4276">
        <v>0.42484406100170691</v>
      </c>
      <c r="I4276">
        <v>0.42484406100170691</v>
      </c>
      <c r="J4276">
        <v>0.42484406100170691</v>
      </c>
      <c r="K4276">
        <v>0.42484406100170691</v>
      </c>
      <c r="L4276">
        <v>0.42484406100170691</v>
      </c>
      <c r="M4276">
        <v>0.42484406100170691</v>
      </c>
      <c r="N4276">
        <v>0.42484406100170691</v>
      </c>
      <c r="O4276">
        <v>0.46325734322868428</v>
      </c>
      <c r="P4276">
        <v>0.49731252422359451</v>
      </c>
      <c r="Q4276">
        <v>0.53579795159665766</v>
      </c>
      <c r="R4276">
        <v>0.58856277380979938</v>
      </c>
      <c r="S4276">
        <v>0.65486149102013402</v>
      </c>
      <c r="T4276">
        <v>0.73435742587926078</v>
      </c>
      <c r="U4276">
        <v>0.84272745142736416</v>
      </c>
      <c r="V4276">
        <v>0.90740156682954642</v>
      </c>
      <c r="W4276">
        <v>0.85321254599182306</v>
      </c>
      <c r="X4276">
        <v>0.72122700929165906</v>
      </c>
      <c r="Y4276">
        <v>0.6251911316817671</v>
      </c>
      <c r="Z4276">
        <v>0.48828903687798347</v>
      </c>
      <c r="AA4276">
        <v>0.4313772047861365</v>
      </c>
      <c r="AB4276" s="7">
        <f t="shared" si="198"/>
        <v>13.016860127663188</v>
      </c>
      <c r="AC4276">
        <f>INDEX(SHELF_days!$C$2:$C$289,MATCH(A4276&amp;"|"&amp;C4276,SHELF_days!$D$2:$D$289,0))</f>
        <v>101</v>
      </c>
      <c r="AD4276" s="8">
        <f t="shared" si="199"/>
        <v>1314.702872893982</v>
      </c>
      <c r="AE4276" s="7">
        <f t="shared" si="200"/>
        <v>0.90740156682954642</v>
      </c>
    </row>
    <row r="4277" spans="1:31" x14ac:dyDescent="0.45">
      <c r="A4277" t="s">
        <v>69</v>
      </c>
      <c r="B4277" t="s">
        <v>178</v>
      </c>
      <c r="C4277" t="s">
        <v>137</v>
      </c>
      <c r="D4277">
        <v>0.4151834886502242</v>
      </c>
      <c r="E4277">
        <v>0.4151834886502242</v>
      </c>
      <c r="F4277">
        <v>0.4151834886502242</v>
      </c>
      <c r="G4277">
        <v>0.4151834886502242</v>
      </c>
      <c r="H4277">
        <v>0.4151834886502242</v>
      </c>
      <c r="I4277">
        <v>0.4151834886502242</v>
      </c>
      <c r="J4277">
        <v>0.4151834886502242</v>
      </c>
      <c r="K4277">
        <v>0.42431451475335819</v>
      </c>
      <c r="L4277">
        <v>0.44257656695962622</v>
      </c>
      <c r="M4277">
        <v>0.45844534521231828</v>
      </c>
      <c r="N4277">
        <v>0.46996964526902829</v>
      </c>
      <c r="O4277">
        <v>0.49736272357843042</v>
      </c>
      <c r="P4277">
        <v>0.50649374968156446</v>
      </c>
      <c r="Q4277">
        <v>0.52475580188783255</v>
      </c>
      <c r="R4277">
        <v>0.55607796530254816</v>
      </c>
      <c r="S4277">
        <v>0.64920604747378607</v>
      </c>
      <c r="T4277">
        <v>0.76776838182044838</v>
      </c>
      <c r="U4277">
        <v>0.88680708439035449</v>
      </c>
      <c r="V4277">
        <v>0.88220727282671396</v>
      </c>
      <c r="W4277">
        <v>0.82953619111911148</v>
      </c>
      <c r="X4277">
        <v>0.80937247696565473</v>
      </c>
      <c r="Y4277">
        <v>0.71155312053191322</v>
      </c>
      <c r="Z4277">
        <v>0.56206115018648828</v>
      </c>
      <c r="AA4277">
        <v>0.42431451475335819</v>
      </c>
      <c r="AB4277" s="7">
        <f t="shared" si="198"/>
        <v>13.309106973264106</v>
      </c>
      <c r="AC4277">
        <f>INDEX(SHELF_days!$C$2:$C$289,MATCH(A4277&amp;"|"&amp;C4277,SHELF_days!$D$2:$D$289,0))</f>
        <v>70</v>
      </c>
      <c r="AD4277" s="8">
        <f t="shared" si="199"/>
        <v>931.63748812848735</v>
      </c>
      <c r="AE4277" s="7">
        <f t="shared" si="200"/>
        <v>0.88680708439035449</v>
      </c>
    </row>
    <row r="4278" spans="1:31" x14ac:dyDescent="0.45">
      <c r="A4278" t="s">
        <v>69</v>
      </c>
      <c r="B4278" t="s">
        <v>178</v>
      </c>
      <c r="C4278" t="s">
        <v>138</v>
      </c>
      <c r="D4278">
        <v>0.55699259229117559</v>
      </c>
      <c r="E4278">
        <v>0.55699259229117559</v>
      </c>
      <c r="F4278">
        <v>0.55699259229117559</v>
      </c>
      <c r="G4278">
        <v>0.55699259229117559</v>
      </c>
      <c r="H4278">
        <v>0.55699259229117559</v>
      </c>
      <c r="I4278">
        <v>0.55699259229117559</v>
      </c>
      <c r="J4278">
        <v>0.55699259229117559</v>
      </c>
      <c r="K4278">
        <v>0.55699259229117559</v>
      </c>
      <c r="L4278">
        <v>0.55699259229117559</v>
      </c>
      <c r="M4278">
        <v>0.55699259229117559</v>
      </c>
      <c r="N4278">
        <v>0.55699259229117559</v>
      </c>
      <c r="O4278">
        <v>0.55699259229117559</v>
      </c>
      <c r="P4278">
        <v>1</v>
      </c>
      <c r="Q4278">
        <v>1</v>
      </c>
      <c r="R4278">
        <v>1</v>
      </c>
      <c r="S4278">
        <v>1</v>
      </c>
      <c r="T4278">
        <v>1</v>
      </c>
      <c r="U4278">
        <v>1</v>
      </c>
      <c r="V4278">
        <v>1</v>
      </c>
      <c r="W4278">
        <v>1</v>
      </c>
      <c r="X4278">
        <v>1</v>
      </c>
      <c r="Y4278">
        <v>1</v>
      </c>
      <c r="Z4278">
        <v>0.55699259229117559</v>
      </c>
      <c r="AA4278">
        <v>0.55699259229117559</v>
      </c>
      <c r="AB4278" s="7">
        <f t="shared" si="198"/>
        <v>17.797896292076459</v>
      </c>
      <c r="AC4278">
        <f>INDEX(SHELF_days!$C$2:$C$289,MATCH(A4278&amp;"|"&amp;C4278,SHELF_days!$D$2:$D$289,0))</f>
        <v>9</v>
      </c>
      <c r="AD4278" s="8">
        <f t="shared" si="199"/>
        <v>160.18106662868814</v>
      </c>
      <c r="AE4278" s="7">
        <f t="shared" si="200"/>
        <v>1</v>
      </c>
    </row>
    <row r="4279" spans="1:31" x14ac:dyDescent="0.45">
      <c r="A4279" t="s">
        <v>69</v>
      </c>
      <c r="B4279" t="s">
        <v>178</v>
      </c>
      <c r="C4279" t="s">
        <v>139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1</v>
      </c>
      <c r="W4279">
        <v>0.55699259229117559</v>
      </c>
      <c r="X4279">
        <v>1</v>
      </c>
      <c r="Y4279">
        <v>0.55699259229117559</v>
      </c>
      <c r="Z4279">
        <v>0</v>
      </c>
      <c r="AA4279">
        <v>0</v>
      </c>
      <c r="AB4279" s="7">
        <f t="shared" si="198"/>
        <v>3.1139851845823507</v>
      </c>
      <c r="AC4279">
        <f>INDEX(SHELF_days!$C$2:$C$289,MATCH(A4279&amp;"|"&amp;C4279,SHELF_days!$D$2:$D$289,0))</f>
        <v>5</v>
      </c>
      <c r="AD4279" s="8">
        <f t="shared" si="199"/>
        <v>15.569925922911754</v>
      </c>
      <c r="AE4279" s="7">
        <f t="shared" si="200"/>
        <v>1</v>
      </c>
    </row>
    <row r="4280" spans="1:31" x14ac:dyDescent="0.45">
      <c r="A4280" t="s">
        <v>69</v>
      </c>
      <c r="B4280" t="s">
        <v>179</v>
      </c>
      <c r="C4280" t="s">
        <v>134</v>
      </c>
      <c r="D4280">
        <v>3.3358446234507143E-2</v>
      </c>
      <c r="E4280">
        <v>3.1139647694252912E-2</v>
      </c>
      <c r="F4280">
        <v>3.0109554663977179E-2</v>
      </c>
      <c r="G4280">
        <v>2.9869948577617659E-2</v>
      </c>
      <c r="H4280">
        <v>2.976231233719227E-2</v>
      </c>
      <c r="I4280">
        <v>3.0619672291867839E-2</v>
      </c>
      <c r="J4280">
        <v>4.2314634002180843E-2</v>
      </c>
      <c r="K4280">
        <v>5.4472289452276272E-2</v>
      </c>
      <c r="L4280">
        <v>4.3886815820869618E-2</v>
      </c>
      <c r="M4280">
        <v>3.1026949353411479E-2</v>
      </c>
      <c r="N4280">
        <v>3.3908261386713129E-2</v>
      </c>
      <c r="O4280">
        <v>4.363113534546971E-2</v>
      </c>
      <c r="P4280">
        <v>5.4575396444961018E-2</v>
      </c>
      <c r="Q4280">
        <v>6.8857535511769652E-2</v>
      </c>
      <c r="R4280">
        <v>8.0820433309016171E-2</v>
      </c>
      <c r="S4280">
        <v>9.1700485661124972E-2</v>
      </c>
      <c r="T4280">
        <v>0.1077420154532369</v>
      </c>
      <c r="U4280">
        <v>0.14849583138869271</v>
      </c>
      <c r="V4280">
        <v>0.23411326713597919</v>
      </c>
      <c r="W4280">
        <v>0.22422316624593469</v>
      </c>
      <c r="X4280">
        <v>0.15157838411572711</v>
      </c>
      <c r="Y4280">
        <v>9.2710241480957356E-2</v>
      </c>
      <c r="Z4280">
        <v>4.7771755868236801E-2</v>
      </c>
      <c r="AA4280">
        <v>3.6915770695298993E-2</v>
      </c>
      <c r="AB4280" s="7">
        <f t="shared" si="198"/>
        <v>1.7736039504712717</v>
      </c>
      <c r="AC4280">
        <f>INDEX(SHELF_days!$C$2:$C$289,MATCH(A4280&amp;"|"&amp;C4280,SHELF_days!$D$2:$D$289,0))</f>
        <v>65</v>
      </c>
      <c r="AD4280" s="8">
        <f t="shared" si="199"/>
        <v>115.28425678063266</v>
      </c>
      <c r="AE4280" s="7">
        <f t="shared" si="200"/>
        <v>0.23411326713597919</v>
      </c>
    </row>
    <row r="4281" spans="1:31" x14ac:dyDescent="0.45">
      <c r="A4281" t="s">
        <v>69</v>
      </c>
      <c r="B4281" t="s">
        <v>179</v>
      </c>
      <c r="C4281" t="s">
        <v>135</v>
      </c>
      <c r="D4281">
        <v>4.8561227303068749E-2</v>
      </c>
      <c r="E4281">
        <v>4.7369116169469393E-2</v>
      </c>
      <c r="F4281">
        <v>4.6775495121595963E-2</v>
      </c>
      <c r="G4281">
        <v>4.6390690542448487E-2</v>
      </c>
      <c r="H4281">
        <v>4.5977073306318179E-2</v>
      </c>
      <c r="I4281">
        <v>4.5283109921669951E-2</v>
      </c>
      <c r="J4281">
        <v>4.4695211248179871E-2</v>
      </c>
      <c r="K4281">
        <v>4.7747495626502212E-2</v>
      </c>
      <c r="L4281">
        <v>4.7364247131616889E-2</v>
      </c>
      <c r="M4281">
        <v>4.4867284049812717E-2</v>
      </c>
      <c r="N4281">
        <v>4.6962877784517618E-2</v>
      </c>
      <c r="O4281">
        <v>5.9906738050869962E-2</v>
      </c>
      <c r="P4281">
        <v>7.7935229134433598E-2</v>
      </c>
      <c r="Q4281">
        <v>0.10694390253806089</v>
      </c>
      <c r="R4281">
        <v>0.1447092142436858</v>
      </c>
      <c r="S4281">
        <v>0.18168790025666531</v>
      </c>
      <c r="T4281">
        <v>0.22907156957164829</v>
      </c>
      <c r="U4281">
        <v>0.31600964592358588</v>
      </c>
      <c r="V4281">
        <v>0.42766667293856092</v>
      </c>
      <c r="W4281">
        <v>0.39354701567779909</v>
      </c>
      <c r="X4281">
        <v>0.25473757319513118</v>
      </c>
      <c r="Y4281">
        <v>0.16949075965107449</v>
      </c>
      <c r="Z4281">
        <v>8.1760234839574966E-2</v>
      </c>
      <c r="AA4281">
        <v>5.5687842242340739E-2</v>
      </c>
      <c r="AB4281" s="7">
        <f t="shared" si="198"/>
        <v>3.0111481264686311</v>
      </c>
      <c r="AC4281">
        <f>INDEX(SHELF_days!$C$2:$C$289,MATCH(A4281&amp;"|"&amp;C4281,SHELF_days!$D$2:$D$289,0))</f>
        <v>115</v>
      </c>
      <c r="AD4281" s="8">
        <f t="shared" si="199"/>
        <v>346.28203454389256</v>
      </c>
      <c r="AE4281" s="7">
        <f t="shared" si="200"/>
        <v>0.42766667293856092</v>
      </c>
    </row>
    <row r="4282" spans="1:31" x14ac:dyDescent="0.45">
      <c r="A4282" t="s">
        <v>69</v>
      </c>
      <c r="B4282" t="s">
        <v>179</v>
      </c>
      <c r="C4282" t="s">
        <v>136</v>
      </c>
      <c r="D4282">
        <v>4.3718824782362289E-2</v>
      </c>
      <c r="E4282">
        <v>4.050316000539176E-2</v>
      </c>
      <c r="F4282">
        <v>3.9888466962427122E-2</v>
      </c>
      <c r="G4282">
        <v>3.9610354796265707E-2</v>
      </c>
      <c r="H4282">
        <v>3.9541541181786009E-2</v>
      </c>
      <c r="I4282">
        <v>3.8390970689185268E-2</v>
      </c>
      <c r="J4282">
        <v>4.4371468190787487E-2</v>
      </c>
      <c r="K4282">
        <v>4.3632979226757213E-2</v>
      </c>
      <c r="L4282">
        <v>4.1012460768372463E-2</v>
      </c>
      <c r="M4282">
        <v>3.948095776704471E-2</v>
      </c>
      <c r="N4282">
        <v>3.9785303694872383E-2</v>
      </c>
      <c r="O4282">
        <v>4.1216443982723068E-2</v>
      </c>
      <c r="P4282">
        <v>4.6822353087896638E-2</v>
      </c>
      <c r="Q4282">
        <v>6.0275700489506402E-2</v>
      </c>
      <c r="R4282">
        <v>7.5683034479017142E-2</v>
      </c>
      <c r="S4282">
        <v>9.8494290445725913E-2</v>
      </c>
      <c r="T4282">
        <v>0.13385420053862959</v>
      </c>
      <c r="U4282">
        <v>0.2218734433413157</v>
      </c>
      <c r="V4282">
        <v>0.31746349828256282</v>
      </c>
      <c r="W4282">
        <v>0.27597911934679892</v>
      </c>
      <c r="X4282">
        <v>0.20383444583127441</v>
      </c>
      <c r="Y4282">
        <v>0.14203210421623</v>
      </c>
      <c r="Z4282">
        <v>7.7092799109213739E-2</v>
      </c>
      <c r="AA4282">
        <v>5.3416686319990699E-2</v>
      </c>
      <c r="AB4282" s="7">
        <f t="shared" si="198"/>
        <v>2.1979746075361373</v>
      </c>
      <c r="AC4282">
        <f>INDEX(SHELF_days!$C$2:$C$289,MATCH(A4282&amp;"|"&amp;C4282,SHELF_days!$D$2:$D$289,0))</f>
        <v>101</v>
      </c>
      <c r="AD4282" s="8">
        <f t="shared" si="199"/>
        <v>221.99543536114987</v>
      </c>
      <c r="AE4282" s="7">
        <f t="shared" si="200"/>
        <v>0.31746349828256282</v>
      </c>
    </row>
    <row r="4283" spans="1:31" x14ac:dyDescent="0.45">
      <c r="A4283" t="s">
        <v>69</v>
      </c>
      <c r="B4283" t="s">
        <v>179</v>
      </c>
      <c r="C4283" t="s">
        <v>137</v>
      </c>
      <c r="D4283">
        <v>4.8973421116498501E-2</v>
      </c>
      <c r="E4283">
        <v>4.3730689986985281E-2</v>
      </c>
      <c r="F4283">
        <v>4.3027096090060273E-2</v>
      </c>
      <c r="G4283">
        <v>4.2768319994355798E-2</v>
      </c>
      <c r="H4283">
        <v>4.224169662049701E-2</v>
      </c>
      <c r="I4283">
        <v>4.049054608120934E-2</v>
      </c>
      <c r="J4283">
        <v>4.2259756520101638E-2</v>
      </c>
      <c r="K4283">
        <v>4.3388046686267577E-2</v>
      </c>
      <c r="L4283">
        <v>3.9120467670108558E-2</v>
      </c>
      <c r="M4283">
        <v>3.9272698604675332E-2</v>
      </c>
      <c r="N4283">
        <v>4.0276713571278933E-2</v>
      </c>
      <c r="O4283">
        <v>5.1841811472422297E-2</v>
      </c>
      <c r="P4283">
        <v>7.223333482781763E-2</v>
      </c>
      <c r="Q4283">
        <v>9.4103460922531454E-2</v>
      </c>
      <c r="R4283">
        <v>0.1145913037424848</v>
      </c>
      <c r="S4283">
        <v>0.1365483482581267</v>
      </c>
      <c r="T4283">
        <v>0.1707738371759521</v>
      </c>
      <c r="U4283">
        <v>0.23643575626946731</v>
      </c>
      <c r="V4283">
        <v>0.32551682955894362</v>
      </c>
      <c r="W4283">
        <v>0.28549328821508668</v>
      </c>
      <c r="X4283">
        <v>0.2129202826089486</v>
      </c>
      <c r="Y4283">
        <v>0.14436177002862011</v>
      </c>
      <c r="Z4283">
        <v>6.2266249413150079E-2</v>
      </c>
      <c r="AA4283">
        <v>4.0753033115188741E-2</v>
      </c>
      <c r="AB4283" s="7">
        <f t="shared" si="198"/>
        <v>2.4133887585507785</v>
      </c>
      <c r="AC4283">
        <f>INDEX(SHELF_days!$C$2:$C$289,MATCH(A4283&amp;"|"&amp;C4283,SHELF_days!$D$2:$D$289,0))</f>
        <v>70</v>
      </c>
      <c r="AD4283" s="8">
        <f t="shared" si="199"/>
        <v>168.93721309855451</v>
      </c>
      <c r="AE4283" s="7">
        <f t="shared" si="200"/>
        <v>0.32551682955894362</v>
      </c>
    </row>
    <row r="4284" spans="1:31" x14ac:dyDescent="0.45">
      <c r="A4284" t="s">
        <v>69</v>
      </c>
      <c r="B4284" t="s">
        <v>179</v>
      </c>
      <c r="C4284" t="s">
        <v>138</v>
      </c>
      <c r="D4284">
        <v>0.1822445489655648</v>
      </c>
      <c r="E4284">
        <v>0.17036716415507361</v>
      </c>
      <c r="F4284">
        <v>0.16958209454669029</v>
      </c>
      <c r="G4284">
        <v>0.16931848048701259</v>
      </c>
      <c r="H4284">
        <v>0.1688008733187403</v>
      </c>
      <c r="I4284">
        <v>0.16710245475419869</v>
      </c>
      <c r="J4284">
        <v>0.1669613474716462</v>
      </c>
      <c r="K4284">
        <v>0.16710181335745991</v>
      </c>
      <c r="L4284">
        <v>0.16710181335745991</v>
      </c>
      <c r="M4284">
        <v>0.1676598285202813</v>
      </c>
      <c r="N4284">
        <v>0.18856230684348571</v>
      </c>
      <c r="O4284">
        <v>0.30458776992231801</v>
      </c>
      <c r="P4284">
        <v>0.51019903971006841</v>
      </c>
      <c r="Q4284">
        <v>0.81431409646405783</v>
      </c>
      <c r="R4284">
        <v>1</v>
      </c>
      <c r="S4284">
        <v>1</v>
      </c>
      <c r="T4284">
        <v>1</v>
      </c>
      <c r="U4284">
        <v>1</v>
      </c>
      <c r="V4284">
        <v>1</v>
      </c>
      <c r="W4284">
        <v>1</v>
      </c>
      <c r="X4284">
        <v>1</v>
      </c>
      <c r="Y4284">
        <v>0.70125252771556779</v>
      </c>
      <c r="Z4284">
        <v>0.33434024044852262</v>
      </c>
      <c r="AA4284">
        <v>0.25529771333323542</v>
      </c>
      <c r="AB4284" s="7">
        <f t="shared" si="198"/>
        <v>11.804794113371383</v>
      </c>
      <c r="AC4284">
        <f>INDEX(SHELF_days!$C$2:$C$289,MATCH(A4284&amp;"|"&amp;C4284,SHELF_days!$D$2:$D$289,0))</f>
        <v>9</v>
      </c>
      <c r="AD4284" s="8">
        <f t="shared" si="199"/>
        <v>106.24314702034245</v>
      </c>
      <c r="AE4284" s="7">
        <f t="shared" si="200"/>
        <v>1</v>
      </c>
    </row>
    <row r="4285" spans="1:31" x14ac:dyDescent="0.45">
      <c r="A4285" t="s">
        <v>69</v>
      </c>
      <c r="B4285" t="s">
        <v>179</v>
      </c>
      <c r="C4285" t="s">
        <v>139</v>
      </c>
      <c r="D4285">
        <v>8.972887589946181E-3</v>
      </c>
      <c r="E4285">
        <v>7.1060382417759771E-3</v>
      </c>
      <c r="F4285">
        <v>5.5128087424099409E-3</v>
      </c>
      <c r="G4285">
        <v>5.5128087424099409E-3</v>
      </c>
      <c r="H4285">
        <v>5.5128087424099409E-3</v>
      </c>
      <c r="I4285">
        <v>5.5128087424099409E-3</v>
      </c>
      <c r="J4285">
        <v>5.5128087424099409E-3</v>
      </c>
      <c r="K4285">
        <v>5.5128087424099409E-3</v>
      </c>
      <c r="L4285">
        <v>5.5670709065187831E-3</v>
      </c>
      <c r="M4285">
        <v>6.2470797290742879E-3</v>
      </c>
      <c r="N4285">
        <v>6.2470797290742879E-3</v>
      </c>
      <c r="O4285">
        <v>6.7712291440831154E-3</v>
      </c>
      <c r="P4285">
        <v>6.9813507157386358E-3</v>
      </c>
      <c r="Q4285">
        <v>6.9813507157386358E-3</v>
      </c>
      <c r="R4285">
        <v>7.7156217024029828E-3</v>
      </c>
      <c r="S4285">
        <v>8.4498926890673315E-3</v>
      </c>
      <c r="T4285">
        <v>9.1841636757316793E-3</v>
      </c>
      <c r="U4285">
        <v>2.1852647223951631E-2</v>
      </c>
      <c r="V4285">
        <v>6.6729765970225008E-2</v>
      </c>
      <c r="W4285">
        <v>5.9768045766473391E-2</v>
      </c>
      <c r="X4285">
        <v>2.1742968381603969E-2</v>
      </c>
      <c r="Y4285">
        <v>3.0972154336627231E-2</v>
      </c>
      <c r="Z4285">
        <v>1.393614383471038E-2</v>
      </c>
      <c r="AA4285">
        <v>9.1841636757316793E-3</v>
      </c>
      <c r="AB4285" s="7">
        <f t="shared" si="198"/>
        <v>0.33748650648293477</v>
      </c>
      <c r="AC4285">
        <f>INDEX(SHELF_days!$C$2:$C$289,MATCH(A4285&amp;"|"&amp;C4285,SHELF_days!$D$2:$D$289,0))</f>
        <v>5</v>
      </c>
      <c r="AD4285" s="8">
        <f t="shared" si="199"/>
        <v>1.6874325324146739</v>
      </c>
      <c r="AE4285" s="7">
        <f t="shared" si="200"/>
        <v>6.6729765970225008E-2</v>
      </c>
    </row>
    <row r="4286" spans="1:31" x14ac:dyDescent="0.45">
      <c r="A4286" t="s">
        <v>69</v>
      </c>
      <c r="B4286" t="s">
        <v>180</v>
      </c>
      <c r="C4286" t="s">
        <v>134</v>
      </c>
      <c r="D4286">
        <v>0.8</v>
      </c>
      <c r="E4286">
        <v>0.8</v>
      </c>
      <c r="F4286">
        <v>0.8</v>
      </c>
      <c r="G4286">
        <v>0.8</v>
      </c>
      <c r="H4286">
        <v>0.8</v>
      </c>
      <c r="I4286">
        <v>0.8</v>
      </c>
      <c r="J4286">
        <v>0.8</v>
      </c>
      <c r="K4286">
        <v>0.8</v>
      </c>
      <c r="L4286">
        <v>0.8</v>
      </c>
      <c r="M4286">
        <v>0.8</v>
      </c>
      <c r="N4286">
        <v>0.8</v>
      </c>
      <c r="O4286">
        <v>0.8</v>
      </c>
      <c r="P4286">
        <v>0.8</v>
      </c>
      <c r="Q4286">
        <v>0.8</v>
      </c>
      <c r="R4286">
        <v>0.8</v>
      </c>
      <c r="S4286">
        <v>0.8</v>
      </c>
      <c r="T4286">
        <v>0.8</v>
      </c>
      <c r="U4286">
        <v>0.8</v>
      </c>
      <c r="V4286">
        <v>0.8</v>
      </c>
      <c r="W4286">
        <v>0.8</v>
      </c>
      <c r="X4286">
        <v>0.8</v>
      </c>
      <c r="Y4286">
        <v>0.8</v>
      </c>
      <c r="Z4286">
        <v>0.8</v>
      </c>
      <c r="AA4286">
        <v>0.8</v>
      </c>
      <c r="AB4286" s="7">
        <f t="shared" si="198"/>
        <v>19.200000000000006</v>
      </c>
      <c r="AC4286">
        <f>INDEX(SHELF_days!$C$2:$C$289,MATCH(A4286&amp;"|"&amp;C4286,SHELF_days!$D$2:$D$289,0))</f>
        <v>65</v>
      </c>
      <c r="AD4286" s="8">
        <f t="shared" si="199"/>
        <v>1248.0000000000005</v>
      </c>
      <c r="AE4286" s="7">
        <f t="shared" si="200"/>
        <v>0.8</v>
      </c>
    </row>
    <row r="4287" spans="1:31" x14ac:dyDescent="0.45">
      <c r="A4287" t="s">
        <v>69</v>
      </c>
      <c r="B4287" t="s">
        <v>180</v>
      </c>
      <c r="C4287" t="s">
        <v>135</v>
      </c>
      <c r="D4287">
        <v>0.8</v>
      </c>
      <c r="E4287">
        <v>0.8</v>
      </c>
      <c r="F4287">
        <v>0.8</v>
      </c>
      <c r="G4287">
        <v>0.8</v>
      </c>
      <c r="H4287">
        <v>0.8</v>
      </c>
      <c r="I4287">
        <v>0.8</v>
      </c>
      <c r="J4287">
        <v>0.8</v>
      </c>
      <c r="K4287">
        <v>0.8</v>
      </c>
      <c r="L4287">
        <v>0.8</v>
      </c>
      <c r="M4287">
        <v>0.8</v>
      </c>
      <c r="N4287">
        <v>0.8</v>
      </c>
      <c r="O4287">
        <v>0.8</v>
      </c>
      <c r="P4287">
        <v>0.8</v>
      </c>
      <c r="Q4287">
        <v>0.8</v>
      </c>
      <c r="R4287">
        <v>0.8</v>
      </c>
      <c r="S4287">
        <v>0.8</v>
      </c>
      <c r="T4287">
        <v>0.8</v>
      </c>
      <c r="U4287">
        <v>0.8</v>
      </c>
      <c r="V4287">
        <v>0.8</v>
      </c>
      <c r="W4287">
        <v>0.8</v>
      </c>
      <c r="X4287">
        <v>0.8</v>
      </c>
      <c r="Y4287">
        <v>0.8</v>
      </c>
      <c r="Z4287">
        <v>0.8</v>
      </c>
      <c r="AA4287">
        <v>0.8</v>
      </c>
      <c r="AB4287" s="7">
        <f t="shared" si="198"/>
        <v>19.200000000000006</v>
      </c>
      <c r="AC4287">
        <f>INDEX(SHELF_days!$C$2:$C$289,MATCH(A4287&amp;"|"&amp;C4287,SHELF_days!$D$2:$D$289,0))</f>
        <v>115</v>
      </c>
      <c r="AD4287" s="8">
        <f t="shared" si="199"/>
        <v>2208.0000000000009</v>
      </c>
      <c r="AE4287" s="7">
        <f t="shared" si="200"/>
        <v>0.8</v>
      </c>
    </row>
    <row r="4288" spans="1:31" x14ac:dyDescent="0.45">
      <c r="A4288" t="s">
        <v>69</v>
      </c>
      <c r="B4288" t="s">
        <v>180</v>
      </c>
      <c r="C4288" t="s">
        <v>136</v>
      </c>
      <c r="D4288">
        <v>0.8</v>
      </c>
      <c r="E4288">
        <v>0.8</v>
      </c>
      <c r="F4288">
        <v>0.8</v>
      </c>
      <c r="G4288">
        <v>0.8</v>
      </c>
      <c r="H4288">
        <v>0.8</v>
      </c>
      <c r="I4288">
        <v>0.8</v>
      </c>
      <c r="J4288">
        <v>0.8</v>
      </c>
      <c r="K4288">
        <v>0.8</v>
      </c>
      <c r="L4288">
        <v>0.8</v>
      </c>
      <c r="M4288">
        <v>0.8</v>
      </c>
      <c r="N4288">
        <v>0.8</v>
      </c>
      <c r="O4288">
        <v>0.8</v>
      </c>
      <c r="P4288">
        <v>0.8</v>
      </c>
      <c r="Q4288">
        <v>0.8</v>
      </c>
      <c r="R4288">
        <v>0.8</v>
      </c>
      <c r="S4288">
        <v>0.8</v>
      </c>
      <c r="T4288">
        <v>0.8</v>
      </c>
      <c r="U4288">
        <v>0.8</v>
      </c>
      <c r="V4288">
        <v>0.8</v>
      </c>
      <c r="W4288">
        <v>0.8</v>
      </c>
      <c r="X4288">
        <v>0.8</v>
      </c>
      <c r="Y4288">
        <v>0.8</v>
      </c>
      <c r="Z4288">
        <v>0.8</v>
      </c>
      <c r="AA4288">
        <v>0.8</v>
      </c>
      <c r="AB4288" s="7">
        <f t="shared" si="198"/>
        <v>19.200000000000006</v>
      </c>
      <c r="AC4288">
        <f>INDEX(SHELF_days!$C$2:$C$289,MATCH(A4288&amp;"|"&amp;C4288,SHELF_days!$D$2:$D$289,0))</f>
        <v>101</v>
      </c>
      <c r="AD4288" s="8">
        <f t="shared" si="199"/>
        <v>1939.2000000000007</v>
      </c>
      <c r="AE4288" s="7">
        <f t="shared" si="200"/>
        <v>0.8</v>
      </c>
    </row>
    <row r="4289" spans="1:31" x14ac:dyDescent="0.45">
      <c r="A4289" t="s">
        <v>69</v>
      </c>
      <c r="B4289" t="s">
        <v>180</v>
      </c>
      <c r="C4289" t="s">
        <v>137</v>
      </c>
      <c r="D4289">
        <v>0.8</v>
      </c>
      <c r="E4289">
        <v>0.8</v>
      </c>
      <c r="F4289">
        <v>0.8</v>
      </c>
      <c r="G4289">
        <v>0.8</v>
      </c>
      <c r="H4289">
        <v>0.8</v>
      </c>
      <c r="I4289">
        <v>0.8</v>
      </c>
      <c r="J4289">
        <v>0.8</v>
      </c>
      <c r="K4289">
        <v>0.8</v>
      </c>
      <c r="L4289">
        <v>0.8</v>
      </c>
      <c r="M4289">
        <v>0.8</v>
      </c>
      <c r="N4289">
        <v>0.8</v>
      </c>
      <c r="O4289">
        <v>0.8</v>
      </c>
      <c r="P4289">
        <v>0.8</v>
      </c>
      <c r="Q4289">
        <v>0.8</v>
      </c>
      <c r="R4289">
        <v>0.8</v>
      </c>
      <c r="S4289">
        <v>0.8</v>
      </c>
      <c r="T4289">
        <v>0.8</v>
      </c>
      <c r="U4289">
        <v>0.8</v>
      </c>
      <c r="V4289">
        <v>0.8</v>
      </c>
      <c r="W4289">
        <v>0.8</v>
      </c>
      <c r="X4289">
        <v>0.8</v>
      </c>
      <c r="Y4289">
        <v>0.8</v>
      </c>
      <c r="Z4289">
        <v>0.8</v>
      </c>
      <c r="AA4289">
        <v>0.8</v>
      </c>
      <c r="AB4289" s="7">
        <f t="shared" si="198"/>
        <v>19.200000000000006</v>
      </c>
      <c r="AC4289">
        <f>INDEX(SHELF_days!$C$2:$C$289,MATCH(A4289&amp;"|"&amp;C4289,SHELF_days!$D$2:$D$289,0))</f>
        <v>70</v>
      </c>
      <c r="AD4289" s="8">
        <f t="shared" si="199"/>
        <v>1344.0000000000005</v>
      </c>
      <c r="AE4289" s="7">
        <f t="shared" si="200"/>
        <v>0.8</v>
      </c>
    </row>
    <row r="4290" spans="1:31" x14ac:dyDescent="0.45">
      <c r="A4290" t="s">
        <v>69</v>
      </c>
      <c r="B4290" t="s">
        <v>180</v>
      </c>
      <c r="C4290" t="s">
        <v>138</v>
      </c>
      <c r="D4290">
        <v>0.8</v>
      </c>
      <c r="E4290">
        <v>0.8</v>
      </c>
      <c r="F4290">
        <v>0.8</v>
      </c>
      <c r="G4290">
        <v>0.8</v>
      </c>
      <c r="H4290">
        <v>0.8</v>
      </c>
      <c r="I4290">
        <v>0.8</v>
      </c>
      <c r="J4290">
        <v>0.8</v>
      </c>
      <c r="K4290">
        <v>0.8</v>
      </c>
      <c r="L4290">
        <v>0.8</v>
      </c>
      <c r="M4290">
        <v>0.8</v>
      </c>
      <c r="N4290">
        <v>0.8</v>
      </c>
      <c r="O4290">
        <v>0.8</v>
      </c>
      <c r="P4290">
        <v>0.8</v>
      </c>
      <c r="Q4290">
        <v>0.8</v>
      </c>
      <c r="R4290">
        <v>0.8</v>
      </c>
      <c r="S4290">
        <v>0.8</v>
      </c>
      <c r="T4290">
        <v>0.8</v>
      </c>
      <c r="U4290">
        <v>0.8</v>
      </c>
      <c r="V4290">
        <v>0.8</v>
      </c>
      <c r="W4290">
        <v>0.8</v>
      </c>
      <c r="X4290">
        <v>0.8</v>
      </c>
      <c r="Y4290">
        <v>0.8</v>
      </c>
      <c r="Z4290">
        <v>0.8</v>
      </c>
      <c r="AA4290">
        <v>0.8</v>
      </c>
      <c r="AB4290" s="7">
        <f t="shared" ref="AB4290:AB4353" si="201">SUM(D4290:AA4290)</f>
        <v>19.200000000000006</v>
      </c>
      <c r="AC4290">
        <f>INDEX(SHELF_days!$C$2:$C$289,MATCH(A4290&amp;"|"&amp;C4290,SHELF_days!$D$2:$D$289,0))</f>
        <v>9</v>
      </c>
      <c r="AD4290" s="8">
        <f t="shared" ref="AD4290:AD4353" si="202">AB4290*AC4290</f>
        <v>172.80000000000007</v>
      </c>
      <c r="AE4290" s="7">
        <f t="shared" ref="AE4290:AE4353" si="203">MAX(D4290:AA4290)</f>
        <v>0.8</v>
      </c>
    </row>
    <row r="4291" spans="1:31" x14ac:dyDescent="0.45">
      <c r="A4291" t="s">
        <v>69</v>
      </c>
      <c r="B4291" t="s">
        <v>180</v>
      </c>
      <c r="C4291" t="s">
        <v>139</v>
      </c>
      <c r="D4291">
        <v>0.8</v>
      </c>
      <c r="E4291">
        <v>0.8</v>
      </c>
      <c r="F4291">
        <v>0.8</v>
      </c>
      <c r="G4291">
        <v>0.8</v>
      </c>
      <c r="H4291">
        <v>0.8</v>
      </c>
      <c r="I4291">
        <v>0.8</v>
      </c>
      <c r="J4291">
        <v>0.8</v>
      </c>
      <c r="K4291">
        <v>0.8</v>
      </c>
      <c r="L4291">
        <v>0.8</v>
      </c>
      <c r="M4291">
        <v>0.8</v>
      </c>
      <c r="N4291">
        <v>0.8</v>
      </c>
      <c r="O4291">
        <v>0.8</v>
      </c>
      <c r="P4291">
        <v>0.8</v>
      </c>
      <c r="Q4291">
        <v>0.8</v>
      </c>
      <c r="R4291">
        <v>0.8</v>
      </c>
      <c r="S4291">
        <v>0.8</v>
      </c>
      <c r="T4291">
        <v>0.8</v>
      </c>
      <c r="U4291">
        <v>0.8</v>
      </c>
      <c r="V4291">
        <v>0.8</v>
      </c>
      <c r="W4291">
        <v>0.8</v>
      </c>
      <c r="X4291">
        <v>0.8</v>
      </c>
      <c r="Y4291">
        <v>0.8</v>
      </c>
      <c r="Z4291">
        <v>0.8</v>
      </c>
      <c r="AA4291">
        <v>0.8</v>
      </c>
      <c r="AB4291" s="7">
        <f t="shared" si="201"/>
        <v>19.200000000000006</v>
      </c>
      <c r="AC4291">
        <f>INDEX(SHELF_days!$C$2:$C$289,MATCH(A4291&amp;"|"&amp;C4291,SHELF_days!$D$2:$D$289,0))</f>
        <v>5</v>
      </c>
      <c r="AD4291" s="8">
        <f t="shared" si="202"/>
        <v>96.000000000000028</v>
      </c>
      <c r="AE4291" s="7">
        <f t="shared" si="203"/>
        <v>0.8</v>
      </c>
    </row>
    <row r="4292" spans="1:31" x14ac:dyDescent="0.45">
      <c r="A4292" t="s">
        <v>69</v>
      </c>
      <c r="B4292" t="s">
        <v>181</v>
      </c>
      <c r="C4292" t="s">
        <v>134</v>
      </c>
      <c r="D4292">
        <v>0.6379999999999999</v>
      </c>
      <c r="E4292">
        <v>0.6379999999999999</v>
      </c>
      <c r="F4292">
        <v>0.6379999999999999</v>
      </c>
      <c r="G4292">
        <v>0.6379999999999999</v>
      </c>
      <c r="H4292">
        <v>0.6379999999999999</v>
      </c>
      <c r="I4292">
        <v>0.6379999999999999</v>
      </c>
      <c r="J4292">
        <v>0.6379999999999999</v>
      </c>
      <c r="K4292">
        <v>0.6379999999999999</v>
      </c>
      <c r="L4292">
        <v>0.6379999999999999</v>
      </c>
      <c r="M4292">
        <v>0.6379999999999999</v>
      </c>
      <c r="N4292">
        <v>0.6379999999999999</v>
      </c>
      <c r="O4292">
        <v>0.6379999999999999</v>
      </c>
      <c r="P4292">
        <v>0.6379999999999999</v>
      </c>
      <c r="Q4292">
        <v>0.6379999999999999</v>
      </c>
      <c r="R4292">
        <v>0.6379999999999999</v>
      </c>
      <c r="S4292">
        <v>0.6379999999999999</v>
      </c>
      <c r="T4292">
        <v>0.6379999999999999</v>
      </c>
      <c r="U4292">
        <v>0.6379999999999999</v>
      </c>
      <c r="V4292">
        <v>0.6379999999999999</v>
      </c>
      <c r="W4292">
        <v>0.6379999999999999</v>
      </c>
      <c r="X4292">
        <v>0.6379999999999999</v>
      </c>
      <c r="Y4292">
        <v>0.6379999999999999</v>
      </c>
      <c r="Z4292">
        <v>0.6379999999999999</v>
      </c>
      <c r="AA4292">
        <v>0.6379999999999999</v>
      </c>
      <c r="AB4292" s="7">
        <f t="shared" si="201"/>
        <v>15.311999999999998</v>
      </c>
      <c r="AC4292">
        <f>INDEX(SHELF_days!$C$2:$C$289,MATCH(A4292&amp;"|"&amp;C4292,SHELF_days!$D$2:$D$289,0))</f>
        <v>65</v>
      </c>
      <c r="AD4292" s="8">
        <f t="shared" si="202"/>
        <v>995.27999999999986</v>
      </c>
      <c r="AE4292" s="7">
        <f t="shared" si="203"/>
        <v>0.6379999999999999</v>
      </c>
    </row>
    <row r="4293" spans="1:31" x14ac:dyDescent="0.45">
      <c r="A4293" t="s">
        <v>69</v>
      </c>
      <c r="B4293" t="s">
        <v>181</v>
      </c>
      <c r="C4293" t="s">
        <v>135</v>
      </c>
      <c r="D4293">
        <v>0.6379999999999999</v>
      </c>
      <c r="E4293">
        <v>0.6379999999999999</v>
      </c>
      <c r="F4293">
        <v>0.6379999999999999</v>
      </c>
      <c r="G4293">
        <v>0.6379999999999999</v>
      </c>
      <c r="H4293">
        <v>0.6379999999999999</v>
      </c>
      <c r="I4293">
        <v>0.6379999999999999</v>
      </c>
      <c r="J4293">
        <v>0.6379999999999999</v>
      </c>
      <c r="K4293">
        <v>0.6379999999999999</v>
      </c>
      <c r="L4293">
        <v>0.6379999999999999</v>
      </c>
      <c r="M4293">
        <v>0.6379999999999999</v>
      </c>
      <c r="N4293">
        <v>0.6379999999999999</v>
      </c>
      <c r="O4293">
        <v>0.6379999999999999</v>
      </c>
      <c r="P4293">
        <v>0.6379999999999999</v>
      </c>
      <c r="Q4293">
        <v>0.6379999999999999</v>
      </c>
      <c r="R4293">
        <v>0.6379999999999999</v>
      </c>
      <c r="S4293">
        <v>0.6379999999999999</v>
      </c>
      <c r="T4293">
        <v>0.6379999999999999</v>
      </c>
      <c r="U4293">
        <v>0.6379999999999999</v>
      </c>
      <c r="V4293">
        <v>0.6379999999999999</v>
      </c>
      <c r="W4293">
        <v>0.6379999999999999</v>
      </c>
      <c r="X4293">
        <v>0.6379999999999999</v>
      </c>
      <c r="Y4293">
        <v>0.6379999999999999</v>
      </c>
      <c r="Z4293">
        <v>0.6379999999999999</v>
      </c>
      <c r="AA4293">
        <v>0.6379999999999999</v>
      </c>
      <c r="AB4293" s="7">
        <f t="shared" si="201"/>
        <v>15.311999999999998</v>
      </c>
      <c r="AC4293">
        <f>INDEX(SHELF_days!$C$2:$C$289,MATCH(A4293&amp;"|"&amp;C4293,SHELF_days!$D$2:$D$289,0))</f>
        <v>115</v>
      </c>
      <c r="AD4293" s="8">
        <f t="shared" si="202"/>
        <v>1760.8799999999997</v>
      </c>
      <c r="AE4293" s="7">
        <f t="shared" si="203"/>
        <v>0.6379999999999999</v>
      </c>
    </row>
    <row r="4294" spans="1:31" x14ac:dyDescent="0.45">
      <c r="A4294" t="s">
        <v>69</v>
      </c>
      <c r="B4294" t="s">
        <v>181</v>
      </c>
      <c r="C4294" t="s">
        <v>136</v>
      </c>
      <c r="D4294">
        <v>0.6379999999999999</v>
      </c>
      <c r="E4294">
        <v>0.6379999999999999</v>
      </c>
      <c r="F4294">
        <v>0.6379999999999999</v>
      </c>
      <c r="G4294">
        <v>0.6379999999999999</v>
      </c>
      <c r="H4294">
        <v>0.6379999999999999</v>
      </c>
      <c r="I4294">
        <v>0.6379999999999999</v>
      </c>
      <c r="J4294">
        <v>0.6379999999999999</v>
      </c>
      <c r="K4294">
        <v>0.6379999999999999</v>
      </c>
      <c r="L4294">
        <v>0.6379999999999999</v>
      </c>
      <c r="M4294">
        <v>0.6379999999999999</v>
      </c>
      <c r="N4294">
        <v>0.6379999999999999</v>
      </c>
      <c r="O4294">
        <v>0.6379999999999999</v>
      </c>
      <c r="P4294">
        <v>0.6379999999999999</v>
      </c>
      <c r="Q4294">
        <v>0.6379999999999999</v>
      </c>
      <c r="R4294">
        <v>0.6379999999999999</v>
      </c>
      <c r="S4294">
        <v>0.6379999999999999</v>
      </c>
      <c r="T4294">
        <v>0.6379999999999999</v>
      </c>
      <c r="U4294">
        <v>0.6379999999999999</v>
      </c>
      <c r="V4294">
        <v>0.6379999999999999</v>
      </c>
      <c r="W4294">
        <v>0.6379999999999999</v>
      </c>
      <c r="X4294">
        <v>0.6379999999999999</v>
      </c>
      <c r="Y4294">
        <v>0.6379999999999999</v>
      </c>
      <c r="Z4294">
        <v>0.6379999999999999</v>
      </c>
      <c r="AA4294">
        <v>0.6379999999999999</v>
      </c>
      <c r="AB4294" s="7">
        <f t="shared" si="201"/>
        <v>15.311999999999998</v>
      </c>
      <c r="AC4294">
        <f>INDEX(SHELF_days!$C$2:$C$289,MATCH(A4294&amp;"|"&amp;C4294,SHELF_days!$D$2:$D$289,0))</f>
        <v>101</v>
      </c>
      <c r="AD4294" s="8">
        <f t="shared" si="202"/>
        <v>1546.5119999999997</v>
      </c>
      <c r="AE4294" s="7">
        <f t="shared" si="203"/>
        <v>0.6379999999999999</v>
      </c>
    </row>
    <row r="4295" spans="1:31" x14ac:dyDescent="0.45">
      <c r="A4295" t="s">
        <v>69</v>
      </c>
      <c r="B4295" t="s">
        <v>181</v>
      </c>
      <c r="C4295" t="s">
        <v>137</v>
      </c>
      <c r="D4295">
        <v>0.6379999999999999</v>
      </c>
      <c r="E4295">
        <v>0.6379999999999999</v>
      </c>
      <c r="F4295">
        <v>0.6379999999999999</v>
      </c>
      <c r="G4295">
        <v>0.6379999999999999</v>
      </c>
      <c r="H4295">
        <v>0.6379999999999999</v>
      </c>
      <c r="I4295">
        <v>0.6379999999999999</v>
      </c>
      <c r="J4295">
        <v>0.6379999999999999</v>
      </c>
      <c r="K4295">
        <v>0.6379999999999999</v>
      </c>
      <c r="L4295">
        <v>0.6379999999999999</v>
      </c>
      <c r="M4295">
        <v>0.6379999999999999</v>
      </c>
      <c r="N4295">
        <v>0.6379999999999999</v>
      </c>
      <c r="O4295">
        <v>0.6379999999999999</v>
      </c>
      <c r="P4295">
        <v>0.6379999999999999</v>
      </c>
      <c r="Q4295">
        <v>0.6379999999999999</v>
      </c>
      <c r="R4295">
        <v>0.6379999999999999</v>
      </c>
      <c r="S4295">
        <v>0.6379999999999999</v>
      </c>
      <c r="T4295">
        <v>0.6379999999999999</v>
      </c>
      <c r="U4295">
        <v>0.6379999999999999</v>
      </c>
      <c r="V4295">
        <v>0.6379999999999999</v>
      </c>
      <c r="W4295">
        <v>0.6379999999999999</v>
      </c>
      <c r="X4295">
        <v>0.6379999999999999</v>
      </c>
      <c r="Y4295">
        <v>0.6379999999999999</v>
      </c>
      <c r="Z4295">
        <v>0.6379999999999999</v>
      </c>
      <c r="AA4295">
        <v>0.6379999999999999</v>
      </c>
      <c r="AB4295" s="7">
        <f t="shared" si="201"/>
        <v>15.311999999999998</v>
      </c>
      <c r="AC4295">
        <f>INDEX(SHELF_days!$C$2:$C$289,MATCH(A4295&amp;"|"&amp;C4295,SHELF_days!$D$2:$D$289,0))</f>
        <v>70</v>
      </c>
      <c r="AD4295" s="8">
        <f t="shared" si="202"/>
        <v>1071.8399999999999</v>
      </c>
      <c r="AE4295" s="7">
        <f t="shared" si="203"/>
        <v>0.6379999999999999</v>
      </c>
    </row>
    <row r="4296" spans="1:31" x14ac:dyDescent="0.45">
      <c r="A4296" t="s">
        <v>69</v>
      </c>
      <c r="B4296" t="s">
        <v>181</v>
      </c>
      <c r="C4296" t="s">
        <v>138</v>
      </c>
      <c r="D4296">
        <v>0.6379999999999999</v>
      </c>
      <c r="E4296">
        <v>0.6379999999999999</v>
      </c>
      <c r="F4296">
        <v>0.6379999999999999</v>
      </c>
      <c r="G4296">
        <v>0.6379999999999999</v>
      </c>
      <c r="H4296">
        <v>0.6379999999999999</v>
      </c>
      <c r="I4296">
        <v>0.6379999999999999</v>
      </c>
      <c r="J4296">
        <v>0.6379999999999999</v>
      </c>
      <c r="K4296">
        <v>0.6379999999999999</v>
      </c>
      <c r="L4296">
        <v>0.6379999999999999</v>
      </c>
      <c r="M4296">
        <v>0.6379999999999999</v>
      </c>
      <c r="N4296">
        <v>0.6379999999999999</v>
      </c>
      <c r="O4296">
        <v>0.6379999999999999</v>
      </c>
      <c r="P4296">
        <v>0.6379999999999999</v>
      </c>
      <c r="Q4296">
        <v>0.6379999999999999</v>
      </c>
      <c r="R4296">
        <v>0.6379999999999999</v>
      </c>
      <c r="S4296">
        <v>0.6379999999999999</v>
      </c>
      <c r="T4296">
        <v>0.6379999999999999</v>
      </c>
      <c r="U4296">
        <v>0.6379999999999999</v>
      </c>
      <c r="V4296">
        <v>0.6379999999999999</v>
      </c>
      <c r="W4296">
        <v>0.6379999999999999</v>
      </c>
      <c r="X4296">
        <v>0.6379999999999999</v>
      </c>
      <c r="Y4296">
        <v>0.6379999999999999</v>
      </c>
      <c r="Z4296">
        <v>0.6379999999999999</v>
      </c>
      <c r="AA4296">
        <v>0.6379999999999999</v>
      </c>
      <c r="AB4296" s="7">
        <f t="shared" si="201"/>
        <v>15.311999999999998</v>
      </c>
      <c r="AC4296">
        <f>INDEX(SHELF_days!$C$2:$C$289,MATCH(A4296&amp;"|"&amp;C4296,SHELF_days!$D$2:$D$289,0))</f>
        <v>9</v>
      </c>
      <c r="AD4296" s="8">
        <f t="shared" si="202"/>
        <v>137.80799999999999</v>
      </c>
      <c r="AE4296" s="7">
        <f t="shared" si="203"/>
        <v>0.6379999999999999</v>
      </c>
    </row>
    <row r="4297" spans="1:31" x14ac:dyDescent="0.45">
      <c r="A4297" t="s">
        <v>69</v>
      </c>
      <c r="B4297" t="s">
        <v>181</v>
      </c>
      <c r="C4297" t="s">
        <v>139</v>
      </c>
      <c r="D4297">
        <v>0.6379999999999999</v>
      </c>
      <c r="E4297">
        <v>0.6379999999999999</v>
      </c>
      <c r="F4297">
        <v>0.6379999999999999</v>
      </c>
      <c r="G4297">
        <v>0.6379999999999999</v>
      </c>
      <c r="H4297">
        <v>0.6379999999999999</v>
      </c>
      <c r="I4297">
        <v>0.6379999999999999</v>
      </c>
      <c r="J4297">
        <v>0.6379999999999999</v>
      </c>
      <c r="K4297">
        <v>0.6379999999999999</v>
      </c>
      <c r="L4297">
        <v>0.6379999999999999</v>
      </c>
      <c r="M4297">
        <v>0.6379999999999999</v>
      </c>
      <c r="N4297">
        <v>0.6379999999999999</v>
      </c>
      <c r="O4297">
        <v>0.6379999999999999</v>
      </c>
      <c r="P4297">
        <v>0.6379999999999999</v>
      </c>
      <c r="Q4297">
        <v>0.6379999999999999</v>
      </c>
      <c r="R4297">
        <v>0.6379999999999999</v>
      </c>
      <c r="S4297">
        <v>0.6379999999999999</v>
      </c>
      <c r="T4297">
        <v>0.6379999999999999</v>
      </c>
      <c r="U4297">
        <v>0.6379999999999999</v>
      </c>
      <c r="V4297">
        <v>0.6379999999999999</v>
      </c>
      <c r="W4297">
        <v>0.6379999999999999</v>
      </c>
      <c r="X4297">
        <v>0.6379999999999999</v>
      </c>
      <c r="Y4297">
        <v>0.6379999999999999</v>
      </c>
      <c r="Z4297">
        <v>0.6379999999999999</v>
      </c>
      <c r="AA4297">
        <v>0.6379999999999999</v>
      </c>
      <c r="AB4297" s="7">
        <f t="shared" si="201"/>
        <v>15.311999999999998</v>
      </c>
      <c r="AC4297">
        <f>INDEX(SHELF_days!$C$2:$C$289,MATCH(A4297&amp;"|"&amp;C4297,SHELF_days!$D$2:$D$289,0))</f>
        <v>5</v>
      </c>
      <c r="AD4297" s="8">
        <f t="shared" si="202"/>
        <v>76.559999999999988</v>
      </c>
      <c r="AE4297" s="7">
        <f t="shared" si="203"/>
        <v>0.6379999999999999</v>
      </c>
    </row>
    <row r="4298" spans="1:31" x14ac:dyDescent="0.45">
      <c r="A4298" t="s">
        <v>69</v>
      </c>
      <c r="B4298" t="s">
        <v>182</v>
      </c>
      <c r="C4298" t="s">
        <v>134</v>
      </c>
      <c r="D4298">
        <v>0.73419999999999874</v>
      </c>
      <c r="E4298">
        <v>0.73419999999999874</v>
      </c>
      <c r="F4298">
        <v>0.73419999999999874</v>
      </c>
      <c r="G4298">
        <v>0.73419999999999874</v>
      </c>
      <c r="H4298">
        <v>0.73419999999999874</v>
      </c>
      <c r="I4298">
        <v>0.73419999999999874</v>
      </c>
      <c r="J4298">
        <v>0.73419999999999874</v>
      </c>
      <c r="K4298">
        <v>0.73419999999999874</v>
      </c>
      <c r="L4298">
        <v>0.73419999999999874</v>
      </c>
      <c r="M4298">
        <v>0.73419999999999874</v>
      </c>
      <c r="N4298">
        <v>0.73419999999999874</v>
      </c>
      <c r="O4298">
        <v>0.73419999999999874</v>
      </c>
      <c r="P4298">
        <v>0.73419999999999874</v>
      </c>
      <c r="Q4298">
        <v>0.73419999999999874</v>
      </c>
      <c r="R4298">
        <v>0.73419999999999874</v>
      </c>
      <c r="S4298">
        <v>0.73419999999999874</v>
      </c>
      <c r="T4298">
        <v>0.73419999999999874</v>
      </c>
      <c r="U4298">
        <v>0.73419999999999874</v>
      </c>
      <c r="V4298">
        <v>0.73419999999999874</v>
      </c>
      <c r="W4298">
        <v>0.73419999999999874</v>
      </c>
      <c r="X4298">
        <v>0.73419999999999874</v>
      </c>
      <c r="Y4298">
        <v>0.73419999999999874</v>
      </c>
      <c r="Z4298">
        <v>0.73419999999999874</v>
      </c>
      <c r="AA4298">
        <v>0.73419999999999874</v>
      </c>
      <c r="AB4298" s="7">
        <f t="shared" si="201"/>
        <v>17.620799999999974</v>
      </c>
      <c r="AC4298">
        <f>INDEX(SHELF_days!$C$2:$C$289,MATCH(A4298&amp;"|"&amp;C4298,SHELF_days!$D$2:$D$289,0))</f>
        <v>65</v>
      </c>
      <c r="AD4298" s="8">
        <f t="shared" si="202"/>
        <v>1145.3519999999983</v>
      </c>
      <c r="AE4298" s="7">
        <f t="shared" si="203"/>
        <v>0.73419999999999874</v>
      </c>
    </row>
    <row r="4299" spans="1:31" x14ac:dyDescent="0.45">
      <c r="A4299" t="s">
        <v>69</v>
      </c>
      <c r="B4299" t="s">
        <v>182</v>
      </c>
      <c r="C4299" t="s">
        <v>135</v>
      </c>
      <c r="D4299">
        <v>0.73419999999999996</v>
      </c>
      <c r="E4299">
        <v>0.73419999999999996</v>
      </c>
      <c r="F4299">
        <v>0.73419999999999996</v>
      </c>
      <c r="G4299">
        <v>0.73419999999999996</v>
      </c>
      <c r="H4299">
        <v>0.73419999999999996</v>
      </c>
      <c r="I4299">
        <v>0.73419999999999996</v>
      </c>
      <c r="J4299">
        <v>0.73419999999999996</v>
      </c>
      <c r="K4299">
        <v>0.73419999999999996</v>
      </c>
      <c r="L4299">
        <v>0.73419999999999996</v>
      </c>
      <c r="M4299">
        <v>0.73419999999999996</v>
      </c>
      <c r="N4299">
        <v>0.73419999999999996</v>
      </c>
      <c r="O4299">
        <v>0.73419999999999996</v>
      </c>
      <c r="P4299">
        <v>0.73419999999999996</v>
      </c>
      <c r="Q4299">
        <v>0.73419999999999996</v>
      </c>
      <c r="R4299">
        <v>0.73419999999999996</v>
      </c>
      <c r="S4299">
        <v>0.73419999999999996</v>
      </c>
      <c r="T4299">
        <v>0.73419999999999996</v>
      </c>
      <c r="U4299">
        <v>0.73419999999999996</v>
      </c>
      <c r="V4299">
        <v>0.73419999999999996</v>
      </c>
      <c r="W4299">
        <v>0.73419999999999996</v>
      </c>
      <c r="X4299">
        <v>0.73419999999999996</v>
      </c>
      <c r="Y4299">
        <v>0.73419999999999996</v>
      </c>
      <c r="Z4299">
        <v>0.73419999999999996</v>
      </c>
      <c r="AA4299">
        <v>0.73419999999999996</v>
      </c>
      <c r="AB4299" s="7">
        <f t="shared" si="201"/>
        <v>17.620799999999996</v>
      </c>
      <c r="AC4299">
        <f>INDEX(SHELF_days!$C$2:$C$289,MATCH(A4299&amp;"|"&amp;C4299,SHELF_days!$D$2:$D$289,0))</f>
        <v>115</v>
      </c>
      <c r="AD4299" s="8">
        <f t="shared" si="202"/>
        <v>2026.3919999999996</v>
      </c>
      <c r="AE4299" s="7">
        <f t="shared" si="203"/>
        <v>0.73419999999999996</v>
      </c>
    </row>
    <row r="4300" spans="1:31" x14ac:dyDescent="0.45">
      <c r="A4300" t="s">
        <v>69</v>
      </c>
      <c r="B4300" t="s">
        <v>182</v>
      </c>
      <c r="C4300" t="s">
        <v>136</v>
      </c>
      <c r="D4300">
        <v>0.73420000000000041</v>
      </c>
      <c r="E4300">
        <v>0.73420000000000041</v>
      </c>
      <c r="F4300">
        <v>0.73420000000000041</v>
      </c>
      <c r="G4300">
        <v>0.73420000000000041</v>
      </c>
      <c r="H4300">
        <v>0.73420000000000041</v>
      </c>
      <c r="I4300">
        <v>0.73420000000000041</v>
      </c>
      <c r="J4300">
        <v>0.73420000000000041</v>
      </c>
      <c r="K4300">
        <v>0.73420000000000041</v>
      </c>
      <c r="L4300">
        <v>0.73420000000000041</v>
      </c>
      <c r="M4300">
        <v>0.73420000000000041</v>
      </c>
      <c r="N4300">
        <v>0.73420000000000041</v>
      </c>
      <c r="O4300">
        <v>0.73420000000000041</v>
      </c>
      <c r="P4300">
        <v>0.73420000000000041</v>
      </c>
      <c r="Q4300">
        <v>0.73420000000000041</v>
      </c>
      <c r="R4300">
        <v>0.73420000000000041</v>
      </c>
      <c r="S4300">
        <v>0.73420000000000041</v>
      </c>
      <c r="T4300">
        <v>0.73420000000000041</v>
      </c>
      <c r="U4300">
        <v>0.73420000000000041</v>
      </c>
      <c r="V4300">
        <v>0.73420000000000041</v>
      </c>
      <c r="W4300">
        <v>0.73420000000000041</v>
      </c>
      <c r="X4300">
        <v>0.73420000000000041</v>
      </c>
      <c r="Y4300">
        <v>0.73420000000000041</v>
      </c>
      <c r="Z4300">
        <v>0.73420000000000041</v>
      </c>
      <c r="AA4300">
        <v>0.73420000000000041</v>
      </c>
      <c r="AB4300" s="7">
        <f t="shared" si="201"/>
        <v>17.62080000000002</v>
      </c>
      <c r="AC4300">
        <f>INDEX(SHELF_days!$C$2:$C$289,MATCH(A4300&amp;"|"&amp;C4300,SHELF_days!$D$2:$D$289,0))</f>
        <v>101</v>
      </c>
      <c r="AD4300" s="8">
        <f t="shared" si="202"/>
        <v>1779.7008000000021</v>
      </c>
      <c r="AE4300" s="7">
        <f t="shared" si="203"/>
        <v>0.73420000000000041</v>
      </c>
    </row>
    <row r="4301" spans="1:31" x14ac:dyDescent="0.45">
      <c r="A4301" t="s">
        <v>69</v>
      </c>
      <c r="B4301" t="s">
        <v>182</v>
      </c>
      <c r="C4301" t="s">
        <v>137</v>
      </c>
      <c r="D4301">
        <v>0.73420000000000019</v>
      </c>
      <c r="E4301">
        <v>0.73420000000000019</v>
      </c>
      <c r="F4301">
        <v>0.73420000000000019</v>
      </c>
      <c r="G4301">
        <v>0.73420000000000019</v>
      </c>
      <c r="H4301">
        <v>0.73420000000000019</v>
      </c>
      <c r="I4301">
        <v>0.73420000000000019</v>
      </c>
      <c r="J4301">
        <v>0.73420000000000019</v>
      </c>
      <c r="K4301">
        <v>0.73420000000000019</v>
      </c>
      <c r="L4301">
        <v>0.73420000000000019</v>
      </c>
      <c r="M4301">
        <v>0.73420000000000019</v>
      </c>
      <c r="N4301">
        <v>0.73420000000000019</v>
      </c>
      <c r="O4301">
        <v>0.73420000000000019</v>
      </c>
      <c r="P4301">
        <v>0.73420000000000019</v>
      </c>
      <c r="Q4301">
        <v>0.73420000000000019</v>
      </c>
      <c r="R4301">
        <v>0.73420000000000019</v>
      </c>
      <c r="S4301">
        <v>0.73420000000000019</v>
      </c>
      <c r="T4301">
        <v>0.73420000000000019</v>
      </c>
      <c r="U4301">
        <v>0.73420000000000019</v>
      </c>
      <c r="V4301">
        <v>0.73420000000000019</v>
      </c>
      <c r="W4301">
        <v>0.73420000000000019</v>
      </c>
      <c r="X4301">
        <v>0.73420000000000019</v>
      </c>
      <c r="Y4301">
        <v>0.73420000000000019</v>
      </c>
      <c r="Z4301">
        <v>0.73420000000000019</v>
      </c>
      <c r="AA4301">
        <v>0.73420000000000019</v>
      </c>
      <c r="AB4301" s="7">
        <f t="shared" si="201"/>
        <v>17.620800000000003</v>
      </c>
      <c r="AC4301">
        <f>INDEX(SHELF_days!$C$2:$C$289,MATCH(A4301&amp;"|"&amp;C4301,SHELF_days!$D$2:$D$289,0))</f>
        <v>70</v>
      </c>
      <c r="AD4301" s="8">
        <f t="shared" si="202"/>
        <v>1233.4560000000001</v>
      </c>
      <c r="AE4301" s="7">
        <f t="shared" si="203"/>
        <v>0.73420000000000019</v>
      </c>
    </row>
    <row r="4302" spans="1:31" x14ac:dyDescent="0.45">
      <c r="A4302" t="s">
        <v>69</v>
      </c>
      <c r="B4302" t="s">
        <v>182</v>
      </c>
      <c r="C4302" t="s">
        <v>138</v>
      </c>
      <c r="D4302">
        <v>0.73419999999999941</v>
      </c>
      <c r="E4302">
        <v>0.73419999999999941</v>
      </c>
      <c r="F4302">
        <v>0.73419999999999941</v>
      </c>
      <c r="G4302">
        <v>0.73419999999999941</v>
      </c>
      <c r="H4302">
        <v>0.73419999999999941</v>
      </c>
      <c r="I4302">
        <v>0.73419999999999941</v>
      </c>
      <c r="J4302">
        <v>0.73419999999999941</v>
      </c>
      <c r="K4302">
        <v>0.73419999999999941</v>
      </c>
      <c r="L4302">
        <v>0.73419999999999941</v>
      </c>
      <c r="M4302">
        <v>0.73419999999999941</v>
      </c>
      <c r="N4302">
        <v>0.73419999999999941</v>
      </c>
      <c r="O4302">
        <v>0.73419999999999941</v>
      </c>
      <c r="P4302">
        <v>0.73419999999999941</v>
      </c>
      <c r="Q4302">
        <v>0.73419999999999941</v>
      </c>
      <c r="R4302">
        <v>0.73419999999999941</v>
      </c>
      <c r="S4302">
        <v>0.73419999999999941</v>
      </c>
      <c r="T4302">
        <v>0.73419999999999941</v>
      </c>
      <c r="U4302">
        <v>0.73419999999999941</v>
      </c>
      <c r="V4302">
        <v>0.73419999999999941</v>
      </c>
      <c r="W4302">
        <v>0.73419999999999941</v>
      </c>
      <c r="X4302">
        <v>0.73419999999999941</v>
      </c>
      <c r="Y4302">
        <v>0.73419999999999941</v>
      </c>
      <c r="Z4302">
        <v>0.73419999999999941</v>
      </c>
      <c r="AA4302">
        <v>0.73419999999999941</v>
      </c>
      <c r="AB4302" s="7">
        <f t="shared" si="201"/>
        <v>17.620799999999981</v>
      </c>
      <c r="AC4302">
        <f>INDEX(SHELF_days!$C$2:$C$289,MATCH(A4302&amp;"|"&amp;C4302,SHELF_days!$D$2:$D$289,0))</f>
        <v>9</v>
      </c>
      <c r="AD4302" s="8">
        <f t="shared" si="202"/>
        <v>158.58719999999983</v>
      </c>
      <c r="AE4302" s="7">
        <f t="shared" si="203"/>
        <v>0.73419999999999941</v>
      </c>
    </row>
    <row r="4303" spans="1:31" x14ac:dyDescent="0.45">
      <c r="A4303" t="s">
        <v>69</v>
      </c>
      <c r="B4303" t="s">
        <v>182</v>
      </c>
      <c r="C4303" t="s">
        <v>139</v>
      </c>
      <c r="D4303">
        <v>0.73419999999999941</v>
      </c>
      <c r="E4303">
        <v>0.73419999999999941</v>
      </c>
      <c r="F4303">
        <v>0.73419999999999941</v>
      </c>
      <c r="G4303">
        <v>0.73419999999999941</v>
      </c>
      <c r="H4303">
        <v>0.73419999999999941</v>
      </c>
      <c r="I4303">
        <v>0.73419999999999941</v>
      </c>
      <c r="J4303">
        <v>0.73419999999999941</v>
      </c>
      <c r="K4303">
        <v>0.73419999999999941</v>
      </c>
      <c r="L4303">
        <v>0.73419999999999941</v>
      </c>
      <c r="M4303">
        <v>0.73419999999999941</v>
      </c>
      <c r="N4303">
        <v>0.73419999999999941</v>
      </c>
      <c r="O4303">
        <v>0.73419999999999941</v>
      </c>
      <c r="P4303">
        <v>0.73419999999999941</v>
      </c>
      <c r="Q4303">
        <v>0.73419999999999941</v>
      </c>
      <c r="R4303">
        <v>0.73419999999999941</v>
      </c>
      <c r="S4303">
        <v>0.73419999999999941</v>
      </c>
      <c r="T4303">
        <v>0.73419999999999941</v>
      </c>
      <c r="U4303">
        <v>0.73419999999999941</v>
      </c>
      <c r="V4303">
        <v>0.73419999999999941</v>
      </c>
      <c r="W4303">
        <v>0.73419999999999941</v>
      </c>
      <c r="X4303">
        <v>0.73419999999999941</v>
      </c>
      <c r="Y4303">
        <v>0.73419999999999941</v>
      </c>
      <c r="Z4303">
        <v>0.73419999999999941</v>
      </c>
      <c r="AA4303">
        <v>0.73419999999999941</v>
      </c>
      <c r="AB4303" s="7">
        <f t="shared" si="201"/>
        <v>17.620799999999981</v>
      </c>
      <c r="AC4303">
        <f>INDEX(SHELF_days!$C$2:$C$289,MATCH(A4303&amp;"|"&amp;C4303,SHELF_days!$D$2:$D$289,0))</f>
        <v>5</v>
      </c>
      <c r="AD4303" s="8">
        <f t="shared" si="202"/>
        <v>88.1039999999999</v>
      </c>
      <c r="AE4303" s="7">
        <f t="shared" si="203"/>
        <v>0.73419999999999941</v>
      </c>
    </row>
    <row r="4304" spans="1:31" x14ac:dyDescent="0.45">
      <c r="A4304" t="s">
        <v>69</v>
      </c>
      <c r="B4304" t="s">
        <v>183</v>
      </c>
      <c r="C4304" t="s">
        <v>134</v>
      </c>
      <c r="D4304">
        <v>3.3358446234507143E-2</v>
      </c>
      <c r="E4304">
        <v>3.1139647694252912E-2</v>
      </c>
      <c r="F4304">
        <v>3.0109554663977179E-2</v>
      </c>
      <c r="G4304">
        <v>2.9869948577617659E-2</v>
      </c>
      <c r="H4304">
        <v>2.976231233719227E-2</v>
      </c>
      <c r="I4304">
        <v>3.0619672291867839E-2</v>
      </c>
      <c r="J4304">
        <v>4.2314634002180843E-2</v>
      </c>
      <c r="K4304">
        <v>5.4472289452276272E-2</v>
      </c>
      <c r="L4304">
        <v>4.3886815820869618E-2</v>
      </c>
      <c r="M4304">
        <v>3.1026949353411479E-2</v>
      </c>
      <c r="N4304">
        <v>3.3908261386713129E-2</v>
      </c>
      <c r="O4304">
        <v>4.363113534546971E-2</v>
      </c>
      <c r="P4304">
        <v>5.4575396444961018E-2</v>
      </c>
      <c r="Q4304">
        <v>6.8857535511769652E-2</v>
      </c>
      <c r="R4304">
        <v>8.0820433309016171E-2</v>
      </c>
      <c r="S4304">
        <v>9.1700485661124972E-2</v>
      </c>
      <c r="T4304">
        <v>0.1077420154532369</v>
      </c>
      <c r="U4304">
        <v>0.14849583138869271</v>
      </c>
      <c r="V4304">
        <v>0.23411326713597919</v>
      </c>
      <c r="W4304">
        <v>0.22422316624593469</v>
      </c>
      <c r="X4304">
        <v>0.15157838411572711</v>
      </c>
      <c r="Y4304">
        <v>9.2710241480957356E-2</v>
      </c>
      <c r="Z4304">
        <v>4.7771755868236801E-2</v>
      </c>
      <c r="AA4304">
        <v>3.6915770695298993E-2</v>
      </c>
      <c r="AB4304" s="7">
        <f t="shared" si="201"/>
        <v>1.7736039504712717</v>
      </c>
      <c r="AC4304">
        <f>INDEX(SHELF_days!$C$2:$C$289,MATCH(A4304&amp;"|"&amp;C4304,SHELF_days!$D$2:$D$289,0))</f>
        <v>65</v>
      </c>
      <c r="AD4304" s="8">
        <f t="shared" si="202"/>
        <v>115.28425678063266</v>
      </c>
      <c r="AE4304" s="7">
        <f t="shared" si="203"/>
        <v>0.23411326713597919</v>
      </c>
    </row>
    <row r="4305" spans="1:31" x14ac:dyDescent="0.45">
      <c r="A4305" t="s">
        <v>69</v>
      </c>
      <c r="B4305" t="s">
        <v>183</v>
      </c>
      <c r="C4305" t="s">
        <v>135</v>
      </c>
      <c r="D4305">
        <v>4.8561227303068749E-2</v>
      </c>
      <c r="E4305">
        <v>4.7369116169469393E-2</v>
      </c>
      <c r="F4305">
        <v>4.6775495121595963E-2</v>
      </c>
      <c r="G4305">
        <v>4.6390690542448487E-2</v>
      </c>
      <c r="H4305">
        <v>4.5977073306318179E-2</v>
      </c>
      <c r="I4305">
        <v>4.5283109921669951E-2</v>
      </c>
      <c r="J4305">
        <v>4.4695211248179871E-2</v>
      </c>
      <c r="K4305">
        <v>4.7747495626502212E-2</v>
      </c>
      <c r="L4305">
        <v>4.7364247131616889E-2</v>
      </c>
      <c r="M4305">
        <v>4.4867284049812717E-2</v>
      </c>
      <c r="N4305">
        <v>4.6962877784517618E-2</v>
      </c>
      <c r="O4305">
        <v>5.9906738050869962E-2</v>
      </c>
      <c r="P4305">
        <v>7.7935229134433598E-2</v>
      </c>
      <c r="Q4305">
        <v>0.10694390253806089</v>
      </c>
      <c r="R4305">
        <v>0.1447092142436858</v>
      </c>
      <c r="S4305">
        <v>0.18168790025666531</v>
      </c>
      <c r="T4305">
        <v>0.22907156957164829</v>
      </c>
      <c r="U4305">
        <v>0.31600964592358588</v>
      </c>
      <c r="V4305">
        <v>0.42766667293856092</v>
      </c>
      <c r="W4305">
        <v>0.39354701567779909</v>
      </c>
      <c r="X4305">
        <v>0.25473757319513118</v>
      </c>
      <c r="Y4305">
        <v>0.16949075965107449</v>
      </c>
      <c r="Z4305">
        <v>8.1760234839574966E-2</v>
      </c>
      <c r="AA4305">
        <v>5.5687842242340739E-2</v>
      </c>
      <c r="AB4305" s="7">
        <f t="shared" si="201"/>
        <v>3.0111481264686311</v>
      </c>
      <c r="AC4305">
        <f>INDEX(SHELF_days!$C$2:$C$289,MATCH(A4305&amp;"|"&amp;C4305,SHELF_days!$D$2:$D$289,0))</f>
        <v>115</v>
      </c>
      <c r="AD4305" s="8">
        <f t="shared" si="202"/>
        <v>346.28203454389256</v>
      </c>
      <c r="AE4305" s="7">
        <f t="shared" si="203"/>
        <v>0.42766667293856092</v>
      </c>
    </row>
    <row r="4306" spans="1:31" x14ac:dyDescent="0.45">
      <c r="A4306" t="s">
        <v>69</v>
      </c>
      <c r="B4306" t="s">
        <v>183</v>
      </c>
      <c r="C4306" t="s">
        <v>136</v>
      </c>
      <c r="D4306">
        <v>4.3718824782362289E-2</v>
      </c>
      <c r="E4306">
        <v>4.050316000539176E-2</v>
      </c>
      <c r="F4306">
        <v>3.9888466962427122E-2</v>
      </c>
      <c r="G4306">
        <v>3.9610354796265707E-2</v>
      </c>
      <c r="H4306">
        <v>3.9541541181786009E-2</v>
      </c>
      <c r="I4306">
        <v>3.8390970689185268E-2</v>
      </c>
      <c r="J4306">
        <v>4.4371468190787487E-2</v>
      </c>
      <c r="K4306">
        <v>4.3632979226757213E-2</v>
      </c>
      <c r="L4306">
        <v>4.1012460768372463E-2</v>
      </c>
      <c r="M4306">
        <v>3.948095776704471E-2</v>
      </c>
      <c r="N4306">
        <v>3.9785303694872383E-2</v>
      </c>
      <c r="O4306">
        <v>4.1216443982723068E-2</v>
      </c>
      <c r="P4306">
        <v>4.6822353087896638E-2</v>
      </c>
      <c r="Q4306">
        <v>6.0275700489506402E-2</v>
      </c>
      <c r="R4306">
        <v>7.5683034479017142E-2</v>
      </c>
      <c r="S4306">
        <v>9.8494290445725913E-2</v>
      </c>
      <c r="T4306">
        <v>0.13385420053862959</v>
      </c>
      <c r="U4306">
        <v>0.2218734433413157</v>
      </c>
      <c r="V4306">
        <v>0.31746349828256282</v>
      </c>
      <c r="W4306">
        <v>0.27597911934679892</v>
      </c>
      <c r="X4306">
        <v>0.20383444583127441</v>
      </c>
      <c r="Y4306">
        <v>0.14203210421623</v>
      </c>
      <c r="Z4306">
        <v>7.7092799109213739E-2</v>
      </c>
      <c r="AA4306">
        <v>5.3416686319990699E-2</v>
      </c>
      <c r="AB4306" s="7">
        <f t="shared" si="201"/>
        <v>2.1979746075361373</v>
      </c>
      <c r="AC4306">
        <f>INDEX(SHELF_days!$C$2:$C$289,MATCH(A4306&amp;"|"&amp;C4306,SHELF_days!$D$2:$D$289,0))</f>
        <v>101</v>
      </c>
      <c r="AD4306" s="8">
        <f t="shared" si="202"/>
        <v>221.99543536114987</v>
      </c>
      <c r="AE4306" s="7">
        <f t="shared" si="203"/>
        <v>0.31746349828256282</v>
      </c>
    </row>
    <row r="4307" spans="1:31" x14ac:dyDescent="0.45">
      <c r="A4307" t="s">
        <v>69</v>
      </c>
      <c r="B4307" t="s">
        <v>183</v>
      </c>
      <c r="C4307" t="s">
        <v>137</v>
      </c>
      <c r="D4307">
        <v>4.8973421116498501E-2</v>
      </c>
      <c r="E4307">
        <v>4.3730689986985281E-2</v>
      </c>
      <c r="F4307">
        <v>4.3027096090060273E-2</v>
      </c>
      <c r="G4307">
        <v>4.2768319994355798E-2</v>
      </c>
      <c r="H4307">
        <v>4.224169662049701E-2</v>
      </c>
      <c r="I4307">
        <v>4.049054608120934E-2</v>
      </c>
      <c r="J4307">
        <v>4.2259756520101638E-2</v>
      </c>
      <c r="K4307">
        <v>4.3388046686267577E-2</v>
      </c>
      <c r="L4307">
        <v>3.9120467670108558E-2</v>
      </c>
      <c r="M4307">
        <v>3.9272698604675332E-2</v>
      </c>
      <c r="N4307">
        <v>4.0276713571278933E-2</v>
      </c>
      <c r="O4307">
        <v>5.1841811472422297E-2</v>
      </c>
      <c r="P4307">
        <v>7.223333482781763E-2</v>
      </c>
      <c r="Q4307">
        <v>9.4103460922531454E-2</v>
      </c>
      <c r="R4307">
        <v>0.1145913037424848</v>
      </c>
      <c r="S4307">
        <v>0.1365483482581267</v>
      </c>
      <c r="T4307">
        <v>0.1707738371759521</v>
      </c>
      <c r="U4307">
        <v>0.23643575626946731</v>
      </c>
      <c r="V4307">
        <v>0.32551682955894362</v>
      </c>
      <c r="W4307">
        <v>0.28549328821508668</v>
      </c>
      <c r="X4307">
        <v>0.2129202826089486</v>
      </c>
      <c r="Y4307">
        <v>0.14436177002862011</v>
      </c>
      <c r="Z4307">
        <v>6.2266249413150079E-2</v>
      </c>
      <c r="AA4307">
        <v>4.0753033115188741E-2</v>
      </c>
      <c r="AB4307" s="7">
        <f t="shared" si="201"/>
        <v>2.4133887585507785</v>
      </c>
      <c r="AC4307">
        <f>INDEX(SHELF_days!$C$2:$C$289,MATCH(A4307&amp;"|"&amp;C4307,SHELF_days!$D$2:$D$289,0))</f>
        <v>70</v>
      </c>
      <c r="AD4307" s="8">
        <f t="shared" si="202"/>
        <v>168.93721309855451</v>
      </c>
      <c r="AE4307" s="7">
        <f t="shared" si="203"/>
        <v>0.32551682955894362</v>
      </c>
    </row>
    <row r="4308" spans="1:31" x14ac:dyDescent="0.45">
      <c r="A4308" t="s">
        <v>69</v>
      </c>
      <c r="B4308" t="s">
        <v>183</v>
      </c>
      <c r="C4308" t="s">
        <v>138</v>
      </c>
      <c r="D4308">
        <v>0.1822445489655648</v>
      </c>
      <c r="E4308">
        <v>0.17036716415507361</v>
      </c>
      <c r="F4308">
        <v>0.16958209454669029</v>
      </c>
      <c r="G4308">
        <v>0.16931848048701259</v>
      </c>
      <c r="H4308">
        <v>0.1688008733187403</v>
      </c>
      <c r="I4308">
        <v>0.16710245475419869</v>
      </c>
      <c r="J4308">
        <v>0.1669613474716462</v>
      </c>
      <c r="K4308">
        <v>0.16710181335745991</v>
      </c>
      <c r="L4308">
        <v>0.16710181335745991</v>
      </c>
      <c r="M4308">
        <v>0.1676598285202813</v>
      </c>
      <c r="N4308">
        <v>0.18856230684348571</v>
      </c>
      <c r="O4308">
        <v>0.30458776992231801</v>
      </c>
      <c r="P4308">
        <v>0.51019903971006841</v>
      </c>
      <c r="Q4308">
        <v>0.81431409646405783</v>
      </c>
      <c r="R4308">
        <v>1</v>
      </c>
      <c r="S4308">
        <v>1</v>
      </c>
      <c r="T4308">
        <v>1</v>
      </c>
      <c r="U4308">
        <v>1</v>
      </c>
      <c r="V4308">
        <v>1</v>
      </c>
      <c r="W4308">
        <v>1</v>
      </c>
      <c r="X4308">
        <v>1</v>
      </c>
      <c r="Y4308">
        <v>0.70125252771556779</v>
      </c>
      <c r="Z4308">
        <v>0.33434024044852262</v>
      </c>
      <c r="AA4308">
        <v>0.25529771333323542</v>
      </c>
      <c r="AB4308" s="7">
        <f t="shared" si="201"/>
        <v>11.804794113371383</v>
      </c>
      <c r="AC4308">
        <f>INDEX(SHELF_days!$C$2:$C$289,MATCH(A4308&amp;"|"&amp;C4308,SHELF_days!$D$2:$D$289,0))</f>
        <v>9</v>
      </c>
      <c r="AD4308" s="8">
        <f t="shared" si="202"/>
        <v>106.24314702034245</v>
      </c>
      <c r="AE4308" s="7">
        <f t="shared" si="203"/>
        <v>1</v>
      </c>
    </row>
    <row r="4309" spans="1:31" x14ac:dyDescent="0.45">
      <c r="A4309" t="s">
        <v>69</v>
      </c>
      <c r="B4309" t="s">
        <v>183</v>
      </c>
      <c r="C4309" t="s">
        <v>139</v>
      </c>
      <c r="D4309">
        <v>8.972887589946181E-3</v>
      </c>
      <c r="E4309">
        <v>7.1060382417759771E-3</v>
      </c>
      <c r="F4309">
        <v>5.5128087424099409E-3</v>
      </c>
      <c r="G4309">
        <v>5.5128087424099409E-3</v>
      </c>
      <c r="H4309">
        <v>5.5128087424099409E-3</v>
      </c>
      <c r="I4309">
        <v>5.5128087424099409E-3</v>
      </c>
      <c r="J4309">
        <v>5.5128087424099409E-3</v>
      </c>
      <c r="K4309">
        <v>5.5128087424099409E-3</v>
      </c>
      <c r="L4309">
        <v>5.5670709065187831E-3</v>
      </c>
      <c r="M4309">
        <v>6.2470797290742879E-3</v>
      </c>
      <c r="N4309">
        <v>6.2470797290742879E-3</v>
      </c>
      <c r="O4309">
        <v>6.7712291440831154E-3</v>
      </c>
      <c r="P4309">
        <v>6.9813507157386358E-3</v>
      </c>
      <c r="Q4309">
        <v>6.9813507157386358E-3</v>
      </c>
      <c r="R4309">
        <v>7.7156217024029828E-3</v>
      </c>
      <c r="S4309">
        <v>8.4498926890673315E-3</v>
      </c>
      <c r="T4309">
        <v>9.1841636757316793E-3</v>
      </c>
      <c r="U4309">
        <v>2.1852647223951631E-2</v>
      </c>
      <c r="V4309">
        <v>6.6729765970225008E-2</v>
      </c>
      <c r="W4309">
        <v>5.9768045766473391E-2</v>
      </c>
      <c r="X4309">
        <v>2.1742968381603969E-2</v>
      </c>
      <c r="Y4309">
        <v>3.0972154336627231E-2</v>
      </c>
      <c r="Z4309">
        <v>1.393614383471038E-2</v>
      </c>
      <c r="AA4309">
        <v>9.1841636757316793E-3</v>
      </c>
      <c r="AB4309" s="7">
        <f t="shared" si="201"/>
        <v>0.33748650648293477</v>
      </c>
      <c r="AC4309">
        <f>INDEX(SHELF_days!$C$2:$C$289,MATCH(A4309&amp;"|"&amp;C4309,SHELF_days!$D$2:$D$289,0))</f>
        <v>5</v>
      </c>
      <c r="AD4309" s="8">
        <f t="shared" si="202"/>
        <v>1.6874325324146739</v>
      </c>
      <c r="AE4309" s="7">
        <f t="shared" si="203"/>
        <v>6.6729765970225008E-2</v>
      </c>
    </row>
    <row r="4310" spans="1:31" x14ac:dyDescent="0.45">
      <c r="A4310" t="s">
        <v>69</v>
      </c>
      <c r="B4310" t="s">
        <v>184</v>
      </c>
      <c r="C4310" t="s">
        <v>134</v>
      </c>
      <c r="D4310">
        <v>0.94171599364516356</v>
      </c>
      <c r="E4310">
        <v>0.94171599364516356</v>
      </c>
      <c r="F4310">
        <v>0.94171599364516356</v>
      </c>
      <c r="G4310">
        <v>0.94171599364516356</v>
      </c>
      <c r="H4310">
        <v>0.94171599364516356</v>
      </c>
      <c r="I4310">
        <v>0.94171599364516356</v>
      </c>
      <c r="J4310">
        <v>0.94171599364516356</v>
      </c>
      <c r="K4310">
        <v>0.94171599364516356</v>
      </c>
      <c r="L4310">
        <v>0.94171599364516356</v>
      </c>
      <c r="M4310">
        <v>0.94171599364516356</v>
      </c>
      <c r="N4310">
        <v>0.94171599364516356</v>
      </c>
      <c r="O4310">
        <v>0.94171599364516356</v>
      </c>
      <c r="P4310">
        <v>0.94171599364516356</v>
      </c>
      <c r="Q4310">
        <v>0.94171599364516356</v>
      </c>
      <c r="R4310">
        <v>0.94171599364516356</v>
      </c>
      <c r="S4310">
        <v>0.94171599364516356</v>
      </c>
      <c r="T4310">
        <v>0.94171599364516356</v>
      </c>
      <c r="U4310">
        <v>0.94171599364516356</v>
      </c>
      <c r="V4310">
        <v>0.94171599364516356</v>
      </c>
      <c r="W4310">
        <v>0.94171599364516356</v>
      </c>
      <c r="X4310">
        <v>0.94171599364516356</v>
      </c>
      <c r="Y4310">
        <v>0.94171599364516356</v>
      </c>
      <c r="Z4310">
        <v>0.94171599364516356</v>
      </c>
      <c r="AA4310">
        <v>0.94171599364516356</v>
      </c>
      <c r="AB4310" s="7">
        <f t="shared" si="201"/>
        <v>22.601183847483931</v>
      </c>
      <c r="AC4310">
        <f>INDEX(SHELF_days!$C$2:$C$289,MATCH(A4310&amp;"|"&amp;C4310,SHELF_days!$D$2:$D$289,0))</f>
        <v>65</v>
      </c>
      <c r="AD4310" s="8">
        <f t="shared" si="202"/>
        <v>1469.0769500864556</v>
      </c>
      <c r="AE4310" s="7">
        <f t="shared" si="203"/>
        <v>0.94171599364516356</v>
      </c>
    </row>
    <row r="4311" spans="1:31" x14ac:dyDescent="0.45">
      <c r="A4311" t="s">
        <v>69</v>
      </c>
      <c r="B4311" t="s">
        <v>184</v>
      </c>
      <c r="C4311" t="s">
        <v>135</v>
      </c>
      <c r="D4311">
        <v>0.94171599364516356</v>
      </c>
      <c r="E4311">
        <v>0.94171599364516356</v>
      </c>
      <c r="F4311">
        <v>0.94171599364516356</v>
      </c>
      <c r="G4311">
        <v>0.94171599364516356</v>
      </c>
      <c r="H4311">
        <v>0.94171599364516356</v>
      </c>
      <c r="I4311">
        <v>0.94171599364516356</v>
      </c>
      <c r="J4311">
        <v>0.93188967988074656</v>
      </c>
      <c r="K4311">
        <v>0.93680283676295517</v>
      </c>
      <c r="L4311">
        <v>0.94171599364516356</v>
      </c>
      <c r="M4311">
        <v>0.94171599364516356</v>
      </c>
      <c r="N4311">
        <v>0.94171599364516356</v>
      </c>
      <c r="O4311">
        <v>0.94171599364516356</v>
      </c>
      <c r="P4311">
        <v>0.94171599364516356</v>
      </c>
      <c r="Q4311">
        <v>0.94171599364516356</v>
      </c>
      <c r="R4311">
        <v>0.94171599364516356</v>
      </c>
      <c r="S4311">
        <v>0.94171599364516356</v>
      </c>
      <c r="T4311">
        <v>0.94171599364516356</v>
      </c>
      <c r="U4311">
        <v>0.94171599364516356</v>
      </c>
      <c r="V4311">
        <v>0.94171599364516356</v>
      </c>
      <c r="W4311">
        <v>0.94171599364516356</v>
      </c>
      <c r="X4311">
        <v>0.94171599364516356</v>
      </c>
      <c r="Y4311">
        <v>0.94171599364516356</v>
      </c>
      <c r="Z4311">
        <v>0.94171599364516356</v>
      </c>
      <c r="AA4311">
        <v>0.94171599364516356</v>
      </c>
      <c r="AB4311" s="7">
        <f t="shared" si="201"/>
        <v>22.586444376837303</v>
      </c>
      <c r="AC4311">
        <f>INDEX(SHELF_days!$C$2:$C$289,MATCH(A4311&amp;"|"&amp;C4311,SHELF_days!$D$2:$D$289,0))</f>
        <v>115</v>
      </c>
      <c r="AD4311" s="8">
        <f t="shared" si="202"/>
        <v>2597.4411033362899</v>
      </c>
      <c r="AE4311" s="7">
        <f t="shared" si="203"/>
        <v>0.94171599364516356</v>
      </c>
    </row>
    <row r="4312" spans="1:31" x14ac:dyDescent="0.45">
      <c r="A4312" t="s">
        <v>69</v>
      </c>
      <c r="B4312" t="s">
        <v>184</v>
      </c>
      <c r="C4312" t="s">
        <v>136</v>
      </c>
      <c r="D4312">
        <v>0.93891889938053996</v>
      </c>
      <c r="E4312">
        <v>0.94171599364516356</v>
      </c>
      <c r="F4312">
        <v>0.94171599364516356</v>
      </c>
      <c r="G4312">
        <v>0.94171599364516356</v>
      </c>
      <c r="H4312">
        <v>0.94171599364516356</v>
      </c>
      <c r="I4312">
        <v>0.94171599364516356</v>
      </c>
      <c r="J4312">
        <v>0.93612180511591625</v>
      </c>
      <c r="K4312">
        <v>0.93332471085129265</v>
      </c>
      <c r="L4312">
        <v>0.94171599364516356</v>
      </c>
      <c r="M4312">
        <v>0.94171599364516356</v>
      </c>
      <c r="N4312">
        <v>0.94171599364516356</v>
      </c>
      <c r="O4312">
        <v>0.94171599364516356</v>
      </c>
      <c r="P4312">
        <v>0.94171599364516356</v>
      </c>
      <c r="Q4312">
        <v>0.94171599364516356</v>
      </c>
      <c r="R4312">
        <v>0.94171599364516356</v>
      </c>
      <c r="S4312">
        <v>0.94171599364516356</v>
      </c>
      <c r="T4312">
        <v>0.94171599364516356</v>
      </c>
      <c r="U4312">
        <v>0.94171599364516356</v>
      </c>
      <c r="V4312">
        <v>0.94171599364516356</v>
      </c>
      <c r="W4312">
        <v>0.94171599364516356</v>
      </c>
      <c r="X4312">
        <v>0.94171599364516356</v>
      </c>
      <c r="Y4312">
        <v>0.94171599364516356</v>
      </c>
      <c r="Z4312">
        <v>0.94171599364516356</v>
      </c>
      <c r="AA4312">
        <v>0.94171599364516356</v>
      </c>
      <c r="AB4312" s="7">
        <f t="shared" si="201"/>
        <v>22.584401281896184</v>
      </c>
      <c r="AC4312">
        <f>INDEX(SHELF_days!$C$2:$C$289,MATCH(A4312&amp;"|"&amp;C4312,SHELF_days!$D$2:$D$289,0))</f>
        <v>101</v>
      </c>
      <c r="AD4312" s="8">
        <f t="shared" si="202"/>
        <v>2281.0245294715146</v>
      </c>
      <c r="AE4312" s="7">
        <f t="shared" si="203"/>
        <v>0.94171599364516356</v>
      </c>
    </row>
    <row r="4313" spans="1:31" x14ac:dyDescent="0.45">
      <c r="A4313" t="s">
        <v>69</v>
      </c>
      <c r="B4313" t="s">
        <v>184</v>
      </c>
      <c r="C4313" t="s">
        <v>137</v>
      </c>
      <c r="D4313">
        <v>0.94171599364516356</v>
      </c>
      <c r="E4313">
        <v>0.94171599364516356</v>
      </c>
      <c r="F4313">
        <v>0.94171599364516356</v>
      </c>
      <c r="G4313">
        <v>0.94171599364516356</v>
      </c>
      <c r="H4313">
        <v>0.94171599364516356</v>
      </c>
      <c r="I4313">
        <v>0.94171599364516356</v>
      </c>
      <c r="J4313">
        <v>0.92960857132829255</v>
      </c>
      <c r="K4313">
        <v>0.93768018620620663</v>
      </c>
      <c r="L4313">
        <v>0.94171599364516356</v>
      </c>
      <c r="M4313">
        <v>0.94171599364516356</v>
      </c>
      <c r="N4313">
        <v>0.94171599364516356</v>
      </c>
      <c r="O4313">
        <v>0.94171599364516356</v>
      </c>
      <c r="P4313">
        <v>0.94171599364516356</v>
      </c>
      <c r="Q4313">
        <v>0.94171599364516356</v>
      </c>
      <c r="R4313">
        <v>0.94171599364516356</v>
      </c>
      <c r="S4313">
        <v>0.94171599364516356</v>
      </c>
      <c r="T4313">
        <v>0.94171599364516356</v>
      </c>
      <c r="U4313">
        <v>0.94171599364516356</v>
      </c>
      <c r="V4313">
        <v>0.94171599364516356</v>
      </c>
      <c r="W4313">
        <v>0.94171599364516356</v>
      </c>
      <c r="X4313">
        <v>0.94171599364516356</v>
      </c>
      <c r="Y4313">
        <v>0.94171599364516356</v>
      </c>
      <c r="Z4313">
        <v>0.94171599364516356</v>
      </c>
      <c r="AA4313">
        <v>0.94171599364516356</v>
      </c>
      <c r="AB4313" s="7">
        <f t="shared" si="201"/>
        <v>22.585040617728097</v>
      </c>
      <c r="AC4313">
        <f>INDEX(SHELF_days!$C$2:$C$289,MATCH(A4313&amp;"|"&amp;C4313,SHELF_days!$D$2:$D$289,0))</f>
        <v>70</v>
      </c>
      <c r="AD4313" s="8">
        <f t="shared" si="202"/>
        <v>1580.9528432409668</v>
      </c>
      <c r="AE4313" s="7">
        <f t="shared" si="203"/>
        <v>0.94171599364516356</v>
      </c>
    </row>
    <row r="4314" spans="1:31" x14ac:dyDescent="0.45">
      <c r="A4314" t="s">
        <v>69</v>
      </c>
      <c r="B4314" t="s">
        <v>184</v>
      </c>
      <c r="C4314" t="s">
        <v>138</v>
      </c>
      <c r="D4314">
        <v>0.94171599364516356</v>
      </c>
      <c r="E4314">
        <v>0.94171599364516356</v>
      </c>
      <c r="F4314">
        <v>0.94171599364516356</v>
      </c>
      <c r="G4314">
        <v>0.94171599364516356</v>
      </c>
      <c r="H4314">
        <v>0.94171599364516356</v>
      </c>
      <c r="I4314">
        <v>0.94171599364516356</v>
      </c>
      <c r="J4314">
        <v>0.94171599364516356</v>
      </c>
      <c r="K4314">
        <v>0.94171599364516356</v>
      </c>
      <c r="L4314">
        <v>0.94171599364516356</v>
      </c>
      <c r="M4314">
        <v>0.94171599364516356</v>
      </c>
      <c r="N4314">
        <v>0.94171599364516356</v>
      </c>
      <c r="O4314">
        <v>0.94171599364516356</v>
      </c>
      <c r="P4314">
        <v>0.94171599364516356</v>
      </c>
      <c r="Q4314">
        <v>0.94171599364516356</v>
      </c>
      <c r="R4314">
        <v>0.94171599364516356</v>
      </c>
      <c r="S4314">
        <v>0.94171599364516356</v>
      </c>
      <c r="T4314">
        <v>0.94171599364516356</v>
      </c>
      <c r="U4314">
        <v>0.94171599364516356</v>
      </c>
      <c r="V4314">
        <v>0.94171599364516356</v>
      </c>
      <c r="W4314">
        <v>0.94171599364516356</v>
      </c>
      <c r="X4314">
        <v>0.94171599364516356</v>
      </c>
      <c r="Y4314">
        <v>0.94171599364516356</v>
      </c>
      <c r="Z4314">
        <v>0.94171599364516356</v>
      </c>
      <c r="AA4314">
        <v>0.94171599364516356</v>
      </c>
      <c r="AB4314" s="7">
        <f t="shared" si="201"/>
        <v>22.601183847483931</v>
      </c>
      <c r="AC4314">
        <f>INDEX(SHELF_days!$C$2:$C$289,MATCH(A4314&amp;"|"&amp;C4314,SHELF_days!$D$2:$D$289,0))</f>
        <v>9</v>
      </c>
      <c r="AD4314" s="8">
        <f t="shared" si="202"/>
        <v>203.41065462735537</v>
      </c>
      <c r="AE4314" s="7">
        <f t="shared" si="203"/>
        <v>0.94171599364516356</v>
      </c>
    </row>
    <row r="4315" spans="1:31" x14ac:dyDescent="0.45">
      <c r="A4315" t="s">
        <v>69</v>
      </c>
      <c r="B4315" t="s">
        <v>184</v>
      </c>
      <c r="C4315" t="s">
        <v>139</v>
      </c>
      <c r="D4315">
        <v>0.94171599364516356</v>
      </c>
      <c r="E4315">
        <v>0.94171599364516356</v>
      </c>
      <c r="F4315">
        <v>0.94171599364516356</v>
      </c>
      <c r="G4315">
        <v>0.94171599364516356</v>
      </c>
      <c r="H4315">
        <v>0.94171599364516356</v>
      </c>
      <c r="I4315">
        <v>0.94171599364516356</v>
      </c>
      <c r="J4315">
        <v>0.94171599364516356</v>
      </c>
      <c r="K4315">
        <v>0.94171599364516356</v>
      </c>
      <c r="L4315">
        <v>0.94171599364516356</v>
      </c>
      <c r="M4315">
        <v>0.94171599364516356</v>
      </c>
      <c r="N4315">
        <v>0.94171599364516356</v>
      </c>
      <c r="O4315">
        <v>0.94171599364516356</v>
      </c>
      <c r="P4315">
        <v>0.94171599364516356</v>
      </c>
      <c r="Q4315">
        <v>0.94171599364516356</v>
      </c>
      <c r="R4315">
        <v>0.94171599364516356</v>
      </c>
      <c r="S4315">
        <v>0.94171599364516356</v>
      </c>
      <c r="T4315">
        <v>0.94171599364516356</v>
      </c>
      <c r="U4315">
        <v>0.94171599364516356</v>
      </c>
      <c r="V4315">
        <v>0.94171599364516356</v>
      </c>
      <c r="W4315">
        <v>0.94171599364516356</v>
      </c>
      <c r="X4315">
        <v>0.94171599364516356</v>
      </c>
      <c r="Y4315">
        <v>0.94171599364516356</v>
      </c>
      <c r="Z4315">
        <v>0.94171599364516356</v>
      </c>
      <c r="AA4315">
        <v>0.94171599364516356</v>
      </c>
      <c r="AB4315" s="7">
        <f t="shared" si="201"/>
        <v>22.601183847483931</v>
      </c>
      <c r="AC4315">
        <f>INDEX(SHELF_days!$C$2:$C$289,MATCH(A4315&amp;"|"&amp;C4315,SHELF_days!$D$2:$D$289,0))</f>
        <v>5</v>
      </c>
      <c r="AD4315" s="8">
        <f t="shared" si="202"/>
        <v>113.00591923741965</v>
      </c>
      <c r="AE4315" s="7">
        <f t="shared" si="203"/>
        <v>0.94171599364516356</v>
      </c>
    </row>
    <row r="4316" spans="1:31" x14ac:dyDescent="0.45">
      <c r="A4316" t="s">
        <v>69</v>
      </c>
      <c r="B4316" t="s">
        <v>185</v>
      </c>
      <c r="C4316" t="s">
        <v>134</v>
      </c>
      <c r="D4316">
        <v>0.64309161405081816</v>
      </c>
      <c r="E4316">
        <v>0.62156741877435162</v>
      </c>
      <c r="F4316">
        <v>0.59736552241737473</v>
      </c>
      <c r="G4316">
        <v>0.58268281065718142</v>
      </c>
      <c r="H4316">
        <v>0.56770611220510503</v>
      </c>
      <c r="I4316">
        <v>0.55504283730094739</v>
      </c>
      <c r="J4316">
        <v>0.5378161195390242</v>
      </c>
      <c r="K4316">
        <v>0.53050231006947557</v>
      </c>
      <c r="L4316">
        <v>0.51203909093062638</v>
      </c>
      <c r="M4316">
        <v>0.49515100404319839</v>
      </c>
      <c r="N4316">
        <v>0.48768711412997451</v>
      </c>
      <c r="O4316">
        <v>0.49003497069107788</v>
      </c>
      <c r="P4316">
        <v>0.50535267470821388</v>
      </c>
      <c r="Q4316">
        <v>0.52213342558212728</v>
      </c>
      <c r="R4316">
        <v>0.5413214002812563</v>
      </c>
      <c r="S4316">
        <v>0.56608039904466056</v>
      </c>
      <c r="T4316">
        <v>0.60355681565709274</v>
      </c>
      <c r="U4316">
        <v>0.64584530522939176</v>
      </c>
      <c r="V4316">
        <v>0.67438884834541124</v>
      </c>
      <c r="W4316">
        <v>0.69263098379270704</v>
      </c>
      <c r="X4316">
        <v>0.70210457433065232</v>
      </c>
      <c r="Y4316">
        <v>0.71294622410279573</v>
      </c>
      <c r="Z4316">
        <v>0.71315614674869598</v>
      </c>
      <c r="AA4316">
        <v>0.70017133874210735</v>
      </c>
      <c r="AB4316" s="7">
        <f t="shared" si="201"/>
        <v>14.200375061374267</v>
      </c>
      <c r="AC4316">
        <f>INDEX(SHELF_days!$C$2:$C$289,MATCH(A4316&amp;"|"&amp;C4316,SHELF_days!$D$2:$D$289,0))</f>
        <v>65</v>
      </c>
      <c r="AD4316" s="8">
        <f t="shared" si="202"/>
        <v>923.02437898932737</v>
      </c>
      <c r="AE4316" s="7">
        <f t="shared" si="203"/>
        <v>0.71315614674869598</v>
      </c>
    </row>
    <row r="4317" spans="1:31" x14ac:dyDescent="0.45">
      <c r="A4317" t="s">
        <v>69</v>
      </c>
      <c r="B4317" t="s">
        <v>185</v>
      </c>
      <c r="C4317" t="s">
        <v>135</v>
      </c>
      <c r="D4317">
        <v>0.67054621699664041</v>
      </c>
      <c r="E4317">
        <v>0.65588290542588468</v>
      </c>
      <c r="F4317">
        <v>0.63740649126729032</v>
      </c>
      <c r="G4317">
        <v>0.63041891265759364</v>
      </c>
      <c r="H4317">
        <v>0.62533218092209053</v>
      </c>
      <c r="I4317">
        <v>0.61801039042729689</v>
      </c>
      <c r="J4317">
        <v>0.59512466115331353</v>
      </c>
      <c r="K4317">
        <v>0.57680944718508131</v>
      </c>
      <c r="L4317">
        <v>0.55747992027882587</v>
      </c>
      <c r="M4317">
        <v>0.54176337149427278</v>
      </c>
      <c r="N4317">
        <v>0.52904439460926556</v>
      </c>
      <c r="O4317">
        <v>0.52431133689674658</v>
      </c>
      <c r="P4317">
        <v>0.53805241157493178</v>
      </c>
      <c r="Q4317">
        <v>0.5586896599255643</v>
      </c>
      <c r="R4317">
        <v>0.58034927451265583</v>
      </c>
      <c r="S4317">
        <v>0.5972677780887925</v>
      </c>
      <c r="T4317">
        <v>0.60700837676885977</v>
      </c>
      <c r="U4317">
        <v>0.61733928222429102</v>
      </c>
      <c r="V4317">
        <v>0.62391936393312264</v>
      </c>
      <c r="W4317">
        <v>0.63431281667307404</v>
      </c>
      <c r="X4317">
        <v>0.63486191740477349</v>
      </c>
      <c r="Y4317">
        <v>0.64364216024633947</v>
      </c>
      <c r="Z4317">
        <v>0.6464467214267009</v>
      </c>
      <c r="AA4317">
        <v>0.63690275745011427</v>
      </c>
      <c r="AB4317" s="7">
        <f t="shared" si="201"/>
        <v>14.480922749543522</v>
      </c>
      <c r="AC4317">
        <f>INDEX(SHELF_days!$C$2:$C$289,MATCH(A4317&amp;"|"&amp;C4317,SHELF_days!$D$2:$D$289,0))</f>
        <v>115</v>
      </c>
      <c r="AD4317" s="8">
        <f t="shared" si="202"/>
        <v>1665.3061161975049</v>
      </c>
      <c r="AE4317" s="7">
        <f t="shared" si="203"/>
        <v>0.67054621699664041</v>
      </c>
    </row>
    <row r="4318" spans="1:31" x14ac:dyDescent="0.45">
      <c r="A4318" t="s">
        <v>69</v>
      </c>
      <c r="B4318" t="s">
        <v>185</v>
      </c>
      <c r="C4318" t="s">
        <v>136</v>
      </c>
      <c r="D4318">
        <v>0.4629440798704641</v>
      </c>
      <c r="E4318">
        <v>0.45556545780675639</v>
      </c>
      <c r="F4318">
        <v>0.44679580784338091</v>
      </c>
      <c r="G4318">
        <v>0.4370023723493664</v>
      </c>
      <c r="H4318">
        <v>0.43101202730615801</v>
      </c>
      <c r="I4318">
        <v>0.42912629963597532</v>
      </c>
      <c r="J4318">
        <v>0.44165151097118549</v>
      </c>
      <c r="K4318">
        <v>0.44504869391797952</v>
      </c>
      <c r="L4318">
        <v>0.43621210589483078</v>
      </c>
      <c r="M4318">
        <v>0.434204116928259</v>
      </c>
      <c r="N4318">
        <v>0.44025009086132461</v>
      </c>
      <c r="O4318">
        <v>0.44139445659552717</v>
      </c>
      <c r="P4318">
        <v>0.44557212509314559</v>
      </c>
      <c r="Q4318">
        <v>0.44880563072939861</v>
      </c>
      <c r="R4318">
        <v>0.45190526024610528</v>
      </c>
      <c r="S4318">
        <v>0.46219018615160429</v>
      </c>
      <c r="T4318">
        <v>0.4729649213757624</v>
      </c>
      <c r="U4318">
        <v>0.48005240872744342</v>
      </c>
      <c r="V4318">
        <v>0.48705033967951922</v>
      </c>
      <c r="W4318">
        <v>0.49205724541989709</v>
      </c>
      <c r="X4318">
        <v>0.49119881829262457</v>
      </c>
      <c r="Y4318">
        <v>0.48219564925314568</v>
      </c>
      <c r="Z4318">
        <v>0.47762124284874441</v>
      </c>
      <c r="AA4318">
        <v>0.47264031763384923</v>
      </c>
      <c r="AB4318" s="7">
        <f t="shared" si="201"/>
        <v>10.965461165432451</v>
      </c>
      <c r="AC4318">
        <f>INDEX(SHELF_days!$C$2:$C$289,MATCH(A4318&amp;"|"&amp;C4318,SHELF_days!$D$2:$D$289,0))</f>
        <v>101</v>
      </c>
      <c r="AD4318" s="8">
        <f t="shared" si="202"/>
        <v>1107.5115777086776</v>
      </c>
      <c r="AE4318" s="7">
        <f t="shared" si="203"/>
        <v>0.49205724541989709</v>
      </c>
    </row>
    <row r="4319" spans="1:31" x14ac:dyDescent="0.45">
      <c r="A4319" t="s">
        <v>69</v>
      </c>
      <c r="B4319" t="s">
        <v>185</v>
      </c>
      <c r="C4319" t="s">
        <v>137</v>
      </c>
      <c r="D4319">
        <v>0.54957506139000067</v>
      </c>
      <c r="E4319">
        <v>0.54893559114513657</v>
      </c>
      <c r="F4319">
        <v>0.5357098029324795</v>
      </c>
      <c r="G4319">
        <v>0.52105623201792728</v>
      </c>
      <c r="H4319">
        <v>0.51612944454172061</v>
      </c>
      <c r="I4319">
        <v>0.51620463742223743</v>
      </c>
      <c r="J4319">
        <v>0.50091578589545993</v>
      </c>
      <c r="K4319">
        <v>0.47915108535103768</v>
      </c>
      <c r="L4319">
        <v>0.46056300837472319</v>
      </c>
      <c r="M4319">
        <v>0.44241660688132689</v>
      </c>
      <c r="N4319">
        <v>0.44069378583887059</v>
      </c>
      <c r="O4319">
        <v>0.45791692460287159</v>
      </c>
      <c r="P4319">
        <v>0.49439980460727528</v>
      </c>
      <c r="Q4319">
        <v>0.52748952318824149</v>
      </c>
      <c r="R4319">
        <v>0.55616425099587319</v>
      </c>
      <c r="S4319">
        <v>0.57877922645898383</v>
      </c>
      <c r="T4319">
        <v>0.60209541412163503</v>
      </c>
      <c r="U4319">
        <v>0.62324997184966457</v>
      </c>
      <c r="V4319">
        <v>0.63436374419842212</v>
      </c>
      <c r="W4319">
        <v>0.63730971746441689</v>
      </c>
      <c r="X4319">
        <v>0.63307421937360642</v>
      </c>
      <c r="Y4319">
        <v>0.62105350181204666</v>
      </c>
      <c r="Z4319">
        <v>0.60216200722989333</v>
      </c>
      <c r="AA4319">
        <v>0.58207382126192009</v>
      </c>
      <c r="AB4319" s="7">
        <f t="shared" si="201"/>
        <v>13.061483168955769</v>
      </c>
      <c r="AC4319">
        <f>INDEX(SHELF_days!$C$2:$C$289,MATCH(A4319&amp;"|"&amp;C4319,SHELF_days!$D$2:$D$289,0))</f>
        <v>70</v>
      </c>
      <c r="AD4319" s="8">
        <f t="shared" si="202"/>
        <v>914.3038218269038</v>
      </c>
      <c r="AE4319" s="7">
        <f t="shared" si="203"/>
        <v>0.63730971746441689</v>
      </c>
    </row>
    <row r="4320" spans="1:31" x14ac:dyDescent="0.45">
      <c r="A4320" t="s">
        <v>69</v>
      </c>
      <c r="B4320" t="s">
        <v>185</v>
      </c>
      <c r="C4320" t="s">
        <v>138</v>
      </c>
      <c r="D4320">
        <v>0.52344486163908788</v>
      </c>
      <c r="E4320">
        <v>0.52538801815710234</v>
      </c>
      <c r="F4320">
        <v>0.50296025312085024</v>
      </c>
      <c r="G4320">
        <v>0.44832891355789439</v>
      </c>
      <c r="H4320">
        <v>0.43592221077650362</v>
      </c>
      <c r="I4320">
        <v>0.41501569890130952</v>
      </c>
      <c r="J4320">
        <v>0.365869102978786</v>
      </c>
      <c r="K4320">
        <v>0.30175694326438862</v>
      </c>
      <c r="L4320">
        <v>0.26158351142152181</v>
      </c>
      <c r="M4320">
        <v>0.24087594584472979</v>
      </c>
      <c r="N4320">
        <v>0.25453635331691371</v>
      </c>
      <c r="O4320">
        <v>0.29598921566502201</v>
      </c>
      <c r="P4320">
        <v>0.34045885852079788</v>
      </c>
      <c r="Q4320">
        <v>0.38396807097049418</v>
      </c>
      <c r="R4320">
        <v>0.41586979594100149</v>
      </c>
      <c r="S4320">
        <v>0.4490509514167505</v>
      </c>
      <c r="T4320">
        <v>0.47766491730073229</v>
      </c>
      <c r="U4320">
        <v>0.43146478465971688</v>
      </c>
      <c r="V4320">
        <v>0.38618049101307012</v>
      </c>
      <c r="W4320">
        <v>0.3528415505420367</v>
      </c>
      <c r="X4320">
        <v>0.34967899041916067</v>
      </c>
      <c r="Y4320">
        <v>0.36600802237680818</v>
      </c>
      <c r="Z4320">
        <v>0.39557384339538659</v>
      </c>
      <c r="AA4320">
        <v>0.36587081803308258</v>
      </c>
      <c r="AB4320" s="7">
        <f t="shared" si="201"/>
        <v>9.2863021232331455</v>
      </c>
      <c r="AC4320">
        <f>INDEX(SHELF_days!$C$2:$C$289,MATCH(A4320&amp;"|"&amp;C4320,SHELF_days!$D$2:$D$289,0))</f>
        <v>9</v>
      </c>
      <c r="AD4320" s="8">
        <f t="shared" si="202"/>
        <v>83.576719109098306</v>
      </c>
      <c r="AE4320" s="7">
        <f t="shared" si="203"/>
        <v>0.52538801815710234</v>
      </c>
    </row>
    <row r="4321" spans="1:31" x14ac:dyDescent="0.45">
      <c r="A4321" t="s">
        <v>69</v>
      </c>
      <c r="B4321" t="s">
        <v>185</v>
      </c>
      <c r="C4321" t="s">
        <v>139</v>
      </c>
      <c r="D4321">
        <v>0.55022269039316141</v>
      </c>
      <c r="E4321">
        <v>0.54067121000470109</v>
      </c>
      <c r="F4321">
        <v>0.53858433193663413</v>
      </c>
      <c r="G4321">
        <v>0.55130626169773467</v>
      </c>
      <c r="H4321">
        <v>0.56319467507070187</v>
      </c>
      <c r="I4321">
        <v>0.57065619029336134</v>
      </c>
      <c r="J4321">
        <v>0.60123389334691635</v>
      </c>
      <c r="K4321">
        <v>0.64114697994756376</v>
      </c>
      <c r="L4321">
        <v>0.67247176065270475</v>
      </c>
      <c r="M4321">
        <v>0.69065167920721116</v>
      </c>
      <c r="N4321">
        <v>0.71694757770394824</v>
      </c>
      <c r="O4321">
        <v>0.74085406255470354</v>
      </c>
      <c r="P4321">
        <v>0.75060929139359622</v>
      </c>
      <c r="Q4321">
        <v>0.75225780158345978</v>
      </c>
      <c r="R4321">
        <v>0.75419958605803694</v>
      </c>
      <c r="S4321">
        <v>0.78393451143025705</v>
      </c>
      <c r="T4321">
        <v>0.80424452742110397</v>
      </c>
      <c r="U4321">
        <v>0.81648486993572744</v>
      </c>
      <c r="V4321">
        <v>0.81823834144854113</v>
      </c>
      <c r="W4321">
        <v>0.82038696147128454</v>
      </c>
      <c r="X4321">
        <v>0.81981276129279279</v>
      </c>
      <c r="Y4321">
        <v>0.81955344508315131</v>
      </c>
      <c r="Z4321">
        <v>0.82409147875187694</v>
      </c>
      <c r="AA4321">
        <v>0.82972234501837694</v>
      </c>
      <c r="AB4321" s="7">
        <f t="shared" si="201"/>
        <v>16.971477233697552</v>
      </c>
      <c r="AC4321">
        <f>INDEX(SHELF_days!$C$2:$C$289,MATCH(A4321&amp;"|"&amp;C4321,SHELF_days!$D$2:$D$289,0))</f>
        <v>5</v>
      </c>
      <c r="AD4321" s="8">
        <f t="shared" si="202"/>
        <v>84.857386168487764</v>
      </c>
      <c r="AE4321" s="7">
        <f t="shared" si="203"/>
        <v>0.82972234501837694</v>
      </c>
    </row>
    <row r="4322" spans="1:31" x14ac:dyDescent="0.45">
      <c r="A4322" t="s">
        <v>69</v>
      </c>
      <c r="B4322" t="s">
        <v>186</v>
      </c>
      <c r="C4322" t="s">
        <v>134</v>
      </c>
      <c r="D4322">
        <v>0.27135515829962681</v>
      </c>
      <c r="E4322">
        <v>0.26583394259364967</v>
      </c>
      <c r="F4322">
        <v>0.26156409583479118</v>
      </c>
      <c r="G4322">
        <v>0.25896140834413872</v>
      </c>
      <c r="H4322">
        <v>0.25489945674582393</v>
      </c>
      <c r="I4322">
        <v>0.24795895677075061</v>
      </c>
      <c r="J4322">
        <v>0.23524936609059041</v>
      </c>
      <c r="K4322">
        <v>0.21978116654936991</v>
      </c>
      <c r="L4322">
        <v>0.19544144083033391</v>
      </c>
      <c r="M4322">
        <v>0.181696372331312</v>
      </c>
      <c r="N4322">
        <v>0.1810247110434017</v>
      </c>
      <c r="O4322">
        <v>0.19002817068848529</v>
      </c>
      <c r="P4322">
        <v>0.19686072509943009</v>
      </c>
      <c r="Q4322">
        <v>0.20567228151939651</v>
      </c>
      <c r="R4322">
        <v>0.21598308188559129</v>
      </c>
      <c r="S4322">
        <v>0.24985799910263989</v>
      </c>
      <c r="T4322">
        <v>0.27742009981010268</v>
      </c>
      <c r="U4322">
        <v>0.29897323078108218</v>
      </c>
      <c r="V4322">
        <v>0.3078687448620373</v>
      </c>
      <c r="W4322">
        <v>0.31382174282452818</v>
      </c>
      <c r="X4322">
        <v>0.31311809766576509</v>
      </c>
      <c r="Y4322">
        <v>0.31327002105231622</v>
      </c>
      <c r="Z4322">
        <v>0.31196268033120511</v>
      </c>
      <c r="AA4322">
        <v>0.31276227710252691</v>
      </c>
      <c r="AB4322" s="7">
        <f t="shared" si="201"/>
        <v>6.0813652281588952</v>
      </c>
      <c r="AC4322">
        <f>INDEX(SHELF_days!$C$2:$C$289,MATCH(A4322&amp;"|"&amp;C4322,SHELF_days!$D$2:$D$289,0))</f>
        <v>65</v>
      </c>
      <c r="AD4322" s="8">
        <f t="shared" si="202"/>
        <v>395.28873983032821</v>
      </c>
      <c r="AE4322" s="7">
        <f t="shared" si="203"/>
        <v>0.31382174282452818</v>
      </c>
    </row>
    <row r="4323" spans="1:31" x14ac:dyDescent="0.45">
      <c r="A4323" t="s">
        <v>69</v>
      </c>
      <c r="B4323" t="s">
        <v>186</v>
      </c>
      <c r="C4323" t="s">
        <v>135</v>
      </c>
      <c r="D4323">
        <v>0.31538147800476102</v>
      </c>
      <c r="E4323">
        <v>0.31258393225744507</v>
      </c>
      <c r="F4323">
        <v>0.30717187889329189</v>
      </c>
      <c r="G4323">
        <v>0.3073323197237115</v>
      </c>
      <c r="H4323">
        <v>0.30495508375749469</v>
      </c>
      <c r="I4323">
        <v>0.29043631846952639</v>
      </c>
      <c r="J4323">
        <v>0.27643729108291731</v>
      </c>
      <c r="K4323">
        <v>0.2634845186890441</v>
      </c>
      <c r="L4323">
        <v>0.25968817227911623</v>
      </c>
      <c r="M4323">
        <v>0.26287891104746042</v>
      </c>
      <c r="N4323">
        <v>0.2726499835930129</v>
      </c>
      <c r="O4323">
        <v>0.27775697340636829</v>
      </c>
      <c r="P4323">
        <v>0.27716266441481408</v>
      </c>
      <c r="Q4323">
        <v>0.28256793858894957</v>
      </c>
      <c r="R4323">
        <v>0.28715970996095758</v>
      </c>
      <c r="S4323">
        <v>0.28770656462238781</v>
      </c>
      <c r="T4323">
        <v>0.29385754969847327</v>
      </c>
      <c r="U4323">
        <v>0.29799963479930541</v>
      </c>
      <c r="V4323">
        <v>0.30956719269955602</v>
      </c>
      <c r="W4323">
        <v>0.3108846152930011</v>
      </c>
      <c r="X4323">
        <v>0.30475170805696278</v>
      </c>
      <c r="Y4323">
        <v>0.30493248645743559</v>
      </c>
      <c r="Z4323">
        <v>0.30021191047509072</v>
      </c>
      <c r="AA4323">
        <v>0.29110745828128148</v>
      </c>
      <c r="AB4323" s="7">
        <f t="shared" si="201"/>
        <v>6.9986662945523657</v>
      </c>
      <c r="AC4323">
        <f>INDEX(SHELF_days!$C$2:$C$289,MATCH(A4323&amp;"|"&amp;C4323,SHELF_days!$D$2:$D$289,0))</f>
        <v>115</v>
      </c>
      <c r="AD4323" s="8">
        <f t="shared" si="202"/>
        <v>804.84662387352205</v>
      </c>
      <c r="AE4323" s="7">
        <f t="shared" si="203"/>
        <v>0.31538147800476102</v>
      </c>
    </row>
    <row r="4324" spans="1:31" x14ac:dyDescent="0.45">
      <c r="A4324" t="s">
        <v>69</v>
      </c>
      <c r="B4324" t="s">
        <v>186</v>
      </c>
      <c r="C4324" t="s">
        <v>136</v>
      </c>
      <c r="D4324">
        <v>0.18272389376645909</v>
      </c>
      <c r="E4324">
        <v>0.1771482896464327</v>
      </c>
      <c r="F4324">
        <v>0.17170647944160761</v>
      </c>
      <c r="G4324">
        <v>0.17039684284857881</v>
      </c>
      <c r="H4324">
        <v>0.1675511491906419</v>
      </c>
      <c r="I4324">
        <v>0.1628966647175788</v>
      </c>
      <c r="J4324">
        <v>0.15139296097016849</v>
      </c>
      <c r="K4324">
        <v>0.14250338448900041</v>
      </c>
      <c r="L4324">
        <v>0.13711046052242201</v>
      </c>
      <c r="M4324">
        <v>0.13906591005228819</v>
      </c>
      <c r="N4324">
        <v>0.1444073748207122</v>
      </c>
      <c r="O4324">
        <v>0.1488483036214347</v>
      </c>
      <c r="P4324">
        <v>0.15156277632407791</v>
      </c>
      <c r="Q4324">
        <v>0.15564606369762751</v>
      </c>
      <c r="R4324">
        <v>0.1612216678176539</v>
      </c>
      <c r="S4324">
        <v>0.16732472871876269</v>
      </c>
      <c r="T4324">
        <v>0.17381887952584471</v>
      </c>
      <c r="U4324">
        <v>0.1864855611515438</v>
      </c>
      <c r="V4324">
        <v>0.21294845380243069</v>
      </c>
      <c r="W4324">
        <v>0.21827190785150069</v>
      </c>
      <c r="X4324">
        <v>0.2160694541704935</v>
      </c>
      <c r="Y4324">
        <v>0.20880084243118821</v>
      </c>
      <c r="Z4324">
        <v>0.19821311241092571</v>
      </c>
      <c r="AA4324">
        <v>0.18996420294677949</v>
      </c>
      <c r="AB4324" s="7">
        <f t="shared" si="201"/>
        <v>4.1360793649361538</v>
      </c>
      <c r="AC4324">
        <f>INDEX(SHELF_days!$C$2:$C$289,MATCH(A4324&amp;"|"&amp;C4324,SHELF_days!$D$2:$D$289,0))</f>
        <v>101</v>
      </c>
      <c r="AD4324" s="8">
        <f t="shared" si="202"/>
        <v>417.74401585855151</v>
      </c>
      <c r="AE4324" s="7">
        <f t="shared" si="203"/>
        <v>0.21827190785150069</v>
      </c>
    </row>
    <row r="4325" spans="1:31" x14ac:dyDescent="0.45">
      <c r="A4325" t="s">
        <v>69</v>
      </c>
      <c r="B4325" t="s">
        <v>186</v>
      </c>
      <c r="C4325" t="s">
        <v>137</v>
      </c>
      <c r="D4325">
        <v>0.29215952400831852</v>
      </c>
      <c r="E4325">
        <v>0.28509851337699588</v>
      </c>
      <c r="F4325">
        <v>0.28447111548178378</v>
      </c>
      <c r="G4325">
        <v>0.28591895677842721</v>
      </c>
      <c r="H4325">
        <v>0.29320642463819913</v>
      </c>
      <c r="I4325">
        <v>0.28793108493940339</v>
      </c>
      <c r="J4325">
        <v>0.26951751357696402</v>
      </c>
      <c r="K4325">
        <v>0.26612807997738591</v>
      </c>
      <c r="L4325">
        <v>0.27373852781871683</v>
      </c>
      <c r="M4325">
        <v>0.28066960397469948</v>
      </c>
      <c r="N4325">
        <v>0.29100496338458492</v>
      </c>
      <c r="O4325">
        <v>0.30359004542463919</v>
      </c>
      <c r="P4325">
        <v>0.31785313840336749</v>
      </c>
      <c r="Q4325">
        <v>0.3247173911148899</v>
      </c>
      <c r="R4325">
        <v>0.32752026336864831</v>
      </c>
      <c r="S4325">
        <v>0.33102106937566039</v>
      </c>
      <c r="T4325">
        <v>0.33544997877795679</v>
      </c>
      <c r="U4325">
        <v>0.34943092832451872</v>
      </c>
      <c r="V4325">
        <v>0.36861296929825349</v>
      </c>
      <c r="W4325">
        <v>0.36588805772969901</v>
      </c>
      <c r="X4325">
        <v>0.35790265611667332</v>
      </c>
      <c r="Y4325">
        <v>0.33425086919124958</v>
      </c>
      <c r="Z4325">
        <v>0.31914877074318437</v>
      </c>
      <c r="AA4325">
        <v>0.3021681910230638</v>
      </c>
      <c r="AB4325" s="7">
        <f t="shared" si="201"/>
        <v>7.447398636847284</v>
      </c>
      <c r="AC4325">
        <f>INDEX(SHELF_days!$C$2:$C$289,MATCH(A4325&amp;"|"&amp;C4325,SHELF_days!$D$2:$D$289,0))</f>
        <v>70</v>
      </c>
      <c r="AD4325" s="8">
        <f t="shared" si="202"/>
        <v>521.31790457930992</v>
      </c>
      <c r="AE4325" s="7">
        <f t="shared" si="203"/>
        <v>0.36861296929825349</v>
      </c>
    </row>
    <row r="4326" spans="1:31" x14ac:dyDescent="0.45">
      <c r="A4326" t="s">
        <v>69</v>
      </c>
      <c r="B4326" t="s">
        <v>186</v>
      </c>
      <c r="C4326" t="s">
        <v>138</v>
      </c>
      <c r="D4326">
        <v>8.3533430479561216E-2</v>
      </c>
      <c r="E4326">
        <v>7.1290715469767243E-2</v>
      </c>
      <c r="F4326">
        <v>7.0944223535527776E-2</v>
      </c>
      <c r="G4326">
        <v>7.3052049468817784E-2</v>
      </c>
      <c r="H4326">
        <v>6.4187630817858471E-2</v>
      </c>
      <c r="I4326">
        <v>4.6516542171646427E-2</v>
      </c>
      <c r="J4326">
        <v>3.0866656475164511E-2</v>
      </c>
      <c r="K4326">
        <v>2.6910873559264099E-2</v>
      </c>
      <c r="L4326">
        <v>3.0318044245952039E-2</v>
      </c>
      <c r="M4326">
        <v>3.8114112766339713E-2</v>
      </c>
      <c r="N4326">
        <v>5.2580151020836838E-2</v>
      </c>
      <c r="O4326">
        <v>6.6382079734708332E-2</v>
      </c>
      <c r="P4326">
        <v>8.0299505759992978E-2</v>
      </c>
      <c r="Q4326">
        <v>0.114024720692633</v>
      </c>
      <c r="R4326">
        <v>0.116132546625923</v>
      </c>
      <c r="S4326">
        <v>8.6507486248449839E-2</v>
      </c>
      <c r="T4326">
        <v>8.679622952698271E-2</v>
      </c>
      <c r="U4326">
        <v>8.6218742969916953E-2</v>
      </c>
      <c r="V4326">
        <v>0.1217341662294608</v>
      </c>
      <c r="W4326">
        <v>0.11933759701763789</v>
      </c>
      <c r="X4326">
        <v>0.1194819686569044</v>
      </c>
      <c r="Y4326">
        <v>0.1049581817467007</v>
      </c>
      <c r="Z4326">
        <v>0.1155261857410039</v>
      </c>
      <c r="AA4326">
        <v>0.11281199892279491</v>
      </c>
      <c r="AB4326" s="7">
        <f t="shared" si="201"/>
        <v>1.9185258398838454</v>
      </c>
      <c r="AC4326">
        <f>INDEX(SHELF_days!$C$2:$C$289,MATCH(A4326&amp;"|"&amp;C4326,SHELF_days!$D$2:$D$289,0))</f>
        <v>9</v>
      </c>
      <c r="AD4326" s="8">
        <f t="shared" si="202"/>
        <v>17.266732558954608</v>
      </c>
      <c r="AE4326" s="7">
        <f t="shared" si="203"/>
        <v>0.1217341662294608</v>
      </c>
    </row>
    <row r="4327" spans="1:31" x14ac:dyDescent="0.45">
      <c r="A4327" t="s">
        <v>69</v>
      </c>
      <c r="B4327" t="s">
        <v>186</v>
      </c>
      <c r="C4327" t="s">
        <v>139</v>
      </c>
      <c r="D4327">
        <v>0.20773923917326351</v>
      </c>
      <c r="E4327">
        <v>0.17473588243695559</v>
      </c>
      <c r="F4327">
        <v>0.16221019901419939</v>
      </c>
      <c r="G4327">
        <v>0.1386140982924928</v>
      </c>
      <c r="H4327">
        <v>0.1082614048531168</v>
      </c>
      <c r="I4327">
        <v>9.1473870639215318E-2</v>
      </c>
      <c r="J4327">
        <v>8.52889896130411E-2</v>
      </c>
      <c r="K4327">
        <v>7.9052134796730969E-2</v>
      </c>
      <c r="L4327">
        <v>5.9146173174674438E-2</v>
      </c>
      <c r="M4327">
        <v>4.443759056620971E-2</v>
      </c>
      <c r="N4327">
        <v>3.5705993823375519E-2</v>
      </c>
      <c r="O4327">
        <v>3.2223749884269029E-2</v>
      </c>
      <c r="P4327">
        <v>3.4978360761472677E-2</v>
      </c>
      <c r="Q4327">
        <v>4.3450088553627281E-2</v>
      </c>
      <c r="R4327">
        <v>7.343896546205185E-2</v>
      </c>
      <c r="S4327">
        <v>0.121410773757504</v>
      </c>
      <c r="T4327">
        <v>0.16579639053357781</v>
      </c>
      <c r="U4327">
        <v>0.18336353159951799</v>
      </c>
      <c r="V4327">
        <v>0.2129885919769911</v>
      </c>
      <c r="W4327">
        <v>0.22515045886879589</v>
      </c>
      <c r="X4327">
        <v>0.22712546289396071</v>
      </c>
      <c r="Y4327">
        <v>0.2235392713745824</v>
      </c>
      <c r="Z4327">
        <v>0.2318550777963293</v>
      </c>
      <c r="AA4327">
        <v>0.24121036002079449</v>
      </c>
      <c r="AB4327" s="7">
        <f t="shared" si="201"/>
        <v>3.2031966598667498</v>
      </c>
      <c r="AC4327">
        <f>INDEX(SHELF_days!$C$2:$C$289,MATCH(A4327&amp;"|"&amp;C4327,SHELF_days!$D$2:$D$289,0))</f>
        <v>5</v>
      </c>
      <c r="AD4327" s="8">
        <f t="shared" si="202"/>
        <v>16.015983299333747</v>
      </c>
      <c r="AE4327" s="7">
        <f t="shared" si="203"/>
        <v>0.24121036002079449</v>
      </c>
    </row>
    <row r="4328" spans="1:31" x14ac:dyDescent="0.45">
      <c r="A4328" t="s">
        <v>69</v>
      </c>
      <c r="B4328" t="s">
        <v>187</v>
      </c>
      <c r="C4328" t="s">
        <v>134</v>
      </c>
      <c r="D4328">
        <v>3.3358446234507143E-2</v>
      </c>
      <c r="E4328">
        <v>3.1139647694252912E-2</v>
      </c>
      <c r="F4328">
        <v>3.0109554663977179E-2</v>
      </c>
      <c r="G4328">
        <v>2.9869948577617659E-2</v>
      </c>
      <c r="H4328">
        <v>2.976231233719227E-2</v>
      </c>
      <c r="I4328">
        <v>3.0619672291867839E-2</v>
      </c>
      <c r="J4328">
        <v>4.2314634002180843E-2</v>
      </c>
      <c r="K4328">
        <v>5.4472289452276272E-2</v>
      </c>
      <c r="L4328">
        <v>4.3886815820869618E-2</v>
      </c>
      <c r="M4328">
        <v>3.1026949353411479E-2</v>
      </c>
      <c r="N4328">
        <v>3.3908261386713129E-2</v>
      </c>
      <c r="O4328">
        <v>4.363113534546971E-2</v>
      </c>
      <c r="P4328">
        <v>5.4575396444961018E-2</v>
      </c>
      <c r="Q4328">
        <v>6.8857535511769652E-2</v>
      </c>
      <c r="R4328">
        <v>8.0820433309016171E-2</v>
      </c>
      <c r="S4328">
        <v>9.1700485661124972E-2</v>
      </c>
      <c r="T4328">
        <v>0.1077420154532369</v>
      </c>
      <c r="U4328">
        <v>0.14849583138869271</v>
      </c>
      <c r="V4328">
        <v>0.23411326713597919</v>
      </c>
      <c r="W4328">
        <v>0.22422316624593469</v>
      </c>
      <c r="X4328">
        <v>0.15157838411572711</v>
      </c>
      <c r="Y4328">
        <v>9.2710241480957356E-2</v>
      </c>
      <c r="Z4328">
        <v>4.7771755868236801E-2</v>
      </c>
      <c r="AA4328">
        <v>3.6915770695298993E-2</v>
      </c>
      <c r="AB4328" s="7">
        <f t="shared" si="201"/>
        <v>1.7736039504712717</v>
      </c>
      <c r="AC4328">
        <f>INDEX(SHELF_days!$C$2:$C$289,MATCH(A4328&amp;"|"&amp;C4328,SHELF_days!$D$2:$D$289,0))</f>
        <v>65</v>
      </c>
      <c r="AD4328" s="8">
        <f t="shared" si="202"/>
        <v>115.28425678063266</v>
      </c>
      <c r="AE4328" s="7">
        <f t="shared" si="203"/>
        <v>0.23411326713597919</v>
      </c>
    </row>
    <row r="4329" spans="1:31" x14ac:dyDescent="0.45">
      <c r="A4329" t="s">
        <v>69</v>
      </c>
      <c r="B4329" t="s">
        <v>187</v>
      </c>
      <c r="C4329" t="s">
        <v>135</v>
      </c>
      <c r="D4329">
        <v>4.8561227303068749E-2</v>
      </c>
      <c r="E4329">
        <v>4.7369116169469393E-2</v>
      </c>
      <c r="F4329">
        <v>4.6775495121595963E-2</v>
      </c>
      <c r="G4329">
        <v>4.6390690542448487E-2</v>
      </c>
      <c r="H4329">
        <v>4.5977073306318179E-2</v>
      </c>
      <c r="I4329">
        <v>4.5283109921669951E-2</v>
      </c>
      <c r="J4329">
        <v>4.4695211248179871E-2</v>
      </c>
      <c r="K4329">
        <v>4.7747495626502212E-2</v>
      </c>
      <c r="L4329">
        <v>4.7364247131616889E-2</v>
      </c>
      <c r="M4329">
        <v>4.4867284049812717E-2</v>
      </c>
      <c r="N4329">
        <v>4.6962877784517618E-2</v>
      </c>
      <c r="O4329">
        <v>5.9906738050869962E-2</v>
      </c>
      <c r="P4329">
        <v>7.7935229134433598E-2</v>
      </c>
      <c r="Q4329">
        <v>0.10694390253806089</v>
      </c>
      <c r="R4329">
        <v>0.1447092142436858</v>
      </c>
      <c r="S4329">
        <v>0.18168790025666531</v>
      </c>
      <c r="T4329">
        <v>0.22907156957164829</v>
      </c>
      <c r="U4329">
        <v>0.31600964592358588</v>
      </c>
      <c r="V4329">
        <v>0.42766667293856092</v>
      </c>
      <c r="W4329">
        <v>0.39354701567779909</v>
      </c>
      <c r="X4329">
        <v>0.25473757319513118</v>
      </c>
      <c r="Y4329">
        <v>0.16949075965107449</v>
      </c>
      <c r="Z4329">
        <v>8.1760234839574966E-2</v>
      </c>
      <c r="AA4329">
        <v>5.5687842242340739E-2</v>
      </c>
      <c r="AB4329" s="7">
        <f t="shared" si="201"/>
        <v>3.0111481264686311</v>
      </c>
      <c r="AC4329">
        <f>INDEX(SHELF_days!$C$2:$C$289,MATCH(A4329&amp;"|"&amp;C4329,SHELF_days!$D$2:$D$289,0))</f>
        <v>115</v>
      </c>
      <c r="AD4329" s="8">
        <f t="shared" si="202"/>
        <v>346.28203454389256</v>
      </c>
      <c r="AE4329" s="7">
        <f t="shared" si="203"/>
        <v>0.42766667293856092</v>
      </c>
    </row>
    <row r="4330" spans="1:31" x14ac:dyDescent="0.45">
      <c r="A4330" t="s">
        <v>69</v>
      </c>
      <c r="B4330" t="s">
        <v>187</v>
      </c>
      <c r="C4330" t="s">
        <v>136</v>
      </c>
      <c r="D4330">
        <v>4.3718824782362289E-2</v>
      </c>
      <c r="E4330">
        <v>4.050316000539176E-2</v>
      </c>
      <c r="F4330">
        <v>3.9888466962427122E-2</v>
      </c>
      <c r="G4330">
        <v>3.9610354796265707E-2</v>
      </c>
      <c r="H4330">
        <v>3.9541541181786009E-2</v>
      </c>
      <c r="I4330">
        <v>3.8390970689185268E-2</v>
      </c>
      <c r="J4330">
        <v>4.4371468190787487E-2</v>
      </c>
      <c r="K4330">
        <v>4.3632979226757213E-2</v>
      </c>
      <c r="L4330">
        <v>4.1012460768372463E-2</v>
      </c>
      <c r="M4330">
        <v>3.948095776704471E-2</v>
      </c>
      <c r="N4330">
        <v>3.9785303694872383E-2</v>
      </c>
      <c r="O4330">
        <v>4.1216443982723068E-2</v>
      </c>
      <c r="P4330">
        <v>4.6822353087896638E-2</v>
      </c>
      <c r="Q4330">
        <v>6.0275700489506402E-2</v>
      </c>
      <c r="R4330">
        <v>7.5683034479017142E-2</v>
      </c>
      <c r="S4330">
        <v>9.8494290445725913E-2</v>
      </c>
      <c r="T4330">
        <v>0.13385420053862959</v>
      </c>
      <c r="U4330">
        <v>0.2218734433413157</v>
      </c>
      <c r="V4330">
        <v>0.31746349828256282</v>
      </c>
      <c r="W4330">
        <v>0.27597911934679892</v>
      </c>
      <c r="X4330">
        <v>0.20383444583127441</v>
      </c>
      <c r="Y4330">
        <v>0.14203210421623</v>
      </c>
      <c r="Z4330">
        <v>7.7092799109213739E-2</v>
      </c>
      <c r="AA4330">
        <v>5.3416686319990699E-2</v>
      </c>
      <c r="AB4330" s="7">
        <f t="shared" si="201"/>
        <v>2.1979746075361373</v>
      </c>
      <c r="AC4330">
        <f>INDEX(SHELF_days!$C$2:$C$289,MATCH(A4330&amp;"|"&amp;C4330,SHELF_days!$D$2:$D$289,0))</f>
        <v>101</v>
      </c>
      <c r="AD4330" s="8">
        <f t="shared" si="202"/>
        <v>221.99543536114987</v>
      </c>
      <c r="AE4330" s="7">
        <f t="shared" si="203"/>
        <v>0.31746349828256282</v>
      </c>
    </row>
    <row r="4331" spans="1:31" x14ac:dyDescent="0.45">
      <c r="A4331" t="s">
        <v>69</v>
      </c>
      <c r="B4331" t="s">
        <v>187</v>
      </c>
      <c r="C4331" t="s">
        <v>137</v>
      </c>
      <c r="D4331">
        <v>4.8973421116498501E-2</v>
      </c>
      <c r="E4331">
        <v>4.3730689986985281E-2</v>
      </c>
      <c r="F4331">
        <v>4.3027096090060273E-2</v>
      </c>
      <c r="G4331">
        <v>4.2768319994355798E-2</v>
      </c>
      <c r="H4331">
        <v>4.224169662049701E-2</v>
      </c>
      <c r="I4331">
        <v>4.049054608120934E-2</v>
      </c>
      <c r="J4331">
        <v>4.2259756520101638E-2</v>
      </c>
      <c r="K4331">
        <v>4.3388046686267577E-2</v>
      </c>
      <c r="L4331">
        <v>3.9120467670108558E-2</v>
      </c>
      <c r="M4331">
        <v>3.9272698604675332E-2</v>
      </c>
      <c r="N4331">
        <v>4.0276713571278933E-2</v>
      </c>
      <c r="O4331">
        <v>5.1841811472422297E-2</v>
      </c>
      <c r="P4331">
        <v>7.223333482781763E-2</v>
      </c>
      <c r="Q4331">
        <v>9.4103460922531454E-2</v>
      </c>
      <c r="R4331">
        <v>0.1145913037424848</v>
      </c>
      <c r="S4331">
        <v>0.1365483482581267</v>
      </c>
      <c r="T4331">
        <v>0.1707738371759521</v>
      </c>
      <c r="U4331">
        <v>0.23643575626946731</v>
      </c>
      <c r="V4331">
        <v>0.32551682955894362</v>
      </c>
      <c r="W4331">
        <v>0.28549328821508668</v>
      </c>
      <c r="X4331">
        <v>0.2129202826089486</v>
      </c>
      <c r="Y4331">
        <v>0.14436177002862011</v>
      </c>
      <c r="Z4331">
        <v>6.2266249413150079E-2</v>
      </c>
      <c r="AA4331">
        <v>4.0753033115188741E-2</v>
      </c>
      <c r="AB4331" s="7">
        <f t="shared" si="201"/>
        <v>2.4133887585507785</v>
      </c>
      <c r="AC4331">
        <f>INDEX(SHELF_days!$C$2:$C$289,MATCH(A4331&amp;"|"&amp;C4331,SHELF_days!$D$2:$D$289,0))</f>
        <v>70</v>
      </c>
      <c r="AD4331" s="8">
        <f t="shared" si="202"/>
        <v>168.93721309855451</v>
      </c>
      <c r="AE4331" s="7">
        <f t="shared" si="203"/>
        <v>0.32551682955894362</v>
      </c>
    </row>
    <row r="4332" spans="1:31" x14ac:dyDescent="0.45">
      <c r="A4332" t="s">
        <v>69</v>
      </c>
      <c r="B4332" t="s">
        <v>187</v>
      </c>
      <c r="C4332" t="s">
        <v>138</v>
      </c>
      <c r="D4332">
        <v>0.1822445489655648</v>
      </c>
      <c r="E4332">
        <v>0.17036716415507361</v>
      </c>
      <c r="F4332">
        <v>0.16958209454669029</v>
      </c>
      <c r="G4332">
        <v>0.16931848048701259</v>
      </c>
      <c r="H4332">
        <v>0.1688008733187403</v>
      </c>
      <c r="I4332">
        <v>0.16710245475419869</v>
      </c>
      <c r="J4332">
        <v>0.1669613474716462</v>
      </c>
      <c r="K4332">
        <v>0.16710181335745991</v>
      </c>
      <c r="L4332">
        <v>0.16710181335745991</v>
      </c>
      <c r="M4332">
        <v>0.1676598285202813</v>
      </c>
      <c r="N4332">
        <v>0.18856230684348571</v>
      </c>
      <c r="O4332">
        <v>0.30458776992231801</v>
      </c>
      <c r="P4332">
        <v>0.51019903971006841</v>
      </c>
      <c r="Q4332">
        <v>0.81431409646405783</v>
      </c>
      <c r="R4332">
        <v>1</v>
      </c>
      <c r="S4332">
        <v>1</v>
      </c>
      <c r="T4332">
        <v>1</v>
      </c>
      <c r="U4332">
        <v>1</v>
      </c>
      <c r="V4332">
        <v>1</v>
      </c>
      <c r="W4332">
        <v>1</v>
      </c>
      <c r="X4332">
        <v>1</v>
      </c>
      <c r="Y4332">
        <v>0.70125252771556779</v>
      </c>
      <c r="Z4332">
        <v>0.33434024044852262</v>
      </c>
      <c r="AA4332">
        <v>0.25529771333323542</v>
      </c>
      <c r="AB4332" s="7">
        <f t="shared" si="201"/>
        <v>11.804794113371383</v>
      </c>
      <c r="AC4332">
        <f>INDEX(SHELF_days!$C$2:$C$289,MATCH(A4332&amp;"|"&amp;C4332,SHELF_days!$D$2:$D$289,0))</f>
        <v>9</v>
      </c>
      <c r="AD4332" s="8">
        <f t="shared" si="202"/>
        <v>106.24314702034245</v>
      </c>
      <c r="AE4332" s="7">
        <f t="shared" si="203"/>
        <v>1</v>
      </c>
    </row>
    <row r="4333" spans="1:31" x14ac:dyDescent="0.45">
      <c r="A4333" t="s">
        <v>69</v>
      </c>
      <c r="B4333" t="s">
        <v>187</v>
      </c>
      <c r="C4333" t="s">
        <v>139</v>
      </c>
      <c r="D4333">
        <v>8.972887589946181E-3</v>
      </c>
      <c r="E4333">
        <v>7.1060382417759771E-3</v>
      </c>
      <c r="F4333">
        <v>5.5128087424099409E-3</v>
      </c>
      <c r="G4333">
        <v>5.5128087424099409E-3</v>
      </c>
      <c r="H4333">
        <v>5.5128087424099409E-3</v>
      </c>
      <c r="I4333">
        <v>5.5128087424099409E-3</v>
      </c>
      <c r="J4333">
        <v>5.5128087424099409E-3</v>
      </c>
      <c r="K4333">
        <v>5.5128087424099409E-3</v>
      </c>
      <c r="L4333">
        <v>5.5670709065187831E-3</v>
      </c>
      <c r="M4333">
        <v>6.2470797290742879E-3</v>
      </c>
      <c r="N4333">
        <v>6.2470797290742879E-3</v>
      </c>
      <c r="O4333">
        <v>6.7712291440831154E-3</v>
      </c>
      <c r="P4333">
        <v>6.9813507157386358E-3</v>
      </c>
      <c r="Q4333">
        <v>6.9813507157386358E-3</v>
      </c>
      <c r="R4333">
        <v>7.7156217024029828E-3</v>
      </c>
      <c r="S4333">
        <v>8.4498926890673315E-3</v>
      </c>
      <c r="T4333">
        <v>9.1841636757316793E-3</v>
      </c>
      <c r="U4333">
        <v>2.1852647223951631E-2</v>
      </c>
      <c r="V4333">
        <v>6.6729765970225008E-2</v>
      </c>
      <c r="W4333">
        <v>5.9768045766473391E-2</v>
      </c>
      <c r="X4333">
        <v>2.1742968381603969E-2</v>
      </c>
      <c r="Y4333">
        <v>3.0972154336627231E-2</v>
      </c>
      <c r="Z4333">
        <v>1.393614383471038E-2</v>
      </c>
      <c r="AA4333">
        <v>9.1841636757316793E-3</v>
      </c>
      <c r="AB4333" s="7">
        <f t="shared" si="201"/>
        <v>0.33748650648293477</v>
      </c>
      <c r="AC4333">
        <f>INDEX(SHELF_days!$C$2:$C$289,MATCH(A4333&amp;"|"&amp;C4333,SHELF_days!$D$2:$D$289,0))</f>
        <v>5</v>
      </c>
      <c r="AD4333" s="8">
        <f t="shared" si="202"/>
        <v>1.6874325324146739</v>
      </c>
      <c r="AE4333" s="7">
        <f t="shared" si="203"/>
        <v>6.6729765970225008E-2</v>
      </c>
    </row>
    <row r="4334" spans="1:31" x14ac:dyDescent="0.45">
      <c r="A4334" t="s">
        <v>69</v>
      </c>
      <c r="B4334" t="s">
        <v>188</v>
      </c>
      <c r="C4334" t="s">
        <v>134</v>
      </c>
      <c r="D4334">
        <v>5.0786458E-2</v>
      </c>
      <c r="E4334">
        <v>3.1782423999999997E-2</v>
      </c>
      <c r="F4334">
        <v>1.1014965999999999E-2</v>
      </c>
      <c r="G4334">
        <v>3.6034550000000002E-3</v>
      </c>
      <c r="H4334">
        <v>1.585094E-3</v>
      </c>
      <c r="I4334">
        <v>5.5560130000000003E-3</v>
      </c>
      <c r="J4334">
        <v>4.0083993999999998E-2</v>
      </c>
      <c r="K4334">
        <v>3.3930512000000003E-2</v>
      </c>
      <c r="L4334">
        <v>1.515099E-2</v>
      </c>
      <c r="M4334">
        <v>8.9085060000000001E-3</v>
      </c>
      <c r="N4334">
        <v>1.765122E-3</v>
      </c>
      <c r="O4334">
        <v>2.506374E-3</v>
      </c>
      <c r="P4334">
        <v>1.728191E-3</v>
      </c>
      <c r="Q4334">
        <v>1.112944E-3</v>
      </c>
      <c r="R4334">
        <v>6.2059500000000004E-4</v>
      </c>
      <c r="S4334">
        <v>6.7935200000000004E-4</v>
      </c>
      <c r="T4334">
        <v>5.7153359999999997E-3</v>
      </c>
      <c r="U4334">
        <v>0.12696126699999999</v>
      </c>
      <c r="V4334">
        <v>0.27549256599999999</v>
      </c>
      <c r="W4334">
        <v>0.269406478</v>
      </c>
      <c r="X4334">
        <v>0.193224695</v>
      </c>
      <c r="Y4334">
        <v>0.12360631699999999</v>
      </c>
      <c r="Z4334">
        <v>8.7957514000000001E-2</v>
      </c>
      <c r="AA4334">
        <v>5.9442808999999999E-2</v>
      </c>
      <c r="AB4334" s="7">
        <f t="shared" si="201"/>
        <v>1.3526219720000001</v>
      </c>
      <c r="AC4334">
        <f>INDEX(SHELF_days!$C$2:$C$289,MATCH(A4334&amp;"|"&amp;C4334,SHELF_days!$D$2:$D$289,0))</f>
        <v>65</v>
      </c>
      <c r="AD4334" s="8">
        <f t="shared" si="202"/>
        <v>87.920428180000002</v>
      </c>
      <c r="AE4334" s="7">
        <f t="shared" si="203"/>
        <v>0.27549256599999999</v>
      </c>
    </row>
    <row r="4335" spans="1:31" x14ac:dyDescent="0.45">
      <c r="A4335" t="s">
        <v>69</v>
      </c>
      <c r="B4335" t="s">
        <v>188</v>
      </c>
      <c r="C4335" t="s">
        <v>135</v>
      </c>
      <c r="D4335">
        <v>0.13406067299999999</v>
      </c>
      <c r="E4335">
        <v>8.9046283000000004E-2</v>
      </c>
      <c r="F4335">
        <v>4.3600997000000002E-2</v>
      </c>
      <c r="G4335">
        <v>2.7674377E-2</v>
      </c>
      <c r="H4335">
        <v>2.2308314999999999E-2</v>
      </c>
      <c r="I4335">
        <v>2.1573643999999999E-2</v>
      </c>
      <c r="J4335">
        <v>3.0020308999999998E-2</v>
      </c>
      <c r="K4335">
        <v>2.1768824999999999E-2</v>
      </c>
      <c r="L4335">
        <v>1.6239916E-2</v>
      </c>
      <c r="M4335">
        <v>1.941714E-3</v>
      </c>
      <c r="N4335">
        <v>1.93389E-3</v>
      </c>
      <c r="O4335">
        <v>1.626768E-3</v>
      </c>
      <c r="P4335">
        <v>1.735835E-3</v>
      </c>
      <c r="Q4335">
        <v>3.3851799999999998E-3</v>
      </c>
      <c r="R4335">
        <v>6.7275149999999999E-3</v>
      </c>
      <c r="S4335">
        <v>1.0700968E-2</v>
      </c>
      <c r="T4335">
        <v>4.1978611999999998E-2</v>
      </c>
      <c r="U4335">
        <v>0.146987383</v>
      </c>
      <c r="V4335">
        <v>0.34077980800000002</v>
      </c>
      <c r="W4335">
        <v>0.376937142</v>
      </c>
      <c r="X4335">
        <v>0.35940015800000003</v>
      </c>
      <c r="Y4335">
        <v>0.20445417799999999</v>
      </c>
      <c r="Z4335">
        <v>0.15712647199999999</v>
      </c>
      <c r="AA4335">
        <v>0.142499985</v>
      </c>
      <c r="AB4335" s="7">
        <f t="shared" si="201"/>
        <v>2.2045089470000003</v>
      </c>
      <c r="AC4335">
        <f>INDEX(SHELF_days!$C$2:$C$289,MATCH(A4335&amp;"|"&amp;C4335,SHELF_days!$D$2:$D$289,0))</f>
        <v>115</v>
      </c>
      <c r="AD4335" s="8">
        <f t="shared" si="202"/>
        <v>253.51852890500004</v>
      </c>
      <c r="AE4335" s="7">
        <f t="shared" si="203"/>
        <v>0.376937142</v>
      </c>
    </row>
    <row r="4336" spans="1:31" x14ac:dyDescent="0.45">
      <c r="A4336" t="s">
        <v>69</v>
      </c>
      <c r="B4336" t="s">
        <v>188</v>
      </c>
      <c r="C4336" t="s">
        <v>136</v>
      </c>
      <c r="D4336">
        <v>8.8022871000000003E-2</v>
      </c>
      <c r="E4336">
        <v>3.9338896999999998E-2</v>
      </c>
      <c r="F4336">
        <v>1.6513903999999999E-2</v>
      </c>
      <c r="G4336">
        <v>9.3123670000000002E-3</v>
      </c>
      <c r="H4336">
        <v>5.4294089999999996E-3</v>
      </c>
      <c r="I4336">
        <v>3.8308270000000002E-3</v>
      </c>
      <c r="J4336">
        <v>3.1176020000000001E-3</v>
      </c>
      <c r="K4336">
        <v>1.2654420000000001E-3</v>
      </c>
      <c r="L4336">
        <v>1.5247700000000001E-4</v>
      </c>
      <c r="M4336">
        <v>2.3472499999999999E-5</v>
      </c>
      <c r="N4336">
        <v>8.3549000000000004E-4</v>
      </c>
      <c r="O4336">
        <v>2.2594698999999999E-2</v>
      </c>
      <c r="P4336">
        <v>0.103146099</v>
      </c>
      <c r="Q4336">
        <v>0.18901916199999999</v>
      </c>
      <c r="R4336">
        <v>0.26780427899999998</v>
      </c>
      <c r="S4336">
        <v>0.35551079000000002</v>
      </c>
      <c r="T4336">
        <v>0.45477053899999997</v>
      </c>
      <c r="U4336">
        <v>0.53128117900000005</v>
      </c>
      <c r="V4336">
        <v>0.58424511599999995</v>
      </c>
      <c r="W4336">
        <v>0.58311645599999995</v>
      </c>
      <c r="X4336">
        <v>0.54844255600000003</v>
      </c>
      <c r="Y4336">
        <v>0.32976280899999999</v>
      </c>
      <c r="Z4336">
        <v>0.16117156899999999</v>
      </c>
      <c r="AA4336">
        <v>0.126893638</v>
      </c>
      <c r="AB4336" s="7">
        <f t="shared" si="201"/>
        <v>4.4256016495000008</v>
      </c>
      <c r="AC4336">
        <f>INDEX(SHELF_days!$C$2:$C$289,MATCH(A4336&amp;"|"&amp;C4336,SHELF_days!$D$2:$D$289,0))</f>
        <v>101</v>
      </c>
      <c r="AD4336" s="8">
        <f t="shared" si="202"/>
        <v>446.9857665995001</v>
      </c>
      <c r="AE4336" s="7">
        <f t="shared" si="203"/>
        <v>0.58424511599999995</v>
      </c>
    </row>
    <row r="4337" spans="1:31" x14ac:dyDescent="0.45">
      <c r="A4337" t="s">
        <v>69</v>
      </c>
      <c r="B4337" t="s">
        <v>188</v>
      </c>
      <c r="C4337" t="s">
        <v>137</v>
      </c>
      <c r="D4337">
        <v>8.7977237E-2</v>
      </c>
      <c r="E4337">
        <v>6.2358662000000002E-2</v>
      </c>
      <c r="F4337">
        <v>2.4154757999999998E-2</v>
      </c>
      <c r="G4337">
        <v>6.2008200000000001E-3</v>
      </c>
      <c r="H4337">
        <v>2.5892609999999998E-3</v>
      </c>
      <c r="I4337">
        <v>1.7163879999999999E-3</v>
      </c>
      <c r="J4337">
        <v>2.3703859999999999E-3</v>
      </c>
      <c r="K4337">
        <v>6.3496050000000004E-3</v>
      </c>
      <c r="L4337">
        <v>7.8345350000000001E-3</v>
      </c>
      <c r="M4337">
        <v>3.3794599999999999E-4</v>
      </c>
      <c r="N4337">
        <v>7.16554E-4</v>
      </c>
      <c r="O4337">
        <v>8.97185E-4</v>
      </c>
      <c r="P4337">
        <v>4.6130989999999998E-3</v>
      </c>
      <c r="Q4337">
        <v>1.2083172999999999E-2</v>
      </c>
      <c r="R4337">
        <v>2.1130801000000001E-2</v>
      </c>
      <c r="S4337">
        <v>3.5839560999999999E-2</v>
      </c>
      <c r="T4337">
        <v>9.8139007E-2</v>
      </c>
      <c r="U4337">
        <v>0.31040896699999998</v>
      </c>
      <c r="V4337">
        <v>0.39753657599999997</v>
      </c>
      <c r="W4337">
        <v>0.41951473099999997</v>
      </c>
      <c r="X4337">
        <v>0.24537431800000001</v>
      </c>
      <c r="Y4337">
        <v>0.15513012700000001</v>
      </c>
      <c r="Z4337">
        <v>0.13819642600000001</v>
      </c>
      <c r="AA4337">
        <v>0.115732038</v>
      </c>
      <c r="AB4337" s="7">
        <f t="shared" si="201"/>
        <v>2.1572021610000003</v>
      </c>
      <c r="AC4337">
        <f>INDEX(SHELF_days!$C$2:$C$289,MATCH(A4337&amp;"|"&amp;C4337,SHELF_days!$D$2:$D$289,0))</f>
        <v>70</v>
      </c>
      <c r="AD4337" s="8">
        <f t="shared" si="202"/>
        <v>151.00415127000002</v>
      </c>
      <c r="AE4337" s="7">
        <f t="shared" si="203"/>
        <v>0.41951473099999997</v>
      </c>
    </row>
    <row r="4338" spans="1:31" x14ac:dyDescent="0.45">
      <c r="A4338" t="s">
        <v>69</v>
      </c>
      <c r="B4338" t="s">
        <v>188</v>
      </c>
      <c r="C4338" t="s">
        <v>138</v>
      </c>
      <c r="D4338">
        <v>0.13153521900000001</v>
      </c>
      <c r="E4338">
        <v>4.0447157999999997E-2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4.31894E-4</v>
      </c>
      <c r="N4338">
        <v>1.847259E-3</v>
      </c>
      <c r="O4338">
        <v>8.3516036000000002E-2</v>
      </c>
      <c r="P4338">
        <v>0.34411565700000002</v>
      </c>
      <c r="Q4338">
        <v>0.453107384</v>
      </c>
      <c r="R4338">
        <v>0.54916916699999996</v>
      </c>
      <c r="S4338">
        <v>0.60615492699999995</v>
      </c>
      <c r="T4338">
        <v>0.634718055</v>
      </c>
      <c r="U4338">
        <v>0.642339514</v>
      </c>
      <c r="V4338">
        <v>0.63900057200000004</v>
      </c>
      <c r="W4338">
        <v>0.63262102600000003</v>
      </c>
      <c r="X4338">
        <v>0.72696997600000002</v>
      </c>
      <c r="Y4338">
        <v>0.67088182699999999</v>
      </c>
      <c r="Z4338">
        <v>0.19429257799999999</v>
      </c>
      <c r="AA4338">
        <v>0.149928018</v>
      </c>
      <c r="AB4338" s="7">
        <f t="shared" si="201"/>
        <v>6.5010762669999993</v>
      </c>
      <c r="AC4338">
        <f>INDEX(SHELF_days!$C$2:$C$289,MATCH(A4338&amp;"|"&amp;C4338,SHELF_days!$D$2:$D$289,0))</f>
        <v>9</v>
      </c>
      <c r="AD4338" s="8">
        <f t="shared" si="202"/>
        <v>58.509686402999996</v>
      </c>
      <c r="AE4338" s="7">
        <f t="shared" si="203"/>
        <v>0.72696997600000002</v>
      </c>
    </row>
    <row r="4339" spans="1:31" x14ac:dyDescent="0.45">
      <c r="A4339" t="s">
        <v>69</v>
      </c>
      <c r="B4339" t="s">
        <v>188</v>
      </c>
      <c r="C4339" t="s">
        <v>139</v>
      </c>
      <c r="D4339">
        <v>4.7638460000000004E-3</v>
      </c>
      <c r="E4339">
        <v>2.657277E-3</v>
      </c>
      <c r="F4339">
        <v>1.847259E-3</v>
      </c>
      <c r="G4339">
        <v>1.847259E-3</v>
      </c>
      <c r="H4339">
        <v>0</v>
      </c>
      <c r="I4339">
        <v>9.4888384000000006E-2</v>
      </c>
      <c r="J4339">
        <v>0.19155291099999999</v>
      </c>
      <c r="K4339">
        <v>0.146151111</v>
      </c>
      <c r="L4339">
        <v>4.3146060000000003E-3</v>
      </c>
      <c r="M4339">
        <v>1.2963766E-2</v>
      </c>
      <c r="N4339">
        <v>3.3450120000000001E-3</v>
      </c>
      <c r="O4339">
        <v>5.2486429999999999E-3</v>
      </c>
      <c r="P4339">
        <v>3.694517E-3</v>
      </c>
      <c r="Q4339">
        <v>0</v>
      </c>
      <c r="R4339">
        <v>0</v>
      </c>
      <c r="S4339">
        <v>0</v>
      </c>
      <c r="T4339">
        <v>4.8895980000000002E-3</v>
      </c>
      <c r="U4339">
        <v>0.20752172499999999</v>
      </c>
      <c r="V4339">
        <v>0.37460496399999998</v>
      </c>
      <c r="W4339">
        <v>0.38503980700000001</v>
      </c>
      <c r="X4339">
        <v>0.33367387599999998</v>
      </c>
      <c r="Y4339">
        <v>0.19894107899999999</v>
      </c>
      <c r="Z4339">
        <v>6.9298214999999996E-2</v>
      </c>
      <c r="AA4339">
        <v>2.0110836E-2</v>
      </c>
      <c r="AB4339" s="7">
        <f t="shared" si="201"/>
        <v>2.0673546910000002</v>
      </c>
      <c r="AC4339">
        <f>INDEX(SHELF_days!$C$2:$C$289,MATCH(A4339&amp;"|"&amp;C4339,SHELF_days!$D$2:$D$289,0))</f>
        <v>5</v>
      </c>
      <c r="AD4339" s="8">
        <f t="shared" si="202"/>
        <v>10.336773455000001</v>
      </c>
      <c r="AE4339" s="7">
        <f t="shared" si="203"/>
        <v>0.38503980700000001</v>
      </c>
    </row>
    <row r="4340" spans="1:31" x14ac:dyDescent="0.45">
      <c r="A4340" t="s">
        <v>69</v>
      </c>
      <c r="B4340" t="s">
        <v>189</v>
      </c>
      <c r="C4340" t="s">
        <v>134</v>
      </c>
      <c r="D4340">
        <v>0.90147224694778072</v>
      </c>
      <c r="E4340">
        <v>0.90147224694778072</v>
      </c>
      <c r="F4340">
        <v>0.90147224694778072</v>
      </c>
      <c r="G4340">
        <v>0.90147224694778072</v>
      </c>
      <c r="H4340">
        <v>0.90147224694778072</v>
      </c>
      <c r="I4340">
        <v>0.90147224694778072</v>
      </c>
      <c r="J4340">
        <v>0.90147224694778072</v>
      </c>
      <c r="K4340">
        <v>0.90147224694778072</v>
      </c>
      <c r="L4340">
        <v>0.90147224694778072</v>
      </c>
      <c r="M4340">
        <v>0.90147224694778072</v>
      </c>
      <c r="N4340">
        <v>0.90147224694778072</v>
      </c>
      <c r="O4340">
        <v>0.90147224694778072</v>
      </c>
      <c r="P4340">
        <v>0.90147224694778072</v>
      </c>
      <c r="Q4340">
        <v>0.90147224694778072</v>
      </c>
      <c r="R4340">
        <v>0.90147224694778072</v>
      </c>
      <c r="S4340">
        <v>0.90147224694778072</v>
      </c>
      <c r="T4340">
        <v>0.90147224694778072</v>
      </c>
      <c r="U4340">
        <v>0.90147224694778072</v>
      </c>
      <c r="V4340">
        <v>0.90147224694778072</v>
      </c>
      <c r="W4340">
        <v>0.90147224694778072</v>
      </c>
      <c r="X4340">
        <v>0.90147224694778072</v>
      </c>
      <c r="Y4340">
        <v>0.90147224694778072</v>
      </c>
      <c r="Z4340">
        <v>0.90147224694778072</v>
      </c>
      <c r="AA4340">
        <v>0.90147224694778072</v>
      </c>
      <c r="AB4340" s="7">
        <f t="shared" si="201"/>
        <v>21.635333926746736</v>
      </c>
      <c r="AC4340">
        <f>INDEX(SHELF_days!$C$2:$C$289,MATCH(A4340&amp;"|"&amp;C4340,SHELF_days!$D$2:$D$289,0))</f>
        <v>65</v>
      </c>
      <c r="AD4340" s="8">
        <f t="shared" si="202"/>
        <v>1406.2967052385377</v>
      </c>
      <c r="AE4340" s="7">
        <f t="shared" si="203"/>
        <v>0.90147224694778072</v>
      </c>
    </row>
    <row r="4341" spans="1:31" x14ac:dyDescent="0.45">
      <c r="A4341" t="s">
        <v>69</v>
      </c>
      <c r="B4341" t="s">
        <v>189</v>
      </c>
      <c r="C4341" t="s">
        <v>135</v>
      </c>
      <c r="D4341">
        <v>0.90147224694778072</v>
      </c>
      <c r="E4341">
        <v>0.90147224694778072</v>
      </c>
      <c r="F4341">
        <v>0.90147224694778072</v>
      </c>
      <c r="G4341">
        <v>0.90147224694778072</v>
      </c>
      <c r="H4341">
        <v>0.90147224694778072</v>
      </c>
      <c r="I4341">
        <v>0.90147224694778072</v>
      </c>
      <c r="J4341">
        <v>0.90147224694778072</v>
      </c>
      <c r="K4341">
        <v>0.90147224694778072</v>
      </c>
      <c r="L4341">
        <v>0.90147224694778072</v>
      </c>
      <c r="M4341">
        <v>0.90147224694778072</v>
      </c>
      <c r="N4341">
        <v>0.90147224694778072</v>
      </c>
      <c r="O4341">
        <v>0.90147224694778072</v>
      </c>
      <c r="P4341">
        <v>0.90147224694778072</v>
      </c>
      <c r="Q4341">
        <v>0.90147224694778072</v>
      </c>
      <c r="R4341">
        <v>0.90147224694778072</v>
      </c>
      <c r="S4341">
        <v>0.90147224694778072</v>
      </c>
      <c r="T4341">
        <v>0.90147224694778072</v>
      </c>
      <c r="U4341">
        <v>0.90147224694778072</v>
      </c>
      <c r="V4341">
        <v>0.90147224694778072</v>
      </c>
      <c r="W4341">
        <v>0.90147224694778072</v>
      </c>
      <c r="X4341">
        <v>0.90147224694778072</v>
      </c>
      <c r="Y4341">
        <v>0.90147224694778072</v>
      </c>
      <c r="Z4341">
        <v>0.90147224694778072</v>
      </c>
      <c r="AA4341">
        <v>0.90147224694778072</v>
      </c>
      <c r="AB4341" s="7">
        <f t="shared" si="201"/>
        <v>21.635333926746736</v>
      </c>
      <c r="AC4341">
        <f>INDEX(SHELF_days!$C$2:$C$289,MATCH(A4341&amp;"|"&amp;C4341,SHELF_days!$D$2:$D$289,0))</f>
        <v>115</v>
      </c>
      <c r="AD4341" s="8">
        <f t="shared" si="202"/>
        <v>2488.0634015758747</v>
      </c>
      <c r="AE4341" s="7">
        <f t="shared" si="203"/>
        <v>0.90147224694778072</v>
      </c>
    </row>
    <row r="4342" spans="1:31" x14ac:dyDescent="0.45">
      <c r="A4342" t="s">
        <v>69</v>
      </c>
      <c r="B4342" t="s">
        <v>189</v>
      </c>
      <c r="C4342" t="s">
        <v>136</v>
      </c>
      <c r="D4342">
        <v>0.90147224694778072</v>
      </c>
      <c r="E4342">
        <v>0.90147224694778072</v>
      </c>
      <c r="F4342">
        <v>0.90147224694778072</v>
      </c>
      <c r="G4342">
        <v>0.90147224694778072</v>
      </c>
      <c r="H4342">
        <v>0.90147224694778072</v>
      </c>
      <c r="I4342">
        <v>0.90147224694778072</v>
      </c>
      <c r="J4342">
        <v>0.90147224694778072</v>
      </c>
      <c r="K4342">
        <v>0.90147224694778072</v>
      </c>
      <c r="L4342">
        <v>0.90147224694778072</v>
      </c>
      <c r="M4342">
        <v>0.90147224694778072</v>
      </c>
      <c r="N4342">
        <v>0.90147224694778072</v>
      </c>
      <c r="O4342">
        <v>0.90147224694778072</v>
      </c>
      <c r="P4342">
        <v>0.90147224694778072</v>
      </c>
      <c r="Q4342">
        <v>0.90147224694778072</v>
      </c>
      <c r="R4342">
        <v>0.90147224694778072</v>
      </c>
      <c r="S4342">
        <v>0.90147224694778072</v>
      </c>
      <c r="T4342">
        <v>0.90147224694778072</v>
      </c>
      <c r="U4342">
        <v>0.90147224694778072</v>
      </c>
      <c r="V4342">
        <v>0.90147224694778072</v>
      </c>
      <c r="W4342">
        <v>0.90147224694778072</v>
      </c>
      <c r="X4342">
        <v>0.90147224694778072</v>
      </c>
      <c r="Y4342">
        <v>0.90147224694778072</v>
      </c>
      <c r="Z4342">
        <v>0.90147224694778072</v>
      </c>
      <c r="AA4342">
        <v>0.90147224694778072</v>
      </c>
      <c r="AB4342" s="7">
        <f t="shared" si="201"/>
        <v>21.635333926746736</v>
      </c>
      <c r="AC4342">
        <f>INDEX(SHELF_days!$C$2:$C$289,MATCH(A4342&amp;"|"&amp;C4342,SHELF_days!$D$2:$D$289,0))</f>
        <v>101</v>
      </c>
      <c r="AD4342" s="8">
        <f t="shared" si="202"/>
        <v>2185.1687266014201</v>
      </c>
      <c r="AE4342" s="7">
        <f t="shared" si="203"/>
        <v>0.90147224694778072</v>
      </c>
    </row>
    <row r="4343" spans="1:31" x14ac:dyDescent="0.45">
      <c r="A4343" t="s">
        <v>69</v>
      </c>
      <c r="B4343" t="s">
        <v>189</v>
      </c>
      <c r="C4343" t="s">
        <v>137</v>
      </c>
      <c r="D4343">
        <v>0.90147224694778072</v>
      </c>
      <c r="E4343">
        <v>0.90147224694778072</v>
      </c>
      <c r="F4343">
        <v>0.90147224694778072</v>
      </c>
      <c r="G4343">
        <v>0.90147224694778072</v>
      </c>
      <c r="H4343">
        <v>0.90147224694778072</v>
      </c>
      <c r="I4343">
        <v>0.90147224694778072</v>
      </c>
      <c r="J4343">
        <v>0.90147224694778072</v>
      </c>
      <c r="K4343">
        <v>0.90147224694778072</v>
      </c>
      <c r="L4343">
        <v>0.90147224694778072</v>
      </c>
      <c r="M4343">
        <v>0.90147224694778072</v>
      </c>
      <c r="N4343">
        <v>0.90147224694778072</v>
      </c>
      <c r="O4343">
        <v>0.90147224694778072</v>
      </c>
      <c r="P4343">
        <v>0.90147224694778072</v>
      </c>
      <c r="Q4343">
        <v>0.90147224694778072</v>
      </c>
      <c r="R4343">
        <v>0.90147224694778072</v>
      </c>
      <c r="S4343">
        <v>0.90147224694778072</v>
      </c>
      <c r="T4343">
        <v>0.90147224694778072</v>
      </c>
      <c r="U4343">
        <v>0.90147224694778072</v>
      </c>
      <c r="V4343">
        <v>0.90147224694778072</v>
      </c>
      <c r="W4343">
        <v>0.90147224694778072</v>
      </c>
      <c r="X4343">
        <v>0.90147224694778072</v>
      </c>
      <c r="Y4343">
        <v>0.90147224694778072</v>
      </c>
      <c r="Z4343">
        <v>0.90147224694778072</v>
      </c>
      <c r="AA4343">
        <v>0.90147224694778072</v>
      </c>
      <c r="AB4343" s="7">
        <f t="shared" si="201"/>
        <v>21.635333926746736</v>
      </c>
      <c r="AC4343">
        <f>INDEX(SHELF_days!$C$2:$C$289,MATCH(A4343&amp;"|"&amp;C4343,SHELF_days!$D$2:$D$289,0))</f>
        <v>70</v>
      </c>
      <c r="AD4343" s="8">
        <f t="shared" si="202"/>
        <v>1514.4733748722715</v>
      </c>
      <c r="AE4343" s="7">
        <f t="shared" si="203"/>
        <v>0.90147224694778072</v>
      </c>
    </row>
    <row r="4344" spans="1:31" x14ac:dyDescent="0.45">
      <c r="A4344" t="s">
        <v>69</v>
      </c>
      <c r="B4344" t="s">
        <v>189</v>
      </c>
      <c r="C4344" t="s">
        <v>138</v>
      </c>
      <c r="D4344">
        <v>0.90147224694778072</v>
      </c>
      <c r="E4344">
        <v>0.90147224694778072</v>
      </c>
      <c r="F4344">
        <v>0.90147224694778072</v>
      </c>
      <c r="G4344">
        <v>0.90147224694778072</v>
      </c>
      <c r="H4344">
        <v>0.90147224694778072</v>
      </c>
      <c r="I4344">
        <v>0.90147224694778072</v>
      </c>
      <c r="J4344">
        <v>0.90147224694778072</v>
      </c>
      <c r="K4344">
        <v>0.90147224694778072</v>
      </c>
      <c r="L4344">
        <v>0.90147224694778072</v>
      </c>
      <c r="M4344">
        <v>0.90147224694778072</v>
      </c>
      <c r="N4344">
        <v>0.90147224694778072</v>
      </c>
      <c r="O4344">
        <v>0.90147224694778072</v>
      </c>
      <c r="P4344">
        <v>0.90147224694778072</v>
      </c>
      <c r="Q4344">
        <v>0.90147224694778072</v>
      </c>
      <c r="R4344">
        <v>0.90147224694778072</v>
      </c>
      <c r="S4344">
        <v>0.90147224694778072</v>
      </c>
      <c r="T4344">
        <v>0.90147224694778072</v>
      </c>
      <c r="U4344">
        <v>0.90147224694778072</v>
      </c>
      <c r="V4344">
        <v>0.90147224694778072</v>
      </c>
      <c r="W4344">
        <v>0.90147224694778072</v>
      </c>
      <c r="X4344">
        <v>0.90147224694778072</v>
      </c>
      <c r="Y4344">
        <v>0.90147224694778072</v>
      </c>
      <c r="Z4344">
        <v>0.90147224694778072</v>
      </c>
      <c r="AA4344">
        <v>0.90147224694778072</v>
      </c>
      <c r="AB4344" s="7">
        <f t="shared" si="201"/>
        <v>21.635333926746736</v>
      </c>
      <c r="AC4344">
        <f>INDEX(SHELF_days!$C$2:$C$289,MATCH(A4344&amp;"|"&amp;C4344,SHELF_days!$D$2:$D$289,0))</f>
        <v>9</v>
      </c>
      <c r="AD4344" s="8">
        <f t="shared" si="202"/>
        <v>194.71800534072062</v>
      </c>
      <c r="AE4344" s="7">
        <f t="shared" si="203"/>
        <v>0.90147224694778072</v>
      </c>
    </row>
    <row r="4345" spans="1:31" x14ac:dyDescent="0.45">
      <c r="A4345" t="s">
        <v>69</v>
      </c>
      <c r="B4345" t="s">
        <v>189</v>
      </c>
      <c r="C4345" t="s">
        <v>139</v>
      </c>
      <c r="D4345">
        <v>0.90147224694778072</v>
      </c>
      <c r="E4345">
        <v>0.90147224694778072</v>
      </c>
      <c r="F4345">
        <v>0.90147224694778072</v>
      </c>
      <c r="G4345">
        <v>0.90147224694778072</v>
      </c>
      <c r="H4345">
        <v>0.90147224694778072</v>
      </c>
      <c r="I4345">
        <v>0.90147224694778072</v>
      </c>
      <c r="J4345">
        <v>0.90147224694778072</v>
      </c>
      <c r="K4345">
        <v>0.90147224694778072</v>
      </c>
      <c r="L4345">
        <v>0.90147224694778072</v>
      </c>
      <c r="M4345">
        <v>0.90147224694778072</v>
      </c>
      <c r="N4345">
        <v>0.90147224694778072</v>
      </c>
      <c r="O4345">
        <v>0.90147224694778072</v>
      </c>
      <c r="P4345">
        <v>0.90147224694778072</v>
      </c>
      <c r="Q4345">
        <v>0.90147224694778072</v>
      </c>
      <c r="R4345">
        <v>0.90147224694778072</v>
      </c>
      <c r="S4345">
        <v>0.90147224694778072</v>
      </c>
      <c r="T4345">
        <v>0.90147224694778072</v>
      </c>
      <c r="U4345">
        <v>0.90147224694778072</v>
      </c>
      <c r="V4345">
        <v>0.90147224694778072</v>
      </c>
      <c r="W4345">
        <v>0.90147224694778072</v>
      </c>
      <c r="X4345">
        <v>0.90147224694778072</v>
      </c>
      <c r="Y4345">
        <v>0.90147224694778072</v>
      </c>
      <c r="Z4345">
        <v>0.90147224694778072</v>
      </c>
      <c r="AA4345">
        <v>0.90147224694778072</v>
      </c>
      <c r="AB4345" s="7">
        <f t="shared" si="201"/>
        <v>21.635333926746736</v>
      </c>
      <c r="AC4345">
        <f>INDEX(SHELF_days!$C$2:$C$289,MATCH(A4345&amp;"|"&amp;C4345,SHELF_days!$D$2:$D$289,0))</f>
        <v>5</v>
      </c>
      <c r="AD4345" s="8">
        <f t="shared" si="202"/>
        <v>108.17666963373368</v>
      </c>
      <c r="AE4345" s="7">
        <f t="shared" si="203"/>
        <v>0.90147224694778072</v>
      </c>
    </row>
    <row r="4346" spans="1:31" x14ac:dyDescent="0.45">
      <c r="A4346" t="s">
        <v>69</v>
      </c>
      <c r="B4346" t="s">
        <v>190</v>
      </c>
      <c r="C4346" t="s">
        <v>134</v>
      </c>
      <c r="D4346">
        <v>0</v>
      </c>
      <c r="E4346">
        <v>0</v>
      </c>
      <c r="F4346">
        <v>0</v>
      </c>
      <c r="G4346">
        <v>7.6086129498592408E-5</v>
      </c>
      <c r="H4346">
        <v>1.9401963022141061E-3</v>
      </c>
      <c r="I4346">
        <v>6.0108042303888007E-3</v>
      </c>
      <c r="J4346">
        <v>8.8046869055771138E-2</v>
      </c>
      <c r="K4346">
        <v>0.2332115955261356</v>
      </c>
      <c r="L4346">
        <v>0.32076390474016592</v>
      </c>
      <c r="M4346">
        <v>0.33340181084988207</v>
      </c>
      <c r="N4346">
        <v>0.30999771741611498</v>
      </c>
      <c r="O4346">
        <v>0.30606406452103779</v>
      </c>
      <c r="P4346">
        <v>0.32394430495320697</v>
      </c>
      <c r="Q4346">
        <v>0.36872099216312859</v>
      </c>
      <c r="R4346">
        <v>0.2840751730959446</v>
      </c>
      <c r="S4346">
        <v>0.12780187171878571</v>
      </c>
      <c r="T4346">
        <v>2.981815415049837E-2</v>
      </c>
      <c r="U4346">
        <v>1.269877501331507E-2</v>
      </c>
      <c r="V4346">
        <v>6.6955793958761321E-4</v>
      </c>
      <c r="W4346">
        <v>0</v>
      </c>
      <c r="X4346">
        <v>0</v>
      </c>
      <c r="Y4346">
        <v>0</v>
      </c>
      <c r="Z4346">
        <v>0</v>
      </c>
      <c r="AA4346">
        <v>0</v>
      </c>
      <c r="AB4346" s="7">
        <f t="shared" si="201"/>
        <v>2.7472418778056764</v>
      </c>
      <c r="AC4346">
        <f>INDEX(SHELF_days!$C$2:$C$289,MATCH(A4346&amp;"|"&amp;C4346,SHELF_days!$D$2:$D$289,0))</f>
        <v>65</v>
      </c>
      <c r="AD4346" s="8">
        <f t="shared" si="202"/>
        <v>178.57072205736895</v>
      </c>
      <c r="AE4346" s="7">
        <f t="shared" si="203"/>
        <v>0.36872099216312859</v>
      </c>
    </row>
    <row r="4347" spans="1:31" x14ac:dyDescent="0.45">
      <c r="A4347" t="s">
        <v>69</v>
      </c>
      <c r="B4347" t="s">
        <v>190</v>
      </c>
      <c r="C4347" t="s">
        <v>135</v>
      </c>
      <c r="D4347">
        <v>0</v>
      </c>
      <c r="E4347">
        <v>0</v>
      </c>
      <c r="F4347">
        <v>0</v>
      </c>
      <c r="G4347">
        <v>2.1072549778523199E-4</v>
      </c>
      <c r="H4347">
        <v>7.0700554767126828E-3</v>
      </c>
      <c r="I4347">
        <v>2.5041930073538901E-2</v>
      </c>
      <c r="J4347">
        <v>0.25846987485485751</v>
      </c>
      <c r="K4347">
        <v>0.3490130305766998</v>
      </c>
      <c r="L4347">
        <v>0.39082699006579802</v>
      </c>
      <c r="M4347">
        <v>0.40107943061110402</v>
      </c>
      <c r="N4347">
        <v>0.40581860405109021</v>
      </c>
      <c r="O4347">
        <v>0.39707134563282159</v>
      </c>
      <c r="P4347">
        <v>0.39807766739775508</v>
      </c>
      <c r="Q4347">
        <v>0.38028641465617341</v>
      </c>
      <c r="R4347">
        <v>0.32561389928181322</v>
      </c>
      <c r="S4347">
        <v>0.23289898077667401</v>
      </c>
      <c r="T4347">
        <v>0.1178385584655743</v>
      </c>
      <c r="U4347">
        <v>5.9626714832494737E-2</v>
      </c>
      <c r="V4347">
        <v>3.289898077667398E-3</v>
      </c>
      <c r="W4347">
        <v>0</v>
      </c>
      <c r="X4347">
        <v>0</v>
      </c>
      <c r="Y4347">
        <v>0</v>
      </c>
      <c r="Z4347">
        <v>0</v>
      </c>
      <c r="AA4347">
        <v>0</v>
      </c>
      <c r="AB4347" s="7">
        <f t="shared" si="201"/>
        <v>3.7522341203285601</v>
      </c>
      <c r="AC4347">
        <f>INDEX(SHELF_days!$C$2:$C$289,MATCH(A4347&amp;"|"&amp;C4347,SHELF_days!$D$2:$D$289,0))</f>
        <v>115</v>
      </c>
      <c r="AD4347" s="8">
        <f t="shared" si="202"/>
        <v>431.50692383778443</v>
      </c>
      <c r="AE4347" s="7">
        <f t="shared" si="203"/>
        <v>0.40581860405109021</v>
      </c>
    </row>
    <row r="4348" spans="1:31" x14ac:dyDescent="0.45">
      <c r="A4348" t="s">
        <v>69</v>
      </c>
      <c r="B4348" t="s">
        <v>190</v>
      </c>
      <c r="C4348" t="s">
        <v>136</v>
      </c>
      <c r="D4348">
        <v>0</v>
      </c>
      <c r="E4348">
        <v>0</v>
      </c>
      <c r="F4348">
        <v>0</v>
      </c>
      <c r="G4348">
        <v>1.9586528385776269E-4</v>
      </c>
      <c r="H4348">
        <v>6.5565903771386052E-3</v>
      </c>
      <c r="I4348">
        <v>2.111427759986681E-2</v>
      </c>
      <c r="J4348">
        <v>0.21910959641958261</v>
      </c>
      <c r="K4348">
        <v>0.33686380507486952</v>
      </c>
      <c r="L4348">
        <v>0.37952816053118671</v>
      </c>
      <c r="M4348">
        <v>0.38428768692893028</v>
      </c>
      <c r="N4348">
        <v>0.3909960729010587</v>
      </c>
      <c r="O4348">
        <v>0.38743132473484743</v>
      </c>
      <c r="P4348">
        <v>0.39101076279734798</v>
      </c>
      <c r="Q4348">
        <v>0.37555209526887412</v>
      </c>
      <c r="R4348">
        <v>0.32310426888386168</v>
      </c>
      <c r="S4348">
        <v>0.22363408447669689</v>
      </c>
      <c r="T4348">
        <v>0.1165986034805261</v>
      </c>
      <c r="U4348">
        <v>6.5531627346710933E-2</v>
      </c>
      <c r="V4348">
        <v>2.4630059445113648E-3</v>
      </c>
      <c r="W4348">
        <v>0</v>
      </c>
      <c r="X4348">
        <v>0</v>
      </c>
      <c r="Y4348">
        <v>0</v>
      </c>
      <c r="Z4348">
        <v>0</v>
      </c>
      <c r="AA4348">
        <v>0</v>
      </c>
      <c r="AB4348" s="7">
        <f t="shared" si="201"/>
        <v>3.6239778280498673</v>
      </c>
      <c r="AC4348">
        <f>INDEX(SHELF_days!$C$2:$C$289,MATCH(A4348&amp;"|"&amp;C4348,SHELF_days!$D$2:$D$289,0))</f>
        <v>101</v>
      </c>
      <c r="AD4348" s="8">
        <f t="shared" si="202"/>
        <v>366.02176063303659</v>
      </c>
      <c r="AE4348" s="7">
        <f t="shared" si="203"/>
        <v>0.39101076279734798</v>
      </c>
    </row>
    <row r="4349" spans="1:31" x14ac:dyDescent="0.45">
      <c r="A4349" t="s">
        <v>69</v>
      </c>
      <c r="B4349" t="s">
        <v>190</v>
      </c>
      <c r="C4349" t="s">
        <v>137</v>
      </c>
      <c r="D4349">
        <v>0</v>
      </c>
      <c r="E4349">
        <v>0</v>
      </c>
      <c r="F4349">
        <v>0</v>
      </c>
      <c r="G4349">
        <v>4.5216899816306351E-4</v>
      </c>
      <c r="H4349">
        <v>9.3047901653242893E-3</v>
      </c>
      <c r="I4349">
        <v>3.064857990674015E-2</v>
      </c>
      <c r="J4349">
        <v>0.32800621732372481</v>
      </c>
      <c r="K4349">
        <v>0.42003673873110081</v>
      </c>
      <c r="L4349">
        <v>0.45631623569309032</v>
      </c>
      <c r="M4349">
        <v>0.45084781687155567</v>
      </c>
      <c r="N4349">
        <v>0.43806697753285301</v>
      </c>
      <c r="O4349">
        <v>0.4575455701568461</v>
      </c>
      <c r="P4349">
        <v>0.45766567754698317</v>
      </c>
      <c r="Q4349">
        <v>0.44849512505298861</v>
      </c>
      <c r="R4349">
        <v>0.391034336583298</v>
      </c>
      <c r="S4349">
        <v>0.29279355659177619</v>
      </c>
      <c r="T4349">
        <v>0.14754133107248829</v>
      </c>
      <c r="U4349">
        <v>8.6611558570015554E-2</v>
      </c>
      <c r="V4349">
        <v>3.433658329800764E-3</v>
      </c>
      <c r="W4349">
        <v>0</v>
      </c>
      <c r="X4349">
        <v>0</v>
      </c>
      <c r="Y4349">
        <v>0</v>
      </c>
      <c r="Z4349">
        <v>0</v>
      </c>
      <c r="AA4349">
        <v>0</v>
      </c>
      <c r="AB4349" s="7">
        <f t="shared" si="201"/>
        <v>4.418800339126749</v>
      </c>
      <c r="AC4349">
        <f>INDEX(SHELF_days!$C$2:$C$289,MATCH(A4349&amp;"|"&amp;C4349,SHELF_days!$D$2:$D$289,0))</f>
        <v>70</v>
      </c>
      <c r="AD4349" s="8">
        <f t="shared" si="202"/>
        <v>309.31602373887245</v>
      </c>
      <c r="AE4349" s="7">
        <f t="shared" si="203"/>
        <v>0.45766567754698317</v>
      </c>
    </row>
    <row r="4350" spans="1:31" x14ac:dyDescent="0.45">
      <c r="A4350" t="s">
        <v>69</v>
      </c>
      <c r="B4350" t="s">
        <v>190</v>
      </c>
      <c r="C4350" t="s">
        <v>138</v>
      </c>
      <c r="D4350">
        <v>0</v>
      </c>
      <c r="E4350">
        <v>0</v>
      </c>
      <c r="F4350">
        <v>0</v>
      </c>
      <c r="G4350">
        <v>0</v>
      </c>
      <c r="H4350">
        <v>1.6265523683921309E-2</v>
      </c>
      <c r="I4350">
        <v>4.2422244202659637E-2</v>
      </c>
      <c r="J4350">
        <v>0.36899659303220139</v>
      </c>
      <c r="K4350">
        <v>0.44537861303439941</v>
      </c>
      <c r="L4350">
        <v>0.52263985053302564</v>
      </c>
      <c r="M4350">
        <v>0.48329486756786472</v>
      </c>
      <c r="N4350">
        <v>0.47131552917903069</v>
      </c>
      <c r="O4350">
        <v>0.4281239696669964</v>
      </c>
      <c r="P4350">
        <v>0.44059786789757122</v>
      </c>
      <c r="Q4350">
        <v>0.40504451038575667</v>
      </c>
      <c r="R4350">
        <v>0.32404659852731071</v>
      </c>
      <c r="S4350">
        <v>0.30470381360589083</v>
      </c>
      <c r="T4350">
        <v>0.19386745796241339</v>
      </c>
      <c r="U4350">
        <v>0.1157819540608858</v>
      </c>
      <c r="V4350">
        <v>3.2970656116056721E-4</v>
      </c>
      <c r="W4350">
        <v>0</v>
      </c>
      <c r="X4350">
        <v>0</v>
      </c>
      <c r="Y4350">
        <v>0</v>
      </c>
      <c r="Z4350">
        <v>0</v>
      </c>
      <c r="AA4350">
        <v>0</v>
      </c>
      <c r="AB4350" s="7">
        <f t="shared" si="201"/>
        <v>4.562809099901088</v>
      </c>
      <c r="AC4350">
        <f>INDEX(SHELF_days!$C$2:$C$289,MATCH(A4350&amp;"|"&amp;C4350,SHELF_days!$D$2:$D$289,0))</f>
        <v>9</v>
      </c>
      <c r="AD4350" s="8">
        <f t="shared" si="202"/>
        <v>41.065281899109792</v>
      </c>
      <c r="AE4350" s="7">
        <f t="shared" si="203"/>
        <v>0.52263985053302564</v>
      </c>
    </row>
    <row r="4351" spans="1:31" x14ac:dyDescent="0.45">
      <c r="A4351" t="s">
        <v>69</v>
      </c>
      <c r="B4351" t="s">
        <v>190</v>
      </c>
      <c r="C4351" t="s">
        <v>139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2.8090999010880319E-2</v>
      </c>
      <c r="K4351">
        <v>8.0712166172106831E-2</v>
      </c>
      <c r="L4351">
        <v>0.18694362017804159</v>
      </c>
      <c r="M4351">
        <v>0.23511374876360039</v>
      </c>
      <c r="N4351">
        <v>0.26419386745796242</v>
      </c>
      <c r="O4351">
        <v>0.25746785361028679</v>
      </c>
      <c r="P4351">
        <v>0.2520276953511375</v>
      </c>
      <c r="Q4351">
        <v>0.24312561819980219</v>
      </c>
      <c r="R4351">
        <v>0.1578635014836795</v>
      </c>
      <c r="S4351">
        <v>7.71513353115727E-2</v>
      </c>
      <c r="T4351">
        <v>6.9238377843719087E-4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 s="7">
        <f t="shared" si="201"/>
        <v>1.7833827893175076</v>
      </c>
      <c r="AC4351">
        <f>INDEX(SHELF_days!$C$2:$C$289,MATCH(A4351&amp;"|"&amp;C4351,SHELF_days!$D$2:$D$289,0))</f>
        <v>5</v>
      </c>
      <c r="AD4351" s="8">
        <f t="shared" si="202"/>
        <v>8.9169139465875382</v>
      </c>
      <c r="AE4351" s="7">
        <f t="shared" si="203"/>
        <v>0.26419386745796242</v>
      </c>
    </row>
    <row r="4352" spans="1:31" x14ac:dyDescent="0.45">
      <c r="A4352" t="s">
        <v>69</v>
      </c>
      <c r="B4352" t="s">
        <v>191</v>
      </c>
      <c r="C4352" t="s">
        <v>134</v>
      </c>
      <c r="D4352">
        <v>0</v>
      </c>
      <c r="E4352">
        <v>0</v>
      </c>
      <c r="F4352">
        <v>0</v>
      </c>
      <c r="G4352">
        <v>1.11756732866536E-5</v>
      </c>
      <c r="H4352">
        <v>6.2807283870993233E-3</v>
      </c>
      <c r="I4352">
        <v>2.3658900347845679E-2</v>
      </c>
      <c r="J4352">
        <v>6.878626907935291E-2</v>
      </c>
      <c r="K4352">
        <v>0.22948127526814499</v>
      </c>
      <c r="L4352">
        <v>0.38209626967068661</v>
      </c>
      <c r="M4352">
        <v>0.4037100218070746</v>
      </c>
      <c r="N4352">
        <v>0.3894833897131646</v>
      </c>
      <c r="O4352">
        <v>0.37702251399854592</v>
      </c>
      <c r="P4352">
        <v>0.39356251046279322</v>
      </c>
      <c r="Q4352">
        <v>0.41352226295275651</v>
      </c>
      <c r="R4352">
        <v>0.35291658671923398</v>
      </c>
      <c r="S4352">
        <v>0.17923544817135051</v>
      </c>
      <c r="T4352">
        <v>5.2112164535665743E-2</v>
      </c>
      <c r="U4352">
        <v>1.5265969709568819E-2</v>
      </c>
      <c r="V4352">
        <v>9.9463492251217049E-4</v>
      </c>
      <c r="W4352">
        <v>0</v>
      </c>
      <c r="X4352">
        <v>0</v>
      </c>
      <c r="Y4352">
        <v>0</v>
      </c>
      <c r="Z4352">
        <v>0</v>
      </c>
      <c r="AA4352">
        <v>0</v>
      </c>
      <c r="AB4352" s="7">
        <f t="shared" si="201"/>
        <v>3.2881401214190826</v>
      </c>
      <c r="AC4352">
        <f>INDEX(SHELF_days!$C$2:$C$289,MATCH(A4352&amp;"|"&amp;C4352,SHELF_days!$D$2:$D$289,0))</f>
        <v>65</v>
      </c>
      <c r="AD4352" s="8">
        <f t="shared" si="202"/>
        <v>213.72910789224036</v>
      </c>
      <c r="AE4352" s="7">
        <f t="shared" si="203"/>
        <v>0.41352226295275651</v>
      </c>
    </row>
    <row r="4353" spans="1:31" x14ac:dyDescent="0.45">
      <c r="A4353" t="s">
        <v>69</v>
      </c>
      <c r="B4353" t="s">
        <v>191</v>
      </c>
      <c r="C4353" t="s">
        <v>135</v>
      </c>
      <c r="D4353">
        <v>0</v>
      </c>
      <c r="E4353">
        <v>0</v>
      </c>
      <c r="F4353">
        <v>0</v>
      </c>
      <c r="G4353">
        <v>1.895005470345611E-5</v>
      </c>
      <c r="H4353">
        <v>2.5835241245711821E-2</v>
      </c>
      <c r="I4353">
        <v>0.13713522920401069</v>
      </c>
      <c r="J4353">
        <v>0.30644133460958872</v>
      </c>
      <c r="K4353">
        <v>0.44808036014812069</v>
      </c>
      <c r="L4353">
        <v>0.51978736714599871</v>
      </c>
      <c r="M4353">
        <v>0.53617916446448821</v>
      </c>
      <c r="N4353">
        <v>0.52883917660934954</v>
      </c>
      <c r="O4353">
        <v>0.52057063607374154</v>
      </c>
      <c r="P4353">
        <v>0.5212275713034612</v>
      </c>
      <c r="Q4353">
        <v>0.51556150494712805</v>
      </c>
      <c r="R4353">
        <v>0.4719700624442778</v>
      </c>
      <c r="S4353">
        <v>0.36361364964991572</v>
      </c>
      <c r="T4353">
        <v>0.22076182061036251</v>
      </c>
      <c r="U4353">
        <v>7.7114089273264033E-2</v>
      </c>
      <c r="V4353">
        <v>5.3439154263746208E-3</v>
      </c>
      <c r="W4353">
        <v>0</v>
      </c>
      <c r="X4353">
        <v>0</v>
      </c>
      <c r="Y4353">
        <v>0</v>
      </c>
      <c r="Z4353">
        <v>0</v>
      </c>
      <c r="AA4353">
        <v>0</v>
      </c>
      <c r="AB4353" s="7">
        <f t="shared" si="201"/>
        <v>5.1984800732104972</v>
      </c>
      <c r="AC4353">
        <f>INDEX(SHELF_days!$C$2:$C$289,MATCH(A4353&amp;"|"&amp;C4353,SHELF_days!$D$2:$D$289,0))</f>
        <v>115</v>
      </c>
      <c r="AD4353" s="8">
        <f t="shared" si="202"/>
        <v>597.82520841920723</v>
      </c>
      <c r="AE4353" s="7">
        <f t="shared" si="203"/>
        <v>0.53617916446448821</v>
      </c>
    </row>
    <row r="4354" spans="1:31" x14ac:dyDescent="0.45">
      <c r="A4354" t="s">
        <v>69</v>
      </c>
      <c r="B4354" t="s">
        <v>191</v>
      </c>
      <c r="C4354" t="s">
        <v>136</v>
      </c>
      <c r="D4354">
        <v>0</v>
      </c>
      <c r="E4354">
        <v>0</v>
      </c>
      <c r="F4354">
        <v>0</v>
      </c>
      <c r="G4354">
        <v>2.1576794959380721E-5</v>
      </c>
      <c r="H4354">
        <v>2.5669193736676591E-2</v>
      </c>
      <c r="I4354">
        <v>0.1230524616533482</v>
      </c>
      <c r="J4354">
        <v>0.2719323468730751</v>
      </c>
      <c r="K4354">
        <v>0.4282993799437072</v>
      </c>
      <c r="L4354">
        <v>0.51969149112665736</v>
      </c>
      <c r="M4354">
        <v>0.53850645633123739</v>
      </c>
      <c r="N4354">
        <v>0.52676867987333431</v>
      </c>
      <c r="O4354">
        <v>0.51931749334736144</v>
      </c>
      <c r="P4354">
        <v>0.52263312750611968</v>
      </c>
      <c r="Q4354">
        <v>0.52796978812607309</v>
      </c>
      <c r="R4354">
        <v>0.47885381053353621</v>
      </c>
      <c r="S4354">
        <v>0.34542291050472579</v>
      </c>
      <c r="T4354">
        <v>0.20731703823471639</v>
      </c>
      <c r="U4354">
        <v>7.3303564742002739E-2</v>
      </c>
      <c r="V4354">
        <v>2.9416363794622369E-3</v>
      </c>
      <c r="W4354">
        <v>0</v>
      </c>
      <c r="X4354">
        <v>0</v>
      </c>
      <c r="Y4354">
        <v>0</v>
      </c>
      <c r="Z4354">
        <v>0</v>
      </c>
      <c r="AA4354">
        <v>0</v>
      </c>
      <c r="AB4354" s="7">
        <f t="shared" ref="AB4354:AB4417" si="204">SUM(D4354:AA4354)</f>
        <v>5.1117009557069935</v>
      </c>
      <c r="AC4354">
        <f>INDEX(SHELF_days!$C$2:$C$289,MATCH(A4354&amp;"|"&amp;C4354,SHELF_days!$D$2:$D$289,0))</f>
        <v>101</v>
      </c>
      <c r="AD4354" s="8">
        <f t="shared" ref="AD4354:AD4417" si="205">AB4354*AC4354</f>
        <v>516.28179652640631</v>
      </c>
      <c r="AE4354" s="7">
        <f t="shared" ref="AE4354:AE4417" si="206">MAX(D4354:AA4354)</f>
        <v>0.53850645633123739</v>
      </c>
    </row>
    <row r="4355" spans="1:31" x14ac:dyDescent="0.45">
      <c r="A4355" t="s">
        <v>69</v>
      </c>
      <c r="B4355" t="s">
        <v>191</v>
      </c>
      <c r="C4355" t="s">
        <v>137</v>
      </c>
      <c r="D4355">
        <v>0</v>
      </c>
      <c r="E4355">
        <v>0</v>
      </c>
      <c r="F4355">
        <v>0</v>
      </c>
      <c r="G4355">
        <v>5.1887054545177429E-5</v>
      </c>
      <c r="H4355">
        <v>3.7036979534347647E-2</v>
      </c>
      <c r="I4355">
        <v>0.16510460756275461</v>
      </c>
      <c r="J4355">
        <v>0.38476326427430868</v>
      </c>
      <c r="K4355">
        <v>0.53826592644076154</v>
      </c>
      <c r="L4355">
        <v>0.58716428664413678</v>
      </c>
      <c r="M4355">
        <v>0.59674263691317664</v>
      </c>
      <c r="N4355">
        <v>0.58477748213505876</v>
      </c>
      <c r="O4355">
        <v>0.58217275199689078</v>
      </c>
      <c r="P4355">
        <v>0.58724730593140917</v>
      </c>
      <c r="Q4355">
        <v>0.59039166143684685</v>
      </c>
      <c r="R4355">
        <v>0.55400845878976834</v>
      </c>
      <c r="S4355">
        <v>0.44044845121219323</v>
      </c>
      <c r="T4355">
        <v>0.26419850433313441</v>
      </c>
      <c r="U4355">
        <v>9.2535373075869426E-2</v>
      </c>
      <c r="V4355">
        <v>4.6387026763388631E-3</v>
      </c>
      <c r="W4355">
        <v>0</v>
      </c>
      <c r="X4355">
        <v>0</v>
      </c>
      <c r="Y4355">
        <v>0</v>
      </c>
      <c r="Z4355">
        <v>0</v>
      </c>
      <c r="AA4355">
        <v>0</v>
      </c>
      <c r="AB4355" s="7">
        <f t="shared" si="204"/>
        <v>6.0095482800115425</v>
      </c>
      <c r="AC4355">
        <f>INDEX(SHELF_days!$C$2:$C$289,MATCH(A4355&amp;"|"&amp;C4355,SHELF_days!$D$2:$D$289,0))</f>
        <v>70</v>
      </c>
      <c r="AD4355" s="8">
        <f t="shared" si="205"/>
        <v>420.66837960080795</v>
      </c>
      <c r="AE4355" s="7">
        <f t="shared" si="206"/>
        <v>0.59674263691317664</v>
      </c>
    </row>
    <row r="4356" spans="1:31" x14ac:dyDescent="0.45">
      <c r="A4356" t="s">
        <v>69</v>
      </c>
      <c r="B4356" t="s">
        <v>191</v>
      </c>
      <c r="C4356" t="s">
        <v>138</v>
      </c>
      <c r="D4356">
        <v>0</v>
      </c>
      <c r="E4356">
        <v>0</v>
      </c>
      <c r="F4356">
        <v>0</v>
      </c>
      <c r="G4356">
        <v>0</v>
      </c>
      <c r="H4356">
        <v>3.8661620864439993E-2</v>
      </c>
      <c r="I4356">
        <v>0.29654028195397192</v>
      </c>
      <c r="J4356">
        <v>0.5112373832053505</v>
      </c>
      <c r="K4356">
        <v>0.61753666228357063</v>
      </c>
      <c r="L4356">
        <v>0.67710300090143438</v>
      </c>
      <c r="M4356">
        <v>0.69050139143065559</v>
      </c>
      <c r="N4356">
        <v>0.6732287674953944</v>
      </c>
      <c r="O4356">
        <v>0.65087121221470579</v>
      </c>
      <c r="P4356">
        <v>0.66257462562878455</v>
      </c>
      <c r="Q4356">
        <v>0.65062907262682823</v>
      </c>
      <c r="R4356">
        <v>0.62472013672393623</v>
      </c>
      <c r="S4356">
        <v>0.58355640678476217</v>
      </c>
      <c r="T4356">
        <v>0.44811966396528352</v>
      </c>
      <c r="U4356">
        <v>0.19379238349795491</v>
      </c>
      <c r="V4356">
        <v>1.129984743428308E-3</v>
      </c>
      <c r="W4356">
        <v>0</v>
      </c>
      <c r="X4356">
        <v>0</v>
      </c>
      <c r="Y4356">
        <v>0</v>
      </c>
      <c r="Z4356">
        <v>0</v>
      </c>
      <c r="AA4356">
        <v>0</v>
      </c>
      <c r="AB4356" s="7">
        <f t="shared" si="204"/>
        <v>7.3202025943205022</v>
      </c>
      <c r="AC4356">
        <f>INDEX(SHELF_days!$C$2:$C$289,MATCH(A4356&amp;"|"&amp;C4356,SHELF_days!$D$2:$D$289,0))</f>
        <v>9</v>
      </c>
      <c r="AD4356" s="8">
        <f t="shared" si="205"/>
        <v>65.881823348884524</v>
      </c>
      <c r="AE4356" s="7">
        <f t="shared" si="206"/>
        <v>0.69050139143065559</v>
      </c>
    </row>
    <row r="4357" spans="1:31" x14ac:dyDescent="0.45">
      <c r="A4357" t="s">
        <v>69</v>
      </c>
      <c r="B4357" t="s">
        <v>191</v>
      </c>
      <c r="C4357" t="s">
        <v>139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5.8113501090598725E-4</v>
      </c>
      <c r="K4357">
        <v>7.8453226472308277E-2</v>
      </c>
      <c r="L4357">
        <v>0.2389917732350873</v>
      </c>
      <c r="M4357">
        <v>0.29231091048571162</v>
      </c>
      <c r="N4357">
        <v>0.29841282810022451</v>
      </c>
      <c r="O4357">
        <v>0.29652413931477989</v>
      </c>
      <c r="P4357">
        <v>0.29870339560567738</v>
      </c>
      <c r="Q4357">
        <v>0.26180132241314719</v>
      </c>
      <c r="R4357">
        <v>0.20862746891524939</v>
      </c>
      <c r="S4357">
        <v>8.9930642937701519E-2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 s="7">
        <f t="shared" si="204"/>
        <v>2.0643368424907931</v>
      </c>
      <c r="AC4357">
        <f>INDEX(SHELF_days!$C$2:$C$289,MATCH(A4357&amp;"|"&amp;C4357,SHELF_days!$D$2:$D$289,0))</f>
        <v>5</v>
      </c>
      <c r="AD4357" s="8">
        <f t="shared" si="205"/>
        <v>10.321684212453965</v>
      </c>
      <c r="AE4357" s="7">
        <f t="shared" si="206"/>
        <v>0.29870339560567738</v>
      </c>
    </row>
    <row r="4358" spans="1:31" x14ac:dyDescent="0.45">
      <c r="A4358" t="s">
        <v>69</v>
      </c>
      <c r="B4358" t="s">
        <v>192</v>
      </c>
      <c r="C4358" t="s">
        <v>134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8.5970261053544508E-2</v>
      </c>
      <c r="N4358">
        <v>0.37963217273031902</v>
      </c>
      <c r="O4358">
        <v>0.49887312653179228</v>
      </c>
      <c r="P4358">
        <v>0.49723308211392259</v>
      </c>
      <c r="Q4358">
        <v>0.48343923096635172</v>
      </c>
      <c r="R4358">
        <v>0.47115795283558137</v>
      </c>
      <c r="S4358">
        <v>0.48278741844130069</v>
      </c>
      <c r="T4358">
        <v>0.49201858191351688</v>
      </c>
      <c r="U4358">
        <v>0.44649223672884741</v>
      </c>
      <c r="V4358">
        <v>0.212818103567228</v>
      </c>
      <c r="W4358">
        <v>1.524334553291587E-2</v>
      </c>
      <c r="X4358">
        <v>0</v>
      </c>
      <c r="Y4358">
        <v>0</v>
      </c>
      <c r="Z4358">
        <v>0</v>
      </c>
      <c r="AA4358">
        <v>0</v>
      </c>
      <c r="AB4358" s="7">
        <f t="shared" si="204"/>
        <v>4.06566551241532</v>
      </c>
      <c r="AC4358">
        <f>INDEX(SHELF_days!$C$2:$C$289,MATCH(A4358&amp;"|"&amp;C4358,SHELF_days!$D$2:$D$289,0))</f>
        <v>65</v>
      </c>
      <c r="AD4358" s="8">
        <f t="shared" si="205"/>
        <v>264.26825830699579</v>
      </c>
      <c r="AE4358" s="7">
        <f t="shared" si="206"/>
        <v>0.49887312653179228</v>
      </c>
    </row>
    <row r="4359" spans="1:31" x14ac:dyDescent="0.45">
      <c r="A4359" t="s">
        <v>69</v>
      </c>
      <c r="B4359" t="s">
        <v>192</v>
      </c>
      <c r="C4359" t="s">
        <v>135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7.6376066915914862E-3</v>
      </c>
      <c r="L4359">
        <v>0.18687044568995531</v>
      </c>
      <c r="M4359">
        <v>0.48014337247274769</v>
      </c>
      <c r="N4359">
        <v>0.63047092140796768</v>
      </c>
      <c r="O4359">
        <v>0.67382433915277506</v>
      </c>
      <c r="P4359">
        <v>0.67705711901492183</v>
      </c>
      <c r="Q4359">
        <v>0.67418244180010656</v>
      </c>
      <c r="R4359">
        <v>0.66674031315912219</v>
      </c>
      <c r="S4359">
        <v>0.6665004829457718</v>
      </c>
      <c r="T4359">
        <v>0.66682983882095515</v>
      </c>
      <c r="U4359">
        <v>0.64842040593727601</v>
      </c>
      <c r="V4359">
        <v>0.56803293230217289</v>
      </c>
      <c r="W4359">
        <v>0.3065637915514059</v>
      </c>
      <c r="X4359">
        <v>3.9289445499405343E-2</v>
      </c>
      <c r="Y4359">
        <v>0</v>
      </c>
      <c r="Z4359">
        <v>0</v>
      </c>
      <c r="AA4359">
        <v>0</v>
      </c>
      <c r="AB4359" s="7">
        <f t="shared" si="204"/>
        <v>6.8925634564461751</v>
      </c>
      <c r="AC4359">
        <f>INDEX(SHELF_days!$C$2:$C$289,MATCH(A4359&amp;"|"&amp;C4359,SHELF_days!$D$2:$D$289,0))</f>
        <v>115</v>
      </c>
      <c r="AD4359" s="8">
        <f t="shared" si="205"/>
        <v>792.6447974913101</v>
      </c>
      <c r="AE4359" s="7">
        <f t="shared" si="206"/>
        <v>0.67705711901492183</v>
      </c>
    </row>
    <row r="4360" spans="1:31" x14ac:dyDescent="0.45">
      <c r="A4360" t="s">
        <v>69</v>
      </c>
      <c r="B4360" t="s">
        <v>192</v>
      </c>
      <c r="C4360" t="s">
        <v>136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2.4164508345796872E-2</v>
      </c>
      <c r="L4360">
        <v>0.27575697567568042</v>
      </c>
      <c r="M4360">
        <v>0.51488676849424775</v>
      </c>
      <c r="N4360">
        <v>0.59949294659002661</v>
      </c>
      <c r="O4360">
        <v>0.63012112653058361</v>
      </c>
      <c r="P4360">
        <v>0.63916783485240902</v>
      </c>
      <c r="Q4360">
        <v>0.63841567957142775</v>
      </c>
      <c r="R4360">
        <v>0.63266768459506084</v>
      </c>
      <c r="S4360">
        <v>0.62353064815635084</v>
      </c>
      <c r="T4360">
        <v>0.61337915748186045</v>
      </c>
      <c r="U4360">
        <v>0.59439288214438957</v>
      </c>
      <c r="V4360">
        <v>0.5420651092014821</v>
      </c>
      <c r="W4360">
        <v>0.4000606240630627</v>
      </c>
      <c r="X4360">
        <v>0.11961874586358021</v>
      </c>
      <c r="Y4360">
        <v>2.6056187562860548E-6</v>
      </c>
      <c r="Z4360">
        <v>0</v>
      </c>
      <c r="AA4360">
        <v>0</v>
      </c>
      <c r="AB4360" s="7">
        <f t="shared" si="204"/>
        <v>6.8477232971847135</v>
      </c>
      <c r="AC4360">
        <f>INDEX(SHELF_days!$C$2:$C$289,MATCH(A4360&amp;"|"&amp;C4360,SHELF_days!$D$2:$D$289,0))</f>
        <v>101</v>
      </c>
      <c r="AD4360" s="8">
        <f t="shared" si="205"/>
        <v>691.62005301565603</v>
      </c>
      <c r="AE4360" s="7">
        <f t="shared" si="206"/>
        <v>0.63916783485240902</v>
      </c>
    </row>
    <row r="4361" spans="1:31" x14ac:dyDescent="0.45">
      <c r="A4361" t="s">
        <v>69</v>
      </c>
      <c r="B4361" t="s">
        <v>192</v>
      </c>
      <c r="C4361" t="s">
        <v>137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5.499371960449613E-2</v>
      </c>
      <c r="M4361">
        <v>0.36422206091116532</v>
      </c>
      <c r="N4361">
        <v>0.55216568352257089</v>
      </c>
      <c r="O4361">
        <v>0.58568961715600898</v>
      </c>
      <c r="P4361">
        <v>0.57825967391492872</v>
      </c>
      <c r="Q4361">
        <v>0.5681218520601431</v>
      </c>
      <c r="R4361">
        <v>0.56341217480062511</v>
      </c>
      <c r="S4361">
        <v>0.56827173921122187</v>
      </c>
      <c r="T4361">
        <v>0.569548876837356</v>
      </c>
      <c r="U4361">
        <v>0.52877833300713251</v>
      </c>
      <c r="V4361">
        <v>0.35578626340003522</v>
      </c>
      <c r="W4361">
        <v>7.7412377953458192E-2</v>
      </c>
      <c r="X4361">
        <v>3.2207156430158789E-5</v>
      </c>
      <c r="Y4361">
        <v>0</v>
      </c>
      <c r="Z4361">
        <v>0</v>
      </c>
      <c r="AA4361">
        <v>0</v>
      </c>
      <c r="AB4361" s="7">
        <f t="shared" si="204"/>
        <v>5.3666945795355723</v>
      </c>
      <c r="AC4361">
        <f>INDEX(SHELF_days!$C$2:$C$289,MATCH(A4361&amp;"|"&amp;C4361,SHELF_days!$D$2:$D$289,0))</f>
        <v>70</v>
      </c>
      <c r="AD4361" s="8">
        <f t="shared" si="205"/>
        <v>375.66862056749005</v>
      </c>
      <c r="AE4361" s="7">
        <f t="shared" si="206"/>
        <v>0.58568961715600898</v>
      </c>
    </row>
    <row r="4362" spans="1:31" x14ac:dyDescent="0.45">
      <c r="A4362" t="s">
        <v>69</v>
      </c>
      <c r="B4362" t="s">
        <v>192</v>
      </c>
      <c r="C4362" t="s">
        <v>138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2.7731600423152491E-2</v>
      </c>
      <c r="L4362">
        <v>0.38083723741876979</v>
      </c>
      <c r="M4362">
        <v>0.62248753211425112</v>
      </c>
      <c r="N4362">
        <v>0.69230769230769229</v>
      </c>
      <c r="O4362">
        <v>0.718074656188605</v>
      </c>
      <c r="P4362">
        <v>0.72479975819857945</v>
      </c>
      <c r="Q4362">
        <v>0.72464863231071475</v>
      </c>
      <c r="R4362">
        <v>0.72328849931993344</v>
      </c>
      <c r="S4362">
        <v>0.72570651352576687</v>
      </c>
      <c r="T4362">
        <v>0.7238930028713918</v>
      </c>
      <c r="U4362">
        <v>0.71218074656188601</v>
      </c>
      <c r="V4362">
        <v>0.67311470454888911</v>
      </c>
      <c r="W4362">
        <v>0.55977028865044576</v>
      </c>
      <c r="X4362">
        <v>0.22117273688982919</v>
      </c>
      <c r="Y4362">
        <v>0</v>
      </c>
      <c r="Z4362">
        <v>0</v>
      </c>
      <c r="AA4362">
        <v>0</v>
      </c>
      <c r="AB4362" s="7">
        <f t="shared" si="204"/>
        <v>8.2300136013299063</v>
      </c>
      <c r="AC4362">
        <f>INDEX(SHELF_days!$C$2:$C$289,MATCH(A4362&amp;"|"&amp;C4362,SHELF_days!$D$2:$D$289,0))</f>
        <v>9</v>
      </c>
      <c r="AD4362" s="8">
        <f t="shared" si="205"/>
        <v>74.070122411969152</v>
      </c>
      <c r="AE4362" s="7">
        <f t="shared" si="206"/>
        <v>0.72570651352576687</v>
      </c>
    </row>
    <row r="4363" spans="1:31" x14ac:dyDescent="0.45">
      <c r="A4363" t="s">
        <v>69</v>
      </c>
      <c r="B4363" t="s">
        <v>192</v>
      </c>
      <c r="C4363" t="s">
        <v>139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2.6447030376303459E-3</v>
      </c>
      <c r="N4363">
        <v>0.27588030829681132</v>
      </c>
      <c r="O4363">
        <v>0.35612815475290921</v>
      </c>
      <c r="P4363">
        <v>0.39020704246637439</v>
      </c>
      <c r="Q4363">
        <v>0.4112135408795527</v>
      </c>
      <c r="R4363">
        <v>0.42511712256309497</v>
      </c>
      <c r="S4363">
        <v>0.48556747770893149</v>
      </c>
      <c r="T4363">
        <v>0.52765603747922007</v>
      </c>
      <c r="U4363">
        <v>0.49304820915822878</v>
      </c>
      <c r="V4363">
        <v>0.19344113646667671</v>
      </c>
      <c r="W4363">
        <v>0</v>
      </c>
      <c r="X4363">
        <v>0</v>
      </c>
      <c r="Y4363">
        <v>0</v>
      </c>
      <c r="Z4363">
        <v>0</v>
      </c>
      <c r="AA4363">
        <v>0</v>
      </c>
      <c r="AB4363" s="7">
        <f t="shared" si="204"/>
        <v>3.5609037328094302</v>
      </c>
      <c r="AC4363">
        <f>INDEX(SHELF_days!$C$2:$C$289,MATCH(A4363&amp;"|"&amp;C4363,SHELF_days!$D$2:$D$289,0))</f>
        <v>5</v>
      </c>
      <c r="AD4363" s="8">
        <f t="shared" si="205"/>
        <v>17.804518664047151</v>
      </c>
      <c r="AE4363" s="7">
        <f t="shared" si="206"/>
        <v>0.52765603747922007</v>
      </c>
    </row>
    <row r="4364" spans="1:31" x14ac:dyDescent="0.45">
      <c r="A4364" t="s">
        <v>69</v>
      </c>
      <c r="B4364" t="s">
        <v>193</v>
      </c>
      <c r="C4364" t="s">
        <v>134</v>
      </c>
      <c r="D4364">
        <v>1.4800000000000001E-2</v>
      </c>
      <c r="E4364">
        <v>1.4800000000000001E-2</v>
      </c>
      <c r="F4364">
        <v>1.4800000000000001E-2</v>
      </c>
      <c r="G4364">
        <v>1.4800000000000001E-2</v>
      </c>
      <c r="H4364">
        <v>1.4800000000000001E-2</v>
      </c>
      <c r="I4364">
        <v>1.4800000000000001E-2</v>
      </c>
      <c r="J4364">
        <v>1.4800000000000001E-2</v>
      </c>
      <c r="K4364">
        <v>1.4800000000000001E-2</v>
      </c>
      <c r="L4364">
        <v>1.4800000000000001E-2</v>
      </c>
      <c r="M4364">
        <v>1.4800000000000001E-2</v>
      </c>
      <c r="N4364">
        <v>1.4800000000000001E-2</v>
      </c>
      <c r="O4364">
        <v>1.4800000000000001E-2</v>
      </c>
      <c r="P4364">
        <v>1.4800000000000001E-2</v>
      </c>
      <c r="Q4364">
        <v>1.4800000000000001E-2</v>
      </c>
      <c r="R4364">
        <v>1.4800000000000001E-2</v>
      </c>
      <c r="S4364">
        <v>1.4800000000000001E-2</v>
      </c>
      <c r="T4364">
        <v>1.4800000000000001E-2</v>
      </c>
      <c r="U4364">
        <v>1.4800000000000001E-2</v>
      </c>
      <c r="V4364">
        <v>1.4800000000000001E-2</v>
      </c>
      <c r="W4364">
        <v>1.4800000000000001E-2</v>
      </c>
      <c r="X4364">
        <v>1.4800000000000001E-2</v>
      </c>
      <c r="Y4364">
        <v>1.4800000000000001E-2</v>
      </c>
      <c r="Z4364">
        <v>1.4800000000000001E-2</v>
      </c>
      <c r="AA4364">
        <v>1.4800000000000001E-2</v>
      </c>
      <c r="AB4364" s="7">
        <f t="shared" si="204"/>
        <v>0.35519999999999996</v>
      </c>
      <c r="AC4364">
        <f>INDEX(SHELF_days!$C$2:$C$289,MATCH(A4364&amp;"|"&amp;C4364,SHELF_days!$D$2:$D$289,0))</f>
        <v>65</v>
      </c>
      <c r="AD4364" s="8">
        <f t="shared" si="205"/>
        <v>23.087999999999997</v>
      </c>
      <c r="AE4364" s="7">
        <f t="shared" si="206"/>
        <v>1.4800000000000001E-2</v>
      </c>
    </row>
    <row r="4365" spans="1:31" x14ac:dyDescent="0.45">
      <c r="A4365" t="s">
        <v>69</v>
      </c>
      <c r="B4365" t="s">
        <v>193</v>
      </c>
      <c r="C4365" t="s">
        <v>135</v>
      </c>
      <c r="D4365">
        <v>1.4800000000000001E-2</v>
      </c>
      <c r="E4365">
        <v>1.4800000000000001E-2</v>
      </c>
      <c r="F4365">
        <v>1.4800000000000001E-2</v>
      </c>
      <c r="G4365">
        <v>1.4800000000000001E-2</v>
      </c>
      <c r="H4365">
        <v>1.4800000000000001E-2</v>
      </c>
      <c r="I4365">
        <v>1.4800000000000001E-2</v>
      </c>
      <c r="J4365">
        <v>1.4800000000000001E-2</v>
      </c>
      <c r="K4365">
        <v>1.4800000000000001E-2</v>
      </c>
      <c r="L4365">
        <v>1.4800000000000001E-2</v>
      </c>
      <c r="M4365">
        <v>1.4800000000000001E-2</v>
      </c>
      <c r="N4365">
        <v>1.4800000000000001E-2</v>
      </c>
      <c r="O4365">
        <v>1.4800000000000001E-2</v>
      </c>
      <c r="P4365">
        <v>1.4800000000000001E-2</v>
      </c>
      <c r="Q4365">
        <v>1.4800000000000001E-2</v>
      </c>
      <c r="R4365">
        <v>1.4800000000000001E-2</v>
      </c>
      <c r="S4365">
        <v>1.4800000000000001E-2</v>
      </c>
      <c r="T4365">
        <v>1.4800000000000001E-2</v>
      </c>
      <c r="U4365">
        <v>1.4800000000000001E-2</v>
      </c>
      <c r="V4365">
        <v>1.4800000000000001E-2</v>
      </c>
      <c r="W4365">
        <v>1.4800000000000001E-2</v>
      </c>
      <c r="X4365">
        <v>1.4800000000000001E-2</v>
      </c>
      <c r="Y4365">
        <v>1.4800000000000001E-2</v>
      </c>
      <c r="Z4365">
        <v>1.4800000000000001E-2</v>
      </c>
      <c r="AA4365">
        <v>1.4800000000000001E-2</v>
      </c>
      <c r="AB4365" s="7">
        <f t="shared" si="204"/>
        <v>0.35519999999999996</v>
      </c>
      <c r="AC4365">
        <f>INDEX(SHELF_days!$C$2:$C$289,MATCH(A4365&amp;"|"&amp;C4365,SHELF_days!$D$2:$D$289,0))</f>
        <v>115</v>
      </c>
      <c r="AD4365" s="8">
        <f t="shared" si="205"/>
        <v>40.847999999999999</v>
      </c>
      <c r="AE4365" s="7">
        <f t="shared" si="206"/>
        <v>1.4800000000000001E-2</v>
      </c>
    </row>
    <row r="4366" spans="1:31" x14ac:dyDescent="0.45">
      <c r="A4366" t="s">
        <v>69</v>
      </c>
      <c r="B4366" t="s">
        <v>193</v>
      </c>
      <c r="C4366" t="s">
        <v>136</v>
      </c>
      <c r="D4366">
        <v>1.4800000000000001E-2</v>
      </c>
      <c r="E4366">
        <v>1.4800000000000001E-2</v>
      </c>
      <c r="F4366">
        <v>1.4800000000000001E-2</v>
      </c>
      <c r="G4366">
        <v>1.4800000000000001E-2</v>
      </c>
      <c r="H4366">
        <v>1.4800000000000001E-2</v>
      </c>
      <c r="I4366">
        <v>1.4800000000000001E-2</v>
      </c>
      <c r="J4366">
        <v>1.4800000000000001E-2</v>
      </c>
      <c r="K4366">
        <v>1.4800000000000001E-2</v>
      </c>
      <c r="L4366">
        <v>1.4800000000000001E-2</v>
      </c>
      <c r="M4366">
        <v>1.4800000000000001E-2</v>
      </c>
      <c r="N4366">
        <v>1.4800000000000001E-2</v>
      </c>
      <c r="O4366">
        <v>1.4800000000000001E-2</v>
      </c>
      <c r="P4366">
        <v>1.4800000000000001E-2</v>
      </c>
      <c r="Q4366">
        <v>1.4800000000000001E-2</v>
      </c>
      <c r="R4366">
        <v>1.4800000000000001E-2</v>
      </c>
      <c r="S4366">
        <v>1.4800000000000001E-2</v>
      </c>
      <c r="T4366">
        <v>1.4800000000000001E-2</v>
      </c>
      <c r="U4366">
        <v>1.4800000000000001E-2</v>
      </c>
      <c r="V4366">
        <v>1.4800000000000001E-2</v>
      </c>
      <c r="W4366">
        <v>1.4800000000000001E-2</v>
      </c>
      <c r="X4366">
        <v>1.4800000000000001E-2</v>
      </c>
      <c r="Y4366">
        <v>1.4800000000000001E-2</v>
      </c>
      <c r="Z4366">
        <v>1.4800000000000001E-2</v>
      </c>
      <c r="AA4366">
        <v>1.4800000000000001E-2</v>
      </c>
      <c r="AB4366" s="7">
        <f t="shared" si="204"/>
        <v>0.35519999999999996</v>
      </c>
      <c r="AC4366">
        <f>INDEX(SHELF_days!$C$2:$C$289,MATCH(A4366&amp;"|"&amp;C4366,SHELF_days!$D$2:$D$289,0))</f>
        <v>101</v>
      </c>
      <c r="AD4366" s="8">
        <f t="shared" si="205"/>
        <v>35.875199999999992</v>
      </c>
      <c r="AE4366" s="7">
        <f t="shared" si="206"/>
        <v>1.4800000000000001E-2</v>
      </c>
    </row>
    <row r="4367" spans="1:31" x14ac:dyDescent="0.45">
      <c r="A4367" t="s">
        <v>69</v>
      </c>
      <c r="B4367" t="s">
        <v>193</v>
      </c>
      <c r="C4367" t="s">
        <v>137</v>
      </c>
      <c r="D4367">
        <v>1.4800000000000001E-2</v>
      </c>
      <c r="E4367">
        <v>1.4800000000000001E-2</v>
      </c>
      <c r="F4367">
        <v>1.4800000000000001E-2</v>
      </c>
      <c r="G4367">
        <v>1.4800000000000001E-2</v>
      </c>
      <c r="H4367">
        <v>1.4800000000000001E-2</v>
      </c>
      <c r="I4367">
        <v>1.4800000000000001E-2</v>
      </c>
      <c r="J4367">
        <v>1.4800000000000001E-2</v>
      </c>
      <c r="K4367">
        <v>1.4800000000000001E-2</v>
      </c>
      <c r="L4367">
        <v>1.4800000000000001E-2</v>
      </c>
      <c r="M4367">
        <v>1.4800000000000001E-2</v>
      </c>
      <c r="N4367">
        <v>1.4800000000000001E-2</v>
      </c>
      <c r="O4367">
        <v>1.4800000000000001E-2</v>
      </c>
      <c r="P4367">
        <v>1.4800000000000001E-2</v>
      </c>
      <c r="Q4367">
        <v>1.4800000000000001E-2</v>
      </c>
      <c r="R4367">
        <v>1.4800000000000001E-2</v>
      </c>
      <c r="S4367">
        <v>1.4800000000000001E-2</v>
      </c>
      <c r="T4367">
        <v>1.4800000000000001E-2</v>
      </c>
      <c r="U4367">
        <v>1.4800000000000001E-2</v>
      </c>
      <c r="V4367">
        <v>1.4800000000000001E-2</v>
      </c>
      <c r="W4367">
        <v>1.4800000000000001E-2</v>
      </c>
      <c r="X4367">
        <v>1.4800000000000001E-2</v>
      </c>
      <c r="Y4367">
        <v>1.4800000000000001E-2</v>
      </c>
      <c r="Z4367">
        <v>1.4800000000000001E-2</v>
      </c>
      <c r="AA4367">
        <v>1.4800000000000001E-2</v>
      </c>
      <c r="AB4367" s="7">
        <f t="shared" si="204"/>
        <v>0.35519999999999996</v>
      </c>
      <c r="AC4367">
        <f>INDEX(SHELF_days!$C$2:$C$289,MATCH(A4367&amp;"|"&amp;C4367,SHELF_days!$D$2:$D$289,0))</f>
        <v>70</v>
      </c>
      <c r="AD4367" s="8">
        <f t="shared" si="205"/>
        <v>24.863999999999997</v>
      </c>
      <c r="AE4367" s="7">
        <f t="shared" si="206"/>
        <v>1.4800000000000001E-2</v>
      </c>
    </row>
    <row r="4368" spans="1:31" x14ac:dyDescent="0.45">
      <c r="A4368" t="s">
        <v>69</v>
      </c>
      <c r="B4368" t="s">
        <v>193</v>
      </c>
      <c r="C4368" t="s">
        <v>138</v>
      </c>
      <c r="D4368">
        <v>1.4800000000000001E-2</v>
      </c>
      <c r="E4368">
        <v>1.4800000000000001E-2</v>
      </c>
      <c r="F4368">
        <v>1.4800000000000001E-2</v>
      </c>
      <c r="G4368">
        <v>1.4800000000000001E-2</v>
      </c>
      <c r="H4368">
        <v>1.4800000000000001E-2</v>
      </c>
      <c r="I4368">
        <v>1.4800000000000001E-2</v>
      </c>
      <c r="J4368">
        <v>1.4800000000000001E-2</v>
      </c>
      <c r="K4368">
        <v>1.4800000000000001E-2</v>
      </c>
      <c r="L4368">
        <v>1.4800000000000001E-2</v>
      </c>
      <c r="M4368">
        <v>1.4800000000000001E-2</v>
      </c>
      <c r="N4368">
        <v>1.4800000000000001E-2</v>
      </c>
      <c r="O4368">
        <v>1.4800000000000001E-2</v>
      </c>
      <c r="P4368">
        <v>1.4800000000000001E-2</v>
      </c>
      <c r="Q4368">
        <v>1.4800000000000001E-2</v>
      </c>
      <c r="R4368">
        <v>1.4800000000000001E-2</v>
      </c>
      <c r="S4368">
        <v>1.4800000000000001E-2</v>
      </c>
      <c r="T4368">
        <v>1.4800000000000001E-2</v>
      </c>
      <c r="U4368">
        <v>1.4800000000000001E-2</v>
      </c>
      <c r="V4368">
        <v>1.4800000000000001E-2</v>
      </c>
      <c r="W4368">
        <v>1.4800000000000001E-2</v>
      </c>
      <c r="X4368">
        <v>1.4800000000000001E-2</v>
      </c>
      <c r="Y4368">
        <v>1.4800000000000001E-2</v>
      </c>
      <c r="Z4368">
        <v>1.4800000000000001E-2</v>
      </c>
      <c r="AA4368">
        <v>1.4800000000000001E-2</v>
      </c>
      <c r="AB4368" s="7">
        <f t="shared" si="204"/>
        <v>0.35519999999999996</v>
      </c>
      <c r="AC4368">
        <f>INDEX(SHELF_days!$C$2:$C$289,MATCH(A4368&amp;"|"&amp;C4368,SHELF_days!$D$2:$D$289,0))</f>
        <v>9</v>
      </c>
      <c r="AD4368" s="8">
        <f t="shared" si="205"/>
        <v>3.1967999999999996</v>
      </c>
      <c r="AE4368" s="7">
        <f t="shared" si="206"/>
        <v>1.4800000000000001E-2</v>
      </c>
    </row>
    <row r="4369" spans="1:31" x14ac:dyDescent="0.45">
      <c r="A4369" t="s">
        <v>69</v>
      </c>
      <c r="B4369" t="s">
        <v>193</v>
      </c>
      <c r="C4369" t="s">
        <v>139</v>
      </c>
      <c r="D4369">
        <v>1.4800000000000001E-2</v>
      </c>
      <c r="E4369">
        <v>1.4800000000000001E-2</v>
      </c>
      <c r="F4369">
        <v>1.4800000000000001E-2</v>
      </c>
      <c r="G4369">
        <v>1.4800000000000001E-2</v>
      </c>
      <c r="H4369">
        <v>1.4800000000000001E-2</v>
      </c>
      <c r="I4369">
        <v>1.4800000000000001E-2</v>
      </c>
      <c r="J4369">
        <v>1.4800000000000001E-2</v>
      </c>
      <c r="K4369">
        <v>1.4800000000000001E-2</v>
      </c>
      <c r="L4369">
        <v>1.4800000000000001E-2</v>
      </c>
      <c r="M4369">
        <v>1.4800000000000001E-2</v>
      </c>
      <c r="N4369">
        <v>1.4800000000000001E-2</v>
      </c>
      <c r="O4369">
        <v>1.4800000000000001E-2</v>
      </c>
      <c r="P4369">
        <v>1.4800000000000001E-2</v>
      </c>
      <c r="Q4369">
        <v>1.4800000000000001E-2</v>
      </c>
      <c r="R4369">
        <v>1.4800000000000001E-2</v>
      </c>
      <c r="S4369">
        <v>1.4800000000000001E-2</v>
      </c>
      <c r="T4369">
        <v>1.4800000000000001E-2</v>
      </c>
      <c r="U4369">
        <v>1.4800000000000001E-2</v>
      </c>
      <c r="V4369">
        <v>1.4800000000000001E-2</v>
      </c>
      <c r="W4369">
        <v>1.4800000000000001E-2</v>
      </c>
      <c r="X4369">
        <v>1.4800000000000001E-2</v>
      </c>
      <c r="Y4369">
        <v>1.4800000000000001E-2</v>
      </c>
      <c r="Z4369">
        <v>1.4800000000000001E-2</v>
      </c>
      <c r="AA4369">
        <v>1.4800000000000001E-2</v>
      </c>
      <c r="AB4369" s="7">
        <f t="shared" si="204"/>
        <v>0.35519999999999996</v>
      </c>
      <c r="AC4369">
        <f>INDEX(SHELF_days!$C$2:$C$289,MATCH(A4369&amp;"|"&amp;C4369,SHELF_days!$D$2:$D$289,0))</f>
        <v>5</v>
      </c>
      <c r="AD4369" s="8">
        <f t="shared" si="205"/>
        <v>1.7759999999999998</v>
      </c>
      <c r="AE4369" s="7">
        <f t="shared" si="206"/>
        <v>1.4800000000000001E-2</v>
      </c>
    </row>
    <row r="4370" spans="1:31" x14ac:dyDescent="0.45">
      <c r="A4370" t="s">
        <v>71</v>
      </c>
      <c r="B4370" t="s">
        <v>168</v>
      </c>
      <c r="C4370" t="s">
        <v>134</v>
      </c>
      <c r="D4370">
        <v>0.8</v>
      </c>
      <c r="E4370">
        <v>0.8</v>
      </c>
      <c r="F4370">
        <v>0.8</v>
      </c>
      <c r="G4370">
        <v>0.8</v>
      </c>
      <c r="H4370">
        <v>0.8</v>
      </c>
      <c r="I4370">
        <v>0.8</v>
      </c>
      <c r="J4370">
        <v>0.8</v>
      </c>
      <c r="K4370">
        <v>0.8</v>
      </c>
      <c r="L4370">
        <v>0.8</v>
      </c>
      <c r="M4370">
        <v>0.8</v>
      </c>
      <c r="N4370">
        <v>0.8</v>
      </c>
      <c r="O4370">
        <v>0.8</v>
      </c>
      <c r="P4370">
        <v>0.8</v>
      </c>
      <c r="Q4370">
        <v>0.8</v>
      </c>
      <c r="R4370">
        <v>0.8</v>
      </c>
      <c r="S4370">
        <v>0.8</v>
      </c>
      <c r="T4370">
        <v>0.8</v>
      </c>
      <c r="U4370">
        <v>0.8</v>
      </c>
      <c r="V4370">
        <v>0.8</v>
      </c>
      <c r="W4370">
        <v>0.8</v>
      </c>
      <c r="X4370">
        <v>0.8</v>
      </c>
      <c r="Y4370">
        <v>0.8</v>
      </c>
      <c r="Z4370">
        <v>0.8</v>
      </c>
      <c r="AA4370">
        <v>0.8</v>
      </c>
      <c r="AB4370" s="7">
        <f t="shared" si="204"/>
        <v>19.200000000000006</v>
      </c>
      <c r="AC4370">
        <f>INDEX(SHELF_days!$C$2:$C$289,MATCH(A4370&amp;"|"&amp;C4370,SHELF_days!$D$2:$D$289,0))</f>
        <v>71</v>
      </c>
      <c r="AD4370" s="8">
        <f t="shared" si="205"/>
        <v>1363.2000000000005</v>
      </c>
      <c r="AE4370" s="7">
        <f t="shared" si="206"/>
        <v>0.8</v>
      </c>
    </row>
    <row r="4371" spans="1:31" x14ac:dyDescent="0.45">
      <c r="A4371" t="s">
        <v>71</v>
      </c>
      <c r="B4371" t="s">
        <v>168</v>
      </c>
      <c r="C4371" t="s">
        <v>135</v>
      </c>
      <c r="D4371">
        <v>0.8</v>
      </c>
      <c r="E4371">
        <v>0.8</v>
      </c>
      <c r="F4371">
        <v>0.8</v>
      </c>
      <c r="G4371">
        <v>0.8</v>
      </c>
      <c r="H4371">
        <v>0.8</v>
      </c>
      <c r="I4371">
        <v>0.8</v>
      </c>
      <c r="J4371">
        <v>0.8</v>
      </c>
      <c r="K4371">
        <v>0.8</v>
      </c>
      <c r="L4371">
        <v>0.8</v>
      </c>
      <c r="M4371">
        <v>0.8</v>
      </c>
      <c r="N4371">
        <v>0.8</v>
      </c>
      <c r="O4371">
        <v>0.8</v>
      </c>
      <c r="P4371">
        <v>0.8</v>
      </c>
      <c r="Q4371">
        <v>0.8</v>
      </c>
      <c r="R4371">
        <v>0.8</v>
      </c>
      <c r="S4371">
        <v>0.8</v>
      </c>
      <c r="T4371">
        <v>0.8</v>
      </c>
      <c r="U4371">
        <v>0.8</v>
      </c>
      <c r="V4371">
        <v>0.8</v>
      </c>
      <c r="W4371">
        <v>0.8</v>
      </c>
      <c r="X4371">
        <v>0.8</v>
      </c>
      <c r="Y4371">
        <v>0.8</v>
      </c>
      <c r="Z4371">
        <v>0.8</v>
      </c>
      <c r="AA4371">
        <v>0.8</v>
      </c>
      <c r="AB4371" s="7">
        <f t="shared" si="204"/>
        <v>19.200000000000006</v>
      </c>
      <c r="AC4371">
        <f>INDEX(SHELF_days!$C$2:$C$289,MATCH(A4371&amp;"|"&amp;C4371,SHELF_days!$D$2:$D$289,0))</f>
        <v>58</v>
      </c>
      <c r="AD4371" s="8">
        <f t="shared" si="205"/>
        <v>1113.6000000000004</v>
      </c>
      <c r="AE4371" s="7">
        <f t="shared" si="206"/>
        <v>0.8</v>
      </c>
    </row>
    <row r="4372" spans="1:31" x14ac:dyDescent="0.45">
      <c r="A4372" t="s">
        <v>71</v>
      </c>
      <c r="B4372" t="s">
        <v>168</v>
      </c>
      <c r="C4372" t="s">
        <v>136</v>
      </c>
      <c r="D4372">
        <v>0.8</v>
      </c>
      <c r="E4372">
        <v>0.8</v>
      </c>
      <c r="F4372">
        <v>0.8</v>
      </c>
      <c r="G4372">
        <v>0.8</v>
      </c>
      <c r="H4372">
        <v>0.8</v>
      </c>
      <c r="I4372">
        <v>0.8</v>
      </c>
      <c r="J4372">
        <v>0.8</v>
      </c>
      <c r="K4372">
        <v>0.8</v>
      </c>
      <c r="L4372">
        <v>0.8</v>
      </c>
      <c r="M4372">
        <v>0.8</v>
      </c>
      <c r="N4372">
        <v>0.8</v>
      </c>
      <c r="O4372">
        <v>0.8</v>
      </c>
      <c r="P4372">
        <v>0.8</v>
      </c>
      <c r="Q4372">
        <v>0.8</v>
      </c>
      <c r="R4372">
        <v>0.8</v>
      </c>
      <c r="S4372">
        <v>0.8</v>
      </c>
      <c r="T4372">
        <v>0.8</v>
      </c>
      <c r="U4372">
        <v>0.8</v>
      </c>
      <c r="V4372">
        <v>0.8</v>
      </c>
      <c r="W4372">
        <v>0.8</v>
      </c>
      <c r="X4372">
        <v>0.8</v>
      </c>
      <c r="Y4372">
        <v>0.8</v>
      </c>
      <c r="Z4372">
        <v>0.8</v>
      </c>
      <c r="AA4372">
        <v>0.8</v>
      </c>
      <c r="AB4372" s="7">
        <f t="shared" si="204"/>
        <v>19.200000000000006</v>
      </c>
      <c r="AC4372">
        <f>INDEX(SHELF_days!$C$2:$C$289,MATCH(A4372&amp;"|"&amp;C4372,SHELF_days!$D$2:$D$289,0))</f>
        <v>92</v>
      </c>
      <c r="AD4372" s="8">
        <f t="shared" si="205"/>
        <v>1766.4000000000005</v>
      </c>
      <c r="AE4372" s="7">
        <f t="shared" si="206"/>
        <v>0.8</v>
      </c>
    </row>
    <row r="4373" spans="1:31" x14ac:dyDescent="0.45">
      <c r="A4373" t="s">
        <v>71</v>
      </c>
      <c r="B4373" t="s">
        <v>168</v>
      </c>
      <c r="C4373" t="s">
        <v>137</v>
      </c>
      <c r="D4373">
        <v>0.8</v>
      </c>
      <c r="E4373">
        <v>0.8</v>
      </c>
      <c r="F4373">
        <v>0.8</v>
      </c>
      <c r="G4373">
        <v>0.8</v>
      </c>
      <c r="H4373">
        <v>0.8</v>
      </c>
      <c r="I4373">
        <v>0.8</v>
      </c>
      <c r="J4373">
        <v>0.8</v>
      </c>
      <c r="K4373">
        <v>0.8</v>
      </c>
      <c r="L4373">
        <v>0.8</v>
      </c>
      <c r="M4373">
        <v>0.8</v>
      </c>
      <c r="N4373">
        <v>0.8</v>
      </c>
      <c r="O4373">
        <v>0.8</v>
      </c>
      <c r="P4373">
        <v>0.8</v>
      </c>
      <c r="Q4373">
        <v>0.8</v>
      </c>
      <c r="R4373">
        <v>0.8</v>
      </c>
      <c r="S4373">
        <v>0.8</v>
      </c>
      <c r="T4373">
        <v>0.8</v>
      </c>
      <c r="U4373">
        <v>0.8</v>
      </c>
      <c r="V4373">
        <v>0.8</v>
      </c>
      <c r="W4373">
        <v>0.8</v>
      </c>
      <c r="X4373">
        <v>0.8</v>
      </c>
      <c r="Y4373">
        <v>0.8</v>
      </c>
      <c r="Z4373">
        <v>0.8</v>
      </c>
      <c r="AA4373">
        <v>0.8</v>
      </c>
      <c r="AB4373" s="7">
        <f t="shared" si="204"/>
        <v>19.200000000000006</v>
      </c>
      <c r="AC4373">
        <f>INDEX(SHELF_days!$C$2:$C$289,MATCH(A4373&amp;"|"&amp;C4373,SHELF_days!$D$2:$D$289,0))</f>
        <v>121</v>
      </c>
      <c r="AD4373" s="8">
        <f t="shared" si="205"/>
        <v>2323.2000000000007</v>
      </c>
      <c r="AE4373" s="7">
        <f t="shared" si="206"/>
        <v>0.8</v>
      </c>
    </row>
    <row r="4374" spans="1:31" x14ac:dyDescent="0.45">
      <c r="A4374" t="s">
        <v>71</v>
      </c>
      <c r="B4374" t="s">
        <v>168</v>
      </c>
      <c r="C4374" t="s">
        <v>138</v>
      </c>
      <c r="D4374">
        <v>0.8</v>
      </c>
      <c r="E4374">
        <v>0.8</v>
      </c>
      <c r="F4374">
        <v>0.8</v>
      </c>
      <c r="G4374">
        <v>0.8</v>
      </c>
      <c r="H4374">
        <v>0.8</v>
      </c>
      <c r="I4374">
        <v>0.8</v>
      </c>
      <c r="J4374">
        <v>0.8</v>
      </c>
      <c r="K4374">
        <v>0.8</v>
      </c>
      <c r="L4374">
        <v>0.8</v>
      </c>
      <c r="M4374">
        <v>0.8</v>
      </c>
      <c r="N4374">
        <v>0.8</v>
      </c>
      <c r="O4374">
        <v>0.8</v>
      </c>
      <c r="P4374">
        <v>0.8</v>
      </c>
      <c r="Q4374">
        <v>0.8</v>
      </c>
      <c r="R4374">
        <v>0.8</v>
      </c>
      <c r="S4374">
        <v>0.8</v>
      </c>
      <c r="T4374">
        <v>0.8</v>
      </c>
      <c r="U4374">
        <v>0.8</v>
      </c>
      <c r="V4374">
        <v>0.8</v>
      </c>
      <c r="W4374">
        <v>0.8</v>
      </c>
      <c r="X4374">
        <v>0.8</v>
      </c>
      <c r="Y4374">
        <v>0.8</v>
      </c>
      <c r="Z4374">
        <v>0.8</v>
      </c>
      <c r="AA4374">
        <v>0.8</v>
      </c>
      <c r="AB4374" s="7">
        <f t="shared" si="204"/>
        <v>19.200000000000006</v>
      </c>
      <c r="AC4374">
        <f>INDEX(SHELF_days!$C$2:$C$289,MATCH(A4374&amp;"|"&amp;C4374,SHELF_days!$D$2:$D$289,0))</f>
        <v>6</v>
      </c>
      <c r="AD4374" s="8">
        <f t="shared" si="205"/>
        <v>115.20000000000005</v>
      </c>
      <c r="AE4374" s="7">
        <f t="shared" si="206"/>
        <v>0.8</v>
      </c>
    </row>
    <row r="4375" spans="1:31" x14ac:dyDescent="0.45">
      <c r="A4375" t="s">
        <v>71</v>
      </c>
      <c r="B4375" t="s">
        <v>168</v>
      </c>
      <c r="C4375" t="s">
        <v>139</v>
      </c>
      <c r="D4375">
        <v>0.8</v>
      </c>
      <c r="E4375">
        <v>0.8</v>
      </c>
      <c r="F4375">
        <v>0.8</v>
      </c>
      <c r="G4375">
        <v>0.8</v>
      </c>
      <c r="H4375">
        <v>0.8</v>
      </c>
      <c r="I4375">
        <v>0.8</v>
      </c>
      <c r="J4375">
        <v>0.8</v>
      </c>
      <c r="K4375">
        <v>0.8</v>
      </c>
      <c r="L4375">
        <v>0.8</v>
      </c>
      <c r="M4375">
        <v>0.8</v>
      </c>
      <c r="N4375">
        <v>0.8</v>
      </c>
      <c r="O4375">
        <v>0.8</v>
      </c>
      <c r="P4375">
        <v>0.8</v>
      </c>
      <c r="Q4375">
        <v>0.8</v>
      </c>
      <c r="R4375">
        <v>0.8</v>
      </c>
      <c r="S4375">
        <v>0.8</v>
      </c>
      <c r="T4375">
        <v>0.8</v>
      </c>
      <c r="U4375">
        <v>0.8</v>
      </c>
      <c r="V4375">
        <v>0.8</v>
      </c>
      <c r="W4375">
        <v>0.8</v>
      </c>
      <c r="X4375">
        <v>0.8</v>
      </c>
      <c r="Y4375">
        <v>0.8</v>
      </c>
      <c r="Z4375">
        <v>0.8</v>
      </c>
      <c r="AA4375">
        <v>0.8</v>
      </c>
      <c r="AB4375" s="7">
        <f t="shared" si="204"/>
        <v>19.200000000000006</v>
      </c>
      <c r="AC4375">
        <f>INDEX(SHELF_days!$C$2:$C$289,MATCH(A4375&amp;"|"&amp;C4375,SHELF_days!$D$2:$D$289,0))</f>
        <v>17</v>
      </c>
      <c r="AD4375" s="8">
        <f t="shared" si="205"/>
        <v>326.40000000000009</v>
      </c>
      <c r="AE4375" s="7">
        <f t="shared" si="206"/>
        <v>0.8</v>
      </c>
    </row>
    <row r="4376" spans="1:31" x14ac:dyDescent="0.45">
      <c r="A4376" t="s">
        <v>71</v>
      </c>
      <c r="B4376" t="s">
        <v>169</v>
      </c>
      <c r="C4376" t="s">
        <v>134</v>
      </c>
      <c r="D4376">
        <v>0.52629999999999999</v>
      </c>
      <c r="E4376">
        <v>0.52629999999999999</v>
      </c>
      <c r="F4376">
        <v>0.52629999999999999</v>
      </c>
      <c r="G4376">
        <v>0.52629999999999999</v>
      </c>
      <c r="H4376">
        <v>0.52629999999999999</v>
      </c>
      <c r="I4376">
        <v>0.52629999999999999</v>
      </c>
      <c r="J4376">
        <v>0.52629999999999999</v>
      </c>
      <c r="K4376">
        <v>0.52629999999999999</v>
      </c>
      <c r="L4376">
        <v>0.52629999999999999</v>
      </c>
      <c r="M4376">
        <v>0.52629999999999999</v>
      </c>
      <c r="N4376">
        <v>0.52629999999999999</v>
      </c>
      <c r="O4376">
        <v>0.52629999999999999</v>
      </c>
      <c r="P4376">
        <v>0.52629999999999999</v>
      </c>
      <c r="Q4376">
        <v>0.52629999999999999</v>
      </c>
      <c r="R4376">
        <v>0.52629999999999999</v>
      </c>
      <c r="S4376">
        <v>0.52629999999999999</v>
      </c>
      <c r="T4376">
        <v>0.52629999999999999</v>
      </c>
      <c r="U4376">
        <v>0.52629999999999999</v>
      </c>
      <c r="V4376">
        <v>0.52629999999999999</v>
      </c>
      <c r="W4376">
        <v>0.52629999999999999</v>
      </c>
      <c r="X4376">
        <v>0.52629999999999999</v>
      </c>
      <c r="Y4376">
        <v>0.52629999999999999</v>
      </c>
      <c r="Z4376">
        <v>0.52629999999999999</v>
      </c>
      <c r="AA4376">
        <v>0.52629999999999999</v>
      </c>
      <c r="AB4376" s="7">
        <f t="shared" si="204"/>
        <v>12.631199999999993</v>
      </c>
      <c r="AC4376">
        <f>INDEX(SHELF_days!$C$2:$C$289,MATCH(A4376&amp;"|"&amp;C4376,SHELF_days!$D$2:$D$289,0))</f>
        <v>71</v>
      </c>
      <c r="AD4376" s="8">
        <f t="shared" si="205"/>
        <v>896.81519999999944</v>
      </c>
      <c r="AE4376" s="7">
        <f t="shared" si="206"/>
        <v>0.52629999999999999</v>
      </c>
    </row>
    <row r="4377" spans="1:31" x14ac:dyDescent="0.45">
      <c r="A4377" t="s">
        <v>71</v>
      </c>
      <c r="B4377" t="s">
        <v>169</v>
      </c>
      <c r="C4377" t="s">
        <v>135</v>
      </c>
      <c r="D4377">
        <v>0.52629999999999999</v>
      </c>
      <c r="E4377">
        <v>0.52629999999999999</v>
      </c>
      <c r="F4377">
        <v>0.52629999999999999</v>
      </c>
      <c r="G4377">
        <v>0.52629999999999999</v>
      </c>
      <c r="H4377">
        <v>0.52629999999999999</v>
      </c>
      <c r="I4377">
        <v>0.52629999999999999</v>
      </c>
      <c r="J4377">
        <v>0.52629999999999999</v>
      </c>
      <c r="K4377">
        <v>0.52629999999999999</v>
      </c>
      <c r="L4377">
        <v>0.52629999999999999</v>
      </c>
      <c r="M4377">
        <v>0.52629999999999999</v>
      </c>
      <c r="N4377">
        <v>0.52629999999999999</v>
      </c>
      <c r="O4377">
        <v>0.52629999999999999</v>
      </c>
      <c r="P4377">
        <v>0.52629999999999999</v>
      </c>
      <c r="Q4377">
        <v>0.52629999999999999</v>
      </c>
      <c r="R4377">
        <v>0.52629999999999999</v>
      </c>
      <c r="S4377">
        <v>0.52629999999999999</v>
      </c>
      <c r="T4377">
        <v>0.52629999999999999</v>
      </c>
      <c r="U4377">
        <v>0.52629999999999999</v>
      </c>
      <c r="V4377">
        <v>0.52629999999999999</v>
      </c>
      <c r="W4377">
        <v>0.52629999999999999</v>
      </c>
      <c r="X4377">
        <v>0.52629999999999999</v>
      </c>
      <c r="Y4377">
        <v>0.52629999999999999</v>
      </c>
      <c r="Z4377">
        <v>0.52629999999999999</v>
      </c>
      <c r="AA4377">
        <v>0.52629999999999999</v>
      </c>
      <c r="AB4377" s="7">
        <f t="shared" si="204"/>
        <v>12.631199999999993</v>
      </c>
      <c r="AC4377">
        <f>INDEX(SHELF_days!$C$2:$C$289,MATCH(A4377&amp;"|"&amp;C4377,SHELF_days!$D$2:$D$289,0))</f>
        <v>58</v>
      </c>
      <c r="AD4377" s="8">
        <f t="shared" si="205"/>
        <v>732.60959999999955</v>
      </c>
      <c r="AE4377" s="7">
        <f t="shared" si="206"/>
        <v>0.52629999999999999</v>
      </c>
    </row>
    <row r="4378" spans="1:31" x14ac:dyDescent="0.45">
      <c r="A4378" t="s">
        <v>71</v>
      </c>
      <c r="B4378" t="s">
        <v>169</v>
      </c>
      <c r="C4378" t="s">
        <v>136</v>
      </c>
      <c r="D4378">
        <v>0.52629999999999999</v>
      </c>
      <c r="E4378">
        <v>0.52629999999999999</v>
      </c>
      <c r="F4378">
        <v>0.52629999999999999</v>
      </c>
      <c r="G4378">
        <v>0.52629999999999999</v>
      </c>
      <c r="H4378">
        <v>0.52629999999999999</v>
      </c>
      <c r="I4378">
        <v>0.52629999999999999</v>
      </c>
      <c r="J4378">
        <v>0.52629999999999999</v>
      </c>
      <c r="K4378">
        <v>0.52629999999999999</v>
      </c>
      <c r="L4378">
        <v>0.52629999999999999</v>
      </c>
      <c r="M4378">
        <v>0.52629999999999999</v>
      </c>
      <c r="N4378">
        <v>0.52629999999999999</v>
      </c>
      <c r="O4378">
        <v>0.52629999999999999</v>
      </c>
      <c r="P4378">
        <v>0.52629999999999999</v>
      </c>
      <c r="Q4378">
        <v>0.52629999999999999</v>
      </c>
      <c r="R4378">
        <v>0.52629999999999999</v>
      </c>
      <c r="S4378">
        <v>0.52629999999999999</v>
      </c>
      <c r="T4378">
        <v>0.52629999999999999</v>
      </c>
      <c r="U4378">
        <v>0.52629999999999999</v>
      </c>
      <c r="V4378">
        <v>0.52629999999999999</v>
      </c>
      <c r="W4378">
        <v>0.52629999999999999</v>
      </c>
      <c r="X4378">
        <v>0.52629999999999999</v>
      </c>
      <c r="Y4378">
        <v>0.52629999999999999</v>
      </c>
      <c r="Z4378">
        <v>0.52629999999999999</v>
      </c>
      <c r="AA4378">
        <v>0.52629999999999999</v>
      </c>
      <c r="AB4378" s="7">
        <f t="shared" si="204"/>
        <v>12.631199999999993</v>
      </c>
      <c r="AC4378">
        <f>INDEX(SHELF_days!$C$2:$C$289,MATCH(A4378&amp;"|"&amp;C4378,SHELF_days!$D$2:$D$289,0))</f>
        <v>92</v>
      </c>
      <c r="AD4378" s="8">
        <f t="shared" si="205"/>
        <v>1162.0703999999994</v>
      </c>
      <c r="AE4378" s="7">
        <f t="shared" si="206"/>
        <v>0.52629999999999999</v>
      </c>
    </row>
    <row r="4379" spans="1:31" x14ac:dyDescent="0.45">
      <c r="A4379" t="s">
        <v>71</v>
      </c>
      <c r="B4379" t="s">
        <v>169</v>
      </c>
      <c r="C4379" t="s">
        <v>137</v>
      </c>
      <c r="D4379">
        <v>0.52629999999999999</v>
      </c>
      <c r="E4379">
        <v>0.52629999999999999</v>
      </c>
      <c r="F4379">
        <v>0.52629999999999999</v>
      </c>
      <c r="G4379">
        <v>0.52629999999999999</v>
      </c>
      <c r="H4379">
        <v>0.52629999999999999</v>
      </c>
      <c r="I4379">
        <v>0.52629999999999999</v>
      </c>
      <c r="J4379">
        <v>0.52629999999999999</v>
      </c>
      <c r="K4379">
        <v>0.52629999999999999</v>
      </c>
      <c r="L4379">
        <v>0.52629999999999999</v>
      </c>
      <c r="M4379">
        <v>0.52629999999999999</v>
      </c>
      <c r="N4379">
        <v>0.52629999999999999</v>
      </c>
      <c r="O4379">
        <v>0.52629999999999999</v>
      </c>
      <c r="P4379">
        <v>0.52629999999999999</v>
      </c>
      <c r="Q4379">
        <v>0.52629999999999999</v>
      </c>
      <c r="R4379">
        <v>0.52629999999999999</v>
      </c>
      <c r="S4379">
        <v>0.52629999999999999</v>
      </c>
      <c r="T4379">
        <v>0.52629999999999999</v>
      </c>
      <c r="U4379">
        <v>0.52629999999999999</v>
      </c>
      <c r="V4379">
        <v>0.52629999999999999</v>
      </c>
      <c r="W4379">
        <v>0.52629999999999999</v>
      </c>
      <c r="X4379">
        <v>0.52629999999999999</v>
      </c>
      <c r="Y4379">
        <v>0.52629999999999999</v>
      </c>
      <c r="Z4379">
        <v>0.52629999999999999</v>
      </c>
      <c r="AA4379">
        <v>0.52629999999999999</v>
      </c>
      <c r="AB4379" s="7">
        <f t="shared" si="204"/>
        <v>12.631199999999993</v>
      </c>
      <c r="AC4379">
        <f>INDEX(SHELF_days!$C$2:$C$289,MATCH(A4379&amp;"|"&amp;C4379,SHELF_days!$D$2:$D$289,0))</f>
        <v>121</v>
      </c>
      <c r="AD4379" s="8">
        <f t="shared" si="205"/>
        <v>1528.375199999999</v>
      </c>
      <c r="AE4379" s="7">
        <f t="shared" si="206"/>
        <v>0.52629999999999999</v>
      </c>
    </row>
    <row r="4380" spans="1:31" x14ac:dyDescent="0.45">
      <c r="A4380" t="s">
        <v>71</v>
      </c>
      <c r="B4380" t="s">
        <v>169</v>
      </c>
      <c r="C4380" t="s">
        <v>138</v>
      </c>
      <c r="D4380">
        <v>0.52629999999999999</v>
      </c>
      <c r="E4380">
        <v>0.52629999999999999</v>
      </c>
      <c r="F4380">
        <v>0.52629999999999999</v>
      </c>
      <c r="G4380">
        <v>0.52629999999999999</v>
      </c>
      <c r="H4380">
        <v>0.52629999999999999</v>
      </c>
      <c r="I4380">
        <v>0.52629999999999999</v>
      </c>
      <c r="J4380">
        <v>0.52629999999999999</v>
      </c>
      <c r="K4380">
        <v>0.52629999999999999</v>
      </c>
      <c r="L4380">
        <v>0.52629999999999999</v>
      </c>
      <c r="M4380">
        <v>0.52629999999999999</v>
      </c>
      <c r="N4380">
        <v>0.52629999999999999</v>
      </c>
      <c r="O4380">
        <v>0.52629999999999999</v>
      </c>
      <c r="P4380">
        <v>0.52629999999999999</v>
      </c>
      <c r="Q4380">
        <v>0.52629999999999999</v>
      </c>
      <c r="R4380">
        <v>0.52629999999999999</v>
      </c>
      <c r="S4380">
        <v>0.52629999999999999</v>
      </c>
      <c r="T4380">
        <v>0.52629999999999999</v>
      </c>
      <c r="U4380">
        <v>0.52629999999999999</v>
      </c>
      <c r="V4380">
        <v>0.52629999999999999</v>
      </c>
      <c r="W4380">
        <v>0.52629999999999999</v>
      </c>
      <c r="X4380">
        <v>0.52629999999999999</v>
      </c>
      <c r="Y4380">
        <v>0.52629999999999999</v>
      </c>
      <c r="Z4380">
        <v>0.52629999999999999</v>
      </c>
      <c r="AA4380">
        <v>0.52629999999999999</v>
      </c>
      <c r="AB4380" s="7">
        <f t="shared" si="204"/>
        <v>12.631199999999993</v>
      </c>
      <c r="AC4380">
        <f>INDEX(SHELF_days!$C$2:$C$289,MATCH(A4380&amp;"|"&amp;C4380,SHELF_days!$D$2:$D$289,0))</f>
        <v>6</v>
      </c>
      <c r="AD4380" s="8">
        <f t="shared" si="205"/>
        <v>75.787199999999956</v>
      </c>
      <c r="AE4380" s="7">
        <f t="shared" si="206"/>
        <v>0.52629999999999999</v>
      </c>
    </row>
    <row r="4381" spans="1:31" x14ac:dyDescent="0.45">
      <c r="A4381" t="s">
        <v>71</v>
      </c>
      <c r="B4381" t="s">
        <v>169</v>
      </c>
      <c r="C4381" t="s">
        <v>139</v>
      </c>
      <c r="D4381">
        <v>0.52629999999999999</v>
      </c>
      <c r="E4381">
        <v>0.52629999999999999</v>
      </c>
      <c r="F4381">
        <v>0.52629999999999999</v>
      </c>
      <c r="G4381">
        <v>0.52629999999999999</v>
      </c>
      <c r="H4381">
        <v>0.52629999999999999</v>
      </c>
      <c r="I4381">
        <v>0.52629999999999999</v>
      </c>
      <c r="J4381">
        <v>0.52629999999999999</v>
      </c>
      <c r="K4381">
        <v>0.52629999999999999</v>
      </c>
      <c r="L4381">
        <v>0.52629999999999999</v>
      </c>
      <c r="M4381">
        <v>0.52629999999999999</v>
      </c>
      <c r="N4381">
        <v>0.52629999999999999</v>
      </c>
      <c r="O4381">
        <v>0.52629999999999999</v>
      </c>
      <c r="P4381">
        <v>0.52629999999999999</v>
      </c>
      <c r="Q4381">
        <v>0.52629999999999999</v>
      </c>
      <c r="R4381">
        <v>0.52629999999999999</v>
      </c>
      <c r="S4381">
        <v>0.52629999999999999</v>
      </c>
      <c r="T4381">
        <v>0.52629999999999999</v>
      </c>
      <c r="U4381">
        <v>0.52629999999999999</v>
      </c>
      <c r="V4381">
        <v>0.52629999999999999</v>
      </c>
      <c r="W4381">
        <v>0.52629999999999999</v>
      </c>
      <c r="X4381">
        <v>0.52629999999999999</v>
      </c>
      <c r="Y4381">
        <v>0.52629999999999999</v>
      </c>
      <c r="Z4381">
        <v>0.52629999999999999</v>
      </c>
      <c r="AA4381">
        <v>0.52629999999999999</v>
      </c>
      <c r="AB4381" s="7">
        <f t="shared" si="204"/>
        <v>12.631199999999993</v>
      </c>
      <c r="AC4381">
        <f>INDEX(SHELF_days!$C$2:$C$289,MATCH(A4381&amp;"|"&amp;C4381,SHELF_days!$D$2:$D$289,0))</f>
        <v>17</v>
      </c>
      <c r="AD4381" s="8">
        <f t="shared" si="205"/>
        <v>214.73039999999986</v>
      </c>
      <c r="AE4381" s="7">
        <f t="shared" si="206"/>
        <v>0.52629999999999999</v>
      </c>
    </row>
    <row r="4382" spans="1:31" x14ac:dyDescent="0.45">
      <c r="A4382" t="s">
        <v>71</v>
      </c>
      <c r="B4382" t="s">
        <v>170</v>
      </c>
      <c r="C4382" t="s">
        <v>134</v>
      </c>
      <c r="D4382">
        <v>0.8</v>
      </c>
      <c r="E4382">
        <v>0.8</v>
      </c>
      <c r="F4382">
        <v>0.8</v>
      </c>
      <c r="G4382">
        <v>0.8</v>
      </c>
      <c r="H4382">
        <v>0.8</v>
      </c>
      <c r="I4382">
        <v>0.8</v>
      </c>
      <c r="J4382">
        <v>0.8</v>
      </c>
      <c r="K4382">
        <v>0.8</v>
      </c>
      <c r="L4382">
        <v>0.8</v>
      </c>
      <c r="M4382">
        <v>0.8</v>
      </c>
      <c r="N4382">
        <v>0.8</v>
      </c>
      <c r="O4382">
        <v>0.8</v>
      </c>
      <c r="P4382">
        <v>0.8</v>
      </c>
      <c r="Q4382">
        <v>0.8</v>
      </c>
      <c r="R4382">
        <v>0.8</v>
      </c>
      <c r="S4382">
        <v>0.8</v>
      </c>
      <c r="T4382">
        <v>0.8</v>
      </c>
      <c r="U4382">
        <v>0.8</v>
      </c>
      <c r="V4382">
        <v>0.8</v>
      </c>
      <c r="W4382">
        <v>0.8</v>
      </c>
      <c r="X4382">
        <v>0.8</v>
      </c>
      <c r="Y4382">
        <v>0.8</v>
      </c>
      <c r="Z4382">
        <v>0.8</v>
      </c>
      <c r="AA4382">
        <v>0.8</v>
      </c>
      <c r="AB4382" s="7">
        <f t="shared" si="204"/>
        <v>19.200000000000006</v>
      </c>
      <c r="AC4382">
        <f>INDEX(SHELF_days!$C$2:$C$289,MATCH(A4382&amp;"|"&amp;C4382,SHELF_days!$D$2:$D$289,0))</f>
        <v>71</v>
      </c>
      <c r="AD4382" s="8">
        <f t="shared" si="205"/>
        <v>1363.2000000000005</v>
      </c>
      <c r="AE4382" s="7">
        <f t="shared" si="206"/>
        <v>0.8</v>
      </c>
    </row>
    <row r="4383" spans="1:31" x14ac:dyDescent="0.45">
      <c r="A4383" t="s">
        <v>71</v>
      </c>
      <c r="B4383" t="s">
        <v>170</v>
      </c>
      <c r="C4383" t="s">
        <v>135</v>
      </c>
      <c r="D4383">
        <v>0.8</v>
      </c>
      <c r="E4383">
        <v>0.8</v>
      </c>
      <c r="F4383">
        <v>0.8</v>
      </c>
      <c r="G4383">
        <v>0.8</v>
      </c>
      <c r="H4383">
        <v>0.8</v>
      </c>
      <c r="I4383">
        <v>0.8</v>
      </c>
      <c r="J4383">
        <v>0.8</v>
      </c>
      <c r="K4383">
        <v>0.8</v>
      </c>
      <c r="L4383">
        <v>0.8</v>
      </c>
      <c r="M4383">
        <v>0.8</v>
      </c>
      <c r="N4383">
        <v>0.8</v>
      </c>
      <c r="O4383">
        <v>0.8</v>
      </c>
      <c r="P4383">
        <v>0.8</v>
      </c>
      <c r="Q4383">
        <v>0.8</v>
      </c>
      <c r="R4383">
        <v>0.8</v>
      </c>
      <c r="S4383">
        <v>0.8</v>
      </c>
      <c r="T4383">
        <v>0.8</v>
      </c>
      <c r="U4383">
        <v>0.8</v>
      </c>
      <c r="V4383">
        <v>0.8</v>
      </c>
      <c r="W4383">
        <v>0.8</v>
      </c>
      <c r="X4383">
        <v>0.8</v>
      </c>
      <c r="Y4383">
        <v>0.8</v>
      </c>
      <c r="Z4383">
        <v>0.8</v>
      </c>
      <c r="AA4383">
        <v>0.8</v>
      </c>
      <c r="AB4383" s="7">
        <f t="shared" si="204"/>
        <v>19.200000000000006</v>
      </c>
      <c r="AC4383">
        <f>INDEX(SHELF_days!$C$2:$C$289,MATCH(A4383&amp;"|"&amp;C4383,SHELF_days!$D$2:$D$289,0))</f>
        <v>58</v>
      </c>
      <c r="AD4383" s="8">
        <f t="shared" si="205"/>
        <v>1113.6000000000004</v>
      </c>
      <c r="AE4383" s="7">
        <f t="shared" si="206"/>
        <v>0.8</v>
      </c>
    </row>
    <row r="4384" spans="1:31" x14ac:dyDescent="0.45">
      <c r="A4384" t="s">
        <v>71</v>
      </c>
      <c r="B4384" t="s">
        <v>170</v>
      </c>
      <c r="C4384" t="s">
        <v>136</v>
      </c>
      <c r="D4384">
        <v>0.8</v>
      </c>
      <c r="E4384">
        <v>0.8</v>
      </c>
      <c r="F4384">
        <v>0.8</v>
      </c>
      <c r="G4384">
        <v>0.8</v>
      </c>
      <c r="H4384">
        <v>0.8</v>
      </c>
      <c r="I4384">
        <v>0.8</v>
      </c>
      <c r="J4384">
        <v>0.8</v>
      </c>
      <c r="K4384">
        <v>0.8</v>
      </c>
      <c r="L4384">
        <v>0.8</v>
      </c>
      <c r="M4384">
        <v>0.8</v>
      </c>
      <c r="N4384">
        <v>0.8</v>
      </c>
      <c r="O4384">
        <v>0.8</v>
      </c>
      <c r="P4384">
        <v>0.8</v>
      </c>
      <c r="Q4384">
        <v>0.8</v>
      </c>
      <c r="R4384">
        <v>0.8</v>
      </c>
      <c r="S4384">
        <v>0.8</v>
      </c>
      <c r="T4384">
        <v>0.8</v>
      </c>
      <c r="U4384">
        <v>0.8</v>
      </c>
      <c r="V4384">
        <v>0.8</v>
      </c>
      <c r="W4384">
        <v>0.8</v>
      </c>
      <c r="X4384">
        <v>0.8</v>
      </c>
      <c r="Y4384">
        <v>0.8</v>
      </c>
      <c r="Z4384">
        <v>0.8</v>
      </c>
      <c r="AA4384">
        <v>0.8</v>
      </c>
      <c r="AB4384" s="7">
        <f t="shared" si="204"/>
        <v>19.200000000000006</v>
      </c>
      <c r="AC4384">
        <f>INDEX(SHELF_days!$C$2:$C$289,MATCH(A4384&amp;"|"&amp;C4384,SHELF_days!$D$2:$D$289,0))</f>
        <v>92</v>
      </c>
      <c r="AD4384" s="8">
        <f t="shared" si="205"/>
        <v>1766.4000000000005</v>
      </c>
      <c r="AE4384" s="7">
        <f t="shared" si="206"/>
        <v>0.8</v>
      </c>
    </row>
    <row r="4385" spans="1:31" x14ac:dyDescent="0.45">
      <c r="A4385" t="s">
        <v>71</v>
      </c>
      <c r="B4385" t="s">
        <v>170</v>
      </c>
      <c r="C4385" t="s">
        <v>137</v>
      </c>
      <c r="D4385">
        <v>0.8</v>
      </c>
      <c r="E4385">
        <v>0.8</v>
      </c>
      <c r="F4385">
        <v>0.8</v>
      </c>
      <c r="G4385">
        <v>0.8</v>
      </c>
      <c r="H4385">
        <v>0.8</v>
      </c>
      <c r="I4385">
        <v>0.8</v>
      </c>
      <c r="J4385">
        <v>0.8</v>
      </c>
      <c r="K4385">
        <v>0.8</v>
      </c>
      <c r="L4385">
        <v>0.8</v>
      </c>
      <c r="M4385">
        <v>0.8</v>
      </c>
      <c r="N4385">
        <v>0.8</v>
      </c>
      <c r="O4385">
        <v>0.8</v>
      </c>
      <c r="P4385">
        <v>0.8</v>
      </c>
      <c r="Q4385">
        <v>0.8</v>
      </c>
      <c r="R4385">
        <v>0.8</v>
      </c>
      <c r="S4385">
        <v>0.8</v>
      </c>
      <c r="T4385">
        <v>0.8</v>
      </c>
      <c r="U4385">
        <v>0.8</v>
      </c>
      <c r="V4385">
        <v>0.8</v>
      </c>
      <c r="W4385">
        <v>0.8</v>
      </c>
      <c r="X4385">
        <v>0.8</v>
      </c>
      <c r="Y4385">
        <v>0.8</v>
      </c>
      <c r="Z4385">
        <v>0.8</v>
      </c>
      <c r="AA4385">
        <v>0.8</v>
      </c>
      <c r="AB4385" s="7">
        <f t="shared" si="204"/>
        <v>19.200000000000006</v>
      </c>
      <c r="AC4385">
        <f>INDEX(SHELF_days!$C$2:$C$289,MATCH(A4385&amp;"|"&amp;C4385,SHELF_days!$D$2:$D$289,0))</f>
        <v>121</v>
      </c>
      <c r="AD4385" s="8">
        <f t="shared" si="205"/>
        <v>2323.2000000000007</v>
      </c>
      <c r="AE4385" s="7">
        <f t="shared" si="206"/>
        <v>0.8</v>
      </c>
    </row>
    <row r="4386" spans="1:31" x14ac:dyDescent="0.45">
      <c r="A4386" t="s">
        <v>71</v>
      </c>
      <c r="B4386" t="s">
        <v>170</v>
      </c>
      <c r="C4386" t="s">
        <v>138</v>
      </c>
      <c r="D4386">
        <v>0.8</v>
      </c>
      <c r="E4386">
        <v>0.8</v>
      </c>
      <c r="F4386">
        <v>0.8</v>
      </c>
      <c r="G4386">
        <v>0.8</v>
      </c>
      <c r="H4386">
        <v>0.8</v>
      </c>
      <c r="I4386">
        <v>0.8</v>
      </c>
      <c r="J4386">
        <v>0.8</v>
      </c>
      <c r="K4386">
        <v>0.8</v>
      </c>
      <c r="L4386">
        <v>0.8</v>
      </c>
      <c r="M4386">
        <v>0.8</v>
      </c>
      <c r="N4386">
        <v>0.8</v>
      </c>
      <c r="O4386">
        <v>0.8</v>
      </c>
      <c r="P4386">
        <v>0.8</v>
      </c>
      <c r="Q4386">
        <v>0.8</v>
      </c>
      <c r="R4386">
        <v>0.8</v>
      </c>
      <c r="S4386">
        <v>0.8</v>
      </c>
      <c r="T4386">
        <v>0.8</v>
      </c>
      <c r="U4386">
        <v>0.8</v>
      </c>
      <c r="V4386">
        <v>0.8</v>
      </c>
      <c r="W4386">
        <v>0.8</v>
      </c>
      <c r="X4386">
        <v>0.8</v>
      </c>
      <c r="Y4386">
        <v>0.8</v>
      </c>
      <c r="Z4386">
        <v>0.8</v>
      </c>
      <c r="AA4386">
        <v>0.8</v>
      </c>
      <c r="AB4386" s="7">
        <f t="shared" si="204"/>
        <v>19.200000000000006</v>
      </c>
      <c r="AC4386">
        <f>INDEX(SHELF_days!$C$2:$C$289,MATCH(A4386&amp;"|"&amp;C4386,SHELF_days!$D$2:$D$289,0))</f>
        <v>6</v>
      </c>
      <c r="AD4386" s="8">
        <f t="shared" si="205"/>
        <v>115.20000000000005</v>
      </c>
      <c r="AE4386" s="7">
        <f t="shared" si="206"/>
        <v>0.8</v>
      </c>
    </row>
    <row r="4387" spans="1:31" x14ac:dyDescent="0.45">
      <c r="A4387" t="s">
        <v>71</v>
      </c>
      <c r="B4387" t="s">
        <v>170</v>
      </c>
      <c r="C4387" t="s">
        <v>139</v>
      </c>
      <c r="D4387">
        <v>0.8</v>
      </c>
      <c r="E4387">
        <v>0.8</v>
      </c>
      <c r="F4387">
        <v>0.8</v>
      </c>
      <c r="G4387">
        <v>0.8</v>
      </c>
      <c r="H4387">
        <v>0.8</v>
      </c>
      <c r="I4387">
        <v>0.8</v>
      </c>
      <c r="J4387">
        <v>0.8</v>
      </c>
      <c r="K4387">
        <v>0.8</v>
      </c>
      <c r="L4387">
        <v>0.8</v>
      </c>
      <c r="M4387">
        <v>0.8</v>
      </c>
      <c r="N4387">
        <v>0.8</v>
      </c>
      <c r="O4387">
        <v>0.8</v>
      </c>
      <c r="P4387">
        <v>0.8</v>
      </c>
      <c r="Q4387">
        <v>0.8</v>
      </c>
      <c r="R4387">
        <v>0.8</v>
      </c>
      <c r="S4387">
        <v>0.8</v>
      </c>
      <c r="T4387">
        <v>0.8</v>
      </c>
      <c r="U4387">
        <v>0.8</v>
      </c>
      <c r="V4387">
        <v>0.8</v>
      </c>
      <c r="W4387">
        <v>0.8</v>
      </c>
      <c r="X4387">
        <v>0.8</v>
      </c>
      <c r="Y4387">
        <v>0.8</v>
      </c>
      <c r="Z4387">
        <v>0.8</v>
      </c>
      <c r="AA4387">
        <v>0.8</v>
      </c>
      <c r="AB4387" s="7">
        <f t="shared" si="204"/>
        <v>19.200000000000006</v>
      </c>
      <c r="AC4387">
        <f>INDEX(SHELF_days!$C$2:$C$289,MATCH(A4387&amp;"|"&amp;C4387,SHELF_days!$D$2:$D$289,0))</f>
        <v>17</v>
      </c>
      <c r="AD4387" s="8">
        <f t="shared" si="205"/>
        <v>326.40000000000009</v>
      </c>
      <c r="AE4387" s="7">
        <f t="shared" si="206"/>
        <v>0.8</v>
      </c>
    </row>
    <row r="4388" spans="1:31" x14ac:dyDescent="0.45">
      <c r="A4388" t="s">
        <v>71</v>
      </c>
      <c r="B4388" t="s">
        <v>171</v>
      </c>
      <c r="C4388" t="s">
        <v>134</v>
      </c>
      <c r="D4388">
        <v>0.30742011687997067</v>
      </c>
      <c r="E4388">
        <v>0.29771936394444182</v>
      </c>
      <c r="F4388">
        <v>0.29483437566388959</v>
      </c>
      <c r="G4388">
        <v>0.29411191912409801</v>
      </c>
      <c r="H4388">
        <v>0.29976935741361788</v>
      </c>
      <c r="I4388">
        <v>0.32870424865765419</v>
      </c>
      <c r="J4388">
        <v>0.34473352275911051</v>
      </c>
      <c r="K4388">
        <v>0.33189897635713173</v>
      </c>
      <c r="L4388">
        <v>0.31268799075342318</v>
      </c>
      <c r="M4388">
        <v>0.30820707846795808</v>
      </c>
      <c r="N4388">
        <v>0.31247823415920112</v>
      </c>
      <c r="O4388">
        <v>0.30990137267136952</v>
      </c>
      <c r="P4388">
        <v>0.30627987496552589</v>
      </c>
      <c r="Q4388">
        <v>0.30171971362084898</v>
      </c>
      <c r="R4388">
        <v>0.3013626321040514</v>
      </c>
      <c r="S4388">
        <v>0.31903620899656743</v>
      </c>
      <c r="T4388">
        <v>0.36316353652930689</v>
      </c>
      <c r="U4388">
        <v>0.39937252383326749</v>
      </c>
      <c r="V4388">
        <v>0.40040944248301319</v>
      </c>
      <c r="W4388">
        <v>0.40192162511285789</v>
      </c>
      <c r="X4388">
        <v>0.4024510272584067</v>
      </c>
      <c r="Y4388">
        <v>0.39308351200936009</v>
      </c>
      <c r="Z4388">
        <v>0.36424007970865852</v>
      </c>
      <c r="AA4388">
        <v>0.33296837790614731</v>
      </c>
      <c r="AB4388" s="7">
        <f t="shared" si="204"/>
        <v>8.028475111379878</v>
      </c>
      <c r="AC4388">
        <f>INDEX(SHELF_days!$C$2:$C$289,MATCH(A4388&amp;"|"&amp;C4388,SHELF_days!$D$2:$D$289,0))</f>
        <v>71</v>
      </c>
      <c r="AD4388" s="8">
        <f t="shared" si="205"/>
        <v>570.02173290797134</v>
      </c>
      <c r="AE4388" s="7">
        <f t="shared" si="206"/>
        <v>0.4024510272584067</v>
      </c>
    </row>
    <row r="4389" spans="1:31" x14ac:dyDescent="0.45">
      <c r="A4389" t="s">
        <v>71</v>
      </c>
      <c r="B4389" t="s">
        <v>171</v>
      </c>
      <c r="C4389" t="s">
        <v>135</v>
      </c>
      <c r="D4389">
        <v>0.31600360385248882</v>
      </c>
      <c r="E4389">
        <v>0.29897592148889662</v>
      </c>
      <c r="F4389">
        <v>0.29334895627386909</v>
      </c>
      <c r="G4389">
        <v>0.29303225793595122</v>
      </c>
      <c r="H4389">
        <v>0.30112696028895791</v>
      </c>
      <c r="I4389">
        <v>0.31870569212030753</v>
      </c>
      <c r="J4389">
        <v>0.30763154369419071</v>
      </c>
      <c r="K4389">
        <v>0.30264291034726393</v>
      </c>
      <c r="L4389">
        <v>0.30261654232001972</v>
      </c>
      <c r="M4389">
        <v>0.30798997965812103</v>
      </c>
      <c r="N4389">
        <v>0.32447986707032461</v>
      </c>
      <c r="O4389">
        <v>0.33423490910676101</v>
      </c>
      <c r="P4389">
        <v>0.33946184173733929</v>
      </c>
      <c r="Q4389">
        <v>0.33970578124072209</v>
      </c>
      <c r="R4389">
        <v>0.34019239119804839</v>
      </c>
      <c r="S4389">
        <v>0.34945645210686682</v>
      </c>
      <c r="T4389">
        <v>0.38134061424845028</v>
      </c>
      <c r="U4389">
        <v>0.40700840821307532</v>
      </c>
      <c r="V4389">
        <v>0.41123814999514258</v>
      </c>
      <c r="W4389">
        <v>0.40966664377248219</v>
      </c>
      <c r="X4389">
        <v>0.4117887764464202</v>
      </c>
      <c r="Y4389">
        <v>0.40590306615121491</v>
      </c>
      <c r="Z4389">
        <v>0.38010456009431481</v>
      </c>
      <c r="AA4389">
        <v>0.34586490118740693</v>
      </c>
      <c r="AB4389" s="7">
        <f t="shared" si="204"/>
        <v>8.2225207305486343</v>
      </c>
      <c r="AC4389">
        <f>INDEX(SHELF_days!$C$2:$C$289,MATCH(A4389&amp;"|"&amp;C4389,SHELF_days!$D$2:$D$289,0))</f>
        <v>58</v>
      </c>
      <c r="AD4389" s="8">
        <f t="shared" si="205"/>
        <v>476.90620237182077</v>
      </c>
      <c r="AE4389" s="7">
        <f t="shared" si="206"/>
        <v>0.4117887764464202</v>
      </c>
    </row>
    <row r="4390" spans="1:31" x14ac:dyDescent="0.45">
      <c r="A4390" t="s">
        <v>71</v>
      </c>
      <c r="B4390" t="s">
        <v>171</v>
      </c>
      <c r="C4390" t="s">
        <v>136</v>
      </c>
      <c r="D4390">
        <v>0.40520635187822052</v>
      </c>
      <c r="E4390">
        <v>0.39390933813929319</v>
      </c>
      <c r="F4390">
        <v>0.38655729639273412</v>
      </c>
      <c r="G4390">
        <v>0.38412317986889288</v>
      </c>
      <c r="H4390">
        <v>0.38394112338504133</v>
      </c>
      <c r="I4390">
        <v>0.39086780366908558</v>
      </c>
      <c r="J4390">
        <v>0.39370568022693758</v>
      </c>
      <c r="K4390">
        <v>0.40371629778528989</v>
      </c>
      <c r="L4390">
        <v>0.41257821715793341</v>
      </c>
      <c r="M4390">
        <v>0.42513895891172182</v>
      </c>
      <c r="N4390">
        <v>0.43586109018918961</v>
      </c>
      <c r="O4390">
        <v>0.44664615896205151</v>
      </c>
      <c r="P4390">
        <v>0.45376680762879329</v>
      </c>
      <c r="Q4390">
        <v>0.45712880773585901</v>
      </c>
      <c r="R4390">
        <v>0.46183463004330838</v>
      </c>
      <c r="S4390">
        <v>0.4687016619383565</v>
      </c>
      <c r="T4390">
        <v>0.48340032285065693</v>
      </c>
      <c r="U4390">
        <v>0.49457510628426388</v>
      </c>
      <c r="V4390">
        <v>0.49506704992764028</v>
      </c>
      <c r="W4390">
        <v>0.49436264778992522</v>
      </c>
      <c r="X4390">
        <v>0.49106127391429838</v>
      </c>
      <c r="Y4390">
        <v>0.48173461269713508</v>
      </c>
      <c r="Z4390">
        <v>0.45734135512496521</v>
      </c>
      <c r="AA4390">
        <v>0.42918224851695108</v>
      </c>
      <c r="AB4390" s="7">
        <f t="shared" si="204"/>
        <v>10.530408021018546</v>
      </c>
      <c r="AC4390">
        <f>INDEX(SHELF_days!$C$2:$C$289,MATCH(A4390&amp;"|"&amp;C4390,SHELF_days!$D$2:$D$289,0))</f>
        <v>92</v>
      </c>
      <c r="AD4390" s="8">
        <f t="shared" si="205"/>
        <v>968.79753793370628</v>
      </c>
      <c r="AE4390" s="7">
        <f t="shared" si="206"/>
        <v>0.49506704992764028</v>
      </c>
    </row>
    <row r="4391" spans="1:31" x14ac:dyDescent="0.45">
      <c r="A4391" t="s">
        <v>71</v>
      </c>
      <c r="B4391" t="s">
        <v>171</v>
      </c>
      <c r="C4391" t="s">
        <v>137</v>
      </c>
      <c r="D4391">
        <v>0.33384410247677743</v>
      </c>
      <c r="E4391">
        <v>0.31890880295870921</v>
      </c>
      <c r="F4391">
        <v>0.31414908911679379</v>
      </c>
      <c r="G4391">
        <v>0.3133040187235096</v>
      </c>
      <c r="H4391">
        <v>0.31779391564068771</v>
      </c>
      <c r="I4391">
        <v>0.33026233687241757</v>
      </c>
      <c r="J4391">
        <v>0.34039311076973749</v>
      </c>
      <c r="K4391">
        <v>0.34227608414304828</v>
      </c>
      <c r="L4391">
        <v>0.34770783948863682</v>
      </c>
      <c r="M4391">
        <v>0.35515369166294453</v>
      </c>
      <c r="N4391">
        <v>0.36840121602379428</v>
      </c>
      <c r="O4391">
        <v>0.37585923429190282</v>
      </c>
      <c r="P4391">
        <v>0.38112289477481037</v>
      </c>
      <c r="Q4391">
        <v>0.38306764486886519</v>
      </c>
      <c r="R4391">
        <v>0.38763763523689843</v>
      </c>
      <c r="S4391">
        <v>0.39852176069812661</v>
      </c>
      <c r="T4391">
        <v>0.42191999783224771</v>
      </c>
      <c r="U4391">
        <v>0.43703576107502751</v>
      </c>
      <c r="V4391">
        <v>0.43904134163808611</v>
      </c>
      <c r="W4391">
        <v>0.44027998516582573</v>
      </c>
      <c r="X4391">
        <v>0.43829231579641809</v>
      </c>
      <c r="Y4391">
        <v>0.42996861236497408</v>
      </c>
      <c r="Z4391">
        <v>0.40125581992221199</v>
      </c>
      <c r="AA4391">
        <v>0.36488028088843838</v>
      </c>
      <c r="AB4391" s="7">
        <f t="shared" si="204"/>
        <v>8.9810774924308916</v>
      </c>
      <c r="AC4391">
        <f>INDEX(SHELF_days!$C$2:$C$289,MATCH(A4391&amp;"|"&amp;C4391,SHELF_days!$D$2:$D$289,0))</f>
        <v>121</v>
      </c>
      <c r="AD4391" s="8">
        <f t="shared" si="205"/>
        <v>1086.710376584138</v>
      </c>
      <c r="AE4391" s="7">
        <f t="shared" si="206"/>
        <v>0.44027998516582573</v>
      </c>
    </row>
    <row r="4392" spans="1:31" x14ac:dyDescent="0.45">
      <c r="A4392" t="s">
        <v>71</v>
      </c>
      <c r="B4392" t="s">
        <v>171</v>
      </c>
      <c r="C4392" t="s">
        <v>138</v>
      </c>
      <c r="D4392">
        <v>0.49349201243697433</v>
      </c>
      <c r="E4392">
        <v>0.46721643779446032</v>
      </c>
      <c r="F4392">
        <v>0.45869599285539542</v>
      </c>
      <c r="G4392">
        <v>0.45869599285539542</v>
      </c>
      <c r="H4392">
        <v>0.4526481262429124</v>
      </c>
      <c r="I4392">
        <v>0.44288593992814951</v>
      </c>
      <c r="J4392">
        <v>0.43090606621683247</v>
      </c>
      <c r="K4392">
        <v>0.44755439680165732</v>
      </c>
      <c r="L4392">
        <v>0.46463345216663632</v>
      </c>
      <c r="M4392">
        <v>0.489807679902933</v>
      </c>
      <c r="N4392">
        <v>0.5087173155835677</v>
      </c>
      <c r="O4392">
        <v>0.5392633355938774</v>
      </c>
      <c r="P4392">
        <v>0.54959255199897006</v>
      </c>
      <c r="Q4392">
        <v>0.5629681920864833</v>
      </c>
      <c r="R4392">
        <v>0.56470472173811792</v>
      </c>
      <c r="S4392">
        <v>0.5754401279675333</v>
      </c>
      <c r="T4392">
        <v>0.5756595795169156</v>
      </c>
      <c r="U4392">
        <v>0.57980053484004468</v>
      </c>
      <c r="V4392">
        <v>0.57930847267031138</v>
      </c>
      <c r="W4392">
        <v>0.57865148107526598</v>
      </c>
      <c r="X4392">
        <v>0.57651148770551197</v>
      </c>
      <c r="Y4392">
        <v>0.57086299565184295</v>
      </c>
      <c r="Z4392">
        <v>0.52632250944582382</v>
      </c>
      <c r="AA4392">
        <v>0.51079733461684451</v>
      </c>
      <c r="AB4392" s="7">
        <f t="shared" si="204"/>
        <v>12.405136737692457</v>
      </c>
      <c r="AC4392">
        <f>INDEX(SHELF_days!$C$2:$C$289,MATCH(A4392&amp;"|"&amp;C4392,SHELF_days!$D$2:$D$289,0))</f>
        <v>6</v>
      </c>
      <c r="AD4392" s="8">
        <f t="shared" si="205"/>
        <v>74.430820426154739</v>
      </c>
      <c r="AE4392" s="7">
        <f t="shared" si="206"/>
        <v>0.57980053484004468</v>
      </c>
    </row>
    <row r="4393" spans="1:31" x14ac:dyDescent="0.45">
      <c r="A4393" t="s">
        <v>71</v>
      </c>
      <c r="B4393" t="s">
        <v>171</v>
      </c>
      <c r="C4393" t="s">
        <v>139</v>
      </c>
      <c r="D4393">
        <v>0.3081287373579541</v>
      </c>
      <c r="E4393">
        <v>0.29949676260332803</v>
      </c>
      <c r="F4393">
        <v>0.29864910393322541</v>
      </c>
      <c r="G4393">
        <v>0.29803717327013202</v>
      </c>
      <c r="H4393">
        <v>0.30231154743804439</v>
      </c>
      <c r="I4393">
        <v>0.31013867942588191</v>
      </c>
      <c r="J4393">
        <v>0.34441016410206821</v>
      </c>
      <c r="K4393">
        <v>0.35255192081762809</v>
      </c>
      <c r="L4393">
        <v>0.34515775863858322</v>
      </c>
      <c r="M4393">
        <v>0.34331811802878048</v>
      </c>
      <c r="N4393">
        <v>0.34405753424668489</v>
      </c>
      <c r="O4393">
        <v>0.34212985644242772</v>
      </c>
      <c r="P4393">
        <v>0.34254935607939108</v>
      </c>
      <c r="Q4393">
        <v>0.33408864493802071</v>
      </c>
      <c r="R4393">
        <v>0.33199740076155299</v>
      </c>
      <c r="S4393">
        <v>0.34314974088091671</v>
      </c>
      <c r="T4393">
        <v>0.39039925503687489</v>
      </c>
      <c r="U4393">
        <v>0.41572606454097383</v>
      </c>
      <c r="V4393">
        <v>0.41451807877444291</v>
      </c>
      <c r="W4393">
        <v>0.41572606454097383</v>
      </c>
      <c r="X4393">
        <v>0.41342314623576321</v>
      </c>
      <c r="Y4393">
        <v>0.39730464240954971</v>
      </c>
      <c r="Z4393">
        <v>0.36128877048149499</v>
      </c>
      <c r="AA4393">
        <v>0.32187264232172352</v>
      </c>
      <c r="AB4393" s="7">
        <f t="shared" si="204"/>
        <v>8.3704311633064172</v>
      </c>
      <c r="AC4393">
        <f>INDEX(SHELF_days!$C$2:$C$289,MATCH(A4393&amp;"|"&amp;C4393,SHELF_days!$D$2:$D$289,0))</f>
        <v>17</v>
      </c>
      <c r="AD4393" s="8">
        <f t="shared" si="205"/>
        <v>142.2973297762091</v>
      </c>
      <c r="AE4393" s="7">
        <f t="shared" si="206"/>
        <v>0.41572606454097383</v>
      </c>
    </row>
    <row r="4394" spans="1:31" x14ac:dyDescent="0.45">
      <c r="A4394" t="s">
        <v>71</v>
      </c>
      <c r="B4394" t="s">
        <v>172</v>
      </c>
      <c r="C4394" t="s">
        <v>134</v>
      </c>
      <c r="D4394">
        <v>1E-3</v>
      </c>
      <c r="E4394">
        <v>1E-3</v>
      </c>
      <c r="F4394">
        <v>1E-3</v>
      </c>
      <c r="G4394">
        <v>1E-3</v>
      </c>
      <c r="H4394">
        <v>1E-3</v>
      </c>
      <c r="I4394">
        <v>1E-3</v>
      </c>
      <c r="J4394">
        <v>1E-3</v>
      </c>
      <c r="K4394">
        <v>1E-3</v>
      </c>
      <c r="L4394">
        <v>1E-3</v>
      </c>
      <c r="M4394">
        <v>1E-3</v>
      </c>
      <c r="N4394">
        <v>1E-3</v>
      </c>
      <c r="O4394">
        <v>1E-3</v>
      </c>
      <c r="P4394">
        <v>1E-3</v>
      </c>
      <c r="Q4394">
        <v>1E-3</v>
      </c>
      <c r="R4394">
        <v>1E-3</v>
      </c>
      <c r="S4394">
        <v>1E-3</v>
      </c>
      <c r="T4394">
        <v>1E-3</v>
      </c>
      <c r="U4394">
        <v>1E-3</v>
      </c>
      <c r="V4394">
        <v>1E-3</v>
      </c>
      <c r="W4394">
        <v>1E-3</v>
      </c>
      <c r="X4394">
        <v>1E-3</v>
      </c>
      <c r="Y4394">
        <v>1E-3</v>
      </c>
      <c r="Z4394">
        <v>1E-3</v>
      </c>
      <c r="AA4394">
        <v>1E-3</v>
      </c>
      <c r="AB4394" s="7">
        <f t="shared" si="204"/>
        <v>2.4000000000000014E-2</v>
      </c>
      <c r="AC4394">
        <f>INDEX(SHELF_days!$C$2:$C$289,MATCH(A4394&amp;"|"&amp;C4394,SHELF_days!$D$2:$D$289,0))</f>
        <v>71</v>
      </c>
      <c r="AD4394" s="8">
        <f t="shared" si="205"/>
        <v>1.7040000000000011</v>
      </c>
      <c r="AE4394" s="7">
        <f t="shared" si="206"/>
        <v>1E-3</v>
      </c>
    </row>
    <row r="4395" spans="1:31" x14ac:dyDescent="0.45">
      <c r="A4395" t="s">
        <v>71</v>
      </c>
      <c r="B4395" t="s">
        <v>172</v>
      </c>
      <c r="C4395" t="s">
        <v>135</v>
      </c>
      <c r="D4395">
        <v>1E-3</v>
      </c>
      <c r="E4395">
        <v>1E-3</v>
      </c>
      <c r="F4395">
        <v>1E-3</v>
      </c>
      <c r="G4395">
        <v>1E-3</v>
      </c>
      <c r="H4395">
        <v>1E-3</v>
      </c>
      <c r="I4395">
        <v>1E-3</v>
      </c>
      <c r="J4395">
        <v>1E-3</v>
      </c>
      <c r="K4395">
        <v>1E-3</v>
      </c>
      <c r="L4395">
        <v>1E-3</v>
      </c>
      <c r="M4395">
        <v>1E-3</v>
      </c>
      <c r="N4395">
        <v>1E-3</v>
      </c>
      <c r="O4395">
        <v>1E-3</v>
      </c>
      <c r="P4395">
        <v>1E-3</v>
      </c>
      <c r="Q4395">
        <v>1E-3</v>
      </c>
      <c r="R4395">
        <v>1E-3</v>
      </c>
      <c r="S4395">
        <v>1E-3</v>
      </c>
      <c r="T4395">
        <v>1E-3</v>
      </c>
      <c r="U4395">
        <v>1E-3</v>
      </c>
      <c r="V4395">
        <v>1E-3</v>
      </c>
      <c r="W4395">
        <v>1E-3</v>
      </c>
      <c r="X4395">
        <v>1E-3</v>
      </c>
      <c r="Y4395">
        <v>1E-3</v>
      </c>
      <c r="Z4395">
        <v>1E-3</v>
      </c>
      <c r="AA4395">
        <v>1E-3</v>
      </c>
      <c r="AB4395" s="7">
        <f t="shared" si="204"/>
        <v>2.4000000000000014E-2</v>
      </c>
      <c r="AC4395">
        <f>INDEX(SHELF_days!$C$2:$C$289,MATCH(A4395&amp;"|"&amp;C4395,SHELF_days!$D$2:$D$289,0))</f>
        <v>58</v>
      </c>
      <c r="AD4395" s="8">
        <f t="shared" si="205"/>
        <v>1.3920000000000008</v>
      </c>
      <c r="AE4395" s="7">
        <f t="shared" si="206"/>
        <v>1E-3</v>
      </c>
    </row>
    <row r="4396" spans="1:31" x14ac:dyDescent="0.45">
      <c r="A4396" t="s">
        <v>71</v>
      </c>
      <c r="B4396" t="s">
        <v>172</v>
      </c>
      <c r="C4396" t="s">
        <v>136</v>
      </c>
      <c r="D4396">
        <v>1E-3</v>
      </c>
      <c r="E4396">
        <v>1E-3</v>
      </c>
      <c r="F4396">
        <v>1E-3</v>
      </c>
      <c r="G4396">
        <v>1E-3</v>
      </c>
      <c r="H4396">
        <v>1E-3</v>
      </c>
      <c r="I4396">
        <v>1E-3</v>
      </c>
      <c r="J4396">
        <v>1E-3</v>
      </c>
      <c r="K4396">
        <v>1E-3</v>
      </c>
      <c r="L4396">
        <v>1E-3</v>
      </c>
      <c r="M4396">
        <v>1E-3</v>
      </c>
      <c r="N4396">
        <v>1E-3</v>
      </c>
      <c r="O4396">
        <v>1E-3</v>
      </c>
      <c r="P4396">
        <v>1E-3</v>
      </c>
      <c r="Q4396">
        <v>1E-3</v>
      </c>
      <c r="R4396">
        <v>1E-3</v>
      </c>
      <c r="S4396">
        <v>1E-3</v>
      </c>
      <c r="T4396">
        <v>1E-3</v>
      </c>
      <c r="U4396">
        <v>1E-3</v>
      </c>
      <c r="V4396">
        <v>1E-3</v>
      </c>
      <c r="W4396">
        <v>1E-3</v>
      </c>
      <c r="X4396">
        <v>1E-3</v>
      </c>
      <c r="Y4396">
        <v>1E-3</v>
      </c>
      <c r="Z4396">
        <v>1E-3</v>
      </c>
      <c r="AA4396">
        <v>1E-3</v>
      </c>
      <c r="AB4396" s="7">
        <f t="shared" si="204"/>
        <v>2.4000000000000014E-2</v>
      </c>
      <c r="AC4396">
        <f>INDEX(SHELF_days!$C$2:$C$289,MATCH(A4396&amp;"|"&amp;C4396,SHELF_days!$D$2:$D$289,0))</f>
        <v>92</v>
      </c>
      <c r="AD4396" s="8">
        <f t="shared" si="205"/>
        <v>2.2080000000000015</v>
      </c>
      <c r="AE4396" s="7">
        <f t="shared" si="206"/>
        <v>1E-3</v>
      </c>
    </row>
    <row r="4397" spans="1:31" x14ac:dyDescent="0.45">
      <c r="A4397" t="s">
        <v>71</v>
      </c>
      <c r="B4397" t="s">
        <v>172</v>
      </c>
      <c r="C4397" t="s">
        <v>137</v>
      </c>
      <c r="D4397">
        <v>1E-3</v>
      </c>
      <c r="E4397">
        <v>1E-3</v>
      </c>
      <c r="F4397">
        <v>1E-3</v>
      </c>
      <c r="G4397">
        <v>1E-3</v>
      </c>
      <c r="H4397">
        <v>1E-3</v>
      </c>
      <c r="I4397">
        <v>1E-3</v>
      </c>
      <c r="J4397">
        <v>1E-3</v>
      </c>
      <c r="K4397">
        <v>1E-3</v>
      </c>
      <c r="L4397">
        <v>1E-3</v>
      </c>
      <c r="M4397">
        <v>1E-3</v>
      </c>
      <c r="N4397">
        <v>1E-3</v>
      </c>
      <c r="O4397">
        <v>1E-3</v>
      </c>
      <c r="P4397">
        <v>1E-3</v>
      </c>
      <c r="Q4397">
        <v>1E-3</v>
      </c>
      <c r="R4397">
        <v>1E-3</v>
      </c>
      <c r="S4397">
        <v>1E-3</v>
      </c>
      <c r="T4397">
        <v>1E-3</v>
      </c>
      <c r="U4397">
        <v>1E-3</v>
      </c>
      <c r="V4397">
        <v>1E-3</v>
      </c>
      <c r="W4397">
        <v>1E-3</v>
      </c>
      <c r="X4397">
        <v>1E-3</v>
      </c>
      <c r="Y4397">
        <v>1E-3</v>
      </c>
      <c r="Z4397">
        <v>1E-3</v>
      </c>
      <c r="AA4397">
        <v>1E-3</v>
      </c>
      <c r="AB4397" s="7">
        <f t="shared" si="204"/>
        <v>2.4000000000000014E-2</v>
      </c>
      <c r="AC4397">
        <f>INDEX(SHELF_days!$C$2:$C$289,MATCH(A4397&amp;"|"&amp;C4397,SHELF_days!$D$2:$D$289,0))</f>
        <v>121</v>
      </c>
      <c r="AD4397" s="8">
        <f t="shared" si="205"/>
        <v>2.9040000000000017</v>
      </c>
      <c r="AE4397" s="7">
        <f t="shared" si="206"/>
        <v>1E-3</v>
      </c>
    </row>
    <row r="4398" spans="1:31" x14ac:dyDescent="0.45">
      <c r="A4398" t="s">
        <v>71</v>
      </c>
      <c r="B4398" t="s">
        <v>172</v>
      </c>
      <c r="C4398" t="s">
        <v>138</v>
      </c>
      <c r="D4398">
        <v>1E-3</v>
      </c>
      <c r="E4398">
        <v>1E-3</v>
      </c>
      <c r="F4398">
        <v>1E-3</v>
      </c>
      <c r="G4398">
        <v>1E-3</v>
      </c>
      <c r="H4398">
        <v>1E-3</v>
      </c>
      <c r="I4398">
        <v>1E-3</v>
      </c>
      <c r="J4398">
        <v>1E-3</v>
      </c>
      <c r="K4398">
        <v>1E-3</v>
      </c>
      <c r="L4398">
        <v>1E-3</v>
      </c>
      <c r="M4398">
        <v>1E-3</v>
      </c>
      <c r="N4398">
        <v>1E-3</v>
      </c>
      <c r="O4398">
        <v>1E-3</v>
      </c>
      <c r="P4398">
        <v>1E-3</v>
      </c>
      <c r="Q4398">
        <v>1E-3</v>
      </c>
      <c r="R4398">
        <v>1E-3</v>
      </c>
      <c r="S4398">
        <v>1E-3</v>
      </c>
      <c r="T4398">
        <v>1E-3</v>
      </c>
      <c r="U4398">
        <v>1E-3</v>
      </c>
      <c r="V4398">
        <v>1E-3</v>
      </c>
      <c r="W4398">
        <v>1E-3</v>
      </c>
      <c r="X4398">
        <v>1E-3</v>
      </c>
      <c r="Y4398">
        <v>1E-3</v>
      </c>
      <c r="Z4398">
        <v>1E-3</v>
      </c>
      <c r="AA4398">
        <v>1E-3</v>
      </c>
      <c r="AB4398" s="7">
        <f t="shared" si="204"/>
        <v>2.4000000000000014E-2</v>
      </c>
      <c r="AC4398">
        <f>INDEX(SHELF_days!$C$2:$C$289,MATCH(A4398&amp;"|"&amp;C4398,SHELF_days!$D$2:$D$289,0))</f>
        <v>6</v>
      </c>
      <c r="AD4398" s="8">
        <f t="shared" si="205"/>
        <v>0.14400000000000007</v>
      </c>
      <c r="AE4398" s="7">
        <f t="shared" si="206"/>
        <v>1E-3</v>
      </c>
    </row>
    <row r="4399" spans="1:31" x14ac:dyDescent="0.45">
      <c r="A4399" t="s">
        <v>71</v>
      </c>
      <c r="B4399" t="s">
        <v>172</v>
      </c>
      <c r="C4399" t="s">
        <v>139</v>
      </c>
      <c r="D4399">
        <v>1E-3</v>
      </c>
      <c r="E4399">
        <v>1E-3</v>
      </c>
      <c r="F4399">
        <v>1E-3</v>
      </c>
      <c r="G4399">
        <v>1E-3</v>
      </c>
      <c r="H4399">
        <v>1E-3</v>
      </c>
      <c r="I4399">
        <v>1E-3</v>
      </c>
      <c r="J4399">
        <v>1E-3</v>
      </c>
      <c r="K4399">
        <v>1E-3</v>
      </c>
      <c r="L4399">
        <v>1E-3</v>
      </c>
      <c r="M4399">
        <v>1E-3</v>
      </c>
      <c r="N4399">
        <v>1E-3</v>
      </c>
      <c r="O4399">
        <v>1E-3</v>
      </c>
      <c r="P4399">
        <v>1E-3</v>
      </c>
      <c r="Q4399">
        <v>1E-3</v>
      </c>
      <c r="R4399">
        <v>1E-3</v>
      </c>
      <c r="S4399">
        <v>1E-3</v>
      </c>
      <c r="T4399">
        <v>1E-3</v>
      </c>
      <c r="U4399">
        <v>1E-3</v>
      </c>
      <c r="V4399">
        <v>1E-3</v>
      </c>
      <c r="W4399">
        <v>1E-3</v>
      </c>
      <c r="X4399">
        <v>1E-3</v>
      </c>
      <c r="Y4399">
        <v>1E-3</v>
      </c>
      <c r="Z4399">
        <v>1E-3</v>
      </c>
      <c r="AA4399">
        <v>1E-3</v>
      </c>
      <c r="AB4399" s="7">
        <f t="shared" si="204"/>
        <v>2.4000000000000014E-2</v>
      </c>
      <c r="AC4399">
        <f>INDEX(SHELF_days!$C$2:$C$289,MATCH(A4399&amp;"|"&amp;C4399,SHELF_days!$D$2:$D$289,0))</f>
        <v>17</v>
      </c>
      <c r="AD4399" s="8">
        <f t="shared" si="205"/>
        <v>0.40800000000000025</v>
      </c>
      <c r="AE4399" s="7">
        <f t="shared" si="206"/>
        <v>1E-3</v>
      </c>
    </row>
    <row r="4400" spans="1:31" x14ac:dyDescent="0.45">
      <c r="A4400" t="s">
        <v>71</v>
      </c>
      <c r="B4400" t="s">
        <v>173</v>
      </c>
      <c r="C4400" t="s">
        <v>134</v>
      </c>
      <c r="D4400">
        <v>0.65950000000000109</v>
      </c>
      <c r="E4400">
        <v>0.65950000000000109</v>
      </c>
      <c r="F4400">
        <v>0.65950000000000109</v>
      </c>
      <c r="G4400">
        <v>0.65950000000000109</v>
      </c>
      <c r="H4400">
        <v>0.65950000000000109</v>
      </c>
      <c r="I4400">
        <v>0.65950000000000109</v>
      </c>
      <c r="J4400">
        <v>0.65950000000000109</v>
      </c>
      <c r="K4400">
        <v>0.65950000000000109</v>
      </c>
      <c r="L4400">
        <v>0.65950000000000109</v>
      </c>
      <c r="M4400">
        <v>0.65950000000000109</v>
      </c>
      <c r="N4400">
        <v>0.65950000000000109</v>
      </c>
      <c r="O4400">
        <v>0.65950000000000109</v>
      </c>
      <c r="P4400">
        <v>0.65950000000000109</v>
      </c>
      <c r="Q4400">
        <v>0.65950000000000109</v>
      </c>
      <c r="R4400">
        <v>0.65950000000000109</v>
      </c>
      <c r="S4400">
        <v>0.65950000000000109</v>
      </c>
      <c r="T4400">
        <v>0.65950000000000109</v>
      </c>
      <c r="U4400">
        <v>0.65950000000000109</v>
      </c>
      <c r="V4400">
        <v>0.65950000000000109</v>
      </c>
      <c r="W4400">
        <v>0.65950000000000109</v>
      </c>
      <c r="X4400">
        <v>0.65950000000000109</v>
      </c>
      <c r="Y4400">
        <v>0.65950000000000109</v>
      </c>
      <c r="Z4400">
        <v>0.65950000000000109</v>
      </c>
      <c r="AA4400">
        <v>0.65950000000000109</v>
      </c>
      <c r="AB4400" s="7">
        <f t="shared" si="204"/>
        <v>15.82800000000003</v>
      </c>
      <c r="AC4400">
        <f>INDEX(SHELF_days!$C$2:$C$289,MATCH(A4400&amp;"|"&amp;C4400,SHELF_days!$D$2:$D$289,0))</f>
        <v>71</v>
      </c>
      <c r="AD4400" s="8">
        <f t="shared" si="205"/>
        <v>1123.7880000000021</v>
      </c>
      <c r="AE4400" s="7">
        <f t="shared" si="206"/>
        <v>0.65950000000000109</v>
      </c>
    </row>
    <row r="4401" spans="1:31" x14ac:dyDescent="0.45">
      <c r="A4401" t="s">
        <v>71</v>
      </c>
      <c r="B4401" t="s">
        <v>173</v>
      </c>
      <c r="C4401" t="s">
        <v>135</v>
      </c>
      <c r="D4401">
        <v>0.6595000000000002</v>
      </c>
      <c r="E4401">
        <v>0.6595000000000002</v>
      </c>
      <c r="F4401">
        <v>0.6595000000000002</v>
      </c>
      <c r="G4401">
        <v>0.6595000000000002</v>
      </c>
      <c r="H4401">
        <v>0.6595000000000002</v>
      </c>
      <c r="I4401">
        <v>0.6595000000000002</v>
      </c>
      <c r="J4401">
        <v>0.6595000000000002</v>
      </c>
      <c r="K4401">
        <v>0.6595000000000002</v>
      </c>
      <c r="L4401">
        <v>0.6595000000000002</v>
      </c>
      <c r="M4401">
        <v>0.6595000000000002</v>
      </c>
      <c r="N4401">
        <v>0.6595000000000002</v>
      </c>
      <c r="O4401">
        <v>0.6595000000000002</v>
      </c>
      <c r="P4401">
        <v>0.6595000000000002</v>
      </c>
      <c r="Q4401">
        <v>0.6595000000000002</v>
      </c>
      <c r="R4401">
        <v>0.6595000000000002</v>
      </c>
      <c r="S4401">
        <v>0.6595000000000002</v>
      </c>
      <c r="T4401">
        <v>0.6595000000000002</v>
      </c>
      <c r="U4401">
        <v>0.6595000000000002</v>
      </c>
      <c r="V4401">
        <v>0.6595000000000002</v>
      </c>
      <c r="W4401">
        <v>0.6595000000000002</v>
      </c>
      <c r="X4401">
        <v>0.6595000000000002</v>
      </c>
      <c r="Y4401">
        <v>0.6595000000000002</v>
      </c>
      <c r="Z4401">
        <v>0.6595000000000002</v>
      </c>
      <c r="AA4401">
        <v>0.6595000000000002</v>
      </c>
      <c r="AB4401" s="7">
        <f t="shared" si="204"/>
        <v>15.827999999999999</v>
      </c>
      <c r="AC4401">
        <f>INDEX(SHELF_days!$C$2:$C$289,MATCH(A4401&amp;"|"&amp;C4401,SHELF_days!$D$2:$D$289,0))</f>
        <v>58</v>
      </c>
      <c r="AD4401" s="8">
        <f t="shared" si="205"/>
        <v>918.024</v>
      </c>
      <c r="AE4401" s="7">
        <f t="shared" si="206"/>
        <v>0.6595000000000002</v>
      </c>
    </row>
    <row r="4402" spans="1:31" x14ac:dyDescent="0.45">
      <c r="A4402" t="s">
        <v>71</v>
      </c>
      <c r="B4402" t="s">
        <v>173</v>
      </c>
      <c r="C4402" t="s">
        <v>136</v>
      </c>
      <c r="D4402">
        <v>0.65949999999999986</v>
      </c>
      <c r="E4402">
        <v>0.65949999999999986</v>
      </c>
      <c r="F4402">
        <v>0.65949999999999986</v>
      </c>
      <c r="G4402">
        <v>0.65949999999999986</v>
      </c>
      <c r="H4402">
        <v>0.65949999999999986</v>
      </c>
      <c r="I4402">
        <v>0.65949999999999986</v>
      </c>
      <c r="J4402">
        <v>0.65949999999999986</v>
      </c>
      <c r="K4402">
        <v>0.65949999999999986</v>
      </c>
      <c r="L4402">
        <v>0.65949999999999986</v>
      </c>
      <c r="M4402">
        <v>0.65949999999999986</v>
      </c>
      <c r="N4402">
        <v>0.65949999999999986</v>
      </c>
      <c r="O4402">
        <v>0.65949999999999986</v>
      </c>
      <c r="P4402">
        <v>0.65949999999999986</v>
      </c>
      <c r="Q4402">
        <v>0.65949999999999986</v>
      </c>
      <c r="R4402">
        <v>0.65949999999999986</v>
      </c>
      <c r="S4402">
        <v>0.65949999999999986</v>
      </c>
      <c r="T4402">
        <v>0.65949999999999986</v>
      </c>
      <c r="U4402">
        <v>0.65949999999999986</v>
      </c>
      <c r="V4402">
        <v>0.65949999999999986</v>
      </c>
      <c r="W4402">
        <v>0.65949999999999986</v>
      </c>
      <c r="X4402">
        <v>0.65949999999999986</v>
      </c>
      <c r="Y4402">
        <v>0.65949999999999986</v>
      </c>
      <c r="Z4402">
        <v>0.65949999999999986</v>
      </c>
      <c r="AA4402">
        <v>0.65949999999999986</v>
      </c>
      <c r="AB4402" s="7">
        <f t="shared" si="204"/>
        <v>15.827999999999992</v>
      </c>
      <c r="AC4402">
        <f>INDEX(SHELF_days!$C$2:$C$289,MATCH(A4402&amp;"|"&amp;C4402,SHELF_days!$D$2:$D$289,0))</f>
        <v>92</v>
      </c>
      <c r="AD4402" s="8">
        <f t="shared" si="205"/>
        <v>1456.1759999999992</v>
      </c>
      <c r="AE4402" s="7">
        <f t="shared" si="206"/>
        <v>0.65949999999999986</v>
      </c>
    </row>
    <row r="4403" spans="1:31" x14ac:dyDescent="0.45">
      <c r="A4403" t="s">
        <v>71</v>
      </c>
      <c r="B4403" t="s">
        <v>173</v>
      </c>
      <c r="C4403" t="s">
        <v>137</v>
      </c>
      <c r="D4403">
        <v>0.65949999999999942</v>
      </c>
      <c r="E4403">
        <v>0.65949999999999942</v>
      </c>
      <c r="F4403">
        <v>0.65949999999999942</v>
      </c>
      <c r="G4403">
        <v>0.65949999999999942</v>
      </c>
      <c r="H4403">
        <v>0.65949999999999942</v>
      </c>
      <c r="I4403">
        <v>0.65949999999999942</v>
      </c>
      <c r="J4403">
        <v>0.65949999999999942</v>
      </c>
      <c r="K4403">
        <v>0.65949999999999942</v>
      </c>
      <c r="L4403">
        <v>0.65949999999999942</v>
      </c>
      <c r="M4403">
        <v>0.65949999999999942</v>
      </c>
      <c r="N4403">
        <v>0.65949999999999942</v>
      </c>
      <c r="O4403">
        <v>0.65949999999999942</v>
      </c>
      <c r="P4403">
        <v>0.65949999999999942</v>
      </c>
      <c r="Q4403">
        <v>0.65949999999999942</v>
      </c>
      <c r="R4403">
        <v>0.65949999999999942</v>
      </c>
      <c r="S4403">
        <v>0.65949999999999942</v>
      </c>
      <c r="T4403">
        <v>0.65949999999999942</v>
      </c>
      <c r="U4403">
        <v>0.65949999999999942</v>
      </c>
      <c r="V4403">
        <v>0.65949999999999942</v>
      </c>
      <c r="W4403">
        <v>0.65949999999999942</v>
      </c>
      <c r="X4403">
        <v>0.65949999999999942</v>
      </c>
      <c r="Y4403">
        <v>0.65949999999999942</v>
      </c>
      <c r="Z4403">
        <v>0.65949999999999942</v>
      </c>
      <c r="AA4403">
        <v>0.65949999999999942</v>
      </c>
      <c r="AB4403" s="7">
        <f t="shared" si="204"/>
        <v>15.827999999999987</v>
      </c>
      <c r="AC4403">
        <f>INDEX(SHELF_days!$C$2:$C$289,MATCH(A4403&amp;"|"&amp;C4403,SHELF_days!$D$2:$D$289,0))</f>
        <v>121</v>
      </c>
      <c r="AD4403" s="8">
        <f t="shared" si="205"/>
        <v>1915.1879999999985</v>
      </c>
      <c r="AE4403" s="7">
        <f t="shared" si="206"/>
        <v>0.65949999999999942</v>
      </c>
    </row>
    <row r="4404" spans="1:31" x14ac:dyDescent="0.45">
      <c r="A4404" t="s">
        <v>71</v>
      </c>
      <c r="B4404" t="s">
        <v>173</v>
      </c>
      <c r="C4404" t="s">
        <v>138</v>
      </c>
      <c r="D4404">
        <v>0.6595000000000002</v>
      </c>
      <c r="E4404">
        <v>0.6595000000000002</v>
      </c>
      <c r="F4404">
        <v>0.6595000000000002</v>
      </c>
      <c r="G4404">
        <v>0.6595000000000002</v>
      </c>
      <c r="H4404">
        <v>0.6595000000000002</v>
      </c>
      <c r="I4404">
        <v>0.6595000000000002</v>
      </c>
      <c r="J4404">
        <v>0.6595000000000002</v>
      </c>
      <c r="K4404">
        <v>0.6595000000000002</v>
      </c>
      <c r="L4404">
        <v>0.6595000000000002</v>
      </c>
      <c r="M4404">
        <v>0.6595000000000002</v>
      </c>
      <c r="N4404">
        <v>0.6595000000000002</v>
      </c>
      <c r="O4404">
        <v>0.6595000000000002</v>
      </c>
      <c r="P4404">
        <v>0.6595000000000002</v>
      </c>
      <c r="Q4404">
        <v>0.6595000000000002</v>
      </c>
      <c r="R4404">
        <v>0.6595000000000002</v>
      </c>
      <c r="S4404">
        <v>0.6595000000000002</v>
      </c>
      <c r="T4404">
        <v>0.6595000000000002</v>
      </c>
      <c r="U4404">
        <v>0.6595000000000002</v>
      </c>
      <c r="V4404">
        <v>0.6595000000000002</v>
      </c>
      <c r="W4404">
        <v>0.6595000000000002</v>
      </c>
      <c r="X4404">
        <v>0.6595000000000002</v>
      </c>
      <c r="Y4404">
        <v>0.6595000000000002</v>
      </c>
      <c r="Z4404">
        <v>0.6595000000000002</v>
      </c>
      <c r="AA4404">
        <v>0.6595000000000002</v>
      </c>
      <c r="AB4404" s="7">
        <f t="shared" si="204"/>
        <v>15.827999999999999</v>
      </c>
      <c r="AC4404">
        <f>INDEX(SHELF_days!$C$2:$C$289,MATCH(A4404&amp;"|"&amp;C4404,SHELF_days!$D$2:$D$289,0))</f>
        <v>6</v>
      </c>
      <c r="AD4404" s="8">
        <f t="shared" si="205"/>
        <v>94.967999999999989</v>
      </c>
      <c r="AE4404" s="7">
        <f t="shared" si="206"/>
        <v>0.6595000000000002</v>
      </c>
    </row>
    <row r="4405" spans="1:31" x14ac:dyDescent="0.45">
      <c r="A4405" t="s">
        <v>71</v>
      </c>
      <c r="B4405" t="s">
        <v>173</v>
      </c>
      <c r="C4405" t="s">
        <v>139</v>
      </c>
      <c r="D4405">
        <v>0.6595000000000002</v>
      </c>
      <c r="E4405">
        <v>0.6595000000000002</v>
      </c>
      <c r="F4405">
        <v>0.6595000000000002</v>
      </c>
      <c r="G4405">
        <v>0.6595000000000002</v>
      </c>
      <c r="H4405">
        <v>0.6595000000000002</v>
      </c>
      <c r="I4405">
        <v>0.6595000000000002</v>
      </c>
      <c r="J4405">
        <v>0.6595000000000002</v>
      </c>
      <c r="K4405">
        <v>0.6595000000000002</v>
      </c>
      <c r="L4405">
        <v>0.6595000000000002</v>
      </c>
      <c r="M4405">
        <v>0.6595000000000002</v>
      </c>
      <c r="N4405">
        <v>0.6595000000000002</v>
      </c>
      <c r="O4405">
        <v>0.6595000000000002</v>
      </c>
      <c r="P4405">
        <v>0.6595000000000002</v>
      </c>
      <c r="Q4405">
        <v>0.6595000000000002</v>
      </c>
      <c r="R4405">
        <v>0.6595000000000002</v>
      </c>
      <c r="S4405">
        <v>0.6595000000000002</v>
      </c>
      <c r="T4405">
        <v>0.6595000000000002</v>
      </c>
      <c r="U4405">
        <v>0.6595000000000002</v>
      </c>
      <c r="V4405">
        <v>0.6595000000000002</v>
      </c>
      <c r="W4405">
        <v>0.6595000000000002</v>
      </c>
      <c r="X4405">
        <v>0.6595000000000002</v>
      </c>
      <c r="Y4405">
        <v>0.6595000000000002</v>
      </c>
      <c r="Z4405">
        <v>0.6595000000000002</v>
      </c>
      <c r="AA4405">
        <v>0.6595000000000002</v>
      </c>
      <c r="AB4405" s="7">
        <f t="shared" si="204"/>
        <v>15.827999999999999</v>
      </c>
      <c r="AC4405">
        <f>INDEX(SHELF_days!$C$2:$C$289,MATCH(A4405&amp;"|"&amp;C4405,SHELF_days!$D$2:$D$289,0))</f>
        <v>17</v>
      </c>
      <c r="AD4405" s="8">
        <f t="shared" si="205"/>
        <v>269.07599999999996</v>
      </c>
      <c r="AE4405" s="7">
        <f t="shared" si="206"/>
        <v>0.6595000000000002</v>
      </c>
    </row>
    <row r="4406" spans="1:31" x14ac:dyDescent="0.45">
      <c r="A4406" t="s">
        <v>71</v>
      </c>
      <c r="B4406" t="s">
        <v>174</v>
      </c>
      <c r="C4406" t="s">
        <v>134</v>
      </c>
      <c r="D4406">
        <v>0.8</v>
      </c>
      <c r="E4406">
        <v>0.8</v>
      </c>
      <c r="F4406">
        <v>0.8</v>
      </c>
      <c r="G4406">
        <v>0.8</v>
      </c>
      <c r="H4406">
        <v>0.8</v>
      </c>
      <c r="I4406">
        <v>0.8</v>
      </c>
      <c r="J4406">
        <v>0.8</v>
      </c>
      <c r="K4406">
        <v>0.8</v>
      </c>
      <c r="L4406">
        <v>0.8</v>
      </c>
      <c r="M4406">
        <v>0.8</v>
      </c>
      <c r="N4406">
        <v>0.8</v>
      </c>
      <c r="O4406">
        <v>0.8</v>
      </c>
      <c r="P4406">
        <v>0.8</v>
      </c>
      <c r="Q4406">
        <v>0.8</v>
      </c>
      <c r="R4406">
        <v>0.8</v>
      </c>
      <c r="S4406">
        <v>0.8</v>
      </c>
      <c r="T4406">
        <v>0.8</v>
      </c>
      <c r="U4406">
        <v>0.8</v>
      </c>
      <c r="V4406">
        <v>0.8</v>
      </c>
      <c r="W4406">
        <v>0.8</v>
      </c>
      <c r="X4406">
        <v>0.8</v>
      </c>
      <c r="Y4406">
        <v>0.8</v>
      </c>
      <c r="Z4406">
        <v>0.8</v>
      </c>
      <c r="AA4406">
        <v>0.8</v>
      </c>
      <c r="AB4406" s="7">
        <f t="shared" si="204"/>
        <v>19.200000000000006</v>
      </c>
      <c r="AC4406">
        <f>INDEX(SHELF_days!$C$2:$C$289,MATCH(A4406&amp;"|"&amp;C4406,SHELF_days!$D$2:$D$289,0))</f>
        <v>71</v>
      </c>
      <c r="AD4406" s="8">
        <f t="shared" si="205"/>
        <v>1363.2000000000005</v>
      </c>
      <c r="AE4406" s="7">
        <f t="shared" si="206"/>
        <v>0.8</v>
      </c>
    </row>
    <row r="4407" spans="1:31" x14ac:dyDescent="0.45">
      <c r="A4407" t="s">
        <v>71</v>
      </c>
      <c r="B4407" t="s">
        <v>174</v>
      </c>
      <c r="C4407" t="s">
        <v>135</v>
      </c>
      <c r="D4407">
        <v>0.8</v>
      </c>
      <c r="E4407">
        <v>0.8</v>
      </c>
      <c r="F4407">
        <v>0.8</v>
      </c>
      <c r="G4407">
        <v>0.8</v>
      </c>
      <c r="H4407">
        <v>0.8</v>
      </c>
      <c r="I4407">
        <v>0.8</v>
      </c>
      <c r="J4407">
        <v>0.8</v>
      </c>
      <c r="K4407">
        <v>0.8</v>
      </c>
      <c r="L4407">
        <v>0.8</v>
      </c>
      <c r="M4407">
        <v>0.8</v>
      </c>
      <c r="N4407">
        <v>0.8</v>
      </c>
      <c r="O4407">
        <v>0.8</v>
      </c>
      <c r="P4407">
        <v>0.8</v>
      </c>
      <c r="Q4407">
        <v>0.8</v>
      </c>
      <c r="R4407">
        <v>0.8</v>
      </c>
      <c r="S4407">
        <v>0.8</v>
      </c>
      <c r="T4407">
        <v>0.8</v>
      </c>
      <c r="U4407">
        <v>0.8</v>
      </c>
      <c r="V4407">
        <v>0.8</v>
      </c>
      <c r="W4407">
        <v>0.8</v>
      </c>
      <c r="X4407">
        <v>0.8</v>
      </c>
      <c r="Y4407">
        <v>0.8</v>
      </c>
      <c r="Z4407">
        <v>0.8</v>
      </c>
      <c r="AA4407">
        <v>0.8</v>
      </c>
      <c r="AB4407" s="7">
        <f t="shared" si="204"/>
        <v>19.200000000000006</v>
      </c>
      <c r="AC4407">
        <f>INDEX(SHELF_days!$C$2:$C$289,MATCH(A4407&amp;"|"&amp;C4407,SHELF_days!$D$2:$D$289,0))</f>
        <v>58</v>
      </c>
      <c r="AD4407" s="8">
        <f t="shared" si="205"/>
        <v>1113.6000000000004</v>
      </c>
      <c r="AE4407" s="7">
        <f t="shared" si="206"/>
        <v>0.8</v>
      </c>
    </row>
    <row r="4408" spans="1:31" x14ac:dyDescent="0.45">
      <c r="A4408" t="s">
        <v>71</v>
      </c>
      <c r="B4408" t="s">
        <v>174</v>
      </c>
      <c r="C4408" t="s">
        <v>136</v>
      </c>
      <c r="D4408">
        <v>0.8</v>
      </c>
      <c r="E4408">
        <v>0.8</v>
      </c>
      <c r="F4408">
        <v>0.8</v>
      </c>
      <c r="G4408">
        <v>0.8</v>
      </c>
      <c r="H4408">
        <v>0.8</v>
      </c>
      <c r="I4408">
        <v>0.8</v>
      </c>
      <c r="J4408">
        <v>0.8</v>
      </c>
      <c r="K4408">
        <v>0.8</v>
      </c>
      <c r="L4408">
        <v>0.8</v>
      </c>
      <c r="M4408">
        <v>0.8</v>
      </c>
      <c r="N4408">
        <v>0.8</v>
      </c>
      <c r="O4408">
        <v>0.8</v>
      </c>
      <c r="P4408">
        <v>0.8</v>
      </c>
      <c r="Q4408">
        <v>0.8</v>
      </c>
      <c r="R4408">
        <v>0.8</v>
      </c>
      <c r="S4408">
        <v>0.8</v>
      </c>
      <c r="T4408">
        <v>0.8</v>
      </c>
      <c r="U4408">
        <v>0.8</v>
      </c>
      <c r="V4408">
        <v>0.8</v>
      </c>
      <c r="W4408">
        <v>0.8</v>
      </c>
      <c r="X4408">
        <v>0.8</v>
      </c>
      <c r="Y4408">
        <v>0.8</v>
      </c>
      <c r="Z4408">
        <v>0.8</v>
      </c>
      <c r="AA4408">
        <v>0.8</v>
      </c>
      <c r="AB4408" s="7">
        <f t="shared" si="204"/>
        <v>19.200000000000006</v>
      </c>
      <c r="AC4408">
        <f>INDEX(SHELF_days!$C$2:$C$289,MATCH(A4408&amp;"|"&amp;C4408,SHELF_days!$D$2:$D$289,0))</f>
        <v>92</v>
      </c>
      <c r="AD4408" s="8">
        <f t="shared" si="205"/>
        <v>1766.4000000000005</v>
      </c>
      <c r="AE4408" s="7">
        <f t="shared" si="206"/>
        <v>0.8</v>
      </c>
    </row>
    <row r="4409" spans="1:31" x14ac:dyDescent="0.45">
      <c r="A4409" t="s">
        <v>71</v>
      </c>
      <c r="B4409" t="s">
        <v>174</v>
      </c>
      <c r="C4409" t="s">
        <v>137</v>
      </c>
      <c r="D4409">
        <v>0.8</v>
      </c>
      <c r="E4409">
        <v>0.8</v>
      </c>
      <c r="F4409">
        <v>0.8</v>
      </c>
      <c r="G4409">
        <v>0.8</v>
      </c>
      <c r="H4409">
        <v>0.8</v>
      </c>
      <c r="I4409">
        <v>0.8</v>
      </c>
      <c r="J4409">
        <v>0.8</v>
      </c>
      <c r="K4409">
        <v>0.8</v>
      </c>
      <c r="L4409">
        <v>0.8</v>
      </c>
      <c r="M4409">
        <v>0.8</v>
      </c>
      <c r="N4409">
        <v>0.8</v>
      </c>
      <c r="O4409">
        <v>0.8</v>
      </c>
      <c r="P4409">
        <v>0.8</v>
      </c>
      <c r="Q4409">
        <v>0.8</v>
      </c>
      <c r="R4409">
        <v>0.8</v>
      </c>
      <c r="S4409">
        <v>0.8</v>
      </c>
      <c r="T4409">
        <v>0.8</v>
      </c>
      <c r="U4409">
        <v>0.8</v>
      </c>
      <c r="V4409">
        <v>0.8</v>
      </c>
      <c r="W4409">
        <v>0.8</v>
      </c>
      <c r="X4409">
        <v>0.8</v>
      </c>
      <c r="Y4409">
        <v>0.8</v>
      </c>
      <c r="Z4409">
        <v>0.8</v>
      </c>
      <c r="AA4409">
        <v>0.8</v>
      </c>
      <c r="AB4409" s="7">
        <f t="shared" si="204"/>
        <v>19.200000000000006</v>
      </c>
      <c r="AC4409">
        <f>INDEX(SHELF_days!$C$2:$C$289,MATCH(A4409&amp;"|"&amp;C4409,SHELF_days!$D$2:$D$289,0))</f>
        <v>121</v>
      </c>
      <c r="AD4409" s="8">
        <f t="shared" si="205"/>
        <v>2323.2000000000007</v>
      </c>
      <c r="AE4409" s="7">
        <f t="shared" si="206"/>
        <v>0.8</v>
      </c>
    </row>
    <row r="4410" spans="1:31" x14ac:dyDescent="0.45">
      <c r="A4410" t="s">
        <v>71</v>
      </c>
      <c r="B4410" t="s">
        <v>174</v>
      </c>
      <c r="C4410" t="s">
        <v>138</v>
      </c>
      <c r="D4410">
        <v>0.8</v>
      </c>
      <c r="E4410">
        <v>0.8</v>
      </c>
      <c r="F4410">
        <v>0.8</v>
      </c>
      <c r="G4410">
        <v>0.8</v>
      </c>
      <c r="H4410">
        <v>0.8</v>
      </c>
      <c r="I4410">
        <v>0.8</v>
      </c>
      <c r="J4410">
        <v>0.8</v>
      </c>
      <c r="K4410">
        <v>0.8</v>
      </c>
      <c r="L4410">
        <v>0.8</v>
      </c>
      <c r="M4410">
        <v>0.8</v>
      </c>
      <c r="N4410">
        <v>0.8</v>
      </c>
      <c r="O4410">
        <v>0.8</v>
      </c>
      <c r="P4410">
        <v>0.8</v>
      </c>
      <c r="Q4410">
        <v>0.8</v>
      </c>
      <c r="R4410">
        <v>0.8</v>
      </c>
      <c r="S4410">
        <v>0.8</v>
      </c>
      <c r="T4410">
        <v>0.8</v>
      </c>
      <c r="U4410">
        <v>0.8</v>
      </c>
      <c r="V4410">
        <v>0.8</v>
      </c>
      <c r="W4410">
        <v>0.8</v>
      </c>
      <c r="X4410">
        <v>0.8</v>
      </c>
      <c r="Y4410">
        <v>0.8</v>
      </c>
      <c r="Z4410">
        <v>0.8</v>
      </c>
      <c r="AA4410">
        <v>0.8</v>
      </c>
      <c r="AB4410" s="7">
        <f t="shared" si="204"/>
        <v>19.200000000000006</v>
      </c>
      <c r="AC4410">
        <f>INDEX(SHELF_days!$C$2:$C$289,MATCH(A4410&amp;"|"&amp;C4410,SHELF_days!$D$2:$D$289,0))</f>
        <v>6</v>
      </c>
      <c r="AD4410" s="8">
        <f t="shared" si="205"/>
        <v>115.20000000000005</v>
      </c>
      <c r="AE4410" s="7">
        <f t="shared" si="206"/>
        <v>0.8</v>
      </c>
    </row>
    <row r="4411" spans="1:31" x14ac:dyDescent="0.45">
      <c r="A4411" t="s">
        <v>71</v>
      </c>
      <c r="B4411" t="s">
        <v>174</v>
      </c>
      <c r="C4411" t="s">
        <v>139</v>
      </c>
      <c r="D4411">
        <v>0.8</v>
      </c>
      <c r="E4411">
        <v>0.8</v>
      </c>
      <c r="F4411">
        <v>0.8</v>
      </c>
      <c r="G4411">
        <v>0.8</v>
      </c>
      <c r="H4411">
        <v>0.8</v>
      </c>
      <c r="I4411">
        <v>0.8</v>
      </c>
      <c r="J4411">
        <v>0.8</v>
      </c>
      <c r="K4411">
        <v>0.8</v>
      </c>
      <c r="L4411">
        <v>0.8</v>
      </c>
      <c r="M4411">
        <v>0.8</v>
      </c>
      <c r="N4411">
        <v>0.8</v>
      </c>
      <c r="O4411">
        <v>0.8</v>
      </c>
      <c r="P4411">
        <v>0.8</v>
      </c>
      <c r="Q4411">
        <v>0.8</v>
      </c>
      <c r="R4411">
        <v>0.8</v>
      </c>
      <c r="S4411">
        <v>0.8</v>
      </c>
      <c r="T4411">
        <v>0.8</v>
      </c>
      <c r="U4411">
        <v>0.8</v>
      </c>
      <c r="V4411">
        <v>0.8</v>
      </c>
      <c r="W4411">
        <v>0.8</v>
      </c>
      <c r="X4411">
        <v>0.8</v>
      </c>
      <c r="Y4411">
        <v>0.8</v>
      </c>
      <c r="Z4411">
        <v>0.8</v>
      </c>
      <c r="AA4411">
        <v>0.8</v>
      </c>
      <c r="AB4411" s="7">
        <f t="shared" si="204"/>
        <v>19.200000000000006</v>
      </c>
      <c r="AC4411">
        <f>INDEX(SHELF_days!$C$2:$C$289,MATCH(A4411&amp;"|"&amp;C4411,SHELF_days!$D$2:$D$289,0))</f>
        <v>17</v>
      </c>
      <c r="AD4411" s="8">
        <f t="shared" si="205"/>
        <v>326.40000000000009</v>
      </c>
      <c r="AE4411" s="7">
        <f t="shared" si="206"/>
        <v>0.8</v>
      </c>
    </row>
    <row r="4412" spans="1:31" x14ac:dyDescent="0.45">
      <c r="A4412" t="s">
        <v>71</v>
      </c>
      <c r="B4412" t="s">
        <v>175</v>
      </c>
      <c r="C4412" t="s">
        <v>134</v>
      </c>
      <c r="D4412">
        <v>0.45760000000000001</v>
      </c>
      <c r="E4412">
        <v>0.45760000000000001</v>
      </c>
      <c r="F4412">
        <v>0.45760000000000001</v>
      </c>
      <c r="G4412">
        <v>0.45760000000000001</v>
      </c>
      <c r="H4412">
        <v>0.45760000000000001</v>
      </c>
      <c r="I4412">
        <v>0.45760000000000001</v>
      </c>
      <c r="J4412">
        <v>0.45760000000000001</v>
      </c>
      <c r="K4412">
        <v>0.45760000000000001</v>
      </c>
      <c r="L4412">
        <v>0.45760000000000001</v>
      </c>
      <c r="M4412">
        <v>0.45760000000000001</v>
      </c>
      <c r="N4412">
        <v>0.45760000000000001</v>
      </c>
      <c r="O4412">
        <v>0.45760000000000001</v>
      </c>
      <c r="P4412">
        <v>0.45760000000000001</v>
      </c>
      <c r="Q4412">
        <v>0.45760000000000001</v>
      </c>
      <c r="R4412">
        <v>0.45760000000000001</v>
      </c>
      <c r="S4412">
        <v>0.45760000000000001</v>
      </c>
      <c r="T4412">
        <v>0.45760000000000001</v>
      </c>
      <c r="U4412">
        <v>0.45760000000000001</v>
      </c>
      <c r="V4412">
        <v>0.45760000000000001</v>
      </c>
      <c r="W4412">
        <v>0.45760000000000001</v>
      </c>
      <c r="X4412">
        <v>0.45760000000000001</v>
      </c>
      <c r="Y4412">
        <v>0.45760000000000001</v>
      </c>
      <c r="Z4412">
        <v>0.45760000000000001</v>
      </c>
      <c r="AA4412">
        <v>0.45760000000000001</v>
      </c>
      <c r="AB4412" s="7">
        <f t="shared" si="204"/>
        <v>10.982399999999998</v>
      </c>
      <c r="AC4412">
        <f>INDEX(SHELF_days!$C$2:$C$289,MATCH(A4412&amp;"|"&amp;C4412,SHELF_days!$D$2:$D$289,0))</f>
        <v>71</v>
      </c>
      <c r="AD4412" s="8">
        <f t="shared" si="205"/>
        <v>779.7503999999999</v>
      </c>
      <c r="AE4412" s="7">
        <f t="shared" si="206"/>
        <v>0.45760000000000001</v>
      </c>
    </row>
    <row r="4413" spans="1:31" x14ac:dyDescent="0.45">
      <c r="A4413" t="s">
        <v>71</v>
      </c>
      <c r="B4413" t="s">
        <v>175</v>
      </c>
      <c r="C4413" t="s">
        <v>135</v>
      </c>
      <c r="D4413">
        <v>0.45760000000000001</v>
      </c>
      <c r="E4413">
        <v>0.45760000000000001</v>
      </c>
      <c r="F4413">
        <v>0.45760000000000001</v>
      </c>
      <c r="G4413">
        <v>0.45760000000000001</v>
      </c>
      <c r="H4413">
        <v>0.45760000000000001</v>
      </c>
      <c r="I4413">
        <v>0.45760000000000001</v>
      </c>
      <c r="J4413">
        <v>0.45760000000000001</v>
      </c>
      <c r="K4413">
        <v>0.45760000000000001</v>
      </c>
      <c r="L4413">
        <v>0.45760000000000001</v>
      </c>
      <c r="M4413">
        <v>0.45760000000000001</v>
      </c>
      <c r="N4413">
        <v>0.45760000000000001</v>
      </c>
      <c r="O4413">
        <v>0.45760000000000001</v>
      </c>
      <c r="P4413">
        <v>0.45760000000000001</v>
      </c>
      <c r="Q4413">
        <v>0.45760000000000001</v>
      </c>
      <c r="R4413">
        <v>0.45760000000000001</v>
      </c>
      <c r="S4413">
        <v>0.45760000000000001</v>
      </c>
      <c r="T4413">
        <v>0.45760000000000001</v>
      </c>
      <c r="U4413">
        <v>0.45760000000000001</v>
      </c>
      <c r="V4413">
        <v>0.45760000000000001</v>
      </c>
      <c r="W4413">
        <v>0.45760000000000001</v>
      </c>
      <c r="X4413">
        <v>0.45760000000000001</v>
      </c>
      <c r="Y4413">
        <v>0.45760000000000001</v>
      </c>
      <c r="Z4413">
        <v>0.45760000000000001</v>
      </c>
      <c r="AA4413">
        <v>0.45760000000000001</v>
      </c>
      <c r="AB4413" s="7">
        <f t="shared" si="204"/>
        <v>10.982399999999998</v>
      </c>
      <c r="AC4413">
        <f>INDEX(SHELF_days!$C$2:$C$289,MATCH(A4413&amp;"|"&amp;C4413,SHELF_days!$D$2:$D$289,0))</f>
        <v>58</v>
      </c>
      <c r="AD4413" s="8">
        <f t="shared" si="205"/>
        <v>636.97919999999988</v>
      </c>
      <c r="AE4413" s="7">
        <f t="shared" si="206"/>
        <v>0.45760000000000001</v>
      </c>
    </row>
    <row r="4414" spans="1:31" x14ac:dyDescent="0.45">
      <c r="A4414" t="s">
        <v>71</v>
      </c>
      <c r="B4414" t="s">
        <v>175</v>
      </c>
      <c r="C4414" t="s">
        <v>136</v>
      </c>
      <c r="D4414">
        <v>0.45760000000000001</v>
      </c>
      <c r="E4414">
        <v>0.45760000000000001</v>
      </c>
      <c r="F4414">
        <v>0.45760000000000001</v>
      </c>
      <c r="G4414">
        <v>0.45760000000000001</v>
      </c>
      <c r="H4414">
        <v>0.45760000000000001</v>
      </c>
      <c r="I4414">
        <v>0.45760000000000001</v>
      </c>
      <c r="J4414">
        <v>0.45760000000000001</v>
      </c>
      <c r="K4414">
        <v>0.45760000000000001</v>
      </c>
      <c r="L4414">
        <v>0.45760000000000001</v>
      </c>
      <c r="M4414">
        <v>0.45760000000000001</v>
      </c>
      <c r="N4414">
        <v>0.45760000000000001</v>
      </c>
      <c r="O4414">
        <v>0.45760000000000001</v>
      </c>
      <c r="P4414">
        <v>0.45760000000000001</v>
      </c>
      <c r="Q4414">
        <v>0.45760000000000001</v>
      </c>
      <c r="R4414">
        <v>0.45760000000000001</v>
      </c>
      <c r="S4414">
        <v>0.45760000000000001</v>
      </c>
      <c r="T4414">
        <v>0.45760000000000001</v>
      </c>
      <c r="U4414">
        <v>0.45760000000000001</v>
      </c>
      <c r="V4414">
        <v>0.45760000000000001</v>
      </c>
      <c r="W4414">
        <v>0.45760000000000001</v>
      </c>
      <c r="X4414">
        <v>0.45760000000000001</v>
      </c>
      <c r="Y4414">
        <v>0.45760000000000001</v>
      </c>
      <c r="Z4414">
        <v>0.45760000000000001</v>
      </c>
      <c r="AA4414">
        <v>0.45760000000000001</v>
      </c>
      <c r="AB4414" s="7">
        <f t="shared" si="204"/>
        <v>10.982399999999998</v>
      </c>
      <c r="AC4414">
        <f>INDEX(SHELF_days!$C$2:$C$289,MATCH(A4414&amp;"|"&amp;C4414,SHELF_days!$D$2:$D$289,0))</f>
        <v>92</v>
      </c>
      <c r="AD4414" s="8">
        <f t="shared" si="205"/>
        <v>1010.3807999999999</v>
      </c>
      <c r="AE4414" s="7">
        <f t="shared" si="206"/>
        <v>0.45760000000000001</v>
      </c>
    </row>
    <row r="4415" spans="1:31" x14ac:dyDescent="0.45">
      <c r="A4415" t="s">
        <v>71</v>
      </c>
      <c r="B4415" t="s">
        <v>175</v>
      </c>
      <c r="C4415" t="s">
        <v>137</v>
      </c>
      <c r="D4415">
        <v>0.45760000000000001</v>
      </c>
      <c r="E4415">
        <v>0.45760000000000001</v>
      </c>
      <c r="F4415">
        <v>0.45760000000000001</v>
      </c>
      <c r="G4415">
        <v>0.45760000000000001</v>
      </c>
      <c r="H4415">
        <v>0.45760000000000001</v>
      </c>
      <c r="I4415">
        <v>0.45760000000000001</v>
      </c>
      <c r="J4415">
        <v>0.45760000000000001</v>
      </c>
      <c r="K4415">
        <v>0.45760000000000001</v>
      </c>
      <c r="L4415">
        <v>0.45760000000000001</v>
      </c>
      <c r="M4415">
        <v>0.45760000000000001</v>
      </c>
      <c r="N4415">
        <v>0.45760000000000001</v>
      </c>
      <c r="O4415">
        <v>0.45760000000000001</v>
      </c>
      <c r="P4415">
        <v>0.45760000000000001</v>
      </c>
      <c r="Q4415">
        <v>0.45760000000000001</v>
      </c>
      <c r="R4415">
        <v>0.45760000000000001</v>
      </c>
      <c r="S4415">
        <v>0.45760000000000001</v>
      </c>
      <c r="T4415">
        <v>0.45760000000000001</v>
      </c>
      <c r="U4415">
        <v>0.45760000000000001</v>
      </c>
      <c r="V4415">
        <v>0.45760000000000001</v>
      </c>
      <c r="W4415">
        <v>0.45760000000000001</v>
      </c>
      <c r="X4415">
        <v>0.45760000000000001</v>
      </c>
      <c r="Y4415">
        <v>0.45760000000000001</v>
      </c>
      <c r="Z4415">
        <v>0.45760000000000001</v>
      </c>
      <c r="AA4415">
        <v>0.45760000000000001</v>
      </c>
      <c r="AB4415" s="7">
        <f t="shared" si="204"/>
        <v>10.982399999999998</v>
      </c>
      <c r="AC4415">
        <f>INDEX(SHELF_days!$C$2:$C$289,MATCH(A4415&amp;"|"&amp;C4415,SHELF_days!$D$2:$D$289,0))</f>
        <v>121</v>
      </c>
      <c r="AD4415" s="8">
        <f t="shared" si="205"/>
        <v>1328.8703999999998</v>
      </c>
      <c r="AE4415" s="7">
        <f t="shared" si="206"/>
        <v>0.45760000000000001</v>
      </c>
    </row>
    <row r="4416" spans="1:31" x14ac:dyDescent="0.45">
      <c r="A4416" t="s">
        <v>71</v>
      </c>
      <c r="B4416" t="s">
        <v>175</v>
      </c>
      <c r="C4416" t="s">
        <v>138</v>
      </c>
      <c r="D4416">
        <v>0.45760000000000001</v>
      </c>
      <c r="E4416">
        <v>0.45760000000000001</v>
      </c>
      <c r="F4416">
        <v>0.45760000000000001</v>
      </c>
      <c r="G4416">
        <v>0.45760000000000001</v>
      </c>
      <c r="H4416">
        <v>0.45760000000000001</v>
      </c>
      <c r="I4416">
        <v>0.45760000000000001</v>
      </c>
      <c r="J4416">
        <v>0.45760000000000001</v>
      </c>
      <c r="K4416">
        <v>0.45760000000000001</v>
      </c>
      <c r="L4416">
        <v>0.45760000000000001</v>
      </c>
      <c r="M4416">
        <v>0.45760000000000001</v>
      </c>
      <c r="N4416">
        <v>0.45760000000000001</v>
      </c>
      <c r="O4416">
        <v>0.45760000000000001</v>
      </c>
      <c r="P4416">
        <v>0.45760000000000001</v>
      </c>
      <c r="Q4416">
        <v>0.45760000000000001</v>
      </c>
      <c r="R4416">
        <v>0.45760000000000001</v>
      </c>
      <c r="S4416">
        <v>0.45760000000000001</v>
      </c>
      <c r="T4416">
        <v>0.45760000000000001</v>
      </c>
      <c r="U4416">
        <v>0.45760000000000001</v>
      </c>
      <c r="V4416">
        <v>0.45760000000000001</v>
      </c>
      <c r="W4416">
        <v>0.45760000000000001</v>
      </c>
      <c r="X4416">
        <v>0.45760000000000001</v>
      </c>
      <c r="Y4416">
        <v>0.45760000000000001</v>
      </c>
      <c r="Z4416">
        <v>0.45760000000000001</v>
      </c>
      <c r="AA4416">
        <v>0.45760000000000001</v>
      </c>
      <c r="AB4416" s="7">
        <f t="shared" si="204"/>
        <v>10.982399999999998</v>
      </c>
      <c r="AC4416">
        <f>INDEX(SHELF_days!$C$2:$C$289,MATCH(A4416&amp;"|"&amp;C4416,SHELF_days!$D$2:$D$289,0))</f>
        <v>6</v>
      </c>
      <c r="AD4416" s="8">
        <f t="shared" si="205"/>
        <v>65.89439999999999</v>
      </c>
      <c r="AE4416" s="7">
        <f t="shared" si="206"/>
        <v>0.45760000000000001</v>
      </c>
    </row>
    <row r="4417" spans="1:31" x14ac:dyDescent="0.45">
      <c r="A4417" t="s">
        <v>71</v>
      </c>
      <c r="B4417" t="s">
        <v>175</v>
      </c>
      <c r="C4417" t="s">
        <v>139</v>
      </c>
      <c r="D4417">
        <v>0.45760000000000001</v>
      </c>
      <c r="E4417">
        <v>0.45760000000000001</v>
      </c>
      <c r="F4417">
        <v>0.45760000000000001</v>
      </c>
      <c r="G4417">
        <v>0.45760000000000001</v>
      </c>
      <c r="H4417">
        <v>0.45760000000000001</v>
      </c>
      <c r="I4417">
        <v>0.45760000000000001</v>
      </c>
      <c r="J4417">
        <v>0.45760000000000001</v>
      </c>
      <c r="K4417">
        <v>0.45760000000000001</v>
      </c>
      <c r="L4417">
        <v>0.45760000000000001</v>
      </c>
      <c r="M4417">
        <v>0.45760000000000001</v>
      </c>
      <c r="N4417">
        <v>0.45760000000000001</v>
      </c>
      <c r="O4417">
        <v>0.45760000000000001</v>
      </c>
      <c r="P4417">
        <v>0.45760000000000001</v>
      </c>
      <c r="Q4417">
        <v>0.45760000000000001</v>
      </c>
      <c r="R4417">
        <v>0.45760000000000001</v>
      </c>
      <c r="S4417">
        <v>0.45760000000000001</v>
      </c>
      <c r="T4417">
        <v>0.45760000000000001</v>
      </c>
      <c r="U4417">
        <v>0.45760000000000001</v>
      </c>
      <c r="V4417">
        <v>0.45760000000000001</v>
      </c>
      <c r="W4417">
        <v>0.45760000000000001</v>
      </c>
      <c r="X4417">
        <v>0.45760000000000001</v>
      </c>
      <c r="Y4417">
        <v>0.45760000000000001</v>
      </c>
      <c r="Z4417">
        <v>0.45760000000000001</v>
      </c>
      <c r="AA4417">
        <v>0.45760000000000001</v>
      </c>
      <c r="AB4417" s="7">
        <f t="shared" si="204"/>
        <v>10.982399999999998</v>
      </c>
      <c r="AC4417">
        <f>INDEX(SHELF_days!$C$2:$C$289,MATCH(A4417&amp;"|"&amp;C4417,SHELF_days!$D$2:$D$289,0))</f>
        <v>17</v>
      </c>
      <c r="AD4417" s="8">
        <f t="shared" si="205"/>
        <v>186.70079999999996</v>
      </c>
      <c r="AE4417" s="7">
        <f t="shared" si="206"/>
        <v>0.45760000000000001</v>
      </c>
    </row>
    <row r="4418" spans="1:31" x14ac:dyDescent="0.45">
      <c r="A4418" t="s">
        <v>71</v>
      </c>
      <c r="B4418" t="s">
        <v>176</v>
      </c>
      <c r="C4418" t="s">
        <v>134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 s="7">
        <f t="shared" ref="AB4418:AB4481" si="207">SUM(D4418:AA4418)</f>
        <v>0</v>
      </c>
      <c r="AC4418">
        <f>INDEX(SHELF_days!$C$2:$C$289,MATCH(A4418&amp;"|"&amp;C4418,SHELF_days!$D$2:$D$289,0))</f>
        <v>71</v>
      </c>
      <c r="AD4418" s="8">
        <f t="shared" ref="AD4418:AD4481" si="208">AB4418*AC4418</f>
        <v>0</v>
      </c>
      <c r="AE4418" s="7">
        <f t="shared" ref="AE4418:AE4481" si="209">MAX(D4418:AA4418)</f>
        <v>0</v>
      </c>
    </row>
    <row r="4419" spans="1:31" x14ac:dyDescent="0.45">
      <c r="A4419" t="s">
        <v>71</v>
      </c>
      <c r="B4419" t="s">
        <v>176</v>
      </c>
      <c r="C4419" t="s">
        <v>135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 s="7">
        <f t="shared" si="207"/>
        <v>0</v>
      </c>
      <c r="AC4419">
        <f>INDEX(SHELF_days!$C$2:$C$289,MATCH(A4419&amp;"|"&amp;C4419,SHELF_days!$D$2:$D$289,0))</f>
        <v>58</v>
      </c>
      <c r="AD4419" s="8">
        <f t="shared" si="208"/>
        <v>0</v>
      </c>
      <c r="AE4419" s="7">
        <f t="shared" si="209"/>
        <v>0</v>
      </c>
    </row>
    <row r="4420" spans="1:31" x14ac:dyDescent="0.45">
      <c r="A4420" t="s">
        <v>71</v>
      </c>
      <c r="B4420" t="s">
        <v>176</v>
      </c>
      <c r="C4420" t="s">
        <v>136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 s="7">
        <f t="shared" si="207"/>
        <v>0</v>
      </c>
      <c r="AC4420">
        <f>INDEX(SHELF_days!$C$2:$C$289,MATCH(A4420&amp;"|"&amp;C4420,SHELF_days!$D$2:$D$289,0))</f>
        <v>92</v>
      </c>
      <c r="AD4420" s="8">
        <f t="shared" si="208"/>
        <v>0</v>
      </c>
      <c r="AE4420" s="7">
        <f t="shared" si="209"/>
        <v>0</v>
      </c>
    </row>
    <row r="4421" spans="1:31" x14ac:dyDescent="0.45">
      <c r="A4421" t="s">
        <v>71</v>
      </c>
      <c r="B4421" t="s">
        <v>176</v>
      </c>
      <c r="C4421" t="s">
        <v>137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 s="7">
        <f t="shared" si="207"/>
        <v>0</v>
      </c>
      <c r="AC4421">
        <f>INDEX(SHELF_days!$C$2:$C$289,MATCH(A4421&amp;"|"&amp;C4421,SHELF_days!$D$2:$D$289,0))</f>
        <v>121</v>
      </c>
      <c r="AD4421" s="8">
        <f t="shared" si="208"/>
        <v>0</v>
      </c>
      <c r="AE4421" s="7">
        <f t="shared" si="209"/>
        <v>0</v>
      </c>
    </row>
    <row r="4422" spans="1:31" x14ac:dyDescent="0.45">
      <c r="A4422" t="s">
        <v>71</v>
      </c>
      <c r="B4422" t="s">
        <v>176</v>
      </c>
      <c r="C4422" t="s">
        <v>138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 s="7">
        <f t="shared" si="207"/>
        <v>0</v>
      </c>
      <c r="AC4422">
        <f>INDEX(SHELF_days!$C$2:$C$289,MATCH(A4422&amp;"|"&amp;C4422,SHELF_days!$D$2:$D$289,0))</f>
        <v>6</v>
      </c>
      <c r="AD4422" s="8">
        <f t="shared" si="208"/>
        <v>0</v>
      </c>
      <c r="AE4422" s="7">
        <f t="shared" si="209"/>
        <v>0</v>
      </c>
    </row>
    <row r="4423" spans="1:31" x14ac:dyDescent="0.45">
      <c r="A4423" t="s">
        <v>71</v>
      </c>
      <c r="B4423" t="s">
        <v>176</v>
      </c>
      <c r="C4423" t="s">
        <v>139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 s="7">
        <f t="shared" si="207"/>
        <v>0</v>
      </c>
      <c r="AC4423">
        <f>INDEX(SHELF_days!$C$2:$C$289,MATCH(A4423&amp;"|"&amp;C4423,SHELF_days!$D$2:$D$289,0))</f>
        <v>17</v>
      </c>
      <c r="AD4423" s="8">
        <f t="shared" si="208"/>
        <v>0</v>
      </c>
      <c r="AE4423" s="7">
        <f t="shared" si="209"/>
        <v>0</v>
      </c>
    </row>
    <row r="4424" spans="1:31" x14ac:dyDescent="0.45">
      <c r="A4424" t="s">
        <v>71</v>
      </c>
      <c r="B4424" t="s">
        <v>177</v>
      </c>
      <c r="C4424" t="s">
        <v>134</v>
      </c>
      <c r="D4424">
        <v>0.34946938595808641</v>
      </c>
      <c r="E4424">
        <v>0.34946938595808641</v>
      </c>
      <c r="F4424">
        <v>0.34946938595808641</v>
      </c>
      <c r="G4424">
        <v>0.34946938595808641</v>
      </c>
      <c r="H4424">
        <v>0.34946938595808641</v>
      </c>
      <c r="I4424">
        <v>0.34946938595808641</v>
      </c>
      <c r="J4424">
        <v>0.34946938595808641</v>
      </c>
      <c r="K4424">
        <v>0.34946938595808641</v>
      </c>
      <c r="L4424">
        <v>0.34946938595808641</v>
      </c>
      <c r="M4424">
        <v>0.34946938595808641</v>
      </c>
      <c r="N4424">
        <v>0.34946938595808641</v>
      </c>
      <c r="O4424">
        <v>0.34946938595808641</v>
      </c>
      <c r="P4424">
        <v>0.34946938595808641</v>
      </c>
      <c r="Q4424">
        <v>0.34946938595808641</v>
      </c>
      <c r="R4424">
        <v>0.34946938595808641</v>
      </c>
      <c r="S4424">
        <v>0.34946938595808641</v>
      </c>
      <c r="T4424">
        <v>0.34946938595808641</v>
      </c>
      <c r="U4424">
        <v>0.34946938595808641</v>
      </c>
      <c r="V4424">
        <v>0.34946938595808641</v>
      </c>
      <c r="W4424">
        <v>0.34946938595808641</v>
      </c>
      <c r="X4424">
        <v>0.34946938595808641</v>
      </c>
      <c r="Y4424">
        <v>0.34946938595808641</v>
      </c>
      <c r="Z4424">
        <v>0.34946938595808641</v>
      </c>
      <c r="AA4424">
        <v>0.34946938595808641</v>
      </c>
      <c r="AB4424" s="7">
        <f t="shared" si="207"/>
        <v>8.3872652629940685</v>
      </c>
      <c r="AC4424">
        <f>INDEX(SHELF_days!$C$2:$C$289,MATCH(A4424&amp;"|"&amp;C4424,SHELF_days!$D$2:$D$289,0))</f>
        <v>71</v>
      </c>
      <c r="AD4424" s="8">
        <f t="shared" si="208"/>
        <v>595.4958336725789</v>
      </c>
      <c r="AE4424" s="7">
        <f t="shared" si="209"/>
        <v>0.34946938595808641</v>
      </c>
    </row>
    <row r="4425" spans="1:31" x14ac:dyDescent="0.45">
      <c r="A4425" t="s">
        <v>71</v>
      </c>
      <c r="B4425" t="s">
        <v>177</v>
      </c>
      <c r="C4425" t="s">
        <v>135</v>
      </c>
      <c r="D4425">
        <v>0.38180564217745738</v>
      </c>
      <c r="E4425">
        <v>0.38180564217745738</v>
      </c>
      <c r="F4425">
        <v>0.38180564217745738</v>
      </c>
      <c r="G4425">
        <v>0.38180564217745738</v>
      </c>
      <c r="H4425">
        <v>0.38180564217745738</v>
      </c>
      <c r="I4425">
        <v>0.38180564217745738</v>
      </c>
      <c r="J4425">
        <v>0.38180564217745738</v>
      </c>
      <c r="K4425">
        <v>0.38180564217745738</v>
      </c>
      <c r="L4425">
        <v>0.38180564217745738</v>
      </c>
      <c r="M4425">
        <v>0.38180564217745738</v>
      </c>
      <c r="N4425">
        <v>0.38180564217745738</v>
      </c>
      <c r="O4425">
        <v>0.38180564217745738</v>
      </c>
      <c r="P4425">
        <v>0.38180564217745738</v>
      </c>
      <c r="Q4425">
        <v>0.38180564217745738</v>
      </c>
      <c r="R4425">
        <v>0.38180564217745738</v>
      </c>
      <c r="S4425">
        <v>0.38180564217745738</v>
      </c>
      <c r="T4425">
        <v>0.38180564217745738</v>
      </c>
      <c r="U4425">
        <v>0.38180564217745738</v>
      </c>
      <c r="V4425">
        <v>0.38180564217745738</v>
      </c>
      <c r="W4425">
        <v>0.38180564217745738</v>
      </c>
      <c r="X4425">
        <v>0.38180564217745738</v>
      </c>
      <c r="Y4425">
        <v>0.38180564217745738</v>
      </c>
      <c r="Z4425">
        <v>0.38180564217745738</v>
      </c>
      <c r="AA4425">
        <v>0.38180564217745738</v>
      </c>
      <c r="AB4425" s="7">
        <f t="shared" si="207"/>
        <v>9.1633354122589825</v>
      </c>
      <c r="AC4425">
        <f>INDEX(SHELF_days!$C$2:$C$289,MATCH(A4425&amp;"|"&amp;C4425,SHELF_days!$D$2:$D$289,0))</f>
        <v>58</v>
      </c>
      <c r="AD4425" s="8">
        <f t="shared" si="208"/>
        <v>531.47345391102101</v>
      </c>
      <c r="AE4425" s="7">
        <f t="shared" si="209"/>
        <v>0.38180564217745738</v>
      </c>
    </row>
    <row r="4426" spans="1:31" x14ac:dyDescent="0.45">
      <c r="A4426" t="s">
        <v>71</v>
      </c>
      <c r="B4426" t="s">
        <v>177</v>
      </c>
      <c r="C4426" t="s">
        <v>136</v>
      </c>
      <c r="D4426">
        <v>0.31617166896342458</v>
      </c>
      <c r="E4426">
        <v>0.31617166896342458</v>
      </c>
      <c r="F4426">
        <v>0.31617166896342458</v>
      </c>
      <c r="G4426">
        <v>0.31617166896342458</v>
      </c>
      <c r="H4426">
        <v>0.31617166896342458</v>
      </c>
      <c r="I4426">
        <v>0.31617166896342458</v>
      </c>
      <c r="J4426">
        <v>0.31617166896342458</v>
      </c>
      <c r="K4426">
        <v>0.31617166896342458</v>
      </c>
      <c r="L4426">
        <v>0.31617166896342458</v>
      </c>
      <c r="M4426">
        <v>0.31617166896342458</v>
      </c>
      <c r="N4426">
        <v>0.31617166896342458</v>
      </c>
      <c r="O4426">
        <v>0.31617166896342458</v>
      </c>
      <c r="P4426">
        <v>0.31617166896342458</v>
      </c>
      <c r="Q4426">
        <v>0.31617166896342458</v>
      </c>
      <c r="R4426">
        <v>0.31617166896342458</v>
      </c>
      <c r="S4426">
        <v>0.31617166896342458</v>
      </c>
      <c r="T4426">
        <v>0.31617166896342458</v>
      </c>
      <c r="U4426">
        <v>0.31617166896342458</v>
      </c>
      <c r="V4426">
        <v>0.31617166896342458</v>
      </c>
      <c r="W4426">
        <v>0.31617166896342458</v>
      </c>
      <c r="X4426">
        <v>0.31617166896342458</v>
      </c>
      <c r="Y4426">
        <v>0.31617166896342458</v>
      </c>
      <c r="Z4426">
        <v>0.31617166896342458</v>
      </c>
      <c r="AA4426">
        <v>0.31617166896342458</v>
      </c>
      <c r="AB4426" s="7">
        <f t="shared" si="207"/>
        <v>7.5881200551221921</v>
      </c>
      <c r="AC4426">
        <f>INDEX(SHELF_days!$C$2:$C$289,MATCH(A4426&amp;"|"&amp;C4426,SHELF_days!$D$2:$D$289,0))</f>
        <v>92</v>
      </c>
      <c r="AD4426" s="8">
        <f t="shared" si="208"/>
        <v>698.10704507124171</v>
      </c>
      <c r="AE4426" s="7">
        <f t="shared" si="209"/>
        <v>0.31617166896342458</v>
      </c>
    </row>
    <row r="4427" spans="1:31" x14ac:dyDescent="0.45">
      <c r="A4427" t="s">
        <v>71</v>
      </c>
      <c r="B4427" t="s">
        <v>177</v>
      </c>
      <c r="C4427" t="s">
        <v>137</v>
      </c>
      <c r="D4427">
        <v>0.34941834307013142</v>
      </c>
      <c r="E4427">
        <v>0.34941834307013142</v>
      </c>
      <c r="F4427">
        <v>0.34941834307013142</v>
      </c>
      <c r="G4427">
        <v>0.34941834307013142</v>
      </c>
      <c r="H4427">
        <v>0.34941834307013142</v>
      </c>
      <c r="I4427">
        <v>0.34941834307013142</v>
      </c>
      <c r="J4427">
        <v>0.34941834307013142</v>
      </c>
      <c r="K4427">
        <v>0.34941834307013142</v>
      </c>
      <c r="L4427">
        <v>0.34941834307013142</v>
      </c>
      <c r="M4427">
        <v>0.34941834307013142</v>
      </c>
      <c r="N4427">
        <v>0.34941834307013142</v>
      </c>
      <c r="O4427">
        <v>0.34941834307013142</v>
      </c>
      <c r="P4427">
        <v>0.34941834307013142</v>
      </c>
      <c r="Q4427">
        <v>0.34941834307013142</v>
      </c>
      <c r="R4427">
        <v>0.34941834307013142</v>
      </c>
      <c r="S4427">
        <v>0.34941834307013142</v>
      </c>
      <c r="T4427">
        <v>0.34941834307013142</v>
      </c>
      <c r="U4427">
        <v>0.34941834307013142</v>
      </c>
      <c r="V4427">
        <v>0.34941834307013142</v>
      </c>
      <c r="W4427">
        <v>0.34941834307013142</v>
      </c>
      <c r="X4427">
        <v>0.34941834307013142</v>
      </c>
      <c r="Y4427">
        <v>0.34941834307013142</v>
      </c>
      <c r="Z4427">
        <v>0.34941834307013142</v>
      </c>
      <c r="AA4427">
        <v>0.34941834307013142</v>
      </c>
      <c r="AB4427" s="7">
        <f t="shared" si="207"/>
        <v>8.3860402336831541</v>
      </c>
      <c r="AC4427">
        <f>INDEX(SHELF_days!$C$2:$C$289,MATCH(A4427&amp;"|"&amp;C4427,SHELF_days!$D$2:$D$289,0))</f>
        <v>121</v>
      </c>
      <c r="AD4427" s="8">
        <f t="shared" si="208"/>
        <v>1014.7108682756616</v>
      </c>
      <c r="AE4427" s="7">
        <f t="shared" si="209"/>
        <v>0.34941834307013142</v>
      </c>
    </row>
    <row r="4428" spans="1:31" x14ac:dyDescent="0.45">
      <c r="A4428" t="s">
        <v>71</v>
      </c>
      <c r="B4428" t="s">
        <v>177</v>
      </c>
      <c r="C4428" t="s">
        <v>138</v>
      </c>
      <c r="D4428">
        <v>0.29233963361442278</v>
      </c>
      <c r="E4428">
        <v>0.29233963361442278</v>
      </c>
      <c r="F4428">
        <v>0.29233963361442278</v>
      </c>
      <c r="G4428">
        <v>0.29233963361442278</v>
      </c>
      <c r="H4428">
        <v>0.29233963361442278</v>
      </c>
      <c r="I4428">
        <v>0.29233963361442278</v>
      </c>
      <c r="J4428">
        <v>0.29233963361442278</v>
      </c>
      <c r="K4428">
        <v>0.29233963361442278</v>
      </c>
      <c r="L4428">
        <v>0.29233963361442278</v>
      </c>
      <c r="M4428">
        <v>0.29233963361442278</v>
      </c>
      <c r="N4428">
        <v>0.29233963361442278</v>
      </c>
      <c r="O4428">
        <v>0.29233963361442278</v>
      </c>
      <c r="P4428">
        <v>0.29233963361442278</v>
      </c>
      <c r="Q4428">
        <v>0.29233963361442278</v>
      </c>
      <c r="R4428">
        <v>0.29233963361442278</v>
      </c>
      <c r="S4428">
        <v>0.29233963361442278</v>
      </c>
      <c r="T4428">
        <v>0.29233963361442278</v>
      </c>
      <c r="U4428">
        <v>0.29233963361442278</v>
      </c>
      <c r="V4428">
        <v>0.29233963361442278</v>
      </c>
      <c r="W4428">
        <v>0.29233963361442278</v>
      </c>
      <c r="X4428">
        <v>0.29233963361442278</v>
      </c>
      <c r="Y4428">
        <v>0.29233963361442278</v>
      </c>
      <c r="Z4428">
        <v>0.29233963361442278</v>
      </c>
      <c r="AA4428">
        <v>0.29233963361442278</v>
      </c>
      <c r="AB4428" s="7">
        <f t="shared" si="207"/>
        <v>7.0161512067461427</v>
      </c>
      <c r="AC4428">
        <f>INDEX(SHELF_days!$C$2:$C$289,MATCH(A4428&amp;"|"&amp;C4428,SHELF_days!$D$2:$D$289,0))</f>
        <v>6</v>
      </c>
      <c r="AD4428" s="8">
        <f t="shared" si="208"/>
        <v>42.096907240476853</v>
      </c>
      <c r="AE4428" s="7">
        <f t="shared" si="209"/>
        <v>0.29233963361442278</v>
      </c>
    </row>
    <row r="4429" spans="1:31" x14ac:dyDescent="0.45">
      <c r="A4429" t="s">
        <v>71</v>
      </c>
      <c r="B4429" t="s">
        <v>177</v>
      </c>
      <c r="C4429" t="s">
        <v>139</v>
      </c>
      <c r="D4429">
        <v>0.32888208781622558</v>
      </c>
      <c r="E4429">
        <v>0.32888208781622558</v>
      </c>
      <c r="F4429">
        <v>0.32888208781622558</v>
      </c>
      <c r="G4429">
        <v>0.32888208781622558</v>
      </c>
      <c r="H4429">
        <v>0.32888208781622558</v>
      </c>
      <c r="I4429">
        <v>0.32888208781622558</v>
      </c>
      <c r="J4429">
        <v>0.32888208781622558</v>
      </c>
      <c r="K4429">
        <v>0.32888208781622558</v>
      </c>
      <c r="L4429">
        <v>0.32888208781622558</v>
      </c>
      <c r="M4429">
        <v>0.32888208781622558</v>
      </c>
      <c r="N4429">
        <v>0.32888208781622558</v>
      </c>
      <c r="O4429">
        <v>0.32888208781622558</v>
      </c>
      <c r="P4429">
        <v>0.32888208781622558</v>
      </c>
      <c r="Q4429">
        <v>0.32888208781622558</v>
      </c>
      <c r="R4429">
        <v>0.32888208781622558</v>
      </c>
      <c r="S4429">
        <v>0.32888208781622558</v>
      </c>
      <c r="T4429">
        <v>0.32888208781622558</v>
      </c>
      <c r="U4429">
        <v>0.32888208781622558</v>
      </c>
      <c r="V4429">
        <v>0.32888208781622558</v>
      </c>
      <c r="W4429">
        <v>0.32888208781622558</v>
      </c>
      <c r="X4429">
        <v>0.32888208781622558</v>
      </c>
      <c r="Y4429">
        <v>0.32888208781622558</v>
      </c>
      <c r="Z4429">
        <v>0.32888208781622558</v>
      </c>
      <c r="AA4429">
        <v>0.32888208781622558</v>
      </c>
      <c r="AB4429" s="7">
        <f t="shared" si="207"/>
        <v>7.8931701075894134</v>
      </c>
      <c r="AC4429">
        <f>INDEX(SHELF_days!$C$2:$C$289,MATCH(A4429&amp;"|"&amp;C4429,SHELF_days!$D$2:$D$289,0))</f>
        <v>17</v>
      </c>
      <c r="AD4429" s="8">
        <f t="shared" si="208"/>
        <v>134.18389182902004</v>
      </c>
      <c r="AE4429" s="7">
        <f t="shared" si="209"/>
        <v>0.32888208781622558</v>
      </c>
    </row>
    <row r="4430" spans="1:31" x14ac:dyDescent="0.45">
      <c r="A4430" t="s">
        <v>71</v>
      </c>
      <c r="B4430" t="s">
        <v>178</v>
      </c>
      <c r="C4430" t="s">
        <v>134</v>
      </c>
      <c r="D4430">
        <v>0.27774300953952402</v>
      </c>
      <c r="E4430">
        <v>0.27189632268950847</v>
      </c>
      <c r="F4430">
        <v>0.27070829094054888</v>
      </c>
      <c r="G4430">
        <v>0.2712192133413785</v>
      </c>
      <c r="H4430">
        <v>0.27640882053500299</v>
      </c>
      <c r="I4430">
        <v>0.29756698378457119</v>
      </c>
      <c r="J4430">
        <v>0.32628222412856722</v>
      </c>
      <c r="K4430">
        <v>0.32647670384175648</v>
      </c>
      <c r="L4430">
        <v>0.30943222942691773</v>
      </c>
      <c r="M4430">
        <v>0.30155930458618829</v>
      </c>
      <c r="N4430">
        <v>0.30165899031273141</v>
      </c>
      <c r="O4430">
        <v>0.29857917731562328</v>
      </c>
      <c r="P4430">
        <v>0.29376200340007791</v>
      </c>
      <c r="Q4430">
        <v>0.28804051864958002</v>
      </c>
      <c r="R4430">
        <v>0.28748828087800149</v>
      </c>
      <c r="S4430">
        <v>0.3024493368290101</v>
      </c>
      <c r="T4430">
        <v>0.34767201787270202</v>
      </c>
      <c r="U4430">
        <v>0.37383033255178821</v>
      </c>
      <c r="V4430">
        <v>0.37340369350728653</v>
      </c>
      <c r="W4430">
        <v>0.37521053035317509</v>
      </c>
      <c r="X4430">
        <v>0.37446427560055973</v>
      </c>
      <c r="Y4430">
        <v>0.36449319097171712</v>
      </c>
      <c r="Z4430">
        <v>0.33542753017917731</v>
      </c>
      <c r="AA4430">
        <v>0.30323961724069559</v>
      </c>
      <c r="AB4430" s="7">
        <f t="shared" si="207"/>
        <v>7.5490125984760894</v>
      </c>
      <c r="AC4430">
        <f>INDEX(SHELF_days!$C$2:$C$289,MATCH(A4430&amp;"|"&amp;C4430,SHELF_days!$D$2:$D$289,0))</f>
        <v>71</v>
      </c>
      <c r="AD4430" s="8">
        <f t="shared" si="208"/>
        <v>535.97989449180238</v>
      </c>
      <c r="AE4430" s="7">
        <f t="shared" si="209"/>
        <v>0.37521053035317509</v>
      </c>
    </row>
    <row r="4431" spans="1:31" x14ac:dyDescent="0.45">
      <c r="A4431" t="s">
        <v>71</v>
      </c>
      <c r="B4431" t="s">
        <v>178</v>
      </c>
      <c r="C4431" t="s">
        <v>135</v>
      </c>
      <c r="D4431">
        <v>0.28119381803980897</v>
      </c>
      <c r="E4431">
        <v>0.26453397320049432</v>
      </c>
      <c r="F4431">
        <v>0.2594720966070771</v>
      </c>
      <c r="G4431">
        <v>0.25944573740053928</v>
      </c>
      <c r="H4431">
        <v>0.26805941378650028</v>
      </c>
      <c r="I4431">
        <v>0.29010744401740729</v>
      </c>
      <c r="J4431">
        <v>0.28609266418025081</v>
      </c>
      <c r="K4431">
        <v>0.28156028537835198</v>
      </c>
      <c r="L4431">
        <v>0.28177206796881099</v>
      </c>
      <c r="M4431">
        <v>0.28662307090992561</v>
      </c>
      <c r="N4431">
        <v>0.29866691463694561</v>
      </c>
      <c r="O4431">
        <v>0.30478563841412021</v>
      </c>
      <c r="P4431">
        <v>0.31071860828440773</v>
      </c>
      <c r="Q4431">
        <v>0.31153268634964443</v>
      </c>
      <c r="R4431">
        <v>0.31430825295655751</v>
      </c>
      <c r="S4431">
        <v>0.32215825602959519</v>
      </c>
      <c r="T4431">
        <v>0.34319083707823472</v>
      </c>
      <c r="U4431">
        <v>0.37493847689986742</v>
      </c>
      <c r="V4431">
        <v>0.38030509566792858</v>
      </c>
      <c r="W4431">
        <v>0.38034674156164361</v>
      </c>
      <c r="X4431">
        <v>0.38183748276900631</v>
      </c>
      <c r="Y4431">
        <v>0.37782873497597941</v>
      </c>
      <c r="Z4431">
        <v>0.35172593162903137</v>
      </c>
      <c r="AA4431">
        <v>0.31548706311476632</v>
      </c>
      <c r="AB4431" s="7">
        <f t="shared" si="207"/>
        <v>7.5266912918568947</v>
      </c>
      <c r="AC4431">
        <f>INDEX(SHELF_days!$C$2:$C$289,MATCH(A4431&amp;"|"&amp;C4431,SHELF_days!$D$2:$D$289,0))</f>
        <v>58</v>
      </c>
      <c r="AD4431" s="8">
        <f t="shared" si="208"/>
        <v>436.54809492769988</v>
      </c>
      <c r="AE4431" s="7">
        <f t="shared" si="209"/>
        <v>0.38183748276900631</v>
      </c>
    </row>
    <row r="4432" spans="1:31" x14ac:dyDescent="0.45">
      <c r="A4432" t="s">
        <v>71</v>
      </c>
      <c r="B4432" t="s">
        <v>178</v>
      </c>
      <c r="C4432" t="s">
        <v>136</v>
      </c>
      <c r="D4432">
        <v>0.41896245486173611</v>
      </c>
      <c r="E4432">
        <v>0.40123933093772812</v>
      </c>
      <c r="F4432">
        <v>0.39123873174775659</v>
      </c>
      <c r="G4432">
        <v>0.38742277572132372</v>
      </c>
      <c r="H4432">
        <v>0.3849739614592097</v>
      </c>
      <c r="I4432">
        <v>0.37746202164476961</v>
      </c>
      <c r="J4432">
        <v>0.36445547564191721</v>
      </c>
      <c r="K4432">
        <v>0.378015659010149</v>
      </c>
      <c r="L4432">
        <v>0.39575066656447438</v>
      </c>
      <c r="M4432">
        <v>0.41718401715694392</v>
      </c>
      <c r="N4432">
        <v>0.4340881317650272</v>
      </c>
      <c r="O4432">
        <v>0.453263155699001</v>
      </c>
      <c r="P4432">
        <v>0.46633567332604242</v>
      </c>
      <c r="Q4432">
        <v>0.47354230869688457</v>
      </c>
      <c r="R4432">
        <v>0.47938022946998371</v>
      </c>
      <c r="S4432">
        <v>0.48356868487908911</v>
      </c>
      <c r="T4432">
        <v>0.48617320965021582</v>
      </c>
      <c r="U4432">
        <v>0.49151018297765231</v>
      </c>
      <c r="V4432">
        <v>0.49246078602341631</v>
      </c>
      <c r="W4432">
        <v>0.49102548814404129</v>
      </c>
      <c r="X4432">
        <v>0.4873946021838762</v>
      </c>
      <c r="Y4432">
        <v>0.48051065980393443</v>
      </c>
      <c r="Z4432">
        <v>0.46231446253772868</v>
      </c>
      <c r="AA4432">
        <v>0.43915798554922431</v>
      </c>
      <c r="AB4432" s="7">
        <f t="shared" si="207"/>
        <v>10.537430655452127</v>
      </c>
      <c r="AC4432">
        <f>INDEX(SHELF_days!$C$2:$C$289,MATCH(A4432&amp;"|"&amp;C4432,SHELF_days!$D$2:$D$289,0))</f>
        <v>92</v>
      </c>
      <c r="AD4432" s="8">
        <f t="shared" si="208"/>
        <v>969.44362030159573</v>
      </c>
      <c r="AE4432" s="7">
        <f t="shared" si="209"/>
        <v>0.49246078602341631</v>
      </c>
    </row>
    <row r="4433" spans="1:31" x14ac:dyDescent="0.45">
      <c r="A4433" t="s">
        <v>71</v>
      </c>
      <c r="B4433" t="s">
        <v>178</v>
      </c>
      <c r="C4433" t="s">
        <v>137</v>
      </c>
      <c r="D4433">
        <v>0.30933437945743791</v>
      </c>
      <c r="E4433">
        <v>0.29880743972698232</v>
      </c>
      <c r="F4433">
        <v>0.29616018917939918</v>
      </c>
      <c r="G4433">
        <v>0.29470184599571508</v>
      </c>
      <c r="H4433">
        <v>0.29708813511562482</v>
      </c>
      <c r="I4433">
        <v>0.31076854569892109</v>
      </c>
      <c r="J4433">
        <v>0.3158319949856313</v>
      </c>
      <c r="K4433">
        <v>0.30620109759756908</v>
      </c>
      <c r="L4433">
        <v>0.31334039908139322</v>
      </c>
      <c r="M4433">
        <v>0.32473907958862802</v>
      </c>
      <c r="N4433">
        <v>0.33867883149522349</v>
      </c>
      <c r="O4433">
        <v>0.34574024334566827</v>
      </c>
      <c r="P4433">
        <v>0.34885620255107358</v>
      </c>
      <c r="Q4433">
        <v>0.35121831472878251</v>
      </c>
      <c r="R4433">
        <v>0.35398246203814088</v>
      </c>
      <c r="S4433">
        <v>0.36714817792406812</v>
      </c>
      <c r="T4433">
        <v>0.3942825583485009</v>
      </c>
      <c r="U4433">
        <v>0.40015431509456639</v>
      </c>
      <c r="V4433">
        <v>0.40039882623167022</v>
      </c>
      <c r="W4433">
        <v>0.40077307034213028</v>
      </c>
      <c r="X4433">
        <v>0.39944757571713768</v>
      </c>
      <c r="Y4433">
        <v>0.38736969760683693</v>
      </c>
      <c r="Z4433">
        <v>0.3559881512535068</v>
      </c>
      <c r="AA4433">
        <v>0.32732389380609428</v>
      </c>
      <c r="AB4433" s="7">
        <f t="shared" si="207"/>
        <v>8.2383354269107016</v>
      </c>
      <c r="AC4433">
        <f>INDEX(SHELF_days!$C$2:$C$289,MATCH(A4433&amp;"|"&amp;C4433,SHELF_days!$D$2:$D$289,0))</f>
        <v>121</v>
      </c>
      <c r="AD4433" s="8">
        <f t="shared" si="208"/>
        <v>996.83858665619493</v>
      </c>
      <c r="AE4433" s="7">
        <f t="shared" si="209"/>
        <v>0.40077307034213028</v>
      </c>
    </row>
    <row r="4434" spans="1:31" x14ac:dyDescent="0.45">
      <c r="A4434" t="s">
        <v>71</v>
      </c>
      <c r="B4434" t="s">
        <v>178</v>
      </c>
      <c r="C4434" t="s">
        <v>138</v>
      </c>
      <c r="D4434">
        <v>0.42432240903309543</v>
      </c>
      <c r="E4434">
        <v>0.42432240903309543</v>
      </c>
      <c r="F4434">
        <v>0.42432240903309543</v>
      </c>
      <c r="G4434">
        <v>0.42432240903309543</v>
      </c>
      <c r="H4434">
        <v>0.42432240903309543</v>
      </c>
      <c r="I4434">
        <v>0.42432240903309543</v>
      </c>
      <c r="J4434">
        <v>0.42432240903309543</v>
      </c>
      <c r="K4434">
        <v>0.42432240903309543</v>
      </c>
      <c r="L4434">
        <v>0.44858048107610399</v>
      </c>
      <c r="M4434">
        <v>0.47283855311911238</v>
      </c>
      <c r="N4434">
        <v>0.5304467229536215</v>
      </c>
      <c r="O4434">
        <v>0.5304467229536215</v>
      </c>
      <c r="P4434">
        <v>0.5304467229536215</v>
      </c>
      <c r="Q4434">
        <v>0.5407930833580511</v>
      </c>
      <c r="R4434">
        <v>0.5407930833580511</v>
      </c>
      <c r="S4434">
        <v>0.54676827753724411</v>
      </c>
      <c r="T4434">
        <v>0.54676827753724411</v>
      </c>
      <c r="U4434">
        <v>0.54676827753724411</v>
      </c>
      <c r="V4434">
        <v>0.54676827753724411</v>
      </c>
      <c r="W4434">
        <v>0.54676827753724411</v>
      </c>
      <c r="X4434">
        <v>0.5407930833580511</v>
      </c>
      <c r="Y4434">
        <v>0.5304467229536215</v>
      </c>
      <c r="Z4434">
        <v>0.47654834288940012</v>
      </c>
      <c r="AA4434">
        <v>0.47283855311911238</v>
      </c>
      <c r="AB4434" s="7">
        <f t="shared" si="207"/>
        <v>11.743392732043356</v>
      </c>
      <c r="AC4434">
        <f>INDEX(SHELF_days!$C$2:$C$289,MATCH(A4434&amp;"|"&amp;C4434,SHELF_days!$D$2:$D$289,0))</f>
        <v>6</v>
      </c>
      <c r="AD4434" s="8">
        <f t="shared" si="208"/>
        <v>70.460356392260138</v>
      </c>
      <c r="AE4434" s="7">
        <f t="shared" si="209"/>
        <v>0.54676827753724411</v>
      </c>
    </row>
    <row r="4435" spans="1:31" x14ac:dyDescent="0.45">
      <c r="A4435" t="s">
        <v>71</v>
      </c>
      <c r="B4435" t="s">
        <v>178</v>
      </c>
      <c r="C4435" t="s">
        <v>139</v>
      </c>
      <c r="D4435">
        <v>0.29327864661461178</v>
      </c>
      <c r="E4435">
        <v>0.29327864661461178</v>
      </c>
      <c r="F4435">
        <v>0.29327864661461178</v>
      </c>
      <c r="G4435">
        <v>0.29327864661461178</v>
      </c>
      <c r="H4435">
        <v>0.29327864661461178</v>
      </c>
      <c r="I4435">
        <v>0.36074664704761111</v>
      </c>
      <c r="J4435">
        <v>0.38500471909061962</v>
      </c>
      <c r="K4435">
        <v>0.36074664704761111</v>
      </c>
      <c r="L4435">
        <v>0.36074664704761111</v>
      </c>
      <c r="M4435">
        <v>0.32701644784522033</v>
      </c>
      <c r="N4435">
        <v>0.31576544608287233</v>
      </c>
      <c r="O4435">
        <v>0.31576544608287233</v>
      </c>
      <c r="P4435">
        <v>0.31576544608287233</v>
      </c>
      <c r="Q4435">
        <v>0.29327864661461178</v>
      </c>
      <c r="R4435">
        <v>0.29327864661461178</v>
      </c>
      <c r="S4435">
        <v>0.31576544608287233</v>
      </c>
      <c r="T4435">
        <v>0.36074664704761111</v>
      </c>
      <c r="U4435">
        <v>0.40926279113362818</v>
      </c>
      <c r="V4435">
        <v>0.40926279113362818</v>
      </c>
      <c r="W4435">
        <v>0.40926279113362818</v>
      </c>
      <c r="X4435">
        <v>0.40926279113362818</v>
      </c>
      <c r="Y4435">
        <v>0.38500471909061962</v>
      </c>
      <c r="Z4435">
        <v>0.36074664704761111</v>
      </c>
      <c r="AA4435">
        <v>0.33825984757935063</v>
      </c>
      <c r="AB4435" s="7">
        <f t="shared" si="207"/>
        <v>8.1920824440121489</v>
      </c>
      <c r="AC4435">
        <f>INDEX(SHELF_days!$C$2:$C$289,MATCH(A4435&amp;"|"&amp;C4435,SHELF_days!$D$2:$D$289,0))</f>
        <v>17</v>
      </c>
      <c r="AD4435" s="8">
        <f t="shared" si="208"/>
        <v>139.26540154820654</v>
      </c>
      <c r="AE4435" s="7">
        <f t="shared" si="209"/>
        <v>0.40926279113362818</v>
      </c>
    </row>
    <row r="4436" spans="1:31" x14ac:dyDescent="0.45">
      <c r="A4436" t="s">
        <v>71</v>
      </c>
      <c r="B4436" t="s">
        <v>179</v>
      </c>
      <c r="C4436" t="s">
        <v>134</v>
      </c>
      <c r="D4436">
        <v>3.2936059061696207E-11</v>
      </c>
      <c r="E4436">
        <v>3.2936059061696207E-11</v>
      </c>
      <c r="F4436">
        <v>3.2936059061696207E-11</v>
      </c>
      <c r="G4436">
        <v>3.2936059061696207E-11</v>
      </c>
      <c r="H4436">
        <v>3.2936059061696207E-11</v>
      </c>
      <c r="I4436">
        <v>3.2936059061696207E-11</v>
      </c>
      <c r="J4436">
        <v>3.2936059061696207E-11</v>
      </c>
      <c r="K4436">
        <v>3.2936059061696207E-11</v>
      </c>
      <c r="L4436">
        <v>3.2936059061696207E-11</v>
      </c>
      <c r="M4436">
        <v>3.2936059061696207E-11</v>
      </c>
      <c r="N4436">
        <v>3.2936059061696207E-11</v>
      </c>
      <c r="O4436">
        <v>3.2936059061696207E-11</v>
      </c>
      <c r="P4436">
        <v>3.2936059061696207E-11</v>
      </c>
      <c r="Q4436">
        <v>3.2936059061696207E-11</v>
      </c>
      <c r="R4436">
        <v>3.2936059061696207E-11</v>
      </c>
      <c r="S4436">
        <v>3.2936059061696207E-11</v>
      </c>
      <c r="T4436">
        <v>7.6825749224125831E-3</v>
      </c>
      <c r="U4436">
        <v>2.3246605554454371E-2</v>
      </c>
      <c r="V4436">
        <v>2.8327690575302308E-2</v>
      </c>
      <c r="W4436">
        <v>2.23227719143002E-2</v>
      </c>
      <c r="X4436">
        <v>2.989628340657195E-3</v>
      </c>
      <c r="Y4436">
        <v>2.989628340657195E-3</v>
      </c>
      <c r="Z4436">
        <v>2.989628340657195E-3</v>
      </c>
      <c r="AA4436">
        <v>2.989628340657195E-3</v>
      </c>
      <c r="AB4436" s="7">
        <f t="shared" si="207"/>
        <v>9.3538156856075166E-2</v>
      </c>
      <c r="AC4436">
        <f>INDEX(SHELF_days!$C$2:$C$289,MATCH(A4436&amp;"|"&amp;C4436,SHELF_days!$D$2:$D$289,0))</f>
        <v>71</v>
      </c>
      <c r="AD4436" s="8">
        <f t="shared" si="208"/>
        <v>6.6412091367813364</v>
      </c>
      <c r="AE4436" s="7">
        <f t="shared" si="209"/>
        <v>2.8327690575302308E-2</v>
      </c>
    </row>
    <row r="4437" spans="1:31" x14ac:dyDescent="0.45">
      <c r="A4437" t="s">
        <v>71</v>
      </c>
      <c r="B4437" t="s">
        <v>179</v>
      </c>
      <c r="C4437" t="s">
        <v>135</v>
      </c>
      <c r="D4437">
        <v>1.055310147342443E-2</v>
      </c>
      <c r="E4437">
        <v>1.055310147342443E-2</v>
      </c>
      <c r="F4437">
        <v>1.055310147342443E-2</v>
      </c>
      <c r="G4437">
        <v>1.055310147342443E-2</v>
      </c>
      <c r="H4437">
        <v>1.055310147342443E-2</v>
      </c>
      <c r="I4437">
        <v>1.055310147342443E-2</v>
      </c>
      <c r="J4437">
        <v>1.055310147342443E-2</v>
      </c>
      <c r="K4437">
        <v>1.055310147342443E-2</v>
      </c>
      <c r="L4437">
        <v>1.055310147342443E-2</v>
      </c>
      <c r="M4437">
        <v>1.055310147342443E-2</v>
      </c>
      <c r="N4437">
        <v>1.055310147342443E-2</v>
      </c>
      <c r="O4437">
        <v>1.055310147342443E-2</v>
      </c>
      <c r="P4437">
        <v>1.055310147342443E-2</v>
      </c>
      <c r="Q4437">
        <v>1.055310147342443E-2</v>
      </c>
      <c r="R4437">
        <v>1.055310147342443E-2</v>
      </c>
      <c r="S4437">
        <v>2.333658863231183E-2</v>
      </c>
      <c r="T4437">
        <v>4.4442791513288553E-2</v>
      </c>
      <c r="U4437">
        <v>8.1911700888224387E-2</v>
      </c>
      <c r="V4437">
        <v>9.0438606852138975E-2</v>
      </c>
      <c r="W4437">
        <v>2.7493038074081849E-2</v>
      </c>
      <c r="X4437">
        <v>5.3010961102233181E-5</v>
      </c>
      <c r="Y4437">
        <v>3.2936059061696207E-11</v>
      </c>
      <c r="Z4437">
        <v>3.2936059061696207E-11</v>
      </c>
      <c r="AA4437">
        <v>3.2936059061696207E-11</v>
      </c>
      <c r="AB4437" s="7">
        <f t="shared" si="207"/>
        <v>0.42597225912132247</v>
      </c>
      <c r="AC4437">
        <f>INDEX(SHELF_days!$C$2:$C$289,MATCH(A4437&amp;"|"&amp;C4437,SHELF_days!$D$2:$D$289,0))</f>
        <v>58</v>
      </c>
      <c r="AD4437" s="8">
        <f t="shared" si="208"/>
        <v>24.706391029036702</v>
      </c>
      <c r="AE4437" s="7">
        <f t="shared" si="209"/>
        <v>9.0438606852138975E-2</v>
      </c>
    </row>
    <row r="4438" spans="1:31" x14ac:dyDescent="0.45">
      <c r="A4438" t="s">
        <v>71</v>
      </c>
      <c r="B4438" t="s">
        <v>179</v>
      </c>
      <c r="C4438" t="s">
        <v>136</v>
      </c>
      <c r="D4438">
        <v>6.1773651697741447E-2</v>
      </c>
      <c r="E4438">
        <v>6.1773651697741447E-2</v>
      </c>
      <c r="F4438">
        <v>6.1773651697741447E-2</v>
      </c>
      <c r="G4438">
        <v>6.1773651697741447E-2</v>
      </c>
      <c r="H4438">
        <v>6.1773651697741447E-2</v>
      </c>
      <c r="I4438">
        <v>6.1773651697741447E-2</v>
      </c>
      <c r="J4438">
        <v>6.1773651697741447E-2</v>
      </c>
      <c r="K4438">
        <v>6.1773651697741447E-2</v>
      </c>
      <c r="L4438">
        <v>6.1773651697741447E-2</v>
      </c>
      <c r="M4438">
        <v>6.1773651697741447E-2</v>
      </c>
      <c r="N4438">
        <v>6.6209838356259557E-2</v>
      </c>
      <c r="O4438">
        <v>9.1790940385163972E-2</v>
      </c>
      <c r="P4438">
        <v>0.1140436646448845</v>
      </c>
      <c r="Q4438">
        <v>0.15242088767707021</v>
      </c>
      <c r="R4438">
        <v>0.21443342997387729</v>
      </c>
      <c r="S4438">
        <v>0.28179811264775811</v>
      </c>
      <c r="T4438">
        <v>0.3927238212907313</v>
      </c>
      <c r="U4438">
        <v>0.58669435004902137</v>
      </c>
      <c r="V4438">
        <v>0.62334611431949549</v>
      </c>
      <c r="W4438">
        <v>0.49512249592406959</v>
      </c>
      <c r="X4438">
        <v>0.28898834933841983</v>
      </c>
      <c r="Y4438">
        <v>0.15326628820379121</v>
      </c>
      <c r="Z4438">
        <v>7.2523730137816669E-2</v>
      </c>
      <c r="AA4438">
        <v>6.8066501299277715E-2</v>
      </c>
      <c r="AB4438" s="7">
        <f t="shared" si="207"/>
        <v>4.2191650412250512</v>
      </c>
      <c r="AC4438">
        <f>INDEX(SHELF_days!$C$2:$C$289,MATCH(A4438&amp;"|"&amp;C4438,SHELF_days!$D$2:$D$289,0))</f>
        <v>92</v>
      </c>
      <c r="AD4438" s="8">
        <f t="shared" si="208"/>
        <v>388.16318379270473</v>
      </c>
      <c r="AE4438" s="7">
        <f t="shared" si="209"/>
        <v>0.62334611431949549</v>
      </c>
    </row>
    <row r="4439" spans="1:31" x14ac:dyDescent="0.45">
      <c r="A4439" t="s">
        <v>71</v>
      </c>
      <c r="B4439" t="s">
        <v>179</v>
      </c>
      <c r="C4439" t="s">
        <v>137</v>
      </c>
      <c r="D4439">
        <v>2.865517327034434E-2</v>
      </c>
      <c r="E4439">
        <v>2.865517327034434E-2</v>
      </c>
      <c r="F4439">
        <v>2.865517327034434E-2</v>
      </c>
      <c r="G4439">
        <v>2.865517327034434E-2</v>
      </c>
      <c r="H4439">
        <v>2.865517327034434E-2</v>
      </c>
      <c r="I4439">
        <v>2.865517327034434E-2</v>
      </c>
      <c r="J4439">
        <v>2.865517327034434E-2</v>
      </c>
      <c r="K4439">
        <v>2.865517327034434E-2</v>
      </c>
      <c r="L4439">
        <v>2.865517327034434E-2</v>
      </c>
      <c r="M4439">
        <v>2.865517327034434E-2</v>
      </c>
      <c r="N4439">
        <v>3.0742573895691541E-2</v>
      </c>
      <c r="O4439">
        <v>3.8291284633252348E-2</v>
      </c>
      <c r="P4439">
        <v>4.7163207850181139E-2</v>
      </c>
      <c r="Q4439">
        <v>6.0813189216292869E-2</v>
      </c>
      <c r="R4439">
        <v>8.9810929553622881E-2</v>
      </c>
      <c r="S4439">
        <v>0.11096162461857011</v>
      </c>
      <c r="T4439">
        <v>0.14404946555002049</v>
      </c>
      <c r="U4439">
        <v>0.19256129604360581</v>
      </c>
      <c r="V4439">
        <v>0.244736900493222</v>
      </c>
      <c r="W4439">
        <v>0.18908198129522499</v>
      </c>
      <c r="X4439">
        <v>0.11028778383960321</v>
      </c>
      <c r="Y4439">
        <v>6.8597179555448279E-2</v>
      </c>
      <c r="Z4439">
        <v>3.2243657753865007E-2</v>
      </c>
      <c r="AA4439">
        <v>2.5497721016944939E-2</v>
      </c>
      <c r="AB4439" s="7">
        <f t="shared" si="207"/>
        <v>1.6713905280189889</v>
      </c>
      <c r="AC4439">
        <f>INDEX(SHELF_days!$C$2:$C$289,MATCH(A4439&amp;"|"&amp;C4439,SHELF_days!$D$2:$D$289,0))</f>
        <v>121</v>
      </c>
      <c r="AD4439" s="8">
        <f t="shared" si="208"/>
        <v>202.23825389029767</v>
      </c>
      <c r="AE4439" s="7">
        <f t="shared" si="209"/>
        <v>0.244736900493222</v>
      </c>
    </row>
    <row r="4440" spans="1:31" x14ac:dyDescent="0.45">
      <c r="A4440" t="s">
        <v>71</v>
      </c>
      <c r="B4440" t="s">
        <v>179</v>
      </c>
      <c r="C4440" t="s">
        <v>138</v>
      </c>
      <c r="D4440">
        <v>0.23594967793286731</v>
      </c>
      <c r="E4440">
        <v>0.23594967793286731</v>
      </c>
      <c r="F4440">
        <v>0.23594967793286731</v>
      </c>
      <c r="G4440">
        <v>0.23594967793286731</v>
      </c>
      <c r="H4440">
        <v>0.23594967793286731</v>
      </c>
      <c r="I4440">
        <v>0.23594967793286731</v>
      </c>
      <c r="J4440">
        <v>0.23594967793286731</v>
      </c>
      <c r="K4440">
        <v>0.23594967793286731</v>
      </c>
      <c r="L4440">
        <v>0.23594967793286731</v>
      </c>
      <c r="M4440">
        <v>0.23594967793286731</v>
      </c>
      <c r="N4440">
        <v>0.23594967793286731</v>
      </c>
      <c r="O4440">
        <v>0.3872330500805789</v>
      </c>
      <c r="P4440">
        <v>0.47916839755059709</v>
      </c>
      <c r="Q4440">
        <v>0.56907296835271859</v>
      </c>
      <c r="R4440">
        <v>0.73221835374749078</v>
      </c>
      <c r="S4440">
        <v>0.93573254262465966</v>
      </c>
      <c r="T4440">
        <v>1</v>
      </c>
      <c r="U4440">
        <v>1</v>
      </c>
      <c r="V4440">
        <v>1</v>
      </c>
      <c r="W4440">
        <v>1</v>
      </c>
      <c r="X4440">
        <v>0.89310521182002278</v>
      </c>
      <c r="Y4440">
        <v>0.55546486675569062</v>
      </c>
      <c r="Z4440">
        <v>0.27533156191310831</v>
      </c>
      <c r="AA4440">
        <v>0.27533156191310831</v>
      </c>
      <c r="AB4440" s="7">
        <f t="shared" si="207"/>
        <v>11.698104972019514</v>
      </c>
      <c r="AC4440">
        <f>INDEX(SHELF_days!$C$2:$C$289,MATCH(A4440&amp;"|"&amp;C4440,SHELF_days!$D$2:$D$289,0))</f>
        <v>6</v>
      </c>
      <c r="AD4440" s="8">
        <f t="shared" si="208"/>
        <v>70.188629832117087</v>
      </c>
      <c r="AE4440" s="7">
        <f t="shared" si="209"/>
        <v>1</v>
      </c>
    </row>
    <row r="4441" spans="1:31" x14ac:dyDescent="0.45">
      <c r="A4441" t="s">
        <v>71</v>
      </c>
      <c r="B4441" t="s">
        <v>179</v>
      </c>
      <c r="C4441" t="s">
        <v>139</v>
      </c>
      <c r="D4441">
        <v>3.2936059061696207E-11</v>
      </c>
      <c r="E4441">
        <v>3.2936059061696207E-11</v>
      </c>
      <c r="F4441">
        <v>3.2936059061696207E-11</v>
      </c>
      <c r="G4441">
        <v>3.2936059061696207E-11</v>
      </c>
      <c r="H4441">
        <v>3.2936059061696207E-11</v>
      </c>
      <c r="I4441">
        <v>3.2936059061696207E-11</v>
      </c>
      <c r="J4441">
        <v>3.2936059061696207E-11</v>
      </c>
      <c r="K4441">
        <v>3.2936059061696207E-11</v>
      </c>
      <c r="L4441">
        <v>3.2936059061696207E-11</v>
      </c>
      <c r="M4441">
        <v>3.2936059061696207E-11</v>
      </c>
      <c r="N4441">
        <v>3.2936059061696207E-11</v>
      </c>
      <c r="O4441">
        <v>3.2936059061696207E-11</v>
      </c>
      <c r="P4441">
        <v>3.2936059061696207E-11</v>
      </c>
      <c r="Q4441">
        <v>3.2936059061696207E-11</v>
      </c>
      <c r="R4441">
        <v>3.2936059061696207E-11</v>
      </c>
      <c r="S4441">
        <v>3.2936059061696207E-11</v>
      </c>
      <c r="T4441">
        <v>3.2936059061696207E-11</v>
      </c>
      <c r="U4441">
        <v>3.2936059061696207E-11</v>
      </c>
      <c r="V4441">
        <v>3.2936059061696207E-11</v>
      </c>
      <c r="W4441">
        <v>3.2936059061696207E-11</v>
      </c>
      <c r="X4441">
        <v>3.2936059061696207E-11</v>
      </c>
      <c r="Y4441">
        <v>3.2936059061696207E-11</v>
      </c>
      <c r="Z4441">
        <v>3.2936059061696207E-11</v>
      </c>
      <c r="AA4441">
        <v>3.2936059061696207E-11</v>
      </c>
      <c r="AB4441" s="7">
        <f t="shared" si="207"/>
        <v>7.9046541748070877E-10</v>
      </c>
      <c r="AC4441">
        <f>INDEX(SHELF_days!$C$2:$C$289,MATCH(A4441&amp;"|"&amp;C4441,SHELF_days!$D$2:$D$289,0))</f>
        <v>17</v>
      </c>
      <c r="AD4441" s="8">
        <f t="shared" si="208"/>
        <v>1.3437912097172049E-8</v>
      </c>
      <c r="AE4441" s="7">
        <f t="shared" si="209"/>
        <v>3.2936059061696207E-11</v>
      </c>
    </row>
    <row r="4442" spans="1:31" x14ac:dyDescent="0.45">
      <c r="A4442" t="s">
        <v>71</v>
      </c>
      <c r="B4442" t="s">
        <v>180</v>
      </c>
      <c r="C4442" t="s">
        <v>134</v>
      </c>
      <c r="D4442">
        <v>0.8</v>
      </c>
      <c r="E4442">
        <v>0.8</v>
      </c>
      <c r="F4442">
        <v>0.8</v>
      </c>
      <c r="G4442">
        <v>0.8</v>
      </c>
      <c r="H4442">
        <v>0.8</v>
      </c>
      <c r="I4442">
        <v>0.8</v>
      </c>
      <c r="J4442">
        <v>0.8</v>
      </c>
      <c r="K4442">
        <v>0.8</v>
      </c>
      <c r="L4442">
        <v>0.8</v>
      </c>
      <c r="M4442">
        <v>0.8</v>
      </c>
      <c r="N4442">
        <v>0.8</v>
      </c>
      <c r="O4442">
        <v>0.8</v>
      </c>
      <c r="P4442">
        <v>0.8</v>
      </c>
      <c r="Q4442">
        <v>0.8</v>
      </c>
      <c r="R4442">
        <v>0.8</v>
      </c>
      <c r="S4442">
        <v>0.8</v>
      </c>
      <c r="T4442">
        <v>0.8</v>
      </c>
      <c r="U4442">
        <v>0.8</v>
      </c>
      <c r="V4442">
        <v>0.8</v>
      </c>
      <c r="W4442">
        <v>0.8</v>
      </c>
      <c r="X4442">
        <v>0.8</v>
      </c>
      <c r="Y4442">
        <v>0.8</v>
      </c>
      <c r="Z4442">
        <v>0.8</v>
      </c>
      <c r="AA4442">
        <v>0.8</v>
      </c>
      <c r="AB4442" s="7">
        <f t="shared" si="207"/>
        <v>19.200000000000006</v>
      </c>
      <c r="AC4442">
        <f>INDEX(SHELF_days!$C$2:$C$289,MATCH(A4442&amp;"|"&amp;C4442,SHELF_days!$D$2:$D$289,0))</f>
        <v>71</v>
      </c>
      <c r="AD4442" s="8">
        <f t="shared" si="208"/>
        <v>1363.2000000000005</v>
      </c>
      <c r="AE4442" s="7">
        <f t="shared" si="209"/>
        <v>0.8</v>
      </c>
    </row>
    <row r="4443" spans="1:31" x14ac:dyDescent="0.45">
      <c r="A4443" t="s">
        <v>71</v>
      </c>
      <c r="B4443" t="s">
        <v>180</v>
      </c>
      <c r="C4443" t="s">
        <v>135</v>
      </c>
      <c r="D4443">
        <v>0.8</v>
      </c>
      <c r="E4443">
        <v>0.8</v>
      </c>
      <c r="F4443">
        <v>0.8</v>
      </c>
      <c r="G4443">
        <v>0.8</v>
      </c>
      <c r="H4443">
        <v>0.8</v>
      </c>
      <c r="I4443">
        <v>0.8</v>
      </c>
      <c r="J4443">
        <v>0.8</v>
      </c>
      <c r="K4443">
        <v>0.8</v>
      </c>
      <c r="L4443">
        <v>0.8</v>
      </c>
      <c r="M4443">
        <v>0.8</v>
      </c>
      <c r="N4443">
        <v>0.8</v>
      </c>
      <c r="O4443">
        <v>0.8</v>
      </c>
      <c r="P4443">
        <v>0.8</v>
      </c>
      <c r="Q4443">
        <v>0.8</v>
      </c>
      <c r="R4443">
        <v>0.8</v>
      </c>
      <c r="S4443">
        <v>0.8</v>
      </c>
      <c r="T4443">
        <v>0.8</v>
      </c>
      <c r="U4443">
        <v>0.8</v>
      </c>
      <c r="V4443">
        <v>0.8</v>
      </c>
      <c r="W4443">
        <v>0.8</v>
      </c>
      <c r="X4443">
        <v>0.8</v>
      </c>
      <c r="Y4443">
        <v>0.8</v>
      </c>
      <c r="Z4443">
        <v>0.8</v>
      </c>
      <c r="AA4443">
        <v>0.8</v>
      </c>
      <c r="AB4443" s="7">
        <f t="shared" si="207"/>
        <v>19.200000000000006</v>
      </c>
      <c r="AC4443">
        <f>INDEX(SHELF_days!$C$2:$C$289,MATCH(A4443&amp;"|"&amp;C4443,SHELF_days!$D$2:$D$289,0))</f>
        <v>58</v>
      </c>
      <c r="AD4443" s="8">
        <f t="shared" si="208"/>
        <v>1113.6000000000004</v>
      </c>
      <c r="AE4443" s="7">
        <f t="shared" si="209"/>
        <v>0.8</v>
      </c>
    </row>
    <row r="4444" spans="1:31" x14ac:dyDescent="0.45">
      <c r="A4444" t="s">
        <v>71</v>
      </c>
      <c r="B4444" t="s">
        <v>180</v>
      </c>
      <c r="C4444" t="s">
        <v>136</v>
      </c>
      <c r="D4444">
        <v>0.8</v>
      </c>
      <c r="E4444">
        <v>0.8</v>
      </c>
      <c r="F4444">
        <v>0.8</v>
      </c>
      <c r="G4444">
        <v>0.8</v>
      </c>
      <c r="H4444">
        <v>0.8</v>
      </c>
      <c r="I4444">
        <v>0.8</v>
      </c>
      <c r="J4444">
        <v>0.8</v>
      </c>
      <c r="K4444">
        <v>0.8</v>
      </c>
      <c r="L4444">
        <v>0.8</v>
      </c>
      <c r="M4444">
        <v>0.8</v>
      </c>
      <c r="N4444">
        <v>0.8</v>
      </c>
      <c r="O4444">
        <v>0.8</v>
      </c>
      <c r="P4444">
        <v>0.8</v>
      </c>
      <c r="Q4444">
        <v>0.8</v>
      </c>
      <c r="R4444">
        <v>0.8</v>
      </c>
      <c r="S4444">
        <v>0.8</v>
      </c>
      <c r="T4444">
        <v>0.8</v>
      </c>
      <c r="U4444">
        <v>0.8</v>
      </c>
      <c r="V4444">
        <v>0.8</v>
      </c>
      <c r="W4444">
        <v>0.8</v>
      </c>
      <c r="X4444">
        <v>0.8</v>
      </c>
      <c r="Y4444">
        <v>0.8</v>
      </c>
      <c r="Z4444">
        <v>0.8</v>
      </c>
      <c r="AA4444">
        <v>0.8</v>
      </c>
      <c r="AB4444" s="7">
        <f t="shared" si="207"/>
        <v>19.200000000000006</v>
      </c>
      <c r="AC4444">
        <f>INDEX(SHELF_days!$C$2:$C$289,MATCH(A4444&amp;"|"&amp;C4444,SHELF_days!$D$2:$D$289,0))</f>
        <v>92</v>
      </c>
      <c r="AD4444" s="8">
        <f t="shared" si="208"/>
        <v>1766.4000000000005</v>
      </c>
      <c r="AE4444" s="7">
        <f t="shared" si="209"/>
        <v>0.8</v>
      </c>
    </row>
    <row r="4445" spans="1:31" x14ac:dyDescent="0.45">
      <c r="A4445" t="s">
        <v>71</v>
      </c>
      <c r="B4445" t="s">
        <v>180</v>
      </c>
      <c r="C4445" t="s">
        <v>137</v>
      </c>
      <c r="D4445">
        <v>0.8</v>
      </c>
      <c r="E4445">
        <v>0.8</v>
      </c>
      <c r="F4445">
        <v>0.8</v>
      </c>
      <c r="G4445">
        <v>0.8</v>
      </c>
      <c r="H4445">
        <v>0.8</v>
      </c>
      <c r="I4445">
        <v>0.8</v>
      </c>
      <c r="J4445">
        <v>0.8</v>
      </c>
      <c r="K4445">
        <v>0.8</v>
      </c>
      <c r="L4445">
        <v>0.8</v>
      </c>
      <c r="M4445">
        <v>0.8</v>
      </c>
      <c r="N4445">
        <v>0.8</v>
      </c>
      <c r="O4445">
        <v>0.8</v>
      </c>
      <c r="P4445">
        <v>0.8</v>
      </c>
      <c r="Q4445">
        <v>0.8</v>
      </c>
      <c r="R4445">
        <v>0.8</v>
      </c>
      <c r="S4445">
        <v>0.8</v>
      </c>
      <c r="T4445">
        <v>0.8</v>
      </c>
      <c r="U4445">
        <v>0.8</v>
      </c>
      <c r="V4445">
        <v>0.8</v>
      </c>
      <c r="W4445">
        <v>0.8</v>
      </c>
      <c r="X4445">
        <v>0.8</v>
      </c>
      <c r="Y4445">
        <v>0.8</v>
      </c>
      <c r="Z4445">
        <v>0.8</v>
      </c>
      <c r="AA4445">
        <v>0.8</v>
      </c>
      <c r="AB4445" s="7">
        <f t="shared" si="207"/>
        <v>19.200000000000006</v>
      </c>
      <c r="AC4445">
        <f>INDEX(SHELF_days!$C$2:$C$289,MATCH(A4445&amp;"|"&amp;C4445,SHELF_days!$D$2:$D$289,0))</f>
        <v>121</v>
      </c>
      <c r="AD4445" s="8">
        <f t="shared" si="208"/>
        <v>2323.2000000000007</v>
      </c>
      <c r="AE4445" s="7">
        <f t="shared" si="209"/>
        <v>0.8</v>
      </c>
    </row>
    <row r="4446" spans="1:31" x14ac:dyDescent="0.45">
      <c r="A4446" t="s">
        <v>71</v>
      </c>
      <c r="B4446" t="s">
        <v>180</v>
      </c>
      <c r="C4446" t="s">
        <v>138</v>
      </c>
      <c r="D4446">
        <v>0.8</v>
      </c>
      <c r="E4446">
        <v>0.8</v>
      </c>
      <c r="F4446">
        <v>0.8</v>
      </c>
      <c r="G4446">
        <v>0.8</v>
      </c>
      <c r="H4446">
        <v>0.8</v>
      </c>
      <c r="I4446">
        <v>0.8</v>
      </c>
      <c r="J4446">
        <v>0.8</v>
      </c>
      <c r="K4446">
        <v>0.8</v>
      </c>
      <c r="L4446">
        <v>0.8</v>
      </c>
      <c r="M4446">
        <v>0.8</v>
      </c>
      <c r="N4446">
        <v>0.8</v>
      </c>
      <c r="O4446">
        <v>0.8</v>
      </c>
      <c r="P4446">
        <v>0.8</v>
      </c>
      <c r="Q4446">
        <v>0.8</v>
      </c>
      <c r="R4446">
        <v>0.8</v>
      </c>
      <c r="S4446">
        <v>0.8</v>
      </c>
      <c r="T4446">
        <v>0.8</v>
      </c>
      <c r="U4446">
        <v>0.8</v>
      </c>
      <c r="V4446">
        <v>0.8</v>
      </c>
      <c r="W4446">
        <v>0.8</v>
      </c>
      <c r="X4446">
        <v>0.8</v>
      </c>
      <c r="Y4446">
        <v>0.8</v>
      </c>
      <c r="Z4446">
        <v>0.8</v>
      </c>
      <c r="AA4446">
        <v>0.8</v>
      </c>
      <c r="AB4446" s="7">
        <f t="shared" si="207"/>
        <v>19.200000000000006</v>
      </c>
      <c r="AC4446">
        <f>INDEX(SHELF_days!$C$2:$C$289,MATCH(A4446&amp;"|"&amp;C4446,SHELF_days!$D$2:$D$289,0))</f>
        <v>6</v>
      </c>
      <c r="AD4446" s="8">
        <f t="shared" si="208"/>
        <v>115.20000000000005</v>
      </c>
      <c r="AE4446" s="7">
        <f t="shared" si="209"/>
        <v>0.8</v>
      </c>
    </row>
    <row r="4447" spans="1:31" x14ac:dyDescent="0.45">
      <c r="A4447" t="s">
        <v>71</v>
      </c>
      <c r="B4447" t="s">
        <v>180</v>
      </c>
      <c r="C4447" t="s">
        <v>139</v>
      </c>
      <c r="D4447">
        <v>0.8</v>
      </c>
      <c r="E4447">
        <v>0.8</v>
      </c>
      <c r="F4447">
        <v>0.8</v>
      </c>
      <c r="G4447">
        <v>0.8</v>
      </c>
      <c r="H4447">
        <v>0.8</v>
      </c>
      <c r="I4447">
        <v>0.8</v>
      </c>
      <c r="J4447">
        <v>0.8</v>
      </c>
      <c r="K4447">
        <v>0.8</v>
      </c>
      <c r="L4447">
        <v>0.8</v>
      </c>
      <c r="M4447">
        <v>0.8</v>
      </c>
      <c r="N4447">
        <v>0.8</v>
      </c>
      <c r="O4447">
        <v>0.8</v>
      </c>
      <c r="P4447">
        <v>0.8</v>
      </c>
      <c r="Q4447">
        <v>0.8</v>
      </c>
      <c r="R4447">
        <v>0.8</v>
      </c>
      <c r="S4447">
        <v>0.8</v>
      </c>
      <c r="T4447">
        <v>0.8</v>
      </c>
      <c r="U4447">
        <v>0.8</v>
      </c>
      <c r="V4447">
        <v>0.8</v>
      </c>
      <c r="W4447">
        <v>0.8</v>
      </c>
      <c r="X4447">
        <v>0.8</v>
      </c>
      <c r="Y4447">
        <v>0.8</v>
      </c>
      <c r="Z4447">
        <v>0.8</v>
      </c>
      <c r="AA4447">
        <v>0.8</v>
      </c>
      <c r="AB4447" s="7">
        <f t="shared" si="207"/>
        <v>19.200000000000006</v>
      </c>
      <c r="AC4447">
        <f>INDEX(SHELF_days!$C$2:$C$289,MATCH(A4447&amp;"|"&amp;C4447,SHELF_days!$D$2:$D$289,0))</f>
        <v>17</v>
      </c>
      <c r="AD4447" s="8">
        <f t="shared" si="208"/>
        <v>326.40000000000009</v>
      </c>
      <c r="AE4447" s="7">
        <f t="shared" si="209"/>
        <v>0.8</v>
      </c>
    </row>
    <row r="4448" spans="1:31" x14ac:dyDescent="0.45">
      <c r="A4448" t="s">
        <v>71</v>
      </c>
      <c r="B4448" t="s">
        <v>181</v>
      </c>
      <c r="C4448" t="s">
        <v>134</v>
      </c>
      <c r="D4448">
        <v>0.63800000000000001</v>
      </c>
      <c r="E4448">
        <v>0.63800000000000001</v>
      </c>
      <c r="F4448">
        <v>0.63800000000000001</v>
      </c>
      <c r="G4448">
        <v>0.63800000000000001</v>
      </c>
      <c r="H4448">
        <v>0.63800000000000001</v>
      </c>
      <c r="I4448">
        <v>0.63800000000000001</v>
      </c>
      <c r="J4448">
        <v>0.63800000000000001</v>
      </c>
      <c r="K4448">
        <v>0.63800000000000001</v>
      </c>
      <c r="L4448">
        <v>0.63800000000000001</v>
      </c>
      <c r="M4448">
        <v>0.63800000000000001</v>
      </c>
      <c r="N4448">
        <v>0.63800000000000001</v>
      </c>
      <c r="O4448">
        <v>0.63800000000000001</v>
      </c>
      <c r="P4448">
        <v>0.63800000000000001</v>
      </c>
      <c r="Q4448">
        <v>0.63800000000000001</v>
      </c>
      <c r="R4448">
        <v>0.63800000000000001</v>
      </c>
      <c r="S4448">
        <v>0.63800000000000001</v>
      </c>
      <c r="T4448">
        <v>0.63800000000000001</v>
      </c>
      <c r="U4448">
        <v>0.63800000000000001</v>
      </c>
      <c r="V4448">
        <v>0.63800000000000001</v>
      </c>
      <c r="W4448">
        <v>0.63800000000000001</v>
      </c>
      <c r="X4448">
        <v>0.63800000000000001</v>
      </c>
      <c r="Y4448">
        <v>0.63800000000000001</v>
      </c>
      <c r="Z4448">
        <v>0.63800000000000001</v>
      </c>
      <c r="AA4448">
        <v>0.63800000000000001</v>
      </c>
      <c r="AB4448" s="7">
        <f t="shared" si="207"/>
        <v>15.311999999999999</v>
      </c>
      <c r="AC4448">
        <f>INDEX(SHELF_days!$C$2:$C$289,MATCH(A4448&amp;"|"&amp;C4448,SHELF_days!$D$2:$D$289,0))</f>
        <v>71</v>
      </c>
      <c r="AD4448" s="8">
        <f t="shared" si="208"/>
        <v>1087.152</v>
      </c>
      <c r="AE4448" s="7">
        <f t="shared" si="209"/>
        <v>0.63800000000000001</v>
      </c>
    </row>
    <row r="4449" spans="1:31" x14ac:dyDescent="0.45">
      <c r="A4449" t="s">
        <v>71</v>
      </c>
      <c r="B4449" t="s">
        <v>181</v>
      </c>
      <c r="C4449" t="s">
        <v>135</v>
      </c>
      <c r="D4449">
        <v>0.63800000000000001</v>
      </c>
      <c r="E4449">
        <v>0.63800000000000001</v>
      </c>
      <c r="F4449">
        <v>0.63800000000000001</v>
      </c>
      <c r="G4449">
        <v>0.63800000000000001</v>
      </c>
      <c r="H4449">
        <v>0.63800000000000001</v>
      </c>
      <c r="I4449">
        <v>0.63800000000000001</v>
      </c>
      <c r="J4449">
        <v>0.63800000000000001</v>
      </c>
      <c r="K4449">
        <v>0.63800000000000001</v>
      </c>
      <c r="L4449">
        <v>0.63800000000000001</v>
      </c>
      <c r="M4449">
        <v>0.63800000000000001</v>
      </c>
      <c r="N4449">
        <v>0.63800000000000001</v>
      </c>
      <c r="O4449">
        <v>0.63800000000000001</v>
      </c>
      <c r="P4449">
        <v>0.63800000000000001</v>
      </c>
      <c r="Q4449">
        <v>0.63800000000000001</v>
      </c>
      <c r="R4449">
        <v>0.63800000000000001</v>
      </c>
      <c r="S4449">
        <v>0.63800000000000001</v>
      </c>
      <c r="T4449">
        <v>0.63800000000000001</v>
      </c>
      <c r="U4449">
        <v>0.63800000000000001</v>
      </c>
      <c r="V4449">
        <v>0.63800000000000001</v>
      </c>
      <c r="W4449">
        <v>0.63800000000000001</v>
      </c>
      <c r="X4449">
        <v>0.63800000000000001</v>
      </c>
      <c r="Y4449">
        <v>0.63800000000000001</v>
      </c>
      <c r="Z4449">
        <v>0.63800000000000001</v>
      </c>
      <c r="AA4449">
        <v>0.63800000000000001</v>
      </c>
      <c r="AB4449" s="7">
        <f t="shared" si="207"/>
        <v>15.311999999999999</v>
      </c>
      <c r="AC4449">
        <f>INDEX(SHELF_days!$C$2:$C$289,MATCH(A4449&amp;"|"&amp;C4449,SHELF_days!$D$2:$D$289,0))</f>
        <v>58</v>
      </c>
      <c r="AD4449" s="8">
        <f t="shared" si="208"/>
        <v>888.096</v>
      </c>
      <c r="AE4449" s="7">
        <f t="shared" si="209"/>
        <v>0.63800000000000001</v>
      </c>
    </row>
    <row r="4450" spans="1:31" x14ac:dyDescent="0.45">
      <c r="A4450" t="s">
        <v>71</v>
      </c>
      <c r="B4450" t="s">
        <v>181</v>
      </c>
      <c r="C4450" t="s">
        <v>136</v>
      </c>
      <c r="D4450">
        <v>0.63800000000000001</v>
      </c>
      <c r="E4450">
        <v>0.63800000000000001</v>
      </c>
      <c r="F4450">
        <v>0.63800000000000001</v>
      </c>
      <c r="G4450">
        <v>0.63800000000000001</v>
      </c>
      <c r="H4450">
        <v>0.63800000000000001</v>
      </c>
      <c r="I4450">
        <v>0.63800000000000001</v>
      </c>
      <c r="J4450">
        <v>0.63800000000000001</v>
      </c>
      <c r="K4450">
        <v>0.63800000000000001</v>
      </c>
      <c r="L4450">
        <v>0.63800000000000001</v>
      </c>
      <c r="M4450">
        <v>0.63800000000000001</v>
      </c>
      <c r="N4450">
        <v>0.63800000000000001</v>
      </c>
      <c r="O4450">
        <v>0.63800000000000001</v>
      </c>
      <c r="P4450">
        <v>0.63800000000000001</v>
      </c>
      <c r="Q4450">
        <v>0.63800000000000001</v>
      </c>
      <c r="R4450">
        <v>0.63800000000000001</v>
      </c>
      <c r="S4450">
        <v>0.63800000000000001</v>
      </c>
      <c r="T4450">
        <v>0.63800000000000001</v>
      </c>
      <c r="U4450">
        <v>0.63800000000000001</v>
      </c>
      <c r="V4450">
        <v>0.63800000000000001</v>
      </c>
      <c r="W4450">
        <v>0.63800000000000001</v>
      </c>
      <c r="X4450">
        <v>0.63800000000000001</v>
      </c>
      <c r="Y4450">
        <v>0.63800000000000001</v>
      </c>
      <c r="Z4450">
        <v>0.63800000000000001</v>
      </c>
      <c r="AA4450">
        <v>0.63800000000000001</v>
      </c>
      <c r="AB4450" s="7">
        <f t="shared" si="207"/>
        <v>15.311999999999999</v>
      </c>
      <c r="AC4450">
        <f>INDEX(SHELF_days!$C$2:$C$289,MATCH(A4450&amp;"|"&amp;C4450,SHELF_days!$D$2:$D$289,0))</f>
        <v>92</v>
      </c>
      <c r="AD4450" s="8">
        <f t="shared" si="208"/>
        <v>1408.704</v>
      </c>
      <c r="AE4450" s="7">
        <f t="shared" si="209"/>
        <v>0.63800000000000001</v>
      </c>
    </row>
    <row r="4451" spans="1:31" x14ac:dyDescent="0.45">
      <c r="A4451" t="s">
        <v>71</v>
      </c>
      <c r="B4451" t="s">
        <v>181</v>
      </c>
      <c r="C4451" t="s">
        <v>137</v>
      </c>
      <c r="D4451">
        <v>0.63800000000000001</v>
      </c>
      <c r="E4451">
        <v>0.63800000000000001</v>
      </c>
      <c r="F4451">
        <v>0.63800000000000001</v>
      </c>
      <c r="G4451">
        <v>0.63800000000000001</v>
      </c>
      <c r="H4451">
        <v>0.63800000000000001</v>
      </c>
      <c r="I4451">
        <v>0.63800000000000001</v>
      </c>
      <c r="J4451">
        <v>0.63800000000000001</v>
      </c>
      <c r="K4451">
        <v>0.63800000000000001</v>
      </c>
      <c r="L4451">
        <v>0.63800000000000001</v>
      </c>
      <c r="M4451">
        <v>0.63800000000000001</v>
      </c>
      <c r="N4451">
        <v>0.63800000000000001</v>
      </c>
      <c r="O4451">
        <v>0.63800000000000001</v>
      </c>
      <c r="P4451">
        <v>0.63800000000000001</v>
      </c>
      <c r="Q4451">
        <v>0.63800000000000001</v>
      </c>
      <c r="R4451">
        <v>0.63800000000000001</v>
      </c>
      <c r="S4451">
        <v>0.63800000000000001</v>
      </c>
      <c r="T4451">
        <v>0.63800000000000001</v>
      </c>
      <c r="U4451">
        <v>0.63800000000000001</v>
      </c>
      <c r="V4451">
        <v>0.63800000000000001</v>
      </c>
      <c r="W4451">
        <v>0.63800000000000001</v>
      </c>
      <c r="X4451">
        <v>0.63800000000000001</v>
      </c>
      <c r="Y4451">
        <v>0.63800000000000001</v>
      </c>
      <c r="Z4451">
        <v>0.63800000000000001</v>
      </c>
      <c r="AA4451">
        <v>0.63800000000000001</v>
      </c>
      <c r="AB4451" s="7">
        <f t="shared" si="207"/>
        <v>15.311999999999999</v>
      </c>
      <c r="AC4451">
        <f>INDEX(SHELF_days!$C$2:$C$289,MATCH(A4451&amp;"|"&amp;C4451,SHELF_days!$D$2:$D$289,0))</f>
        <v>121</v>
      </c>
      <c r="AD4451" s="8">
        <f t="shared" si="208"/>
        <v>1852.752</v>
      </c>
      <c r="AE4451" s="7">
        <f t="shared" si="209"/>
        <v>0.63800000000000001</v>
      </c>
    </row>
    <row r="4452" spans="1:31" x14ac:dyDescent="0.45">
      <c r="A4452" t="s">
        <v>71</v>
      </c>
      <c r="B4452" t="s">
        <v>181</v>
      </c>
      <c r="C4452" t="s">
        <v>138</v>
      </c>
      <c r="D4452">
        <v>0.63800000000000001</v>
      </c>
      <c r="E4452">
        <v>0.63800000000000001</v>
      </c>
      <c r="F4452">
        <v>0.63800000000000001</v>
      </c>
      <c r="G4452">
        <v>0.63800000000000001</v>
      </c>
      <c r="H4452">
        <v>0.63800000000000001</v>
      </c>
      <c r="I4452">
        <v>0.63800000000000001</v>
      </c>
      <c r="J4452">
        <v>0.63800000000000001</v>
      </c>
      <c r="K4452">
        <v>0.63800000000000001</v>
      </c>
      <c r="L4452">
        <v>0.63800000000000001</v>
      </c>
      <c r="M4452">
        <v>0.63800000000000001</v>
      </c>
      <c r="N4452">
        <v>0.63800000000000001</v>
      </c>
      <c r="O4452">
        <v>0.63800000000000001</v>
      </c>
      <c r="P4452">
        <v>0.63800000000000001</v>
      </c>
      <c r="Q4452">
        <v>0.63800000000000001</v>
      </c>
      <c r="R4452">
        <v>0.63800000000000001</v>
      </c>
      <c r="S4452">
        <v>0.63800000000000001</v>
      </c>
      <c r="T4452">
        <v>0.63800000000000001</v>
      </c>
      <c r="U4452">
        <v>0.63800000000000001</v>
      </c>
      <c r="V4452">
        <v>0.63800000000000001</v>
      </c>
      <c r="W4452">
        <v>0.63800000000000001</v>
      </c>
      <c r="X4452">
        <v>0.63800000000000001</v>
      </c>
      <c r="Y4452">
        <v>0.63800000000000001</v>
      </c>
      <c r="Z4452">
        <v>0.63800000000000001</v>
      </c>
      <c r="AA4452">
        <v>0.63800000000000001</v>
      </c>
      <c r="AB4452" s="7">
        <f t="shared" si="207"/>
        <v>15.311999999999999</v>
      </c>
      <c r="AC4452">
        <f>INDEX(SHELF_days!$C$2:$C$289,MATCH(A4452&amp;"|"&amp;C4452,SHELF_days!$D$2:$D$289,0))</f>
        <v>6</v>
      </c>
      <c r="AD4452" s="8">
        <f t="shared" si="208"/>
        <v>91.872</v>
      </c>
      <c r="AE4452" s="7">
        <f t="shared" si="209"/>
        <v>0.63800000000000001</v>
      </c>
    </row>
    <row r="4453" spans="1:31" x14ac:dyDescent="0.45">
      <c r="A4453" t="s">
        <v>71</v>
      </c>
      <c r="B4453" t="s">
        <v>181</v>
      </c>
      <c r="C4453" t="s">
        <v>139</v>
      </c>
      <c r="D4453">
        <v>0.63800000000000001</v>
      </c>
      <c r="E4453">
        <v>0.63800000000000001</v>
      </c>
      <c r="F4453">
        <v>0.63800000000000001</v>
      </c>
      <c r="G4453">
        <v>0.63800000000000001</v>
      </c>
      <c r="H4453">
        <v>0.63800000000000001</v>
      </c>
      <c r="I4453">
        <v>0.63800000000000001</v>
      </c>
      <c r="J4453">
        <v>0.63800000000000001</v>
      </c>
      <c r="K4453">
        <v>0.63800000000000001</v>
      </c>
      <c r="L4453">
        <v>0.63800000000000001</v>
      </c>
      <c r="M4453">
        <v>0.63800000000000001</v>
      </c>
      <c r="N4453">
        <v>0.63800000000000001</v>
      </c>
      <c r="O4453">
        <v>0.63800000000000001</v>
      </c>
      <c r="P4453">
        <v>0.63800000000000001</v>
      </c>
      <c r="Q4453">
        <v>0.63800000000000001</v>
      </c>
      <c r="R4453">
        <v>0.63800000000000001</v>
      </c>
      <c r="S4453">
        <v>0.63800000000000001</v>
      </c>
      <c r="T4453">
        <v>0.63800000000000001</v>
      </c>
      <c r="U4453">
        <v>0.63800000000000001</v>
      </c>
      <c r="V4453">
        <v>0.63800000000000001</v>
      </c>
      <c r="W4453">
        <v>0.63800000000000001</v>
      </c>
      <c r="X4453">
        <v>0.63800000000000001</v>
      </c>
      <c r="Y4453">
        <v>0.63800000000000001</v>
      </c>
      <c r="Z4453">
        <v>0.63800000000000001</v>
      </c>
      <c r="AA4453">
        <v>0.63800000000000001</v>
      </c>
      <c r="AB4453" s="7">
        <f t="shared" si="207"/>
        <v>15.311999999999999</v>
      </c>
      <c r="AC4453">
        <f>INDEX(SHELF_days!$C$2:$C$289,MATCH(A4453&amp;"|"&amp;C4453,SHELF_days!$D$2:$D$289,0))</f>
        <v>17</v>
      </c>
      <c r="AD4453" s="8">
        <f t="shared" si="208"/>
        <v>260.30399999999997</v>
      </c>
      <c r="AE4453" s="7">
        <f t="shared" si="209"/>
        <v>0.63800000000000001</v>
      </c>
    </row>
    <row r="4454" spans="1:31" x14ac:dyDescent="0.45">
      <c r="A4454" t="s">
        <v>71</v>
      </c>
      <c r="B4454" t="s">
        <v>182</v>
      </c>
      <c r="C4454" t="s">
        <v>134</v>
      </c>
      <c r="D4454">
        <v>0.63340000000000052</v>
      </c>
      <c r="E4454">
        <v>0.63340000000000052</v>
      </c>
      <c r="F4454">
        <v>0.63340000000000052</v>
      </c>
      <c r="G4454">
        <v>0.63340000000000052</v>
      </c>
      <c r="H4454">
        <v>0.63340000000000052</v>
      </c>
      <c r="I4454">
        <v>0.63340000000000052</v>
      </c>
      <c r="J4454">
        <v>0.63340000000000052</v>
      </c>
      <c r="K4454">
        <v>0.63340000000000052</v>
      </c>
      <c r="L4454">
        <v>0.63340000000000052</v>
      </c>
      <c r="M4454">
        <v>0.63340000000000052</v>
      </c>
      <c r="N4454">
        <v>0.63340000000000052</v>
      </c>
      <c r="O4454">
        <v>0.63340000000000052</v>
      </c>
      <c r="P4454">
        <v>0.63340000000000052</v>
      </c>
      <c r="Q4454">
        <v>0.63340000000000052</v>
      </c>
      <c r="R4454">
        <v>0.63340000000000052</v>
      </c>
      <c r="S4454">
        <v>0.63340000000000052</v>
      </c>
      <c r="T4454">
        <v>0.63340000000000052</v>
      </c>
      <c r="U4454">
        <v>0.63340000000000052</v>
      </c>
      <c r="V4454">
        <v>0.63340000000000052</v>
      </c>
      <c r="W4454">
        <v>0.63340000000000052</v>
      </c>
      <c r="X4454">
        <v>0.63340000000000052</v>
      </c>
      <c r="Y4454">
        <v>0.63340000000000052</v>
      </c>
      <c r="Z4454">
        <v>0.63340000000000052</v>
      </c>
      <c r="AA4454">
        <v>0.63340000000000052</v>
      </c>
      <c r="AB4454" s="7">
        <f t="shared" si="207"/>
        <v>15.201600000000008</v>
      </c>
      <c r="AC4454">
        <f>INDEX(SHELF_days!$C$2:$C$289,MATCH(A4454&amp;"|"&amp;C4454,SHELF_days!$D$2:$D$289,0))</f>
        <v>71</v>
      </c>
      <c r="AD4454" s="8">
        <f t="shared" si="208"/>
        <v>1079.3136000000006</v>
      </c>
      <c r="AE4454" s="7">
        <f t="shared" si="209"/>
        <v>0.63340000000000052</v>
      </c>
    </row>
    <row r="4455" spans="1:31" x14ac:dyDescent="0.45">
      <c r="A4455" t="s">
        <v>71</v>
      </c>
      <c r="B4455" t="s">
        <v>182</v>
      </c>
      <c r="C4455" t="s">
        <v>135</v>
      </c>
      <c r="D4455">
        <v>0.63339999999999974</v>
      </c>
      <c r="E4455">
        <v>0.63339999999999974</v>
      </c>
      <c r="F4455">
        <v>0.63339999999999974</v>
      </c>
      <c r="G4455">
        <v>0.63339999999999974</v>
      </c>
      <c r="H4455">
        <v>0.63339999999999974</v>
      </c>
      <c r="I4455">
        <v>0.63339999999999974</v>
      </c>
      <c r="J4455">
        <v>0.63339999999999974</v>
      </c>
      <c r="K4455">
        <v>0.63339999999999974</v>
      </c>
      <c r="L4455">
        <v>0.63339999999999974</v>
      </c>
      <c r="M4455">
        <v>0.63339999999999974</v>
      </c>
      <c r="N4455">
        <v>0.63339999999999974</v>
      </c>
      <c r="O4455">
        <v>0.63339999999999974</v>
      </c>
      <c r="P4455">
        <v>0.63339999999999974</v>
      </c>
      <c r="Q4455">
        <v>0.63339999999999974</v>
      </c>
      <c r="R4455">
        <v>0.63339999999999974</v>
      </c>
      <c r="S4455">
        <v>0.63339999999999974</v>
      </c>
      <c r="T4455">
        <v>0.63339999999999974</v>
      </c>
      <c r="U4455">
        <v>0.63339999999999974</v>
      </c>
      <c r="V4455">
        <v>0.63339999999999974</v>
      </c>
      <c r="W4455">
        <v>0.63339999999999974</v>
      </c>
      <c r="X4455">
        <v>0.63339999999999974</v>
      </c>
      <c r="Y4455">
        <v>0.63339999999999974</v>
      </c>
      <c r="Z4455">
        <v>0.63339999999999974</v>
      </c>
      <c r="AA4455">
        <v>0.63339999999999974</v>
      </c>
      <c r="AB4455" s="7">
        <f t="shared" si="207"/>
        <v>15.201599999999997</v>
      </c>
      <c r="AC4455">
        <f>INDEX(SHELF_days!$C$2:$C$289,MATCH(A4455&amp;"|"&amp;C4455,SHELF_days!$D$2:$D$289,0))</f>
        <v>58</v>
      </c>
      <c r="AD4455" s="8">
        <f t="shared" si="208"/>
        <v>881.69279999999981</v>
      </c>
      <c r="AE4455" s="7">
        <f t="shared" si="209"/>
        <v>0.63339999999999974</v>
      </c>
    </row>
    <row r="4456" spans="1:31" x14ac:dyDescent="0.45">
      <c r="A4456" t="s">
        <v>71</v>
      </c>
      <c r="B4456" t="s">
        <v>182</v>
      </c>
      <c r="C4456" t="s">
        <v>136</v>
      </c>
      <c r="D4456">
        <v>0.63339999999999974</v>
      </c>
      <c r="E4456">
        <v>0.63339999999999974</v>
      </c>
      <c r="F4456">
        <v>0.63339999999999974</v>
      </c>
      <c r="G4456">
        <v>0.63339999999999974</v>
      </c>
      <c r="H4456">
        <v>0.63339999999999974</v>
      </c>
      <c r="I4456">
        <v>0.63339999999999974</v>
      </c>
      <c r="J4456">
        <v>0.63339999999999974</v>
      </c>
      <c r="K4456">
        <v>0.63339999999999974</v>
      </c>
      <c r="L4456">
        <v>0.63339999999999974</v>
      </c>
      <c r="M4456">
        <v>0.63339999999999974</v>
      </c>
      <c r="N4456">
        <v>0.63339999999999974</v>
      </c>
      <c r="O4456">
        <v>0.63339999999999974</v>
      </c>
      <c r="P4456">
        <v>0.63339999999999974</v>
      </c>
      <c r="Q4456">
        <v>0.63339999999999974</v>
      </c>
      <c r="R4456">
        <v>0.63339999999999974</v>
      </c>
      <c r="S4456">
        <v>0.63339999999999974</v>
      </c>
      <c r="T4456">
        <v>0.63339999999999974</v>
      </c>
      <c r="U4456">
        <v>0.63339999999999974</v>
      </c>
      <c r="V4456">
        <v>0.63339999999999974</v>
      </c>
      <c r="W4456">
        <v>0.63339999999999974</v>
      </c>
      <c r="X4456">
        <v>0.63339999999999974</v>
      </c>
      <c r="Y4456">
        <v>0.63339999999999974</v>
      </c>
      <c r="Z4456">
        <v>0.63339999999999974</v>
      </c>
      <c r="AA4456">
        <v>0.63339999999999974</v>
      </c>
      <c r="AB4456" s="7">
        <f t="shared" si="207"/>
        <v>15.201599999999997</v>
      </c>
      <c r="AC4456">
        <f>INDEX(SHELF_days!$C$2:$C$289,MATCH(A4456&amp;"|"&amp;C4456,SHELF_days!$D$2:$D$289,0))</f>
        <v>92</v>
      </c>
      <c r="AD4456" s="8">
        <f t="shared" si="208"/>
        <v>1398.5471999999997</v>
      </c>
      <c r="AE4456" s="7">
        <f t="shared" si="209"/>
        <v>0.63339999999999974</v>
      </c>
    </row>
    <row r="4457" spans="1:31" x14ac:dyDescent="0.45">
      <c r="A4457" t="s">
        <v>71</v>
      </c>
      <c r="B4457" t="s">
        <v>182</v>
      </c>
      <c r="C4457" t="s">
        <v>137</v>
      </c>
      <c r="D4457">
        <v>0.63339999999999985</v>
      </c>
      <c r="E4457">
        <v>0.63339999999999985</v>
      </c>
      <c r="F4457">
        <v>0.63339999999999985</v>
      </c>
      <c r="G4457">
        <v>0.63339999999999985</v>
      </c>
      <c r="H4457">
        <v>0.63339999999999985</v>
      </c>
      <c r="I4457">
        <v>0.63339999999999985</v>
      </c>
      <c r="J4457">
        <v>0.63339999999999985</v>
      </c>
      <c r="K4457">
        <v>0.63339999999999985</v>
      </c>
      <c r="L4457">
        <v>0.63339999999999985</v>
      </c>
      <c r="M4457">
        <v>0.63339999999999985</v>
      </c>
      <c r="N4457">
        <v>0.63339999999999985</v>
      </c>
      <c r="O4457">
        <v>0.63339999999999985</v>
      </c>
      <c r="P4457">
        <v>0.63339999999999985</v>
      </c>
      <c r="Q4457">
        <v>0.63339999999999985</v>
      </c>
      <c r="R4457">
        <v>0.63339999999999985</v>
      </c>
      <c r="S4457">
        <v>0.63339999999999985</v>
      </c>
      <c r="T4457">
        <v>0.63339999999999985</v>
      </c>
      <c r="U4457">
        <v>0.63339999999999985</v>
      </c>
      <c r="V4457">
        <v>0.63339999999999985</v>
      </c>
      <c r="W4457">
        <v>0.63339999999999985</v>
      </c>
      <c r="X4457">
        <v>0.63339999999999985</v>
      </c>
      <c r="Y4457">
        <v>0.63339999999999985</v>
      </c>
      <c r="Z4457">
        <v>0.63339999999999985</v>
      </c>
      <c r="AA4457">
        <v>0.63339999999999985</v>
      </c>
      <c r="AB4457" s="7">
        <f t="shared" si="207"/>
        <v>15.201599999999997</v>
      </c>
      <c r="AC4457">
        <f>INDEX(SHELF_days!$C$2:$C$289,MATCH(A4457&amp;"|"&amp;C4457,SHELF_days!$D$2:$D$289,0))</f>
        <v>121</v>
      </c>
      <c r="AD4457" s="8">
        <f t="shared" si="208"/>
        <v>1839.3935999999997</v>
      </c>
      <c r="AE4457" s="7">
        <f t="shared" si="209"/>
        <v>0.63339999999999985</v>
      </c>
    </row>
    <row r="4458" spans="1:31" x14ac:dyDescent="0.45">
      <c r="A4458" t="s">
        <v>71</v>
      </c>
      <c r="B4458" t="s">
        <v>182</v>
      </c>
      <c r="C4458" t="s">
        <v>138</v>
      </c>
      <c r="D4458">
        <v>0.63340000000000063</v>
      </c>
      <c r="E4458">
        <v>0.63340000000000063</v>
      </c>
      <c r="F4458">
        <v>0.63340000000000063</v>
      </c>
      <c r="G4458">
        <v>0.63340000000000063</v>
      </c>
      <c r="H4458">
        <v>0.63340000000000063</v>
      </c>
      <c r="I4458">
        <v>0.63340000000000063</v>
      </c>
      <c r="J4458">
        <v>0.63340000000000063</v>
      </c>
      <c r="K4458">
        <v>0.63340000000000063</v>
      </c>
      <c r="L4458">
        <v>0.63340000000000063</v>
      </c>
      <c r="M4458">
        <v>0.63340000000000063</v>
      </c>
      <c r="N4458">
        <v>0.63340000000000063</v>
      </c>
      <c r="O4458">
        <v>0.63340000000000063</v>
      </c>
      <c r="P4458">
        <v>0.63340000000000063</v>
      </c>
      <c r="Q4458">
        <v>0.63340000000000063</v>
      </c>
      <c r="R4458">
        <v>0.63340000000000063</v>
      </c>
      <c r="S4458">
        <v>0.63340000000000063</v>
      </c>
      <c r="T4458">
        <v>0.63340000000000063</v>
      </c>
      <c r="U4458">
        <v>0.63340000000000063</v>
      </c>
      <c r="V4458">
        <v>0.63340000000000063</v>
      </c>
      <c r="W4458">
        <v>0.63340000000000063</v>
      </c>
      <c r="X4458">
        <v>0.63340000000000063</v>
      </c>
      <c r="Y4458">
        <v>0.63340000000000063</v>
      </c>
      <c r="Z4458">
        <v>0.63340000000000063</v>
      </c>
      <c r="AA4458">
        <v>0.63340000000000063</v>
      </c>
      <c r="AB4458" s="7">
        <f t="shared" si="207"/>
        <v>15.20160000000001</v>
      </c>
      <c r="AC4458">
        <f>INDEX(SHELF_days!$C$2:$C$289,MATCH(A4458&amp;"|"&amp;C4458,SHELF_days!$D$2:$D$289,0))</f>
        <v>6</v>
      </c>
      <c r="AD4458" s="8">
        <f t="shared" si="208"/>
        <v>91.209600000000052</v>
      </c>
      <c r="AE4458" s="7">
        <f t="shared" si="209"/>
        <v>0.63340000000000063</v>
      </c>
    </row>
    <row r="4459" spans="1:31" x14ac:dyDescent="0.45">
      <c r="A4459" t="s">
        <v>71</v>
      </c>
      <c r="B4459" t="s">
        <v>182</v>
      </c>
      <c r="C4459" t="s">
        <v>139</v>
      </c>
      <c r="D4459">
        <v>0.63340000000000063</v>
      </c>
      <c r="E4459">
        <v>0.63340000000000063</v>
      </c>
      <c r="F4459">
        <v>0.63340000000000063</v>
      </c>
      <c r="G4459">
        <v>0.63340000000000063</v>
      </c>
      <c r="H4459">
        <v>0.63340000000000063</v>
      </c>
      <c r="I4459">
        <v>0.63340000000000063</v>
      </c>
      <c r="J4459">
        <v>0.63340000000000063</v>
      </c>
      <c r="K4459">
        <v>0.63340000000000063</v>
      </c>
      <c r="L4459">
        <v>0.63340000000000063</v>
      </c>
      <c r="M4459">
        <v>0.63340000000000063</v>
      </c>
      <c r="N4459">
        <v>0.63340000000000063</v>
      </c>
      <c r="O4459">
        <v>0.63340000000000063</v>
      </c>
      <c r="P4459">
        <v>0.63340000000000063</v>
      </c>
      <c r="Q4459">
        <v>0.63340000000000063</v>
      </c>
      <c r="R4459">
        <v>0.63340000000000063</v>
      </c>
      <c r="S4459">
        <v>0.63340000000000063</v>
      </c>
      <c r="T4459">
        <v>0.63340000000000063</v>
      </c>
      <c r="U4459">
        <v>0.63340000000000063</v>
      </c>
      <c r="V4459">
        <v>0.63340000000000063</v>
      </c>
      <c r="W4459">
        <v>0.63340000000000063</v>
      </c>
      <c r="X4459">
        <v>0.63340000000000063</v>
      </c>
      <c r="Y4459">
        <v>0.63340000000000063</v>
      </c>
      <c r="Z4459">
        <v>0.63340000000000063</v>
      </c>
      <c r="AA4459">
        <v>0.63340000000000063</v>
      </c>
      <c r="AB4459" s="7">
        <f t="shared" si="207"/>
        <v>15.20160000000001</v>
      </c>
      <c r="AC4459">
        <f>INDEX(SHELF_days!$C$2:$C$289,MATCH(A4459&amp;"|"&amp;C4459,SHELF_days!$D$2:$D$289,0))</f>
        <v>17</v>
      </c>
      <c r="AD4459" s="8">
        <f t="shared" si="208"/>
        <v>258.42720000000014</v>
      </c>
      <c r="AE4459" s="7">
        <f t="shared" si="209"/>
        <v>0.63340000000000063</v>
      </c>
    </row>
    <row r="4460" spans="1:31" x14ac:dyDescent="0.45">
      <c r="A4460" t="s">
        <v>71</v>
      </c>
      <c r="B4460" t="s">
        <v>183</v>
      </c>
      <c r="C4460" t="s">
        <v>134</v>
      </c>
      <c r="D4460">
        <v>3.2936059061696207E-11</v>
      </c>
      <c r="E4460">
        <v>3.2936059061696207E-11</v>
      </c>
      <c r="F4460">
        <v>3.2936059061696207E-11</v>
      </c>
      <c r="G4460">
        <v>3.2936059061696207E-11</v>
      </c>
      <c r="H4460">
        <v>3.2936059061696207E-11</v>
      </c>
      <c r="I4460">
        <v>3.2936059061696207E-11</v>
      </c>
      <c r="J4460">
        <v>3.2936059061696207E-11</v>
      </c>
      <c r="K4460">
        <v>3.2936059061696207E-11</v>
      </c>
      <c r="L4460">
        <v>3.2936059061696207E-11</v>
      </c>
      <c r="M4460">
        <v>3.2936059061696207E-11</v>
      </c>
      <c r="N4460">
        <v>3.2936059061696207E-11</v>
      </c>
      <c r="O4460">
        <v>3.2936059061696207E-11</v>
      </c>
      <c r="P4460">
        <v>3.2936059061696207E-11</v>
      </c>
      <c r="Q4460">
        <v>3.2936059061696207E-11</v>
      </c>
      <c r="R4460">
        <v>3.2936059061696207E-11</v>
      </c>
      <c r="S4460">
        <v>3.2936059061696207E-11</v>
      </c>
      <c r="T4460">
        <v>7.6825749224125831E-3</v>
      </c>
      <c r="U4460">
        <v>2.3246605554454371E-2</v>
      </c>
      <c r="V4460">
        <v>2.8327690575302308E-2</v>
      </c>
      <c r="W4460">
        <v>2.23227719143002E-2</v>
      </c>
      <c r="X4460">
        <v>2.989628340657195E-3</v>
      </c>
      <c r="Y4460">
        <v>2.989628340657195E-3</v>
      </c>
      <c r="Z4460">
        <v>2.989628340657195E-3</v>
      </c>
      <c r="AA4460">
        <v>2.989628340657195E-3</v>
      </c>
      <c r="AB4460" s="7">
        <f t="shared" si="207"/>
        <v>9.3538156856075166E-2</v>
      </c>
      <c r="AC4460">
        <f>INDEX(SHELF_days!$C$2:$C$289,MATCH(A4460&amp;"|"&amp;C4460,SHELF_days!$D$2:$D$289,0))</f>
        <v>71</v>
      </c>
      <c r="AD4460" s="8">
        <f t="shared" si="208"/>
        <v>6.6412091367813364</v>
      </c>
      <c r="AE4460" s="7">
        <f t="shared" si="209"/>
        <v>2.8327690575302308E-2</v>
      </c>
    </row>
    <row r="4461" spans="1:31" x14ac:dyDescent="0.45">
      <c r="A4461" t="s">
        <v>71</v>
      </c>
      <c r="B4461" t="s">
        <v>183</v>
      </c>
      <c r="C4461" t="s">
        <v>135</v>
      </c>
      <c r="D4461">
        <v>1.055310147342443E-2</v>
      </c>
      <c r="E4461">
        <v>1.055310147342443E-2</v>
      </c>
      <c r="F4461">
        <v>1.055310147342443E-2</v>
      </c>
      <c r="G4461">
        <v>1.055310147342443E-2</v>
      </c>
      <c r="H4461">
        <v>1.055310147342443E-2</v>
      </c>
      <c r="I4461">
        <v>1.055310147342443E-2</v>
      </c>
      <c r="J4461">
        <v>1.055310147342443E-2</v>
      </c>
      <c r="K4461">
        <v>1.055310147342443E-2</v>
      </c>
      <c r="L4461">
        <v>1.055310147342443E-2</v>
      </c>
      <c r="M4461">
        <v>1.055310147342443E-2</v>
      </c>
      <c r="N4461">
        <v>1.055310147342443E-2</v>
      </c>
      <c r="O4461">
        <v>1.055310147342443E-2</v>
      </c>
      <c r="P4461">
        <v>1.055310147342443E-2</v>
      </c>
      <c r="Q4461">
        <v>1.055310147342443E-2</v>
      </c>
      <c r="R4461">
        <v>1.055310147342443E-2</v>
      </c>
      <c r="S4461">
        <v>2.333658863231183E-2</v>
      </c>
      <c r="T4461">
        <v>4.4442791513288553E-2</v>
      </c>
      <c r="U4461">
        <v>8.1911700888224387E-2</v>
      </c>
      <c r="V4461">
        <v>9.0438606852138975E-2</v>
      </c>
      <c r="W4461">
        <v>2.7493038074081849E-2</v>
      </c>
      <c r="X4461">
        <v>5.3010961102233181E-5</v>
      </c>
      <c r="Y4461">
        <v>3.2936059061696207E-11</v>
      </c>
      <c r="Z4461">
        <v>3.2936059061696207E-11</v>
      </c>
      <c r="AA4461">
        <v>3.2936059061696207E-11</v>
      </c>
      <c r="AB4461" s="7">
        <f t="shared" si="207"/>
        <v>0.42597225912132247</v>
      </c>
      <c r="AC4461">
        <f>INDEX(SHELF_days!$C$2:$C$289,MATCH(A4461&amp;"|"&amp;C4461,SHELF_days!$D$2:$D$289,0))</f>
        <v>58</v>
      </c>
      <c r="AD4461" s="8">
        <f t="shared" si="208"/>
        <v>24.706391029036702</v>
      </c>
      <c r="AE4461" s="7">
        <f t="shared" si="209"/>
        <v>9.0438606852138975E-2</v>
      </c>
    </row>
    <row r="4462" spans="1:31" x14ac:dyDescent="0.45">
      <c r="A4462" t="s">
        <v>71</v>
      </c>
      <c r="B4462" t="s">
        <v>183</v>
      </c>
      <c r="C4462" t="s">
        <v>136</v>
      </c>
      <c r="D4462">
        <v>6.1773651697741447E-2</v>
      </c>
      <c r="E4462">
        <v>6.1773651697741447E-2</v>
      </c>
      <c r="F4462">
        <v>6.1773651697741447E-2</v>
      </c>
      <c r="G4462">
        <v>6.1773651697741447E-2</v>
      </c>
      <c r="H4462">
        <v>6.1773651697741447E-2</v>
      </c>
      <c r="I4462">
        <v>6.1773651697741447E-2</v>
      </c>
      <c r="J4462">
        <v>6.1773651697741447E-2</v>
      </c>
      <c r="K4462">
        <v>6.1773651697741447E-2</v>
      </c>
      <c r="L4462">
        <v>6.1773651697741447E-2</v>
      </c>
      <c r="M4462">
        <v>6.1773651697741447E-2</v>
      </c>
      <c r="N4462">
        <v>6.6209838356259557E-2</v>
      </c>
      <c r="O4462">
        <v>9.1790940385163972E-2</v>
      </c>
      <c r="P4462">
        <v>0.1140436646448845</v>
      </c>
      <c r="Q4462">
        <v>0.15242088767707021</v>
      </c>
      <c r="R4462">
        <v>0.21443342997387729</v>
      </c>
      <c r="S4462">
        <v>0.28179811264775811</v>
      </c>
      <c r="T4462">
        <v>0.3927238212907313</v>
      </c>
      <c r="U4462">
        <v>0.58669435004902137</v>
      </c>
      <c r="V4462">
        <v>0.62334611431949549</v>
      </c>
      <c r="W4462">
        <v>0.49512249592406959</v>
      </c>
      <c r="X4462">
        <v>0.28898834933841983</v>
      </c>
      <c r="Y4462">
        <v>0.15326628820379121</v>
      </c>
      <c r="Z4462">
        <v>7.2523730137816669E-2</v>
      </c>
      <c r="AA4462">
        <v>6.8066501299277715E-2</v>
      </c>
      <c r="AB4462" s="7">
        <f t="shared" si="207"/>
        <v>4.2191650412250512</v>
      </c>
      <c r="AC4462">
        <f>INDEX(SHELF_days!$C$2:$C$289,MATCH(A4462&amp;"|"&amp;C4462,SHELF_days!$D$2:$D$289,0))</f>
        <v>92</v>
      </c>
      <c r="AD4462" s="8">
        <f t="shared" si="208"/>
        <v>388.16318379270473</v>
      </c>
      <c r="AE4462" s="7">
        <f t="shared" si="209"/>
        <v>0.62334611431949549</v>
      </c>
    </row>
    <row r="4463" spans="1:31" x14ac:dyDescent="0.45">
      <c r="A4463" t="s">
        <v>71</v>
      </c>
      <c r="B4463" t="s">
        <v>183</v>
      </c>
      <c r="C4463" t="s">
        <v>137</v>
      </c>
      <c r="D4463">
        <v>2.865517327034434E-2</v>
      </c>
      <c r="E4463">
        <v>2.865517327034434E-2</v>
      </c>
      <c r="F4463">
        <v>2.865517327034434E-2</v>
      </c>
      <c r="G4463">
        <v>2.865517327034434E-2</v>
      </c>
      <c r="H4463">
        <v>2.865517327034434E-2</v>
      </c>
      <c r="I4463">
        <v>2.865517327034434E-2</v>
      </c>
      <c r="J4463">
        <v>2.865517327034434E-2</v>
      </c>
      <c r="K4463">
        <v>2.865517327034434E-2</v>
      </c>
      <c r="L4463">
        <v>2.865517327034434E-2</v>
      </c>
      <c r="M4463">
        <v>2.865517327034434E-2</v>
      </c>
      <c r="N4463">
        <v>3.0742573895691541E-2</v>
      </c>
      <c r="O4463">
        <v>3.8291284633252348E-2</v>
      </c>
      <c r="P4463">
        <v>4.7163207850181139E-2</v>
      </c>
      <c r="Q4463">
        <v>6.0813189216292869E-2</v>
      </c>
      <c r="R4463">
        <v>8.9810929553622881E-2</v>
      </c>
      <c r="S4463">
        <v>0.11096162461857011</v>
      </c>
      <c r="T4463">
        <v>0.14404946555002049</v>
      </c>
      <c r="U4463">
        <v>0.19256129604360581</v>
      </c>
      <c r="V4463">
        <v>0.244736900493222</v>
      </c>
      <c r="W4463">
        <v>0.18908198129522499</v>
      </c>
      <c r="X4463">
        <v>0.11028778383960321</v>
      </c>
      <c r="Y4463">
        <v>6.8597179555448279E-2</v>
      </c>
      <c r="Z4463">
        <v>3.2243657753865007E-2</v>
      </c>
      <c r="AA4463">
        <v>2.5497721016944939E-2</v>
      </c>
      <c r="AB4463" s="7">
        <f t="shared" si="207"/>
        <v>1.6713905280189889</v>
      </c>
      <c r="AC4463">
        <f>INDEX(SHELF_days!$C$2:$C$289,MATCH(A4463&amp;"|"&amp;C4463,SHELF_days!$D$2:$D$289,0))</f>
        <v>121</v>
      </c>
      <c r="AD4463" s="8">
        <f t="shared" si="208"/>
        <v>202.23825389029767</v>
      </c>
      <c r="AE4463" s="7">
        <f t="shared" si="209"/>
        <v>0.244736900493222</v>
      </c>
    </row>
    <row r="4464" spans="1:31" x14ac:dyDescent="0.45">
      <c r="A4464" t="s">
        <v>71</v>
      </c>
      <c r="B4464" t="s">
        <v>183</v>
      </c>
      <c r="C4464" t="s">
        <v>138</v>
      </c>
      <c r="D4464">
        <v>0.23594967793286731</v>
      </c>
      <c r="E4464">
        <v>0.23594967793286731</v>
      </c>
      <c r="F4464">
        <v>0.23594967793286731</v>
      </c>
      <c r="G4464">
        <v>0.23594967793286731</v>
      </c>
      <c r="H4464">
        <v>0.23594967793286731</v>
      </c>
      <c r="I4464">
        <v>0.23594967793286731</v>
      </c>
      <c r="J4464">
        <v>0.23594967793286731</v>
      </c>
      <c r="K4464">
        <v>0.23594967793286731</v>
      </c>
      <c r="L4464">
        <v>0.23594967793286731</v>
      </c>
      <c r="M4464">
        <v>0.23594967793286731</v>
      </c>
      <c r="N4464">
        <v>0.23594967793286731</v>
      </c>
      <c r="O4464">
        <v>0.3872330500805789</v>
      </c>
      <c r="P4464">
        <v>0.47916839755059709</v>
      </c>
      <c r="Q4464">
        <v>0.56907296835271859</v>
      </c>
      <c r="R4464">
        <v>0.73221835374749078</v>
      </c>
      <c r="S4464">
        <v>0.93573254262465966</v>
      </c>
      <c r="T4464">
        <v>1</v>
      </c>
      <c r="U4464">
        <v>1</v>
      </c>
      <c r="V4464">
        <v>1</v>
      </c>
      <c r="W4464">
        <v>1</v>
      </c>
      <c r="X4464">
        <v>0.89310521182002278</v>
      </c>
      <c r="Y4464">
        <v>0.55546486675569062</v>
      </c>
      <c r="Z4464">
        <v>0.27533156191310831</v>
      </c>
      <c r="AA4464">
        <v>0.27533156191310831</v>
      </c>
      <c r="AB4464" s="7">
        <f t="shared" si="207"/>
        <v>11.698104972019514</v>
      </c>
      <c r="AC4464">
        <f>INDEX(SHELF_days!$C$2:$C$289,MATCH(A4464&amp;"|"&amp;C4464,SHELF_days!$D$2:$D$289,0))</f>
        <v>6</v>
      </c>
      <c r="AD4464" s="8">
        <f t="shared" si="208"/>
        <v>70.188629832117087</v>
      </c>
      <c r="AE4464" s="7">
        <f t="shared" si="209"/>
        <v>1</v>
      </c>
    </row>
    <row r="4465" spans="1:31" x14ac:dyDescent="0.45">
      <c r="A4465" t="s">
        <v>71</v>
      </c>
      <c r="B4465" t="s">
        <v>183</v>
      </c>
      <c r="C4465" t="s">
        <v>139</v>
      </c>
      <c r="D4465">
        <v>3.2936059061696207E-11</v>
      </c>
      <c r="E4465">
        <v>3.2936059061696207E-11</v>
      </c>
      <c r="F4465">
        <v>3.2936059061696207E-11</v>
      </c>
      <c r="G4465">
        <v>3.2936059061696207E-11</v>
      </c>
      <c r="H4465">
        <v>3.2936059061696207E-11</v>
      </c>
      <c r="I4465">
        <v>3.2936059061696207E-11</v>
      </c>
      <c r="J4465">
        <v>3.2936059061696207E-11</v>
      </c>
      <c r="K4465">
        <v>3.2936059061696207E-11</v>
      </c>
      <c r="L4465">
        <v>3.2936059061696207E-11</v>
      </c>
      <c r="M4465">
        <v>3.2936059061696207E-11</v>
      </c>
      <c r="N4465">
        <v>3.2936059061696207E-11</v>
      </c>
      <c r="O4465">
        <v>3.2936059061696207E-11</v>
      </c>
      <c r="P4465">
        <v>3.2936059061696207E-11</v>
      </c>
      <c r="Q4465">
        <v>3.2936059061696207E-11</v>
      </c>
      <c r="R4465">
        <v>3.2936059061696207E-11</v>
      </c>
      <c r="S4465">
        <v>3.2936059061696207E-11</v>
      </c>
      <c r="T4465">
        <v>3.2936059061696207E-11</v>
      </c>
      <c r="U4465">
        <v>3.2936059061696207E-11</v>
      </c>
      <c r="V4465">
        <v>3.2936059061696207E-11</v>
      </c>
      <c r="W4465">
        <v>3.2936059061696207E-11</v>
      </c>
      <c r="X4465">
        <v>3.2936059061696207E-11</v>
      </c>
      <c r="Y4465">
        <v>3.2936059061696207E-11</v>
      </c>
      <c r="Z4465">
        <v>3.2936059061696207E-11</v>
      </c>
      <c r="AA4465">
        <v>3.2936059061696207E-11</v>
      </c>
      <c r="AB4465" s="7">
        <f t="shared" si="207"/>
        <v>7.9046541748070877E-10</v>
      </c>
      <c r="AC4465">
        <f>INDEX(SHELF_days!$C$2:$C$289,MATCH(A4465&amp;"|"&amp;C4465,SHELF_days!$D$2:$D$289,0))</f>
        <v>17</v>
      </c>
      <c r="AD4465" s="8">
        <f t="shared" si="208"/>
        <v>1.3437912097172049E-8</v>
      </c>
      <c r="AE4465" s="7">
        <f t="shared" si="209"/>
        <v>3.2936059061696207E-11</v>
      </c>
    </row>
    <row r="4466" spans="1:31" x14ac:dyDescent="0.45">
      <c r="A4466" t="s">
        <v>71</v>
      </c>
      <c r="B4466" t="s">
        <v>184</v>
      </c>
      <c r="C4466" t="s">
        <v>134</v>
      </c>
      <c r="D4466">
        <v>0.91792133360506101</v>
      </c>
      <c r="E4466">
        <v>0.91792133360506101</v>
      </c>
      <c r="F4466">
        <v>0.91792133360506101</v>
      </c>
      <c r="G4466">
        <v>0.91792133360506101</v>
      </c>
      <c r="H4466">
        <v>0.91792133360506101</v>
      </c>
      <c r="I4466">
        <v>0.91792133360506101</v>
      </c>
      <c r="J4466">
        <v>0.91792133360506101</v>
      </c>
      <c r="K4466">
        <v>0.91792133360506101</v>
      </c>
      <c r="L4466">
        <v>0.91792133360506101</v>
      </c>
      <c r="M4466">
        <v>0.91792133360506101</v>
      </c>
      <c r="N4466">
        <v>0.91792133360506101</v>
      </c>
      <c r="O4466">
        <v>0.91792133360506101</v>
      </c>
      <c r="P4466">
        <v>0.91792133360506101</v>
      </c>
      <c r="Q4466">
        <v>0.91792133360506101</v>
      </c>
      <c r="R4466">
        <v>0.91792133360506101</v>
      </c>
      <c r="S4466">
        <v>0.91792133360506101</v>
      </c>
      <c r="T4466">
        <v>0.91792133360506101</v>
      </c>
      <c r="U4466">
        <v>0.91792133360506101</v>
      </c>
      <c r="V4466">
        <v>0.91792133360506101</v>
      </c>
      <c r="W4466">
        <v>0.91792133360506101</v>
      </c>
      <c r="X4466">
        <v>0.91792133360506101</v>
      </c>
      <c r="Y4466">
        <v>0.91792133360506101</v>
      </c>
      <c r="Z4466">
        <v>0.91792133360506101</v>
      </c>
      <c r="AA4466">
        <v>0.91792133360506101</v>
      </c>
      <c r="AB4466" s="7">
        <f t="shared" si="207"/>
        <v>22.03011200652147</v>
      </c>
      <c r="AC4466">
        <f>INDEX(SHELF_days!$C$2:$C$289,MATCH(A4466&amp;"|"&amp;C4466,SHELF_days!$D$2:$D$289,0))</f>
        <v>71</v>
      </c>
      <c r="AD4466" s="8">
        <f t="shared" si="208"/>
        <v>1564.1379524630245</v>
      </c>
      <c r="AE4466" s="7">
        <f t="shared" si="209"/>
        <v>0.91792133360506101</v>
      </c>
    </row>
    <row r="4467" spans="1:31" x14ac:dyDescent="0.45">
      <c r="A4467" t="s">
        <v>71</v>
      </c>
      <c r="B4467" t="s">
        <v>184</v>
      </c>
      <c r="C4467" t="s">
        <v>135</v>
      </c>
      <c r="D4467">
        <v>0.91792133360506101</v>
      </c>
      <c r="E4467">
        <v>0.91792133360506101</v>
      </c>
      <c r="F4467">
        <v>0.91792133360506101</v>
      </c>
      <c r="G4467">
        <v>0.91792133360506101</v>
      </c>
      <c r="H4467">
        <v>0.91792133360506101</v>
      </c>
      <c r="I4467">
        <v>0.91792133360506101</v>
      </c>
      <c r="J4467">
        <v>0.90842499311153946</v>
      </c>
      <c r="K4467">
        <v>0.91214680337687282</v>
      </c>
      <c r="L4467">
        <v>0.91792133360506101</v>
      </c>
      <c r="M4467">
        <v>0.91792133360506101</v>
      </c>
      <c r="N4467">
        <v>0.91792133360506101</v>
      </c>
      <c r="O4467">
        <v>0.91792133360506101</v>
      </c>
      <c r="P4467">
        <v>0.91792133360506101</v>
      </c>
      <c r="Q4467">
        <v>0.91792133360506101</v>
      </c>
      <c r="R4467">
        <v>0.91792133360506101</v>
      </c>
      <c r="S4467">
        <v>0.91792133360506101</v>
      </c>
      <c r="T4467">
        <v>0.91792133360506101</v>
      </c>
      <c r="U4467">
        <v>0.91792133360506101</v>
      </c>
      <c r="V4467">
        <v>0.91792133360506101</v>
      </c>
      <c r="W4467">
        <v>0.91792133360506101</v>
      </c>
      <c r="X4467">
        <v>0.91792133360506101</v>
      </c>
      <c r="Y4467">
        <v>0.91792133360506101</v>
      </c>
      <c r="Z4467">
        <v>0.91792133360506101</v>
      </c>
      <c r="AA4467">
        <v>0.91792133360506101</v>
      </c>
      <c r="AB4467" s="7">
        <f t="shared" si="207"/>
        <v>22.014841135799763</v>
      </c>
      <c r="AC4467">
        <f>INDEX(SHELF_days!$C$2:$C$289,MATCH(A4467&amp;"|"&amp;C4467,SHELF_days!$D$2:$D$289,0))</f>
        <v>58</v>
      </c>
      <c r="AD4467" s="8">
        <f t="shared" si="208"/>
        <v>1276.8607858763862</v>
      </c>
      <c r="AE4467" s="7">
        <f t="shared" si="209"/>
        <v>0.91792133360506101</v>
      </c>
    </row>
    <row r="4468" spans="1:31" x14ac:dyDescent="0.45">
      <c r="A4468" t="s">
        <v>71</v>
      </c>
      <c r="B4468" t="s">
        <v>184</v>
      </c>
      <c r="C4468" t="s">
        <v>136</v>
      </c>
      <c r="D4468">
        <v>0.91792133360506101</v>
      </c>
      <c r="E4468">
        <v>0.91792133360506101</v>
      </c>
      <c r="F4468">
        <v>0.91792133360506101</v>
      </c>
      <c r="G4468">
        <v>0.91792133360506101</v>
      </c>
      <c r="H4468">
        <v>0.91792133360506101</v>
      </c>
      <c r="I4468">
        <v>0.91792133360506101</v>
      </c>
      <c r="J4468">
        <v>0.91792133360506101</v>
      </c>
      <c r="K4468">
        <v>0.91792133360506101</v>
      </c>
      <c r="L4468">
        <v>0.91792133360506101</v>
      </c>
      <c r="M4468">
        <v>0.91792133360506101</v>
      </c>
      <c r="N4468">
        <v>0.91792133360506101</v>
      </c>
      <c r="O4468">
        <v>0.91792133360506101</v>
      </c>
      <c r="P4468">
        <v>0.91792133360506101</v>
      </c>
      <c r="Q4468">
        <v>0.91792133360506101</v>
      </c>
      <c r="R4468">
        <v>0.91792133360506101</v>
      </c>
      <c r="S4468">
        <v>0.91792133360506101</v>
      </c>
      <c r="T4468">
        <v>0.91792133360506101</v>
      </c>
      <c r="U4468">
        <v>0.91792133360506101</v>
      </c>
      <c r="V4468">
        <v>0.91792133360506101</v>
      </c>
      <c r="W4468">
        <v>0.91792133360506101</v>
      </c>
      <c r="X4468">
        <v>0.91792133360506101</v>
      </c>
      <c r="Y4468">
        <v>0.91792133360506101</v>
      </c>
      <c r="Z4468">
        <v>0.91792133360506101</v>
      </c>
      <c r="AA4468">
        <v>0.91792133360506101</v>
      </c>
      <c r="AB4468" s="7">
        <f t="shared" si="207"/>
        <v>22.03011200652147</v>
      </c>
      <c r="AC4468">
        <f>INDEX(SHELF_days!$C$2:$C$289,MATCH(A4468&amp;"|"&amp;C4468,SHELF_days!$D$2:$D$289,0))</f>
        <v>92</v>
      </c>
      <c r="AD4468" s="8">
        <f t="shared" si="208"/>
        <v>2026.7703045999754</v>
      </c>
      <c r="AE4468" s="7">
        <f t="shared" si="209"/>
        <v>0.91792133360506101</v>
      </c>
    </row>
    <row r="4469" spans="1:31" x14ac:dyDescent="0.45">
      <c r="A4469" t="s">
        <v>71</v>
      </c>
      <c r="B4469" t="s">
        <v>184</v>
      </c>
      <c r="C4469" t="s">
        <v>137</v>
      </c>
      <c r="D4469">
        <v>0.91792133360506101</v>
      </c>
      <c r="E4469">
        <v>0.91792133360506101</v>
      </c>
      <c r="F4469">
        <v>0.91792133360506101</v>
      </c>
      <c r="G4469">
        <v>0.91792133360506101</v>
      </c>
      <c r="H4469">
        <v>0.91792133360506101</v>
      </c>
      <c r="I4469">
        <v>0.91792133360506101</v>
      </c>
      <c r="J4469">
        <v>0.91426137285357689</v>
      </c>
      <c r="K4469">
        <v>0.91287739453442429</v>
      </c>
      <c r="L4469">
        <v>0.91792133360506101</v>
      </c>
      <c r="M4469">
        <v>0.91792133360506101</v>
      </c>
      <c r="N4469">
        <v>0.91792133360506101</v>
      </c>
      <c r="O4469">
        <v>0.91792133360506101</v>
      </c>
      <c r="P4469">
        <v>0.91792133360506101</v>
      </c>
      <c r="Q4469">
        <v>0.91792133360506101</v>
      </c>
      <c r="R4469">
        <v>0.91792133360506101</v>
      </c>
      <c r="S4469">
        <v>0.91792133360506101</v>
      </c>
      <c r="T4469">
        <v>0.91792133360506101</v>
      </c>
      <c r="U4469">
        <v>0.91792133360506101</v>
      </c>
      <c r="V4469">
        <v>0.91792133360506101</v>
      </c>
      <c r="W4469">
        <v>0.91792133360506101</v>
      </c>
      <c r="X4469">
        <v>0.91792133360506101</v>
      </c>
      <c r="Y4469">
        <v>0.91792133360506101</v>
      </c>
      <c r="Z4469">
        <v>0.91792133360506101</v>
      </c>
      <c r="AA4469">
        <v>0.91792133360506101</v>
      </c>
      <c r="AB4469" s="7">
        <f t="shared" si="207"/>
        <v>22.021408106699351</v>
      </c>
      <c r="AC4469">
        <f>INDEX(SHELF_days!$C$2:$C$289,MATCH(A4469&amp;"|"&amp;C4469,SHELF_days!$D$2:$D$289,0))</f>
        <v>121</v>
      </c>
      <c r="AD4469" s="8">
        <f t="shared" si="208"/>
        <v>2664.5903809106217</v>
      </c>
      <c r="AE4469" s="7">
        <f t="shared" si="209"/>
        <v>0.91792133360506101</v>
      </c>
    </row>
    <row r="4470" spans="1:31" x14ac:dyDescent="0.45">
      <c r="A4470" t="s">
        <v>71</v>
      </c>
      <c r="B4470" t="s">
        <v>184</v>
      </c>
      <c r="C4470" t="s">
        <v>138</v>
      </c>
      <c r="D4470">
        <v>0.91792133360506112</v>
      </c>
      <c r="E4470">
        <v>0.91792133360506112</v>
      </c>
      <c r="F4470">
        <v>0.91792133360506112</v>
      </c>
      <c r="G4470">
        <v>0.91792133360506112</v>
      </c>
      <c r="H4470">
        <v>0.91792133360506112</v>
      </c>
      <c r="I4470">
        <v>0.91792133360506112</v>
      </c>
      <c r="J4470">
        <v>0.91792133360506112</v>
      </c>
      <c r="K4470">
        <v>0.91792133360506112</v>
      </c>
      <c r="L4470">
        <v>0.91792133360506112</v>
      </c>
      <c r="M4470">
        <v>0.91792133360506112</v>
      </c>
      <c r="N4470">
        <v>0.91792133360506112</v>
      </c>
      <c r="O4470">
        <v>0.91792133360506112</v>
      </c>
      <c r="P4470">
        <v>0.91792133360506112</v>
      </c>
      <c r="Q4470">
        <v>0.91792133360506112</v>
      </c>
      <c r="R4470">
        <v>0.91792133360506112</v>
      </c>
      <c r="S4470">
        <v>0.91792133360506112</v>
      </c>
      <c r="T4470">
        <v>0.91792133360506112</v>
      </c>
      <c r="U4470">
        <v>0.91792133360506112</v>
      </c>
      <c r="V4470">
        <v>0.91792133360506112</v>
      </c>
      <c r="W4470">
        <v>0.91792133360506112</v>
      </c>
      <c r="X4470">
        <v>0.91792133360506112</v>
      </c>
      <c r="Y4470">
        <v>0.91792133360506112</v>
      </c>
      <c r="Z4470">
        <v>0.91792133360506112</v>
      </c>
      <c r="AA4470">
        <v>0.91792133360506112</v>
      </c>
      <c r="AB4470" s="7">
        <f t="shared" si="207"/>
        <v>22.030112006521474</v>
      </c>
      <c r="AC4470">
        <f>INDEX(SHELF_days!$C$2:$C$289,MATCH(A4470&amp;"|"&amp;C4470,SHELF_days!$D$2:$D$289,0))</f>
        <v>6</v>
      </c>
      <c r="AD4470" s="8">
        <f t="shared" si="208"/>
        <v>132.18067203912884</v>
      </c>
      <c r="AE4470" s="7">
        <f t="shared" si="209"/>
        <v>0.91792133360506112</v>
      </c>
    </row>
    <row r="4471" spans="1:31" x14ac:dyDescent="0.45">
      <c r="A4471" t="s">
        <v>71</v>
      </c>
      <c r="B4471" t="s">
        <v>184</v>
      </c>
      <c r="C4471" t="s">
        <v>139</v>
      </c>
      <c r="D4471">
        <v>0.91792133360506101</v>
      </c>
      <c r="E4471">
        <v>0.91792133360506101</v>
      </c>
      <c r="F4471">
        <v>0.91792133360506101</v>
      </c>
      <c r="G4471">
        <v>0.91792133360506101</v>
      </c>
      <c r="H4471">
        <v>0.91792133360506101</v>
      </c>
      <c r="I4471">
        <v>0.91792133360506101</v>
      </c>
      <c r="J4471">
        <v>0.91792133360506101</v>
      </c>
      <c r="K4471">
        <v>0.91792133360506101</v>
      </c>
      <c r="L4471">
        <v>0.91792133360506101</v>
      </c>
      <c r="M4471">
        <v>0.91792133360506101</v>
      </c>
      <c r="N4471">
        <v>0.91792133360506101</v>
      </c>
      <c r="O4471">
        <v>0.91792133360506101</v>
      </c>
      <c r="P4471">
        <v>0.91792133360506101</v>
      </c>
      <c r="Q4471">
        <v>0.91792133360506101</v>
      </c>
      <c r="R4471">
        <v>0.91792133360506101</v>
      </c>
      <c r="S4471">
        <v>0.91792133360506101</v>
      </c>
      <c r="T4471">
        <v>0.91792133360506101</v>
      </c>
      <c r="U4471">
        <v>0.91792133360506101</v>
      </c>
      <c r="V4471">
        <v>0.91792133360506101</v>
      </c>
      <c r="W4471">
        <v>0.91792133360506101</v>
      </c>
      <c r="X4471">
        <v>0.91792133360506101</v>
      </c>
      <c r="Y4471">
        <v>0.91792133360506101</v>
      </c>
      <c r="Z4471">
        <v>0.91792133360506101</v>
      </c>
      <c r="AA4471">
        <v>0.91792133360506101</v>
      </c>
      <c r="AB4471" s="7">
        <f t="shared" si="207"/>
        <v>22.03011200652147</v>
      </c>
      <c r="AC4471">
        <f>INDEX(SHELF_days!$C$2:$C$289,MATCH(A4471&amp;"|"&amp;C4471,SHELF_days!$D$2:$D$289,0))</f>
        <v>17</v>
      </c>
      <c r="AD4471" s="8">
        <f t="shared" si="208"/>
        <v>374.51190411086498</v>
      </c>
      <c r="AE4471" s="7">
        <f t="shared" si="209"/>
        <v>0.91792133360506101</v>
      </c>
    </row>
    <row r="4472" spans="1:31" x14ac:dyDescent="0.45">
      <c r="A4472" t="s">
        <v>71</v>
      </c>
      <c r="B4472" t="s">
        <v>185</v>
      </c>
      <c r="C4472" t="s">
        <v>134</v>
      </c>
      <c r="D4472">
        <v>0.69350693924463713</v>
      </c>
      <c r="E4472">
        <v>0.68714136961730055</v>
      </c>
      <c r="F4472">
        <v>0.67360997047823157</v>
      </c>
      <c r="G4472">
        <v>0.65586887326777688</v>
      </c>
      <c r="H4472">
        <v>0.63823821146783499</v>
      </c>
      <c r="I4472">
        <v>0.62396777946867965</v>
      </c>
      <c r="J4472">
        <v>0.60226982912055971</v>
      </c>
      <c r="K4472">
        <v>0.57534036969536195</v>
      </c>
      <c r="L4472">
        <v>0.53607389163863617</v>
      </c>
      <c r="M4472">
        <v>0.49535225130416399</v>
      </c>
      <c r="N4472">
        <v>0.46081862222653208</v>
      </c>
      <c r="O4472">
        <v>0.44831901183044998</v>
      </c>
      <c r="P4472">
        <v>0.45094791884087759</v>
      </c>
      <c r="Q4472">
        <v>0.46806540747040642</v>
      </c>
      <c r="R4472">
        <v>0.49124437150653649</v>
      </c>
      <c r="S4472">
        <v>0.51446256619157582</v>
      </c>
      <c r="T4472">
        <v>0.53914726149219649</v>
      </c>
      <c r="U4472">
        <v>0.56433968756106945</v>
      </c>
      <c r="V4472">
        <v>0.5786495769758907</v>
      </c>
      <c r="W4472">
        <v>0.58071837009726823</v>
      </c>
      <c r="X4472">
        <v>0.58586030630544961</v>
      </c>
      <c r="Y4472">
        <v>0.58254542985600333</v>
      </c>
      <c r="Z4472">
        <v>0.57146923439172959</v>
      </c>
      <c r="AA4472">
        <v>0.57540908002264213</v>
      </c>
      <c r="AB4472" s="7">
        <f t="shared" si="207"/>
        <v>13.593366330071808</v>
      </c>
      <c r="AC4472">
        <f>INDEX(SHELF_days!$C$2:$C$289,MATCH(A4472&amp;"|"&amp;C4472,SHELF_days!$D$2:$D$289,0))</f>
        <v>71</v>
      </c>
      <c r="AD4472" s="8">
        <f t="shared" si="208"/>
        <v>965.1290094350984</v>
      </c>
      <c r="AE4472" s="7">
        <f t="shared" si="209"/>
        <v>0.69350693924463713</v>
      </c>
    </row>
    <row r="4473" spans="1:31" x14ac:dyDescent="0.45">
      <c r="A4473" t="s">
        <v>71</v>
      </c>
      <c r="B4473" t="s">
        <v>185</v>
      </c>
      <c r="C4473" t="s">
        <v>135</v>
      </c>
      <c r="D4473">
        <v>0.56212131439524626</v>
      </c>
      <c r="E4473">
        <v>0.54934894659834199</v>
      </c>
      <c r="F4473">
        <v>0.53078680515730825</v>
      </c>
      <c r="G4473">
        <v>0.52816465423232162</v>
      </c>
      <c r="H4473">
        <v>0.53560444535454965</v>
      </c>
      <c r="I4473">
        <v>0.55665937901518725</v>
      </c>
      <c r="J4473">
        <v>0.55734170454701215</v>
      </c>
      <c r="K4473">
        <v>0.51287617633758997</v>
      </c>
      <c r="L4473">
        <v>0.46481025669294901</v>
      </c>
      <c r="M4473">
        <v>0.43311626349906601</v>
      </c>
      <c r="N4473">
        <v>0.40535771744296989</v>
      </c>
      <c r="O4473">
        <v>0.39008811592584758</v>
      </c>
      <c r="P4473">
        <v>0.39044843266315782</v>
      </c>
      <c r="Q4473">
        <v>0.40860195604770388</v>
      </c>
      <c r="R4473">
        <v>0.43320870223059482</v>
      </c>
      <c r="S4473">
        <v>0.45579789675957882</v>
      </c>
      <c r="T4473">
        <v>0.47681368969605559</v>
      </c>
      <c r="U4473">
        <v>0.49271814820719068</v>
      </c>
      <c r="V4473">
        <v>0.5095403317826922</v>
      </c>
      <c r="W4473">
        <v>0.54268503011462099</v>
      </c>
      <c r="X4473">
        <v>0.5591679940807287</v>
      </c>
      <c r="Y4473">
        <v>0.56671521399905767</v>
      </c>
      <c r="Z4473">
        <v>0.56828167574685562</v>
      </c>
      <c r="AA4473">
        <v>0.55940727992630757</v>
      </c>
      <c r="AB4473" s="7">
        <f t="shared" si="207"/>
        <v>11.989662130452935</v>
      </c>
      <c r="AC4473">
        <f>INDEX(SHELF_days!$C$2:$C$289,MATCH(A4473&amp;"|"&amp;C4473,SHELF_days!$D$2:$D$289,0))</f>
        <v>58</v>
      </c>
      <c r="AD4473" s="8">
        <f t="shared" si="208"/>
        <v>695.40040356627026</v>
      </c>
      <c r="AE4473" s="7">
        <f t="shared" si="209"/>
        <v>0.56828167574685562</v>
      </c>
    </row>
    <row r="4474" spans="1:31" x14ac:dyDescent="0.45">
      <c r="A4474" t="s">
        <v>71</v>
      </c>
      <c r="B4474" t="s">
        <v>185</v>
      </c>
      <c r="C4474" t="s">
        <v>136</v>
      </c>
      <c r="D4474">
        <v>0.38099118040673668</v>
      </c>
      <c r="E4474">
        <v>0.37060114664025362</v>
      </c>
      <c r="F4474">
        <v>0.37031046370129239</v>
      </c>
      <c r="G4474">
        <v>0.3518737101675381</v>
      </c>
      <c r="H4474">
        <v>0.33893175670452719</v>
      </c>
      <c r="I4474">
        <v>0.32467586735607318</v>
      </c>
      <c r="J4474">
        <v>0.3018863949434244</v>
      </c>
      <c r="K4474">
        <v>0.28416366091055018</v>
      </c>
      <c r="L4474">
        <v>0.26677676104978121</v>
      </c>
      <c r="M4474">
        <v>0.2584565088119522</v>
      </c>
      <c r="N4474">
        <v>0.24704339710376691</v>
      </c>
      <c r="O4474">
        <v>0.25140609125510022</v>
      </c>
      <c r="P4474">
        <v>0.25928498143870871</v>
      </c>
      <c r="Q4474">
        <v>0.2742107890835766</v>
      </c>
      <c r="R4474">
        <v>0.29415450877470312</v>
      </c>
      <c r="S4474">
        <v>0.31506635490672869</v>
      </c>
      <c r="T4474">
        <v>0.33643618854703938</v>
      </c>
      <c r="U4474">
        <v>0.35957287044246922</v>
      </c>
      <c r="V4474">
        <v>0.38276660389605738</v>
      </c>
      <c r="W4474">
        <v>0.40692583871885041</v>
      </c>
      <c r="X4474">
        <v>0.41823779766441099</v>
      </c>
      <c r="Y4474">
        <v>0.43427401063601528</v>
      </c>
      <c r="Z4474">
        <v>0.42935882639539807</v>
      </c>
      <c r="AA4474">
        <v>0.42806991619344181</v>
      </c>
      <c r="AB4474" s="7">
        <f t="shared" si="207"/>
        <v>8.085475625748396</v>
      </c>
      <c r="AC4474">
        <f>INDEX(SHELF_days!$C$2:$C$289,MATCH(A4474&amp;"|"&amp;C4474,SHELF_days!$D$2:$D$289,0))</f>
        <v>92</v>
      </c>
      <c r="AD4474" s="8">
        <f t="shared" si="208"/>
        <v>743.86375756885241</v>
      </c>
      <c r="AE4474" s="7">
        <f t="shared" si="209"/>
        <v>0.43427401063601528</v>
      </c>
    </row>
    <row r="4475" spans="1:31" x14ac:dyDescent="0.45">
      <c r="A4475" t="s">
        <v>71</v>
      </c>
      <c r="B4475" t="s">
        <v>185</v>
      </c>
      <c r="C4475" t="s">
        <v>137</v>
      </c>
      <c r="D4475">
        <v>0.60991659156703959</v>
      </c>
      <c r="E4475">
        <v>0.59321245188233984</v>
      </c>
      <c r="F4475">
        <v>0.58157569274371368</v>
      </c>
      <c r="G4475">
        <v>0.56825996378311028</v>
      </c>
      <c r="H4475">
        <v>0.55214794770815845</v>
      </c>
      <c r="I4475">
        <v>0.54361138811638954</v>
      </c>
      <c r="J4475">
        <v>0.53410933438701813</v>
      </c>
      <c r="K4475">
        <v>0.51620857276468657</v>
      </c>
      <c r="L4475">
        <v>0.50211629697565885</v>
      </c>
      <c r="M4475">
        <v>0.49384506198565109</v>
      </c>
      <c r="N4475">
        <v>0.48715512968738323</v>
      </c>
      <c r="O4475">
        <v>0.49227387196679662</v>
      </c>
      <c r="P4475">
        <v>0.5182917833791163</v>
      </c>
      <c r="Q4475">
        <v>0.54902033749532198</v>
      </c>
      <c r="R4475">
        <v>0.58340009876916366</v>
      </c>
      <c r="S4475">
        <v>0.61000015417983089</v>
      </c>
      <c r="T4475">
        <v>0.63144434315667597</v>
      </c>
      <c r="U4475">
        <v>0.65342503604239821</v>
      </c>
      <c r="V4475">
        <v>0.66539019092683505</v>
      </c>
      <c r="W4475">
        <v>0.66551433729265419</v>
      </c>
      <c r="X4475">
        <v>0.65940402082451255</v>
      </c>
      <c r="Y4475">
        <v>0.64976251865850854</v>
      </c>
      <c r="Z4475">
        <v>0.64383888745429407</v>
      </c>
      <c r="AA4475">
        <v>0.64039312723001773</v>
      </c>
      <c r="AB4475" s="7">
        <f t="shared" si="207"/>
        <v>13.944317138977276</v>
      </c>
      <c r="AC4475">
        <f>INDEX(SHELF_days!$C$2:$C$289,MATCH(A4475&amp;"|"&amp;C4475,SHELF_days!$D$2:$D$289,0))</f>
        <v>121</v>
      </c>
      <c r="AD4475" s="8">
        <f t="shared" si="208"/>
        <v>1687.2623738162504</v>
      </c>
      <c r="AE4475" s="7">
        <f t="shared" si="209"/>
        <v>0.66551433729265419</v>
      </c>
    </row>
    <row r="4476" spans="1:31" x14ac:dyDescent="0.45">
      <c r="A4476" t="s">
        <v>71</v>
      </c>
      <c r="B4476" t="s">
        <v>185</v>
      </c>
      <c r="C4476" t="s">
        <v>138</v>
      </c>
      <c r="D4476">
        <v>0.19596918552831349</v>
      </c>
      <c r="E4476">
        <v>0.12738131229671429</v>
      </c>
      <c r="F4476">
        <v>0.10880408825984569</v>
      </c>
      <c r="G4476">
        <v>0.1215261190497914</v>
      </c>
      <c r="H4476">
        <v>0.125269471286023</v>
      </c>
      <c r="I4476">
        <v>0.12874179945353831</v>
      </c>
      <c r="J4476">
        <v>0.12778919010309939</v>
      </c>
      <c r="K4476">
        <v>0.12080428266875461</v>
      </c>
      <c r="L4476">
        <v>0.11218249719562751</v>
      </c>
      <c r="M4476">
        <v>0.1107227239938282</v>
      </c>
      <c r="N4476">
        <v>0.12762550229922109</v>
      </c>
      <c r="O4476">
        <v>0.14593706908061529</v>
      </c>
      <c r="P4476">
        <v>0.17051975713518019</v>
      </c>
      <c r="Q4476">
        <v>0.1850021026684722</v>
      </c>
      <c r="R4476">
        <v>0.22792855838388271</v>
      </c>
      <c r="S4476">
        <v>0.31029840802070469</v>
      </c>
      <c r="T4476">
        <v>0.30127142814781349</v>
      </c>
      <c r="U4476">
        <v>0.30730104282509851</v>
      </c>
      <c r="V4476">
        <v>0.2495863332216072</v>
      </c>
      <c r="W4476">
        <v>0.15946680526346829</v>
      </c>
      <c r="X4476">
        <v>9.4673268993898815E-2</v>
      </c>
      <c r="Y4476">
        <v>0.15479767774300729</v>
      </c>
      <c r="Z4476">
        <v>0.22750994695101379</v>
      </c>
      <c r="AA4476">
        <v>0.2199803079726152</v>
      </c>
      <c r="AB4476" s="7">
        <f t="shared" si="207"/>
        <v>4.1610888785421345</v>
      </c>
      <c r="AC4476">
        <f>INDEX(SHELF_days!$C$2:$C$289,MATCH(A4476&amp;"|"&amp;C4476,SHELF_days!$D$2:$D$289,0))</f>
        <v>6</v>
      </c>
      <c r="AD4476" s="8">
        <f t="shared" si="208"/>
        <v>24.966533271252807</v>
      </c>
      <c r="AE4476" s="7">
        <f t="shared" si="209"/>
        <v>0.31029840802070469</v>
      </c>
    </row>
    <row r="4477" spans="1:31" x14ac:dyDescent="0.45">
      <c r="A4477" t="s">
        <v>71</v>
      </c>
      <c r="B4477" t="s">
        <v>185</v>
      </c>
      <c r="C4477" t="s">
        <v>139</v>
      </c>
      <c r="D4477">
        <v>0.49367452412432677</v>
      </c>
      <c r="E4477">
        <v>0.47568180918848141</v>
      </c>
      <c r="F4477">
        <v>0.46278251571410428</v>
      </c>
      <c r="G4477">
        <v>0.44997224820056381</v>
      </c>
      <c r="H4477">
        <v>0.43540040316409062</v>
      </c>
      <c r="I4477">
        <v>0.42283164224643582</v>
      </c>
      <c r="J4477">
        <v>0.42401549810862171</v>
      </c>
      <c r="K4477">
        <v>0.4331056169608295</v>
      </c>
      <c r="L4477">
        <v>0.42502603747258361</v>
      </c>
      <c r="M4477">
        <v>0.4138608560651364</v>
      </c>
      <c r="N4477">
        <v>0.39175968774516118</v>
      </c>
      <c r="O4477">
        <v>0.39093004155694139</v>
      </c>
      <c r="P4477">
        <v>0.39208927321719378</v>
      </c>
      <c r="Q4477">
        <v>0.39114124144275531</v>
      </c>
      <c r="R4477">
        <v>0.39273044955215358</v>
      </c>
      <c r="S4477">
        <v>0.39820838739766001</v>
      </c>
      <c r="T4477">
        <v>0.4140701617815708</v>
      </c>
      <c r="U4477">
        <v>0.42366412968872502</v>
      </c>
      <c r="V4477">
        <v>0.43480089855547971</v>
      </c>
      <c r="W4477">
        <v>0.44046446500017672</v>
      </c>
      <c r="X4477">
        <v>0.4673900827297317</v>
      </c>
      <c r="Y4477">
        <v>0.50356208828530291</v>
      </c>
      <c r="Z4477">
        <v>0.52834255919257711</v>
      </c>
      <c r="AA4477">
        <v>0.54049081450798342</v>
      </c>
      <c r="AB4477" s="7">
        <f t="shared" si="207"/>
        <v>10.545995431898588</v>
      </c>
      <c r="AC4477">
        <f>INDEX(SHELF_days!$C$2:$C$289,MATCH(A4477&amp;"|"&amp;C4477,SHELF_days!$D$2:$D$289,0))</f>
        <v>17</v>
      </c>
      <c r="AD4477" s="8">
        <f t="shared" si="208"/>
        <v>179.28192234227598</v>
      </c>
      <c r="AE4477" s="7">
        <f t="shared" si="209"/>
        <v>0.54049081450798342</v>
      </c>
    </row>
    <row r="4478" spans="1:31" x14ac:dyDescent="0.45">
      <c r="A4478" t="s">
        <v>71</v>
      </c>
      <c r="B4478" t="s">
        <v>186</v>
      </c>
      <c r="C4478" t="s">
        <v>134</v>
      </c>
      <c r="D4478">
        <v>0.5719699188834898</v>
      </c>
      <c r="E4478">
        <v>0.56038305128179844</v>
      </c>
      <c r="F4478">
        <v>0.54774283207995345</v>
      </c>
      <c r="G4478">
        <v>0.53194255807764712</v>
      </c>
      <c r="H4478">
        <v>0.52799248957707046</v>
      </c>
      <c r="I4478">
        <v>0.51008551237445654</v>
      </c>
      <c r="J4478">
        <v>0.48138168127026681</v>
      </c>
      <c r="K4478">
        <v>0.39395349845750499</v>
      </c>
      <c r="L4478">
        <v>0.26518126533870823</v>
      </c>
      <c r="M4478">
        <v>0.2362140963344799</v>
      </c>
      <c r="N4478">
        <v>0.24543092283582529</v>
      </c>
      <c r="O4478">
        <v>0.24911765343636341</v>
      </c>
      <c r="P4478">
        <v>0.26307456213840069</v>
      </c>
      <c r="Q4478">
        <v>0.28940835214224458</v>
      </c>
      <c r="R4478">
        <v>0.30073188184389749</v>
      </c>
      <c r="S4478">
        <v>0.31284542524566572</v>
      </c>
      <c r="T4478">
        <v>0.36814638425373802</v>
      </c>
      <c r="U4478">
        <v>0.44161765836446248</v>
      </c>
      <c r="V4478">
        <v>0.48138168127026681</v>
      </c>
      <c r="W4478">
        <v>0.488755142471343</v>
      </c>
      <c r="X4478">
        <v>0.48849180457130448</v>
      </c>
      <c r="Y4478">
        <v>0.50745213337407213</v>
      </c>
      <c r="Z4478">
        <v>0.51482559457514854</v>
      </c>
      <c r="AA4478">
        <v>0.51719563567549443</v>
      </c>
      <c r="AB4478" s="7">
        <f t="shared" si="207"/>
        <v>10.095321735873602</v>
      </c>
      <c r="AC4478">
        <f>INDEX(SHELF_days!$C$2:$C$289,MATCH(A4478&amp;"|"&amp;C4478,SHELF_days!$D$2:$D$289,0))</f>
        <v>71</v>
      </c>
      <c r="AD4478" s="8">
        <f t="shared" si="208"/>
        <v>716.76784324702578</v>
      </c>
      <c r="AE4478" s="7">
        <f t="shared" si="209"/>
        <v>0.5719699188834898</v>
      </c>
    </row>
    <row r="4479" spans="1:31" x14ac:dyDescent="0.45">
      <c r="A4479" t="s">
        <v>71</v>
      </c>
      <c r="B4479" t="s">
        <v>186</v>
      </c>
      <c r="C4479" t="s">
        <v>135</v>
      </c>
      <c r="D4479">
        <v>0.46516823918341732</v>
      </c>
      <c r="E4479">
        <v>0.45678682946840082</v>
      </c>
      <c r="F4479">
        <v>0.46194462006225723</v>
      </c>
      <c r="G4479">
        <v>0.47870743949229022</v>
      </c>
      <c r="H4479">
        <v>0.50514111628580383</v>
      </c>
      <c r="I4479">
        <v>0.48870065876788682</v>
      </c>
      <c r="J4479">
        <v>0.35524282715185451</v>
      </c>
      <c r="K4479">
        <v>0.28238903501363383</v>
      </c>
      <c r="L4479">
        <v>0.25885661542916433</v>
      </c>
      <c r="M4479">
        <v>0.26530385367148468</v>
      </c>
      <c r="N4479">
        <v>0.2701392823532251</v>
      </c>
      <c r="O4479">
        <v>0.28883627325595418</v>
      </c>
      <c r="P4479">
        <v>0.30495436886175531</v>
      </c>
      <c r="Q4479">
        <v>0.33042095991892079</v>
      </c>
      <c r="R4479">
        <v>0.33976945537028552</v>
      </c>
      <c r="S4479">
        <v>0.34944031273376608</v>
      </c>
      <c r="T4479">
        <v>0.34911795082164998</v>
      </c>
      <c r="U4479">
        <v>0.35492046523973841</v>
      </c>
      <c r="V4479">
        <v>0.42164938104775468</v>
      </c>
      <c r="W4479">
        <v>0.44743833401703631</v>
      </c>
      <c r="X4479">
        <v>0.45839863902898098</v>
      </c>
      <c r="Y4479">
        <v>0.46774713448034561</v>
      </c>
      <c r="Z4479">
        <v>0.46742477256822962</v>
      </c>
      <c r="AA4479">
        <v>0.46001044858956108</v>
      </c>
      <c r="AB4479" s="7">
        <f t="shared" si="207"/>
        <v>9.328509012813397</v>
      </c>
      <c r="AC4479">
        <f>INDEX(SHELF_days!$C$2:$C$289,MATCH(A4479&amp;"|"&amp;C4479,SHELF_days!$D$2:$D$289,0))</f>
        <v>58</v>
      </c>
      <c r="AD4479" s="8">
        <f t="shared" si="208"/>
        <v>541.05352274317704</v>
      </c>
      <c r="AE4479" s="7">
        <f t="shared" si="209"/>
        <v>0.50514111628580383</v>
      </c>
    </row>
    <row r="4480" spans="1:31" x14ac:dyDescent="0.45">
      <c r="A4480" t="s">
        <v>71</v>
      </c>
      <c r="B4480" t="s">
        <v>186</v>
      </c>
      <c r="C4480" t="s">
        <v>136</v>
      </c>
      <c r="D4480">
        <v>0.29874539811969453</v>
      </c>
      <c r="E4480">
        <v>0.29122595612620561</v>
      </c>
      <c r="F4480">
        <v>0.28838076185839889</v>
      </c>
      <c r="G4480">
        <v>0.28065809170292388</v>
      </c>
      <c r="H4480">
        <v>0.26866763014573891</v>
      </c>
      <c r="I4480">
        <v>0.21806381781117831</v>
      </c>
      <c r="J4480">
        <v>0.17315039401223109</v>
      </c>
      <c r="K4480">
        <v>0.15160820884169529</v>
      </c>
      <c r="L4480">
        <v>0.13006602367115949</v>
      </c>
      <c r="M4480">
        <v>0.12620468859342199</v>
      </c>
      <c r="N4480">
        <v>0.12803374205129761</v>
      </c>
      <c r="O4480">
        <v>0.14022743177046881</v>
      </c>
      <c r="P4480">
        <v>0.15689214105333621</v>
      </c>
      <c r="Q4480">
        <v>0.17884078254784441</v>
      </c>
      <c r="R4480">
        <v>0.1749794474701068</v>
      </c>
      <c r="S4480">
        <v>0.1977410016125597</v>
      </c>
      <c r="T4480">
        <v>0.22497357531870871</v>
      </c>
      <c r="U4480">
        <v>0.26561920771594599</v>
      </c>
      <c r="V4480">
        <v>0.31358105394468611</v>
      </c>
      <c r="W4480">
        <v>0.33105867587549831</v>
      </c>
      <c r="X4480">
        <v>0.32110049593817508</v>
      </c>
      <c r="Y4480">
        <v>0.32618119998782968</v>
      </c>
      <c r="Z4480">
        <v>0.33837488970700091</v>
      </c>
      <c r="AA4480">
        <v>0.32801025344570539</v>
      </c>
      <c r="AB4480" s="7">
        <f t="shared" si="207"/>
        <v>5.6523848693218115</v>
      </c>
      <c r="AC4480">
        <f>INDEX(SHELF_days!$C$2:$C$289,MATCH(A4480&amp;"|"&amp;C4480,SHELF_days!$D$2:$D$289,0))</f>
        <v>92</v>
      </c>
      <c r="AD4480" s="8">
        <f t="shared" si="208"/>
        <v>520.01940797760665</v>
      </c>
      <c r="AE4480" s="7">
        <f t="shared" si="209"/>
        <v>0.33837488970700091</v>
      </c>
    </row>
    <row r="4481" spans="1:31" x14ac:dyDescent="0.45">
      <c r="A4481" t="s">
        <v>71</v>
      </c>
      <c r="B4481" t="s">
        <v>186</v>
      </c>
      <c r="C4481" t="s">
        <v>137</v>
      </c>
      <c r="D4481">
        <v>0.44733709639174363</v>
      </c>
      <c r="E4481">
        <v>0.44780065814966258</v>
      </c>
      <c r="F4481">
        <v>0.44378312291436539</v>
      </c>
      <c r="G4481">
        <v>0.42570421435552802</v>
      </c>
      <c r="H4481">
        <v>0.42215024087814967</v>
      </c>
      <c r="I4481">
        <v>0.40793434696863662</v>
      </c>
      <c r="J4481">
        <v>0.34983460664280058</v>
      </c>
      <c r="K4481">
        <v>0.2898806192852888</v>
      </c>
      <c r="L4481">
        <v>0.25789485798888429</v>
      </c>
      <c r="M4481">
        <v>0.25202307572191152</v>
      </c>
      <c r="N4481">
        <v>0.25928554326264103</v>
      </c>
      <c r="O4481">
        <v>0.27999130178301879</v>
      </c>
      <c r="P4481">
        <v>0.30038801913145069</v>
      </c>
      <c r="Q4481">
        <v>0.32155733940974729</v>
      </c>
      <c r="R4481">
        <v>0.33762748035093598</v>
      </c>
      <c r="S4481">
        <v>0.35555186832380042</v>
      </c>
      <c r="T4481">
        <v>0.37069488574915133</v>
      </c>
      <c r="U4481">
        <v>0.40082640001388009</v>
      </c>
      <c r="V4481">
        <v>0.44038367002296008</v>
      </c>
      <c r="W4481">
        <v>0.46587956670849978</v>
      </c>
      <c r="X4481">
        <v>0.48102258413385068</v>
      </c>
      <c r="Y4481">
        <v>0.47592340479674278</v>
      </c>
      <c r="Z4481">
        <v>0.45506312569039198</v>
      </c>
      <c r="AA4481">
        <v>0.45784449623790552</v>
      </c>
      <c r="AB4481" s="7">
        <f t="shared" si="207"/>
        <v>9.1463825249119495</v>
      </c>
      <c r="AC4481">
        <f>INDEX(SHELF_days!$C$2:$C$289,MATCH(A4481&amp;"|"&amp;C4481,SHELF_days!$D$2:$D$289,0))</f>
        <v>121</v>
      </c>
      <c r="AD4481" s="8">
        <f t="shared" si="208"/>
        <v>1106.7122855143459</v>
      </c>
      <c r="AE4481" s="7">
        <f t="shared" si="209"/>
        <v>0.48102258413385068</v>
      </c>
    </row>
    <row r="4482" spans="1:31" x14ac:dyDescent="0.45">
      <c r="A4482" t="s">
        <v>71</v>
      </c>
      <c r="B4482" t="s">
        <v>186</v>
      </c>
      <c r="C4482" t="s">
        <v>138</v>
      </c>
      <c r="D4482">
        <v>0.14334359692092369</v>
      </c>
      <c r="E4482">
        <v>0.1215304408677397</v>
      </c>
      <c r="F4482">
        <v>0.14334359692092369</v>
      </c>
      <c r="G4482">
        <v>0.14957592722183341</v>
      </c>
      <c r="H4482">
        <v>0.1402274317704689</v>
      </c>
      <c r="I4482">
        <v>9.9717284814555635E-2</v>
      </c>
      <c r="J4482">
        <v>4.3626312106368081E-2</v>
      </c>
      <c r="K4482">
        <v>4.051014695591322E-2</v>
      </c>
      <c r="L4482">
        <v>4.3626312106368081E-2</v>
      </c>
      <c r="M4482">
        <v>4.6742477256822949E-2</v>
      </c>
      <c r="N4482">
        <v>5.6090972708187553E-2</v>
      </c>
      <c r="O4482">
        <v>9.3484954513645899E-2</v>
      </c>
      <c r="P4482">
        <v>0.14645976207137859</v>
      </c>
      <c r="Q4482">
        <v>0.18073757872638199</v>
      </c>
      <c r="R4482">
        <v>0.21189923023093071</v>
      </c>
      <c r="S4482">
        <v>0.19631840447865639</v>
      </c>
      <c r="T4482">
        <v>0.19008607417774659</v>
      </c>
      <c r="U4482">
        <v>0.1682729181245626</v>
      </c>
      <c r="V4482">
        <v>9.660111966410076E-2</v>
      </c>
      <c r="W4482">
        <v>0.15580825752274319</v>
      </c>
      <c r="X4482">
        <v>0.15269209237228831</v>
      </c>
      <c r="Y4482">
        <v>0.19320223932820149</v>
      </c>
      <c r="Z4482">
        <v>0.23059622113365991</v>
      </c>
      <c r="AA4482">
        <v>0.1776214135759272</v>
      </c>
      <c r="AB4482" s="7">
        <f t="shared" ref="AB4482:AB4545" si="210">SUM(D4482:AA4482)</f>
        <v>3.2221147655703284</v>
      </c>
      <c r="AC4482">
        <f>INDEX(SHELF_days!$C$2:$C$289,MATCH(A4482&amp;"|"&amp;C4482,SHELF_days!$D$2:$D$289,0))</f>
        <v>6</v>
      </c>
      <c r="AD4482" s="8">
        <f t="shared" ref="AD4482:AD4545" si="211">AB4482*AC4482</f>
        <v>19.33268859342197</v>
      </c>
      <c r="AE4482" s="7">
        <f t="shared" ref="AE4482:AE4545" si="212">MAX(D4482:AA4482)</f>
        <v>0.23059622113365991</v>
      </c>
    </row>
    <row r="4483" spans="1:31" x14ac:dyDescent="0.45">
      <c r="A4483" t="s">
        <v>71</v>
      </c>
      <c r="B4483" t="s">
        <v>186</v>
      </c>
      <c r="C4483" t="s">
        <v>139</v>
      </c>
      <c r="D4483">
        <v>0.43223043675132761</v>
      </c>
      <c r="E4483">
        <v>0.42563149878565842</v>
      </c>
      <c r="F4483">
        <v>0.43113061375704942</v>
      </c>
      <c r="G4483">
        <v>0.41573309183715468</v>
      </c>
      <c r="H4483">
        <v>0.4003355699172601</v>
      </c>
      <c r="I4483">
        <v>0.40473486189437291</v>
      </c>
      <c r="J4483">
        <v>0.40143539291153818</v>
      </c>
      <c r="K4483">
        <v>0.37283999506030541</v>
      </c>
      <c r="L4483">
        <v>0.27935504054665949</v>
      </c>
      <c r="M4483">
        <v>0.240861235746923</v>
      </c>
      <c r="N4483">
        <v>0.23206265179269739</v>
      </c>
      <c r="O4483">
        <v>0.23756176676408841</v>
      </c>
      <c r="P4483">
        <v>0.25295928868398299</v>
      </c>
      <c r="Q4483">
        <v>0.26175787263820849</v>
      </c>
      <c r="R4483">
        <v>0.265057341621043</v>
      </c>
      <c r="S4483">
        <v>0.27385592557526861</v>
      </c>
      <c r="T4483">
        <v>0.32554760630634338</v>
      </c>
      <c r="U4483">
        <v>0.35194335816901989</v>
      </c>
      <c r="V4483">
        <v>0.37503964104886173</v>
      </c>
      <c r="W4483">
        <v>0.3915369859630346</v>
      </c>
      <c r="X4483">
        <v>0.40143539291153829</v>
      </c>
      <c r="Y4483">
        <v>0.38823751698019998</v>
      </c>
      <c r="Z4483">
        <v>0.39813592392870373</v>
      </c>
      <c r="AA4483">
        <v>0.3915369859630346</v>
      </c>
      <c r="AB4483" s="7">
        <f t="shared" si="210"/>
        <v>8.3509559955542745</v>
      </c>
      <c r="AC4483">
        <f>INDEX(SHELF_days!$C$2:$C$289,MATCH(A4483&amp;"|"&amp;C4483,SHELF_days!$D$2:$D$289,0))</f>
        <v>17</v>
      </c>
      <c r="AD4483" s="8">
        <f t="shared" si="211"/>
        <v>141.96625192442266</v>
      </c>
      <c r="AE4483" s="7">
        <f t="shared" si="212"/>
        <v>0.43223043675132761</v>
      </c>
    </row>
    <row r="4484" spans="1:31" x14ac:dyDescent="0.45">
      <c r="A4484" t="s">
        <v>71</v>
      </c>
      <c r="B4484" t="s">
        <v>187</v>
      </c>
      <c r="C4484" t="s">
        <v>134</v>
      </c>
      <c r="D4484">
        <v>3.2936059061696207E-11</v>
      </c>
      <c r="E4484">
        <v>3.2936059061696207E-11</v>
      </c>
      <c r="F4484">
        <v>3.2936059061696207E-11</v>
      </c>
      <c r="G4484">
        <v>3.2936059061696207E-11</v>
      </c>
      <c r="H4484">
        <v>3.2936059061696207E-11</v>
      </c>
      <c r="I4484">
        <v>3.2936059061696207E-11</v>
      </c>
      <c r="J4484">
        <v>3.2936059061696207E-11</v>
      </c>
      <c r="K4484">
        <v>3.2936059061696207E-11</v>
      </c>
      <c r="L4484">
        <v>3.2936059061696207E-11</v>
      </c>
      <c r="M4484">
        <v>3.2936059061696207E-11</v>
      </c>
      <c r="N4484">
        <v>3.2936059061696207E-11</v>
      </c>
      <c r="O4484">
        <v>3.2936059061696207E-11</v>
      </c>
      <c r="P4484">
        <v>3.2936059061696207E-11</v>
      </c>
      <c r="Q4484">
        <v>3.2936059061696207E-11</v>
      </c>
      <c r="R4484">
        <v>3.2936059061696207E-11</v>
      </c>
      <c r="S4484">
        <v>3.2936059061696207E-11</v>
      </c>
      <c r="T4484">
        <v>7.6825749224125831E-3</v>
      </c>
      <c r="U4484">
        <v>2.3246605554454371E-2</v>
      </c>
      <c r="V4484">
        <v>2.8327690575302308E-2</v>
      </c>
      <c r="W4484">
        <v>2.23227719143002E-2</v>
      </c>
      <c r="X4484">
        <v>2.989628340657195E-3</v>
      </c>
      <c r="Y4484">
        <v>2.989628340657195E-3</v>
      </c>
      <c r="Z4484">
        <v>2.989628340657195E-3</v>
      </c>
      <c r="AA4484">
        <v>2.989628340657195E-3</v>
      </c>
      <c r="AB4484" s="7">
        <f t="shared" si="210"/>
        <v>9.3538156856075166E-2</v>
      </c>
      <c r="AC4484">
        <f>INDEX(SHELF_days!$C$2:$C$289,MATCH(A4484&amp;"|"&amp;C4484,SHELF_days!$D$2:$D$289,0))</f>
        <v>71</v>
      </c>
      <c r="AD4484" s="8">
        <f t="shared" si="211"/>
        <v>6.6412091367813364</v>
      </c>
      <c r="AE4484" s="7">
        <f t="shared" si="212"/>
        <v>2.8327690575302308E-2</v>
      </c>
    </row>
    <row r="4485" spans="1:31" x14ac:dyDescent="0.45">
      <c r="A4485" t="s">
        <v>71</v>
      </c>
      <c r="B4485" t="s">
        <v>187</v>
      </c>
      <c r="C4485" t="s">
        <v>135</v>
      </c>
      <c r="D4485">
        <v>1.055310147342443E-2</v>
      </c>
      <c r="E4485">
        <v>1.055310147342443E-2</v>
      </c>
      <c r="F4485">
        <v>1.055310147342443E-2</v>
      </c>
      <c r="G4485">
        <v>1.055310147342443E-2</v>
      </c>
      <c r="H4485">
        <v>1.055310147342443E-2</v>
      </c>
      <c r="I4485">
        <v>1.055310147342443E-2</v>
      </c>
      <c r="J4485">
        <v>1.055310147342443E-2</v>
      </c>
      <c r="K4485">
        <v>1.055310147342443E-2</v>
      </c>
      <c r="L4485">
        <v>1.055310147342443E-2</v>
      </c>
      <c r="M4485">
        <v>1.055310147342443E-2</v>
      </c>
      <c r="N4485">
        <v>1.055310147342443E-2</v>
      </c>
      <c r="O4485">
        <v>1.055310147342443E-2</v>
      </c>
      <c r="P4485">
        <v>1.055310147342443E-2</v>
      </c>
      <c r="Q4485">
        <v>1.055310147342443E-2</v>
      </c>
      <c r="R4485">
        <v>1.055310147342443E-2</v>
      </c>
      <c r="S4485">
        <v>2.333658863231183E-2</v>
      </c>
      <c r="T4485">
        <v>4.4442791513288553E-2</v>
      </c>
      <c r="U4485">
        <v>8.1911700888224387E-2</v>
      </c>
      <c r="V4485">
        <v>9.0438606852138975E-2</v>
      </c>
      <c r="W4485">
        <v>2.7493038074081849E-2</v>
      </c>
      <c r="X4485">
        <v>5.3010961102233181E-5</v>
      </c>
      <c r="Y4485">
        <v>3.2936059061696207E-11</v>
      </c>
      <c r="Z4485">
        <v>3.2936059061696207E-11</v>
      </c>
      <c r="AA4485">
        <v>3.2936059061696207E-11</v>
      </c>
      <c r="AB4485" s="7">
        <f t="shared" si="210"/>
        <v>0.42597225912132247</v>
      </c>
      <c r="AC4485">
        <f>INDEX(SHELF_days!$C$2:$C$289,MATCH(A4485&amp;"|"&amp;C4485,SHELF_days!$D$2:$D$289,0))</f>
        <v>58</v>
      </c>
      <c r="AD4485" s="8">
        <f t="shared" si="211"/>
        <v>24.706391029036702</v>
      </c>
      <c r="AE4485" s="7">
        <f t="shared" si="212"/>
        <v>9.0438606852138975E-2</v>
      </c>
    </row>
    <row r="4486" spans="1:31" x14ac:dyDescent="0.45">
      <c r="A4486" t="s">
        <v>71</v>
      </c>
      <c r="B4486" t="s">
        <v>187</v>
      </c>
      <c r="C4486" t="s">
        <v>136</v>
      </c>
      <c r="D4486">
        <v>6.1773651697741447E-2</v>
      </c>
      <c r="E4486">
        <v>6.1773651697741447E-2</v>
      </c>
      <c r="F4486">
        <v>6.1773651697741447E-2</v>
      </c>
      <c r="G4486">
        <v>6.1773651697741447E-2</v>
      </c>
      <c r="H4486">
        <v>6.1773651697741447E-2</v>
      </c>
      <c r="I4486">
        <v>6.1773651697741447E-2</v>
      </c>
      <c r="J4486">
        <v>6.1773651697741447E-2</v>
      </c>
      <c r="K4486">
        <v>6.1773651697741447E-2</v>
      </c>
      <c r="L4486">
        <v>6.1773651697741447E-2</v>
      </c>
      <c r="M4486">
        <v>6.1773651697741447E-2</v>
      </c>
      <c r="N4486">
        <v>6.6209838356259557E-2</v>
      </c>
      <c r="O4486">
        <v>9.1790940385163972E-2</v>
      </c>
      <c r="P4486">
        <v>0.1140436646448845</v>
      </c>
      <c r="Q4486">
        <v>0.15242088767707021</v>
      </c>
      <c r="R4486">
        <v>0.21443342997387729</v>
      </c>
      <c r="S4486">
        <v>0.28179811264775811</v>
      </c>
      <c r="T4486">
        <v>0.3927238212907313</v>
      </c>
      <c r="U4486">
        <v>0.58669435004902137</v>
      </c>
      <c r="V4486">
        <v>0.62334611431949549</v>
      </c>
      <c r="W4486">
        <v>0.49512249592406959</v>
      </c>
      <c r="X4486">
        <v>0.28898834933841983</v>
      </c>
      <c r="Y4486">
        <v>0.15326628820379121</v>
      </c>
      <c r="Z4486">
        <v>7.2523730137816669E-2</v>
      </c>
      <c r="AA4486">
        <v>6.8066501299277715E-2</v>
      </c>
      <c r="AB4486" s="7">
        <f t="shared" si="210"/>
        <v>4.2191650412250512</v>
      </c>
      <c r="AC4486">
        <f>INDEX(SHELF_days!$C$2:$C$289,MATCH(A4486&amp;"|"&amp;C4486,SHELF_days!$D$2:$D$289,0))</f>
        <v>92</v>
      </c>
      <c r="AD4486" s="8">
        <f t="shared" si="211"/>
        <v>388.16318379270473</v>
      </c>
      <c r="AE4486" s="7">
        <f t="shared" si="212"/>
        <v>0.62334611431949549</v>
      </c>
    </row>
    <row r="4487" spans="1:31" x14ac:dyDescent="0.45">
      <c r="A4487" t="s">
        <v>71</v>
      </c>
      <c r="B4487" t="s">
        <v>187</v>
      </c>
      <c r="C4487" t="s">
        <v>137</v>
      </c>
      <c r="D4487">
        <v>2.865517327034434E-2</v>
      </c>
      <c r="E4487">
        <v>2.865517327034434E-2</v>
      </c>
      <c r="F4487">
        <v>2.865517327034434E-2</v>
      </c>
      <c r="G4487">
        <v>2.865517327034434E-2</v>
      </c>
      <c r="H4487">
        <v>2.865517327034434E-2</v>
      </c>
      <c r="I4487">
        <v>2.865517327034434E-2</v>
      </c>
      <c r="J4487">
        <v>2.865517327034434E-2</v>
      </c>
      <c r="K4487">
        <v>2.865517327034434E-2</v>
      </c>
      <c r="L4487">
        <v>2.865517327034434E-2</v>
      </c>
      <c r="M4487">
        <v>2.865517327034434E-2</v>
      </c>
      <c r="N4487">
        <v>3.0742573895691541E-2</v>
      </c>
      <c r="O4487">
        <v>3.8291284633252348E-2</v>
      </c>
      <c r="P4487">
        <v>4.7163207850181139E-2</v>
      </c>
      <c r="Q4487">
        <v>6.0813189216292869E-2</v>
      </c>
      <c r="R4487">
        <v>8.9810929553622881E-2</v>
      </c>
      <c r="S4487">
        <v>0.11096162461857011</v>
      </c>
      <c r="T4487">
        <v>0.14404946555002049</v>
      </c>
      <c r="U4487">
        <v>0.19256129604360581</v>
      </c>
      <c r="V4487">
        <v>0.244736900493222</v>
      </c>
      <c r="W4487">
        <v>0.18908198129522499</v>
      </c>
      <c r="X4487">
        <v>0.11028778383960321</v>
      </c>
      <c r="Y4487">
        <v>6.8597179555448279E-2</v>
      </c>
      <c r="Z4487">
        <v>3.2243657753865007E-2</v>
      </c>
      <c r="AA4487">
        <v>2.5497721016944939E-2</v>
      </c>
      <c r="AB4487" s="7">
        <f t="shared" si="210"/>
        <v>1.6713905280189889</v>
      </c>
      <c r="AC4487">
        <f>INDEX(SHELF_days!$C$2:$C$289,MATCH(A4487&amp;"|"&amp;C4487,SHELF_days!$D$2:$D$289,0))</f>
        <v>121</v>
      </c>
      <c r="AD4487" s="8">
        <f t="shared" si="211"/>
        <v>202.23825389029767</v>
      </c>
      <c r="AE4487" s="7">
        <f t="shared" si="212"/>
        <v>0.244736900493222</v>
      </c>
    </row>
    <row r="4488" spans="1:31" x14ac:dyDescent="0.45">
      <c r="A4488" t="s">
        <v>71</v>
      </c>
      <c r="B4488" t="s">
        <v>187</v>
      </c>
      <c r="C4488" t="s">
        <v>138</v>
      </c>
      <c r="D4488">
        <v>0.23594967793286731</v>
      </c>
      <c r="E4488">
        <v>0.23594967793286731</v>
      </c>
      <c r="F4488">
        <v>0.23594967793286731</v>
      </c>
      <c r="G4488">
        <v>0.23594967793286731</v>
      </c>
      <c r="H4488">
        <v>0.23594967793286731</v>
      </c>
      <c r="I4488">
        <v>0.23594967793286731</v>
      </c>
      <c r="J4488">
        <v>0.23594967793286731</v>
      </c>
      <c r="K4488">
        <v>0.23594967793286731</v>
      </c>
      <c r="L4488">
        <v>0.23594967793286731</v>
      </c>
      <c r="M4488">
        <v>0.23594967793286731</v>
      </c>
      <c r="N4488">
        <v>0.23594967793286731</v>
      </c>
      <c r="O4488">
        <v>0.3872330500805789</v>
      </c>
      <c r="P4488">
        <v>0.47916839755059709</v>
      </c>
      <c r="Q4488">
        <v>0.56907296835271859</v>
      </c>
      <c r="R4488">
        <v>0.73221835374749078</v>
      </c>
      <c r="S4488">
        <v>0.93573254262465966</v>
      </c>
      <c r="T4488">
        <v>1</v>
      </c>
      <c r="U4488">
        <v>1</v>
      </c>
      <c r="V4488">
        <v>1</v>
      </c>
      <c r="W4488">
        <v>1</v>
      </c>
      <c r="X4488">
        <v>0.89310521182002278</v>
      </c>
      <c r="Y4488">
        <v>0.55546486675569062</v>
      </c>
      <c r="Z4488">
        <v>0.27533156191310831</v>
      </c>
      <c r="AA4488">
        <v>0.27533156191310831</v>
      </c>
      <c r="AB4488" s="7">
        <f t="shared" si="210"/>
        <v>11.698104972019514</v>
      </c>
      <c r="AC4488">
        <f>INDEX(SHELF_days!$C$2:$C$289,MATCH(A4488&amp;"|"&amp;C4488,SHELF_days!$D$2:$D$289,0))</f>
        <v>6</v>
      </c>
      <c r="AD4488" s="8">
        <f t="shared" si="211"/>
        <v>70.188629832117087</v>
      </c>
      <c r="AE4488" s="7">
        <f t="shared" si="212"/>
        <v>1</v>
      </c>
    </row>
    <row r="4489" spans="1:31" x14ac:dyDescent="0.45">
      <c r="A4489" t="s">
        <v>71</v>
      </c>
      <c r="B4489" t="s">
        <v>187</v>
      </c>
      <c r="C4489" t="s">
        <v>139</v>
      </c>
      <c r="D4489">
        <v>3.2936059061696207E-11</v>
      </c>
      <c r="E4489">
        <v>3.2936059061696207E-11</v>
      </c>
      <c r="F4489">
        <v>3.2936059061696207E-11</v>
      </c>
      <c r="G4489">
        <v>3.2936059061696207E-11</v>
      </c>
      <c r="H4489">
        <v>3.2936059061696207E-11</v>
      </c>
      <c r="I4489">
        <v>3.2936059061696207E-11</v>
      </c>
      <c r="J4489">
        <v>3.2936059061696207E-11</v>
      </c>
      <c r="K4489">
        <v>3.2936059061696207E-11</v>
      </c>
      <c r="L4489">
        <v>3.2936059061696207E-11</v>
      </c>
      <c r="M4489">
        <v>3.2936059061696207E-11</v>
      </c>
      <c r="N4489">
        <v>3.2936059061696207E-11</v>
      </c>
      <c r="O4489">
        <v>3.2936059061696207E-11</v>
      </c>
      <c r="P4489">
        <v>3.2936059061696207E-11</v>
      </c>
      <c r="Q4489">
        <v>3.2936059061696207E-11</v>
      </c>
      <c r="R4489">
        <v>3.2936059061696207E-11</v>
      </c>
      <c r="S4489">
        <v>3.2936059061696207E-11</v>
      </c>
      <c r="T4489">
        <v>3.2936059061696207E-11</v>
      </c>
      <c r="U4489">
        <v>3.2936059061696207E-11</v>
      </c>
      <c r="V4489">
        <v>3.2936059061696207E-11</v>
      </c>
      <c r="W4489">
        <v>3.2936059061696207E-11</v>
      </c>
      <c r="X4489">
        <v>3.2936059061696207E-11</v>
      </c>
      <c r="Y4489">
        <v>3.2936059061696207E-11</v>
      </c>
      <c r="Z4489">
        <v>3.2936059061696207E-11</v>
      </c>
      <c r="AA4489">
        <v>3.2936059061696207E-11</v>
      </c>
      <c r="AB4489" s="7">
        <f t="shared" si="210"/>
        <v>7.9046541748070877E-10</v>
      </c>
      <c r="AC4489">
        <f>INDEX(SHELF_days!$C$2:$C$289,MATCH(A4489&amp;"|"&amp;C4489,SHELF_days!$D$2:$D$289,0))</f>
        <v>17</v>
      </c>
      <c r="AD4489" s="8">
        <f t="shared" si="211"/>
        <v>1.3437912097172049E-8</v>
      </c>
      <c r="AE4489" s="7">
        <f t="shared" si="212"/>
        <v>3.2936059061696207E-11</v>
      </c>
    </row>
    <row r="4490" spans="1:31" x14ac:dyDescent="0.45">
      <c r="A4490" t="s">
        <v>71</v>
      </c>
      <c r="B4490" t="s">
        <v>188</v>
      </c>
      <c r="C4490" t="s">
        <v>134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1.1629778672032191E-2</v>
      </c>
      <c r="T4490">
        <v>1.1629778672032191E-2</v>
      </c>
      <c r="U4490">
        <v>0.10906438631790739</v>
      </c>
      <c r="V4490">
        <v>0.13220657276995301</v>
      </c>
      <c r="W4490">
        <v>0.13501676727028841</v>
      </c>
      <c r="X4490">
        <v>6.7330650570087192E-2</v>
      </c>
      <c r="Y4490">
        <v>1.2162977867203221E-2</v>
      </c>
      <c r="Z4490">
        <v>0</v>
      </c>
      <c r="AA4490">
        <v>0</v>
      </c>
      <c r="AB4490" s="7">
        <f t="shared" si="210"/>
        <v>0.47904091213950367</v>
      </c>
      <c r="AC4490">
        <f>INDEX(SHELF_days!$C$2:$C$289,MATCH(A4490&amp;"|"&amp;C4490,SHELF_days!$D$2:$D$289,0))</f>
        <v>71</v>
      </c>
      <c r="AD4490" s="8">
        <f t="shared" si="211"/>
        <v>34.011904761904759</v>
      </c>
      <c r="AE4490" s="7">
        <f t="shared" si="212"/>
        <v>0.13501676727028841</v>
      </c>
    </row>
    <row r="4491" spans="1:31" x14ac:dyDescent="0.45">
      <c r="A4491" t="s">
        <v>71</v>
      </c>
      <c r="B4491" t="s">
        <v>188</v>
      </c>
      <c r="C4491" t="s">
        <v>135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6.4655172413793103E-3</v>
      </c>
      <c r="Q4491">
        <v>1.423645320197044E-2</v>
      </c>
      <c r="R4491">
        <v>2.847290640394089E-2</v>
      </c>
      <c r="S4491">
        <v>4.270935960591133E-2</v>
      </c>
      <c r="T4491">
        <v>6.4675697865353043E-2</v>
      </c>
      <c r="U4491">
        <v>0.1064737274220033</v>
      </c>
      <c r="V4491">
        <v>0.1633825944170772</v>
      </c>
      <c r="W4491">
        <v>9.7274220032840725E-2</v>
      </c>
      <c r="X4491">
        <v>9.9655172413793111E-2</v>
      </c>
      <c r="Y4491">
        <v>5.266420361247947E-2</v>
      </c>
      <c r="Z4491">
        <v>0</v>
      </c>
      <c r="AA4491">
        <v>0</v>
      </c>
      <c r="AB4491" s="7">
        <f t="shared" si="210"/>
        <v>0.67600985221674881</v>
      </c>
      <c r="AC4491">
        <f>INDEX(SHELF_days!$C$2:$C$289,MATCH(A4491&amp;"|"&amp;C4491,SHELF_days!$D$2:$D$289,0))</f>
        <v>58</v>
      </c>
      <c r="AD4491" s="8">
        <f t="shared" si="211"/>
        <v>39.208571428571432</v>
      </c>
      <c r="AE4491" s="7">
        <f t="shared" si="212"/>
        <v>0.1633825944170772</v>
      </c>
    </row>
    <row r="4492" spans="1:31" x14ac:dyDescent="0.45">
      <c r="A4492" t="s">
        <v>71</v>
      </c>
      <c r="B4492" t="s">
        <v>188</v>
      </c>
      <c r="C4492" t="s">
        <v>136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1.1291407867494821E-2</v>
      </c>
      <c r="P4492">
        <v>5.9045031055900622E-2</v>
      </c>
      <c r="Q4492">
        <v>0.1413276397515528</v>
      </c>
      <c r="R4492">
        <v>0.18951604554865431</v>
      </c>
      <c r="S4492">
        <v>0.2139130434782609</v>
      </c>
      <c r="T4492">
        <v>0.28406314699792962</v>
      </c>
      <c r="U4492">
        <v>0.37561076604554872</v>
      </c>
      <c r="V4492">
        <v>0.3985222567287785</v>
      </c>
      <c r="W4492">
        <v>0.40582039337474118</v>
      </c>
      <c r="X4492">
        <v>0.29372412008281568</v>
      </c>
      <c r="Y4492">
        <v>0.14803053830227739</v>
      </c>
      <c r="Z4492">
        <v>0</v>
      </c>
      <c r="AA4492">
        <v>0</v>
      </c>
      <c r="AB4492" s="7">
        <f t="shared" si="210"/>
        <v>2.5208643892339544</v>
      </c>
      <c r="AC4492">
        <f>INDEX(SHELF_days!$C$2:$C$289,MATCH(A4492&amp;"|"&amp;C4492,SHELF_days!$D$2:$D$289,0))</f>
        <v>92</v>
      </c>
      <c r="AD4492" s="8">
        <f t="shared" si="211"/>
        <v>231.91952380952381</v>
      </c>
      <c r="AE4492" s="7">
        <f t="shared" si="212"/>
        <v>0.40582039337474118</v>
      </c>
    </row>
    <row r="4493" spans="1:31" x14ac:dyDescent="0.45">
      <c r="A4493" t="s">
        <v>71</v>
      </c>
      <c r="B4493" t="s">
        <v>188</v>
      </c>
      <c r="C4493" t="s">
        <v>137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2.0761511216056669E-2</v>
      </c>
      <c r="Q4493">
        <v>4.9197166469893742E-2</v>
      </c>
      <c r="R4493">
        <v>6.5220385674931131E-2</v>
      </c>
      <c r="S4493">
        <v>9.5537190082644635E-2</v>
      </c>
      <c r="T4493">
        <v>0.11879181424635971</v>
      </c>
      <c r="U4493">
        <v>0.18044667453758359</v>
      </c>
      <c r="V4493">
        <v>0.1964895710350256</v>
      </c>
      <c r="W4493">
        <v>0.19604486422668241</v>
      </c>
      <c r="X4493">
        <v>0.19456906729633999</v>
      </c>
      <c r="Y4493">
        <v>8.2040535222353397E-2</v>
      </c>
      <c r="Z4493">
        <v>5.2872884691066496E-3</v>
      </c>
      <c r="AA4493">
        <v>0</v>
      </c>
      <c r="AB4493" s="7">
        <f t="shared" si="210"/>
        <v>1.2043860684769776</v>
      </c>
      <c r="AC4493">
        <f>INDEX(SHELF_days!$C$2:$C$289,MATCH(A4493&amp;"|"&amp;C4493,SHELF_days!$D$2:$D$289,0))</f>
        <v>121</v>
      </c>
      <c r="AD4493" s="8">
        <f t="shared" si="211"/>
        <v>145.7307142857143</v>
      </c>
      <c r="AE4493" s="7">
        <f t="shared" si="212"/>
        <v>0.1964895710350256</v>
      </c>
    </row>
    <row r="4494" spans="1:31" x14ac:dyDescent="0.45">
      <c r="A4494" t="s">
        <v>71</v>
      </c>
      <c r="B4494" t="s">
        <v>188</v>
      </c>
      <c r="C4494" t="s">
        <v>138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0.36329365079365078</v>
      </c>
      <c r="S4494">
        <v>0.60912698412698418</v>
      </c>
      <c r="T4494">
        <v>0.6880952380952382</v>
      </c>
      <c r="U4494">
        <v>0.79992063492063492</v>
      </c>
      <c r="V4494">
        <v>0.82571428571428573</v>
      </c>
      <c r="W4494">
        <v>0.82571428571428573</v>
      </c>
      <c r="X4494">
        <v>0.41396825396825387</v>
      </c>
      <c r="Y4494">
        <v>0.13761904761904761</v>
      </c>
      <c r="Z4494">
        <v>0</v>
      </c>
      <c r="AA4494">
        <v>0</v>
      </c>
      <c r="AB4494" s="7">
        <f t="shared" si="210"/>
        <v>4.6634523809523811</v>
      </c>
      <c r="AC4494">
        <f>INDEX(SHELF_days!$C$2:$C$289,MATCH(A4494&amp;"|"&amp;C4494,SHELF_days!$D$2:$D$289,0))</f>
        <v>6</v>
      </c>
      <c r="AD4494" s="8">
        <f t="shared" si="211"/>
        <v>27.980714285714285</v>
      </c>
      <c r="AE4494" s="7">
        <f t="shared" si="212"/>
        <v>0.82571428571428573</v>
      </c>
    </row>
    <row r="4495" spans="1:31" x14ac:dyDescent="0.45">
      <c r="A4495" t="s">
        <v>71</v>
      </c>
      <c r="B4495" t="s">
        <v>188</v>
      </c>
      <c r="C4495" t="s">
        <v>139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0.14571428571428571</v>
      </c>
      <c r="V4495">
        <v>0.18697478991596639</v>
      </c>
      <c r="W4495">
        <v>0.1318207282913165</v>
      </c>
      <c r="X4495">
        <v>6.4369747899159668E-2</v>
      </c>
      <c r="Y4495">
        <v>0</v>
      </c>
      <c r="Z4495">
        <v>0</v>
      </c>
      <c r="AA4495">
        <v>0</v>
      </c>
      <c r="AB4495" s="7">
        <f t="shared" si="210"/>
        <v>0.52887955182072832</v>
      </c>
      <c r="AC4495">
        <f>INDEX(SHELF_days!$C$2:$C$289,MATCH(A4495&amp;"|"&amp;C4495,SHELF_days!$D$2:$D$289,0))</f>
        <v>17</v>
      </c>
      <c r="AD4495" s="8">
        <f t="shared" si="211"/>
        <v>8.9909523809523808</v>
      </c>
      <c r="AE4495" s="7">
        <f t="shared" si="212"/>
        <v>0.18697478991596639</v>
      </c>
    </row>
    <row r="4496" spans="1:31" x14ac:dyDescent="0.45">
      <c r="A4496" t="s">
        <v>71</v>
      </c>
      <c r="B4496" t="s">
        <v>189</v>
      </c>
      <c r="C4496" t="s">
        <v>134</v>
      </c>
      <c r="D4496">
        <v>0.92937436832685327</v>
      </c>
      <c r="E4496">
        <v>0.92937436832685327</v>
      </c>
      <c r="F4496">
        <v>0.92937436832685327</v>
      </c>
      <c r="G4496">
        <v>0.92937436832685327</v>
      </c>
      <c r="H4496">
        <v>0.92937436832685327</v>
      </c>
      <c r="I4496">
        <v>0.92937436832685327</v>
      </c>
      <c r="J4496">
        <v>0.92937436832685327</v>
      </c>
      <c r="K4496">
        <v>0.92937436832685327</v>
      </c>
      <c r="L4496">
        <v>0.92937436832685327</v>
      </c>
      <c r="M4496">
        <v>0.92937436832685327</v>
      </c>
      <c r="N4496">
        <v>0.92937436832685327</v>
      </c>
      <c r="O4496">
        <v>0.92937436832685327</v>
      </c>
      <c r="P4496">
        <v>0.92937436832685327</v>
      </c>
      <c r="Q4496">
        <v>0.92937436832685327</v>
      </c>
      <c r="R4496">
        <v>0.92937436832685327</v>
      </c>
      <c r="S4496">
        <v>0.92937436832685327</v>
      </c>
      <c r="T4496">
        <v>0.92937436832685327</v>
      </c>
      <c r="U4496">
        <v>0.92937436832685327</v>
      </c>
      <c r="V4496">
        <v>0.92937436832685327</v>
      </c>
      <c r="W4496">
        <v>0.92937436832685327</v>
      </c>
      <c r="X4496">
        <v>0.92937436832685327</v>
      </c>
      <c r="Y4496">
        <v>0.92937436832685327</v>
      </c>
      <c r="Z4496">
        <v>0.92937436832685327</v>
      </c>
      <c r="AA4496">
        <v>0.92937436832685327</v>
      </c>
      <c r="AB4496" s="7">
        <f t="shared" si="210"/>
        <v>22.304984839844483</v>
      </c>
      <c r="AC4496">
        <f>INDEX(SHELF_days!$C$2:$C$289,MATCH(A4496&amp;"|"&amp;C4496,SHELF_days!$D$2:$D$289,0))</f>
        <v>71</v>
      </c>
      <c r="AD4496" s="8">
        <f t="shared" si="211"/>
        <v>1583.6539236289582</v>
      </c>
      <c r="AE4496" s="7">
        <f t="shared" si="212"/>
        <v>0.92937436832685327</v>
      </c>
    </row>
    <row r="4497" spans="1:31" x14ac:dyDescent="0.45">
      <c r="A4497" t="s">
        <v>71</v>
      </c>
      <c r="B4497" t="s">
        <v>189</v>
      </c>
      <c r="C4497" t="s">
        <v>135</v>
      </c>
      <c r="D4497">
        <v>0.92937436832685327</v>
      </c>
      <c r="E4497">
        <v>0.92937436832685327</v>
      </c>
      <c r="F4497">
        <v>0.92937436832685327</v>
      </c>
      <c r="G4497">
        <v>0.92937436832685327</v>
      </c>
      <c r="H4497">
        <v>0.92937436832685327</v>
      </c>
      <c r="I4497">
        <v>0.92937436832685327</v>
      </c>
      <c r="J4497">
        <v>0.92937436832685327</v>
      </c>
      <c r="K4497">
        <v>0.92937436832685327</v>
      </c>
      <c r="L4497">
        <v>0.92937436832685327</v>
      </c>
      <c r="M4497">
        <v>0.92937436832685327</v>
      </c>
      <c r="N4497">
        <v>0.92937436832685327</v>
      </c>
      <c r="O4497">
        <v>0.92937436832685327</v>
      </c>
      <c r="P4497">
        <v>0.92937436832685327</v>
      </c>
      <c r="Q4497">
        <v>0.92937436832685327</v>
      </c>
      <c r="R4497">
        <v>0.92937436832685327</v>
      </c>
      <c r="S4497">
        <v>0.92937436832685327</v>
      </c>
      <c r="T4497">
        <v>0.92937436832685327</v>
      </c>
      <c r="U4497">
        <v>0.92937436832685327</v>
      </c>
      <c r="V4497">
        <v>0.92937436832685327</v>
      </c>
      <c r="W4497">
        <v>0.92937436832685327</v>
      </c>
      <c r="X4497">
        <v>0.92937436832685327</v>
      </c>
      <c r="Y4497">
        <v>0.92937436832685327</v>
      </c>
      <c r="Z4497">
        <v>0.92937436832685327</v>
      </c>
      <c r="AA4497">
        <v>0.92937436832685327</v>
      </c>
      <c r="AB4497" s="7">
        <f t="shared" si="210"/>
        <v>22.304984839844483</v>
      </c>
      <c r="AC4497">
        <f>INDEX(SHELF_days!$C$2:$C$289,MATCH(A4497&amp;"|"&amp;C4497,SHELF_days!$D$2:$D$289,0))</f>
        <v>58</v>
      </c>
      <c r="AD4497" s="8">
        <f t="shared" si="211"/>
        <v>1293.68912071098</v>
      </c>
      <c r="AE4497" s="7">
        <f t="shared" si="212"/>
        <v>0.92937436832685327</v>
      </c>
    </row>
    <row r="4498" spans="1:31" x14ac:dyDescent="0.45">
      <c r="A4498" t="s">
        <v>71</v>
      </c>
      <c r="B4498" t="s">
        <v>189</v>
      </c>
      <c r="C4498" t="s">
        <v>136</v>
      </c>
      <c r="D4498">
        <v>0.92937436832685327</v>
      </c>
      <c r="E4498">
        <v>0.92937436832685327</v>
      </c>
      <c r="F4498">
        <v>0.92937436832685327</v>
      </c>
      <c r="G4498">
        <v>0.92937436832685327</v>
      </c>
      <c r="H4498">
        <v>0.92937436832685327</v>
      </c>
      <c r="I4498">
        <v>0.92937436832685327</v>
      </c>
      <c r="J4498">
        <v>0.92937436832685327</v>
      </c>
      <c r="K4498">
        <v>0.92937436832685327</v>
      </c>
      <c r="L4498">
        <v>0.92937436832685327</v>
      </c>
      <c r="M4498">
        <v>0.92937436832685327</v>
      </c>
      <c r="N4498">
        <v>0.92937436832685327</v>
      </c>
      <c r="O4498">
        <v>0.92937436832685327</v>
      </c>
      <c r="P4498">
        <v>0.92937436832685327</v>
      </c>
      <c r="Q4498">
        <v>0.92937436832685327</v>
      </c>
      <c r="R4498">
        <v>0.92937436832685327</v>
      </c>
      <c r="S4498">
        <v>0.92937436832685327</v>
      </c>
      <c r="T4498">
        <v>0.92937436832685327</v>
      </c>
      <c r="U4498">
        <v>0.92937436832685327</v>
      </c>
      <c r="V4498">
        <v>0.92937436832685327</v>
      </c>
      <c r="W4498">
        <v>0.92937436832685327</v>
      </c>
      <c r="X4498">
        <v>0.92937436832685327</v>
      </c>
      <c r="Y4498">
        <v>0.92937436832685327</v>
      </c>
      <c r="Z4498">
        <v>0.92937436832685327</v>
      </c>
      <c r="AA4498">
        <v>0.92937436832685327</v>
      </c>
      <c r="AB4498" s="7">
        <f t="shared" si="210"/>
        <v>22.304984839844483</v>
      </c>
      <c r="AC4498">
        <f>INDEX(SHELF_days!$C$2:$C$289,MATCH(A4498&amp;"|"&amp;C4498,SHELF_days!$D$2:$D$289,0))</f>
        <v>92</v>
      </c>
      <c r="AD4498" s="8">
        <f t="shared" si="211"/>
        <v>2052.0586052656922</v>
      </c>
      <c r="AE4498" s="7">
        <f t="shared" si="212"/>
        <v>0.92937436832685327</v>
      </c>
    </row>
    <row r="4499" spans="1:31" x14ac:dyDescent="0.45">
      <c r="A4499" t="s">
        <v>71</v>
      </c>
      <c r="B4499" t="s">
        <v>189</v>
      </c>
      <c r="C4499" t="s">
        <v>137</v>
      </c>
      <c r="D4499">
        <v>0.92937436832685327</v>
      </c>
      <c r="E4499">
        <v>0.92937436832685327</v>
      </c>
      <c r="F4499">
        <v>0.92937436832685327</v>
      </c>
      <c r="G4499">
        <v>0.92937436832685327</v>
      </c>
      <c r="H4499">
        <v>0.92937436832685327</v>
      </c>
      <c r="I4499">
        <v>0.92937436832685327</v>
      </c>
      <c r="J4499">
        <v>0.92937436832685327</v>
      </c>
      <c r="K4499">
        <v>0.92937436832685327</v>
      </c>
      <c r="L4499">
        <v>0.92937436832685327</v>
      </c>
      <c r="M4499">
        <v>0.92937436832685327</v>
      </c>
      <c r="N4499">
        <v>0.92937436832685327</v>
      </c>
      <c r="O4499">
        <v>0.92937436832685327</v>
      </c>
      <c r="P4499">
        <v>0.92937436832685327</v>
      </c>
      <c r="Q4499">
        <v>0.92937436832685327</v>
      </c>
      <c r="R4499">
        <v>0.92937436832685327</v>
      </c>
      <c r="S4499">
        <v>0.92937436832685327</v>
      </c>
      <c r="T4499">
        <v>0.92937436832685327</v>
      </c>
      <c r="U4499">
        <v>0.92937436832685327</v>
      </c>
      <c r="V4499">
        <v>0.92937436832685327</v>
      </c>
      <c r="W4499">
        <v>0.92937436832685327</v>
      </c>
      <c r="X4499">
        <v>0.92937436832685327</v>
      </c>
      <c r="Y4499">
        <v>0.92937436832685327</v>
      </c>
      <c r="Z4499">
        <v>0.92937436832685327</v>
      </c>
      <c r="AA4499">
        <v>0.92937436832685327</v>
      </c>
      <c r="AB4499" s="7">
        <f t="shared" si="210"/>
        <v>22.304984839844483</v>
      </c>
      <c r="AC4499">
        <f>INDEX(SHELF_days!$C$2:$C$289,MATCH(A4499&amp;"|"&amp;C4499,SHELF_days!$D$2:$D$289,0))</f>
        <v>121</v>
      </c>
      <c r="AD4499" s="8">
        <f t="shared" si="211"/>
        <v>2698.9031656211823</v>
      </c>
      <c r="AE4499" s="7">
        <f t="shared" si="212"/>
        <v>0.92937436832685327</v>
      </c>
    </row>
    <row r="4500" spans="1:31" x14ac:dyDescent="0.45">
      <c r="A4500" t="s">
        <v>71</v>
      </c>
      <c r="B4500" t="s">
        <v>189</v>
      </c>
      <c r="C4500" t="s">
        <v>138</v>
      </c>
      <c r="D4500">
        <v>0.92937436832685327</v>
      </c>
      <c r="E4500">
        <v>0.92937436832685327</v>
      </c>
      <c r="F4500">
        <v>0.92937436832685327</v>
      </c>
      <c r="G4500">
        <v>0.92937436832685327</v>
      </c>
      <c r="H4500">
        <v>0.92937436832685327</v>
      </c>
      <c r="I4500">
        <v>0.92937436832685327</v>
      </c>
      <c r="J4500">
        <v>0.92937436832685327</v>
      </c>
      <c r="K4500">
        <v>0.92937436832685327</v>
      </c>
      <c r="L4500">
        <v>0.92937436832685327</v>
      </c>
      <c r="M4500">
        <v>0.92937436832685327</v>
      </c>
      <c r="N4500">
        <v>0.92937436832685327</v>
      </c>
      <c r="O4500">
        <v>0.92937436832685327</v>
      </c>
      <c r="P4500">
        <v>0.92937436832685327</v>
      </c>
      <c r="Q4500">
        <v>0.92937436832685327</v>
      </c>
      <c r="R4500">
        <v>0.92937436832685327</v>
      </c>
      <c r="S4500">
        <v>0.92937436832685327</v>
      </c>
      <c r="T4500">
        <v>0.92937436832685327</v>
      </c>
      <c r="U4500">
        <v>0.92937436832685327</v>
      </c>
      <c r="V4500">
        <v>0.92937436832685327</v>
      </c>
      <c r="W4500">
        <v>0.92937436832685327</v>
      </c>
      <c r="X4500">
        <v>0.92937436832685327</v>
      </c>
      <c r="Y4500">
        <v>0.92937436832685327</v>
      </c>
      <c r="Z4500">
        <v>0.92937436832685327</v>
      </c>
      <c r="AA4500">
        <v>0.92937436832685327</v>
      </c>
      <c r="AB4500" s="7">
        <f t="shared" si="210"/>
        <v>22.304984839844483</v>
      </c>
      <c r="AC4500">
        <f>INDEX(SHELF_days!$C$2:$C$289,MATCH(A4500&amp;"|"&amp;C4500,SHELF_days!$D$2:$D$289,0))</f>
        <v>6</v>
      </c>
      <c r="AD4500" s="8">
        <f t="shared" si="211"/>
        <v>133.82990903906691</v>
      </c>
      <c r="AE4500" s="7">
        <f t="shared" si="212"/>
        <v>0.92937436832685327</v>
      </c>
    </row>
    <row r="4501" spans="1:31" x14ac:dyDescent="0.45">
      <c r="A4501" t="s">
        <v>71</v>
      </c>
      <c r="B4501" t="s">
        <v>189</v>
      </c>
      <c r="C4501" t="s">
        <v>139</v>
      </c>
      <c r="D4501">
        <v>0.92937436832685327</v>
      </c>
      <c r="E4501">
        <v>0.92937436832685327</v>
      </c>
      <c r="F4501">
        <v>0.92937436832685327</v>
      </c>
      <c r="G4501">
        <v>0.92937436832685327</v>
      </c>
      <c r="H4501">
        <v>0.92937436832685327</v>
      </c>
      <c r="I4501">
        <v>0.92937436832685327</v>
      </c>
      <c r="J4501">
        <v>0.92937436832685327</v>
      </c>
      <c r="K4501">
        <v>0.92937436832685327</v>
      </c>
      <c r="L4501">
        <v>0.92937436832685327</v>
      </c>
      <c r="M4501">
        <v>0.92937436832685327</v>
      </c>
      <c r="N4501">
        <v>0.92937436832685327</v>
      </c>
      <c r="O4501">
        <v>0.92937436832685327</v>
      </c>
      <c r="P4501">
        <v>0.92937436832685327</v>
      </c>
      <c r="Q4501">
        <v>0.92937436832685327</v>
      </c>
      <c r="R4501">
        <v>0.92937436832685327</v>
      </c>
      <c r="S4501">
        <v>0.92937436832685327</v>
      </c>
      <c r="T4501">
        <v>0.92937436832685327</v>
      </c>
      <c r="U4501">
        <v>0.92937436832685327</v>
      </c>
      <c r="V4501">
        <v>0.92937436832685327</v>
      </c>
      <c r="W4501">
        <v>0.92937436832685327</v>
      </c>
      <c r="X4501">
        <v>0.92937436832685327</v>
      </c>
      <c r="Y4501">
        <v>0.92937436832685327</v>
      </c>
      <c r="Z4501">
        <v>0.92937436832685327</v>
      </c>
      <c r="AA4501">
        <v>0.92937436832685327</v>
      </c>
      <c r="AB4501" s="7">
        <f t="shared" si="210"/>
        <v>22.304984839844483</v>
      </c>
      <c r="AC4501">
        <f>INDEX(SHELF_days!$C$2:$C$289,MATCH(A4501&amp;"|"&amp;C4501,SHELF_days!$D$2:$D$289,0))</f>
        <v>17</v>
      </c>
      <c r="AD4501" s="8">
        <f t="shared" si="211"/>
        <v>379.18474227735624</v>
      </c>
      <c r="AE4501" s="7">
        <f t="shared" si="212"/>
        <v>0.92937436832685327</v>
      </c>
    </row>
    <row r="4502" spans="1:31" x14ac:dyDescent="0.45">
      <c r="A4502" t="s">
        <v>71</v>
      </c>
      <c r="B4502" t="s">
        <v>190</v>
      </c>
      <c r="C4502" t="s">
        <v>134</v>
      </c>
      <c r="D4502">
        <v>0</v>
      </c>
      <c r="E4502">
        <v>0</v>
      </c>
      <c r="F4502">
        <v>0</v>
      </c>
      <c r="G4502">
        <v>0</v>
      </c>
      <c r="H4502">
        <v>3.7227551786272881E-4</v>
      </c>
      <c r="I4502">
        <v>2.6209195854899501E-3</v>
      </c>
      <c r="J4502">
        <v>0.1484324952053912</v>
      </c>
      <c r="K4502">
        <v>0.32373079033342889</v>
      </c>
      <c r="L4502">
        <v>0.43284049718020029</v>
      </c>
      <c r="M4502">
        <v>0.44674861058781562</v>
      </c>
      <c r="N4502">
        <v>0.43099111235924742</v>
      </c>
      <c r="O4502">
        <v>0.4311350255795755</v>
      </c>
      <c r="P4502">
        <v>0.44807880847848752</v>
      </c>
      <c r="Q4502">
        <v>0.57297149818659343</v>
      </c>
      <c r="R4502">
        <v>0.51357481438692465</v>
      </c>
      <c r="S4502">
        <v>0.30952485651152362</v>
      </c>
      <c r="T4502">
        <v>8.8592578675058944E-2</v>
      </c>
      <c r="U4502">
        <v>1.112329265452932E-2</v>
      </c>
      <c r="V4502">
        <v>8.1201035775427418E-4</v>
      </c>
      <c r="W4502">
        <v>0</v>
      </c>
      <c r="X4502">
        <v>0</v>
      </c>
      <c r="Y4502">
        <v>0</v>
      </c>
      <c r="Z4502">
        <v>0</v>
      </c>
      <c r="AA4502">
        <v>0</v>
      </c>
      <c r="AB4502" s="7">
        <f t="shared" si="210"/>
        <v>4.1615495855998841</v>
      </c>
      <c r="AC4502">
        <f>INDEX(SHELF_days!$C$2:$C$289,MATCH(A4502&amp;"|"&amp;C4502,SHELF_days!$D$2:$D$289,0))</f>
        <v>71</v>
      </c>
      <c r="AD4502" s="8">
        <f t="shared" si="211"/>
        <v>295.47002057759175</v>
      </c>
      <c r="AE4502" s="7">
        <f t="shared" si="212"/>
        <v>0.57297149818659343</v>
      </c>
    </row>
    <row r="4503" spans="1:31" x14ac:dyDescent="0.45">
      <c r="A4503" t="s">
        <v>71</v>
      </c>
      <c r="B4503" t="s">
        <v>190</v>
      </c>
      <c r="C4503" t="s">
        <v>135</v>
      </c>
      <c r="D4503">
        <v>0</v>
      </c>
      <c r="E4503">
        <v>0</v>
      </c>
      <c r="F4503">
        <v>0</v>
      </c>
      <c r="G4503">
        <v>0</v>
      </c>
      <c r="H4503">
        <v>2.897623422731266E-3</v>
      </c>
      <c r="I4503">
        <v>1.7207124104165191E-2</v>
      </c>
      <c r="J4503">
        <v>0.35519651477745129</v>
      </c>
      <c r="K4503">
        <v>0.47196211374196528</v>
      </c>
      <c r="L4503">
        <v>0.50908864023959066</v>
      </c>
      <c r="M4503">
        <v>0.50468623454539674</v>
      </c>
      <c r="N4503">
        <v>0.48013075701558861</v>
      </c>
      <c r="O4503">
        <v>0.48200806465425489</v>
      </c>
      <c r="P4503">
        <v>0.4744364406883339</v>
      </c>
      <c r="Q4503">
        <v>0.55811946258475109</v>
      </c>
      <c r="R4503">
        <v>0.51730499612182135</v>
      </c>
      <c r="S4503">
        <v>0.40302289960533111</v>
      </c>
      <c r="T4503">
        <v>0.21747345833221191</v>
      </c>
      <c r="U4503">
        <v>0.1015899309268235</v>
      </c>
      <c r="V4503">
        <v>2.7820121018749841E-3</v>
      </c>
      <c r="W4503">
        <v>0</v>
      </c>
      <c r="X4503">
        <v>0</v>
      </c>
      <c r="Y4503">
        <v>0</v>
      </c>
      <c r="Z4503">
        <v>0</v>
      </c>
      <c r="AA4503">
        <v>0</v>
      </c>
      <c r="AB4503" s="7">
        <f t="shared" si="210"/>
        <v>5.097906272862291</v>
      </c>
      <c r="AC4503">
        <f>INDEX(SHELF_days!$C$2:$C$289,MATCH(A4503&amp;"|"&amp;C4503,SHELF_days!$D$2:$D$289,0))</f>
        <v>58</v>
      </c>
      <c r="AD4503" s="8">
        <f t="shared" si="211"/>
        <v>295.67856382601286</v>
      </c>
      <c r="AE4503" s="7">
        <f t="shared" si="212"/>
        <v>0.55811946258475109</v>
      </c>
    </row>
    <row r="4504" spans="1:31" x14ac:dyDescent="0.45">
      <c r="A4504" t="s">
        <v>71</v>
      </c>
      <c r="B4504" t="s">
        <v>190</v>
      </c>
      <c r="C4504" t="s">
        <v>136</v>
      </c>
      <c r="D4504">
        <v>0</v>
      </c>
      <c r="E4504">
        <v>0</v>
      </c>
      <c r="F4504">
        <v>0</v>
      </c>
      <c r="G4504">
        <v>0</v>
      </c>
      <c r="H4504">
        <v>2.197745411690663E-3</v>
      </c>
      <c r="I4504">
        <v>1.109400596657607E-2</v>
      </c>
      <c r="J4504">
        <v>0.18642927879705931</v>
      </c>
      <c r="K4504">
        <v>0.27008551886690579</v>
      </c>
      <c r="L4504">
        <v>0.34017427708483089</v>
      </c>
      <c r="M4504">
        <v>0.35313553753173788</v>
      </c>
      <c r="N4504">
        <v>0.34490642903198943</v>
      </c>
      <c r="O4504">
        <v>0.34115610895325771</v>
      </c>
      <c r="P4504">
        <v>0.33546911972949878</v>
      </c>
      <c r="Q4504">
        <v>0.36722787137616891</v>
      </c>
      <c r="R4504">
        <v>0.3242632790253564</v>
      </c>
      <c r="S4504">
        <v>0.24981373731639819</v>
      </c>
      <c r="T4504">
        <v>0.1557923452592869</v>
      </c>
      <c r="U4504">
        <v>8.0437713450093942E-2</v>
      </c>
      <c r="V4504">
        <v>6.209141757085695E-3</v>
      </c>
      <c r="W4504">
        <v>0</v>
      </c>
      <c r="X4504">
        <v>0</v>
      </c>
      <c r="Y4504">
        <v>0</v>
      </c>
      <c r="Z4504">
        <v>0</v>
      </c>
      <c r="AA4504">
        <v>0</v>
      </c>
      <c r="AB4504" s="7">
        <f t="shared" si="210"/>
        <v>3.3683921095579366</v>
      </c>
      <c r="AC4504">
        <f>INDEX(SHELF_days!$C$2:$C$289,MATCH(A4504&amp;"|"&amp;C4504,SHELF_days!$D$2:$D$289,0))</f>
        <v>92</v>
      </c>
      <c r="AD4504" s="8">
        <f t="shared" si="211"/>
        <v>309.89207407933014</v>
      </c>
      <c r="AE4504" s="7">
        <f t="shared" si="212"/>
        <v>0.36722787137616891</v>
      </c>
    </row>
    <row r="4505" spans="1:31" x14ac:dyDescent="0.45">
      <c r="A4505" t="s">
        <v>71</v>
      </c>
      <c r="B4505" t="s">
        <v>190</v>
      </c>
      <c r="C4505" t="s">
        <v>137</v>
      </c>
      <c r="D4505">
        <v>0</v>
      </c>
      <c r="E4505">
        <v>0</v>
      </c>
      <c r="F4505">
        <v>0</v>
      </c>
      <c r="G4505">
        <v>0</v>
      </c>
      <c r="H4505">
        <v>1.913205841010103E-3</v>
      </c>
      <c r="I4505">
        <v>9.0520292296802883E-3</v>
      </c>
      <c r="J4505">
        <v>0.17962202676083841</v>
      </c>
      <c r="K4505">
        <v>0.26624231125821213</v>
      </c>
      <c r="L4505">
        <v>0.3302674148645392</v>
      </c>
      <c r="M4505">
        <v>0.34258758084577479</v>
      </c>
      <c r="N4505">
        <v>0.340777292284488</v>
      </c>
      <c r="O4505">
        <v>0.33026360311343828</v>
      </c>
      <c r="P4505">
        <v>0.31966429614843078</v>
      </c>
      <c r="Q4505">
        <v>0.35386449987186652</v>
      </c>
      <c r="R4505">
        <v>0.31560859297711252</v>
      </c>
      <c r="S4505">
        <v>0.2272697951564959</v>
      </c>
      <c r="T4505">
        <v>0.12891518150092679</v>
      </c>
      <c r="U4505">
        <v>6.7417268874472011E-2</v>
      </c>
      <c r="V4505">
        <v>3.970671800606714E-3</v>
      </c>
      <c r="W4505">
        <v>0</v>
      </c>
      <c r="X4505">
        <v>0</v>
      </c>
      <c r="Y4505">
        <v>0</v>
      </c>
      <c r="Z4505">
        <v>0</v>
      </c>
      <c r="AA4505">
        <v>0</v>
      </c>
      <c r="AB4505" s="7">
        <f t="shared" si="210"/>
        <v>3.2174357705278918</v>
      </c>
      <c r="AC4505">
        <f>INDEX(SHELF_days!$C$2:$C$289,MATCH(A4505&amp;"|"&amp;C4505,SHELF_days!$D$2:$D$289,0))</f>
        <v>121</v>
      </c>
      <c r="AD4505" s="8">
        <f t="shared" si="211"/>
        <v>389.30972823387492</v>
      </c>
      <c r="AE4505" s="7">
        <f t="shared" si="212"/>
        <v>0.35386449987186652</v>
      </c>
    </row>
    <row r="4506" spans="1:31" x14ac:dyDescent="0.45">
      <c r="A4506" t="s">
        <v>71</v>
      </c>
      <c r="B4506" t="s">
        <v>190</v>
      </c>
      <c r="C4506" t="s">
        <v>138</v>
      </c>
      <c r="D4506">
        <v>0</v>
      </c>
      <c r="E4506">
        <v>0</v>
      </c>
      <c r="F4506">
        <v>0</v>
      </c>
      <c r="G4506">
        <v>0</v>
      </c>
      <c r="H4506">
        <v>3.3054234962983991E-3</v>
      </c>
      <c r="I4506">
        <v>1.426239977293692E-2</v>
      </c>
      <c r="J4506">
        <v>0.23095390146408379</v>
      </c>
      <c r="K4506">
        <v>0.29048108990278859</v>
      </c>
      <c r="L4506">
        <v>0.32496038222285301</v>
      </c>
      <c r="M4506">
        <v>0.31107642091818632</v>
      </c>
      <c r="N4506">
        <v>0.35087159109723498</v>
      </c>
      <c r="O4506">
        <v>0.33008704084770218</v>
      </c>
      <c r="P4506">
        <v>0.37880508053643652</v>
      </c>
      <c r="Q4506">
        <v>0.32731379644740888</v>
      </c>
      <c r="R4506">
        <v>0.30036779488635018</v>
      </c>
      <c r="S4506">
        <v>0.30639324487334141</v>
      </c>
      <c r="T4506">
        <v>0.22207833676293201</v>
      </c>
      <c r="U4506">
        <v>9.1487499704344943E-2</v>
      </c>
      <c r="V4506">
        <v>1.661581399749285E-3</v>
      </c>
      <c r="W4506">
        <v>0</v>
      </c>
      <c r="X4506">
        <v>0</v>
      </c>
      <c r="Y4506">
        <v>0</v>
      </c>
      <c r="Z4506">
        <v>0</v>
      </c>
      <c r="AA4506">
        <v>0</v>
      </c>
      <c r="AB4506" s="7">
        <f t="shared" si="210"/>
        <v>3.4841055843326476</v>
      </c>
      <c r="AC4506">
        <f>INDEX(SHELF_days!$C$2:$C$289,MATCH(A4506&amp;"|"&amp;C4506,SHELF_days!$D$2:$D$289,0))</f>
        <v>6</v>
      </c>
      <c r="AD4506" s="8">
        <f t="shared" si="211"/>
        <v>20.904633505995886</v>
      </c>
      <c r="AE4506" s="7">
        <f t="shared" si="212"/>
        <v>0.37880508053643652</v>
      </c>
    </row>
    <row r="4507" spans="1:31" x14ac:dyDescent="0.45">
      <c r="A4507" t="s">
        <v>71</v>
      </c>
      <c r="B4507" t="s">
        <v>190</v>
      </c>
      <c r="C4507" t="s">
        <v>139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3.923516472508254E-3</v>
      </c>
      <c r="K4507">
        <v>0.1080052257900251</v>
      </c>
      <c r="L4507">
        <v>0.18371239789465779</v>
      </c>
      <c r="M4507">
        <v>0.23007041459882041</v>
      </c>
      <c r="N4507">
        <v>0.2167492413839161</v>
      </c>
      <c r="O4507">
        <v>0.2327876584537171</v>
      </c>
      <c r="P4507">
        <v>0.2231541733276011</v>
      </c>
      <c r="Q4507">
        <v>0.29854621192832492</v>
      </c>
      <c r="R4507">
        <v>0.28037073056711509</v>
      </c>
      <c r="S4507">
        <v>0.1371227267604693</v>
      </c>
      <c r="T4507">
        <v>7.4776380430835506E-3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 s="7">
        <f t="shared" si="210"/>
        <v>1.9219199352202387</v>
      </c>
      <c r="AC4507">
        <f>INDEX(SHELF_days!$C$2:$C$289,MATCH(A4507&amp;"|"&amp;C4507,SHELF_days!$D$2:$D$289,0))</f>
        <v>17</v>
      </c>
      <c r="AD4507" s="8">
        <f t="shared" si="211"/>
        <v>32.672638898744061</v>
      </c>
      <c r="AE4507" s="7">
        <f t="shared" si="212"/>
        <v>0.29854621192832492</v>
      </c>
    </row>
    <row r="4508" spans="1:31" x14ac:dyDescent="0.45">
      <c r="A4508" t="s">
        <v>71</v>
      </c>
      <c r="B4508" t="s">
        <v>191</v>
      </c>
      <c r="C4508" t="s">
        <v>134</v>
      </c>
      <c r="D4508">
        <v>0</v>
      </c>
      <c r="E4508">
        <v>0</v>
      </c>
      <c r="F4508">
        <v>0</v>
      </c>
      <c r="G4508">
        <v>0</v>
      </c>
      <c r="H4508">
        <v>9.7698195122224141E-4</v>
      </c>
      <c r="I4508">
        <v>1.7496927537921921E-2</v>
      </c>
      <c r="J4508">
        <v>0.10314858627945039</v>
      </c>
      <c r="K4508">
        <v>0.28760209599648578</v>
      </c>
      <c r="L4508">
        <v>0.4235971492276262</v>
      </c>
      <c r="M4508">
        <v>0.44538847375067597</v>
      </c>
      <c r="N4508">
        <v>0.42317085741350602</v>
      </c>
      <c r="O4508">
        <v>0.4132026832582365</v>
      </c>
      <c r="P4508">
        <v>0.42554959607735149</v>
      </c>
      <c r="Q4508">
        <v>0.4462676058015041</v>
      </c>
      <c r="R4508">
        <v>0.42851429635402238</v>
      </c>
      <c r="S4508">
        <v>0.29269635902785901</v>
      </c>
      <c r="T4508">
        <v>9.8613736438315155E-2</v>
      </c>
      <c r="U4508">
        <v>9.5183680240002299E-3</v>
      </c>
      <c r="V4508">
        <v>8.7761499810879904E-4</v>
      </c>
      <c r="W4508">
        <v>0</v>
      </c>
      <c r="X4508">
        <v>0</v>
      </c>
      <c r="Y4508">
        <v>0</v>
      </c>
      <c r="Z4508">
        <v>0</v>
      </c>
      <c r="AA4508">
        <v>0</v>
      </c>
      <c r="AB4508" s="7">
        <f t="shared" si="210"/>
        <v>3.8166213321362861</v>
      </c>
      <c r="AC4508">
        <f>INDEX(SHELF_days!$C$2:$C$289,MATCH(A4508&amp;"|"&amp;C4508,SHELF_days!$D$2:$D$289,0))</f>
        <v>71</v>
      </c>
      <c r="AD4508" s="8">
        <f t="shared" si="211"/>
        <v>270.98011458167633</v>
      </c>
      <c r="AE4508" s="7">
        <f t="shared" si="212"/>
        <v>0.4462676058015041</v>
      </c>
    </row>
    <row r="4509" spans="1:31" x14ac:dyDescent="0.45">
      <c r="A4509" t="s">
        <v>71</v>
      </c>
      <c r="B4509" t="s">
        <v>191</v>
      </c>
      <c r="C4509" t="s">
        <v>135</v>
      </c>
      <c r="D4509">
        <v>0</v>
      </c>
      <c r="E4509">
        <v>0</v>
      </c>
      <c r="F4509">
        <v>0</v>
      </c>
      <c r="G4509">
        <v>0</v>
      </c>
      <c r="H4509">
        <v>6.6139967490024326E-3</v>
      </c>
      <c r="I4509">
        <v>0.1031339650299662</v>
      </c>
      <c r="J4509">
        <v>0.32157228051586728</v>
      </c>
      <c r="K4509">
        <v>0.47984253923632769</v>
      </c>
      <c r="L4509">
        <v>0.52921816525437892</v>
      </c>
      <c r="M4509">
        <v>0.53047169545389494</v>
      </c>
      <c r="N4509">
        <v>0.50956420453729889</v>
      </c>
      <c r="O4509">
        <v>0.49986977339059668</v>
      </c>
      <c r="P4509">
        <v>0.5031971996646456</v>
      </c>
      <c r="Q4509">
        <v>0.51155174630919842</v>
      </c>
      <c r="R4509">
        <v>0.49323302738982527</v>
      </c>
      <c r="S4509">
        <v>0.412313938847506</v>
      </c>
      <c r="T4509">
        <v>0.24998224228061339</v>
      </c>
      <c r="U4509">
        <v>7.2852853843655252E-2</v>
      </c>
      <c r="V4509">
        <v>1.4267030752270449E-3</v>
      </c>
      <c r="W4509">
        <v>0</v>
      </c>
      <c r="X4509">
        <v>0</v>
      </c>
      <c r="Y4509">
        <v>0</v>
      </c>
      <c r="Z4509">
        <v>0</v>
      </c>
      <c r="AA4509">
        <v>0</v>
      </c>
      <c r="AB4509" s="7">
        <f t="shared" si="210"/>
        <v>5.2248443315780042</v>
      </c>
      <c r="AC4509">
        <f>INDEX(SHELF_days!$C$2:$C$289,MATCH(A4509&amp;"|"&amp;C4509,SHELF_days!$D$2:$D$289,0))</f>
        <v>58</v>
      </c>
      <c r="AD4509" s="8">
        <f t="shared" si="211"/>
        <v>303.04097123152422</v>
      </c>
      <c r="AE4509" s="7">
        <f t="shared" si="212"/>
        <v>0.53047169545389494</v>
      </c>
    </row>
    <row r="4510" spans="1:31" x14ac:dyDescent="0.45">
      <c r="A4510" t="s">
        <v>71</v>
      </c>
      <c r="B4510" t="s">
        <v>191</v>
      </c>
      <c r="C4510" t="s">
        <v>136</v>
      </c>
      <c r="D4510">
        <v>0</v>
      </c>
      <c r="E4510">
        <v>0</v>
      </c>
      <c r="F4510">
        <v>0</v>
      </c>
      <c r="G4510">
        <v>0</v>
      </c>
      <c r="H4510">
        <v>6.0148254621709227E-3</v>
      </c>
      <c r="I4510">
        <v>7.8737431260538296E-2</v>
      </c>
      <c r="J4510">
        <v>0.1898870154179079</v>
      </c>
      <c r="K4510">
        <v>0.27415720802693372</v>
      </c>
      <c r="L4510">
        <v>0.34715611529665319</v>
      </c>
      <c r="M4510">
        <v>0.36973907750391649</v>
      </c>
      <c r="N4510">
        <v>0.365991153414228</v>
      </c>
      <c r="O4510">
        <v>0.35866389596313369</v>
      </c>
      <c r="P4510">
        <v>0.35826700529030148</v>
      </c>
      <c r="Q4510">
        <v>0.35326226073664407</v>
      </c>
      <c r="R4510">
        <v>0.32498380029734258</v>
      </c>
      <c r="S4510">
        <v>0.26630983647139761</v>
      </c>
      <c r="T4510">
        <v>0.18146479630968559</v>
      </c>
      <c r="U4510">
        <v>7.6500091803952674E-2</v>
      </c>
      <c r="V4510">
        <v>5.3676829270439194E-3</v>
      </c>
      <c r="W4510">
        <v>0</v>
      </c>
      <c r="X4510">
        <v>0</v>
      </c>
      <c r="Y4510">
        <v>0</v>
      </c>
      <c r="Z4510">
        <v>0</v>
      </c>
      <c r="AA4510">
        <v>0</v>
      </c>
      <c r="AB4510" s="7">
        <f t="shared" si="210"/>
        <v>3.5565021961818504</v>
      </c>
      <c r="AC4510">
        <f>INDEX(SHELF_days!$C$2:$C$289,MATCH(A4510&amp;"|"&amp;C4510,SHELF_days!$D$2:$D$289,0))</f>
        <v>92</v>
      </c>
      <c r="AD4510" s="8">
        <f t="shared" si="211"/>
        <v>327.19820204873025</v>
      </c>
      <c r="AE4510" s="7">
        <f t="shared" si="212"/>
        <v>0.36973907750391649</v>
      </c>
    </row>
    <row r="4511" spans="1:31" x14ac:dyDescent="0.45">
      <c r="A4511" t="s">
        <v>71</v>
      </c>
      <c r="B4511" t="s">
        <v>191</v>
      </c>
      <c r="C4511" t="s">
        <v>137</v>
      </c>
      <c r="D4511">
        <v>0</v>
      </c>
      <c r="E4511">
        <v>0</v>
      </c>
      <c r="F4511">
        <v>0</v>
      </c>
      <c r="G4511">
        <v>0</v>
      </c>
      <c r="H4511">
        <v>5.0101073527363477E-3</v>
      </c>
      <c r="I4511">
        <v>5.9086909030796532E-2</v>
      </c>
      <c r="J4511">
        <v>0.16521871052578729</v>
      </c>
      <c r="K4511">
        <v>0.26859209330105321</v>
      </c>
      <c r="L4511">
        <v>0.33701534283597401</v>
      </c>
      <c r="M4511">
        <v>0.35741540150477119</v>
      </c>
      <c r="N4511">
        <v>0.35978325750944029</v>
      </c>
      <c r="O4511">
        <v>0.3546534220993251</v>
      </c>
      <c r="P4511">
        <v>0.34424264467879662</v>
      </c>
      <c r="Q4511">
        <v>0.33702179657884379</v>
      </c>
      <c r="R4511">
        <v>0.30376677228469828</v>
      </c>
      <c r="S4511">
        <v>0.2479570293746495</v>
      </c>
      <c r="T4511">
        <v>0.15360664676003291</v>
      </c>
      <c r="U4511">
        <v>5.8570609601207017E-2</v>
      </c>
      <c r="V4511">
        <v>3.013230291655939E-3</v>
      </c>
      <c r="W4511">
        <v>0</v>
      </c>
      <c r="X4511">
        <v>0</v>
      </c>
      <c r="Y4511">
        <v>0</v>
      </c>
      <c r="Z4511">
        <v>0</v>
      </c>
      <c r="AA4511">
        <v>0</v>
      </c>
      <c r="AB4511" s="7">
        <f t="shared" si="210"/>
        <v>3.354953973729768</v>
      </c>
      <c r="AC4511">
        <f>INDEX(SHELF_days!$C$2:$C$289,MATCH(A4511&amp;"|"&amp;C4511,SHELF_days!$D$2:$D$289,0))</f>
        <v>121</v>
      </c>
      <c r="AD4511" s="8">
        <f t="shared" si="211"/>
        <v>405.94943082130192</v>
      </c>
      <c r="AE4511" s="7">
        <f t="shared" si="212"/>
        <v>0.35978325750944029</v>
      </c>
    </row>
    <row r="4512" spans="1:31" x14ac:dyDescent="0.45">
      <c r="A4512" t="s">
        <v>71</v>
      </c>
      <c r="B4512" t="s">
        <v>191</v>
      </c>
      <c r="C4512" t="s">
        <v>138</v>
      </c>
      <c r="D4512">
        <v>0</v>
      </c>
      <c r="E4512">
        <v>0</v>
      </c>
      <c r="F4512">
        <v>0</v>
      </c>
      <c r="G4512">
        <v>0</v>
      </c>
      <c r="H4512">
        <v>4.2321346131070602E-3</v>
      </c>
      <c r="I4512">
        <v>0.1046140592062838</v>
      </c>
      <c r="J4512">
        <v>0.22099102914528601</v>
      </c>
      <c r="K4512">
        <v>0.30352887396994349</v>
      </c>
      <c r="L4512">
        <v>0.32735987587407761</v>
      </c>
      <c r="M4512">
        <v>0.3434850717011122</v>
      </c>
      <c r="N4512">
        <v>0.36225815662860622</v>
      </c>
      <c r="O4512">
        <v>0.35854213599270729</v>
      </c>
      <c r="P4512">
        <v>0.36310189078265093</v>
      </c>
      <c r="Q4512">
        <v>0.36533240075371581</v>
      </c>
      <c r="R4512">
        <v>0.34899627138817002</v>
      </c>
      <c r="S4512">
        <v>0.35076003480593371</v>
      </c>
      <c r="T4512">
        <v>0.27326215516740482</v>
      </c>
      <c r="U4512">
        <v>0.13357478524910441</v>
      </c>
      <c r="V4512">
        <v>1.727859836740422E-3</v>
      </c>
      <c r="W4512">
        <v>0</v>
      </c>
      <c r="X4512">
        <v>0</v>
      </c>
      <c r="Y4512">
        <v>0</v>
      </c>
      <c r="Z4512">
        <v>0</v>
      </c>
      <c r="AA4512">
        <v>0</v>
      </c>
      <c r="AB4512" s="7">
        <f t="shared" si="210"/>
        <v>3.8617667351148439</v>
      </c>
      <c r="AC4512">
        <f>INDEX(SHELF_days!$C$2:$C$289,MATCH(A4512&amp;"|"&amp;C4512,SHELF_days!$D$2:$D$289,0))</f>
        <v>6</v>
      </c>
      <c r="AD4512" s="8">
        <f t="shared" si="211"/>
        <v>23.170600410689062</v>
      </c>
      <c r="AE4512" s="7">
        <f t="shared" si="212"/>
        <v>0.36533240075371581</v>
      </c>
    </row>
    <row r="4513" spans="1:31" x14ac:dyDescent="0.45">
      <c r="A4513" t="s">
        <v>71</v>
      </c>
      <c r="B4513" t="s">
        <v>191</v>
      </c>
      <c r="C4513" t="s">
        <v>139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4.8945028836008299E-4</v>
      </c>
      <c r="K4513">
        <v>6.4135411571843881E-2</v>
      </c>
      <c r="L4513">
        <v>0.17336994485950741</v>
      </c>
      <c r="M4513">
        <v>0.2012670273145164</v>
      </c>
      <c r="N4513">
        <v>0.19463964865270869</v>
      </c>
      <c r="O4513">
        <v>0.19790265057510931</v>
      </c>
      <c r="P4513">
        <v>0.20348618541805191</v>
      </c>
      <c r="Q4513">
        <v>0.19962919042725319</v>
      </c>
      <c r="R4513">
        <v>0.20186102038291459</v>
      </c>
      <c r="S4513">
        <v>0.12079759835248099</v>
      </c>
      <c r="T4513">
        <v>6.2266313383284337E-3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 s="7">
        <f t="shared" si="210"/>
        <v>1.5638047591810746</v>
      </c>
      <c r="AC4513">
        <f>INDEX(SHELF_days!$C$2:$C$289,MATCH(A4513&amp;"|"&amp;C4513,SHELF_days!$D$2:$D$289,0))</f>
        <v>17</v>
      </c>
      <c r="AD4513" s="8">
        <f t="shared" si="211"/>
        <v>26.584680906078269</v>
      </c>
      <c r="AE4513" s="7">
        <f t="shared" si="212"/>
        <v>0.20348618541805191</v>
      </c>
    </row>
    <row r="4514" spans="1:31" x14ac:dyDescent="0.45">
      <c r="A4514" t="s">
        <v>71</v>
      </c>
      <c r="B4514" t="s">
        <v>192</v>
      </c>
      <c r="C4514" t="s">
        <v>134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8.5970261053544508E-2</v>
      </c>
      <c r="N4514">
        <v>0.37963217273031902</v>
      </c>
      <c r="O4514">
        <v>0.49887312653179228</v>
      </c>
      <c r="P4514">
        <v>0.49723308211392259</v>
      </c>
      <c r="Q4514">
        <v>0.48343923096635172</v>
      </c>
      <c r="R4514">
        <v>0.47115795283558137</v>
      </c>
      <c r="S4514">
        <v>0.48278741844130069</v>
      </c>
      <c r="T4514">
        <v>0.49201858191351688</v>
      </c>
      <c r="U4514">
        <v>0.44649223672884741</v>
      </c>
      <c r="V4514">
        <v>0.212818103567228</v>
      </c>
      <c r="W4514">
        <v>1.524334553291587E-2</v>
      </c>
      <c r="X4514">
        <v>0</v>
      </c>
      <c r="Y4514">
        <v>0</v>
      </c>
      <c r="Z4514">
        <v>0</v>
      </c>
      <c r="AA4514">
        <v>0</v>
      </c>
      <c r="AB4514" s="7">
        <f t="shared" si="210"/>
        <v>4.06566551241532</v>
      </c>
      <c r="AC4514">
        <f>INDEX(SHELF_days!$C$2:$C$289,MATCH(A4514&amp;"|"&amp;C4514,SHELF_days!$D$2:$D$289,0))</f>
        <v>71</v>
      </c>
      <c r="AD4514" s="8">
        <f t="shared" si="211"/>
        <v>288.66225138148775</v>
      </c>
      <c r="AE4514" s="7">
        <f t="shared" si="212"/>
        <v>0.49887312653179228</v>
      </c>
    </row>
    <row r="4515" spans="1:31" x14ac:dyDescent="0.45">
      <c r="A4515" t="s">
        <v>71</v>
      </c>
      <c r="B4515" t="s">
        <v>192</v>
      </c>
      <c r="C4515" t="s">
        <v>135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7.6376066915914862E-3</v>
      </c>
      <c r="L4515">
        <v>0.18687044568995531</v>
      </c>
      <c r="M4515">
        <v>0.48014337247274769</v>
      </c>
      <c r="N4515">
        <v>0.63047092140796768</v>
      </c>
      <c r="O4515">
        <v>0.67382433915277506</v>
      </c>
      <c r="P4515">
        <v>0.67705711901492183</v>
      </c>
      <c r="Q4515">
        <v>0.67418244180010656</v>
      </c>
      <c r="R4515">
        <v>0.66674031315912219</v>
      </c>
      <c r="S4515">
        <v>0.6665004829457718</v>
      </c>
      <c r="T4515">
        <v>0.66682983882095515</v>
      </c>
      <c r="U4515">
        <v>0.64842040593727601</v>
      </c>
      <c r="V4515">
        <v>0.56803293230217289</v>
      </c>
      <c r="W4515">
        <v>0.3065637915514059</v>
      </c>
      <c r="X4515">
        <v>3.9289445499405343E-2</v>
      </c>
      <c r="Y4515">
        <v>0</v>
      </c>
      <c r="Z4515">
        <v>0</v>
      </c>
      <c r="AA4515">
        <v>0</v>
      </c>
      <c r="AB4515" s="7">
        <f t="shared" si="210"/>
        <v>6.8925634564461751</v>
      </c>
      <c r="AC4515">
        <f>INDEX(SHELF_days!$C$2:$C$289,MATCH(A4515&amp;"|"&amp;C4515,SHELF_days!$D$2:$D$289,0))</f>
        <v>58</v>
      </c>
      <c r="AD4515" s="8">
        <f t="shared" si="211"/>
        <v>399.76868047387813</v>
      </c>
      <c r="AE4515" s="7">
        <f t="shared" si="212"/>
        <v>0.67705711901492183</v>
      </c>
    </row>
    <row r="4516" spans="1:31" x14ac:dyDescent="0.45">
      <c r="A4516" t="s">
        <v>71</v>
      </c>
      <c r="B4516" t="s">
        <v>192</v>
      </c>
      <c r="C4516" t="s">
        <v>136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2.4164508345796872E-2</v>
      </c>
      <c r="L4516">
        <v>0.27575697567568042</v>
      </c>
      <c r="M4516">
        <v>0.51488676849424775</v>
      </c>
      <c r="N4516">
        <v>0.59949294659002661</v>
      </c>
      <c r="O4516">
        <v>0.63012112653058361</v>
      </c>
      <c r="P4516">
        <v>0.63916783485240902</v>
      </c>
      <c r="Q4516">
        <v>0.63841567957142775</v>
      </c>
      <c r="R4516">
        <v>0.63266768459506084</v>
      </c>
      <c r="S4516">
        <v>0.62353064815635084</v>
      </c>
      <c r="T4516">
        <v>0.61337915748186045</v>
      </c>
      <c r="U4516">
        <v>0.59439288214438957</v>
      </c>
      <c r="V4516">
        <v>0.5420651092014821</v>
      </c>
      <c r="W4516">
        <v>0.4000606240630627</v>
      </c>
      <c r="X4516">
        <v>0.11961874586358021</v>
      </c>
      <c r="Y4516">
        <v>2.6056187562860548E-6</v>
      </c>
      <c r="Z4516">
        <v>0</v>
      </c>
      <c r="AA4516">
        <v>0</v>
      </c>
      <c r="AB4516" s="7">
        <f t="shared" si="210"/>
        <v>6.8477232971847135</v>
      </c>
      <c r="AC4516">
        <f>INDEX(SHELF_days!$C$2:$C$289,MATCH(A4516&amp;"|"&amp;C4516,SHELF_days!$D$2:$D$289,0))</f>
        <v>92</v>
      </c>
      <c r="AD4516" s="8">
        <f t="shared" si="211"/>
        <v>629.99054334099367</v>
      </c>
      <c r="AE4516" s="7">
        <f t="shared" si="212"/>
        <v>0.63916783485240902</v>
      </c>
    </row>
    <row r="4517" spans="1:31" x14ac:dyDescent="0.45">
      <c r="A4517" t="s">
        <v>71</v>
      </c>
      <c r="B4517" t="s">
        <v>192</v>
      </c>
      <c r="C4517" t="s">
        <v>137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5.499371960449613E-2</v>
      </c>
      <c r="M4517">
        <v>0.36422206091116532</v>
      </c>
      <c r="N4517">
        <v>0.55216568352257089</v>
      </c>
      <c r="O4517">
        <v>0.58568961715600898</v>
      </c>
      <c r="P4517">
        <v>0.57825967391492872</v>
      </c>
      <c r="Q4517">
        <v>0.5681218520601431</v>
      </c>
      <c r="R4517">
        <v>0.56341217480062511</v>
      </c>
      <c r="S4517">
        <v>0.56827173921122187</v>
      </c>
      <c r="T4517">
        <v>0.569548876837356</v>
      </c>
      <c r="U4517">
        <v>0.52877833300713251</v>
      </c>
      <c r="V4517">
        <v>0.35578626340003522</v>
      </c>
      <c r="W4517">
        <v>7.7412377953458192E-2</v>
      </c>
      <c r="X4517">
        <v>3.2207156430158789E-5</v>
      </c>
      <c r="Y4517">
        <v>0</v>
      </c>
      <c r="Z4517">
        <v>0</v>
      </c>
      <c r="AA4517">
        <v>0</v>
      </c>
      <c r="AB4517" s="7">
        <f t="shared" si="210"/>
        <v>5.3666945795355723</v>
      </c>
      <c r="AC4517">
        <f>INDEX(SHELF_days!$C$2:$C$289,MATCH(A4517&amp;"|"&amp;C4517,SHELF_days!$D$2:$D$289,0))</f>
        <v>121</v>
      </c>
      <c r="AD4517" s="8">
        <f t="shared" si="211"/>
        <v>649.37004412380429</v>
      </c>
      <c r="AE4517" s="7">
        <f t="shared" si="212"/>
        <v>0.58568961715600898</v>
      </c>
    </row>
    <row r="4518" spans="1:31" x14ac:dyDescent="0.45">
      <c r="A4518" t="s">
        <v>71</v>
      </c>
      <c r="B4518" t="s">
        <v>192</v>
      </c>
      <c r="C4518" t="s">
        <v>138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2.7731600423152491E-2</v>
      </c>
      <c r="L4518">
        <v>0.38083723741876979</v>
      </c>
      <c r="M4518">
        <v>0.62248753211425112</v>
      </c>
      <c r="N4518">
        <v>0.69230769230769229</v>
      </c>
      <c r="O4518">
        <v>0.718074656188605</v>
      </c>
      <c r="P4518">
        <v>0.72479975819857945</v>
      </c>
      <c r="Q4518">
        <v>0.72464863231071475</v>
      </c>
      <c r="R4518">
        <v>0.72328849931993344</v>
      </c>
      <c r="S4518">
        <v>0.72570651352576687</v>
      </c>
      <c r="T4518">
        <v>0.7238930028713918</v>
      </c>
      <c r="U4518">
        <v>0.71218074656188601</v>
      </c>
      <c r="V4518">
        <v>0.67311470454888911</v>
      </c>
      <c r="W4518">
        <v>0.55977028865044576</v>
      </c>
      <c r="X4518">
        <v>0.22117273688982919</v>
      </c>
      <c r="Y4518">
        <v>0</v>
      </c>
      <c r="Z4518">
        <v>0</v>
      </c>
      <c r="AA4518">
        <v>0</v>
      </c>
      <c r="AB4518" s="7">
        <f t="shared" si="210"/>
        <v>8.2300136013299063</v>
      </c>
      <c r="AC4518">
        <f>INDEX(SHELF_days!$C$2:$C$289,MATCH(A4518&amp;"|"&amp;C4518,SHELF_days!$D$2:$D$289,0))</f>
        <v>6</v>
      </c>
      <c r="AD4518" s="8">
        <f t="shared" si="211"/>
        <v>49.380081607979434</v>
      </c>
      <c r="AE4518" s="7">
        <f t="shared" si="212"/>
        <v>0.72570651352576687</v>
      </c>
    </row>
    <row r="4519" spans="1:31" x14ac:dyDescent="0.45">
      <c r="A4519" t="s">
        <v>71</v>
      </c>
      <c r="B4519" t="s">
        <v>192</v>
      </c>
      <c r="C4519" t="s">
        <v>139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2.6447030376303459E-3</v>
      </c>
      <c r="N4519">
        <v>0.27588030829681132</v>
      </c>
      <c r="O4519">
        <v>0.35612815475290921</v>
      </c>
      <c r="P4519">
        <v>0.39020704246637439</v>
      </c>
      <c r="Q4519">
        <v>0.4112135408795527</v>
      </c>
      <c r="R4519">
        <v>0.42511712256309497</v>
      </c>
      <c r="S4519">
        <v>0.48556747770893149</v>
      </c>
      <c r="T4519">
        <v>0.52765603747922007</v>
      </c>
      <c r="U4519">
        <v>0.49304820915822878</v>
      </c>
      <c r="V4519">
        <v>0.19344113646667671</v>
      </c>
      <c r="W4519">
        <v>0</v>
      </c>
      <c r="X4519">
        <v>0</v>
      </c>
      <c r="Y4519">
        <v>0</v>
      </c>
      <c r="Z4519">
        <v>0</v>
      </c>
      <c r="AA4519">
        <v>0</v>
      </c>
      <c r="AB4519" s="7">
        <f t="shared" si="210"/>
        <v>3.5609037328094302</v>
      </c>
      <c r="AC4519">
        <f>INDEX(SHELF_days!$C$2:$C$289,MATCH(A4519&amp;"|"&amp;C4519,SHELF_days!$D$2:$D$289,0))</f>
        <v>17</v>
      </c>
      <c r="AD4519" s="8">
        <f t="shared" si="211"/>
        <v>60.535363457760312</v>
      </c>
      <c r="AE4519" s="7">
        <f t="shared" si="212"/>
        <v>0.52765603747922007</v>
      </c>
    </row>
    <row r="4520" spans="1:31" x14ac:dyDescent="0.45">
      <c r="A4520" t="s">
        <v>71</v>
      </c>
      <c r="B4520" t="s">
        <v>193</v>
      </c>
      <c r="C4520" t="s">
        <v>134</v>
      </c>
      <c r="D4520">
        <v>5.6656201711968751E-2</v>
      </c>
      <c r="E4520">
        <v>5.1433538917378042E-2</v>
      </c>
      <c r="F4520">
        <v>5.1143816600278218E-2</v>
      </c>
      <c r="G4520">
        <v>5.1042290545723117E-2</v>
      </c>
      <c r="H4520">
        <v>5.1042290545723117E-2</v>
      </c>
      <c r="I4520">
        <v>5.1166266915491518E-2</v>
      </c>
      <c r="J4520">
        <v>5.3445939872758919E-2</v>
      </c>
      <c r="K4520">
        <v>6.2230075372448283E-2</v>
      </c>
      <c r="L4520">
        <v>5.880590266632478E-2</v>
      </c>
      <c r="M4520">
        <v>5.1743180060141912E-2</v>
      </c>
      <c r="N4520">
        <v>5.2151082968305222E-2</v>
      </c>
      <c r="O4520">
        <v>5.2489436532009513E-2</v>
      </c>
      <c r="P4520">
        <v>5.3119577575340672E-2</v>
      </c>
      <c r="Q4520">
        <v>5.3438878349279413E-2</v>
      </c>
      <c r="R4520">
        <v>5.4602097797170887E-2</v>
      </c>
      <c r="S4520">
        <v>6.014732565485597E-2</v>
      </c>
      <c r="T4520">
        <v>7.4231067907804732E-2</v>
      </c>
      <c r="U4520">
        <v>0.13027644783879211</v>
      </c>
      <c r="V4520">
        <v>0.17804405679809099</v>
      </c>
      <c r="W4520">
        <v>0.16150716793560341</v>
      </c>
      <c r="X4520">
        <v>0.1220565680360067</v>
      </c>
      <c r="Y4520">
        <v>9.7020469484415325E-2</v>
      </c>
      <c r="Z4520">
        <v>8.3755331009926576E-2</v>
      </c>
      <c r="AA4520">
        <v>7.0375342851676001E-2</v>
      </c>
      <c r="AB4520" s="7">
        <f t="shared" si="210"/>
        <v>1.7819243539475143</v>
      </c>
      <c r="AC4520">
        <f>INDEX(SHELF_days!$C$2:$C$289,MATCH(A4520&amp;"|"&amp;C4520,SHELF_days!$D$2:$D$289,0))</f>
        <v>71</v>
      </c>
      <c r="AD4520" s="8">
        <f t="shared" si="211"/>
        <v>126.51662913027351</v>
      </c>
      <c r="AE4520" s="7">
        <f t="shared" si="212"/>
        <v>0.17804405679809099</v>
      </c>
    </row>
    <row r="4521" spans="1:31" x14ac:dyDescent="0.45">
      <c r="A4521" t="s">
        <v>71</v>
      </c>
      <c r="B4521" t="s">
        <v>193</v>
      </c>
      <c r="C4521" t="s">
        <v>135</v>
      </c>
      <c r="D4521">
        <v>7.8662290472980595E-2</v>
      </c>
      <c r="E4521">
        <v>7.2409927649686109E-2</v>
      </c>
      <c r="F4521">
        <v>6.967042293942223E-2</v>
      </c>
      <c r="G4521">
        <v>6.8712453999460049E-2</v>
      </c>
      <c r="H4521">
        <v>6.8289262226782055E-2</v>
      </c>
      <c r="I4521">
        <v>6.7248603513055727E-2</v>
      </c>
      <c r="J4521">
        <v>6.5292611472828735E-2</v>
      </c>
      <c r="K4521">
        <v>6.5429345217562565E-2</v>
      </c>
      <c r="L4521">
        <v>6.5452661568674297E-2</v>
      </c>
      <c r="M4521">
        <v>6.5719467243538582E-2</v>
      </c>
      <c r="N4521">
        <v>6.6619395123769048E-2</v>
      </c>
      <c r="O4521">
        <v>6.7772055595514247E-2</v>
      </c>
      <c r="P4521">
        <v>7.04008909106799E-2</v>
      </c>
      <c r="Q4521">
        <v>7.6871594707599258E-2</v>
      </c>
      <c r="R4521">
        <v>8.3948523633423811E-2</v>
      </c>
      <c r="S4521">
        <v>9.6720471318289813E-2</v>
      </c>
      <c r="T4521">
        <v>0.1134340481585948</v>
      </c>
      <c r="U4521">
        <v>0.15936684348530161</v>
      </c>
      <c r="V4521">
        <v>0.24521456718945889</v>
      </c>
      <c r="W4521">
        <v>0.32684394661409039</v>
      </c>
      <c r="X4521">
        <v>0.28232895198034208</v>
      </c>
      <c r="Y4521">
        <v>0.19665585109147529</v>
      </c>
      <c r="Z4521">
        <v>0.12682146424012811</v>
      </c>
      <c r="AA4521">
        <v>9.5492449068844215E-2</v>
      </c>
      <c r="AB4521" s="7">
        <f t="shared" si="210"/>
        <v>2.6953780994215024</v>
      </c>
      <c r="AC4521">
        <f>INDEX(SHELF_days!$C$2:$C$289,MATCH(A4521&amp;"|"&amp;C4521,SHELF_days!$D$2:$D$289,0))</f>
        <v>58</v>
      </c>
      <c r="AD4521" s="8">
        <f t="shared" si="211"/>
        <v>156.33192976644713</v>
      </c>
      <c r="AE4521" s="7">
        <f t="shared" si="212"/>
        <v>0.32684394661409039</v>
      </c>
    </row>
    <row r="4522" spans="1:31" x14ac:dyDescent="0.45">
      <c r="A4522" t="s">
        <v>71</v>
      </c>
      <c r="B4522" t="s">
        <v>193</v>
      </c>
      <c r="C4522" t="s">
        <v>136</v>
      </c>
      <c r="D4522">
        <v>0.30918261848768691</v>
      </c>
      <c r="E4522">
        <v>0.293377532256555</v>
      </c>
      <c r="F4522">
        <v>0.2852499116944941</v>
      </c>
      <c r="G4522">
        <v>0.28120415339958688</v>
      </c>
      <c r="H4522">
        <v>0.27663118905140599</v>
      </c>
      <c r="I4522">
        <v>0.2720171894567201</v>
      </c>
      <c r="J4522">
        <v>0.27169198953109142</v>
      </c>
      <c r="K4522">
        <v>0.27209283168150089</v>
      </c>
      <c r="L4522">
        <v>0.27322473524067581</v>
      </c>
      <c r="M4522">
        <v>0.28030014515791202</v>
      </c>
      <c r="N4522">
        <v>0.30032111864585559</v>
      </c>
      <c r="O4522">
        <v>0.34488284265471147</v>
      </c>
      <c r="P4522">
        <v>0.386097200085466</v>
      </c>
      <c r="Q4522">
        <v>0.43025394319587429</v>
      </c>
      <c r="R4522">
        <v>0.47941777890611548</v>
      </c>
      <c r="S4522">
        <v>0.52849725460315511</v>
      </c>
      <c r="T4522">
        <v>0.61109257608781309</v>
      </c>
      <c r="U4522">
        <v>0.73154000654388029</v>
      </c>
      <c r="V4522">
        <v>0.83699099168867763</v>
      </c>
      <c r="W4522">
        <v>0.85136495168332937</v>
      </c>
      <c r="X4522">
        <v>0.73064445191521921</v>
      </c>
      <c r="Y4522">
        <v>0.55834088612091837</v>
      </c>
      <c r="Z4522">
        <v>0.39705792576728272</v>
      </c>
      <c r="AA4522">
        <v>0.3350252254127411</v>
      </c>
      <c r="AB4522" s="7">
        <f t="shared" si="210"/>
        <v>10.33649944926867</v>
      </c>
      <c r="AC4522">
        <f>INDEX(SHELF_days!$C$2:$C$289,MATCH(A4522&amp;"|"&amp;C4522,SHELF_days!$D$2:$D$289,0))</f>
        <v>92</v>
      </c>
      <c r="AD4522" s="8">
        <f t="shared" si="211"/>
        <v>950.9579493327177</v>
      </c>
      <c r="AE4522" s="7">
        <f t="shared" si="212"/>
        <v>0.85136495168332937</v>
      </c>
    </row>
    <row r="4523" spans="1:31" x14ac:dyDescent="0.45">
      <c r="A4523" t="s">
        <v>71</v>
      </c>
      <c r="B4523" t="s">
        <v>193</v>
      </c>
      <c r="C4523" t="s">
        <v>137</v>
      </c>
      <c r="D4523">
        <v>6.7224152742285104E-2</v>
      </c>
      <c r="E4523">
        <v>6.1134593473863803E-2</v>
      </c>
      <c r="F4523">
        <v>5.8110599247266012E-2</v>
      </c>
      <c r="G4523">
        <v>5.6828183554609203E-2</v>
      </c>
      <c r="H4523">
        <v>5.6537690214376601E-2</v>
      </c>
      <c r="I4523">
        <v>5.5933594681943047E-2</v>
      </c>
      <c r="J4523">
        <v>5.2805861804661222E-2</v>
      </c>
      <c r="K4523">
        <v>5.2981941209333118E-2</v>
      </c>
      <c r="L4523">
        <v>5.2781245853651453E-2</v>
      </c>
      <c r="M4523">
        <v>5.3006431568756118E-2</v>
      </c>
      <c r="N4523">
        <v>5.3491717460091522E-2</v>
      </c>
      <c r="O4523">
        <v>5.5101550419495583E-2</v>
      </c>
      <c r="P4523">
        <v>5.8218105645553547E-2</v>
      </c>
      <c r="Q4523">
        <v>6.4396583757418288E-2</v>
      </c>
      <c r="R4523">
        <v>7.1471534615750967E-2</v>
      </c>
      <c r="S4523">
        <v>9.0023547040800733E-2</v>
      </c>
      <c r="T4523">
        <v>0.13645638936566801</v>
      </c>
      <c r="U4523">
        <v>0.18995903329380981</v>
      </c>
      <c r="V4523">
        <v>0.29861534814996271</v>
      </c>
      <c r="W4523">
        <v>0.28774489394741481</v>
      </c>
      <c r="X4523">
        <v>0.191238937154731</v>
      </c>
      <c r="Y4523">
        <v>0.1182822820252529</v>
      </c>
      <c r="Z4523">
        <v>9.2076592709967389E-2</v>
      </c>
      <c r="AA4523">
        <v>7.545429501586183E-2</v>
      </c>
      <c r="AB4523" s="7">
        <f t="shared" si="210"/>
        <v>2.3498751049525244</v>
      </c>
      <c r="AC4523">
        <f>INDEX(SHELF_days!$C$2:$C$289,MATCH(A4523&amp;"|"&amp;C4523,SHELF_days!$D$2:$D$289,0))</f>
        <v>121</v>
      </c>
      <c r="AD4523" s="8">
        <f t="shared" si="211"/>
        <v>284.33488769925543</v>
      </c>
      <c r="AE4523" s="7">
        <f t="shared" si="212"/>
        <v>0.29861534814996271</v>
      </c>
    </row>
    <row r="4524" spans="1:31" x14ac:dyDescent="0.45">
      <c r="A4524" t="s">
        <v>71</v>
      </c>
      <c r="B4524" t="s">
        <v>193</v>
      </c>
      <c r="C4524" t="s">
        <v>138</v>
      </c>
      <c r="D4524">
        <v>0.47917033460852088</v>
      </c>
      <c r="E4524">
        <v>0.45861563874060512</v>
      </c>
      <c r="F4524">
        <v>0.44386038557563828</v>
      </c>
      <c r="G4524">
        <v>0.434935219460796</v>
      </c>
      <c r="H4524">
        <v>0.426416090946028</v>
      </c>
      <c r="I4524">
        <v>0.426416090946028</v>
      </c>
      <c r="J4524">
        <v>0.426416090946028</v>
      </c>
      <c r="K4524">
        <v>0.426416090946028</v>
      </c>
      <c r="L4524">
        <v>0.426416090946028</v>
      </c>
      <c r="M4524">
        <v>0.43085952128646449</v>
      </c>
      <c r="N4524">
        <v>0.47208382932420401</v>
      </c>
      <c r="O4524">
        <v>0.72974150037517094</v>
      </c>
      <c r="P4524">
        <v>0.83890432610082588</v>
      </c>
      <c r="Q4524">
        <v>0.93907303593049374</v>
      </c>
      <c r="R4524">
        <v>0.98234285414219269</v>
      </c>
      <c r="S4524">
        <v>1</v>
      </c>
      <c r="T4524">
        <v>1</v>
      </c>
      <c r="U4524">
        <v>1</v>
      </c>
      <c r="V4524">
        <v>1</v>
      </c>
      <c r="W4524">
        <v>1</v>
      </c>
      <c r="X4524">
        <v>1</v>
      </c>
      <c r="Y4524">
        <v>1</v>
      </c>
      <c r="Z4524">
        <v>0.7371267880444482</v>
      </c>
      <c r="AA4524">
        <v>0.5140359406073598</v>
      </c>
      <c r="AB4524" s="7">
        <f t="shared" si="210"/>
        <v>16.592829828926863</v>
      </c>
      <c r="AC4524">
        <f>INDEX(SHELF_days!$C$2:$C$289,MATCH(A4524&amp;"|"&amp;C4524,SHELF_days!$D$2:$D$289,0))</f>
        <v>6</v>
      </c>
      <c r="AD4524" s="8">
        <f t="shared" si="211"/>
        <v>99.556978973561172</v>
      </c>
      <c r="AE4524" s="7">
        <f t="shared" si="212"/>
        <v>1</v>
      </c>
    </row>
    <row r="4525" spans="1:31" x14ac:dyDescent="0.45">
      <c r="A4525" t="s">
        <v>71</v>
      </c>
      <c r="B4525" t="s">
        <v>193</v>
      </c>
      <c r="C4525" t="s">
        <v>139</v>
      </c>
      <c r="D4525">
        <v>6.4276518200452298E-2</v>
      </c>
      <c r="E4525">
        <v>6.4276518200452298E-2</v>
      </c>
      <c r="F4525">
        <v>6.4276518200452298E-2</v>
      </c>
      <c r="G4525">
        <v>6.4276518200452298E-2</v>
      </c>
      <c r="H4525">
        <v>6.4276518200452298E-2</v>
      </c>
      <c r="I4525">
        <v>6.4276518200452298E-2</v>
      </c>
      <c r="J4525">
        <v>6.4276518200452298E-2</v>
      </c>
      <c r="K4525">
        <v>6.4276518200452298E-2</v>
      </c>
      <c r="L4525">
        <v>6.4276518200452298E-2</v>
      </c>
      <c r="M4525">
        <v>6.4276518200452298E-2</v>
      </c>
      <c r="N4525">
        <v>6.4276518200452298E-2</v>
      </c>
      <c r="O4525">
        <v>6.4276518200452298E-2</v>
      </c>
      <c r="P4525">
        <v>6.4276518200452298E-2</v>
      </c>
      <c r="Q4525">
        <v>6.4276518200452298E-2</v>
      </c>
      <c r="R4525">
        <v>6.4276518200452298E-2</v>
      </c>
      <c r="S4525">
        <v>8.342157409829859E-2</v>
      </c>
      <c r="T4525">
        <v>9.8506253995401166E-2</v>
      </c>
      <c r="U4525">
        <v>0.47285759909038338</v>
      </c>
      <c r="V4525">
        <v>0.58642554972250571</v>
      </c>
      <c r="W4525">
        <v>0.58647917733006261</v>
      </c>
      <c r="X4525">
        <v>0.53567851080000295</v>
      </c>
      <c r="Y4525">
        <v>0.16844431533651311</v>
      </c>
      <c r="Z4525">
        <v>0.124010011932148</v>
      </c>
      <c r="AA4525">
        <v>0.1057919475363583</v>
      </c>
      <c r="AB4525" s="7">
        <f t="shared" si="210"/>
        <v>3.7257627128484581</v>
      </c>
      <c r="AC4525">
        <f>INDEX(SHELF_days!$C$2:$C$289,MATCH(A4525&amp;"|"&amp;C4525,SHELF_days!$D$2:$D$289,0))</f>
        <v>17</v>
      </c>
      <c r="AD4525" s="8">
        <f t="shared" si="211"/>
        <v>63.337966118423786</v>
      </c>
      <c r="AE4525" s="7">
        <f t="shared" si="212"/>
        <v>0.58647917733006261</v>
      </c>
    </row>
    <row r="4526" spans="1:31" x14ac:dyDescent="0.45">
      <c r="A4526" t="s">
        <v>73</v>
      </c>
      <c r="B4526" t="s">
        <v>168</v>
      </c>
      <c r="C4526" t="s">
        <v>134</v>
      </c>
      <c r="D4526">
        <v>0.8</v>
      </c>
      <c r="E4526">
        <v>0.8</v>
      </c>
      <c r="F4526">
        <v>0.8</v>
      </c>
      <c r="G4526">
        <v>0.8</v>
      </c>
      <c r="H4526">
        <v>0.8</v>
      </c>
      <c r="I4526">
        <v>0.8</v>
      </c>
      <c r="J4526">
        <v>0.8</v>
      </c>
      <c r="K4526">
        <v>0.8</v>
      </c>
      <c r="L4526">
        <v>0.8</v>
      </c>
      <c r="M4526">
        <v>0.8</v>
      </c>
      <c r="N4526">
        <v>0.8</v>
      </c>
      <c r="O4526">
        <v>0.8</v>
      </c>
      <c r="P4526">
        <v>0.8</v>
      </c>
      <c r="Q4526">
        <v>0.8</v>
      </c>
      <c r="R4526">
        <v>0.8</v>
      </c>
      <c r="S4526">
        <v>0.8</v>
      </c>
      <c r="T4526">
        <v>0.8</v>
      </c>
      <c r="U4526">
        <v>0.8</v>
      </c>
      <c r="V4526">
        <v>0.8</v>
      </c>
      <c r="W4526">
        <v>0.8</v>
      </c>
      <c r="X4526">
        <v>0.8</v>
      </c>
      <c r="Y4526">
        <v>0.8</v>
      </c>
      <c r="Z4526">
        <v>0.8</v>
      </c>
      <c r="AA4526">
        <v>0.8</v>
      </c>
      <c r="AB4526" s="7">
        <f t="shared" si="210"/>
        <v>19.200000000000006</v>
      </c>
      <c r="AC4526">
        <f>INDEX(SHELF_days!$C$2:$C$289,MATCH(A4526&amp;"|"&amp;C4526,SHELF_days!$D$2:$D$289,0))</f>
        <v>38</v>
      </c>
      <c r="AD4526" s="8">
        <f t="shared" si="211"/>
        <v>729.60000000000025</v>
      </c>
      <c r="AE4526" s="7">
        <f t="shared" si="212"/>
        <v>0.8</v>
      </c>
    </row>
    <row r="4527" spans="1:31" x14ac:dyDescent="0.45">
      <c r="A4527" t="s">
        <v>73</v>
      </c>
      <c r="B4527" t="s">
        <v>168</v>
      </c>
      <c r="C4527" t="s">
        <v>135</v>
      </c>
      <c r="D4527">
        <v>0.8</v>
      </c>
      <c r="E4527">
        <v>0.8</v>
      </c>
      <c r="F4527">
        <v>0.8</v>
      </c>
      <c r="G4527">
        <v>0.8</v>
      </c>
      <c r="H4527">
        <v>0.8</v>
      </c>
      <c r="I4527">
        <v>0.8</v>
      </c>
      <c r="J4527">
        <v>0.8</v>
      </c>
      <c r="K4527">
        <v>0.8</v>
      </c>
      <c r="L4527">
        <v>0.8</v>
      </c>
      <c r="M4527">
        <v>0.8</v>
      </c>
      <c r="N4527">
        <v>0.8</v>
      </c>
      <c r="O4527">
        <v>0.8</v>
      </c>
      <c r="P4527">
        <v>0.8</v>
      </c>
      <c r="Q4527">
        <v>0.8</v>
      </c>
      <c r="R4527">
        <v>0.8</v>
      </c>
      <c r="S4527">
        <v>0.8</v>
      </c>
      <c r="T4527">
        <v>0.8</v>
      </c>
      <c r="U4527">
        <v>0.8</v>
      </c>
      <c r="V4527">
        <v>0.8</v>
      </c>
      <c r="W4527">
        <v>0.8</v>
      </c>
      <c r="X4527">
        <v>0.8</v>
      </c>
      <c r="Y4527">
        <v>0.8</v>
      </c>
      <c r="Z4527">
        <v>0.8</v>
      </c>
      <c r="AA4527">
        <v>0.8</v>
      </c>
      <c r="AB4527" s="7">
        <f t="shared" si="210"/>
        <v>19.200000000000006</v>
      </c>
      <c r="AC4527">
        <f>INDEX(SHELF_days!$C$2:$C$289,MATCH(A4527&amp;"|"&amp;C4527,SHELF_days!$D$2:$D$289,0))</f>
        <v>87</v>
      </c>
      <c r="AD4527" s="8">
        <f t="shared" si="211"/>
        <v>1670.4000000000005</v>
      </c>
      <c r="AE4527" s="7">
        <f t="shared" si="212"/>
        <v>0.8</v>
      </c>
    </row>
    <row r="4528" spans="1:31" x14ac:dyDescent="0.45">
      <c r="A4528" t="s">
        <v>73</v>
      </c>
      <c r="B4528" t="s">
        <v>168</v>
      </c>
      <c r="C4528" t="s">
        <v>136</v>
      </c>
      <c r="D4528">
        <v>0.8</v>
      </c>
      <c r="E4528">
        <v>0.8</v>
      </c>
      <c r="F4528">
        <v>0.8</v>
      </c>
      <c r="G4528">
        <v>0.8</v>
      </c>
      <c r="H4528">
        <v>0.8</v>
      </c>
      <c r="I4528">
        <v>0.8</v>
      </c>
      <c r="J4528">
        <v>0.8</v>
      </c>
      <c r="K4528">
        <v>0.8</v>
      </c>
      <c r="L4528">
        <v>0.8</v>
      </c>
      <c r="M4528">
        <v>0.8</v>
      </c>
      <c r="N4528">
        <v>0.8</v>
      </c>
      <c r="O4528">
        <v>0.8</v>
      </c>
      <c r="P4528">
        <v>0.8</v>
      </c>
      <c r="Q4528">
        <v>0.8</v>
      </c>
      <c r="R4528">
        <v>0.8</v>
      </c>
      <c r="S4528">
        <v>0.8</v>
      </c>
      <c r="T4528">
        <v>0.8</v>
      </c>
      <c r="U4528">
        <v>0.8</v>
      </c>
      <c r="V4528">
        <v>0.8</v>
      </c>
      <c r="W4528">
        <v>0.8</v>
      </c>
      <c r="X4528">
        <v>0.8</v>
      </c>
      <c r="Y4528">
        <v>0.8</v>
      </c>
      <c r="Z4528">
        <v>0.8</v>
      </c>
      <c r="AA4528">
        <v>0.8</v>
      </c>
      <c r="AB4528" s="7">
        <f t="shared" si="210"/>
        <v>19.200000000000006</v>
      </c>
      <c r="AC4528">
        <f>INDEX(SHELF_days!$C$2:$C$289,MATCH(A4528&amp;"|"&amp;C4528,SHELF_days!$D$2:$D$289,0))</f>
        <v>127</v>
      </c>
      <c r="AD4528" s="8">
        <f t="shared" si="211"/>
        <v>2438.400000000001</v>
      </c>
      <c r="AE4528" s="7">
        <f t="shared" si="212"/>
        <v>0.8</v>
      </c>
    </row>
    <row r="4529" spans="1:31" x14ac:dyDescent="0.45">
      <c r="A4529" t="s">
        <v>73</v>
      </c>
      <c r="B4529" t="s">
        <v>168</v>
      </c>
      <c r="C4529" t="s">
        <v>137</v>
      </c>
      <c r="D4529">
        <v>0.8</v>
      </c>
      <c r="E4529">
        <v>0.8</v>
      </c>
      <c r="F4529">
        <v>0.8</v>
      </c>
      <c r="G4529">
        <v>0.8</v>
      </c>
      <c r="H4529">
        <v>0.8</v>
      </c>
      <c r="I4529">
        <v>0.8</v>
      </c>
      <c r="J4529">
        <v>0.8</v>
      </c>
      <c r="K4529">
        <v>0.8</v>
      </c>
      <c r="L4529">
        <v>0.8</v>
      </c>
      <c r="M4529">
        <v>0.8</v>
      </c>
      <c r="N4529">
        <v>0.8</v>
      </c>
      <c r="O4529">
        <v>0.8</v>
      </c>
      <c r="P4529">
        <v>0.8</v>
      </c>
      <c r="Q4529">
        <v>0.8</v>
      </c>
      <c r="R4529">
        <v>0.8</v>
      </c>
      <c r="S4529">
        <v>0.8</v>
      </c>
      <c r="T4529">
        <v>0.8</v>
      </c>
      <c r="U4529">
        <v>0.8</v>
      </c>
      <c r="V4529">
        <v>0.8</v>
      </c>
      <c r="W4529">
        <v>0.8</v>
      </c>
      <c r="X4529">
        <v>0.8</v>
      </c>
      <c r="Y4529">
        <v>0.8</v>
      </c>
      <c r="Z4529">
        <v>0.8</v>
      </c>
      <c r="AA4529">
        <v>0.8</v>
      </c>
      <c r="AB4529" s="7">
        <f t="shared" si="210"/>
        <v>19.200000000000006</v>
      </c>
      <c r="AC4529">
        <f>INDEX(SHELF_days!$C$2:$C$289,MATCH(A4529&amp;"|"&amp;C4529,SHELF_days!$D$2:$D$289,0))</f>
        <v>77</v>
      </c>
      <c r="AD4529" s="8">
        <f t="shared" si="211"/>
        <v>1478.4000000000005</v>
      </c>
      <c r="AE4529" s="7">
        <f t="shared" si="212"/>
        <v>0.8</v>
      </c>
    </row>
    <row r="4530" spans="1:31" x14ac:dyDescent="0.45">
      <c r="A4530" t="s">
        <v>73</v>
      </c>
      <c r="B4530" t="s">
        <v>168</v>
      </c>
      <c r="C4530" t="s">
        <v>138</v>
      </c>
      <c r="D4530">
        <v>0.8</v>
      </c>
      <c r="E4530">
        <v>0.8</v>
      </c>
      <c r="F4530">
        <v>0.8</v>
      </c>
      <c r="G4530">
        <v>0.8</v>
      </c>
      <c r="H4530">
        <v>0.8</v>
      </c>
      <c r="I4530">
        <v>0.8</v>
      </c>
      <c r="J4530">
        <v>0.8</v>
      </c>
      <c r="K4530">
        <v>0.8</v>
      </c>
      <c r="L4530">
        <v>0.8</v>
      </c>
      <c r="M4530">
        <v>0.8</v>
      </c>
      <c r="N4530">
        <v>0.8</v>
      </c>
      <c r="O4530">
        <v>0.8</v>
      </c>
      <c r="P4530">
        <v>0.8</v>
      </c>
      <c r="Q4530">
        <v>0.8</v>
      </c>
      <c r="R4530">
        <v>0.8</v>
      </c>
      <c r="S4530">
        <v>0.8</v>
      </c>
      <c r="T4530">
        <v>0.8</v>
      </c>
      <c r="U4530">
        <v>0.8</v>
      </c>
      <c r="V4530">
        <v>0.8</v>
      </c>
      <c r="W4530">
        <v>0.8</v>
      </c>
      <c r="X4530">
        <v>0.8</v>
      </c>
      <c r="Y4530">
        <v>0.8</v>
      </c>
      <c r="Z4530">
        <v>0.8</v>
      </c>
      <c r="AA4530">
        <v>0.8</v>
      </c>
      <c r="AB4530" s="7">
        <f t="shared" si="210"/>
        <v>19.200000000000006</v>
      </c>
      <c r="AC4530">
        <f>INDEX(SHELF_days!$C$2:$C$289,MATCH(A4530&amp;"|"&amp;C4530,SHELF_days!$D$2:$D$289,0))</f>
        <v>20</v>
      </c>
      <c r="AD4530" s="8">
        <f t="shared" si="211"/>
        <v>384.00000000000011</v>
      </c>
      <c r="AE4530" s="7">
        <f t="shared" si="212"/>
        <v>0.8</v>
      </c>
    </row>
    <row r="4531" spans="1:31" x14ac:dyDescent="0.45">
      <c r="A4531" t="s">
        <v>73</v>
      </c>
      <c r="B4531" t="s">
        <v>168</v>
      </c>
      <c r="C4531" t="s">
        <v>139</v>
      </c>
      <c r="D4531">
        <v>0.8</v>
      </c>
      <c r="E4531">
        <v>0.8</v>
      </c>
      <c r="F4531">
        <v>0.8</v>
      </c>
      <c r="G4531">
        <v>0.8</v>
      </c>
      <c r="H4531">
        <v>0.8</v>
      </c>
      <c r="I4531">
        <v>0.8</v>
      </c>
      <c r="J4531">
        <v>0.8</v>
      </c>
      <c r="K4531">
        <v>0.8</v>
      </c>
      <c r="L4531">
        <v>0.8</v>
      </c>
      <c r="M4531">
        <v>0.8</v>
      </c>
      <c r="N4531">
        <v>0.8</v>
      </c>
      <c r="O4531">
        <v>0.8</v>
      </c>
      <c r="P4531">
        <v>0.8</v>
      </c>
      <c r="Q4531">
        <v>0.8</v>
      </c>
      <c r="R4531">
        <v>0.8</v>
      </c>
      <c r="S4531">
        <v>0.8</v>
      </c>
      <c r="T4531">
        <v>0.8</v>
      </c>
      <c r="U4531">
        <v>0.8</v>
      </c>
      <c r="V4531">
        <v>0.8</v>
      </c>
      <c r="W4531">
        <v>0.8</v>
      </c>
      <c r="X4531">
        <v>0.8</v>
      </c>
      <c r="Y4531">
        <v>0.8</v>
      </c>
      <c r="Z4531">
        <v>0.8</v>
      </c>
      <c r="AA4531">
        <v>0.8</v>
      </c>
      <c r="AB4531" s="7">
        <f t="shared" si="210"/>
        <v>19.200000000000006</v>
      </c>
      <c r="AC4531">
        <f>INDEX(SHELF_days!$C$2:$C$289,MATCH(A4531&amp;"|"&amp;C4531,SHELF_days!$D$2:$D$289,0))</f>
        <v>16</v>
      </c>
      <c r="AD4531" s="8">
        <f t="shared" si="211"/>
        <v>307.2000000000001</v>
      </c>
      <c r="AE4531" s="7">
        <f t="shared" si="212"/>
        <v>0.8</v>
      </c>
    </row>
    <row r="4532" spans="1:31" x14ac:dyDescent="0.45">
      <c r="A4532" t="s">
        <v>73</v>
      </c>
      <c r="B4532" t="s">
        <v>169</v>
      </c>
      <c r="C4532" t="s">
        <v>134</v>
      </c>
      <c r="D4532">
        <v>0.51947463852340892</v>
      </c>
      <c r="E4532">
        <v>0.51947463852340892</v>
      </c>
      <c r="F4532">
        <v>0.51947463852340892</v>
      </c>
      <c r="G4532">
        <v>0.51947463852340892</v>
      </c>
      <c r="H4532">
        <v>0.51947463852340892</v>
      </c>
      <c r="I4532">
        <v>0.51947463852340892</v>
      </c>
      <c r="J4532">
        <v>0.51283473712874872</v>
      </c>
      <c r="K4532">
        <v>0.49291503294476852</v>
      </c>
      <c r="L4532">
        <v>0.48627513155010832</v>
      </c>
      <c r="M4532">
        <v>0.46635542736612801</v>
      </c>
      <c r="N4532">
        <v>0.46635542736612801</v>
      </c>
      <c r="O4532">
        <v>0.46635542736612801</v>
      </c>
      <c r="P4532">
        <v>0.46635542736612801</v>
      </c>
      <c r="Q4532">
        <v>0.46635542736612801</v>
      </c>
      <c r="R4532">
        <v>0.47299532876078798</v>
      </c>
      <c r="S4532">
        <v>0.47963523015544818</v>
      </c>
      <c r="T4532">
        <v>0.51283473712874872</v>
      </c>
      <c r="U4532">
        <v>0.51947463852340892</v>
      </c>
      <c r="V4532">
        <v>0.51947463852340892</v>
      </c>
      <c r="W4532">
        <v>0.51947463852340892</v>
      </c>
      <c r="X4532">
        <v>0.51947463852340892</v>
      </c>
      <c r="Y4532">
        <v>0.51947463852340892</v>
      </c>
      <c r="Z4532">
        <v>0.51947463852340892</v>
      </c>
      <c r="AA4532">
        <v>0.51947463852340892</v>
      </c>
      <c r="AB4532" s="7">
        <f t="shared" si="210"/>
        <v>12.042437635303569</v>
      </c>
      <c r="AC4532">
        <f>INDEX(SHELF_days!$C$2:$C$289,MATCH(A4532&amp;"|"&amp;C4532,SHELF_days!$D$2:$D$289,0))</f>
        <v>38</v>
      </c>
      <c r="AD4532" s="8">
        <f t="shared" si="211"/>
        <v>457.61263014153565</v>
      </c>
      <c r="AE4532" s="7">
        <f t="shared" si="212"/>
        <v>0.51947463852340892</v>
      </c>
    </row>
    <row r="4533" spans="1:31" x14ac:dyDescent="0.45">
      <c r="A4533" t="s">
        <v>73</v>
      </c>
      <c r="B4533" t="s">
        <v>169</v>
      </c>
      <c r="C4533" t="s">
        <v>135</v>
      </c>
      <c r="D4533">
        <v>0.51947463852340892</v>
      </c>
      <c r="E4533">
        <v>0.51947463852340892</v>
      </c>
      <c r="F4533">
        <v>0.51947463852340892</v>
      </c>
      <c r="G4533">
        <v>0.51947463852340892</v>
      </c>
      <c r="H4533">
        <v>0.51947463852340892</v>
      </c>
      <c r="I4533">
        <v>0.51947463852340892</v>
      </c>
      <c r="J4533">
        <v>0.5165744517073505</v>
      </c>
      <c r="K4533">
        <v>0.49627314399494138</v>
      </c>
      <c r="L4533">
        <v>0.47887202309859073</v>
      </c>
      <c r="M4533">
        <v>0.47017146265041537</v>
      </c>
      <c r="N4533">
        <v>0.47017146265041537</v>
      </c>
      <c r="O4533">
        <v>0.47017146265041537</v>
      </c>
      <c r="P4533">
        <v>0.47017146265041537</v>
      </c>
      <c r="Q4533">
        <v>0.47017146265041537</v>
      </c>
      <c r="R4533">
        <v>0.47307164946647379</v>
      </c>
      <c r="S4533">
        <v>0.47597183628253231</v>
      </c>
      <c r="T4533">
        <v>0.4904727703628245</v>
      </c>
      <c r="U4533">
        <v>0.51947463852340892</v>
      </c>
      <c r="V4533">
        <v>0.51947463852340892</v>
      </c>
      <c r="W4533">
        <v>0.51947463852340892</v>
      </c>
      <c r="X4533">
        <v>0.51947463852340892</v>
      </c>
      <c r="Y4533">
        <v>0.51947463852340892</v>
      </c>
      <c r="Z4533">
        <v>0.51947463852340892</v>
      </c>
      <c r="AA4533">
        <v>0.51947463852340892</v>
      </c>
      <c r="AB4533" s="7">
        <f t="shared" si="210"/>
        <v>12.035263488969107</v>
      </c>
      <c r="AC4533">
        <f>INDEX(SHELF_days!$C$2:$C$289,MATCH(A4533&amp;"|"&amp;C4533,SHELF_days!$D$2:$D$289,0))</f>
        <v>87</v>
      </c>
      <c r="AD4533" s="8">
        <f t="shared" si="211"/>
        <v>1047.0679235403124</v>
      </c>
      <c r="AE4533" s="7">
        <f t="shared" si="212"/>
        <v>0.51947463852340892</v>
      </c>
    </row>
    <row r="4534" spans="1:31" x14ac:dyDescent="0.45">
      <c r="A4534" t="s">
        <v>73</v>
      </c>
      <c r="B4534" t="s">
        <v>169</v>
      </c>
      <c r="C4534" t="s">
        <v>136</v>
      </c>
      <c r="D4534">
        <v>0.51947463852340892</v>
      </c>
      <c r="E4534">
        <v>0.51947463852340892</v>
      </c>
      <c r="F4534">
        <v>0.51947463852340892</v>
      </c>
      <c r="G4534">
        <v>0.51947463852340892</v>
      </c>
      <c r="H4534">
        <v>0.51947463852340892</v>
      </c>
      <c r="I4534">
        <v>0.51947463852340892</v>
      </c>
      <c r="J4534">
        <v>0.51748789637382553</v>
      </c>
      <c r="K4534">
        <v>0.50556744347632554</v>
      </c>
      <c r="L4534">
        <v>0.49762047487799221</v>
      </c>
      <c r="M4534">
        <v>0.49762047487799221</v>
      </c>
      <c r="N4534">
        <v>0.49762047487799221</v>
      </c>
      <c r="O4534">
        <v>0.49762047487799221</v>
      </c>
      <c r="P4534">
        <v>0.49762047487799221</v>
      </c>
      <c r="Q4534">
        <v>0.49960721702757549</v>
      </c>
      <c r="R4534">
        <v>0.50556744347632554</v>
      </c>
      <c r="S4534">
        <v>0.5095409277754922</v>
      </c>
      <c r="T4534">
        <v>0.51947463852340892</v>
      </c>
      <c r="U4534">
        <v>0.51947463852340892</v>
      </c>
      <c r="V4534">
        <v>0.51947463852340892</v>
      </c>
      <c r="W4534">
        <v>0.51947463852340892</v>
      </c>
      <c r="X4534">
        <v>0.51947463852340892</v>
      </c>
      <c r="Y4534">
        <v>0.51947463852340892</v>
      </c>
      <c r="Z4534">
        <v>0.51947463852340892</v>
      </c>
      <c r="AA4534">
        <v>0.51947463852340892</v>
      </c>
      <c r="AB4534" s="7">
        <f t="shared" si="210"/>
        <v>12.298518241847232</v>
      </c>
      <c r="AC4534">
        <f>INDEX(SHELF_days!$C$2:$C$289,MATCH(A4534&amp;"|"&amp;C4534,SHELF_days!$D$2:$D$289,0))</f>
        <v>127</v>
      </c>
      <c r="AD4534" s="8">
        <f t="shared" si="211"/>
        <v>1561.9118167145984</v>
      </c>
      <c r="AE4534" s="7">
        <f t="shared" si="212"/>
        <v>0.51947463852340892</v>
      </c>
    </row>
    <row r="4535" spans="1:31" x14ac:dyDescent="0.45">
      <c r="A4535" t="s">
        <v>73</v>
      </c>
      <c r="B4535" t="s">
        <v>169</v>
      </c>
      <c r="C4535" t="s">
        <v>137</v>
      </c>
      <c r="D4535">
        <v>0.51947463852340892</v>
      </c>
      <c r="E4535">
        <v>0.51947463852340892</v>
      </c>
      <c r="F4535">
        <v>0.51947463852340892</v>
      </c>
      <c r="G4535">
        <v>0.51947463852340892</v>
      </c>
      <c r="H4535">
        <v>0.51947463852340892</v>
      </c>
      <c r="I4535">
        <v>0.51947463852340892</v>
      </c>
      <c r="J4535">
        <v>0.51947463852340892</v>
      </c>
      <c r="K4535">
        <v>0.51292096961439371</v>
      </c>
      <c r="L4535">
        <v>0.51292096961439371</v>
      </c>
      <c r="M4535">
        <v>0.51292096961439371</v>
      </c>
      <c r="N4535">
        <v>0.51292096961439371</v>
      </c>
      <c r="O4535">
        <v>0.51292096961439371</v>
      </c>
      <c r="P4535">
        <v>0.51292096961439371</v>
      </c>
      <c r="Q4535">
        <v>0.51292096961439371</v>
      </c>
      <c r="R4535">
        <v>0.51619780406890137</v>
      </c>
      <c r="S4535">
        <v>0.51947463852340892</v>
      </c>
      <c r="T4535">
        <v>0.51947463852340892</v>
      </c>
      <c r="U4535">
        <v>0.51947463852340892</v>
      </c>
      <c r="V4535">
        <v>0.51947463852340892</v>
      </c>
      <c r="W4535">
        <v>0.51947463852340892</v>
      </c>
      <c r="X4535">
        <v>0.51947463852340892</v>
      </c>
      <c r="Y4535">
        <v>0.51947463852340892</v>
      </c>
      <c r="Z4535">
        <v>0.51947463852340892</v>
      </c>
      <c r="AA4535">
        <v>0.51947463852340892</v>
      </c>
      <c r="AB4535" s="7">
        <f t="shared" si="210"/>
        <v>12.418238807744199</v>
      </c>
      <c r="AC4535">
        <f>INDEX(SHELF_days!$C$2:$C$289,MATCH(A4535&amp;"|"&amp;C4535,SHELF_days!$D$2:$D$289,0))</f>
        <v>77</v>
      </c>
      <c r="AD4535" s="8">
        <f t="shared" si="211"/>
        <v>956.20438819630328</v>
      </c>
      <c r="AE4535" s="7">
        <f t="shared" si="212"/>
        <v>0.51947463852340892</v>
      </c>
    </row>
    <row r="4536" spans="1:31" x14ac:dyDescent="0.45">
      <c r="A4536" t="s">
        <v>73</v>
      </c>
      <c r="B4536" t="s">
        <v>169</v>
      </c>
      <c r="C4536" t="s">
        <v>138</v>
      </c>
      <c r="D4536">
        <v>0.51947463852340892</v>
      </c>
      <c r="E4536">
        <v>0.51947463852340892</v>
      </c>
      <c r="F4536">
        <v>0.51947463852340892</v>
      </c>
      <c r="G4536">
        <v>0.51947463852340892</v>
      </c>
      <c r="H4536">
        <v>0.51947463852340892</v>
      </c>
      <c r="I4536">
        <v>0.51947463852340892</v>
      </c>
      <c r="J4536">
        <v>0.51947463852340892</v>
      </c>
      <c r="K4536">
        <v>0.50685882587355469</v>
      </c>
      <c r="L4536">
        <v>0.50685882587355469</v>
      </c>
      <c r="M4536">
        <v>0.50685882587355469</v>
      </c>
      <c r="N4536">
        <v>0.50685882587355469</v>
      </c>
      <c r="O4536">
        <v>0.50685882587355469</v>
      </c>
      <c r="P4536">
        <v>0.50685882587355469</v>
      </c>
      <c r="Q4536">
        <v>0.50685882587355469</v>
      </c>
      <c r="R4536">
        <v>0.50685882587355469</v>
      </c>
      <c r="S4536">
        <v>0.50685882587355469</v>
      </c>
      <c r="T4536">
        <v>0.51947463852340892</v>
      </c>
      <c r="U4536">
        <v>0.51947463852340892</v>
      </c>
      <c r="V4536">
        <v>0.51947463852340892</v>
      </c>
      <c r="W4536">
        <v>0.51947463852340892</v>
      </c>
      <c r="X4536">
        <v>0.51947463852340892</v>
      </c>
      <c r="Y4536">
        <v>0.51947463852340892</v>
      </c>
      <c r="Z4536">
        <v>0.51947463852340892</v>
      </c>
      <c r="AA4536">
        <v>0.51947463852340892</v>
      </c>
      <c r="AB4536" s="7">
        <f t="shared" si="210"/>
        <v>12.353849010713127</v>
      </c>
      <c r="AC4536">
        <f>INDEX(SHELF_days!$C$2:$C$289,MATCH(A4536&amp;"|"&amp;C4536,SHELF_days!$D$2:$D$289,0))</f>
        <v>20</v>
      </c>
      <c r="AD4536" s="8">
        <f t="shared" si="211"/>
        <v>247.07698021426253</v>
      </c>
      <c r="AE4536" s="7">
        <f t="shared" si="212"/>
        <v>0.51947463852340892</v>
      </c>
    </row>
    <row r="4537" spans="1:31" x14ac:dyDescent="0.45">
      <c r="A4537" t="s">
        <v>73</v>
      </c>
      <c r="B4537" t="s">
        <v>169</v>
      </c>
      <c r="C4537" t="s">
        <v>139</v>
      </c>
      <c r="D4537">
        <v>0.51947463852340892</v>
      </c>
      <c r="E4537">
        <v>0.51947463852340892</v>
      </c>
      <c r="F4537">
        <v>0.51947463852340892</v>
      </c>
      <c r="G4537">
        <v>0.51947463852340892</v>
      </c>
      <c r="H4537">
        <v>0.51947463852340892</v>
      </c>
      <c r="I4537">
        <v>0.51947463852340892</v>
      </c>
      <c r="J4537">
        <v>0.51947463852340892</v>
      </c>
      <c r="K4537">
        <v>0.51947463852340892</v>
      </c>
      <c r="L4537">
        <v>0.51947463852340892</v>
      </c>
      <c r="M4537">
        <v>0.51947463852340892</v>
      </c>
      <c r="N4537">
        <v>0.51947463852340892</v>
      </c>
      <c r="O4537">
        <v>0.51947463852340892</v>
      </c>
      <c r="P4537">
        <v>0.51947463852340892</v>
      </c>
      <c r="Q4537">
        <v>0.51947463852340892</v>
      </c>
      <c r="R4537">
        <v>0.51947463852340892</v>
      </c>
      <c r="S4537">
        <v>0.51947463852340892</v>
      </c>
      <c r="T4537">
        <v>0.51947463852340892</v>
      </c>
      <c r="U4537">
        <v>0.51947463852340892</v>
      </c>
      <c r="V4537">
        <v>0.51947463852340892</v>
      </c>
      <c r="W4537">
        <v>0.51947463852340892</v>
      </c>
      <c r="X4537">
        <v>0.51947463852340892</v>
      </c>
      <c r="Y4537">
        <v>0.51947463852340892</v>
      </c>
      <c r="Z4537">
        <v>0.51947463852340892</v>
      </c>
      <c r="AA4537">
        <v>0.51947463852340892</v>
      </c>
      <c r="AB4537" s="7">
        <f t="shared" si="210"/>
        <v>12.467391324561815</v>
      </c>
      <c r="AC4537">
        <f>INDEX(SHELF_days!$C$2:$C$289,MATCH(A4537&amp;"|"&amp;C4537,SHELF_days!$D$2:$D$289,0))</f>
        <v>16</v>
      </c>
      <c r="AD4537" s="8">
        <f t="shared" si="211"/>
        <v>199.47826119298904</v>
      </c>
      <c r="AE4537" s="7">
        <f t="shared" si="212"/>
        <v>0.51947463852340892</v>
      </c>
    </row>
    <row r="4538" spans="1:31" x14ac:dyDescent="0.45">
      <c r="A4538" t="s">
        <v>73</v>
      </c>
      <c r="B4538" t="s">
        <v>170</v>
      </c>
      <c r="C4538" t="s">
        <v>134</v>
      </c>
      <c r="D4538">
        <v>0.8</v>
      </c>
      <c r="E4538">
        <v>0.8</v>
      </c>
      <c r="F4538">
        <v>0.8</v>
      </c>
      <c r="G4538">
        <v>0.8</v>
      </c>
      <c r="H4538">
        <v>0.8</v>
      </c>
      <c r="I4538">
        <v>0.8</v>
      </c>
      <c r="J4538">
        <v>0.8</v>
      </c>
      <c r="K4538">
        <v>0.8</v>
      </c>
      <c r="L4538">
        <v>0.8</v>
      </c>
      <c r="M4538">
        <v>0.8</v>
      </c>
      <c r="N4538">
        <v>0.8</v>
      </c>
      <c r="O4538">
        <v>0.8</v>
      </c>
      <c r="P4538">
        <v>0.8</v>
      </c>
      <c r="Q4538">
        <v>0.8</v>
      </c>
      <c r="R4538">
        <v>0.8</v>
      </c>
      <c r="S4538">
        <v>0.8</v>
      </c>
      <c r="T4538">
        <v>0.8</v>
      </c>
      <c r="U4538">
        <v>0.8</v>
      </c>
      <c r="V4538">
        <v>0.8</v>
      </c>
      <c r="W4538">
        <v>0.8</v>
      </c>
      <c r="X4538">
        <v>0.8</v>
      </c>
      <c r="Y4538">
        <v>0.8</v>
      </c>
      <c r="Z4538">
        <v>0.8</v>
      </c>
      <c r="AA4538">
        <v>0.8</v>
      </c>
      <c r="AB4538" s="7">
        <f t="shared" si="210"/>
        <v>19.200000000000006</v>
      </c>
      <c r="AC4538">
        <f>INDEX(SHELF_days!$C$2:$C$289,MATCH(A4538&amp;"|"&amp;C4538,SHELF_days!$D$2:$D$289,0))</f>
        <v>38</v>
      </c>
      <c r="AD4538" s="8">
        <f t="shared" si="211"/>
        <v>729.60000000000025</v>
      </c>
      <c r="AE4538" s="7">
        <f t="shared" si="212"/>
        <v>0.8</v>
      </c>
    </row>
    <row r="4539" spans="1:31" x14ac:dyDescent="0.45">
      <c r="A4539" t="s">
        <v>73</v>
      </c>
      <c r="B4539" t="s">
        <v>170</v>
      </c>
      <c r="C4539" t="s">
        <v>135</v>
      </c>
      <c r="D4539">
        <v>0.8</v>
      </c>
      <c r="E4539">
        <v>0.8</v>
      </c>
      <c r="F4539">
        <v>0.8</v>
      </c>
      <c r="G4539">
        <v>0.8</v>
      </c>
      <c r="H4539">
        <v>0.8</v>
      </c>
      <c r="I4539">
        <v>0.8</v>
      </c>
      <c r="J4539">
        <v>0.8</v>
      </c>
      <c r="K4539">
        <v>0.8</v>
      </c>
      <c r="L4539">
        <v>0.8</v>
      </c>
      <c r="M4539">
        <v>0.8</v>
      </c>
      <c r="N4539">
        <v>0.8</v>
      </c>
      <c r="O4539">
        <v>0.8</v>
      </c>
      <c r="P4539">
        <v>0.8</v>
      </c>
      <c r="Q4539">
        <v>0.8</v>
      </c>
      <c r="R4539">
        <v>0.8</v>
      </c>
      <c r="S4539">
        <v>0.8</v>
      </c>
      <c r="T4539">
        <v>0.8</v>
      </c>
      <c r="U4539">
        <v>0.8</v>
      </c>
      <c r="V4539">
        <v>0.8</v>
      </c>
      <c r="W4539">
        <v>0.8</v>
      </c>
      <c r="X4539">
        <v>0.8</v>
      </c>
      <c r="Y4539">
        <v>0.8</v>
      </c>
      <c r="Z4539">
        <v>0.8</v>
      </c>
      <c r="AA4539">
        <v>0.8</v>
      </c>
      <c r="AB4539" s="7">
        <f t="shared" si="210"/>
        <v>19.200000000000006</v>
      </c>
      <c r="AC4539">
        <f>INDEX(SHELF_days!$C$2:$C$289,MATCH(A4539&amp;"|"&amp;C4539,SHELF_days!$D$2:$D$289,0))</f>
        <v>87</v>
      </c>
      <c r="AD4539" s="8">
        <f t="shared" si="211"/>
        <v>1670.4000000000005</v>
      </c>
      <c r="AE4539" s="7">
        <f t="shared" si="212"/>
        <v>0.8</v>
      </c>
    </row>
    <row r="4540" spans="1:31" x14ac:dyDescent="0.45">
      <c r="A4540" t="s">
        <v>73</v>
      </c>
      <c r="B4540" t="s">
        <v>170</v>
      </c>
      <c r="C4540" t="s">
        <v>136</v>
      </c>
      <c r="D4540">
        <v>0.8</v>
      </c>
      <c r="E4540">
        <v>0.8</v>
      </c>
      <c r="F4540">
        <v>0.8</v>
      </c>
      <c r="G4540">
        <v>0.8</v>
      </c>
      <c r="H4540">
        <v>0.8</v>
      </c>
      <c r="I4540">
        <v>0.8</v>
      </c>
      <c r="J4540">
        <v>0.8</v>
      </c>
      <c r="K4540">
        <v>0.8</v>
      </c>
      <c r="L4540">
        <v>0.8</v>
      </c>
      <c r="M4540">
        <v>0.8</v>
      </c>
      <c r="N4540">
        <v>0.8</v>
      </c>
      <c r="O4540">
        <v>0.8</v>
      </c>
      <c r="P4540">
        <v>0.8</v>
      </c>
      <c r="Q4540">
        <v>0.8</v>
      </c>
      <c r="R4540">
        <v>0.8</v>
      </c>
      <c r="S4540">
        <v>0.8</v>
      </c>
      <c r="T4540">
        <v>0.8</v>
      </c>
      <c r="U4540">
        <v>0.8</v>
      </c>
      <c r="V4540">
        <v>0.8</v>
      </c>
      <c r="W4540">
        <v>0.8</v>
      </c>
      <c r="X4540">
        <v>0.8</v>
      </c>
      <c r="Y4540">
        <v>0.8</v>
      </c>
      <c r="Z4540">
        <v>0.8</v>
      </c>
      <c r="AA4540">
        <v>0.8</v>
      </c>
      <c r="AB4540" s="7">
        <f t="shared" si="210"/>
        <v>19.200000000000006</v>
      </c>
      <c r="AC4540">
        <f>INDEX(SHELF_days!$C$2:$C$289,MATCH(A4540&amp;"|"&amp;C4540,SHELF_days!$D$2:$D$289,0))</f>
        <v>127</v>
      </c>
      <c r="AD4540" s="8">
        <f t="shared" si="211"/>
        <v>2438.400000000001</v>
      </c>
      <c r="AE4540" s="7">
        <f t="shared" si="212"/>
        <v>0.8</v>
      </c>
    </row>
    <row r="4541" spans="1:31" x14ac:dyDescent="0.45">
      <c r="A4541" t="s">
        <v>73</v>
      </c>
      <c r="B4541" t="s">
        <v>170</v>
      </c>
      <c r="C4541" t="s">
        <v>137</v>
      </c>
      <c r="D4541">
        <v>0.8</v>
      </c>
      <c r="E4541">
        <v>0.8</v>
      </c>
      <c r="F4541">
        <v>0.8</v>
      </c>
      <c r="G4541">
        <v>0.8</v>
      </c>
      <c r="H4541">
        <v>0.8</v>
      </c>
      <c r="I4541">
        <v>0.8</v>
      </c>
      <c r="J4541">
        <v>0.8</v>
      </c>
      <c r="K4541">
        <v>0.8</v>
      </c>
      <c r="L4541">
        <v>0.8</v>
      </c>
      <c r="M4541">
        <v>0.8</v>
      </c>
      <c r="N4541">
        <v>0.8</v>
      </c>
      <c r="O4541">
        <v>0.8</v>
      </c>
      <c r="P4541">
        <v>0.8</v>
      </c>
      <c r="Q4541">
        <v>0.8</v>
      </c>
      <c r="R4541">
        <v>0.8</v>
      </c>
      <c r="S4541">
        <v>0.8</v>
      </c>
      <c r="T4541">
        <v>0.8</v>
      </c>
      <c r="U4541">
        <v>0.8</v>
      </c>
      <c r="V4541">
        <v>0.8</v>
      </c>
      <c r="W4541">
        <v>0.8</v>
      </c>
      <c r="X4541">
        <v>0.8</v>
      </c>
      <c r="Y4541">
        <v>0.8</v>
      </c>
      <c r="Z4541">
        <v>0.8</v>
      </c>
      <c r="AA4541">
        <v>0.8</v>
      </c>
      <c r="AB4541" s="7">
        <f t="shared" si="210"/>
        <v>19.200000000000006</v>
      </c>
      <c r="AC4541">
        <f>INDEX(SHELF_days!$C$2:$C$289,MATCH(A4541&amp;"|"&amp;C4541,SHELF_days!$D$2:$D$289,0))</f>
        <v>77</v>
      </c>
      <c r="AD4541" s="8">
        <f t="shared" si="211"/>
        <v>1478.4000000000005</v>
      </c>
      <c r="AE4541" s="7">
        <f t="shared" si="212"/>
        <v>0.8</v>
      </c>
    </row>
    <row r="4542" spans="1:31" x14ac:dyDescent="0.45">
      <c r="A4542" t="s">
        <v>73</v>
      </c>
      <c r="B4542" t="s">
        <v>170</v>
      </c>
      <c r="C4542" t="s">
        <v>138</v>
      </c>
      <c r="D4542">
        <v>0.8</v>
      </c>
      <c r="E4542">
        <v>0.8</v>
      </c>
      <c r="F4542">
        <v>0.8</v>
      </c>
      <c r="G4542">
        <v>0.8</v>
      </c>
      <c r="H4542">
        <v>0.8</v>
      </c>
      <c r="I4542">
        <v>0.8</v>
      </c>
      <c r="J4542">
        <v>0.8</v>
      </c>
      <c r="K4542">
        <v>0.8</v>
      </c>
      <c r="L4542">
        <v>0.8</v>
      </c>
      <c r="M4542">
        <v>0.8</v>
      </c>
      <c r="N4542">
        <v>0.8</v>
      </c>
      <c r="O4542">
        <v>0.8</v>
      </c>
      <c r="P4542">
        <v>0.8</v>
      </c>
      <c r="Q4542">
        <v>0.8</v>
      </c>
      <c r="R4542">
        <v>0.8</v>
      </c>
      <c r="S4542">
        <v>0.8</v>
      </c>
      <c r="T4542">
        <v>0.8</v>
      </c>
      <c r="U4542">
        <v>0.8</v>
      </c>
      <c r="V4542">
        <v>0.8</v>
      </c>
      <c r="W4542">
        <v>0.8</v>
      </c>
      <c r="X4542">
        <v>0.8</v>
      </c>
      <c r="Y4542">
        <v>0.8</v>
      </c>
      <c r="Z4542">
        <v>0.8</v>
      </c>
      <c r="AA4542">
        <v>0.8</v>
      </c>
      <c r="AB4542" s="7">
        <f t="shared" si="210"/>
        <v>19.200000000000006</v>
      </c>
      <c r="AC4542">
        <f>INDEX(SHELF_days!$C$2:$C$289,MATCH(A4542&amp;"|"&amp;C4542,SHELF_days!$D$2:$D$289,0))</f>
        <v>20</v>
      </c>
      <c r="AD4542" s="8">
        <f t="shared" si="211"/>
        <v>384.00000000000011</v>
      </c>
      <c r="AE4542" s="7">
        <f t="shared" si="212"/>
        <v>0.8</v>
      </c>
    </row>
    <row r="4543" spans="1:31" x14ac:dyDescent="0.45">
      <c r="A4543" t="s">
        <v>73</v>
      </c>
      <c r="B4543" t="s">
        <v>170</v>
      </c>
      <c r="C4543" t="s">
        <v>139</v>
      </c>
      <c r="D4543">
        <v>0.8</v>
      </c>
      <c r="E4543">
        <v>0.8</v>
      </c>
      <c r="F4543">
        <v>0.8</v>
      </c>
      <c r="G4543">
        <v>0.8</v>
      </c>
      <c r="H4543">
        <v>0.8</v>
      </c>
      <c r="I4543">
        <v>0.8</v>
      </c>
      <c r="J4543">
        <v>0.8</v>
      </c>
      <c r="K4543">
        <v>0.8</v>
      </c>
      <c r="L4543">
        <v>0.8</v>
      </c>
      <c r="M4543">
        <v>0.8</v>
      </c>
      <c r="N4543">
        <v>0.8</v>
      </c>
      <c r="O4543">
        <v>0.8</v>
      </c>
      <c r="P4543">
        <v>0.8</v>
      </c>
      <c r="Q4543">
        <v>0.8</v>
      </c>
      <c r="R4543">
        <v>0.8</v>
      </c>
      <c r="S4543">
        <v>0.8</v>
      </c>
      <c r="T4543">
        <v>0.8</v>
      </c>
      <c r="U4543">
        <v>0.8</v>
      </c>
      <c r="V4543">
        <v>0.8</v>
      </c>
      <c r="W4543">
        <v>0.8</v>
      </c>
      <c r="X4543">
        <v>0.8</v>
      </c>
      <c r="Y4543">
        <v>0.8</v>
      </c>
      <c r="Z4543">
        <v>0.8</v>
      </c>
      <c r="AA4543">
        <v>0.8</v>
      </c>
      <c r="AB4543" s="7">
        <f t="shared" si="210"/>
        <v>19.200000000000006</v>
      </c>
      <c r="AC4543">
        <f>INDEX(SHELF_days!$C$2:$C$289,MATCH(A4543&amp;"|"&amp;C4543,SHELF_days!$D$2:$D$289,0))</f>
        <v>16</v>
      </c>
      <c r="AD4543" s="8">
        <f t="shared" si="211"/>
        <v>307.2000000000001</v>
      </c>
      <c r="AE4543" s="7">
        <f t="shared" si="212"/>
        <v>0.8</v>
      </c>
    </row>
    <row r="4544" spans="1:31" x14ac:dyDescent="0.45">
      <c r="A4544" t="s">
        <v>73</v>
      </c>
      <c r="B4544" t="s">
        <v>171</v>
      </c>
      <c r="C4544" t="s">
        <v>134</v>
      </c>
      <c r="D4544">
        <v>0.32869883604730332</v>
      </c>
      <c r="E4544">
        <v>0.32159934366350162</v>
      </c>
      <c r="F4544">
        <v>0.32880354079109309</v>
      </c>
      <c r="G4544">
        <v>0.3371467212291796</v>
      </c>
      <c r="H4544">
        <v>0.35525042680787389</v>
      </c>
      <c r="I4544">
        <v>0.36442358387356311</v>
      </c>
      <c r="J4544">
        <v>0.34978024238841238</v>
      </c>
      <c r="K4544">
        <v>0.28496545220823699</v>
      </c>
      <c r="L4544">
        <v>0.2364999247047157</v>
      </c>
      <c r="M4544">
        <v>0.2301767796895024</v>
      </c>
      <c r="N4544">
        <v>0.23644118789722379</v>
      </c>
      <c r="O4544">
        <v>0.2427055961049453</v>
      </c>
      <c r="P4544">
        <v>0.24463369565522239</v>
      </c>
      <c r="Q4544">
        <v>0.23621390198997261</v>
      </c>
      <c r="R4544">
        <v>0.24273368762157191</v>
      </c>
      <c r="S4544">
        <v>0.25777031033949432</v>
      </c>
      <c r="T4544">
        <v>0.34427175135536908</v>
      </c>
      <c r="U4544">
        <v>0.37110936483068291</v>
      </c>
      <c r="V4544">
        <v>0.3913097190594137</v>
      </c>
      <c r="W4544">
        <v>0.43642469476165868</v>
      </c>
      <c r="X4544">
        <v>0.43812295463044582</v>
      </c>
      <c r="Y4544">
        <v>0.42732304337465538</v>
      </c>
      <c r="Z4544">
        <v>0.39473177653937558</v>
      </c>
      <c r="AA4544">
        <v>0.38479759475053082</v>
      </c>
      <c r="AB4544" s="7">
        <f t="shared" si="210"/>
        <v>7.785934130313942</v>
      </c>
      <c r="AC4544">
        <f>INDEX(SHELF_days!$C$2:$C$289,MATCH(A4544&amp;"|"&amp;C4544,SHELF_days!$D$2:$D$289,0))</f>
        <v>38</v>
      </c>
      <c r="AD4544" s="8">
        <f t="shared" si="211"/>
        <v>295.8654969519298</v>
      </c>
      <c r="AE4544" s="7">
        <f t="shared" si="212"/>
        <v>0.43812295463044582</v>
      </c>
    </row>
    <row r="4545" spans="1:31" x14ac:dyDescent="0.45">
      <c r="A4545" t="s">
        <v>73</v>
      </c>
      <c r="B4545" t="s">
        <v>171</v>
      </c>
      <c r="C4545" t="s">
        <v>135</v>
      </c>
      <c r="D4545">
        <v>0.37699695924641358</v>
      </c>
      <c r="E4545">
        <v>0.34831114706539701</v>
      </c>
      <c r="F4545">
        <v>0.33522701684479089</v>
      </c>
      <c r="G4545">
        <v>0.33130847042833828</v>
      </c>
      <c r="H4545">
        <v>0.33722142646409559</v>
      </c>
      <c r="I4545">
        <v>0.34855096701402699</v>
      </c>
      <c r="J4545">
        <v>0.34612153516232358</v>
      </c>
      <c r="K4545">
        <v>0.26379078907682219</v>
      </c>
      <c r="L4545">
        <v>0.20058094326767439</v>
      </c>
      <c r="M4545">
        <v>0.19276950559206449</v>
      </c>
      <c r="N4545">
        <v>0.2021659858118757</v>
      </c>
      <c r="O4545">
        <v>0.20371421878256629</v>
      </c>
      <c r="P4545">
        <v>0.2100410036599131</v>
      </c>
      <c r="Q4545">
        <v>0.2089266774799996</v>
      </c>
      <c r="R4545">
        <v>0.2103823287961028</v>
      </c>
      <c r="S4545">
        <v>0.2164771018161703</v>
      </c>
      <c r="T4545">
        <v>0.31553835678307579</v>
      </c>
      <c r="U4545">
        <v>0.37710961885018868</v>
      </c>
      <c r="V4545">
        <v>0.38983011510217441</v>
      </c>
      <c r="W4545">
        <v>0.39475367441963</v>
      </c>
      <c r="X4545">
        <v>0.38567286417871322</v>
      </c>
      <c r="Y4545">
        <v>0.38761819436667028</v>
      </c>
      <c r="Z4545">
        <v>0.37295013704348451</v>
      </c>
      <c r="AA4545">
        <v>0.37003771896965659</v>
      </c>
      <c r="AB4545" s="7">
        <f t="shared" si="210"/>
        <v>7.3260967562221682</v>
      </c>
      <c r="AC4545">
        <f>INDEX(SHELF_days!$C$2:$C$289,MATCH(A4545&amp;"|"&amp;C4545,SHELF_days!$D$2:$D$289,0))</f>
        <v>87</v>
      </c>
      <c r="AD4545" s="8">
        <f t="shared" si="211"/>
        <v>637.37041779132858</v>
      </c>
      <c r="AE4545" s="7">
        <f t="shared" si="212"/>
        <v>0.39475367441963</v>
      </c>
    </row>
    <row r="4546" spans="1:31" x14ac:dyDescent="0.45">
      <c r="A4546" t="s">
        <v>73</v>
      </c>
      <c r="B4546" t="s">
        <v>171</v>
      </c>
      <c r="C4546" t="s">
        <v>136</v>
      </c>
      <c r="D4546">
        <v>0.55426540976513783</v>
      </c>
      <c r="E4546">
        <v>0.55561561232448398</v>
      </c>
      <c r="F4546">
        <v>0.55918100289715467</v>
      </c>
      <c r="G4546">
        <v>0.55659215950662566</v>
      </c>
      <c r="H4546">
        <v>0.56707514134684622</v>
      </c>
      <c r="I4546">
        <v>0.5723773799203058</v>
      </c>
      <c r="J4546">
        <v>0.52732325241370281</v>
      </c>
      <c r="K4546">
        <v>0.43699798691557651</v>
      </c>
      <c r="L4546">
        <v>0.36663768603012481</v>
      </c>
      <c r="M4546">
        <v>0.36130029787107948</v>
      </c>
      <c r="N4546">
        <v>0.37314800057773612</v>
      </c>
      <c r="O4546">
        <v>0.38283171140659489</v>
      </c>
      <c r="P4546">
        <v>0.38984099724523791</v>
      </c>
      <c r="Q4546">
        <v>0.39149073540348828</v>
      </c>
      <c r="R4546">
        <v>0.39397947888724061</v>
      </c>
      <c r="S4546">
        <v>0.41400175260684852</v>
      </c>
      <c r="T4546">
        <v>0.50379213310693161</v>
      </c>
      <c r="U4546">
        <v>0.61682632325769415</v>
      </c>
      <c r="V4546">
        <v>0.68111950002248456</v>
      </c>
      <c r="W4546">
        <v>0.67987474621989552</v>
      </c>
      <c r="X4546">
        <v>0.67102163538085502</v>
      </c>
      <c r="Y4546">
        <v>0.6452692150893532</v>
      </c>
      <c r="Z4546">
        <v>0.6113017253493338</v>
      </c>
      <c r="AA4546">
        <v>0.56747172036682392</v>
      </c>
      <c r="AB4546" s="7">
        <f t="shared" ref="AB4546:AB4609" si="213">SUM(D4546:AA4546)</f>
        <v>12.379335603911558</v>
      </c>
      <c r="AC4546">
        <f>INDEX(SHELF_days!$C$2:$C$289,MATCH(A4546&amp;"|"&amp;C4546,SHELF_days!$D$2:$D$289,0))</f>
        <v>127</v>
      </c>
      <c r="AD4546" s="8">
        <f t="shared" ref="AD4546:AD4609" si="214">AB4546*AC4546</f>
        <v>1572.1756216967678</v>
      </c>
      <c r="AE4546" s="7">
        <f t="shared" ref="AE4546:AE4609" si="215">MAX(D4546:AA4546)</f>
        <v>0.68111950002248456</v>
      </c>
    </row>
    <row r="4547" spans="1:31" x14ac:dyDescent="0.45">
      <c r="A4547" t="s">
        <v>73</v>
      </c>
      <c r="B4547" t="s">
        <v>171</v>
      </c>
      <c r="C4547" t="s">
        <v>137</v>
      </c>
      <c r="D4547">
        <v>0.78110627713350267</v>
      </c>
      <c r="E4547">
        <v>0.77760641245400619</v>
      </c>
      <c r="F4547">
        <v>0.77945653897525247</v>
      </c>
      <c r="G4547">
        <v>0.78737755068235959</v>
      </c>
      <c r="H4547">
        <v>0.79773347004549411</v>
      </c>
      <c r="I4547">
        <v>0.79427015418692126</v>
      </c>
      <c r="J4547">
        <v>0.72369816189556491</v>
      </c>
      <c r="K4547">
        <v>0.60047570260721417</v>
      </c>
      <c r="L4547">
        <v>0.57126311225573645</v>
      </c>
      <c r="M4547">
        <v>0.57983192030611386</v>
      </c>
      <c r="N4547">
        <v>0.60022112116491744</v>
      </c>
      <c r="O4547">
        <v>0.62344222549323081</v>
      </c>
      <c r="P4547">
        <v>0.62388585256099571</v>
      </c>
      <c r="Q4547">
        <v>0.64530094101400515</v>
      </c>
      <c r="R4547">
        <v>0.64528329675562823</v>
      </c>
      <c r="S4547">
        <v>0.63790547614569892</v>
      </c>
      <c r="T4547">
        <v>0.66779232922801246</v>
      </c>
      <c r="U4547">
        <v>0.80412825340298999</v>
      </c>
      <c r="V4547">
        <v>0.90969763218514332</v>
      </c>
      <c r="W4547">
        <v>0.91866721696151288</v>
      </c>
      <c r="X4547">
        <v>0.88971424926901099</v>
      </c>
      <c r="Y4547">
        <v>0.83542916776380372</v>
      </c>
      <c r="Z4547">
        <v>0.77159350125995552</v>
      </c>
      <c r="AA4547">
        <v>0.74109792126363505</v>
      </c>
      <c r="AB4547" s="7">
        <f t="shared" si="213"/>
        <v>17.506978485010702</v>
      </c>
      <c r="AC4547">
        <f>INDEX(SHELF_days!$C$2:$C$289,MATCH(A4547&amp;"|"&amp;C4547,SHELF_days!$D$2:$D$289,0))</f>
        <v>77</v>
      </c>
      <c r="AD4547" s="8">
        <f t="shared" si="214"/>
        <v>1348.037343345824</v>
      </c>
      <c r="AE4547" s="7">
        <f t="shared" si="215"/>
        <v>0.91866721696151288</v>
      </c>
    </row>
    <row r="4548" spans="1:31" x14ac:dyDescent="0.45">
      <c r="A4548" t="s">
        <v>73</v>
      </c>
      <c r="B4548" t="s">
        <v>171</v>
      </c>
      <c r="C4548" t="s">
        <v>138</v>
      </c>
      <c r="D4548">
        <v>0.80308768326520585</v>
      </c>
      <c r="E4548">
        <v>0.79503307931610134</v>
      </c>
      <c r="F4548">
        <v>0.79527568786878522</v>
      </c>
      <c r="G4548">
        <v>0.78906005674902446</v>
      </c>
      <c r="H4548">
        <v>0.78823033549884558</v>
      </c>
      <c r="I4548">
        <v>0.77158738878473188</v>
      </c>
      <c r="J4548">
        <v>0.66903190139420576</v>
      </c>
      <c r="K4548">
        <v>0.54897463301306493</v>
      </c>
      <c r="L4548">
        <v>0.5535211172903608</v>
      </c>
      <c r="M4548">
        <v>0.61906424388343562</v>
      </c>
      <c r="N4548">
        <v>0.65981762856327231</v>
      </c>
      <c r="O4548">
        <v>0.7025992207435463</v>
      </c>
      <c r="P4548">
        <v>0.70192476896708511</v>
      </c>
      <c r="Q4548">
        <v>0.72951421357829505</v>
      </c>
      <c r="R4548">
        <v>0.71652009949654683</v>
      </c>
      <c r="S4548">
        <v>0.75306179970179166</v>
      </c>
      <c r="T4548">
        <v>0.7183202549574611</v>
      </c>
      <c r="U4548">
        <v>0.86437545584420561</v>
      </c>
      <c r="V4548">
        <v>0.97718843284220591</v>
      </c>
      <c r="W4548">
        <v>1</v>
      </c>
      <c r="X4548">
        <v>0.95130210027083673</v>
      </c>
      <c r="Y4548">
        <v>0.95005994448109532</v>
      </c>
      <c r="Z4548">
        <v>0.91337267914424036</v>
      </c>
      <c r="AA4548">
        <v>0.89640948914058394</v>
      </c>
      <c r="AB4548" s="7">
        <f t="shared" si="213"/>
        <v>18.667332214794932</v>
      </c>
      <c r="AC4548">
        <f>INDEX(SHELF_days!$C$2:$C$289,MATCH(A4548&amp;"|"&amp;C4548,SHELF_days!$D$2:$D$289,0))</f>
        <v>20</v>
      </c>
      <c r="AD4548" s="8">
        <f t="shared" si="214"/>
        <v>373.34664429589861</v>
      </c>
      <c r="AE4548" s="7">
        <f t="shared" si="215"/>
        <v>1</v>
      </c>
    </row>
    <row r="4549" spans="1:31" x14ac:dyDescent="0.45">
      <c r="A4549" t="s">
        <v>73</v>
      </c>
      <c r="B4549" t="s">
        <v>171</v>
      </c>
      <c r="C4549" t="s">
        <v>139</v>
      </c>
      <c r="D4549">
        <v>0.60002553771156875</v>
      </c>
      <c r="E4549">
        <v>0.6197496130447675</v>
      </c>
      <c r="F4549">
        <v>0.61241676953989743</v>
      </c>
      <c r="G4549">
        <v>0.62965410720808657</v>
      </c>
      <c r="H4549">
        <v>0.65987100244486274</v>
      </c>
      <c r="I4549">
        <v>0.68218492407796183</v>
      </c>
      <c r="J4549">
        <v>0.70748293090907255</v>
      </c>
      <c r="K4549">
        <v>0.63943123188124651</v>
      </c>
      <c r="L4549">
        <v>0.47239524335840077</v>
      </c>
      <c r="M4549">
        <v>0.43451798307063139</v>
      </c>
      <c r="N4549">
        <v>0.45442401481834299</v>
      </c>
      <c r="O4549">
        <v>0.45655290486814398</v>
      </c>
      <c r="P4549">
        <v>0.45805707789478411</v>
      </c>
      <c r="Q4549">
        <v>0.47293504738812248</v>
      </c>
      <c r="R4549">
        <v>0.47293504738812248</v>
      </c>
      <c r="S4549">
        <v>0.53216186031207258</v>
      </c>
      <c r="T4549">
        <v>0.72091131430012489</v>
      </c>
      <c r="U4549">
        <v>0.84390778529703081</v>
      </c>
      <c r="V4549">
        <v>0.89801555775935127</v>
      </c>
      <c r="W4549">
        <v>0.87929830791979058</v>
      </c>
      <c r="X4549">
        <v>0.84433841547804467</v>
      </c>
      <c r="Y4549">
        <v>0.83066742353430845</v>
      </c>
      <c r="Z4549">
        <v>0.77931932335876697</v>
      </c>
      <c r="AA4549">
        <v>0.7735088485219882</v>
      </c>
      <c r="AB4549" s="7">
        <f t="shared" si="213"/>
        <v>15.474762272085492</v>
      </c>
      <c r="AC4549">
        <f>INDEX(SHELF_days!$C$2:$C$289,MATCH(A4549&amp;"|"&amp;C4549,SHELF_days!$D$2:$D$289,0))</f>
        <v>16</v>
      </c>
      <c r="AD4549" s="8">
        <f t="shared" si="214"/>
        <v>247.59619635336787</v>
      </c>
      <c r="AE4549" s="7">
        <f t="shared" si="215"/>
        <v>0.89801555775935127</v>
      </c>
    </row>
    <row r="4550" spans="1:31" x14ac:dyDescent="0.45">
      <c r="A4550" t="s">
        <v>73</v>
      </c>
      <c r="B4550" t="s">
        <v>172</v>
      </c>
      <c r="C4550" t="s">
        <v>134</v>
      </c>
      <c r="D4550">
        <v>1E-3</v>
      </c>
      <c r="E4550">
        <v>1E-3</v>
      </c>
      <c r="F4550">
        <v>1E-3</v>
      </c>
      <c r="G4550">
        <v>1E-3</v>
      </c>
      <c r="H4550">
        <v>1E-3</v>
      </c>
      <c r="I4550">
        <v>1E-3</v>
      </c>
      <c r="J4550">
        <v>1E-3</v>
      </c>
      <c r="K4550">
        <v>1E-3</v>
      </c>
      <c r="L4550">
        <v>1E-3</v>
      </c>
      <c r="M4550">
        <v>1E-3</v>
      </c>
      <c r="N4550">
        <v>1E-3</v>
      </c>
      <c r="O4550">
        <v>1E-3</v>
      </c>
      <c r="P4550">
        <v>1E-3</v>
      </c>
      <c r="Q4550">
        <v>1E-3</v>
      </c>
      <c r="R4550">
        <v>1E-3</v>
      </c>
      <c r="S4550">
        <v>1E-3</v>
      </c>
      <c r="T4550">
        <v>1E-3</v>
      </c>
      <c r="U4550">
        <v>1E-3</v>
      </c>
      <c r="V4550">
        <v>1E-3</v>
      </c>
      <c r="W4550">
        <v>1E-3</v>
      </c>
      <c r="X4550">
        <v>1E-3</v>
      </c>
      <c r="Y4550">
        <v>1E-3</v>
      </c>
      <c r="Z4550">
        <v>1E-3</v>
      </c>
      <c r="AA4550">
        <v>1E-3</v>
      </c>
      <c r="AB4550" s="7">
        <f t="shared" si="213"/>
        <v>2.4000000000000014E-2</v>
      </c>
      <c r="AC4550">
        <f>INDEX(SHELF_days!$C$2:$C$289,MATCH(A4550&amp;"|"&amp;C4550,SHELF_days!$D$2:$D$289,0))</f>
        <v>38</v>
      </c>
      <c r="AD4550" s="8">
        <f t="shared" si="214"/>
        <v>0.91200000000000059</v>
      </c>
      <c r="AE4550" s="7">
        <f t="shared" si="215"/>
        <v>1E-3</v>
      </c>
    </row>
    <row r="4551" spans="1:31" x14ac:dyDescent="0.45">
      <c r="A4551" t="s">
        <v>73</v>
      </c>
      <c r="B4551" t="s">
        <v>172</v>
      </c>
      <c r="C4551" t="s">
        <v>135</v>
      </c>
      <c r="D4551">
        <v>1E-3</v>
      </c>
      <c r="E4551">
        <v>1E-3</v>
      </c>
      <c r="F4551">
        <v>1E-3</v>
      </c>
      <c r="G4551">
        <v>1E-3</v>
      </c>
      <c r="H4551">
        <v>1E-3</v>
      </c>
      <c r="I4551">
        <v>1E-3</v>
      </c>
      <c r="J4551">
        <v>1E-3</v>
      </c>
      <c r="K4551">
        <v>1E-3</v>
      </c>
      <c r="L4551">
        <v>1E-3</v>
      </c>
      <c r="M4551">
        <v>1E-3</v>
      </c>
      <c r="N4551">
        <v>1E-3</v>
      </c>
      <c r="O4551">
        <v>1E-3</v>
      </c>
      <c r="P4551">
        <v>1E-3</v>
      </c>
      <c r="Q4551">
        <v>1E-3</v>
      </c>
      <c r="R4551">
        <v>1E-3</v>
      </c>
      <c r="S4551">
        <v>1E-3</v>
      </c>
      <c r="T4551">
        <v>1E-3</v>
      </c>
      <c r="U4551">
        <v>1E-3</v>
      </c>
      <c r="V4551">
        <v>1E-3</v>
      </c>
      <c r="W4551">
        <v>1E-3</v>
      </c>
      <c r="X4551">
        <v>1E-3</v>
      </c>
      <c r="Y4551">
        <v>1E-3</v>
      </c>
      <c r="Z4551">
        <v>1E-3</v>
      </c>
      <c r="AA4551">
        <v>1E-3</v>
      </c>
      <c r="AB4551" s="7">
        <f t="shared" si="213"/>
        <v>2.4000000000000014E-2</v>
      </c>
      <c r="AC4551">
        <f>INDEX(SHELF_days!$C$2:$C$289,MATCH(A4551&amp;"|"&amp;C4551,SHELF_days!$D$2:$D$289,0))</f>
        <v>87</v>
      </c>
      <c r="AD4551" s="8">
        <f t="shared" si="214"/>
        <v>2.0880000000000014</v>
      </c>
      <c r="AE4551" s="7">
        <f t="shared" si="215"/>
        <v>1E-3</v>
      </c>
    </row>
    <row r="4552" spans="1:31" x14ac:dyDescent="0.45">
      <c r="A4552" t="s">
        <v>73</v>
      </c>
      <c r="B4552" t="s">
        <v>172</v>
      </c>
      <c r="C4552" t="s">
        <v>136</v>
      </c>
      <c r="D4552">
        <v>1E-3</v>
      </c>
      <c r="E4552">
        <v>1E-3</v>
      </c>
      <c r="F4552">
        <v>1E-3</v>
      </c>
      <c r="G4552">
        <v>1E-3</v>
      </c>
      <c r="H4552">
        <v>1E-3</v>
      </c>
      <c r="I4552">
        <v>1E-3</v>
      </c>
      <c r="J4552">
        <v>1E-3</v>
      </c>
      <c r="K4552">
        <v>1E-3</v>
      </c>
      <c r="L4552">
        <v>1E-3</v>
      </c>
      <c r="M4552">
        <v>1E-3</v>
      </c>
      <c r="N4552">
        <v>1E-3</v>
      </c>
      <c r="O4552">
        <v>1E-3</v>
      </c>
      <c r="P4552">
        <v>1E-3</v>
      </c>
      <c r="Q4552">
        <v>1E-3</v>
      </c>
      <c r="R4552">
        <v>1E-3</v>
      </c>
      <c r="S4552">
        <v>1E-3</v>
      </c>
      <c r="T4552">
        <v>1E-3</v>
      </c>
      <c r="U4552">
        <v>1E-3</v>
      </c>
      <c r="V4552">
        <v>1E-3</v>
      </c>
      <c r="W4552">
        <v>1E-3</v>
      </c>
      <c r="X4552">
        <v>1E-3</v>
      </c>
      <c r="Y4552">
        <v>1E-3</v>
      </c>
      <c r="Z4552">
        <v>1E-3</v>
      </c>
      <c r="AA4552">
        <v>1E-3</v>
      </c>
      <c r="AB4552" s="7">
        <f t="shared" si="213"/>
        <v>2.4000000000000014E-2</v>
      </c>
      <c r="AC4552">
        <f>INDEX(SHELF_days!$C$2:$C$289,MATCH(A4552&amp;"|"&amp;C4552,SHELF_days!$D$2:$D$289,0))</f>
        <v>127</v>
      </c>
      <c r="AD4552" s="8">
        <f t="shared" si="214"/>
        <v>3.0480000000000018</v>
      </c>
      <c r="AE4552" s="7">
        <f t="shared" si="215"/>
        <v>1E-3</v>
      </c>
    </row>
    <row r="4553" spans="1:31" x14ac:dyDescent="0.45">
      <c r="A4553" t="s">
        <v>73</v>
      </c>
      <c r="B4553" t="s">
        <v>172</v>
      </c>
      <c r="C4553" t="s">
        <v>137</v>
      </c>
      <c r="D4553">
        <v>1E-3</v>
      </c>
      <c r="E4553">
        <v>1E-3</v>
      </c>
      <c r="F4553">
        <v>1E-3</v>
      </c>
      <c r="G4553">
        <v>1E-3</v>
      </c>
      <c r="H4553">
        <v>1E-3</v>
      </c>
      <c r="I4553">
        <v>1E-3</v>
      </c>
      <c r="J4553">
        <v>1E-3</v>
      </c>
      <c r="K4553">
        <v>1E-3</v>
      </c>
      <c r="L4553">
        <v>1E-3</v>
      </c>
      <c r="M4553">
        <v>1E-3</v>
      </c>
      <c r="N4553">
        <v>1E-3</v>
      </c>
      <c r="O4553">
        <v>1E-3</v>
      </c>
      <c r="P4553">
        <v>1E-3</v>
      </c>
      <c r="Q4553">
        <v>1E-3</v>
      </c>
      <c r="R4553">
        <v>1E-3</v>
      </c>
      <c r="S4553">
        <v>1E-3</v>
      </c>
      <c r="T4553">
        <v>1E-3</v>
      </c>
      <c r="U4553">
        <v>1E-3</v>
      </c>
      <c r="V4553">
        <v>1E-3</v>
      </c>
      <c r="W4553">
        <v>1E-3</v>
      </c>
      <c r="X4553">
        <v>1E-3</v>
      </c>
      <c r="Y4553">
        <v>1E-3</v>
      </c>
      <c r="Z4553">
        <v>1E-3</v>
      </c>
      <c r="AA4553">
        <v>1E-3</v>
      </c>
      <c r="AB4553" s="7">
        <f t="shared" si="213"/>
        <v>2.4000000000000014E-2</v>
      </c>
      <c r="AC4553">
        <f>INDEX(SHELF_days!$C$2:$C$289,MATCH(A4553&amp;"|"&amp;C4553,SHELF_days!$D$2:$D$289,0))</f>
        <v>77</v>
      </c>
      <c r="AD4553" s="8">
        <f t="shared" si="214"/>
        <v>1.8480000000000012</v>
      </c>
      <c r="AE4553" s="7">
        <f t="shared" si="215"/>
        <v>1E-3</v>
      </c>
    </row>
    <row r="4554" spans="1:31" x14ac:dyDescent="0.45">
      <c r="A4554" t="s">
        <v>73</v>
      </c>
      <c r="B4554" t="s">
        <v>172</v>
      </c>
      <c r="C4554" t="s">
        <v>138</v>
      </c>
      <c r="D4554">
        <v>1E-3</v>
      </c>
      <c r="E4554">
        <v>1E-3</v>
      </c>
      <c r="F4554">
        <v>1E-3</v>
      </c>
      <c r="G4554">
        <v>1E-3</v>
      </c>
      <c r="H4554">
        <v>1E-3</v>
      </c>
      <c r="I4554">
        <v>1E-3</v>
      </c>
      <c r="J4554">
        <v>1E-3</v>
      </c>
      <c r="K4554">
        <v>1E-3</v>
      </c>
      <c r="L4554">
        <v>1E-3</v>
      </c>
      <c r="M4554">
        <v>1E-3</v>
      </c>
      <c r="N4554">
        <v>1E-3</v>
      </c>
      <c r="O4554">
        <v>1E-3</v>
      </c>
      <c r="P4554">
        <v>1E-3</v>
      </c>
      <c r="Q4554">
        <v>1E-3</v>
      </c>
      <c r="R4554">
        <v>1E-3</v>
      </c>
      <c r="S4554">
        <v>1E-3</v>
      </c>
      <c r="T4554">
        <v>1E-3</v>
      </c>
      <c r="U4554">
        <v>1E-3</v>
      </c>
      <c r="V4554">
        <v>1E-3</v>
      </c>
      <c r="W4554">
        <v>1E-3</v>
      </c>
      <c r="X4554">
        <v>1E-3</v>
      </c>
      <c r="Y4554">
        <v>1E-3</v>
      </c>
      <c r="Z4554">
        <v>1E-3</v>
      </c>
      <c r="AA4554">
        <v>1E-3</v>
      </c>
      <c r="AB4554" s="7">
        <f t="shared" si="213"/>
        <v>2.4000000000000014E-2</v>
      </c>
      <c r="AC4554">
        <f>INDEX(SHELF_days!$C$2:$C$289,MATCH(A4554&amp;"|"&amp;C4554,SHELF_days!$D$2:$D$289,0))</f>
        <v>20</v>
      </c>
      <c r="AD4554" s="8">
        <f t="shared" si="214"/>
        <v>0.48000000000000032</v>
      </c>
      <c r="AE4554" s="7">
        <f t="shared" si="215"/>
        <v>1E-3</v>
      </c>
    </row>
    <row r="4555" spans="1:31" x14ac:dyDescent="0.45">
      <c r="A4555" t="s">
        <v>73</v>
      </c>
      <c r="B4555" t="s">
        <v>172</v>
      </c>
      <c r="C4555" t="s">
        <v>139</v>
      </c>
      <c r="D4555">
        <v>1E-3</v>
      </c>
      <c r="E4555">
        <v>1E-3</v>
      </c>
      <c r="F4555">
        <v>1E-3</v>
      </c>
      <c r="G4555">
        <v>1E-3</v>
      </c>
      <c r="H4555">
        <v>1E-3</v>
      </c>
      <c r="I4555">
        <v>1E-3</v>
      </c>
      <c r="J4555">
        <v>1E-3</v>
      </c>
      <c r="K4555">
        <v>1E-3</v>
      </c>
      <c r="L4555">
        <v>1E-3</v>
      </c>
      <c r="M4555">
        <v>1E-3</v>
      </c>
      <c r="N4555">
        <v>1E-3</v>
      </c>
      <c r="O4555">
        <v>1E-3</v>
      </c>
      <c r="P4555">
        <v>1E-3</v>
      </c>
      <c r="Q4555">
        <v>1E-3</v>
      </c>
      <c r="R4555">
        <v>1E-3</v>
      </c>
      <c r="S4555">
        <v>1E-3</v>
      </c>
      <c r="T4555">
        <v>1E-3</v>
      </c>
      <c r="U4555">
        <v>1E-3</v>
      </c>
      <c r="V4555">
        <v>1E-3</v>
      </c>
      <c r="W4555">
        <v>1E-3</v>
      </c>
      <c r="X4555">
        <v>1E-3</v>
      </c>
      <c r="Y4555">
        <v>1E-3</v>
      </c>
      <c r="Z4555">
        <v>1E-3</v>
      </c>
      <c r="AA4555">
        <v>1E-3</v>
      </c>
      <c r="AB4555" s="7">
        <f t="shared" si="213"/>
        <v>2.4000000000000014E-2</v>
      </c>
      <c r="AC4555">
        <f>INDEX(SHELF_days!$C$2:$C$289,MATCH(A4555&amp;"|"&amp;C4555,SHELF_days!$D$2:$D$289,0))</f>
        <v>16</v>
      </c>
      <c r="AD4555" s="8">
        <f t="shared" si="214"/>
        <v>0.38400000000000023</v>
      </c>
      <c r="AE4555" s="7">
        <f t="shared" si="215"/>
        <v>1E-3</v>
      </c>
    </row>
    <row r="4556" spans="1:31" x14ac:dyDescent="0.45">
      <c r="A4556" t="s">
        <v>73</v>
      </c>
      <c r="B4556" t="s">
        <v>173</v>
      </c>
      <c r="C4556" t="s">
        <v>134</v>
      </c>
      <c r="D4556">
        <v>0.6595000000000002</v>
      </c>
      <c r="E4556">
        <v>0.6595000000000002</v>
      </c>
      <c r="F4556">
        <v>0.6595000000000002</v>
      </c>
      <c r="G4556">
        <v>0.6595000000000002</v>
      </c>
      <c r="H4556">
        <v>0.6595000000000002</v>
      </c>
      <c r="I4556">
        <v>0.6595000000000002</v>
      </c>
      <c r="J4556">
        <v>0.6595000000000002</v>
      </c>
      <c r="K4556">
        <v>0.6595000000000002</v>
      </c>
      <c r="L4556">
        <v>0.6595000000000002</v>
      </c>
      <c r="M4556">
        <v>0.6595000000000002</v>
      </c>
      <c r="N4556">
        <v>0.6595000000000002</v>
      </c>
      <c r="O4556">
        <v>0.6595000000000002</v>
      </c>
      <c r="P4556">
        <v>0.6595000000000002</v>
      </c>
      <c r="Q4556">
        <v>0.6595000000000002</v>
      </c>
      <c r="R4556">
        <v>0.6595000000000002</v>
      </c>
      <c r="S4556">
        <v>0.6595000000000002</v>
      </c>
      <c r="T4556">
        <v>0.6595000000000002</v>
      </c>
      <c r="U4556">
        <v>0.6595000000000002</v>
      </c>
      <c r="V4556">
        <v>0.6595000000000002</v>
      </c>
      <c r="W4556">
        <v>0.6595000000000002</v>
      </c>
      <c r="X4556">
        <v>0.6595000000000002</v>
      </c>
      <c r="Y4556">
        <v>0.6595000000000002</v>
      </c>
      <c r="Z4556">
        <v>0.6595000000000002</v>
      </c>
      <c r="AA4556">
        <v>0.6595000000000002</v>
      </c>
      <c r="AB4556" s="7">
        <f t="shared" si="213"/>
        <v>15.827999999999999</v>
      </c>
      <c r="AC4556">
        <f>INDEX(SHELF_days!$C$2:$C$289,MATCH(A4556&amp;"|"&amp;C4556,SHELF_days!$D$2:$D$289,0))</f>
        <v>38</v>
      </c>
      <c r="AD4556" s="8">
        <f t="shared" si="214"/>
        <v>601.46399999999994</v>
      </c>
      <c r="AE4556" s="7">
        <f t="shared" si="215"/>
        <v>0.6595000000000002</v>
      </c>
    </row>
    <row r="4557" spans="1:31" x14ac:dyDescent="0.45">
      <c r="A4557" t="s">
        <v>73</v>
      </c>
      <c r="B4557" t="s">
        <v>173</v>
      </c>
      <c r="C4557" t="s">
        <v>135</v>
      </c>
      <c r="D4557">
        <v>0.65950000000000009</v>
      </c>
      <c r="E4557">
        <v>0.65950000000000009</v>
      </c>
      <c r="F4557">
        <v>0.65950000000000009</v>
      </c>
      <c r="G4557">
        <v>0.65950000000000009</v>
      </c>
      <c r="H4557">
        <v>0.65950000000000009</v>
      </c>
      <c r="I4557">
        <v>0.65950000000000009</v>
      </c>
      <c r="J4557">
        <v>0.65950000000000009</v>
      </c>
      <c r="K4557">
        <v>0.65950000000000009</v>
      </c>
      <c r="L4557">
        <v>0.65950000000000009</v>
      </c>
      <c r="M4557">
        <v>0.65950000000000009</v>
      </c>
      <c r="N4557">
        <v>0.65950000000000009</v>
      </c>
      <c r="O4557">
        <v>0.65950000000000009</v>
      </c>
      <c r="P4557">
        <v>0.65950000000000009</v>
      </c>
      <c r="Q4557">
        <v>0.65950000000000009</v>
      </c>
      <c r="R4557">
        <v>0.65950000000000009</v>
      </c>
      <c r="S4557">
        <v>0.65950000000000009</v>
      </c>
      <c r="T4557">
        <v>0.65950000000000009</v>
      </c>
      <c r="U4557">
        <v>0.65950000000000009</v>
      </c>
      <c r="V4557">
        <v>0.65950000000000009</v>
      </c>
      <c r="W4557">
        <v>0.65950000000000009</v>
      </c>
      <c r="X4557">
        <v>0.65950000000000009</v>
      </c>
      <c r="Y4557">
        <v>0.65950000000000009</v>
      </c>
      <c r="Z4557">
        <v>0.65950000000000009</v>
      </c>
      <c r="AA4557">
        <v>0.65950000000000009</v>
      </c>
      <c r="AB4557" s="7">
        <f t="shared" si="213"/>
        <v>15.827999999999998</v>
      </c>
      <c r="AC4557">
        <f>INDEX(SHELF_days!$C$2:$C$289,MATCH(A4557&amp;"|"&amp;C4557,SHELF_days!$D$2:$D$289,0))</f>
        <v>87</v>
      </c>
      <c r="AD4557" s="8">
        <f t="shared" si="214"/>
        <v>1377.0359999999998</v>
      </c>
      <c r="AE4557" s="7">
        <f t="shared" si="215"/>
        <v>0.65950000000000009</v>
      </c>
    </row>
    <row r="4558" spans="1:31" x14ac:dyDescent="0.45">
      <c r="A4558" t="s">
        <v>73</v>
      </c>
      <c r="B4558" t="s">
        <v>173</v>
      </c>
      <c r="C4558" t="s">
        <v>136</v>
      </c>
      <c r="D4558">
        <v>0.65950000000000009</v>
      </c>
      <c r="E4558">
        <v>0.65950000000000009</v>
      </c>
      <c r="F4558">
        <v>0.65950000000000009</v>
      </c>
      <c r="G4558">
        <v>0.65950000000000009</v>
      </c>
      <c r="H4558">
        <v>0.65950000000000009</v>
      </c>
      <c r="I4558">
        <v>0.65950000000000009</v>
      </c>
      <c r="J4558">
        <v>0.65950000000000009</v>
      </c>
      <c r="K4558">
        <v>0.65950000000000009</v>
      </c>
      <c r="L4558">
        <v>0.65950000000000009</v>
      </c>
      <c r="M4558">
        <v>0.65950000000000009</v>
      </c>
      <c r="N4558">
        <v>0.65950000000000009</v>
      </c>
      <c r="O4558">
        <v>0.65950000000000009</v>
      </c>
      <c r="P4558">
        <v>0.65950000000000009</v>
      </c>
      <c r="Q4558">
        <v>0.65950000000000009</v>
      </c>
      <c r="R4558">
        <v>0.65950000000000009</v>
      </c>
      <c r="S4558">
        <v>0.65950000000000009</v>
      </c>
      <c r="T4558">
        <v>0.65950000000000009</v>
      </c>
      <c r="U4558">
        <v>0.65950000000000009</v>
      </c>
      <c r="V4558">
        <v>0.65950000000000009</v>
      </c>
      <c r="W4558">
        <v>0.65950000000000009</v>
      </c>
      <c r="X4558">
        <v>0.65950000000000009</v>
      </c>
      <c r="Y4558">
        <v>0.65950000000000009</v>
      </c>
      <c r="Z4558">
        <v>0.65950000000000009</v>
      </c>
      <c r="AA4558">
        <v>0.65950000000000009</v>
      </c>
      <c r="AB4558" s="7">
        <f t="shared" si="213"/>
        <v>15.827999999999998</v>
      </c>
      <c r="AC4558">
        <f>INDEX(SHELF_days!$C$2:$C$289,MATCH(A4558&amp;"|"&amp;C4558,SHELF_days!$D$2:$D$289,0))</f>
        <v>127</v>
      </c>
      <c r="AD4558" s="8">
        <f t="shared" si="214"/>
        <v>2010.1559999999997</v>
      </c>
      <c r="AE4558" s="7">
        <f t="shared" si="215"/>
        <v>0.65950000000000009</v>
      </c>
    </row>
    <row r="4559" spans="1:31" x14ac:dyDescent="0.45">
      <c r="A4559" t="s">
        <v>73</v>
      </c>
      <c r="B4559" t="s">
        <v>173</v>
      </c>
      <c r="C4559" t="s">
        <v>137</v>
      </c>
      <c r="D4559">
        <v>0.65950000000000009</v>
      </c>
      <c r="E4559">
        <v>0.65950000000000009</v>
      </c>
      <c r="F4559">
        <v>0.65950000000000009</v>
      </c>
      <c r="G4559">
        <v>0.65950000000000009</v>
      </c>
      <c r="H4559">
        <v>0.65950000000000009</v>
      </c>
      <c r="I4559">
        <v>0.65950000000000009</v>
      </c>
      <c r="J4559">
        <v>0.65950000000000009</v>
      </c>
      <c r="K4559">
        <v>0.65950000000000009</v>
      </c>
      <c r="L4559">
        <v>0.65950000000000009</v>
      </c>
      <c r="M4559">
        <v>0.65950000000000009</v>
      </c>
      <c r="N4559">
        <v>0.65950000000000009</v>
      </c>
      <c r="O4559">
        <v>0.65950000000000009</v>
      </c>
      <c r="P4559">
        <v>0.65950000000000009</v>
      </c>
      <c r="Q4559">
        <v>0.65950000000000009</v>
      </c>
      <c r="R4559">
        <v>0.65950000000000009</v>
      </c>
      <c r="S4559">
        <v>0.65950000000000009</v>
      </c>
      <c r="T4559">
        <v>0.65950000000000009</v>
      </c>
      <c r="U4559">
        <v>0.65950000000000009</v>
      </c>
      <c r="V4559">
        <v>0.65950000000000009</v>
      </c>
      <c r="W4559">
        <v>0.65950000000000009</v>
      </c>
      <c r="X4559">
        <v>0.65950000000000009</v>
      </c>
      <c r="Y4559">
        <v>0.65950000000000009</v>
      </c>
      <c r="Z4559">
        <v>0.65950000000000009</v>
      </c>
      <c r="AA4559">
        <v>0.65950000000000009</v>
      </c>
      <c r="AB4559" s="7">
        <f t="shared" si="213"/>
        <v>15.827999999999998</v>
      </c>
      <c r="AC4559">
        <f>INDEX(SHELF_days!$C$2:$C$289,MATCH(A4559&amp;"|"&amp;C4559,SHELF_days!$D$2:$D$289,0))</f>
        <v>77</v>
      </c>
      <c r="AD4559" s="8">
        <f t="shared" si="214"/>
        <v>1218.7559999999999</v>
      </c>
      <c r="AE4559" s="7">
        <f t="shared" si="215"/>
        <v>0.65950000000000009</v>
      </c>
    </row>
    <row r="4560" spans="1:31" x14ac:dyDescent="0.45">
      <c r="A4560" t="s">
        <v>73</v>
      </c>
      <c r="B4560" t="s">
        <v>173</v>
      </c>
      <c r="C4560" t="s">
        <v>138</v>
      </c>
      <c r="D4560">
        <v>0.65950000000000009</v>
      </c>
      <c r="E4560">
        <v>0.65950000000000009</v>
      </c>
      <c r="F4560">
        <v>0.65950000000000009</v>
      </c>
      <c r="G4560">
        <v>0.65950000000000009</v>
      </c>
      <c r="H4560">
        <v>0.65950000000000009</v>
      </c>
      <c r="I4560">
        <v>0.65950000000000009</v>
      </c>
      <c r="J4560">
        <v>0.65950000000000009</v>
      </c>
      <c r="K4560">
        <v>0.65950000000000009</v>
      </c>
      <c r="L4560">
        <v>0.65950000000000009</v>
      </c>
      <c r="M4560">
        <v>0.65950000000000009</v>
      </c>
      <c r="N4560">
        <v>0.65950000000000009</v>
      </c>
      <c r="O4560">
        <v>0.65950000000000009</v>
      </c>
      <c r="P4560">
        <v>0.65950000000000009</v>
      </c>
      <c r="Q4560">
        <v>0.65950000000000009</v>
      </c>
      <c r="R4560">
        <v>0.65950000000000009</v>
      </c>
      <c r="S4560">
        <v>0.65950000000000009</v>
      </c>
      <c r="T4560">
        <v>0.65950000000000009</v>
      </c>
      <c r="U4560">
        <v>0.65950000000000009</v>
      </c>
      <c r="V4560">
        <v>0.65950000000000009</v>
      </c>
      <c r="W4560">
        <v>0.65950000000000009</v>
      </c>
      <c r="X4560">
        <v>0.65950000000000009</v>
      </c>
      <c r="Y4560">
        <v>0.65950000000000009</v>
      </c>
      <c r="Z4560">
        <v>0.65950000000000009</v>
      </c>
      <c r="AA4560">
        <v>0.65950000000000009</v>
      </c>
      <c r="AB4560" s="7">
        <f t="shared" si="213"/>
        <v>15.827999999999998</v>
      </c>
      <c r="AC4560">
        <f>INDEX(SHELF_days!$C$2:$C$289,MATCH(A4560&amp;"|"&amp;C4560,SHELF_days!$D$2:$D$289,0))</f>
        <v>20</v>
      </c>
      <c r="AD4560" s="8">
        <f t="shared" si="214"/>
        <v>316.55999999999995</v>
      </c>
      <c r="AE4560" s="7">
        <f t="shared" si="215"/>
        <v>0.65950000000000009</v>
      </c>
    </row>
    <row r="4561" spans="1:31" x14ac:dyDescent="0.45">
      <c r="A4561" t="s">
        <v>73</v>
      </c>
      <c r="B4561" t="s">
        <v>173</v>
      </c>
      <c r="C4561" t="s">
        <v>139</v>
      </c>
      <c r="D4561">
        <v>0.65950000000000009</v>
      </c>
      <c r="E4561">
        <v>0.65950000000000009</v>
      </c>
      <c r="F4561">
        <v>0.65950000000000009</v>
      </c>
      <c r="G4561">
        <v>0.65950000000000009</v>
      </c>
      <c r="H4561">
        <v>0.65950000000000009</v>
      </c>
      <c r="I4561">
        <v>0.65950000000000009</v>
      </c>
      <c r="J4561">
        <v>0.65950000000000009</v>
      </c>
      <c r="K4561">
        <v>0.65950000000000009</v>
      </c>
      <c r="L4561">
        <v>0.65950000000000009</v>
      </c>
      <c r="M4561">
        <v>0.65950000000000009</v>
      </c>
      <c r="N4561">
        <v>0.65950000000000009</v>
      </c>
      <c r="O4561">
        <v>0.65950000000000009</v>
      </c>
      <c r="P4561">
        <v>0.65950000000000009</v>
      </c>
      <c r="Q4561">
        <v>0.65950000000000009</v>
      </c>
      <c r="R4561">
        <v>0.65950000000000009</v>
      </c>
      <c r="S4561">
        <v>0.65950000000000009</v>
      </c>
      <c r="T4561">
        <v>0.65950000000000009</v>
      </c>
      <c r="U4561">
        <v>0.65950000000000009</v>
      </c>
      <c r="V4561">
        <v>0.65950000000000009</v>
      </c>
      <c r="W4561">
        <v>0.65950000000000009</v>
      </c>
      <c r="X4561">
        <v>0.65950000000000009</v>
      </c>
      <c r="Y4561">
        <v>0.65950000000000009</v>
      </c>
      <c r="Z4561">
        <v>0.65950000000000009</v>
      </c>
      <c r="AA4561">
        <v>0.65950000000000009</v>
      </c>
      <c r="AB4561" s="7">
        <f t="shared" si="213"/>
        <v>15.827999999999998</v>
      </c>
      <c r="AC4561">
        <f>INDEX(SHELF_days!$C$2:$C$289,MATCH(A4561&amp;"|"&amp;C4561,SHELF_days!$D$2:$D$289,0))</f>
        <v>16</v>
      </c>
      <c r="AD4561" s="8">
        <f t="shared" si="214"/>
        <v>253.24799999999996</v>
      </c>
      <c r="AE4561" s="7">
        <f t="shared" si="215"/>
        <v>0.65950000000000009</v>
      </c>
    </row>
    <row r="4562" spans="1:31" x14ac:dyDescent="0.45">
      <c r="A4562" t="s">
        <v>73</v>
      </c>
      <c r="B4562" t="s">
        <v>174</v>
      </c>
      <c r="C4562" t="s">
        <v>134</v>
      </c>
      <c r="D4562">
        <v>0.8</v>
      </c>
      <c r="E4562">
        <v>0.8</v>
      </c>
      <c r="F4562">
        <v>0.8</v>
      </c>
      <c r="G4562">
        <v>0.8</v>
      </c>
      <c r="H4562">
        <v>0.8</v>
      </c>
      <c r="I4562">
        <v>0.8</v>
      </c>
      <c r="J4562">
        <v>0.8</v>
      </c>
      <c r="K4562">
        <v>0.8</v>
      </c>
      <c r="L4562">
        <v>0.8</v>
      </c>
      <c r="M4562">
        <v>0.8</v>
      </c>
      <c r="N4562">
        <v>0.8</v>
      </c>
      <c r="O4562">
        <v>0.8</v>
      </c>
      <c r="P4562">
        <v>0.8</v>
      </c>
      <c r="Q4562">
        <v>0.8</v>
      </c>
      <c r="R4562">
        <v>0.8</v>
      </c>
      <c r="S4562">
        <v>0.8</v>
      </c>
      <c r="T4562">
        <v>0.8</v>
      </c>
      <c r="U4562">
        <v>0.8</v>
      </c>
      <c r="V4562">
        <v>0.8</v>
      </c>
      <c r="W4562">
        <v>0.8</v>
      </c>
      <c r="X4562">
        <v>0.8</v>
      </c>
      <c r="Y4562">
        <v>0.8</v>
      </c>
      <c r="Z4562">
        <v>0.8</v>
      </c>
      <c r="AA4562">
        <v>0.8</v>
      </c>
      <c r="AB4562" s="7">
        <f t="shared" si="213"/>
        <v>19.200000000000006</v>
      </c>
      <c r="AC4562">
        <f>INDEX(SHELF_days!$C$2:$C$289,MATCH(A4562&amp;"|"&amp;C4562,SHELF_days!$D$2:$D$289,0))</f>
        <v>38</v>
      </c>
      <c r="AD4562" s="8">
        <f t="shared" si="214"/>
        <v>729.60000000000025</v>
      </c>
      <c r="AE4562" s="7">
        <f t="shared" si="215"/>
        <v>0.8</v>
      </c>
    </row>
    <row r="4563" spans="1:31" x14ac:dyDescent="0.45">
      <c r="A4563" t="s">
        <v>73</v>
      </c>
      <c r="B4563" t="s">
        <v>174</v>
      </c>
      <c r="C4563" t="s">
        <v>135</v>
      </c>
      <c r="D4563">
        <v>0.8</v>
      </c>
      <c r="E4563">
        <v>0.8</v>
      </c>
      <c r="F4563">
        <v>0.8</v>
      </c>
      <c r="G4563">
        <v>0.8</v>
      </c>
      <c r="H4563">
        <v>0.8</v>
      </c>
      <c r="I4563">
        <v>0.8</v>
      </c>
      <c r="J4563">
        <v>0.8</v>
      </c>
      <c r="K4563">
        <v>0.8</v>
      </c>
      <c r="L4563">
        <v>0.8</v>
      </c>
      <c r="M4563">
        <v>0.8</v>
      </c>
      <c r="N4563">
        <v>0.8</v>
      </c>
      <c r="O4563">
        <v>0.8</v>
      </c>
      <c r="P4563">
        <v>0.8</v>
      </c>
      <c r="Q4563">
        <v>0.8</v>
      </c>
      <c r="R4563">
        <v>0.8</v>
      </c>
      <c r="S4563">
        <v>0.8</v>
      </c>
      <c r="T4563">
        <v>0.8</v>
      </c>
      <c r="U4563">
        <v>0.8</v>
      </c>
      <c r="V4563">
        <v>0.8</v>
      </c>
      <c r="W4563">
        <v>0.8</v>
      </c>
      <c r="X4563">
        <v>0.8</v>
      </c>
      <c r="Y4563">
        <v>0.8</v>
      </c>
      <c r="Z4563">
        <v>0.8</v>
      </c>
      <c r="AA4563">
        <v>0.8</v>
      </c>
      <c r="AB4563" s="7">
        <f t="shared" si="213"/>
        <v>19.200000000000006</v>
      </c>
      <c r="AC4563">
        <f>INDEX(SHELF_days!$C$2:$C$289,MATCH(A4563&amp;"|"&amp;C4563,SHELF_days!$D$2:$D$289,0))</f>
        <v>87</v>
      </c>
      <c r="AD4563" s="8">
        <f t="shared" si="214"/>
        <v>1670.4000000000005</v>
      </c>
      <c r="AE4563" s="7">
        <f t="shared" si="215"/>
        <v>0.8</v>
      </c>
    </row>
    <row r="4564" spans="1:31" x14ac:dyDescent="0.45">
      <c r="A4564" t="s">
        <v>73</v>
      </c>
      <c r="B4564" t="s">
        <v>174</v>
      </c>
      <c r="C4564" t="s">
        <v>136</v>
      </c>
      <c r="D4564">
        <v>0.8</v>
      </c>
      <c r="E4564">
        <v>0.8</v>
      </c>
      <c r="F4564">
        <v>0.8</v>
      </c>
      <c r="G4564">
        <v>0.8</v>
      </c>
      <c r="H4564">
        <v>0.8</v>
      </c>
      <c r="I4564">
        <v>0.8</v>
      </c>
      <c r="J4564">
        <v>0.8</v>
      </c>
      <c r="K4564">
        <v>0.8</v>
      </c>
      <c r="L4564">
        <v>0.8</v>
      </c>
      <c r="M4564">
        <v>0.8</v>
      </c>
      <c r="N4564">
        <v>0.8</v>
      </c>
      <c r="O4564">
        <v>0.8</v>
      </c>
      <c r="P4564">
        <v>0.8</v>
      </c>
      <c r="Q4564">
        <v>0.8</v>
      </c>
      <c r="R4564">
        <v>0.8</v>
      </c>
      <c r="S4564">
        <v>0.8</v>
      </c>
      <c r="T4564">
        <v>0.8</v>
      </c>
      <c r="U4564">
        <v>0.8</v>
      </c>
      <c r="V4564">
        <v>0.8</v>
      </c>
      <c r="W4564">
        <v>0.8</v>
      </c>
      <c r="X4564">
        <v>0.8</v>
      </c>
      <c r="Y4564">
        <v>0.8</v>
      </c>
      <c r="Z4564">
        <v>0.8</v>
      </c>
      <c r="AA4564">
        <v>0.8</v>
      </c>
      <c r="AB4564" s="7">
        <f t="shared" si="213"/>
        <v>19.200000000000006</v>
      </c>
      <c r="AC4564">
        <f>INDEX(SHELF_days!$C$2:$C$289,MATCH(A4564&amp;"|"&amp;C4564,SHELF_days!$D$2:$D$289,0))</f>
        <v>127</v>
      </c>
      <c r="AD4564" s="8">
        <f t="shared" si="214"/>
        <v>2438.400000000001</v>
      </c>
      <c r="AE4564" s="7">
        <f t="shared" si="215"/>
        <v>0.8</v>
      </c>
    </row>
    <row r="4565" spans="1:31" x14ac:dyDescent="0.45">
      <c r="A4565" t="s">
        <v>73</v>
      </c>
      <c r="B4565" t="s">
        <v>174</v>
      </c>
      <c r="C4565" t="s">
        <v>137</v>
      </c>
      <c r="D4565">
        <v>0.8</v>
      </c>
      <c r="E4565">
        <v>0.8</v>
      </c>
      <c r="F4565">
        <v>0.8</v>
      </c>
      <c r="G4565">
        <v>0.8</v>
      </c>
      <c r="H4565">
        <v>0.8</v>
      </c>
      <c r="I4565">
        <v>0.8</v>
      </c>
      <c r="J4565">
        <v>0.8</v>
      </c>
      <c r="K4565">
        <v>0.8</v>
      </c>
      <c r="L4565">
        <v>0.8</v>
      </c>
      <c r="M4565">
        <v>0.8</v>
      </c>
      <c r="N4565">
        <v>0.8</v>
      </c>
      <c r="O4565">
        <v>0.8</v>
      </c>
      <c r="P4565">
        <v>0.8</v>
      </c>
      <c r="Q4565">
        <v>0.8</v>
      </c>
      <c r="R4565">
        <v>0.8</v>
      </c>
      <c r="S4565">
        <v>0.8</v>
      </c>
      <c r="T4565">
        <v>0.8</v>
      </c>
      <c r="U4565">
        <v>0.8</v>
      </c>
      <c r="V4565">
        <v>0.8</v>
      </c>
      <c r="W4565">
        <v>0.8</v>
      </c>
      <c r="X4565">
        <v>0.8</v>
      </c>
      <c r="Y4565">
        <v>0.8</v>
      </c>
      <c r="Z4565">
        <v>0.8</v>
      </c>
      <c r="AA4565">
        <v>0.8</v>
      </c>
      <c r="AB4565" s="7">
        <f t="shared" si="213"/>
        <v>19.200000000000006</v>
      </c>
      <c r="AC4565">
        <f>INDEX(SHELF_days!$C$2:$C$289,MATCH(A4565&amp;"|"&amp;C4565,SHELF_days!$D$2:$D$289,0))</f>
        <v>77</v>
      </c>
      <c r="AD4565" s="8">
        <f t="shared" si="214"/>
        <v>1478.4000000000005</v>
      </c>
      <c r="AE4565" s="7">
        <f t="shared" si="215"/>
        <v>0.8</v>
      </c>
    </row>
    <row r="4566" spans="1:31" x14ac:dyDescent="0.45">
      <c r="A4566" t="s">
        <v>73</v>
      </c>
      <c r="B4566" t="s">
        <v>174</v>
      </c>
      <c r="C4566" t="s">
        <v>138</v>
      </c>
      <c r="D4566">
        <v>0.8</v>
      </c>
      <c r="E4566">
        <v>0.8</v>
      </c>
      <c r="F4566">
        <v>0.8</v>
      </c>
      <c r="G4566">
        <v>0.8</v>
      </c>
      <c r="H4566">
        <v>0.8</v>
      </c>
      <c r="I4566">
        <v>0.8</v>
      </c>
      <c r="J4566">
        <v>0.8</v>
      </c>
      <c r="K4566">
        <v>0.8</v>
      </c>
      <c r="L4566">
        <v>0.8</v>
      </c>
      <c r="M4566">
        <v>0.8</v>
      </c>
      <c r="N4566">
        <v>0.8</v>
      </c>
      <c r="O4566">
        <v>0.8</v>
      </c>
      <c r="P4566">
        <v>0.8</v>
      </c>
      <c r="Q4566">
        <v>0.8</v>
      </c>
      <c r="R4566">
        <v>0.8</v>
      </c>
      <c r="S4566">
        <v>0.8</v>
      </c>
      <c r="T4566">
        <v>0.8</v>
      </c>
      <c r="U4566">
        <v>0.8</v>
      </c>
      <c r="V4566">
        <v>0.8</v>
      </c>
      <c r="W4566">
        <v>0.8</v>
      </c>
      <c r="X4566">
        <v>0.8</v>
      </c>
      <c r="Y4566">
        <v>0.8</v>
      </c>
      <c r="Z4566">
        <v>0.8</v>
      </c>
      <c r="AA4566">
        <v>0.8</v>
      </c>
      <c r="AB4566" s="7">
        <f t="shared" si="213"/>
        <v>19.200000000000006</v>
      </c>
      <c r="AC4566">
        <f>INDEX(SHELF_days!$C$2:$C$289,MATCH(A4566&amp;"|"&amp;C4566,SHELF_days!$D$2:$D$289,0))</f>
        <v>20</v>
      </c>
      <c r="AD4566" s="8">
        <f t="shared" si="214"/>
        <v>384.00000000000011</v>
      </c>
      <c r="AE4566" s="7">
        <f t="shared" si="215"/>
        <v>0.8</v>
      </c>
    </row>
    <row r="4567" spans="1:31" x14ac:dyDescent="0.45">
      <c r="A4567" t="s">
        <v>73</v>
      </c>
      <c r="B4567" t="s">
        <v>174</v>
      </c>
      <c r="C4567" t="s">
        <v>139</v>
      </c>
      <c r="D4567">
        <v>0.8</v>
      </c>
      <c r="E4567">
        <v>0.8</v>
      </c>
      <c r="F4567">
        <v>0.8</v>
      </c>
      <c r="G4567">
        <v>0.8</v>
      </c>
      <c r="H4567">
        <v>0.8</v>
      </c>
      <c r="I4567">
        <v>0.8</v>
      </c>
      <c r="J4567">
        <v>0.8</v>
      </c>
      <c r="K4567">
        <v>0.8</v>
      </c>
      <c r="L4567">
        <v>0.8</v>
      </c>
      <c r="M4567">
        <v>0.8</v>
      </c>
      <c r="N4567">
        <v>0.8</v>
      </c>
      <c r="O4567">
        <v>0.8</v>
      </c>
      <c r="P4567">
        <v>0.8</v>
      </c>
      <c r="Q4567">
        <v>0.8</v>
      </c>
      <c r="R4567">
        <v>0.8</v>
      </c>
      <c r="S4567">
        <v>0.8</v>
      </c>
      <c r="T4567">
        <v>0.8</v>
      </c>
      <c r="U4567">
        <v>0.8</v>
      </c>
      <c r="V4567">
        <v>0.8</v>
      </c>
      <c r="W4567">
        <v>0.8</v>
      </c>
      <c r="X4567">
        <v>0.8</v>
      </c>
      <c r="Y4567">
        <v>0.8</v>
      </c>
      <c r="Z4567">
        <v>0.8</v>
      </c>
      <c r="AA4567">
        <v>0.8</v>
      </c>
      <c r="AB4567" s="7">
        <f t="shared" si="213"/>
        <v>19.200000000000006</v>
      </c>
      <c r="AC4567">
        <f>INDEX(SHELF_days!$C$2:$C$289,MATCH(A4567&amp;"|"&amp;C4567,SHELF_days!$D$2:$D$289,0))</f>
        <v>16</v>
      </c>
      <c r="AD4567" s="8">
        <f t="shared" si="214"/>
        <v>307.2000000000001</v>
      </c>
      <c r="AE4567" s="7">
        <f t="shared" si="215"/>
        <v>0.8</v>
      </c>
    </row>
    <row r="4568" spans="1:31" x14ac:dyDescent="0.45">
      <c r="A4568" t="s">
        <v>73</v>
      </c>
      <c r="B4568" t="s">
        <v>175</v>
      </c>
      <c r="C4568" t="s">
        <v>134</v>
      </c>
      <c r="D4568">
        <v>0.53845434622209132</v>
      </c>
      <c r="E4568">
        <v>0.53551137892640088</v>
      </c>
      <c r="F4568">
        <v>0.53551137892640088</v>
      </c>
      <c r="G4568">
        <v>0.53551137892640088</v>
      </c>
      <c r="H4568">
        <v>0.5398118166090865</v>
      </c>
      <c r="I4568">
        <v>0.53856301511133886</v>
      </c>
      <c r="J4568">
        <v>0.46120858053902197</v>
      </c>
      <c r="K4568">
        <v>0.40694361274602903</v>
      </c>
      <c r="L4568">
        <v>0.38028945010794207</v>
      </c>
      <c r="M4568">
        <v>0.37734648281225169</v>
      </c>
      <c r="N4568">
        <v>0.38574427205673389</v>
      </c>
      <c r="O4568">
        <v>0.39763549887194782</v>
      </c>
      <c r="P4568">
        <v>0.39399598181075202</v>
      </c>
      <c r="Q4568">
        <v>0.38842536514390952</v>
      </c>
      <c r="R4568">
        <v>0.39406011426998011</v>
      </c>
      <c r="S4568">
        <v>0.41618937561808289</v>
      </c>
      <c r="T4568">
        <v>0.45909220938449408</v>
      </c>
      <c r="U4568">
        <v>0.55017633460323101</v>
      </c>
      <c r="V4568">
        <v>0.58828348558513954</v>
      </c>
      <c r="W4568">
        <v>0.5853957434626732</v>
      </c>
      <c r="X4568">
        <v>0.57738809334516228</v>
      </c>
      <c r="Y4568">
        <v>0.57411911938172899</v>
      </c>
      <c r="Z4568">
        <v>0.5530052886380713</v>
      </c>
      <c r="AA4568">
        <v>0.54262117461471837</v>
      </c>
      <c r="AB4568" s="7">
        <f t="shared" si="213"/>
        <v>11.655283497713587</v>
      </c>
      <c r="AC4568">
        <f>INDEX(SHELF_days!$C$2:$C$289,MATCH(A4568&amp;"|"&amp;C4568,SHELF_days!$D$2:$D$289,0))</f>
        <v>38</v>
      </c>
      <c r="AD4568" s="8">
        <f t="shared" si="214"/>
        <v>442.90077291311627</v>
      </c>
      <c r="AE4568" s="7">
        <f t="shared" si="215"/>
        <v>0.58828348558513954</v>
      </c>
    </row>
    <row r="4569" spans="1:31" x14ac:dyDescent="0.45">
      <c r="A4569" t="s">
        <v>73</v>
      </c>
      <c r="B4569" t="s">
        <v>175</v>
      </c>
      <c r="C4569" t="s">
        <v>135</v>
      </c>
      <c r="D4569">
        <v>0.64486223865763448</v>
      </c>
      <c r="E4569">
        <v>0.64486223865763448</v>
      </c>
      <c r="F4569">
        <v>0.64169845257512526</v>
      </c>
      <c r="G4569">
        <v>0.63982010048383742</v>
      </c>
      <c r="H4569">
        <v>0.64349899389212639</v>
      </c>
      <c r="I4569">
        <v>0.6396349108410343</v>
      </c>
      <c r="J4569">
        <v>0.62414901054243754</v>
      </c>
      <c r="K4569">
        <v>0.55327662299861791</v>
      </c>
      <c r="L4569">
        <v>0.45765651869282092</v>
      </c>
      <c r="M4569">
        <v>0.42762389414127122</v>
      </c>
      <c r="N4569">
        <v>0.43934141864114912</v>
      </c>
      <c r="O4569">
        <v>0.44133959932483902</v>
      </c>
      <c r="P4569">
        <v>0.44458508672034941</v>
      </c>
      <c r="Q4569">
        <v>0.43569831818903221</v>
      </c>
      <c r="R4569">
        <v>0.41620827544562677</v>
      </c>
      <c r="S4569">
        <v>0.46523840053934529</v>
      </c>
      <c r="T4569">
        <v>0.55880040986525126</v>
      </c>
      <c r="U4569">
        <v>0.63392593433159783</v>
      </c>
      <c r="V4569">
        <v>0.6618187625902554</v>
      </c>
      <c r="W4569">
        <v>0.67867568873178907</v>
      </c>
      <c r="X4569">
        <v>0.67361876651087749</v>
      </c>
      <c r="Y4569">
        <v>0.67489875374789843</v>
      </c>
      <c r="Z4569">
        <v>0.6517446016433186</v>
      </c>
      <c r="AA4569">
        <v>0.63077848851168916</v>
      </c>
      <c r="AB4569" s="7">
        <f t="shared" si="213"/>
        <v>13.723755486275561</v>
      </c>
      <c r="AC4569">
        <f>INDEX(SHELF_days!$C$2:$C$289,MATCH(A4569&amp;"|"&amp;C4569,SHELF_days!$D$2:$D$289,0))</f>
        <v>87</v>
      </c>
      <c r="AD4569" s="8">
        <f t="shared" si="214"/>
        <v>1193.9667273059738</v>
      </c>
      <c r="AE4569" s="7">
        <f t="shared" si="215"/>
        <v>0.67867568873178907</v>
      </c>
    </row>
    <row r="4570" spans="1:31" x14ac:dyDescent="0.45">
      <c r="A4570" t="s">
        <v>73</v>
      </c>
      <c r="B4570" t="s">
        <v>175</v>
      </c>
      <c r="C4570" t="s">
        <v>136</v>
      </c>
      <c r="D4570">
        <v>0.70732550554127183</v>
      </c>
      <c r="E4570">
        <v>0.69473683121834118</v>
      </c>
      <c r="F4570">
        <v>0.69274381545455066</v>
      </c>
      <c r="G4570">
        <v>0.69120654413527505</v>
      </c>
      <c r="H4570">
        <v>0.69714134956828988</v>
      </c>
      <c r="I4570">
        <v>0.69185631311523244</v>
      </c>
      <c r="J4570">
        <v>0.62889428529524805</v>
      </c>
      <c r="K4570">
        <v>0.51559515031999603</v>
      </c>
      <c r="L4570">
        <v>0.43185064279569929</v>
      </c>
      <c r="M4570">
        <v>0.41276214653544308</v>
      </c>
      <c r="N4570">
        <v>0.44684490153745482</v>
      </c>
      <c r="O4570">
        <v>0.47266668881889318</v>
      </c>
      <c r="P4570">
        <v>0.47822463890422151</v>
      </c>
      <c r="Q4570">
        <v>0.47703277390078858</v>
      </c>
      <c r="R4570">
        <v>0.46639500562104419</v>
      </c>
      <c r="S4570">
        <v>0.53966218823144296</v>
      </c>
      <c r="T4570">
        <v>0.62589863175352511</v>
      </c>
      <c r="U4570">
        <v>0.71316223263768919</v>
      </c>
      <c r="V4570">
        <v>0.73997706307717559</v>
      </c>
      <c r="W4570">
        <v>0.74055380633912293</v>
      </c>
      <c r="X4570">
        <v>0.73830226887288852</v>
      </c>
      <c r="Y4570">
        <v>0.73460034470077717</v>
      </c>
      <c r="Z4570">
        <v>0.71970363126118098</v>
      </c>
      <c r="AA4570">
        <v>0.70920338586644782</v>
      </c>
      <c r="AB4570" s="7">
        <f t="shared" si="213"/>
        <v>14.766340145502001</v>
      </c>
      <c r="AC4570">
        <f>INDEX(SHELF_days!$C$2:$C$289,MATCH(A4570&amp;"|"&amp;C4570,SHELF_days!$D$2:$D$289,0))</f>
        <v>127</v>
      </c>
      <c r="AD4570" s="8">
        <f t="shared" si="214"/>
        <v>1875.3251984787541</v>
      </c>
      <c r="AE4570" s="7">
        <f t="shared" si="215"/>
        <v>0.74055380633912293</v>
      </c>
    </row>
    <row r="4571" spans="1:31" x14ac:dyDescent="0.45">
      <c r="A4571" t="s">
        <v>73</v>
      </c>
      <c r="B4571" t="s">
        <v>175</v>
      </c>
      <c r="C4571" t="s">
        <v>137</v>
      </c>
      <c r="D4571">
        <v>0.72134080154117342</v>
      </c>
      <c r="E4571">
        <v>0.71478314190605918</v>
      </c>
      <c r="F4571">
        <v>0.71797977019849457</v>
      </c>
      <c r="G4571">
        <v>0.71684037793584432</v>
      </c>
      <c r="H4571">
        <v>0.73276813227414239</v>
      </c>
      <c r="I4571">
        <v>0.7242815940709304</v>
      </c>
      <c r="J4571">
        <v>0.65823113010438017</v>
      </c>
      <c r="K4571">
        <v>0.52816282170156326</v>
      </c>
      <c r="L4571">
        <v>0.48778912503668181</v>
      </c>
      <c r="M4571">
        <v>0.50327466154464562</v>
      </c>
      <c r="N4571">
        <v>0.53692981216695534</v>
      </c>
      <c r="O4571">
        <v>0.56879587077190907</v>
      </c>
      <c r="P4571">
        <v>0.5788657773894984</v>
      </c>
      <c r="Q4571">
        <v>0.5965272366212736</v>
      </c>
      <c r="R4571">
        <v>0.58881875563445463</v>
      </c>
      <c r="S4571">
        <v>0.63175432656890629</v>
      </c>
      <c r="T4571">
        <v>0.6838876767100297</v>
      </c>
      <c r="U4571">
        <v>0.74988802851687986</v>
      </c>
      <c r="V4571">
        <v>0.77884758185923986</v>
      </c>
      <c r="W4571">
        <v>0.78821328075894115</v>
      </c>
      <c r="X4571">
        <v>0.78463861336701535</v>
      </c>
      <c r="Y4571">
        <v>0.77678243338318631</v>
      </c>
      <c r="Z4571">
        <v>0.75601050360723188</v>
      </c>
      <c r="AA4571">
        <v>0.73696260795709312</v>
      </c>
      <c r="AB4571" s="7">
        <f t="shared" si="213"/>
        <v>16.062374061626532</v>
      </c>
      <c r="AC4571">
        <f>INDEX(SHELF_days!$C$2:$C$289,MATCH(A4571&amp;"|"&amp;C4571,SHELF_days!$D$2:$D$289,0))</f>
        <v>77</v>
      </c>
      <c r="AD4571" s="8">
        <f t="shared" si="214"/>
        <v>1236.8028027452428</v>
      </c>
      <c r="AE4571" s="7">
        <f t="shared" si="215"/>
        <v>0.78821328075894115</v>
      </c>
    </row>
    <row r="4572" spans="1:31" x14ac:dyDescent="0.45">
      <c r="A4572" t="s">
        <v>73</v>
      </c>
      <c r="B4572" t="s">
        <v>175</v>
      </c>
      <c r="C4572" t="s">
        <v>138</v>
      </c>
      <c r="D4572">
        <v>0.83843428055306091</v>
      </c>
      <c r="E4572">
        <v>0.82467181109414656</v>
      </c>
      <c r="F4572">
        <v>0.82467181109414656</v>
      </c>
      <c r="G4572">
        <v>0.81908017323233484</v>
      </c>
      <c r="H4572">
        <v>0.81222263188364807</v>
      </c>
      <c r="I4572">
        <v>0.78897604057921533</v>
      </c>
      <c r="J4572">
        <v>0.62807090699882473</v>
      </c>
      <c r="K4572">
        <v>0.49328941810212817</v>
      </c>
      <c r="L4572">
        <v>0.50037035418379294</v>
      </c>
      <c r="M4572">
        <v>0.54613581152613933</v>
      </c>
      <c r="N4572">
        <v>0.57711998403644471</v>
      </c>
      <c r="O4572">
        <v>0.65080978300103476</v>
      </c>
      <c r="P4572">
        <v>0.65364621915611854</v>
      </c>
      <c r="Q4572">
        <v>0.66457225245994911</v>
      </c>
      <c r="R4572">
        <v>0.66457225245994911</v>
      </c>
      <c r="S4572">
        <v>0.67833472191886335</v>
      </c>
      <c r="T4572">
        <v>0.72677414651958228</v>
      </c>
      <c r="U4572">
        <v>0.83026344895595827</v>
      </c>
      <c r="V4572">
        <v>0.84402591841487262</v>
      </c>
      <c r="W4572">
        <v>0.84402591841487262</v>
      </c>
      <c r="X4572">
        <v>0.84402591841487262</v>
      </c>
      <c r="Y4572">
        <v>0.84402591841487262</v>
      </c>
      <c r="Z4572">
        <v>0.84402591841487262</v>
      </c>
      <c r="AA4572">
        <v>0.84402591841487262</v>
      </c>
      <c r="AB4572" s="7">
        <f t="shared" si="213"/>
        <v>17.586171558244576</v>
      </c>
      <c r="AC4572">
        <f>INDEX(SHELF_days!$C$2:$C$289,MATCH(A4572&amp;"|"&amp;C4572,SHELF_days!$D$2:$D$289,0))</f>
        <v>20</v>
      </c>
      <c r="AD4572" s="8">
        <f t="shared" si="214"/>
        <v>351.72343116489151</v>
      </c>
      <c r="AE4572" s="7">
        <f t="shared" si="215"/>
        <v>0.84402591841487262</v>
      </c>
    </row>
    <row r="4573" spans="1:31" x14ac:dyDescent="0.45">
      <c r="A4573" t="s">
        <v>73</v>
      </c>
      <c r="B4573" t="s">
        <v>175</v>
      </c>
      <c r="C4573" t="s">
        <v>139</v>
      </c>
      <c r="D4573">
        <v>0.84402591841487251</v>
      </c>
      <c r="E4573">
        <v>0.84402591841487251</v>
      </c>
      <c r="F4573">
        <v>0.84402591841487251</v>
      </c>
      <c r="G4573">
        <v>0.84402591841487251</v>
      </c>
      <c r="H4573">
        <v>0.84402591841487251</v>
      </c>
      <c r="I4573">
        <v>0.84402591841487251</v>
      </c>
      <c r="J4573">
        <v>0.84402591841487251</v>
      </c>
      <c r="K4573">
        <v>0.83703637108760787</v>
      </c>
      <c r="L4573">
        <v>0.62168469468903464</v>
      </c>
      <c r="M4573">
        <v>0.53978175451882338</v>
      </c>
      <c r="N4573">
        <v>0.59909982566183195</v>
      </c>
      <c r="O4573">
        <v>0.60325039825750182</v>
      </c>
      <c r="P4573">
        <v>0.59923944736994317</v>
      </c>
      <c r="Q4573">
        <v>0.5914248626765668</v>
      </c>
      <c r="R4573">
        <v>0.61043456978395183</v>
      </c>
      <c r="S4573">
        <v>0.69322601173305265</v>
      </c>
      <c r="T4573">
        <v>0.84402591841487251</v>
      </c>
      <c r="U4573">
        <v>0.84402591841487251</v>
      </c>
      <c r="V4573">
        <v>0.84402591841487251</v>
      </c>
      <c r="W4573">
        <v>0.84402591841487251</v>
      </c>
      <c r="X4573">
        <v>0.84402591841487251</v>
      </c>
      <c r="Y4573">
        <v>0.84402591841487251</v>
      </c>
      <c r="Z4573">
        <v>0.84402591841487251</v>
      </c>
      <c r="AA4573">
        <v>0.84402591841487251</v>
      </c>
      <c r="AB4573" s="7">
        <f t="shared" si="213"/>
        <v>18.355566712001401</v>
      </c>
      <c r="AC4573">
        <f>INDEX(SHELF_days!$C$2:$C$289,MATCH(A4573&amp;"|"&amp;C4573,SHELF_days!$D$2:$D$289,0))</f>
        <v>16</v>
      </c>
      <c r="AD4573" s="8">
        <f t="shared" si="214"/>
        <v>293.68906739202242</v>
      </c>
      <c r="AE4573" s="7">
        <f t="shared" si="215"/>
        <v>0.84402591841487251</v>
      </c>
    </row>
    <row r="4574" spans="1:31" x14ac:dyDescent="0.45">
      <c r="A4574" t="s">
        <v>73</v>
      </c>
      <c r="B4574" t="s">
        <v>176</v>
      </c>
      <c r="C4574" t="s">
        <v>134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5.3948091313819526E-3</v>
      </c>
      <c r="T4574">
        <v>4.8553282182437582E-2</v>
      </c>
      <c r="U4574">
        <v>5.3948091313819529E-2</v>
      </c>
      <c r="V4574">
        <v>6.1151842379463077E-2</v>
      </c>
      <c r="W4574">
        <v>2.5181112058349591E-2</v>
      </c>
      <c r="X4574">
        <v>0</v>
      </c>
      <c r="Y4574">
        <v>0</v>
      </c>
      <c r="Z4574">
        <v>0</v>
      </c>
      <c r="AA4574">
        <v>0</v>
      </c>
      <c r="AB4574" s="7">
        <f t="shared" si="213"/>
        <v>0.19422913706545172</v>
      </c>
      <c r="AC4574">
        <f>INDEX(SHELF_days!$C$2:$C$289,MATCH(A4574&amp;"|"&amp;C4574,SHELF_days!$D$2:$D$289,0))</f>
        <v>38</v>
      </c>
      <c r="AD4574" s="8">
        <f t="shared" si="214"/>
        <v>7.3807072084871654</v>
      </c>
      <c r="AE4574" s="7">
        <f t="shared" si="215"/>
        <v>6.1151842379463077E-2</v>
      </c>
    </row>
    <row r="4575" spans="1:31" x14ac:dyDescent="0.45">
      <c r="A4575" t="s">
        <v>73</v>
      </c>
      <c r="B4575" t="s">
        <v>176</v>
      </c>
      <c r="C4575" t="s">
        <v>135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6.7435114142274405E-2</v>
      </c>
      <c r="U4575">
        <v>0.1416137396987763</v>
      </c>
      <c r="V4575">
        <v>0.1483572511130038</v>
      </c>
      <c r="W4575">
        <v>0.1333294259732862</v>
      </c>
      <c r="X4575">
        <v>6.2952780145873966E-2</v>
      </c>
      <c r="Y4575">
        <v>6.7435114142274429E-3</v>
      </c>
      <c r="Z4575">
        <v>0</v>
      </c>
      <c r="AA4575">
        <v>0</v>
      </c>
      <c r="AB4575" s="7">
        <f t="shared" si="213"/>
        <v>0.56043182248744217</v>
      </c>
      <c r="AC4575">
        <f>INDEX(SHELF_days!$C$2:$C$289,MATCH(A4575&amp;"|"&amp;C4575,SHELF_days!$D$2:$D$289,0))</f>
        <v>87</v>
      </c>
      <c r="AD4575" s="8">
        <f t="shared" si="214"/>
        <v>48.75756855640747</v>
      </c>
      <c r="AE4575" s="7">
        <f t="shared" si="215"/>
        <v>0.1483572511130038</v>
      </c>
    </row>
    <row r="4576" spans="1:31" x14ac:dyDescent="0.45">
      <c r="A4576" t="s">
        <v>73</v>
      </c>
      <c r="B4576" t="s">
        <v>176</v>
      </c>
      <c r="C4576" t="s">
        <v>136</v>
      </c>
      <c r="D4576">
        <v>7.9353878502304298E-2</v>
      </c>
      <c r="E4576">
        <v>7.9353878502304298E-2</v>
      </c>
      <c r="F4576">
        <v>7.9353878502304298E-2</v>
      </c>
      <c r="G4576">
        <v>7.9353878502304298E-2</v>
      </c>
      <c r="H4576">
        <v>7.9353878502304298E-2</v>
      </c>
      <c r="I4576">
        <v>7.9353878502304298E-2</v>
      </c>
      <c r="J4576">
        <v>7.9353878502304298E-2</v>
      </c>
      <c r="K4576">
        <v>7.9353878502304298E-2</v>
      </c>
      <c r="L4576">
        <v>7.9353878502304298E-2</v>
      </c>
      <c r="M4576">
        <v>7.9353878502304298E-2</v>
      </c>
      <c r="N4576">
        <v>7.9353878502304298E-2</v>
      </c>
      <c r="O4576">
        <v>7.9353878502304298E-2</v>
      </c>
      <c r="P4576">
        <v>8.656786745705923E-2</v>
      </c>
      <c r="Q4576">
        <v>0.108209834321324</v>
      </c>
      <c r="R4576">
        <v>0.115423823276079</v>
      </c>
      <c r="S4576">
        <v>0.15149376804985371</v>
      </c>
      <c r="T4576">
        <v>0.27413158028068779</v>
      </c>
      <c r="U4576">
        <v>0.28134556923544268</v>
      </c>
      <c r="V4576">
        <v>0.31745832700004689</v>
      </c>
      <c r="W4576">
        <v>0.36759233926128149</v>
      </c>
      <c r="X4576">
        <v>0.13710860313117321</v>
      </c>
      <c r="Y4576">
        <v>0.11946965090945789</v>
      </c>
      <c r="Z4576">
        <v>0.1011670973298867</v>
      </c>
      <c r="AA4576">
        <v>7.2139889547549366E-2</v>
      </c>
      <c r="AB4576" s="7">
        <f t="shared" si="213"/>
        <v>3.084354891827493</v>
      </c>
      <c r="AC4576">
        <f>INDEX(SHELF_days!$C$2:$C$289,MATCH(A4576&amp;"|"&amp;C4576,SHELF_days!$D$2:$D$289,0))</f>
        <v>127</v>
      </c>
      <c r="AD4576" s="8">
        <f t="shared" si="214"/>
        <v>391.7130712620916</v>
      </c>
      <c r="AE4576" s="7">
        <f t="shared" si="215"/>
        <v>0.36759233926128149</v>
      </c>
    </row>
    <row r="4577" spans="1:31" x14ac:dyDescent="0.45">
      <c r="A4577" t="s">
        <v>73</v>
      </c>
      <c r="B4577" t="s">
        <v>176</v>
      </c>
      <c r="C4577" t="s">
        <v>137</v>
      </c>
      <c r="D4577">
        <v>5.7643130111788982E-2</v>
      </c>
      <c r="E4577">
        <v>5.7643130111788982E-2</v>
      </c>
      <c r="F4577">
        <v>5.7643130111788982E-2</v>
      </c>
      <c r="G4577">
        <v>5.0852709025321692E-2</v>
      </c>
      <c r="H4577">
        <v>5.0852709025321692E-2</v>
      </c>
      <c r="I4577">
        <v>5.0852709025321692E-2</v>
      </c>
      <c r="J4577">
        <v>5.0852709025321692E-2</v>
      </c>
      <c r="K4577">
        <v>5.0852709025321692E-2</v>
      </c>
      <c r="L4577">
        <v>5.0852709025321692E-2</v>
      </c>
      <c r="M4577">
        <v>5.0852709025321692E-2</v>
      </c>
      <c r="N4577">
        <v>5.0852709025321692E-2</v>
      </c>
      <c r="O4577">
        <v>5.0852709025321692E-2</v>
      </c>
      <c r="P4577">
        <v>5.0852709025321692E-2</v>
      </c>
      <c r="Q4577">
        <v>5.0852709025321692E-2</v>
      </c>
      <c r="R4577">
        <v>5.0852709025321692E-2</v>
      </c>
      <c r="S4577">
        <v>9.1534876245579044E-2</v>
      </c>
      <c r="T4577">
        <v>0.1322170434658364</v>
      </c>
      <c r="U4577">
        <v>0.1423875852709007</v>
      </c>
      <c r="V4577">
        <v>0.2035013750491064</v>
      </c>
      <c r="W4577">
        <v>0.18654041215757469</v>
      </c>
      <c r="X4577">
        <v>0.11190613950498091</v>
      </c>
      <c r="Y4577">
        <v>8.4774634808384944E-2</v>
      </c>
      <c r="Z4577">
        <v>5.7643130111788982E-2</v>
      </c>
      <c r="AA4577">
        <v>5.7643130111788982E-2</v>
      </c>
      <c r="AB4577" s="7">
        <f t="shared" si="213"/>
        <v>1.8513102253651683</v>
      </c>
      <c r="AC4577">
        <f>INDEX(SHELF_days!$C$2:$C$289,MATCH(A4577&amp;"|"&amp;C4577,SHELF_days!$D$2:$D$289,0))</f>
        <v>77</v>
      </c>
      <c r="AD4577" s="8">
        <f t="shared" si="214"/>
        <v>142.55088735311796</v>
      </c>
      <c r="AE4577" s="7">
        <f t="shared" si="215"/>
        <v>0.2035013750491064</v>
      </c>
    </row>
    <row r="4578" spans="1:31" x14ac:dyDescent="0.45">
      <c r="A4578" t="s">
        <v>73</v>
      </c>
      <c r="B4578" t="s">
        <v>176</v>
      </c>
      <c r="C4578" t="s">
        <v>138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 s="7">
        <f t="shared" si="213"/>
        <v>0</v>
      </c>
      <c r="AC4578">
        <f>INDEX(SHELF_days!$C$2:$C$289,MATCH(A4578&amp;"|"&amp;C4578,SHELF_days!$D$2:$D$289,0))</f>
        <v>20</v>
      </c>
      <c r="AD4578" s="8">
        <f t="shared" si="214"/>
        <v>0</v>
      </c>
      <c r="AE4578" s="7">
        <f t="shared" si="215"/>
        <v>0</v>
      </c>
    </row>
    <row r="4579" spans="1:31" x14ac:dyDescent="0.45">
      <c r="A4579" t="s">
        <v>73</v>
      </c>
      <c r="B4579" t="s">
        <v>176</v>
      </c>
      <c r="C4579" t="s">
        <v>139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 s="7">
        <f t="shared" si="213"/>
        <v>0</v>
      </c>
      <c r="AC4579">
        <f>INDEX(SHELF_days!$C$2:$C$289,MATCH(A4579&amp;"|"&amp;C4579,SHELF_days!$D$2:$D$289,0))</f>
        <v>16</v>
      </c>
      <c r="AD4579" s="8">
        <f t="shared" si="214"/>
        <v>0</v>
      </c>
      <c r="AE4579" s="7">
        <f t="shared" si="215"/>
        <v>0</v>
      </c>
    </row>
    <row r="4580" spans="1:31" x14ac:dyDescent="0.45">
      <c r="A4580" t="s">
        <v>73</v>
      </c>
      <c r="B4580" t="s">
        <v>177</v>
      </c>
      <c r="C4580" t="s">
        <v>134</v>
      </c>
      <c r="D4580">
        <v>0.20943209024198561</v>
      </c>
      <c r="E4580">
        <v>0.20943209024198561</v>
      </c>
      <c r="F4580">
        <v>0.20943209024198561</v>
      </c>
      <c r="G4580">
        <v>0.20943209024198561</v>
      </c>
      <c r="H4580">
        <v>0.20943209024198561</v>
      </c>
      <c r="I4580">
        <v>0.20943209024198561</v>
      </c>
      <c r="J4580">
        <v>0.20286201223135389</v>
      </c>
      <c r="K4580">
        <v>0.17093780057617011</v>
      </c>
      <c r="L4580">
        <v>0.16483081176452569</v>
      </c>
      <c r="M4580">
        <v>0.1652939009635129</v>
      </c>
      <c r="N4580">
        <v>0.1718639789741446</v>
      </c>
      <c r="O4580">
        <v>0.177970967785789</v>
      </c>
      <c r="P4580">
        <v>0.177970967785789</v>
      </c>
      <c r="Q4580">
        <v>0.177970967785789</v>
      </c>
      <c r="R4580">
        <v>0.1596500013508558</v>
      </c>
      <c r="S4580">
        <v>0.1723270681731319</v>
      </c>
      <c r="T4580">
        <v>0.20943209024198561</v>
      </c>
      <c r="U4580">
        <v>0.20943209024198561</v>
      </c>
      <c r="V4580">
        <v>0.20943209024198561</v>
      </c>
      <c r="W4580">
        <v>0.20943209024198561</v>
      </c>
      <c r="X4580">
        <v>0.20943209024198561</v>
      </c>
      <c r="Y4580">
        <v>0.20943209024198561</v>
      </c>
      <c r="Z4580">
        <v>0.20943209024198561</v>
      </c>
      <c r="AA4580">
        <v>0.20943209024198561</v>
      </c>
      <c r="AB4580" s="7">
        <f t="shared" si="213"/>
        <v>4.6737277407788609</v>
      </c>
      <c r="AC4580">
        <f>INDEX(SHELF_days!$C$2:$C$289,MATCH(A4580&amp;"|"&amp;C4580,SHELF_days!$D$2:$D$289,0))</f>
        <v>38</v>
      </c>
      <c r="AD4580" s="8">
        <f t="shared" si="214"/>
        <v>177.60165414959673</v>
      </c>
      <c r="AE4580" s="7">
        <f t="shared" si="215"/>
        <v>0.20943209024198561</v>
      </c>
    </row>
    <row r="4581" spans="1:31" x14ac:dyDescent="0.45">
      <c r="A4581" t="s">
        <v>73</v>
      </c>
      <c r="B4581" t="s">
        <v>177</v>
      </c>
      <c r="C4581" t="s">
        <v>135</v>
      </c>
      <c r="D4581">
        <v>0.1904361180708849</v>
      </c>
      <c r="E4581">
        <v>0.1904361180708849</v>
      </c>
      <c r="F4581">
        <v>0.1904361180708849</v>
      </c>
      <c r="G4581">
        <v>0.1904361180708849</v>
      </c>
      <c r="H4581">
        <v>0.1904361180708849</v>
      </c>
      <c r="I4581">
        <v>0.1904361180708849</v>
      </c>
      <c r="J4581">
        <v>0.1904361180708849</v>
      </c>
      <c r="K4581">
        <v>0.16355964522046659</v>
      </c>
      <c r="L4581">
        <v>0.1469988834923161</v>
      </c>
      <c r="M4581">
        <v>0.14659434580124681</v>
      </c>
      <c r="N4581">
        <v>0.15213145544775811</v>
      </c>
      <c r="O4581">
        <v>0.1547988758482465</v>
      </c>
      <c r="P4581">
        <v>0.1547988758482465</v>
      </c>
      <c r="Q4581">
        <v>0.15746629624873479</v>
      </c>
      <c r="R4581">
        <v>0.14295350658162281</v>
      </c>
      <c r="S4581">
        <v>0.15554474221615561</v>
      </c>
      <c r="T4581">
        <v>0.16717520083439871</v>
      </c>
      <c r="U4581">
        <v>0.1904361180708849</v>
      </c>
      <c r="V4581">
        <v>0.1904361180708849</v>
      </c>
      <c r="W4581">
        <v>0.1904361180708849</v>
      </c>
      <c r="X4581">
        <v>0.1904361180708849</v>
      </c>
      <c r="Y4581">
        <v>0.1904361180708849</v>
      </c>
      <c r="Z4581">
        <v>0.19118198443879389</v>
      </c>
      <c r="AA4581">
        <v>0.19118198443879389</v>
      </c>
      <c r="AB4581" s="7">
        <f t="shared" si="213"/>
        <v>4.2096192132673984</v>
      </c>
      <c r="AC4581">
        <f>INDEX(SHELF_days!$C$2:$C$289,MATCH(A4581&amp;"|"&amp;C4581,SHELF_days!$D$2:$D$289,0))</f>
        <v>87</v>
      </c>
      <c r="AD4581" s="8">
        <f t="shared" si="214"/>
        <v>366.23687155426364</v>
      </c>
      <c r="AE4581" s="7">
        <f t="shared" si="215"/>
        <v>0.19118198443879389</v>
      </c>
    </row>
    <row r="4582" spans="1:31" x14ac:dyDescent="0.45">
      <c r="A4582" t="s">
        <v>73</v>
      </c>
      <c r="B4582" t="s">
        <v>177</v>
      </c>
      <c r="C4582" t="s">
        <v>136</v>
      </c>
      <c r="D4582">
        <v>0.1967149133316082</v>
      </c>
      <c r="E4582">
        <v>0.1967149133316082</v>
      </c>
      <c r="F4582">
        <v>0.1967149133316082</v>
      </c>
      <c r="G4582">
        <v>0.1967149133316082</v>
      </c>
      <c r="H4582">
        <v>0.1967149133316082</v>
      </c>
      <c r="I4582">
        <v>0.1967149133316082</v>
      </c>
      <c r="J4582">
        <v>0.1967149133316082</v>
      </c>
      <c r="K4582">
        <v>0.15457470781667951</v>
      </c>
      <c r="L4582">
        <v>0.15198532815186991</v>
      </c>
      <c r="M4582">
        <v>0.1662658869052849</v>
      </c>
      <c r="N4582">
        <v>0.1769871311361689</v>
      </c>
      <c r="O4582">
        <v>0.18260755723135769</v>
      </c>
      <c r="P4582">
        <v>0.18260755723135769</v>
      </c>
      <c r="Q4582">
        <v>0.18626213321312921</v>
      </c>
      <c r="R4582">
        <v>0.18260755723135769</v>
      </c>
      <c r="S4582">
        <v>0.18808942120401501</v>
      </c>
      <c r="T4582">
        <v>0.1967149133316082</v>
      </c>
      <c r="U4582">
        <v>0.1967149133316082</v>
      </c>
      <c r="V4582">
        <v>0.1967149133316082</v>
      </c>
      <c r="W4582">
        <v>0.1967149133316082</v>
      </c>
      <c r="X4582">
        <v>0.1967149133316082</v>
      </c>
      <c r="Y4582">
        <v>0.1967149133316082</v>
      </c>
      <c r="Z4582">
        <v>0.1967149133316082</v>
      </c>
      <c r="AA4582">
        <v>0.1967149133316082</v>
      </c>
      <c r="AB4582" s="7">
        <f t="shared" si="213"/>
        <v>4.5227109800953444</v>
      </c>
      <c r="AC4582">
        <f>INDEX(SHELF_days!$C$2:$C$289,MATCH(A4582&amp;"|"&amp;C4582,SHELF_days!$D$2:$D$289,0))</f>
        <v>127</v>
      </c>
      <c r="AD4582" s="8">
        <f t="shared" si="214"/>
        <v>574.38429447210876</v>
      </c>
      <c r="AE4582" s="7">
        <f t="shared" si="215"/>
        <v>0.1967149133316082</v>
      </c>
    </row>
    <row r="4583" spans="1:31" x14ac:dyDescent="0.45">
      <c r="A4583" t="s">
        <v>73</v>
      </c>
      <c r="B4583" t="s">
        <v>177</v>
      </c>
      <c r="C4583" t="s">
        <v>137</v>
      </c>
      <c r="D4583">
        <v>0.21141149586038399</v>
      </c>
      <c r="E4583">
        <v>0.21141149586038399</v>
      </c>
      <c r="F4583">
        <v>0.21141149586038399</v>
      </c>
      <c r="G4583">
        <v>0.21141149586038399</v>
      </c>
      <c r="H4583">
        <v>0.21141149586038399</v>
      </c>
      <c r="I4583">
        <v>0.21141149586038399</v>
      </c>
      <c r="J4583">
        <v>0.21141149586038399</v>
      </c>
      <c r="K4583">
        <v>0.1719459217057836</v>
      </c>
      <c r="L4583">
        <v>0.16894636666688889</v>
      </c>
      <c r="M4583">
        <v>0.1898718339620353</v>
      </c>
      <c r="N4583">
        <v>0.20839765722606601</v>
      </c>
      <c r="O4583">
        <v>0.21141149586038399</v>
      </c>
      <c r="P4583">
        <v>0.21141149586038399</v>
      </c>
      <c r="Q4583">
        <v>0.21141149586038399</v>
      </c>
      <c r="R4583">
        <v>0.21141149586038399</v>
      </c>
      <c r="S4583">
        <v>0.21141149586038399</v>
      </c>
      <c r="T4583">
        <v>0.21141149586038399</v>
      </c>
      <c r="U4583">
        <v>0.21141149586038399</v>
      </c>
      <c r="V4583">
        <v>0.21141149586038399</v>
      </c>
      <c r="W4583">
        <v>0.21141149586038399</v>
      </c>
      <c r="X4583">
        <v>0.21141149586038399</v>
      </c>
      <c r="Y4583">
        <v>0.21141149586038399</v>
      </c>
      <c r="Z4583">
        <v>0.21032594260821261</v>
      </c>
      <c r="AA4583">
        <v>0.21032594260821261</v>
      </c>
      <c r="AB4583" s="7">
        <f t="shared" si="213"/>
        <v>4.96522059026411</v>
      </c>
      <c r="AC4583">
        <f>INDEX(SHELF_days!$C$2:$C$289,MATCH(A4583&amp;"|"&amp;C4583,SHELF_days!$D$2:$D$289,0))</f>
        <v>77</v>
      </c>
      <c r="AD4583" s="8">
        <f t="shared" si="214"/>
        <v>382.32198545033646</v>
      </c>
      <c r="AE4583" s="7">
        <f t="shared" si="215"/>
        <v>0.21141149586038399</v>
      </c>
    </row>
    <row r="4584" spans="1:31" x14ac:dyDescent="0.45">
      <c r="A4584" t="s">
        <v>73</v>
      </c>
      <c r="B4584" t="s">
        <v>177</v>
      </c>
      <c r="C4584" t="s">
        <v>138</v>
      </c>
      <c r="D4584">
        <v>0.24966296440400321</v>
      </c>
      <c r="E4584">
        <v>0.24966296440400321</v>
      </c>
      <c r="F4584">
        <v>0.24966296440400321</v>
      </c>
      <c r="G4584">
        <v>0.24966296440400321</v>
      </c>
      <c r="H4584">
        <v>0.24966296440400321</v>
      </c>
      <c r="I4584">
        <v>0.24966296440400321</v>
      </c>
      <c r="J4584">
        <v>0.24966296440400321</v>
      </c>
      <c r="K4584">
        <v>0.19973037152320261</v>
      </c>
      <c r="L4584">
        <v>0.18724722330300239</v>
      </c>
      <c r="M4584">
        <v>0.24966296440400321</v>
      </c>
      <c r="N4584">
        <v>0.24966296440400321</v>
      </c>
      <c r="O4584">
        <v>0.24966296440400321</v>
      </c>
      <c r="P4584">
        <v>0.24966296440400321</v>
      </c>
      <c r="Q4584">
        <v>0.24966296440400321</v>
      </c>
      <c r="R4584">
        <v>0.24966296440400321</v>
      </c>
      <c r="S4584">
        <v>0.24966296440400321</v>
      </c>
      <c r="T4584">
        <v>0.24966296440400321</v>
      </c>
      <c r="U4584">
        <v>0.24966296440400321</v>
      </c>
      <c r="V4584">
        <v>0.24966296440400321</v>
      </c>
      <c r="W4584">
        <v>0.24966296440400321</v>
      </c>
      <c r="X4584">
        <v>0.24966296440400321</v>
      </c>
      <c r="Y4584">
        <v>0.24966296440400321</v>
      </c>
      <c r="Z4584">
        <v>0.24966296440400321</v>
      </c>
      <c r="AA4584">
        <v>0.24966296440400321</v>
      </c>
      <c r="AB4584" s="7">
        <f t="shared" si="213"/>
        <v>5.879562811714278</v>
      </c>
      <c r="AC4584">
        <f>INDEX(SHELF_days!$C$2:$C$289,MATCH(A4584&amp;"|"&amp;C4584,SHELF_days!$D$2:$D$289,0))</f>
        <v>20</v>
      </c>
      <c r="AD4584" s="8">
        <f t="shared" si="214"/>
        <v>117.59125623428557</v>
      </c>
      <c r="AE4584" s="7">
        <f t="shared" si="215"/>
        <v>0.24966296440400321</v>
      </c>
    </row>
    <row r="4585" spans="1:31" x14ac:dyDescent="0.45">
      <c r="A4585" t="s">
        <v>73</v>
      </c>
      <c r="B4585" t="s">
        <v>177</v>
      </c>
      <c r="C4585" t="s">
        <v>139</v>
      </c>
      <c r="D4585">
        <v>0.16600662418382919</v>
      </c>
      <c r="E4585">
        <v>0.16600662418382919</v>
      </c>
      <c r="F4585">
        <v>0.16600662418382919</v>
      </c>
      <c r="G4585">
        <v>0.16600662418382919</v>
      </c>
      <c r="H4585">
        <v>0.16600662418382919</v>
      </c>
      <c r="I4585">
        <v>0.16600662418382919</v>
      </c>
      <c r="J4585">
        <v>0.16600662418382919</v>
      </c>
      <c r="K4585">
        <v>0.16600662418382919</v>
      </c>
      <c r="L4585">
        <v>0.16600662418382919</v>
      </c>
      <c r="M4585">
        <v>0.16600662418382919</v>
      </c>
      <c r="N4585">
        <v>0.16600662418382919</v>
      </c>
      <c r="O4585">
        <v>0.16600662418382919</v>
      </c>
      <c r="P4585">
        <v>0.16600662418382919</v>
      </c>
      <c r="Q4585">
        <v>0.16600662418382919</v>
      </c>
      <c r="R4585">
        <v>0.16600662418382919</v>
      </c>
      <c r="S4585">
        <v>0.16600662418382919</v>
      </c>
      <c r="T4585">
        <v>0.16600662418382919</v>
      </c>
      <c r="U4585">
        <v>0.16600662418382919</v>
      </c>
      <c r="V4585">
        <v>0.16600662418382919</v>
      </c>
      <c r="W4585">
        <v>0.16600662418382919</v>
      </c>
      <c r="X4585">
        <v>0.16600662418382919</v>
      </c>
      <c r="Y4585">
        <v>0.16600662418382919</v>
      </c>
      <c r="Z4585">
        <v>0.16717520083439871</v>
      </c>
      <c r="AA4585">
        <v>0.16717520083439871</v>
      </c>
      <c r="AB4585" s="7">
        <f t="shared" si="213"/>
        <v>3.9864961337130413</v>
      </c>
      <c r="AC4585">
        <f>INDEX(SHELF_days!$C$2:$C$289,MATCH(A4585&amp;"|"&amp;C4585,SHELF_days!$D$2:$D$289,0))</f>
        <v>16</v>
      </c>
      <c r="AD4585" s="8">
        <f t="shared" si="214"/>
        <v>63.783938139408662</v>
      </c>
      <c r="AE4585" s="7">
        <f t="shared" si="215"/>
        <v>0.16717520083439871</v>
      </c>
    </row>
    <row r="4586" spans="1:31" x14ac:dyDescent="0.45">
      <c r="A4586" t="s">
        <v>73</v>
      </c>
      <c r="B4586" t="s">
        <v>178</v>
      </c>
      <c r="C4586" t="s">
        <v>134</v>
      </c>
      <c r="D4586">
        <v>0.59402885586952747</v>
      </c>
      <c r="E4586">
        <v>0.58087323060242491</v>
      </c>
      <c r="F4586">
        <v>0.57715996258032476</v>
      </c>
      <c r="G4586">
        <v>0.58393325378367567</v>
      </c>
      <c r="H4586">
        <v>0.59784604920721718</v>
      </c>
      <c r="I4586">
        <v>0.61012160850817565</v>
      </c>
      <c r="J4586">
        <v>0.61580780791829526</v>
      </c>
      <c r="K4586">
        <v>0.55718898110117976</v>
      </c>
      <c r="L4586">
        <v>0.39407159985048618</v>
      </c>
      <c r="M4586">
        <v>0.3619207363450529</v>
      </c>
      <c r="N4586">
        <v>0.3645419637493697</v>
      </c>
      <c r="O4586">
        <v>0.3640314100164333</v>
      </c>
      <c r="P4586">
        <v>0.35963932822663258</v>
      </c>
      <c r="Q4586">
        <v>0.35980511384912067</v>
      </c>
      <c r="R4586">
        <v>0.35829242314442689</v>
      </c>
      <c r="S4586">
        <v>0.38357101895547152</v>
      </c>
      <c r="T4586">
        <v>0.52432466205618256</v>
      </c>
      <c r="U4586">
        <v>0.64519062889103895</v>
      </c>
      <c r="V4586">
        <v>0.65511467172575899</v>
      </c>
      <c r="W4586">
        <v>0.64796856907283229</v>
      </c>
      <c r="X4586">
        <v>0.64242176155425779</v>
      </c>
      <c r="Y4586">
        <v>0.64020963697956346</v>
      </c>
      <c r="Z4586">
        <v>0.61101239692751563</v>
      </c>
      <c r="AA4586">
        <v>0.60337965986032027</v>
      </c>
      <c r="AB4586" s="7">
        <f t="shared" si="213"/>
        <v>12.632455330775283</v>
      </c>
      <c r="AC4586">
        <f>INDEX(SHELF_days!$C$2:$C$289,MATCH(A4586&amp;"|"&amp;C4586,SHELF_days!$D$2:$D$289,0))</f>
        <v>38</v>
      </c>
      <c r="AD4586" s="8">
        <f t="shared" si="214"/>
        <v>480.03330256946077</v>
      </c>
      <c r="AE4586" s="7">
        <f t="shared" si="215"/>
        <v>0.65511467172575899</v>
      </c>
    </row>
    <row r="4587" spans="1:31" x14ac:dyDescent="0.45">
      <c r="A4587" t="s">
        <v>73</v>
      </c>
      <c r="B4587" t="s">
        <v>178</v>
      </c>
      <c r="C4587" t="s">
        <v>135</v>
      </c>
      <c r="D4587">
        <v>0.19033076126050369</v>
      </c>
      <c r="E4587">
        <v>0.19135042531921559</v>
      </c>
      <c r="F4587">
        <v>0.1885543394473988</v>
      </c>
      <c r="G4587">
        <v>0.18623870195916109</v>
      </c>
      <c r="H4587">
        <v>0.1970611626510716</v>
      </c>
      <c r="I4587">
        <v>0.1938918529276332</v>
      </c>
      <c r="J4587">
        <v>0.15710352841503461</v>
      </c>
      <c r="K4587">
        <v>0.1296756993413094</v>
      </c>
      <c r="L4587">
        <v>0.1296756993413094</v>
      </c>
      <c r="M4587">
        <v>0.1296756993413094</v>
      </c>
      <c r="N4587">
        <v>0.1296756993413094</v>
      </c>
      <c r="O4587">
        <v>0.1296756993413094</v>
      </c>
      <c r="P4587">
        <v>0.13220475488834729</v>
      </c>
      <c r="Q4587">
        <v>0.13220475488834729</v>
      </c>
      <c r="R4587">
        <v>0.13979192152946079</v>
      </c>
      <c r="S4587">
        <v>0.1396589218696288</v>
      </c>
      <c r="T4587">
        <v>0.17575956597053799</v>
      </c>
      <c r="U4587">
        <v>0.20177491803674499</v>
      </c>
      <c r="V4587">
        <v>0.29195281142329699</v>
      </c>
      <c r="W4587">
        <v>0.32892877886682143</v>
      </c>
      <c r="X4587">
        <v>0.31344926807056128</v>
      </c>
      <c r="Y4587">
        <v>0.29192085026473291</v>
      </c>
      <c r="Z4587">
        <v>0.23948908514259271</v>
      </c>
      <c r="AA4587">
        <v>0.20766401925349201</v>
      </c>
      <c r="AB4587" s="7">
        <f t="shared" si="213"/>
        <v>4.5477089188911313</v>
      </c>
      <c r="AC4587">
        <f>INDEX(SHELF_days!$C$2:$C$289,MATCH(A4587&amp;"|"&amp;C4587,SHELF_days!$D$2:$D$289,0))</f>
        <v>87</v>
      </c>
      <c r="AD4587" s="8">
        <f t="shared" si="214"/>
        <v>395.65067594352843</v>
      </c>
      <c r="AE4587" s="7">
        <f t="shared" si="215"/>
        <v>0.32892877886682143</v>
      </c>
    </row>
    <row r="4588" spans="1:31" x14ac:dyDescent="0.45">
      <c r="A4588" t="s">
        <v>73</v>
      </c>
      <c r="B4588" t="s">
        <v>178</v>
      </c>
      <c r="C4588" t="s">
        <v>136</v>
      </c>
      <c r="D4588">
        <v>0.69965388169635645</v>
      </c>
      <c r="E4588">
        <v>0.69076642579035208</v>
      </c>
      <c r="F4588">
        <v>0.69277928345087059</v>
      </c>
      <c r="G4588">
        <v>0.68814474762100819</v>
      </c>
      <c r="H4588">
        <v>0.68908555177685604</v>
      </c>
      <c r="I4588">
        <v>0.68606019913970429</v>
      </c>
      <c r="J4588">
        <v>0.58746987945965801</v>
      </c>
      <c r="K4588">
        <v>0.48746008152805659</v>
      </c>
      <c r="L4588">
        <v>0.49536813052855921</v>
      </c>
      <c r="M4588">
        <v>0.52456835330238183</v>
      </c>
      <c r="N4588">
        <v>0.54463075376530279</v>
      </c>
      <c r="O4588">
        <v>0.57074827124534522</v>
      </c>
      <c r="P4588">
        <v>0.57681110881239728</v>
      </c>
      <c r="Q4588">
        <v>0.59174926999270538</v>
      </c>
      <c r="R4588">
        <v>0.58988530865227995</v>
      </c>
      <c r="S4588">
        <v>0.60740213350946037</v>
      </c>
      <c r="T4588">
        <v>0.60327274223221072</v>
      </c>
      <c r="U4588">
        <v>0.72908902977521484</v>
      </c>
      <c r="V4588">
        <v>0.8614920493448589</v>
      </c>
      <c r="W4588">
        <v>0.88512796149001549</v>
      </c>
      <c r="X4588">
        <v>0.85717295312645314</v>
      </c>
      <c r="Y4588">
        <v>0.82028968023582449</v>
      </c>
      <c r="Z4588">
        <v>0.75668006935632737</v>
      </c>
      <c r="AA4588">
        <v>0.71450932269883494</v>
      </c>
      <c r="AB4588" s="7">
        <f t="shared" si="213"/>
        <v>15.950217188531035</v>
      </c>
      <c r="AC4588">
        <f>INDEX(SHELF_days!$C$2:$C$289,MATCH(A4588&amp;"|"&amp;C4588,SHELF_days!$D$2:$D$289,0))</f>
        <v>127</v>
      </c>
      <c r="AD4588" s="8">
        <f t="shared" si="214"/>
        <v>2025.6775829434414</v>
      </c>
      <c r="AE4588" s="7">
        <f t="shared" si="215"/>
        <v>0.88512796149001549</v>
      </c>
    </row>
    <row r="4589" spans="1:31" x14ac:dyDescent="0.45">
      <c r="A4589" t="s">
        <v>73</v>
      </c>
      <c r="B4589" t="s">
        <v>178</v>
      </c>
      <c r="C4589" t="s">
        <v>137</v>
      </c>
      <c r="D4589">
        <v>0.69344619793376561</v>
      </c>
      <c r="E4589">
        <v>0.68971740736908183</v>
      </c>
      <c r="F4589">
        <v>0.69165177578545667</v>
      </c>
      <c r="G4589">
        <v>0.69246968397437403</v>
      </c>
      <c r="H4589">
        <v>0.70299053341584561</v>
      </c>
      <c r="I4589">
        <v>0.71728526721948893</v>
      </c>
      <c r="J4589">
        <v>0.69047622713370493</v>
      </c>
      <c r="K4589">
        <v>0.47679538034127128</v>
      </c>
      <c r="L4589">
        <v>0.43781723476790863</v>
      </c>
      <c r="M4589">
        <v>0.44593411831571861</v>
      </c>
      <c r="N4589">
        <v>0.4745795644302313</v>
      </c>
      <c r="O4589">
        <v>0.50482506287629503</v>
      </c>
      <c r="P4589">
        <v>0.51218157170094802</v>
      </c>
      <c r="Q4589">
        <v>0.53130445175285723</v>
      </c>
      <c r="R4589">
        <v>0.53512342991251649</v>
      </c>
      <c r="S4589">
        <v>0.53648401862982176</v>
      </c>
      <c r="T4589">
        <v>0.6794266917906514</v>
      </c>
      <c r="U4589">
        <v>0.78636430009524749</v>
      </c>
      <c r="V4589">
        <v>0.7911613471728326</v>
      </c>
      <c r="W4589">
        <v>0.76516399544182978</v>
      </c>
      <c r="X4589">
        <v>0.74850883458347861</v>
      </c>
      <c r="Y4589">
        <v>0.71560746696123467</v>
      </c>
      <c r="Z4589">
        <v>0.72164226103193407</v>
      </c>
      <c r="AA4589">
        <v>0.70146200917686141</v>
      </c>
      <c r="AB4589" s="7">
        <f t="shared" si="213"/>
        <v>15.242418831813357</v>
      </c>
      <c r="AC4589">
        <f>INDEX(SHELF_days!$C$2:$C$289,MATCH(A4589&amp;"|"&amp;C4589,SHELF_days!$D$2:$D$289,0))</f>
        <v>77</v>
      </c>
      <c r="AD4589" s="8">
        <f t="shared" si="214"/>
        <v>1173.6662500496284</v>
      </c>
      <c r="AE4589" s="7">
        <f t="shared" si="215"/>
        <v>0.7911613471728326</v>
      </c>
    </row>
    <row r="4590" spans="1:31" x14ac:dyDescent="0.45">
      <c r="A4590" t="s">
        <v>73</v>
      </c>
      <c r="B4590" t="s">
        <v>178</v>
      </c>
      <c r="C4590" t="s">
        <v>138</v>
      </c>
      <c r="D4590">
        <v>0.88336105849157642</v>
      </c>
      <c r="E4590">
        <v>0.82493193661561692</v>
      </c>
      <c r="F4590">
        <v>0.82493193661561692</v>
      </c>
      <c r="G4590">
        <v>0.82493193661561692</v>
      </c>
      <c r="H4590">
        <v>0.952982771895723</v>
      </c>
      <c r="I4590">
        <v>0.94871441071971963</v>
      </c>
      <c r="J4590">
        <v>0.62944099475465498</v>
      </c>
      <c r="K4590">
        <v>0.53885688535280207</v>
      </c>
      <c r="L4590">
        <v>0.53885688535280207</v>
      </c>
      <c r="M4590">
        <v>0.53885688535280207</v>
      </c>
      <c r="N4590">
        <v>0.57717728346625607</v>
      </c>
      <c r="O4590">
        <v>0.65694821122223324</v>
      </c>
      <c r="P4590">
        <v>0.99576123612633616</v>
      </c>
      <c r="Q4590">
        <v>0.76308812579885454</v>
      </c>
      <c r="R4590">
        <v>0.76308812579885454</v>
      </c>
      <c r="S4590">
        <v>0.82493193661561692</v>
      </c>
      <c r="T4590">
        <v>0.78661153850216292</v>
      </c>
      <c r="U4590">
        <v>1</v>
      </c>
      <c r="V4590">
        <v>1</v>
      </c>
      <c r="W4590">
        <v>1</v>
      </c>
      <c r="X4590">
        <v>0.88336105849157642</v>
      </c>
      <c r="Y4590">
        <v>0.88336105849157642</v>
      </c>
      <c r="Z4590">
        <v>0.88336105849157642</v>
      </c>
      <c r="AA4590">
        <v>0.88336105849157642</v>
      </c>
      <c r="AB4590" s="7">
        <f t="shared" si="213"/>
        <v>19.406916393263547</v>
      </c>
      <c r="AC4590">
        <f>INDEX(SHELF_days!$C$2:$C$289,MATCH(A4590&amp;"|"&amp;C4590,SHELF_days!$D$2:$D$289,0))</f>
        <v>20</v>
      </c>
      <c r="AD4590" s="8">
        <f t="shared" si="214"/>
        <v>388.13832786527092</v>
      </c>
      <c r="AE4590" s="7">
        <f t="shared" si="215"/>
        <v>1</v>
      </c>
    </row>
    <row r="4591" spans="1:31" x14ac:dyDescent="0.45">
      <c r="A4591" t="s">
        <v>73</v>
      </c>
      <c r="B4591" t="s">
        <v>178</v>
      </c>
      <c r="C4591" t="s">
        <v>139</v>
      </c>
      <c r="D4591">
        <v>0.44846248089210489</v>
      </c>
      <c r="E4591">
        <v>0.44846248089210489</v>
      </c>
      <c r="F4591">
        <v>0.44846248089210489</v>
      </c>
      <c r="G4591">
        <v>0.44846248089210489</v>
      </c>
      <c r="H4591">
        <v>0.44846248089210489</v>
      </c>
      <c r="I4591">
        <v>0.44846248089210489</v>
      </c>
      <c r="J4591">
        <v>0.44846248089210489</v>
      </c>
      <c r="K4591">
        <v>0.22849960162205599</v>
      </c>
      <c r="L4591">
        <v>0.2242312404460525</v>
      </c>
      <c r="M4591">
        <v>0.2242312404460525</v>
      </c>
      <c r="N4591">
        <v>0.2242312404460525</v>
      </c>
      <c r="O4591">
        <v>0.2242312404460525</v>
      </c>
      <c r="P4591">
        <v>0.2242312404460525</v>
      </c>
      <c r="Q4591">
        <v>0.2242312404460525</v>
      </c>
      <c r="R4591">
        <v>0.2242312404460525</v>
      </c>
      <c r="S4591">
        <v>0.2242312404460525</v>
      </c>
      <c r="T4591">
        <v>0.44846248089210489</v>
      </c>
      <c r="U4591">
        <v>0.44846248089210489</v>
      </c>
      <c r="V4591">
        <v>0.44846248089210489</v>
      </c>
      <c r="W4591">
        <v>0.44846248089210489</v>
      </c>
      <c r="X4591">
        <v>0.44846248089210489</v>
      </c>
      <c r="Y4591">
        <v>0.44846248089210489</v>
      </c>
      <c r="Z4591">
        <v>0.44846248089210489</v>
      </c>
      <c r="AA4591">
        <v>0.44846248089210489</v>
      </c>
      <c r="AB4591" s="7">
        <f t="shared" si="213"/>
        <v>8.7492867385720512</v>
      </c>
      <c r="AC4591">
        <f>INDEX(SHELF_days!$C$2:$C$289,MATCH(A4591&amp;"|"&amp;C4591,SHELF_days!$D$2:$D$289,0))</f>
        <v>16</v>
      </c>
      <c r="AD4591" s="8">
        <f t="shared" si="214"/>
        <v>139.98858781715282</v>
      </c>
      <c r="AE4591" s="7">
        <f t="shared" si="215"/>
        <v>0.44846248089210489</v>
      </c>
    </row>
    <row r="4592" spans="1:31" x14ac:dyDescent="0.45">
      <c r="A4592" t="s">
        <v>73</v>
      </c>
      <c r="B4592" t="s">
        <v>179</v>
      </c>
      <c r="C4592" t="s">
        <v>134</v>
      </c>
      <c r="D4592">
        <v>3.0414410480832202E-4</v>
      </c>
      <c r="E4592">
        <v>3.0414410480832202E-4</v>
      </c>
      <c r="F4592">
        <v>3.0414410480832202E-4</v>
      </c>
      <c r="G4592">
        <v>3.0414410480832202E-4</v>
      </c>
      <c r="H4592">
        <v>3.0414410480832202E-4</v>
      </c>
      <c r="I4592">
        <v>3.0414410480832202E-4</v>
      </c>
      <c r="J4592">
        <v>3.0414410480832202E-4</v>
      </c>
      <c r="K4592">
        <v>3.0414410480832202E-4</v>
      </c>
      <c r="L4592">
        <v>3.0414410480832202E-4</v>
      </c>
      <c r="M4592">
        <v>3.0414410480832202E-4</v>
      </c>
      <c r="N4592">
        <v>3.0414410480832202E-4</v>
      </c>
      <c r="O4592">
        <v>3.0414410480832202E-4</v>
      </c>
      <c r="P4592">
        <v>3.0414410480832202E-4</v>
      </c>
      <c r="Q4592">
        <v>3.0414410480832202E-4</v>
      </c>
      <c r="R4592">
        <v>3.0414410480832202E-4</v>
      </c>
      <c r="S4592">
        <v>3.0414410480832202E-4</v>
      </c>
      <c r="T4592">
        <v>3.0414410480832202E-4</v>
      </c>
      <c r="U4592">
        <v>3.0414410480832202E-4</v>
      </c>
      <c r="V4592">
        <v>3.0414410480832202E-4</v>
      </c>
      <c r="W4592">
        <v>3.0414410480832202E-4</v>
      </c>
      <c r="X4592">
        <v>3.0414410480832202E-4</v>
      </c>
      <c r="Y4592">
        <v>3.0414410480832202E-4</v>
      </c>
      <c r="Z4592">
        <v>3.0414410480832202E-4</v>
      </c>
      <c r="AA4592">
        <v>3.0414410480832202E-4</v>
      </c>
      <c r="AB4592" s="7">
        <f t="shared" si="213"/>
        <v>7.2994585153997264E-3</v>
      </c>
      <c r="AC4592">
        <f>INDEX(SHELF_days!$C$2:$C$289,MATCH(A4592&amp;"|"&amp;C4592,SHELF_days!$D$2:$D$289,0))</f>
        <v>38</v>
      </c>
      <c r="AD4592" s="8">
        <f t="shared" si="214"/>
        <v>0.27737942358518958</v>
      </c>
      <c r="AE4592" s="7">
        <f t="shared" si="215"/>
        <v>3.0414410480832202E-4</v>
      </c>
    </row>
    <row r="4593" spans="1:31" x14ac:dyDescent="0.45">
      <c r="A4593" t="s">
        <v>73</v>
      </c>
      <c r="B4593" t="s">
        <v>179</v>
      </c>
      <c r="C4593" t="s">
        <v>135</v>
      </c>
      <c r="D4593">
        <v>3.0414410480832202E-4</v>
      </c>
      <c r="E4593">
        <v>3.0414410480832202E-4</v>
      </c>
      <c r="F4593">
        <v>3.0414410480832202E-4</v>
      </c>
      <c r="G4593">
        <v>3.0414410480832202E-4</v>
      </c>
      <c r="H4593">
        <v>3.0414410480832202E-4</v>
      </c>
      <c r="I4593">
        <v>3.0414410480832202E-4</v>
      </c>
      <c r="J4593">
        <v>3.0414410480832202E-4</v>
      </c>
      <c r="K4593">
        <v>3.0414410480832202E-4</v>
      </c>
      <c r="L4593">
        <v>3.0414410480832202E-4</v>
      </c>
      <c r="M4593">
        <v>3.0414410480832202E-4</v>
      </c>
      <c r="N4593">
        <v>3.0414410480832202E-4</v>
      </c>
      <c r="O4593">
        <v>3.0414410480832202E-4</v>
      </c>
      <c r="P4593">
        <v>3.0414410480832202E-4</v>
      </c>
      <c r="Q4593">
        <v>3.0414410480832202E-4</v>
      </c>
      <c r="R4593">
        <v>3.0414410480832202E-4</v>
      </c>
      <c r="S4593">
        <v>3.0414410480832202E-4</v>
      </c>
      <c r="T4593">
        <v>2.9511397488956152E-2</v>
      </c>
      <c r="U4593">
        <v>5.8718650873103982E-2</v>
      </c>
      <c r="V4593">
        <v>0.16075438022811389</v>
      </c>
      <c r="W4593">
        <v>0.18009944415787421</v>
      </c>
      <c r="X4593">
        <v>0.1153630210726634</v>
      </c>
      <c r="Y4593">
        <v>8.6155767688515572E-2</v>
      </c>
      <c r="Z4593">
        <v>3.0414410480832202E-4</v>
      </c>
      <c r="AA4593">
        <v>3.0414410480832202E-4</v>
      </c>
      <c r="AB4593" s="7">
        <f t="shared" si="213"/>
        <v>0.63607725539577697</v>
      </c>
      <c r="AC4593">
        <f>INDEX(SHELF_days!$C$2:$C$289,MATCH(A4593&amp;"|"&amp;C4593,SHELF_days!$D$2:$D$289,0))</f>
        <v>87</v>
      </c>
      <c r="AD4593" s="8">
        <f t="shared" si="214"/>
        <v>55.3387212194326</v>
      </c>
      <c r="AE4593" s="7">
        <f t="shared" si="215"/>
        <v>0.18009944415787421</v>
      </c>
    </row>
    <row r="4594" spans="1:31" x14ac:dyDescent="0.45">
      <c r="A4594" t="s">
        <v>73</v>
      </c>
      <c r="B4594" t="s">
        <v>179</v>
      </c>
      <c r="C4594" t="s">
        <v>136</v>
      </c>
      <c r="D4594">
        <v>4.0320381024821883E-2</v>
      </c>
      <c r="E4594">
        <v>4.0320381024821883E-2</v>
      </c>
      <c r="F4594">
        <v>4.0320381024821883E-2</v>
      </c>
      <c r="G4594">
        <v>4.0320381024821883E-2</v>
      </c>
      <c r="H4594">
        <v>4.0320381024821883E-2</v>
      </c>
      <c r="I4594">
        <v>4.0320381024821883E-2</v>
      </c>
      <c r="J4594">
        <v>4.0320381024821883E-2</v>
      </c>
      <c r="K4594">
        <v>4.0320381024821883E-2</v>
      </c>
      <c r="L4594">
        <v>4.0320381024821883E-2</v>
      </c>
      <c r="M4594">
        <v>4.0320381024821883E-2</v>
      </c>
      <c r="N4594">
        <v>4.0320381024821883E-2</v>
      </c>
      <c r="O4594">
        <v>4.0320381024821883E-2</v>
      </c>
      <c r="P4594">
        <v>4.0320381024821883E-2</v>
      </c>
      <c r="Q4594">
        <v>4.0320381024821883E-2</v>
      </c>
      <c r="R4594">
        <v>4.0320381024821883E-2</v>
      </c>
      <c r="S4594">
        <v>0.1420932779534278</v>
      </c>
      <c r="T4594">
        <v>0.50042049037354919</v>
      </c>
      <c r="U4594">
        <v>0.75645511447649283</v>
      </c>
      <c r="V4594">
        <v>1</v>
      </c>
      <c r="W4594">
        <v>0.74684082378791838</v>
      </c>
      <c r="X4594">
        <v>0.28440210319061893</v>
      </c>
      <c r="Y4594">
        <v>0.1524004904934313</v>
      </c>
      <c r="Z4594">
        <v>5.35725114333978E-2</v>
      </c>
      <c r="AA4594">
        <v>5.35725114333978E-2</v>
      </c>
      <c r="AB4594" s="7">
        <f t="shared" si="213"/>
        <v>4.2945630385145623</v>
      </c>
      <c r="AC4594">
        <f>INDEX(SHELF_days!$C$2:$C$289,MATCH(A4594&amp;"|"&amp;C4594,SHELF_days!$D$2:$D$289,0))</f>
        <v>127</v>
      </c>
      <c r="AD4594" s="8">
        <f t="shared" si="214"/>
        <v>545.40950589134945</v>
      </c>
      <c r="AE4594" s="7">
        <f t="shared" si="215"/>
        <v>1</v>
      </c>
    </row>
    <row r="4595" spans="1:31" x14ac:dyDescent="0.45">
      <c r="A4595" t="s">
        <v>73</v>
      </c>
      <c r="B4595" t="s">
        <v>179</v>
      </c>
      <c r="C4595" t="s">
        <v>137</v>
      </c>
      <c r="D4595">
        <v>0.25316437621955079</v>
      </c>
      <c r="E4595">
        <v>0.25316437621955079</v>
      </c>
      <c r="F4595">
        <v>0.25059291623194319</v>
      </c>
      <c r="G4595">
        <v>0.23130696632488659</v>
      </c>
      <c r="H4595">
        <v>0.23130696632488659</v>
      </c>
      <c r="I4595">
        <v>0.23130696632488659</v>
      </c>
      <c r="J4595">
        <v>0.23130696632488659</v>
      </c>
      <c r="K4595">
        <v>0.23130696632488659</v>
      </c>
      <c r="L4595">
        <v>0.23130696632488659</v>
      </c>
      <c r="M4595">
        <v>0.23130696632488659</v>
      </c>
      <c r="N4595">
        <v>0.23130696632488659</v>
      </c>
      <c r="O4595">
        <v>0.23130696632488659</v>
      </c>
      <c r="P4595">
        <v>0.23130696632488659</v>
      </c>
      <c r="Q4595">
        <v>0.33030817584777727</v>
      </c>
      <c r="R4595">
        <v>0.36330857902207409</v>
      </c>
      <c r="S4595">
        <v>0.68388392414381538</v>
      </c>
      <c r="T4595">
        <v>1</v>
      </c>
      <c r="U4595">
        <v>1</v>
      </c>
      <c r="V4595">
        <v>1</v>
      </c>
      <c r="W4595">
        <v>1</v>
      </c>
      <c r="X4595">
        <v>1</v>
      </c>
      <c r="Y4595">
        <v>0.5330249382041724</v>
      </c>
      <c r="Z4595">
        <v>0.34816553687282981</v>
      </c>
      <c r="AA4595">
        <v>9.9305353627699003E-2</v>
      </c>
      <c r="AB4595" s="7">
        <f t="shared" si="213"/>
        <v>10.427987839638281</v>
      </c>
      <c r="AC4595">
        <f>INDEX(SHELF_days!$C$2:$C$289,MATCH(A4595&amp;"|"&amp;C4595,SHELF_days!$D$2:$D$289,0))</f>
        <v>77</v>
      </c>
      <c r="AD4595" s="8">
        <f t="shared" si="214"/>
        <v>802.9550636521476</v>
      </c>
      <c r="AE4595" s="7">
        <f t="shared" si="215"/>
        <v>1</v>
      </c>
    </row>
    <row r="4596" spans="1:31" x14ac:dyDescent="0.45">
      <c r="A4596" t="s">
        <v>73</v>
      </c>
      <c r="B4596" t="s">
        <v>179</v>
      </c>
      <c r="C4596" t="s">
        <v>138</v>
      </c>
      <c r="D4596">
        <v>0.63556190521002354</v>
      </c>
      <c r="E4596">
        <v>0.63556190521002354</v>
      </c>
      <c r="F4596">
        <v>0.63556190521002354</v>
      </c>
      <c r="G4596">
        <v>0.63556190521002354</v>
      </c>
      <c r="H4596">
        <v>0.63556190521002354</v>
      </c>
      <c r="I4596">
        <v>0.63556190521002354</v>
      </c>
      <c r="J4596">
        <v>0.63556190521002354</v>
      </c>
      <c r="K4596">
        <v>0.63556190521002354</v>
      </c>
      <c r="L4596">
        <v>0.63556190521002354</v>
      </c>
      <c r="M4596">
        <v>0.63556190521002354</v>
      </c>
      <c r="N4596">
        <v>0.63556190521002354</v>
      </c>
      <c r="O4596">
        <v>0.63556190521002354</v>
      </c>
      <c r="P4596">
        <v>0.76261345743106657</v>
      </c>
      <c r="Q4596">
        <v>0.76261345743106657</v>
      </c>
      <c r="R4596">
        <v>0.76261345743106657</v>
      </c>
      <c r="S4596">
        <v>1</v>
      </c>
      <c r="T4596">
        <v>1</v>
      </c>
      <c r="U4596">
        <v>1</v>
      </c>
      <c r="V4596">
        <v>1</v>
      </c>
      <c r="W4596">
        <v>1</v>
      </c>
      <c r="X4596">
        <v>1</v>
      </c>
      <c r="Y4596">
        <v>1</v>
      </c>
      <c r="Z4596">
        <v>1</v>
      </c>
      <c r="AA4596">
        <v>1</v>
      </c>
      <c r="AB4596" s="7">
        <f t="shared" si="213"/>
        <v>18.914583234813485</v>
      </c>
      <c r="AC4596">
        <f>INDEX(SHELF_days!$C$2:$C$289,MATCH(A4596&amp;"|"&amp;C4596,SHELF_days!$D$2:$D$289,0))</f>
        <v>20</v>
      </c>
      <c r="AD4596" s="8">
        <f t="shared" si="214"/>
        <v>378.29166469626966</v>
      </c>
      <c r="AE4596" s="7">
        <f t="shared" si="215"/>
        <v>1</v>
      </c>
    </row>
    <row r="4597" spans="1:31" x14ac:dyDescent="0.45">
      <c r="A4597" t="s">
        <v>73</v>
      </c>
      <c r="B4597" t="s">
        <v>179</v>
      </c>
      <c r="C4597" t="s">
        <v>139</v>
      </c>
      <c r="D4597">
        <v>3.0414410480832202E-4</v>
      </c>
      <c r="E4597">
        <v>3.0414410480832202E-4</v>
      </c>
      <c r="F4597">
        <v>3.0414410480832202E-4</v>
      </c>
      <c r="G4597">
        <v>3.0414410480832202E-4</v>
      </c>
      <c r="H4597">
        <v>3.0414410480832202E-4</v>
      </c>
      <c r="I4597">
        <v>3.0414410480832202E-4</v>
      </c>
      <c r="J4597">
        <v>3.0414410480832202E-4</v>
      </c>
      <c r="K4597">
        <v>3.0414410480832202E-4</v>
      </c>
      <c r="L4597">
        <v>3.0414410480832202E-4</v>
      </c>
      <c r="M4597">
        <v>3.0414410480832202E-4</v>
      </c>
      <c r="N4597">
        <v>3.0414410480832202E-4</v>
      </c>
      <c r="O4597">
        <v>3.0414410480832202E-4</v>
      </c>
      <c r="P4597">
        <v>3.0414410480832202E-4</v>
      </c>
      <c r="Q4597">
        <v>3.0414410480832202E-4</v>
      </c>
      <c r="R4597">
        <v>3.0414410480832202E-4</v>
      </c>
      <c r="S4597">
        <v>3.0414410480832202E-4</v>
      </c>
      <c r="T4597">
        <v>0.671999850381643</v>
      </c>
      <c r="U4597">
        <v>0.671999850381643</v>
      </c>
      <c r="V4597">
        <v>0.80193893788043702</v>
      </c>
      <c r="W4597">
        <v>0.4231218097754873</v>
      </c>
      <c r="X4597">
        <v>3.0414410480832202E-4</v>
      </c>
      <c r="Y4597">
        <v>3.0414410480832202E-4</v>
      </c>
      <c r="Z4597">
        <v>3.0414410480832202E-4</v>
      </c>
      <c r="AA4597">
        <v>3.0414410480832202E-4</v>
      </c>
      <c r="AB4597" s="7">
        <f t="shared" si="213"/>
        <v>2.575143330515377</v>
      </c>
      <c r="AC4597">
        <f>INDEX(SHELF_days!$C$2:$C$289,MATCH(A4597&amp;"|"&amp;C4597,SHELF_days!$D$2:$D$289,0))</f>
        <v>16</v>
      </c>
      <c r="AD4597" s="8">
        <f t="shared" si="214"/>
        <v>41.202293288246032</v>
      </c>
      <c r="AE4597" s="7">
        <f t="shared" si="215"/>
        <v>0.80193893788043702</v>
      </c>
    </row>
    <row r="4598" spans="1:31" x14ac:dyDescent="0.45">
      <c r="A4598" t="s">
        <v>73</v>
      </c>
      <c r="B4598" t="s">
        <v>180</v>
      </c>
      <c r="C4598" t="s">
        <v>134</v>
      </c>
      <c r="D4598">
        <v>0.8</v>
      </c>
      <c r="E4598">
        <v>0.8</v>
      </c>
      <c r="F4598">
        <v>0.8</v>
      </c>
      <c r="G4598">
        <v>0.8</v>
      </c>
      <c r="H4598">
        <v>0.8</v>
      </c>
      <c r="I4598">
        <v>0.8</v>
      </c>
      <c r="J4598">
        <v>0.8</v>
      </c>
      <c r="K4598">
        <v>0.8</v>
      </c>
      <c r="L4598">
        <v>0.8</v>
      </c>
      <c r="M4598">
        <v>0.8</v>
      </c>
      <c r="N4598">
        <v>0.8</v>
      </c>
      <c r="O4598">
        <v>0.8</v>
      </c>
      <c r="P4598">
        <v>0.8</v>
      </c>
      <c r="Q4598">
        <v>0.8</v>
      </c>
      <c r="R4598">
        <v>0.8</v>
      </c>
      <c r="S4598">
        <v>0.8</v>
      </c>
      <c r="T4598">
        <v>0.8</v>
      </c>
      <c r="U4598">
        <v>0.8</v>
      </c>
      <c r="V4598">
        <v>0.8</v>
      </c>
      <c r="W4598">
        <v>0.8</v>
      </c>
      <c r="X4598">
        <v>0.8</v>
      </c>
      <c r="Y4598">
        <v>0.8</v>
      </c>
      <c r="Z4598">
        <v>0.8</v>
      </c>
      <c r="AA4598">
        <v>0.8</v>
      </c>
      <c r="AB4598" s="7">
        <f t="shared" si="213"/>
        <v>19.200000000000006</v>
      </c>
      <c r="AC4598">
        <f>INDEX(SHELF_days!$C$2:$C$289,MATCH(A4598&amp;"|"&amp;C4598,SHELF_days!$D$2:$D$289,0))</f>
        <v>38</v>
      </c>
      <c r="AD4598" s="8">
        <f t="shared" si="214"/>
        <v>729.60000000000025</v>
      </c>
      <c r="AE4598" s="7">
        <f t="shared" si="215"/>
        <v>0.8</v>
      </c>
    </row>
    <row r="4599" spans="1:31" x14ac:dyDescent="0.45">
      <c r="A4599" t="s">
        <v>73</v>
      </c>
      <c r="B4599" t="s">
        <v>180</v>
      </c>
      <c r="C4599" t="s">
        <v>135</v>
      </c>
      <c r="D4599">
        <v>0.8</v>
      </c>
      <c r="E4599">
        <v>0.8</v>
      </c>
      <c r="F4599">
        <v>0.8</v>
      </c>
      <c r="G4599">
        <v>0.8</v>
      </c>
      <c r="H4599">
        <v>0.8</v>
      </c>
      <c r="I4599">
        <v>0.8</v>
      </c>
      <c r="J4599">
        <v>0.8</v>
      </c>
      <c r="K4599">
        <v>0.8</v>
      </c>
      <c r="L4599">
        <v>0.8</v>
      </c>
      <c r="M4599">
        <v>0.8</v>
      </c>
      <c r="N4599">
        <v>0.8</v>
      </c>
      <c r="O4599">
        <v>0.8</v>
      </c>
      <c r="P4599">
        <v>0.8</v>
      </c>
      <c r="Q4599">
        <v>0.8</v>
      </c>
      <c r="R4599">
        <v>0.8</v>
      </c>
      <c r="S4599">
        <v>0.8</v>
      </c>
      <c r="T4599">
        <v>0.8</v>
      </c>
      <c r="U4599">
        <v>0.8</v>
      </c>
      <c r="V4599">
        <v>0.8</v>
      </c>
      <c r="W4599">
        <v>0.8</v>
      </c>
      <c r="X4599">
        <v>0.8</v>
      </c>
      <c r="Y4599">
        <v>0.8</v>
      </c>
      <c r="Z4599">
        <v>0.8</v>
      </c>
      <c r="AA4599">
        <v>0.8</v>
      </c>
      <c r="AB4599" s="7">
        <f t="shared" si="213"/>
        <v>19.200000000000006</v>
      </c>
      <c r="AC4599">
        <f>INDEX(SHELF_days!$C$2:$C$289,MATCH(A4599&amp;"|"&amp;C4599,SHELF_days!$D$2:$D$289,0))</f>
        <v>87</v>
      </c>
      <c r="AD4599" s="8">
        <f t="shared" si="214"/>
        <v>1670.4000000000005</v>
      </c>
      <c r="AE4599" s="7">
        <f t="shared" si="215"/>
        <v>0.8</v>
      </c>
    </row>
    <row r="4600" spans="1:31" x14ac:dyDescent="0.45">
      <c r="A4600" t="s">
        <v>73</v>
      </c>
      <c r="B4600" t="s">
        <v>180</v>
      </c>
      <c r="C4600" t="s">
        <v>136</v>
      </c>
      <c r="D4600">
        <v>0.8</v>
      </c>
      <c r="E4600">
        <v>0.8</v>
      </c>
      <c r="F4600">
        <v>0.8</v>
      </c>
      <c r="G4600">
        <v>0.8</v>
      </c>
      <c r="H4600">
        <v>0.8</v>
      </c>
      <c r="I4600">
        <v>0.8</v>
      </c>
      <c r="J4600">
        <v>0.8</v>
      </c>
      <c r="K4600">
        <v>0.8</v>
      </c>
      <c r="L4600">
        <v>0.8</v>
      </c>
      <c r="M4600">
        <v>0.8</v>
      </c>
      <c r="N4600">
        <v>0.8</v>
      </c>
      <c r="O4600">
        <v>0.8</v>
      </c>
      <c r="P4600">
        <v>0.8</v>
      </c>
      <c r="Q4600">
        <v>0.8</v>
      </c>
      <c r="R4600">
        <v>0.8</v>
      </c>
      <c r="S4600">
        <v>0.8</v>
      </c>
      <c r="T4600">
        <v>0.8</v>
      </c>
      <c r="U4600">
        <v>0.8</v>
      </c>
      <c r="V4600">
        <v>0.8</v>
      </c>
      <c r="W4600">
        <v>0.8</v>
      </c>
      <c r="X4600">
        <v>0.8</v>
      </c>
      <c r="Y4600">
        <v>0.8</v>
      </c>
      <c r="Z4600">
        <v>0.8</v>
      </c>
      <c r="AA4600">
        <v>0.8</v>
      </c>
      <c r="AB4600" s="7">
        <f t="shared" si="213"/>
        <v>19.200000000000006</v>
      </c>
      <c r="AC4600">
        <f>INDEX(SHELF_days!$C$2:$C$289,MATCH(A4600&amp;"|"&amp;C4600,SHELF_days!$D$2:$D$289,0))</f>
        <v>127</v>
      </c>
      <c r="AD4600" s="8">
        <f t="shared" si="214"/>
        <v>2438.400000000001</v>
      </c>
      <c r="AE4600" s="7">
        <f t="shared" si="215"/>
        <v>0.8</v>
      </c>
    </row>
    <row r="4601" spans="1:31" x14ac:dyDescent="0.45">
      <c r="A4601" t="s">
        <v>73</v>
      </c>
      <c r="B4601" t="s">
        <v>180</v>
      </c>
      <c r="C4601" t="s">
        <v>137</v>
      </c>
      <c r="D4601">
        <v>0.8</v>
      </c>
      <c r="E4601">
        <v>0.8</v>
      </c>
      <c r="F4601">
        <v>0.8</v>
      </c>
      <c r="G4601">
        <v>0.8</v>
      </c>
      <c r="H4601">
        <v>0.8</v>
      </c>
      <c r="I4601">
        <v>0.8</v>
      </c>
      <c r="J4601">
        <v>0.8</v>
      </c>
      <c r="K4601">
        <v>0.8</v>
      </c>
      <c r="L4601">
        <v>0.8</v>
      </c>
      <c r="M4601">
        <v>0.8</v>
      </c>
      <c r="N4601">
        <v>0.8</v>
      </c>
      <c r="O4601">
        <v>0.8</v>
      </c>
      <c r="P4601">
        <v>0.8</v>
      </c>
      <c r="Q4601">
        <v>0.8</v>
      </c>
      <c r="R4601">
        <v>0.8</v>
      </c>
      <c r="S4601">
        <v>0.8</v>
      </c>
      <c r="T4601">
        <v>0.8</v>
      </c>
      <c r="U4601">
        <v>0.8</v>
      </c>
      <c r="V4601">
        <v>0.8</v>
      </c>
      <c r="W4601">
        <v>0.8</v>
      </c>
      <c r="X4601">
        <v>0.8</v>
      </c>
      <c r="Y4601">
        <v>0.8</v>
      </c>
      <c r="Z4601">
        <v>0.8</v>
      </c>
      <c r="AA4601">
        <v>0.8</v>
      </c>
      <c r="AB4601" s="7">
        <f t="shared" si="213"/>
        <v>19.200000000000006</v>
      </c>
      <c r="AC4601">
        <f>INDEX(SHELF_days!$C$2:$C$289,MATCH(A4601&amp;"|"&amp;C4601,SHELF_days!$D$2:$D$289,0))</f>
        <v>77</v>
      </c>
      <c r="AD4601" s="8">
        <f t="shared" si="214"/>
        <v>1478.4000000000005</v>
      </c>
      <c r="AE4601" s="7">
        <f t="shared" si="215"/>
        <v>0.8</v>
      </c>
    </row>
    <row r="4602" spans="1:31" x14ac:dyDescent="0.45">
      <c r="A4602" t="s">
        <v>73</v>
      </c>
      <c r="B4602" t="s">
        <v>180</v>
      </c>
      <c r="C4602" t="s">
        <v>138</v>
      </c>
      <c r="D4602">
        <v>0.8</v>
      </c>
      <c r="E4602">
        <v>0.8</v>
      </c>
      <c r="F4602">
        <v>0.8</v>
      </c>
      <c r="G4602">
        <v>0.8</v>
      </c>
      <c r="H4602">
        <v>0.8</v>
      </c>
      <c r="I4602">
        <v>0.8</v>
      </c>
      <c r="J4602">
        <v>0.8</v>
      </c>
      <c r="K4602">
        <v>0.8</v>
      </c>
      <c r="L4602">
        <v>0.8</v>
      </c>
      <c r="M4602">
        <v>0.8</v>
      </c>
      <c r="N4602">
        <v>0.8</v>
      </c>
      <c r="O4602">
        <v>0.8</v>
      </c>
      <c r="P4602">
        <v>0.8</v>
      </c>
      <c r="Q4602">
        <v>0.8</v>
      </c>
      <c r="R4602">
        <v>0.8</v>
      </c>
      <c r="S4602">
        <v>0.8</v>
      </c>
      <c r="T4602">
        <v>0.8</v>
      </c>
      <c r="U4602">
        <v>0.8</v>
      </c>
      <c r="V4602">
        <v>0.8</v>
      </c>
      <c r="W4602">
        <v>0.8</v>
      </c>
      <c r="X4602">
        <v>0.8</v>
      </c>
      <c r="Y4602">
        <v>0.8</v>
      </c>
      <c r="Z4602">
        <v>0.8</v>
      </c>
      <c r="AA4602">
        <v>0.8</v>
      </c>
      <c r="AB4602" s="7">
        <f t="shared" si="213"/>
        <v>19.200000000000006</v>
      </c>
      <c r="AC4602">
        <f>INDEX(SHELF_days!$C$2:$C$289,MATCH(A4602&amp;"|"&amp;C4602,SHELF_days!$D$2:$D$289,0))</f>
        <v>20</v>
      </c>
      <c r="AD4602" s="8">
        <f t="shared" si="214"/>
        <v>384.00000000000011</v>
      </c>
      <c r="AE4602" s="7">
        <f t="shared" si="215"/>
        <v>0.8</v>
      </c>
    </row>
    <row r="4603" spans="1:31" x14ac:dyDescent="0.45">
      <c r="A4603" t="s">
        <v>73</v>
      </c>
      <c r="B4603" t="s">
        <v>180</v>
      </c>
      <c r="C4603" t="s">
        <v>139</v>
      </c>
      <c r="D4603">
        <v>0.8</v>
      </c>
      <c r="E4603">
        <v>0.8</v>
      </c>
      <c r="F4603">
        <v>0.8</v>
      </c>
      <c r="G4603">
        <v>0.8</v>
      </c>
      <c r="H4603">
        <v>0.8</v>
      </c>
      <c r="I4603">
        <v>0.8</v>
      </c>
      <c r="J4603">
        <v>0.8</v>
      </c>
      <c r="K4603">
        <v>0.8</v>
      </c>
      <c r="L4603">
        <v>0.8</v>
      </c>
      <c r="M4603">
        <v>0.8</v>
      </c>
      <c r="N4603">
        <v>0.8</v>
      </c>
      <c r="O4603">
        <v>0.8</v>
      </c>
      <c r="P4603">
        <v>0.8</v>
      </c>
      <c r="Q4603">
        <v>0.8</v>
      </c>
      <c r="R4603">
        <v>0.8</v>
      </c>
      <c r="S4603">
        <v>0.8</v>
      </c>
      <c r="T4603">
        <v>0.8</v>
      </c>
      <c r="U4603">
        <v>0.8</v>
      </c>
      <c r="V4603">
        <v>0.8</v>
      </c>
      <c r="W4603">
        <v>0.8</v>
      </c>
      <c r="X4603">
        <v>0.8</v>
      </c>
      <c r="Y4603">
        <v>0.8</v>
      </c>
      <c r="Z4603">
        <v>0.8</v>
      </c>
      <c r="AA4603">
        <v>0.8</v>
      </c>
      <c r="AB4603" s="7">
        <f t="shared" si="213"/>
        <v>19.200000000000006</v>
      </c>
      <c r="AC4603">
        <f>INDEX(SHELF_days!$C$2:$C$289,MATCH(A4603&amp;"|"&amp;C4603,SHELF_days!$D$2:$D$289,0))</f>
        <v>16</v>
      </c>
      <c r="AD4603" s="8">
        <f t="shared" si="214"/>
        <v>307.2000000000001</v>
      </c>
      <c r="AE4603" s="7">
        <f t="shared" si="215"/>
        <v>0.8</v>
      </c>
    </row>
    <row r="4604" spans="1:31" x14ac:dyDescent="0.45">
      <c r="A4604" t="s">
        <v>73</v>
      </c>
      <c r="B4604" t="s">
        <v>181</v>
      </c>
      <c r="C4604" t="s">
        <v>134</v>
      </c>
      <c r="D4604">
        <v>0.63800000000000001</v>
      </c>
      <c r="E4604">
        <v>0.63800000000000001</v>
      </c>
      <c r="F4604">
        <v>0.63800000000000001</v>
      </c>
      <c r="G4604">
        <v>0.63800000000000001</v>
      </c>
      <c r="H4604">
        <v>0.63800000000000001</v>
      </c>
      <c r="I4604">
        <v>0.63800000000000001</v>
      </c>
      <c r="J4604">
        <v>0.63800000000000001</v>
      </c>
      <c r="K4604">
        <v>0.63800000000000001</v>
      </c>
      <c r="L4604">
        <v>0.63800000000000001</v>
      </c>
      <c r="M4604">
        <v>0.63800000000000001</v>
      </c>
      <c r="N4604">
        <v>0.63800000000000001</v>
      </c>
      <c r="O4604">
        <v>0.63800000000000001</v>
      </c>
      <c r="P4604">
        <v>0.63800000000000001</v>
      </c>
      <c r="Q4604">
        <v>0.63800000000000001</v>
      </c>
      <c r="R4604">
        <v>0.63800000000000001</v>
      </c>
      <c r="S4604">
        <v>0.63800000000000001</v>
      </c>
      <c r="T4604">
        <v>0.63800000000000001</v>
      </c>
      <c r="U4604">
        <v>0.63800000000000001</v>
      </c>
      <c r="V4604">
        <v>0.63800000000000001</v>
      </c>
      <c r="W4604">
        <v>0.63800000000000001</v>
      </c>
      <c r="X4604">
        <v>0.63800000000000001</v>
      </c>
      <c r="Y4604">
        <v>0.63800000000000001</v>
      </c>
      <c r="Z4604">
        <v>0.63800000000000001</v>
      </c>
      <c r="AA4604">
        <v>0.63800000000000001</v>
      </c>
      <c r="AB4604" s="7">
        <f t="shared" si="213"/>
        <v>15.311999999999999</v>
      </c>
      <c r="AC4604">
        <f>INDEX(SHELF_days!$C$2:$C$289,MATCH(A4604&amp;"|"&amp;C4604,SHELF_days!$D$2:$D$289,0))</f>
        <v>38</v>
      </c>
      <c r="AD4604" s="8">
        <f t="shared" si="214"/>
        <v>581.85599999999999</v>
      </c>
      <c r="AE4604" s="7">
        <f t="shared" si="215"/>
        <v>0.63800000000000001</v>
      </c>
    </row>
    <row r="4605" spans="1:31" x14ac:dyDescent="0.45">
      <c r="A4605" t="s">
        <v>73</v>
      </c>
      <c r="B4605" t="s">
        <v>181</v>
      </c>
      <c r="C4605" t="s">
        <v>135</v>
      </c>
      <c r="D4605">
        <v>0.63800000000000001</v>
      </c>
      <c r="E4605">
        <v>0.63800000000000001</v>
      </c>
      <c r="F4605">
        <v>0.63800000000000001</v>
      </c>
      <c r="G4605">
        <v>0.63800000000000001</v>
      </c>
      <c r="H4605">
        <v>0.63800000000000001</v>
      </c>
      <c r="I4605">
        <v>0.63800000000000001</v>
      </c>
      <c r="J4605">
        <v>0.63800000000000001</v>
      </c>
      <c r="K4605">
        <v>0.63800000000000001</v>
      </c>
      <c r="L4605">
        <v>0.63800000000000001</v>
      </c>
      <c r="M4605">
        <v>0.63800000000000001</v>
      </c>
      <c r="N4605">
        <v>0.63800000000000001</v>
      </c>
      <c r="O4605">
        <v>0.63800000000000001</v>
      </c>
      <c r="P4605">
        <v>0.63800000000000001</v>
      </c>
      <c r="Q4605">
        <v>0.63800000000000001</v>
      </c>
      <c r="R4605">
        <v>0.63800000000000001</v>
      </c>
      <c r="S4605">
        <v>0.63800000000000001</v>
      </c>
      <c r="T4605">
        <v>0.63800000000000001</v>
      </c>
      <c r="U4605">
        <v>0.63800000000000001</v>
      </c>
      <c r="V4605">
        <v>0.63800000000000001</v>
      </c>
      <c r="W4605">
        <v>0.63800000000000001</v>
      </c>
      <c r="X4605">
        <v>0.63800000000000001</v>
      </c>
      <c r="Y4605">
        <v>0.63800000000000001</v>
      </c>
      <c r="Z4605">
        <v>0.63800000000000001</v>
      </c>
      <c r="AA4605">
        <v>0.63800000000000001</v>
      </c>
      <c r="AB4605" s="7">
        <f t="shared" si="213"/>
        <v>15.311999999999999</v>
      </c>
      <c r="AC4605">
        <f>INDEX(SHELF_days!$C$2:$C$289,MATCH(A4605&amp;"|"&amp;C4605,SHELF_days!$D$2:$D$289,0))</f>
        <v>87</v>
      </c>
      <c r="AD4605" s="8">
        <f t="shared" si="214"/>
        <v>1332.144</v>
      </c>
      <c r="AE4605" s="7">
        <f t="shared" si="215"/>
        <v>0.63800000000000001</v>
      </c>
    </row>
    <row r="4606" spans="1:31" x14ac:dyDescent="0.45">
      <c r="A4606" t="s">
        <v>73</v>
      </c>
      <c r="B4606" t="s">
        <v>181</v>
      </c>
      <c r="C4606" t="s">
        <v>136</v>
      </c>
      <c r="D4606">
        <v>0.63800000000000001</v>
      </c>
      <c r="E4606">
        <v>0.63800000000000001</v>
      </c>
      <c r="F4606">
        <v>0.63800000000000001</v>
      </c>
      <c r="G4606">
        <v>0.63800000000000001</v>
      </c>
      <c r="H4606">
        <v>0.63800000000000001</v>
      </c>
      <c r="I4606">
        <v>0.63800000000000001</v>
      </c>
      <c r="J4606">
        <v>0.63800000000000001</v>
      </c>
      <c r="K4606">
        <v>0.63800000000000001</v>
      </c>
      <c r="L4606">
        <v>0.63800000000000001</v>
      </c>
      <c r="M4606">
        <v>0.63800000000000001</v>
      </c>
      <c r="N4606">
        <v>0.63800000000000001</v>
      </c>
      <c r="O4606">
        <v>0.63800000000000001</v>
      </c>
      <c r="P4606">
        <v>0.63800000000000001</v>
      </c>
      <c r="Q4606">
        <v>0.63800000000000001</v>
      </c>
      <c r="R4606">
        <v>0.63800000000000001</v>
      </c>
      <c r="S4606">
        <v>0.63800000000000001</v>
      </c>
      <c r="T4606">
        <v>0.63800000000000001</v>
      </c>
      <c r="U4606">
        <v>0.63800000000000001</v>
      </c>
      <c r="V4606">
        <v>0.63800000000000001</v>
      </c>
      <c r="W4606">
        <v>0.63800000000000001</v>
      </c>
      <c r="X4606">
        <v>0.63800000000000001</v>
      </c>
      <c r="Y4606">
        <v>0.63800000000000001</v>
      </c>
      <c r="Z4606">
        <v>0.63800000000000001</v>
      </c>
      <c r="AA4606">
        <v>0.63800000000000001</v>
      </c>
      <c r="AB4606" s="7">
        <f t="shared" si="213"/>
        <v>15.311999999999999</v>
      </c>
      <c r="AC4606">
        <f>INDEX(SHELF_days!$C$2:$C$289,MATCH(A4606&amp;"|"&amp;C4606,SHELF_days!$D$2:$D$289,0))</f>
        <v>127</v>
      </c>
      <c r="AD4606" s="8">
        <f t="shared" si="214"/>
        <v>1944.624</v>
      </c>
      <c r="AE4606" s="7">
        <f t="shared" si="215"/>
        <v>0.63800000000000001</v>
      </c>
    </row>
    <row r="4607" spans="1:31" x14ac:dyDescent="0.45">
      <c r="A4607" t="s">
        <v>73</v>
      </c>
      <c r="B4607" t="s">
        <v>181</v>
      </c>
      <c r="C4607" t="s">
        <v>137</v>
      </c>
      <c r="D4607">
        <v>0.63800000000000001</v>
      </c>
      <c r="E4607">
        <v>0.63800000000000001</v>
      </c>
      <c r="F4607">
        <v>0.63800000000000001</v>
      </c>
      <c r="G4607">
        <v>0.63800000000000001</v>
      </c>
      <c r="H4607">
        <v>0.63800000000000001</v>
      </c>
      <c r="I4607">
        <v>0.63800000000000001</v>
      </c>
      <c r="J4607">
        <v>0.63800000000000001</v>
      </c>
      <c r="K4607">
        <v>0.63800000000000001</v>
      </c>
      <c r="L4607">
        <v>0.63800000000000001</v>
      </c>
      <c r="M4607">
        <v>0.63800000000000001</v>
      </c>
      <c r="N4607">
        <v>0.63800000000000001</v>
      </c>
      <c r="O4607">
        <v>0.63800000000000001</v>
      </c>
      <c r="P4607">
        <v>0.63800000000000001</v>
      </c>
      <c r="Q4607">
        <v>0.63800000000000001</v>
      </c>
      <c r="R4607">
        <v>0.63800000000000001</v>
      </c>
      <c r="S4607">
        <v>0.63800000000000001</v>
      </c>
      <c r="T4607">
        <v>0.63800000000000001</v>
      </c>
      <c r="U4607">
        <v>0.63800000000000001</v>
      </c>
      <c r="V4607">
        <v>0.63800000000000001</v>
      </c>
      <c r="W4607">
        <v>0.63800000000000001</v>
      </c>
      <c r="X4607">
        <v>0.63800000000000001</v>
      </c>
      <c r="Y4607">
        <v>0.63800000000000001</v>
      </c>
      <c r="Z4607">
        <v>0.63800000000000001</v>
      </c>
      <c r="AA4607">
        <v>0.63800000000000001</v>
      </c>
      <c r="AB4607" s="7">
        <f t="shared" si="213"/>
        <v>15.311999999999999</v>
      </c>
      <c r="AC4607">
        <f>INDEX(SHELF_days!$C$2:$C$289,MATCH(A4607&amp;"|"&amp;C4607,SHELF_days!$D$2:$D$289,0))</f>
        <v>77</v>
      </c>
      <c r="AD4607" s="8">
        <f t="shared" si="214"/>
        <v>1179.0239999999999</v>
      </c>
      <c r="AE4607" s="7">
        <f t="shared" si="215"/>
        <v>0.63800000000000001</v>
      </c>
    </row>
    <row r="4608" spans="1:31" x14ac:dyDescent="0.45">
      <c r="A4608" t="s">
        <v>73</v>
      </c>
      <c r="B4608" t="s">
        <v>181</v>
      </c>
      <c r="C4608" t="s">
        <v>138</v>
      </c>
      <c r="D4608">
        <v>0.63800000000000001</v>
      </c>
      <c r="E4608">
        <v>0.63800000000000001</v>
      </c>
      <c r="F4608">
        <v>0.63800000000000001</v>
      </c>
      <c r="G4608">
        <v>0.63800000000000001</v>
      </c>
      <c r="H4608">
        <v>0.63800000000000001</v>
      </c>
      <c r="I4608">
        <v>0.63800000000000001</v>
      </c>
      <c r="J4608">
        <v>0.63800000000000001</v>
      </c>
      <c r="K4608">
        <v>0.63800000000000001</v>
      </c>
      <c r="L4608">
        <v>0.63800000000000001</v>
      </c>
      <c r="M4608">
        <v>0.63800000000000001</v>
      </c>
      <c r="N4608">
        <v>0.63800000000000001</v>
      </c>
      <c r="O4608">
        <v>0.63800000000000001</v>
      </c>
      <c r="P4608">
        <v>0.63800000000000001</v>
      </c>
      <c r="Q4608">
        <v>0.63800000000000001</v>
      </c>
      <c r="R4608">
        <v>0.63800000000000001</v>
      </c>
      <c r="S4608">
        <v>0.63800000000000001</v>
      </c>
      <c r="T4608">
        <v>0.63800000000000001</v>
      </c>
      <c r="U4608">
        <v>0.63800000000000001</v>
      </c>
      <c r="V4608">
        <v>0.63800000000000001</v>
      </c>
      <c r="W4608">
        <v>0.63800000000000001</v>
      </c>
      <c r="X4608">
        <v>0.63800000000000001</v>
      </c>
      <c r="Y4608">
        <v>0.63800000000000001</v>
      </c>
      <c r="Z4608">
        <v>0.63800000000000001</v>
      </c>
      <c r="AA4608">
        <v>0.63800000000000001</v>
      </c>
      <c r="AB4608" s="7">
        <f t="shared" si="213"/>
        <v>15.311999999999999</v>
      </c>
      <c r="AC4608">
        <f>INDEX(SHELF_days!$C$2:$C$289,MATCH(A4608&amp;"|"&amp;C4608,SHELF_days!$D$2:$D$289,0))</f>
        <v>20</v>
      </c>
      <c r="AD4608" s="8">
        <f t="shared" si="214"/>
        <v>306.24</v>
      </c>
      <c r="AE4608" s="7">
        <f t="shared" si="215"/>
        <v>0.63800000000000001</v>
      </c>
    </row>
    <row r="4609" spans="1:31" x14ac:dyDescent="0.45">
      <c r="A4609" t="s">
        <v>73</v>
      </c>
      <c r="B4609" t="s">
        <v>181</v>
      </c>
      <c r="C4609" t="s">
        <v>139</v>
      </c>
      <c r="D4609">
        <v>0.63800000000000001</v>
      </c>
      <c r="E4609">
        <v>0.63800000000000001</v>
      </c>
      <c r="F4609">
        <v>0.63800000000000001</v>
      </c>
      <c r="G4609">
        <v>0.63800000000000001</v>
      </c>
      <c r="H4609">
        <v>0.63800000000000001</v>
      </c>
      <c r="I4609">
        <v>0.63800000000000001</v>
      </c>
      <c r="J4609">
        <v>0.63800000000000001</v>
      </c>
      <c r="K4609">
        <v>0.63800000000000001</v>
      </c>
      <c r="L4609">
        <v>0.63800000000000001</v>
      </c>
      <c r="M4609">
        <v>0.63800000000000001</v>
      </c>
      <c r="N4609">
        <v>0.63800000000000001</v>
      </c>
      <c r="O4609">
        <v>0.63800000000000001</v>
      </c>
      <c r="P4609">
        <v>0.63800000000000001</v>
      </c>
      <c r="Q4609">
        <v>0.63800000000000001</v>
      </c>
      <c r="R4609">
        <v>0.63800000000000001</v>
      </c>
      <c r="S4609">
        <v>0.63800000000000001</v>
      </c>
      <c r="T4609">
        <v>0.63800000000000001</v>
      </c>
      <c r="U4609">
        <v>0.63800000000000001</v>
      </c>
      <c r="V4609">
        <v>0.63800000000000001</v>
      </c>
      <c r="W4609">
        <v>0.63800000000000001</v>
      </c>
      <c r="X4609">
        <v>0.63800000000000001</v>
      </c>
      <c r="Y4609">
        <v>0.63800000000000001</v>
      </c>
      <c r="Z4609">
        <v>0.63800000000000001</v>
      </c>
      <c r="AA4609">
        <v>0.63800000000000001</v>
      </c>
      <c r="AB4609" s="7">
        <f t="shared" si="213"/>
        <v>15.311999999999999</v>
      </c>
      <c r="AC4609">
        <f>INDEX(SHELF_days!$C$2:$C$289,MATCH(A4609&amp;"|"&amp;C4609,SHELF_days!$D$2:$D$289,0))</f>
        <v>16</v>
      </c>
      <c r="AD4609" s="8">
        <f t="shared" si="214"/>
        <v>244.99199999999999</v>
      </c>
      <c r="AE4609" s="7">
        <f t="shared" si="215"/>
        <v>0.63800000000000001</v>
      </c>
    </row>
    <row r="4610" spans="1:31" x14ac:dyDescent="0.45">
      <c r="A4610" t="s">
        <v>73</v>
      </c>
      <c r="B4610" t="s">
        <v>182</v>
      </c>
      <c r="C4610" t="s">
        <v>134</v>
      </c>
      <c r="D4610">
        <v>0.74705422017054446</v>
      </c>
      <c r="E4610">
        <v>0.74705422017054446</v>
      </c>
      <c r="F4610">
        <v>0.74705422017054446</v>
      </c>
      <c r="G4610">
        <v>0.74705422017054446</v>
      </c>
      <c r="H4610">
        <v>0.74705422017054446</v>
      </c>
      <c r="I4610">
        <v>0.74705422017054446</v>
      </c>
      <c r="J4610">
        <v>0.74705422017054446</v>
      </c>
      <c r="K4610">
        <v>0.74705422017054446</v>
      </c>
      <c r="L4610">
        <v>0.74074370004984902</v>
      </c>
      <c r="M4610">
        <v>0.73758843998950152</v>
      </c>
      <c r="N4610">
        <v>0.73758843998950152</v>
      </c>
      <c r="O4610">
        <v>0.73758843998950152</v>
      </c>
      <c r="P4610">
        <v>0.73758843998950152</v>
      </c>
      <c r="Q4610">
        <v>0.73758843998950152</v>
      </c>
      <c r="R4610">
        <v>0.73758843998950152</v>
      </c>
      <c r="S4610">
        <v>0.73758843998950152</v>
      </c>
      <c r="T4610">
        <v>0.74389896011019685</v>
      </c>
      <c r="U4610">
        <v>0.74705422017054446</v>
      </c>
      <c r="V4610">
        <v>0.74705422017054446</v>
      </c>
      <c r="W4610">
        <v>0.74705422017054446</v>
      </c>
      <c r="X4610">
        <v>0.74705422017054446</v>
      </c>
      <c r="Y4610">
        <v>0.74705422017054446</v>
      </c>
      <c r="Z4610">
        <v>0.74705422017054446</v>
      </c>
      <c r="AA4610">
        <v>0.74705422017054446</v>
      </c>
      <c r="AB4610" s="7">
        <f t="shared" ref="AB4610:AB4673" si="216">SUM(D4610:AA4610)</f>
        <v>17.853575042644724</v>
      </c>
      <c r="AC4610">
        <f>INDEX(SHELF_days!$C$2:$C$289,MATCH(A4610&amp;"|"&amp;C4610,SHELF_days!$D$2:$D$289,0))</f>
        <v>38</v>
      </c>
      <c r="AD4610" s="8">
        <f t="shared" ref="AD4610:AD4673" si="217">AB4610*AC4610</f>
        <v>678.43585162049953</v>
      </c>
      <c r="AE4610" s="7">
        <f t="shared" ref="AE4610:AE4673" si="218">MAX(D4610:AA4610)</f>
        <v>0.74705422017054446</v>
      </c>
    </row>
    <row r="4611" spans="1:31" x14ac:dyDescent="0.45">
      <c r="A4611" t="s">
        <v>73</v>
      </c>
      <c r="B4611" t="s">
        <v>182</v>
      </c>
      <c r="C4611" t="s">
        <v>135</v>
      </c>
      <c r="D4611">
        <v>0.74705422017054446</v>
      </c>
      <c r="E4611">
        <v>0.74705422017054446</v>
      </c>
      <c r="F4611">
        <v>0.74705422017054446</v>
      </c>
      <c r="G4611">
        <v>0.74705422017054446</v>
      </c>
      <c r="H4611">
        <v>0.74705422017054446</v>
      </c>
      <c r="I4611">
        <v>0.74705422017054446</v>
      </c>
      <c r="J4611">
        <v>0.74311014509510986</v>
      </c>
      <c r="K4611">
        <v>0.67606086881272298</v>
      </c>
      <c r="L4611">
        <v>0.64450826820924656</v>
      </c>
      <c r="M4611">
        <v>0.62478789283207381</v>
      </c>
      <c r="N4611">
        <v>0.62478789283207381</v>
      </c>
      <c r="O4611">
        <v>0.62478789283207381</v>
      </c>
      <c r="P4611">
        <v>0.62478789283207381</v>
      </c>
      <c r="Q4611">
        <v>0.62478789283207381</v>
      </c>
      <c r="R4611">
        <v>0.64845234328468093</v>
      </c>
      <c r="S4611">
        <v>0.66422864358641909</v>
      </c>
      <c r="T4611">
        <v>0.70761346941619885</v>
      </c>
      <c r="U4611">
        <v>0.74705422017054446</v>
      </c>
      <c r="V4611">
        <v>0.74705422017054446</v>
      </c>
      <c r="W4611">
        <v>0.74705422017054446</v>
      </c>
      <c r="X4611">
        <v>0.74705422017054446</v>
      </c>
      <c r="Y4611">
        <v>0.74705422017054446</v>
      </c>
      <c r="Z4611">
        <v>0.74705422017054446</v>
      </c>
      <c r="AA4611">
        <v>0.74705422017054446</v>
      </c>
      <c r="AB4611" s="7">
        <f t="shared" si="216"/>
        <v>16.91961806478183</v>
      </c>
      <c r="AC4611">
        <f>INDEX(SHELF_days!$C$2:$C$289,MATCH(A4611&amp;"|"&amp;C4611,SHELF_days!$D$2:$D$289,0))</f>
        <v>87</v>
      </c>
      <c r="AD4611" s="8">
        <f t="shared" si="217"/>
        <v>1472.0067716360193</v>
      </c>
      <c r="AE4611" s="7">
        <f t="shared" si="218"/>
        <v>0.74705422017054446</v>
      </c>
    </row>
    <row r="4612" spans="1:31" x14ac:dyDescent="0.45">
      <c r="A4612" t="s">
        <v>73</v>
      </c>
      <c r="B4612" t="s">
        <v>182</v>
      </c>
      <c r="C4612" t="s">
        <v>136</v>
      </c>
      <c r="D4612">
        <v>0.74705422017054446</v>
      </c>
      <c r="E4612">
        <v>0.74705422017054446</v>
      </c>
      <c r="F4612">
        <v>0.74705422017054446</v>
      </c>
      <c r="G4612">
        <v>0.74705422017054446</v>
      </c>
      <c r="H4612">
        <v>0.74705422017054446</v>
      </c>
      <c r="I4612">
        <v>0.74705422017054446</v>
      </c>
      <c r="J4612">
        <v>0.73861573396263802</v>
      </c>
      <c r="K4612">
        <v>0.73017724775473136</v>
      </c>
      <c r="L4612">
        <v>0.73017724775473136</v>
      </c>
      <c r="M4612">
        <v>0.73017724775473136</v>
      </c>
      <c r="N4612">
        <v>0.73017724775473136</v>
      </c>
      <c r="O4612">
        <v>0.73017724775473136</v>
      </c>
      <c r="P4612">
        <v>0.73017724775473136</v>
      </c>
      <c r="Q4612">
        <v>0.73439649085868453</v>
      </c>
      <c r="R4612">
        <v>0.73439649085868453</v>
      </c>
      <c r="S4612">
        <v>0.73861573396263802</v>
      </c>
      <c r="T4612">
        <v>0.74705422017054446</v>
      </c>
      <c r="U4612">
        <v>0.74705422017054446</v>
      </c>
      <c r="V4612">
        <v>0.74705422017054446</v>
      </c>
      <c r="W4612">
        <v>0.74705422017054446</v>
      </c>
      <c r="X4612">
        <v>0.74705422017054446</v>
      </c>
      <c r="Y4612">
        <v>0.74705422017054446</v>
      </c>
      <c r="Z4612">
        <v>0.74705422017054446</v>
      </c>
      <c r="AA4612">
        <v>0.74705422017054446</v>
      </c>
      <c r="AB4612" s="7">
        <f t="shared" si="216"/>
        <v>17.785847018558659</v>
      </c>
      <c r="AC4612">
        <f>INDEX(SHELF_days!$C$2:$C$289,MATCH(A4612&amp;"|"&amp;C4612,SHELF_days!$D$2:$D$289,0))</f>
        <v>127</v>
      </c>
      <c r="AD4612" s="8">
        <f t="shared" si="217"/>
        <v>2258.8025713569496</v>
      </c>
      <c r="AE4612" s="7">
        <f t="shared" si="218"/>
        <v>0.74705422017054446</v>
      </c>
    </row>
    <row r="4613" spans="1:31" x14ac:dyDescent="0.45">
      <c r="A4613" t="s">
        <v>73</v>
      </c>
      <c r="B4613" t="s">
        <v>182</v>
      </c>
      <c r="C4613" t="s">
        <v>137</v>
      </c>
      <c r="D4613">
        <v>0.74705422017054446</v>
      </c>
      <c r="E4613">
        <v>0.74705422017054446</v>
      </c>
      <c r="F4613">
        <v>0.74705422017054446</v>
      </c>
      <c r="G4613">
        <v>0.74705422017054446</v>
      </c>
      <c r="H4613">
        <v>0.74705422017054446</v>
      </c>
      <c r="I4613">
        <v>0.74705422017054446</v>
      </c>
      <c r="J4613">
        <v>0.74705422017054446</v>
      </c>
      <c r="K4613">
        <v>0.74705422017054446</v>
      </c>
      <c r="L4613">
        <v>0.74110577907316777</v>
      </c>
      <c r="M4613">
        <v>0.74110577907316777</v>
      </c>
      <c r="N4613">
        <v>0.74110577907316777</v>
      </c>
      <c r="O4613">
        <v>0.74110577907316777</v>
      </c>
      <c r="P4613">
        <v>0.74110577907316777</v>
      </c>
      <c r="Q4613">
        <v>0.74110577907316777</v>
      </c>
      <c r="R4613">
        <v>0.74110577907316777</v>
      </c>
      <c r="S4613">
        <v>0.74110577907316777</v>
      </c>
      <c r="T4613">
        <v>0.74705422017054446</v>
      </c>
      <c r="U4613">
        <v>0.74705422017054446</v>
      </c>
      <c r="V4613">
        <v>0.74705422017054446</v>
      </c>
      <c r="W4613">
        <v>0.74705422017054446</v>
      </c>
      <c r="X4613">
        <v>0.74705422017054446</v>
      </c>
      <c r="Y4613">
        <v>0.74705422017054446</v>
      </c>
      <c r="Z4613">
        <v>0.74705422017054446</v>
      </c>
      <c r="AA4613">
        <v>0.74705422017054446</v>
      </c>
      <c r="AB4613" s="7">
        <f t="shared" si="216"/>
        <v>17.881713755314056</v>
      </c>
      <c r="AC4613">
        <f>INDEX(SHELF_days!$C$2:$C$289,MATCH(A4613&amp;"|"&amp;C4613,SHELF_days!$D$2:$D$289,0))</f>
        <v>77</v>
      </c>
      <c r="AD4613" s="8">
        <f t="shared" si="217"/>
        <v>1376.8919591591823</v>
      </c>
      <c r="AE4613" s="7">
        <f t="shared" si="218"/>
        <v>0.74705422017054446</v>
      </c>
    </row>
    <row r="4614" spans="1:31" x14ac:dyDescent="0.45">
      <c r="A4614" t="s">
        <v>73</v>
      </c>
      <c r="B4614" t="s">
        <v>182</v>
      </c>
      <c r="C4614" t="s">
        <v>138</v>
      </c>
      <c r="D4614">
        <v>0.74705422017054446</v>
      </c>
      <c r="E4614">
        <v>0.74705422017054446</v>
      </c>
      <c r="F4614">
        <v>0.74705422017054446</v>
      </c>
      <c r="G4614">
        <v>0.74705422017054446</v>
      </c>
      <c r="H4614">
        <v>0.74705422017054446</v>
      </c>
      <c r="I4614">
        <v>0.74705422017054446</v>
      </c>
      <c r="J4614">
        <v>0.74705422017054446</v>
      </c>
      <c r="K4614">
        <v>0.74705422017054446</v>
      </c>
      <c r="L4614">
        <v>0.74705422017054446</v>
      </c>
      <c r="M4614">
        <v>0.74705422017054446</v>
      </c>
      <c r="N4614">
        <v>0.74705422017054446</v>
      </c>
      <c r="O4614">
        <v>0.74705422017054446</v>
      </c>
      <c r="P4614">
        <v>0.74705422017054446</v>
      </c>
      <c r="Q4614">
        <v>0.74705422017054446</v>
      </c>
      <c r="R4614">
        <v>0.74705422017054446</v>
      </c>
      <c r="S4614">
        <v>0.74705422017054446</v>
      </c>
      <c r="T4614">
        <v>0.74705422017054446</v>
      </c>
      <c r="U4614">
        <v>0.74705422017054446</v>
      </c>
      <c r="V4614">
        <v>0.74705422017054446</v>
      </c>
      <c r="W4614">
        <v>0.74705422017054446</v>
      </c>
      <c r="X4614">
        <v>0.74705422017054446</v>
      </c>
      <c r="Y4614">
        <v>0.74705422017054446</v>
      </c>
      <c r="Z4614">
        <v>0.74705422017054446</v>
      </c>
      <c r="AA4614">
        <v>0.74705422017054446</v>
      </c>
      <c r="AB4614" s="7">
        <f t="shared" si="216"/>
        <v>17.929301284093071</v>
      </c>
      <c r="AC4614">
        <f>INDEX(SHELF_days!$C$2:$C$289,MATCH(A4614&amp;"|"&amp;C4614,SHELF_days!$D$2:$D$289,0))</f>
        <v>20</v>
      </c>
      <c r="AD4614" s="8">
        <f t="shared" si="217"/>
        <v>358.58602568186143</v>
      </c>
      <c r="AE4614" s="7">
        <f t="shared" si="218"/>
        <v>0.74705422017054446</v>
      </c>
    </row>
    <row r="4615" spans="1:31" x14ac:dyDescent="0.45">
      <c r="A4615" t="s">
        <v>73</v>
      </c>
      <c r="B4615" t="s">
        <v>182</v>
      </c>
      <c r="C4615" t="s">
        <v>139</v>
      </c>
      <c r="D4615">
        <v>0.74705422017054446</v>
      </c>
      <c r="E4615">
        <v>0.74705422017054446</v>
      </c>
      <c r="F4615">
        <v>0.74705422017054446</v>
      </c>
      <c r="G4615">
        <v>0.74705422017054446</v>
      </c>
      <c r="H4615">
        <v>0.74705422017054446</v>
      </c>
      <c r="I4615">
        <v>0.74705422017054446</v>
      </c>
      <c r="J4615">
        <v>0.74705422017054446</v>
      </c>
      <c r="K4615">
        <v>0.74705422017054446</v>
      </c>
      <c r="L4615">
        <v>0.74705422017054446</v>
      </c>
      <c r="M4615">
        <v>0.74705422017054446</v>
      </c>
      <c r="N4615">
        <v>0.74705422017054446</v>
      </c>
      <c r="O4615">
        <v>0.74705422017054446</v>
      </c>
      <c r="P4615">
        <v>0.74705422017054446</v>
      </c>
      <c r="Q4615">
        <v>0.74705422017054446</v>
      </c>
      <c r="R4615">
        <v>0.74705422017054446</v>
      </c>
      <c r="S4615">
        <v>0.74705422017054446</v>
      </c>
      <c r="T4615">
        <v>0.74705422017054446</v>
      </c>
      <c r="U4615">
        <v>0.74705422017054446</v>
      </c>
      <c r="V4615">
        <v>0.74705422017054446</v>
      </c>
      <c r="W4615">
        <v>0.74705422017054446</v>
      </c>
      <c r="X4615">
        <v>0.74705422017054446</v>
      </c>
      <c r="Y4615">
        <v>0.74705422017054446</v>
      </c>
      <c r="Z4615">
        <v>0.74705422017054446</v>
      </c>
      <c r="AA4615">
        <v>0.74705422017054446</v>
      </c>
      <c r="AB4615" s="7">
        <f t="shared" si="216"/>
        <v>17.929301284093071</v>
      </c>
      <c r="AC4615">
        <f>INDEX(SHELF_days!$C$2:$C$289,MATCH(A4615&amp;"|"&amp;C4615,SHELF_days!$D$2:$D$289,0))</f>
        <v>16</v>
      </c>
      <c r="AD4615" s="8">
        <f t="shared" si="217"/>
        <v>286.86882054548914</v>
      </c>
      <c r="AE4615" s="7">
        <f t="shared" si="218"/>
        <v>0.74705422017054446</v>
      </c>
    </row>
    <row r="4616" spans="1:31" x14ac:dyDescent="0.45">
      <c r="A4616" t="s">
        <v>73</v>
      </c>
      <c r="B4616" t="s">
        <v>183</v>
      </c>
      <c r="C4616" t="s">
        <v>134</v>
      </c>
      <c r="D4616">
        <v>3.0414410480832202E-4</v>
      </c>
      <c r="E4616">
        <v>3.0414410480832202E-4</v>
      </c>
      <c r="F4616">
        <v>3.0414410480832202E-4</v>
      </c>
      <c r="G4616">
        <v>3.0414410480832202E-4</v>
      </c>
      <c r="H4616">
        <v>3.0414410480832202E-4</v>
      </c>
      <c r="I4616">
        <v>3.0414410480832202E-4</v>
      </c>
      <c r="J4616">
        <v>3.0414410480832202E-4</v>
      </c>
      <c r="K4616">
        <v>3.0414410480832202E-4</v>
      </c>
      <c r="L4616">
        <v>3.0414410480832202E-4</v>
      </c>
      <c r="M4616">
        <v>3.0414410480832202E-4</v>
      </c>
      <c r="N4616">
        <v>3.0414410480832202E-4</v>
      </c>
      <c r="O4616">
        <v>3.0414410480832202E-4</v>
      </c>
      <c r="P4616">
        <v>3.0414410480832202E-4</v>
      </c>
      <c r="Q4616">
        <v>3.0414410480832202E-4</v>
      </c>
      <c r="R4616">
        <v>3.0414410480832202E-4</v>
      </c>
      <c r="S4616">
        <v>3.0414410480832202E-4</v>
      </c>
      <c r="T4616">
        <v>3.0414410480832202E-4</v>
      </c>
      <c r="U4616">
        <v>3.0414410480832202E-4</v>
      </c>
      <c r="V4616">
        <v>3.0414410480832202E-4</v>
      </c>
      <c r="W4616">
        <v>3.0414410480832202E-4</v>
      </c>
      <c r="X4616">
        <v>3.0414410480832202E-4</v>
      </c>
      <c r="Y4616">
        <v>3.0414410480832202E-4</v>
      </c>
      <c r="Z4616">
        <v>3.0414410480832202E-4</v>
      </c>
      <c r="AA4616">
        <v>3.0414410480832202E-4</v>
      </c>
      <c r="AB4616" s="7">
        <f t="shared" si="216"/>
        <v>7.2994585153997264E-3</v>
      </c>
      <c r="AC4616">
        <f>INDEX(SHELF_days!$C$2:$C$289,MATCH(A4616&amp;"|"&amp;C4616,SHELF_days!$D$2:$D$289,0))</f>
        <v>38</v>
      </c>
      <c r="AD4616" s="8">
        <f t="shared" si="217"/>
        <v>0.27737942358518958</v>
      </c>
      <c r="AE4616" s="7">
        <f t="shared" si="218"/>
        <v>3.0414410480832202E-4</v>
      </c>
    </row>
    <row r="4617" spans="1:31" x14ac:dyDescent="0.45">
      <c r="A4617" t="s">
        <v>73</v>
      </c>
      <c r="B4617" t="s">
        <v>183</v>
      </c>
      <c r="C4617" t="s">
        <v>135</v>
      </c>
      <c r="D4617">
        <v>3.0414410480832202E-4</v>
      </c>
      <c r="E4617">
        <v>3.0414410480832202E-4</v>
      </c>
      <c r="F4617">
        <v>3.0414410480832202E-4</v>
      </c>
      <c r="G4617">
        <v>3.0414410480832202E-4</v>
      </c>
      <c r="H4617">
        <v>3.0414410480832202E-4</v>
      </c>
      <c r="I4617">
        <v>3.0414410480832202E-4</v>
      </c>
      <c r="J4617">
        <v>3.0414410480832202E-4</v>
      </c>
      <c r="K4617">
        <v>3.0414410480832202E-4</v>
      </c>
      <c r="L4617">
        <v>3.0414410480832202E-4</v>
      </c>
      <c r="M4617">
        <v>3.0414410480832202E-4</v>
      </c>
      <c r="N4617">
        <v>3.0414410480832202E-4</v>
      </c>
      <c r="O4617">
        <v>3.0414410480832202E-4</v>
      </c>
      <c r="P4617">
        <v>3.0414410480832202E-4</v>
      </c>
      <c r="Q4617">
        <v>3.0414410480832202E-4</v>
      </c>
      <c r="R4617">
        <v>3.0414410480832202E-4</v>
      </c>
      <c r="S4617">
        <v>3.0414410480832202E-4</v>
      </c>
      <c r="T4617">
        <v>2.9511397488956152E-2</v>
      </c>
      <c r="U4617">
        <v>5.8718650873103982E-2</v>
      </c>
      <c r="V4617">
        <v>0.16075438022811389</v>
      </c>
      <c r="W4617">
        <v>0.18009944415787421</v>
      </c>
      <c r="X4617">
        <v>0.1153630210726634</v>
      </c>
      <c r="Y4617">
        <v>8.6155767688515572E-2</v>
      </c>
      <c r="Z4617">
        <v>3.0414410480832202E-4</v>
      </c>
      <c r="AA4617">
        <v>3.0414410480832202E-4</v>
      </c>
      <c r="AB4617" s="7">
        <f t="shared" si="216"/>
        <v>0.63607725539577697</v>
      </c>
      <c r="AC4617">
        <f>INDEX(SHELF_days!$C$2:$C$289,MATCH(A4617&amp;"|"&amp;C4617,SHELF_days!$D$2:$D$289,0))</f>
        <v>87</v>
      </c>
      <c r="AD4617" s="8">
        <f t="shared" si="217"/>
        <v>55.3387212194326</v>
      </c>
      <c r="AE4617" s="7">
        <f t="shared" si="218"/>
        <v>0.18009944415787421</v>
      </c>
    </row>
    <row r="4618" spans="1:31" x14ac:dyDescent="0.45">
      <c r="A4618" t="s">
        <v>73</v>
      </c>
      <c r="B4618" t="s">
        <v>183</v>
      </c>
      <c r="C4618" t="s">
        <v>136</v>
      </c>
      <c r="D4618">
        <v>4.0320381024821883E-2</v>
      </c>
      <c r="E4618">
        <v>4.0320381024821883E-2</v>
      </c>
      <c r="F4618">
        <v>4.0320381024821883E-2</v>
      </c>
      <c r="G4618">
        <v>4.0320381024821883E-2</v>
      </c>
      <c r="H4618">
        <v>4.0320381024821883E-2</v>
      </c>
      <c r="I4618">
        <v>4.0320381024821883E-2</v>
      </c>
      <c r="J4618">
        <v>4.0320381024821883E-2</v>
      </c>
      <c r="K4618">
        <v>4.0320381024821883E-2</v>
      </c>
      <c r="L4618">
        <v>4.0320381024821883E-2</v>
      </c>
      <c r="M4618">
        <v>4.0320381024821883E-2</v>
      </c>
      <c r="N4618">
        <v>4.0320381024821883E-2</v>
      </c>
      <c r="O4618">
        <v>4.0320381024821883E-2</v>
      </c>
      <c r="P4618">
        <v>4.0320381024821883E-2</v>
      </c>
      <c r="Q4618">
        <v>4.0320381024821883E-2</v>
      </c>
      <c r="R4618">
        <v>4.0320381024821883E-2</v>
      </c>
      <c r="S4618">
        <v>0.1420932779534278</v>
      </c>
      <c r="T4618">
        <v>0.50042049037354919</v>
      </c>
      <c r="U4618">
        <v>0.75645511447649283</v>
      </c>
      <c r="V4618">
        <v>1</v>
      </c>
      <c r="W4618">
        <v>0.74684082378791838</v>
      </c>
      <c r="X4618">
        <v>0.28440210319061893</v>
      </c>
      <c r="Y4618">
        <v>0.1524004904934313</v>
      </c>
      <c r="Z4618">
        <v>5.35725114333978E-2</v>
      </c>
      <c r="AA4618">
        <v>5.35725114333978E-2</v>
      </c>
      <c r="AB4618" s="7">
        <f t="shared" si="216"/>
        <v>4.2945630385145623</v>
      </c>
      <c r="AC4618">
        <f>INDEX(SHELF_days!$C$2:$C$289,MATCH(A4618&amp;"|"&amp;C4618,SHELF_days!$D$2:$D$289,0))</f>
        <v>127</v>
      </c>
      <c r="AD4618" s="8">
        <f t="shared" si="217"/>
        <v>545.40950589134945</v>
      </c>
      <c r="AE4618" s="7">
        <f t="shared" si="218"/>
        <v>1</v>
      </c>
    </row>
    <row r="4619" spans="1:31" x14ac:dyDescent="0.45">
      <c r="A4619" t="s">
        <v>73</v>
      </c>
      <c r="B4619" t="s">
        <v>183</v>
      </c>
      <c r="C4619" t="s">
        <v>137</v>
      </c>
      <c r="D4619">
        <v>0.25316437621955079</v>
      </c>
      <c r="E4619">
        <v>0.25316437621955079</v>
      </c>
      <c r="F4619">
        <v>0.25059291623194319</v>
      </c>
      <c r="G4619">
        <v>0.23130696632488659</v>
      </c>
      <c r="H4619">
        <v>0.23130696632488659</v>
      </c>
      <c r="I4619">
        <v>0.23130696632488659</v>
      </c>
      <c r="J4619">
        <v>0.23130696632488659</v>
      </c>
      <c r="K4619">
        <v>0.23130696632488659</v>
      </c>
      <c r="L4619">
        <v>0.23130696632488659</v>
      </c>
      <c r="M4619">
        <v>0.23130696632488659</v>
      </c>
      <c r="N4619">
        <v>0.23130696632488659</v>
      </c>
      <c r="O4619">
        <v>0.23130696632488659</v>
      </c>
      <c r="P4619">
        <v>0.23130696632488659</v>
      </c>
      <c r="Q4619">
        <v>0.33030817584777727</v>
      </c>
      <c r="R4619">
        <v>0.36330857902207409</v>
      </c>
      <c r="S4619">
        <v>0.68388392414381538</v>
      </c>
      <c r="T4619">
        <v>1</v>
      </c>
      <c r="U4619">
        <v>1</v>
      </c>
      <c r="V4619">
        <v>1</v>
      </c>
      <c r="W4619">
        <v>1</v>
      </c>
      <c r="X4619">
        <v>1</v>
      </c>
      <c r="Y4619">
        <v>0.5330249382041724</v>
      </c>
      <c r="Z4619">
        <v>0.34816553687282981</v>
      </c>
      <c r="AA4619">
        <v>9.9305353627699003E-2</v>
      </c>
      <c r="AB4619" s="7">
        <f t="shared" si="216"/>
        <v>10.427987839638281</v>
      </c>
      <c r="AC4619">
        <f>INDEX(SHELF_days!$C$2:$C$289,MATCH(A4619&amp;"|"&amp;C4619,SHELF_days!$D$2:$D$289,0))</f>
        <v>77</v>
      </c>
      <c r="AD4619" s="8">
        <f t="shared" si="217"/>
        <v>802.9550636521476</v>
      </c>
      <c r="AE4619" s="7">
        <f t="shared" si="218"/>
        <v>1</v>
      </c>
    </row>
    <row r="4620" spans="1:31" x14ac:dyDescent="0.45">
      <c r="A4620" t="s">
        <v>73</v>
      </c>
      <c r="B4620" t="s">
        <v>183</v>
      </c>
      <c r="C4620" t="s">
        <v>138</v>
      </c>
      <c r="D4620">
        <v>0.63556190521002354</v>
      </c>
      <c r="E4620">
        <v>0.63556190521002354</v>
      </c>
      <c r="F4620">
        <v>0.63556190521002354</v>
      </c>
      <c r="G4620">
        <v>0.63556190521002354</v>
      </c>
      <c r="H4620">
        <v>0.63556190521002354</v>
      </c>
      <c r="I4620">
        <v>0.63556190521002354</v>
      </c>
      <c r="J4620">
        <v>0.63556190521002354</v>
      </c>
      <c r="K4620">
        <v>0.63556190521002354</v>
      </c>
      <c r="L4620">
        <v>0.63556190521002354</v>
      </c>
      <c r="M4620">
        <v>0.63556190521002354</v>
      </c>
      <c r="N4620">
        <v>0.63556190521002354</v>
      </c>
      <c r="O4620">
        <v>0.63556190521002354</v>
      </c>
      <c r="P4620">
        <v>0.76261345743106657</v>
      </c>
      <c r="Q4620">
        <v>0.76261345743106657</v>
      </c>
      <c r="R4620">
        <v>0.76261345743106657</v>
      </c>
      <c r="S4620">
        <v>1</v>
      </c>
      <c r="T4620">
        <v>1</v>
      </c>
      <c r="U4620">
        <v>1</v>
      </c>
      <c r="V4620">
        <v>1</v>
      </c>
      <c r="W4620">
        <v>1</v>
      </c>
      <c r="X4620">
        <v>1</v>
      </c>
      <c r="Y4620">
        <v>1</v>
      </c>
      <c r="Z4620">
        <v>1</v>
      </c>
      <c r="AA4620">
        <v>1</v>
      </c>
      <c r="AB4620" s="7">
        <f t="shared" si="216"/>
        <v>18.914583234813485</v>
      </c>
      <c r="AC4620">
        <f>INDEX(SHELF_days!$C$2:$C$289,MATCH(A4620&amp;"|"&amp;C4620,SHELF_days!$D$2:$D$289,0))</f>
        <v>20</v>
      </c>
      <c r="AD4620" s="8">
        <f t="shared" si="217"/>
        <v>378.29166469626966</v>
      </c>
      <c r="AE4620" s="7">
        <f t="shared" si="218"/>
        <v>1</v>
      </c>
    </row>
    <row r="4621" spans="1:31" x14ac:dyDescent="0.45">
      <c r="A4621" t="s">
        <v>73</v>
      </c>
      <c r="B4621" t="s">
        <v>183</v>
      </c>
      <c r="C4621" t="s">
        <v>139</v>
      </c>
      <c r="D4621">
        <v>3.0414410480832202E-4</v>
      </c>
      <c r="E4621">
        <v>3.0414410480832202E-4</v>
      </c>
      <c r="F4621">
        <v>3.0414410480832202E-4</v>
      </c>
      <c r="G4621">
        <v>3.0414410480832202E-4</v>
      </c>
      <c r="H4621">
        <v>3.0414410480832202E-4</v>
      </c>
      <c r="I4621">
        <v>3.0414410480832202E-4</v>
      </c>
      <c r="J4621">
        <v>3.0414410480832202E-4</v>
      </c>
      <c r="K4621">
        <v>3.0414410480832202E-4</v>
      </c>
      <c r="L4621">
        <v>3.0414410480832202E-4</v>
      </c>
      <c r="M4621">
        <v>3.0414410480832202E-4</v>
      </c>
      <c r="N4621">
        <v>3.0414410480832202E-4</v>
      </c>
      <c r="O4621">
        <v>3.0414410480832202E-4</v>
      </c>
      <c r="P4621">
        <v>3.0414410480832202E-4</v>
      </c>
      <c r="Q4621">
        <v>3.0414410480832202E-4</v>
      </c>
      <c r="R4621">
        <v>3.0414410480832202E-4</v>
      </c>
      <c r="S4621">
        <v>3.0414410480832202E-4</v>
      </c>
      <c r="T4621">
        <v>0.671999850381643</v>
      </c>
      <c r="U4621">
        <v>0.671999850381643</v>
      </c>
      <c r="V4621">
        <v>0.80193893788043702</v>
      </c>
      <c r="W4621">
        <v>0.4231218097754873</v>
      </c>
      <c r="X4621">
        <v>3.0414410480832202E-4</v>
      </c>
      <c r="Y4621">
        <v>3.0414410480832202E-4</v>
      </c>
      <c r="Z4621">
        <v>3.0414410480832202E-4</v>
      </c>
      <c r="AA4621">
        <v>3.0414410480832202E-4</v>
      </c>
      <c r="AB4621" s="7">
        <f t="shared" si="216"/>
        <v>2.575143330515377</v>
      </c>
      <c r="AC4621">
        <f>INDEX(SHELF_days!$C$2:$C$289,MATCH(A4621&amp;"|"&amp;C4621,SHELF_days!$D$2:$D$289,0))</f>
        <v>16</v>
      </c>
      <c r="AD4621" s="8">
        <f t="shared" si="217"/>
        <v>41.202293288246032</v>
      </c>
      <c r="AE4621" s="7">
        <f t="shared" si="218"/>
        <v>0.80193893788043702</v>
      </c>
    </row>
    <row r="4622" spans="1:31" x14ac:dyDescent="0.45">
      <c r="A4622" t="s">
        <v>73</v>
      </c>
      <c r="B4622" t="s">
        <v>184</v>
      </c>
      <c r="C4622" t="s">
        <v>134</v>
      </c>
      <c r="D4622">
        <v>0.90900000000000003</v>
      </c>
      <c r="E4622">
        <v>0.90900000000000003</v>
      </c>
      <c r="F4622">
        <v>0.90900000000000003</v>
      </c>
      <c r="G4622">
        <v>0.90900000000000003</v>
      </c>
      <c r="H4622">
        <v>0.90900000000000003</v>
      </c>
      <c r="I4622">
        <v>0.90900000000000003</v>
      </c>
      <c r="J4622">
        <v>0.90900000000000003</v>
      </c>
      <c r="K4622">
        <v>0.90900000000000003</v>
      </c>
      <c r="L4622">
        <v>0.90900000000000003</v>
      </c>
      <c r="M4622">
        <v>0.90900000000000003</v>
      </c>
      <c r="N4622">
        <v>0.90900000000000003</v>
      </c>
      <c r="O4622">
        <v>0.90900000000000003</v>
      </c>
      <c r="P4622">
        <v>0.90900000000000003</v>
      </c>
      <c r="Q4622">
        <v>0.90900000000000003</v>
      </c>
      <c r="R4622">
        <v>0.90900000000000003</v>
      </c>
      <c r="S4622">
        <v>0.90900000000000003</v>
      </c>
      <c r="T4622">
        <v>0.90900000000000003</v>
      </c>
      <c r="U4622">
        <v>0.90900000000000003</v>
      </c>
      <c r="V4622">
        <v>0.90900000000000003</v>
      </c>
      <c r="W4622">
        <v>0.90900000000000003</v>
      </c>
      <c r="X4622">
        <v>0.90900000000000003</v>
      </c>
      <c r="Y4622">
        <v>0.90900000000000003</v>
      </c>
      <c r="Z4622">
        <v>0.90900000000000003</v>
      </c>
      <c r="AA4622">
        <v>0.90900000000000003</v>
      </c>
      <c r="AB4622" s="7">
        <f t="shared" si="216"/>
        <v>21.815999999999999</v>
      </c>
      <c r="AC4622">
        <f>INDEX(SHELF_days!$C$2:$C$289,MATCH(A4622&amp;"|"&amp;C4622,SHELF_days!$D$2:$D$289,0))</f>
        <v>38</v>
      </c>
      <c r="AD4622" s="8">
        <f t="shared" si="217"/>
        <v>829.00799999999992</v>
      </c>
      <c r="AE4622" s="7">
        <f t="shared" si="218"/>
        <v>0.90900000000000003</v>
      </c>
    </row>
    <row r="4623" spans="1:31" x14ac:dyDescent="0.45">
      <c r="A4623" t="s">
        <v>73</v>
      </c>
      <c r="B4623" t="s">
        <v>184</v>
      </c>
      <c r="C4623" t="s">
        <v>135</v>
      </c>
      <c r="D4623">
        <v>0.90900000000000003</v>
      </c>
      <c r="E4623">
        <v>0.90900000000000003</v>
      </c>
      <c r="F4623">
        <v>0.90900000000000003</v>
      </c>
      <c r="G4623">
        <v>0.90900000000000003</v>
      </c>
      <c r="H4623">
        <v>0.90900000000000003</v>
      </c>
      <c r="I4623">
        <v>0.90900000000000003</v>
      </c>
      <c r="J4623">
        <v>0.90900000000000003</v>
      </c>
      <c r="K4623">
        <v>0.90900000000000003</v>
      </c>
      <c r="L4623">
        <v>0.90900000000000003</v>
      </c>
      <c r="M4623">
        <v>0.90900000000000003</v>
      </c>
      <c r="N4623">
        <v>0.90900000000000003</v>
      </c>
      <c r="O4623">
        <v>0.90900000000000003</v>
      </c>
      <c r="P4623">
        <v>0.90900000000000003</v>
      </c>
      <c r="Q4623">
        <v>0.90900000000000003</v>
      </c>
      <c r="R4623">
        <v>0.90900000000000003</v>
      </c>
      <c r="S4623">
        <v>0.90900000000000003</v>
      </c>
      <c r="T4623">
        <v>0.90900000000000003</v>
      </c>
      <c r="U4623">
        <v>0.90900000000000003</v>
      </c>
      <c r="V4623">
        <v>0.90900000000000003</v>
      </c>
      <c r="W4623">
        <v>0.90900000000000003</v>
      </c>
      <c r="X4623">
        <v>0.90900000000000003</v>
      </c>
      <c r="Y4623">
        <v>0.90900000000000003</v>
      </c>
      <c r="Z4623">
        <v>0.90900000000000003</v>
      </c>
      <c r="AA4623">
        <v>0.90900000000000003</v>
      </c>
      <c r="AB4623" s="7">
        <f t="shared" si="216"/>
        <v>21.815999999999999</v>
      </c>
      <c r="AC4623">
        <f>INDEX(SHELF_days!$C$2:$C$289,MATCH(A4623&amp;"|"&amp;C4623,SHELF_days!$D$2:$D$289,0))</f>
        <v>87</v>
      </c>
      <c r="AD4623" s="8">
        <f t="shared" si="217"/>
        <v>1897.992</v>
      </c>
      <c r="AE4623" s="7">
        <f t="shared" si="218"/>
        <v>0.90900000000000003</v>
      </c>
    </row>
    <row r="4624" spans="1:31" x14ac:dyDescent="0.45">
      <c r="A4624" t="s">
        <v>73</v>
      </c>
      <c r="B4624" t="s">
        <v>184</v>
      </c>
      <c r="C4624" t="s">
        <v>136</v>
      </c>
      <c r="D4624">
        <v>0.90900000000000003</v>
      </c>
      <c r="E4624">
        <v>0.90900000000000003</v>
      </c>
      <c r="F4624">
        <v>0.90900000000000003</v>
      </c>
      <c r="G4624">
        <v>0.90900000000000003</v>
      </c>
      <c r="H4624">
        <v>0.90900000000000003</v>
      </c>
      <c r="I4624">
        <v>0.90900000000000003</v>
      </c>
      <c r="J4624">
        <v>0.90900000000000003</v>
      </c>
      <c r="K4624">
        <v>0.90900000000000003</v>
      </c>
      <c r="L4624">
        <v>0.90900000000000003</v>
      </c>
      <c r="M4624">
        <v>0.90900000000000003</v>
      </c>
      <c r="N4624">
        <v>0.90900000000000003</v>
      </c>
      <c r="O4624">
        <v>0.90900000000000003</v>
      </c>
      <c r="P4624">
        <v>0.90900000000000003</v>
      </c>
      <c r="Q4624">
        <v>0.90900000000000003</v>
      </c>
      <c r="R4624">
        <v>0.90900000000000003</v>
      </c>
      <c r="S4624">
        <v>0.90900000000000003</v>
      </c>
      <c r="T4624">
        <v>0.90900000000000003</v>
      </c>
      <c r="U4624">
        <v>0.90900000000000003</v>
      </c>
      <c r="V4624">
        <v>0.90900000000000003</v>
      </c>
      <c r="W4624">
        <v>0.90900000000000003</v>
      </c>
      <c r="X4624">
        <v>0.90900000000000003</v>
      </c>
      <c r="Y4624">
        <v>0.90900000000000003</v>
      </c>
      <c r="Z4624">
        <v>0.90900000000000003</v>
      </c>
      <c r="AA4624">
        <v>0.90900000000000003</v>
      </c>
      <c r="AB4624" s="7">
        <f t="shared" si="216"/>
        <v>21.815999999999999</v>
      </c>
      <c r="AC4624">
        <f>INDEX(SHELF_days!$C$2:$C$289,MATCH(A4624&amp;"|"&amp;C4624,SHELF_days!$D$2:$D$289,0))</f>
        <v>127</v>
      </c>
      <c r="AD4624" s="8">
        <f t="shared" si="217"/>
        <v>2770.6320000000001</v>
      </c>
      <c r="AE4624" s="7">
        <f t="shared" si="218"/>
        <v>0.90900000000000003</v>
      </c>
    </row>
    <row r="4625" spans="1:31" x14ac:dyDescent="0.45">
      <c r="A4625" t="s">
        <v>73</v>
      </c>
      <c r="B4625" t="s">
        <v>184</v>
      </c>
      <c r="C4625" t="s">
        <v>137</v>
      </c>
      <c r="D4625">
        <v>0.90900000000000003</v>
      </c>
      <c r="E4625">
        <v>0.90900000000000003</v>
      </c>
      <c r="F4625">
        <v>0.90900000000000003</v>
      </c>
      <c r="G4625">
        <v>0.90900000000000003</v>
      </c>
      <c r="H4625">
        <v>0.90900000000000003</v>
      </c>
      <c r="I4625">
        <v>0.90900000000000003</v>
      </c>
      <c r="J4625">
        <v>0.90900000000000003</v>
      </c>
      <c r="K4625">
        <v>0.90900000000000003</v>
      </c>
      <c r="L4625">
        <v>0.90900000000000003</v>
      </c>
      <c r="M4625">
        <v>0.90900000000000003</v>
      </c>
      <c r="N4625">
        <v>0.90900000000000003</v>
      </c>
      <c r="O4625">
        <v>0.90900000000000003</v>
      </c>
      <c r="P4625">
        <v>0.90900000000000003</v>
      </c>
      <c r="Q4625">
        <v>0.90900000000000003</v>
      </c>
      <c r="R4625">
        <v>0.90900000000000003</v>
      </c>
      <c r="S4625">
        <v>0.90900000000000003</v>
      </c>
      <c r="T4625">
        <v>0.90900000000000003</v>
      </c>
      <c r="U4625">
        <v>0.90900000000000003</v>
      </c>
      <c r="V4625">
        <v>0.90900000000000003</v>
      </c>
      <c r="W4625">
        <v>0.90900000000000003</v>
      </c>
      <c r="X4625">
        <v>0.90900000000000003</v>
      </c>
      <c r="Y4625">
        <v>0.90900000000000003</v>
      </c>
      <c r="Z4625">
        <v>0.90900000000000003</v>
      </c>
      <c r="AA4625">
        <v>0.90900000000000003</v>
      </c>
      <c r="AB4625" s="7">
        <f t="shared" si="216"/>
        <v>21.815999999999999</v>
      </c>
      <c r="AC4625">
        <f>INDEX(SHELF_days!$C$2:$C$289,MATCH(A4625&amp;"|"&amp;C4625,SHELF_days!$D$2:$D$289,0))</f>
        <v>77</v>
      </c>
      <c r="AD4625" s="8">
        <f t="shared" si="217"/>
        <v>1679.8319999999999</v>
      </c>
      <c r="AE4625" s="7">
        <f t="shared" si="218"/>
        <v>0.90900000000000003</v>
      </c>
    </row>
    <row r="4626" spans="1:31" x14ac:dyDescent="0.45">
      <c r="A4626" t="s">
        <v>73</v>
      </c>
      <c r="B4626" t="s">
        <v>184</v>
      </c>
      <c r="C4626" t="s">
        <v>138</v>
      </c>
      <c r="D4626">
        <v>0.90900000000000003</v>
      </c>
      <c r="E4626">
        <v>0.90900000000000003</v>
      </c>
      <c r="F4626">
        <v>0.90900000000000003</v>
      </c>
      <c r="G4626">
        <v>0.90900000000000003</v>
      </c>
      <c r="H4626">
        <v>0.90900000000000003</v>
      </c>
      <c r="I4626">
        <v>0.90900000000000003</v>
      </c>
      <c r="J4626">
        <v>0.90900000000000003</v>
      </c>
      <c r="K4626">
        <v>0.90900000000000003</v>
      </c>
      <c r="L4626">
        <v>0.90900000000000003</v>
      </c>
      <c r="M4626">
        <v>0.90900000000000003</v>
      </c>
      <c r="N4626">
        <v>0.90900000000000003</v>
      </c>
      <c r="O4626">
        <v>0.90900000000000003</v>
      </c>
      <c r="P4626">
        <v>0.90900000000000003</v>
      </c>
      <c r="Q4626">
        <v>0.90900000000000003</v>
      </c>
      <c r="R4626">
        <v>0.90900000000000003</v>
      </c>
      <c r="S4626">
        <v>0.90900000000000003</v>
      </c>
      <c r="T4626">
        <v>0.90900000000000003</v>
      </c>
      <c r="U4626">
        <v>0.90900000000000003</v>
      </c>
      <c r="V4626">
        <v>0.90900000000000003</v>
      </c>
      <c r="W4626">
        <v>0.90900000000000003</v>
      </c>
      <c r="X4626">
        <v>0.90900000000000003</v>
      </c>
      <c r="Y4626">
        <v>0.90900000000000003</v>
      </c>
      <c r="Z4626">
        <v>0.90900000000000003</v>
      </c>
      <c r="AA4626">
        <v>0.90900000000000003</v>
      </c>
      <c r="AB4626" s="7">
        <f t="shared" si="216"/>
        <v>21.815999999999999</v>
      </c>
      <c r="AC4626">
        <f>INDEX(SHELF_days!$C$2:$C$289,MATCH(A4626&amp;"|"&amp;C4626,SHELF_days!$D$2:$D$289,0))</f>
        <v>20</v>
      </c>
      <c r="AD4626" s="8">
        <f t="shared" si="217"/>
        <v>436.32</v>
      </c>
      <c r="AE4626" s="7">
        <f t="shared" si="218"/>
        <v>0.90900000000000003</v>
      </c>
    </row>
    <row r="4627" spans="1:31" x14ac:dyDescent="0.45">
      <c r="A4627" t="s">
        <v>73</v>
      </c>
      <c r="B4627" t="s">
        <v>184</v>
      </c>
      <c r="C4627" t="s">
        <v>139</v>
      </c>
      <c r="D4627">
        <v>0.90900000000000003</v>
      </c>
      <c r="E4627">
        <v>0.90900000000000003</v>
      </c>
      <c r="F4627">
        <v>0.90900000000000003</v>
      </c>
      <c r="G4627">
        <v>0.90900000000000003</v>
      </c>
      <c r="H4627">
        <v>0.90900000000000003</v>
      </c>
      <c r="I4627">
        <v>0.90900000000000003</v>
      </c>
      <c r="J4627">
        <v>0.90900000000000003</v>
      </c>
      <c r="K4627">
        <v>0.90900000000000003</v>
      </c>
      <c r="L4627">
        <v>0.90900000000000003</v>
      </c>
      <c r="M4627">
        <v>0.90900000000000003</v>
      </c>
      <c r="N4627">
        <v>0.90900000000000003</v>
      </c>
      <c r="O4627">
        <v>0.90900000000000003</v>
      </c>
      <c r="P4627">
        <v>0.90900000000000003</v>
      </c>
      <c r="Q4627">
        <v>0.90900000000000003</v>
      </c>
      <c r="R4627">
        <v>0.90900000000000003</v>
      </c>
      <c r="S4627">
        <v>0.90900000000000003</v>
      </c>
      <c r="T4627">
        <v>0.90900000000000003</v>
      </c>
      <c r="U4627">
        <v>0.90900000000000003</v>
      </c>
      <c r="V4627">
        <v>0.90900000000000003</v>
      </c>
      <c r="W4627">
        <v>0.90900000000000003</v>
      </c>
      <c r="X4627">
        <v>0.90900000000000003</v>
      </c>
      <c r="Y4627">
        <v>0.90900000000000003</v>
      </c>
      <c r="Z4627">
        <v>0.90900000000000003</v>
      </c>
      <c r="AA4627">
        <v>0.90900000000000003</v>
      </c>
      <c r="AB4627" s="7">
        <f t="shared" si="216"/>
        <v>21.815999999999999</v>
      </c>
      <c r="AC4627">
        <f>INDEX(SHELF_days!$C$2:$C$289,MATCH(A4627&amp;"|"&amp;C4627,SHELF_days!$D$2:$D$289,0))</f>
        <v>16</v>
      </c>
      <c r="AD4627" s="8">
        <f t="shared" si="217"/>
        <v>349.05599999999998</v>
      </c>
      <c r="AE4627" s="7">
        <f t="shared" si="218"/>
        <v>0.90900000000000003</v>
      </c>
    </row>
    <row r="4628" spans="1:31" x14ac:dyDescent="0.45">
      <c r="A4628" t="s">
        <v>73</v>
      </c>
      <c r="B4628" t="s">
        <v>185</v>
      </c>
      <c r="C4628" t="s">
        <v>134</v>
      </c>
      <c r="D4628">
        <v>0.47283643892339539</v>
      </c>
      <c r="E4628">
        <v>0.46894409937888198</v>
      </c>
      <c r="F4628">
        <v>0.46749482401656323</v>
      </c>
      <c r="G4628">
        <v>0.46633540372670818</v>
      </c>
      <c r="H4628">
        <v>0.46712215320910988</v>
      </c>
      <c r="I4628">
        <v>0.47047619047619083</v>
      </c>
      <c r="J4628">
        <v>0.47913043478260892</v>
      </c>
      <c r="K4628">
        <v>0.48554865424430649</v>
      </c>
      <c r="L4628">
        <v>0.4878260869565218</v>
      </c>
      <c r="M4628">
        <v>0.47287784679089018</v>
      </c>
      <c r="N4628">
        <v>0.45271221532091099</v>
      </c>
      <c r="O4628">
        <v>0.43515527950310579</v>
      </c>
      <c r="P4628">
        <v>0.42409937888198768</v>
      </c>
      <c r="Q4628">
        <v>0.42318840579710149</v>
      </c>
      <c r="R4628">
        <v>0.42563146997929618</v>
      </c>
      <c r="S4628">
        <v>0.43412008281573511</v>
      </c>
      <c r="T4628">
        <v>0.45436853002070388</v>
      </c>
      <c r="U4628">
        <v>0.47784679089026899</v>
      </c>
      <c r="V4628">
        <v>0.48819875776397509</v>
      </c>
      <c r="W4628">
        <v>0.49577639751552821</v>
      </c>
      <c r="X4628">
        <v>0.49527950310559021</v>
      </c>
      <c r="Y4628">
        <v>0.49383022774327118</v>
      </c>
      <c r="Z4628">
        <v>0.48985507246376819</v>
      </c>
      <c r="AA4628">
        <v>0.4780952380952383</v>
      </c>
      <c r="AB4628" s="7">
        <f t="shared" si="216"/>
        <v>11.206749482401657</v>
      </c>
      <c r="AC4628">
        <f>INDEX(SHELF_days!$C$2:$C$289,MATCH(A4628&amp;"|"&amp;C4628,SHELF_days!$D$2:$D$289,0))</f>
        <v>38</v>
      </c>
      <c r="AD4628" s="8">
        <f t="shared" si="217"/>
        <v>425.85648033126296</v>
      </c>
      <c r="AE4628" s="7">
        <f t="shared" si="218"/>
        <v>0.49577639751552821</v>
      </c>
    </row>
    <row r="4629" spans="1:31" x14ac:dyDescent="0.45">
      <c r="A4629" t="s">
        <v>73</v>
      </c>
      <c r="B4629" t="s">
        <v>185</v>
      </c>
      <c r="C4629" t="s">
        <v>135</v>
      </c>
      <c r="D4629">
        <v>0.44472049689441001</v>
      </c>
      <c r="E4629">
        <v>0.43504140786749479</v>
      </c>
      <c r="F4629">
        <v>0.43017598343685298</v>
      </c>
      <c r="G4629">
        <v>0.42313664596273282</v>
      </c>
      <c r="H4629">
        <v>0.411904761904762</v>
      </c>
      <c r="I4629">
        <v>0.39668737060041409</v>
      </c>
      <c r="J4629">
        <v>0.38664596273291929</v>
      </c>
      <c r="K4629">
        <v>0.37127329192546588</v>
      </c>
      <c r="L4629">
        <v>0.34560041407867492</v>
      </c>
      <c r="M4629">
        <v>0.32681159420289851</v>
      </c>
      <c r="N4629">
        <v>0.31325051759834388</v>
      </c>
      <c r="O4629">
        <v>0.30346790890269149</v>
      </c>
      <c r="P4629">
        <v>0.30781573498964809</v>
      </c>
      <c r="Q4629">
        <v>0.31904761904761902</v>
      </c>
      <c r="R4629">
        <v>0.32489648033126312</v>
      </c>
      <c r="S4629">
        <v>0.33607660455486538</v>
      </c>
      <c r="T4629">
        <v>0.35786749482401642</v>
      </c>
      <c r="U4629">
        <v>0.38535196687370599</v>
      </c>
      <c r="V4629">
        <v>0.40885093167701858</v>
      </c>
      <c r="W4629">
        <v>0.43555900621117999</v>
      </c>
      <c r="X4629">
        <v>0.45429606625258789</v>
      </c>
      <c r="Y4629">
        <v>0.45486542443064182</v>
      </c>
      <c r="Z4629">
        <v>0.45931677018633538</v>
      </c>
      <c r="AA4629">
        <v>0.45564182194616992</v>
      </c>
      <c r="AB4629" s="7">
        <f t="shared" si="216"/>
        <v>9.2883022774327113</v>
      </c>
      <c r="AC4629">
        <f>INDEX(SHELF_days!$C$2:$C$289,MATCH(A4629&amp;"|"&amp;C4629,SHELF_days!$D$2:$D$289,0))</f>
        <v>87</v>
      </c>
      <c r="AD4629" s="8">
        <f t="shared" si="217"/>
        <v>808.08229813664593</v>
      </c>
      <c r="AE4629" s="7">
        <f t="shared" si="218"/>
        <v>0.45931677018633538</v>
      </c>
    </row>
    <row r="4630" spans="1:31" x14ac:dyDescent="0.45">
      <c r="A4630" t="s">
        <v>73</v>
      </c>
      <c r="B4630" t="s">
        <v>185</v>
      </c>
      <c r="C4630" t="s">
        <v>136</v>
      </c>
      <c r="D4630">
        <v>0.30321151716500572</v>
      </c>
      <c r="E4630">
        <v>0.30559246954595798</v>
      </c>
      <c r="F4630">
        <v>0.31007751937984501</v>
      </c>
      <c r="G4630">
        <v>0.30470653377630119</v>
      </c>
      <c r="H4630">
        <v>0.294407530454042</v>
      </c>
      <c r="I4630">
        <v>0.28300110741971207</v>
      </c>
      <c r="J4630">
        <v>0.2649501661129568</v>
      </c>
      <c r="K4630">
        <v>0.243189368770764</v>
      </c>
      <c r="L4630">
        <v>0.22236987818383161</v>
      </c>
      <c r="M4630">
        <v>0.20315614617940189</v>
      </c>
      <c r="N4630">
        <v>0.19662236987818391</v>
      </c>
      <c r="O4630">
        <v>0.19689922480620159</v>
      </c>
      <c r="P4630">
        <v>0.18842746400885951</v>
      </c>
      <c r="Q4630">
        <v>0.186157253599114</v>
      </c>
      <c r="R4630">
        <v>0.19147286821705431</v>
      </c>
      <c r="S4630">
        <v>0.20470653377630121</v>
      </c>
      <c r="T4630">
        <v>0.22596899224806211</v>
      </c>
      <c r="U4630">
        <v>0.23936877076411969</v>
      </c>
      <c r="V4630">
        <v>0.25265780730897008</v>
      </c>
      <c r="W4630">
        <v>0.27796234772978962</v>
      </c>
      <c r="X4630">
        <v>0.27580287929125141</v>
      </c>
      <c r="Y4630">
        <v>0.2755260243632337</v>
      </c>
      <c r="Z4630">
        <v>0.28084163898117392</v>
      </c>
      <c r="AA4630">
        <v>0.28903654485049818</v>
      </c>
      <c r="AB4630" s="7">
        <f t="shared" si="216"/>
        <v>6.0161129568106304</v>
      </c>
      <c r="AC4630">
        <f>INDEX(SHELF_days!$C$2:$C$289,MATCH(A4630&amp;"|"&amp;C4630,SHELF_days!$D$2:$D$289,0))</f>
        <v>127</v>
      </c>
      <c r="AD4630" s="8">
        <f t="shared" si="217"/>
        <v>764.04634551495008</v>
      </c>
      <c r="AE4630" s="7">
        <f t="shared" si="218"/>
        <v>0.31007751937984501</v>
      </c>
    </row>
    <row r="4631" spans="1:31" x14ac:dyDescent="0.45">
      <c r="A4631" t="s">
        <v>73</v>
      </c>
      <c r="B4631" t="s">
        <v>185</v>
      </c>
      <c r="C4631" t="s">
        <v>137</v>
      </c>
      <c r="D4631">
        <v>0.39945355191256843</v>
      </c>
      <c r="E4631">
        <v>0.40031225604996101</v>
      </c>
      <c r="F4631">
        <v>0.39867291178766612</v>
      </c>
      <c r="G4631">
        <v>0.39313036690085879</v>
      </c>
      <c r="H4631">
        <v>0.39476971116315368</v>
      </c>
      <c r="I4631">
        <v>0.39570647931303682</v>
      </c>
      <c r="J4631">
        <v>0.40202966432474629</v>
      </c>
      <c r="K4631">
        <v>0.40655737704918038</v>
      </c>
      <c r="L4631">
        <v>0.40312256049960971</v>
      </c>
      <c r="M4631">
        <v>0.39164715066354427</v>
      </c>
      <c r="N4631">
        <v>0.37298985167837628</v>
      </c>
      <c r="O4631">
        <v>0.36042154566744727</v>
      </c>
      <c r="P4631">
        <v>0.35175644028103048</v>
      </c>
      <c r="Q4631">
        <v>0.34652615144418419</v>
      </c>
      <c r="R4631">
        <v>0.34980483996877437</v>
      </c>
      <c r="S4631">
        <v>0.36120218579234969</v>
      </c>
      <c r="T4631">
        <v>0.37400468384074942</v>
      </c>
      <c r="U4631">
        <v>0.39328649492583923</v>
      </c>
      <c r="V4631">
        <v>0.40897736143637792</v>
      </c>
      <c r="W4631">
        <v>0.43052302888368471</v>
      </c>
      <c r="X4631">
        <v>0.4565183450429352</v>
      </c>
      <c r="Y4631">
        <v>0.45589383294301328</v>
      </c>
      <c r="Z4631">
        <v>0.44863387978142077</v>
      </c>
      <c r="AA4631">
        <v>0.43021077283372378</v>
      </c>
      <c r="AB4631" s="7">
        <f t="shared" si="216"/>
        <v>9.5261514441842312</v>
      </c>
      <c r="AC4631">
        <f>INDEX(SHELF_days!$C$2:$C$289,MATCH(A4631&amp;"|"&amp;C4631,SHELF_days!$D$2:$D$289,0))</f>
        <v>77</v>
      </c>
      <c r="AD4631" s="8">
        <f t="shared" si="217"/>
        <v>733.51366120218586</v>
      </c>
      <c r="AE4631" s="7">
        <f t="shared" si="218"/>
        <v>0.4565183450429352</v>
      </c>
    </row>
    <row r="4632" spans="1:31" x14ac:dyDescent="0.45">
      <c r="A4632" t="s">
        <v>73</v>
      </c>
      <c r="B4632" t="s">
        <v>185</v>
      </c>
      <c r="C4632" t="s">
        <v>138</v>
      </c>
      <c r="D4632">
        <v>8.1746031746031747E-2</v>
      </c>
      <c r="E4632">
        <v>8.5714285714285715E-2</v>
      </c>
      <c r="F4632">
        <v>9.4444444444444442E-2</v>
      </c>
      <c r="G4632">
        <v>9.4444444444444456E-2</v>
      </c>
      <c r="H4632">
        <v>0.11349206349206351</v>
      </c>
      <c r="I4632">
        <v>0.1103174603174603</v>
      </c>
      <c r="J4632">
        <v>0.103968253968254</v>
      </c>
      <c r="K4632">
        <v>9.3650793650793651E-2</v>
      </c>
      <c r="L4632">
        <v>9.0476190476190488E-2</v>
      </c>
      <c r="M4632">
        <v>7.2222222222222215E-2</v>
      </c>
      <c r="N4632">
        <v>5.6349206349206357E-2</v>
      </c>
      <c r="O4632">
        <v>4.7619047619047623E-2</v>
      </c>
      <c r="P4632">
        <v>5.0793650793650787E-2</v>
      </c>
      <c r="Q4632">
        <v>4.9999999999999989E-2</v>
      </c>
      <c r="R4632">
        <v>5.873015873015873E-2</v>
      </c>
      <c r="S4632">
        <v>6.1904761904761907E-2</v>
      </c>
      <c r="T4632">
        <v>7.2222222222222229E-2</v>
      </c>
      <c r="U4632">
        <v>8.1746031746031761E-2</v>
      </c>
      <c r="V4632">
        <v>8.8095238095238115E-2</v>
      </c>
      <c r="W4632">
        <v>8.3333333333333329E-2</v>
      </c>
      <c r="X4632">
        <v>7.5396825396825393E-2</v>
      </c>
      <c r="Y4632">
        <v>6.9841269841269843E-2</v>
      </c>
      <c r="Z4632">
        <v>7.4603174603174602E-2</v>
      </c>
      <c r="AA4632">
        <v>8.4920634920634924E-2</v>
      </c>
      <c r="AB4632" s="7">
        <f t="shared" si="216"/>
        <v>1.8960317460317457</v>
      </c>
      <c r="AC4632">
        <f>INDEX(SHELF_days!$C$2:$C$289,MATCH(A4632&amp;"|"&amp;C4632,SHELF_days!$D$2:$D$289,0))</f>
        <v>20</v>
      </c>
      <c r="AD4632" s="8">
        <f t="shared" si="217"/>
        <v>37.920634920634917</v>
      </c>
      <c r="AE4632" s="7">
        <f t="shared" si="218"/>
        <v>0.11349206349206351</v>
      </c>
    </row>
    <row r="4633" spans="1:31" x14ac:dyDescent="0.45">
      <c r="A4633" t="s">
        <v>73</v>
      </c>
      <c r="B4633" t="s">
        <v>185</v>
      </c>
      <c r="C4633" t="s">
        <v>139</v>
      </c>
      <c r="D4633">
        <v>0.28380952380952379</v>
      </c>
      <c r="E4633">
        <v>0.28380952380952379</v>
      </c>
      <c r="F4633">
        <v>0.27809523809523812</v>
      </c>
      <c r="G4633">
        <v>0.27142857142857152</v>
      </c>
      <c r="H4633">
        <v>0.26571428571428568</v>
      </c>
      <c r="I4633">
        <v>0.26</v>
      </c>
      <c r="J4633">
        <v>0.2476190476190476</v>
      </c>
      <c r="K4633">
        <v>0.23428571428571429</v>
      </c>
      <c r="L4633">
        <v>0.21238095238095231</v>
      </c>
      <c r="M4633">
        <v>0.18380952380952381</v>
      </c>
      <c r="N4633">
        <v>0.16</v>
      </c>
      <c r="O4633">
        <v>0.14000000000000001</v>
      </c>
      <c r="P4633">
        <v>0.1257142857142857</v>
      </c>
      <c r="Q4633">
        <v>0.11619047619047621</v>
      </c>
      <c r="R4633">
        <v>0.1238095238095238</v>
      </c>
      <c r="S4633">
        <v>0.1323809523809524</v>
      </c>
      <c r="T4633">
        <v>0.14571428571428571</v>
      </c>
      <c r="U4633">
        <v>0.15142857142857141</v>
      </c>
      <c r="V4633">
        <v>0.1438095238095238</v>
      </c>
      <c r="W4633">
        <v>0.1380952380952381</v>
      </c>
      <c r="X4633">
        <v>0.1333333333333333</v>
      </c>
      <c r="Y4633">
        <v>0.1238095238095238</v>
      </c>
      <c r="Z4633">
        <v>0.1114285714285714</v>
      </c>
      <c r="AA4633">
        <v>9.7142857142857142E-2</v>
      </c>
      <c r="AB4633" s="7">
        <f t="shared" si="216"/>
        <v>4.3638095238095236</v>
      </c>
      <c r="AC4633">
        <f>INDEX(SHELF_days!$C$2:$C$289,MATCH(A4633&amp;"|"&amp;C4633,SHELF_days!$D$2:$D$289,0))</f>
        <v>16</v>
      </c>
      <c r="AD4633" s="8">
        <f t="shared" si="217"/>
        <v>69.820952380952377</v>
      </c>
      <c r="AE4633" s="7">
        <f t="shared" si="218"/>
        <v>0.28380952380952379</v>
      </c>
    </row>
    <row r="4634" spans="1:31" x14ac:dyDescent="0.45">
      <c r="A4634" t="s">
        <v>73</v>
      </c>
      <c r="B4634" t="s">
        <v>186</v>
      </c>
      <c r="C4634" t="s">
        <v>134</v>
      </c>
      <c r="D4634">
        <v>0.59375225737275239</v>
      </c>
      <c r="E4634">
        <v>0.58779960113185525</v>
      </c>
      <c r="F4634">
        <v>0.57812298825876118</v>
      </c>
      <c r="G4634">
        <v>0.56514920386272016</v>
      </c>
      <c r="H4634">
        <v>0.55252916214563308</v>
      </c>
      <c r="I4634">
        <v>0.51680839544866075</v>
      </c>
      <c r="J4634">
        <v>0.45637031180211168</v>
      </c>
      <c r="K4634">
        <v>0.38174328332823432</v>
      </c>
      <c r="L4634">
        <v>0.35374690454917268</v>
      </c>
      <c r="M4634">
        <v>0.34086004668174852</v>
      </c>
      <c r="N4634">
        <v>0.35370223397196687</v>
      </c>
      <c r="O4634">
        <v>0.38353372835515859</v>
      </c>
      <c r="P4634">
        <v>0.40796491214803848</v>
      </c>
      <c r="Q4634">
        <v>0.43633978352045188</v>
      </c>
      <c r="R4634">
        <v>0.46100216773319408</v>
      </c>
      <c r="S4634">
        <v>0.47694231991827968</v>
      </c>
      <c r="T4634">
        <v>0.38976285924957271</v>
      </c>
      <c r="U4634">
        <v>0.44389092203757807</v>
      </c>
      <c r="V4634">
        <v>0.56125079051684101</v>
      </c>
      <c r="W4634">
        <v>0.5728083968841684</v>
      </c>
      <c r="X4634">
        <v>0.58907210892577189</v>
      </c>
      <c r="Y4634">
        <v>0.58361988388086927</v>
      </c>
      <c r="Z4634">
        <v>0.58260634470345674</v>
      </c>
      <c r="AA4634">
        <v>0.56755779309314092</v>
      </c>
      <c r="AB4634" s="7">
        <f t="shared" si="216"/>
        <v>11.736936399520138</v>
      </c>
      <c r="AC4634">
        <f>INDEX(SHELF_days!$C$2:$C$289,MATCH(A4634&amp;"|"&amp;C4634,SHELF_days!$D$2:$D$289,0))</f>
        <v>38</v>
      </c>
      <c r="AD4634" s="8">
        <f t="shared" si="217"/>
        <v>446.00358318176524</v>
      </c>
      <c r="AE4634" s="7">
        <f t="shared" si="218"/>
        <v>0.59375225737275239</v>
      </c>
    </row>
    <row r="4635" spans="1:31" x14ac:dyDescent="0.45">
      <c r="A4635" t="s">
        <v>73</v>
      </c>
      <c r="B4635" t="s">
        <v>186</v>
      </c>
      <c r="C4635" t="s">
        <v>135</v>
      </c>
      <c r="D4635">
        <v>0.67590498059137105</v>
      </c>
      <c r="E4635">
        <v>0.67240191364934931</v>
      </c>
      <c r="F4635">
        <v>0.67121831681789224</v>
      </c>
      <c r="G4635">
        <v>0.66780515999383139</v>
      </c>
      <c r="H4635">
        <v>0.66283821922506647</v>
      </c>
      <c r="I4635">
        <v>0.65131654082430812</v>
      </c>
      <c r="J4635">
        <v>0.61771546864627125</v>
      </c>
      <c r="K4635">
        <v>0.56845527064506096</v>
      </c>
      <c r="L4635">
        <v>0.53275699882402838</v>
      </c>
      <c r="M4635">
        <v>0.52269181160103073</v>
      </c>
      <c r="N4635">
        <v>0.53658068366470302</v>
      </c>
      <c r="O4635">
        <v>0.5478545159924898</v>
      </c>
      <c r="P4635">
        <v>0.56203447535888618</v>
      </c>
      <c r="Q4635">
        <v>0.56775075499933747</v>
      </c>
      <c r="R4635">
        <v>0.57282052552178209</v>
      </c>
      <c r="S4635">
        <v>0.58811078256188409</v>
      </c>
      <c r="T4635">
        <v>0.61076918695218962</v>
      </c>
      <c r="U4635">
        <v>0.65097219298249853</v>
      </c>
      <c r="V4635">
        <v>0.68179976213756899</v>
      </c>
      <c r="W4635">
        <v>0.6954898300107939</v>
      </c>
      <c r="X4635">
        <v>0.69756013571821196</v>
      </c>
      <c r="Y4635">
        <v>0.69152165618289752</v>
      </c>
      <c r="Z4635">
        <v>0.67708567709644218</v>
      </c>
      <c r="AA4635">
        <v>0.66817719276932375</v>
      </c>
      <c r="AB4635" s="7">
        <f t="shared" si="216"/>
        <v>14.991632052767224</v>
      </c>
      <c r="AC4635">
        <f>INDEX(SHELF_days!$C$2:$C$289,MATCH(A4635&amp;"|"&amp;C4635,SHELF_days!$D$2:$D$289,0))</f>
        <v>87</v>
      </c>
      <c r="AD4635" s="8">
        <f t="shared" si="217"/>
        <v>1304.2719885907486</v>
      </c>
      <c r="AE4635" s="7">
        <f t="shared" si="218"/>
        <v>0.69756013571821196</v>
      </c>
    </row>
    <row r="4636" spans="1:31" x14ac:dyDescent="0.45">
      <c r="A4636" t="s">
        <v>73</v>
      </c>
      <c r="B4636" t="s">
        <v>186</v>
      </c>
      <c r="C4636" t="s">
        <v>136</v>
      </c>
      <c r="D4636">
        <v>0.47896679827249522</v>
      </c>
      <c r="E4636">
        <v>0.46502389335662703</v>
      </c>
      <c r="F4636">
        <v>0.45227616166443291</v>
      </c>
      <c r="G4636">
        <v>0.44567209357055387</v>
      </c>
      <c r="H4636">
        <v>0.43734074097644893</v>
      </c>
      <c r="I4636">
        <v>0.41150914076732781</v>
      </c>
      <c r="J4636">
        <v>0.35464728903825149</v>
      </c>
      <c r="K4636">
        <v>0.30098442672499709</v>
      </c>
      <c r="L4636">
        <v>0.25494686711445541</v>
      </c>
      <c r="M4636">
        <v>0.2371440782950181</v>
      </c>
      <c r="N4636">
        <v>0.23386615723362511</v>
      </c>
      <c r="O4636">
        <v>0.23625036254607759</v>
      </c>
      <c r="P4636">
        <v>0.24873709600520399</v>
      </c>
      <c r="Q4636">
        <v>0.26257451789815772</v>
      </c>
      <c r="R4636">
        <v>0.27539847191170452</v>
      </c>
      <c r="S4636">
        <v>0.2867133323354375</v>
      </c>
      <c r="T4636">
        <v>0.30166121591482742</v>
      </c>
      <c r="U4636">
        <v>0.36556857496381551</v>
      </c>
      <c r="V4636">
        <v>0.43064473648074902</v>
      </c>
      <c r="W4636">
        <v>0.47410229694863371</v>
      </c>
      <c r="X4636">
        <v>0.49350611575970571</v>
      </c>
      <c r="Y4636">
        <v>0.49964020641244822</v>
      </c>
      <c r="Z4636">
        <v>0.50441800936131143</v>
      </c>
      <c r="AA4636">
        <v>0.50626071107325377</v>
      </c>
      <c r="AB4636" s="7">
        <f t="shared" si="216"/>
        <v>8.9578532946255613</v>
      </c>
      <c r="AC4636">
        <f>INDEX(SHELF_days!$C$2:$C$289,MATCH(A4636&amp;"|"&amp;C4636,SHELF_days!$D$2:$D$289,0))</f>
        <v>127</v>
      </c>
      <c r="AD4636" s="8">
        <f t="shared" si="217"/>
        <v>1137.6473684174464</v>
      </c>
      <c r="AE4636" s="7">
        <f t="shared" si="218"/>
        <v>0.50626071107325377</v>
      </c>
    </row>
    <row r="4637" spans="1:31" x14ac:dyDescent="0.45">
      <c r="A4637" t="s">
        <v>73</v>
      </c>
      <c r="B4637" t="s">
        <v>186</v>
      </c>
      <c r="C4637" t="s">
        <v>137</v>
      </c>
      <c r="D4637">
        <v>0.30932958866254401</v>
      </c>
      <c r="E4637">
        <v>0.28637693982556189</v>
      </c>
      <c r="F4637">
        <v>0.26786848816104941</v>
      </c>
      <c r="G4637">
        <v>0.2514078586820549</v>
      </c>
      <c r="H4637">
        <v>0.23664054041959859</v>
      </c>
      <c r="I4637">
        <v>0.20747233119875749</v>
      </c>
      <c r="J4637">
        <v>0.14465656239608499</v>
      </c>
      <c r="K4637">
        <v>0.10520187481566461</v>
      </c>
      <c r="L4637">
        <v>8.4904781253879791E-2</v>
      </c>
      <c r="M4637">
        <v>7.3174043081179765E-2</v>
      </c>
      <c r="N4637">
        <v>7.1445578676120836E-2</v>
      </c>
      <c r="O4637">
        <v>8.1132069563830442E-2</v>
      </c>
      <c r="P4637">
        <v>0.1033941667822454</v>
      </c>
      <c r="Q4637">
        <v>0.12923444152033689</v>
      </c>
      <c r="R4637">
        <v>0.15459121096208039</v>
      </c>
      <c r="S4637">
        <v>0.180309939082236</v>
      </c>
      <c r="T4637">
        <v>0.1669827099156182</v>
      </c>
      <c r="U4637">
        <v>0.2004810174004254</v>
      </c>
      <c r="V4637">
        <v>0.24598354294828839</v>
      </c>
      <c r="W4637">
        <v>0.29999552338517299</v>
      </c>
      <c r="X4637">
        <v>0.33799969507654981</v>
      </c>
      <c r="Y4637">
        <v>0.36021442486297511</v>
      </c>
      <c r="Z4637">
        <v>0.37389139846453578</v>
      </c>
      <c r="AA4637">
        <v>0.37790809711558881</v>
      </c>
      <c r="AB4637" s="7">
        <f t="shared" si="216"/>
        <v>5.0505968242523798</v>
      </c>
      <c r="AC4637">
        <f>INDEX(SHELF_days!$C$2:$C$289,MATCH(A4637&amp;"|"&amp;C4637,SHELF_days!$D$2:$D$289,0))</f>
        <v>77</v>
      </c>
      <c r="AD4637" s="8">
        <f t="shared" si="217"/>
        <v>388.89595546743323</v>
      </c>
      <c r="AE4637" s="7">
        <f t="shared" si="218"/>
        <v>0.37790809711558881</v>
      </c>
    </row>
    <row r="4638" spans="1:31" x14ac:dyDescent="0.45">
      <c r="A4638" t="s">
        <v>73</v>
      </c>
      <c r="B4638" t="s">
        <v>186</v>
      </c>
      <c r="C4638" t="s">
        <v>138</v>
      </c>
      <c r="D4638">
        <v>0.40511897382051493</v>
      </c>
      <c r="E4638">
        <v>0.35633357243196812</v>
      </c>
      <c r="F4638">
        <v>0.34686093507289878</v>
      </c>
      <c r="G4638">
        <v>0.33499461879769238</v>
      </c>
      <c r="H4638">
        <v>0.313893083244701</v>
      </c>
      <c r="I4638">
        <v>0.27171983276728551</v>
      </c>
      <c r="J4638">
        <v>0.1758075157174242</v>
      </c>
      <c r="K4638">
        <v>0.15906782056599969</v>
      </c>
      <c r="L4638">
        <v>0.14531821690205471</v>
      </c>
      <c r="M4638">
        <v>0.11731091194127111</v>
      </c>
      <c r="N4638">
        <v>9.4566947922583355E-2</v>
      </c>
      <c r="O4638">
        <v>9.5073898608224294E-2</v>
      </c>
      <c r="P4638">
        <v>0.1076754080723354</v>
      </c>
      <c r="Q4638">
        <v>0.13868312704587171</v>
      </c>
      <c r="R4638">
        <v>0.17513999241642189</v>
      </c>
      <c r="S4638">
        <v>0.2122701158242373</v>
      </c>
      <c r="T4638">
        <v>0.1941689942839987</v>
      </c>
      <c r="U4638">
        <v>0.29704786894603902</v>
      </c>
      <c r="V4638">
        <v>0.32119110861287598</v>
      </c>
      <c r="W4638">
        <v>0.33188180395418659</v>
      </c>
      <c r="X4638">
        <v>0.36497237913841057</v>
      </c>
      <c r="Y4638">
        <v>0.35000815833398202</v>
      </c>
      <c r="Z4638">
        <v>0.34432962248645183</v>
      </c>
      <c r="AA4638">
        <v>0.34390295810849147</v>
      </c>
      <c r="AB4638" s="7">
        <f t="shared" si="216"/>
        <v>5.997337865015921</v>
      </c>
      <c r="AC4638">
        <f>INDEX(SHELF_days!$C$2:$C$289,MATCH(A4638&amp;"|"&amp;C4638,SHELF_days!$D$2:$D$289,0))</f>
        <v>20</v>
      </c>
      <c r="AD4638" s="8">
        <f t="shared" si="217"/>
        <v>119.94675730031842</v>
      </c>
      <c r="AE4638" s="7">
        <f t="shared" si="218"/>
        <v>0.40511897382051493</v>
      </c>
    </row>
    <row r="4639" spans="1:31" x14ac:dyDescent="0.45">
      <c r="A4639" t="s">
        <v>73</v>
      </c>
      <c r="B4639" t="s">
        <v>186</v>
      </c>
      <c r="C4639" t="s">
        <v>139</v>
      </c>
      <c r="D4639">
        <v>0.56447009035790219</v>
      </c>
      <c r="E4639">
        <v>0.55410025351050118</v>
      </c>
      <c r="F4639">
        <v>0.5380358235540339</v>
      </c>
      <c r="G4639">
        <v>0.52367317658358437</v>
      </c>
      <c r="H4639">
        <v>0.49623533093370742</v>
      </c>
      <c r="I4639">
        <v>0.47120607451425123</v>
      </c>
      <c r="J4639">
        <v>0.43586289492595748</v>
      </c>
      <c r="K4639">
        <v>0.35909771531068901</v>
      </c>
      <c r="L4639">
        <v>0.2623211735060077</v>
      </c>
      <c r="M4639">
        <v>0.2034455036628765</v>
      </c>
      <c r="N4639">
        <v>0.1707847469615574</v>
      </c>
      <c r="O4639">
        <v>0.15051675532437961</v>
      </c>
      <c r="P4639">
        <v>0.13639640096103769</v>
      </c>
      <c r="Q4639">
        <v>0.12659430300366439</v>
      </c>
      <c r="R4639">
        <v>0.12499287790224781</v>
      </c>
      <c r="S4639">
        <v>0.13036202472839409</v>
      </c>
      <c r="T4639">
        <v>0.16121777319096339</v>
      </c>
      <c r="U4639">
        <v>0.220007421990151</v>
      </c>
      <c r="V4639">
        <v>0.27674260152315228</v>
      </c>
      <c r="W4639">
        <v>0.30388367457142368</v>
      </c>
      <c r="X4639">
        <v>0.32879536889749023</v>
      </c>
      <c r="Y4639">
        <v>0.34632502396913017</v>
      </c>
      <c r="Z4639">
        <v>0.36883099643290729</v>
      </c>
      <c r="AA4639">
        <v>0.37899868382704088</v>
      </c>
      <c r="AB4639" s="7">
        <f t="shared" si="216"/>
        <v>7.6328966901430508</v>
      </c>
      <c r="AC4639">
        <f>INDEX(SHELF_days!$C$2:$C$289,MATCH(A4639&amp;"|"&amp;C4639,SHELF_days!$D$2:$D$289,0))</f>
        <v>16</v>
      </c>
      <c r="AD4639" s="8">
        <f t="shared" si="217"/>
        <v>122.12634704228881</v>
      </c>
      <c r="AE4639" s="7">
        <f t="shared" si="218"/>
        <v>0.56447009035790219</v>
      </c>
    </row>
    <row r="4640" spans="1:31" x14ac:dyDescent="0.45">
      <c r="A4640" t="s">
        <v>73</v>
      </c>
      <c r="B4640" t="s">
        <v>187</v>
      </c>
      <c r="C4640" t="s">
        <v>134</v>
      </c>
      <c r="D4640">
        <v>3.0414410480832202E-4</v>
      </c>
      <c r="E4640">
        <v>3.0414410480832202E-4</v>
      </c>
      <c r="F4640">
        <v>3.0414410480832202E-4</v>
      </c>
      <c r="G4640">
        <v>3.0414410480832202E-4</v>
      </c>
      <c r="H4640">
        <v>3.0414410480832202E-4</v>
      </c>
      <c r="I4640">
        <v>3.0414410480832202E-4</v>
      </c>
      <c r="J4640">
        <v>3.0414410480832202E-4</v>
      </c>
      <c r="K4640">
        <v>3.0414410480832202E-4</v>
      </c>
      <c r="L4640">
        <v>3.0414410480832202E-4</v>
      </c>
      <c r="M4640">
        <v>3.0414410480832202E-4</v>
      </c>
      <c r="N4640">
        <v>3.0414410480832202E-4</v>
      </c>
      <c r="O4640">
        <v>3.0414410480832202E-4</v>
      </c>
      <c r="P4640">
        <v>3.0414410480832202E-4</v>
      </c>
      <c r="Q4640">
        <v>3.0414410480832202E-4</v>
      </c>
      <c r="R4640">
        <v>3.0414410480832202E-4</v>
      </c>
      <c r="S4640">
        <v>3.0414410480832202E-4</v>
      </c>
      <c r="T4640">
        <v>3.0414410480832202E-4</v>
      </c>
      <c r="U4640">
        <v>3.0414410480832202E-4</v>
      </c>
      <c r="V4640">
        <v>3.0414410480832202E-4</v>
      </c>
      <c r="W4640">
        <v>3.0414410480832202E-4</v>
      </c>
      <c r="X4640">
        <v>3.0414410480832202E-4</v>
      </c>
      <c r="Y4640">
        <v>3.0414410480832202E-4</v>
      </c>
      <c r="Z4640">
        <v>3.0414410480832202E-4</v>
      </c>
      <c r="AA4640">
        <v>3.0414410480832202E-4</v>
      </c>
      <c r="AB4640" s="7">
        <f t="shared" si="216"/>
        <v>7.2994585153997264E-3</v>
      </c>
      <c r="AC4640">
        <f>INDEX(SHELF_days!$C$2:$C$289,MATCH(A4640&amp;"|"&amp;C4640,SHELF_days!$D$2:$D$289,0))</f>
        <v>38</v>
      </c>
      <c r="AD4640" s="8">
        <f t="shared" si="217"/>
        <v>0.27737942358518958</v>
      </c>
      <c r="AE4640" s="7">
        <f t="shared" si="218"/>
        <v>3.0414410480832202E-4</v>
      </c>
    </row>
    <row r="4641" spans="1:31" x14ac:dyDescent="0.45">
      <c r="A4641" t="s">
        <v>73</v>
      </c>
      <c r="B4641" t="s">
        <v>187</v>
      </c>
      <c r="C4641" t="s">
        <v>135</v>
      </c>
      <c r="D4641">
        <v>3.0414410480832202E-4</v>
      </c>
      <c r="E4641">
        <v>3.0414410480832202E-4</v>
      </c>
      <c r="F4641">
        <v>3.0414410480832202E-4</v>
      </c>
      <c r="G4641">
        <v>3.0414410480832202E-4</v>
      </c>
      <c r="H4641">
        <v>3.0414410480832202E-4</v>
      </c>
      <c r="I4641">
        <v>3.0414410480832202E-4</v>
      </c>
      <c r="J4641">
        <v>3.0414410480832202E-4</v>
      </c>
      <c r="K4641">
        <v>3.0414410480832202E-4</v>
      </c>
      <c r="L4641">
        <v>3.0414410480832202E-4</v>
      </c>
      <c r="M4641">
        <v>3.0414410480832202E-4</v>
      </c>
      <c r="N4641">
        <v>3.0414410480832202E-4</v>
      </c>
      <c r="O4641">
        <v>3.0414410480832202E-4</v>
      </c>
      <c r="P4641">
        <v>3.0414410480832202E-4</v>
      </c>
      <c r="Q4641">
        <v>3.0414410480832202E-4</v>
      </c>
      <c r="R4641">
        <v>3.0414410480832202E-4</v>
      </c>
      <c r="S4641">
        <v>3.0414410480832202E-4</v>
      </c>
      <c r="T4641">
        <v>2.9511397488956152E-2</v>
      </c>
      <c r="U4641">
        <v>5.8718650873103982E-2</v>
      </c>
      <c r="V4641">
        <v>0.16075438022811389</v>
      </c>
      <c r="W4641">
        <v>0.18009944415787421</v>
      </c>
      <c r="X4641">
        <v>0.1153630210726634</v>
      </c>
      <c r="Y4641">
        <v>8.6155767688515572E-2</v>
      </c>
      <c r="Z4641">
        <v>3.0414410480832202E-4</v>
      </c>
      <c r="AA4641">
        <v>3.0414410480832202E-4</v>
      </c>
      <c r="AB4641" s="7">
        <f t="shared" si="216"/>
        <v>0.63607725539577697</v>
      </c>
      <c r="AC4641">
        <f>INDEX(SHELF_days!$C$2:$C$289,MATCH(A4641&amp;"|"&amp;C4641,SHELF_days!$D$2:$D$289,0))</f>
        <v>87</v>
      </c>
      <c r="AD4641" s="8">
        <f t="shared" si="217"/>
        <v>55.3387212194326</v>
      </c>
      <c r="AE4641" s="7">
        <f t="shared" si="218"/>
        <v>0.18009944415787421</v>
      </c>
    </row>
    <row r="4642" spans="1:31" x14ac:dyDescent="0.45">
      <c r="A4642" t="s">
        <v>73</v>
      </c>
      <c r="B4642" t="s">
        <v>187</v>
      </c>
      <c r="C4642" t="s">
        <v>136</v>
      </c>
      <c r="D4642">
        <v>4.0320381024821883E-2</v>
      </c>
      <c r="E4642">
        <v>4.0320381024821883E-2</v>
      </c>
      <c r="F4642">
        <v>4.0320381024821883E-2</v>
      </c>
      <c r="G4642">
        <v>4.0320381024821883E-2</v>
      </c>
      <c r="H4642">
        <v>4.0320381024821883E-2</v>
      </c>
      <c r="I4642">
        <v>4.0320381024821883E-2</v>
      </c>
      <c r="J4642">
        <v>4.0320381024821883E-2</v>
      </c>
      <c r="K4642">
        <v>4.0320381024821883E-2</v>
      </c>
      <c r="L4642">
        <v>4.0320381024821883E-2</v>
      </c>
      <c r="M4642">
        <v>4.0320381024821883E-2</v>
      </c>
      <c r="N4642">
        <v>4.0320381024821883E-2</v>
      </c>
      <c r="O4642">
        <v>4.0320381024821883E-2</v>
      </c>
      <c r="P4642">
        <v>4.0320381024821883E-2</v>
      </c>
      <c r="Q4642">
        <v>4.0320381024821883E-2</v>
      </c>
      <c r="R4642">
        <v>4.0320381024821883E-2</v>
      </c>
      <c r="S4642">
        <v>0.1420932779534278</v>
      </c>
      <c r="T4642">
        <v>0.50042049037354919</v>
      </c>
      <c r="U4642">
        <v>0.75645511447649283</v>
      </c>
      <c r="V4642">
        <v>1</v>
      </c>
      <c r="W4642">
        <v>0.74684082378791838</v>
      </c>
      <c r="X4642">
        <v>0.28440210319061893</v>
      </c>
      <c r="Y4642">
        <v>0.1524004904934313</v>
      </c>
      <c r="Z4642">
        <v>5.35725114333978E-2</v>
      </c>
      <c r="AA4642">
        <v>5.35725114333978E-2</v>
      </c>
      <c r="AB4642" s="7">
        <f t="shared" si="216"/>
        <v>4.2945630385145623</v>
      </c>
      <c r="AC4642">
        <f>INDEX(SHELF_days!$C$2:$C$289,MATCH(A4642&amp;"|"&amp;C4642,SHELF_days!$D$2:$D$289,0))</f>
        <v>127</v>
      </c>
      <c r="AD4642" s="8">
        <f t="shared" si="217"/>
        <v>545.40950589134945</v>
      </c>
      <c r="AE4642" s="7">
        <f t="shared" si="218"/>
        <v>1</v>
      </c>
    </row>
    <row r="4643" spans="1:31" x14ac:dyDescent="0.45">
      <c r="A4643" t="s">
        <v>73</v>
      </c>
      <c r="B4643" t="s">
        <v>187</v>
      </c>
      <c r="C4643" t="s">
        <v>137</v>
      </c>
      <c r="D4643">
        <v>0.25316437621955079</v>
      </c>
      <c r="E4643">
        <v>0.25316437621955079</v>
      </c>
      <c r="F4643">
        <v>0.25059291623194319</v>
      </c>
      <c r="G4643">
        <v>0.23130696632488659</v>
      </c>
      <c r="H4643">
        <v>0.23130696632488659</v>
      </c>
      <c r="I4643">
        <v>0.23130696632488659</v>
      </c>
      <c r="J4643">
        <v>0.23130696632488659</v>
      </c>
      <c r="K4643">
        <v>0.23130696632488659</v>
      </c>
      <c r="L4643">
        <v>0.23130696632488659</v>
      </c>
      <c r="M4643">
        <v>0.23130696632488659</v>
      </c>
      <c r="N4643">
        <v>0.23130696632488659</v>
      </c>
      <c r="O4643">
        <v>0.23130696632488659</v>
      </c>
      <c r="P4643">
        <v>0.23130696632488659</v>
      </c>
      <c r="Q4643">
        <v>0.33030817584777727</v>
      </c>
      <c r="R4643">
        <v>0.36330857902207409</v>
      </c>
      <c r="S4643">
        <v>0.68388392414381538</v>
      </c>
      <c r="T4643">
        <v>1</v>
      </c>
      <c r="U4643">
        <v>1</v>
      </c>
      <c r="V4643">
        <v>1</v>
      </c>
      <c r="W4643">
        <v>1</v>
      </c>
      <c r="X4643">
        <v>1</v>
      </c>
      <c r="Y4643">
        <v>0.5330249382041724</v>
      </c>
      <c r="Z4643">
        <v>0.34816553687282981</v>
      </c>
      <c r="AA4643">
        <v>9.9305353627699003E-2</v>
      </c>
      <c r="AB4643" s="7">
        <f t="shared" si="216"/>
        <v>10.427987839638281</v>
      </c>
      <c r="AC4643">
        <f>INDEX(SHELF_days!$C$2:$C$289,MATCH(A4643&amp;"|"&amp;C4643,SHELF_days!$D$2:$D$289,0))</f>
        <v>77</v>
      </c>
      <c r="AD4643" s="8">
        <f t="shared" si="217"/>
        <v>802.9550636521476</v>
      </c>
      <c r="AE4643" s="7">
        <f t="shared" si="218"/>
        <v>1</v>
      </c>
    </row>
    <row r="4644" spans="1:31" x14ac:dyDescent="0.45">
      <c r="A4644" t="s">
        <v>73</v>
      </c>
      <c r="B4644" t="s">
        <v>187</v>
      </c>
      <c r="C4644" t="s">
        <v>138</v>
      </c>
      <c r="D4644">
        <v>0.63556190521002354</v>
      </c>
      <c r="E4644">
        <v>0.63556190521002354</v>
      </c>
      <c r="F4644">
        <v>0.63556190521002354</v>
      </c>
      <c r="G4644">
        <v>0.63556190521002354</v>
      </c>
      <c r="H4644">
        <v>0.63556190521002354</v>
      </c>
      <c r="I4644">
        <v>0.63556190521002354</v>
      </c>
      <c r="J4644">
        <v>0.63556190521002354</v>
      </c>
      <c r="K4644">
        <v>0.63556190521002354</v>
      </c>
      <c r="L4644">
        <v>0.63556190521002354</v>
      </c>
      <c r="M4644">
        <v>0.63556190521002354</v>
      </c>
      <c r="N4644">
        <v>0.63556190521002354</v>
      </c>
      <c r="O4644">
        <v>0.63556190521002354</v>
      </c>
      <c r="P4644">
        <v>0.76261345743106657</v>
      </c>
      <c r="Q4644">
        <v>0.76261345743106657</v>
      </c>
      <c r="R4644">
        <v>0.76261345743106657</v>
      </c>
      <c r="S4644">
        <v>1</v>
      </c>
      <c r="T4644">
        <v>1</v>
      </c>
      <c r="U4644">
        <v>1</v>
      </c>
      <c r="V4644">
        <v>1</v>
      </c>
      <c r="W4644">
        <v>1</v>
      </c>
      <c r="X4644">
        <v>1</v>
      </c>
      <c r="Y4644">
        <v>1</v>
      </c>
      <c r="Z4644">
        <v>1</v>
      </c>
      <c r="AA4644">
        <v>1</v>
      </c>
      <c r="AB4644" s="7">
        <f t="shared" si="216"/>
        <v>18.914583234813485</v>
      </c>
      <c r="AC4644">
        <f>INDEX(SHELF_days!$C$2:$C$289,MATCH(A4644&amp;"|"&amp;C4644,SHELF_days!$D$2:$D$289,0))</f>
        <v>20</v>
      </c>
      <c r="AD4644" s="8">
        <f t="shared" si="217"/>
        <v>378.29166469626966</v>
      </c>
      <c r="AE4644" s="7">
        <f t="shared" si="218"/>
        <v>1</v>
      </c>
    </row>
    <row r="4645" spans="1:31" x14ac:dyDescent="0.45">
      <c r="A4645" t="s">
        <v>73</v>
      </c>
      <c r="B4645" t="s">
        <v>187</v>
      </c>
      <c r="C4645" t="s">
        <v>139</v>
      </c>
      <c r="D4645">
        <v>3.0414410480832202E-4</v>
      </c>
      <c r="E4645">
        <v>3.0414410480832202E-4</v>
      </c>
      <c r="F4645">
        <v>3.0414410480832202E-4</v>
      </c>
      <c r="G4645">
        <v>3.0414410480832202E-4</v>
      </c>
      <c r="H4645">
        <v>3.0414410480832202E-4</v>
      </c>
      <c r="I4645">
        <v>3.0414410480832202E-4</v>
      </c>
      <c r="J4645">
        <v>3.0414410480832202E-4</v>
      </c>
      <c r="K4645">
        <v>3.0414410480832202E-4</v>
      </c>
      <c r="L4645">
        <v>3.0414410480832202E-4</v>
      </c>
      <c r="M4645">
        <v>3.0414410480832202E-4</v>
      </c>
      <c r="N4645">
        <v>3.0414410480832202E-4</v>
      </c>
      <c r="O4645">
        <v>3.0414410480832202E-4</v>
      </c>
      <c r="P4645">
        <v>3.0414410480832202E-4</v>
      </c>
      <c r="Q4645">
        <v>3.0414410480832202E-4</v>
      </c>
      <c r="R4645">
        <v>3.0414410480832202E-4</v>
      </c>
      <c r="S4645">
        <v>3.0414410480832202E-4</v>
      </c>
      <c r="T4645">
        <v>0.671999850381643</v>
      </c>
      <c r="U4645">
        <v>0.671999850381643</v>
      </c>
      <c r="V4645">
        <v>0.80193893788043702</v>
      </c>
      <c r="W4645">
        <v>0.4231218097754873</v>
      </c>
      <c r="X4645">
        <v>3.0414410480832202E-4</v>
      </c>
      <c r="Y4645">
        <v>3.0414410480832202E-4</v>
      </c>
      <c r="Z4645">
        <v>3.0414410480832202E-4</v>
      </c>
      <c r="AA4645">
        <v>3.0414410480832202E-4</v>
      </c>
      <c r="AB4645" s="7">
        <f t="shared" si="216"/>
        <v>2.575143330515377</v>
      </c>
      <c r="AC4645">
        <f>INDEX(SHELF_days!$C$2:$C$289,MATCH(A4645&amp;"|"&amp;C4645,SHELF_days!$D$2:$D$289,0))</f>
        <v>16</v>
      </c>
      <c r="AD4645" s="8">
        <f t="shared" si="217"/>
        <v>41.202293288246032</v>
      </c>
      <c r="AE4645" s="7">
        <f t="shared" si="218"/>
        <v>0.80193893788043702</v>
      </c>
    </row>
    <row r="4646" spans="1:31" x14ac:dyDescent="0.45">
      <c r="A4646" t="s">
        <v>73</v>
      </c>
      <c r="B4646" t="s">
        <v>188</v>
      </c>
      <c r="C4646" t="s">
        <v>134</v>
      </c>
      <c r="D4646">
        <v>5.0786458E-2</v>
      </c>
      <c r="E4646">
        <v>3.1782423999999997E-2</v>
      </c>
      <c r="F4646">
        <v>1.1014965999999999E-2</v>
      </c>
      <c r="G4646">
        <v>3.6034550000000002E-3</v>
      </c>
      <c r="H4646">
        <v>1.585094E-3</v>
      </c>
      <c r="I4646">
        <v>5.5560130000000003E-3</v>
      </c>
      <c r="J4646">
        <v>4.0083993999999998E-2</v>
      </c>
      <c r="K4646">
        <v>3.3930512000000003E-2</v>
      </c>
      <c r="L4646">
        <v>1.515099E-2</v>
      </c>
      <c r="M4646">
        <v>8.9085060000000001E-3</v>
      </c>
      <c r="N4646">
        <v>1.765122E-3</v>
      </c>
      <c r="O4646">
        <v>2.506374E-3</v>
      </c>
      <c r="P4646">
        <v>1.728191E-3</v>
      </c>
      <c r="Q4646">
        <v>1.112944E-3</v>
      </c>
      <c r="R4646">
        <v>6.2059500000000004E-4</v>
      </c>
      <c r="S4646">
        <v>6.7935200000000004E-4</v>
      </c>
      <c r="T4646">
        <v>5.7153359999999997E-3</v>
      </c>
      <c r="U4646">
        <v>0.12696126699999999</v>
      </c>
      <c r="V4646">
        <v>0.27549256599999999</v>
      </c>
      <c r="W4646">
        <v>0.269406478</v>
      </c>
      <c r="X4646">
        <v>0.193224695</v>
      </c>
      <c r="Y4646">
        <v>0.12360631699999999</v>
      </c>
      <c r="Z4646">
        <v>8.7957514000000001E-2</v>
      </c>
      <c r="AA4646">
        <v>5.9442808999999999E-2</v>
      </c>
      <c r="AB4646" s="7">
        <f t="shared" si="216"/>
        <v>1.3526219720000001</v>
      </c>
      <c r="AC4646">
        <f>INDEX(SHELF_days!$C$2:$C$289,MATCH(A4646&amp;"|"&amp;C4646,SHELF_days!$D$2:$D$289,0))</f>
        <v>38</v>
      </c>
      <c r="AD4646" s="8">
        <f t="shared" si="217"/>
        <v>51.399634936000005</v>
      </c>
      <c r="AE4646" s="7">
        <f t="shared" si="218"/>
        <v>0.27549256599999999</v>
      </c>
    </row>
    <row r="4647" spans="1:31" x14ac:dyDescent="0.45">
      <c r="A4647" t="s">
        <v>73</v>
      </c>
      <c r="B4647" t="s">
        <v>188</v>
      </c>
      <c r="C4647" t="s">
        <v>135</v>
      </c>
      <c r="D4647">
        <v>0.13406067299999999</v>
      </c>
      <c r="E4647">
        <v>8.9046283000000004E-2</v>
      </c>
      <c r="F4647">
        <v>4.3600997000000002E-2</v>
      </c>
      <c r="G4647">
        <v>2.7674377E-2</v>
      </c>
      <c r="H4647">
        <v>2.2308314999999999E-2</v>
      </c>
      <c r="I4647">
        <v>2.1573643999999999E-2</v>
      </c>
      <c r="J4647">
        <v>3.0020308999999998E-2</v>
      </c>
      <c r="K4647">
        <v>2.1768824999999999E-2</v>
      </c>
      <c r="L4647">
        <v>1.6239916E-2</v>
      </c>
      <c r="M4647">
        <v>1.941714E-3</v>
      </c>
      <c r="N4647">
        <v>1.93389E-3</v>
      </c>
      <c r="O4647">
        <v>1.626768E-3</v>
      </c>
      <c r="P4647">
        <v>1.735835E-3</v>
      </c>
      <c r="Q4647">
        <v>3.3851799999999998E-3</v>
      </c>
      <c r="R4647">
        <v>6.7275149999999999E-3</v>
      </c>
      <c r="S4647">
        <v>1.0700968E-2</v>
      </c>
      <c r="T4647">
        <v>4.1978611999999998E-2</v>
      </c>
      <c r="U4647">
        <v>0.146987383</v>
      </c>
      <c r="V4647">
        <v>0.34077980800000002</v>
      </c>
      <c r="W4647">
        <v>0.376937142</v>
      </c>
      <c r="X4647">
        <v>0.35940015800000003</v>
      </c>
      <c r="Y4647">
        <v>0.20445417799999999</v>
      </c>
      <c r="Z4647">
        <v>0.15712647199999999</v>
      </c>
      <c r="AA4647">
        <v>0.142499985</v>
      </c>
      <c r="AB4647" s="7">
        <f t="shared" si="216"/>
        <v>2.2045089470000003</v>
      </c>
      <c r="AC4647">
        <f>INDEX(SHELF_days!$C$2:$C$289,MATCH(A4647&amp;"|"&amp;C4647,SHELF_days!$D$2:$D$289,0))</f>
        <v>87</v>
      </c>
      <c r="AD4647" s="8">
        <f t="shared" si="217"/>
        <v>191.79227838900002</v>
      </c>
      <c r="AE4647" s="7">
        <f t="shared" si="218"/>
        <v>0.376937142</v>
      </c>
    </row>
    <row r="4648" spans="1:31" x14ac:dyDescent="0.45">
      <c r="A4648" t="s">
        <v>73</v>
      </c>
      <c r="B4648" t="s">
        <v>188</v>
      </c>
      <c r="C4648" t="s">
        <v>136</v>
      </c>
      <c r="D4648">
        <v>8.8022871000000003E-2</v>
      </c>
      <c r="E4648">
        <v>3.9338896999999998E-2</v>
      </c>
      <c r="F4648">
        <v>1.6513903999999999E-2</v>
      </c>
      <c r="G4648">
        <v>9.3123670000000002E-3</v>
      </c>
      <c r="H4648">
        <v>5.4294089999999996E-3</v>
      </c>
      <c r="I4648">
        <v>3.8308270000000002E-3</v>
      </c>
      <c r="J4648">
        <v>3.1176020000000001E-3</v>
      </c>
      <c r="K4648">
        <v>1.2654420000000001E-3</v>
      </c>
      <c r="L4648">
        <v>1.5247700000000001E-4</v>
      </c>
      <c r="M4648">
        <v>2.3472499999999999E-5</v>
      </c>
      <c r="N4648">
        <v>8.3549000000000004E-4</v>
      </c>
      <c r="O4648">
        <v>2.2594698999999999E-2</v>
      </c>
      <c r="P4648">
        <v>0.103146099</v>
      </c>
      <c r="Q4648">
        <v>0.18901916199999999</v>
      </c>
      <c r="R4648">
        <v>0.26780427899999998</v>
      </c>
      <c r="S4648">
        <v>0.35551079000000002</v>
      </c>
      <c r="T4648">
        <v>0.45477053899999997</v>
      </c>
      <c r="U4648">
        <v>0.53128117900000005</v>
      </c>
      <c r="V4648">
        <v>0.58424511599999995</v>
      </c>
      <c r="W4648">
        <v>0.58311645599999995</v>
      </c>
      <c r="X4648">
        <v>0.54844255600000003</v>
      </c>
      <c r="Y4648">
        <v>0.32976280899999999</v>
      </c>
      <c r="Z4648">
        <v>0.16117156899999999</v>
      </c>
      <c r="AA4648">
        <v>0.126893638</v>
      </c>
      <c r="AB4648" s="7">
        <f t="shared" si="216"/>
        <v>4.4256016495000008</v>
      </c>
      <c r="AC4648">
        <f>INDEX(SHELF_days!$C$2:$C$289,MATCH(A4648&amp;"|"&amp;C4648,SHELF_days!$D$2:$D$289,0))</f>
        <v>127</v>
      </c>
      <c r="AD4648" s="8">
        <f t="shared" si="217"/>
        <v>562.05140948650012</v>
      </c>
      <c r="AE4648" s="7">
        <f t="shared" si="218"/>
        <v>0.58424511599999995</v>
      </c>
    </row>
    <row r="4649" spans="1:31" x14ac:dyDescent="0.45">
      <c r="A4649" t="s">
        <v>73</v>
      </c>
      <c r="B4649" t="s">
        <v>188</v>
      </c>
      <c r="C4649" t="s">
        <v>137</v>
      </c>
      <c r="D4649">
        <v>8.7977237E-2</v>
      </c>
      <c r="E4649">
        <v>6.2358662000000002E-2</v>
      </c>
      <c r="F4649">
        <v>2.4154757999999998E-2</v>
      </c>
      <c r="G4649">
        <v>6.2008200000000001E-3</v>
      </c>
      <c r="H4649">
        <v>2.5892609999999998E-3</v>
      </c>
      <c r="I4649">
        <v>1.7163879999999999E-3</v>
      </c>
      <c r="J4649">
        <v>2.3703859999999999E-3</v>
      </c>
      <c r="K4649">
        <v>6.3496050000000004E-3</v>
      </c>
      <c r="L4649">
        <v>7.8345350000000001E-3</v>
      </c>
      <c r="M4649">
        <v>3.3794599999999999E-4</v>
      </c>
      <c r="N4649">
        <v>7.16554E-4</v>
      </c>
      <c r="O4649">
        <v>8.97185E-4</v>
      </c>
      <c r="P4649">
        <v>4.6130989999999998E-3</v>
      </c>
      <c r="Q4649">
        <v>1.2083172999999999E-2</v>
      </c>
      <c r="R4649">
        <v>2.1130801000000001E-2</v>
      </c>
      <c r="S4649">
        <v>3.5839560999999999E-2</v>
      </c>
      <c r="T4649">
        <v>9.8139007E-2</v>
      </c>
      <c r="U4649">
        <v>0.31040896699999998</v>
      </c>
      <c r="V4649">
        <v>0.39753657599999997</v>
      </c>
      <c r="W4649">
        <v>0.41951473099999997</v>
      </c>
      <c r="X4649">
        <v>0.24537431800000001</v>
      </c>
      <c r="Y4649">
        <v>0.15513012700000001</v>
      </c>
      <c r="Z4649">
        <v>0.13819642600000001</v>
      </c>
      <c r="AA4649">
        <v>0.115732038</v>
      </c>
      <c r="AB4649" s="7">
        <f t="shared" si="216"/>
        <v>2.1572021610000003</v>
      </c>
      <c r="AC4649">
        <f>INDEX(SHELF_days!$C$2:$C$289,MATCH(A4649&amp;"|"&amp;C4649,SHELF_days!$D$2:$D$289,0))</f>
        <v>77</v>
      </c>
      <c r="AD4649" s="8">
        <f t="shared" si="217"/>
        <v>166.10456639700001</v>
      </c>
      <c r="AE4649" s="7">
        <f t="shared" si="218"/>
        <v>0.41951473099999997</v>
      </c>
    </row>
    <row r="4650" spans="1:31" x14ac:dyDescent="0.45">
      <c r="A4650" t="s">
        <v>73</v>
      </c>
      <c r="B4650" t="s">
        <v>188</v>
      </c>
      <c r="C4650" t="s">
        <v>138</v>
      </c>
      <c r="D4650">
        <v>0.13153521900000001</v>
      </c>
      <c r="E4650">
        <v>4.0447157999999997E-2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4.31894E-4</v>
      </c>
      <c r="N4650">
        <v>1.847259E-3</v>
      </c>
      <c r="O4650">
        <v>8.3516036000000002E-2</v>
      </c>
      <c r="P4650">
        <v>0.34411565700000002</v>
      </c>
      <c r="Q4650">
        <v>0.453107384</v>
      </c>
      <c r="R4650">
        <v>0.54916916699999996</v>
      </c>
      <c r="S4650">
        <v>0.60615492699999995</v>
      </c>
      <c r="T4650">
        <v>0.634718055</v>
      </c>
      <c r="U4650">
        <v>0.642339514</v>
      </c>
      <c r="V4650">
        <v>0.63900057200000004</v>
      </c>
      <c r="W4650">
        <v>0.63262102600000003</v>
      </c>
      <c r="X4650">
        <v>0.72696997600000002</v>
      </c>
      <c r="Y4650">
        <v>0.67088182699999999</v>
      </c>
      <c r="Z4650">
        <v>0.19429257799999999</v>
      </c>
      <c r="AA4650">
        <v>0.149928018</v>
      </c>
      <c r="AB4650" s="7">
        <f t="shared" si="216"/>
        <v>6.5010762669999993</v>
      </c>
      <c r="AC4650">
        <f>INDEX(SHELF_days!$C$2:$C$289,MATCH(A4650&amp;"|"&amp;C4650,SHELF_days!$D$2:$D$289,0))</f>
        <v>20</v>
      </c>
      <c r="AD4650" s="8">
        <f t="shared" si="217"/>
        <v>130.02152533999998</v>
      </c>
      <c r="AE4650" s="7">
        <f t="shared" si="218"/>
        <v>0.72696997600000002</v>
      </c>
    </row>
    <row r="4651" spans="1:31" x14ac:dyDescent="0.45">
      <c r="A4651" t="s">
        <v>73</v>
      </c>
      <c r="B4651" t="s">
        <v>188</v>
      </c>
      <c r="C4651" t="s">
        <v>139</v>
      </c>
      <c r="D4651">
        <v>4.7638460000000004E-3</v>
      </c>
      <c r="E4651">
        <v>2.657277E-3</v>
      </c>
      <c r="F4651">
        <v>1.847259E-3</v>
      </c>
      <c r="G4651">
        <v>1.847259E-3</v>
      </c>
      <c r="H4651">
        <v>0</v>
      </c>
      <c r="I4651">
        <v>9.4888384000000006E-2</v>
      </c>
      <c r="J4651">
        <v>0.19155291099999999</v>
      </c>
      <c r="K4651">
        <v>0.146151111</v>
      </c>
      <c r="L4651">
        <v>4.3146060000000003E-3</v>
      </c>
      <c r="M4651">
        <v>1.2963766E-2</v>
      </c>
      <c r="N4651">
        <v>3.3450120000000001E-3</v>
      </c>
      <c r="O4651">
        <v>5.2486429999999999E-3</v>
      </c>
      <c r="P4651">
        <v>3.694517E-3</v>
      </c>
      <c r="Q4651">
        <v>0</v>
      </c>
      <c r="R4651">
        <v>0</v>
      </c>
      <c r="S4651">
        <v>0</v>
      </c>
      <c r="T4651">
        <v>4.8895980000000002E-3</v>
      </c>
      <c r="U4651">
        <v>0.20752172499999999</v>
      </c>
      <c r="V4651">
        <v>0.37460496399999998</v>
      </c>
      <c r="W4651">
        <v>0.38503980700000001</v>
      </c>
      <c r="X4651">
        <v>0.33367387599999998</v>
      </c>
      <c r="Y4651">
        <v>0.19894107899999999</v>
      </c>
      <c r="Z4651">
        <v>6.9298214999999996E-2</v>
      </c>
      <c r="AA4651">
        <v>2.0110836E-2</v>
      </c>
      <c r="AB4651" s="7">
        <f t="shared" si="216"/>
        <v>2.0673546910000002</v>
      </c>
      <c r="AC4651">
        <f>INDEX(SHELF_days!$C$2:$C$289,MATCH(A4651&amp;"|"&amp;C4651,SHELF_days!$D$2:$D$289,0))</f>
        <v>16</v>
      </c>
      <c r="AD4651" s="8">
        <f t="shared" si="217"/>
        <v>33.077675056000004</v>
      </c>
      <c r="AE4651" s="7">
        <f t="shared" si="218"/>
        <v>0.38503980700000001</v>
      </c>
    </row>
    <row r="4652" spans="1:31" x14ac:dyDescent="0.45">
      <c r="A4652" t="s">
        <v>73</v>
      </c>
      <c r="B4652" t="s">
        <v>189</v>
      </c>
      <c r="C4652" t="s">
        <v>134</v>
      </c>
      <c r="D4652">
        <v>0.9</v>
      </c>
      <c r="E4652">
        <v>0.9</v>
      </c>
      <c r="F4652">
        <v>0.9</v>
      </c>
      <c r="G4652">
        <v>0.9</v>
      </c>
      <c r="H4652">
        <v>0.9</v>
      </c>
      <c r="I4652">
        <v>0.9</v>
      </c>
      <c r="J4652">
        <v>0.9</v>
      </c>
      <c r="K4652">
        <v>0.9</v>
      </c>
      <c r="L4652">
        <v>0.9</v>
      </c>
      <c r="M4652">
        <v>0.9</v>
      </c>
      <c r="N4652">
        <v>0.9</v>
      </c>
      <c r="O4652">
        <v>0.9</v>
      </c>
      <c r="P4652">
        <v>0.9</v>
      </c>
      <c r="Q4652">
        <v>0.9</v>
      </c>
      <c r="R4652">
        <v>0.9</v>
      </c>
      <c r="S4652">
        <v>0.9</v>
      </c>
      <c r="T4652">
        <v>0.9</v>
      </c>
      <c r="U4652">
        <v>0.9</v>
      </c>
      <c r="V4652">
        <v>0.9</v>
      </c>
      <c r="W4652">
        <v>0.9</v>
      </c>
      <c r="X4652">
        <v>0.9</v>
      </c>
      <c r="Y4652">
        <v>0.9</v>
      </c>
      <c r="Z4652">
        <v>0.9</v>
      </c>
      <c r="AA4652">
        <v>0.9</v>
      </c>
      <c r="AB4652" s="7">
        <f t="shared" si="216"/>
        <v>21.599999999999994</v>
      </c>
      <c r="AC4652">
        <f>INDEX(SHELF_days!$C$2:$C$289,MATCH(A4652&amp;"|"&amp;C4652,SHELF_days!$D$2:$D$289,0))</f>
        <v>38</v>
      </c>
      <c r="AD4652" s="8">
        <f t="shared" si="217"/>
        <v>820.79999999999973</v>
      </c>
      <c r="AE4652" s="7">
        <f t="shared" si="218"/>
        <v>0.9</v>
      </c>
    </row>
    <row r="4653" spans="1:31" x14ac:dyDescent="0.45">
      <c r="A4653" t="s">
        <v>73</v>
      </c>
      <c r="B4653" t="s">
        <v>189</v>
      </c>
      <c r="C4653" t="s">
        <v>135</v>
      </c>
      <c r="D4653">
        <v>0.9</v>
      </c>
      <c r="E4653">
        <v>0.9</v>
      </c>
      <c r="F4653">
        <v>0.9</v>
      </c>
      <c r="G4653">
        <v>0.9</v>
      </c>
      <c r="H4653">
        <v>0.9</v>
      </c>
      <c r="I4653">
        <v>0.9</v>
      </c>
      <c r="J4653">
        <v>0.9</v>
      </c>
      <c r="K4653">
        <v>0.9</v>
      </c>
      <c r="L4653">
        <v>0.9</v>
      </c>
      <c r="M4653">
        <v>0.9</v>
      </c>
      <c r="N4653">
        <v>0.9</v>
      </c>
      <c r="O4653">
        <v>0.9</v>
      </c>
      <c r="P4653">
        <v>0.9</v>
      </c>
      <c r="Q4653">
        <v>0.9</v>
      </c>
      <c r="R4653">
        <v>0.9</v>
      </c>
      <c r="S4653">
        <v>0.9</v>
      </c>
      <c r="T4653">
        <v>0.9</v>
      </c>
      <c r="U4653">
        <v>0.9</v>
      </c>
      <c r="V4653">
        <v>0.9</v>
      </c>
      <c r="W4653">
        <v>0.9</v>
      </c>
      <c r="X4653">
        <v>0.9</v>
      </c>
      <c r="Y4653">
        <v>0.9</v>
      </c>
      <c r="Z4653">
        <v>0.9</v>
      </c>
      <c r="AA4653">
        <v>0.9</v>
      </c>
      <c r="AB4653" s="7">
        <f t="shared" si="216"/>
        <v>21.599999999999994</v>
      </c>
      <c r="AC4653">
        <f>INDEX(SHELF_days!$C$2:$C$289,MATCH(A4653&amp;"|"&amp;C4653,SHELF_days!$D$2:$D$289,0))</f>
        <v>87</v>
      </c>
      <c r="AD4653" s="8">
        <f t="shared" si="217"/>
        <v>1879.1999999999996</v>
      </c>
      <c r="AE4653" s="7">
        <f t="shared" si="218"/>
        <v>0.9</v>
      </c>
    </row>
    <row r="4654" spans="1:31" x14ac:dyDescent="0.45">
      <c r="A4654" t="s">
        <v>73</v>
      </c>
      <c r="B4654" t="s">
        <v>189</v>
      </c>
      <c r="C4654" t="s">
        <v>136</v>
      </c>
      <c r="D4654">
        <v>0.9</v>
      </c>
      <c r="E4654">
        <v>0.9</v>
      </c>
      <c r="F4654">
        <v>0.9</v>
      </c>
      <c r="G4654">
        <v>0.9</v>
      </c>
      <c r="H4654">
        <v>0.9</v>
      </c>
      <c r="I4654">
        <v>0.9</v>
      </c>
      <c r="J4654">
        <v>0.9</v>
      </c>
      <c r="K4654">
        <v>0.9</v>
      </c>
      <c r="L4654">
        <v>0.9</v>
      </c>
      <c r="M4654">
        <v>0.9</v>
      </c>
      <c r="N4654">
        <v>0.9</v>
      </c>
      <c r="O4654">
        <v>0.9</v>
      </c>
      <c r="P4654">
        <v>0.9</v>
      </c>
      <c r="Q4654">
        <v>0.9</v>
      </c>
      <c r="R4654">
        <v>0.9</v>
      </c>
      <c r="S4654">
        <v>0.9</v>
      </c>
      <c r="T4654">
        <v>0.9</v>
      </c>
      <c r="U4654">
        <v>0.9</v>
      </c>
      <c r="V4654">
        <v>0.9</v>
      </c>
      <c r="W4654">
        <v>0.9</v>
      </c>
      <c r="X4654">
        <v>0.9</v>
      </c>
      <c r="Y4654">
        <v>0.9</v>
      </c>
      <c r="Z4654">
        <v>0.9</v>
      </c>
      <c r="AA4654">
        <v>0.9</v>
      </c>
      <c r="AB4654" s="7">
        <f t="shared" si="216"/>
        <v>21.599999999999994</v>
      </c>
      <c r="AC4654">
        <f>INDEX(SHELF_days!$C$2:$C$289,MATCH(A4654&amp;"|"&amp;C4654,SHELF_days!$D$2:$D$289,0))</f>
        <v>127</v>
      </c>
      <c r="AD4654" s="8">
        <f t="shared" si="217"/>
        <v>2743.1999999999994</v>
      </c>
      <c r="AE4654" s="7">
        <f t="shared" si="218"/>
        <v>0.9</v>
      </c>
    </row>
    <row r="4655" spans="1:31" x14ac:dyDescent="0.45">
      <c r="A4655" t="s">
        <v>73</v>
      </c>
      <c r="B4655" t="s">
        <v>189</v>
      </c>
      <c r="C4655" t="s">
        <v>137</v>
      </c>
      <c r="D4655">
        <v>0.9</v>
      </c>
      <c r="E4655">
        <v>0.9</v>
      </c>
      <c r="F4655">
        <v>0.9</v>
      </c>
      <c r="G4655">
        <v>0.9</v>
      </c>
      <c r="H4655">
        <v>0.9</v>
      </c>
      <c r="I4655">
        <v>0.9</v>
      </c>
      <c r="J4655">
        <v>0.9</v>
      </c>
      <c r="K4655">
        <v>0.9</v>
      </c>
      <c r="L4655">
        <v>0.9</v>
      </c>
      <c r="M4655">
        <v>0.9</v>
      </c>
      <c r="N4655">
        <v>0.9</v>
      </c>
      <c r="O4655">
        <v>0.9</v>
      </c>
      <c r="P4655">
        <v>0.9</v>
      </c>
      <c r="Q4655">
        <v>0.9</v>
      </c>
      <c r="R4655">
        <v>0.9</v>
      </c>
      <c r="S4655">
        <v>0.9</v>
      </c>
      <c r="T4655">
        <v>0.9</v>
      </c>
      <c r="U4655">
        <v>0.9</v>
      </c>
      <c r="V4655">
        <v>0.9</v>
      </c>
      <c r="W4655">
        <v>0.9</v>
      </c>
      <c r="X4655">
        <v>0.9</v>
      </c>
      <c r="Y4655">
        <v>0.9</v>
      </c>
      <c r="Z4655">
        <v>0.9</v>
      </c>
      <c r="AA4655">
        <v>0.9</v>
      </c>
      <c r="AB4655" s="7">
        <f t="shared" si="216"/>
        <v>21.599999999999994</v>
      </c>
      <c r="AC4655">
        <f>INDEX(SHELF_days!$C$2:$C$289,MATCH(A4655&amp;"|"&amp;C4655,SHELF_days!$D$2:$D$289,0))</f>
        <v>77</v>
      </c>
      <c r="AD4655" s="8">
        <f t="shared" si="217"/>
        <v>1663.1999999999996</v>
      </c>
      <c r="AE4655" s="7">
        <f t="shared" si="218"/>
        <v>0.9</v>
      </c>
    </row>
    <row r="4656" spans="1:31" x14ac:dyDescent="0.45">
      <c r="A4656" t="s">
        <v>73</v>
      </c>
      <c r="B4656" t="s">
        <v>189</v>
      </c>
      <c r="C4656" t="s">
        <v>138</v>
      </c>
      <c r="D4656">
        <v>0.9</v>
      </c>
      <c r="E4656">
        <v>0.9</v>
      </c>
      <c r="F4656">
        <v>0.9</v>
      </c>
      <c r="G4656">
        <v>0.9</v>
      </c>
      <c r="H4656">
        <v>0.9</v>
      </c>
      <c r="I4656">
        <v>0.9</v>
      </c>
      <c r="J4656">
        <v>0.9</v>
      </c>
      <c r="K4656">
        <v>0.9</v>
      </c>
      <c r="L4656">
        <v>0.9</v>
      </c>
      <c r="M4656">
        <v>0.9</v>
      </c>
      <c r="N4656">
        <v>0.9</v>
      </c>
      <c r="O4656">
        <v>0.9</v>
      </c>
      <c r="P4656">
        <v>0.9</v>
      </c>
      <c r="Q4656">
        <v>0.9</v>
      </c>
      <c r="R4656">
        <v>0.9</v>
      </c>
      <c r="S4656">
        <v>0.9</v>
      </c>
      <c r="T4656">
        <v>0.9</v>
      </c>
      <c r="U4656">
        <v>0.9</v>
      </c>
      <c r="V4656">
        <v>0.9</v>
      </c>
      <c r="W4656">
        <v>0.9</v>
      </c>
      <c r="X4656">
        <v>0.9</v>
      </c>
      <c r="Y4656">
        <v>0.9</v>
      </c>
      <c r="Z4656">
        <v>0.9</v>
      </c>
      <c r="AA4656">
        <v>0.9</v>
      </c>
      <c r="AB4656" s="7">
        <f t="shared" si="216"/>
        <v>21.599999999999994</v>
      </c>
      <c r="AC4656">
        <f>INDEX(SHELF_days!$C$2:$C$289,MATCH(A4656&amp;"|"&amp;C4656,SHELF_days!$D$2:$D$289,0))</f>
        <v>20</v>
      </c>
      <c r="AD4656" s="8">
        <f t="shared" si="217"/>
        <v>431.99999999999989</v>
      </c>
      <c r="AE4656" s="7">
        <f t="shared" si="218"/>
        <v>0.9</v>
      </c>
    </row>
    <row r="4657" spans="1:31" x14ac:dyDescent="0.45">
      <c r="A4657" t="s">
        <v>73</v>
      </c>
      <c r="B4657" t="s">
        <v>189</v>
      </c>
      <c r="C4657" t="s">
        <v>139</v>
      </c>
      <c r="D4657">
        <v>0.9</v>
      </c>
      <c r="E4657">
        <v>0.9</v>
      </c>
      <c r="F4657">
        <v>0.9</v>
      </c>
      <c r="G4657">
        <v>0.9</v>
      </c>
      <c r="H4657">
        <v>0.9</v>
      </c>
      <c r="I4657">
        <v>0.9</v>
      </c>
      <c r="J4657">
        <v>0.9</v>
      </c>
      <c r="K4657">
        <v>0.9</v>
      </c>
      <c r="L4657">
        <v>0.9</v>
      </c>
      <c r="M4657">
        <v>0.9</v>
      </c>
      <c r="N4657">
        <v>0.9</v>
      </c>
      <c r="O4657">
        <v>0.9</v>
      </c>
      <c r="P4657">
        <v>0.9</v>
      </c>
      <c r="Q4657">
        <v>0.9</v>
      </c>
      <c r="R4657">
        <v>0.9</v>
      </c>
      <c r="S4657">
        <v>0.9</v>
      </c>
      <c r="T4657">
        <v>0.9</v>
      </c>
      <c r="U4657">
        <v>0.9</v>
      </c>
      <c r="V4657">
        <v>0.9</v>
      </c>
      <c r="W4657">
        <v>0.9</v>
      </c>
      <c r="X4657">
        <v>0.9</v>
      </c>
      <c r="Y4657">
        <v>0.9</v>
      </c>
      <c r="Z4657">
        <v>0.9</v>
      </c>
      <c r="AA4657">
        <v>0.9</v>
      </c>
      <c r="AB4657" s="7">
        <f t="shared" si="216"/>
        <v>21.599999999999994</v>
      </c>
      <c r="AC4657">
        <f>INDEX(SHELF_days!$C$2:$C$289,MATCH(A4657&amp;"|"&amp;C4657,SHELF_days!$D$2:$D$289,0))</f>
        <v>16</v>
      </c>
      <c r="AD4657" s="8">
        <f t="shared" si="217"/>
        <v>345.59999999999991</v>
      </c>
      <c r="AE4657" s="7">
        <f t="shared" si="218"/>
        <v>0.9</v>
      </c>
    </row>
    <row r="4658" spans="1:31" x14ac:dyDescent="0.45">
      <c r="A4658" t="s">
        <v>73</v>
      </c>
      <c r="B4658" t="s">
        <v>190</v>
      </c>
      <c r="C4658" t="s">
        <v>134</v>
      </c>
      <c r="D4658">
        <v>0</v>
      </c>
      <c r="E4658">
        <v>0</v>
      </c>
      <c r="F4658">
        <v>0</v>
      </c>
      <c r="G4658">
        <v>0</v>
      </c>
      <c r="H4658">
        <v>6.1845927202479399E-4</v>
      </c>
      <c r="I4658">
        <v>6.5945825747362853E-3</v>
      </c>
      <c r="J4658">
        <v>0.27118396731199529</v>
      </c>
      <c r="K4658">
        <v>0.47045293455450082</v>
      </c>
      <c r="L4658">
        <v>0.53017247369810849</v>
      </c>
      <c r="M4658">
        <v>0.5440912818089586</v>
      </c>
      <c r="N4658">
        <v>0.53145108612566538</v>
      </c>
      <c r="O4658">
        <v>0.52101371728767387</v>
      </c>
      <c r="P4658">
        <v>0.51124345058579912</v>
      </c>
      <c r="Q4658">
        <v>0.57816213361499869</v>
      </c>
      <c r="R4658">
        <v>0.55342376273400695</v>
      </c>
      <c r="S4658">
        <v>0.43565243978708329</v>
      </c>
      <c r="T4658">
        <v>0.2028893861270552</v>
      </c>
      <c r="U4658">
        <v>8.1970174975331114E-2</v>
      </c>
      <c r="V4658">
        <v>2.6406126221283337E-4</v>
      </c>
      <c r="W4658">
        <v>0</v>
      </c>
      <c r="X4658">
        <v>0</v>
      </c>
      <c r="Y4658">
        <v>0</v>
      </c>
      <c r="Z4658">
        <v>0</v>
      </c>
      <c r="AA4658">
        <v>0</v>
      </c>
      <c r="AB4658" s="7">
        <f t="shared" si="216"/>
        <v>5.2391839117201515</v>
      </c>
      <c r="AC4658">
        <f>INDEX(SHELF_days!$C$2:$C$289,MATCH(A4658&amp;"|"&amp;C4658,SHELF_days!$D$2:$D$289,0))</f>
        <v>38</v>
      </c>
      <c r="AD4658" s="8">
        <f t="shared" si="217"/>
        <v>199.08898864536576</v>
      </c>
      <c r="AE4658" s="7">
        <f t="shared" si="218"/>
        <v>0.57816213361499869</v>
      </c>
    </row>
    <row r="4659" spans="1:31" x14ac:dyDescent="0.45">
      <c r="A4659" t="s">
        <v>73</v>
      </c>
      <c r="B4659" t="s">
        <v>190</v>
      </c>
      <c r="C4659" t="s">
        <v>135</v>
      </c>
      <c r="D4659">
        <v>0</v>
      </c>
      <c r="E4659">
        <v>0</v>
      </c>
      <c r="F4659">
        <v>0</v>
      </c>
      <c r="G4659">
        <v>0</v>
      </c>
      <c r="H4659">
        <v>3.3083537449653841E-4</v>
      </c>
      <c r="I4659">
        <v>3.6270483717739761E-3</v>
      </c>
      <c r="J4659">
        <v>0.19580294352427699</v>
      </c>
      <c r="K4659">
        <v>0.38432750880963013</v>
      </c>
      <c r="L4659">
        <v>0.47286391132397892</v>
      </c>
      <c r="M4659">
        <v>0.48632496532298941</v>
      </c>
      <c r="N4659">
        <v>0.47570181109603638</v>
      </c>
      <c r="O4659">
        <v>0.4688999572038644</v>
      </c>
      <c r="P4659">
        <v>0.46984086514968032</v>
      </c>
      <c r="Q4659">
        <v>0.54677374806127432</v>
      </c>
      <c r="R4659">
        <v>0.50044161969714906</v>
      </c>
      <c r="S4659">
        <v>0.37273916514148531</v>
      </c>
      <c r="T4659">
        <v>0.1542117771322947</v>
      </c>
      <c r="U4659">
        <v>5.580191156072347E-2</v>
      </c>
      <c r="V4659">
        <v>1.18372289957477E-4</v>
      </c>
      <c r="W4659">
        <v>0</v>
      </c>
      <c r="X4659">
        <v>0</v>
      </c>
      <c r="Y4659">
        <v>0</v>
      </c>
      <c r="Z4659">
        <v>0</v>
      </c>
      <c r="AA4659">
        <v>0</v>
      </c>
      <c r="AB4659" s="7">
        <f t="shared" si="216"/>
        <v>4.5878064400596115</v>
      </c>
      <c r="AC4659">
        <f>INDEX(SHELF_days!$C$2:$C$289,MATCH(A4659&amp;"|"&amp;C4659,SHELF_days!$D$2:$D$289,0))</f>
        <v>87</v>
      </c>
      <c r="AD4659" s="8">
        <f t="shared" si="217"/>
        <v>399.13916028518622</v>
      </c>
      <c r="AE4659" s="7">
        <f t="shared" si="218"/>
        <v>0.54677374806127432</v>
      </c>
    </row>
    <row r="4660" spans="1:31" x14ac:dyDescent="0.45">
      <c r="A4660" t="s">
        <v>73</v>
      </c>
      <c r="B4660" t="s">
        <v>190</v>
      </c>
      <c r="C4660" t="s">
        <v>136</v>
      </c>
      <c r="D4660">
        <v>0</v>
      </c>
      <c r="E4660">
        <v>0</v>
      </c>
      <c r="F4660">
        <v>0</v>
      </c>
      <c r="G4660">
        <v>0</v>
      </c>
      <c r="H4660">
        <v>4.4079517786709189E-4</v>
      </c>
      <c r="I4660">
        <v>5.5847917346745699E-3</v>
      </c>
      <c r="J4660">
        <v>0.25764478146331521</v>
      </c>
      <c r="K4660">
        <v>0.43242630715522851</v>
      </c>
      <c r="L4660">
        <v>0.50044599323420991</v>
      </c>
      <c r="M4660">
        <v>0.51195241075457065</v>
      </c>
      <c r="N4660">
        <v>0.51061754988574681</v>
      </c>
      <c r="O4660">
        <v>0.51036596395875655</v>
      </c>
      <c r="P4660">
        <v>0.50567107946996459</v>
      </c>
      <c r="Q4660">
        <v>0.5734870017403092</v>
      </c>
      <c r="R4660">
        <v>0.53666189138557319</v>
      </c>
      <c r="S4660">
        <v>0.40931159021018859</v>
      </c>
      <c r="T4660">
        <v>0.18787231078555111</v>
      </c>
      <c r="U4660">
        <v>7.2097041474251958E-2</v>
      </c>
      <c r="V4660">
        <v>5.4683552725964704E-4</v>
      </c>
      <c r="W4660">
        <v>0</v>
      </c>
      <c r="X4660">
        <v>0</v>
      </c>
      <c r="Y4660">
        <v>0</v>
      </c>
      <c r="Z4660">
        <v>0</v>
      </c>
      <c r="AA4660">
        <v>0</v>
      </c>
      <c r="AB4660" s="7">
        <f t="shared" si="216"/>
        <v>5.0151263439574683</v>
      </c>
      <c r="AC4660">
        <f>INDEX(SHELF_days!$C$2:$C$289,MATCH(A4660&amp;"|"&amp;C4660,SHELF_days!$D$2:$D$289,0))</f>
        <v>127</v>
      </c>
      <c r="AD4660" s="8">
        <f t="shared" si="217"/>
        <v>636.92104568259845</v>
      </c>
      <c r="AE4660" s="7">
        <f t="shared" si="218"/>
        <v>0.5734870017403092</v>
      </c>
    </row>
    <row r="4661" spans="1:31" x14ac:dyDescent="0.45">
      <c r="A4661" t="s">
        <v>73</v>
      </c>
      <c r="B4661" t="s">
        <v>190</v>
      </c>
      <c r="C4661" t="s">
        <v>137</v>
      </c>
      <c r="D4661">
        <v>0</v>
      </c>
      <c r="E4661">
        <v>0</v>
      </c>
      <c r="F4661">
        <v>0</v>
      </c>
      <c r="G4661">
        <v>0</v>
      </c>
      <c r="H4661">
        <v>5.5898682780119275E-4</v>
      </c>
      <c r="I4661">
        <v>8.1378879900136838E-3</v>
      </c>
      <c r="J4661">
        <v>0.32690098388540428</v>
      </c>
      <c r="K4661">
        <v>0.44634240858164809</v>
      </c>
      <c r="L4661">
        <v>0.4852142839996022</v>
      </c>
      <c r="M4661">
        <v>0.50916155405196872</v>
      </c>
      <c r="N4661">
        <v>0.50682272572951215</v>
      </c>
      <c r="O4661">
        <v>0.50764234445248446</v>
      </c>
      <c r="P4661">
        <v>0.49335560135665762</v>
      </c>
      <c r="Q4661">
        <v>0.52746065658661379</v>
      </c>
      <c r="R4661">
        <v>0.50266633287494134</v>
      </c>
      <c r="S4661">
        <v>0.41770376441620172</v>
      </c>
      <c r="T4661">
        <v>0.22560434020692799</v>
      </c>
      <c r="U4661">
        <v>0.1099112136872897</v>
      </c>
      <c r="V4661">
        <v>4.0809467796528798E-4</v>
      </c>
      <c r="W4661">
        <v>0</v>
      </c>
      <c r="X4661">
        <v>0</v>
      </c>
      <c r="Y4661">
        <v>0</v>
      </c>
      <c r="Z4661">
        <v>0</v>
      </c>
      <c r="AA4661">
        <v>0</v>
      </c>
      <c r="AB4661" s="7">
        <f t="shared" si="216"/>
        <v>5.0678911793250325</v>
      </c>
      <c r="AC4661">
        <f>INDEX(SHELF_days!$C$2:$C$289,MATCH(A4661&amp;"|"&amp;C4661,SHELF_days!$D$2:$D$289,0))</f>
        <v>77</v>
      </c>
      <c r="AD4661" s="8">
        <f t="shared" si="217"/>
        <v>390.2276208080275</v>
      </c>
      <c r="AE4661" s="7">
        <f t="shared" si="218"/>
        <v>0.52746065658661379</v>
      </c>
    </row>
    <row r="4662" spans="1:31" x14ac:dyDescent="0.45">
      <c r="A4662" t="s">
        <v>73</v>
      </c>
      <c r="B4662" t="s">
        <v>190</v>
      </c>
      <c r="C4662" t="s">
        <v>138</v>
      </c>
      <c r="D4662">
        <v>0</v>
      </c>
      <c r="E4662">
        <v>0</v>
      </c>
      <c r="F4662">
        <v>0</v>
      </c>
      <c r="G4662">
        <v>0</v>
      </c>
      <c r="H4662">
        <v>1.241087932400317E-3</v>
      </c>
      <c r="I4662">
        <v>1.560602059677845E-2</v>
      </c>
      <c r="J4662">
        <v>0.37721151307103251</v>
      </c>
      <c r="K4662">
        <v>0.47369949828360181</v>
      </c>
      <c r="L4662">
        <v>0.53476366517031948</v>
      </c>
      <c r="M4662">
        <v>0.54961711116979139</v>
      </c>
      <c r="N4662">
        <v>0.52149458674412474</v>
      </c>
      <c r="O4662">
        <v>0.51917084763665167</v>
      </c>
      <c r="P4662">
        <v>0.51670187483496177</v>
      </c>
      <c r="Q4662">
        <v>0.53283601795616575</v>
      </c>
      <c r="R4662">
        <v>0.52471613414312124</v>
      </c>
      <c r="S4662">
        <v>0.44556377079482451</v>
      </c>
      <c r="T4662">
        <v>0.27092685503036712</v>
      </c>
      <c r="U4662">
        <v>0.16296540797465009</v>
      </c>
      <c r="V4662">
        <v>2.0728809083707419E-3</v>
      </c>
      <c r="W4662">
        <v>0</v>
      </c>
      <c r="X4662">
        <v>0</v>
      </c>
      <c r="Y4662">
        <v>0</v>
      </c>
      <c r="Z4662">
        <v>0</v>
      </c>
      <c r="AA4662">
        <v>0</v>
      </c>
      <c r="AB4662" s="7">
        <f t="shared" si="216"/>
        <v>5.4485872722471607</v>
      </c>
      <c r="AC4662">
        <f>INDEX(SHELF_days!$C$2:$C$289,MATCH(A4662&amp;"|"&amp;C4662,SHELF_days!$D$2:$D$289,0))</f>
        <v>20</v>
      </c>
      <c r="AD4662" s="8">
        <f t="shared" si="217"/>
        <v>108.97174544494321</v>
      </c>
      <c r="AE4662" s="7">
        <f t="shared" si="218"/>
        <v>0.54961711116979139</v>
      </c>
    </row>
    <row r="4663" spans="1:31" x14ac:dyDescent="0.45">
      <c r="A4663" t="s">
        <v>73</v>
      </c>
      <c r="B4663" t="s">
        <v>190</v>
      </c>
      <c r="C4663" t="s">
        <v>139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7.773303406390282E-2</v>
      </c>
      <c r="K4663">
        <v>0.33964879852125701</v>
      </c>
      <c r="L4663">
        <v>0.48674742540269339</v>
      </c>
      <c r="M4663">
        <v>0.50254158964879858</v>
      </c>
      <c r="N4663">
        <v>0.49204515447583841</v>
      </c>
      <c r="O4663">
        <v>0.46968246633218907</v>
      </c>
      <c r="P4663">
        <v>0.47778584631634541</v>
      </c>
      <c r="Q4663">
        <v>0.57332651175072624</v>
      </c>
      <c r="R4663">
        <v>0.5577799049379456</v>
      </c>
      <c r="S4663">
        <v>0.33187549511486658</v>
      </c>
      <c r="T4663">
        <v>4.1078030102983887E-2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 s="7">
        <f t="shared" si="216"/>
        <v>4.3502442566675477</v>
      </c>
      <c r="AC4663">
        <f>INDEX(SHELF_days!$C$2:$C$289,MATCH(A4663&amp;"|"&amp;C4663,SHELF_days!$D$2:$D$289,0))</f>
        <v>16</v>
      </c>
      <c r="AD4663" s="8">
        <f t="shared" si="217"/>
        <v>69.603908106680763</v>
      </c>
      <c r="AE4663" s="7">
        <f t="shared" si="218"/>
        <v>0.57332651175072624</v>
      </c>
    </row>
    <row r="4664" spans="1:31" x14ac:dyDescent="0.45">
      <c r="A4664" t="s">
        <v>73</v>
      </c>
      <c r="B4664" t="s">
        <v>191</v>
      </c>
      <c r="C4664" t="s">
        <v>134</v>
      </c>
      <c r="D4664">
        <v>0</v>
      </c>
      <c r="E4664">
        <v>0</v>
      </c>
      <c r="F4664">
        <v>0</v>
      </c>
      <c r="G4664">
        <v>0</v>
      </c>
      <c r="H4664">
        <v>5.6269268002643799E-4</v>
      </c>
      <c r="I4664">
        <v>7.2954648595490418E-2</v>
      </c>
      <c r="J4664">
        <v>0.27440891224537339</v>
      </c>
      <c r="K4664">
        <v>0.50618687541417473</v>
      </c>
      <c r="L4664">
        <v>0.60199595568196607</v>
      </c>
      <c r="M4664">
        <v>0.62541748754875848</v>
      </c>
      <c r="N4664">
        <v>0.6137316975306637</v>
      </c>
      <c r="O4664">
        <v>0.59146199611071393</v>
      </c>
      <c r="P4664">
        <v>0.5986242071162724</v>
      </c>
      <c r="Q4664">
        <v>0.60030640847039851</v>
      </c>
      <c r="R4664">
        <v>0.58019345079530205</v>
      </c>
      <c r="S4664">
        <v>0.47401495816295042</v>
      </c>
      <c r="T4664">
        <v>0.21719937449020499</v>
      </c>
      <c r="U4664">
        <v>6.2871724671152457E-2</v>
      </c>
      <c r="V4664">
        <v>7.0520231439344708E-5</v>
      </c>
      <c r="W4664">
        <v>0</v>
      </c>
      <c r="X4664">
        <v>0</v>
      </c>
      <c r="Y4664">
        <v>0</v>
      </c>
      <c r="Z4664">
        <v>0</v>
      </c>
      <c r="AA4664">
        <v>0</v>
      </c>
      <c r="AB4664" s="7">
        <f t="shared" si="216"/>
        <v>5.8200009097448877</v>
      </c>
      <c r="AC4664">
        <f>INDEX(SHELF_days!$C$2:$C$289,MATCH(A4664&amp;"|"&amp;C4664,SHELF_days!$D$2:$D$289,0))</f>
        <v>38</v>
      </c>
      <c r="AD4664" s="8">
        <f t="shared" si="217"/>
        <v>221.16003457030573</v>
      </c>
      <c r="AE4664" s="7">
        <f t="shared" si="218"/>
        <v>0.62541748754875848</v>
      </c>
    </row>
    <row r="4665" spans="1:31" x14ac:dyDescent="0.45">
      <c r="A4665" t="s">
        <v>73</v>
      </c>
      <c r="B4665" t="s">
        <v>191</v>
      </c>
      <c r="C4665" t="s">
        <v>135</v>
      </c>
      <c r="D4665">
        <v>0</v>
      </c>
      <c r="E4665">
        <v>0</v>
      </c>
      <c r="F4665">
        <v>0</v>
      </c>
      <c r="G4665">
        <v>0</v>
      </c>
      <c r="H4665">
        <v>3.3817963477114881E-4</v>
      </c>
      <c r="I4665">
        <v>4.3177261338855299E-2</v>
      </c>
      <c r="J4665">
        <v>0.18564586022636301</v>
      </c>
      <c r="K4665">
        <v>0.40053687922893172</v>
      </c>
      <c r="L4665">
        <v>0.51478191702250276</v>
      </c>
      <c r="M4665">
        <v>0.53978667536878844</v>
      </c>
      <c r="N4665">
        <v>0.51738853120929662</v>
      </c>
      <c r="O4665">
        <v>0.50203376403509536</v>
      </c>
      <c r="P4665">
        <v>0.49407852127938767</v>
      </c>
      <c r="Q4665">
        <v>0.50281664668105508</v>
      </c>
      <c r="R4665">
        <v>0.48494061236261138</v>
      </c>
      <c r="S4665">
        <v>0.39013673247231678</v>
      </c>
      <c r="T4665">
        <v>0.18371239677367721</v>
      </c>
      <c r="U4665">
        <v>4.5067088709635238E-2</v>
      </c>
      <c r="V4665">
        <v>4.3636081905954668E-5</v>
      </c>
      <c r="W4665">
        <v>0</v>
      </c>
      <c r="X4665">
        <v>0</v>
      </c>
      <c r="Y4665">
        <v>0</v>
      </c>
      <c r="Z4665">
        <v>0</v>
      </c>
      <c r="AA4665">
        <v>0</v>
      </c>
      <c r="AB4665" s="7">
        <f t="shared" si="216"/>
        <v>4.804484702425194</v>
      </c>
      <c r="AC4665">
        <f>INDEX(SHELF_days!$C$2:$C$289,MATCH(A4665&amp;"|"&amp;C4665,SHELF_days!$D$2:$D$289,0))</f>
        <v>87</v>
      </c>
      <c r="AD4665" s="8">
        <f t="shared" si="217"/>
        <v>417.99016911099187</v>
      </c>
      <c r="AE4665" s="7">
        <f t="shared" si="218"/>
        <v>0.53978667536878844</v>
      </c>
    </row>
    <row r="4666" spans="1:31" x14ac:dyDescent="0.45">
      <c r="A4666" t="s">
        <v>73</v>
      </c>
      <c r="B4666" t="s">
        <v>191</v>
      </c>
      <c r="C4666" t="s">
        <v>136</v>
      </c>
      <c r="D4666">
        <v>0</v>
      </c>
      <c r="E4666">
        <v>0</v>
      </c>
      <c r="F4666">
        <v>0</v>
      </c>
      <c r="G4666">
        <v>0</v>
      </c>
      <c r="H4666">
        <v>4.6509110642838162E-4</v>
      </c>
      <c r="I4666">
        <v>6.2619813818163089E-2</v>
      </c>
      <c r="J4666">
        <v>0.25731627037499699</v>
      </c>
      <c r="K4666">
        <v>0.46796605523371398</v>
      </c>
      <c r="L4666">
        <v>0.56415331412453418</v>
      </c>
      <c r="M4666">
        <v>0.58188348387460598</v>
      </c>
      <c r="N4666">
        <v>0.57360152126107977</v>
      </c>
      <c r="O4666">
        <v>0.57676308575770829</v>
      </c>
      <c r="P4666">
        <v>0.57379845965019116</v>
      </c>
      <c r="Q4666">
        <v>0.5743769661682061</v>
      </c>
      <c r="R4666">
        <v>0.55434332061692004</v>
      </c>
      <c r="S4666">
        <v>0.45167599745401971</v>
      </c>
      <c r="T4666">
        <v>0.2142126992420838</v>
      </c>
      <c r="U4666">
        <v>6.4128942143653278E-2</v>
      </c>
      <c r="V4666">
        <v>1.6440838733857731E-4</v>
      </c>
      <c r="W4666">
        <v>0</v>
      </c>
      <c r="X4666">
        <v>0</v>
      </c>
      <c r="Y4666">
        <v>0</v>
      </c>
      <c r="Z4666">
        <v>0</v>
      </c>
      <c r="AA4666">
        <v>0</v>
      </c>
      <c r="AB4666" s="7">
        <f t="shared" si="216"/>
        <v>5.5174694292136435</v>
      </c>
      <c r="AC4666">
        <f>INDEX(SHELF_days!$C$2:$C$289,MATCH(A4666&amp;"|"&amp;C4666,SHELF_days!$D$2:$D$289,0))</f>
        <v>127</v>
      </c>
      <c r="AD4666" s="8">
        <f t="shared" si="217"/>
        <v>700.71861751013273</v>
      </c>
      <c r="AE4666" s="7">
        <f t="shared" si="218"/>
        <v>0.58188348387460598</v>
      </c>
    </row>
    <row r="4667" spans="1:31" x14ac:dyDescent="0.45">
      <c r="A4667" t="s">
        <v>73</v>
      </c>
      <c r="B4667" t="s">
        <v>191</v>
      </c>
      <c r="C4667" t="s">
        <v>137</v>
      </c>
      <c r="D4667">
        <v>0</v>
      </c>
      <c r="E4667">
        <v>0</v>
      </c>
      <c r="F4667">
        <v>0</v>
      </c>
      <c r="G4667">
        <v>0</v>
      </c>
      <c r="H4667">
        <v>5.7351112462224651E-4</v>
      </c>
      <c r="I4667">
        <v>9.6187458706555887E-2</v>
      </c>
      <c r="J4667">
        <v>0.34536680414704379</v>
      </c>
      <c r="K4667">
        <v>0.50758707216314014</v>
      </c>
      <c r="L4667">
        <v>0.56553127198306519</v>
      </c>
      <c r="M4667">
        <v>0.58286928907926217</v>
      </c>
      <c r="N4667">
        <v>0.58629512986793486</v>
      </c>
      <c r="O4667">
        <v>0.58340002250938028</v>
      </c>
      <c r="P4667">
        <v>0.57947680039138916</v>
      </c>
      <c r="Q4667">
        <v>0.566153361167548</v>
      </c>
      <c r="R4667">
        <v>0.54341012860477855</v>
      </c>
      <c r="S4667">
        <v>0.46867894639752239</v>
      </c>
      <c r="T4667">
        <v>0.21625502158575191</v>
      </c>
      <c r="U4667">
        <v>9.7781834133919138E-2</v>
      </c>
      <c r="V4667">
        <v>1.515345449381157E-4</v>
      </c>
      <c r="W4667">
        <v>0</v>
      </c>
      <c r="X4667">
        <v>0</v>
      </c>
      <c r="Y4667">
        <v>0</v>
      </c>
      <c r="Z4667">
        <v>0</v>
      </c>
      <c r="AA4667">
        <v>0</v>
      </c>
      <c r="AB4667" s="7">
        <f t="shared" si="216"/>
        <v>5.7397181864068516</v>
      </c>
      <c r="AC4667">
        <f>INDEX(SHELF_days!$C$2:$C$289,MATCH(A4667&amp;"|"&amp;C4667,SHELF_days!$D$2:$D$289,0))</f>
        <v>77</v>
      </c>
      <c r="AD4667" s="8">
        <f t="shared" si="217"/>
        <v>441.95830035332756</v>
      </c>
      <c r="AE4667" s="7">
        <f t="shared" si="218"/>
        <v>0.58629512986793486</v>
      </c>
    </row>
    <row r="4668" spans="1:31" x14ac:dyDescent="0.45">
      <c r="A4668" t="s">
        <v>73</v>
      </c>
      <c r="B4668" t="s">
        <v>191</v>
      </c>
      <c r="C4668" t="s">
        <v>138</v>
      </c>
      <c r="D4668">
        <v>0</v>
      </c>
      <c r="E4668">
        <v>0</v>
      </c>
      <c r="F4668">
        <v>0</v>
      </c>
      <c r="G4668">
        <v>0</v>
      </c>
      <c r="H4668">
        <v>1.0021218721828541E-3</v>
      </c>
      <c r="I4668">
        <v>0.14663918158637809</v>
      </c>
      <c r="J4668">
        <v>0.40261013857048827</v>
      </c>
      <c r="K4668">
        <v>0.52488296410593571</v>
      </c>
      <c r="L4668">
        <v>0.58671583761769719</v>
      </c>
      <c r="M4668">
        <v>0.61446261034610272</v>
      </c>
      <c r="N4668">
        <v>0.62013757905403522</v>
      </c>
      <c r="O4668">
        <v>0.62002871344675081</v>
      </c>
      <c r="P4668">
        <v>0.60681131215208273</v>
      </c>
      <c r="Q4668">
        <v>0.61303619174809321</v>
      </c>
      <c r="R4668">
        <v>0.59454299563886914</v>
      </c>
      <c r="S4668">
        <v>0.52626471989070034</v>
      </c>
      <c r="T4668">
        <v>0.2583715831960246</v>
      </c>
      <c r="U4668">
        <v>0.17687590615318771</v>
      </c>
      <c r="V4668">
        <v>8.4301059999783326E-4</v>
      </c>
      <c r="W4668">
        <v>0</v>
      </c>
      <c r="X4668">
        <v>0</v>
      </c>
      <c r="Y4668">
        <v>0</v>
      </c>
      <c r="Z4668">
        <v>0</v>
      </c>
      <c r="AA4668">
        <v>0</v>
      </c>
      <c r="AB4668" s="7">
        <f t="shared" si="216"/>
        <v>6.2932248659785257</v>
      </c>
      <c r="AC4668">
        <f>INDEX(SHELF_days!$C$2:$C$289,MATCH(A4668&amp;"|"&amp;C4668,SHELF_days!$D$2:$D$289,0))</f>
        <v>20</v>
      </c>
      <c r="AD4668" s="8">
        <f t="shared" si="217"/>
        <v>125.86449731957052</v>
      </c>
      <c r="AE4668" s="7">
        <f t="shared" si="218"/>
        <v>0.62013757905403522</v>
      </c>
    </row>
    <row r="4669" spans="1:31" x14ac:dyDescent="0.45">
      <c r="A4669" t="s">
        <v>73</v>
      </c>
      <c r="B4669" t="s">
        <v>191</v>
      </c>
      <c r="C4669" t="s">
        <v>139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3.489282284759243E-6</v>
      </c>
      <c r="J4669">
        <v>3.2746914242465487E-2</v>
      </c>
      <c r="K4669">
        <v>0.28111402727162838</v>
      </c>
      <c r="L4669">
        <v>0.47132178317842433</v>
      </c>
      <c r="M4669">
        <v>0.49038373230006399</v>
      </c>
      <c r="N4669">
        <v>0.49378578252770428</v>
      </c>
      <c r="O4669">
        <v>0.48423212763203338</v>
      </c>
      <c r="P4669">
        <v>0.49393582166594902</v>
      </c>
      <c r="Q4669">
        <v>0.50643792009224131</v>
      </c>
      <c r="R4669">
        <v>0.50014674413282045</v>
      </c>
      <c r="S4669">
        <v>0.32979998299087421</v>
      </c>
      <c r="T4669">
        <v>3.7115495662984083E-2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 s="7">
        <f t="shared" si="216"/>
        <v>4.1210238209794738</v>
      </c>
      <c r="AC4669">
        <f>INDEX(SHELF_days!$C$2:$C$289,MATCH(A4669&amp;"|"&amp;C4669,SHELF_days!$D$2:$D$289,0))</f>
        <v>16</v>
      </c>
      <c r="AD4669" s="8">
        <f t="shared" si="217"/>
        <v>65.936381135671581</v>
      </c>
      <c r="AE4669" s="7">
        <f t="shared" si="218"/>
        <v>0.50643792009224131</v>
      </c>
    </row>
    <row r="4670" spans="1:31" x14ac:dyDescent="0.45">
      <c r="A4670" t="s">
        <v>73</v>
      </c>
      <c r="B4670" t="s">
        <v>192</v>
      </c>
      <c r="C4670" t="s">
        <v>134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8.5970261053544508E-2</v>
      </c>
      <c r="N4670">
        <v>0.37963217273031902</v>
      </c>
      <c r="O4670">
        <v>0.49887312653179228</v>
      </c>
      <c r="P4670">
        <v>0.49723308211392259</v>
      </c>
      <c r="Q4670">
        <v>0.48343923096635172</v>
      </c>
      <c r="R4670">
        <v>0.47115795283558137</v>
      </c>
      <c r="S4670">
        <v>0.48278741844130069</v>
      </c>
      <c r="T4670">
        <v>0.49201858191351688</v>
      </c>
      <c r="U4670">
        <v>0.44649223672884741</v>
      </c>
      <c r="V4670">
        <v>0.212818103567228</v>
      </c>
      <c r="W4670">
        <v>1.524334553291587E-2</v>
      </c>
      <c r="X4670">
        <v>0</v>
      </c>
      <c r="Y4670">
        <v>0</v>
      </c>
      <c r="Z4670">
        <v>0</v>
      </c>
      <c r="AA4670">
        <v>0</v>
      </c>
      <c r="AB4670" s="7">
        <f t="shared" si="216"/>
        <v>4.06566551241532</v>
      </c>
      <c r="AC4670">
        <f>INDEX(SHELF_days!$C$2:$C$289,MATCH(A4670&amp;"|"&amp;C4670,SHELF_days!$D$2:$D$289,0))</f>
        <v>38</v>
      </c>
      <c r="AD4670" s="8">
        <f t="shared" si="217"/>
        <v>154.49528947178217</v>
      </c>
      <c r="AE4670" s="7">
        <f t="shared" si="218"/>
        <v>0.49887312653179228</v>
      </c>
    </row>
    <row r="4671" spans="1:31" x14ac:dyDescent="0.45">
      <c r="A4671" t="s">
        <v>73</v>
      </c>
      <c r="B4671" t="s">
        <v>192</v>
      </c>
      <c r="C4671" t="s">
        <v>135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7.6376066915914862E-3</v>
      </c>
      <c r="L4671">
        <v>0.18687044568995531</v>
      </c>
      <c r="M4671">
        <v>0.48014337247274769</v>
      </c>
      <c r="N4671">
        <v>0.63047092140796768</v>
      </c>
      <c r="O4671">
        <v>0.67382433915277506</v>
      </c>
      <c r="P4671">
        <v>0.67705711901492183</v>
      </c>
      <c r="Q4671">
        <v>0.67418244180010656</v>
      </c>
      <c r="R4671">
        <v>0.66674031315912219</v>
      </c>
      <c r="S4671">
        <v>0.6665004829457718</v>
      </c>
      <c r="T4671">
        <v>0.66682983882095515</v>
      </c>
      <c r="U4671">
        <v>0.64842040593727601</v>
      </c>
      <c r="V4671">
        <v>0.56803293230217289</v>
      </c>
      <c r="W4671">
        <v>0.3065637915514059</v>
      </c>
      <c r="X4671">
        <v>3.9289445499405343E-2</v>
      </c>
      <c r="Y4671">
        <v>0</v>
      </c>
      <c r="Z4671">
        <v>0</v>
      </c>
      <c r="AA4671">
        <v>0</v>
      </c>
      <c r="AB4671" s="7">
        <f t="shared" si="216"/>
        <v>6.8925634564461751</v>
      </c>
      <c r="AC4671">
        <f>INDEX(SHELF_days!$C$2:$C$289,MATCH(A4671&amp;"|"&amp;C4671,SHELF_days!$D$2:$D$289,0))</f>
        <v>87</v>
      </c>
      <c r="AD4671" s="8">
        <f t="shared" si="217"/>
        <v>599.65302071081726</v>
      </c>
      <c r="AE4671" s="7">
        <f t="shared" si="218"/>
        <v>0.67705711901492183</v>
      </c>
    </row>
    <row r="4672" spans="1:31" x14ac:dyDescent="0.45">
      <c r="A4672" t="s">
        <v>73</v>
      </c>
      <c r="B4672" t="s">
        <v>192</v>
      </c>
      <c r="C4672" t="s">
        <v>136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2.4164508345796872E-2</v>
      </c>
      <c r="L4672">
        <v>0.27575697567568042</v>
      </c>
      <c r="M4672">
        <v>0.51488676849424775</v>
      </c>
      <c r="N4672">
        <v>0.59949294659002661</v>
      </c>
      <c r="O4672">
        <v>0.63012112653058361</v>
      </c>
      <c r="P4672">
        <v>0.63916783485240902</v>
      </c>
      <c r="Q4672">
        <v>0.63841567957142775</v>
      </c>
      <c r="R4672">
        <v>0.63266768459506084</v>
      </c>
      <c r="S4672">
        <v>0.62353064815635084</v>
      </c>
      <c r="T4672">
        <v>0.61337915748186045</v>
      </c>
      <c r="U4672">
        <v>0.59439288214438957</v>
      </c>
      <c r="V4672">
        <v>0.5420651092014821</v>
      </c>
      <c r="W4672">
        <v>0.4000606240630627</v>
      </c>
      <c r="X4672">
        <v>0.11961874586358021</v>
      </c>
      <c r="Y4672">
        <v>2.6056187562860548E-6</v>
      </c>
      <c r="Z4672">
        <v>0</v>
      </c>
      <c r="AA4672">
        <v>0</v>
      </c>
      <c r="AB4672" s="7">
        <f t="shared" si="216"/>
        <v>6.8477232971847135</v>
      </c>
      <c r="AC4672">
        <f>INDEX(SHELF_days!$C$2:$C$289,MATCH(A4672&amp;"|"&amp;C4672,SHELF_days!$D$2:$D$289,0))</f>
        <v>127</v>
      </c>
      <c r="AD4672" s="8">
        <f t="shared" si="217"/>
        <v>869.66085874245857</v>
      </c>
      <c r="AE4672" s="7">
        <f t="shared" si="218"/>
        <v>0.63916783485240902</v>
      </c>
    </row>
    <row r="4673" spans="1:31" x14ac:dyDescent="0.45">
      <c r="A4673" t="s">
        <v>73</v>
      </c>
      <c r="B4673" t="s">
        <v>192</v>
      </c>
      <c r="C4673" t="s">
        <v>137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5.499371960449613E-2</v>
      </c>
      <c r="M4673">
        <v>0.36422206091116532</v>
      </c>
      <c r="N4673">
        <v>0.55216568352257089</v>
      </c>
      <c r="O4673">
        <v>0.58568961715600898</v>
      </c>
      <c r="P4673">
        <v>0.57825967391492872</v>
      </c>
      <c r="Q4673">
        <v>0.5681218520601431</v>
      </c>
      <c r="R4673">
        <v>0.56341217480062511</v>
      </c>
      <c r="S4673">
        <v>0.56827173921122187</v>
      </c>
      <c r="T4673">
        <v>0.569548876837356</v>
      </c>
      <c r="U4673">
        <v>0.52877833300713251</v>
      </c>
      <c r="V4673">
        <v>0.35578626340003522</v>
      </c>
      <c r="W4673">
        <v>7.7412377953458192E-2</v>
      </c>
      <c r="X4673">
        <v>3.2207156430158789E-5</v>
      </c>
      <c r="Y4673">
        <v>0</v>
      </c>
      <c r="Z4673">
        <v>0</v>
      </c>
      <c r="AA4673">
        <v>0</v>
      </c>
      <c r="AB4673" s="7">
        <f t="shared" si="216"/>
        <v>5.3666945795355723</v>
      </c>
      <c r="AC4673">
        <f>INDEX(SHELF_days!$C$2:$C$289,MATCH(A4673&amp;"|"&amp;C4673,SHELF_days!$D$2:$D$289,0))</f>
        <v>77</v>
      </c>
      <c r="AD4673" s="8">
        <f t="shared" si="217"/>
        <v>413.23548262423907</v>
      </c>
      <c r="AE4673" s="7">
        <f t="shared" si="218"/>
        <v>0.58568961715600898</v>
      </c>
    </row>
    <row r="4674" spans="1:31" x14ac:dyDescent="0.45">
      <c r="A4674" t="s">
        <v>73</v>
      </c>
      <c r="B4674" t="s">
        <v>192</v>
      </c>
      <c r="C4674" t="s">
        <v>138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2.7731600423152491E-2</v>
      </c>
      <c r="L4674">
        <v>0.38083723741876979</v>
      </c>
      <c r="M4674">
        <v>0.62248753211425112</v>
      </c>
      <c r="N4674">
        <v>0.69230769230769229</v>
      </c>
      <c r="O4674">
        <v>0.718074656188605</v>
      </c>
      <c r="P4674">
        <v>0.72479975819857945</v>
      </c>
      <c r="Q4674">
        <v>0.72464863231071475</v>
      </c>
      <c r="R4674">
        <v>0.72328849931993344</v>
      </c>
      <c r="S4674">
        <v>0.72570651352576687</v>
      </c>
      <c r="T4674">
        <v>0.7238930028713918</v>
      </c>
      <c r="U4674">
        <v>0.71218074656188601</v>
      </c>
      <c r="V4674">
        <v>0.67311470454888911</v>
      </c>
      <c r="W4674">
        <v>0.55977028865044576</v>
      </c>
      <c r="X4674">
        <v>0.22117273688982919</v>
      </c>
      <c r="Y4674">
        <v>0</v>
      </c>
      <c r="Z4674">
        <v>0</v>
      </c>
      <c r="AA4674">
        <v>0</v>
      </c>
      <c r="AB4674" s="7">
        <f t="shared" ref="AB4674:AB4737" si="219">SUM(D4674:AA4674)</f>
        <v>8.2300136013299063</v>
      </c>
      <c r="AC4674">
        <f>INDEX(SHELF_days!$C$2:$C$289,MATCH(A4674&amp;"|"&amp;C4674,SHELF_days!$D$2:$D$289,0))</f>
        <v>20</v>
      </c>
      <c r="AD4674" s="8">
        <f t="shared" ref="AD4674:AD4737" si="220">AB4674*AC4674</f>
        <v>164.60027202659813</v>
      </c>
      <c r="AE4674" s="7">
        <f t="shared" ref="AE4674:AE4737" si="221">MAX(D4674:AA4674)</f>
        <v>0.72570651352576687</v>
      </c>
    </row>
    <row r="4675" spans="1:31" x14ac:dyDescent="0.45">
      <c r="A4675" t="s">
        <v>73</v>
      </c>
      <c r="B4675" t="s">
        <v>192</v>
      </c>
      <c r="C4675" t="s">
        <v>139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2.6447030376303459E-3</v>
      </c>
      <c r="N4675">
        <v>0.27588030829681132</v>
      </c>
      <c r="O4675">
        <v>0.35612815475290921</v>
      </c>
      <c r="P4675">
        <v>0.39020704246637439</v>
      </c>
      <c r="Q4675">
        <v>0.4112135408795527</v>
      </c>
      <c r="R4675">
        <v>0.42511712256309497</v>
      </c>
      <c r="S4675">
        <v>0.48556747770893149</v>
      </c>
      <c r="T4675">
        <v>0.52765603747922007</v>
      </c>
      <c r="U4675">
        <v>0.49304820915822878</v>
      </c>
      <c r="V4675">
        <v>0.19344113646667671</v>
      </c>
      <c r="W4675">
        <v>0</v>
      </c>
      <c r="X4675">
        <v>0</v>
      </c>
      <c r="Y4675">
        <v>0</v>
      </c>
      <c r="Z4675">
        <v>0</v>
      </c>
      <c r="AA4675">
        <v>0</v>
      </c>
      <c r="AB4675" s="7">
        <f t="shared" si="219"/>
        <v>3.5609037328094302</v>
      </c>
      <c r="AC4675">
        <f>INDEX(SHELF_days!$C$2:$C$289,MATCH(A4675&amp;"|"&amp;C4675,SHELF_days!$D$2:$D$289,0))</f>
        <v>16</v>
      </c>
      <c r="AD4675" s="8">
        <f t="shared" si="220"/>
        <v>56.974459724950883</v>
      </c>
      <c r="AE4675" s="7">
        <f t="shared" si="221"/>
        <v>0.52765603747922007</v>
      </c>
    </row>
    <row r="4676" spans="1:31" x14ac:dyDescent="0.45">
      <c r="A4676" t="s">
        <v>73</v>
      </c>
      <c r="B4676" t="s">
        <v>193</v>
      </c>
      <c r="C4676" t="s">
        <v>134</v>
      </c>
      <c r="D4676">
        <v>0.43380000000000002</v>
      </c>
      <c r="E4676">
        <v>0.43380000000000002</v>
      </c>
      <c r="F4676">
        <v>0.43380000000000002</v>
      </c>
      <c r="G4676">
        <v>0.43380000000000002</v>
      </c>
      <c r="H4676">
        <v>0.43380000000000002</v>
      </c>
      <c r="I4676">
        <v>0.43380000000000002</v>
      </c>
      <c r="J4676">
        <v>0.43380000000000002</v>
      </c>
      <c r="K4676">
        <v>0.43380000000000002</v>
      </c>
      <c r="L4676">
        <v>0.43380000000000002</v>
      </c>
      <c r="M4676">
        <v>0.43380000000000002</v>
      </c>
      <c r="N4676">
        <v>0.43380000000000002</v>
      </c>
      <c r="O4676">
        <v>0.43380000000000002</v>
      </c>
      <c r="P4676">
        <v>0.43380000000000002</v>
      </c>
      <c r="Q4676">
        <v>0.43380000000000002</v>
      </c>
      <c r="R4676">
        <v>0.43380000000000002</v>
      </c>
      <c r="S4676">
        <v>0.43380000000000002</v>
      </c>
      <c r="T4676">
        <v>0.43380000000000002</v>
      </c>
      <c r="U4676">
        <v>0.43380000000000002</v>
      </c>
      <c r="V4676">
        <v>0.43380000000000002</v>
      </c>
      <c r="W4676">
        <v>0.43380000000000002</v>
      </c>
      <c r="X4676">
        <v>0.43380000000000002</v>
      </c>
      <c r="Y4676">
        <v>0.43380000000000002</v>
      </c>
      <c r="Z4676">
        <v>0.43380000000000002</v>
      </c>
      <c r="AA4676">
        <v>0.43380000000000002</v>
      </c>
      <c r="AB4676" s="7">
        <f t="shared" si="219"/>
        <v>10.411199999999997</v>
      </c>
      <c r="AC4676">
        <f>INDEX(SHELF_days!$C$2:$C$289,MATCH(A4676&amp;"|"&amp;C4676,SHELF_days!$D$2:$D$289,0))</f>
        <v>38</v>
      </c>
      <c r="AD4676" s="8">
        <f t="shared" si="220"/>
        <v>395.62559999999991</v>
      </c>
      <c r="AE4676" s="7">
        <f t="shared" si="221"/>
        <v>0.43380000000000002</v>
      </c>
    </row>
    <row r="4677" spans="1:31" x14ac:dyDescent="0.45">
      <c r="A4677" t="s">
        <v>73</v>
      </c>
      <c r="B4677" t="s">
        <v>193</v>
      </c>
      <c r="C4677" t="s">
        <v>135</v>
      </c>
      <c r="D4677">
        <v>0.43380000000000002</v>
      </c>
      <c r="E4677">
        <v>0.43380000000000002</v>
      </c>
      <c r="F4677">
        <v>0.43380000000000002</v>
      </c>
      <c r="G4677">
        <v>0.43380000000000002</v>
      </c>
      <c r="H4677">
        <v>0.43380000000000002</v>
      </c>
      <c r="I4677">
        <v>0.43380000000000002</v>
      </c>
      <c r="J4677">
        <v>0.43380000000000002</v>
      </c>
      <c r="K4677">
        <v>0.43380000000000002</v>
      </c>
      <c r="L4677">
        <v>0.43380000000000002</v>
      </c>
      <c r="M4677">
        <v>0.43380000000000002</v>
      </c>
      <c r="N4677">
        <v>0.43380000000000002</v>
      </c>
      <c r="O4677">
        <v>0.43380000000000002</v>
      </c>
      <c r="P4677">
        <v>0.43380000000000002</v>
      </c>
      <c r="Q4677">
        <v>0.43380000000000002</v>
      </c>
      <c r="R4677">
        <v>0.43380000000000002</v>
      </c>
      <c r="S4677">
        <v>0.43380000000000002</v>
      </c>
      <c r="T4677">
        <v>0.43380000000000002</v>
      </c>
      <c r="U4677">
        <v>0.43380000000000002</v>
      </c>
      <c r="V4677">
        <v>0.43380000000000002</v>
      </c>
      <c r="W4677">
        <v>0.43380000000000002</v>
      </c>
      <c r="X4677">
        <v>0.43380000000000002</v>
      </c>
      <c r="Y4677">
        <v>0.43380000000000002</v>
      </c>
      <c r="Z4677">
        <v>0.43380000000000002</v>
      </c>
      <c r="AA4677">
        <v>0.43380000000000002</v>
      </c>
      <c r="AB4677" s="7">
        <f t="shared" si="219"/>
        <v>10.411199999999997</v>
      </c>
      <c r="AC4677">
        <f>INDEX(SHELF_days!$C$2:$C$289,MATCH(A4677&amp;"|"&amp;C4677,SHELF_days!$D$2:$D$289,0))</f>
        <v>87</v>
      </c>
      <c r="AD4677" s="8">
        <f t="shared" si="220"/>
        <v>905.77439999999979</v>
      </c>
      <c r="AE4677" s="7">
        <f t="shared" si="221"/>
        <v>0.43380000000000002</v>
      </c>
    </row>
    <row r="4678" spans="1:31" x14ac:dyDescent="0.45">
      <c r="A4678" t="s">
        <v>73</v>
      </c>
      <c r="B4678" t="s">
        <v>193</v>
      </c>
      <c r="C4678" t="s">
        <v>136</v>
      </c>
      <c r="D4678">
        <v>0.43380000000000002</v>
      </c>
      <c r="E4678">
        <v>0.43380000000000002</v>
      </c>
      <c r="F4678">
        <v>0.43380000000000002</v>
      </c>
      <c r="G4678">
        <v>0.43380000000000002</v>
      </c>
      <c r="H4678">
        <v>0.43380000000000002</v>
      </c>
      <c r="I4678">
        <v>0.43380000000000002</v>
      </c>
      <c r="J4678">
        <v>0.43380000000000002</v>
      </c>
      <c r="K4678">
        <v>0.43380000000000002</v>
      </c>
      <c r="L4678">
        <v>0.43380000000000002</v>
      </c>
      <c r="M4678">
        <v>0.43380000000000002</v>
      </c>
      <c r="N4678">
        <v>0.43380000000000002</v>
      </c>
      <c r="O4678">
        <v>0.43380000000000002</v>
      </c>
      <c r="P4678">
        <v>0.43380000000000002</v>
      </c>
      <c r="Q4678">
        <v>0.43380000000000002</v>
      </c>
      <c r="R4678">
        <v>0.43380000000000002</v>
      </c>
      <c r="S4678">
        <v>0.43380000000000002</v>
      </c>
      <c r="T4678">
        <v>0.43380000000000002</v>
      </c>
      <c r="U4678">
        <v>0.43380000000000002</v>
      </c>
      <c r="V4678">
        <v>0.43380000000000002</v>
      </c>
      <c r="W4678">
        <v>0.43380000000000002</v>
      </c>
      <c r="X4678">
        <v>0.43380000000000002</v>
      </c>
      <c r="Y4678">
        <v>0.43380000000000002</v>
      </c>
      <c r="Z4678">
        <v>0.43380000000000002</v>
      </c>
      <c r="AA4678">
        <v>0.43380000000000002</v>
      </c>
      <c r="AB4678" s="7">
        <f t="shared" si="219"/>
        <v>10.411199999999997</v>
      </c>
      <c r="AC4678">
        <f>INDEX(SHELF_days!$C$2:$C$289,MATCH(A4678&amp;"|"&amp;C4678,SHELF_days!$D$2:$D$289,0))</f>
        <v>127</v>
      </c>
      <c r="AD4678" s="8">
        <f t="shared" si="220"/>
        <v>1322.2223999999997</v>
      </c>
      <c r="AE4678" s="7">
        <f t="shared" si="221"/>
        <v>0.43380000000000002</v>
      </c>
    </row>
    <row r="4679" spans="1:31" x14ac:dyDescent="0.45">
      <c r="A4679" t="s">
        <v>73</v>
      </c>
      <c r="B4679" t="s">
        <v>193</v>
      </c>
      <c r="C4679" t="s">
        <v>137</v>
      </c>
      <c r="D4679">
        <v>0.43380000000000002</v>
      </c>
      <c r="E4679">
        <v>0.43380000000000002</v>
      </c>
      <c r="F4679">
        <v>0.43380000000000002</v>
      </c>
      <c r="G4679">
        <v>0.43380000000000002</v>
      </c>
      <c r="H4679">
        <v>0.43380000000000002</v>
      </c>
      <c r="I4679">
        <v>0.43380000000000002</v>
      </c>
      <c r="J4679">
        <v>0.43380000000000002</v>
      </c>
      <c r="K4679">
        <v>0.43380000000000002</v>
      </c>
      <c r="L4679">
        <v>0.43380000000000002</v>
      </c>
      <c r="M4679">
        <v>0.43380000000000002</v>
      </c>
      <c r="N4679">
        <v>0.43380000000000002</v>
      </c>
      <c r="O4679">
        <v>0.43380000000000002</v>
      </c>
      <c r="P4679">
        <v>0.43380000000000002</v>
      </c>
      <c r="Q4679">
        <v>0.43380000000000002</v>
      </c>
      <c r="R4679">
        <v>0.43380000000000002</v>
      </c>
      <c r="S4679">
        <v>0.43380000000000002</v>
      </c>
      <c r="T4679">
        <v>0.43380000000000002</v>
      </c>
      <c r="U4679">
        <v>0.43380000000000002</v>
      </c>
      <c r="V4679">
        <v>0.43380000000000002</v>
      </c>
      <c r="W4679">
        <v>0.43380000000000002</v>
      </c>
      <c r="X4679">
        <v>0.43380000000000002</v>
      </c>
      <c r="Y4679">
        <v>0.43380000000000002</v>
      </c>
      <c r="Z4679">
        <v>0.43380000000000002</v>
      </c>
      <c r="AA4679">
        <v>0.43380000000000002</v>
      </c>
      <c r="AB4679" s="7">
        <f t="shared" si="219"/>
        <v>10.411199999999997</v>
      </c>
      <c r="AC4679">
        <f>INDEX(SHELF_days!$C$2:$C$289,MATCH(A4679&amp;"|"&amp;C4679,SHELF_days!$D$2:$D$289,0))</f>
        <v>77</v>
      </c>
      <c r="AD4679" s="8">
        <f t="shared" si="220"/>
        <v>801.66239999999982</v>
      </c>
      <c r="AE4679" s="7">
        <f t="shared" si="221"/>
        <v>0.43380000000000002</v>
      </c>
    </row>
    <row r="4680" spans="1:31" x14ac:dyDescent="0.45">
      <c r="A4680" t="s">
        <v>73</v>
      </c>
      <c r="B4680" t="s">
        <v>193</v>
      </c>
      <c r="C4680" t="s">
        <v>138</v>
      </c>
      <c r="D4680">
        <v>0.43380000000000002</v>
      </c>
      <c r="E4680">
        <v>0.43380000000000002</v>
      </c>
      <c r="F4680">
        <v>0.43380000000000002</v>
      </c>
      <c r="G4680">
        <v>0.43380000000000002</v>
      </c>
      <c r="H4680">
        <v>0.43380000000000002</v>
      </c>
      <c r="I4680">
        <v>0.43380000000000002</v>
      </c>
      <c r="J4680">
        <v>0.43380000000000002</v>
      </c>
      <c r="K4680">
        <v>0.43380000000000002</v>
      </c>
      <c r="L4680">
        <v>0.43380000000000002</v>
      </c>
      <c r="M4680">
        <v>0.43380000000000002</v>
      </c>
      <c r="N4680">
        <v>0.43380000000000002</v>
      </c>
      <c r="O4680">
        <v>0.43380000000000002</v>
      </c>
      <c r="P4680">
        <v>0.43380000000000002</v>
      </c>
      <c r="Q4680">
        <v>0.43380000000000002</v>
      </c>
      <c r="R4680">
        <v>0.43380000000000002</v>
      </c>
      <c r="S4680">
        <v>0.43380000000000002</v>
      </c>
      <c r="T4680">
        <v>0.43380000000000002</v>
      </c>
      <c r="U4680">
        <v>0.43380000000000002</v>
      </c>
      <c r="V4680">
        <v>0.43380000000000002</v>
      </c>
      <c r="W4680">
        <v>0.43380000000000002</v>
      </c>
      <c r="X4680">
        <v>0.43380000000000002</v>
      </c>
      <c r="Y4680">
        <v>0.43380000000000002</v>
      </c>
      <c r="Z4680">
        <v>0.43380000000000002</v>
      </c>
      <c r="AA4680">
        <v>0.43380000000000002</v>
      </c>
      <c r="AB4680" s="7">
        <f t="shared" si="219"/>
        <v>10.411199999999997</v>
      </c>
      <c r="AC4680">
        <f>INDEX(SHELF_days!$C$2:$C$289,MATCH(A4680&amp;"|"&amp;C4680,SHELF_days!$D$2:$D$289,0))</f>
        <v>20</v>
      </c>
      <c r="AD4680" s="8">
        <f t="shared" si="220"/>
        <v>208.22399999999993</v>
      </c>
      <c r="AE4680" s="7">
        <f t="shared" si="221"/>
        <v>0.43380000000000002</v>
      </c>
    </row>
    <row r="4681" spans="1:31" x14ac:dyDescent="0.45">
      <c r="A4681" t="s">
        <v>73</v>
      </c>
      <c r="B4681" t="s">
        <v>193</v>
      </c>
      <c r="C4681" t="s">
        <v>139</v>
      </c>
      <c r="D4681">
        <v>0.43380000000000002</v>
      </c>
      <c r="E4681">
        <v>0.43380000000000002</v>
      </c>
      <c r="F4681">
        <v>0.43380000000000002</v>
      </c>
      <c r="G4681">
        <v>0.43380000000000002</v>
      </c>
      <c r="H4681">
        <v>0.43380000000000002</v>
      </c>
      <c r="I4681">
        <v>0.43380000000000002</v>
      </c>
      <c r="J4681">
        <v>0.43380000000000002</v>
      </c>
      <c r="K4681">
        <v>0.43380000000000002</v>
      </c>
      <c r="L4681">
        <v>0.43380000000000002</v>
      </c>
      <c r="M4681">
        <v>0.43380000000000002</v>
      </c>
      <c r="N4681">
        <v>0.43380000000000002</v>
      </c>
      <c r="O4681">
        <v>0.43380000000000002</v>
      </c>
      <c r="P4681">
        <v>0.43380000000000002</v>
      </c>
      <c r="Q4681">
        <v>0.43380000000000002</v>
      </c>
      <c r="R4681">
        <v>0.43380000000000002</v>
      </c>
      <c r="S4681">
        <v>0.43380000000000002</v>
      </c>
      <c r="T4681">
        <v>0.43380000000000002</v>
      </c>
      <c r="U4681">
        <v>0.43380000000000002</v>
      </c>
      <c r="V4681">
        <v>0.43380000000000002</v>
      </c>
      <c r="W4681">
        <v>0.43380000000000002</v>
      </c>
      <c r="X4681">
        <v>0.43380000000000002</v>
      </c>
      <c r="Y4681">
        <v>0.43380000000000002</v>
      </c>
      <c r="Z4681">
        <v>0.43380000000000002</v>
      </c>
      <c r="AA4681">
        <v>0.43380000000000002</v>
      </c>
      <c r="AB4681" s="7">
        <f t="shared" si="219"/>
        <v>10.411199999999997</v>
      </c>
      <c r="AC4681">
        <f>INDEX(SHELF_days!$C$2:$C$289,MATCH(A4681&amp;"|"&amp;C4681,SHELF_days!$D$2:$D$289,0))</f>
        <v>16</v>
      </c>
      <c r="AD4681" s="8">
        <f t="shared" si="220"/>
        <v>166.57919999999996</v>
      </c>
      <c r="AE4681" s="7">
        <f t="shared" si="221"/>
        <v>0.43380000000000002</v>
      </c>
    </row>
    <row r="4682" spans="1:31" x14ac:dyDescent="0.45">
      <c r="A4682" t="s">
        <v>67</v>
      </c>
      <c r="B4682" t="s">
        <v>168</v>
      </c>
      <c r="C4682" t="s">
        <v>134</v>
      </c>
      <c r="D4682">
        <v>0.8</v>
      </c>
      <c r="E4682">
        <v>0.8</v>
      </c>
      <c r="F4682">
        <v>0.8</v>
      </c>
      <c r="G4682">
        <v>0.8</v>
      </c>
      <c r="H4682">
        <v>0.8</v>
      </c>
      <c r="I4682">
        <v>0.8</v>
      </c>
      <c r="J4682">
        <v>0.8</v>
      </c>
      <c r="K4682">
        <v>0.8</v>
      </c>
      <c r="L4682">
        <v>0.8</v>
      </c>
      <c r="M4682">
        <v>0.8</v>
      </c>
      <c r="N4682">
        <v>0.8</v>
      </c>
      <c r="O4682">
        <v>0.8</v>
      </c>
      <c r="P4682">
        <v>0.8</v>
      </c>
      <c r="Q4682">
        <v>0.8</v>
      </c>
      <c r="R4682">
        <v>0.8</v>
      </c>
      <c r="S4682">
        <v>0.8</v>
      </c>
      <c r="T4682">
        <v>0.8</v>
      </c>
      <c r="U4682">
        <v>0.8</v>
      </c>
      <c r="V4682">
        <v>0.8</v>
      </c>
      <c r="W4682">
        <v>0.8</v>
      </c>
      <c r="X4682">
        <v>0.8</v>
      </c>
      <c r="Y4682">
        <v>0.8</v>
      </c>
      <c r="Z4682">
        <v>0.8</v>
      </c>
      <c r="AA4682">
        <v>0.8</v>
      </c>
      <c r="AB4682" s="7">
        <f t="shared" si="219"/>
        <v>19.200000000000006</v>
      </c>
      <c r="AC4682">
        <f>INDEX(SHELF_days!$C$2:$C$289,MATCH(A4682&amp;"|"&amp;C4682,SHELF_days!$D$2:$D$289,0))</f>
        <v>106</v>
      </c>
      <c r="AD4682" s="8">
        <f t="shared" si="220"/>
        <v>2035.2000000000007</v>
      </c>
      <c r="AE4682" s="7">
        <f t="shared" si="221"/>
        <v>0.8</v>
      </c>
    </row>
    <row r="4683" spans="1:31" x14ac:dyDescent="0.45">
      <c r="A4683" t="s">
        <v>67</v>
      </c>
      <c r="B4683" t="s">
        <v>168</v>
      </c>
      <c r="C4683" t="s">
        <v>135</v>
      </c>
      <c r="D4683">
        <v>0.8</v>
      </c>
      <c r="E4683">
        <v>0.8</v>
      </c>
      <c r="F4683">
        <v>0.8</v>
      </c>
      <c r="G4683">
        <v>0.8</v>
      </c>
      <c r="H4683">
        <v>0.8</v>
      </c>
      <c r="I4683">
        <v>0.8</v>
      </c>
      <c r="J4683">
        <v>0.8</v>
      </c>
      <c r="K4683">
        <v>0.8</v>
      </c>
      <c r="L4683">
        <v>0.8</v>
      </c>
      <c r="M4683">
        <v>0.8</v>
      </c>
      <c r="N4683">
        <v>0.8</v>
      </c>
      <c r="O4683">
        <v>0.8</v>
      </c>
      <c r="P4683">
        <v>0.8</v>
      </c>
      <c r="Q4683">
        <v>0.8</v>
      </c>
      <c r="R4683">
        <v>0.8</v>
      </c>
      <c r="S4683">
        <v>0.8</v>
      </c>
      <c r="T4683">
        <v>0.8</v>
      </c>
      <c r="U4683">
        <v>0.8</v>
      </c>
      <c r="V4683">
        <v>0.8</v>
      </c>
      <c r="W4683">
        <v>0.8</v>
      </c>
      <c r="X4683">
        <v>0.8</v>
      </c>
      <c r="Y4683">
        <v>0.8</v>
      </c>
      <c r="Z4683">
        <v>0.8</v>
      </c>
      <c r="AA4683">
        <v>0.8</v>
      </c>
      <c r="AB4683" s="7">
        <f t="shared" si="219"/>
        <v>19.200000000000006</v>
      </c>
      <c r="AC4683">
        <f>INDEX(SHELF_days!$C$2:$C$289,MATCH(A4683&amp;"|"&amp;C4683,SHELF_days!$D$2:$D$289,0))</f>
        <v>108</v>
      </c>
      <c r="AD4683" s="8">
        <f t="shared" si="220"/>
        <v>2073.6000000000008</v>
      </c>
      <c r="AE4683" s="7">
        <f t="shared" si="221"/>
        <v>0.8</v>
      </c>
    </row>
    <row r="4684" spans="1:31" x14ac:dyDescent="0.45">
      <c r="A4684" t="s">
        <v>67</v>
      </c>
      <c r="B4684" t="s">
        <v>168</v>
      </c>
      <c r="C4684" t="s">
        <v>136</v>
      </c>
      <c r="D4684">
        <v>0.8</v>
      </c>
      <c r="E4684">
        <v>0.8</v>
      </c>
      <c r="F4684">
        <v>0.8</v>
      </c>
      <c r="G4684">
        <v>0.8</v>
      </c>
      <c r="H4684">
        <v>0.8</v>
      </c>
      <c r="I4684">
        <v>0.8</v>
      </c>
      <c r="J4684">
        <v>0.8</v>
      </c>
      <c r="K4684">
        <v>0.8</v>
      </c>
      <c r="L4684">
        <v>0.8</v>
      </c>
      <c r="M4684">
        <v>0.8</v>
      </c>
      <c r="N4684">
        <v>0.8</v>
      </c>
      <c r="O4684">
        <v>0.8</v>
      </c>
      <c r="P4684">
        <v>0.8</v>
      </c>
      <c r="Q4684">
        <v>0.8</v>
      </c>
      <c r="R4684">
        <v>0.8</v>
      </c>
      <c r="S4684">
        <v>0.8</v>
      </c>
      <c r="T4684">
        <v>0.8</v>
      </c>
      <c r="U4684">
        <v>0.8</v>
      </c>
      <c r="V4684">
        <v>0.8</v>
      </c>
      <c r="W4684">
        <v>0.8</v>
      </c>
      <c r="X4684">
        <v>0.8</v>
      </c>
      <c r="Y4684">
        <v>0.8</v>
      </c>
      <c r="Z4684">
        <v>0.8</v>
      </c>
      <c r="AA4684">
        <v>0.8</v>
      </c>
      <c r="AB4684" s="7">
        <f t="shared" si="219"/>
        <v>19.200000000000006</v>
      </c>
      <c r="AC4684">
        <f>INDEX(SHELF_days!$C$2:$C$289,MATCH(A4684&amp;"|"&amp;C4684,SHELF_days!$D$2:$D$289,0))</f>
        <v>39</v>
      </c>
      <c r="AD4684" s="8">
        <f t="shared" si="220"/>
        <v>748.8000000000003</v>
      </c>
      <c r="AE4684" s="7">
        <f t="shared" si="221"/>
        <v>0.8</v>
      </c>
    </row>
    <row r="4685" spans="1:31" x14ac:dyDescent="0.45">
      <c r="A4685" t="s">
        <v>67</v>
      </c>
      <c r="B4685" t="s">
        <v>168</v>
      </c>
      <c r="C4685" t="s">
        <v>137</v>
      </c>
      <c r="D4685">
        <v>0.8</v>
      </c>
      <c r="E4685">
        <v>0.8</v>
      </c>
      <c r="F4685">
        <v>0.8</v>
      </c>
      <c r="G4685">
        <v>0.8</v>
      </c>
      <c r="H4685">
        <v>0.8</v>
      </c>
      <c r="I4685">
        <v>0.8</v>
      </c>
      <c r="J4685">
        <v>0.8</v>
      </c>
      <c r="K4685">
        <v>0.8</v>
      </c>
      <c r="L4685">
        <v>0.8</v>
      </c>
      <c r="M4685">
        <v>0.8</v>
      </c>
      <c r="N4685">
        <v>0.8</v>
      </c>
      <c r="O4685">
        <v>0.8</v>
      </c>
      <c r="P4685">
        <v>0.8</v>
      </c>
      <c r="Q4685">
        <v>0.8</v>
      </c>
      <c r="R4685">
        <v>0.8</v>
      </c>
      <c r="S4685">
        <v>0.8</v>
      </c>
      <c r="T4685">
        <v>0.8</v>
      </c>
      <c r="U4685">
        <v>0.8</v>
      </c>
      <c r="V4685">
        <v>0.8</v>
      </c>
      <c r="W4685">
        <v>0.8</v>
      </c>
      <c r="X4685">
        <v>0.8</v>
      </c>
      <c r="Y4685">
        <v>0.8</v>
      </c>
      <c r="Z4685">
        <v>0.8</v>
      </c>
      <c r="AA4685">
        <v>0.8</v>
      </c>
      <c r="AB4685" s="7">
        <f t="shared" si="219"/>
        <v>19.200000000000006</v>
      </c>
      <c r="AC4685">
        <f>INDEX(SHELF_days!$C$2:$C$289,MATCH(A4685&amp;"|"&amp;C4685,SHELF_days!$D$2:$D$289,0))</f>
        <v>85</v>
      </c>
      <c r="AD4685" s="8">
        <f t="shared" si="220"/>
        <v>1632.0000000000005</v>
      </c>
      <c r="AE4685" s="7">
        <f t="shared" si="221"/>
        <v>0.8</v>
      </c>
    </row>
    <row r="4686" spans="1:31" x14ac:dyDescent="0.45">
      <c r="A4686" t="s">
        <v>67</v>
      </c>
      <c r="B4686" t="s">
        <v>168</v>
      </c>
      <c r="C4686" t="s">
        <v>138</v>
      </c>
      <c r="D4686">
        <v>0.8</v>
      </c>
      <c r="E4686">
        <v>0.8</v>
      </c>
      <c r="F4686">
        <v>0.8</v>
      </c>
      <c r="G4686">
        <v>0.8</v>
      </c>
      <c r="H4686">
        <v>0.8</v>
      </c>
      <c r="I4686">
        <v>0.8</v>
      </c>
      <c r="J4686">
        <v>0.8</v>
      </c>
      <c r="K4686">
        <v>0.8</v>
      </c>
      <c r="L4686">
        <v>0.8</v>
      </c>
      <c r="M4686">
        <v>0.8</v>
      </c>
      <c r="N4686">
        <v>0.8</v>
      </c>
      <c r="O4686">
        <v>0.8</v>
      </c>
      <c r="P4686">
        <v>0.8</v>
      </c>
      <c r="Q4686">
        <v>0.8</v>
      </c>
      <c r="R4686">
        <v>0.8</v>
      </c>
      <c r="S4686">
        <v>0.8</v>
      </c>
      <c r="T4686">
        <v>0.8</v>
      </c>
      <c r="U4686">
        <v>0.8</v>
      </c>
      <c r="V4686">
        <v>0.8</v>
      </c>
      <c r="W4686">
        <v>0.8</v>
      </c>
      <c r="X4686">
        <v>0.8</v>
      </c>
      <c r="Y4686">
        <v>0.8</v>
      </c>
      <c r="Z4686">
        <v>0.8</v>
      </c>
      <c r="AA4686">
        <v>0.8</v>
      </c>
      <c r="AB4686" s="7">
        <f t="shared" si="219"/>
        <v>19.200000000000006</v>
      </c>
      <c r="AC4686">
        <f>INDEX(SHELF_days!$C$2:$C$289,MATCH(A4686&amp;"|"&amp;C4686,SHELF_days!$D$2:$D$289,0))</f>
        <v>18</v>
      </c>
      <c r="AD4686" s="8">
        <f t="shared" si="220"/>
        <v>345.60000000000014</v>
      </c>
      <c r="AE4686" s="7">
        <f t="shared" si="221"/>
        <v>0.8</v>
      </c>
    </row>
    <row r="4687" spans="1:31" x14ac:dyDescent="0.45">
      <c r="A4687" t="s">
        <v>67</v>
      </c>
      <c r="B4687" t="s">
        <v>168</v>
      </c>
      <c r="C4687" t="s">
        <v>139</v>
      </c>
      <c r="D4687">
        <v>0.8</v>
      </c>
      <c r="E4687">
        <v>0.8</v>
      </c>
      <c r="F4687">
        <v>0.8</v>
      </c>
      <c r="G4687">
        <v>0.8</v>
      </c>
      <c r="H4687">
        <v>0.8</v>
      </c>
      <c r="I4687">
        <v>0.8</v>
      </c>
      <c r="J4687">
        <v>0.8</v>
      </c>
      <c r="K4687">
        <v>0.8</v>
      </c>
      <c r="L4687">
        <v>0.8</v>
      </c>
      <c r="M4687">
        <v>0.8</v>
      </c>
      <c r="N4687">
        <v>0.8</v>
      </c>
      <c r="O4687">
        <v>0.8</v>
      </c>
      <c r="P4687">
        <v>0.8</v>
      </c>
      <c r="Q4687">
        <v>0.8</v>
      </c>
      <c r="R4687">
        <v>0.8</v>
      </c>
      <c r="S4687">
        <v>0.8</v>
      </c>
      <c r="T4687">
        <v>0.8</v>
      </c>
      <c r="U4687">
        <v>0.8</v>
      </c>
      <c r="V4687">
        <v>0.8</v>
      </c>
      <c r="W4687">
        <v>0.8</v>
      </c>
      <c r="X4687">
        <v>0.8</v>
      </c>
      <c r="Y4687">
        <v>0.8</v>
      </c>
      <c r="Z4687">
        <v>0.8</v>
      </c>
      <c r="AA4687">
        <v>0.8</v>
      </c>
      <c r="AB4687" s="7">
        <f t="shared" si="219"/>
        <v>19.200000000000006</v>
      </c>
      <c r="AC4687">
        <f>INDEX(SHELF_days!$C$2:$C$289,MATCH(A4687&amp;"|"&amp;C4687,SHELF_days!$D$2:$D$289,0))</f>
        <v>9</v>
      </c>
      <c r="AD4687" s="8">
        <f t="shared" si="220"/>
        <v>172.80000000000007</v>
      </c>
      <c r="AE4687" s="7">
        <f t="shared" si="221"/>
        <v>0.8</v>
      </c>
    </row>
    <row r="4688" spans="1:31" x14ac:dyDescent="0.45">
      <c r="A4688" t="s">
        <v>67</v>
      </c>
      <c r="B4688" t="s">
        <v>169</v>
      </c>
      <c r="C4688" t="s">
        <v>134</v>
      </c>
      <c r="D4688">
        <v>0.52607431239455416</v>
      </c>
      <c r="E4688">
        <v>0.52607431239455416</v>
      </c>
      <c r="F4688">
        <v>0.52607431239455416</v>
      </c>
      <c r="G4688">
        <v>0.52607431239455416</v>
      </c>
      <c r="H4688">
        <v>0.52607431239455416</v>
      </c>
      <c r="I4688">
        <v>0.52607431239455416</v>
      </c>
      <c r="J4688">
        <v>0.44666686901424407</v>
      </c>
      <c r="K4688">
        <v>0.41358043427244828</v>
      </c>
      <c r="L4688">
        <v>0.40861746906117891</v>
      </c>
      <c r="M4688">
        <v>0.40861746906117891</v>
      </c>
      <c r="N4688">
        <v>0.40861746906117891</v>
      </c>
      <c r="O4688">
        <v>0.40861746906117891</v>
      </c>
      <c r="P4688">
        <v>0.40861746906117891</v>
      </c>
      <c r="Q4688">
        <v>0.43343229511752579</v>
      </c>
      <c r="R4688">
        <v>0.4532841559626033</v>
      </c>
      <c r="S4688">
        <v>0.48140762549312982</v>
      </c>
      <c r="T4688">
        <v>0.52607431239455416</v>
      </c>
      <c r="U4688">
        <v>0.52607431239455416</v>
      </c>
      <c r="V4688">
        <v>0.52607431239455416</v>
      </c>
      <c r="W4688">
        <v>0.52607431239455416</v>
      </c>
      <c r="X4688">
        <v>0.52607431239455416</v>
      </c>
      <c r="Y4688">
        <v>0.52607431239455416</v>
      </c>
      <c r="Z4688">
        <v>0.52607431239455416</v>
      </c>
      <c r="AA4688">
        <v>0.52607431239455416</v>
      </c>
      <c r="AB4688" s="7">
        <f t="shared" si="219"/>
        <v>11.636499098689605</v>
      </c>
      <c r="AC4688">
        <f>INDEX(SHELF_days!$C$2:$C$289,MATCH(A4688&amp;"|"&amp;C4688,SHELF_days!$D$2:$D$289,0))</f>
        <v>106</v>
      </c>
      <c r="AD4688" s="8">
        <f t="shared" si="220"/>
        <v>1233.4689044610982</v>
      </c>
      <c r="AE4688" s="7">
        <f t="shared" si="221"/>
        <v>0.52607431239455416</v>
      </c>
    </row>
    <row r="4689" spans="1:31" x14ac:dyDescent="0.45">
      <c r="A4689" t="s">
        <v>67</v>
      </c>
      <c r="B4689" t="s">
        <v>169</v>
      </c>
      <c r="C4689" t="s">
        <v>135</v>
      </c>
      <c r="D4689">
        <v>0.52607431239455416</v>
      </c>
      <c r="E4689">
        <v>0.52607431239455416</v>
      </c>
      <c r="F4689">
        <v>0.52607431239455416</v>
      </c>
      <c r="G4689">
        <v>0.52607431239455416</v>
      </c>
      <c r="H4689">
        <v>0.52607431239455416</v>
      </c>
      <c r="I4689">
        <v>0.52607431239455416</v>
      </c>
      <c r="J4689">
        <v>0.52607431239455416</v>
      </c>
      <c r="K4689">
        <v>0.51146113705026097</v>
      </c>
      <c r="L4689">
        <v>0.50659007860216332</v>
      </c>
      <c r="M4689">
        <v>0.50659007860216332</v>
      </c>
      <c r="N4689">
        <v>0.50659007860216332</v>
      </c>
      <c r="O4689">
        <v>0.50659007860216332</v>
      </c>
      <c r="P4689">
        <v>0.50659007860216332</v>
      </c>
      <c r="Q4689">
        <v>0.50659007860216332</v>
      </c>
      <c r="R4689">
        <v>0.50659007860216332</v>
      </c>
      <c r="S4689">
        <v>0.5212032539464565</v>
      </c>
      <c r="T4689">
        <v>0.52607431239455416</v>
      </c>
      <c r="U4689">
        <v>0.52607431239455416</v>
      </c>
      <c r="V4689">
        <v>0.52607431239455416</v>
      </c>
      <c r="W4689">
        <v>0.52607431239455416</v>
      </c>
      <c r="X4689">
        <v>0.52607431239455416</v>
      </c>
      <c r="Y4689">
        <v>0.52607431239455416</v>
      </c>
      <c r="Z4689">
        <v>0.52607431239455416</v>
      </c>
      <c r="AA4689">
        <v>0.52607431239455416</v>
      </c>
      <c r="AB4689" s="7">
        <f t="shared" si="219"/>
        <v>12.469909627130171</v>
      </c>
      <c r="AC4689">
        <f>INDEX(SHELF_days!$C$2:$C$289,MATCH(A4689&amp;"|"&amp;C4689,SHELF_days!$D$2:$D$289,0))</f>
        <v>108</v>
      </c>
      <c r="AD4689" s="8">
        <f t="shared" si="220"/>
        <v>1346.7502397300584</v>
      </c>
      <c r="AE4689" s="7">
        <f t="shared" si="221"/>
        <v>0.52607431239455416</v>
      </c>
    </row>
    <row r="4690" spans="1:31" x14ac:dyDescent="0.45">
      <c r="A4690" t="s">
        <v>67</v>
      </c>
      <c r="B4690" t="s">
        <v>169</v>
      </c>
      <c r="C4690" t="s">
        <v>136</v>
      </c>
      <c r="D4690">
        <v>0.52607431239455416</v>
      </c>
      <c r="E4690">
        <v>0.52607431239455416</v>
      </c>
      <c r="F4690">
        <v>0.52607431239455416</v>
      </c>
      <c r="G4690">
        <v>0.52607431239455416</v>
      </c>
      <c r="H4690">
        <v>0.52607431239455416</v>
      </c>
      <c r="I4690">
        <v>0.52607431239455416</v>
      </c>
      <c r="J4690">
        <v>0.52607431239455416</v>
      </c>
      <c r="K4690">
        <v>0.52607431239455416</v>
      </c>
      <c r="L4690">
        <v>0.52607431239455416</v>
      </c>
      <c r="M4690">
        <v>0.52607431239455416</v>
      </c>
      <c r="N4690">
        <v>0.52607431239455416</v>
      </c>
      <c r="O4690">
        <v>0.52607431239455416</v>
      </c>
      <c r="P4690">
        <v>0.52607431239455416</v>
      </c>
      <c r="Q4690">
        <v>0.52607431239455416</v>
      </c>
      <c r="R4690">
        <v>0.52607431239455416</v>
      </c>
      <c r="S4690">
        <v>0.52607431239455416</v>
      </c>
      <c r="T4690">
        <v>0.52607431239455416</v>
      </c>
      <c r="U4690">
        <v>0.52607431239455416</v>
      </c>
      <c r="V4690">
        <v>0.52607431239455416</v>
      </c>
      <c r="W4690">
        <v>0.52607431239455416</v>
      </c>
      <c r="X4690">
        <v>0.52607431239455416</v>
      </c>
      <c r="Y4690">
        <v>0.52607431239455416</v>
      </c>
      <c r="Z4690">
        <v>0.52607431239455416</v>
      </c>
      <c r="AA4690">
        <v>0.52607431239455416</v>
      </c>
      <c r="AB4690" s="7">
        <f t="shared" si="219"/>
        <v>12.6257834974693</v>
      </c>
      <c r="AC4690">
        <f>INDEX(SHELF_days!$C$2:$C$289,MATCH(A4690&amp;"|"&amp;C4690,SHELF_days!$D$2:$D$289,0))</f>
        <v>39</v>
      </c>
      <c r="AD4690" s="8">
        <f t="shared" si="220"/>
        <v>492.4055564013027</v>
      </c>
      <c r="AE4690" s="7">
        <f t="shared" si="221"/>
        <v>0.52607431239455416</v>
      </c>
    </row>
    <row r="4691" spans="1:31" x14ac:dyDescent="0.45">
      <c r="A4691" t="s">
        <v>67</v>
      </c>
      <c r="B4691" t="s">
        <v>169</v>
      </c>
      <c r="C4691" t="s">
        <v>137</v>
      </c>
      <c r="D4691">
        <v>0.52607431239455416</v>
      </c>
      <c r="E4691">
        <v>0.52607431239455416</v>
      </c>
      <c r="F4691">
        <v>0.52607431239455416</v>
      </c>
      <c r="G4691">
        <v>0.52607431239455416</v>
      </c>
      <c r="H4691">
        <v>0.52607431239455416</v>
      </c>
      <c r="I4691">
        <v>0.51369609327938814</v>
      </c>
      <c r="J4691">
        <v>0.50750698372180525</v>
      </c>
      <c r="K4691">
        <v>0.50131787416422224</v>
      </c>
      <c r="L4691">
        <v>0.50131787416422224</v>
      </c>
      <c r="M4691">
        <v>0.50131787416422224</v>
      </c>
      <c r="N4691">
        <v>0.50131787416422224</v>
      </c>
      <c r="O4691">
        <v>0.50131787416422224</v>
      </c>
      <c r="P4691">
        <v>0.50750698372180525</v>
      </c>
      <c r="Q4691">
        <v>0.50750698372180525</v>
      </c>
      <c r="R4691">
        <v>0.51369609327938814</v>
      </c>
      <c r="S4691">
        <v>0.52607431239455416</v>
      </c>
      <c r="T4691">
        <v>0.52607431239455416</v>
      </c>
      <c r="U4691">
        <v>0.52607431239455416</v>
      </c>
      <c r="V4691">
        <v>0.52607431239455416</v>
      </c>
      <c r="W4691">
        <v>0.52607431239455416</v>
      </c>
      <c r="X4691">
        <v>0.52607431239455416</v>
      </c>
      <c r="Y4691">
        <v>0.52607431239455416</v>
      </c>
      <c r="Z4691">
        <v>0.52607431239455416</v>
      </c>
      <c r="AA4691">
        <v>0.52607431239455416</v>
      </c>
      <c r="AB4691" s="7">
        <f t="shared" si="219"/>
        <v>12.421542882069062</v>
      </c>
      <c r="AC4691">
        <f>INDEX(SHELF_days!$C$2:$C$289,MATCH(A4691&amp;"|"&amp;C4691,SHELF_days!$D$2:$D$289,0))</f>
        <v>85</v>
      </c>
      <c r="AD4691" s="8">
        <f t="shared" si="220"/>
        <v>1055.8311449758703</v>
      </c>
      <c r="AE4691" s="7">
        <f t="shared" si="221"/>
        <v>0.52607431239455416</v>
      </c>
    </row>
    <row r="4692" spans="1:31" x14ac:dyDescent="0.45">
      <c r="A4692" t="s">
        <v>67</v>
      </c>
      <c r="B4692" t="s">
        <v>169</v>
      </c>
      <c r="C4692" t="s">
        <v>138</v>
      </c>
      <c r="D4692">
        <v>0.52607431239455416</v>
      </c>
      <c r="E4692">
        <v>0.52607431239455416</v>
      </c>
      <c r="F4692">
        <v>0.52607431239455416</v>
      </c>
      <c r="G4692">
        <v>0.52607431239455416</v>
      </c>
      <c r="H4692">
        <v>0.52607431239455416</v>
      </c>
      <c r="I4692">
        <v>0.52607431239455416</v>
      </c>
      <c r="J4692">
        <v>0.52607431239455416</v>
      </c>
      <c r="K4692">
        <v>0.52607431239455416</v>
      </c>
      <c r="L4692">
        <v>0.52607431239455416</v>
      </c>
      <c r="M4692">
        <v>0.52607431239455416</v>
      </c>
      <c r="N4692">
        <v>0.52607431239455416</v>
      </c>
      <c r="O4692">
        <v>0.52607431239455416</v>
      </c>
      <c r="P4692">
        <v>0.52607431239455416</v>
      </c>
      <c r="Q4692">
        <v>0.52607431239455416</v>
      </c>
      <c r="R4692">
        <v>0.52607431239455416</v>
      </c>
      <c r="S4692">
        <v>0.52607431239455416</v>
      </c>
      <c r="T4692">
        <v>0.52607431239455416</v>
      </c>
      <c r="U4692">
        <v>0.52607431239455416</v>
      </c>
      <c r="V4692">
        <v>0.52607431239455416</v>
      </c>
      <c r="W4692">
        <v>0.52607431239455416</v>
      </c>
      <c r="X4692">
        <v>0.52607431239455416</v>
      </c>
      <c r="Y4692">
        <v>0.52607431239455416</v>
      </c>
      <c r="Z4692">
        <v>0.52607431239455416</v>
      </c>
      <c r="AA4692">
        <v>0.52607431239455416</v>
      </c>
      <c r="AB4692" s="7">
        <f t="shared" si="219"/>
        <v>12.6257834974693</v>
      </c>
      <c r="AC4692">
        <f>INDEX(SHELF_days!$C$2:$C$289,MATCH(A4692&amp;"|"&amp;C4692,SHELF_days!$D$2:$D$289,0))</f>
        <v>18</v>
      </c>
      <c r="AD4692" s="8">
        <f t="shared" si="220"/>
        <v>227.2641029544474</v>
      </c>
      <c r="AE4692" s="7">
        <f t="shared" si="221"/>
        <v>0.52607431239455416</v>
      </c>
    </row>
    <row r="4693" spans="1:31" x14ac:dyDescent="0.45">
      <c r="A4693" t="s">
        <v>67</v>
      </c>
      <c r="B4693" t="s">
        <v>169</v>
      </c>
      <c r="C4693" t="s">
        <v>139</v>
      </c>
      <c r="D4693">
        <v>0.52607431239455416</v>
      </c>
      <c r="E4693">
        <v>0.52607431239455416</v>
      </c>
      <c r="F4693">
        <v>0.52607431239455416</v>
      </c>
      <c r="G4693">
        <v>0.52607431239455416</v>
      </c>
      <c r="H4693">
        <v>0.52607431239455416</v>
      </c>
      <c r="I4693">
        <v>0.52607431239455416</v>
      </c>
      <c r="J4693">
        <v>0.52607431239455416</v>
      </c>
      <c r="K4693">
        <v>0.52607431239455416</v>
      </c>
      <c r="L4693">
        <v>0.52607431239455416</v>
      </c>
      <c r="M4693">
        <v>0.52607431239455416</v>
      </c>
      <c r="N4693">
        <v>0.52607431239455416</v>
      </c>
      <c r="O4693">
        <v>0.52607431239455416</v>
      </c>
      <c r="P4693">
        <v>0.52607431239455416</v>
      </c>
      <c r="Q4693">
        <v>0.52607431239455416</v>
      </c>
      <c r="R4693">
        <v>0.52607431239455416</v>
      </c>
      <c r="S4693">
        <v>0.52607431239455416</v>
      </c>
      <c r="T4693">
        <v>0.52607431239455416</v>
      </c>
      <c r="U4693">
        <v>0.52607431239455416</v>
      </c>
      <c r="V4693">
        <v>0.52607431239455416</v>
      </c>
      <c r="W4693">
        <v>0.52607431239455416</v>
      </c>
      <c r="X4693">
        <v>0.52607431239455416</v>
      </c>
      <c r="Y4693">
        <v>0.52607431239455416</v>
      </c>
      <c r="Z4693">
        <v>0.52607431239455416</v>
      </c>
      <c r="AA4693">
        <v>0.52607431239455416</v>
      </c>
      <c r="AB4693" s="7">
        <f t="shared" si="219"/>
        <v>12.6257834974693</v>
      </c>
      <c r="AC4693">
        <f>INDEX(SHELF_days!$C$2:$C$289,MATCH(A4693&amp;"|"&amp;C4693,SHELF_days!$D$2:$D$289,0))</f>
        <v>9</v>
      </c>
      <c r="AD4693" s="8">
        <f t="shared" si="220"/>
        <v>113.6320514772237</v>
      </c>
      <c r="AE4693" s="7">
        <f t="shared" si="221"/>
        <v>0.52607431239455416</v>
      </c>
    </row>
    <row r="4694" spans="1:31" x14ac:dyDescent="0.45">
      <c r="A4694" t="s">
        <v>67</v>
      </c>
      <c r="B4694" t="s">
        <v>170</v>
      </c>
      <c r="C4694" t="s">
        <v>134</v>
      </c>
      <c r="D4694">
        <v>0.8</v>
      </c>
      <c r="E4694">
        <v>0.8</v>
      </c>
      <c r="F4694">
        <v>0.8</v>
      </c>
      <c r="G4694">
        <v>0.8</v>
      </c>
      <c r="H4694">
        <v>0.8</v>
      </c>
      <c r="I4694">
        <v>0.8</v>
      </c>
      <c r="J4694">
        <v>0.8</v>
      </c>
      <c r="K4694">
        <v>0.8</v>
      </c>
      <c r="L4694">
        <v>0.8</v>
      </c>
      <c r="M4694">
        <v>0.8</v>
      </c>
      <c r="N4694">
        <v>0.8</v>
      </c>
      <c r="O4694">
        <v>0.8</v>
      </c>
      <c r="P4694">
        <v>0.8</v>
      </c>
      <c r="Q4694">
        <v>0.8</v>
      </c>
      <c r="R4694">
        <v>0.8</v>
      </c>
      <c r="S4694">
        <v>0.8</v>
      </c>
      <c r="T4694">
        <v>0.8</v>
      </c>
      <c r="U4694">
        <v>0.8</v>
      </c>
      <c r="V4694">
        <v>0.8</v>
      </c>
      <c r="W4694">
        <v>0.8</v>
      </c>
      <c r="X4694">
        <v>0.8</v>
      </c>
      <c r="Y4694">
        <v>0.8</v>
      </c>
      <c r="Z4694">
        <v>0.8</v>
      </c>
      <c r="AA4694">
        <v>0.8</v>
      </c>
      <c r="AB4694" s="7">
        <f t="shared" si="219"/>
        <v>19.200000000000006</v>
      </c>
      <c r="AC4694">
        <f>INDEX(SHELF_days!$C$2:$C$289,MATCH(A4694&amp;"|"&amp;C4694,SHELF_days!$D$2:$D$289,0))</f>
        <v>106</v>
      </c>
      <c r="AD4694" s="8">
        <f t="shared" si="220"/>
        <v>2035.2000000000007</v>
      </c>
      <c r="AE4694" s="7">
        <f t="shared" si="221"/>
        <v>0.8</v>
      </c>
    </row>
    <row r="4695" spans="1:31" x14ac:dyDescent="0.45">
      <c r="A4695" t="s">
        <v>67</v>
      </c>
      <c r="B4695" t="s">
        <v>170</v>
      </c>
      <c r="C4695" t="s">
        <v>135</v>
      </c>
      <c r="D4695">
        <v>0.8</v>
      </c>
      <c r="E4695">
        <v>0.8</v>
      </c>
      <c r="F4695">
        <v>0.8</v>
      </c>
      <c r="G4695">
        <v>0.8</v>
      </c>
      <c r="H4695">
        <v>0.8</v>
      </c>
      <c r="I4695">
        <v>0.8</v>
      </c>
      <c r="J4695">
        <v>0.8</v>
      </c>
      <c r="K4695">
        <v>0.8</v>
      </c>
      <c r="L4695">
        <v>0.8</v>
      </c>
      <c r="M4695">
        <v>0.8</v>
      </c>
      <c r="N4695">
        <v>0.8</v>
      </c>
      <c r="O4695">
        <v>0.8</v>
      </c>
      <c r="P4695">
        <v>0.8</v>
      </c>
      <c r="Q4695">
        <v>0.8</v>
      </c>
      <c r="R4695">
        <v>0.8</v>
      </c>
      <c r="S4695">
        <v>0.8</v>
      </c>
      <c r="T4695">
        <v>0.8</v>
      </c>
      <c r="U4695">
        <v>0.8</v>
      </c>
      <c r="V4695">
        <v>0.8</v>
      </c>
      <c r="W4695">
        <v>0.8</v>
      </c>
      <c r="X4695">
        <v>0.8</v>
      </c>
      <c r="Y4695">
        <v>0.8</v>
      </c>
      <c r="Z4695">
        <v>0.8</v>
      </c>
      <c r="AA4695">
        <v>0.8</v>
      </c>
      <c r="AB4695" s="7">
        <f t="shared" si="219"/>
        <v>19.200000000000006</v>
      </c>
      <c r="AC4695">
        <f>INDEX(SHELF_days!$C$2:$C$289,MATCH(A4695&amp;"|"&amp;C4695,SHELF_days!$D$2:$D$289,0))</f>
        <v>108</v>
      </c>
      <c r="AD4695" s="8">
        <f t="shared" si="220"/>
        <v>2073.6000000000008</v>
      </c>
      <c r="AE4695" s="7">
        <f t="shared" si="221"/>
        <v>0.8</v>
      </c>
    </row>
    <row r="4696" spans="1:31" x14ac:dyDescent="0.45">
      <c r="A4696" t="s">
        <v>67</v>
      </c>
      <c r="B4696" t="s">
        <v>170</v>
      </c>
      <c r="C4696" t="s">
        <v>136</v>
      </c>
      <c r="D4696">
        <v>0.8</v>
      </c>
      <c r="E4696">
        <v>0.8</v>
      </c>
      <c r="F4696">
        <v>0.8</v>
      </c>
      <c r="G4696">
        <v>0.8</v>
      </c>
      <c r="H4696">
        <v>0.8</v>
      </c>
      <c r="I4696">
        <v>0.8</v>
      </c>
      <c r="J4696">
        <v>0.8</v>
      </c>
      <c r="K4696">
        <v>0.8</v>
      </c>
      <c r="L4696">
        <v>0.8</v>
      </c>
      <c r="M4696">
        <v>0.8</v>
      </c>
      <c r="N4696">
        <v>0.8</v>
      </c>
      <c r="O4696">
        <v>0.8</v>
      </c>
      <c r="P4696">
        <v>0.8</v>
      </c>
      <c r="Q4696">
        <v>0.8</v>
      </c>
      <c r="R4696">
        <v>0.8</v>
      </c>
      <c r="S4696">
        <v>0.8</v>
      </c>
      <c r="T4696">
        <v>0.8</v>
      </c>
      <c r="U4696">
        <v>0.8</v>
      </c>
      <c r="V4696">
        <v>0.8</v>
      </c>
      <c r="W4696">
        <v>0.8</v>
      </c>
      <c r="X4696">
        <v>0.8</v>
      </c>
      <c r="Y4696">
        <v>0.8</v>
      </c>
      <c r="Z4696">
        <v>0.8</v>
      </c>
      <c r="AA4696">
        <v>0.8</v>
      </c>
      <c r="AB4696" s="7">
        <f t="shared" si="219"/>
        <v>19.200000000000006</v>
      </c>
      <c r="AC4696">
        <f>INDEX(SHELF_days!$C$2:$C$289,MATCH(A4696&amp;"|"&amp;C4696,SHELF_days!$D$2:$D$289,0))</f>
        <v>39</v>
      </c>
      <c r="AD4696" s="8">
        <f t="shared" si="220"/>
        <v>748.8000000000003</v>
      </c>
      <c r="AE4696" s="7">
        <f t="shared" si="221"/>
        <v>0.8</v>
      </c>
    </row>
    <row r="4697" spans="1:31" x14ac:dyDescent="0.45">
      <c r="A4697" t="s">
        <v>67</v>
      </c>
      <c r="B4697" t="s">
        <v>170</v>
      </c>
      <c r="C4697" t="s">
        <v>137</v>
      </c>
      <c r="D4697">
        <v>0.8</v>
      </c>
      <c r="E4697">
        <v>0.8</v>
      </c>
      <c r="F4697">
        <v>0.8</v>
      </c>
      <c r="G4697">
        <v>0.8</v>
      </c>
      <c r="H4697">
        <v>0.8</v>
      </c>
      <c r="I4697">
        <v>0.8</v>
      </c>
      <c r="J4697">
        <v>0.8</v>
      </c>
      <c r="K4697">
        <v>0.8</v>
      </c>
      <c r="L4697">
        <v>0.8</v>
      </c>
      <c r="M4697">
        <v>0.8</v>
      </c>
      <c r="N4697">
        <v>0.8</v>
      </c>
      <c r="O4697">
        <v>0.8</v>
      </c>
      <c r="P4697">
        <v>0.8</v>
      </c>
      <c r="Q4697">
        <v>0.8</v>
      </c>
      <c r="R4697">
        <v>0.8</v>
      </c>
      <c r="S4697">
        <v>0.8</v>
      </c>
      <c r="T4697">
        <v>0.8</v>
      </c>
      <c r="U4697">
        <v>0.8</v>
      </c>
      <c r="V4697">
        <v>0.8</v>
      </c>
      <c r="W4697">
        <v>0.8</v>
      </c>
      <c r="X4697">
        <v>0.8</v>
      </c>
      <c r="Y4697">
        <v>0.8</v>
      </c>
      <c r="Z4697">
        <v>0.8</v>
      </c>
      <c r="AA4697">
        <v>0.8</v>
      </c>
      <c r="AB4697" s="7">
        <f t="shared" si="219"/>
        <v>19.200000000000006</v>
      </c>
      <c r="AC4697">
        <f>INDEX(SHELF_days!$C$2:$C$289,MATCH(A4697&amp;"|"&amp;C4697,SHELF_days!$D$2:$D$289,0))</f>
        <v>85</v>
      </c>
      <c r="AD4697" s="8">
        <f t="shared" si="220"/>
        <v>1632.0000000000005</v>
      </c>
      <c r="AE4697" s="7">
        <f t="shared" si="221"/>
        <v>0.8</v>
      </c>
    </row>
    <row r="4698" spans="1:31" x14ac:dyDescent="0.45">
      <c r="A4698" t="s">
        <v>67</v>
      </c>
      <c r="B4698" t="s">
        <v>170</v>
      </c>
      <c r="C4698" t="s">
        <v>138</v>
      </c>
      <c r="D4698">
        <v>0.8</v>
      </c>
      <c r="E4698">
        <v>0.8</v>
      </c>
      <c r="F4698">
        <v>0.8</v>
      </c>
      <c r="G4698">
        <v>0.8</v>
      </c>
      <c r="H4698">
        <v>0.8</v>
      </c>
      <c r="I4698">
        <v>0.8</v>
      </c>
      <c r="J4698">
        <v>0.8</v>
      </c>
      <c r="K4698">
        <v>0.8</v>
      </c>
      <c r="L4698">
        <v>0.8</v>
      </c>
      <c r="M4698">
        <v>0.8</v>
      </c>
      <c r="N4698">
        <v>0.8</v>
      </c>
      <c r="O4698">
        <v>0.8</v>
      </c>
      <c r="P4698">
        <v>0.8</v>
      </c>
      <c r="Q4698">
        <v>0.8</v>
      </c>
      <c r="R4698">
        <v>0.8</v>
      </c>
      <c r="S4698">
        <v>0.8</v>
      </c>
      <c r="T4698">
        <v>0.8</v>
      </c>
      <c r="U4698">
        <v>0.8</v>
      </c>
      <c r="V4698">
        <v>0.8</v>
      </c>
      <c r="W4698">
        <v>0.8</v>
      </c>
      <c r="X4698">
        <v>0.8</v>
      </c>
      <c r="Y4698">
        <v>0.8</v>
      </c>
      <c r="Z4698">
        <v>0.8</v>
      </c>
      <c r="AA4698">
        <v>0.8</v>
      </c>
      <c r="AB4698" s="7">
        <f t="shared" si="219"/>
        <v>19.200000000000006</v>
      </c>
      <c r="AC4698">
        <f>INDEX(SHELF_days!$C$2:$C$289,MATCH(A4698&amp;"|"&amp;C4698,SHELF_days!$D$2:$D$289,0))</f>
        <v>18</v>
      </c>
      <c r="AD4698" s="8">
        <f t="shared" si="220"/>
        <v>345.60000000000014</v>
      </c>
      <c r="AE4698" s="7">
        <f t="shared" si="221"/>
        <v>0.8</v>
      </c>
    </row>
    <row r="4699" spans="1:31" x14ac:dyDescent="0.45">
      <c r="A4699" t="s">
        <v>67</v>
      </c>
      <c r="B4699" t="s">
        <v>170</v>
      </c>
      <c r="C4699" t="s">
        <v>139</v>
      </c>
      <c r="D4699">
        <v>0.8</v>
      </c>
      <c r="E4699">
        <v>0.8</v>
      </c>
      <c r="F4699">
        <v>0.8</v>
      </c>
      <c r="G4699">
        <v>0.8</v>
      </c>
      <c r="H4699">
        <v>0.8</v>
      </c>
      <c r="I4699">
        <v>0.8</v>
      </c>
      <c r="J4699">
        <v>0.8</v>
      </c>
      <c r="K4699">
        <v>0.8</v>
      </c>
      <c r="L4699">
        <v>0.8</v>
      </c>
      <c r="M4699">
        <v>0.8</v>
      </c>
      <c r="N4699">
        <v>0.8</v>
      </c>
      <c r="O4699">
        <v>0.8</v>
      </c>
      <c r="P4699">
        <v>0.8</v>
      </c>
      <c r="Q4699">
        <v>0.8</v>
      </c>
      <c r="R4699">
        <v>0.8</v>
      </c>
      <c r="S4699">
        <v>0.8</v>
      </c>
      <c r="T4699">
        <v>0.8</v>
      </c>
      <c r="U4699">
        <v>0.8</v>
      </c>
      <c r="V4699">
        <v>0.8</v>
      </c>
      <c r="W4699">
        <v>0.8</v>
      </c>
      <c r="X4699">
        <v>0.8</v>
      </c>
      <c r="Y4699">
        <v>0.8</v>
      </c>
      <c r="Z4699">
        <v>0.8</v>
      </c>
      <c r="AA4699">
        <v>0.8</v>
      </c>
      <c r="AB4699" s="7">
        <f t="shared" si="219"/>
        <v>19.200000000000006</v>
      </c>
      <c r="AC4699">
        <f>INDEX(SHELF_days!$C$2:$C$289,MATCH(A4699&amp;"|"&amp;C4699,SHELF_days!$D$2:$D$289,0))</f>
        <v>9</v>
      </c>
      <c r="AD4699" s="8">
        <f t="shared" si="220"/>
        <v>172.80000000000007</v>
      </c>
      <c r="AE4699" s="7">
        <f t="shared" si="221"/>
        <v>0.8</v>
      </c>
    </row>
    <row r="4700" spans="1:31" x14ac:dyDescent="0.45">
      <c r="A4700" t="s">
        <v>67</v>
      </c>
      <c r="B4700" t="s">
        <v>171</v>
      </c>
      <c r="C4700" t="s">
        <v>134</v>
      </c>
      <c r="D4700">
        <v>0.43345372505452567</v>
      </c>
      <c r="E4700">
        <v>0.42755352821002057</v>
      </c>
      <c r="F4700">
        <v>0.42465679911489462</v>
      </c>
      <c r="G4700">
        <v>0.4248502249494524</v>
      </c>
      <c r="H4700">
        <v>0.42503838474034689</v>
      </c>
      <c r="I4700">
        <v>0.37515234295684091</v>
      </c>
      <c r="J4700">
        <v>0.28177850244080271</v>
      </c>
      <c r="K4700">
        <v>0.25337751372349487</v>
      </c>
      <c r="L4700">
        <v>0.25078803802211153</v>
      </c>
      <c r="M4700">
        <v>0.25078803802211153</v>
      </c>
      <c r="N4700">
        <v>0.25212966391542108</v>
      </c>
      <c r="O4700">
        <v>0.25233159643589659</v>
      </c>
      <c r="P4700">
        <v>0.25275490533037392</v>
      </c>
      <c r="Q4700">
        <v>0.25260056974300937</v>
      </c>
      <c r="R4700">
        <v>0.25711539202377098</v>
      </c>
      <c r="S4700">
        <v>0.3209910838792559</v>
      </c>
      <c r="T4700">
        <v>0.41253983518566051</v>
      </c>
      <c r="U4700">
        <v>0.49680524302536622</v>
      </c>
      <c r="V4700">
        <v>0.50779891933317889</v>
      </c>
      <c r="W4700">
        <v>0.507365280891516</v>
      </c>
      <c r="X4700">
        <v>0.49726561676562769</v>
      </c>
      <c r="Y4700">
        <v>0.48064699566479041</v>
      </c>
      <c r="Z4700">
        <v>0.44374094135088571</v>
      </c>
      <c r="AA4700">
        <v>0.43520164647047721</v>
      </c>
      <c r="AB4700" s="7">
        <f t="shared" si="219"/>
        <v>8.9167247872498301</v>
      </c>
      <c r="AC4700">
        <f>INDEX(SHELF_days!$C$2:$C$289,MATCH(A4700&amp;"|"&amp;C4700,SHELF_days!$D$2:$D$289,0))</f>
        <v>106</v>
      </c>
      <c r="AD4700" s="8">
        <f t="shared" si="220"/>
        <v>945.17282744848194</v>
      </c>
      <c r="AE4700" s="7">
        <f t="shared" si="221"/>
        <v>0.50779891933317889</v>
      </c>
    </row>
    <row r="4701" spans="1:31" x14ac:dyDescent="0.45">
      <c r="A4701" t="s">
        <v>67</v>
      </c>
      <c r="B4701" t="s">
        <v>171</v>
      </c>
      <c r="C4701" t="s">
        <v>135</v>
      </c>
      <c r="D4701">
        <v>0.56763060096690687</v>
      </c>
      <c r="E4701">
        <v>0.56275429704504898</v>
      </c>
      <c r="F4701">
        <v>0.56014637893861374</v>
      </c>
      <c r="G4701">
        <v>0.56311172038184065</v>
      </c>
      <c r="H4701">
        <v>0.56968667970574816</v>
      </c>
      <c r="I4701">
        <v>0.56695750006680867</v>
      </c>
      <c r="J4701">
        <v>0.49049216435289672</v>
      </c>
      <c r="K4701">
        <v>0.38944850752612242</v>
      </c>
      <c r="L4701">
        <v>0.35731102078209132</v>
      </c>
      <c r="M4701">
        <v>0.35886654781790611</v>
      </c>
      <c r="N4701">
        <v>0.36022924913809917</v>
      </c>
      <c r="O4701">
        <v>0.36106197792442868</v>
      </c>
      <c r="P4701">
        <v>0.35847552907292879</v>
      </c>
      <c r="Q4701">
        <v>0.34753197394850149</v>
      </c>
      <c r="R4701">
        <v>0.3678289678063677</v>
      </c>
      <c r="S4701">
        <v>0.51796823851381946</v>
      </c>
      <c r="T4701">
        <v>0.59502556905363002</v>
      </c>
      <c r="U4701">
        <v>0.60610549370477529</v>
      </c>
      <c r="V4701">
        <v>0.60650863860300319</v>
      </c>
      <c r="W4701">
        <v>0.60469488413977324</v>
      </c>
      <c r="X4701">
        <v>0.60177009573364604</v>
      </c>
      <c r="Y4701">
        <v>0.5903333441139017</v>
      </c>
      <c r="Z4701">
        <v>0.58248990964423908</v>
      </c>
      <c r="AA4701">
        <v>0.57304800962889113</v>
      </c>
      <c r="AB4701" s="7">
        <f t="shared" si="219"/>
        <v>12.059477298609989</v>
      </c>
      <c r="AC4701">
        <f>INDEX(SHELF_days!$C$2:$C$289,MATCH(A4701&amp;"|"&amp;C4701,SHELF_days!$D$2:$D$289,0))</f>
        <v>108</v>
      </c>
      <c r="AD4701" s="8">
        <f t="shared" si="220"/>
        <v>1302.4235482498789</v>
      </c>
      <c r="AE4701" s="7">
        <f t="shared" si="221"/>
        <v>0.60650863860300319</v>
      </c>
    </row>
    <row r="4702" spans="1:31" x14ac:dyDescent="0.45">
      <c r="A4702" t="s">
        <v>67</v>
      </c>
      <c r="B4702" t="s">
        <v>171</v>
      </c>
      <c r="C4702" t="s">
        <v>136</v>
      </c>
      <c r="D4702">
        <v>0.62774339850656502</v>
      </c>
      <c r="E4702">
        <v>0.61542720259206718</v>
      </c>
      <c r="F4702">
        <v>0.60991951296061209</v>
      </c>
      <c r="G4702">
        <v>0.61548885788829144</v>
      </c>
      <c r="H4702">
        <v>0.63390067072323941</v>
      </c>
      <c r="I4702">
        <v>0.62855262426950742</v>
      </c>
      <c r="J4702">
        <v>0.58665014357314393</v>
      </c>
      <c r="K4702">
        <v>0.48121628406748568</v>
      </c>
      <c r="L4702">
        <v>0.45177973357645018</v>
      </c>
      <c r="M4702">
        <v>0.45115217073988262</v>
      </c>
      <c r="N4702">
        <v>0.4493168246897804</v>
      </c>
      <c r="O4702">
        <v>0.45077893600023972</v>
      </c>
      <c r="P4702">
        <v>0.44956179439352828</v>
      </c>
      <c r="Q4702">
        <v>0.44715888932193382</v>
      </c>
      <c r="R4702">
        <v>0.48223855089863138</v>
      </c>
      <c r="S4702">
        <v>0.58896717162499757</v>
      </c>
      <c r="T4702">
        <v>0.65575637224728145</v>
      </c>
      <c r="U4702">
        <v>0.66590692588190459</v>
      </c>
      <c r="V4702">
        <v>0.66481970079223685</v>
      </c>
      <c r="W4702">
        <v>0.65945348804586745</v>
      </c>
      <c r="X4702">
        <v>0.65767814581084061</v>
      </c>
      <c r="Y4702">
        <v>0.65541947009291346</v>
      </c>
      <c r="Z4702">
        <v>0.63557912606419975</v>
      </c>
      <c r="AA4702">
        <v>0.62294749725026921</v>
      </c>
      <c r="AB4702" s="7">
        <f t="shared" si="219"/>
        <v>13.78741349201187</v>
      </c>
      <c r="AC4702">
        <f>INDEX(SHELF_days!$C$2:$C$289,MATCH(A4702&amp;"|"&amp;C4702,SHELF_days!$D$2:$D$289,0))</f>
        <v>39</v>
      </c>
      <c r="AD4702" s="8">
        <f t="shared" si="220"/>
        <v>537.70912618846296</v>
      </c>
      <c r="AE4702" s="7">
        <f t="shared" si="221"/>
        <v>0.66590692588190459</v>
      </c>
    </row>
    <row r="4703" spans="1:31" x14ac:dyDescent="0.45">
      <c r="A4703" t="s">
        <v>67</v>
      </c>
      <c r="B4703" t="s">
        <v>171</v>
      </c>
      <c r="C4703" t="s">
        <v>137</v>
      </c>
      <c r="D4703">
        <v>0.42753369119033852</v>
      </c>
      <c r="E4703">
        <v>0.42289633212433347</v>
      </c>
      <c r="F4703">
        <v>0.41318641956581348</v>
      </c>
      <c r="G4703">
        <v>0.41315131101950769</v>
      </c>
      <c r="H4703">
        <v>0.41927964669589529</v>
      </c>
      <c r="I4703">
        <v>0.34587070732408248</v>
      </c>
      <c r="J4703">
        <v>0.2874036116487651</v>
      </c>
      <c r="K4703">
        <v>0.28586717073381368</v>
      </c>
      <c r="L4703">
        <v>0.28936135511938632</v>
      </c>
      <c r="M4703">
        <v>0.2972562316077369</v>
      </c>
      <c r="N4703">
        <v>0.30113054809539752</v>
      </c>
      <c r="O4703">
        <v>0.30533018694019409</v>
      </c>
      <c r="P4703">
        <v>0.31328366186554429</v>
      </c>
      <c r="Q4703">
        <v>0.32203124664402738</v>
      </c>
      <c r="R4703">
        <v>0.33828094683528181</v>
      </c>
      <c r="S4703">
        <v>0.38876653126409821</v>
      </c>
      <c r="T4703">
        <v>0.4716792783470532</v>
      </c>
      <c r="U4703">
        <v>0.54153215136318611</v>
      </c>
      <c r="V4703">
        <v>0.57844840893454152</v>
      </c>
      <c r="W4703">
        <v>0.56283445126883913</v>
      </c>
      <c r="X4703">
        <v>0.55605041928878329</v>
      </c>
      <c r="Y4703">
        <v>0.52866777380600927</v>
      </c>
      <c r="Z4703">
        <v>0.48166349220980431</v>
      </c>
      <c r="AA4703">
        <v>0.4520712815249926</v>
      </c>
      <c r="AB4703" s="7">
        <f t="shared" si="219"/>
        <v>9.7435768554174249</v>
      </c>
      <c r="AC4703">
        <f>INDEX(SHELF_days!$C$2:$C$289,MATCH(A4703&amp;"|"&amp;C4703,SHELF_days!$D$2:$D$289,0))</f>
        <v>85</v>
      </c>
      <c r="AD4703" s="8">
        <f t="shared" si="220"/>
        <v>828.2040327104811</v>
      </c>
      <c r="AE4703" s="7">
        <f t="shared" si="221"/>
        <v>0.57844840893454152</v>
      </c>
    </row>
    <row r="4704" spans="1:31" x14ac:dyDescent="0.45">
      <c r="A4704" t="s">
        <v>67</v>
      </c>
      <c r="B4704" t="s">
        <v>171</v>
      </c>
      <c r="C4704" t="s">
        <v>138</v>
      </c>
      <c r="D4704">
        <v>0.39687706852310189</v>
      </c>
      <c r="E4704">
        <v>0.39263331246424238</v>
      </c>
      <c r="F4704">
        <v>0.39201070407112137</v>
      </c>
      <c r="G4704">
        <v>0.3915324167806204</v>
      </c>
      <c r="H4704">
        <v>0.38989359698723292</v>
      </c>
      <c r="I4704">
        <v>0.32915349656637322</v>
      </c>
      <c r="J4704">
        <v>0.30098106314583878</v>
      </c>
      <c r="K4704">
        <v>0.29834750120712011</v>
      </c>
      <c r="L4704">
        <v>0.30361462508455778</v>
      </c>
      <c r="M4704">
        <v>0.30888174896199549</v>
      </c>
      <c r="N4704">
        <v>0.31098692868203109</v>
      </c>
      <c r="O4704">
        <v>0.31487286382530377</v>
      </c>
      <c r="P4704">
        <v>0.33297263847206959</v>
      </c>
      <c r="Q4704">
        <v>0.3462263251854048</v>
      </c>
      <c r="R4704">
        <v>0.36047952498961228</v>
      </c>
      <c r="S4704">
        <v>0.39270010570181868</v>
      </c>
      <c r="T4704">
        <v>0.47672242036352641</v>
      </c>
      <c r="U4704">
        <v>0.54417643389717973</v>
      </c>
      <c r="V4704">
        <v>0.58131585946231923</v>
      </c>
      <c r="W4704">
        <v>0.56096300578374192</v>
      </c>
      <c r="X4704">
        <v>0.5466406272691875</v>
      </c>
      <c r="Y4704">
        <v>0.53886994971902746</v>
      </c>
      <c r="Z4704">
        <v>0.46077314941943731</v>
      </c>
      <c r="AA4704">
        <v>0.44065168659960607</v>
      </c>
      <c r="AB4704" s="7">
        <f t="shared" si="219"/>
        <v>9.7122770531624685</v>
      </c>
      <c r="AC4704">
        <f>INDEX(SHELF_days!$C$2:$C$289,MATCH(A4704&amp;"|"&amp;C4704,SHELF_days!$D$2:$D$289,0))</f>
        <v>18</v>
      </c>
      <c r="AD4704" s="8">
        <f t="shared" si="220"/>
        <v>174.82098695692443</v>
      </c>
      <c r="AE4704" s="7">
        <f t="shared" si="221"/>
        <v>0.58131585946231923</v>
      </c>
    </row>
    <row r="4705" spans="1:31" x14ac:dyDescent="0.45">
      <c r="A4705" t="s">
        <v>67</v>
      </c>
      <c r="B4705" t="s">
        <v>171</v>
      </c>
      <c r="C4705" t="s">
        <v>139</v>
      </c>
      <c r="D4705">
        <v>0.71533171971342968</v>
      </c>
      <c r="E4705">
        <v>0.69133147816863749</v>
      </c>
      <c r="F4705">
        <v>0.68438975240625355</v>
      </c>
      <c r="G4705">
        <v>0.69906279541808303</v>
      </c>
      <c r="H4705">
        <v>0.7137191401205184</v>
      </c>
      <c r="I4705">
        <v>0.72167469181039845</v>
      </c>
      <c r="J4705">
        <v>0.72167469181039845</v>
      </c>
      <c r="K4705">
        <v>0.62669709344980806</v>
      </c>
      <c r="L4705">
        <v>0.62204780701995022</v>
      </c>
      <c r="M4705">
        <v>0.62287079512580001</v>
      </c>
      <c r="N4705">
        <v>0.62287079512580001</v>
      </c>
      <c r="O4705">
        <v>0.61698344832801166</v>
      </c>
      <c r="P4705">
        <v>0.61381554048868325</v>
      </c>
      <c r="Q4705">
        <v>0.60586237427157386</v>
      </c>
      <c r="R4705">
        <v>0.64033722675197691</v>
      </c>
      <c r="S4705">
        <v>0.73781241510336315</v>
      </c>
      <c r="T4705">
        <v>0.7829193197222355</v>
      </c>
      <c r="U4705">
        <v>0.78689590283079014</v>
      </c>
      <c r="V4705">
        <v>0.78689590283079014</v>
      </c>
      <c r="W4705">
        <v>0.78689590283079014</v>
      </c>
      <c r="X4705">
        <v>0.78689590283079014</v>
      </c>
      <c r="Y4705">
        <v>0.77621852670967995</v>
      </c>
      <c r="Z4705">
        <v>0.77208211692549655</v>
      </c>
      <c r="AA4705">
        <v>0.7444344875144896</v>
      </c>
      <c r="AB4705" s="7">
        <f t="shared" si="219"/>
        <v>16.879719827307753</v>
      </c>
      <c r="AC4705">
        <f>INDEX(SHELF_days!$C$2:$C$289,MATCH(A4705&amp;"|"&amp;C4705,SHELF_days!$D$2:$D$289,0))</f>
        <v>9</v>
      </c>
      <c r="AD4705" s="8">
        <f t="shared" si="220"/>
        <v>151.91747844576977</v>
      </c>
      <c r="AE4705" s="7">
        <f t="shared" si="221"/>
        <v>0.78689590283079014</v>
      </c>
    </row>
    <row r="4706" spans="1:31" x14ac:dyDescent="0.45">
      <c r="A4706" t="s">
        <v>67</v>
      </c>
      <c r="B4706" t="s">
        <v>172</v>
      </c>
      <c r="C4706" t="s">
        <v>134</v>
      </c>
      <c r="D4706">
        <v>0.28699999999999998</v>
      </c>
      <c r="E4706">
        <v>0.28699999999999998</v>
      </c>
      <c r="F4706">
        <v>0.28699999999999998</v>
      </c>
      <c r="G4706">
        <v>0.28699999999999998</v>
      </c>
      <c r="H4706">
        <v>0.28699999999999998</v>
      </c>
      <c r="I4706">
        <v>0.28699999999999998</v>
      </c>
      <c r="J4706">
        <v>0.28699999999999998</v>
      </c>
      <c r="K4706">
        <v>0.28699999999999998</v>
      </c>
      <c r="L4706">
        <v>0.28699999999999998</v>
      </c>
      <c r="M4706">
        <v>0.28699999999999998</v>
      </c>
      <c r="N4706">
        <v>0.28699999999999998</v>
      </c>
      <c r="O4706">
        <v>0.28699999999999998</v>
      </c>
      <c r="P4706">
        <v>0.28699999999999998</v>
      </c>
      <c r="Q4706">
        <v>0.28699999999999998</v>
      </c>
      <c r="R4706">
        <v>0.28699999999999998</v>
      </c>
      <c r="S4706">
        <v>0.28699999999999998</v>
      </c>
      <c r="T4706">
        <v>0.28699999999999998</v>
      </c>
      <c r="U4706">
        <v>0.28699999999999998</v>
      </c>
      <c r="V4706">
        <v>0.28699999999999998</v>
      </c>
      <c r="W4706">
        <v>0.28699999999999998</v>
      </c>
      <c r="X4706">
        <v>0.28699999999999998</v>
      </c>
      <c r="Y4706">
        <v>0.28699999999999998</v>
      </c>
      <c r="Z4706">
        <v>0.28699999999999998</v>
      </c>
      <c r="AA4706">
        <v>0.28699999999999998</v>
      </c>
      <c r="AB4706" s="7">
        <f t="shared" si="219"/>
        <v>6.887999999999999</v>
      </c>
      <c r="AC4706">
        <f>INDEX(SHELF_days!$C$2:$C$289,MATCH(A4706&amp;"|"&amp;C4706,SHELF_days!$D$2:$D$289,0))</f>
        <v>106</v>
      </c>
      <c r="AD4706" s="8">
        <f t="shared" si="220"/>
        <v>730.12799999999993</v>
      </c>
      <c r="AE4706" s="7">
        <f t="shared" si="221"/>
        <v>0.28699999999999998</v>
      </c>
    </row>
    <row r="4707" spans="1:31" x14ac:dyDescent="0.45">
      <c r="A4707" t="s">
        <v>67</v>
      </c>
      <c r="B4707" t="s">
        <v>172</v>
      </c>
      <c r="C4707" t="s">
        <v>135</v>
      </c>
      <c r="D4707">
        <v>0.28699999999999998</v>
      </c>
      <c r="E4707">
        <v>0.28699999999999998</v>
      </c>
      <c r="F4707">
        <v>0.28699999999999998</v>
      </c>
      <c r="G4707">
        <v>0.28699999999999998</v>
      </c>
      <c r="H4707">
        <v>0.28699999999999998</v>
      </c>
      <c r="I4707">
        <v>0.28699999999999998</v>
      </c>
      <c r="J4707">
        <v>0.28699999999999998</v>
      </c>
      <c r="K4707">
        <v>0.28699999999999998</v>
      </c>
      <c r="L4707">
        <v>0.28699999999999998</v>
      </c>
      <c r="M4707">
        <v>0.28699999999999998</v>
      </c>
      <c r="N4707">
        <v>0.28699999999999998</v>
      </c>
      <c r="O4707">
        <v>0.28699999999999998</v>
      </c>
      <c r="P4707">
        <v>0.28699999999999998</v>
      </c>
      <c r="Q4707">
        <v>0.28699999999999998</v>
      </c>
      <c r="R4707">
        <v>0.28699999999999998</v>
      </c>
      <c r="S4707">
        <v>0.28699999999999998</v>
      </c>
      <c r="T4707">
        <v>0.28699999999999998</v>
      </c>
      <c r="U4707">
        <v>0.28699999999999998</v>
      </c>
      <c r="V4707">
        <v>0.28699999999999998</v>
      </c>
      <c r="W4707">
        <v>0.28699999999999998</v>
      </c>
      <c r="X4707">
        <v>0.28699999999999998</v>
      </c>
      <c r="Y4707">
        <v>0.28699999999999998</v>
      </c>
      <c r="Z4707">
        <v>0.28699999999999998</v>
      </c>
      <c r="AA4707">
        <v>0.28699999999999998</v>
      </c>
      <c r="AB4707" s="7">
        <f t="shared" si="219"/>
        <v>6.887999999999999</v>
      </c>
      <c r="AC4707">
        <f>INDEX(SHELF_days!$C$2:$C$289,MATCH(A4707&amp;"|"&amp;C4707,SHELF_days!$D$2:$D$289,0))</f>
        <v>108</v>
      </c>
      <c r="AD4707" s="8">
        <f t="shared" si="220"/>
        <v>743.90399999999988</v>
      </c>
      <c r="AE4707" s="7">
        <f t="shared" si="221"/>
        <v>0.28699999999999998</v>
      </c>
    </row>
    <row r="4708" spans="1:31" x14ac:dyDescent="0.45">
      <c r="A4708" t="s">
        <v>67</v>
      </c>
      <c r="B4708" t="s">
        <v>172</v>
      </c>
      <c r="C4708" t="s">
        <v>136</v>
      </c>
      <c r="D4708">
        <v>0.28699999999999998</v>
      </c>
      <c r="E4708">
        <v>0.28699999999999998</v>
      </c>
      <c r="F4708">
        <v>0.28699999999999998</v>
      </c>
      <c r="G4708">
        <v>0.28699999999999998</v>
      </c>
      <c r="H4708">
        <v>0.28699999999999998</v>
      </c>
      <c r="I4708">
        <v>0.28699999999999998</v>
      </c>
      <c r="J4708">
        <v>0.28699999999999998</v>
      </c>
      <c r="K4708">
        <v>0.28699999999999998</v>
      </c>
      <c r="L4708">
        <v>0.28699999999999998</v>
      </c>
      <c r="M4708">
        <v>0.28699999999999998</v>
      </c>
      <c r="N4708">
        <v>0.28699999999999998</v>
      </c>
      <c r="O4708">
        <v>0.28699999999999998</v>
      </c>
      <c r="P4708">
        <v>0.28699999999999998</v>
      </c>
      <c r="Q4708">
        <v>0.28699999999999998</v>
      </c>
      <c r="R4708">
        <v>0.28699999999999998</v>
      </c>
      <c r="S4708">
        <v>0.28699999999999998</v>
      </c>
      <c r="T4708">
        <v>0.28699999999999998</v>
      </c>
      <c r="U4708">
        <v>0.28699999999999998</v>
      </c>
      <c r="V4708">
        <v>0.28699999999999998</v>
      </c>
      <c r="W4708">
        <v>0.28699999999999998</v>
      </c>
      <c r="X4708">
        <v>0.28699999999999998</v>
      </c>
      <c r="Y4708">
        <v>0.28699999999999998</v>
      </c>
      <c r="Z4708">
        <v>0.28699999999999998</v>
      </c>
      <c r="AA4708">
        <v>0.28699999999999998</v>
      </c>
      <c r="AB4708" s="7">
        <f t="shared" si="219"/>
        <v>6.887999999999999</v>
      </c>
      <c r="AC4708">
        <f>INDEX(SHELF_days!$C$2:$C$289,MATCH(A4708&amp;"|"&amp;C4708,SHELF_days!$D$2:$D$289,0))</f>
        <v>39</v>
      </c>
      <c r="AD4708" s="8">
        <f t="shared" si="220"/>
        <v>268.63199999999995</v>
      </c>
      <c r="AE4708" s="7">
        <f t="shared" si="221"/>
        <v>0.28699999999999998</v>
      </c>
    </row>
    <row r="4709" spans="1:31" x14ac:dyDescent="0.45">
      <c r="A4709" t="s">
        <v>67</v>
      </c>
      <c r="B4709" t="s">
        <v>172</v>
      </c>
      <c r="C4709" t="s">
        <v>137</v>
      </c>
      <c r="D4709">
        <v>0.28699999999999998</v>
      </c>
      <c r="E4709">
        <v>0.28699999999999998</v>
      </c>
      <c r="F4709">
        <v>0.28699999999999998</v>
      </c>
      <c r="G4709">
        <v>0.28699999999999998</v>
      </c>
      <c r="H4709">
        <v>0.28699999999999998</v>
      </c>
      <c r="I4709">
        <v>0.28699999999999998</v>
      </c>
      <c r="J4709">
        <v>0.28699999999999998</v>
      </c>
      <c r="K4709">
        <v>0.28699999999999998</v>
      </c>
      <c r="L4709">
        <v>0.28699999999999998</v>
      </c>
      <c r="M4709">
        <v>0.28699999999999998</v>
      </c>
      <c r="N4709">
        <v>0.28699999999999998</v>
      </c>
      <c r="O4709">
        <v>0.28699999999999998</v>
      </c>
      <c r="P4709">
        <v>0.28699999999999998</v>
      </c>
      <c r="Q4709">
        <v>0.28699999999999998</v>
      </c>
      <c r="R4709">
        <v>0.28699999999999998</v>
      </c>
      <c r="S4709">
        <v>0.28699999999999998</v>
      </c>
      <c r="T4709">
        <v>0.28699999999999998</v>
      </c>
      <c r="U4709">
        <v>0.28699999999999998</v>
      </c>
      <c r="V4709">
        <v>0.28699999999999998</v>
      </c>
      <c r="W4709">
        <v>0.28699999999999998</v>
      </c>
      <c r="X4709">
        <v>0.28699999999999998</v>
      </c>
      <c r="Y4709">
        <v>0.28699999999999998</v>
      </c>
      <c r="Z4709">
        <v>0.28699999999999998</v>
      </c>
      <c r="AA4709">
        <v>0.28699999999999998</v>
      </c>
      <c r="AB4709" s="7">
        <f t="shared" si="219"/>
        <v>6.887999999999999</v>
      </c>
      <c r="AC4709">
        <f>INDEX(SHELF_days!$C$2:$C$289,MATCH(A4709&amp;"|"&amp;C4709,SHELF_days!$D$2:$D$289,0))</f>
        <v>85</v>
      </c>
      <c r="AD4709" s="8">
        <f t="shared" si="220"/>
        <v>585.4799999999999</v>
      </c>
      <c r="AE4709" s="7">
        <f t="shared" si="221"/>
        <v>0.28699999999999998</v>
      </c>
    </row>
    <row r="4710" spans="1:31" x14ac:dyDescent="0.45">
      <c r="A4710" t="s">
        <v>67</v>
      </c>
      <c r="B4710" t="s">
        <v>172</v>
      </c>
      <c r="C4710" t="s">
        <v>138</v>
      </c>
      <c r="D4710">
        <v>0.28699999999999998</v>
      </c>
      <c r="E4710">
        <v>0.28699999999999998</v>
      </c>
      <c r="F4710">
        <v>0.28699999999999998</v>
      </c>
      <c r="G4710">
        <v>0.28699999999999998</v>
      </c>
      <c r="H4710">
        <v>0.28699999999999998</v>
      </c>
      <c r="I4710">
        <v>0.28699999999999998</v>
      </c>
      <c r="J4710">
        <v>0.28699999999999998</v>
      </c>
      <c r="K4710">
        <v>0.28699999999999998</v>
      </c>
      <c r="L4710">
        <v>0.28699999999999998</v>
      </c>
      <c r="M4710">
        <v>0.28699999999999998</v>
      </c>
      <c r="N4710">
        <v>0.28699999999999998</v>
      </c>
      <c r="O4710">
        <v>0.28699999999999998</v>
      </c>
      <c r="P4710">
        <v>0.28699999999999998</v>
      </c>
      <c r="Q4710">
        <v>0.28699999999999998</v>
      </c>
      <c r="R4710">
        <v>0.28699999999999998</v>
      </c>
      <c r="S4710">
        <v>0.28699999999999998</v>
      </c>
      <c r="T4710">
        <v>0.28699999999999998</v>
      </c>
      <c r="U4710">
        <v>0.28699999999999998</v>
      </c>
      <c r="V4710">
        <v>0.28699999999999998</v>
      </c>
      <c r="W4710">
        <v>0.28699999999999998</v>
      </c>
      <c r="X4710">
        <v>0.28699999999999998</v>
      </c>
      <c r="Y4710">
        <v>0.28699999999999998</v>
      </c>
      <c r="Z4710">
        <v>0.28699999999999998</v>
      </c>
      <c r="AA4710">
        <v>0.28699999999999998</v>
      </c>
      <c r="AB4710" s="7">
        <f t="shared" si="219"/>
        <v>6.887999999999999</v>
      </c>
      <c r="AC4710">
        <f>INDEX(SHELF_days!$C$2:$C$289,MATCH(A4710&amp;"|"&amp;C4710,SHELF_days!$D$2:$D$289,0))</f>
        <v>18</v>
      </c>
      <c r="AD4710" s="8">
        <f t="shared" si="220"/>
        <v>123.98399999999998</v>
      </c>
      <c r="AE4710" s="7">
        <f t="shared" si="221"/>
        <v>0.28699999999999998</v>
      </c>
    </row>
    <row r="4711" spans="1:31" x14ac:dyDescent="0.45">
      <c r="A4711" t="s">
        <v>67</v>
      </c>
      <c r="B4711" t="s">
        <v>172</v>
      </c>
      <c r="C4711" t="s">
        <v>139</v>
      </c>
      <c r="D4711">
        <v>0.28699999999999998</v>
      </c>
      <c r="E4711">
        <v>0.28699999999999998</v>
      </c>
      <c r="F4711">
        <v>0.28699999999999998</v>
      </c>
      <c r="G4711">
        <v>0.28699999999999998</v>
      </c>
      <c r="H4711">
        <v>0.28699999999999998</v>
      </c>
      <c r="I4711">
        <v>0.28699999999999998</v>
      </c>
      <c r="J4711">
        <v>0.28699999999999998</v>
      </c>
      <c r="K4711">
        <v>0.28699999999999998</v>
      </c>
      <c r="L4711">
        <v>0.28699999999999998</v>
      </c>
      <c r="M4711">
        <v>0.28699999999999998</v>
      </c>
      <c r="N4711">
        <v>0.28699999999999998</v>
      </c>
      <c r="O4711">
        <v>0.28699999999999998</v>
      </c>
      <c r="P4711">
        <v>0.28699999999999998</v>
      </c>
      <c r="Q4711">
        <v>0.28699999999999998</v>
      </c>
      <c r="R4711">
        <v>0.28699999999999998</v>
      </c>
      <c r="S4711">
        <v>0.28699999999999998</v>
      </c>
      <c r="T4711">
        <v>0.28699999999999998</v>
      </c>
      <c r="U4711">
        <v>0.28699999999999998</v>
      </c>
      <c r="V4711">
        <v>0.28699999999999998</v>
      </c>
      <c r="W4711">
        <v>0.28699999999999998</v>
      </c>
      <c r="X4711">
        <v>0.28699999999999998</v>
      </c>
      <c r="Y4711">
        <v>0.28699999999999998</v>
      </c>
      <c r="Z4711">
        <v>0.28699999999999998</v>
      </c>
      <c r="AA4711">
        <v>0.28699999999999998</v>
      </c>
      <c r="AB4711" s="7">
        <f t="shared" si="219"/>
        <v>6.887999999999999</v>
      </c>
      <c r="AC4711">
        <f>INDEX(SHELF_days!$C$2:$C$289,MATCH(A4711&amp;"|"&amp;C4711,SHELF_days!$D$2:$D$289,0))</f>
        <v>9</v>
      </c>
      <c r="AD4711" s="8">
        <f t="shared" si="220"/>
        <v>61.99199999999999</v>
      </c>
      <c r="AE4711" s="7">
        <f t="shared" si="221"/>
        <v>0.28699999999999998</v>
      </c>
    </row>
    <row r="4712" spans="1:31" x14ac:dyDescent="0.45">
      <c r="A4712" t="s">
        <v>67</v>
      </c>
      <c r="B4712" t="s">
        <v>173</v>
      </c>
      <c r="C4712" t="s">
        <v>134</v>
      </c>
      <c r="D4712">
        <v>0.66250000000000009</v>
      </c>
      <c r="E4712">
        <v>0.66250000000000009</v>
      </c>
      <c r="F4712">
        <v>0.66250000000000009</v>
      </c>
      <c r="G4712">
        <v>0.66250000000000009</v>
      </c>
      <c r="H4712">
        <v>0.66250000000000009</v>
      </c>
      <c r="I4712">
        <v>0.66250000000000009</v>
      </c>
      <c r="J4712">
        <v>0.66250000000000009</v>
      </c>
      <c r="K4712">
        <v>0.66250000000000009</v>
      </c>
      <c r="L4712">
        <v>0.66250000000000009</v>
      </c>
      <c r="M4712">
        <v>0.66250000000000009</v>
      </c>
      <c r="N4712">
        <v>0.66250000000000009</v>
      </c>
      <c r="O4712">
        <v>0.66250000000000009</v>
      </c>
      <c r="P4712">
        <v>0.66250000000000009</v>
      </c>
      <c r="Q4712">
        <v>0.66250000000000009</v>
      </c>
      <c r="R4712">
        <v>0.66250000000000009</v>
      </c>
      <c r="S4712">
        <v>0.66250000000000009</v>
      </c>
      <c r="T4712">
        <v>0.66250000000000009</v>
      </c>
      <c r="U4712">
        <v>0.66250000000000009</v>
      </c>
      <c r="V4712">
        <v>0.66250000000000009</v>
      </c>
      <c r="W4712">
        <v>0.66250000000000009</v>
      </c>
      <c r="X4712">
        <v>0.66250000000000009</v>
      </c>
      <c r="Y4712">
        <v>0.66250000000000009</v>
      </c>
      <c r="Z4712">
        <v>0.66250000000000009</v>
      </c>
      <c r="AA4712">
        <v>0.66250000000000009</v>
      </c>
      <c r="AB4712" s="7">
        <f t="shared" si="219"/>
        <v>15.899999999999995</v>
      </c>
      <c r="AC4712">
        <f>INDEX(SHELF_days!$C$2:$C$289,MATCH(A4712&amp;"|"&amp;C4712,SHELF_days!$D$2:$D$289,0))</f>
        <v>106</v>
      </c>
      <c r="AD4712" s="8">
        <f t="shared" si="220"/>
        <v>1685.3999999999994</v>
      </c>
      <c r="AE4712" s="7">
        <f t="shared" si="221"/>
        <v>0.66250000000000009</v>
      </c>
    </row>
    <row r="4713" spans="1:31" x14ac:dyDescent="0.45">
      <c r="A4713" t="s">
        <v>67</v>
      </c>
      <c r="B4713" t="s">
        <v>173</v>
      </c>
      <c r="C4713" t="s">
        <v>135</v>
      </c>
      <c r="D4713">
        <v>0.66250000000000009</v>
      </c>
      <c r="E4713">
        <v>0.66250000000000009</v>
      </c>
      <c r="F4713">
        <v>0.66250000000000009</v>
      </c>
      <c r="G4713">
        <v>0.66250000000000009</v>
      </c>
      <c r="H4713">
        <v>0.66250000000000009</v>
      </c>
      <c r="I4713">
        <v>0.66250000000000009</v>
      </c>
      <c r="J4713">
        <v>0.66250000000000009</v>
      </c>
      <c r="K4713">
        <v>0.66250000000000009</v>
      </c>
      <c r="L4713">
        <v>0.66250000000000009</v>
      </c>
      <c r="M4713">
        <v>0.66250000000000009</v>
      </c>
      <c r="N4713">
        <v>0.66250000000000009</v>
      </c>
      <c r="O4713">
        <v>0.66250000000000009</v>
      </c>
      <c r="P4713">
        <v>0.66250000000000009</v>
      </c>
      <c r="Q4713">
        <v>0.66250000000000009</v>
      </c>
      <c r="R4713">
        <v>0.66250000000000009</v>
      </c>
      <c r="S4713">
        <v>0.66250000000000009</v>
      </c>
      <c r="T4713">
        <v>0.66250000000000009</v>
      </c>
      <c r="U4713">
        <v>0.66250000000000009</v>
      </c>
      <c r="V4713">
        <v>0.66250000000000009</v>
      </c>
      <c r="W4713">
        <v>0.66250000000000009</v>
      </c>
      <c r="X4713">
        <v>0.66250000000000009</v>
      </c>
      <c r="Y4713">
        <v>0.66250000000000009</v>
      </c>
      <c r="Z4713">
        <v>0.66250000000000009</v>
      </c>
      <c r="AA4713">
        <v>0.66250000000000009</v>
      </c>
      <c r="AB4713" s="7">
        <f t="shared" si="219"/>
        <v>15.899999999999995</v>
      </c>
      <c r="AC4713">
        <f>INDEX(SHELF_days!$C$2:$C$289,MATCH(A4713&amp;"|"&amp;C4713,SHELF_days!$D$2:$D$289,0))</f>
        <v>108</v>
      </c>
      <c r="AD4713" s="8">
        <f t="shared" si="220"/>
        <v>1717.1999999999994</v>
      </c>
      <c r="AE4713" s="7">
        <f t="shared" si="221"/>
        <v>0.66250000000000009</v>
      </c>
    </row>
    <row r="4714" spans="1:31" x14ac:dyDescent="0.45">
      <c r="A4714" t="s">
        <v>67</v>
      </c>
      <c r="B4714" t="s">
        <v>173</v>
      </c>
      <c r="C4714" t="s">
        <v>136</v>
      </c>
      <c r="D4714">
        <v>0.66250000000000009</v>
      </c>
      <c r="E4714">
        <v>0.66250000000000009</v>
      </c>
      <c r="F4714">
        <v>0.66250000000000009</v>
      </c>
      <c r="G4714">
        <v>0.66250000000000009</v>
      </c>
      <c r="H4714">
        <v>0.66250000000000009</v>
      </c>
      <c r="I4714">
        <v>0.66250000000000009</v>
      </c>
      <c r="J4714">
        <v>0.66250000000000009</v>
      </c>
      <c r="K4714">
        <v>0.66250000000000009</v>
      </c>
      <c r="L4714">
        <v>0.66250000000000009</v>
      </c>
      <c r="M4714">
        <v>0.66250000000000009</v>
      </c>
      <c r="N4714">
        <v>0.66250000000000009</v>
      </c>
      <c r="O4714">
        <v>0.66250000000000009</v>
      </c>
      <c r="P4714">
        <v>0.66250000000000009</v>
      </c>
      <c r="Q4714">
        <v>0.66250000000000009</v>
      </c>
      <c r="R4714">
        <v>0.66250000000000009</v>
      </c>
      <c r="S4714">
        <v>0.66250000000000009</v>
      </c>
      <c r="T4714">
        <v>0.66250000000000009</v>
      </c>
      <c r="U4714">
        <v>0.66250000000000009</v>
      </c>
      <c r="V4714">
        <v>0.66250000000000009</v>
      </c>
      <c r="W4714">
        <v>0.66250000000000009</v>
      </c>
      <c r="X4714">
        <v>0.66250000000000009</v>
      </c>
      <c r="Y4714">
        <v>0.66250000000000009</v>
      </c>
      <c r="Z4714">
        <v>0.66250000000000009</v>
      </c>
      <c r="AA4714">
        <v>0.66250000000000009</v>
      </c>
      <c r="AB4714" s="7">
        <f t="shared" si="219"/>
        <v>15.899999999999995</v>
      </c>
      <c r="AC4714">
        <f>INDEX(SHELF_days!$C$2:$C$289,MATCH(A4714&amp;"|"&amp;C4714,SHELF_days!$D$2:$D$289,0))</f>
        <v>39</v>
      </c>
      <c r="AD4714" s="8">
        <f t="shared" si="220"/>
        <v>620.0999999999998</v>
      </c>
      <c r="AE4714" s="7">
        <f t="shared" si="221"/>
        <v>0.66250000000000009</v>
      </c>
    </row>
    <row r="4715" spans="1:31" x14ac:dyDescent="0.45">
      <c r="A4715" t="s">
        <v>67</v>
      </c>
      <c r="B4715" t="s">
        <v>173</v>
      </c>
      <c r="C4715" t="s">
        <v>137</v>
      </c>
      <c r="D4715">
        <v>0.66250000000000009</v>
      </c>
      <c r="E4715">
        <v>0.66250000000000009</v>
      </c>
      <c r="F4715">
        <v>0.66250000000000009</v>
      </c>
      <c r="G4715">
        <v>0.66250000000000009</v>
      </c>
      <c r="H4715">
        <v>0.66250000000000009</v>
      </c>
      <c r="I4715">
        <v>0.66250000000000009</v>
      </c>
      <c r="J4715">
        <v>0.66250000000000009</v>
      </c>
      <c r="K4715">
        <v>0.66250000000000009</v>
      </c>
      <c r="L4715">
        <v>0.66250000000000009</v>
      </c>
      <c r="M4715">
        <v>0.66250000000000009</v>
      </c>
      <c r="N4715">
        <v>0.66250000000000009</v>
      </c>
      <c r="O4715">
        <v>0.66250000000000009</v>
      </c>
      <c r="P4715">
        <v>0.66250000000000009</v>
      </c>
      <c r="Q4715">
        <v>0.66250000000000009</v>
      </c>
      <c r="R4715">
        <v>0.66250000000000009</v>
      </c>
      <c r="S4715">
        <v>0.66250000000000009</v>
      </c>
      <c r="T4715">
        <v>0.66250000000000009</v>
      </c>
      <c r="U4715">
        <v>0.66250000000000009</v>
      </c>
      <c r="V4715">
        <v>0.66250000000000009</v>
      </c>
      <c r="W4715">
        <v>0.66250000000000009</v>
      </c>
      <c r="X4715">
        <v>0.66250000000000009</v>
      </c>
      <c r="Y4715">
        <v>0.66250000000000009</v>
      </c>
      <c r="Z4715">
        <v>0.66250000000000009</v>
      </c>
      <c r="AA4715">
        <v>0.66250000000000009</v>
      </c>
      <c r="AB4715" s="7">
        <f t="shared" si="219"/>
        <v>15.899999999999995</v>
      </c>
      <c r="AC4715">
        <f>INDEX(SHELF_days!$C$2:$C$289,MATCH(A4715&amp;"|"&amp;C4715,SHELF_days!$D$2:$D$289,0))</f>
        <v>85</v>
      </c>
      <c r="AD4715" s="8">
        <f t="shared" si="220"/>
        <v>1351.4999999999995</v>
      </c>
      <c r="AE4715" s="7">
        <f t="shared" si="221"/>
        <v>0.66250000000000009</v>
      </c>
    </row>
    <row r="4716" spans="1:31" x14ac:dyDescent="0.45">
      <c r="A4716" t="s">
        <v>67</v>
      </c>
      <c r="B4716" t="s">
        <v>173</v>
      </c>
      <c r="C4716" t="s">
        <v>138</v>
      </c>
      <c r="D4716">
        <v>0.66250000000000009</v>
      </c>
      <c r="E4716">
        <v>0.66250000000000009</v>
      </c>
      <c r="F4716">
        <v>0.66250000000000009</v>
      </c>
      <c r="G4716">
        <v>0.66250000000000009</v>
      </c>
      <c r="H4716">
        <v>0.66250000000000009</v>
      </c>
      <c r="I4716">
        <v>0.66250000000000009</v>
      </c>
      <c r="J4716">
        <v>0.66250000000000009</v>
      </c>
      <c r="K4716">
        <v>0.66250000000000009</v>
      </c>
      <c r="L4716">
        <v>0.66250000000000009</v>
      </c>
      <c r="M4716">
        <v>0.66250000000000009</v>
      </c>
      <c r="N4716">
        <v>0.66250000000000009</v>
      </c>
      <c r="O4716">
        <v>0.66250000000000009</v>
      </c>
      <c r="P4716">
        <v>0.66250000000000009</v>
      </c>
      <c r="Q4716">
        <v>0.66250000000000009</v>
      </c>
      <c r="R4716">
        <v>0.66250000000000009</v>
      </c>
      <c r="S4716">
        <v>0.66250000000000009</v>
      </c>
      <c r="T4716">
        <v>0.66250000000000009</v>
      </c>
      <c r="U4716">
        <v>0.66250000000000009</v>
      </c>
      <c r="V4716">
        <v>0.66250000000000009</v>
      </c>
      <c r="W4716">
        <v>0.66250000000000009</v>
      </c>
      <c r="X4716">
        <v>0.66250000000000009</v>
      </c>
      <c r="Y4716">
        <v>0.66250000000000009</v>
      </c>
      <c r="Z4716">
        <v>0.66250000000000009</v>
      </c>
      <c r="AA4716">
        <v>0.66250000000000009</v>
      </c>
      <c r="AB4716" s="7">
        <f t="shared" si="219"/>
        <v>15.899999999999995</v>
      </c>
      <c r="AC4716">
        <f>INDEX(SHELF_days!$C$2:$C$289,MATCH(A4716&amp;"|"&amp;C4716,SHELF_days!$D$2:$D$289,0))</f>
        <v>18</v>
      </c>
      <c r="AD4716" s="8">
        <f t="shared" si="220"/>
        <v>286.19999999999993</v>
      </c>
      <c r="AE4716" s="7">
        <f t="shared" si="221"/>
        <v>0.66250000000000009</v>
      </c>
    </row>
    <row r="4717" spans="1:31" x14ac:dyDescent="0.45">
      <c r="A4717" t="s">
        <v>67</v>
      </c>
      <c r="B4717" t="s">
        <v>173</v>
      </c>
      <c r="C4717" t="s">
        <v>139</v>
      </c>
      <c r="D4717">
        <v>0.66250000000000009</v>
      </c>
      <c r="E4717">
        <v>0.66250000000000009</v>
      </c>
      <c r="F4717">
        <v>0.66250000000000009</v>
      </c>
      <c r="G4717">
        <v>0.66250000000000009</v>
      </c>
      <c r="H4717">
        <v>0.66250000000000009</v>
      </c>
      <c r="I4717">
        <v>0.66250000000000009</v>
      </c>
      <c r="J4717">
        <v>0.66250000000000009</v>
      </c>
      <c r="K4717">
        <v>0.66250000000000009</v>
      </c>
      <c r="L4717">
        <v>0.66250000000000009</v>
      </c>
      <c r="M4717">
        <v>0.66250000000000009</v>
      </c>
      <c r="N4717">
        <v>0.66250000000000009</v>
      </c>
      <c r="O4717">
        <v>0.66250000000000009</v>
      </c>
      <c r="P4717">
        <v>0.66250000000000009</v>
      </c>
      <c r="Q4717">
        <v>0.66250000000000009</v>
      </c>
      <c r="R4717">
        <v>0.66250000000000009</v>
      </c>
      <c r="S4717">
        <v>0.66250000000000009</v>
      </c>
      <c r="T4717">
        <v>0.66250000000000009</v>
      </c>
      <c r="U4717">
        <v>0.66250000000000009</v>
      </c>
      <c r="V4717">
        <v>0.66250000000000009</v>
      </c>
      <c r="W4717">
        <v>0.66250000000000009</v>
      </c>
      <c r="X4717">
        <v>0.66250000000000009</v>
      </c>
      <c r="Y4717">
        <v>0.66250000000000009</v>
      </c>
      <c r="Z4717">
        <v>0.66250000000000009</v>
      </c>
      <c r="AA4717">
        <v>0.66250000000000009</v>
      </c>
      <c r="AB4717" s="7">
        <f t="shared" si="219"/>
        <v>15.899999999999995</v>
      </c>
      <c r="AC4717">
        <f>INDEX(SHELF_days!$C$2:$C$289,MATCH(A4717&amp;"|"&amp;C4717,SHELF_days!$D$2:$D$289,0))</f>
        <v>9</v>
      </c>
      <c r="AD4717" s="8">
        <f t="shared" si="220"/>
        <v>143.09999999999997</v>
      </c>
      <c r="AE4717" s="7">
        <f t="shared" si="221"/>
        <v>0.66250000000000009</v>
      </c>
    </row>
    <row r="4718" spans="1:31" x14ac:dyDescent="0.45">
      <c r="A4718" t="s">
        <v>67</v>
      </c>
      <c r="B4718" t="s">
        <v>174</v>
      </c>
      <c r="C4718" t="s">
        <v>134</v>
      </c>
      <c r="D4718">
        <v>0.8</v>
      </c>
      <c r="E4718">
        <v>0.8</v>
      </c>
      <c r="F4718">
        <v>0.8</v>
      </c>
      <c r="G4718">
        <v>0.8</v>
      </c>
      <c r="H4718">
        <v>0.8</v>
      </c>
      <c r="I4718">
        <v>0.8</v>
      </c>
      <c r="J4718">
        <v>0.8</v>
      </c>
      <c r="K4718">
        <v>0.8</v>
      </c>
      <c r="L4718">
        <v>0.8</v>
      </c>
      <c r="M4718">
        <v>0.8</v>
      </c>
      <c r="N4718">
        <v>0.8</v>
      </c>
      <c r="O4718">
        <v>0.8</v>
      </c>
      <c r="P4718">
        <v>0.8</v>
      </c>
      <c r="Q4718">
        <v>0.8</v>
      </c>
      <c r="R4718">
        <v>0.8</v>
      </c>
      <c r="S4718">
        <v>0.8</v>
      </c>
      <c r="T4718">
        <v>0.8</v>
      </c>
      <c r="U4718">
        <v>0.8</v>
      </c>
      <c r="V4718">
        <v>0.8</v>
      </c>
      <c r="W4718">
        <v>0.8</v>
      </c>
      <c r="X4718">
        <v>0.8</v>
      </c>
      <c r="Y4718">
        <v>0.8</v>
      </c>
      <c r="Z4718">
        <v>0.8</v>
      </c>
      <c r="AA4718">
        <v>0.8</v>
      </c>
      <c r="AB4718" s="7">
        <f t="shared" si="219"/>
        <v>19.200000000000006</v>
      </c>
      <c r="AC4718">
        <f>INDEX(SHELF_days!$C$2:$C$289,MATCH(A4718&amp;"|"&amp;C4718,SHELF_days!$D$2:$D$289,0))</f>
        <v>106</v>
      </c>
      <c r="AD4718" s="8">
        <f t="shared" si="220"/>
        <v>2035.2000000000007</v>
      </c>
      <c r="AE4718" s="7">
        <f t="shared" si="221"/>
        <v>0.8</v>
      </c>
    </row>
    <row r="4719" spans="1:31" x14ac:dyDescent="0.45">
      <c r="A4719" t="s">
        <v>67</v>
      </c>
      <c r="B4719" t="s">
        <v>174</v>
      </c>
      <c r="C4719" t="s">
        <v>135</v>
      </c>
      <c r="D4719">
        <v>0.8</v>
      </c>
      <c r="E4719">
        <v>0.8</v>
      </c>
      <c r="F4719">
        <v>0.8</v>
      </c>
      <c r="G4719">
        <v>0.8</v>
      </c>
      <c r="H4719">
        <v>0.8</v>
      </c>
      <c r="I4719">
        <v>0.8</v>
      </c>
      <c r="J4719">
        <v>0.8</v>
      </c>
      <c r="K4719">
        <v>0.8</v>
      </c>
      <c r="L4719">
        <v>0.8</v>
      </c>
      <c r="M4719">
        <v>0.8</v>
      </c>
      <c r="N4719">
        <v>0.8</v>
      </c>
      <c r="O4719">
        <v>0.8</v>
      </c>
      <c r="P4719">
        <v>0.8</v>
      </c>
      <c r="Q4719">
        <v>0.8</v>
      </c>
      <c r="R4719">
        <v>0.8</v>
      </c>
      <c r="S4719">
        <v>0.8</v>
      </c>
      <c r="T4719">
        <v>0.8</v>
      </c>
      <c r="U4719">
        <v>0.8</v>
      </c>
      <c r="V4719">
        <v>0.8</v>
      </c>
      <c r="W4719">
        <v>0.8</v>
      </c>
      <c r="X4719">
        <v>0.8</v>
      </c>
      <c r="Y4719">
        <v>0.8</v>
      </c>
      <c r="Z4719">
        <v>0.8</v>
      </c>
      <c r="AA4719">
        <v>0.8</v>
      </c>
      <c r="AB4719" s="7">
        <f t="shared" si="219"/>
        <v>19.200000000000006</v>
      </c>
      <c r="AC4719">
        <f>INDEX(SHELF_days!$C$2:$C$289,MATCH(A4719&amp;"|"&amp;C4719,SHELF_days!$D$2:$D$289,0))</f>
        <v>108</v>
      </c>
      <c r="AD4719" s="8">
        <f t="shared" si="220"/>
        <v>2073.6000000000008</v>
      </c>
      <c r="AE4719" s="7">
        <f t="shared" si="221"/>
        <v>0.8</v>
      </c>
    </row>
    <row r="4720" spans="1:31" x14ac:dyDescent="0.45">
      <c r="A4720" t="s">
        <v>67</v>
      </c>
      <c r="B4720" t="s">
        <v>174</v>
      </c>
      <c r="C4720" t="s">
        <v>136</v>
      </c>
      <c r="D4720">
        <v>0.8</v>
      </c>
      <c r="E4720">
        <v>0.8</v>
      </c>
      <c r="F4720">
        <v>0.8</v>
      </c>
      <c r="G4720">
        <v>0.8</v>
      </c>
      <c r="H4720">
        <v>0.8</v>
      </c>
      <c r="I4720">
        <v>0.8</v>
      </c>
      <c r="J4720">
        <v>0.8</v>
      </c>
      <c r="K4720">
        <v>0.8</v>
      </c>
      <c r="L4720">
        <v>0.8</v>
      </c>
      <c r="M4720">
        <v>0.8</v>
      </c>
      <c r="N4720">
        <v>0.8</v>
      </c>
      <c r="O4720">
        <v>0.8</v>
      </c>
      <c r="P4720">
        <v>0.8</v>
      </c>
      <c r="Q4720">
        <v>0.8</v>
      </c>
      <c r="R4720">
        <v>0.8</v>
      </c>
      <c r="S4720">
        <v>0.8</v>
      </c>
      <c r="T4720">
        <v>0.8</v>
      </c>
      <c r="U4720">
        <v>0.8</v>
      </c>
      <c r="V4720">
        <v>0.8</v>
      </c>
      <c r="W4720">
        <v>0.8</v>
      </c>
      <c r="X4720">
        <v>0.8</v>
      </c>
      <c r="Y4720">
        <v>0.8</v>
      </c>
      <c r="Z4720">
        <v>0.8</v>
      </c>
      <c r="AA4720">
        <v>0.8</v>
      </c>
      <c r="AB4720" s="7">
        <f t="shared" si="219"/>
        <v>19.200000000000006</v>
      </c>
      <c r="AC4720">
        <f>INDEX(SHELF_days!$C$2:$C$289,MATCH(A4720&amp;"|"&amp;C4720,SHELF_days!$D$2:$D$289,0))</f>
        <v>39</v>
      </c>
      <c r="AD4720" s="8">
        <f t="shared" si="220"/>
        <v>748.8000000000003</v>
      </c>
      <c r="AE4720" s="7">
        <f t="shared" si="221"/>
        <v>0.8</v>
      </c>
    </row>
    <row r="4721" spans="1:31" x14ac:dyDescent="0.45">
      <c r="A4721" t="s">
        <v>67</v>
      </c>
      <c r="B4721" t="s">
        <v>174</v>
      </c>
      <c r="C4721" t="s">
        <v>137</v>
      </c>
      <c r="D4721">
        <v>0.8</v>
      </c>
      <c r="E4721">
        <v>0.8</v>
      </c>
      <c r="F4721">
        <v>0.8</v>
      </c>
      <c r="G4721">
        <v>0.8</v>
      </c>
      <c r="H4721">
        <v>0.8</v>
      </c>
      <c r="I4721">
        <v>0.8</v>
      </c>
      <c r="J4721">
        <v>0.8</v>
      </c>
      <c r="K4721">
        <v>0.8</v>
      </c>
      <c r="L4721">
        <v>0.8</v>
      </c>
      <c r="M4721">
        <v>0.8</v>
      </c>
      <c r="N4721">
        <v>0.8</v>
      </c>
      <c r="O4721">
        <v>0.8</v>
      </c>
      <c r="P4721">
        <v>0.8</v>
      </c>
      <c r="Q4721">
        <v>0.8</v>
      </c>
      <c r="R4721">
        <v>0.8</v>
      </c>
      <c r="S4721">
        <v>0.8</v>
      </c>
      <c r="T4721">
        <v>0.8</v>
      </c>
      <c r="U4721">
        <v>0.8</v>
      </c>
      <c r="V4721">
        <v>0.8</v>
      </c>
      <c r="W4721">
        <v>0.8</v>
      </c>
      <c r="X4721">
        <v>0.8</v>
      </c>
      <c r="Y4721">
        <v>0.8</v>
      </c>
      <c r="Z4721">
        <v>0.8</v>
      </c>
      <c r="AA4721">
        <v>0.8</v>
      </c>
      <c r="AB4721" s="7">
        <f t="shared" si="219"/>
        <v>19.200000000000006</v>
      </c>
      <c r="AC4721">
        <f>INDEX(SHELF_days!$C$2:$C$289,MATCH(A4721&amp;"|"&amp;C4721,SHELF_days!$D$2:$D$289,0))</f>
        <v>85</v>
      </c>
      <c r="AD4721" s="8">
        <f t="shared" si="220"/>
        <v>1632.0000000000005</v>
      </c>
      <c r="AE4721" s="7">
        <f t="shared" si="221"/>
        <v>0.8</v>
      </c>
    </row>
    <row r="4722" spans="1:31" x14ac:dyDescent="0.45">
      <c r="A4722" t="s">
        <v>67</v>
      </c>
      <c r="B4722" t="s">
        <v>174</v>
      </c>
      <c r="C4722" t="s">
        <v>138</v>
      </c>
      <c r="D4722">
        <v>0.8</v>
      </c>
      <c r="E4722">
        <v>0.8</v>
      </c>
      <c r="F4722">
        <v>0.8</v>
      </c>
      <c r="G4722">
        <v>0.8</v>
      </c>
      <c r="H4722">
        <v>0.8</v>
      </c>
      <c r="I4722">
        <v>0.8</v>
      </c>
      <c r="J4722">
        <v>0.8</v>
      </c>
      <c r="K4722">
        <v>0.8</v>
      </c>
      <c r="L4722">
        <v>0.8</v>
      </c>
      <c r="M4722">
        <v>0.8</v>
      </c>
      <c r="N4722">
        <v>0.8</v>
      </c>
      <c r="O4722">
        <v>0.8</v>
      </c>
      <c r="P4722">
        <v>0.8</v>
      </c>
      <c r="Q4722">
        <v>0.8</v>
      </c>
      <c r="R4722">
        <v>0.8</v>
      </c>
      <c r="S4722">
        <v>0.8</v>
      </c>
      <c r="T4722">
        <v>0.8</v>
      </c>
      <c r="U4722">
        <v>0.8</v>
      </c>
      <c r="V4722">
        <v>0.8</v>
      </c>
      <c r="W4722">
        <v>0.8</v>
      </c>
      <c r="X4722">
        <v>0.8</v>
      </c>
      <c r="Y4722">
        <v>0.8</v>
      </c>
      <c r="Z4722">
        <v>0.8</v>
      </c>
      <c r="AA4722">
        <v>0.8</v>
      </c>
      <c r="AB4722" s="7">
        <f t="shared" si="219"/>
        <v>19.200000000000006</v>
      </c>
      <c r="AC4722">
        <f>INDEX(SHELF_days!$C$2:$C$289,MATCH(A4722&amp;"|"&amp;C4722,SHELF_days!$D$2:$D$289,0))</f>
        <v>18</v>
      </c>
      <c r="AD4722" s="8">
        <f t="shared" si="220"/>
        <v>345.60000000000014</v>
      </c>
      <c r="AE4722" s="7">
        <f t="shared" si="221"/>
        <v>0.8</v>
      </c>
    </row>
    <row r="4723" spans="1:31" x14ac:dyDescent="0.45">
      <c r="A4723" t="s">
        <v>67</v>
      </c>
      <c r="B4723" t="s">
        <v>174</v>
      </c>
      <c r="C4723" t="s">
        <v>139</v>
      </c>
      <c r="D4723">
        <v>0.8</v>
      </c>
      <c r="E4723">
        <v>0.8</v>
      </c>
      <c r="F4723">
        <v>0.8</v>
      </c>
      <c r="G4723">
        <v>0.8</v>
      </c>
      <c r="H4723">
        <v>0.8</v>
      </c>
      <c r="I4723">
        <v>0.8</v>
      </c>
      <c r="J4723">
        <v>0.8</v>
      </c>
      <c r="K4723">
        <v>0.8</v>
      </c>
      <c r="L4723">
        <v>0.8</v>
      </c>
      <c r="M4723">
        <v>0.8</v>
      </c>
      <c r="N4723">
        <v>0.8</v>
      </c>
      <c r="O4723">
        <v>0.8</v>
      </c>
      <c r="P4723">
        <v>0.8</v>
      </c>
      <c r="Q4723">
        <v>0.8</v>
      </c>
      <c r="R4723">
        <v>0.8</v>
      </c>
      <c r="S4723">
        <v>0.8</v>
      </c>
      <c r="T4723">
        <v>0.8</v>
      </c>
      <c r="U4723">
        <v>0.8</v>
      </c>
      <c r="V4723">
        <v>0.8</v>
      </c>
      <c r="W4723">
        <v>0.8</v>
      </c>
      <c r="X4723">
        <v>0.8</v>
      </c>
      <c r="Y4723">
        <v>0.8</v>
      </c>
      <c r="Z4723">
        <v>0.8</v>
      </c>
      <c r="AA4723">
        <v>0.8</v>
      </c>
      <c r="AB4723" s="7">
        <f t="shared" si="219"/>
        <v>19.200000000000006</v>
      </c>
      <c r="AC4723">
        <f>INDEX(SHELF_days!$C$2:$C$289,MATCH(A4723&amp;"|"&amp;C4723,SHELF_days!$D$2:$D$289,0))</f>
        <v>9</v>
      </c>
      <c r="AD4723" s="8">
        <f t="shared" si="220"/>
        <v>172.80000000000007</v>
      </c>
      <c r="AE4723" s="7">
        <f t="shared" si="221"/>
        <v>0.8</v>
      </c>
    </row>
    <row r="4724" spans="1:31" x14ac:dyDescent="0.45">
      <c r="A4724" t="s">
        <v>67</v>
      </c>
      <c r="B4724" t="s">
        <v>175</v>
      </c>
      <c r="C4724" t="s">
        <v>134</v>
      </c>
      <c r="D4724">
        <v>0.28803794599900062</v>
      </c>
      <c r="E4724">
        <v>0.27935931016348231</v>
      </c>
      <c r="F4724">
        <v>0.27248042154112562</v>
      </c>
      <c r="G4724">
        <v>0.27248042154112562</v>
      </c>
      <c r="H4724">
        <v>0.27921885802162028</v>
      </c>
      <c r="I4724">
        <v>0.25805304687590758</v>
      </c>
      <c r="J4724">
        <v>0.19209606779174479</v>
      </c>
      <c r="K4724">
        <v>0.1465895738284626</v>
      </c>
      <c r="L4724">
        <v>0.14312399888624019</v>
      </c>
      <c r="M4724">
        <v>0.14959133006965239</v>
      </c>
      <c r="N4724">
        <v>0.15005514877068499</v>
      </c>
      <c r="O4724">
        <v>0.1535207237129074</v>
      </c>
      <c r="P4724">
        <v>0.1535207237129074</v>
      </c>
      <c r="Q4724">
        <v>0.1535207237129074</v>
      </c>
      <c r="R4724">
        <v>0.16738302348179701</v>
      </c>
      <c r="S4724">
        <v>0.2337940222803509</v>
      </c>
      <c r="T4724">
        <v>0.28570252084943498</v>
      </c>
      <c r="U4724">
        <v>0.31052662034132023</v>
      </c>
      <c r="V4724">
        <v>0.34171679482132178</v>
      </c>
      <c r="W4724">
        <v>0.3352755942689537</v>
      </c>
      <c r="X4724">
        <v>0.33135599961234019</v>
      </c>
      <c r="Y4724">
        <v>0.32882132840106348</v>
      </c>
      <c r="Z4724">
        <v>0.30934420928657519</v>
      </c>
      <c r="AA4724">
        <v>0.3050783837686275</v>
      </c>
      <c r="AB4724" s="7">
        <f t="shared" si="219"/>
        <v>5.8406467917395526</v>
      </c>
      <c r="AC4724">
        <f>INDEX(SHELF_days!$C$2:$C$289,MATCH(A4724&amp;"|"&amp;C4724,SHELF_days!$D$2:$D$289,0))</f>
        <v>106</v>
      </c>
      <c r="AD4724" s="8">
        <f t="shared" si="220"/>
        <v>619.10855992439258</v>
      </c>
      <c r="AE4724" s="7">
        <f t="shared" si="221"/>
        <v>0.34171679482132178</v>
      </c>
    </row>
    <row r="4725" spans="1:31" x14ac:dyDescent="0.45">
      <c r="A4725" t="s">
        <v>67</v>
      </c>
      <c r="B4725" t="s">
        <v>175</v>
      </c>
      <c r="C4725" t="s">
        <v>135</v>
      </c>
      <c r="D4725">
        <v>0.5636349896802807</v>
      </c>
      <c r="E4725">
        <v>0.56202245150202979</v>
      </c>
      <c r="F4725">
        <v>0.55715919023680782</v>
      </c>
      <c r="G4725">
        <v>0.5605605878652854</v>
      </c>
      <c r="H4725">
        <v>0.56396198549376286</v>
      </c>
      <c r="I4725">
        <v>0.55604996914401494</v>
      </c>
      <c r="J4725">
        <v>0.49822620945989687</v>
      </c>
      <c r="K4725">
        <v>0.34697461651779499</v>
      </c>
      <c r="L4725">
        <v>0.27890819385254062</v>
      </c>
      <c r="M4725">
        <v>0.28262055808795722</v>
      </c>
      <c r="N4725">
        <v>0.29194955629612829</v>
      </c>
      <c r="O4725">
        <v>0.28854815866765082</v>
      </c>
      <c r="P4725">
        <v>0.29068004313790302</v>
      </c>
      <c r="Q4725">
        <v>0.27889857632861459</v>
      </c>
      <c r="R4725">
        <v>0.3187568013190587</v>
      </c>
      <c r="S4725">
        <v>0.51067449126138442</v>
      </c>
      <c r="T4725">
        <v>0.56225006623494389</v>
      </c>
      <c r="U4725">
        <v>0.56565146386342147</v>
      </c>
      <c r="V4725">
        <v>0.56641765993618876</v>
      </c>
      <c r="W4725">
        <v>0.56301305646640254</v>
      </c>
      <c r="X4725">
        <v>0.56301305646640254</v>
      </c>
      <c r="Y4725">
        <v>0.55641864089450976</v>
      </c>
      <c r="Z4725">
        <v>0.55301724326603219</v>
      </c>
      <c r="AA4725">
        <v>0.54961584563755461</v>
      </c>
      <c r="AB4725" s="7">
        <f t="shared" si="219"/>
        <v>11.229023411616566</v>
      </c>
      <c r="AC4725">
        <f>INDEX(SHELF_days!$C$2:$C$289,MATCH(A4725&amp;"|"&amp;C4725,SHELF_days!$D$2:$D$289,0))</f>
        <v>108</v>
      </c>
      <c r="AD4725" s="8">
        <f t="shared" si="220"/>
        <v>1212.7345284545891</v>
      </c>
      <c r="AE4725" s="7">
        <f t="shared" si="221"/>
        <v>0.56641765993618876</v>
      </c>
    </row>
    <row r="4726" spans="1:31" x14ac:dyDescent="0.45">
      <c r="A4726" t="s">
        <v>67</v>
      </c>
      <c r="B4726" t="s">
        <v>175</v>
      </c>
      <c r="C4726" t="s">
        <v>136</v>
      </c>
      <c r="D4726">
        <v>0.62513313671046677</v>
      </c>
      <c r="E4726">
        <v>0.60306313872901052</v>
      </c>
      <c r="F4726">
        <v>0.60306313872901052</v>
      </c>
      <c r="G4726">
        <v>0.60306313872901052</v>
      </c>
      <c r="H4726">
        <v>0.62497333785138931</v>
      </c>
      <c r="I4726">
        <v>0.62215022467435677</v>
      </c>
      <c r="J4726">
        <v>0.57480537381550478</v>
      </c>
      <c r="K4726">
        <v>0.49945133404615638</v>
      </c>
      <c r="L4726">
        <v>0.42256144968678699</v>
      </c>
      <c r="M4726">
        <v>0.42329829998142138</v>
      </c>
      <c r="N4726">
        <v>0.42256144968678699</v>
      </c>
      <c r="O4726">
        <v>0.43198070465795563</v>
      </c>
      <c r="P4726">
        <v>0.43198070465795563</v>
      </c>
      <c r="Q4726">
        <v>0.43198070465795563</v>
      </c>
      <c r="R4726">
        <v>0.45081921460029267</v>
      </c>
      <c r="S4726">
        <v>0.60555777647349529</v>
      </c>
      <c r="T4726">
        <v>0.6651449954805484</v>
      </c>
      <c r="U4726">
        <v>0.6732414710071325</v>
      </c>
      <c r="V4726">
        <v>0.67272656357232785</v>
      </c>
      <c r="W4726">
        <v>0.6651449954805484</v>
      </c>
      <c r="X4726">
        <v>0.6651449954805484</v>
      </c>
      <c r="Y4726">
        <v>0.67610009504173796</v>
      </c>
      <c r="Z4726">
        <v>0.64688353697376821</v>
      </c>
      <c r="AA4726">
        <v>0.64688353697376821</v>
      </c>
      <c r="AB4726" s="7">
        <f t="shared" si="219"/>
        <v>13.687713317697936</v>
      </c>
      <c r="AC4726">
        <f>INDEX(SHELF_days!$C$2:$C$289,MATCH(A4726&amp;"|"&amp;C4726,SHELF_days!$D$2:$D$289,0))</f>
        <v>39</v>
      </c>
      <c r="AD4726" s="8">
        <f t="shared" si="220"/>
        <v>533.82081939021953</v>
      </c>
      <c r="AE4726" s="7">
        <f t="shared" si="221"/>
        <v>0.67610009504173796</v>
      </c>
    </row>
    <row r="4727" spans="1:31" x14ac:dyDescent="0.45">
      <c r="A4727" t="s">
        <v>67</v>
      </c>
      <c r="B4727" t="s">
        <v>175</v>
      </c>
      <c r="C4727" t="s">
        <v>137</v>
      </c>
      <c r="D4727">
        <v>0.74947576226948986</v>
      </c>
      <c r="E4727">
        <v>0.72063269486822656</v>
      </c>
      <c r="F4727">
        <v>0.70975697251808212</v>
      </c>
      <c r="G4727">
        <v>0.71327223408668683</v>
      </c>
      <c r="H4727">
        <v>0.72021314453037444</v>
      </c>
      <c r="I4727">
        <v>0.55618932895149109</v>
      </c>
      <c r="J4727">
        <v>0.42299635324835427</v>
      </c>
      <c r="K4727">
        <v>0.40091089759948401</v>
      </c>
      <c r="L4727">
        <v>0.41867457743805342</v>
      </c>
      <c r="M4727">
        <v>0.43163990486895598</v>
      </c>
      <c r="N4727">
        <v>0.46609598552808429</v>
      </c>
      <c r="O4727">
        <v>0.47485766297196469</v>
      </c>
      <c r="P4727">
        <v>0.50526487920560847</v>
      </c>
      <c r="Q4727">
        <v>0.52890633707835699</v>
      </c>
      <c r="R4727">
        <v>0.59427065039400084</v>
      </c>
      <c r="S4727">
        <v>0.68061248060224533</v>
      </c>
      <c r="T4727">
        <v>0.77832290297500428</v>
      </c>
      <c r="U4727">
        <v>0.84752426889508115</v>
      </c>
      <c r="V4727">
        <v>0.92442825315378074</v>
      </c>
      <c r="W4727">
        <v>0.88778480811187066</v>
      </c>
      <c r="X4727">
        <v>0.87745898183561</v>
      </c>
      <c r="Y4727">
        <v>0.86219223750289764</v>
      </c>
      <c r="Z4727">
        <v>0.80408247905826791</v>
      </c>
      <c r="AA4727">
        <v>0.76809890930501823</v>
      </c>
      <c r="AB4727" s="7">
        <f t="shared" si="219"/>
        <v>15.843662706996993</v>
      </c>
      <c r="AC4727">
        <f>INDEX(SHELF_days!$C$2:$C$289,MATCH(A4727&amp;"|"&amp;C4727,SHELF_days!$D$2:$D$289,0))</f>
        <v>85</v>
      </c>
      <c r="AD4727" s="8">
        <f t="shared" si="220"/>
        <v>1346.7113300947444</v>
      </c>
      <c r="AE4727" s="7">
        <f t="shared" si="221"/>
        <v>0.92442825315378074</v>
      </c>
    </row>
    <row r="4728" spans="1:31" x14ac:dyDescent="0.45">
      <c r="A4728" t="s">
        <v>67</v>
      </c>
      <c r="B4728" t="s">
        <v>175</v>
      </c>
      <c r="C4728" t="s">
        <v>138</v>
      </c>
      <c r="D4728">
        <v>0.83376238418842918</v>
      </c>
      <c r="E4728">
        <v>0.83376238418842918</v>
      </c>
      <c r="F4728">
        <v>0.83376238418842918</v>
      </c>
      <c r="G4728">
        <v>0.83376238418842918</v>
      </c>
      <c r="H4728">
        <v>0.83376238418842918</v>
      </c>
      <c r="I4728">
        <v>0.65008691225064241</v>
      </c>
      <c r="J4728">
        <v>0.50638186974910215</v>
      </c>
      <c r="K4728">
        <v>0.4868198260837206</v>
      </c>
      <c r="L4728">
        <v>0.52763659762545101</v>
      </c>
      <c r="M4728">
        <v>0.5888617549380466</v>
      </c>
      <c r="N4728">
        <v>0.60927014070891183</v>
      </c>
      <c r="O4728">
        <v>0.60927014070891183</v>
      </c>
      <c r="P4728">
        <v>0.62967852647977707</v>
      </c>
      <c r="Q4728">
        <v>0.67049529802150754</v>
      </c>
      <c r="R4728">
        <v>0.71131206956323789</v>
      </c>
      <c r="S4728">
        <v>0.77919255343259075</v>
      </c>
      <c r="T4728">
        <v>0.91162585789291783</v>
      </c>
      <c r="U4728">
        <v>1</v>
      </c>
      <c r="V4728">
        <v>1</v>
      </c>
      <c r="W4728">
        <v>1</v>
      </c>
      <c r="X4728">
        <v>1</v>
      </c>
      <c r="Y4728">
        <v>0.99339404631134198</v>
      </c>
      <c r="Z4728">
        <v>0.90741338241335179</v>
      </c>
      <c r="AA4728">
        <v>0.88123448228691692</v>
      </c>
      <c r="AB4728" s="7">
        <f t="shared" si="219"/>
        <v>18.631485379408574</v>
      </c>
      <c r="AC4728">
        <f>INDEX(SHELF_days!$C$2:$C$289,MATCH(A4728&amp;"|"&amp;C4728,SHELF_days!$D$2:$D$289,0))</f>
        <v>18</v>
      </c>
      <c r="AD4728" s="8">
        <f t="shared" si="220"/>
        <v>335.36673682935429</v>
      </c>
      <c r="AE4728" s="7">
        <f t="shared" si="221"/>
        <v>1</v>
      </c>
    </row>
    <row r="4729" spans="1:31" x14ac:dyDescent="0.45">
      <c r="A4729" t="s">
        <v>67</v>
      </c>
      <c r="B4729" t="s">
        <v>175</v>
      </c>
      <c r="C4729" t="s">
        <v>139</v>
      </c>
      <c r="D4729">
        <v>0.83372391409272528</v>
      </c>
      <c r="E4729">
        <v>0.83372391409272528</v>
      </c>
      <c r="F4729">
        <v>0.79290714255099493</v>
      </c>
      <c r="G4729">
        <v>0.82518355284648193</v>
      </c>
      <c r="H4729">
        <v>0.89769968324814253</v>
      </c>
      <c r="I4729">
        <v>0.92866811028970064</v>
      </c>
      <c r="J4729">
        <v>0.92866811028970064</v>
      </c>
      <c r="K4729">
        <v>0.71127359946753421</v>
      </c>
      <c r="L4729">
        <v>0.66380150136904648</v>
      </c>
      <c r="M4729">
        <v>0.66380150136904648</v>
      </c>
      <c r="N4729">
        <v>0.66380150136904648</v>
      </c>
      <c r="O4729">
        <v>0.66380150136904648</v>
      </c>
      <c r="P4729">
        <v>0.66380150136904648</v>
      </c>
      <c r="Q4729">
        <v>0.66380150136904648</v>
      </c>
      <c r="R4729">
        <v>0.70461827291077694</v>
      </c>
      <c r="S4729">
        <v>0.92866811028970064</v>
      </c>
      <c r="T4729">
        <v>0.92866811028970064</v>
      </c>
      <c r="U4729">
        <v>0.92866811028970064</v>
      </c>
      <c r="V4729">
        <v>0.92866811028970064</v>
      </c>
      <c r="W4729">
        <v>0.92866811028970064</v>
      </c>
      <c r="X4729">
        <v>0.92866811028970064</v>
      </c>
      <c r="Y4729">
        <v>0.92866811028970064</v>
      </c>
      <c r="Z4729">
        <v>0.92866811028970064</v>
      </c>
      <c r="AA4729">
        <v>0.91755025263130274</v>
      </c>
      <c r="AB4729" s="7">
        <f t="shared" si="219"/>
        <v>19.786170442951967</v>
      </c>
      <c r="AC4729">
        <f>INDEX(SHELF_days!$C$2:$C$289,MATCH(A4729&amp;"|"&amp;C4729,SHELF_days!$D$2:$D$289,0))</f>
        <v>9</v>
      </c>
      <c r="AD4729" s="8">
        <f t="shared" si="220"/>
        <v>178.07553398656771</v>
      </c>
      <c r="AE4729" s="7">
        <f t="shared" si="221"/>
        <v>0.92866811028970064</v>
      </c>
    </row>
    <row r="4730" spans="1:31" x14ac:dyDescent="0.45">
      <c r="A4730" t="s">
        <v>67</v>
      </c>
      <c r="B4730" t="s">
        <v>176</v>
      </c>
      <c r="C4730" t="s">
        <v>134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0.54403874681416375</v>
      </c>
      <c r="V4730">
        <v>0.27201937340708188</v>
      </c>
      <c r="W4730">
        <v>0</v>
      </c>
      <c r="X4730">
        <v>0</v>
      </c>
      <c r="Y4730">
        <v>0</v>
      </c>
      <c r="Z4730">
        <v>0</v>
      </c>
      <c r="AA4730">
        <v>0</v>
      </c>
      <c r="AB4730" s="7">
        <f t="shared" si="219"/>
        <v>0.81605812022124558</v>
      </c>
      <c r="AC4730">
        <f>INDEX(SHELF_days!$C$2:$C$289,MATCH(A4730&amp;"|"&amp;C4730,SHELF_days!$D$2:$D$289,0))</f>
        <v>106</v>
      </c>
      <c r="AD4730" s="8">
        <f t="shared" si="220"/>
        <v>86.502160743452038</v>
      </c>
      <c r="AE4730" s="7">
        <f t="shared" si="221"/>
        <v>0.54403874681416375</v>
      </c>
    </row>
    <row r="4731" spans="1:31" x14ac:dyDescent="0.45">
      <c r="A4731" t="s">
        <v>67</v>
      </c>
      <c r="B4731" t="s">
        <v>176</v>
      </c>
      <c r="C4731" t="s">
        <v>135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 s="7">
        <f t="shared" si="219"/>
        <v>0</v>
      </c>
      <c r="AC4731">
        <f>INDEX(SHELF_days!$C$2:$C$289,MATCH(A4731&amp;"|"&amp;C4731,SHELF_days!$D$2:$D$289,0))</f>
        <v>108</v>
      </c>
      <c r="AD4731" s="8">
        <f t="shared" si="220"/>
        <v>0</v>
      </c>
      <c r="AE4731" s="7">
        <f t="shared" si="221"/>
        <v>0</v>
      </c>
    </row>
    <row r="4732" spans="1:31" x14ac:dyDescent="0.45">
      <c r="A4732" t="s">
        <v>67</v>
      </c>
      <c r="B4732" t="s">
        <v>176</v>
      </c>
      <c r="C4732" t="s">
        <v>136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0.95</v>
      </c>
      <c r="V4732">
        <v>0.95</v>
      </c>
      <c r="W4732">
        <v>0.25605943146012827</v>
      </c>
      <c r="X4732">
        <v>0</v>
      </c>
      <c r="Y4732">
        <v>0</v>
      </c>
      <c r="Z4732">
        <v>0</v>
      </c>
      <c r="AA4732">
        <v>0</v>
      </c>
      <c r="AB4732" s="7">
        <f t="shared" si="219"/>
        <v>2.156059431460128</v>
      </c>
      <c r="AC4732">
        <f>INDEX(SHELF_days!$C$2:$C$289,MATCH(A4732&amp;"|"&amp;C4732,SHELF_days!$D$2:$D$289,0))</f>
        <v>39</v>
      </c>
      <c r="AD4732" s="8">
        <f t="shared" si="220"/>
        <v>84.086317826944992</v>
      </c>
      <c r="AE4732" s="7">
        <f t="shared" si="221"/>
        <v>0.95</v>
      </c>
    </row>
    <row r="4733" spans="1:31" x14ac:dyDescent="0.45">
      <c r="A4733" t="s">
        <v>67</v>
      </c>
      <c r="B4733" t="s">
        <v>176</v>
      </c>
      <c r="C4733" t="s">
        <v>137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 s="7">
        <f t="shared" si="219"/>
        <v>0</v>
      </c>
      <c r="AC4733">
        <f>INDEX(SHELF_days!$C$2:$C$289,MATCH(A4733&amp;"|"&amp;C4733,SHELF_days!$D$2:$D$289,0))</f>
        <v>85</v>
      </c>
      <c r="AD4733" s="8">
        <f t="shared" si="220"/>
        <v>0</v>
      </c>
      <c r="AE4733" s="7">
        <f t="shared" si="221"/>
        <v>0</v>
      </c>
    </row>
    <row r="4734" spans="1:31" x14ac:dyDescent="0.45">
      <c r="A4734" t="s">
        <v>67</v>
      </c>
      <c r="B4734" t="s">
        <v>176</v>
      </c>
      <c r="C4734" t="s">
        <v>138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0.95</v>
      </c>
      <c r="V4734">
        <v>0.95</v>
      </c>
      <c r="W4734">
        <v>0</v>
      </c>
      <c r="X4734">
        <v>0</v>
      </c>
      <c r="Y4734">
        <v>0</v>
      </c>
      <c r="Z4734">
        <v>0</v>
      </c>
      <c r="AA4734">
        <v>0</v>
      </c>
      <c r="AB4734" s="7">
        <f t="shared" si="219"/>
        <v>1.9</v>
      </c>
      <c r="AC4734">
        <f>INDEX(SHELF_days!$C$2:$C$289,MATCH(A4734&amp;"|"&amp;C4734,SHELF_days!$D$2:$D$289,0))</f>
        <v>18</v>
      </c>
      <c r="AD4734" s="8">
        <f t="shared" si="220"/>
        <v>34.199999999999996</v>
      </c>
      <c r="AE4734" s="7">
        <f t="shared" si="221"/>
        <v>0.95</v>
      </c>
    </row>
    <row r="4735" spans="1:31" x14ac:dyDescent="0.45">
      <c r="A4735" t="s">
        <v>67</v>
      </c>
      <c r="B4735" t="s">
        <v>176</v>
      </c>
      <c r="C4735" t="s">
        <v>139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 s="7">
        <f t="shared" si="219"/>
        <v>0</v>
      </c>
      <c r="AC4735">
        <f>INDEX(SHELF_days!$C$2:$C$289,MATCH(A4735&amp;"|"&amp;C4735,SHELF_days!$D$2:$D$289,0))</f>
        <v>9</v>
      </c>
      <c r="AD4735" s="8">
        <f t="shared" si="220"/>
        <v>0</v>
      </c>
      <c r="AE4735" s="7">
        <f t="shared" si="221"/>
        <v>0</v>
      </c>
    </row>
    <row r="4736" spans="1:31" x14ac:dyDescent="0.45">
      <c r="A4736" t="s">
        <v>67</v>
      </c>
      <c r="B4736" t="s">
        <v>177</v>
      </c>
      <c r="C4736" t="s">
        <v>134</v>
      </c>
      <c r="D4736">
        <v>0.1777589045391911</v>
      </c>
      <c r="E4736">
        <v>0.14617098122250391</v>
      </c>
      <c r="F4736">
        <v>0.13412631932516519</v>
      </c>
      <c r="G4736">
        <v>0.13076374803601221</v>
      </c>
      <c r="H4736">
        <v>0.12631236494757739</v>
      </c>
      <c r="I4736">
        <v>8.4375995573369056E-2</v>
      </c>
      <c r="J4736">
        <v>1.1051985989364761E-2</v>
      </c>
      <c r="K4736">
        <v>8.175192272198973E-3</v>
      </c>
      <c r="L4736">
        <v>8.4213584181235396E-3</v>
      </c>
      <c r="M4736">
        <v>8.6150868051529314E-3</v>
      </c>
      <c r="N4736">
        <v>8.8219246319061178E-3</v>
      </c>
      <c r="O4736">
        <v>8.8219246319061178E-3</v>
      </c>
      <c r="P4736">
        <v>8.8219246319061178E-3</v>
      </c>
      <c r="Q4736">
        <v>8.6813623059787751E-3</v>
      </c>
      <c r="R4736">
        <v>8.8219246319061178E-3</v>
      </c>
      <c r="S4736">
        <v>2.0018842760439481E-2</v>
      </c>
      <c r="T4736">
        <v>0.14757587617957041</v>
      </c>
      <c r="U4736">
        <v>0.64452196250927074</v>
      </c>
      <c r="V4736">
        <v>0.75121313770136366</v>
      </c>
      <c r="W4736">
        <v>0.70073159853386258</v>
      </c>
      <c r="X4736">
        <v>0.61801540368996721</v>
      </c>
      <c r="Y4736">
        <v>0.59791790429118508</v>
      </c>
      <c r="Z4736">
        <v>0.38271042857656418</v>
      </c>
      <c r="AA4736">
        <v>0.25310322444507333</v>
      </c>
      <c r="AB4736" s="7">
        <f t="shared" si="219"/>
        <v>4.9955493766495582</v>
      </c>
      <c r="AC4736">
        <f>INDEX(SHELF_days!$C$2:$C$289,MATCH(A4736&amp;"|"&amp;C4736,SHELF_days!$D$2:$D$289,0))</f>
        <v>106</v>
      </c>
      <c r="AD4736" s="8">
        <f t="shared" si="220"/>
        <v>529.52823392485323</v>
      </c>
      <c r="AE4736" s="7">
        <f t="shared" si="221"/>
        <v>0.75121313770136366</v>
      </c>
    </row>
    <row r="4737" spans="1:31" x14ac:dyDescent="0.45">
      <c r="A4737" t="s">
        <v>67</v>
      </c>
      <c r="B4737" t="s">
        <v>177</v>
      </c>
      <c r="C4737" t="s">
        <v>135</v>
      </c>
      <c r="D4737">
        <v>4.5643805245395762E-2</v>
      </c>
      <c r="E4737">
        <v>2.7182989724557741E-2</v>
      </c>
      <c r="F4737">
        <v>3.6080293634875672E-2</v>
      </c>
      <c r="G4737">
        <v>3.396086677747287E-2</v>
      </c>
      <c r="H4737">
        <v>6.3474153822480242E-2</v>
      </c>
      <c r="I4737">
        <v>9.9763173475015815E-2</v>
      </c>
      <c r="J4737">
        <v>4.4796034502434648E-2</v>
      </c>
      <c r="K4737">
        <v>7.5949107453304413E-3</v>
      </c>
      <c r="L4737">
        <v>7.6313663169080273E-3</v>
      </c>
      <c r="M4737">
        <v>7.7192885777716174E-3</v>
      </c>
      <c r="N4737">
        <v>7.7192885777716174E-3</v>
      </c>
      <c r="O4737">
        <v>7.7192885777716174E-3</v>
      </c>
      <c r="P4737">
        <v>7.7192885777716174E-3</v>
      </c>
      <c r="Q4737">
        <v>7.7192885777716174E-3</v>
      </c>
      <c r="R4737">
        <v>1.508331403644401E-2</v>
      </c>
      <c r="S4737">
        <v>4.8920517796604668E-2</v>
      </c>
      <c r="T4737">
        <v>0.41548414926974903</v>
      </c>
      <c r="U4737">
        <v>0.66042198654826034</v>
      </c>
      <c r="V4737">
        <v>0.67744745329012201</v>
      </c>
      <c r="W4737">
        <v>0.60273569082506862</v>
      </c>
      <c r="X4737">
        <v>0.53132780388612511</v>
      </c>
      <c r="Y4737">
        <v>0.36341415601489252</v>
      </c>
      <c r="Z4737">
        <v>0.16911024839713229</v>
      </c>
      <c r="AA4737">
        <v>8.5281018962037478E-2</v>
      </c>
      <c r="AB4737" s="7">
        <f t="shared" si="219"/>
        <v>3.9739503761597659</v>
      </c>
      <c r="AC4737">
        <f>INDEX(SHELF_days!$C$2:$C$289,MATCH(A4737&amp;"|"&amp;C4737,SHELF_days!$D$2:$D$289,0))</f>
        <v>108</v>
      </c>
      <c r="AD4737" s="8">
        <f t="shared" si="220"/>
        <v>429.18664062525471</v>
      </c>
      <c r="AE4737" s="7">
        <f t="shared" si="221"/>
        <v>0.67744745329012201</v>
      </c>
    </row>
    <row r="4738" spans="1:31" x14ac:dyDescent="0.45">
      <c r="A4738" t="s">
        <v>67</v>
      </c>
      <c r="B4738" t="s">
        <v>177</v>
      </c>
      <c r="C4738" t="s">
        <v>136</v>
      </c>
      <c r="D4738">
        <v>6.2985330245821508E-2</v>
      </c>
      <c r="E4738">
        <v>7.0893385003420947E-2</v>
      </c>
      <c r="F4738">
        <v>1.314775962452454E-2</v>
      </c>
      <c r="G4738">
        <v>1.537072470407002E-2</v>
      </c>
      <c r="H4738">
        <v>6.3218909835657977E-2</v>
      </c>
      <c r="I4738">
        <v>0.13950639977386201</v>
      </c>
      <c r="J4738">
        <v>8.4757719301850623E-2</v>
      </c>
      <c r="K4738">
        <v>7.8684649966102166E-3</v>
      </c>
      <c r="L4738">
        <v>7.8684649966102166E-3</v>
      </c>
      <c r="M4738">
        <v>7.8684649966102166E-3</v>
      </c>
      <c r="N4738">
        <v>7.8684649966102166E-3</v>
      </c>
      <c r="O4738">
        <v>7.8684649966102166E-3</v>
      </c>
      <c r="P4738">
        <v>7.8684649966102166E-3</v>
      </c>
      <c r="Q4738">
        <v>7.8684649966102166E-3</v>
      </c>
      <c r="R4738">
        <v>7.8684649966102166E-3</v>
      </c>
      <c r="S4738">
        <v>9.7956945615661165E-2</v>
      </c>
      <c r="T4738">
        <v>0.40599893740874082</v>
      </c>
      <c r="U4738">
        <v>0.55885500458817261</v>
      </c>
      <c r="V4738">
        <v>0.65715440163639061</v>
      </c>
      <c r="W4738">
        <v>0.54767089710871397</v>
      </c>
      <c r="X4738">
        <v>0.45011776705514311</v>
      </c>
      <c r="Y4738">
        <v>0.3310258275353794</v>
      </c>
      <c r="Z4738">
        <v>0.18703786681753609</v>
      </c>
      <c r="AA4738">
        <v>0.10667065200939151</v>
      </c>
      <c r="AB4738" s="7">
        <f t="shared" ref="AB4738:AB4801" si="222">SUM(D4738:AA4738)</f>
        <v>3.8553162482372185</v>
      </c>
      <c r="AC4738">
        <f>INDEX(SHELF_days!$C$2:$C$289,MATCH(A4738&amp;"|"&amp;C4738,SHELF_days!$D$2:$D$289,0))</f>
        <v>39</v>
      </c>
      <c r="AD4738" s="8">
        <f t="shared" ref="AD4738:AD4801" si="223">AB4738*AC4738</f>
        <v>150.35733368125153</v>
      </c>
      <c r="AE4738" s="7">
        <f t="shared" ref="AE4738:AE4801" si="224">MAX(D4738:AA4738)</f>
        <v>0.65715440163639061</v>
      </c>
    </row>
    <row r="4739" spans="1:31" x14ac:dyDescent="0.45">
      <c r="A4739" t="s">
        <v>67</v>
      </c>
      <c r="B4739" t="s">
        <v>177</v>
      </c>
      <c r="C4739" t="s">
        <v>137</v>
      </c>
      <c r="D4739">
        <v>0.14519600734228769</v>
      </c>
      <c r="E4739">
        <v>7.1951339857526775E-2</v>
      </c>
      <c r="F4739">
        <v>4.689220884417146E-2</v>
      </c>
      <c r="G4739">
        <v>4.6169253232318651E-2</v>
      </c>
      <c r="H4739">
        <v>3.1437670287277758E-2</v>
      </c>
      <c r="I4739">
        <v>9.1813546233920074E-3</v>
      </c>
      <c r="J4739">
        <v>8.3521354354251561E-3</v>
      </c>
      <c r="K4739">
        <v>8.3257966003199655E-3</v>
      </c>
      <c r="L4739">
        <v>8.8289591743984271E-3</v>
      </c>
      <c r="M4739">
        <v>8.9869921850295673E-3</v>
      </c>
      <c r="N4739">
        <v>9.0523851549459029E-3</v>
      </c>
      <c r="O4739">
        <v>9.0523851549459029E-3</v>
      </c>
      <c r="P4739">
        <v>9.0523851549459029E-3</v>
      </c>
      <c r="Q4739">
        <v>9.1177781248622369E-3</v>
      </c>
      <c r="R4739">
        <v>9.2467475933083413E-3</v>
      </c>
      <c r="S4739">
        <v>2.803723585162838E-2</v>
      </c>
      <c r="T4739">
        <v>0.22062588990508619</v>
      </c>
      <c r="U4739">
        <v>0.73518863840562898</v>
      </c>
      <c r="V4739">
        <v>0.77113479067436064</v>
      </c>
      <c r="W4739">
        <v>0.73617407413284042</v>
      </c>
      <c r="X4739">
        <v>0.65714122057479052</v>
      </c>
      <c r="Y4739">
        <v>0.58162778032821028</v>
      </c>
      <c r="Z4739">
        <v>0.39850021749167541</v>
      </c>
      <c r="AA4739">
        <v>0.21477866851173391</v>
      </c>
      <c r="AB4739" s="7">
        <f t="shared" si="222"/>
        <v>4.7740519146411105</v>
      </c>
      <c r="AC4739">
        <f>INDEX(SHELF_days!$C$2:$C$289,MATCH(A4739&amp;"|"&amp;C4739,SHELF_days!$D$2:$D$289,0))</f>
        <v>85</v>
      </c>
      <c r="AD4739" s="8">
        <f t="shared" si="223"/>
        <v>405.79441274449437</v>
      </c>
      <c r="AE4739" s="7">
        <f t="shared" si="224"/>
        <v>0.77113479067436064</v>
      </c>
    </row>
    <row r="4740" spans="1:31" x14ac:dyDescent="0.45">
      <c r="A4740" t="s">
        <v>67</v>
      </c>
      <c r="B4740" t="s">
        <v>177</v>
      </c>
      <c r="C4740" t="s">
        <v>138</v>
      </c>
      <c r="D4740">
        <v>0.1675283625167166</v>
      </c>
      <c r="E4740">
        <v>9.6877464799354718E-2</v>
      </c>
      <c r="F4740">
        <v>5.4365979449115483E-2</v>
      </c>
      <c r="G4740">
        <v>6.0674937777424803E-2</v>
      </c>
      <c r="H4740">
        <v>4.8382976819617521E-2</v>
      </c>
      <c r="I4740">
        <v>1.0036004410770769E-2</v>
      </c>
      <c r="J4740">
        <v>9.4184041393387194E-3</v>
      </c>
      <c r="K4740">
        <v>9.1096040036226945E-3</v>
      </c>
      <c r="L4740">
        <v>9.4184041393387194E-3</v>
      </c>
      <c r="M4740">
        <v>1.0036004410770769E-2</v>
      </c>
      <c r="N4740">
        <v>1.0036004410770769E-2</v>
      </c>
      <c r="O4740">
        <v>1.0036004410770769E-2</v>
      </c>
      <c r="P4740">
        <v>1.7391452087895491E-2</v>
      </c>
      <c r="Q4740">
        <v>5.4365979449115483E-2</v>
      </c>
      <c r="R4740">
        <v>8.9809372804076845E-2</v>
      </c>
      <c r="S4740">
        <v>9.8695954487460186E-2</v>
      </c>
      <c r="T4740">
        <v>0.44154130516617529</v>
      </c>
      <c r="U4740">
        <v>0.75483190952240264</v>
      </c>
      <c r="V4740">
        <v>0.80797555510097563</v>
      </c>
      <c r="W4740">
        <v>0.80797555510097563</v>
      </c>
      <c r="X4740">
        <v>0.80458304249887314</v>
      </c>
      <c r="Y4740">
        <v>0.75060306321940262</v>
      </c>
      <c r="Z4740">
        <v>0.58811414736194068</v>
      </c>
      <c r="AA4740">
        <v>0.37414138665537938</v>
      </c>
      <c r="AB4740" s="7">
        <f t="shared" si="222"/>
        <v>6.0859488747422859</v>
      </c>
      <c r="AC4740">
        <f>INDEX(SHELF_days!$C$2:$C$289,MATCH(A4740&amp;"|"&amp;C4740,SHELF_days!$D$2:$D$289,0))</f>
        <v>18</v>
      </c>
      <c r="AD4740" s="8">
        <f t="shared" si="223"/>
        <v>109.54707974536115</v>
      </c>
      <c r="AE4740" s="7">
        <f t="shared" si="224"/>
        <v>0.80797555510097563</v>
      </c>
    </row>
    <row r="4741" spans="1:31" x14ac:dyDescent="0.45">
      <c r="A4741" t="s">
        <v>67</v>
      </c>
      <c r="B4741" t="s">
        <v>177</v>
      </c>
      <c r="C4741" t="s">
        <v>139</v>
      </c>
      <c r="D4741">
        <v>1.9814675375111512E-2</v>
      </c>
      <c r="E4741">
        <v>7.1024031214685411E-3</v>
      </c>
      <c r="F4741">
        <v>7.1024031214685411E-3</v>
      </c>
      <c r="G4741">
        <v>7.1024031214685411E-3</v>
      </c>
      <c r="H4741">
        <v>6.707825170275844E-2</v>
      </c>
      <c r="I4741">
        <v>7.7217189492101226E-2</v>
      </c>
      <c r="J4741">
        <v>0.12281667619950069</v>
      </c>
      <c r="K4741">
        <v>7.1024031214685411E-3</v>
      </c>
      <c r="L4741">
        <v>7.1024031214685411E-3</v>
      </c>
      <c r="M4741">
        <v>7.1024031214685411E-3</v>
      </c>
      <c r="N4741">
        <v>7.1024031214685411E-3</v>
      </c>
      <c r="O4741">
        <v>7.1024031214685411E-3</v>
      </c>
      <c r="P4741">
        <v>7.1024031214685411E-3</v>
      </c>
      <c r="Q4741">
        <v>7.1024031214685411E-3</v>
      </c>
      <c r="R4741">
        <v>7.1024031214685411E-3</v>
      </c>
      <c r="S4741">
        <v>0.18467963672127741</v>
      </c>
      <c r="T4741">
        <v>0.52958365497143278</v>
      </c>
      <c r="U4741">
        <v>0.62862272072079972</v>
      </c>
      <c r="V4741">
        <v>0.62862272072079972</v>
      </c>
      <c r="W4741">
        <v>0.60596879965341022</v>
      </c>
      <c r="X4741">
        <v>0.50222053183437398</v>
      </c>
      <c r="Y4741">
        <v>0.26443584955148819</v>
      </c>
      <c r="Z4741">
        <v>4.5299264353231131E-2</v>
      </c>
      <c r="AA4741">
        <v>7.1024031214685411E-3</v>
      </c>
      <c r="AB4741" s="7">
        <f t="shared" si="222"/>
        <v>3.7615888087539071</v>
      </c>
      <c r="AC4741">
        <f>INDEX(SHELF_days!$C$2:$C$289,MATCH(A4741&amp;"|"&amp;C4741,SHELF_days!$D$2:$D$289,0))</f>
        <v>9</v>
      </c>
      <c r="AD4741" s="8">
        <f t="shared" si="223"/>
        <v>33.854299278785163</v>
      </c>
      <c r="AE4741" s="7">
        <f t="shared" si="224"/>
        <v>0.62862272072079972</v>
      </c>
    </row>
    <row r="4742" spans="1:31" x14ac:dyDescent="0.45">
      <c r="A4742" t="s">
        <v>67</v>
      </c>
      <c r="B4742" t="s">
        <v>178</v>
      </c>
      <c r="C4742" t="s">
        <v>134</v>
      </c>
      <c r="D4742">
        <v>0.75229487692192287</v>
      </c>
      <c r="E4742">
        <v>0.74638284230090102</v>
      </c>
      <c r="F4742">
        <v>0.74272352803312602</v>
      </c>
      <c r="G4742">
        <v>0.74763648660270809</v>
      </c>
      <c r="H4742">
        <v>0.75951731204483375</v>
      </c>
      <c r="I4742">
        <v>0.76730751783106343</v>
      </c>
      <c r="J4742">
        <v>0.71395794172916061</v>
      </c>
      <c r="K4742">
        <v>0.54868534772842237</v>
      </c>
      <c r="L4742">
        <v>0.50257531707445524</v>
      </c>
      <c r="M4742">
        <v>0.50335863610058451</v>
      </c>
      <c r="N4742">
        <v>0.50317188316281514</v>
      </c>
      <c r="O4742">
        <v>0.5033079311130112</v>
      </c>
      <c r="P4742">
        <v>0.49869377724386033</v>
      </c>
      <c r="Q4742">
        <v>0.48394655503510248</v>
      </c>
      <c r="R4742">
        <v>0.51399979762842363</v>
      </c>
      <c r="S4742">
        <v>0.70136641181101012</v>
      </c>
      <c r="T4742">
        <v>0.79043963395190786</v>
      </c>
      <c r="U4742">
        <v>0.79623982547276873</v>
      </c>
      <c r="V4742">
        <v>0.79541560859658078</v>
      </c>
      <c r="W4742">
        <v>0.79246240822982372</v>
      </c>
      <c r="X4742">
        <v>0.78967175595080097</v>
      </c>
      <c r="Y4742">
        <v>0.77938782462347678</v>
      </c>
      <c r="Z4742">
        <v>0.77242204437593565</v>
      </c>
      <c r="AA4742">
        <v>0.76057105767135269</v>
      </c>
      <c r="AB4742" s="7">
        <f t="shared" si="222"/>
        <v>16.265536321234048</v>
      </c>
      <c r="AC4742">
        <f>INDEX(SHELF_days!$C$2:$C$289,MATCH(A4742&amp;"|"&amp;C4742,SHELF_days!$D$2:$D$289,0))</f>
        <v>106</v>
      </c>
      <c r="AD4742" s="8">
        <f t="shared" si="223"/>
        <v>1724.146850050809</v>
      </c>
      <c r="AE4742" s="7">
        <f t="shared" si="224"/>
        <v>0.79623982547276873</v>
      </c>
    </row>
    <row r="4743" spans="1:31" x14ac:dyDescent="0.45">
      <c r="A4743" t="s">
        <v>67</v>
      </c>
      <c r="B4743" t="s">
        <v>178</v>
      </c>
      <c r="C4743" t="s">
        <v>135</v>
      </c>
      <c r="D4743">
        <v>0.43775905842789881</v>
      </c>
      <c r="E4743">
        <v>0.43597629819095401</v>
      </c>
      <c r="F4743">
        <v>0.4355294996121849</v>
      </c>
      <c r="G4743">
        <v>0.43580597742508348</v>
      </c>
      <c r="H4743">
        <v>0.43421101343840929</v>
      </c>
      <c r="I4743">
        <v>0.37347718444461209</v>
      </c>
      <c r="J4743">
        <v>0.27234003551757441</v>
      </c>
      <c r="K4743">
        <v>0.26155114093952242</v>
      </c>
      <c r="L4743">
        <v>0.26039932393786203</v>
      </c>
      <c r="M4743">
        <v>0.26039932393786203</v>
      </c>
      <c r="N4743">
        <v>0.2609752324386922</v>
      </c>
      <c r="O4743">
        <v>0.2609752324386922</v>
      </c>
      <c r="P4743">
        <v>0.26155114093952231</v>
      </c>
      <c r="Q4743">
        <v>0.26155114093952231</v>
      </c>
      <c r="R4743">
        <v>0.26428957542784481</v>
      </c>
      <c r="S4743">
        <v>0.28846547354081892</v>
      </c>
      <c r="T4743">
        <v>0.40460858617698769</v>
      </c>
      <c r="U4743">
        <v>0.51766714540246006</v>
      </c>
      <c r="V4743">
        <v>0.52974505257612037</v>
      </c>
      <c r="W4743">
        <v>0.53020724001428654</v>
      </c>
      <c r="X4743">
        <v>0.52046687450024587</v>
      </c>
      <c r="Y4743">
        <v>0.5021361346769474</v>
      </c>
      <c r="Z4743">
        <v>0.44954457727301239</v>
      </c>
      <c r="AA4743">
        <v>0.4396106772899428</v>
      </c>
      <c r="AB4743" s="7">
        <f t="shared" si="222"/>
        <v>9.0992429395070591</v>
      </c>
      <c r="AC4743">
        <f>INDEX(SHELF_days!$C$2:$C$289,MATCH(A4743&amp;"|"&amp;C4743,SHELF_days!$D$2:$D$289,0))</f>
        <v>108</v>
      </c>
      <c r="AD4743" s="8">
        <f t="shared" si="223"/>
        <v>982.71823746676239</v>
      </c>
      <c r="AE4743" s="7">
        <f t="shared" si="224"/>
        <v>0.53020724001428654</v>
      </c>
    </row>
    <row r="4744" spans="1:31" x14ac:dyDescent="0.45">
      <c r="A4744" t="s">
        <v>67</v>
      </c>
      <c r="B4744" t="s">
        <v>178</v>
      </c>
      <c r="C4744" t="s">
        <v>136</v>
      </c>
      <c r="D4744">
        <v>0.41066827110274851</v>
      </c>
      <c r="E4744">
        <v>0.40236890003475068</v>
      </c>
      <c r="F4744">
        <v>0.39509253884681927</v>
      </c>
      <c r="G4744">
        <v>0.39492842698954261</v>
      </c>
      <c r="H4744">
        <v>0.39443140250750419</v>
      </c>
      <c r="I4744">
        <v>0.31653867449723427</v>
      </c>
      <c r="J4744">
        <v>0.28394468055082528</v>
      </c>
      <c r="K4744">
        <v>0.28226687815113682</v>
      </c>
      <c r="L4744">
        <v>0.28608254778738412</v>
      </c>
      <c r="M4744">
        <v>0.29255351969254523</v>
      </c>
      <c r="N4744">
        <v>0.29739330248184931</v>
      </c>
      <c r="O4744">
        <v>0.30275603666845891</v>
      </c>
      <c r="P4744">
        <v>0.31526439419367341</v>
      </c>
      <c r="Q4744">
        <v>0.32524515329857773</v>
      </c>
      <c r="R4744">
        <v>0.33979787567444031</v>
      </c>
      <c r="S4744">
        <v>0.36528486083689782</v>
      </c>
      <c r="T4744">
        <v>0.41075294730473838</v>
      </c>
      <c r="U4744">
        <v>0.49479063005159601</v>
      </c>
      <c r="V4744">
        <v>0.55149031137686233</v>
      </c>
      <c r="W4744">
        <v>0.53256173250403116</v>
      </c>
      <c r="X4744">
        <v>0.51974721672406488</v>
      </c>
      <c r="Y4744">
        <v>0.49609138890691928</v>
      </c>
      <c r="Z4744">
        <v>0.43243033083239413</v>
      </c>
      <c r="AA4744">
        <v>0.41303175766578187</v>
      </c>
      <c r="AB4744" s="7">
        <f t="shared" si="222"/>
        <v>9.2555137786807773</v>
      </c>
      <c r="AC4744">
        <f>INDEX(SHELF_days!$C$2:$C$289,MATCH(A4744&amp;"|"&amp;C4744,SHELF_days!$D$2:$D$289,0))</f>
        <v>39</v>
      </c>
      <c r="AD4744" s="8">
        <f t="shared" si="223"/>
        <v>360.96503736855033</v>
      </c>
      <c r="AE4744" s="7">
        <f t="shared" si="224"/>
        <v>0.55149031137686233</v>
      </c>
    </row>
    <row r="4745" spans="1:31" x14ac:dyDescent="0.45">
      <c r="A4745" t="s">
        <v>67</v>
      </c>
      <c r="B4745" t="s">
        <v>178</v>
      </c>
      <c r="C4745" t="s">
        <v>137</v>
      </c>
      <c r="D4745">
        <v>0.52616637097157637</v>
      </c>
      <c r="E4745">
        <v>0.50934740379056975</v>
      </c>
      <c r="F4745">
        <v>0.49625886032088318</v>
      </c>
      <c r="G4745">
        <v>0.4990880501692237</v>
      </c>
      <c r="H4745">
        <v>0.51775865759162898</v>
      </c>
      <c r="I4745">
        <v>0.4782007457507953</v>
      </c>
      <c r="J4745">
        <v>0.32355633173381992</v>
      </c>
      <c r="K4745">
        <v>0.30788682127373251</v>
      </c>
      <c r="L4745">
        <v>0.30746669130181542</v>
      </c>
      <c r="M4745">
        <v>0.30875540458646</v>
      </c>
      <c r="N4745">
        <v>0.3113611545246423</v>
      </c>
      <c r="O4745">
        <v>0.3132678679833335</v>
      </c>
      <c r="P4745">
        <v>0.31762769989228201</v>
      </c>
      <c r="Q4745">
        <v>0.31981922056040007</v>
      </c>
      <c r="R4745">
        <v>0.3406864625925291</v>
      </c>
      <c r="S4745">
        <v>0.50873294403763503</v>
      </c>
      <c r="T4745">
        <v>0.62940111678637167</v>
      </c>
      <c r="U4745">
        <v>0.65006537467476533</v>
      </c>
      <c r="V4745">
        <v>0.64254866727458593</v>
      </c>
      <c r="W4745">
        <v>0.63622429502878908</v>
      </c>
      <c r="X4745">
        <v>0.63236877643819034</v>
      </c>
      <c r="Y4745">
        <v>0.60929467191312592</v>
      </c>
      <c r="Z4745">
        <v>0.597353618263741</v>
      </c>
      <c r="AA4745">
        <v>0.56850351338506389</v>
      </c>
      <c r="AB4745" s="7">
        <f t="shared" si="222"/>
        <v>11.35174072084596</v>
      </c>
      <c r="AC4745">
        <f>INDEX(SHELF_days!$C$2:$C$289,MATCH(A4745&amp;"|"&amp;C4745,SHELF_days!$D$2:$D$289,0))</f>
        <v>85</v>
      </c>
      <c r="AD4745" s="8">
        <f t="shared" si="223"/>
        <v>964.89796127190664</v>
      </c>
      <c r="AE4745" s="7">
        <f t="shared" si="224"/>
        <v>0.65006537467476533</v>
      </c>
    </row>
    <row r="4746" spans="1:31" x14ac:dyDescent="0.45">
      <c r="A4746" t="s">
        <v>67</v>
      </c>
      <c r="B4746" t="s">
        <v>178</v>
      </c>
      <c r="C4746" t="s">
        <v>138</v>
      </c>
      <c r="D4746">
        <v>0.63678682860541935</v>
      </c>
      <c r="E4746">
        <v>0.63678682860541935</v>
      </c>
      <c r="F4746">
        <v>0.63678682860541935</v>
      </c>
      <c r="G4746">
        <v>0.63678682860541935</v>
      </c>
      <c r="H4746">
        <v>0.63678682860541935</v>
      </c>
      <c r="I4746">
        <v>0.5167578985573994</v>
      </c>
      <c r="J4746">
        <v>0.4637743164810243</v>
      </c>
      <c r="K4746">
        <v>0.4637743164810243</v>
      </c>
      <c r="L4746">
        <v>0.49271371864774011</v>
      </c>
      <c r="M4746">
        <v>0.5167578985573994</v>
      </c>
      <c r="N4746">
        <v>0.5167578985573994</v>
      </c>
      <c r="O4746">
        <v>0.5167578985573994</v>
      </c>
      <c r="P4746">
        <v>0.5167578985573994</v>
      </c>
      <c r="Q4746">
        <v>0.5167578985573994</v>
      </c>
      <c r="R4746">
        <v>0.63678682860541935</v>
      </c>
      <c r="S4746">
        <v>0.63678682860541935</v>
      </c>
      <c r="T4746">
        <v>0.83684304408129773</v>
      </c>
      <c r="U4746">
        <v>0.94693755248999734</v>
      </c>
      <c r="V4746">
        <v>0.95648803512876424</v>
      </c>
      <c r="W4746">
        <v>0.94693755248999734</v>
      </c>
      <c r="X4746">
        <v>0.95435237443818566</v>
      </c>
      <c r="Y4746">
        <v>0.94693755248999734</v>
      </c>
      <c r="Z4746">
        <v>0.83953061708517174</v>
      </c>
      <c r="AA4746">
        <v>0.66572623077213511</v>
      </c>
      <c r="AB4746" s="7">
        <f t="shared" si="222"/>
        <v>16.072070502167666</v>
      </c>
      <c r="AC4746">
        <f>INDEX(SHELF_days!$C$2:$C$289,MATCH(A4746&amp;"|"&amp;C4746,SHELF_days!$D$2:$D$289,0))</f>
        <v>18</v>
      </c>
      <c r="AD4746" s="8">
        <f t="shared" si="223"/>
        <v>289.29726903901798</v>
      </c>
      <c r="AE4746" s="7">
        <f t="shared" si="224"/>
        <v>0.95648803512876424</v>
      </c>
    </row>
    <row r="4747" spans="1:31" x14ac:dyDescent="0.45">
      <c r="A4747" t="s">
        <v>67</v>
      </c>
      <c r="B4747" t="s">
        <v>178</v>
      </c>
      <c r="C4747" t="s">
        <v>139</v>
      </c>
      <c r="D4747">
        <v>0.92757262914958316</v>
      </c>
      <c r="E4747">
        <v>0.92757262914958316</v>
      </c>
      <c r="F4747">
        <v>0.91802214651081615</v>
      </c>
      <c r="G4747">
        <v>0.92757262914958316</v>
      </c>
      <c r="H4747">
        <v>0.92757262914958316</v>
      </c>
      <c r="I4747">
        <v>0.92757262914958316</v>
      </c>
      <c r="J4747">
        <v>0.92757262914958316</v>
      </c>
      <c r="K4747">
        <v>0.85061685572615242</v>
      </c>
      <c r="L4747">
        <v>0.85061685572615242</v>
      </c>
      <c r="M4747">
        <v>0.85061685572615242</v>
      </c>
      <c r="N4747">
        <v>0.85061685572615242</v>
      </c>
      <c r="O4747">
        <v>0.82057362893284558</v>
      </c>
      <c r="P4747">
        <v>0.63678682860541935</v>
      </c>
      <c r="Q4747">
        <v>0.63678682860541935</v>
      </c>
      <c r="R4747">
        <v>0.6905862810579706</v>
      </c>
      <c r="S4747">
        <v>0.92757262914958316</v>
      </c>
      <c r="T4747">
        <v>0.92757262914958316</v>
      </c>
      <c r="U4747">
        <v>0.92757262914958316</v>
      </c>
      <c r="V4747">
        <v>0.92757262914958316</v>
      </c>
      <c r="W4747">
        <v>0.92757262914958316</v>
      </c>
      <c r="X4747">
        <v>0.92757262914958316</v>
      </c>
      <c r="Y4747">
        <v>0.92757262914958316</v>
      </c>
      <c r="Z4747">
        <v>0.9190059901997345</v>
      </c>
      <c r="AA4747">
        <v>0.91802214651081615</v>
      </c>
      <c r="AB4747" s="7">
        <f t="shared" si="222"/>
        <v>21.000695452272215</v>
      </c>
      <c r="AC4747">
        <f>INDEX(SHELF_days!$C$2:$C$289,MATCH(A4747&amp;"|"&amp;C4747,SHELF_days!$D$2:$D$289,0))</f>
        <v>9</v>
      </c>
      <c r="AD4747" s="8">
        <f t="shared" si="223"/>
        <v>189.00625907044994</v>
      </c>
      <c r="AE4747" s="7">
        <f t="shared" si="224"/>
        <v>0.92757262914958316</v>
      </c>
    </row>
    <row r="4748" spans="1:31" x14ac:dyDescent="0.45">
      <c r="A4748" t="s">
        <v>67</v>
      </c>
      <c r="B4748" t="s">
        <v>179</v>
      </c>
      <c r="C4748" t="s">
        <v>134</v>
      </c>
      <c r="D4748">
        <v>1.3085919203138229E-6</v>
      </c>
      <c r="E4748">
        <v>1.3085919203138229E-6</v>
      </c>
      <c r="F4748">
        <v>1.3085919203138229E-6</v>
      </c>
      <c r="G4748">
        <v>1.3085919203138229E-6</v>
      </c>
      <c r="H4748">
        <v>1.3085919203138229E-6</v>
      </c>
      <c r="I4748">
        <v>1.3085919203138229E-6</v>
      </c>
      <c r="J4748">
        <v>1.3085919203138229E-6</v>
      </c>
      <c r="K4748">
        <v>1.3085919203138229E-6</v>
      </c>
      <c r="L4748">
        <v>1.3085919203138229E-6</v>
      </c>
      <c r="M4748">
        <v>1.3085919203138229E-6</v>
      </c>
      <c r="N4748">
        <v>1.3085919203138229E-6</v>
      </c>
      <c r="O4748">
        <v>1.3085919203138229E-6</v>
      </c>
      <c r="P4748">
        <v>1.3085919203138229E-6</v>
      </c>
      <c r="Q4748">
        <v>1.3085919203138229E-6</v>
      </c>
      <c r="R4748">
        <v>1.3085919203138229E-6</v>
      </c>
      <c r="S4748">
        <v>1.3085919203138229E-6</v>
      </c>
      <c r="T4748">
        <v>1.3085919203138229E-6</v>
      </c>
      <c r="U4748">
        <v>1.3085919203138229E-6</v>
      </c>
      <c r="V4748">
        <v>1.3085919203138229E-6</v>
      </c>
      <c r="W4748">
        <v>1.3085919203138229E-6</v>
      </c>
      <c r="X4748">
        <v>1.3085919203138229E-6</v>
      </c>
      <c r="Y4748">
        <v>1.3085919203138229E-6</v>
      </c>
      <c r="Z4748">
        <v>1.3085919203138229E-6</v>
      </c>
      <c r="AA4748">
        <v>1.3085919203138229E-6</v>
      </c>
      <c r="AB4748" s="7">
        <f t="shared" si="222"/>
        <v>3.1406206087531735E-5</v>
      </c>
      <c r="AC4748">
        <f>INDEX(SHELF_days!$C$2:$C$289,MATCH(A4748&amp;"|"&amp;C4748,SHELF_days!$D$2:$D$289,0))</f>
        <v>106</v>
      </c>
      <c r="AD4748" s="8">
        <f t="shared" si="223"/>
        <v>3.3290578452783641E-3</v>
      </c>
      <c r="AE4748" s="7">
        <f t="shared" si="224"/>
        <v>1.3085919203138229E-6</v>
      </c>
    </row>
    <row r="4749" spans="1:31" x14ac:dyDescent="0.45">
      <c r="A4749" t="s">
        <v>67</v>
      </c>
      <c r="B4749" t="s">
        <v>179</v>
      </c>
      <c r="C4749" t="s">
        <v>135</v>
      </c>
      <c r="D4749">
        <v>1.3085919203138229E-6</v>
      </c>
      <c r="E4749">
        <v>1.3085919203138229E-6</v>
      </c>
      <c r="F4749">
        <v>1.3085919203138229E-6</v>
      </c>
      <c r="G4749">
        <v>1.3085919203138229E-6</v>
      </c>
      <c r="H4749">
        <v>1.3085919203138229E-6</v>
      </c>
      <c r="I4749">
        <v>1.3085919203138229E-6</v>
      </c>
      <c r="J4749">
        <v>1.3085919203138229E-6</v>
      </c>
      <c r="K4749">
        <v>1.3085919203138229E-6</v>
      </c>
      <c r="L4749">
        <v>1.3085919203138229E-6</v>
      </c>
      <c r="M4749">
        <v>1.3085919203138229E-6</v>
      </c>
      <c r="N4749">
        <v>1.3085919203138229E-6</v>
      </c>
      <c r="O4749">
        <v>1.3085919203138229E-6</v>
      </c>
      <c r="P4749">
        <v>1.3085919203138229E-6</v>
      </c>
      <c r="Q4749">
        <v>1.3085919203138229E-6</v>
      </c>
      <c r="R4749">
        <v>1.3085919203138229E-6</v>
      </c>
      <c r="S4749">
        <v>1.3085919203138229E-6</v>
      </c>
      <c r="T4749">
        <v>1.3085919203138229E-6</v>
      </c>
      <c r="U4749">
        <v>1.3085919203138229E-6</v>
      </c>
      <c r="V4749">
        <v>1.3085919203138229E-6</v>
      </c>
      <c r="W4749">
        <v>1.3085919203138229E-6</v>
      </c>
      <c r="X4749">
        <v>1.3085919203138229E-6</v>
      </c>
      <c r="Y4749">
        <v>1.3085919203138229E-6</v>
      </c>
      <c r="Z4749">
        <v>1.3085919203138229E-6</v>
      </c>
      <c r="AA4749">
        <v>1.3085919203138229E-6</v>
      </c>
      <c r="AB4749" s="7">
        <f t="shared" si="222"/>
        <v>3.1406206087531735E-5</v>
      </c>
      <c r="AC4749">
        <f>INDEX(SHELF_days!$C$2:$C$289,MATCH(A4749&amp;"|"&amp;C4749,SHELF_days!$D$2:$D$289,0))</f>
        <v>108</v>
      </c>
      <c r="AD4749" s="8">
        <f t="shared" si="223"/>
        <v>3.3918702574534275E-3</v>
      </c>
      <c r="AE4749" s="7">
        <f t="shared" si="224"/>
        <v>1.3085919203138229E-6</v>
      </c>
    </row>
    <row r="4750" spans="1:31" x14ac:dyDescent="0.45">
      <c r="A4750" t="s">
        <v>67</v>
      </c>
      <c r="B4750" t="s">
        <v>179</v>
      </c>
      <c r="C4750" t="s">
        <v>136</v>
      </c>
      <c r="D4750">
        <v>1.3085919203138229E-6</v>
      </c>
      <c r="E4750">
        <v>1.3085919203138229E-6</v>
      </c>
      <c r="F4750">
        <v>1.3085919203138229E-6</v>
      </c>
      <c r="G4750">
        <v>1.3085919203138229E-6</v>
      </c>
      <c r="H4750">
        <v>1.3085919203138229E-6</v>
      </c>
      <c r="I4750">
        <v>1.3085919203138229E-6</v>
      </c>
      <c r="J4750">
        <v>1.3085919203138229E-6</v>
      </c>
      <c r="K4750">
        <v>1.3085919203138229E-6</v>
      </c>
      <c r="L4750">
        <v>1.3085919203138229E-6</v>
      </c>
      <c r="M4750">
        <v>1.3085919203138229E-6</v>
      </c>
      <c r="N4750">
        <v>1.3085919203138229E-6</v>
      </c>
      <c r="O4750">
        <v>1.3085919203138229E-6</v>
      </c>
      <c r="P4750">
        <v>1.3085919203138229E-6</v>
      </c>
      <c r="Q4750">
        <v>1.3085919203138229E-6</v>
      </c>
      <c r="R4750">
        <v>1.3085919203138229E-6</v>
      </c>
      <c r="S4750">
        <v>1.3085919203138229E-6</v>
      </c>
      <c r="T4750">
        <v>1.3085919203138229E-6</v>
      </c>
      <c r="U4750">
        <v>0.1168903116405248</v>
      </c>
      <c r="V4750">
        <v>0.1168903116405248</v>
      </c>
      <c r="W4750">
        <v>1.3085919203138229E-6</v>
      </c>
      <c r="X4750">
        <v>1.3085919203138229E-6</v>
      </c>
      <c r="Y4750">
        <v>1.3085919203138229E-6</v>
      </c>
      <c r="Z4750">
        <v>1.3085919203138229E-6</v>
      </c>
      <c r="AA4750">
        <v>1.3085919203138229E-6</v>
      </c>
      <c r="AB4750" s="7">
        <f t="shared" si="222"/>
        <v>0.23380941230329655</v>
      </c>
      <c r="AC4750">
        <f>INDEX(SHELF_days!$C$2:$C$289,MATCH(A4750&amp;"|"&amp;C4750,SHELF_days!$D$2:$D$289,0))</f>
        <v>39</v>
      </c>
      <c r="AD4750" s="8">
        <f t="shared" si="223"/>
        <v>9.1185670798285656</v>
      </c>
      <c r="AE4750" s="7">
        <f t="shared" si="224"/>
        <v>0.1168903116405248</v>
      </c>
    </row>
    <row r="4751" spans="1:31" x14ac:dyDescent="0.45">
      <c r="A4751" t="s">
        <v>67</v>
      </c>
      <c r="B4751" t="s">
        <v>179</v>
      </c>
      <c r="C4751" t="s">
        <v>137</v>
      </c>
      <c r="D4751">
        <v>1.3085919203138229E-6</v>
      </c>
      <c r="E4751">
        <v>1.3085919203138229E-6</v>
      </c>
      <c r="F4751">
        <v>1.3085919203138229E-6</v>
      </c>
      <c r="G4751">
        <v>1.3085919203138229E-6</v>
      </c>
      <c r="H4751">
        <v>1.3085919203138229E-6</v>
      </c>
      <c r="I4751">
        <v>1.3085919203138229E-6</v>
      </c>
      <c r="J4751">
        <v>1.3085919203138229E-6</v>
      </c>
      <c r="K4751">
        <v>1.3085919203138229E-6</v>
      </c>
      <c r="L4751">
        <v>1.3085919203138229E-6</v>
      </c>
      <c r="M4751">
        <v>1.3085919203138229E-6</v>
      </c>
      <c r="N4751">
        <v>1.3085919203138229E-6</v>
      </c>
      <c r="O4751">
        <v>1.3085919203138229E-6</v>
      </c>
      <c r="P4751">
        <v>1.3085919203138229E-6</v>
      </c>
      <c r="Q4751">
        <v>1.3085919203138229E-6</v>
      </c>
      <c r="R4751">
        <v>1.3085919203138229E-6</v>
      </c>
      <c r="S4751">
        <v>1.3085919203138229E-6</v>
      </c>
      <c r="T4751">
        <v>1.3085919203138229E-6</v>
      </c>
      <c r="U4751">
        <v>0.96486572902886147</v>
      </c>
      <c r="V4751">
        <v>0.96486572902886147</v>
      </c>
      <c r="W4751">
        <v>0.49571606797484752</v>
      </c>
      <c r="X4751">
        <v>1.3085919203138229E-6</v>
      </c>
      <c r="Y4751">
        <v>1.3085919203138229E-6</v>
      </c>
      <c r="Z4751">
        <v>1.3085919203138229E-6</v>
      </c>
      <c r="AA4751">
        <v>1.3085919203138229E-6</v>
      </c>
      <c r="AB4751" s="7">
        <f t="shared" si="222"/>
        <v>2.4254750064628965</v>
      </c>
      <c r="AC4751">
        <f>INDEX(SHELF_days!$C$2:$C$289,MATCH(A4751&amp;"|"&amp;C4751,SHELF_days!$D$2:$D$289,0))</f>
        <v>85</v>
      </c>
      <c r="AD4751" s="8">
        <f t="shared" si="223"/>
        <v>206.16537554934621</v>
      </c>
      <c r="AE4751" s="7">
        <f t="shared" si="224"/>
        <v>0.96486572902886147</v>
      </c>
    </row>
    <row r="4752" spans="1:31" x14ac:dyDescent="0.45">
      <c r="A4752" t="s">
        <v>67</v>
      </c>
      <c r="B4752" t="s">
        <v>179</v>
      </c>
      <c r="C4752" t="s">
        <v>138</v>
      </c>
      <c r="D4752">
        <v>1.3085919203138229E-6</v>
      </c>
      <c r="E4752">
        <v>1.3085919203138229E-6</v>
      </c>
      <c r="F4752">
        <v>1.3085919203138229E-6</v>
      </c>
      <c r="G4752">
        <v>1.3085919203138229E-6</v>
      </c>
      <c r="H4752">
        <v>1.3085919203138229E-6</v>
      </c>
      <c r="I4752">
        <v>1.3085919203138229E-6</v>
      </c>
      <c r="J4752">
        <v>1.3085919203138229E-6</v>
      </c>
      <c r="K4752">
        <v>1.3085919203138229E-6</v>
      </c>
      <c r="L4752">
        <v>1.3085919203138229E-6</v>
      </c>
      <c r="M4752">
        <v>1.3085919203138229E-6</v>
      </c>
      <c r="N4752">
        <v>1.3085919203138229E-6</v>
      </c>
      <c r="O4752">
        <v>1.3085919203138229E-6</v>
      </c>
      <c r="P4752">
        <v>1.3085919203138229E-6</v>
      </c>
      <c r="Q4752">
        <v>1.3085919203138229E-6</v>
      </c>
      <c r="R4752">
        <v>1.3085919203138229E-6</v>
      </c>
      <c r="S4752">
        <v>1.3085919203138229E-6</v>
      </c>
      <c r="T4752">
        <v>1.3085919203138229E-6</v>
      </c>
      <c r="U4752">
        <v>1</v>
      </c>
      <c r="V4752">
        <v>1</v>
      </c>
      <c r="W4752">
        <v>1</v>
      </c>
      <c r="X4752">
        <v>1.3085919203138229E-6</v>
      </c>
      <c r="Y4752">
        <v>1.3085919203138229E-6</v>
      </c>
      <c r="Z4752">
        <v>1.3085919203138229E-6</v>
      </c>
      <c r="AA4752">
        <v>1.3085919203138229E-6</v>
      </c>
      <c r="AB4752" s="7">
        <f t="shared" si="222"/>
        <v>3.000027480430326</v>
      </c>
      <c r="AC4752">
        <f>INDEX(SHELF_days!$C$2:$C$289,MATCH(A4752&amp;"|"&amp;C4752,SHELF_days!$D$2:$D$289,0))</f>
        <v>18</v>
      </c>
      <c r="AD4752" s="8">
        <f t="shared" si="223"/>
        <v>54.000494647745867</v>
      </c>
      <c r="AE4752" s="7">
        <f t="shared" si="224"/>
        <v>1</v>
      </c>
    </row>
    <row r="4753" spans="1:31" x14ac:dyDescent="0.45">
      <c r="A4753" t="s">
        <v>67</v>
      </c>
      <c r="B4753" t="s">
        <v>179</v>
      </c>
      <c r="C4753" t="s">
        <v>139</v>
      </c>
      <c r="D4753">
        <v>1.3085919203138229E-6</v>
      </c>
      <c r="E4753">
        <v>1.3085919203138229E-6</v>
      </c>
      <c r="F4753">
        <v>1.3085919203138229E-6</v>
      </c>
      <c r="G4753">
        <v>1.3085919203138229E-6</v>
      </c>
      <c r="H4753">
        <v>1.3085919203138229E-6</v>
      </c>
      <c r="I4753">
        <v>1.3085919203138229E-6</v>
      </c>
      <c r="J4753">
        <v>1.3085919203138229E-6</v>
      </c>
      <c r="K4753">
        <v>1.3085919203138229E-6</v>
      </c>
      <c r="L4753">
        <v>1.3085919203138229E-6</v>
      </c>
      <c r="M4753">
        <v>1.3085919203138229E-6</v>
      </c>
      <c r="N4753">
        <v>1.3085919203138229E-6</v>
      </c>
      <c r="O4753">
        <v>1.3085919203138229E-6</v>
      </c>
      <c r="P4753">
        <v>1.3085919203138229E-6</v>
      </c>
      <c r="Q4753">
        <v>1.3085919203138229E-6</v>
      </c>
      <c r="R4753">
        <v>1.3085919203138229E-6</v>
      </c>
      <c r="S4753">
        <v>1.3085919203138229E-6</v>
      </c>
      <c r="T4753">
        <v>1.3085919203138229E-6</v>
      </c>
      <c r="U4753">
        <v>1.3085919203138229E-6</v>
      </c>
      <c r="V4753">
        <v>1.3085919203138229E-6</v>
      </c>
      <c r="W4753">
        <v>1.3085919203138229E-6</v>
      </c>
      <c r="X4753">
        <v>1.3085919203138229E-6</v>
      </c>
      <c r="Y4753">
        <v>1.3085919203138229E-6</v>
      </c>
      <c r="Z4753">
        <v>1.3085919203138229E-6</v>
      </c>
      <c r="AA4753">
        <v>1.3085919203138229E-6</v>
      </c>
      <c r="AB4753" s="7">
        <f t="shared" si="222"/>
        <v>3.1406206087531735E-5</v>
      </c>
      <c r="AC4753">
        <f>INDEX(SHELF_days!$C$2:$C$289,MATCH(A4753&amp;"|"&amp;C4753,SHELF_days!$D$2:$D$289,0))</f>
        <v>9</v>
      </c>
      <c r="AD4753" s="8">
        <f t="shared" si="223"/>
        <v>2.8265585478778562E-4</v>
      </c>
      <c r="AE4753" s="7">
        <f t="shared" si="224"/>
        <v>1.3085919203138229E-6</v>
      </c>
    </row>
    <row r="4754" spans="1:31" x14ac:dyDescent="0.45">
      <c r="A4754" t="s">
        <v>67</v>
      </c>
      <c r="B4754" t="s">
        <v>180</v>
      </c>
      <c r="C4754" t="s">
        <v>134</v>
      </c>
      <c r="D4754">
        <v>0.8</v>
      </c>
      <c r="E4754">
        <v>0.8</v>
      </c>
      <c r="F4754">
        <v>0.8</v>
      </c>
      <c r="G4754">
        <v>0.8</v>
      </c>
      <c r="H4754">
        <v>0.8</v>
      </c>
      <c r="I4754">
        <v>0.8</v>
      </c>
      <c r="J4754">
        <v>0.8</v>
      </c>
      <c r="K4754">
        <v>0.8</v>
      </c>
      <c r="L4754">
        <v>0.8</v>
      </c>
      <c r="M4754">
        <v>0.8</v>
      </c>
      <c r="N4754">
        <v>0.8</v>
      </c>
      <c r="O4754">
        <v>0.8</v>
      </c>
      <c r="P4754">
        <v>0.8</v>
      </c>
      <c r="Q4754">
        <v>0.8</v>
      </c>
      <c r="R4754">
        <v>0.8</v>
      </c>
      <c r="S4754">
        <v>0.8</v>
      </c>
      <c r="T4754">
        <v>0.8</v>
      </c>
      <c r="U4754">
        <v>0.8</v>
      </c>
      <c r="V4754">
        <v>0.8</v>
      </c>
      <c r="W4754">
        <v>0.8</v>
      </c>
      <c r="X4754">
        <v>0.8</v>
      </c>
      <c r="Y4754">
        <v>0.8</v>
      </c>
      <c r="Z4754">
        <v>0.8</v>
      </c>
      <c r="AA4754">
        <v>0.8</v>
      </c>
      <c r="AB4754" s="7">
        <f t="shared" si="222"/>
        <v>19.200000000000006</v>
      </c>
      <c r="AC4754">
        <f>INDEX(SHELF_days!$C$2:$C$289,MATCH(A4754&amp;"|"&amp;C4754,SHELF_days!$D$2:$D$289,0))</f>
        <v>106</v>
      </c>
      <c r="AD4754" s="8">
        <f t="shared" si="223"/>
        <v>2035.2000000000007</v>
      </c>
      <c r="AE4754" s="7">
        <f t="shared" si="224"/>
        <v>0.8</v>
      </c>
    </row>
    <row r="4755" spans="1:31" x14ac:dyDescent="0.45">
      <c r="A4755" t="s">
        <v>67</v>
      </c>
      <c r="B4755" t="s">
        <v>180</v>
      </c>
      <c r="C4755" t="s">
        <v>135</v>
      </c>
      <c r="D4755">
        <v>0.8</v>
      </c>
      <c r="E4755">
        <v>0.8</v>
      </c>
      <c r="F4755">
        <v>0.8</v>
      </c>
      <c r="G4755">
        <v>0.8</v>
      </c>
      <c r="H4755">
        <v>0.8</v>
      </c>
      <c r="I4755">
        <v>0.8</v>
      </c>
      <c r="J4755">
        <v>0.8</v>
      </c>
      <c r="K4755">
        <v>0.8</v>
      </c>
      <c r="L4755">
        <v>0.8</v>
      </c>
      <c r="M4755">
        <v>0.8</v>
      </c>
      <c r="N4755">
        <v>0.8</v>
      </c>
      <c r="O4755">
        <v>0.8</v>
      </c>
      <c r="P4755">
        <v>0.8</v>
      </c>
      <c r="Q4755">
        <v>0.8</v>
      </c>
      <c r="R4755">
        <v>0.8</v>
      </c>
      <c r="S4755">
        <v>0.8</v>
      </c>
      <c r="T4755">
        <v>0.8</v>
      </c>
      <c r="U4755">
        <v>0.8</v>
      </c>
      <c r="V4755">
        <v>0.8</v>
      </c>
      <c r="W4755">
        <v>0.8</v>
      </c>
      <c r="X4755">
        <v>0.8</v>
      </c>
      <c r="Y4755">
        <v>0.8</v>
      </c>
      <c r="Z4755">
        <v>0.8</v>
      </c>
      <c r="AA4755">
        <v>0.8</v>
      </c>
      <c r="AB4755" s="7">
        <f t="shared" si="222"/>
        <v>19.200000000000006</v>
      </c>
      <c r="AC4755">
        <f>INDEX(SHELF_days!$C$2:$C$289,MATCH(A4755&amp;"|"&amp;C4755,SHELF_days!$D$2:$D$289,0))</f>
        <v>108</v>
      </c>
      <c r="AD4755" s="8">
        <f t="shared" si="223"/>
        <v>2073.6000000000008</v>
      </c>
      <c r="AE4755" s="7">
        <f t="shared" si="224"/>
        <v>0.8</v>
      </c>
    </row>
    <row r="4756" spans="1:31" x14ac:dyDescent="0.45">
      <c r="A4756" t="s">
        <v>67</v>
      </c>
      <c r="B4756" t="s">
        <v>180</v>
      </c>
      <c r="C4756" t="s">
        <v>136</v>
      </c>
      <c r="D4756">
        <v>0.8</v>
      </c>
      <c r="E4756">
        <v>0.8</v>
      </c>
      <c r="F4756">
        <v>0.8</v>
      </c>
      <c r="G4756">
        <v>0.8</v>
      </c>
      <c r="H4756">
        <v>0.8</v>
      </c>
      <c r="I4756">
        <v>0.8</v>
      </c>
      <c r="J4756">
        <v>0.8</v>
      </c>
      <c r="K4756">
        <v>0.8</v>
      </c>
      <c r="L4756">
        <v>0.8</v>
      </c>
      <c r="M4756">
        <v>0.8</v>
      </c>
      <c r="N4756">
        <v>0.8</v>
      </c>
      <c r="O4756">
        <v>0.8</v>
      </c>
      <c r="P4756">
        <v>0.8</v>
      </c>
      <c r="Q4756">
        <v>0.8</v>
      </c>
      <c r="R4756">
        <v>0.8</v>
      </c>
      <c r="S4756">
        <v>0.8</v>
      </c>
      <c r="T4756">
        <v>0.8</v>
      </c>
      <c r="U4756">
        <v>0.8</v>
      </c>
      <c r="V4756">
        <v>0.8</v>
      </c>
      <c r="W4756">
        <v>0.8</v>
      </c>
      <c r="X4756">
        <v>0.8</v>
      </c>
      <c r="Y4756">
        <v>0.8</v>
      </c>
      <c r="Z4756">
        <v>0.8</v>
      </c>
      <c r="AA4756">
        <v>0.8</v>
      </c>
      <c r="AB4756" s="7">
        <f t="shared" si="222"/>
        <v>19.200000000000006</v>
      </c>
      <c r="AC4756">
        <f>INDEX(SHELF_days!$C$2:$C$289,MATCH(A4756&amp;"|"&amp;C4756,SHELF_days!$D$2:$D$289,0))</f>
        <v>39</v>
      </c>
      <c r="AD4756" s="8">
        <f t="shared" si="223"/>
        <v>748.8000000000003</v>
      </c>
      <c r="AE4756" s="7">
        <f t="shared" si="224"/>
        <v>0.8</v>
      </c>
    </row>
    <row r="4757" spans="1:31" x14ac:dyDescent="0.45">
      <c r="A4757" t="s">
        <v>67</v>
      </c>
      <c r="B4757" t="s">
        <v>180</v>
      </c>
      <c r="C4757" t="s">
        <v>137</v>
      </c>
      <c r="D4757">
        <v>0.8</v>
      </c>
      <c r="E4757">
        <v>0.8</v>
      </c>
      <c r="F4757">
        <v>0.8</v>
      </c>
      <c r="G4757">
        <v>0.8</v>
      </c>
      <c r="H4757">
        <v>0.8</v>
      </c>
      <c r="I4757">
        <v>0.8</v>
      </c>
      <c r="J4757">
        <v>0.8</v>
      </c>
      <c r="K4757">
        <v>0.8</v>
      </c>
      <c r="L4757">
        <v>0.8</v>
      </c>
      <c r="M4757">
        <v>0.8</v>
      </c>
      <c r="N4757">
        <v>0.8</v>
      </c>
      <c r="O4757">
        <v>0.8</v>
      </c>
      <c r="P4757">
        <v>0.8</v>
      </c>
      <c r="Q4757">
        <v>0.8</v>
      </c>
      <c r="R4757">
        <v>0.8</v>
      </c>
      <c r="S4757">
        <v>0.8</v>
      </c>
      <c r="T4757">
        <v>0.8</v>
      </c>
      <c r="U4757">
        <v>0.8</v>
      </c>
      <c r="V4757">
        <v>0.8</v>
      </c>
      <c r="W4757">
        <v>0.8</v>
      </c>
      <c r="X4757">
        <v>0.8</v>
      </c>
      <c r="Y4757">
        <v>0.8</v>
      </c>
      <c r="Z4757">
        <v>0.8</v>
      </c>
      <c r="AA4757">
        <v>0.8</v>
      </c>
      <c r="AB4757" s="7">
        <f t="shared" si="222"/>
        <v>19.200000000000006</v>
      </c>
      <c r="AC4757">
        <f>INDEX(SHELF_days!$C$2:$C$289,MATCH(A4757&amp;"|"&amp;C4757,SHELF_days!$D$2:$D$289,0))</f>
        <v>85</v>
      </c>
      <c r="AD4757" s="8">
        <f t="shared" si="223"/>
        <v>1632.0000000000005</v>
      </c>
      <c r="AE4757" s="7">
        <f t="shared" si="224"/>
        <v>0.8</v>
      </c>
    </row>
    <row r="4758" spans="1:31" x14ac:dyDescent="0.45">
      <c r="A4758" t="s">
        <v>67</v>
      </c>
      <c r="B4758" t="s">
        <v>180</v>
      </c>
      <c r="C4758" t="s">
        <v>138</v>
      </c>
      <c r="D4758">
        <v>0.8</v>
      </c>
      <c r="E4758">
        <v>0.8</v>
      </c>
      <c r="F4758">
        <v>0.8</v>
      </c>
      <c r="G4758">
        <v>0.8</v>
      </c>
      <c r="H4758">
        <v>0.8</v>
      </c>
      <c r="I4758">
        <v>0.8</v>
      </c>
      <c r="J4758">
        <v>0.8</v>
      </c>
      <c r="K4758">
        <v>0.8</v>
      </c>
      <c r="L4758">
        <v>0.8</v>
      </c>
      <c r="M4758">
        <v>0.8</v>
      </c>
      <c r="N4758">
        <v>0.8</v>
      </c>
      <c r="O4758">
        <v>0.8</v>
      </c>
      <c r="P4758">
        <v>0.8</v>
      </c>
      <c r="Q4758">
        <v>0.8</v>
      </c>
      <c r="R4758">
        <v>0.8</v>
      </c>
      <c r="S4758">
        <v>0.8</v>
      </c>
      <c r="T4758">
        <v>0.8</v>
      </c>
      <c r="U4758">
        <v>0.8</v>
      </c>
      <c r="V4758">
        <v>0.8</v>
      </c>
      <c r="W4758">
        <v>0.8</v>
      </c>
      <c r="X4758">
        <v>0.8</v>
      </c>
      <c r="Y4758">
        <v>0.8</v>
      </c>
      <c r="Z4758">
        <v>0.8</v>
      </c>
      <c r="AA4758">
        <v>0.8</v>
      </c>
      <c r="AB4758" s="7">
        <f t="shared" si="222"/>
        <v>19.200000000000006</v>
      </c>
      <c r="AC4758">
        <f>INDEX(SHELF_days!$C$2:$C$289,MATCH(A4758&amp;"|"&amp;C4758,SHELF_days!$D$2:$D$289,0))</f>
        <v>18</v>
      </c>
      <c r="AD4758" s="8">
        <f t="shared" si="223"/>
        <v>345.60000000000014</v>
      </c>
      <c r="AE4758" s="7">
        <f t="shared" si="224"/>
        <v>0.8</v>
      </c>
    </row>
    <row r="4759" spans="1:31" x14ac:dyDescent="0.45">
      <c r="A4759" t="s">
        <v>67</v>
      </c>
      <c r="B4759" t="s">
        <v>180</v>
      </c>
      <c r="C4759" t="s">
        <v>139</v>
      </c>
      <c r="D4759">
        <v>0.8</v>
      </c>
      <c r="E4759">
        <v>0.8</v>
      </c>
      <c r="F4759">
        <v>0.8</v>
      </c>
      <c r="G4759">
        <v>0.8</v>
      </c>
      <c r="H4759">
        <v>0.8</v>
      </c>
      <c r="I4759">
        <v>0.8</v>
      </c>
      <c r="J4759">
        <v>0.8</v>
      </c>
      <c r="K4759">
        <v>0.8</v>
      </c>
      <c r="L4759">
        <v>0.8</v>
      </c>
      <c r="M4759">
        <v>0.8</v>
      </c>
      <c r="N4759">
        <v>0.8</v>
      </c>
      <c r="O4759">
        <v>0.8</v>
      </c>
      <c r="P4759">
        <v>0.8</v>
      </c>
      <c r="Q4759">
        <v>0.8</v>
      </c>
      <c r="R4759">
        <v>0.8</v>
      </c>
      <c r="S4759">
        <v>0.8</v>
      </c>
      <c r="T4759">
        <v>0.8</v>
      </c>
      <c r="U4759">
        <v>0.8</v>
      </c>
      <c r="V4759">
        <v>0.8</v>
      </c>
      <c r="W4759">
        <v>0.8</v>
      </c>
      <c r="X4759">
        <v>0.8</v>
      </c>
      <c r="Y4759">
        <v>0.8</v>
      </c>
      <c r="Z4759">
        <v>0.8</v>
      </c>
      <c r="AA4759">
        <v>0.8</v>
      </c>
      <c r="AB4759" s="7">
        <f t="shared" si="222"/>
        <v>19.200000000000006</v>
      </c>
      <c r="AC4759">
        <f>INDEX(SHELF_days!$C$2:$C$289,MATCH(A4759&amp;"|"&amp;C4759,SHELF_days!$D$2:$D$289,0))</f>
        <v>9</v>
      </c>
      <c r="AD4759" s="8">
        <f t="shared" si="223"/>
        <v>172.80000000000007</v>
      </c>
      <c r="AE4759" s="7">
        <f t="shared" si="224"/>
        <v>0.8</v>
      </c>
    </row>
    <row r="4760" spans="1:31" x14ac:dyDescent="0.45">
      <c r="A4760" t="s">
        <v>67</v>
      </c>
      <c r="B4760" t="s">
        <v>181</v>
      </c>
      <c r="C4760" t="s">
        <v>134</v>
      </c>
      <c r="D4760">
        <v>0.63800000000000001</v>
      </c>
      <c r="E4760">
        <v>0.63800000000000001</v>
      </c>
      <c r="F4760">
        <v>0.63800000000000001</v>
      </c>
      <c r="G4760">
        <v>0.63800000000000001</v>
      </c>
      <c r="H4760">
        <v>0.63800000000000001</v>
      </c>
      <c r="I4760">
        <v>0.63800000000000001</v>
      </c>
      <c r="J4760">
        <v>0.63800000000000001</v>
      </c>
      <c r="K4760">
        <v>0.63800000000000001</v>
      </c>
      <c r="L4760">
        <v>0.63800000000000001</v>
      </c>
      <c r="M4760">
        <v>0.63800000000000001</v>
      </c>
      <c r="N4760">
        <v>0.63800000000000001</v>
      </c>
      <c r="O4760">
        <v>0.63800000000000001</v>
      </c>
      <c r="P4760">
        <v>0.63800000000000001</v>
      </c>
      <c r="Q4760">
        <v>0.63800000000000001</v>
      </c>
      <c r="R4760">
        <v>0.63800000000000001</v>
      </c>
      <c r="S4760">
        <v>0.63800000000000001</v>
      </c>
      <c r="T4760">
        <v>0.63800000000000001</v>
      </c>
      <c r="U4760">
        <v>0.63800000000000001</v>
      </c>
      <c r="V4760">
        <v>0.63800000000000001</v>
      </c>
      <c r="W4760">
        <v>0.63800000000000001</v>
      </c>
      <c r="X4760">
        <v>0.63800000000000001</v>
      </c>
      <c r="Y4760">
        <v>0.63800000000000001</v>
      </c>
      <c r="Z4760">
        <v>0.63800000000000001</v>
      </c>
      <c r="AA4760">
        <v>0.63800000000000001</v>
      </c>
      <c r="AB4760" s="7">
        <f t="shared" si="222"/>
        <v>15.311999999999999</v>
      </c>
      <c r="AC4760">
        <f>INDEX(SHELF_days!$C$2:$C$289,MATCH(A4760&amp;"|"&amp;C4760,SHELF_days!$D$2:$D$289,0))</f>
        <v>106</v>
      </c>
      <c r="AD4760" s="8">
        <f t="shared" si="223"/>
        <v>1623.0719999999999</v>
      </c>
      <c r="AE4760" s="7">
        <f t="shared" si="224"/>
        <v>0.63800000000000001</v>
      </c>
    </row>
    <row r="4761" spans="1:31" x14ac:dyDescent="0.45">
      <c r="A4761" t="s">
        <v>67</v>
      </c>
      <c r="B4761" t="s">
        <v>181</v>
      </c>
      <c r="C4761" t="s">
        <v>135</v>
      </c>
      <c r="D4761">
        <v>0.63800000000000001</v>
      </c>
      <c r="E4761">
        <v>0.63800000000000001</v>
      </c>
      <c r="F4761">
        <v>0.63800000000000001</v>
      </c>
      <c r="G4761">
        <v>0.63800000000000001</v>
      </c>
      <c r="H4761">
        <v>0.63800000000000001</v>
      </c>
      <c r="I4761">
        <v>0.63800000000000001</v>
      </c>
      <c r="J4761">
        <v>0.63800000000000001</v>
      </c>
      <c r="K4761">
        <v>0.63800000000000001</v>
      </c>
      <c r="L4761">
        <v>0.63800000000000001</v>
      </c>
      <c r="M4761">
        <v>0.63800000000000001</v>
      </c>
      <c r="N4761">
        <v>0.63800000000000001</v>
      </c>
      <c r="O4761">
        <v>0.63800000000000001</v>
      </c>
      <c r="P4761">
        <v>0.63800000000000001</v>
      </c>
      <c r="Q4761">
        <v>0.63800000000000001</v>
      </c>
      <c r="R4761">
        <v>0.63800000000000001</v>
      </c>
      <c r="S4761">
        <v>0.63800000000000001</v>
      </c>
      <c r="T4761">
        <v>0.63800000000000001</v>
      </c>
      <c r="U4761">
        <v>0.63800000000000001</v>
      </c>
      <c r="V4761">
        <v>0.63800000000000001</v>
      </c>
      <c r="W4761">
        <v>0.63800000000000001</v>
      </c>
      <c r="X4761">
        <v>0.63800000000000001</v>
      </c>
      <c r="Y4761">
        <v>0.63800000000000001</v>
      </c>
      <c r="Z4761">
        <v>0.63800000000000001</v>
      </c>
      <c r="AA4761">
        <v>0.63800000000000001</v>
      </c>
      <c r="AB4761" s="7">
        <f t="shared" si="222"/>
        <v>15.311999999999999</v>
      </c>
      <c r="AC4761">
        <f>INDEX(SHELF_days!$C$2:$C$289,MATCH(A4761&amp;"|"&amp;C4761,SHELF_days!$D$2:$D$289,0))</f>
        <v>108</v>
      </c>
      <c r="AD4761" s="8">
        <f t="shared" si="223"/>
        <v>1653.6959999999999</v>
      </c>
      <c r="AE4761" s="7">
        <f t="shared" si="224"/>
        <v>0.63800000000000001</v>
      </c>
    </row>
    <row r="4762" spans="1:31" x14ac:dyDescent="0.45">
      <c r="A4762" t="s">
        <v>67</v>
      </c>
      <c r="B4762" t="s">
        <v>181</v>
      </c>
      <c r="C4762" t="s">
        <v>136</v>
      </c>
      <c r="D4762">
        <v>0.63800000000000001</v>
      </c>
      <c r="E4762">
        <v>0.63800000000000001</v>
      </c>
      <c r="F4762">
        <v>0.63800000000000001</v>
      </c>
      <c r="G4762">
        <v>0.63800000000000001</v>
      </c>
      <c r="H4762">
        <v>0.63800000000000001</v>
      </c>
      <c r="I4762">
        <v>0.63800000000000001</v>
      </c>
      <c r="J4762">
        <v>0.63800000000000001</v>
      </c>
      <c r="K4762">
        <v>0.63800000000000001</v>
      </c>
      <c r="L4762">
        <v>0.63800000000000001</v>
      </c>
      <c r="M4762">
        <v>0.63800000000000001</v>
      </c>
      <c r="N4762">
        <v>0.63800000000000001</v>
      </c>
      <c r="O4762">
        <v>0.63800000000000001</v>
      </c>
      <c r="P4762">
        <v>0.63800000000000001</v>
      </c>
      <c r="Q4762">
        <v>0.63800000000000001</v>
      </c>
      <c r="R4762">
        <v>0.63800000000000001</v>
      </c>
      <c r="S4762">
        <v>0.63800000000000001</v>
      </c>
      <c r="T4762">
        <v>0.63800000000000001</v>
      </c>
      <c r="U4762">
        <v>0.63800000000000001</v>
      </c>
      <c r="V4762">
        <v>0.63800000000000001</v>
      </c>
      <c r="W4762">
        <v>0.63800000000000001</v>
      </c>
      <c r="X4762">
        <v>0.63800000000000001</v>
      </c>
      <c r="Y4762">
        <v>0.63800000000000001</v>
      </c>
      <c r="Z4762">
        <v>0.63800000000000001</v>
      </c>
      <c r="AA4762">
        <v>0.63800000000000001</v>
      </c>
      <c r="AB4762" s="7">
        <f t="shared" si="222"/>
        <v>15.311999999999999</v>
      </c>
      <c r="AC4762">
        <f>INDEX(SHELF_days!$C$2:$C$289,MATCH(A4762&amp;"|"&amp;C4762,SHELF_days!$D$2:$D$289,0))</f>
        <v>39</v>
      </c>
      <c r="AD4762" s="8">
        <f t="shared" si="223"/>
        <v>597.16800000000001</v>
      </c>
      <c r="AE4762" s="7">
        <f t="shared" si="224"/>
        <v>0.63800000000000001</v>
      </c>
    </row>
    <row r="4763" spans="1:31" x14ac:dyDescent="0.45">
      <c r="A4763" t="s">
        <v>67</v>
      </c>
      <c r="B4763" t="s">
        <v>181</v>
      </c>
      <c r="C4763" t="s">
        <v>137</v>
      </c>
      <c r="D4763">
        <v>0.63800000000000001</v>
      </c>
      <c r="E4763">
        <v>0.63800000000000001</v>
      </c>
      <c r="F4763">
        <v>0.63800000000000001</v>
      </c>
      <c r="G4763">
        <v>0.63800000000000001</v>
      </c>
      <c r="H4763">
        <v>0.63800000000000001</v>
      </c>
      <c r="I4763">
        <v>0.63800000000000001</v>
      </c>
      <c r="J4763">
        <v>0.63800000000000001</v>
      </c>
      <c r="K4763">
        <v>0.63800000000000001</v>
      </c>
      <c r="L4763">
        <v>0.63800000000000001</v>
      </c>
      <c r="M4763">
        <v>0.63800000000000001</v>
      </c>
      <c r="N4763">
        <v>0.63800000000000001</v>
      </c>
      <c r="O4763">
        <v>0.63800000000000001</v>
      </c>
      <c r="P4763">
        <v>0.63800000000000001</v>
      </c>
      <c r="Q4763">
        <v>0.63800000000000001</v>
      </c>
      <c r="R4763">
        <v>0.63800000000000001</v>
      </c>
      <c r="S4763">
        <v>0.63800000000000001</v>
      </c>
      <c r="T4763">
        <v>0.63800000000000001</v>
      </c>
      <c r="U4763">
        <v>0.63800000000000001</v>
      </c>
      <c r="V4763">
        <v>0.63800000000000001</v>
      </c>
      <c r="W4763">
        <v>0.63800000000000001</v>
      </c>
      <c r="X4763">
        <v>0.63800000000000001</v>
      </c>
      <c r="Y4763">
        <v>0.63800000000000001</v>
      </c>
      <c r="Z4763">
        <v>0.63800000000000001</v>
      </c>
      <c r="AA4763">
        <v>0.63800000000000001</v>
      </c>
      <c r="AB4763" s="7">
        <f t="shared" si="222"/>
        <v>15.311999999999999</v>
      </c>
      <c r="AC4763">
        <f>INDEX(SHELF_days!$C$2:$C$289,MATCH(A4763&amp;"|"&amp;C4763,SHELF_days!$D$2:$D$289,0))</f>
        <v>85</v>
      </c>
      <c r="AD4763" s="8">
        <f t="shared" si="223"/>
        <v>1301.52</v>
      </c>
      <c r="AE4763" s="7">
        <f t="shared" si="224"/>
        <v>0.63800000000000001</v>
      </c>
    </row>
    <row r="4764" spans="1:31" x14ac:dyDescent="0.45">
      <c r="A4764" t="s">
        <v>67</v>
      </c>
      <c r="B4764" t="s">
        <v>181</v>
      </c>
      <c r="C4764" t="s">
        <v>138</v>
      </c>
      <c r="D4764">
        <v>0.63800000000000001</v>
      </c>
      <c r="E4764">
        <v>0.63800000000000001</v>
      </c>
      <c r="F4764">
        <v>0.63800000000000001</v>
      </c>
      <c r="G4764">
        <v>0.63800000000000001</v>
      </c>
      <c r="H4764">
        <v>0.63800000000000001</v>
      </c>
      <c r="I4764">
        <v>0.63800000000000001</v>
      </c>
      <c r="J4764">
        <v>0.63800000000000001</v>
      </c>
      <c r="K4764">
        <v>0.63800000000000001</v>
      </c>
      <c r="L4764">
        <v>0.63800000000000001</v>
      </c>
      <c r="M4764">
        <v>0.63800000000000001</v>
      </c>
      <c r="N4764">
        <v>0.63800000000000001</v>
      </c>
      <c r="O4764">
        <v>0.63800000000000001</v>
      </c>
      <c r="P4764">
        <v>0.63800000000000001</v>
      </c>
      <c r="Q4764">
        <v>0.63800000000000001</v>
      </c>
      <c r="R4764">
        <v>0.63800000000000001</v>
      </c>
      <c r="S4764">
        <v>0.63800000000000001</v>
      </c>
      <c r="T4764">
        <v>0.63800000000000001</v>
      </c>
      <c r="U4764">
        <v>0.63800000000000001</v>
      </c>
      <c r="V4764">
        <v>0.63800000000000001</v>
      </c>
      <c r="W4764">
        <v>0.63800000000000001</v>
      </c>
      <c r="X4764">
        <v>0.63800000000000001</v>
      </c>
      <c r="Y4764">
        <v>0.63800000000000001</v>
      </c>
      <c r="Z4764">
        <v>0.63800000000000001</v>
      </c>
      <c r="AA4764">
        <v>0.63800000000000001</v>
      </c>
      <c r="AB4764" s="7">
        <f t="shared" si="222"/>
        <v>15.311999999999999</v>
      </c>
      <c r="AC4764">
        <f>INDEX(SHELF_days!$C$2:$C$289,MATCH(A4764&amp;"|"&amp;C4764,SHELF_days!$D$2:$D$289,0))</f>
        <v>18</v>
      </c>
      <c r="AD4764" s="8">
        <f t="shared" si="223"/>
        <v>275.61599999999999</v>
      </c>
      <c r="AE4764" s="7">
        <f t="shared" si="224"/>
        <v>0.63800000000000001</v>
      </c>
    </row>
    <row r="4765" spans="1:31" x14ac:dyDescent="0.45">
      <c r="A4765" t="s">
        <v>67</v>
      </c>
      <c r="B4765" t="s">
        <v>181</v>
      </c>
      <c r="C4765" t="s">
        <v>139</v>
      </c>
      <c r="D4765">
        <v>0.63800000000000001</v>
      </c>
      <c r="E4765">
        <v>0.63800000000000001</v>
      </c>
      <c r="F4765">
        <v>0.63800000000000001</v>
      </c>
      <c r="G4765">
        <v>0.63800000000000001</v>
      </c>
      <c r="H4765">
        <v>0.63800000000000001</v>
      </c>
      <c r="I4765">
        <v>0.63800000000000001</v>
      </c>
      <c r="J4765">
        <v>0.63800000000000001</v>
      </c>
      <c r="K4765">
        <v>0.63800000000000001</v>
      </c>
      <c r="L4765">
        <v>0.63800000000000001</v>
      </c>
      <c r="M4765">
        <v>0.63800000000000001</v>
      </c>
      <c r="N4765">
        <v>0.63800000000000001</v>
      </c>
      <c r="O4765">
        <v>0.63800000000000001</v>
      </c>
      <c r="P4765">
        <v>0.63800000000000001</v>
      </c>
      <c r="Q4765">
        <v>0.63800000000000001</v>
      </c>
      <c r="R4765">
        <v>0.63800000000000001</v>
      </c>
      <c r="S4765">
        <v>0.63800000000000001</v>
      </c>
      <c r="T4765">
        <v>0.63800000000000001</v>
      </c>
      <c r="U4765">
        <v>0.63800000000000001</v>
      </c>
      <c r="V4765">
        <v>0.63800000000000001</v>
      </c>
      <c r="W4765">
        <v>0.63800000000000001</v>
      </c>
      <c r="X4765">
        <v>0.63800000000000001</v>
      </c>
      <c r="Y4765">
        <v>0.63800000000000001</v>
      </c>
      <c r="Z4765">
        <v>0.63800000000000001</v>
      </c>
      <c r="AA4765">
        <v>0.63800000000000001</v>
      </c>
      <c r="AB4765" s="7">
        <f t="shared" si="222"/>
        <v>15.311999999999999</v>
      </c>
      <c r="AC4765">
        <f>INDEX(SHELF_days!$C$2:$C$289,MATCH(A4765&amp;"|"&amp;C4765,SHELF_days!$D$2:$D$289,0))</f>
        <v>9</v>
      </c>
      <c r="AD4765" s="8">
        <f t="shared" si="223"/>
        <v>137.80799999999999</v>
      </c>
      <c r="AE4765" s="7">
        <f t="shared" si="224"/>
        <v>0.63800000000000001</v>
      </c>
    </row>
    <row r="4766" spans="1:31" x14ac:dyDescent="0.45">
      <c r="A4766" t="s">
        <v>67</v>
      </c>
      <c r="B4766" t="s">
        <v>182</v>
      </c>
      <c r="C4766" t="s">
        <v>134</v>
      </c>
      <c r="D4766">
        <v>0.75928529252892007</v>
      </c>
      <c r="E4766">
        <v>0.75928529252892007</v>
      </c>
      <c r="F4766">
        <v>0.75928529252892007</v>
      </c>
      <c r="G4766">
        <v>0.75928529252892007</v>
      </c>
      <c r="H4766">
        <v>0.75928529252892007</v>
      </c>
      <c r="I4766">
        <v>0.75928529252892007</v>
      </c>
      <c r="J4766">
        <v>0.75928529252892007</v>
      </c>
      <c r="K4766">
        <v>0.74608033091972148</v>
      </c>
      <c r="L4766">
        <v>0.74608033091972148</v>
      </c>
      <c r="M4766">
        <v>0.74608033091972148</v>
      </c>
      <c r="N4766">
        <v>0.74608033091972148</v>
      </c>
      <c r="O4766">
        <v>0.74608033091972148</v>
      </c>
      <c r="P4766">
        <v>0.74608033091972148</v>
      </c>
      <c r="Q4766">
        <v>0.74608033091972148</v>
      </c>
      <c r="R4766">
        <v>0.74608033091972148</v>
      </c>
      <c r="S4766">
        <v>0.75268281172432072</v>
      </c>
      <c r="T4766">
        <v>0.75928529252892007</v>
      </c>
      <c r="U4766">
        <v>0.75928529252892007</v>
      </c>
      <c r="V4766">
        <v>0.75928529252892007</v>
      </c>
      <c r="W4766">
        <v>0.75928529252892007</v>
      </c>
      <c r="X4766">
        <v>0.75928529252892007</v>
      </c>
      <c r="Y4766">
        <v>0.75928529252892007</v>
      </c>
      <c r="Z4766">
        <v>0.75928529252892007</v>
      </c>
      <c r="AA4766">
        <v>0.75928529252892007</v>
      </c>
      <c r="AB4766" s="7">
        <f t="shared" si="222"/>
        <v>18.110604847015889</v>
      </c>
      <c r="AC4766">
        <f>INDEX(SHELF_days!$C$2:$C$289,MATCH(A4766&amp;"|"&amp;C4766,SHELF_days!$D$2:$D$289,0))</f>
        <v>106</v>
      </c>
      <c r="AD4766" s="8">
        <f t="shared" si="223"/>
        <v>1919.7241137836843</v>
      </c>
      <c r="AE4766" s="7">
        <f t="shared" si="224"/>
        <v>0.75928529252892007</v>
      </c>
    </row>
    <row r="4767" spans="1:31" x14ac:dyDescent="0.45">
      <c r="A4767" t="s">
        <v>67</v>
      </c>
      <c r="B4767" t="s">
        <v>182</v>
      </c>
      <c r="C4767" t="s">
        <v>135</v>
      </c>
      <c r="D4767">
        <v>0.75928529252891952</v>
      </c>
      <c r="E4767">
        <v>0.75928529252891952</v>
      </c>
      <c r="F4767">
        <v>0.75928529252891952</v>
      </c>
      <c r="G4767">
        <v>0.75928529252891952</v>
      </c>
      <c r="H4767">
        <v>0.75928529252891952</v>
      </c>
      <c r="I4767">
        <v>0.75928529252891952</v>
      </c>
      <c r="J4767">
        <v>0.62723567643693323</v>
      </c>
      <c r="K4767">
        <v>0.56396190205952301</v>
      </c>
      <c r="L4767">
        <v>0.5474557000480248</v>
      </c>
      <c r="M4767">
        <v>0.5474557000480248</v>
      </c>
      <c r="N4767">
        <v>0.5474557000480248</v>
      </c>
      <c r="O4767">
        <v>0.5474557000480248</v>
      </c>
      <c r="P4767">
        <v>0.5474557000480248</v>
      </c>
      <c r="Q4767">
        <v>0.58872120507677062</v>
      </c>
      <c r="R4767">
        <v>0.61348050809401788</v>
      </c>
      <c r="S4767">
        <v>0.68500738347717727</v>
      </c>
      <c r="T4767">
        <v>0.75928529252891952</v>
      </c>
      <c r="U4767">
        <v>0.75928529252891952</v>
      </c>
      <c r="V4767">
        <v>0.75928529252891952</v>
      </c>
      <c r="W4767">
        <v>0.75928529252891952</v>
      </c>
      <c r="X4767">
        <v>0.75928529252891952</v>
      </c>
      <c r="Y4767">
        <v>0.75928529252891952</v>
      </c>
      <c r="Z4767">
        <v>0.75928529252891952</v>
      </c>
      <c r="AA4767">
        <v>0.75928529252891952</v>
      </c>
      <c r="AB4767" s="7">
        <f t="shared" si="222"/>
        <v>16.445679270789416</v>
      </c>
      <c r="AC4767">
        <f>INDEX(SHELF_days!$C$2:$C$289,MATCH(A4767&amp;"|"&amp;C4767,SHELF_days!$D$2:$D$289,0))</f>
        <v>108</v>
      </c>
      <c r="AD4767" s="8">
        <f t="shared" si="223"/>
        <v>1776.133361245257</v>
      </c>
      <c r="AE4767" s="7">
        <f t="shared" si="224"/>
        <v>0.75928529252891952</v>
      </c>
    </row>
    <row r="4768" spans="1:31" x14ac:dyDescent="0.45">
      <c r="A4768" t="s">
        <v>67</v>
      </c>
      <c r="B4768" t="s">
        <v>182</v>
      </c>
      <c r="C4768" t="s">
        <v>136</v>
      </c>
      <c r="D4768">
        <v>0.75928529252891952</v>
      </c>
      <c r="E4768">
        <v>0.75928529252891952</v>
      </c>
      <c r="F4768">
        <v>0.75928529252891952</v>
      </c>
      <c r="G4768">
        <v>0.75928529252891952</v>
      </c>
      <c r="H4768">
        <v>0.75928529252891952</v>
      </c>
      <c r="I4768">
        <v>0.74183045821790983</v>
      </c>
      <c r="J4768">
        <v>0.73310304106240498</v>
      </c>
      <c r="K4768">
        <v>0.73310304106240498</v>
      </c>
      <c r="L4768">
        <v>0.73310304106240498</v>
      </c>
      <c r="M4768">
        <v>0.73310304106240498</v>
      </c>
      <c r="N4768">
        <v>0.73310304106240498</v>
      </c>
      <c r="O4768">
        <v>0.73310304106240498</v>
      </c>
      <c r="P4768">
        <v>0.74183045821790983</v>
      </c>
      <c r="Q4768">
        <v>0.74183045821790983</v>
      </c>
      <c r="R4768">
        <v>0.75055787537341456</v>
      </c>
      <c r="S4768">
        <v>0.75928529252891952</v>
      </c>
      <c r="T4768">
        <v>0.75928529252891952</v>
      </c>
      <c r="U4768">
        <v>0.75928529252891952</v>
      </c>
      <c r="V4768">
        <v>0.75928529252891952</v>
      </c>
      <c r="W4768">
        <v>0.75928529252891952</v>
      </c>
      <c r="X4768">
        <v>0.75928529252891952</v>
      </c>
      <c r="Y4768">
        <v>0.75928529252891952</v>
      </c>
      <c r="Z4768">
        <v>0.75928529252891952</v>
      </c>
      <c r="AA4768">
        <v>0.75928529252891952</v>
      </c>
      <c r="AB4768" s="7">
        <f t="shared" si="222"/>
        <v>18.004661591806443</v>
      </c>
      <c r="AC4768">
        <f>INDEX(SHELF_days!$C$2:$C$289,MATCH(A4768&amp;"|"&amp;C4768,SHELF_days!$D$2:$D$289,0))</f>
        <v>39</v>
      </c>
      <c r="AD4768" s="8">
        <f t="shared" si="223"/>
        <v>702.18180208045123</v>
      </c>
      <c r="AE4768" s="7">
        <f t="shared" si="224"/>
        <v>0.75928529252891952</v>
      </c>
    </row>
    <row r="4769" spans="1:31" x14ac:dyDescent="0.45">
      <c r="A4769" t="s">
        <v>67</v>
      </c>
      <c r="B4769" t="s">
        <v>182</v>
      </c>
      <c r="C4769" t="s">
        <v>137</v>
      </c>
      <c r="D4769">
        <v>0.75928529252891852</v>
      </c>
      <c r="E4769">
        <v>0.75928529252891852</v>
      </c>
      <c r="F4769">
        <v>0.75928529252891852</v>
      </c>
      <c r="G4769">
        <v>0.75928529252891852</v>
      </c>
      <c r="H4769">
        <v>0.75928529252891852</v>
      </c>
      <c r="I4769">
        <v>0.75928529252891852</v>
      </c>
      <c r="J4769">
        <v>0.75928529252891852</v>
      </c>
      <c r="K4769">
        <v>0.74683799265139517</v>
      </c>
      <c r="L4769">
        <v>0.74683799265139517</v>
      </c>
      <c r="M4769">
        <v>0.74683799265139517</v>
      </c>
      <c r="N4769">
        <v>0.74683799265139517</v>
      </c>
      <c r="O4769">
        <v>0.74683799265139517</v>
      </c>
      <c r="P4769">
        <v>0.74683799265139517</v>
      </c>
      <c r="Q4769">
        <v>0.74683799265139517</v>
      </c>
      <c r="R4769">
        <v>0.75928529252891852</v>
      </c>
      <c r="S4769">
        <v>0.75928529252891852</v>
      </c>
      <c r="T4769">
        <v>0.75928529252891852</v>
      </c>
      <c r="U4769">
        <v>0.75928529252891852</v>
      </c>
      <c r="V4769">
        <v>0.75928529252891852</v>
      </c>
      <c r="W4769">
        <v>0.75928529252891852</v>
      </c>
      <c r="X4769">
        <v>0.75928529252891852</v>
      </c>
      <c r="Y4769">
        <v>0.75928529252891852</v>
      </c>
      <c r="Z4769">
        <v>0.75928529252891852</v>
      </c>
      <c r="AA4769">
        <v>0.75928529252891852</v>
      </c>
      <c r="AB4769" s="7">
        <f t="shared" si="222"/>
        <v>18.13571592155138</v>
      </c>
      <c r="AC4769">
        <f>INDEX(SHELF_days!$C$2:$C$289,MATCH(A4769&amp;"|"&amp;C4769,SHELF_days!$D$2:$D$289,0))</f>
        <v>85</v>
      </c>
      <c r="AD4769" s="8">
        <f t="shared" si="223"/>
        <v>1541.5358533318674</v>
      </c>
      <c r="AE4769" s="7">
        <f t="shared" si="224"/>
        <v>0.75928529252891852</v>
      </c>
    </row>
    <row r="4770" spans="1:31" x14ac:dyDescent="0.45">
      <c r="A4770" t="s">
        <v>67</v>
      </c>
      <c r="B4770" t="s">
        <v>182</v>
      </c>
      <c r="C4770" t="s">
        <v>138</v>
      </c>
      <c r="D4770">
        <v>0.7592852925289183</v>
      </c>
      <c r="E4770">
        <v>0.7592852925289183</v>
      </c>
      <c r="F4770">
        <v>0.7592852925289183</v>
      </c>
      <c r="G4770">
        <v>0.7592852925289183</v>
      </c>
      <c r="H4770">
        <v>0.7592852925289183</v>
      </c>
      <c r="I4770">
        <v>0.7592852925289183</v>
      </c>
      <c r="J4770">
        <v>0.7592852925289183</v>
      </c>
      <c r="K4770">
        <v>0.7592852925289183</v>
      </c>
      <c r="L4770">
        <v>0.7592852925289183</v>
      </c>
      <c r="M4770">
        <v>0.7592852925289183</v>
      </c>
      <c r="N4770">
        <v>0.7592852925289183</v>
      </c>
      <c r="O4770">
        <v>0.7592852925289183</v>
      </c>
      <c r="P4770">
        <v>0.7592852925289183</v>
      </c>
      <c r="Q4770">
        <v>0.7592852925289183</v>
      </c>
      <c r="R4770">
        <v>0.7592852925289183</v>
      </c>
      <c r="S4770">
        <v>0.7592852925289183</v>
      </c>
      <c r="T4770">
        <v>0.7592852925289183</v>
      </c>
      <c r="U4770">
        <v>0.7592852925289183</v>
      </c>
      <c r="V4770">
        <v>0.7592852925289183</v>
      </c>
      <c r="W4770">
        <v>0.7592852925289183</v>
      </c>
      <c r="X4770">
        <v>0.7592852925289183</v>
      </c>
      <c r="Y4770">
        <v>0.7592852925289183</v>
      </c>
      <c r="Z4770">
        <v>0.7592852925289183</v>
      </c>
      <c r="AA4770">
        <v>0.7592852925289183</v>
      </c>
      <c r="AB4770" s="7">
        <f t="shared" si="222"/>
        <v>18.222847020694044</v>
      </c>
      <c r="AC4770">
        <f>INDEX(SHELF_days!$C$2:$C$289,MATCH(A4770&amp;"|"&amp;C4770,SHELF_days!$D$2:$D$289,0))</f>
        <v>18</v>
      </c>
      <c r="AD4770" s="8">
        <f t="shared" si="223"/>
        <v>328.01124637249279</v>
      </c>
      <c r="AE4770" s="7">
        <f t="shared" si="224"/>
        <v>0.7592852925289183</v>
      </c>
    </row>
    <row r="4771" spans="1:31" x14ac:dyDescent="0.45">
      <c r="A4771" t="s">
        <v>67</v>
      </c>
      <c r="B4771" t="s">
        <v>182</v>
      </c>
      <c r="C4771" t="s">
        <v>139</v>
      </c>
      <c r="D4771">
        <v>0.7592852925289183</v>
      </c>
      <c r="E4771">
        <v>0.7592852925289183</v>
      </c>
      <c r="F4771">
        <v>0.7592852925289183</v>
      </c>
      <c r="G4771">
        <v>0.7592852925289183</v>
      </c>
      <c r="H4771">
        <v>0.7592852925289183</v>
      </c>
      <c r="I4771">
        <v>0.7592852925289183</v>
      </c>
      <c r="J4771">
        <v>0.7592852925289183</v>
      </c>
      <c r="K4771">
        <v>0.7592852925289183</v>
      </c>
      <c r="L4771">
        <v>0.7592852925289183</v>
      </c>
      <c r="M4771">
        <v>0.7592852925289183</v>
      </c>
      <c r="N4771">
        <v>0.7592852925289183</v>
      </c>
      <c r="O4771">
        <v>0.7592852925289183</v>
      </c>
      <c r="P4771">
        <v>0.7592852925289183</v>
      </c>
      <c r="Q4771">
        <v>0.7592852925289183</v>
      </c>
      <c r="R4771">
        <v>0.7592852925289183</v>
      </c>
      <c r="S4771">
        <v>0.7592852925289183</v>
      </c>
      <c r="T4771">
        <v>0.7592852925289183</v>
      </c>
      <c r="U4771">
        <v>0.7592852925289183</v>
      </c>
      <c r="V4771">
        <v>0.7592852925289183</v>
      </c>
      <c r="W4771">
        <v>0.7592852925289183</v>
      </c>
      <c r="X4771">
        <v>0.7592852925289183</v>
      </c>
      <c r="Y4771">
        <v>0.7592852925289183</v>
      </c>
      <c r="Z4771">
        <v>0.7592852925289183</v>
      </c>
      <c r="AA4771">
        <v>0.7592852925289183</v>
      </c>
      <c r="AB4771" s="7">
        <f t="shared" si="222"/>
        <v>18.222847020694044</v>
      </c>
      <c r="AC4771">
        <f>INDEX(SHELF_days!$C$2:$C$289,MATCH(A4771&amp;"|"&amp;C4771,SHELF_days!$D$2:$D$289,0))</f>
        <v>9</v>
      </c>
      <c r="AD4771" s="8">
        <f t="shared" si="223"/>
        <v>164.0056231862464</v>
      </c>
      <c r="AE4771" s="7">
        <f t="shared" si="224"/>
        <v>0.7592852925289183</v>
      </c>
    </row>
    <row r="4772" spans="1:31" x14ac:dyDescent="0.45">
      <c r="A4772" t="s">
        <v>67</v>
      </c>
      <c r="B4772" t="s">
        <v>183</v>
      </c>
      <c r="C4772" t="s">
        <v>134</v>
      </c>
      <c r="D4772">
        <v>1.3085919203138229E-6</v>
      </c>
      <c r="E4772">
        <v>1.3085919203138229E-6</v>
      </c>
      <c r="F4772">
        <v>1.3085919203138229E-6</v>
      </c>
      <c r="G4772">
        <v>1.3085919203138229E-6</v>
      </c>
      <c r="H4772">
        <v>1.3085919203138229E-6</v>
      </c>
      <c r="I4772">
        <v>1.3085919203138229E-6</v>
      </c>
      <c r="J4772">
        <v>1.3085919203138229E-6</v>
      </c>
      <c r="K4772">
        <v>1.3085919203138229E-6</v>
      </c>
      <c r="L4772">
        <v>1.3085919203138229E-6</v>
      </c>
      <c r="M4772">
        <v>1.3085919203138229E-6</v>
      </c>
      <c r="N4772">
        <v>1.3085919203138229E-6</v>
      </c>
      <c r="O4772">
        <v>1.3085919203138229E-6</v>
      </c>
      <c r="P4772">
        <v>1.3085919203138229E-6</v>
      </c>
      <c r="Q4772">
        <v>1.3085919203138229E-6</v>
      </c>
      <c r="R4772">
        <v>1.3085919203138229E-6</v>
      </c>
      <c r="S4772">
        <v>1.3085919203138229E-6</v>
      </c>
      <c r="T4772">
        <v>1.3085919203138229E-6</v>
      </c>
      <c r="U4772">
        <v>1.3085919203138229E-6</v>
      </c>
      <c r="V4772">
        <v>1.3085919203138229E-6</v>
      </c>
      <c r="W4772">
        <v>1.3085919203138229E-6</v>
      </c>
      <c r="X4772">
        <v>1.3085919203138229E-6</v>
      </c>
      <c r="Y4772">
        <v>1.3085919203138229E-6</v>
      </c>
      <c r="Z4772">
        <v>1.3085919203138229E-6</v>
      </c>
      <c r="AA4772">
        <v>1.3085919203138229E-6</v>
      </c>
      <c r="AB4772" s="7">
        <f t="shared" si="222"/>
        <v>3.1406206087531735E-5</v>
      </c>
      <c r="AC4772">
        <f>INDEX(SHELF_days!$C$2:$C$289,MATCH(A4772&amp;"|"&amp;C4772,SHELF_days!$D$2:$D$289,0))</f>
        <v>106</v>
      </c>
      <c r="AD4772" s="8">
        <f t="shared" si="223"/>
        <v>3.3290578452783641E-3</v>
      </c>
      <c r="AE4772" s="7">
        <f t="shared" si="224"/>
        <v>1.3085919203138229E-6</v>
      </c>
    </row>
    <row r="4773" spans="1:31" x14ac:dyDescent="0.45">
      <c r="A4773" t="s">
        <v>67</v>
      </c>
      <c r="B4773" t="s">
        <v>183</v>
      </c>
      <c r="C4773" t="s">
        <v>135</v>
      </c>
      <c r="D4773">
        <v>1.3085919203138229E-6</v>
      </c>
      <c r="E4773">
        <v>1.3085919203138229E-6</v>
      </c>
      <c r="F4773">
        <v>1.3085919203138229E-6</v>
      </c>
      <c r="G4773">
        <v>1.3085919203138229E-6</v>
      </c>
      <c r="H4773">
        <v>1.3085919203138229E-6</v>
      </c>
      <c r="I4773">
        <v>1.3085919203138229E-6</v>
      </c>
      <c r="J4773">
        <v>1.3085919203138229E-6</v>
      </c>
      <c r="K4773">
        <v>1.3085919203138229E-6</v>
      </c>
      <c r="L4773">
        <v>1.3085919203138229E-6</v>
      </c>
      <c r="M4773">
        <v>1.3085919203138229E-6</v>
      </c>
      <c r="N4773">
        <v>1.3085919203138229E-6</v>
      </c>
      <c r="O4773">
        <v>1.3085919203138229E-6</v>
      </c>
      <c r="P4773">
        <v>1.3085919203138229E-6</v>
      </c>
      <c r="Q4773">
        <v>1.3085919203138229E-6</v>
      </c>
      <c r="R4773">
        <v>1.3085919203138229E-6</v>
      </c>
      <c r="S4773">
        <v>1.3085919203138229E-6</v>
      </c>
      <c r="T4773">
        <v>1.3085919203138229E-6</v>
      </c>
      <c r="U4773">
        <v>1.3085919203138229E-6</v>
      </c>
      <c r="V4773">
        <v>1.3085919203138229E-6</v>
      </c>
      <c r="W4773">
        <v>1.3085919203138229E-6</v>
      </c>
      <c r="X4773">
        <v>1.3085919203138229E-6</v>
      </c>
      <c r="Y4773">
        <v>1.3085919203138229E-6</v>
      </c>
      <c r="Z4773">
        <v>1.3085919203138229E-6</v>
      </c>
      <c r="AA4773">
        <v>1.3085919203138229E-6</v>
      </c>
      <c r="AB4773" s="7">
        <f t="shared" si="222"/>
        <v>3.1406206087531735E-5</v>
      </c>
      <c r="AC4773">
        <f>INDEX(SHELF_days!$C$2:$C$289,MATCH(A4773&amp;"|"&amp;C4773,SHELF_days!$D$2:$D$289,0))</f>
        <v>108</v>
      </c>
      <c r="AD4773" s="8">
        <f t="shared" si="223"/>
        <v>3.3918702574534275E-3</v>
      </c>
      <c r="AE4773" s="7">
        <f t="shared" si="224"/>
        <v>1.3085919203138229E-6</v>
      </c>
    </row>
    <row r="4774" spans="1:31" x14ac:dyDescent="0.45">
      <c r="A4774" t="s">
        <v>67</v>
      </c>
      <c r="B4774" t="s">
        <v>183</v>
      </c>
      <c r="C4774" t="s">
        <v>136</v>
      </c>
      <c r="D4774">
        <v>1.3085919203138229E-6</v>
      </c>
      <c r="E4774">
        <v>1.3085919203138229E-6</v>
      </c>
      <c r="F4774">
        <v>1.3085919203138229E-6</v>
      </c>
      <c r="G4774">
        <v>1.3085919203138229E-6</v>
      </c>
      <c r="H4774">
        <v>1.3085919203138229E-6</v>
      </c>
      <c r="I4774">
        <v>1.3085919203138229E-6</v>
      </c>
      <c r="J4774">
        <v>1.3085919203138229E-6</v>
      </c>
      <c r="K4774">
        <v>1.3085919203138229E-6</v>
      </c>
      <c r="L4774">
        <v>1.3085919203138229E-6</v>
      </c>
      <c r="M4774">
        <v>1.3085919203138229E-6</v>
      </c>
      <c r="N4774">
        <v>1.3085919203138229E-6</v>
      </c>
      <c r="O4774">
        <v>1.3085919203138229E-6</v>
      </c>
      <c r="P4774">
        <v>1.3085919203138229E-6</v>
      </c>
      <c r="Q4774">
        <v>1.3085919203138229E-6</v>
      </c>
      <c r="R4774">
        <v>1.3085919203138229E-6</v>
      </c>
      <c r="S4774">
        <v>1.3085919203138229E-6</v>
      </c>
      <c r="T4774">
        <v>1.3085919203138229E-6</v>
      </c>
      <c r="U4774">
        <v>0.1168903116405248</v>
      </c>
      <c r="V4774">
        <v>0.1168903116405248</v>
      </c>
      <c r="W4774">
        <v>1.3085919203138229E-6</v>
      </c>
      <c r="X4774">
        <v>1.3085919203138229E-6</v>
      </c>
      <c r="Y4774">
        <v>1.3085919203138229E-6</v>
      </c>
      <c r="Z4774">
        <v>1.3085919203138229E-6</v>
      </c>
      <c r="AA4774">
        <v>1.3085919203138229E-6</v>
      </c>
      <c r="AB4774" s="7">
        <f t="shared" si="222"/>
        <v>0.23380941230329655</v>
      </c>
      <c r="AC4774">
        <f>INDEX(SHELF_days!$C$2:$C$289,MATCH(A4774&amp;"|"&amp;C4774,SHELF_days!$D$2:$D$289,0))</f>
        <v>39</v>
      </c>
      <c r="AD4774" s="8">
        <f t="shared" si="223"/>
        <v>9.1185670798285656</v>
      </c>
      <c r="AE4774" s="7">
        <f t="shared" si="224"/>
        <v>0.1168903116405248</v>
      </c>
    </row>
    <row r="4775" spans="1:31" x14ac:dyDescent="0.45">
      <c r="A4775" t="s">
        <v>67</v>
      </c>
      <c r="B4775" t="s">
        <v>183</v>
      </c>
      <c r="C4775" t="s">
        <v>137</v>
      </c>
      <c r="D4775">
        <v>1.3085919203138229E-6</v>
      </c>
      <c r="E4775">
        <v>1.3085919203138229E-6</v>
      </c>
      <c r="F4775">
        <v>1.3085919203138229E-6</v>
      </c>
      <c r="G4775">
        <v>1.3085919203138229E-6</v>
      </c>
      <c r="H4775">
        <v>1.3085919203138229E-6</v>
      </c>
      <c r="I4775">
        <v>1.3085919203138229E-6</v>
      </c>
      <c r="J4775">
        <v>1.3085919203138229E-6</v>
      </c>
      <c r="K4775">
        <v>1.3085919203138229E-6</v>
      </c>
      <c r="L4775">
        <v>1.3085919203138229E-6</v>
      </c>
      <c r="M4775">
        <v>1.3085919203138229E-6</v>
      </c>
      <c r="N4775">
        <v>1.3085919203138229E-6</v>
      </c>
      <c r="O4775">
        <v>1.3085919203138229E-6</v>
      </c>
      <c r="P4775">
        <v>1.3085919203138229E-6</v>
      </c>
      <c r="Q4775">
        <v>1.3085919203138229E-6</v>
      </c>
      <c r="R4775">
        <v>1.3085919203138229E-6</v>
      </c>
      <c r="S4775">
        <v>1.3085919203138229E-6</v>
      </c>
      <c r="T4775">
        <v>1.3085919203138229E-6</v>
      </c>
      <c r="U4775">
        <v>0.96486572902886147</v>
      </c>
      <c r="V4775">
        <v>0.96486572902886147</v>
      </c>
      <c r="W4775">
        <v>0.49571606797484752</v>
      </c>
      <c r="X4775">
        <v>1.3085919203138229E-6</v>
      </c>
      <c r="Y4775">
        <v>1.3085919203138229E-6</v>
      </c>
      <c r="Z4775">
        <v>1.3085919203138229E-6</v>
      </c>
      <c r="AA4775">
        <v>1.3085919203138229E-6</v>
      </c>
      <c r="AB4775" s="7">
        <f t="shared" si="222"/>
        <v>2.4254750064628965</v>
      </c>
      <c r="AC4775">
        <f>INDEX(SHELF_days!$C$2:$C$289,MATCH(A4775&amp;"|"&amp;C4775,SHELF_days!$D$2:$D$289,0))</f>
        <v>85</v>
      </c>
      <c r="AD4775" s="8">
        <f t="shared" si="223"/>
        <v>206.16537554934621</v>
      </c>
      <c r="AE4775" s="7">
        <f t="shared" si="224"/>
        <v>0.96486572902886147</v>
      </c>
    </row>
    <row r="4776" spans="1:31" x14ac:dyDescent="0.45">
      <c r="A4776" t="s">
        <v>67</v>
      </c>
      <c r="B4776" t="s">
        <v>183</v>
      </c>
      <c r="C4776" t="s">
        <v>138</v>
      </c>
      <c r="D4776">
        <v>1.3085919203138229E-6</v>
      </c>
      <c r="E4776">
        <v>1.3085919203138229E-6</v>
      </c>
      <c r="F4776">
        <v>1.3085919203138229E-6</v>
      </c>
      <c r="G4776">
        <v>1.3085919203138229E-6</v>
      </c>
      <c r="H4776">
        <v>1.3085919203138229E-6</v>
      </c>
      <c r="I4776">
        <v>1.3085919203138229E-6</v>
      </c>
      <c r="J4776">
        <v>1.3085919203138229E-6</v>
      </c>
      <c r="K4776">
        <v>1.3085919203138229E-6</v>
      </c>
      <c r="L4776">
        <v>1.3085919203138229E-6</v>
      </c>
      <c r="M4776">
        <v>1.3085919203138229E-6</v>
      </c>
      <c r="N4776">
        <v>1.3085919203138229E-6</v>
      </c>
      <c r="O4776">
        <v>1.3085919203138229E-6</v>
      </c>
      <c r="P4776">
        <v>1.3085919203138229E-6</v>
      </c>
      <c r="Q4776">
        <v>1.3085919203138229E-6</v>
      </c>
      <c r="R4776">
        <v>1.3085919203138229E-6</v>
      </c>
      <c r="S4776">
        <v>1.3085919203138229E-6</v>
      </c>
      <c r="T4776">
        <v>1.3085919203138229E-6</v>
      </c>
      <c r="U4776">
        <v>1</v>
      </c>
      <c r="V4776">
        <v>1</v>
      </c>
      <c r="W4776">
        <v>1</v>
      </c>
      <c r="X4776">
        <v>1.3085919203138229E-6</v>
      </c>
      <c r="Y4776">
        <v>1.3085919203138229E-6</v>
      </c>
      <c r="Z4776">
        <v>1.3085919203138229E-6</v>
      </c>
      <c r="AA4776">
        <v>1.3085919203138229E-6</v>
      </c>
      <c r="AB4776" s="7">
        <f t="shared" si="222"/>
        <v>3.000027480430326</v>
      </c>
      <c r="AC4776">
        <f>INDEX(SHELF_days!$C$2:$C$289,MATCH(A4776&amp;"|"&amp;C4776,SHELF_days!$D$2:$D$289,0))</f>
        <v>18</v>
      </c>
      <c r="AD4776" s="8">
        <f t="shared" si="223"/>
        <v>54.000494647745867</v>
      </c>
      <c r="AE4776" s="7">
        <f t="shared" si="224"/>
        <v>1</v>
      </c>
    </row>
    <row r="4777" spans="1:31" x14ac:dyDescent="0.45">
      <c r="A4777" t="s">
        <v>67</v>
      </c>
      <c r="B4777" t="s">
        <v>183</v>
      </c>
      <c r="C4777" t="s">
        <v>139</v>
      </c>
      <c r="D4777">
        <v>1.3085919203138229E-6</v>
      </c>
      <c r="E4777">
        <v>1.3085919203138229E-6</v>
      </c>
      <c r="F4777">
        <v>1.3085919203138229E-6</v>
      </c>
      <c r="G4777">
        <v>1.3085919203138229E-6</v>
      </c>
      <c r="H4777">
        <v>1.3085919203138229E-6</v>
      </c>
      <c r="I4777">
        <v>1.3085919203138229E-6</v>
      </c>
      <c r="J4777">
        <v>1.3085919203138229E-6</v>
      </c>
      <c r="K4777">
        <v>1.3085919203138229E-6</v>
      </c>
      <c r="L4777">
        <v>1.3085919203138229E-6</v>
      </c>
      <c r="M4777">
        <v>1.3085919203138229E-6</v>
      </c>
      <c r="N4777">
        <v>1.3085919203138229E-6</v>
      </c>
      <c r="O4777">
        <v>1.3085919203138229E-6</v>
      </c>
      <c r="P4777">
        <v>1.3085919203138229E-6</v>
      </c>
      <c r="Q4777">
        <v>1.3085919203138229E-6</v>
      </c>
      <c r="R4777">
        <v>1.3085919203138229E-6</v>
      </c>
      <c r="S4777">
        <v>1.3085919203138229E-6</v>
      </c>
      <c r="T4777">
        <v>1.3085919203138229E-6</v>
      </c>
      <c r="U4777">
        <v>1.3085919203138229E-6</v>
      </c>
      <c r="V4777">
        <v>1.3085919203138229E-6</v>
      </c>
      <c r="W4777">
        <v>1.3085919203138229E-6</v>
      </c>
      <c r="X4777">
        <v>1.3085919203138229E-6</v>
      </c>
      <c r="Y4777">
        <v>1.3085919203138229E-6</v>
      </c>
      <c r="Z4777">
        <v>1.3085919203138229E-6</v>
      </c>
      <c r="AA4777">
        <v>1.3085919203138229E-6</v>
      </c>
      <c r="AB4777" s="7">
        <f t="shared" si="222"/>
        <v>3.1406206087531735E-5</v>
      </c>
      <c r="AC4777">
        <f>INDEX(SHELF_days!$C$2:$C$289,MATCH(A4777&amp;"|"&amp;C4777,SHELF_days!$D$2:$D$289,0))</f>
        <v>9</v>
      </c>
      <c r="AD4777" s="8">
        <f t="shared" si="223"/>
        <v>2.8265585478778562E-4</v>
      </c>
      <c r="AE4777" s="7">
        <f t="shared" si="224"/>
        <v>1.3085919203138229E-6</v>
      </c>
    </row>
    <row r="4778" spans="1:31" x14ac:dyDescent="0.45">
      <c r="A4778" t="s">
        <v>67</v>
      </c>
      <c r="B4778" t="s">
        <v>184</v>
      </c>
      <c r="C4778" t="s">
        <v>134</v>
      </c>
      <c r="D4778">
        <v>0.90900000000000014</v>
      </c>
      <c r="E4778">
        <v>0.90900000000000014</v>
      </c>
      <c r="F4778">
        <v>0.90900000000000014</v>
      </c>
      <c r="G4778">
        <v>0.90900000000000014</v>
      </c>
      <c r="H4778">
        <v>0.90900000000000014</v>
      </c>
      <c r="I4778">
        <v>0.90900000000000014</v>
      </c>
      <c r="J4778">
        <v>0.90900000000000014</v>
      </c>
      <c r="K4778">
        <v>0.90900000000000014</v>
      </c>
      <c r="L4778">
        <v>0.90900000000000014</v>
      </c>
      <c r="M4778">
        <v>0.90900000000000014</v>
      </c>
      <c r="N4778">
        <v>0.90900000000000014</v>
      </c>
      <c r="O4778">
        <v>0.90900000000000014</v>
      </c>
      <c r="P4778">
        <v>0.90900000000000014</v>
      </c>
      <c r="Q4778">
        <v>0.90900000000000014</v>
      </c>
      <c r="R4778">
        <v>0.90900000000000014</v>
      </c>
      <c r="S4778">
        <v>0.90900000000000014</v>
      </c>
      <c r="T4778">
        <v>0.90900000000000014</v>
      </c>
      <c r="U4778">
        <v>0.90900000000000014</v>
      </c>
      <c r="V4778">
        <v>0.90900000000000014</v>
      </c>
      <c r="W4778">
        <v>0.90900000000000014</v>
      </c>
      <c r="X4778">
        <v>0.90900000000000014</v>
      </c>
      <c r="Y4778">
        <v>0.90900000000000014</v>
      </c>
      <c r="Z4778">
        <v>0.90900000000000014</v>
      </c>
      <c r="AA4778">
        <v>0.90900000000000014</v>
      </c>
      <c r="AB4778" s="7">
        <f t="shared" si="222"/>
        <v>21.815999999999999</v>
      </c>
      <c r="AC4778">
        <f>INDEX(SHELF_days!$C$2:$C$289,MATCH(A4778&amp;"|"&amp;C4778,SHELF_days!$D$2:$D$289,0))</f>
        <v>106</v>
      </c>
      <c r="AD4778" s="8">
        <f t="shared" si="223"/>
        <v>2312.4960000000001</v>
      </c>
      <c r="AE4778" s="7">
        <f t="shared" si="224"/>
        <v>0.90900000000000014</v>
      </c>
    </row>
    <row r="4779" spans="1:31" x14ac:dyDescent="0.45">
      <c r="A4779" t="s">
        <v>67</v>
      </c>
      <c r="B4779" t="s">
        <v>184</v>
      </c>
      <c r="C4779" t="s">
        <v>135</v>
      </c>
      <c r="D4779">
        <v>0.90900000000000014</v>
      </c>
      <c r="E4779">
        <v>0.90900000000000014</v>
      </c>
      <c r="F4779">
        <v>0.90900000000000014</v>
      </c>
      <c r="G4779">
        <v>0.90900000000000014</v>
      </c>
      <c r="H4779">
        <v>0.90900000000000014</v>
      </c>
      <c r="I4779">
        <v>0.90900000000000014</v>
      </c>
      <c r="J4779">
        <v>0.90900000000000014</v>
      </c>
      <c r="K4779">
        <v>0.90900000000000014</v>
      </c>
      <c r="L4779">
        <v>0.90900000000000014</v>
      </c>
      <c r="M4779">
        <v>0.90900000000000014</v>
      </c>
      <c r="N4779">
        <v>0.90900000000000014</v>
      </c>
      <c r="O4779">
        <v>0.90900000000000014</v>
      </c>
      <c r="P4779">
        <v>0.90900000000000014</v>
      </c>
      <c r="Q4779">
        <v>0.90900000000000014</v>
      </c>
      <c r="R4779">
        <v>0.90900000000000014</v>
      </c>
      <c r="S4779">
        <v>0.90900000000000014</v>
      </c>
      <c r="T4779">
        <v>0.90900000000000014</v>
      </c>
      <c r="U4779">
        <v>0.90900000000000014</v>
      </c>
      <c r="V4779">
        <v>0.90900000000000014</v>
      </c>
      <c r="W4779">
        <v>0.90900000000000014</v>
      </c>
      <c r="X4779">
        <v>0.90900000000000014</v>
      </c>
      <c r="Y4779">
        <v>0.90900000000000014</v>
      </c>
      <c r="Z4779">
        <v>0.90900000000000014</v>
      </c>
      <c r="AA4779">
        <v>0.90900000000000014</v>
      </c>
      <c r="AB4779" s="7">
        <f t="shared" si="222"/>
        <v>21.815999999999999</v>
      </c>
      <c r="AC4779">
        <f>INDEX(SHELF_days!$C$2:$C$289,MATCH(A4779&amp;"|"&amp;C4779,SHELF_days!$D$2:$D$289,0))</f>
        <v>108</v>
      </c>
      <c r="AD4779" s="8">
        <f t="shared" si="223"/>
        <v>2356.1279999999997</v>
      </c>
      <c r="AE4779" s="7">
        <f t="shared" si="224"/>
        <v>0.90900000000000014</v>
      </c>
    </row>
    <row r="4780" spans="1:31" x14ac:dyDescent="0.45">
      <c r="A4780" t="s">
        <v>67</v>
      </c>
      <c r="B4780" t="s">
        <v>184</v>
      </c>
      <c r="C4780" t="s">
        <v>136</v>
      </c>
      <c r="D4780">
        <v>0.90900000000000014</v>
      </c>
      <c r="E4780">
        <v>0.90900000000000014</v>
      </c>
      <c r="F4780">
        <v>0.90900000000000014</v>
      </c>
      <c r="G4780">
        <v>0.90900000000000014</v>
      </c>
      <c r="H4780">
        <v>0.90900000000000014</v>
      </c>
      <c r="I4780">
        <v>0.90900000000000014</v>
      </c>
      <c r="J4780">
        <v>0.90900000000000014</v>
      </c>
      <c r="K4780">
        <v>0.90900000000000014</v>
      </c>
      <c r="L4780">
        <v>0.90900000000000014</v>
      </c>
      <c r="M4780">
        <v>0.90900000000000014</v>
      </c>
      <c r="N4780">
        <v>0.90900000000000014</v>
      </c>
      <c r="O4780">
        <v>0.90900000000000014</v>
      </c>
      <c r="P4780">
        <v>0.90900000000000014</v>
      </c>
      <c r="Q4780">
        <v>0.90900000000000014</v>
      </c>
      <c r="R4780">
        <v>0.90900000000000014</v>
      </c>
      <c r="S4780">
        <v>0.90900000000000014</v>
      </c>
      <c r="T4780">
        <v>0.90900000000000014</v>
      </c>
      <c r="U4780">
        <v>0.90900000000000014</v>
      </c>
      <c r="V4780">
        <v>0.90900000000000014</v>
      </c>
      <c r="W4780">
        <v>0.90900000000000014</v>
      </c>
      <c r="X4780">
        <v>0.90900000000000014</v>
      </c>
      <c r="Y4780">
        <v>0.90900000000000014</v>
      </c>
      <c r="Z4780">
        <v>0.90900000000000014</v>
      </c>
      <c r="AA4780">
        <v>0.90900000000000014</v>
      </c>
      <c r="AB4780" s="7">
        <f t="shared" si="222"/>
        <v>21.815999999999999</v>
      </c>
      <c r="AC4780">
        <f>INDEX(SHELF_days!$C$2:$C$289,MATCH(A4780&amp;"|"&amp;C4780,SHELF_days!$D$2:$D$289,0))</f>
        <v>39</v>
      </c>
      <c r="AD4780" s="8">
        <f t="shared" si="223"/>
        <v>850.82399999999996</v>
      </c>
      <c r="AE4780" s="7">
        <f t="shared" si="224"/>
        <v>0.90900000000000014</v>
      </c>
    </row>
    <row r="4781" spans="1:31" x14ac:dyDescent="0.45">
      <c r="A4781" t="s">
        <v>67</v>
      </c>
      <c r="B4781" t="s">
        <v>184</v>
      </c>
      <c r="C4781" t="s">
        <v>137</v>
      </c>
      <c r="D4781">
        <v>0.90900000000000014</v>
      </c>
      <c r="E4781">
        <v>0.90900000000000014</v>
      </c>
      <c r="F4781">
        <v>0.90900000000000014</v>
      </c>
      <c r="G4781">
        <v>0.90900000000000014</v>
      </c>
      <c r="H4781">
        <v>0.90900000000000014</v>
      </c>
      <c r="I4781">
        <v>0.90900000000000014</v>
      </c>
      <c r="J4781">
        <v>0.90900000000000014</v>
      </c>
      <c r="K4781">
        <v>0.90900000000000014</v>
      </c>
      <c r="L4781">
        <v>0.90900000000000014</v>
      </c>
      <c r="M4781">
        <v>0.90900000000000014</v>
      </c>
      <c r="N4781">
        <v>0.90900000000000014</v>
      </c>
      <c r="O4781">
        <v>0.90900000000000014</v>
      </c>
      <c r="P4781">
        <v>0.90900000000000014</v>
      </c>
      <c r="Q4781">
        <v>0.90900000000000014</v>
      </c>
      <c r="R4781">
        <v>0.90900000000000014</v>
      </c>
      <c r="S4781">
        <v>0.90900000000000014</v>
      </c>
      <c r="T4781">
        <v>0.90900000000000014</v>
      </c>
      <c r="U4781">
        <v>0.90900000000000014</v>
      </c>
      <c r="V4781">
        <v>0.90900000000000014</v>
      </c>
      <c r="W4781">
        <v>0.90900000000000014</v>
      </c>
      <c r="X4781">
        <v>0.90900000000000014</v>
      </c>
      <c r="Y4781">
        <v>0.90900000000000014</v>
      </c>
      <c r="Z4781">
        <v>0.90900000000000014</v>
      </c>
      <c r="AA4781">
        <v>0.90900000000000014</v>
      </c>
      <c r="AB4781" s="7">
        <f t="shared" si="222"/>
        <v>21.815999999999999</v>
      </c>
      <c r="AC4781">
        <f>INDEX(SHELF_days!$C$2:$C$289,MATCH(A4781&amp;"|"&amp;C4781,SHELF_days!$D$2:$D$289,0))</f>
        <v>85</v>
      </c>
      <c r="AD4781" s="8">
        <f t="shared" si="223"/>
        <v>1854.36</v>
      </c>
      <c r="AE4781" s="7">
        <f t="shared" si="224"/>
        <v>0.90900000000000014</v>
      </c>
    </row>
    <row r="4782" spans="1:31" x14ac:dyDescent="0.45">
      <c r="A4782" t="s">
        <v>67</v>
      </c>
      <c r="B4782" t="s">
        <v>184</v>
      </c>
      <c r="C4782" t="s">
        <v>138</v>
      </c>
      <c r="D4782">
        <v>0.90900000000000014</v>
      </c>
      <c r="E4782">
        <v>0.90900000000000014</v>
      </c>
      <c r="F4782">
        <v>0.90900000000000014</v>
      </c>
      <c r="G4782">
        <v>0.90900000000000014</v>
      </c>
      <c r="H4782">
        <v>0.90900000000000014</v>
      </c>
      <c r="I4782">
        <v>0.90900000000000014</v>
      </c>
      <c r="J4782">
        <v>0.90900000000000014</v>
      </c>
      <c r="K4782">
        <v>0.90900000000000014</v>
      </c>
      <c r="L4782">
        <v>0.90900000000000014</v>
      </c>
      <c r="M4782">
        <v>0.90900000000000014</v>
      </c>
      <c r="N4782">
        <v>0.90900000000000014</v>
      </c>
      <c r="O4782">
        <v>0.90900000000000014</v>
      </c>
      <c r="P4782">
        <v>0.90900000000000014</v>
      </c>
      <c r="Q4782">
        <v>0.90900000000000014</v>
      </c>
      <c r="R4782">
        <v>0.90900000000000014</v>
      </c>
      <c r="S4782">
        <v>0.90900000000000014</v>
      </c>
      <c r="T4782">
        <v>0.90900000000000014</v>
      </c>
      <c r="U4782">
        <v>0.90900000000000014</v>
      </c>
      <c r="V4782">
        <v>0.90900000000000014</v>
      </c>
      <c r="W4782">
        <v>0.90900000000000014</v>
      </c>
      <c r="X4782">
        <v>0.90900000000000014</v>
      </c>
      <c r="Y4782">
        <v>0.90900000000000014</v>
      </c>
      <c r="Z4782">
        <v>0.90900000000000014</v>
      </c>
      <c r="AA4782">
        <v>0.90900000000000014</v>
      </c>
      <c r="AB4782" s="7">
        <f t="shared" si="222"/>
        <v>21.815999999999999</v>
      </c>
      <c r="AC4782">
        <f>INDEX(SHELF_days!$C$2:$C$289,MATCH(A4782&amp;"|"&amp;C4782,SHELF_days!$D$2:$D$289,0))</f>
        <v>18</v>
      </c>
      <c r="AD4782" s="8">
        <f t="shared" si="223"/>
        <v>392.68799999999999</v>
      </c>
      <c r="AE4782" s="7">
        <f t="shared" si="224"/>
        <v>0.90900000000000014</v>
      </c>
    </row>
    <row r="4783" spans="1:31" x14ac:dyDescent="0.45">
      <c r="A4783" t="s">
        <v>67</v>
      </c>
      <c r="B4783" t="s">
        <v>184</v>
      </c>
      <c r="C4783" t="s">
        <v>139</v>
      </c>
      <c r="D4783">
        <v>0.90900000000000014</v>
      </c>
      <c r="E4783">
        <v>0.90900000000000014</v>
      </c>
      <c r="F4783">
        <v>0.90900000000000014</v>
      </c>
      <c r="G4783">
        <v>0.90900000000000014</v>
      </c>
      <c r="H4783">
        <v>0.90900000000000014</v>
      </c>
      <c r="I4783">
        <v>0.90900000000000014</v>
      </c>
      <c r="J4783">
        <v>0.90900000000000014</v>
      </c>
      <c r="K4783">
        <v>0.90900000000000014</v>
      </c>
      <c r="L4783">
        <v>0.90900000000000014</v>
      </c>
      <c r="M4783">
        <v>0.90900000000000014</v>
      </c>
      <c r="N4783">
        <v>0.90900000000000014</v>
      </c>
      <c r="O4783">
        <v>0.90900000000000014</v>
      </c>
      <c r="P4783">
        <v>0.90900000000000014</v>
      </c>
      <c r="Q4783">
        <v>0.90900000000000014</v>
      </c>
      <c r="R4783">
        <v>0.90900000000000014</v>
      </c>
      <c r="S4783">
        <v>0.90900000000000014</v>
      </c>
      <c r="T4783">
        <v>0.90900000000000014</v>
      </c>
      <c r="U4783">
        <v>0.90900000000000014</v>
      </c>
      <c r="V4783">
        <v>0.90900000000000014</v>
      </c>
      <c r="W4783">
        <v>0.90900000000000014</v>
      </c>
      <c r="X4783">
        <v>0.90900000000000014</v>
      </c>
      <c r="Y4783">
        <v>0.90900000000000014</v>
      </c>
      <c r="Z4783">
        <v>0.90900000000000014</v>
      </c>
      <c r="AA4783">
        <v>0.90900000000000014</v>
      </c>
      <c r="AB4783" s="7">
        <f t="shared" si="222"/>
        <v>21.815999999999999</v>
      </c>
      <c r="AC4783">
        <f>INDEX(SHELF_days!$C$2:$C$289,MATCH(A4783&amp;"|"&amp;C4783,SHELF_days!$D$2:$D$289,0))</f>
        <v>9</v>
      </c>
      <c r="AD4783" s="8">
        <f t="shared" si="223"/>
        <v>196.34399999999999</v>
      </c>
      <c r="AE4783" s="7">
        <f t="shared" si="224"/>
        <v>0.90900000000000014</v>
      </c>
    </row>
    <row r="4784" spans="1:31" x14ac:dyDescent="0.45">
      <c r="A4784" t="s">
        <v>67</v>
      </c>
      <c r="B4784" t="s">
        <v>185</v>
      </c>
      <c r="C4784" t="s">
        <v>134</v>
      </c>
      <c r="D4784">
        <v>0.46521739130434792</v>
      </c>
      <c r="E4784">
        <v>0.46107660455486549</v>
      </c>
      <c r="F4784">
        <v>0.45875776397515539</v>
      </c>
      <c r="G4784">
        <v>0.45710144927536261</v>
      </c>
      <c r="H4784">
        <v>0.4575569358178056</v>
      </c>
      <c r="I4784">
        <v>0.46000000000000041</v>
      </c>
      <c r="J4784">
        <v>0.46832298136645978</v>
      </c>
      <c r="K4784">
        <v>0.47449275362318849</v>
      </c>
      <c r="L4784">
        <v>0.47664596273291931</v>
      </c>
      <c r="M4784">
        <v>0.46136645962732908</v>
      </c>
      <c r="N4784">
        <v>0.44033126293995839</v>
      </c>
      <c r="O4784">
        <v>0.42124223602484501</v>
      </c>
      <c r="P4784">
        <v>0.40964803312629411</v>
      </c>
      <c r="Q4784">
        <v>0.40728778467908922</v>
      </c>
      <c r="R4784">
        <v>0.4097308488612838</v>
      </c>
      <c r="S4784">
        <v>0.41730848861283659</v>
      </c>
      <c r="T4784">
        <v>0.43706004140786747</v>
      </c>
      <c r="U4784">
        <v>0.45925465838509311</v>
      </c>
      <c r="V4784">
        <v>0.46795031055900621</v>
      </c>
      <c r="W4784">
        <v>0.47486542443064211</v>
      </c>
      <c r="X4784">
        <v>0.47362318840579709</v>
      </c>
      <c r="Y4784">
        <v>0.47089026915113869</v>
      </c>
      <c r="Z4784">
        <v>0.46550724637681179</v>
      </c>
      <c r="AA4784">
        <v>0.4525051759834372</v>
      </c>
      <c r="AB4784" s="7">
        <f t="shared" si="222"/>
        <v>10.847743271221537</v>
      </c>
      <c r="AC4784">
        <f>INDEX(SHELF_days!$C$2:$C$289,MATCH(A4784&amp;"|"&amp;C4784,SHELF_days!$D$2:$D$289,0))</f>
        <v>106</v>
      </c>
      <c r="AD4784" s="8">
        <f t="shared" si="223"/>
        <v>1149.8607867494829</v>
      </c>
      <c r="AE4784" s="7">
        <f t="shared" si="224"/>
        <v>0.47664596273291931</v>
      </c>
    </row>
    <row r="4785" spans="1:31" x14ac:dyDescent="0.45">
      <c r="A4785" t="s">
        <v>67</v>
      </c>
      <c r="B4785" t="s">
        <v>185</v>
      </c>
      <c r="C4785" t="s">
        <v>135</v>
      </c>
      <c r="D4785">
        <v>0.44472049689441001</v>
      </c>
      <c r="E4785">
        <v>0.43504140786749479</v>
      </c>
      <c r="F4785">
        <v>0.43017598343685298</v>
      </c>
      <c r="G4785">
        <v>0.42313664596273282</v>
      </c>
      <c r="H4785">
        <v>0.411904761904762</v>
      </c>
      <c r="I4785">
        <v>0.39668737060041409</v>
      </c>
      <c r="J4785">
        <v>0.38664596273291929</v>
      </c>
      <c r="K4785">
        <v>0.37127329192546588</v>
      </c>
      <c r="L4785">
        <v>0.34560041407867492</v>
      </c>
      <c r="M4785">
        <v>0.32681159420289851</v>
      </c>
      <c r="N4785">
        <v>0.31325051759834388</v>
      </c>
      <c r="O4785">
        <v>0.30346790890269149</v>
      </c>
      <c r="P4785">
        <v>0.30781573498964809</v>
      </c>
      <c r="Q4785">
        <v>0.31904761904761902</v>
      </c>
      <c r="R4785">
        <v>0.32489648033126312</v>
      </c>
      <c r="S4785">
        <v>0.33607660455486538</v>
      </c>
      <c r="T4785">
        <v>0.35786749482401642</v>
      </c>
      <c r="U4785">
        <v>0.38535196687370599</v>
      </c>
      <c r="V4785">
        <v>0.40885093167701858</v>
      </c>
      <c r="W4785">
        <v>0.43555900621117999</v>
      </c>
      <c r="X4785">
        <v>0.45429606625258789</v>
      </c>
      <c r="Y4785">
        <v>0.45486542443064182</v>
      </c>
      <c r="Z4785">
        <v>0.45931677018633538</v>
      </c>
      <c r="AA4785">
        <v>0.45564182194616992</v>
      </c>
      <c r="AB4785" s="7">
        <f t="shared" si="222"/>
        <v>9.2883022774327113</v>
      </c>
      <c r="AC4785">
        <f>INDEX(SHELF_days!$C$2:$C$289,MATCH(A4785&amp;"|"&amp;C4785,SHELF_days!$D$2:$D$289,0))</f>
        <v>108</v>
      </c>
      <c r="AD4785" s="8">
        <f t="shared" si="223"/>
        <v>1003.1366459627328</v>
      </c>
      <c r="AE4785" s="7">
        <f t="shared" si="224"/>
        <v>0.45931677018633538</v>
      </c>
    </row>
    <row r="4786" spans="1:31" x14ac:dyDescent="0.45">
      <c r="A4786" t="s">
        <v>67</v>
      </c>
      <c r="B4786" t="s">
        <v>185</v>
      </c>
      <c r="C4786" t="s">
        <v>136</v>
      </c>
      <c r="D4786">
        <v>0.29742747673782172</v>
      </c>
      <c r="E4786">
        <v>0.30038314176245212</v>
      </c>
      <c r="F4786">
        <v>0.30596606458675418</v>
      </c>
      <c r="G4786">
        <v>0.30147783251231519</v>
      </c>
      <c r="H4786">
        <v>0.29299397920087572</v>
      </c>
      <c r="I4786">
        <v>0.28232074438970989</v>
      </c>
      <c r="J4786">
        <v>0.26464148877941979</v>
      </c>
      <c r="K4786">
        <v>0.24230979748221121</v>
      </c>
      <c r="L4786">
        <v>0.22129173508483849</v>
      </c>
      <c r="M4786">
        <v>0.20175150519978099</v>
      </c>
      <c r="N4786">
        <v>0.19485495347564311</v>
      </c>
      <c r="O4786">
        <v>0.1943076081007116</v>
      </c>
      <c r="P4786">
        <v>0.18615216201423099</v>
      </c>
      <c r="Q4786">
        <v>0.18379857690202511</v>
      </c>
      <c r="R4786">
        <v>0.1884510125889437</v>
      </c>
      <c r="S4786">
        <v>0.20164203612479481</v>
      </c>
      <c r="T4786">
        <v>0.22304324028461969</v>
      </c>
      <c r="U4786">
        <v>0.23639846743295029</v>
      </c>
      <c r="V4786">
        <v>0.24937055281882861</v>
      </c>
      <c r="W4786">
        <v>0.27389162561576352</v>
      </c>
      <c r="X4786">
        <v>0.27115489874110571</v>
      </c>
      <c r="Y4786">
        <v>0.27016967706622891</v>
      </c>
      <c r="Z4786">
        <v>0.27558839627805148</v>
      </c>
      <c r="AA4786">
        <v>0.28352490421455923</v>
      </c>
      <c r="AB4786" s="7">
        <f t="shared" si="222"/>
        <v>5.9429118773946366</v>
      </c>
      <c r="AC4786">
        <f>INDEX(SHELF_days!$C$2:$C$289,MATCH(A4786&amp;"|"&amp;C4786,SHELF_days!$D$2:$D$289,0))</f>
        <v>39</v>
      </c>
      <c r="AD4786" s="8">
        <f t="shared" si="223"/>
        <v>231.77356321839082</v>
      </c>
      <c r="AE4786" s="7">
        <f t="shared" si="224"/>
        <v>0.30596606458675418</v>
      </c>
    </row>
    <row r="4787" spans="1:31" x14ac:dyDescent="0.45">
      <c r="A4787" t="s">
        <v>67</v>
      </c>
      <c r="B4787" t="s">
        <v>185</v>
      </c>
      <c r="C4787" t="s">
        <v>137</v>
      </c>
      <c r="D4787">
        <v>0.39945355191256843</v>
      </c>
      <c r="E4787">
        <v>0.40031225604996101</v>
      </c>
      <c r="F4787">
        <v>0.39867291178766612</v>
      </c>
      <c r="G4787">
        <v>0.39313036690085879</v>
      </c>
      <c r="H4787">
        <v>0.39476971116315368</v>
      </c>
      <c r="I4787">
        <v>0.39570647931303682</v>
      </c>
      <c r="J4787">
        <v>0.40202966432474629</v>
      </c>
      <c r="K4787">
        <v>0.40655737704918038</v>
      </c>
      <c r="L4787">
        <v>0.40312256049960971</v>
      </c>
      <c r="M4787">
        <v>0.39164715066354427</v>
      </c>
      <c r="N4787">
        <v>0.37298985167837628</v>
      </c>
      <c r="O4787">
        <v>0.36042154566744727</v>
      </c>
      <c r="P4787">
        <v>0.35175644028103048</v>
      </c>
      <c r="Q4787">
        <v>0.34652615144418419</v>
      </c>
      <c r="R4787">
        <v>0.34980483996877437</v>
      </c>
      <c r="S4787">
        <v>0.36120218579234969</v>
      </c>
      <c r="T4787">
        <v>0.37400468384074942</v>
      </c>
      <c r="U4787">
        <v>0.39328649492583923</v>
      </c>
      <c r="V4787">
        <v>0.40897736143637792</v>
      </c>
      <c r="W4787">
        <v>0.43052302888368471</v>
      </c>
      <c r="X4787">
        <v>0.4565183450429352</v>
      </c>
      <c r="Y4787">
        <v>0.45589383294301328</v>
      </c>
      <c r="Z4787">
        <v>0.44863387978142077</v>
      </c>
      <c r="AA4787">
        <v>0.43021077283372378</v>
      </c>
      <c r="AB4787" s="7">
        <f t="shared" si="222"/>
        <v>9.5261514441842312</v>
      </c>
      <c r="AC4787">
        <f>INDEX(SHELF_days!$C$2:$C$289,MATCH(A4787&amp;"|"&amp;C4787,SHELF_days!$D$2:$D$289,0))</f>
        <v>85</v>
      </c>
      <c r="AD4787" s="8">
        <f t="shared" si="223"/>
        <v>809.72287275565964</v>
      </c>
      <c r="AE4787" s="7">
        <f t="shared" si="224"/>
        <v>0.4565183450429352</v>
      </c>
    </row>
    <row r="4788" spans="1:31" x14ac:dyDescent="0.45">
      <c r="A4788" t="s">
        <v>67</v>
      </c>
      <c r="B4788" t="s">
        <v>185</v>
      </c>
      <c r="C4788" t="s">
        <v>138</v>
      </c>
      <c r="D4788">
        <v>0.1380952380952381</v>
      </c>
      <c r="E4788">
        <v>0.1323809523809524</v>
      </c>
      <c r="F4788">
        <v>0.1228571428571429</v>
      </c>
      <c r="G4788">
        <v>0.1085714285714286</v>
      </c>
      <c r="H4788">
        <v>0.1019047619047619</v>
      </c>
      <c r="I4788">
        <v>8.761904761904761E-2</v>
      </c>
      <c r="J4788">
        <v>7.7142857142857152E-2</v>
      </c>
      <c r="K4788">
        <v>7.9047619047619061E-2</v>
      </c>
      <c r="L4788">
        <v>8.2857142857142851E-2</v>
      </c>
      <c r="M4788">
        <v>7.047619047619047E-2</v>
      </c>
      <c r="N4788">
        <v>5.9047619047619043E-2</v>
      </c>
      <c r="O4788">
        <v>6.2857142857142848E-2</v>
      </c>
      <c r="P4788">
        <v>6.2857142857142848E-2</v>
      </c>
      <c r="Q4788">
        <v>6.3809523809523802E-2</v>
      </c>
      <c r="R4788">
        <v>8.4761904761904761E-2</v>
      </c>
      <c r="S4788">
        <v>8.6666666666666656E-2</v>
      </c>
      <c r="T4788">
        <v>9.2380952380952383E-2</v>
      </c>
      <c r="U4788">
        <v>0.1019047619047619</v>
      </c>
      <c r="V4788">
        <v>0.1123809523809524</v>
      </c>
      <c r="W4788">
        <v>0.11523809523809531</v>
      </c>
      <c r="X4788">
        <v>0.11619047619047621</v>
      </c>
      <c r="Y4788">
        <v>0.1219047619047619</v>
      </c>
      <c r="Z4788">
        <v>0.1247619047619048</v>
      </c>
      <c r="AA4788">
        <v>0.14000000000000001</v>
      </c>
      <c r="AB4788" s="7">
        <f t="shared" si="222"/>
        <v>2.3457142857142865</v>
      </c>
      <c r="AC4788">
        <f>INDEX(SHELF_days!$C$2:$C$289,MATCH(A4788&amp;"|"&amp;C4788,SHELF_days!$D$2:$D$289,0))</f>
        <v>18</v>
      </c>
      <c r="AD4788" s="8">
        <f t="shared" si="223"/>
        <v>42.222857142857158</v>
      </c>
      <c r="AE4788" s="7">
        <f t="shared" si="224"/>
        <v>0.14000000000000001</v>
      </c>
    </row>
    <row r="4789" spans="1:31" x14ac:dyDescent="0.45">
      <c r="A4789" t="s">
        <v>67</v>
      </c>
      <c r="B4789" t="s">
        <v>185</v>
      </c>
      <c r="C4789" t="s">
        <v>139</v>
      </c>
      <c r="D4789">
        <v>0.45904761904761909</v>
      </c>
      <c r="E4789">
        <v>0.46476190476190482</v>
      </c>
      <c r="F4789">
        <v>0.47904761904761911</v>
      </c>
      <c r="G4789">
        <v>0.4838095238095238</v>
      </c>
      <c r="H4789">
        <v>0.48571428571428571</v>
      </c>
      <c r="I4789">
        <v>0.50095238095238093</v>
      </c>
      <c r="J4789">
        <v>0.49619047619047618</v>
      </c>
      <c r="K4789">
        <v>0.48857142857142849</v>
      </c>
      <c r="L4789">
        <v>0.46952380952380962</v>
      </c>
      <c r="M4789">
        <v>0.44857142857142862</v>
      </c>
      <c r="N4789">
        <v>0.44476190476190469</v>
      </c>
      <c r="O4789">
        <v>0.46</v>
      </c>
      <c r="P4789">
        <v>0.45809523809523822</v>
      </c>
      <c r="Q4789">
        <v>0.48190476190476189</v>
      </c>
      <c r="R4789">
        <v>0.48952380952380953</v>
      </c>
      <c r="S4789">
        <v>0.5190476190476192</v>
      </c>
      <c r="T4789">
        <v>0.54380952380952385</v>
      </c>
      <c r="U4789">
        <v>0.57904761904761903</v>
      </c>
      <c r="V4789">
        <v>0.60952380952380958</v>
      </c>
      <c r="W4789">
        <v>0.61904761904761907</v>
      </c>
      <c r="X4789">
        <v>0.63142857142857145</v>
      </c>
      <c r="Y4789">
        <v>0.65142857142857147</v>
      </c>
      <c r="Z4789">
        <v>0.67142857142857137</v>
      </c>
      <c r="AA4789">
        <v>0.68571428571428572</v>
      </c>
      <c r="AB4789" s="7">
        <f t="shared" si="222"/>
        <v>12.62095238095238</v>
      </c>
      <c r="AC4789">
        <f>INDEX(SHELF_days!$C$2:$C$289,MATCH(A4789&amp;"|"&amp;C4789,SHELF_days!$D$2:$D$289,0))</f>
        <v>9</v>
      </c>
      <c r="AD4789" s="8">
        <f t="shared" si="223"/>
        <v>113.58857142857141</v>
      </c>
      <c r="AE4789" s="7">
        <f t="shared" si="224"/>
        <v>0.68571428571428572</v>
      </c>
    </row>
    <row r="4790" spans="1:31" x14ac:dyDescent="0.45">
      <c r="A4790" t="s">
        <v>67</v>
      </c>
      <c r="B4790" t="s">
        <v>186</v>
      </c>
      <c r="C4790" t="s">
        <v>134</v>
      </c>
      <c r="D4790">
        <v>0.1959443739051086</v>
      </c>
      <c r="E4790">
        <v>0.19205851860465339</v>
      </c>
      <c r="F4790">
        <v>0.18596730800356809</v>
      </c>
      <c r="G4790">
        <v>0.18174920485214471</v>
      </c>
      <c r="H4790">
        <v>0.17791631660039459</v>
      </c>
      <c r="I4790">
        <v>0.16795369625759191</v>
      </c>
      <c r="J4790">
        <v>0.15778883809246061</v>
      </c>
      <c r="K4790">
        <v>0.15310366187518321</v>
      </c>
      <c r="L4790">
        <v>0.1517409641675887</v>
      </c>
      <c r="M4790">
        <v>0.15861705012675839</v>
      </c>
      <c r="N4790">
        <v>0.16814630370742861</v>
      </c>
      <c r="O4790">
        <v>0.17798372920783739</v>
      </c>
      <c r="P4790">
        <v>0.19059470198589459</v>
      </c>
      <c r="Q4790">
        <v>0.20068733235733699</v>
      </c>
      <c r="R4790">
        <v>0.20659556588107739</v>
      </c>
      <c r="S4790">
        <v>0.20946541688364401</v>
      </c>
      <c r="T4790">
        <v>0.21464174209800499</v>
      </c>
      <c r="U4790">
        <v>0.21723231229830839</v>
      </c>
      <c r="V4790">
        <v>0.21884539969069081</v>
      </c>
      <c r="W4790">
        <v>0.21557107304346709</v>
      </c>
      <c r="X4790">
        <v>0.2068459555658651</v>
      </c>
      <c r="Y4790">
        <v>0.20008543407659729</v>
      </c>
      <c r="Z4790">
        <v>0.1954580400942709</v>
      </c>
      <c r="AA4790">
        <v>0.19178405298863599</v>
      </c>
      <c r="AB4790" s="7">
        <f t="shared" si="222"/>
        <v>4.5367769923645103</v>
      </c>
      <c r="AC4790">
        <f>INDEX(SHELF_days!$C$2:$C$289,MATCH(A4790&amp;"|"&amp;C4790,SHELF_days!$D$2:$D$289,0))</f>
        <v>106</v>
      </c>
      <c r="AD4790" s="8">
        <f t="shared" si="223"/>
        <v>480.89836119063807</v>
      </c>
      <c r="AE4790" s="7">
        <f t="shared" si="224"/>
        <v>0.21884539969069081</v>
      </c>
    </row>
    <row r="4791" spans="1:31" x14ac:dyDescent="0.45">
      <c r="A4791" t="s">
        <v>67</v>
      </c>
      <c r="B4791" t="s">
        <v>186</v>
      </c>
      <c r="C4791" t="s">
        <v>135</v>
      </c>
      <c r="D4791">
        <v>0.2201425573632714</v>
      </c>
      <c r="E4791">
        <v>0.21563866399114121</v>
      </c>
      <c r="F4791">
        <v>0.21515661034585551</v>
      </c>
      <c r="G4791">
        <v>0.21421613313593529</v>
      </c>
      <c r="H4791">
        <v>0.21255730147421689</v>
      </c>
      <c r="I4791">
        <v>0.21298736894206979</v>
      </c>
      <c r="J4791">
        <v>0.20964607553798159</v>
      </c>
      <c r="K4791">
        <v>0.20428677324627581</v>
      </c>
      <c r="L4791">
        <v>0.20287369442333039</v>
      </c>
      <c r="M4791">
        <v>0.20597868702090599</v>
      </c>
      <c r="N4791">
        <v>0.21435791361984291</v>
      </c>
      <c r="O4791">
        <v>0.22367761742869999</v>
      </c>
      <c r="P4791">
        <v>0.23443875615728391</v>
      </c>
      <c r="Q4791">
        <v>0.2432953103853763</v>
      </c>
      <c r="R4791">
        <v>0.245370031466557</v>
      </c>
      <c r="S4791">
        <v>0.24900906388685101</v>
      </c>
      <c r="T4791">
        <v>0.24954782972569969</v>
      </c>
      <c r="U4791">
        <v>0.2457717428376284</v>
      </c>
      <c r="V4791">
        <v>0.245332223337515</v>
      </c>
      <c r="W4791">
        <v>0.24438702011146449</v>
      </c>
      <c r="X4791">
        <v>0.24260058601422921</v>
      </c>
      <c r="Y4791">
        <v>0.24145216409457801</v>
      </c>
      <c r="Z4791">
        <v>0.24179716327208639</v>
      </c>
      <c r="AA4791">
        <v>0.24450989653085109</v>
      </c>
      <c r="AB4791" s="7">
        <f t="shared" si="222"/>
        <v>5.4790311843496475</v>
      </c>
      <c r="AC4791">
        <f>INDEX(SHELF_days!$C$2:$C$289,MATCH(A4791&amp;"|"&amp;C4791,SHELF_days!$D$2:$D$289,0))</f>
        <v>108</v>
      </c>
      <c r="AD4791" s="8">
        <f t="shared" si="223"/>
        <v>591.73536790976198</v>
      </c>
      <c r="AE4791" s="7">
        <f t="shared" si="224"/>
        <v>0.24954782972569969</v>
      </c>
    </row>
    <row r="4792" spans="1:31" x14ac:dyDescent="0.45">
      <c r="A4792" t="s">
        <v>67</v>
      </c>
      <c r="B4792" t="s">
        <v>186</v>
      </c>
      <c r="C4792" t="s">
        <v>136</v>
      </c>
      <c r="D4792">
        <v>0.26558320245564498</v>
      </c>
      <c r="E4792">
        <v>0.25958915984367609</v>
      </c>
      <c r="F4792">
        <v>0.25647435167413768</v>
      </c>
      <c r="G4792">
        <v>0.25209006286407309</v>
      </c>
      <c r="H4792">
        <v>0.24887055526026439</v>
      </c>
      <c r="I4792">
        <v>0.24970815073442601</v>
      </c>
      <c r="J4792">
        <v>0.24648864313061741</v>
      </c>
      <c r="K4792">
        <v>0.23341430127612631</v>
      </c>
      <c r="L4792">
        <v>0.22621621517005</v>
      </c>
      <c r="M4792">
        <v>0.22509069625164541</v>
      </c>
      <c r="N4792">
        <v>0.22986760794022321</v>
      </c>
      <c r="O4792">
        <v>0.23741905463696139</v>
      </c>
      <c r="P4792">
        <v>0.24387115727386241</v>
      </c>
      <c r="Q4792">
        <v>0.25034943476933103</v>
      </c>
      <c r="R4792">
        <v>0.25000916160795278</v>
      </c>
      <c r="S4792">
        <v>0.25316323206534258</v>
      </c>
      <c r="T4792">
        <v>0.25756060830469102</v>
      </c>
      <c r="U4792">
        <v>0.25763913288039358</v>
      </c>
      <c r="V4792">
        <v>0.25724651000188042</v>
      </c>
      <c r="W4792">
        <v>0.25903948781375757</v>
      </c>
      <c r="X4792">
        <v>0.25587232992708397</v>
      </c>
      <c r="Y4792">
        <v>0.25563675619997611</v>
      </c>
      <c r="Z4792">
        <v>0.2555189693364221</v>
      </c>
      <c r="AA4792">
        <v>0.24952492672445309</v>
      </c>
      <c r="AB4792" s="7">
        <f t="shared" si="222"/>
        <v>5.9762437081429933</v>
      </c>
      <c r="AC4792">
        <f>INDEX(SHELF_days!$C$2:$C$289,MATCH(A4792&amp;"|"&amp;C4792,SHELF_days!$D$2:$D$289,0))</f>
        <v>39</v>
      </c>
      <c r="AD4792" s="8">
        <f t="shared" si="223"/>
        <v>233.07350461757673</v>
      </c>
      <c r="AE4792" s="7">
        <f t="shared" si="224"/>
        <v>0.26558320245564498</v>
      </c>
    </row>
    <row r="4793" spans="1:31" x14ac:dyDescent="0.45">
      <c r="A4793" t="s">
        <v>67</v>
      </c>
      <c r="B4793" t="s">
        <v>186</v>
      </c>
      <c r="C4793" t="s">
        <v>137</v>
      </c>
      <c r="D4793">
        <v>0.14964613155361489</v>
      </c>
      <c r="E4793">
        <v>0.14559888254004649</v>
      </c>
      <c r="F4793">
        <v>0.13805082317794651</v>
      </c>
      <c r="G4793">
        <v>0.1365195939517449</v>
      </c>
      <c r="H4793">
        <v>0.13110324586533739</v>
      </c>
      <c r="I4793">
        <v>0.1167337104210214</v>
      </c>
      <c r="J4793">
        <v>9.6293301456352801E-2</v>
      </c>
      <c r="K4793">
        <v>9.1963825879523758E-2</v>
      </c>
      <c r="L4793">
        <v>9.6971846172277457E-2</v>
      </c>
      <c r="M4793">
        <v>0.11009838377414739</v>
      </c>
      <c r="N4793">
        <v>0.1283290187966897</v>
      </c>
      <c r="O4793">
        <v>0.1539095541049999</v>
      </c>
      <c r="P4793">
        <v>0.16687396155350739</v>
      </c>
      <c r="Q4793">
        <v>0.17617542850012069</v>
      </c>
      <c r="R4793">
        <v>0.18107536202396601</v>
      </c>
      <c r="S4793">
        <v>0.18138761268970119</v>
      </c>
      <c r="T4793">
        <v>0.18103332828050159</v>
      </c>
      <c r="U4793">
        <v>0.18266063463462179</v>
      </c>
      <c r="V4793">
        <v>0.1928388053734918</v>
      </c>
      <c r="W4793">
        <v>0.18707417769837961</v>
      </c>
      <c r="X4793">
        <v>0.1764276309609068</v>
      </c>
      <c r="Y4793">
        <v>0.16548084319868861</v>
      </c>
      <c r="Z4793">
        <v>0.15887554065428919</v>
      </c>
      <c r="AA4793">
        <v>0.15261851769859461</v>
      </c>
      <c r="AB4793" s="7">
        <f t="shared" si="222"/>
        <v>3.597740160960472</v>
      </c>
      <c r="AC4793">
        <f>INDEX(SHELF_days!$C$2:$C$289,MATCH(A4793&amp;"|"&amp;C4793,SHELF_days!$D$2:$D$289,0))</f>
        <v>85</v>
      </c>
      <c r="AD4793" s="8">
        <f t="shared" si="223"/>
        <v>305.80791368164012</v>
      </c>
      <c r="AE4793" s="7">
        <f t="shared" si="224"/>
        <v>0.1928388053734918</v>
      </c>
    </row>
    <row r="4794" spans="1:31" x14ac:dyDescent="0.45">
      <c r="A4794" t="s">
        <v>67</v>
      </c>
      <c r="B4794" t="s">
        <v>186</v>
      </c>
      <c r="C4794" t="s">
        <v>138</v>
      </c>
      <c r="D4794">
        <v>0.1622252296870324</v>
      </c>
      <c r="E4794">
        <v>0.1640967320746122</v>
      </c>
      <c r="F4794">
        <v>0.15133648852293161</v>
      </c>
      <c r="G4794">
        <v>0.13769720597102419</v>
      </c>
      <c r="H4794">
        <v>0.1232639527092344</v>
      </c>
      <c r="I4794">
        <v>0.10792330435043609</v>
      </c>
      <c r="J4794">
        <v>8.1892407505007772E-2</v>
      </c>
      <c r="K4794">
        <v>7.4179549180436399E-2</v>
      </c>
      <c r="L4794">
        <v>6.8820246888730577E-2</v>
      </c>
      <c r="M4794">
        <v>6.8508329824133921E-2</v>
      </c>
      <c r="N4794">
        <v>8.4784729376722046E-2</v>
      </c>
      <c r="O4794">
        <v>0.12258340638647811</v>
      </c>
      <c r="P4794">
        <v>0.15760318591164579</v>
      </c>
      <c r="Q4794">
        <v>0.16012687852520049</v>
      </c>
      <c r="R4794">
        <v>0.1673576832044861</v>
      </c>
      <c r="S4794">
        <v>0.19231104837221699</v>
      </c>
      <c r="T4794">
        <v>0.21071415518341849</v>
      </c>
      <c r="U4794">
        <v>0.19696144824438511</v>
      </c>
      <c r="V4794">
        <v>0.193416936146696</v>
      </c>
      <c r="W4794">
        <v>0.1849384632090238</v>
      </c>
      <c r="X4794">
        <v>0.17359602449641881</v>
      </c>
      <c r="Y4794">
        <v>0.16798151733367939</v>
      </c>
      <c r="Z4794">
        <v>0.16747110759161221</v>
      </c>
      <c r="AA4794">
        <v>0.17750916585226759</v>
      </c>
      <c r="AB4794" s="7">
        <f t="shared" si="222"/>
        <v>3.4972991965478313</v>
      </c>
      <c r="AC4794">
        <f>INDEX(SHELF_days!$C$2:$C$289,MATCH(A4794&amp;"|"&amp;C4794,SHELF_days!$D$2:$D$289,0))</f>
        <v>18</v>
      </c>
      <c r="AD4794" s="8">
        <f t="shared" si="223"/>
        <v>62.951385537860965</v>
      </c>
      <c r="AE4794" s="7">
        <f t="shared" si="224"/>
        <v>0.21071415518341849</v>
      </c>
    </row>
    <row r="4795" spans="1:31" x14ac:dyDescent="0.45">
      <c r="A4795" t="s">
        <v>67</v>
      </c>
      <c r="B4795" t="s">
        <v>186</v>
      </c>
      <c r="C4795" t="s">
        <v>139</v>
      </c>
      <c r="D4795">
        <v>0.29263491878520792</v>
      </c>
      <c r="E4795">
        <v>0.28781438233235068</v>
      </c>
      <c r="F4795">
        <v>0.27703906555537611</v>
      </c>
      <c r="G4795">
        <v>0.27346619736090549</v>
      </c>
      <c r="H4795">
        <v>0.26495936832645178</v>
      </c>
      <c r="I4795">
        <v>0.25917472458302332</v>
      </c>
      <c r="J4795">
        <v>0.26025225626072079</v>
      </c>
      <c r="K4795">
        <v>0.25843746606670392</v>
      </c>
      <c r="L4795">
        <v>0.25718979780831741</v>
      </c>
      <c r="M4795">
        <v>0.25350350522672083</v>
      </c>
      <c r="N4795">
        <v>0.2622938952289896</v>
      </c>
      <c r="O4795">
        <v>0.27675550458756087</v>
      </c>
      <c r="P4795">
        <v>0.28032837278203138</v>
      </c>
      <c r="Q4795">
        <v>0.28140590445972902</v>
      </c>
      <c r="R4795">
        <v>0.28288042149236758</v>
      </c>
      <c r="S4795">
        <v>0.29995079175483808</v>
      </c>
      <c r="T4795">
        <v>0.31486609866191362</v>
      </c>
      <c r="U4795">
        <v>0.31809869369500599</v>
      </c>
      <c r="V4795">
        <v>0.30369379652999767</v>
      </c>
      <c r="W4795">
        <v>0.29087684078475412</v>
      </c>
      <c r="X4795">
        <v>0.28849492865510712</v>
      </c>
      <c r="Y4795">
        <v>0.2803850849755945</v>
      </c>
      <c r="Z4795">
        <v>0.26025225626072079</v>
      </c>
      <c r="AA4795">
        <v>0.24340873477250241</v>
      </c>
      <c r="AB4795" s="7">
        <f t="shared" si="222"/>
        <v>6.6681630069468909</v>
      </c>
      <c r="AC4795">
        <f>INDEX(SHELF_days!$C$2:$C$289,MATCH(A4795&amp;"|"&amp;C4795,SHELF_days!$D$2:$D$289,0))</f>
        <v>9</v>
      </c>
      <c r="AD4795" s="8">
        <f t="shared" si="223"/>
        <v>60.013467062522018</v>
      </c>
      <c r="AE4795" s="7">
        <f t="shared" si="224"/>
        <v>0.31809869369500599</v>
      </c>
    </row>
    <row r="4796" spans="1:31" x14ac:dyDescent="0.45">
      <c r="A4796" t="s">
        <v>67</v>
      </c>
      <c r="B4796" t="s">
        <v>187</v>
      </c>
      <c r="C4796" t="s">
        <v>134</v>
      </c>
      <c r="D4796">
        <v>1.3085919203138229E-6</v>
      </c>
      <c r="E4796">
        <v>1.3085919203138229E-6</v>
      </c>
      <c r="F4796">
        <v>1.3085919203138229E-6</v>
      </c>
      <c r="G4796">
        <v>1.3085919203138229E-6</v>
      </c>
      <c r="H4796">
        <v>1.3085919203138229E-6</v>
      </c>
      <c r="I4796">
        <v>1.3085919203138229E-6</v>
      </c>
      <c r="J4796">
        <v>1.3085919203138229E-6</v>
      </c>
      <c r="K4796">
        <v>1.3085919203138229E-6</v>
      </c>
      <c r="L4796">
        <v>1.3085919203138229E-6</v>
      </c>
      <c r="M4796">
        <v>1.3085919203138229E-6</v>
      </c>
      <c r="N4796">
        <v>1.3085919203138229E-6</v>
      </c>
      <c r="O4796">
        <v>1.3085919203138229E-6</v>
      </c>
      <c r="P4796">
        <v>1.3085919203138229E-6</v>
      </c>
      <c r="Q4796">
        <v>1.3085919203138229E-6</v>
      </c>
      <c r="R4796">
        <v>1.3085919203138229E-6</v>
      </c>
      <c r="S4796">
        <v>1.3085919203138229E-6</v>
      </c>
      <c r="T4796">
        <v>1.3085919203138229E-6</v>
      </c>
      <c r="U4796">
        <v>1.3085919203138229E-6</v>
      </c>
      <c r="V4796">
        <v>1.3085919203138229E-6</v>
      </c>
      <c r="W4796">
        <v>1.3085919203138229E-6</v>
      </c>
      <c r="X4796">
        <v>1.3085919203138229E-6</v>
      </c>
      <c r="Y4796">
        <v>1.3085919203138229E-6</v>
      </c>
      <c r="Z4796">
        <v>1.3085919203138229E-6</v>
      </c>
      <c r="AA4796">
        <v>1.3085919203138229E-6</v>
      </c>
      <c r="AB4796" s="7">
        <f t="shared" si="222"/>
        <v>3.1406206087531735E-5</v>
      </c>
      <c r="AC4796">
        <f>INDEX(SHELF_days!$C$2:$C$289,MATCH(A4796&amp;"|"&amp;C4796,SHELF_days!$D$2:$D$289,0))</f>
        <v>106</v>
      </c>
      <c r="AD4796" s="8">
        <f t="shared" si="223"/>
        <v>3.3290578452783641E-3</v>
      </c>
      <c r="AE4796" s="7">
        <f t="shared" si="224"/>
        <v>1.3085919203138229E-6</v>
      </c>
    </row>
    <row r="4797" spans="1:31" x14ac:dyDescent="0.45">
      <c r="A4797" t="s">
        <v>67</v>
      </c>
      <c r="B4797" t="s">
        <v>187</v>
      </c>
      <c r="C4797" t="s">
        <v>135</v>
      </c>
      <c r="D4797">
        <v>1.3085919203138229E-6</v>
      </c>
      <c r="E4797">
        <v>1.3085919203138229E-6</v>
      </c>
      <c r="F4797">
        <v>1.3085919203138229E-6</v>
      </c>
      <c r="G4797">
        <v>1.3085919203138229E-6</v>
      </c>
      <c r="H4797">
        <v>1.3085919203138229E-6</v>
      </c>
      <c r="I4797">
        <v>1.3085919203138229E-6</v>
      </c>
      <c r="J4797">
        <v>1.3085919203138229E-6</v>
      </c>
      <c r="K4797">
        <v>1.3085919203138229E-6</v>
      </c>
      <c r="L4797">
        <v>1.3085919203138229E-6</v>
      </c>
      <c r="M4797">
        <v>1.3085919203138229E-6</v>
      </c>
      <c r="N4797">
        <v>1.3085919203138229E-6</v>
      </c>
      <c r="O4797">
        <v>1.3085919203138229E-6</v>
      </c>
      <c r="P4797">
        <v>1.3085919203138229E-6</v>
      </c>
      <c r="Q4797">
        <v>1.3085919203138229E-6</v>
      </c>
      <c r="R4797">
        <v>1.3085919203138229E-6</v>
      </c>
      <c r="S4797">
        <v>1.3085919203138229E-6</v>
      </c>
      <c r="T4797">
        <v>1.3085919203138229E-6</v>
      </c>
      <c r="U4797">
        <v>1.3085919203138229E-6</v>
      </c>
      <c r="V4797">
        <v>1.3085919203138229E-6</v>
      </c>
      <c r="W4797">
        <v>1.3085919203138229E-6</v>
      </c>
      <c r="X4797">
        <v>1.3085919203138229E-6</v>
      </c>
      <c r="Y4797">
        <v>1.3085919203138229E-6</v>
      </c>
      <c r="Z4797">
        <v>1.3085919203138229E-6</v>
      </c>
      <c r="AA4797">
        <v>1.3085919203138229E-6</v>
      </c>
      <c r="AB4797" s="7">
        <f t="shared" si="222"/>
        <v>3.1406206087531735E-5</v>
      </c>
      <c r="AC4797">
        <f>INDEX(SHELF_days!$C$2:$C$289,MATCH(A4797&amp;"|"&amp;C4797,SHELF_days!$D$2:$D$289,0))</f>
        <v>108</v>
      </c>
      <c r="AD4797" s="8">
        <f t="shared" si="223"/>
        <v>3.3918702574534275E-3</v>
      </c>
      <c r="AE4797" s="7">
        <f t="shared" si="224"/>
        <v>1.3085919203138229E-6</v>
      </c>
    </row>
    <row r="4798" spans="1:31" x14ac:dyDescent="0.45">
      <c r="A4798" t="s">
        <v>67</v>
      </c>
      <c r="B4798" t="s">
        <v>187</v>
      </c>
      <c r="C4798" t="s">
        <v>136</v>
      </c>
      <c r="D4798">
        <v>1.3085919203138229E-6</v>
      </c>
      <c r="E4798">
        <v>1.3085919203138229E-6</v>
      </c>
      <c r="F4798">
        <v>1.3085919203138229E-6</v>
      </c>
      <c r="G4798">
        <v>1.3085919203138229E-6</v>
      </c>
      <c r="H4798">
        <v>1.3085919203138229E-6</v>
      </c>
      <c r="I4798">
        <v>1.3085919203138229E-6</v>
      </c>
      <c r="J4798">
        <v>1.3085919203138229E-6</v>
      </c>
      <c r="K4798">
        <v>1.3085919203138229E-6</v>
      </c>
      <c r="L4798">
        <v>1.3085919203138229E-6</v>
      </c>
      <c r="M4798">
        <v>1.3085919203138229E-6</v>
      </c>
      <c r="N4798">
        <v>1.3085919203138229E-6</v>
      </c>
      <c r="O4798">
        <v>1.3085919203138229E-6</v>
      </c>
      <c r="P4798">
        <v>1.3085919203138229E-6</v>
      </c>
      <c r="Q4798">
        <v>1.3085919203138229E-6</v>
      </c>
      <c r="R4798">
        <v>1.3085919203138229E-6</v>
      </c>
      <c r="S4798">
        <v>1.3085919203138229E-6</v>
      </c>
      <c r="T4798">
        <v>1.3085919203138229E-6</v>
      </c>
      <c r="U4798">
        <v>0.1168903116405248</v>
      </c>
      <c r="V4798">
        <v>0.1168903116405248</v>
      </c>
      <c r="W4798">
        <v>1.3085919203138229E-6</v>
      </c>
      <c r="X4798">
        <v>1.3085919203138229E-6</v>
      </c>
      <c r="Y4798">
        <v>1.3085919203138229E-6</v>
      </c>
      <c r="Z4798">
        <v>1.3085919203138229E-6</v>
      </c>
      <c r="AA4798">
        <v>1.3085919203138229E-6</v>
      </c>
      <c r="AB4798" s="7">
        <f t="shared" si="222"/>
        <v>0.23380941230329655</v>
      </c>
      <c r="AC4798">
        <f>INDEX(SHELF_days!$C$2:$C$289,MATCH(A4798&amp;"|"&amp;C4798,SHELF_days!$D$2:$D$289,0))</f>
        <v>39</v>
      </c>
      <c r="AD4798" s="8">
        <f t="shared" si="223"/>
        <v>9.1185670798285656</v>
      </c>
      <c r="AE4798" s="7">
        <f t="shared" si="224"/>
        <v>0.1168903116405248</v>
      </c>
    </row>
    <row r="4799" spans="1:31" x14ac:dyDescent="0.45">
      <c r="A4799" t="s">
        <v>67</v>
      </c>
      <c r="B4799" t="s">
        <v>187</v>
      </c>
      <c r="C4799" t="s">
        <v>137</v>
      </c>
      <c r="D4799">
        <v>1.3085919203138229E-6</v>
      </c>
      <c r="E4799">
        <v>1.3085919203138229E-6</v>
      </c>
      <c r="F4799">
        <v>1.3085919203138229E-6</v>
      </c>
      <c r="G4799">
        <v>1.3085919203138229E-6</v>
      </c>
      <c r="H4799">
        <v>1.3085919203138229E-6</v>
      </c>
      <c r="I4799">
        <v>1.3085919203138229E-6</v>
      </c>
      <c r="J4799">
        <v>1.3085919203138229E-6</v>
      </c>
      <c r="K4799">
        <v>1.3085919203138229E-6</v>
      </c>
      <c r="L4799">
        <v>1.3085919203138229E-6</v>
      </c>
      <c r="M4799">
        <v>1.3085919203138229E-6</v>
      </c>
      <c r="N4799">
        <v>1.3085919203138229E-6</v>
      </c>
      <c r="O4799">
        <v>1.3085919203138229E-6</v>
      </c>
      <c r="P4799">
        <v>1.3085919203138229E-6</v>
      </c>
      <c r="Q4799">
        <v>1.3085919203138229E-6</v>
      </c>
      <c r="R4799">
        <v>1.3085919203138229E-6</v>
      </c>
      <c r="S4799">
        <v>1.3085919203138229E-6</v>
      </c>
      <c r="T4799">
        <v>1.3085919203138229E-6</v>
      </c>
      <c r="U4799">
        <v>0.96486572902886147</v>
      </c>
      <c r="V4799">
        <v>0.96486572902886147</v>
      </c>
      <c r="W4799">
        <v>0.49571606797484752</v>
      </c>
      <c r="X4799">
        <v>1.3085919203138229E-6</v>
      </c>
      <c r="Y4799">
        <v>1.3085919203138229E-6</v>
      </c>
      <c r="Z4799">
        <v>1.3085919203138229E-6</v>
      </c>
      <c r="AA4799">
        <v>1.3085919203138229E-6</v>
      </c>
      <c r="AB4799" s="7">
        <f t="shared" si="222"/>
        <v>2.4254750064628965</v>
      </c>
      <c r="AC4799">
        <f>INDEX(SHELF_days!$C$2:$C$289,MATCH(A4799&amp;"|"&amp;C4799,SHELF_days!$D$2:$D$289,0))</f>
        <v>85</v>
      </c>
      <c r="AD4799" s="8">
        <f t="shared" si="223"/>
        <v>206.16537554934621</v>
      </c>
      <c r="AE4799" s="7">
        <f t="shared" si="224"/>
        <v>0.96486572902886147</v>
      </c>
    </row>
    <row r="4800" spans="1:31" x14ac:dyDescent="0.45">
      <c r="A4800" t="s">
        <v>67</v>
      </c>
      <c r="B4800" t="s">
        <v>187</v>
      </c>
      <c r="C4800" t="s">
        <v>138</v>
      </c>
      <c r="D4800">
        <v>1.3085919203138229E-6</v>
      </c>
      <c r="E4800">
        <v>1.3085919203138229E-6</v>
      </c>
      <c r="F4800">
        <v>1.3085919203138229E-6</v>
      </c>
      <c r="G4800">
        <v>1.3085919203138229E-6</v>
      </c>
      <c r="H4800">
        <v>1.3085919203138229E-6</v>
      </c>
      <c r="I4800">
        <v>1.3085919203138229E-6</v>
      </c>
      <c r="J4800">
        <v>1.3085919203138229E-6</v>
      </c>
      <c r="K4800">
        <v>1.3085919203138229E-6</v>
      </c>
      <c r="L4800">
        <v>1.3085919203138229E-6</v>
      </c>
      <c r="M4800">
        <v>1.3085919203138229E-6</v>
      </c>
      <c r="N4800">
        <v>1.3085919203138229E-6</v>
      </c>
      <c r="O4800">
        <v>1.3085919203138229E-6</v>
      </c>
      <c r="P4800">
        <v>1.3085919203138229E-6</v>
      </c>
      <c r="Q4800">
        <v>1.3085919203138229E-6</v>
      </c>
      <c r="R4800">
        <v>1.3085919203138229E-6</v>
      </c>
      <c r="S4800">
        <v>1.3085919203138229E-6</v>
      </c>
      <c r="T4800">
        <v>1.3085919203138229E-6</v>
      </c>
      <c r="U4800">
        <v>1</v>
      </c>
      <c r="V4800">
        <v>1</v>
      </c>
      <c r="W4800">
        <v>1</v>
      </c>
      <c r="X4800">
        <v>1.3085919203138229E-6</v>
      </c>
      <c r="Y4800">
        <v>1.3085919203138229E-6</v>
      </c>
      <c r="Z4800">
        <v>1.3085919203138229E-6</v>
      </c>
      <c r="AA4800">
        <v>1.3085919203138229E-6</v>
      </c>
      <c r="AB4800" s="7">
        <f t="shared" si="222"/>
        <v>3.000027480430326</v>
      </c>
      <c r="AC4800">
        <f>INDEX(SHELF_days!$C$2:$C$289,MATCH(A4800&amp;"|"&amp;C4800,SHELF_days!$D$2:$D$289,0))</f>
        <v>18</v>
      </c>
      <c r="AD4800" s="8">
        <f t="shared" si="223"/>
        <v>54.000494647745867</v>
      </c>
      <c r="AE4800" s="7">
        <f t="shared" si="224"/>
        <v>1</v>
      </c>
    </row>
    <row r="4801" spans="1:31" x14ac:dyDescent="0.45">
      <c r="A4801" t="s">
        <v>67</v>
      </c>
      <c r="B4801" t="s">
        <v>187</v>
      </c>
      <c r="C4801" t="s">
        <v>139</v>
      </c>
      <c r="D4801">
        <v>1.3085919203138229E-6</v>
      </c>
      <c r="E4801">
        <v>1.3085919203138229E-6</v>
      </c>
      <c r="F4801">
        <v>1.3085919203138229E-6</v>
      </c>
      <c r="G4801">
        <v>1.3085919203138229E-6</v>
      </c>
      <c r="H4801">
        <v>1.3085919203138229E-6</v>
      </c>
      <c r="I4801">
        <v>1.3085919203138229E-6</v>
      </c>
      <c r="J4801">
        <v>1.3085919203138229E-6</v>
      </c>
      <c r="K4801">
        <v>1.3085919203138229E-6</v>
      </c>
      <c r="L4801">
        <v>1.3085919203138229E-6</v>
      </c>
      <c r="M4801">
        <v>1.3085919203138229E-6</v>
      </c>
      <c r="N4801">
        <v>1.3085919203138229E-6</v>
      </c>
      <c r="O4801">
        <v>1.3085919203138229E-6</v>
      </c>
      <c r="P4801">
        <v>1.3085919203138229E-6</v>
      </c>
      <c r="Q4801">
        <v>1.3085919203138229E-6</v>
      </c>
      <c r="R4801">
        <v>1.3085919203138229E-6</v>
      </c>
      <c r="S4801">
        <v>1.3085919203138229E-6</v>
      </c>
      <c r="T4801">
        <v>1.3085919203138229E-6</v>
      </c>
      <c r="U4801">
        <v>1.3085919203138229E-6</v>
      </c>
      <c r="V4801">
        <v>1.3085919203138229E-6</v>
      </c>
      <c r="W4801">
        <v>1.3085919203138229E-6</v>
      </c>
      <c r="X4801">
        <v>1.3085919203138229E-6</v>
      </c>
      <c r="Y4801">
        <v>1.3085919203138229E-6</v>
      </c>
      <c r="Z4801">
        <v>1.3085919203138229E-6</v>
      </c>
      <c r="AA4801">
        <v>1.3085919203138229E-6</v>
      </c>
      <c r="AB4801" s="7">
        <f t="shared" si="222"/>
        <v>3.1406206087531735E-5</v>
      </c>
      <c r="AC4801">
        <f>INDEX(SHELF_days!$C$2:$C$289,MATCH(A4801&amp;"|"&amp;C4801,SHELF_days!$D$2:$D$289,0))</f>
        <v>9</v>
      </c>
      <c r="AD4801" s="8">
        <f t="shared" si="223"/>
        <v>2.8265585478778562E-4</v>
      </c>
      <c r="AE4801" s="7">
        <f t="shared" si="224"/>
        <v>1.3085919203138229E-6</v>
      </c>
    </row>
    <row r="4802" spans="1:31" x14ac:dyDescent="0.45">
      <c r="A4802" t="s">
        <v>67</v>
      </c>
      <c r="B4802" t="s">
        <v>188</v>
      </c>
      <c r="C4802" t="s">
        <v>134</v>
      </c>
      <c r="D4802">
        <v>5.0786458E-2</v>
      </c>
      <c r="E4802">
        <v>3.1782423999999997E-2</v>
      </c>
      <c r="F4802">
        <v>1.1014965999999999E-2</v>
      </c>
      <c r="G4802">
        <v>3.6034550000000002E-3</v>
      </c>
      <c r="H4802">
        <v>1.585094E-3</v>
      </c>
      <c r="I4802">
        <v>5.5560130000000003E-3</v>
      </c>
      <c r="J4802">
        <v>4.0083993999999998E-2</v>
      </c>
      <c r="K4802">
        <v>3.3930512000000003E-2</v>
      </c>
      <c r="L4802">
        <v>1.515099E-2</v>
      </c>
      <c r="M4802">
        <v>8.9085060000000001E-3</v>
      </c>
      <c r="N4802">
        <v>1.765122E-3</v>
      </c>
      <c r="O4802">
        <v>2.506374E-3</v>
      </c>
      <c r="P4802">
        <v>1.728191E-3</v>
      </c>
      <c r="Q4802">
        <v>1.112944E-3</v>
      </c>
      <c r="R4802">
        <v>6.2059500000000004E-4</v>
      </c>
      <c r="S4802">
        <v>6.7935200000000004E-4</v>
      </c>
      <c r="T4802">
        <v>5.7153359999999997E-3</v>
      </c>
      <c r="U4802">
        <v>0.12696126699999999</v>
      </c>
      <c r="V4802">
        <v>0.27549256599999999</v>
      </c>
      <c r="W4802">
        <v>0.269406478</v>
      </c>
      <c r="X4802">
        <v>0.193224695</v>
      </c>
      <c r="Y4802">
        <v>0.12360631699999999</v>
      </c>
      <c r="Z4802">
        <v>8.7957514000000001E-2</v>
      </c>
      <c r="AA4802">
        <v>5.9442808999999999E-2</v>
      </c>
      <c r="AB4802" s="7">
        <f t="shared" ref="AB4802:AB4865" si="225">SUM(D4802:AA4802)</f>
        <v>1.3526219720000001</v>
      </c>
      <c r="AC4802">
        <f>INDEX(SHELF_days!$C$2:$C$289,MATCH(A4802&amp;"|"&amp;C4802,SHELF_days!$D$2:$D$289,0))</f>
        <v>106</v>
      </c>
      <c r="AD4802" s="8">
        <f t="shared" ref="AD4802:AD4865" si="226">AB4802*AC4802</f>
        <v>143.37792903200003</v>
      </c>
      <c r="AE4802" s="7">
        <f t="shared" ref="AE4802:AE4865" si="227">MAX(D4802:AA4802)</f>
        <v>0.27549256599999999</v>
      </c>
    </row>
    <row r="4803" spans="1:31" x14ac:dyDescent="0.45">
      <c r="A4803" t="s">
        <v>67</v>
      </c>
      <c r="B4803" t="s">
        <v>188</v>
      </c>
      <c r="C4803" t="s">
        <v>135</v>
      </c>
      <c r="D4803">
        <v>0.13406067299999999</v>
      </c>
      <c r="E4803">
        <v>8.9046283000000004E-2</v>
      </c>
      <c r="F4803">
        <v>4.3600997000000002E-2</v>
      </c>
      <c r="G4803">
        <v>2.7674377E-2</v>
      </c>
      <c r="H4803">
        <v>2.2308314999999999E-2</v>
      </c>
      <c r="I4803">
        <v>2.1573643999999999E-2</v>
      </c>
      <c r="J4803">
        <v>3.0020308999999998E-2</v>
      </c>
      <c r="K4803">
        <v>2.1768824999999999E-2</v>
      </c>
      <c r="L4803">
        <v>1.6239916E-2</v>
      </c>
      <c r="M4803">
        <v>1.941714E-3</v>
      </c>
      <c r="N4803">
        <v>1.93389E-3</v>
      </c>
      <c r="O4803">
        <v>1.626768E-3</v>
      </c>
      <c r="P4803">
        <v>1.735835E-3</v>
      </c>
      <c r="Q4803">
        <v>3.3851799999999998E-3</v>
      </c>
      <c r="R4803">
        <v>6.7275149999999999E-3</v>
      </c>
      <c r="S4803">
        <v>1.0700968E-2</v>
      </c>
      <c r="T4803">
        <v>4.1978611999999998E-2</v>
      </c>
      <c r="U4803">
        <v>0.146987383</v>
      </c>
      <c r="V4803">
        <v>0.34077980800000002</v>
      </c>
      <c r="W4803">
        <v>0.376937142</v>
      </c>
      <c r="X4803">
        <v>0.35940015800000003</v>
      </c>
      <c r="Y4803">
        <v>0.20445417799999999</v>
      </c>
      <c r="Z4803">
        <v>0.15712647199999999</v>
      </c>
      <c r="AA4803">
        <v>0.142499985</v>
      </c>
      <c r="AB4803" s="7">
        <f t="shared" si="225"/>
        <v>2.2045089470000003</v>
      </c>
      <c r="AC4803">
        <f>INDEX(SHELF_days!$C$2:$C$289,MATCH(A4803&amp;"|"&amp;C4803,SHELF_days!$D$2:$D$289,0))</f>
        <v>108</v>
      </c>
      <c r="AD4803" s="8">
        <f t="shared" si="226"/>
        <v>238.08696627600003</v>
      </c>
      <c r="AE4803" s="7">
        <f t="shared" si="227"/>
        <v>0.376937142</v>
      </c>
    </row>
    <row r="4804" spans="1:31" x14ac:dyDescent="0.45">
      <c r="A4804" t="s">
        <v>67</v>
      </c>
      <c r="B4804" t="s">
        <v>188</v>
      </c>
      <c r="C4804" t="s">
        <v>136</v>
      </c>
      <c r="D4804">
        <v>8.8022871000000003E-2</v>
      </c>
      <c r="E4804">
        <v>3.9338896999999998E-2</v>
      </c>
      <c r="F4804">
        <v>1.6513903999999999E-2</v>
      </c>
      <c r="G4804">
        <v>9.3123670000000002E-3</v>
      </c>
      <c r="H4804">
        <v>5.4294089999999996E-3</v>
      </c>
      <c r="I4804">
        <v>3.8308270000000002E-3</v>
      </c>
      <c r="J4804">
        <v>3.1176020000000001E-3</v>
      </c>
      <c r="K4804">
        <v>1.2654420000000001E-3</v>
      </c>
      <c r="L4804">
        <v>1.5247700000000001E-4</v>
      </c>
      <c r="M4804">
        <v>2.3472499999999999E-5</v>
      </c>
      <c r="N4804">
        <v>8.3549000000000004E-4</v>
      </c>
      <c r="O4804">
        <v>2.2594698999999999E-2</v>
      </c>
      <c r="P4804">
        <v>0.103146099</v>
      </c>
      <c r="Q4804">
        <v>0.18901916199999999</v>
      </c>
      <c r="R4804">
        <v>0.26780427899999998</v>
      </c>
      <c r="S4804">
        <v>0.35551079000000002</v>
      </c>
      <c r="T4804">
        <v>0.45477053899999997</v>
      </c>
      <c r="U4804">
        <v>0.53128117900000005</v>
      </c>
      <c r="V4804">
        <v>0.58424511599999995</v>
      </c>
      <c r="W4804">
        <v>0.58311645599999995</v>
      </c>
      <c r="X4804">
        <v>0.54844255600000003</v>
      </c>
      <c r="Y4804">
        <v>0.32976280899999999</v>
      </c>
      <c r="Z4804">
        <v>0.16117156899999999</v>
      </c>
      <c r="AA4804">
        <v>0.126893638</v>
      </c>
      <c r="AB4804" s="7">
        <f t="shared" si="225"/>
        <v>4.4256016495000008</v>
      </c>
      <c r="AC4804">
        <f>INDEX(SHELF_days!$C$2:$C$289,MATCH(A4804&amp;"|"&amp;C4804,SHELF_days!$D$2:$D$289,0))</f>
        <v>39</v>
      </c>
      <c r="AD4804" s="8">
        <f t="shared" si="226"/>
        <v>172.59846433050004</v>
      </c>
      <c r="AE4804" s="7">
        <f t="shared" si="227"/>
        <v>0.58424511599999995</v>
      </c>
    </row>
    <row r="4805" spans="1:31" x14ac:dyDescent="0.45">
      <c r="A4805" t="s">
        <v>67</v>
      </c>
      <c r="B4805" t="s">
        <v>188</v>
      </c>
      <c r="C4805" t="s">
        <v>137</v>
      </c>
      <c r="D4805">
        <v>8.7977237E-2</v>
      </c>
      <c r="E4805">
        <v>6.2358662000000002E-2</v>
      </c>
      <c r="F4805">
        <v>2.4154757999999998E-2</v>
      </c>
      <c r="G4805">
        <v>6.2008200000000001E-3</v>
      </c>
      <c r="H4805">
        <v>2.5892609999999998E-3</v>
      </c>
      <c r="I4805">
        <v>1.7163879999999999E-3</v>
      </c>
      <c r="J4805">
        <v>2.3703859999999999E-3</v>
      </c>
      <c r="K4805">
        <v>6.3496050000000004E-3</v>
      </c>
      <c r="L4805">
        <v>7.8345350000000001E-3</v>
      </c>
      <c r="M4805">
        <v>3.3794599999999999E-4</v>
      </c>
      <c r="N4805">
        <v>7.16554E-4</v>
      </c>
      <c r="O4805">
        <v>8.97185E-4</v>
      </c>
      <c r="P4805">
        <v>4.6130989999999998E-3</v>
      </c>
      <c r="Q4805">
        <v>1.2083172999999999E-2</v>
      </c>
      <c r="R4805">
        <v>2.1130801000000001E-2</v>
      </c>
      <c r="S4805">
        <v>3.5839560999999999E-2</v>
      </c>
      <c r="T4805">
        <v>9.8139007E-2</v>
      </c>
      <c r="U4805">
        <v>0.31040896699999998</v>
      </c>
      <c r="V4805">
        <v>0.39753657599999997</v>
      </c>
      <c r="W4805">
        <v>0.41951473099999997</v>
      </c>
      <c r="X4805">
        <v>0.24537431800000001</v>
      </c>
      <c r="Y4805">
        <v>0.15513012700000001</v>
      </c>
      <c r="Z4805">
        <v>0.13819642600000001</v>
      </c>
      <c r="AA4805">
        <v>0.115732038</v>
      </c>
      <c r="AB4805" s="7">
        <f t="shared" si="225"/>
        <v>2.1572021610000003</v>
      </c>
      <c r="AC4805">
        <f>INDEX(SHELF_days!$C$2:$C$289,MATCH(A4805&amp;"|"&amp;C4805,SHELF_days!$D$2:$D$289,0))</f>
        <v>85</v>
      </c>
      <c r="AD4805" s="8">
        <f t="shared" si="226"/>
        <v>183.36218368500002</v>
      </c>
      <c r="AE4805" s="7">
        <f t="shared" si="227"/>
        <v>0.41951473099999997</v>
      </c>
    </row>
    <row r="4806" spans="1:31" x14ac:dyDescent="0.45">
      <c r="A4806" t="s">
        <v>67</v>
      </c>
      <c r="B4806" t="s">
        <v>188</v>
      </c>
      <c r="C4806" t="s">
        <v>138</v>
      </c>
      <c r="D4806">
        <v>0.13153521900000001</v>
      </c>
      <c r="E4806">
        <v>4.0447157999999997E-2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4.31894E-4</v>
      </c>
      <c r="N4806">
        <v>1.847259E-3</v>
      </c>
      <c r="O4806">
        <v>8.3516036000000002E-2</v>
      </c>
      <c r="P4806">
        <v>0.34411565700000002</v>
      </c>
      <c r="Q4806">
        <v>0.453107384</v>
      </c>
      <c r="R4806">
        <v>0.54916916699999996</v>
      </c>
      <c r="S4806">
        <v>0.60615492699999995</v>
      </c>
      <c r="T4806">
        <v>0.634718055</v>
      </c>
      <c r="U4806">
        <v>0.642339514</v>
      </c>
      <c r="V4806">
        <v>0.63900057200000004</v>
      </c>
      <c r="W4806">
        <v>0.63262102600000003</v>
      </c>
      <c r="X4806">
        <v>0.72696997600000002</v>
      </c>
      <c r="Y4806">
        <v>0.67088182699999999</v>
      </c>
      <c r="Z4806">
        <v>0.19429257799999999</v>
      </c>
      <c r="AA4806">
        <v>0.149928018</v>
      </c>
      <c r="AB4806" s="7">
        <f t="shared" si="225"/>
        <v>6.5010762669999993</v>
      </c>
      <c r="AC4806">
        <f>INDEX(SHELF_days!$C$2:$C$289,MATCH(A4806&amp;"|"&amp;C4806,SHELF_days!$D$2:$D$289,0))</f>
        <v>18</v>
      </c>
      <c r="AD4806" s="8">
        <f t="shared" si="226"/>
        <v>117.01937280599999</v>
      </c>
      <c r="AE4806" s="7">
        <f t="shared" si="227"/>
        <v>0.72696997600000002</v>
      </c>
    </row>
    <row r="4807" spans="1:31" x14ac:dyDescent="0.45">
      <c r="A4807" t="s">
        <v>67</v>
      </c>
      <c r="B4807" t="s">
        <v>188</v>
      </c>
      <c r="C4807" t="s">
        <v>139</v>
      </c>
      <c r="D4807">
        <v>4.7638460000000004E-3</v>
      </c>
      <c r="E4807">
        <v>2.657277E-3</v>
      </c>
      <c r="F4807">
        <v>1.847259E-3</v>
      </c>
      <c r="G4807">
        <v>1.847259E-3</v>
      </c>
      <c r="H4807">
        <v>0</v>
      </c>
      <c r="I4807">
        <v>9.4888384000000006E-2</v>
      </c>
      <c r="J4807">
        <v>0.19155291099999999</v>
      </c>
      <c r="K4807">
        <v>0.146151111</v>
      </c>
      <c r="L4807">
        <v>4.3146060000000003E-3</v>
      </c>
      <c r="M4807">
        <v>1.2963766E-2</v>
      </c>
      <c r="N4807">
        <v>3.3450120000000001E-3</v>
      </c>
      <c r="O4807">
        <v>5.2486429999999999E-3</v>
      </c>
      <c r="P4807">
        <v>3.694517E-3</v>
      </c>
      <c r="Q4807">
        <v>0</v>
      </c>
      <c r="R4807">
        <v>0</v>
      </c>
      <c r="S4807">
        <v>0</v>
      </c>
      <c r="T4807">
        <v>4.8895980000000002E-3</v>
      </c>
      <c r="U4807">
        <v>0.20752172499999999</v>
      </c>
      <c r="V4807">
        <v>0.37460496399999998</v>
      </c>
      <c r="W4807">
        <v>0.38503980700000001</v>
      </c>
      <c r="X4807">
        <v>0.33367387599999998</v>
      </c>
      <c r="Y4807">
        <v>0.19894107899999999</v>
      </c>
      <c r="Z4807">
        <v>6.9298214999999996E-2</v>
      </c>
      <c r="AA4807">
        <v>2.0110836E-2</v>
      </c>
      <c r="AB4807" s="7">
        <f t="shared" si="225"/>
        <v>2.0673546910000002</v>
      </c>
      <c r="AC4807">
        <f>INDEX(SHELF_days!$C$2:$C$289,MATCH(A4807&amp;"|"&amp;C4807,SHELF_days!$D$2:$D$289,0))</f>
        <v>9</v>
      </c>
      <c r="AD4807" s="8">
        <f t="shared" si="226"/>
        <v>18.606192219</v>
      </c>
      <c r="AE4807" s="7">
        <f t="shared" si="227"/>
        <v>0.38503980700000001</v>
      </c>
    </row>
    <row r="4808" spans="1:31" x14ac:dyDescent="0.45">
      <c r="A4808" t="s">
        <v>67</v>
      </c>
      <c r="B4808" t="s">
        <v>189</v>
      </c>
      <c r="C4808" t="s">
        <v>134</v>
      </c>
      <c r="D4808">
        <v>0.9</v>
      </c>
      <c r="E4808">
        <v>0.9</v>
      </c>
      <c r="F4808">
        <v>0.9</v>
      </c>
      <c r="G4808">
        <v>0.9</v>
      </c>
      <c r="H4808">
        <v>0.9</v>
      </c>
      <c r="I4808">
        <v>0.9</v>
      </c>
      <c r="J4808">
        <v>0.9</v>
      </c>
      <c r="K4808">
        <v>0.9</v>
      </c>
      <c r="L4808">
        <v>0.9</v>
      </c>
      <c r="M4808">
        <v>0.9</v>
      </c>
      <c r="N4808">
        <v>0.9</v>
      </c>
      <c r="O4808">
        <v>0.9</v>
      </c>
      <c r="P4808">
        <v>0.9</v>
      </c>
      <c r="Q4808">
        <v>0.9</v>
      </c>
      <c r="R4808">
        <v>0.9</v>
      </c>
      <c r="S4808">
        <v>0.9</v>
      </c>
      <c r="T4808">
        <v>0.9</v>
      </c>
      <c r="U4808">
        <v>0.9</v>
      </c>
      <c r="V4808">
        <v>0.9</v>
      </c>
      <c r="W4808">
        <v>0.9</v>
      </c>
      <c r="X4808">
        <v>0.9</v>
      </c>
      <c r="Y4808">
        <v>0.9</v>
      </c>
      <c r="Z4808">
        <v>0.9</v>
      </c>
      <c r="AA4808">
        <v>0.9</v>
      </c>
      <c r="AB4808" s="7">
        <f t="shared" si="225"/>
        <v>21.599999999999994</v>
      </c>
      <c r="AC4808">
        <f>INDEX(SHELF_days!$C$2:$C$289,MATCH(A4808&amp;"|"&amp;C4808,SHELF_days!$D$2:$D$289,0))</f>
        <v>106</v>
      </c>
      <c r="AD4808" s="8">
        <f t="shared" si="226"/>
        <v>2289.5999999999995</v>
      </c>
      <c r="AE4808" s="7">
        <f t="shared" si="227"/>
        <v>0.9</v>
      </c>
    </row>
    <row r="4809" spans="1:31" x14ac:dyDescent="0.45">
      <c r="A4809" t="s">
        <v>67</v>
      </c>
      <c r="B4809" t="s">
        <v>189</v>
      </c>
      <c r="C4809" t="s">
        <v>135</v>
      </c>
      <c r="D4809">
        <v>0.9</v>
      </c>
      <c r="E4809">
        <v>0.9</v>
      </c>
      <c r="F4809">
        <v>0.9</v>
      </c>
      <c r="G4809">
        <v>0.9</v>
      </c>
      <c r="H4809">
        <v>0.9</v>
      </c>
      <c r="I4809">
        <v>0.9</v>
      </c>
      <c r="J4809">
        <v>0.9</v>
      </c>
      <c r="K4809">
        <v>0.9</v>
      </c>
      <c r="L4809">
        <v>0.9</v>
      </c>
      <c r="M4809">
        <v>0.9</v>
      </c>
      <c r="N4809">
        <v>0.9</v>
      </c>
      <c r="O4809">
        <v>0.9</v>
      </c>
      <c r="P4809">
        <v>0.9</v>
      </c>
      <c r="Q4809">
        <v>0.9</v>
      </c>
      <c r="R4809">
        <v>0.9</v>
      </c>
      <c r="S4809">
        <v>0.9</v>
      </c>
      <c r="T4809">
        <v>0.9</v>
      </c>
      <c r="U4809">
        <v>0.9</v>
      </c>
      <c r="V4809">
        <v>0.9</v>
      </c>
      <c r="W4809">
        <v>0.9</v>
      </c>
      <c r="X4809">
        <v>0.9</v>
      </c>
      <c r="Y4809">
        <v>0.9</v>
      </c>
      <c r="Z4809">
        <v>0.9</v>
      </c>
      <c r="AA4809">
        <v>0.9</v>
      </c>
      <c r="AB4809" s="7">
        <f t="shared" si="225"/>
        <v>21.599999999999994</v>
      </c>
      <c r="AC4809">
        <f>INDEX(SHELF_days!$C$2:$C$289,MATCH(A4809&amp;"|"&amp;C4809,SHELF_days!$D$2:$D$289,0))</f>
        <v>108</v>
      </c>
      <c r="AD4809" s="8">
        <f t="shared" si="226"/>
        <v>2332.7999999999993</v>
      </c>
      <c r="AE4809" s="7">
        <f t="shared" si="227"/>
        <v>0.9</v>
      </c>
    </row>
    <row r="4810" spans="1:31" x14ac:dyDescent="0.45">
      <c r="A4810" t="s">
        <v>67</v>
      </c>
      <c r="B4810" t="s">
        <v>189</v>
      </c>
      <c r="C4810" t="s">
        <v>136</v>
      </c>
      <c r="D4810">
        <v>0.9</v>
      </c>
      <c r="E4810">
        <v>0.9</v>
      </c>
      <c r="F4810">
        <v>0.9</v>
      </c>
      <c r="G4810">
        <v>0.9</v>
      </c>
      <c r="H4810">
        <v>0.9</v>
      </c>
      <c r="I4810">
        <v>0.9</v>
      </c>
      <c r="J4810">
        <v>0.9</v>
      </c>
      <c r="K4810">
        <v>0.9</v>
      </c>
      <c r="L4810">
        <v>0.9</v>
      </c>
      <c r="M4810">
        <v>0.9</v>
      </c>
      <c r="N4810">
        <v>0.9</v>
      </c>
      <c r="O4810">
        <v>0.9</v>
      </c>
      <c r="P4810">
        <v>0.9</v>
      </c>
      <c r="Q4810">
        <v>0.9</v>
      </c>
      <c r="R4810">
        <v>0.9</v>
      </c>
      <c r="S4810">
        <v>0.9</v>
      </c>
      <c r="T4810">
        <v>0.9</v>
      </c>
      <c r="U4810">
        <v>0.9</v>
      </c>
      <c r="V4810">
        <v>0.9</v>
      </c>
      <c r="W4810">
        <v>0.9</v>
      </c>
      <c r="X4810">
        <v>0.9</v>
      </c>
      <c r="Y4810">
        <v>0.9</v>
      </c>
      <c r="Z4810">
        <v>0.9</v>
      </c>
      <c r="AA4810">
        <v>0.9</v>
      </c>
      <c r="AB4810" s="7">
        <f t="shared" si="225"/>
        <v>21.599999999999994</v>
      </c>
      <c r="AC4810">
        <f>INDEX(SHELF_days!$C$2:$C$289,MATCH(A4810&amp;"|"&amp;C4810,SHELF_days!$D$2:$D$289,0))</f>
        <v>39</v>
      </c>
      <c r="AD4810" s="8">
        <f t="shared" si="226"/>
        <v>842.39999999999975</v>
      </c>
      <c r="AE4810" s="7">
        <f t="shared" si="227"/>
        <v>0.9</v>
      </c>
    </row>
    <row r="4811" spans="1:31" x14ac:dyDescent="0.45">
      <c r="A4811" t="s">
        <v>67</v>
      </c>
      <c r="B4811" t="s">
        <v>189</v>
      </c>
      <c r="C4811" t="s">
        <v>137</v>
      </c>
      <c r="D4811">
        <v>0.9</v>
      </c>
      <c r="E4811">
        <v>0.9</v>
      </c>
      <c r="F4811">
        <v>0.9</v>
      </c>
      <c r="G4811">
        <v>0.9</v>
      </c>
      <c r="H4811">
        <v>0.9</v>
      </c>
      <c r="I4811">
        <v>0.9</v>
      </c>
      <c r="J4811">
        <v>0.9</v>
      </c>
      <c r="K4811">
        <v>0.9</v>
      </c>
      <c r="L4811">
        <v>0.9</v>
      </c>
      <c r="M4811">
        <v>0.9</v>
      </c>
      <c r="N4811">
        <v>0.9</v>
      </c>
      <c r="O4811">
        <v>0.9</v>
      </c>
      <c r="P4811">
        <v>0.9</v>
      </c>
      <c r="Q4811">
        <v>0.9</v>
      </c>
      <c r="R4811">
        <v>0.9</v>
      </c>
      <c r="S4811">
        <v>0.9</v>
      </c>
      <c r="T4811">
        <v>0.9</v>
      </c>
      <c r="U4811">
        <v>0.9</v>
      </c>
      <c r="V4811">
        <v>0.9</v>
      </c>
      <c r="W4811">
        <v>0.9</v>
      </c>
      <c r="X4811">
        <v>0.9</v>
      </c>
      <c r="Y4811">
        <v>0.9</v>
      </c>
      <c r="Z4811">
        <v>0.9</v>
      </c>
      <c r="AA4811">
        <v>0.9</v>
      </c>
      <c r="AB4811" s="7">
        <f t="shared" si="225"/>
        <v>21.599999999999994</v>
      </c>
      <c r="AC4811">
        <f>INDEX(SHELF_days!$C$2:$C$289,MATCH(A4811&amp;"|"&amp;C4811,SHELF_days!$D$2:$D$289,0))</f>
        <v>85</v>
      </c>
      <c r="AD4811" s="8">
        <f t="shared" si="226"/>
        <v>1835.9999999999995</v>
      </c>
      <c r="AE4811" s="7">
        <f t="shared" si="227"/>
        <v>0.9</v>
      </c>
    </row>
    <row r="4812" spans="1:31" x14ac:dyDescent="0.45">
      <c r="A4812" t="s">
        <v>67</v>
      </c>
      <c r="B4812" t="s">
        <v>189</v>
      </c>
      <c r="C4812" t="s">
        <v>138</v>
      </c>
      <c r="D4812">
        <v>0.9</v>
      </c>
      <c r="E4812">
        <v>0.9</v>
      </c>
      <c r="F4812">
        <v>0.9</v>
      </c>
      <c r="G4812">
        <v>0.9</v>
      </c>
      <c r="H4812">
        <v>0.9</v>
      </c>
      <c r="I4812">
        <v>0.9</v>
      </c>
      <c r="J4812">
        <v>0.9</v>
      </c>
      <c r="K4812">
        <v>0.9</v>
      </c>
      <c r="L4812">
        <v>0.9</v>
      </c>
      <c r="M4812">
        <v>0.9</v>
      </c>
      <c r="N4812">
        <v>0.9</v>
      </c>
      <c r="O4812">
        <v>0.9</v>
      </c>
      <c r="P4812">
        <v>0.9</v>
      </c>
      <c r="Q4812">
        <v>0.9</v>
      </c>
      <c r="R4812">
        <v>0.9</v>
      </c>
      <c r="S4812">
        <v>0.9</v>
      </c>
      <c r="T4812">
        <v>0.9</v>
      </c>
      <c r="U4812">
        <v>0.9</v>
      </c>
      <c r="V4812">
        <v>0.9</v>
      </c>
      <c r="W4812">
        <v>0.9</v>
      </c>
      <c r="X4812">
        <v>0.9</v>
      </c>
      <c r="Y4812">
        <v>0.9</v>
      </c>
      <c r="Z4812">
        <v>0.9</v>
      </c>
      <c r="AA4812">
        <v>0.9</v>
      </c>
      <c r="AB4812" s="7">
        <f t="shared" si="225"/>
        <v>21.599999999999994</v>
      </c>
      <c r="AC4812">
        <f>INDEX(SHELF_days!$C$2:$C$289,MATCH(A4812&amp;"|"&amp;C4812,SHELF_days!$D$2:$D$289,0))</f>
        <v>18</v>
      </c>
      <c r="AD4812" s="8">
        <f t="shared" si="226"/>
        <v>388.7999999999999</v>
      </c>
      <c r="AE4812" s="7">
        <f t="shared" si="227"/>
        <v>0.9</v>
      </c>
    </row>
    <row r="4813" spans="1:31" x14ac:dyDescent="0.45">
      <c r="A4813" t="s">
        <v>67</v>
      </c>
      <c r="B4813" t="s">
        <v>189</v>
      </c>
      <c r="C4813" t="s">
        <v>139</v>
      </c>
      <c r="D4813">
        <v>0.9</v>
      </c>
      <c r="E4813">
        <v>0.9</v>
      </c>
      <c r="F4813">
        <v>0.9</v>
      </c>
      <c r="G4813">
        <v>0.9</v>
      </c>
      <c r="H4813">
        <v>0.9</v>
      </c>
      <c r="I4813">
        <v>0.9</v>
      </c>
      <c r="J4813">
        <v>0.9</v>
      </c>
      <c r="K4813">
        <v>0.9</v>
      </c>
      <c r="L4813">
        <v>0.9</v>
      </c>
      <c r="M4813">
        <v>0.9</v>
      </c>
      <c r="N4813">
        <v>0.9</v>
      </c>
      <c r="O4813">
        <v>0.9</v>
      </c>
      <c r="P4813">
        <v>0.9</v>
      </c>
      <c r="Q4813">
        <v>0.9</v>
      </c>
      <c r="R4813">
        <v>0.9</v>
      </c>
      <c r="S4813">
        <v>0.9</v>
      </c>
      <c r="T4813">
        <v>0.9</v>
      </c>
      <c r="U4813">
        <v>0.9</v>
      </c>
      <c r="V4813">
        <v>0.9</v>
      </c>
      <c r="W4813">
        <v>0.9</v>
      </c>
      <c r="X4813">
        <v>0.9</v>
      </c>
      <c r="Y4813">
        <v>0.9</v>
      </c>
      <c r="Z4813">
        <v>0.9</v>
      </c>
      <c r="AA4813">
        <v>0.9</v>
      </c>
      <c r="AB4813" s="7">
        <f t="shared" si="225"/>
        <v>21.599999999999994</v>
      </c>
      <c r="AC4813">
        <f>INDEX(SHELF_days!$C$2:$C$289,MATCH(A4813&amp;"|"&amp;C4813,SHELF_days!$D$2:$D$289,0))</f>
        <v>9</v>
      </c>
      <c r="AD4813" s="8">
        <f t="shared" si="226"/>
        <v>194.39999999999995</v>
      </c>
      <c r="AE4813" s="7">
        <f t="shared" si="227"/>
        <v>0.9</v>
      </c>
    </row>
    <row r="4814" spans="1:31" x14ac:dyDescent="0.45">
      <c r="A4814" t="s">
        <v>67</v>
      </c>
      <c r="B4814" t="s">
        <v>190</v>
      </c>
      <c r="C4814" t="s">
        <v>134</v>
      </c>
      <c r="D4814">
        <v>0</v>
      </c>
      <c r="E4814">
        <v>0</v>
      </c>
      <c r="F4814">
        <v>0</v>
      </c>
      <c r="G4814">
        <v>0</v>
      </c>
      <c r="H4814">
        <v>4.9337351884728127E-3</v>
      </c>
      <c r="I4814">
        <v>1.9033070476033191E-2</v>
      </c>
      <c r="J4814">
        <v>0.46503722664905112</v>
      </c>
      <c r="K4814">
        <v>0.57824477381886241</v>
      </c>
      <c r="L4814">
        <v>0.59611494157962097</v>
      </c>
      <c r="M4814">
        <v>0.57873161031061204</v>
      </c>
      <c r="N4814">
        <v>0.56606353990338965</v>
      </c>
      <c r="O4814">
        <v>0.55996174118877562</v>
      </c>
      <c r="P4814">
        <v>0.56493676286418126</v>
      </c>
      <c r="Q4814">
        <v>0.64926441242448019</v>
      </c>
      <c r="R4814">
        <v>0.59934044837124811</v>
      </c>
      <c r="S4814">
        <v>0.44568590616957737</v>
      </c>
      <c r="T4814">
        <v>0.2081630265747354</v>
      </c>
      <c r="U4814">
        <v>6.9977154810563838E-2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 s="7">
        <f t="shared" si="225"/>
        <v>5.9054883503296045</v>
      </c>
      <c r="AC4814">
        <f>INDEX(SHELF_days!$C$2:$C$289,MATCH(A4814&amp;"|"&amp;C4814,SHELF_days!$D$2:$D$289,0))</f>
        <v>106</v>
      </c>
      <c r="AD4814" s="8">
        <f t="shared" si="226"/>
        <v>625.98176513493809</v>
      </c>
      <c r="AE4814" s="7">
        <f t="shared" si="227"/>
        <v>0.64926441242448019</v>
      </c>
    </row>
    <row r="4815" spans="1:31" x14ac:dyDescent="0.45">
      <c r="A4815" t="s">
        <v>67</v>
      </c>
      <c r="B4815" t="s">
        <v>190</v>
      </c>
      <c r="C4815" t="s">
        <v>135</v>
      </c>
      <c r="D4815">
        <v>0</v>
      </c>
      <c r="E4815">
        <v>0</v>
      </c>
      <c r="F4815">
        <v>0</v>
      </c>
      <c r="G4815">
        <v>0</v>
      </c>
      <c r="H4815">
        <v>2.4988518788664671E-4</v>
      </c>
      <c r="I4815">
        <v>1.992327849366508E-3</v>
      </c>
      <c r="J4815">
        <v>0.21198705999945969</v>
      </c>
      <c r="K4815">
        <v>0.43961051678958318</v>
      </c>
      <c r="L4815">
        <v>0.50251573601318311</v>
      </c>
      <c r="M4815">
        <v>0.48879400005402929</v>
      </c>
      <c r="N4815">
        <v>0.47136113137207231</v>
      </c>
      <c r="O4815">
        <v>0.4678475430207743</v>
      </c>
      <c r="P4815">
        <v>0.47960058891860502</v>
      </c>
      <c r="Q4815">
        <v>0.60337986600751004</v>
      </c>
      <c r="R4815">
        <v>0.48618877812896782</v>
      </c>
      <c r="S4815">
        <v>0.2156897506551044</v>
      </c>
      <c r="T4815">
        <v>3.5627211821595478E-2</v>
      </c>
      <c r="U4815">
        <v>4.1872653105329994E-3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 s="7">
        <f t="shared" si="225"/>
        <v>4.4090316611286706</v>
      </c>
      <c r="AC4815">
        <f>INDEX(SHELF_days!$C$2:$C$289,MATCH(A4815&amp;"|"&amp;C4815,SHELF_days!$D$2:$D$289,0))</f>
        <v>108</v>
      </c>
      <c r="AD4815" s="8">
        <f t="shared" si="226"/>
        <v>476.17541940189642</v>
      </c>
      <c r="AE4815" s="7">
        <f t="shared" si="227"/>
        <v>0.60337986600751004</v>
      </c>
    </row>
    <row r="4816" spans="1:31" x14ac:dyDescent="0.45">
      <c r="A4816" t="s">
        <v>67</v>
      </c>
      <c r="B4816" t="s">
        <v>190</v>
      </c>
      <c r="C4816" t="s">
        <v>136</v>
      </c>
      <c r="D4816">
        <v>0</v>
      </c>
      <c r="E4816">
        <v>0</v>
      </c>
      <c r="F4816">
        <v>0</v>
      </c>
      <c r="G4816">
        <v>0</v>
      </c>
      <c r="H4816">
        <v>1.5429501206306459E-4</v>
      </c>
      <c r="I4816">
        <v>1.6691914941367901E-3</v>
      </c>
      <c r="J4816">
        <v>8.684003815294844E-2</v>
      </c>
      <c r="K4816">
        <v>0.2362350146814042</v>
      </c>
      <c r="L4816">
        <v>0.31969458938824358</v>
      </c>
      <c r="M4816">
        <v>0.34553199049916777</v>
      </c>
      <c r="N4816">
        <v>0.34787446931867072</v>
      </c>
      <c r="O4816">
        <v>0.34724326245114001</v>
      </c>
      <c r="P4816">
        <v>0.32743271802352769</v>
      </c>
      <c r="Q4816">
        <v>0.35989545344031132</v>
      </c>
      <c r="R4816">
        <v>0.30987114028689522</v>
      </c>
      <c r="S4816">
        <v>0.15747442443284901</v>
      </c>
      <c r="T4816">
        <v>3.9635115674502987E-2</v>
      </c>
      <c r="U4816">
        <v>1.194617441882212E-2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 s="7">
        <f t="shared" si="225"/>
        <v>2.8914978772746829</v>
      </c>
      <c r="AC4816">
        <f>INDEX(SHELF_days!$C$2:$C$289,MATCH(A4816&amp;"|"&amp;C4816,SHELF_days!$D$2:$D$289,0))</f>
        <v>39</v>
      </c>
      <c r="AD4816" s="8">
        <f t="shared" si="226"/>
        <v>112.76841721371264</v>
      </c>
      <c r="AE4816" s="7">
        <f t="shared" si="227"/>
        <v>0.35989545344031132</v>
      </c>
    </row>
    <row r="4817" spans="1:31" x14ac:dyDescent="0.45">
      <c r="A4817" t="s">
        <v>67</v>
      </c>
      <c r="B4817" t="s">
        <v>190</v>
      </c>
      <c r="C4817" t="s">
        <v>137</v>
      </c>
      <c r="D4817">
        <v>0</v>
      </c>
      <c r="E4817">
        <v>0</v>
      </c>
      <c r="F4817">
        <v>0</v>
      </c>
      <c r="G4817">
        <v>0</v>
      </c>
      <c r="H4817">
        <v>6.0282318616724602E-3</v>
      </c>
      <c r="I4817">
        <v>2.1023726777363021E-2</v>
      </c>
      <c r="J4817">
        <v>0.48866864032264989</v>
      </c>
      <c r="K4817">
        <v>0.5555262367529068</v>
      </c>
      <c r="L4817">
        <v>0.56931608529626299</v>
      </c>
      <c r="M4817">
        <v>0.56804608057665085</v>
      </c>
      <c r="N4817">
        <v>0.56332217788647199</v>
      </c>
      <c r="O4817">
        <v>0.55626206719011462</v>
      </c>
      <c r="P4817">
        <v>0.53718839833526411</v>
      </c>
      <c r="Q4817">
        <v>0.57914575020380143</v>
      </c>
      <c r="R4817">
        <v>0.55740120993692888</v>
      </c>
      <c r="S4817">
        <v>0.47209636589865711</v>
      </c>
      <c r="T4817">
        <v>0.26891277298665639</v>
      </c>
      <c r="U4817">
        <v>8.8833826747329134E-2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 s="7">
        <f t="shared" si="225"/>
        <v>5.8317715707727302</v>
      </c>
      <c r="AC4817">
        <f>INDEX(SHELF_days!$C$2:$C$289,MATCH(A4817&amp;"|"&amp;C4817,SHELF_days!$D$2:$D$289,0))</f>
        <v>85</v>
      </c>
      <c r="AD4817" s="8">
        <f t="shared" si="226"/>
        <v>495.70058351568207</v>
      </c>
      <c r="AE4817" s="7">
        <f t="shared" si="227"/>
        <v>0.57914575020380143</v>
      </c>
    </row>
    <row r="4818" spans="1:31" x14ac:dyDescent="0.45">
      <c r="A4818" t="s">
        <v>67</v>
      </c>
      <c r="B4818" t="s">
        <v>190</v>
      </c>
      <c r="C4818" t="s">
        <v>138</v>
      </c>
      <c r="D4818">
        <v>0</v>
      </c>
      <c r="E4818">
        <v>0</v>
      </c>
      <c r="F4818">
        <v>0</v>
      </c>
      <c r="G4818">
        <v>0</v>
      </c>
      <c r="H4818">
        <v>6.605073344679472E-3</v>
      </c>
      <c r="I4818">
        <v>2.6035335116297919E-2</v>
      </c>
      <c r="J4818">
        <v>0.4408886457573547</v>
      </c>
      <c r="K4818">
        <v>0.49080152362428081</v>
      </c>
      <c r="L4818">
        <v>0.54098792446713673</v>
      </c>
      <c r="M4818">
        <v>0.54686360320933636</v>
      </c>
      <c r="N4818">
        <v>0.51740416565361858</v>
      </c>
      <c r="O4818">
        <v>0.49575532863279043</v>
      </c>
      <c r="P4818">
        <v>0.46922359996758239</v>
      </c>
      <c r="Q4818">
        <v>0.49913890914984999</v>
      </c>
      <c r="R4818">
        <v>0.48910973336575092</v>
      </c>
      <c r="S4818">
        <v>0.43412148472323531</v>
      </c>
      <c r="T4818">
        <v>0.28482859226841722</v>
      </c>
      <c r="U4818">
        <v>9.7637571926412189E-2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 s="7">
        <f t="shared" si="225"/>
        <v>5.3394014912067433</v>
      </c>
      <c r="AC4818">
        <f>INDEX(SHELF_days!$C$2:$C$289,MATCH(A4818&amp;"|"&amp;C4818,SHELF_days!$D$2:$D$289,0))</f>
        <v>18</v>
      </c>
      <c r="AD4818" s="8">
        <f t="shared" si="226"/>
        <v>96.10922684172138</v>
      </c>
      <c r="AE4818" s="7">
        <f t="shared" si="227"/>
        <v>0.54686360320933636</v>
      </c>
    </row>
    <row r="4819" spans="1:31" x14ac:dyDescent="0.45">
      <c r="A4819" t="s">
        <v>67</v>
      </c>
      <c r="B4819" t="s">
        <v>190</v>
      </c>
      <c r="C4819" t="s">
        <v>139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9.4922603128292413E-2</v>
      </c>
      <c r="K4819">
        <v>0.23002269227652161</v>
      </c>
      <c r="L4819">
        <v>0.22546397601102189</v>
      </c>
      <c r="M4819">
        <v>0.3050895534484156</v>
      </c>
      <c r="N4819">
        <v>0.26631007374989868</v>
      </c>
      <c r="O4819">
        <v>0.22479536429208199</v>
      </c>
      <c r="P4819">
        <v>0.17507496555636601</v>
      </c>
      <c r="Q4819">
        <v>0.20206256584812379</v>
      </c>
      <c r="R4819">
        <v>0.23508793257152119</v>
      </c>
      <c r="S4819">
        <v>9.6887916362752249E-2</v>
      </c>
      <c r="T4819">
        <v>8.4285598508793257E-3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 s="7">
        <f t="shared" si="225"/>
        <v>2.0641462030958748</v>
      </c>
      <c r="AC4819">
        <f>INDEX(SHELF_days!$C$2:$C$289,MATCH(A4819&amp;"|"&amp;C4819,SHELF_days!$D$2:$D$289,0))</f>
        <v>9</v>
      </c>
      <c r="AD4819" s="8">
        <f t="shared" si="226"/>
        <v>18.577315827862872</v>
      </c>
      <c r="AE4819" s="7">
        <f t="shared" si="227"/>
        <v>0.3050895534484156</v>
      </c>
    </row>
    <row r="4820" spans="1:31" x14ac:dyDescent="0.45">
      <c r="A4820" t="s">
        <v>67</v>
      </c>
      <c r="B4820" t="s">
        <v>191</v>
      </c>
      <c r="C4820" t="s">
        <v>134</v>
      </c>
      <c r="D4820">
        <v>0</v>
      </c>
      <c r="E4820">
        <v>0</v>
      </c>
      <c r="F4820">
        <v>0</v>
      </c>
      <c r="G4820">
        <v>7.1622761401735393E-7</v>
      </c>
      <c r="H4820">
        <v>3.5734028118553807E-2</v>
      </c>
      <c r="I4820">
        <v>0.26077155073011637</v>
      </c>
      <c r="J4820">
        <v>0.60830118480138284</v>
      </c>
      <c r="K4820">
        <v>0.81881408888574947</v>
      </c>
      <c r="L4820">
        <v>0.85812997130200408</v>
      </c>
      <c r="M4820">
        <v>0.84030855706748642</v>
      </c>
      <c r="N4820">
        <v>0.82141733752016466</v>
      </c>
      <c r="O4820">
        <v>0.80957952751568585</v>
      </c>
      <c r="P4820">
        <v>0.81378402235250558</v>
      </c>
      <c r="Q4820">
        <v>0.81878567852372675</v>
      </c>
      <c r="R4820">
        <v>0.79337463900600513</v>
      </c>
      <c r="S4820">
        <v>0.64422334203988529</v>
      </c>
      <c r="T4820">
        <v>0.3548182050140451</v>
      </c>
      <c r="U4820">
        <v>7.9699898947547088E-2</v>
      </c>
      <c r="V4820">
        <v>2.6261679180636311E-6</v>
      </c>
      <c r="W4820">
        <v>0</v>
      </c>
      <c r="X4820">
        <v>0</v>
      </c>
      <c r="Y4820">
        <v>0</v>
      </c>
      <c r="Z4820">
        <v>0</v>
      </c>
      <c r="AA4820">
        <v>0</v>
      </c>
      <c r="AB4820" s="7">
        <f t="shared" si="225"/>
        <v>8.5577453742203904</v>
      </c>
      <c r="AC4820">
        <f>INDEX(SHELF_days!$C$2:$C$289,MATCH(A4820&amp;"|"&amp;C4820,SHELF_days!$D$2:$D$289,0))</f>
        <v>106</v>
      </c>
      <c r="AD4820" s="8">
        <f t="shared" si="226"/>
        <v>907.12100966736136</v>
      </c>
      <c r="AE4820" s="7">
        <f t="shared" si="227"/>
        <v>0.85812997130200408</v>
      </c>
    </row>
    <row r="4821" spans="1:31" x14ac:dyDescent="0.45">
      <c r="A4821" t="s">
        <v>67</v>
      </c>
      <c r="B4821" t="s">
        <v>191</v>
      </c>
      <c r="C4821" t="s">
        <v>135</v>
      </c>
      <c r="D4821">
        <v>0</v>
      </c>
      <c r="E4821">
        <v>0</v>
      </c>
      <c r="F4821">
        <v>0</v>
      </c>
      <c r="G4821">
        <v>0</v>
      </c>
      <c r="H4821">
        <v>1.230421565826368E-3</v>
      </c>
      <c r="I4821">
        <v>1.8153580264571739E-2</v>
      </c>
      <c r="J4821">
        <v>0.182199166472199</v>
      </c>
      <c r="K4821">
        <v>0.51178718386221977</v>
      </c>
      <c r="L4821">
        <v>0.66300226859234002</v>
      </c>
      <c r="M4821">
        <v>0.65509556227055776</v>
      </c>
      <c r="N4821">
        <v>0.63229632632819643</v>
      </c>
      <c r="O4821">
        <v>0.61432176759786405</v>
      </c>
      <c r="P4821">
        <v>0.63181971664149095</v>
      </c>
      <c r="Q4821">
        <v>0.64424203027522131</v>
      </c>
      <c r="R4821">
        <v>0.58060362399517562</v>
      </c>
      <c r="S4821">
        <v>0.31285231579519113</v>
      </c>
      <c r="T4821">
        <v>6.5050192593910469E-2</v>
      </c>
      <c r="U4821">
        <v>4.145379531714774E-3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 s="7">
        <f t="shared" si="225"/>
        <v>5.5167995357864799</v>
      </c>
      <c r="AC4821">
        <f>INDEX(SHELF_days!$C$2:$C$289,MATCH(A4821&amp;"|"&amp;C4821,SHELF_days!$D$2:$D$289,0))</f>
        <v>108</v>
      </c>
      <c r="AD4821" s="8">
        <f t="shared" si="226"/>
        <v>595.8143498649398</v>
      </c>
      <c r="AE4821" s="7">
        <f t="shared" si="227"/>
        <v>0.66300226859234002</v>
      </c>
    </row>
    <row r="4822" spans="1:31" x14ac:dyDescent="0.45">
      <c r="A4822" t="s">
        <v>67</v>
      </c>
      <c r="B4822" t="s">
        <v>191</v>
      </c>
      <c r="C4822" t="s">
        <v>136</v>
      </c>
      <c r="D4822">
        <v>0</v>
      </c>
      <c r="E4822">
        <v>0</v>
      </c>
      <c r="F4822">
        <v>0</v>
      </c>
      <c r="G4822">
        <v>0</v>
      </c>
      <c r="H4822">
        <v>8.0786801899034358E-4</v>
      </c>
      <c r="I4822">
        <v>1.7381815762806691E-2</v>
      </c>
      <c r="J4822">
        <v>7.7503418625065559E-2</v>
      </c>
      <c r="K4822">
        <v>0.25315079709291871</v>
      </c>
      <c r="L4822">
        <v>0.3967151085222661</v>
      </c>
      <c r="M4822">
        <v>0.43552327126263202</v>
      </c>
      <c r="N4822">
        <v>0.45287199363670888</v>
      </c>
      <c r="O4822">
        <v>0.437940386419852</v>
      </c>
      <c r="P4822">
        <v>0.41757821900144482</v>
      </c>
      <c r="Q4822">
        <v>0.38602724174251513</v>
      </c>
      <c r="R4822">
        <v>0.34484543947326041</v>
      </c>
      <c r="S4822">
        <v>0.19094106629081159</v>
      </c>
      <c r="T4822">
        <v>5.1829437870549958E-2</v>
      </c>
      <c r="U4822">
        <v>1.1875335434170501E-2</v>
      </c>
      <c r="V4822">
        <v>6.488899750926455E-7</v>
      </c>
      <c r="W4822">
        <v>0</v>
      </c>
      <c r="X4822">
        <v>0</v>
      </c>
      <c r="Y4822">
        <v>0</v>
      </c>
      <c r="Z4822">
        <v>0</v>
      </c>
      <c r="AA4822">
        <v>0</v>
      </c>
      <c r="AB4822" s="7">
        <f t="shared" si="225"/>
        <v>3.4749920480439678</v>
      </c>
      <c r="AC4822">
        <f>INDEX(SHELF_days!$C$2:$C$289,MATCH(A4822&amp;"|"&amp;C4822,SHELF_days!$D$2:$D$289,0))</f>
        <v>39</v>
      </c>
      <c r="AD4822" s="8">
        <f t="shared" si="226"/>
        <v>135.52468987371475</v>
      </c>
      <c r="AE4822" s="7">
        <f t="shared" si="227"/>
        <v>0.45287199363670888</v>
      </c>
    </row>
    <row r="4823" spans="1:31" x14ac:dyDescent="0.45">
      <c r="A4823" t="s">
        <v>67</v>
      </c>
      <c r="B4823" t="s">
        <v>191</v>
      </c>
      <c r="C4823" t="s">
        <v>137</v>
      </c>
      <c r="D4823">
        <v>0</v>
      </c>
      <c r="E4823">
        <v>0</v>
      </c>
      <c r="F4823">
        <v>0</v>
      </c>
      <c r="G4823">
        <v>2.977259885719197E-6</v>
      </c>
      <c r="H4823">
        <v>4.1167465617805037E-2</v>
      </c>
      <c r="I4823">
        <v>0.33232591660781668</v>
      </c>
      <c r="J4823">
        <v>0.67575522623343465</v>
      </c>
      <c r="K4823">
        <v>0.80279907372091275</v>
      </c>
      <c r="L4823">
        <v>0.83240315966857292</v>
      </c>
      <c r="M4823">
        <v>0.82488051711532628</v>
      </c>
      <c r="N4823">
        <v>0.81339097349034739</v>
      </c>
      <c r="O4823">
        <v>0.79864520072835732</v>
      </c>
      <c r="P4823">
        <v>0.78652477573359458</v>
      </c>
      <c r="Q4823">
        <v>0.77969762108965179</v>
      </c>
      <c r="R4823">
        <v>0.75785584711603859</v>
      </c>
      <c r="S4823">
        <v>0.67563792219393726</v>
      </c>
      <c r="T4823">
        <v>0.43931285742317039</v>
      </c>
      <c r="U4823">
        <v>0.13164817990074279</v>
      </c>
      <c r="V4823">
        <v>9.8249576228733492E-6</v>
      </c>
      <c r="W4823">
        <v>0</v>
      </c>
      <c r="X4823">
        <v>0</v>
      </c>
      <c r="Y4823">
        <v>0</v>
      </c>
      <c r="Z4823">
        <v>0</v>
      </c>
      <c r="AA4823">
        <v>0</v>
      </c>
      <c r="AB4823" s="7">
        <f t="shared" si="225"/>
        <v>8.6920575388572168</v>
      </c>
      <c r="AC4823">
        <f>INDEX(SHELF_days!$C$2:$C$289,MATCH(A4823&amp;"|"&amp;C4823,SHELF_days!$D$2:$D$289,0))</f>
        <v>85</v>
      </c>
      <c r="AD4823" s="8">
        <f t="shared" si="226"/>
        <v>738.82489080286348</v>
      </c>
      <c r="AE4823" s="7">
        <f t="shared" si="227"/>
        <v>0.83240315966857292</v>
      </c>
    </row>
    <row r="4824" spans="1:31" x14ac:dyDescent="0.45">
      <c r="A4824" t="s">
        <v>67</v>
      </c>
      <c r="B4824" t="s">
        <v>191</v>
      </c>
      <c r="C4824" t="s">
        <v>138</v>
      </c>
      <c r="D4824">
        <v>0</v>
      </c>
      <c r="E4824">
        <v>0</v>
      </c>
      <c r="F4824">
        <v>0</v>
      </c>
      <c r="G4824">
        <v>0</v>
      </c>
      <c r="H4824">
        <v>3.101056005800671E-2</v>
      </c>
      <c r="I4824">
        <v>0.34424153920310752</v>
      </c>
      <c r="J4824">
        <v>0.64045094466990726</v>
      </c>
      <c r="K4824">
        <v>0.7446471013103837</v>
      </c>
      <c r="L4824">
        <v>0.79163041255028355</v>
      </c>
      <c r="M4824">
        <v>0.78879887299563767</v>
      </c>
      <c r="N4824">
        <v>0.77050071643967089</v>
      </c>
      <c r="O4824">
        <v>0.74345768598603901</v>
      </c>
      <c r="P4824">
        <v>0.72433143767352492</v>
      </c>
      <c r="Q4824">
        <v>0.70235959052357122</v>
      </c>
      <c r="R4824">
        <v>0.67909991306971706</v>
      </c>
      <c r="S4824">
        <v>0.61175735441629797</v>
      </c>
      <c r="T4824">
        <v>0.46923137509542789</v>
      </c>
      <c r="U4824">
        <v>0.16685838005188161</v>
      </c>
      <c r="V4824">
        <v>1.124742623493919E-5</v>
      </c>
      <c r="W4824">
        <v>0</v>
      </c>
      <c r="X4824">
        <v>0</v>
      </c>
      <c r="Y4824">
        <v>0</v>
      </c>
      <c r="Z4824">
        <v>0</v>
      </c>
      <c r="AA4824">
        <v>0</v>
      </c>
      <c r="AB4824" s="7">
        <f t="shared" si="225"/>
        <v>8.2083871314696903</v>
      </c>
      <c r="AC4824">
        <f>INDEX(SHELF_days!$C$2:$C$289,MATCH(A4824&amp;"|"&amp;C4824,SHELF_days!$D$2:$D$289,0))</f>
        <v>18</v>
      </c>
      <c r="AD4824" s="8">
        <f t="shared" si="226"/>
        <v>147.75096836645443</v>
      </c>
      <c r="AE4824" s="7">
        <f t="shared" si="227"/>
        <v>0.79163041255028355</v>
      </c>
    </row>
    <row r="4825" spans="1:31" x14ac:dyDescent="0.45">
      <c r="A4825" t="s">
        <v>67</v>
      </c>
      <c r="B4825" t="s">
        <v>191</v>
      </c>
      <c r="C4825" t="s">
        <v>139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2.121826959221278E-2</v>
      </c>
      <c r="K4825">
        <v>0.18905236386997529</v>
      </c>
      <c r="L4825">
        <v>0.27755836091271169</v>
      </c>
      <c r="M4825">
        <v>0.25047174668241939</v>
      </c>
      <c r="N4825">
        <v>0.2580609475344447</v>
      </c>
      <c r="O4825">
        <v>0.2440972678637677</v>
      </c>
      <c r="P4825">
        <v>0.21189307469657809</v>
      </c>
      <c r="Q4825">
        <v>0.18508202240904181</v>
      </c>
      <c r="R4825">
        <v>0.1701735589346299</v>
      </c>
      <c r="S4825">
        <v>9.0780788998752915E-2</v>
      </c>
      <c r="T4825">
        <v>3.399534579510369E-3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 s="7">
        <f t="shared" si="225"/>
        <v>1.9017879360740444</v>
      </c>
      <c r="AC4825">
        <f>INDEX(SHELF_days!$C$2:$C$289,MATCH(A4825&amp;"|"&amp;C4825,SHELF_days!$D$2:$D$289,0))</f>
        <v>9</v>
      </c>
      <c r="AD4825" s="8">
        <f t="shared" si="226"/>
        <v>17.116091424666401</v>
      </c>
      <c r="AE4825" s="7">
        <f t="shared" si="227"/>
        <v>0.27755836091271169</v>
      </c>
    </row>
    <row r="4826" spans="1:31" x14ac:dyDescent="0.45">
      <c r="A4826" t="s">
        <v>67</v>
      </c>
      <c r="B4826" t="s">
        <v>192</v>
      </c>
      <c r="C4826" t="s">
        <v>134</v>
      </c>
      <c r="D4826">
        <v>0</v>
      </c>
      <c r="E4826">
        <v>0</v>
      </c>
      <c r="F4826">
        <v>0</v>
      </c>
      <c r="G4826">
        <v>0</v>
      </c>
      <c r="H4826">
        <v>1.3372322645818859E-2</v>
      </c>
      <c r="I4826">
        <v>0.10686695134272491</v>
      </c>
      <c r="J4826">
        <v>0.25125082597629328</v>
      </c>
      <c r="K4826">
        <v>0.3442477717086419</v>
      </c>
      <c r="L4826">
        <v>0.36582953764832882</v>
      </c>
      <c r="M4826">
        <v>0.36001083308140019</v>
      </c>
      <c r="N4826">
        <v>0.35193627582465542</v>
      </c>
      <c r="O4826">
        <v>0.34569430817572011</v>
      </c>
      <c r="P4826">
        <v>0.34645246072920483</v>
      </c>
      <c r="Q4826">
        <v>0.34816411802786962</v>
      </c>
      <c r="R4826">
        <v>0.34022444680824782</v>
      </c>
      <c r="S4826">
        <v>0.28507466259556108</v>
      </c>
      <c r="T4826">
        <v>0.1669098428331165</v>
      </c>
      <c r="U4826">
        <v>4.5828693923218519E-2</v>
      </c>
      <c r="V4826">
        <v>4.6512426594152574E-6</v>
      </c>
      <c r="W4826">
        <v>0</v>
      </c>
      <c r="X4826">
        <v>0</v>
      </c>
      <c r="Y4826">
        <v>0</v>
      </c>
      <c r="Z4826">
        <v>0</v>
      </c>
      <c r="AA4826">
        <v>0</v>
      </c>
      <c r="AB4826" s="7">
        <f t="shared" si="225"/>
        <v>3.6718677025634614</v>
      </c>
      <c r="AC4826">
        <f>INDEX(SHELF_days!$C$2:$C$289,MATCH(A4826&amp;"|"&amp;C4826,SHELF_days!$D$2:$D$289,0))</f>
        <v>106</v>
      </c>
      <c r="AD4826" s="8">
        <f t="shared" si="226"/>
        <v>389.2179764717269</v>
      </c>
      <c r="AE4826" s="7">
        <f t="shared" si="227"/>
        <v>0.36582953764832882</v>
      </c>
    </row>
    <row r="4827" spans="1:31" x14ac:dyDescent="0.45">
      <c r="A4827" t="s">
        <v>67</v>
      </c>
      <c r="B4827" t="s">
        <v>192</v>
      </c>
      <c r="C4827" t="s">
        <v>135</v>
      </c>
      <c r="D4827">
        <v>0</v>
      </c>
      <c r="E4827">
        <v>0</v>
      </c>
      <c r="F4827">
        <v>0</v>
      </c>
      <c r="G4827">
        <v>0</v>
      </c>
      <c r="H4827">
        <v>5.2042237311457362E-4</v>
      </c>
      <c r="I4827">
        <v>7.8976377674404609E-3</v>
      </c>
      <c r="J4827">
        <v>7.115178164354162E-2</v>
      </c>
      <c r="K4827">
        <v>0.20839263956409801</v>
      </c>
      <c r="L4827">
        <v>0.2833882425950297</v>
      </c>
      <c r="M4827">
        <v>0.28439256647297012</v>
      </c>
      <c r="N4827">
        <v>0.27385629597166811</v>
      </c>
      <c r="O4827">
        <v>0.26532410811771068</v>
      </c>
      <c r="P4827">
        <v>0.26954683351359648</v>
      </c>
      <c r="Q4827">
        <v>0.27289762317908861</v>
      </c>
      <c r="R4827">
        <v>0.24888971738777679</v>
      </c>
      <c r="S4827">
        <v>0.13943211001788089</v>
      </c>
      <c r="T4827">
        <v>2.9107132026127379E-2</v>
      </c>
      <c r="U4827">
        <v>2.2369031826854481E-3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 s="7">
        <f t="shared" si="225"/>
        <v>2.3570340138127293</v>
      </c>
      <c r="AC4827">
        <f>INDEX(SHELF_days!$C$2:$C$289,MATCH(A4827&amp;"|"&amp;C4827,SHELF_days!$D$2:$D$289,0))</f>
        <v>108</v>
      </c>
      <c r="AD4827" s="8">
        <f t="shared" si="226"/>
        <v>254.55967349177476</v>
      </c>
      <c r="AE4827" s="7">
        <f t="shared" si="227"/>
        <v>0.28439256647297012</v>
      </c>
    </row>
    <row r="4828" spans="1:31" x14ac:dyDescent="0.45">
      <c r="A4828" t="s">
        <v>67</v>
      </c>
      <c r="B4828" t="s">
        <v>192</v>
      </c>
      <c r="C4828" t="s">
        <v>136</v>
      </c>
      <c r="D4828">
        <v>0</v>
      </c>
      <c r="E4828">
        <v>0</v>
      </c>
      <c r="F4828">
        <v>0</v>
      </c>
      <c r="G4828">
        <v>0</v>
      </c>
      <c r="H4828">
        <v>9.8606344379603434E-4</v>
      </c>
      <c r="I4828">
        <v>1.1744268452391231E-2</v>
      </c>
      <c r="J4828">
        <v>3.9366686717703221E-2</v>
      </c>
      <c r="K4828">
        <v>0.114876391202238</v>
      </c>
      <c r="L4828">
        <v>0.1841536690484209</v>
      </c>
      <c r="M4828">
        <v>0.20195337839284169</v>
      </c>
      <c r="N4828">
        <v>0.20751578756297309</v>
      </c>
      <c r="O4828">
        <v>0.19900782990047661</v>
      </c>
      <c r="P4828">
        <v>0.19460846992046349</v>
      </c>
      <c r="Q4828">
        <v>0.1861637214530821</v>
      </c>
      <c r="R4828">
        <v>0.1660126300503785</v>
      </c>
      <c r="S4828">
        <v>9.8998241389317232E-2</v>
      </c>
      <c r="T4828">
        <v>2.673748953370016E-2</v>
      </c>
      <c r="U4828">
        <v>5.6003346872005536E-3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 s="7">
        <f t="shared" si="225"/>
        <v>1.6377249617549829</v>
      </c>
      <c r="AC4828">
        <f>INDEX(SHELF_days!$C$2:$C$289,MATCH(A4828&amp;"|"&amp;C4828,SHELF_days!$D$2:$D$289,0))</f>
        <v>39</v>
      </c>
      <c r="AD4828" s="8">
        <f t="shared" si="226"/>
        <v>63.871273508444332</v>
      </c>
      <c r="AE4828" s="7">
        <f t="shared" si="227"/>
        <v>0.20751578756297309</v>
      </c>
    </row>
    <row r="4829" spans="1:31" x14ac:dyDescent="0.45">
      <c r="A4829" t="s">
        <v>67</v>
      </c>
      <c r="B4829" t="s">
        <v>192</v>
      </c>
      <c r="C4829" t="s">
        <v>137</v>
      </c>
      <c r="D4829">
        <v>0</v>
      </c>
      <c r="E4829">
        <v>0</v>
      </c>
      <c r="F4829">
        <v>0</v>
      </c>
      <c r="G4829">
        <v>0</v>
      </c>
      <c r="H4829">
        <v>1.469814568575971E-2</v>
      </c>
      <c r="I4829">
        <v>0.13159306676118021</v>
      </c>
      <c r="J4829">
        <v>0.28093527551068898</v>
      </c>
      <c r="K4829">
        <v>0.34069072020472868</v>
      </c>
      <c r="L4829">
        <v>0.35802803569594238</v>
      </c>
      <c r="M4829">
        <v>0.35414178565274629</v>
      </c>
      <c r="N4829">
        <v>0.34941448149572418</v>
      </c>
      <c r="O4829">
        <v>0.34458857099432239</v>
      </c>
      <c r="P4829">
        <v>0.34124755603181339</v>
      </c>
      <c r="Q4829">
        <v>0.33615482836326688</v>
      </c>
      <c r="R4829">
        <v>0.32737886371348218</v>
      </c>
      <c r="S4829">
        <v>0.29105692674259542</v>
      </c>
      <c r="T4829">
        <v>0.1976999201079061</v>
      </c>
      <c r="U4829">
        <v>6.7841164933167164E-2</v>
      </c>
      <c r="V4829">
        <v>1.7401119596400601E-5</v>
      </c>
      <c r="W4829">
        <v>0</v>
      </c>
      <c r="X4829">
        <v>0</v>
      </c>
      <c r="Y4829">
        <v>0</v>
      </c>
      <c r="Z4829">
        <v>0</v>
      </c>
      <c r="AA4829">
        <v>0</v>
      </c>
      <c r="AB4829" s="7">
        <f t="shared" si="225"/>
        <v>3.7354867430129199</v>
      </c>
      <c r="AC4829">
        <f>INDEX(SHELF_days!$C$2:$C$289,MATCH(A4829&amp;"|"&amp;C4829,SHELF_days!$D$2:$D$289,0))</f>
        <v>85</v>
      </c>
      <c r="AD4829" s="8">
        <f t="shared" si="226"/>
        <v>317.51637315609821</v>
      </c>
      <c r="AE4829" s="7">
        <f t="shared" si="227"/>
        <v>0.35802803569594238</v>
      </c>
    </row>
    <row r="4830" spans="1:31" x14ac:dyDescent="0.45">
      <c r="A4830" t="s">
        <v>67</v>
      </c>
      <c r="B4830" t="s">
        <v>192</v>
      </c>
      <c r="C4830" t="s">
        <v>138</v>
      </c>
      <c r="D4830">
        <v>0</v>
      </c>
      <c r="E4830">
        <v>0</v>
      </c>
      <c r="F4830">
        <v>0</v>
      </c>
      <c r="G4830">
        <v>0</v>
      </c>
      <c r="H4830">
        <v>1.2873606071781561E-2</v>
      </c>
      <c r="I4830">
        <v>0.1630017653897278</v>
      </c>
      <c r="J4830">
        <v>0.30474838543540772</v>
      </c>
      <c r="K4830">
        <v>0.35448980804467428</v>
      </c>
      <c r="L4830">
        <v>0.35257246245951529</v>
      </c>
      <c r="M4830">
        <v>0.3486282086843312</v>
      </c>
      <c r="N4830">
        <v>0.34435526709454839</v>
      </c>
      <c r="O4830">
        <v>0.33761716689527549</v>
      </c>
      <c r="P4830">
        <v>0.33548069610038411</v>
      </c>
      <c r="Q4830">
        <v>0.33096123864965232</v>
      </c>
      <c r="R4830">
        <v>0.32140190137507407</v>
      </c>
      <c r="S4830">
        <v>0.29069698136131422</v>
      </c>
      <c r="T4830">
        <v>0.22945148524109379</v>
      </c>
      <c r="U4830">
        <v>9.5045559721451095E-2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 s="7">
        <f t="shared" si="225"/>
        <v>3.8213245325242311</v>
      </c>
      <c r="AC4830">
        <f>INDEX(SHELF_days!$C$2:$C$289,MATCH(A4830&amp;"|"&amp;C4830,SHELF_days!$D$2:$D$289,0))</f>
        <v>18</v>
      </c>
      <c r="AD4830" s="8">
        <f t="shared" si="226"/>
        <v>68.783841585436164</v>
      </c>
      <c r="AE4830" s="7">
        <f t="shared" si="227"/>
        <v>0.35448980804467428</v>
      </c>
    </row>
    <row r="4831" spans="1:31" x14ac:dyDescent="0.45">
      <c r="A4831" t="s">
        <v>67</v>
      </c>
      <c r="B4831" t="s">
        <v>192</v>
      </c>
      <c r="C4831" t="s">
        <v>139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2.6842838192225379E-3</v>
      </c>
      <c r="K4831">
        <v>5.8068180579099793E-2</v>
      </c>
      <c r="L4831">
        <v>9.6415092282278916E-2</v>
      </c>
      <c r="M4831">
        <v>7.5707759962562196E-2</v>
      </c>
      <c r="N4831">
        <v>8.1678921927771514E-2</v>
      </c>
      <c r="O4831">
        <v>8.4856237468892065E-2</v>
      </c>
      <c r="P4831">
        <v>8.5568394400522524E-2</v>
      </c>
      <c r="Q4831">
        <v>8.7211833473515923E-2</v>
      </c>
      <c r="R4831">
        <v>8.6280551332152997E-2</v>
      </c>
      <c r="S4831">
        <v>4.0647726405369858E-2</v>
      </c>
      <c r="T4831">
        <v>1.64343907299339E-3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 s="7">
        <f t="shared" si="225"/>
        <v>0.70076242072438166</v>
      </c>
      <c r="AC4831">
        <f>INDEX(SHELF_days!$C$2:$C$289,MATCH(A4831&amp;"|"&amp;C4831,SHELF_days!$D$2:$D$289,0))</f>
        <v>9</v>
      </c>
      <c r="AD4831" s="8">
        <f t="shared" si="226"/>
        <v>6.306861786519435</v>
      </c>
      <c r="AE4831" s="7">
        <f t="shared" si="227"/>
        <v>9.6415092282278916E-2</v>
      </c>
    </row>
    <row r="4832" spans="1:31" x14ac:dyDescent="0.45">
      <c r="A4832" t="s">
        <v>67</v>
      </c>
      <c r="B4832" t="s">
        <v>193</v>
      </c>
      <c r="C4832" t="s">
        <v>134</v>
      </c>
      <c r="D4832">
        <v>0.1431</v>
      </c>
      <c r="E4832">
        <v>0.1431</v>
      </c>
      <c r="F4832">
        <v>0.1431</v>
      </c>
      <c r="G4832">
        <v>0.1431</v>
      </c>
      <c r="H4832">
        <v>0.1431</v>
      </c>
      <c r="I4832">
        <v>0.1431</v>
      </c>
      <c r="J4832">
        <v>0.1431</v>
      </c>
      <c r="K4832">
        <v>0.1431</v>
      </c>
      <c r="L4832">
        <v>0.1431</v>
      </c>
      <c r="M4832">
        <v>0.1431</v>
      </c>
      <c r="N4832">
        <v>0.1431</v>
      </c>
      <c r="O4832">
        <v>0.1431</v>
      </c>
      <c r="P4832">
        <v>0.1431</v>
      </c>
      <c r="Q4832">
        <v>0.1431</v>
      </c>
      <c r="R4832">
        <v>0.1431</v>
      </c>
      <c r="S4832">
        <v>0.1431</v>
      </c>
      <c r="T4832">
        <v>0.1431</v>
      </c>
      <c r="U4832">
        <v>0.1431</v>
      </c>
      <c r="V4832">
        <v>0.1431</v>
      </c>
      <c r="W4832">
        <v>0.1431</v>
      </c>
      <c r="X4832">
        <v>0.1431</v>
      </c>
      <c r="Y4832">
        <v>0.1431</v>
      </c>
      <c r="Z4832">
        <v>0.1431</v>
      </c>
      <c r="AA4832">
        <v>0.1431</v>
      </c>
      <c r="AB4832" s="7">
        <f t="shared" si="225"/>
        <v>3.4344000000000001</v>
      </c>
      <c r="AC4832">
        <f>INDEX(SHELF_days!$C$2:$C$289,MATCH(A4832&amp;"|"&amp;C4832,SHELF_days!$D$2:$D$289,0))</f>
        <v>106</v>
      </c>
      <c r="AD4832" s="8">
        <f t="shared" si="226"/>
        <v>364.04640000000001</v>
      </c>
      <c r="AE4832" s="7">
        <f t="shared" si="227"/>
        <v>0.1431</v>
      </c>
    </row>
    <row r="4833" spans="1:31" x14ac:dyDescent="0.45">
      <c r="A4833" t="s">
        <v>67</v>
      </c>
      <c r="B4833" t="s">
        <v>193</v>
      </c>
      <c r="C4833" t="s">
        <v>135</v>
      </c>
      <c r="D4833">
        <v>0.1431</v>
      </c>
      <c r="E4833">
        <v>0.1431</v>
      </c>
      <c r="F4833">
        <v>0.1431</v>
      </c>
      <c r="G4833">
        <v>0.1431</v>
      </c>
      <c r="H4833">
        <v>0.1431</v>
      </c>
      <c r="I4833">
        <v>0.1431</v>
      </c>
      <c r="J4833">
        <v>0.1431</v>
      </c>
      <c r="K4833">
        <v>0.1431</v>
      </c>
      <c r="L4833">
        <v>0.1431</v>
      </c>
      <c r="M4833">
        <v>0.1431</v>
      </c>
      <c r="N4833">
        <v>0.1431</v>
      </c>
      <c r="O4833">
        <v>0.1431</v>
      </c>
      <c r="P4833">
        <v>0.1431</v>
      </c>
      <c r="Q4833">
        <v>0.1431</v>
      </c>
      <c r="R4833">
        <v>0.1431</v>
      </c>
      <c r="S4833">
        <v>0.1431</v>
      </c>
      <c r="T4833">
        <v>0.1431</v>
      </c>
      <c r="U4833">
        <v>0.1431</v>
      </c>
      <c r="V4833">
        <v>0.1431</v>
      </c>
      <c r="W4833">
        <v>0.1431</v>
      </c>
      <c r="X4833">
        <v>0.1431</v>
      </c>
      <c r="Y4833">
        <v>0.1431</v>
      </c>
      <c r="Z4833">
        <v>0.1431</v>
      </c>
      <c r="AA4833">
        <v>0.1431</v>
      </c>
      <c r="AB4833" s="7">
        <f t="shared" si="225"/>
        <v>3.4344000000000001</v>
      </c>
      <c r="AC4833">
        <f>INDEX(SHELF_days!$C$2:$C$289,MATCH(A4833&amp;"|"&amp;C4833,SHELF_days!$D$2:$D$289,0))</f>
        <v>108</v>
      </c>
      <c r="AD4833" s="8">
        <f t="shared" si="226"/>
        <v>370.91520000000003</v>
      </c>
      <c r="AE4833" s="7">
        <f t="shared" si="227"/>
        <v>0.1431</v>
      </c>
    </row>
    <row r="4834" spans="1:31" x14ac:dyDescent="0.45">
      <c r="A4834" t="s">
        <v>67</v>
      </c>
      <c r="B4834" t="s">
        <v>193</v>
      </c>
      <c r="C4834" t="s">
        <v>136</v>
      </c>
      <c r="D4834">
        <v>0.1431</v>
      </c>
      <c r="E4834">
        <v>0.1431</v>
      </c>
      <c r="F4834">
        <v>0.1431</v>
      </c>
      <c r="G4834">
        <v>0.1431</v>
      </c>
      <c r="H4834">
        <v>0.1431</v>
      </c>
      <c r="I4834">
        <v>0.1431</v>
      </c>
      <c r="J4834">
        <v>0.1431</v>
      </c>
      <c r="K4834">
        <v>0.1431</v>
      </c>
      <c r="L4834">
        <v>0.1431</v>
      </c>
      <c r="M4834">
        <v>0.1431</v>
      </c>
      <c r="N4834">
        <v>0.1431</v>
      </c>
      <c r="O4834">
        <v>0.1431</v>
      </c>
      <c r="P4834">
        <v>0.1431</v>
      </c>
      <c r="Q4834">
        <v>0.1431</v>
      </c>
      <c r="R4834">
        <v>0.1431</v>
      </c>
      <c r="S4834">
        <v>0.1431</v>
      </c>
      <c r="T4834">
        <v>0.1431</v>
      </c>
      <c r="U4834">
        <v>0.1431</v>
      </c>
      <c r="V4834">
        <v>0.1431</v>
      </c>
      <c r="W4834">
        <v>0.1431</v>
      </c>
      <c r="X4834">
        <v>0.1431</v>
      </c>
      <c r="Y4834">
        <v>0.1431</v>
      </c>
      <c r="Z4834">
        <v>0.1431</v>
      </c>
      <c r="AA4834">
        <v>0.1431</v>
      </c>
      <c r="AB4834" s="7">
        <f t="shared" si="225"/>
        <v>3.4344000000000001</v>
      </c>
      <c r="AC4834">
        <f>INDEX(SHELF_days!$C$2:$C$289,MATCH(A4834&amp;"|"&amp;C4834,SHELF_days!$D$2:$D$289,0))</f>
        <v>39</v>
      </c>
      <c r="AD4834" s="8">
        <f t="shared" si="226"/>
        <v>133.94159999999999</v>
      </c>
      <c r="AE4834" s="7">
        <f t="shared" si="227"/>
        <v>0.1431</v>
      </c>
    </row>
    <row r="4835" spans="1:31" x14ac:dyDescent="0.45">
      <c r="A4835" t="s">
        <v>67</v>
      </c>
      <c r="B4835" t="s">
        <v>193</v>
      </c>
      <c r="C4835" t="s">
        <v>137</v>
      </c>
      <c r="D4835">
        <v>0.1431</v>
      </c>
      <c r="E4835">
        <v>0.1431</v>
      </c>
      <c r="F4835">
        <v>0.1431</v>
      </c>
      <c r="G4835">
        <v>0.1431</v>
      </c>
      <c r="H4835">
        <v>0.1431</v>
      </c>
      <c r="I4835">
        <v>0.1431</v>
      </c>
      <c r="J4835">
        <v>0.1431</v>
      </c>
      <c r="K4835">
        <v>0.1431</v>
      </c>
      <c r="L4835">
        <v>0.1431</v>
      </c>
      <c r="M4835">
        <v>0.1431</v>
      </c>
      <c r="N4835">
        <v>0.1431</v>
      </c>
      <c r="O4835">
        <v>0.1431</v>
      </c>
      <c r="P4835">
        <v>0.1431</v>
      </c>
      <c r="Q4835">
        <v>0.1431</v>
      </c>
      <c r="R4835">
        <v>0.1431</v>
      </c>
      <c r="S4835">
        <v>0.1431</v>
      </c>
      <c r="T4835">
        <v>0.1431</v>
      </c>
      <c r="U4835">
        <v>0.1431</v>
      </c>
      <c r="V4835">
        <v>0.1431</v>
      </c>
      <c r="W4835">
        <v>0.1431</v>
      </c>
      <c r="X4835">
        <v>0.1431</v>
      </c>
      <c r="Y4835">
        <v>0.1431</v>
      </c>
      <c r="Z4835">
        <v>0.1431</v>
      </c>
      <c r="AA4835">
        <v>0.1431</v>
      </c>
      <c r="AB4835" s="7">
        <f t="shared" si="225"/>
        <v>3.4344000000000001</v>
      </c>
      <c r="AC4835">
        <f>INDEX(SHELF_days!$C$2:$C$289,MATCH(A4835&amp;"|"&amp;C4835,SHELF_days!$D$2:$D$289,0))</f>
        <v>85</v>
      </c>
      <c r="AD4835" s="8">
        <f t="shared" si="226"/>
        <v>291.92400000000004</v>
      </c>
      <c r="AE4835" s="7">
        <f t="shared" si="227"/>
        <v>0.1431</v>
      </c>
    </row>
    <row r="4836" spans="1:31" x14ac:dyDescent="0.45">
      <c r="A4836" t="s">
        <v>67</v>
      </c>
      <c r="B4836" t="s">
        <v>193</v>
      </c>
      <c r="C4836" t="s">
        <v>138</v>
      </c>
      <c r="D4836">
        <v>0.1431</v>
      </c>
      <c r="E4836">
        <v>0.1431</v>
      </c>
      <c r="F4836">
        <v>0.1431</v>
      </c>
      <c r="G4836">
        <v>0.1431</v>
      </c>
      <c r="H4836">
        <v>0.1431</v>
      </c>
      <c r="I4836">
        <v>0.1431</v>
      </c>
      <c r="J4836">
        <v>0.1431</v>
      </c>
      <c r="K4836">
        <v>0.1431</v>
      </c>
      <c r="L4836">
        <v>0.1431</v>
      </c>
      <c r="M4836">
        <v>0.1431</v>
      </c>
      <c r="N4836">
        <v>0.1431</v>
      </c>
      <c r="O4836">
        <v>0.1431</v>
      </c>
      <c r="P4836">
        <v>0.1431</v>
      </c>
      <c r="Q4836">
        <v>0.1431</v>
      </c>
      <c r="R4836">
        <v>0.1431</v>
      </c>
      <c r="S4836">
        <v>0.1431</v>
      </c>
      <c r="T4836">
        <v>0.1431</v>
      </c>
      <c r="U4836">
        <v>0.1431</v>
      </c>
      <c r="V4836">
        <v>0.1431</v>
      </c>
      <c r="W4836">
        <v>0.1431</v>
      </c>
      <c r="X4836">
        <v>0.1431</v>
      </c>
      <c r="Y4836">
        <v>0.1431</v>
      </c>
      <c r="Z4836">
        <v>0.1431</v>
      </c>
      <c r="AA4836">
        <v>0.1431</v>
      </c>
      <c r="AB4836" s="7">
        <f t="shared" si="225"/>
        <v>3.4344000000000001</v>
      </c>
      <c r="AC4836">
        <f>INDEX(SHELF_days!$C$2:$C$289,MATCH(A4836&amp;"|"&amp;C4836,SHELF_days!$D$2:$D$289,0))</f>
        <v>18</v>
      </c>
      <c r="AD4836" s="8">
        <f t="shared" si="226"/>
        <v>61.819200000000002</v>
      </c>
      <c r="AE4836" s="7">
        <f t="shared" si="227"/>
        <v>0.1431</v>
      </c>
    </row>
    <row r="4837" spans="1:31" x14ac:dyDescent="0.45">
      <c r="A4837" t="s">
        <v>67</v>
      </c>
      <c r="B4837" t="s">
        <v>193</v>
      </c>
      <c r="C4837" t="s">
        <v>139</v>
      </c>
      <c r="D4837">
        <v>0.1431</v>
      </c>
      <c r="E4837">
        <v>0.1431</v>
      </c>
      <c r="F4837">
        <v>0.1431</v>
      </c>
      <c r="G4837">
        <v>0.1431</v>
      </c>
      <c r="H4837">
        <v>0.1431</v>
      </c>
      <c r="I4837">
        <v>0.1431</v>
      </c>
      <c r="J4837">
        <v>0.1431</v>
      </c>
      <c r="K4837">
        <v>0.1431</v>
      </c>
      <c r="L4837">
        <v>0.1431</v>
      </c>
      <c r="M4837">
        <v>0.1431</v>
      </c>
      <c r="N4837">
        <v>0.1431</v>
      </c>
      <c r="O4837">
        <v>0.1431</v>
      </c>
      <c r="P4837">
        <v>0.1431</v>
      </c>
      <c r="Q4837">
        <v>0.1431</v>
      </c>
      <c r="R4837">
        <v>0.1431</v>
      </c>
      <c r="S4837">
        <v>0.1431</v>
      </c>
      <c r="T4837">
        <v>0.1431</v>
      </c>
      <c r="U4837">
        <v>0.1431</v>
      </c>
      <c r="V4837">
        <v>0.1431</v>
      </c>
      <c r="W4837">
        <v>0.1431</v>
      </c>
      <c r="X4837">
        <v>0.1431</v>
      </c>
      <c r="Y4837">
        <v>0.1431</v>
      </c>
      <c r="Z4837">
        <v>0.1431</v>
      </c>
      <c r="AA4837">
        <v>0.1431</v>
      </c>
      <c r="AB4837" s="7">
        <f t="shared" si="225"/>
        <v>3.4344000000000001</v>
      </c>
      <c r="AC4837">
        <f>INDEX(SHELF_days!$C$2:$C$289,MATCH(A4837&amp;"|"&amp;C4837,SHELF_days!$D$2:$D$289,0))</f>
        <v>9</v>
      </c>
      <c r="AD4837" s="8">
        <f t="shared" si="226"/>
        <v>30.909600000000001</v>
      </c>
      <c r="AE4837" s="7">
        <f t="shared" si="227"/>
        <v>0.1431</v>
      </c>
    </row>
    <row r="4838" spans="1:31" x14ac:dyDescent="0.45">
      <c r="A4838" t="s">
        <v>74</v>
      </c>
      <c r="B4838" t="s">
        <v>168</v>
      </c>
      <c r="C4838" t="s">
        <v>134</v>
      </c>
      <c r="D4838">
        <v>0.8</v>
      </c>
      <c r="E4838">
        <v>0.8</v>
      </c>
      <c r="F4838">
        <v>0.8</v>
      </c>
      <c r="G4838">
        <v>0.8</v>
      </c>
      <c r="H4838">
        <v>0.8</v>
      </c>
      <c r="I4838">
        <v>0.8</v>
      </c>
      <c r="J4838">
        <v>0.8</v>
      </c>
      <c r="K4838">
        <v>0.8</v>
      </c>
      <c r="L4838">
        <v>0.8</v>
      </c>
      <c r="M4838">
        <v>0.8</v>
      </c>
      <c r="N4838">
        <v>0.8</v>
      </c>
      <c r="O4838">
        <v>0.8</v>
      </c>
      <c r="P4838">
        <v>0.8</v>
      </c>
      <c r="Q4838">
        <v>0.8</v>
      </c>
      <c r="R4838">
        <v>0.8</v>
      </c>
      <c r="S4838">
        <v>0.8</v>
      </c>
      <c r="T4838">
        <v>0.8</v>
      </c>
      <c r="U4838">
        <v>0.8</v>
      </c>
      <c r="V4838">
        <v>0.8</v>
      </c>
      <c r="W4838">
        <v>0.8</v>
      </c>
      <c r="X4838">
        <v>0.8</v>
      </c>
      <c r="Y4838">
        <v>0.8</v>
      </c>
      <c r="Z4838">
        <v>0.8</v>
      </c>
      <c r="AA4838">
        <v>0.8</v>
      </c>
      <c r="AB4838" s="7">
        <f t="shared" si="225"/>
        <v>19.200000000000006</v>
      </c>
      <c r="AC4838">
        <f>INDEX(SHELF_days!$C$2:$C$289,MATCH(A4838&amp;"|"&amp;C4838,SHELF_days!$D$2:$D$289,0))</f>
        <v>85</v>
      </c>
      <c r="AD4838" s="8">
        <f t="shared" si="226"/>
        <v>1632.0000000000005</v>
      </c>
      <c r="AE4838" s="7">
        <f t="shared" si="227"/>
        <v>0.8</v>
      </c>
    </row>
    <row r="4839" spans="1:31" x14ac:dyDescent="0.45">
      <c r="A4839" t="s">
        <v>74</v>
      </c>
      <c r="B4839" t="s">
        <v>168</v>
      </c>
      <c r="C4839" t="s">
        <v>135</v>
      </c>
      <c r="D4839">
        <v>0.8</v>
      </c>
      <c r="E4839">
        <v>0.8</v>
      </c>
      <c r="F4839">
        <v>0.8</v>
      </c>
      <c r="G4839">
        <v>0.8</v>
      </c>
      <c r="H4839">
        <v>0.8</v>
      </c>
      <c r="I4839">
        <v>0.8</v>
      </c>
      <c r="J4839">
        <v>0.8</v>
      </c>
      <c r="K4839">
        <v>0.8</v>
      </c>
      <c r="L4839">
        <v>0.8</v>
      </c>
      <c r="M4839">
        <v>0.8</v>
      </c>
      <c r="N4839">
        <v>0.8</v>
      </c>
      <c r="O4839">
        <v>0.8</v>
      </c>
      <c r="P4839">
        <v>0.8</v>
      </c>
      <c r="Q4839">
        <v>0.8</v>
      </c>
      <c r="R4839">
        <v>0.8</v>
      </c>
      <c r="S4839">
        <v>0.8</v>
      </c>
      <c r="T4839">
        <v>0.8</v>
      </c>
      <c r="U4839">
        <v>0.8</v>
      </c>
      <c r="V4839">
        <v>0.8</v>
      </c>
      <c r="W4839">
        <v>0.8</v>
      </c>
      <c r="X4839">
        <v>0.8</v>
      </c>
      <c r="Y4839">
        <v>0.8</v>
      </c>
      <c r="Z4839">
        <v>0.8</v>
      </c>
      <c r="AA4839">
        <v>0.8</v>
      </c>
      <c r="AB4839" s="7">
        <f t="shared" si="225"/>
        <v>19.200000000000006</v>
      </c>
      <c r="AC4839">
        <f>INDEX(SHELF_days!$C$2:$C$289,MATCH(A4839&amp;"|"&amp;C4839,SHELF_days!$D$2:$D$289,0))</f>
        <v>109</v>
      </c>
      <c r="AD4839" s="8">
        <f t="shared" si="226"/>
        <v>2092.8000000000006</v>
      </c>
      <c r="AE4839" s="7">
        <f t="shared" si="227"/>
        <v>0.8</v>
      </c>
    </row>
    <row r="4840" spans="1:31" x14ac:dyDescent="0.45">
      <c r="A4840" t="s">
        <v>74</v>
      </c>
      <c r="B4840" t="s">
        <v>168</v>
      </c>
      <c r="C4840" t="s">
        <v>136</v>
      </c>
      <c r="D4840">
        <v>0.8</v>
      </c>
      <c r="E4840">
        <v>0.8</v>
      </c>
      <c r="F4840">
        <v>0.8</v>
      </c>
      <c r="G4840">
        <v>0.8</v>
      </c>
      <c r="H4840">
        <v>0.8</v>
      </c>
      <c r="I4840">
        <v>0.8</v>
      </c>
      <c r="J4840">
        <v>0.8</v>
      </c>
      <c r="K4840">
        <v>0.8</v>
      </c>
      <c r="L4840">
        <v>0.8</v>
      </c>
      <c r="M4840">
        <v>0.8</v>
      </c>
      <c r="N4840">
        <v>0.8</v>
      </c>
      <c r="O4840">
        <v>0.8</v>
      </c>
      <c r="P4840">
        <v>0.8</v>
      </c>
      <c r="Q4840">
        <v>0.8</v>
      </c>
      <c r="R4840">
        <v>0.8</v>
      </c>
      <c r="S4840">
        <v>0.8</v>
      </c>
      <c r="T4840">
        <v>0.8</v>
      </c>
      <c r="U4840">
        <v>0.8</v>
      </c>
      <c r="V4840">
        <v>0.8</v>
      </c>
      <c r="W4840">
        <v>0.8</v>
      </c>
      <c r="X4840">
        <v>0.8</v>
      </c>
      <c r="Y4840">
        <v>0.8</v>
      </c>
      <c r="Z4840">
        <v>0.8</v>
      </c>
      <c r="AA4840">
        <v>0.8</v>
      </c>
      <c r="AB4840" s="7">
        <f t="shared" si="225"/>
        <v>19.200000000000006</v>
      </c>
      <c r="AC4840">
        <f>INDEX(SHELF_days!$C$2:$C$289,MATCH(A4840&amp;"|"&amp;C4840,SHELF_days!$D$2:$D$289,0))</f>
        <v>78</v>
      </c>
      <c r="AD4840" s="8">
        <f t="shared" si="226"/>
        <v>1497.6000000000006</v>
      </c>
      <c r="AE4840" s="7">
        <f t="shared" si="227"/>
        <v>0.8</v>
      </c>
    </row>
    <row r="4841" spans="1:31" x14ac:dyDescent="0.45">
      <c r="A4841" t="s">
        <v>74</v>
      </c>
      <c r="B4841" t="s">
        <v>168</v>
      </c>
      <c r="C4841" t="s">
        <v>137</v>
      </c>
      <c r="D4841">
        <v>0.8</v>
      </c>
      <c r="E4841">
        <v>0.8</v>
      </c>
      <c r="F4841">
        <v>0.8</v>
      </c>
      <c r="G4841">
        <v>0.8</v>
      </c>
      <c r="H4841">
        <v>0.8</v>
      </c>
      <c r="I4841">
        <v>0.8</v>
      </c>
      <c r="J4841">
        <v>0.8</v>
      </c>
      <c r="K4841">
        <v>0.8</v>
      </c>
      <c r="L4841">
        <v>0.8</v>
      </c>
      <c r="M4841">
        <v>0.8</v>
      </c>
      <c r="N4841">
        <v>0.8</v>
      </c>
      <c r="O4841">
        <v>0.8</v>
      </c>
      <c r="P4841">
        <v>0.8</v>
      </c>
      <c r="Q4841">
        <v>0.8</v>
      </c>
      <c r="R4841">
        <v>0.8</v>
      </c>
      <c r="S4841">
        <v>0.8</v>
      </c>
      <c r="T4841">
        <v>0.8</v>
      </c>
      <c r="U4841">
        <v>0.8</v>
      </c>
      <c r="V4841">
        <v>0.8</v>
      </c>
      <c r="W4841">
        <v>0.8</v>
      </c>
      <c r="X4841">
        <v>0.8</v>
      </c>
      <c r="Y4841">
        <v>0.8</v>
      </c>
      <c r="Z4841">
        <v>0.8</v>
      </c>
      <c r="AA4841">
        <v>0.8</v>
      </c>
      <c r="AB4841" s="7">
        <f t="shared" si="225"/>
        <v>19.200000000000006</v>
      </c>
      <c r="AC4841">
        <f>INDEX(SHELF_days!$C$2:$C$289,MATCH(A4841&amp;"|"&amp;C4841,SHELF_days!$D$2:$D$289,0))</f>
        <v>80</v>
      </c>
      <c r="AD4841" s="8">
        <f t="shared" si="226"/>
        <v>1536.0000000000005</v>
      </c>
      <c r="AE4841" s="7">
        <f t="shared" si="227"/>
        <v>0.8</v>
      </c>
    </row>
    <row r="4842" spans="1:31" x14ac:dyDescent="0.45">
      <c r="A4842" t="s">
        <v>74</v>
      </c>
      <c r="B4842" t="s">
        <v>168</v>
      </c>
      <c r="C4842" t="s">
        <v>138</v>
      </c>
      <c r="D4842">
        <v>0.8</v>
      </c>
      <c r="E4842">
        <v>0.8</v>
      </c>
      <c r="F4842">
        <v>0.8</v>
      </c>
      <c r="G4842">
        <v>0.8</v>
      </c>
      <c r="H4842">
        <v>0.8</v>
      </c>
      <c r="I4842">
        <v>0.8</v>
      </c>
      <c r="J4842">
        <v>0.8</v>
      </c>
      <c r="K4842">
        <v>0.8</v>
      </c>
      <c r="L4842">
        <v>0.8</v>
      </c>
      <c r="M4842">
        <v>0.8</v>
      </c>
      <c r="N4842">
        <v>0.8</v>
      </c>
      <c r="O4842">
        <v>0.8</v>
      </c>
      <c r="P4842">
        <v>0.8</v>
      </c>
      <c r="Q4842">
        <v>0.8</v>
      </c>
      <c r="R4842">
        <v>0.8</v>
      </c>
      <c r="S4842">
        <v>0.8</v>
      </c>
      <c r="T4842">
        <v>0.8</v>
      </c>
      <c r="U4842">
        <v>0.8</v>
      </c>
      <c r="V4842">
        <v>0.8</v>
      </c>
      <c r="W4842">
        <v>0.8</v>
      </c>
      <c r="X4842">
        <v>0.8</v>
      </c>
      <c r="Y4842">
        <v>0.8</v>
      </c>
      <c r="Z4842">
        <v>0.8</v>
      </c>
      <c r="AA4842">
        <v>0.8</v>
      </c>
      <c r="AB4842" s="7">
        <f t="shared" si="225"/>
        <v>19.200000000000006</v>
      </c>
      <c r="AC4842">
        <f>INDEX(SHELF_days!$C$2:$C$289,MATCH(A4842&amp;"|"&amp;C4842,SHELF_days!$D$2:$D$289,0))</f>
        <v>8</v>
      </c>
      <c r="AD4842" s="8">
        <f t="shared" si="226"/>
        <v>153.60000000000005</v>
      </c>
      <c r="AE4842" s="7">
        <f t="shared" si="227"/>
        <v>0.8</v>
      </c>
    </row>
    <row r="4843" spans="1:31" x14ac:dyDescent="0.45">
      <c r="A4843" t="s">
        <v>74</v>
      </c>
      <c r="B4843" t="s">
        <v>168</v>
      </c>
      <c r="C4843" t="s">
        <v>139</v>
      </c>
      <c r="D4843">
        <v>0.8</v>
      </c>
      <c r="E4843">
        <v>0.8</v>
      </c>
      <c r="F4843">
        <v>0.8</v>
      </c>
      <c r="G4843">
        <v>0.8</v>
      </c>
      <c r="H4843">
        <v>0.8</v>
      </c>
      <c r="I4843">
        <v>0.8</v>
      </c>
      <c r="J4843">
        <v>0.8</v>
      </c>
      <c r="K4843">
        <v>0.8</v>
      </c>
      <c r="L4843">
        <v>0.8</v>
      </c>
      <c r="M4843">
        <v>0.8</v>
      </c>
      <c r="N4843">
        <v>0.8</v>
      </c>
      <c r="O4843">
        <v>0.8</v>
      </c>
      <c r="P4843">
        <v>0.8</v>
      </c>
      <c r="Q4843">
        <v>0.8</v>
      </c>
      <c r="R4843">
        <v>0.8</v>
      </c>
      <c r="S4843">
        <v>0.8</v>
      </c>
      <c r="T4843">
        <v>0.8</v>
      </c>
      <c r="U4843">
        <v>0.8</v>
      </c>
      <c r="V4843">
        <v>0.8</v>
      </c>
      <c r="W4843">
        <v>0.8</v>
      </c>
      <c r="X4843">
        <v>0.8</v>
      </c>
      <c r="Y4843">
        <v>0.8</v>
      </c>
      <c r="Z4843">
        <v>0.8</v>
      </c>
      <c r="AA4843">
        <v>0.8</v>
      </c>
      <c r="AB4843" s="7">
        <f t="shared" si="225"/>
        <v>19.200000000000006</v>
      </c>
      <c r="AC4843">
        <f>INDEX(SHELF_days!$C$2:$C$289,MATCH(A4843&amp;"|"&amp;C4843,SHELF_days!$D$2:$D$289,0))</f>
        <v>5</v>
      </c>
      <c r="AD4843" s="8">
        <f t="shared" si="226"/>
        <v>96.000000000000028</v>
      </c>
      <c r="AE4843" s="7">
        <f t="shared" si="227"/>
        <v>0.8</v>
      </c>
    </row>
    <row r="4844" spans="1:31" x14ac:dyDescent="0.45">
      <c r="A4844" t="s">
        <v>74</v>
      </c>
      <c r="B4844" t="s">
        <v>169</v>
      </c>
      <c r="C4844" t="s">
        <v>134</v>
      </c>
      <c r="D4844">
        <v>0.5828000000000001</v>
      </c>
      <c r="E4844">
        <v>0.5828000000000001</v>
      </c>
      <c r="F4844">
        <v>0.5828000000000001</v>
      </c>
      <c r="G4844">
        <v>0.5828000000000001</v>
      </c>
      <c r="H4844">
        <v>0.5828000000000001</v>
      </c>
      <c r="I4844">
        <v>0.5828000000000001</v>
      </c>
      <c r="J4844">
        <v>0.5828000000000001</v>
      </c>
      <c r="K4844">
        <v>0.5828000000000001</v>
      </c>
      <c r="L4844">
        <v>0.5828000000000001</v>
      </c>
      <c r="M4844">
        <v>0.5828000000000001</v>
      </c>
      <c r="N4844">
        <v>0.5828000000000001</v>
      </c>
      <c r="O4844">
        <v>0.5828000000000001</v>
      </c>
      <c r="P4844">
        <v>0.5828000000000001</v>
      </c>
      <c r="Q4844">
        <v>0.5828000000000001</v>
      </c>
      <c r="R4844">
        <v>0.5828000000000001</v>
      </c>
      <c r="S4844">
        <v>0.5828000000000001</v>
      </c>
      <c r="T4844">
        <v>0.5828000000000001</v>
      </c>
      <c r="U4844">
        <v>0.5828000000000001</v>
      </c>
      <c r="V4844">
        <v>0.5828000000000001</v>
      </c>
      <c r="W4844">
        <v>0.5828000000000001</v>
      </c>
      <c r="X4844">
        <v>0.5828000000000001</v>
      </c>
      <c r="Y4844">
        <v>0.5828000000000001</v>
      </c>
      <c r="Z4844">
        <v>0.5828000000000001</v>
      </c>
      <c r="AA4844">
        <v>0.5828000000000001</v>
      </c>
      <c r="AB4844" s="7">
        <f t="shared" si="225"/>
        <v>13.987200000000007</v>
      </c>
      <c r="AC4844">
        <f>INDEX(SHELF_days!$C$2:$C$289,MATCH(A4844&amp;"|"&amp;C4844,SHELF_days!$D$2:$D$289,0))</f>
        <v>85</v>
      </c>
      <c r="AD4844" s="8">
        <f t="shared" si="226"/>
        <v>1188.9120000000005</v>
      </c>
      <c r="AE4844" s="7">
        <f t="shared" si="227"/>
        <v>0.5828000000000001</v>
      </c>
    </row>
    <row r="4845" spans="1:31" x14ac:dyDescent="0.45">
      <c r="A4845" t="s">
        <v>74</v>
      </c>
      <c r="B4845" t="s">
        <v>169</v>
      </c>
      <c r="C4845" t="s">
        <v>135</v>
      </c>
      <c r="D4845">
        <v>0.5828000000000001</v>
      </c>
      <c r="E4845">
        <v>0.5828000000000001</v>
      </c>
      <c r="F4845">
        <v>0.5828000000000001</v>
      </c>
      <c r="G4845">
        <v>0.5828000000000001</v>
      </c>
      <c r="H4845">
        <v>0.5828000000000001</v>
      </c>
      <c r="I4845">
        <v>0.5828000000000001</v>
      </c>
      <c r="J4845">
        <v>0.5828000000000001</v>
      </c>
      <c r="K4845">
        <v>0.5828000000000001</v>
      </c>
      <c r="L4845">
        <v>0.5828000000000001</v>
      </c>
      <c r="M4845">
        <v>0.5828000000000001</v>
      </c>
      <c r="N4845">
        <v>0.5828000000000001</v>
      </c>
      <c r="O4845">
        <v>0.5828000000000001</v>
      </c>
      <c r="P4845">
        <v>0.5828000000000001</v>
      </c>
      <c r="Q4845">
        <v>0.5828000000000001</v>
      </c>
      <c r="R4845">
        <v>0.5828000000000001</v>
      </c>
      <c r="S4845">
        <v>0.5828000000000001</v>
      </c>
      <c r="T4845">
        <v>0.5828000000000001</v>
      </c>
      <c r="U4845">
        <v>0.5828000000000001</v>
      </c>
      <c r="V4845">
        <v>0.5828000000000001</v>
      </c>
      <c r="W4845">
        <v>0.5828000000000001</v>
      </c>
      <c r="X4845">
        <v>0.5828000000000001</v>
      </c>
      <c r="Y4845">
        <v>0.5828000000000001</v>
      </c>
      <c r="Z4845">
        <v>0.5828000000000001</v>
      </c>
      <c r="AA4845">
        <v>0.5828000000000001</v>
      </c>
      <c r="AB4845" s="7">
        <f t="shared" si="225"/>
        <v>13.987200000000007</v>
      </c>
      <c r="AC4845">
        <f>INDEX(SHELF_days!$C$2:$C$289,MATCH(A4845&amp;"|"&amp;C4845,SHELF_days!$D$2:$D$289,0))</f>
        <v>109</v>
      </c>
      <c r="AD4845" s="8">
        <f t="shared" si="226"/>
        <v>1524.6048000000008</v>
      </c>
      <c r="AE4845" s="7">
        <f t="shared" si="227"/>
        <v>0.5828000000000001</v>
      </c>
    </row>
    <row r="4846" spans="1:31" x14ac:dyDescent="0.45">
      <c r="A4846" t="s">
        <v>74</v>
      </c>
      <c r="B4846" t="s">
        <v>169</v>
      </c>
      <c r="C4846" t="s">
        <v>136</v>
      </c>
      <c r="D4846">
        <v>0.5828000000000001</v>
      </c>
      <c r="E4846">
        <v>0.5828000000000001</v>
      </c>
      <c r="F4846">
        <v>0.5828000000000001</v>
      </c>
      <c r="G4846">
        <v>0.5828000000000001</v>
      </c>
      <c r="H4846">
        <v>0.5828000000000001</v>
      </c>
      <c r="I4846">
        <v>0.5828000000000001</v>
      </c>
      <c r="J4846">
        <v>0.5828000000000001</v>
      </c>
      <c r="K4846">
        <v>0.5828000000000001</v>
      </c>
      <c r="L4846">
        <v>0.5828000000000001</v>
      </c>
      <c r="M4846">
        <v>0.5828000000000001</v>
      </c>
      <c r="N4846">
        <v>0.5828000000000001</v>
      </c>
      <c r="O4846">
        <v>0.5828000000000001</v>
      </c>
      <c r="P4846">
        <v>0.5828000000000001</v>
      </c>
      <c r="Q4846">
        <v>0.5828000000000001</v>
      </c>
      <c r="R4846">
        <v>0.5828000000000001</v>
      </c>
      <c r="S4846">
        <v>0.5828000000000001</v>
      </c>
      <c r="T4846">
        <v>0.5828000000000001</v>
      </c>
      <c r="U4846">
        <v>0.5828000000000001</v>
      </c>
      <c r="V4846">
        <v>0.5828000000000001</v>
      </c>
      <c r="W4846">
        <v>0.5828000000000001</v>
      </c>
      <c r="X4846">
        <v>0.5828000000000001</v>
      </c>
      <c r="Y4846">
        <v>0.5828000000000001</v>
      </c>
      <c r="Z4846">
        <v>0.5828000000000001</v>
      </c>
      <c r="AA4846">
        <v>0.5828000000000001</v>
      </c>
      <c r="AB4846" s="7">
        <f t="shared" si="225"/>
        <v>13.987200000000007</v>
      </c>
      <c r="AC4846">
        <f>INDEX(SHELF_days!$C$2:$C$289,MATCH(A4846&amp;"|"&amp;C4846,SHELF_days!$D$2:$D$289,0))</f>
        <v>78</v>
      </c>
      <c r="AD4846" s="8">
        <f t="shared" si="226"/>
        <v>1091.0016000000005</v>
      </c>
      <c r="AE4846" s="7">
        <f t="shared" si="227"/>
        <v>0.5828000000000001</v>
      </c>
    </row>
    <row r="4847" spans="1:31" x14ac:dyDescent="0.45">
      <c r="A4847" t="s">
        <v>74</v>
      </c>
      <c r="B4847" t="s">
        <v>169</v>
      </c>
      <c r="C4847" t="s">
        <v>137</v>
      </c>
      <c r="D4847">
        <v>0.5828000000000001</v>
      </c>
      <c r="E4847">
        <v>0.5828000000000001</v>
      </c>
      <c r="F4847">
        <v>0.5828000000000001</v>
      </c>
      <c r="G4847">
        <v>0.5828000000000001</v>
      </c>
      <c r="H4847">
        <v>0.5828000000000001</v>
      </c>
      <c r="I4847">
        <v>0.5828000000000001</v>
      </c>
      <c r="J4847">
        <v>0.5828000000000001</v>
      </c>
      <c r="K4847">
        <v>0.5828000000000001</v>
      </c>
      <c r="L4847">
        <v>0.5828000000000001</v>
      </c>
      <c r="M4847">
        <v>0.5828000000000001</v>
      </c>
      <c r="N4847">
        <v>0.5828000000000001</v>
      </c>
      <c r="O4847">
        <v>0.5828000000000001</v>
      </c>
      <c r="P4847">
        <v>0.5828000000000001</v>
      </c>
      <c r="Q4847">
        <v>0.5828000000000001</v>
      </c>
      <c r="R4847">
        <v>0.5828000000000001</v>
      </c>
      <c r="S4847">
        <v>0.5828000000000001</v>
      </c>
      <c r="T4847">
        <v>0.5828000000000001</v>
      </c>
      <c r="U4847">
        <v>0.5828000000000001</v>
      </c>
      <c r="V4847">
        <v>0.5828000000000001</v>
      </c>
      <c r="W4847">
        <v>0.5828000000000001</v>
      </c>
      <c r="X4847">
        <v>0.5828000000000001</v>
      </c>
      <c r="Y4847">
        <v>0.5828000000000001</v>
      </c>
      <c r="Z4847">
        <v>0.5828000000000001</v>
      </c>
      <c r="AA4847">
        <v>0.5828000000000001</v>
      </c>
      <c r="AB4847" s="7">
        <f t="shared" si="225"/>
        <v>13.987200000000007</v>
      </c>
      <c r="AC4847">
        <f>INDEX(SHELF_days!$C$2:$C$289,MATCH(A4847&amp;"|"&amp;C4847,SHELF_days!$D$2:$D$289,0))</f>
        <v>80</v>
      </c>
      <c r="AD4847" s="8">
        <f t="shared" si="226"/>
        <v>1118.9760000000006</v>
      </c>
      <c r="AE4847" s="7">
        <f t="shared" si="227"/>
        <v>0.5828000000000001</v>
      </c>
    </row>
    <row r="4848" spans="1:31" x14ac:dyDescent="0.45">
      <c r="A4848" t="s">
        <v>74</v>
      </c>
      <c r="B4848" t="s">
        <v>169</v>
      </c>
      <c r="C4848" t="s">
        <v>138</v>
      </c>
      <c r="D4848">
        <v>0.5828000000000001</v>
      </c>
      <c r="E4848">
        <v>0.5828000000000001</v>
      </c>
      <c r="F4848">
        <v>0.5828000000000001</v>
      </c>
      <c r="G4848">
        <v>0.5828000000000001</v>
      </c>
      <c r="H4848">
        <v>0.5828000000000001</v>
      </c>
      <c r="I4848">
        <v>0.5828000000000001</v>
      </c>
      <c r="J4848">
        <v>0.5828000000000001</v>
      </c>
      <c r="K4848">
        <v>0.5828000000000001</v>
      </c>
      <c r="L4848">
        <v>0.5828000000000001</v>
      </c>
      <c r="M4848">
        <v>0.5828000000000001</v>
      </c>
      <c r="N4848">
        <v>0.5828000000000001</v>
      </c>
      <c r="O4848">
        <v>0.5828000000000001</v>
      </c>
      <c r="P4848">
        <v>0.5828000000000001</v>
      </c>
      <c r="Q4848">
        <v>0.5828000000000001</v>
      </c>
      <c r="R4848">
        <v>0.5828000000000001</v>
      </c>
      <c r="S4848">
        <v>0.5828000000000001</v>
      </c>
      <c r="T4848">
        <v>0.5828000000000001</v>
      </c>
      <c r="U4848">
        <v>0.5828000000000001</v>
      </c>
      <c r="V4848">
        <v>0.5828000000000001</v>
      </c>
      <c r="W4848">
        <v>0.5828000000000001</v>
      </c>
      <c r="X4848">
        <v>0.5828000000000001</v>
      </c>
      <c r="Y4848">
        <v>0.5828000000000001</v>
      </c>
      <c r="Z4848">
        <v>0.5828000000000001</v>
      </c>
      <c r="AA4848">
        <v>0.5828000000000001</v>
      </c>
      <c r="AB4848" s="7">
        <f t="shared" si="225"/>
        <v>13.987200000000007</v>
      </c>
      <c r="AC4848">
        <f>INDEX(SHELF_days!$C$2:$C$289,MATCH(A4848&amp;"|"&amp;C4848,SHELF_days!$D$2:$D$289,0))</f>
        <v>8</v>
      </c>
      <c r="AD4848" s="8">
        <f t="shared" si="226"/>
        <v>111.89760000000005</v>
      </c>
      <c r="AE4848" s="7">
        <f t="shared" si="227"/>
        <v>0.5828000000000001</v>
      </c>
    </row>
    <row r="4849" spans="1:31" x14ac:dyDescent="0.45">
      <c r="A4849" t="s">
        <v>74</v>
      </c>
      <c r="B4849" t="s">
        <v>169</v>
      </c>
      <c r="C4849" t="s">
        <v>139</v>
      </c>
      <c r="D4849">
        <v>0.5828000000000001</v>
      </c>
      <c r="E4849">
        <v>0.5828000000000001</v>
      </c>
      <c r="F4849">
        <v>0.5828000000000001</v>
      </c>
      <c r="G4849">
        <v>0.5828000000000001</v>
      </c>
      <c r="H4849">
        <v>0.5828000000000001</v>
      </c>
      <c r="I4849">
        <v>0.5828000000000001</v>
      </c>
      <c r="J4849">
        <v>0.5828000000000001</v>
      </c>
      <c r="K4849">
        <v>0.5828000000000001</v>
      </c>
      <c r="L4849">
        <v>0.5828000000000001</v>
      </c>
      <c r="M4849">
        <v>0.5828000000000001</v>
      </c>
      <c r="N4849">
        <v>0.5828000000000001</v>
      </c>
      <c r="O4849">
        <v>0.5828000000000001</v>
      </c>
      <c r="P4849">
        <v>0.5828000000000001</v>
      </c>
      <c r="Q4849">
        <v>0.5828000000000001</v>
      </c>
      <c r="R4849">
        <v>0.5828000000000001</v>
      </c>
      <c r="S4849">
        <v>0.5828000000000001</v>
      </c>
      <c r="T4849">
        <v>0.5828000000000001</v>
      </c>
      <c r="U4849">
        <v>0.5828000000000001</v>
      </c>
      <c r="V4849">
        <v>0.5828000000000001</v>
      </c>
      <c r="W4849">
        <v>0.5828000000000001</v>
      </c>
      <c r="X4849">
        <v>0.5828000000000001</v>
      </c>
      <c r="Y4849">
        <v>0.5828000000000001</v>
      </c>
      <c r="Z4849">
        <v>0.5828000000000001</v>
      </c>
      <c r="AA4849">
        <v>0.5828000000000001</v>
      </c>
      <c r="AB4849" s="7">
        <f t="shared" si="225"/>
        <v>13.987200000000007</v>
      </c>
      <c r="AC4849">
        <f>INDEX(SHELF_days!$C$2:$C$289,MATCH(A4849&amp;"|"&amp;C4849,SHELF_days!$D$2:$D$289,0))</f>
        <v>5</v>
      </c>
      <c r="AD4849" s="8">
        <f t="shared" si="226"/>
        <v>69.936000000000035</v>
      </c>
      <c r="AE4849" s="7">
        <f t="shared" si="227"/>
        <v>0.5828000000000001</v>
      </c>
    </row>
    <row r="4850" spans="1:31" x14ac:dyDescent="0.45">
      <c r="A4850" t="s">
        <v>74</v>
      </c>
      <c r="B4850" t="s">
        <v>170</v>
      </c>
      <c r="C4850" t="s">
        <v>134</v>
      </c>
      <c r="D4850">
        <v>0.8</v>
      </c>
      <c r="E4850">
        <v>0.8</v>
      </c>
      <c r="F4850">
        <v>0.8</v>
      </c>
      <c r="G4850">
        <v>0.8</v>
      </c>
      <c r="H4850">
        <v>0.8</v>
      </c>
      <c r="I4850">
        <v>0.8</v>
      </c>
      <c r="J4850">
        <v>0.8</v>
      </c>
      <c r="K4850">
        <v>0.8</v>
      </c>
      <c r="L4850">
        <v>0.8</v>
      </c>
      <c r="M4850">
        <v>0.8</v>
      </c>
      <c r="N4850">
        <v>0.8</v>
      </c>
      <c r="O4850">
        <v>0.8</v>
      </c>
      <c r="P4850">
        <v>0.8</v>
      </c>
      <c r="Q4850">
        <v>0.8</v>
      </c>
      <c r="R4850">
        <v>0.8</v>
      </c>
      <c r="S4850">
        <v>0.8</v>
      </c>
      <c r="T4850">
        <v>0.8</v>
      </c>
      <c r="U4850">
        <v>0.8</v>
      </c>
      <c r="V4850">
        <v>0.8</v>
      </c>
      <c r="W4850">
        <v>0.8</v>
      </c>
      <c r="X4850">
        <v>0.8</v>
      </c>
      <c r="Y4850">
        <v>0.8</v>
      </c>
      <c r="Z4850">
        <v>0.8</v>
      </c>
      <c r="AA4850">
        <v>0.8</v>
      </c>
      <c r="AB4850" s="7">
        <f t="shared" si="225"/>
        <v>19.200000000000006</v>
      </c>
      <c r="AC4850">
        <f>INDEX(SHELF_days!$C$2:$C$289,MATCH(A4850&amp;"|"&amp;C4850,SHELF_days!$D$2:$D$289,0))</f>
        <v>85</v>
      </c>
      <c r="AD4850" s="8">
        <f t="shared" si="226"/>
        <v>1632.0000000000005</v>
      </c>
      <c r="AE4850" s="7">
        <f t="shared" si="227"/>
        <v>0.8</v>
      </c>
    </row>
    <row r="4851" spans="1:31" x14ac:dyDescent="0.45">
      <c r="A4851" t="s">
        <v>74</v>
      </c>
      <c r="B4851" t="s">
        <v>170</v>
      </c>
      <c r="C4851" t="s">
        <v>135</v>
      </c>
      <c r="D4851">
        <v>0.8</v>
      </c>
      <c r="E4851">
        <v>0.8</v>
      </c>
      <c r="F4851">
        <v>0.8</v>
      </c>
      <c r="G4851">
        <v>0.8</v>
      </c>
      <c r="H4851">
        <v>0.8</v>
      </c>
      <c r="I4851">
        <v>0.8</v>
      </c>
      <c r="J4851">
        <v>0.8</v>
      </c>
      <c r="K4851">
        <v>0.8</v>
      </c>
      <c r="L4851">
        <v>0.8</v>
      </c>
      <c r="M4851">
        <v>0.8</v>
      </c>
      <c r="N4851">
        <v>0.8</v>
      </c>
      <c r="O4851">
        <v>0.8</v>
      </c>
      <c r="P4851">
        <v>0.8</v>
      </c>
      <c r="Q4851">
        <v>0.8</v>
      </c>
      <c r="R4851">
        <v>0.8</v>
      </c>
      <c r="S4851">
        <v>0.8</v>
      </c>
      <c r="T4851">
        <v>0.8</v>
      </c>
      <c r="U4851">
        <v>0.8</v>
      </c>
      <c r="V4851">
        <v>0.8</v>
      </c>
      <c r="W4851">
        <v>0.8</v>
      </c>
      <c r="X4851">
        <v>0.8</v>
      </c>
      <c r="Y4851">
        <v>0.8</v>
      </c>
      <c r="Z4851">
        <v>0.8</v>
      </c>
      <c r="AA4851">
        <v>0.8</v>
      </c>
      <c r="AB4851" s="7">
        <f t="shared" si="225"/>
        <v>19.200000000000006</v>
      </c>
      <c r="AC4851">
        <f>INDEX(SHELF_days!$C$2:$C$289,MATCH(A4851&amp;"|"&amp;C4851,SHELF_days!$D$2:$D$289,0))</f>
        <v>109</v>
      </c>
      <c r="AD4851" s="8">
        <f t="shared" si="226"/>
        <v>2092.8000000000006</v>
      </c>
      <c r="AE4851" s="7">
        <f t="shared" si="227"/>
        <v>0.8</v>
      </c>
    </row>
    <row r="4852" spans="1:31" x14ac:dyDescent="0.45">
      <c r="A4852" t="s">
        <v>74</v>
      </c>
      <c r="B4852" t="s">
        <v>170</v>
      </c>
      <c r="C4852" t="s">
        <v>136</v>
      </c>
      <c r="D4852">
        <v>0.8</v>
      </c>
      <c r="E4852">
        <v>0.8</v>
      </c>
      <c r="F4852">
        <v>0.8</v>
      </c>
      <c r="G4852">
        <v>0.8</v>
      </c>
      <c r="H4852">
        <v>0.8</v>
      </c>
      <c r="I4852">
        <v>0.8</v>
      </c>
      <c r="J4852">
        <v>0.8</v>
      </c>
      <c r="K4852">
        <v>0.8</v>
      </c>
      <c r="L4852">
        <v>0.8</v>
      </c>
      <c r="M4852">
        <v>0.8</v>
      </c>
      <c r="N4852">
        <v>0.8</v>
      </c>
      <c r="O4852">
        <v>0.8</v>
      </c>
      <c r="P4852">
        <v>0.8</v>
      </c>
      <c r="Q4852">
        <v>0.8</v>
      </c>
      <c r="R4852">
        <v>0.8</v>
      </c>
      <c r="S4852">
        <v>0.8</v>
      </c>
      <c r="T4852">
        <v>0.8</v>
      </c>
      <c r="U4852">
        <v>0.8</v>
      </c>
      <c r="V4852">
        <v>0.8</v>
      </c>
      <c r="W4852">
        <v>0.8</v>
      </c>
      <c r="X4852">
        <v>0.8</v>
      </c>
      <c r="Y4852">
        <v>0.8</v>
      </c>
      <c r="Z4852">
        <v>0.8</v>
      </c>
      <c r="AA4852">
        <v>0.8</v>
      </c>
      <c r="AB4852" s="7">
        <f t="shared" si="225"/>
        <v>19.200000000000006</v>
      </c>
      <c r="AC4852">
        <f>INDEX(SHELF_days!$C$2:$C$289,MATCH(A4852&amp;"|"&amp;C4852,SHELF_days!$D$2:$D$289,0))</f>
        <v>78</v>
      </c>
      <c r="AD4852" s="8">
        <f t="shared" si="226"/>
        <v>1497.6000000000006</v>
      </c>
      <c r="AE4852" s="7">
        <f t="shared" si="227"/>
        <v>0.8</v>
      </c>
    </row>
    <row r="4853" spans="1:31" x14ac:dyDescent="0.45">
      <c r="A4853" t="s">
        <v>74</v>
      </c>
      <c r="B4853" t="s">
        <v>170</v>
      </c>
      <c r="C4853" t="s">
        <v>137</v>
      </c>
      <c r="D4853">
        <v>0.8</v>
      </c>
      <c r="E4853">
        <v>0.8</v>
      </c>
      <c r="F4853">
        <v>0.8</v>
      </c>
      <c r="G4853">
        <v>0.8</v>
      </c>
      <c r="H4853">
        <v>0.8</v>
      </c>
      <c r="I4853">
        <v>0.8</v>
      </c>
      <c r="J4853">
        <v>0.8</v>
      </c>
      <c r="K4853">
        <v>0.8</v>
      </c>
      <c r="L4853">
        <v>0.8</v>
      </c>
      <c r="M4853">
        <v>0.8</v>
      </c>
      <c r="N4853">
        <v>0.8</v>
      </c>
      <c r="O4853">
        <v>0.8</v>
      </c>
      <c r="P4853">
        <v>0.8</v>
      </c>
      <c r="Q4853">
        <v>0.8</v>
      </c>
      <c r="R4853">
        <v>0.8</v>
      </c>
      <c r="S4853">
        <v>0.8</v>
      </c>
      <c r="T4853">
        <v>0.8</v>
      </c>
      <c r="U4853">
        <v>0.8</v>
      </c>
      <c r="V4853">
        <v>0.8</v>
      </c>
      <c r="W4853">
        <v>0.8</v>
      </c>
      <c r="X4853">
        <v>0.8</v>
      </c>
      <c r="Y4853">
        <v>0.8</v>
      </c>
      <c r="Z4853">
        <v>0.8</v>
      </c>
      <c r="AA4853">
        <v>0.8</v>
      </c>
      <c r="AB4853" s="7">
        <f t="shared" si="225"/>
        <v>19.200000000000006</v>
      </c>
      <c r="AC4853">
        <f>INDEX(SHELF_days!$C$2:$C$289,MATCH(A4853&amp;"|"&amp;C4853,SHELF_days!$D$2:$D$289,0))</f>
        <v>80</v>
      </c>
      <c r="AD4853" s="8">
        <f t="shared" si="226"/>
        <v>1536.0000000000005</v>
      </c>
      <c r="AE4853" s="7">
        <f t="shared" si="227"/>
        <v>0.8</v>
      </c>
    </row>
    <row r="4854" spans="1:31" x14ac:dyDescent="0.45">
      <c r="A4854" t="s">
        <v>74</v>
      </c>
      <c r="B4854" t="s">
        <v>170</v>
      </c>
      <c r="C4854" t="s">
        <v>138</v>
      </c>
      <c r="D4854">
        <v>0.8</v>
      </c>
      <c r="E4854">
        <v>0.8</v>
      </c>
      <c r="F4854">
        <v>0.8</v>
      </c>
      <c r="G4854">
        <v>0.8</v>
      </c>
      <c r="H4854">
        <v>0.8</v>
      </c>
      <c r="I4854">
        <v>0.8</v>
      </c>
      <c r="J4854">
        <v>0.8</v>
      </c>
      <c r="K4854">
        <v>0.8</v>
      </c>
      <c r="L4854">
        <v>0.8</v>
      </c>
      <c r="M4854">
        <v>0.8</v>
      </c>
      <c r="N4854">
        <v>0.8</v>
      </c>
      <c r="O4854">
        <v>0.8</v>
      </c>
      <c r="P4854">
        <v>0.8</v>
      </c>
      <c r="Q4854">
        <v>0.8</v>
      </c>
      <c r="R4854">
        <v>0.8</v>
      </c>
      <c r="S4854">
        <v>0.8</v>
      </c>
      <c r="T4854">
        <v>0.8</v>
      </c>
      <c r="U4854">
        <v>0.8</v>
      </c>
      <c r="V4854">
        <v>0.8</v>
      </c>
      <c r="W4854">
        <v>0.8</v>
      </c>
      <c r="X4854">
        <v>0.8</v>
      </c>
      <c r="Y4854">
        <v>0.8</v>
      </c>
      <c r="Z4854">
        <v>0.8</v>
      </c>
      <c r="AA4854">
        <v>0.8</v>
      </c>
      <c r="AB4854" s="7">
        <f t="shared" si="225"/>
        <v>19.200000000000006</v>
      </c>
      <c r="AC4854">
        <f>INDEX(SHELF_days!$C$2:$C$289,MATCH(A4854&amp;"|"&amp;C4854,SHELF_days!$D$2:$D$289,0))</f>
        <v>8</v>
      </c>
      <c r="AD4854" s="8">
        <f t="shared" si="226"/>
        <v>153.60000000000005</v>
      </c>
      <c r="AE4854" s="7">
        <f t="shared" si="227"/>
        <v>0.8</v>
      </c>
    </row>
    <row r="4855" spans="1:31" x14ac:dyDescent="0.45">
      <c r="A4855" t="s">
        <v>74</v>
      </c>
      <c r="B4855" t="s">
        <v>170</v>
      </c>
      <c r="C4855" t="s">
        <v>139</v>
      </c>
      <c r="D4855">
        <v>0.8</v>
      </c>
      <c r="E4855">
        <v>0.8</v>
      </c>
      <c r="F4855">
        <v>0.8</v>
      </c>
      <c r="G4855">
        <v>0.8</v>
      </c>
      <c r="H4855">
        <v>0.8</v>
      </c>
      <c r="I4855">
        <v>0.8</v>
      </c>
      <c r="J4855">
        <v>0.8</v>
      </c>
      <c r="K4855">
        <v>0.8</v>
      </c>
      <c r="L4855">
        <v>0.8</v>
      </c>
      <c r="M4855">
        <v>0.8</v>
      </c>
      <c r="N4855">
        <v>0.8</v>
      </c>
      <c r="O4855">
        <v>0.8</v>
      </c>
      <c r="P4855">
        <v>0.8</v>
      </c>
      <c r="Q4855">
        <v>0.8</v>
      </c>
      <c r="R4855">
        <v>0.8</v>
      </c>
      <c r="S4855">
        <v>0.8</v>
      </c>
      <c r="T4855">
        <v>0.8</v>
      </c>
      <c r="U4855">
        <v>0.8</v>
      </c>
      <c r="V4855">
        <v>0.8</v>
      </c>
      <c r="W4855">
        <v>0.8</v>
      </c>
      <c r="X4855">
        <v>0.8</v>
      </c>
      <c r="Y4855">
        <v>0.8</v>
      </c>
      <c r="Z4855">
        <v>0.8</v>
      </c>
      <c r="AA4855">
        <v>0.8</v>
      </c>
      <c r="AB4855" s="7">
        <f t="shared" si="225"/>
        <v>19.200000000000006</v>
      </c>
      <c r="AC4855">
        <f>INDEX(SHELF_days!$C$2:$C$289,MATCH(A4855&amp;"|"&amp;C4855,SHELF_days!$D$2:$D$289,0))</f>
        <v>5</v>
      </c>
      <c r="AD4855" s="8">
        <f t="shared" si="226"/>
        <v>96.000000000000028</v>
      </c>
      <c r="AE4855" s="7">
        <f t="shared" si="227"/>
        <v>0.8</v>
      </c>
    </row>
    <row r="4856" spans="1:31" x14ac:dyDescent="0.45">
      <c r="A4856" t="s">
        <v>74</v>
      </c>
      <c r="B4856" t="s">
        <v>171</v>
      </c>
      <c r="C4856" t="s">
        <v>134</v>
      </c>
      <c r="D4856">
        <v>0.57069018150669593</v>
      </c>
      <c r="E4856">
        <v>0.54223821784065973</v>
      </c>
      <c r="F4856">
        <v>0.53231900128745746</v>
      </c>
      <c r="G4856">
        <v>0.52695725060705378</v>
      </c>
      <c r="H4856">
        <v>0.52640566489140228</v>
      </c>
      <c r="I4856">
        <v>0.53206763452815076</v>
      </c>
      <c r="J4856">
        <v>0.56702167758303468</v>
      </c>
      <c r="K4856">
        <v>0.58490054544035752</v>
      </c>
      <c r="L4856">
        <v>0.57154909195280701</v>
      </c>
      <c r="M4856">
        <v>0.57989171487431612</v>
      </c>
      <c r="N4856">
        <v>0.6050654000451553</v>
      </c>
      <c r="O4856">
        <v>0.63048911964265442</v>
      </c>
      <c r="P4856">
        <v>0.64292229986284422</v>
      </c>
      <c r="Q4856">
        <v>0.64640250077246653</v>
      </c>
      <c r="R4856">
        <v>0.65914048909478351</v>
      </c>
      <c r="S4856">
        <v>0.68478285928326965</v>
      </c>
      <c r="T4856">
        <v>0.73456990972861369</v>
      </c>
      <c r="U4856">
        <v>0.78091687728069126</v>
      </c>
      <c r="V4856">
        <v>0.78618610486064333</v>
      </c>
      <c r="W4856">
        <v>0.77925368202697531</v>
      </c>
      <c r="X4856">
        <v>0.76197732459979273</v>
      </c>
      <c r="Y4856">
        <v>0.73950768255350829</v>
      </c>
      <c r="Z4856">
        <v>0.69472827837851991</v>
      </c>
      <c r="AA4856">
        <v>0.63078697000762785</v>
      </c>
      <c r="AB4856" s="7">
        <f t="shared" si="225"/>
        <v>15.310770478649484</v>
      </c>
      <c r="AC4856">
        <f>INDEX(SHELF_days!$C$2:$C$289,MATCH(A4856&amp;"|"&amp;C4856,SHELF_days!$D$2:$D$289,0))</f>
        <v>85</v>
      </c>
      <c r="AD4856" s="8">
        <f t="shared" si="226"/>
        <v>1301.4154906852061</v>
      </c>
      <c r="AE4856" s="7">
        <f t="shared" si="227"/>
        <v>0.78618610486064333</v>
      </c>
    </row>
    <row r="4857" spans="1:31" x14ac:dyDescent="0.45">
      <c r="A4857" t="s">
        <v>74</v>
      </c>
      <c r="B4857" t="s">
        <v>171</v>
      </c>
      <c r="C4857" t="s">
        <v>135</v>
      </c>
      <c r="D4857">
        <v>0.43852595014984053</v>
      </c>
      <c r="E4857">
        <v>0.42324736101456689</v>
      </c>
      <c r="F4857">
        <v>0.41627156742581911</v>
      </c>
      <c r="G4857">
        <v>0.41410807515172438</v>
      </c>
      <c r="H4857">
        <v>0.41318084768544572</v>
      </c>
      <c r="I4857">
        <v>0.41271688762730657</v>
      </c>
      <c r="J4857">
        <v>0.41679509538393339</v>
      </c>
      <c r="K4857">
        <v>0.42670495437145339</v>
      </c>
      <c r="L4857">
        <v>0.42878405878725018</v>
      </c>
      <c r="M4857">
        <v>0.43842528501654932</v>
      </c>
      <c r="N4857">
        <v>0.45898117449961479</v>
      </c>
      <c r="O4857">
        <v>0.47401144860999228</v>
      </c>
      <c r="P4857">
        <v>0.48091543748210352</v>
      </c>
      <c r="Q4857">
        <v>0.48461742084722098</v>
      </c>
      <c r="R4857">
        <v>0.49286007128543879</v>
      </c>
      <c r="S4857">
        <v>0.50877312782044692</v>
      </c>
      <c r="T4857">
        <v>0.53892937718282863</v>
      </c>
      <c r="U4857">
        <v>0.57227943569387396</v>
      </c>
      <c r="V4857">
        <v>0.58505282522186253</v>
      </c>
      <c r="W4857">
        <v>0.58312333320600318</v>
      </c>
      <c r="X4857">
        <v>0.57104836576105578</v>
      </c>
      <c r="Y4857">
        <v>0.55879111592451791</v>
      </c>
      <c r="Z4857">
        <v>0.53227000920228185</v>
      </c>
      <c r="AA4857">
        <v>0.4872669225377792</v>
      </c>
      <c r="AB4857" s="7">
        <f t="shared" si="225"/>
        <v>11.55768014788891</v>
      </c>
      <c r="AC4857">
        <f>INDEX(SHELF_days!$C$2:$C$289,MATCH(A4857&amp;"|"&amp;C4857,SHELF_days!$D$2:$D$289,0))</f>
        <v>109</v>
      </c>
      <c r="AD4857" s="8">
        <f t="shared" si="226"/>
        <v>1259.7871361198911</v>
      </c>
      <c r="AE4857" s="7">
        <f t="shared" si="227"/>
        <v>0.58505282522186253</v>
      </c>
    </row>
    <row r="4858" spans="1:31" x14ac:dyDescent="0.45">
      <c r="A4858" t="s">
        <v>74</v>
      </c>
      <c r="B4858" t="s">
        <v>171</v>
      </c>
      <c r="C4858" t="s">
        <v>136</v>
      </c>
      <c r="D4858">
        <v>0.52090608990265652</v>
      </c>
      <c r="E4858">
        <v>0.4953276280292781</v>
      </c>
      <c r="F4858">
        <v>0.48377194828122883</v>
      </c>
      <c r="G4858">
        <v>0.4798958566825301</v>
      </c>
      <c r="H4858">
        <v>0.48117740126404512</v>
      </c>
      <c r="I4858">
        <v>0.48911929952033739</v>
      </c>
      <c r="J4858">
        <v>0.5168685146526365</v>
      </c>
      <c r="K4858">
        <v>0.52075331765710076</v>
      </c>
      <c r="L4858">
        <v>0.51874775846306809</v>
      </c>
      <c r="M4858">
        <v>0.51973569640581718</v>
      </c>
      <c r="N4858">
        <v>0.54399341237173526</v>
      </c>
      <c r="O4858">
        <v>0.56307865050317252</v>
      </c>
      <c r="P4858">
        <v>0.57229063945562142</v>
      </c>
      <c r="Q4858">
        <v>0.57549579148804098</v>
      </c>
      <c r="R4858">
        <v>0.5835075423127869</v>
      </c>
      <c r="S4858">
        <v>0.61276689576678312</v>
      </c>
      <c r="T4858">
        <v>0.65408444802363996</v>
      </c>
      <c r="U4858">
        <v>0.69228605949600996</v>
      </c>
      <c r="V4858">
        <v>0.69817916417409964</v>
      </c>
      <c r="W4858">
        <v>0.68933418352010833</v>
      </c>
      <c r="X4858">
        <v>0.67982632941628762</v>
      </c>
      <c r="Y4858">
        <v>0.65465633567991777</v>
      </c>
      <c r="Z4858">
        <v>0.60644677088385091</v>
      </c>
      <c r="AA4858">
        <v>0.54066791388188762</v>
      </c>
      <c r="AB4858" s="7">
        <f t="shared" si="225"/>
        <v>13.69291764783264</v>
      </c>
      <c r="AC4858">
        <f>INDEX(SHELF_days!$C$2:$C$289,MATCH(A4858&amp;"|"&amp;C4858,SHELF_days!$D$2:$D$289,0))</f>
        <v>78</v>
      </c>
      <c r="AD4858" s="8">
        <f t="shared" si="226"/>
        <v>1068.0475765309459</v>
      </c>
      <c r="AE4858" s="7">
        <f t="shared" si="227"/>
        <v>0.69817916417409964</v>
      </c>
    </row>
    <row r="4859" spans="1:31" x14ac:dyDescent="0.45">
      <c r="A4859" t="s">
        <v>74</v>
      </c>
      <c r="B4859" t="s">
        <v>171</v>
      </c>
      <c r="C4859" t="s">
        <v>137</v>
      </c>
      <c r="D4859">
        <v>0.38812370147124292</v>
      </c>
      <c r="E4859">
        <v>0.3761019252172107</v>
      </c>
      <c r="F4859">
        <v>0.37047726089456418</v>
      </c>
      <c r="G4859">
        <v>0.36937010171763163</v>
      </c>
      <c r="H4859">
        <v>0.37020263382780411</v>
      </c>
      <c r="I4859">
        <v>0.36886882081169559</v>
      </c>
      <c r="J4859">
        <v>0.36362872875607571</v>
      </c>
      <c r="K4859">
        <v>0.35888016567160419</v>
      </c>
      <c r="L4859">
        <v>0.36314490695919482</v>
      </c>
      <c r="M4859">
        <v>0.36796377834769922</v>
      </c>
      <c r="N4859">
        <v>0.3800132375133865</v>
      </c>
      <c r="O4859">
        <v>0.39107790855479851</v>
      </c>
      <c r="P4859">
        <v>0.39497522210587599</v>
      </c>
      <c r="Q4859">
        <v>0.39551267954408859</v>
      </c>
      <c r="R4859">
        <v>0.39876337690304092</v>
      </c>
      <c r="S4859">
        <v>0.42190456086471212</v>
      </c>
      <c r="T4859">
        <v>0.45682026234676892</v>
      </c>
      <c r="U4859">
        <v>0.48921760531456698</v>
      </c>
      <c r="V4859">
        <v>0.49574495276214831</v>
      </c>
      <c r="W4859">
        <v>0.49269023783457239</v>
      </c>
      <c r="X4859">
        <v>0.48166819218553852</v>
      </c>
      <c r="Y4859">
        <v>0.46566904214160798</v>
      </c>
      <c r="Z4859">
        <v>0.44466667768383361</v>
      </c>
      <c r="AA4859">
        <v>0.41828580661216391</v>
      </c>
      <c r="AB4859" s="7">
        <f t="shared" si="225"/>
        <v>9.8237717860418279</v>
      </c>
      <c r="AC4859">
        <f>INDEX(SHELF_days!$C$2:$C$289,MATCH(A4859&amp;"|"&amp;C4859,SHELF_days!$D$2:$D$289,0))</f>
        <v>80</v>
      </c>
      <c r="AD4859" s="8">
        <f t="shared" si="226"/>
        <v>785.90174288334629</v>
      </c>
      <c r="AE4859" s="7">
        <f t="shared" si="227"/>
        <v>0.49574495276214831</v>
      </c>
    </row>
    <row r="4860" spans="1:31" x14ac:dyDescent="0.45">
      <c r="A4860" t="s">
        <v>74</v>
      </c>
      <c r="B4860" t="s">
        <v>171</v>
      </c>
      <c r="C4860" t="s">
        <v>138</v>
      </c>
      <c r="D4860">
        <v>0.62318638235173962</v>
      </c>
      <c r="E4860">
        <v>0.59310638221015932</v>
      </c>
      <c r="F4860">
        <v>0.55075152737788191</v>
      </c>
      <c r="G4860">
        <v>0.54457477771484142</v>
      </c>
      <c r="H4860">
        <v>0.54453545539714954</v>
      </c>
      <c r="I4860">
        <v>0.53850183897050752</v>
      </c>
      <c r="J4860">
        <v>0.52158852368487618</v>
      </c>
      <c r="K4860">
        <v>0.54937367336595844</v>
      </c>
      <c r="L4860">
        <v>0.56290055065196498</v>
      </c>
      <c r="M4860">
        <v>0.59030820608320511</v>
      </c>
      <c r="N4860">
        <v>0.64852096519426372</v>
      </c>
      <c r="O4860">
        <v>0.71042058481211312</v>
      </c>
      <c r="P4860">
        <v>0.79752109139233418</v>
      </c>
      <c r="Q4860">
        <v>0.83288443813899538</v>
      </c>
      <c r="R4860">
        <v>0.84876593580839188</v>
      </c>
      <c r="S4860">
        <v>0.87567813003671424</v>
      </c>
      <c r="T4860">
        <v>0.87567813003671424</v>
      </c>
      <c r="U4860">
        <v>0.88052106668364616</v>
      </c>
      <c r="V4860">
        <v>0.88626055217395283</v>
      </c>
      <c r="W4860">
        <v>0.87397626012700969</v>
      </c>
      <c r="X4860">
        <v>0.85644794379267741</v>
      </c>
      <c r="Y4860">
        <v>0.82986605703296679</v>
      </c>
      <c r="Z4860">
        <v>0.72795047403915314</v>
      </c>
      <c r="AA4860">
        <v>0.63013856811966384</v>
      </c>
      <c r="AB4860" s="7">
        <f t="shared" si="225"/>
        <v>16.893457515196886</v>
      </c>
      <c r="AC4860">
        <f>INDEX(SHELF_days!$C$2:$C$289,MATCH(A4860&amp;"|"&amp;C4860,SHELF_days!$D$2:$D$289,0))</f>
        <v>8</v>
      </c>
      <c r="AD4860" s="8">
        <f t="shared" si="226"/>
        <v>135.14766012157509</v>
      </c>
      <c r="AE4860" s="7">
        <f t="shared" si="227"/>
        <v>0.88626055217395283</v>
      </c>
    </row>
    <row r="4861" spans="1:31" x14ac:dyDescent="0.45">
      <c r="A4861" t="s">
        <v>74</v>
      </c>
      <c r="B4861" t="s">
        <v>171</v>
      </c>
      <c r="C4861" t="s">
        <v>139</v>
      </c>
      <c r="D4861">
        <v>0.68627699632784056</v>
      </c>
      <c r="E4861">
        <v>0.6536036106898454</v>
      </c>
      <c r="F4861">
        <v>0.64614432431296664</v>
      </c>
      <c r="G4861">
        <v>0.64115636695838707</v>
      </c>
      <c r="H4861">
        <v>0.64119914964003577</v>
      </c>
      <c r="I4861">
        <v>0.64181069032478</v>
      </c>
      <c r="J4861">
        <v>0.64462679742860163</v>
      </c>
      <c r="K4861">
        <v>0.65909237708254875</v>
      </c>
      <c r="L4861">
        <v>0.67744614750986898</v>
      </c>
      <c r="M4861">
        <v>0.67907188941252206</v>
      </c>
      <c r="N4861">
        <v>0.68755292689230652</v>
      </c>
      <c r="O4861">
        <v>0.68961152886811194</v>
      </c>
      <c r="P4861">
        <v>0.69079182755595137</v>
      </c>
      <c r="Q4861">
        <v>0.68231582333283136</v>
      </c>
      <c r="R4861">
        <v>0.68429640983033591</v>
      </c>
      <c r="S4861">
        <v>0.69811773263121935</v>
      </c>
      <c r="T4861">
        <v>0.75419827838775344</v>
      </c>
      <c r="U4861">
        <v>0.83152420052539788</v>
      </c>
      <c r="V4861">
        <v>0.83881738943234618</v>
      </c>
      <c r="W4861">
        <v>0.83881738943234618</v>
      </c>
      <c r="X4861">
        <v>0.83881738943234618</v>
      </c>
      <c r="Y4861">
        <v>0.83881738943234618</v>
      </c>
      <c r="Z4861">
        <v>0.77887885244242627</v>
      </c>
      <c r="AA4861">
        <v>0.67549324392401955</v>
      </c>
      <c r="AB4861" s="7">
        <f t="shared" si="225"/>
        <v>17.098478731807138</v>
      </c>
      <c r="AC4861">
        <f>INDEX(SHELF_days!$C$2:$C$289,MATCH(A4861&amp;"|"&amp;C4861,SHELF_days!$D$2:$D$289,0))</f>
        <v>5</v>
      </c>
      <c r="AD4861" s="8">
        <f t="shared" si="226"/>
        <v>85.492393659035685</v>
      </c>
      <c r="AE4861" s="7">
        <f t="shared" si="227"/>
        <v>0.83881738943234618</v>
      </c>
    </row>
    <row r="4862" spans="1:31" x14ac:dyDescent="0.45">
      <c r="A4862" t="s">
        <v>74</v>
      </c>
      <c r="B4862" t="s">
        <v>172</v>
      </c>
      <c r="C4862" t="s">
        <v>134</v>
      </c>
      <c r="D4862">
        <v>1E-3</v>
      </c>
      <c r="E4862">
        <v>1E-3</v>
      </c>
      <c r="F4862">
        <v>1E-3</v>
      </c>
      <c r="G4862">
        <v>1E-3</v>
      </c>
      <c r="H4862">
        <v>1E-3</v>
      </c>
      <c r="I4862">
        <v>1E-3</v>
      </c>
      <c r="J4862">
        <v>1E-3</v>
      </c>
      <c r="K4862">
        <v>1E-3</v>
      </c>
      <c r="L4862">
        <v>1E-3</v>
      </c>
      <c r="M4862">
        <v>1E-3</v>
      </c>
      <c r="N4862">
        <v>1E-3</v>
      </c>
      <c r="O4862">
        <v>1E-3</v>
      </c>
      <c r="P4862">
        <v>1E-3</v>
      </c>
      <c r="Q4862">
        <v>1E-3</v>
      </c>
      <c r="R4862">
        <v>1E-3</v>
      </c>
      <c r="S4862">
        <v>1E-3</v>
      </c>
      <c r="T4862">
        <v>1E-3</v>
      </c>
      <c r="U4862">
        <v>1E-3</v>
      </c>
      <c r="V4862">
        <v>1E-3</v>
      </c>
      <c r="W4862">
        <v>1E-3</v>
      </c>
      <c r="X4862">
        <v>1E-3</v>
      </c>
      <c r="Y4862">
        <v>1E-3</v>
      </c>
      <c r="Z4862">
        <v>1E-3</v>
      </c>
      <c r="AA4862">
        <v>1E-3</v>
      </c>
      <c r="AB4862" s="7">
        <f t="shared" si="225"/>
        <v>2.4000000000000014E-2</v>
      </c>
      <c r="AC4862">
        <f>INDEX(SHELF_days!$C$2:$C$289,MATCH(A4862&amp;"|"&amp;C4862,SHELF_days!$D$2:$D$289,0))</f>
        <v>85</v>
      </c>
      <c r="AD4862" s="8">
        <f t="shared" si="226"/>
        <v>2.0400000000000014</v>
      </c>
      <c r="AE4862" s="7">
        <f t="shared" si="227"/>
        <v>1E-3</v>
      </c>
    </row>
    <row r="4863" spans="1:31" x14ac:dyDescent="0.45">
      <c r="A4863" t="s">
        <v>74</v>
      </c>
      <c r="B4863" t="s">
        <v>172</v>
      </c>
      <c r="C4863" t="s">
        <v>135</v>
      </c>
      <c r="D4863">
        <v>1E-3</v>
      </c>
      <c r="E4863">
        <v>1E-3</v>
      </c>
      <c r="F4863">
        <v>1E-3</v>
      </c>
      <c r="G4863">
        <v>1E-3</v>
      </c>
      <c r="H4863">
        <v>1E-3</v>
      </c>
      <c r="I4863">
        <v>1E-3</v>
      </c>
      <c r="J4863">
        <v>1E-3</v>
      </c>
      <c r="K4863">
        <v>1E-3</v>
      </c>
      <c r="L4863">
        <v>1E-3</v>
      </c>
      <c r="M4863">
        <v>1E-3</v>
      </c>
      <c r="N4863">
        <v>1E-3</v>
      </c>
      <c r="O4863">
        <v>1E-3</v>
      </c>
      <c r="P4863">
        <v>1E-3</v>
      </c>
      <c r="Q4863">
        <v>1E-3</v>
      </c>
      <c r="R4863">
        <v>1E-3</v>
      </c>
      <c r="S4863">
        <v>1E-3</v>
      </c>
      <c r="T4863">
        <v>1E-3</v>
      </c>
      <c r="U4863">
        <v>1E-3</v>
      </c>
      <c r="V4863">
        <v>1E-3</v>
      </c>
      <c r="W4863">
        <v>1E-3</v>
      </c>
      <c r="X4863">
        <v>1E-3</v>
      </c>
      <c r="Y4863">
        <v>1E-3</v>
      </c>
      <c r="Z4863">
        <v>1E-3</v>
      </c>
      <c r="AA4863">
        <v>1E-3</v>
      </c>
      <c r="AB4863" s="7">
        <f t="shared" si="225"/>
        <v>2.4000000000000014E-2</v>
      </c>
      <c r="AC4863">
        <f>INDEX(SHELF_days!$C$2:$C$289,MATCH(A4863&amp;"|"&amp;C4863,SHELF_days!$D$2:$D$289,0))</f>
        <v>109</v>
      </c>
      <c r="AD4863" s="8">
        <f t="shared" si="226"/>
        <v>2.6160000000000014</v>
      </c>
      <c r="AE4863" s="7">
        <f t="shared" si="227"/>
        <v>1E-3</v>
      </c>
    </row>
    <row r="4864" spans="1:31" x14ac:dyDescent="0.45">
      <c r="A4864" t="s">
        <v>74</v>
      </c>
      <c r="B4864" t="s">
        <v>172</v>
      </c>
      <c r="C4864" t="s">
        <v>136</v>
      </c>
      <c r="D4864">
        <v>1E-3</v>
      </c>
      <c r="E4864">
        <v>1E-3</v>
      </c>
      <c r="F4864">
        <v>1E-3</v>
      </c>
      <c r="G4864">
        <v>1E-3</v>
      </c>
      <c r="H4864">
        <v>1E-3</v>
      </c>
      <c r="I4864">
        <v>1E-3</v>
      </c>
      <c r="J4864">
        <v>1E-3</v>
      </c>
      <c r="K4864">
        <v>1E-3</v>
      </c>
      <c r="L4864">
        <v>1E-3</v>
      </c>
      <c r="M4864">
        <v>1E-3</v>
      </c>
      <c r="N4864">
        <v>1E-3</v>
      </c>
      <c r="O4864">
        <v>1E-3</v>
      </c>
      <c r="P4864">
        <v>1E-3</v>
      </c>
      <c r="Q4864">
        <v>1E-3</v>
      </c>
      <c r="R4864">
        <v>1E-3</v>
      </c>
      <c r="S4864">
        <v>1E-3</v>
      </c>
      <c r="T4864">
        <v>1E-3</v>
      </c>
      <c r="U4864">
        <v>1E-3</v>
      </c>
      <c r="V4864">
        <v>1E-3</v>
      </c>
      <c r="W4864">
        <v>1E-3</v>
      </c>
      <c r="X4864">
        <v>1E-3</v>
      </c>
      <c r="Y4864">
        <v>1E-3</v>
      </c>
      <c r="Z4864">
        <v>1E-3</v>
      </c>
      <c r="AA4864">
        <v>1E-3</v>
      </c>
      <c r="AB4864" s="7">
        <f t="shared" si="225"/>
        <v>2.4000000000000014E-2</v>
      </c>
      <c r="AC4864">
        <f>INDEX(SHELF_days!$C$2:$C$289,MATCH(A4864&amp;"|"&amp;C4864,SHELF_days!$D$2:$D$289,0))</f>
        <v>78</v>
      </c>
      <c r="AD4864" s="8">
        <f t="shared" si="226"/>
        <v>1.8720000000000012</v>
      </c>
      <c r="AE4864" s="7">
        <f t="shared" si="227"/>
        <v>1E-3</v>
      </c>
    </row>
    <row r="4865" spans="1:31" x14ac:dyDescent="0.45">
      <c r="A4865" t="s">
        <v>74</v>
      </c>
      <c r="B4865" t="s">
        <v>172</v>
      </c>
      <c r="C4865" t="s">
        <v>137</v>
      </c>
      <c r="D4865">
        <v>1E-3</v>
      </c>
      <c r="E4865">
        <v>1E-3</v>
      </c>
      <c r="F4865">
        <v>1E-3</v>
      </c>
      <c r="G4865">
        <v>1E-3</v>
      </c>
      <c r="H4865">
        <v>1E-3</v>
      </c>
      <c r="I4865">
        <v>1E-3</v>
      </c>
      <c r="J4865">
        <v>1E-3</v>
      </c>
      <c r="K4865">
        <v>1E-3</v>
      </c>
      <c r="L4865">
        <v>1E-3</v>
      </c>
      <c r="M4865">
        <v>1E-3</v>
      </c>
      <c r="N4865">
        <v>1E-3</v>
      </c>
      <c r="O4865">
        <v>1E-3</v>
      </c>
      <c r="P4865">
        <v>1E-3</v>
      </c>
      <c r="Q4865">
        <v>1E-3</v>
      </c>
      <c r="R4865">
        <v>1E-3</v>
      </c>
      <c r="S4865">
        <v>1E-3</v>
      </c>
      <c r="T4865">
        <v>1E-3</v>
      </c>
      <c r="U4865">
        <v>1E-3</v>
      </c>
      <c r="V4865">
        <v>1E-3</v>
      </c>
      <c r="W4865">
        <v>1E-3</v>
      </c>
      <c r="X4865">
        <v>1E-3</v>
      </c>
      <c r="Y4865">
        <v>1E-3</v>
      </c>
      <c r="Z4865">
        <v>1E-3</v>
      </c>
      <c r="AA4865">
        <v>1E-3</v>
      </c>
      <c r="AB4865" s="7">
        <f t="shared" si="225"/>
        <v>2.4000000000000014E-2</v>
      </c>
      <c r="AC4865">
        <f>INDEX(SHELF_days!$C$2:$C$289,MATCH(A4865&amp;"|"&amp;C4865,SHELF_days!$D$2:$D$289,0))</f>
        <v>80</v>
      </c>
      <c r="AD4865" s="8">
        <f t="shared" si="226"/>
        <v>1.9200000000000013</v>
      </c>
      <c r="AE4865" s="7">
        <f t="shared" si="227"/>
        <v>1E-3</v>
      </c>
    </row>
    <row r="4866" spans="1:31" x14ac:dyDescent="0.45">
      <c r="A4866" t="s">
        <v>74</v>
      </c>
      <c r="B4866" t="s">
        <v>172</v>
      </c>
      <c r="C4866" t="s">
        <v>138</v>
      </c>
      <c r="D4866">
        <v>1E-3</v>
      </c>
      <c r="E4866">
        <v>1E-3</v>
      </c>
      <c r="F4866">
        <v>1E-3</v>
      </c>
      <c r="G4866">
        <v>1E-3</v>
      </c>
      <c r="H4866">
        <v>1E-3</v>
      </c>
      <c r="I4866">
        <v>1E-3</v>
      </c>
      <c r="J4866">
        <v>1E-3</v>
      </c>
      <c r="K4866">
        <v>1E-3</v>
      </c>
      <c r="L4866">
        <v>1E-3</v>
      </c>
      <c r="M4866">
        <v>1E-3</v>
      </c>
      <c r="N4866">
        <v>1E-3</v>
      </c>
      <c r="O4866">
        <v>1E-3</v>
      </c>
      <c r="P4866">
        <v>1E-3</v>
      </c>
      <c r="Q4866">
        <v>1E-3</v>
      </c>
      <c r="R4866">
        <v>1E-3</v>
      </c>
      <c r="S4866">
        <v>1E-3</v>
      </c>
      <c r="T4866">
        <v>1E-3</v>
      </c>
      <c r="U4866">
        <v>1E-3</v>
      </c>
      <c r="V4866">
        <v>1E-3</v>
      </c>
      <c r="W4866">
        <v>1E-3</v>
      </c>
      <c r="X4866">
        <v>1E-3</v>
      </c>
      <c r="Y4866">
        <v>1E-3</v>
      </c>
      <c r="Z4866">
        <v>1E-3</v>
      </c>
      <c r="AA4866">
        <v>1E-3</v>
      </c>
      <c r="AB4866" s="7">
        <f t="shared" ref="AB4866:AB4929" si="228">SUM(D4866:AA4866)</f>
        <v>2.4000000000000014E-2</v>
      </c>
      <c r="AC4866">
        <f>INDEX(SHELF_days!$C$2:$C$289,MATCH(A4866&amp;"|"&amp;C4866,SHELF_days!$D$2:$D$289,0))</f>
        <v>8</v>
      </c>
      <c r="AD4866" s="8">
        <f t="shared" ref="AD4866:AD4929" si="229">AB4866*AC4866</f>
        <v>0.19200000000000012</v>
      </c>
      <c r="AE4866" s="7">
        <f t="shared" ref="AE4866:AE4929" si="230">MAX(D4866:AA4866)</f>
        <v>1E-3</v>
      </c>
    </row>
    <row r="4867" spans="1:31" x14ac:dyDescent="0.45">
      <c r="A4867" t="s">
        <v>74</v>
      </c>
      <c r="B4867" t="s">
        <v>172</v>
      </c>
      <c r="C4867" t="s">
        <v>139</v>
      </c>
      <c r="D4867">
        <v>1E-3</v>
      </c>
      <c r="E4867">
        <v>1E-3</v>
      </c>
      <c r="F4867">
        <v>1E-3</v>
      </c>
      <c r="G4867">
        <v>1E-3</v>
      </c>
      <c r="H4867">
        <v>1E-3</v>
      </c>
      <c r="I4867">
        <v>1E-3</v>
      </c>
      <c r="J4867">
        <v>1E-3</v>
      </c>
      <c r="K4867">
        <v>1E-3</v>
      </c>
      <c r="L4867">
        <v>1E-3</v>
      </c>
      <c r="M4867">
        <v>1E-3</v>
      </c>
      <c r="N4867">
        <v>1E-3</v>
      </c>
      <c r="O4867">
        <v>1E-3</v>
      </c>
      <c r="P4867">
        <v>1E-3</v>
      </c>
      <c r="Q4867">
        <v>1E-3</v>
      </c>
      <c r="R4867">
        <v>1E-3</v>
      </c>
      <c r="S4867">
        <v>1E-3</v>
      </c>
      <c r="T4867">
        <v>1E-3</v>
      </c>
      <c r="U4867">
        <v>1E-3</v>
      </c>
      <c r="V4867">
        <v>1E-3</v>
      </c>
      <c r="W4867">
        <v>1E-3</v>
      </c>
      <c r="X4867">
        <v>1E-3</v>
      </c>
      <c r="Y4867">
        <v>1E-3</v>
      </c>
      <c r="Z4867">
        <v>1E-3</v>
      </c>
      <c r="AA4867">
        <v>1E-3</v>
      </c>
      <c r="AB4867" s="7">
        <f t="shared" si="228"/>
        <v>2.4000000000000014E-2</v>
      </c>
      <c r="AC4867">
        <f>INDEX(SHELF_days!$C$2:$C$289,MATCH(A4867&amp;"|"&amp;C4867,SHELF_days!$D$2:$D$289,0))</f>
        <v>5</v>
      </c>
      <c r="AD4867" s="8">
        <f t="shared" si="229"/>
        <v>0.12000000000000008</v>
      </c>
      <c r="AE4867" s="7">
        <f t="shared" si="230"/>
        <v>1E-3</v>
      </c>
    </row>
    <row r="4868" spans="1:31" x14ac:dyDescent="0.45">
      <c r="A4868" t="s">
        <v>74</v>
      </c>
      <c r="B4868" t="s">
        <v>173</v>
      </c>
      <c r="C4868" t="s">
        <v>134</v>
      </c>
      <c r="D4868">
        <v>0.65950000000000086</v>
      </c>
      <c r="E4868">
        <v>0.65950000000000086</v>
      </c>
      <c r="F4868">
        <v>0.65950000000000086</v>
      </c>
      <c r="G4868">
        <v>0.65950000000000086</v>
      </c>
      <c r="H4868">
        <v>0.65950000000000086</v>
      </c>
      <c r="I4868">
        <v>0.65950000000000086</v>
      </c>
      <c r="J4868">
        <v>0.65950000000000086</v>
      </c>
      <c r="K4868">
        <v>0.65950000000000086</v>
      </c>
      <c r="L4868">
        <v>0.65950000000000086</v>
      </c>
      <c r="M4868">
        <v>0.65950000000000086</v>
      </c>
      <c r="N4868">
        <v>0.65950000000000086</v>
      </c>
      <c r="O4868">
        <v>0.65950000000000086</v>
      </c>
      <c r="P4868">
        <v>0.65950000000000086</v>
      </c>
      <c r="Q4868">
        <v>0.65950000000000086</v>
      </c>
      <c r="R4868">
        <v>0.65950000000000086</v>
      </c>
      <c r="S4868">
        <v>0.65950000000000086</v>
      </c>
      <c r="T4868">
        <v>0.65950000000000086</v>
      </c>
      <c r="U4868">
        <v>0.65950000000000086</v>
      </c>
      <c r="V4868">
        <v>0.65950000000000086</v>
      </c>
      <c r="W4868">
        <v>0.65950000000000086</v>
      </c>
      <c r="X4868">
        <v>0.65950000000000086</v>
      </c>
      <c r="Y4868">
        <v>0.65950000000000086</v>
      </c>
      <c r="Z4868">
        <v>0.65950000000000086</v>
      </c>
      <c r="AA4868">
        <v>0.65950000000000086</v>
      </c>
      <c r="AB4868" s="7">
        <f t="shared" si="228"/>
        <v>15.828000000000028</v>
      </c>
      <c r="AC4868">
        <f>INDEX(SHELF_days!$C$2:$C$289,MATCH(A4868&amp;"|"&amp;C4868,SHELF_days!$D$2:$D$289,0))</f>
        <v>85</v>
      </c>
      <c r="AD4868" s="8">
        <f t="shared" si="229"/>
        <v>1345.3800000000024</v>
      </c>
      <c r="AE4868" s="7">
        <f t="shared" si="230"/>
        <v>0.65950000000000086</v>
      </c>
    </row>
    <row r="4869" spans="1:31" x14ac:dyDescent="0.45">
      <c r="A4869" t="s">
        <v>74</v>
      </c>
      <c r="B4869" t="s">
        <v>173</v>
      </c>
      <c r="C4869" t="s">
        <v>135</v>
      </c>
      <c r="D4869">
        <v>0.65949999999999998</v>
      </c>
      <c r="E4869">
        <v>0.65949999999999998</v>
      </c>
      <c r="F4869">
        <v>0.65949999999999998</v>
      </c>
      <c r="G4869">
        <v>0.65949999999999998</v>
      </c>
      <c r="H4869">
        <v>0.65949999999999998</v>
      </c>
      <c r="I4869">
        <v>0.65949999999999998</v>
      </c>
      <c r="J4869">
        <v>0.65949999999999998</v>
      </c>
      <c r="K4869">
        <v>0.65949999999999998</v>
      </c>
      <c r="L4869">
        <v>0.65949999999999998</v>
      </c>
      <c r="M4869">
        <v>0.65949999999999998</v>
      </c>
      <c r="N4869">
        <v>0.65949999999999998</v>
      </c>
      <c r="O4869">
        <v>0.65949999999999998</v>
      </c>
      <c r="P4869">
        <v>0.65949999999999998</v>
      </c>
      <c r="Q4869">
        <v>0.65949999999999998</v>
      </c>
      <c r="R4869">
        <v>0.65949999999999998</v>
      </c>
      <c r="S4869">
        <v>0.65949999999999998</v>
      </c>
      <c r="T4869">
        <v>0.65949999999999998</v>
      </c>
      <c r="U4869">
        <v>0.65949999999999998</v>
      </c>
      <c r="V4869">
        <v>0.65949999999999998</v>
      </c>
      <c r="W4869">
        <v>0.65949999999999998</v>
      </c>
      <c r="X4869">
        <v>0.65949999999999998</v>
      </c>
      <c r="Y4869">
        <v>0.65949999999999998</v>
      </c>
      <c r="Z4869">
        <v>0.65949999999999998</v>
      </c>
      <c r="AA4869">
        <v>0.65949999999999998</v>
      </c>
      <c r="AB4869" s="7">
        <f t="shared" si="228"/>
        <v>15.827999999999992</v>
      </c>
      <c r="AC4869">
        <f>INDEX(SHELF_days!$C$2:$C$289,MATCH(A4869&amp;"|"&amp;C4869,SHELF_days!$D$2:$D$289,0))</f>
        <v>109</v>
      </c>
      <c r="AD4869" s="8">
        <f t="shared" si="229"/>
        <v>1725.2519999999993</v>
      </c>
      <c r="AE4869" s="7">
        <f t="shared" si="230"/>
        <v>0.65949999999999998</v>
      </c>
    </row>
    <row r="4870" spans="1:31" x14ac:dyDescent="0.45">
      <c r="A4870" t="s">
        <v>74</v>
      </c>
      <c r="B4870" t="s">
        <v>173</v>
      </c>
      <c r="C4870" t="s">
        <v>136</v>
      </c>
      <c r="D4870">
        <v>0.65949999999999964</v>
      </c>
      <c r="E4870">
        <v>0.65949999999999964</v>
      </c>
      <c r="F4870">
        <v>0.65949999999999964</v>
      </c>
      <c r="G4870">
        <v>0.65949999999999964</v>
      </c>
      <c r="H4870">
        <v>0.65949999999999964</v>
      </c>
      <c r="I4870">
        <v>0.65949999999999964</v>
      </c>
      <c r="J4870">
        <v>0.65949999999999964</v>
      </c>
      <c r="K4870">
        <v>0.65949999999999964</v>
      </c>
      <c r="L4870">
        <v>0.65949999999999964</v>
      </c>
      <c r="M4870">
        <v>0.65949999999999964</v>
      </c>
      <c r="N4870">
        <v>0.65949999999999964</v>
      </c>
      <c r="O4870">
        <v>0.65949999999999964</v>
      </c>
      <c r="P4870">
        <v>0.65949999999999964</v>
      </c>
      <c r="Q4870">
        <v>0.65949999999999964</v>
      </c>
      <c r="R4870">
        <v>0.65949999999999964</v>
      </c>
      <c r="S4870">
        <v>0.65949999999999964</v>
      </c>
      <c r="T4870">
        <v>0.65949999999999964</v>
      </c>
      <c r="U4870">
        <v>0.65949999999999964</v>
      </c>
      <c r="V4870">
        <v>0.65949999999999964</v>
      </c>
      <c r="W4870">
        <v>0.65949999999999964</v>
      </c>
      <c r="X4870">
        <v>0.65949999999999964</v>
      </c>
      <c r="Y4870">
        <v>0.65949999999999964</v>
      </c>
      <c r="Z4870">
        <v>0.65949999999999964</v>
      </c>
      <c r="AA4870">
        <v>0.65949999999999964</v>
      </c>
      <c r="AB4870" s="7">
        <f t="shared" si="228"/>
        <v>15.827999999999991</v>
      </c>
      <c r="AC4870">
        <f>INDEX(SHELF_days!$C$2:$C$289,MATCH(A4870&amp;"|"&amp;C4870,SHELF_days!$D$2:$D$289,0))</f>
        <v>78</v>
      </c>
      <c r="AD4870" s="8">
        <f t="shared" si="229"/>
        <v>1234.5839999999992</v>
      </c>
      <c r="AE4870" s="7">
        <f t="shared" si="230"/>
        <v>0.65949999999999964</v>
      </c>
    </row>
    <row r="4871" spans="1:31" x14ac:dyDescent="0.45">
      <c r="A4871" t="s">
        <v>74</v>
      </c>
      <c r="B4871" t="s">
        <v>173</v>
      </c>
      <c r="C4871" t="s">
        <v>137</v>
      </c>
      <c r="D4871">
        <v>0.6594999999999992</v>
      </c>
      <c r="E4871">
        <v>0.6594999999999992</v>
      </c>
      <c r="F4871">
        <v>0.6594999999999992</v>
      </c>
      <c r="G4871">
        <v>0.6594999999999992</v>
      </c>
      <c r="H4871">
        <v>0.6594999999999992</v>
      </c>
      <c r="I4871">
        <v>0.6594999999999992</v>
      </c>
      <c r="J4871">
        <v>0.6594999999999992</v>
      </c>
      <c r="K4871">
        <v>0.6594999999999992</v>
      </c>
      <c r="L4871">
        <v>0.6594999999999992</v>
      </c>
      <c r="M4871">
        <v>0.6594999999999992</v>
      </c>
      <c r="N4871">
        <v>0.6594999999999992</v>
      </c>
      <c r="O4871">
        <v>0.6594999999999992</v>
      </c>
      <c r="P4871">
        <v>0.6594999999999992</v>
      </c>
      <c r="Q4871">
        <v>0.6594999999999992</v>
      </c>
      <c r="R4871">
        <v>0.6594999999999992</v>
      </c>
      <c r="S4871">
        <v>0.6594999999999992</v>
      </c>
      <c r="T4871">
        <v>0.6594999999999992</v>
      </c>
      <c r="U4871">
        <v>0.6594999999999992</v>
      </c>
      <c r="V4871">
        <v>0.6594999999999992</v>
      </c>
      <c r="W4871">
        <v>0.6594999999999992</v>
      </c>
      <c r="X4871">
        <v>0.6594999999999992</v>
      </c>
      <c r="Y4871">
        <v>0.6594999999999992</v>
      </c>
      <c r="Z4871">
        <v>0.6594999999999992</v>
      </c>
      <c r="AA4871">
        <v>0.6594999999999992</v>
      </c>
      <c r="AB4871" s="7">
        <f t="shared" si="228"/>
        <v>15.827999999999985</v>
      </c>
      <c r="AC4871">
        <f>INDEX(SHELF_days!$C$2:$C$289,MATCH(A4871&amp;"|"&amp;C4871,SHELF_days!$D$2:$D$289,0))</f>
        <v>80</v>
      </c>
      <c r="AD4871" s="8">
        <f t="shared" si="229"/>
        <v>1266.2399999999989</v>
      </c>
      <c r="AE4871" s="7">
        <f t="shared" si="230"/>
        <v>0.6594999999999992</v>
      </c>
    </row>
    <row r="4872" spans="1:31" x14ac:dyDescent="0.45">
      <c r="A4872" t="s">
        <v>74</v>
      </c>
      <c r="B4872" t="s">
        <v>173</v>
      </c>
      <c r="C4872" t="s">
        <v>138</v>
      </c>
      <c r="D4872">
        <v>0.65949999999999998</v>
      </c>
      <c r="E4872">
        <v>0.65949999999999998</v>
      </c>
      <c r="F4872">
        <v>0.65949999999999998</v>
      </c>
      <c r="G4872">
        <v>0.65949999999999998</v>
      </c>
      <c r="H4872">
        <v>0.65949999999999998</v>
      </c>
      <c r="I4872">
        <v>0.65949999999999998</v>
      </c>
      <c r="J4872">
        <v>0.65949999999999998</v>
      </c>
      <c r="K4872">
        <v>0.65949999999999998</v>
      </c>
      <c r="L4872">
        <v>0.65949999999999998</v>
      </c>
      <c r="M4872">
        <v>0.65949999999999998</v>
      </c>
      <c r="N4872">
        <v>0.65949999999999998</v>
      </c>
      <c r="O4872">
        <v>0.65949999999999998</v>
      </c>
      <c r="P4872">
        <v>0.65949999999999998</v>
      </c>
      <c r="Q4872">
        <v>0.65949999999999998</v>
      </c>
      <c r="R4872">
        <v>0.65949999999999998</v>
      </c>
      <c r="S4872">
        <v>0.65949999999999998</v>
      </c>
      <c r="T4872">
        <v>0.65949999999999998</v>
      </c>
      <c r="U4872">
        <v>0.65949999999999998</v>
      </c>
      <c r="V4872">
        <v>0.65949999999999998</v>
      </c>
      <c r="W4872">
        <v>0.65949999999999998</v>
      </c>
      <c r="X4872">
        <v>0.65949999999999998</v>
      </c>
      <c r="Y4872">
        <v>0.65949999999999998</v>
      </c>
      <c r="Z4872">
        <v>0.65949999999999998</v>
      </c>
      <c r="AA4872">
        <v>0.65949999999999998</v>
      </c>
      <c r="AB4872" s="7">
        <f t="shared" si="228"/>
        <v>15.827999999999992</v>
      </c>
      <c r="AC4872">
        <f>INDEX(SHELF_days!$C$2:$C$289,MATCH(A4872&amp;"|"&amp;C4872,SHELF_days!$D$2:$D$289,0))</f>
        <v>8</v>
      </c>
      <c r="AD4872" s="8">
        <f t="shared" si="229"/>
        <v>126.62399999999994</v>
      </c>
      <c r="AE4872" s="7">
        <f t="shared" si="230"/>
        <v>0.65949999999999998</v>
      </c>
    </row>
    <row r="4873" spans="1:31" x14ac:dyDescent="0.45">
      <c r="A4873" t="s">
        <v>74</v>
      </c>
      <c r="B4873" t="s">
        <v>173</v>
      </c>
      <c r="C4873" t="s">
        <v>139</v>
      </c>
      <c r="D4873">
        <v>0.65949999999999998</v>
      </c>
      <c r="E4873">
        <v>0.65949999999999998</v>
      </c>
      <c r="F4873">
        <v>0.65949999999999998</v>
      </c>
      <c r="G4873">
        <v>0.65949999999999998</v>
      </c>
      <c r="H4873">
        <v>0.65949999999999998</v>
      </c>
      <c r="I4873">
        <v>0.65949999999999998</v>
      </c>
      <c r="J4873">
        <v>0.65949999999999998</v>
      </c>
      <c r="K4873">
        <v>0.65949999999999998</v>
      </c>
      <c r="L4873">
        <v>0.65949999999999998</v>
      </c>
      <c r="M4873">
        <v>0.65949999999999998</v>
      </c>
      <c r="N4873">
        <v>0.65949999999999998</v>
      </c>
      <c r="O4873">
        <v>0.65949999999999998</v>
      </c>
      <c r="P4873">
        <v>0.65949999999999998</v>
      </c>
      <c r="Q4873">
        <v>0.65949999999999998</v>
      </c>
      <c r="R4873">
        <v>0.65949999999999998</v>
      </c>
      <c r="S4873">
        <v>0.65949999999999998</v>
      </c>
      <c r="T4873">
        <v>0.65949999999999998</v>
      </c>
      <c r="U4873">
        <v>0.65949999999999998</v>
      </c>
      <c r="V4873">
        <v>0.65949999999999998</v>
      </c>
      <c r="W4873">
        <v>0.65949999999999998</v>
      </c>
      <c r="X4873">
        <v>0.65949999999999998</v>
      </c>
      <c r="Y4873">
        <v>0.65949999999999998</v>
      </c>
      <c r="Z4873">
        <v>0.65949999999999998</v>
      </c>
      <c r="AA4873">
        <v>0.65949999999999998</v>
      </c>
      <c r="AB4873" s="7">
        <f t="shared" si="228"/>
        <v>15.827999999999992</v>
      </c>
      <c r="AC4873">
        <f>INDEX(SHELF_days!$C$2:$C$289,MATCH(A4873&amp;"|"&amp;C4873,SHELF_days!$D$2:$D$289,0))</f>
        <v>5</v>
      </c>
      <c r="AD4873" s="8">
        <f t="shared" si="229"/>
        <v>79.139999999999958</v>
      </c>
      <c r="AE4873" s="7">
        <f t="shared" si="230"/>
        <v>0.65949999999999998</v>
      </c>
    </row>
    <row r="4874" spans="1:31" x14ac:dyDescent="0.45">
      <c r="A4874" t="s">
        <v>74</v>
      </c>
      <c r="B4874" t="s">
        <v>174</v>
      </c>
      <c r="C4874" t="s">
        <v>134</v>
      </c>
      <c r="D4874">
        <v>0.8</v>
      </c>
      <c r="E4874">
        <v>0.8</v>
      </c>
      <c r="F4874">
        <v>0.8</v>
      </c>
      <c r="G4874">
        <v>0.8</v>
      </c>
      <c r="H4874">
        <v>0.8</v>
      </c>
      <c r="I4874">
        <v>0.8</v>
      </c>
      <c r="J4874">
        <v>0.8</v>
      </c>
      <c r="K4874">
        <v>0.8</v>
      </c>
      <c r="L4874">
        <v>0.8</v>
      </c>
      <c r="M4874">
        <v>0.8</v>
      </c>
      <c r="N4874">
        <v>0.8</v>
      </c>
      <c r="O4874">
        <v>0.8</v>
      </c>
      <c r="P4874">
        <v>0.8</v>
      </c>
      <c r="Q4874">
        <v>0.8</v>
      </c>
      <c r="R4874">
        <v>0.8</v>
      </c>
      <c r="S4874">
        <v>0.8</v>
      </c>
      <c r="T4874">
        <v>0.8</v>
      </c>
      <c r="U4874">
        <v>0.8</v>
      </c>
      <c r="V4874">
        <v>0.8</v>
      </c>
      <c r="W4874">
        <v>0.8</v>
      </c>
      <c r="X4874">
        <v>0.8</v>
      </c>
      <c r="Y4874">
        <v>0.8</v>
      </c>
      <c r="Z4874">
        <v>0.8</v>
      </c>
      <c r="AA4874">
        <v>0.8</v>
      </c>
      <c r="AB4874" s="7">
        <f t="shared" si="228"/>
        <v>19.200000000000006</v>
      </c>
      <c r="AC4874">
        <f>INDEX(SHELF_days!$C$2:$C$289,MATCH(A4874&amp;"|"&amp;C4874,SHELF_days!$D$2:$D$289,0))</f>
        <v>85</v>
      </c>
      <c r="AD4874" s="8">
        <f t="shared" si="229"/>
        <v>1632.0000000000005</v>
      </c>
      <c r="AE4874" s="7">
        <f t="shared" si="230"/>
        <v>0.8</v>
      </c>
    </row>
    <row r="4875" spans="1:31" x14ac:dyDescent="0.45">
      <c r="A4875" t="s">
        <v>74</v>
      </c>
      <c r="B4875" t="s">
        <v>174</v>
      </c>
      <c r="C4875" t="s">
        <v>135</v>
      </c>
      <c r="D4875">
        <v>0.8</v>
      </c>
      <c r="E4875">
        <v>0.8</v>
      </c>
      <c r="F4875">
        <v>0.8</v>
      </c>
      <c r="G4875">
        <v>0.8</v>
      </c>
      <c r="H4875">
        <v>0.8</v>
      </c>
      <c r="I4875">
        <v>0.8</v>
      </c>
      <c r="J4875">
        <v>0.8</v>
      </c>
      <c r="K4875">
        <v>0.8</v>
      </c>
      <c r="L4875">
        <v>0.8</v>
      </c>
      <c r="M4875">
        <v>0.8</v>
      </c>
      <c r="N4875">
        <v>0.8</v>
      </c>
      <c r="O4875">
        <v>0.8</v>
      </c>
      <c r="P4875">
        <v>0.8</v>
      </c>
      <c r="Q4875">
        <v>0.8</v>
      </c>
      <c r="R4875">
        <v>0.8</v>
      </c>
      <c r="S4875">
        <v>0.8</v>
      </c>
      <c r="T4875">
        <v>0.8</v>
      </c>
      <c r="U4875">
        <v>0.8</v>
      </c>
      <c r="V4875">
        <v>0.8</v>
      </c>
      <c r="W4875">
        <v>0.8</v>
      </c>
      <c r="X4875">
        <v>0.8</v>
      </c>
      <c r="Y4875">
        <v>0.8</v>
      </c>
      <c r="Z4875">
        <v>0.8</v>
      </c>
      <c r="AA4875">
        <v>0.8</v>
      </c>
      <c r="AB4875" s="7">
        <f t="shared" si="228"/>
        <v>19.200000000000006</v>
      </c>
      <c r="AC4875">
        <f>INDEX(SHELF_days!$C$2:$C$289,MATCH(A4875&amp;"|"&amp;C4875,SHELF_days!$D$2:$D$289,0))</f>
        <v>109</v>
      </c>
      <c r="AD4875" s="8">
        <f t="shared" si="229"/>
        <v>2092.8000000000006</v>
      </c>
      <c r="AE4875" s="7">
        <f t="shared" si="230"/>
        <v>0.8</v>
      </c>
    </row>
    <row r="4876" spans="1:31" x14ac:dyDescent="0.45">
      <c r="A4876" t="s">
        <v>74</v>
      </c>
      <c r="B4876" t="s">
        <v>174</v>
      </c>
      <c r="C4876" t="s">
        <v>136</v>
      </c>
      <c r="D4876">
        <v>0.8</v>
      </c>
      <c r="E4876">
        <v>0.8</v>
      </c>
      <c r="F4876">
        <v>0.8</v>
      </c>
      <c r="G4876">
        <v>0.8</v>
      </c>
      <c r="H4876">
        <v>0.8</v>
      </c>
      <c r="I4876">
        <v>0.8</v>
      </c>
      <c r="J4876">
        <v>0.8</v>
      </c>
      <c r="K4876">
        <v>0.8</v>
      </c>
      <c r="L4876">
        <v>0.8</v>
      </c>
      <c r="M4876">
        <v>0.8</v>
      </c>
      <c r="N4876">
        <v>0.8</v>
      </c>
      <c r="O4876">
        <v>0.8</v>
      </c>
      <c r="P4876">
        <v>0.8</v>
      </c>
      <c r="Q4876">
        <v>0.8</v>
      </c>
      <c r="R4876">
        <v>0.8</v>
      </c>
      <c r="S4876">
        <v>0.8</v>
      </c>
      <c r="T4876">
        <v>0.8</v>
      </c>
      <c r="U4876">
        <v>0.8</v>
      </c>
      <c r="V4876">
        <v>0.8</v>
      </c>
      <c r="W4876">
        <v>0.8</v>
      </c>
      <c r="X4876">
        <v>0.8</v>
      </c>
      <c r="Y4876">
        <v>0.8</v>
      </c>
      <c r="Z4876">
        <v>0.8</v>
      </c>
      <c r="AA4876">
        <v>0.8</v>
      </c>
      <c r="AB4876" s="7">
        <f t="shared" si="228"/>
        <v>19.200000000000006</v>
      </c>
      <c r="AC4876">
        <f>INDEX(SHELF_days!$C$2:$C$289,MATCH(A4876&amp;"|"&amp;C4876,SHELF_days!$D$2:$D$289,0))</f>
        <v>78</v>
      </c>
      <c r="AD4876" s="8">
        <f t="shared" si="229"/>
        <v>1497.6000000000006</v>
      </c>
      <c r="AE4876" s="7">
        <f t="shared" si="230"/>
        <v>0.8</v>
      </c>
    </row>
    <row r="4877" spans="1:31" x14ac:dyDescent="0.45">
      <c r="A4877" t="s">
        <v>74</v>
      </c>
      <c r="B4877" t="s">
        <v>174</v>
      </c>
      <c r="C4877" t="s">
        <v>137</v>
      </c>
      <c r="D4877">
        <v>0.8</v>
      </c>
      <c r="E4877">
        <v>0.8</v>
      </c>
      <c r="F4877">
        <v>0.8</v>
      </c>
      <c r="G4877">
        <v>0.8</v>
      </c>
      <c r="H4877">
        <v>0.8</v>
      </c>
      <c r="I4877">
        <v>0.8</v>
      </c>
      <c r="J4877">
        <v>0.8</v>
      </c>
      <c r="K4877">
        <v>0.8</v>
      </c>
      <c r="L4877">
        <v>0.8</v>
      </c>
      <c r="M4877">
        <v>0.8</v>
      </c>
      <c r="N4877">
        <v>0.8</v>
      </c>
      <c r="O4877">
        <v>0.8</v>
      </c>
      <c r="P4877">
        <v>0.8</v>
      </c>
      <c r="Q4877">
        <v>0.8</v>
      </c>
      <c r="R4877">
        <v>0.8</v>
      </c>
      <c r="S4877">
        <v>0.8</v>
      </c>
      <c r="T4877">
        <v>0.8</v>
      </c>
      <c r="U4877">
        <v>0.8</v>
      </c>
      <c r="V4877">
        <v>0.8</v>
      </c>
      <c r="W4877">
        <v>0.8</v>
      </c>
      <c r="X4877">
        <v>0.8</v>
      </c>
      <c r="Y4877">
        <v>0.8</v>
      </c>
      <c r="Z4877">
        <v>0.8</v>
      </c>
      <c r="AA4877">
        <v>0.8</v>
      </c>
      <c r="AB4877" s="7">
        <f t="shared" si="228"/>
        <v>19.200000000000006</v>
      </c>
      <c r="AC4877">
        <f>INDEX(SHELF_days!$C$2:$C$289,MATCH(A4877&amp;"|"&amp;C4877,SHELF_days!$D$2:$D$289,0))</f>
        <v>80</v>
      </c>
      <c r="AD4877" s="8">
        <f t="shared" si="229"/>
        <v>1536.0000000000005</v>
      </c>
      <c r="AE4877" s="7">
        <f t="shared" si="230"/>
        <v>0.8</v>
      </c>
    </row>
    <row r="4878" spans="1:31" x14ac:dyDescent="0.45">
      <c r="A4878" t="s">
        <v>74</v>
      </c>
      <c r="B4878" t="s">
        <v>174</v>
      </c>
      <c r="C4878" t="s">
        <v>138</v>
      </c>
      <c r="D4878">
        <v>0.8</v>
      </c>
      <c r="E4878">
        <v>0.8</v>
      </c>
      <c r="F4878">
        <v>0.8</v>
      </c>
      <c r="G4878">
        <v>0.8</v>
      </c>
      <c r="H4878">
        <v>0.8</v>
      </c>
      <c r="I4878">
        <v>0.8</v>
      </c>
      <c r="J4878">
        <v>0.8</v>
      </c>
      <c r="K4878">
        <v>0.8</v>
      </c>
      <c r="L4878">
        <v>0.8</v>
      </c>
      <c r="M4878">
        <v>0.8</v>
      </c>
      <c r="N4878">
        <v>0.8</v>
      </c>
      <c r="O4878">
        <v>0.8</v>
      </c>
      <c r="P4878">
        <v>0.8</v>
      </c>
      <c r="Q4878">
        <v>0.8</v>
      </c>
      <c r="R4878">
        <v>0.8</v>
      </c>
      <c r="S4878">
        <v>0.8</v>
      </c>
      <c r="T4878">
        <v>0.8</v>
      </c>
      <c r="U4878">
        <v>0.8</v>
      </c>
      <c r="V4878">
        <v>0.8</v>
      </c>
      <c r="W4878">
        <v>0.8</v>
      </c>
      <c r="X4878">
        <v>0.8</v>
      </c>
      <c r="Y4878">
        <v>0.8</v>
      </c>
      <c r="Z4878">
        <v>0.8</v>
      </c>
      <c r="AA4878">
        <v>0.8</v>
      </c>
      <c r="AB4878" s="7">
        <f t="shared" si="228"/>
        <v>19.200000000000006</v>
      </c>
      <c r="AC4878">
        <f>INDEX(SHELF_days!$C$2:$C$289,MATCH(A4878&amp;"|"&amp;C4878,SHELF_days!$D$2:$D$289,0))</f>
        <v>8</v>
      </c>
      <c r="AD4878" s="8">
        <f t="shared" si="229"/>
        <v>153.60000000000005</v>
      </c>
      <c r="AE4878" s="7">
        <f t="shared" si="230"/>
        <v>0.8</v>
      </c>
    </row>
    <row r="4879" spans="1:31" x14ac:dyDescent="0.45">
      <c r="A4879" t="s">
        <v>74</v>
      </c>
      <c r="B4879" t="s">
        <v>174</v>
      </c>
      <c r="C4879" t="s">
        <v>139</v>
      </c>
      <c r="D4879">
        <v>0.8</v>
      </c>
      <c r="E4879">
        <v>0.8</v>
      </c>
      <c r="F4879">
        <v>0.8</v>
      </c>
      <c r="G4879">
        <v>0.8</v>
      </c>
      <c r="H4879">
        <v>0.8</v>
      </c>
      <c r="I4879">
        <v>0.8</v>
      </c>
      <c r="J4879">
        <v>0.8</v>
      </c>
      <c r="K4879">
        <v>0.8</v>
      </c>
      <c r="L4879">
        <v>0.8</v>
      </c>
      <c r="M4879">
        <v>0.8</v>
      </c>
      <c r="N4879">
        <v>0.8</v>
      </c>
      <c r="O4879">
        <v>0.8</v>
      </c>
      <c r="P4879">
        <v>0.8</v>
      </c>
      <c r="Q4879">
        <v>0.8</v>
      </c>
      <c r="R4879">
        <v>0.8</v>
      </c>
      <c r="S4879">
        <v>0.8</v>
      </c>
      <c r="T4879">
        <v>0.8</v>
      </c>
      <c r="U4879">
        <v>0.8</v>
      </c>
      <c r="V4879">
        <v>0.8</v>
      </c>
      <c r="W4879">
        <v>0.8</v>
      </c>
      <c r="X4879">
        <v>0.8</v>
      </c>
      <c r="Y4879">
        <v>0.8</v>
      </c>
      <c r="Z4879">
        <v>0.8</v>
      </c>
      <c r="AA4879">
        <v>0.8</v>
      </c>
      <c r="AB4879" s="7">
        <f t="shared" si="228"/>
        <v>19.200000000000006</v>
      </c>
      <c r="AC4879">
        <f>INDEX(SHELF_days!$C$2:$C$289,MATCH(A4879&amp;"|"&amp;C4879,SHELF_days!$D$2:$D$289,0))</f>
        <v>5</v>
      </c>
      <c r="AD4879" s="8">
        <f t="shared" si="229"/>
        <v>96.000000000000028</v>
      </c>
      <c r="AE4879" s="7">
        <f t="shared" si="230"/>
        <v>0.8</v>
      </c>
    </row>
    <row r="4880" spans="1:31" x14ac:dyDescent="0.45">
      <c r="A4880" t="s">
        <v>74</v>
      </c>
      <c r="B4880" t="s">
        <v>175</v>
      </c>
      <c r="C4880" t="s">
        <v>134</v>
      </c>
      <c r="D4880">
        <v>0.43298975048460242</v>
      </c>
      <c r="E4880">
        <v>0.41451690113811762</v>
      </c>
      <c r="F4880">
        <v>0.41451690113811762</v>
      </c>
      <c r="G4880">
        <v>0.40612249072467071</v>
      </c>
      <c r="H4880">
        <v>0.40222549433722937</v>
      </c>
      <c r="I4880">
        <v>0.4324493746098948</v>
      </c>
      <c r="J4880">
        <v>0.47870440583221829</v>
      </c>
      <c r="K4880">
        <v>0.5073843550342908</v>
      </c>
      <c r="L4880">
        <v>0.49509294823340261</v>
      </c>
      <c r="M4880">
        <v>0.50127439077899938</v>
      </c>
      <c r="N4880">
        <v>0.5541568890784242</v>
      </c>
      <c r="O4880">
        <v>0.5693474553340927</v>
      </c>
      <c r="P4880">
        <v>0.56351768597679774</v>
      </c>
      <c r="Q4880">
        <v>0.55747920001181162</v>
      </c>
      <c r="R4880">
        <v>0.56991356339331012</v>
      </c>
      <c r="S4880">
        <v>0.60887209074127524</v>
      </c>
      <c r="T4880">
        <v>0.68060770289160899</v>
      </c>
      <c r="U4880">
        <v>0.69498341663779784</v>
      </c>
      <c r="V4880">
        <v>0.69637295460133153</v>
      </c>
      <c r="W4880">
        <v>0.69637295460133153</v>
      </c>
      <c r="X4880">
        <v>0.69637295460133153</v>
      </c>
      <c r="Y4880">
        <v>0.69637295460133153</v>
      </c>
      <c r="Z4880">
        <v>0.62728489832390388</v>
      </c>
      <c r="AA4880">
        <v>0.52841040891047864</v>
      </c>
      <c r="AB4880" s="7">
        <f t="shared" si="228"/>
        <v>13.22534214201637</v>
      </c>
      <c r="AC4880">
        <f>INDEX(SHELF_days!$C$2:$C$289,MATCH(A4880&amp;"|"&amp;C4880,SHELF_days!$D$2:$D$289,0))</f>
        <v>85</v>
      </c>
      <c r="AD4880" s="8">
        <f t="shared" si="229"/>
        <v>1124.1540820713915</v>
      </c>
      <c r="AE4880" s="7">
        <f t="shared" si="230"/>
        <v>0.69637295460133153</v>
      </c>
    </row>
    <row r="4881" spans="1:31" x14ac:dyDescent="0.45">
      <c r="A4881" t="s">
        <v>74</v>
      </c>
      <c r="B4881" t="s">
        <v>175</v>
      </c>
      <c r="C4881" t="s">
        <v>135</v>
      </c>
      <c r="D4881">
        <v>0.31463864668428487</v>
      </c>
      <c r="E4881">
        <v>0.29221780873151332</v>
      </c>
      <c r="F4881">
        <v>0.28902279473128251</v>
      </c>
      <c r="G4881">
        <v>0.28902279473128251</v>
      </c>
      <c r="H4881">
        <v>0.28902279473128251</v>
      </c>
      <c r="I4881">
        <v>0.30819287873266771</v>
      </c>
      <c r="J4881">
        <v>0.32016582024086021</v>
      </c>
      <c r="K4881">
        <v>0.33055797673428378</v>
      </c>
      <c r="L4881">
        <v>0.33375299073451459</v>
      </c>
      <c r="M4881">
        <v>0.36876213925623491</v>
      </c>
      <c r="N4881">
        <v>0.40101550459282931</v>
      </c>
      <c r="O4881">
        <v>0.42024132854537</v>
      </c>
      <c r="P4881">
        <v>0.43150748747291129</v>
      </c>
      <c r="Q4881">
        <v>0.44110590706188108</v>
      </c>
      <c r="R4881">
        <v>0.4566216798655145</v>
      </c>
      <c r="S4881">
        <v>0.47277957690645878</v>
      </c>
      <c r="T4881">
        <v>0.54989468453101231</v>
      </c>
      <c r="U4881">
        <v>0.61298562044485239</v>
      </c>
      <c r="V4881">
        <v>0.61298562044485239</v>
      </c>
      <c r="W4881">
        <v>0.6132933049752306</v>
      </c>
      <c r="X4881">
        <v>0.61136024346915929</v>
      </c>
      <c r="Y4881">
        <v>0.59846870756592485</v>
      </c>
      <c r="Z4881">
        <v>0.51918420104240093</v>
      </c>
      <c r="AA4881">
        <v>0.39942803078392192</v>
      </c>
      <c r="AB4881" s="7">
        <f t="shared" si="228"/>
        <v>10.276228543010525</v>
      </c>
      <c r="AC4881">
        <f>INDEX(SHELF_days!$C$2:$C$289,MATCH(A4881&amp;"|"&amp;C4881,SHELF_days!$D$2:$D$289,0))</f>
        <v>109</v>
      </c>
      <c r="AD4881" s="8">
        <f t="shared" si="229"/>
        <v>1120.1089111881472</v>
      </c>
      <c r="AE4881" s="7">
        <f t="shared" si="230"/>
        <v>0.6132933049752306</v>
      </c>
    </row>
    <row r="4882" spans="1:31" x14ac:dyDescent="0.45">
      <c r="A4882" t="s">
        <v>74</v>
      </c>
      <c r="B4882" t="s">
        <v>175</v>
      </c>
      <c r="C4882" t="s">
        <v>136</v>
      </c>
      <c r="D4882">
        <v>0.3749644808365496</v>
      </c>
      <c r="E4882">
        <v>0.35929863893365149</v>
      </c>
      <c r="F4882">
        <v>0.35390221129327382</v>
      </c>
      <c r="G4882">
        <v>0.35483381167691858</v>
      </c>
      <c r="H4882">
        <v>0.35483381167691858</v>
      </c>
      <c r="I4882">
        <v>0.39501725698751461</v>
      </c>
      <c r="J4882">
        <v>0.43265204305456018</v>
      </c>
      <c r="K4882">
        <v>0.45040230186935948</v>
      </c>
      <c r="L4882">
        <v>0.43300723517407708</v>
      </c>
      <c r="M4882">
        <v>0.43324091420007488</v>
      </c>
      <c r="N4882">
        <v>0.47350225251933692</v>
      </c>
      <c r="O4882">
        <v>0.49159524057226628</v>
      </c>
      <c r="P4882">
        <v>0.49167313358093218</v>
      </c>
      <c r="Q4882">
        <v>0.48376543534116401</v>
      </c>
      <c r="R4882">
        <v>0.48917121014258158</v>
      </c>
      <c r="S4882">
        <v>0.54597702350249366</v>
      </c>
      <c r="T4882">
        <v>0.60360538703391831</v>
      </c>
      <c r="U4882">
        <v>0.64606019247721358</v>
      </c>
      <c r="V4882">
        <v>0.64606019247721358</v>
      </c>
      <c r="W4882">
        <v>0.64606019247721358</v>
      </c>
      <c r="X4882">
        <v>0.64606019247721358</v>
      </c>
      <c r="Y4882">
        <v>0.63922118631634217</v>
      </c>
      <c r="Z4882">
        <v>0.58838509314058951</v>
      </c>
      <c r="AA4882">
        <v>0.47731277850327558</v>
      </c>
      <c r="AB4882" s="7">
        <f t="shared" si="228"/>
        <v>11.810602216264652</v>
      </c>
      <c r="AC4882">
        <f>INDEX(SHELF_days!$C$2:$C$289,MATCH(A4882&amp;"|"&amp;C4882,SHELF_days!$D$2:$D$289,0))</f>
        <v>78</v>
      </c>
      <c r="AD4882" s="8">
        <f t="shared" si="229"/>
        <v>921.22697286864286</v>
      </c>
      <c r="AE4882" s="7">
        <f t="shared" si="230"/>
        <v>0.64606019247721358</v>
      </c>
    </row>
    <row r="4883" spans="1:31" x14ac:dyDescent="0.45">
      <c r="A4883" t="s">
        <v>74</v>
      </c>
      <c r="B4883" t="s">
        <v>175</v>
      </c>
      <c r="C4883" t="s">
        <v>137</v>
      </c>
      <c r="D4883">
        <v>0.25415071074945339</v>
      </c>
      <c r="E4883">
        <v>0.2323846778728807</v>
      </c>
      <c r="F4883">
        <v>0.2280314712975661</v>
      </c>
      <c r="G4883">
        <v>0.2280314712975661</v>
      </c>
      <c r="H4883">
        <v>0.2280314712975661</v>
      </c>
      <c r="I4883">
        <v>0.23673788444819521</v>
      </c>
      <c r="J4883">
        <v>0.23646144216043971</v>
      </c>
      <c r="K4883">
        <v>0.25850391732476802</v>
      </c>
      <c r="L4883">
        <v>0.26713134696460988</v>
      </c>
      <c r="M4883">
        <v>0.28026995020134082</v>
      </c>
      <c r="N4883">
        <v>0.29554414605666651</v>
      </c>
      <c r="O4883">
        <v>0.32830711389669959</v>
      </c>
      <c r="P4883">
        <v>0.33708947273077811</v>
      </c>
      <c r="Q4883">
        <v>0.33708947273077811</v>
      </c>
      <c r="R4883">
        <v>0.33495084228484551</v>
      </c>
      <c r="S4883">
        <v>0.35022503814017109</v>
      </c>
      <c r="T4883">
        <v>0.433011908754597</v>
      </c>
      <c r="U4883">
        <v>0.49117111314008022</v>
      </c>
      <c r="V4883">
        <v>0.50376898311065199</v>
      </c>
      <c r="W4883">
        <v>0.50266321395962998</v>
      </c>
      <c r="X4883">
        <v>0.49395680080900101</v>
      </c>
      <c r="Y4883">
        <v>0.47219076793242809</v>
      </c>
      <c r="Z4883">
        <v>0.39901862084268502</v>
      </c>
      <c r="AA4883">
        <v>0.31068467750912132</v>
      </c>
      <c r="AB4883" s="7">
        <f t="shared" si="228"/>
        <v>8.0394065155125194</v>
      </c>
      <c r="AC4883">
        <f>INDEX(SHELF_days!$C$2:$C$289,MATCH(A4883&amp;"|"&amp;C4883,SHELF_days!$D$2:$D$289,0))</f>
        <v>80</v>
      </c>
      <c r="AD4883" s="8">
        <f t="shared" si="229"/>
        <v>643.15252124100152</v>
      </c>
      <c r="AE4883" s="7">
        <f t="shared" si="230"/>
        <v>0.50376898311065199</v>
      </c>
    </row>
    <row r="4884" spans="1:31" x14ac:dyDescent="0.45">
      <c r="A4884" t="s">
        <v>74</v>
      </c>
      <c r="B4884" t="s">
        <v>175</v>
      </c>
      <c r="C4884" t="s">
        <v>138</v>
      </c>
      <c r="D4884">
        <v>0.76052007406140987</v>
      </c>
      <c r="E4884">
        <v>0.74274878413427092</v>
      </c>
      <c r="F4884">
        <v>0.69845726154663212</v>
      </c>
      <c r="G4884">
        <v>0.69845726154663212</v>
      </c>
      <c r="H4884">
        <v>0.69845726154663212</v>
      </c>
      <c r="I4884">
        <v>0.65492519579348651</v>
      </c>
      <c r="J4884">
        <v>0.65492519579348651</v>
      </c>
      <c r="K4884">
        <v>0.67707095708730591</v>
      </c>
      <c r="L4884">
        <v>0.6992167183811252</v>
      </c>
      <c r="M4884">
        <v>0.74274878413427092</v>
      </c>
      <c r="N4884">
        <v>0.8534775906033677</v>
      </c>
      <c r="O4884">
        <v>0.8756233518971871</v>
      </c>
      <c r="P4884">
        <v>0.8756233518971871</v>
      </c>
      <c r="Q4884">
        <v>0.8756233518971871</v>
      </c>
      <c r="R4884">
        <v>0.8756233518971871</v>
      </c>
      <c r="S4884">
        <v>0.8756233518971871</v>
      </c>
      <c r="T4884">
        <v>0.8756233518971871</v>
      </c>
      <c r="U4884">
        <v>0.8756233518971871</v>
      </c>
      <c r="V4884">
        <v>0.8756233518971871</v>
      </c>
      <c r="W4884">
        <v>0.8756233518971871</v>
      </c>
      <c r="X4884">
        <v>0.8756233518971871</v>
      </c>
      <c r="Y4884">
        <v>0.8756233518971871</v>
      </c>
      <c r="Z4884">
        <v>0.8756233518971871</v>
      </c>
      <c r="AA4884">
        <v>0.80918606801572901</v>
      </c>
      <c r="AB4884" s="7">
        <f t="shared" si="228"/>
        <v>19.1976713754106</v>
      </c>
      <c r="AC4884">
        <f>INDEX(SHELF_days!$C$2:$C$289,MATCH(A4884&amp;"|"&amp;C4884,SHELF_days!$D$2:$D$289,0))</f>
        <v>8</v>
      </c>
      <c r="AD4884" s="8">
        <f t="shared" si="229"/>
        <v>153.5813710032848</v>
      </c>
      <c r="AE4884" s="7">
        <f t="shared" si="230"/>
        <v>0.8756233518971871</v>
      </c>
    </row>
    <row r="4885" spans="1:31" x14ac:dyDescent="0.45">
      <c r="A4885" t="s">
        <v>74</v>
      </c>
      <c r="B4885" t="s">
        <v>175</v>
      </c>
      <c r="C4885" t="s">
        <v>139</v>
      </c>
      <c r="D4885">
        <v>0.37139261903116327</v>
      </c>
      <c r="E4885">
        <v>0.30174131382613029</v>
      </c>
      <c r="F4885">
        <v>0.30174131382613029</v>
      </c>
      <c r="G4885">
        <v>0.30174131382613029</v>
      </c>
      <c r="H4885">
        <v>0.30174131382613029</v>
      </c>
      <c r="I4885">
        <v>0.30174131382613029</v>
      </c>
      <c r="J4885">
        <v>0.30174131382613029</v>
      </c>
      <c r="K4885">
        <v>0.30174131382613029</v>
      </c>
      <c r="L4885">
        <v>0.30174131382613029</v>
      </c>
      <c r="M4885">
        <v>0.30174131382613029</v>
      </c>
      <c r="N4885">
        <v>0.30174131382613029</v>
      </c>
      <c r="O4885">
        <v>0.30174131382613029</v>
      </c>
      <c r="P4885">
        <v>0.37139261903116327</v>
      </c>
      <c r="Q4885">
        <v>0.30174131382613029</v>
      </c>
      <c r="R4885">
        <v>0.31049025655949097</v>
      </c>
      <c r="S4885">
        <v>0.37139261903116327</v>
      </c>
      <c r="T4885">
        <v>0.51069522944122925</v>
      </c>
      <c r="U4885">
        <v>0.58034653464626218</v>
      </c>
      <c r="V4885">
        <v>0.58034653464626218</v>
      </c>
      <c r="W4885">
        <v>0.58034653464626218</v>
      </c>
      <c r="X4885">
        <v>0.58034653464626218</v>
      </c>
      <c r="Y4885">
        <v>0.58034653464626218</v>
      </c>
      <c r="Z4885">
        <v>0.51069522944122925</v>
      </c>
      <c r="AA4885">
        <v>0.30174131382613029</v>
      </c>
      <c r="AB4885" s="7">
        <f t="shared" si="228"/>
        <v>9.2704283255064421</v>
      </c>
      <c r="AC4885">
        <f>INDEX(SHELF_days!$C$2:$C$289,MATCH(A4885&amp;"|"&amp;C4885,SHELF_days!$D$2:$D$289,0))</f>
        <v>5</v>
      </c>
      <c r="AD4885" s="8">
        <f t="shared" si="229"/>
        <v>46.352141627532212</v>
      </c>
      <c r="AE4885" s="7">
        <f t="shared" si="230"/>
        <v>0.58034653464626218</v>
      </c>
    </row>
    <row r="4886" spans="1:31" x14ac:dyDescent="0.45">
      <c r="A4886" t="s">
        <v>74</v>
      </c>
      <c r="B4886" t="s">
        <v>176</v>
      </c>
      <c r="C4886" t="s">
        <v>134</v>
      </c>
      <c r="D4886">
        <v>5.0819094987070428E-2</v>
      </c>
      <c r="E4886">
        <v>4.5404998627671833E-2</v>
      </c>
      <c r="F4886">
        <v>4.511215003909895E-2</v>
      </c>
      <c r="G4886">
        <v>4.5009528459658853E-2</v>
      </c>
      <c r="H4886">
        <v>4.5009528459658853E-2</v>
      </c>
      <c r="I4886">
        <v>4.5009528459658853E-2</v>
      </c>
      <c r="J4886">
        <v>4.5009528459658853E-2</v>
      </c>
      <c r="K4886">
        <v>4.5103934925784191E-2</v>
      </c>
      <c r="L4886">
        <v>4.5178140293594571E-2</v>
      </c>
      <c r="M4886">
        <v>4.5335035490507603E-2</v>
      </c>
      <c r="N4886">
        <v>4.5628557449024318E-2</v>
      </c>
      <c r="O4886">
        <v>4.5858715295826351E-2</v>
      </c>
      <c r="P4886">
        <v>4.6367580962380757E-2</v>
      </c>
      <c r="Q4886">
        <v>4.6775373800365887E-2</v>
      </c>
      <c r="R4886">
        <v>4.7801252909795117E-2</v>
      </c>
      <c r="S4886">
        <v>5.3501060136362001E-2</v>
      </c>
      <c r="T4886">
        <v>6.7012766755321598E-2</v>
      </c>
      <c r="U4886">
        <v>9.6664073536042588E-2</v>
      </c>
      <c r="V4886">
        <v>0.10920430933703459</v>
      </c>
      <c r="W4886">
        <v>0.10891799243691699</v>
      </c>
      <c r="X4886">
        <v>9.7412456891618343E-2</v>
      </c>
      <c r="Y4886">
        <v>8.2660200825135616E-2</v>
      </c>
      <c r="Z4886">
        <v>7.7274116655400404E-2</v>
      </c>
      <c r="AA4886">
        <v>6.4369453040806032E-2</v>
      </c>
      <c r="AB4886" s="7">
        <f t="shared" si="228"/>
        <v>1.4464393782343936</v>
      </c>
      <c r="AC4886">
        <f>INDEX(SHELF_days!$C$2:$C$289,MATCH(A4886&amp;"|"&amp;C4886,SHELF_days!$D$2:$D$289,0))</f>
        <v>85</v>
      </c>
      <c r="AD4886" s="8">
        <f t="shared" si="229"/>
        <v>122.94734714992346</v>
      </c>
      <c r="AE4886" s="7">
        <f t="shared" si="230"/>
        <v>0.10920430933703459</v>
      </c>
    </row>
    <row r="4887" spans="1:31" x14ac:dyDescent="0.45">
      <c r="A4887" t="s">
        <v>74</v>
      </c>
      <c r="B4887" t="s">
        <v>176</v>
      </c>
      <c r="C4887" t="s">
        <v>135</v>
      </c>
      <c r="D4887">
        <v>2.5311218647487029E-2</v>
      </c>
      <c r="E4887">
        <v>1.9024552680621309E-2</v>
      </c>
      <c r="F4887">
        <v>1.6255150444123082E-2</v>
      </c>
      <c r="G4887">
        <v>1.5287096978620501E-2</v>
      </c>
      <c r="H4887">
        <v>1.485933872180074E-2</v>
      </c>
      <c r="I4887">
        <v>1.370888617276244E-2</v>
      </c>
      <c r="J4887">
        <v>1.173178784642645E-2</v>
      </c>
      <c r="K4887">
        <v>1.159442037788456E-2</v>
      </c>
      <c r="L4887">
        <v>1.1564623757869961E-2</v>
      </c>
      <c r="M4887">
        <v>1.1735491381117531E-2</v>
      </c>
      <c r="N4887">
        <v>1.199263452841867E-2</v>
      </c>
      <c r="O4887">
        <v>1.1933293802118409E-2</v>
      </c>
      <c r="P4887">
        <v>1.211796550921454E-2</v>
      </c>
      <c r="Q4887">
        <v>1.298366674325455E-2</v>
      </c>
      <c r="R4887">
        <v>1.409893571272758E-2</v>
      </c>
      <c r="S4887">
        <v>1.7089708318260829E-2</v>
      </c>
      <c r="T4887">
        <v>2.4588356012782558E-2</v>
      </c>
      <c r="U4887">
        <v>4.8744661035353437E-2</v>
      </c>
      <c r="V4887">
        <v>6.2091863377034678E-2</v>
      </c>
      <c r="W4887">
        <v>6.2268286302318863E-2</v>
      </c>
      <c r="X4887">
        <v>6.0736285508856333E-2</v>
      </c>
      <c r="Y4887">
        <v>5.9037625654295212E-2</v>
      </c>
      <c r="Z4887">
        <v>5.2557955027278391E-2</v>
      </c>
      <c r="AA4887">
        <v>3.827561017609938E-2</v>
      </c>
      <c r="AB4887" s="7">
        <f t="shared" si="228"/>
        <v>0.63958941471672703</v>
      </c>
      <c r="AC4887">
        <f>INDEX(SHELF_days!$C$2:$C$289,MATCH(A4887&amp;"|"&amp;C4887,SHELF_days!$D$2:$D$289,0))</f>
        <v>109</v>
      </c>
      <c r="AD4887" s="8">
        <f t="shared" si="229"/>
        <v>69.715246204123247</v>
      </c>
      <c r="AE4887" s="7">
        <f t="shared" si="230"/>
        <v>6.2268286302318863E-2</v>
      </c>
    </row>
    <row r="4888" spans="1:31" x14ac:dyDescent="0.45">
      <c r="A4888" t="s">
        <v>74</v>
      </c>
      <c r="B4888" t="s">
        <v>176</v>
      </c>
      <c r="C4888" t="s">
        <v>136</v>
      </c>
      <c r="D4888">
        <v>7.9092125721089757E-2</v>
      </c>
      <c r="E4888">
        <v>6.5375711543251169E-2</v>
      </c>
      <c r="F4888">
        <v>5.7392167830210131E-2</v>
      </c>
      <c r="G4888">
        <v>5.3455047297521853E-2</v>
      </c>
      <c r="H4888">
        <v>4.8736163609754739E-2</v>
      </c>
      <c r="I4888">
        <v>4.4058846971221567E-2</v>
      </c>
      <c r="J4888">
        <v>4.3730137950191629E-2</v>
      </c>
      <c r="K4888">
        <v>4.3996273875693798E-2</v>
      </c>
      <c r="L4888">
        <v>4.4207758477363773E-2</v>
      </c>
      <c r="M4888">
        <v>4.4461522197633573E-2</v>
      </c>
      <c r="N4888">
        <v>4.5923578623151572E-2</v>
      </c>
      <c r="O4888">
        <v>5.1668732284510729E-2</v>
      </c>
      <c r="P4888">
        <v>5.9442215534613589E-2</v>
      </c>
      <c r="Q4888">
        <v>6.6027255013042477E-2</v>
      </c>
      <c r="R4888">
        <v>7.3283241851483244E-2</v>
      </c>
      <c r="S4888">
        <v>8.2339785090252957E-2</v>
      </c>
      <c r="T4888">
        <v>0.1058992231214891</v>
      </c>
      <c r="U4888">
        <v>0.14555338701264339</v>
      </c>
      <c r="V4888">
        <v>0.1772170645144393</v>
      </c>
      <c r="W4888">
        <v>0.13707442103828299</v>
      </c>
      <c r="X4888">
        <v>0.12636712299203379</v>
      </c>
      <c r="Y4888">
        <v>0.122035961073995</v>
      </c>
      <c r="Z4888">
        <v>0.115333074115511</v>
      </c>
      <c r="AA4888">
        <v>9.8003887001147968E-2</v>
      </c>
      <c r="AB4888" s="7">
        <f t="shared" si="228"/>
        <v>1.930674704740529</v>
      </c>
      <c r="AC4888">
        <f>INDEX(SHELF_days!$C$2:$C$289,MATCH(A4888&amp;"|"&amp;C4888,SHELF_days!$D$2:$D$289,0))</f>
        <v>78</v>
      </c>
      <c r="AD4888" s="8">
        <f t="shared" si="229"/>
        <v>150.59262696976126</v>
      </c>
      <c r="AE4888" s="7">
        <f t="shared" si="230"/>
        <v>0.1772170645144393</v>
      </c>
    </row>
    <row r="4889" spans="1:31" x14ac:dyDescent="0.45">
      <c r="A4889" t="s">
        <v>74</v>
      </c>
      <c r="B4889" t="s">
        <v>176</v>
      </c>
      <c r="C4889" t="s">
        <v>137</v>
      </c>
      <c r="D4889">
        <v>3.5652752833340649E-2</v>
      </c>
      <c r="E4889">
        <v>2.9497483696191061E-2</v>
      </c>
      <c r="F4889">
        <v>2.6441112715391801E-2</v>
      </c>
      <c r="G4889">
        <v>2.514460512165102E-2</v>
      </c>
      <c r="H4889">
        <v>2.4850977190159551E-2</v>
      </c>
      <c r="I4889">
        <v>2.426892614567689E-2</v>
      </c>
      <c r="J4889">
        <v>2.0994333628243891E-2</v>
      </c>
      <c r="K4889">
        <v>2.0595212912027219E-2</v>
      </c>
      <c r="L4889">
        <v>2.1082561649163299E-2</v>
      </c>
      <c r="M4889">
        <v>2.1310177248456082E-2</v>
      </c>
      <c r="N4889">
        <v>2.168225829782984E-2</v>
      </c>
      <c r="O4889">
        <v>2.267422053590782E-2</v>
      </c>
      <c r="P4889">
        <v>2.4527897602764061E-2</v>
      </c>
      <c r="Q4889">
        <v>2.6822206987046529E-2</v>
      </c>
      <c r="R4889">
        <v>2.8885600155426301E-2</v>
      </c>
      <c r="S4889">
        <v>3.7449430790279167E-2</v>
      </c>
      <c r="T4889">
        <v>6.8371257500449589E-2</v>
      </c>
      <c r="U4889">
        <v>8.243074173763594E-2</v>
      </c>
      <c r="V4889">
        <v>8.3523372782316918E-2</v>
      </c>
      <c r="W4889">
        <v>8.022466037427281E-2</v>
      </c>
      <c r="X4889">
        <v>7.5363613788595601E-2</v>
      </c>
      <c r="Y4889">
        <v>7.3100533315314797E-2</v>
      </c>
      <c r="Z4889">
        <v>6.156411658283794E-2</v>
      </c>
      <c r="AA4889">
        <v>4.522289069384542E-2</v>
      </c>
      <c r="AB4889" s="7">
        <f t="shared" si="228"/>
        <v>0.98168094428482411</v>
      </c>
      <c r="AC4889">
        <f>INDEX(SHELF_days!$C$2:$C$289,MATCH(A4889&amp;"|"&amp;C4889,SHELF_days!$D$2:$D$289,0))</f>
        <v>80</v>
      </c>
      <c r="AD4889" s="8">
        <f t="shared" si="229"/>
        <v>78.534475542785927</v>
      </c>
      <c r="AE4889" s="7">
        <f t="shared" si="230"/>
        <v>8.3523372782316918E-2</v>
      </c>
    </row>
    <row r="4890" spans="1:31" x14ac:dyDescent="0.45">
      <c r="A4890" t="s">
        <v>74</v>
      </c>
      <c r="B4890" t="s">
        <v>176</v>
      </c>
      <c r="C4890" t="s">
        <v>138</v>
      </c>
      <c r="D4890">
        <v>8.8387212197433326E-2</v>
      </c>
      <c r="E4890">
        <v>7.0243595745831236E-2</v>
      </c>
      <c r="F4890">
        <v>5.8767351793089319E-2</v>
      </c>
      <c r="G4890">
        <v>5.8767351793089319E-2</v>
      </c>
      <c r="H4890">
        <v>5.8767351793089319E-2</v>
      </c>
      <c r="I4890">
        <v>5.8767351793089319E-2</v>
      </c>
      <c r="J4890">
        <v>5.8767351793089319E-2</v>
      </c>
      <c r="K4890">
        <v>5.8767351793089319E-2</v>
      </c>
      <c r="L4890">
        <v>5.8767351793089319E-2</v>
      </c>
      <c r="M4890">
        <v>5.8767351793089319E-2</v>
      </c>
      <c r="N4890">
        <v>5.8767351793089319E-2</v>
      </c>
      <c r="O4890">
        <v>5.8767351793089319E-2</v>
      </c>
      <c r="P4890">
        <v>7.1064433707363373E-2</v>
      </c>
      <c r="Q4890">
        <v>9.1941595445954594E-2</v>
      </c>
      <c r="R4890">
        <v>0.1123541319233012</v>
      </c>
      <c r="S4890">
        <v>0.11936222961374079</v>
      </c>
      <c r="T4890">
        <v>0.15911092071321731</v>
      </c>
      <c r="U4890">
        <v>0.19097646988024361</v>
      </c>
      <c r="V4890">
        <v>0.30088357542765648</v>
      </c>
      <c r="W4890">
        <v>0.18769311803411501</v>
      </c>
      <c r="X4890">
        <v>0.18349600317420531</v>
      </c>
      <c r="Y4890">
        <v>0.1564238379523526</v>
      </c>
      <c r="Z4890">
        <v>0.13937209086467539</v>
      </c>
      <c r="AA4890">
        <v>0.12879412241700641</v>
      </c>
      <c r="AB4890" s="7">
        <f t="shared" si="228"/>
        <v>2.5877768550279896</v>
      </c>
      <c r="AC4890">
        <f>INDEX(SHELF_days!$C$2:$C$289,MATCH(A4890&amp;"|"&amp;C4890,SHELF_days!$D$2:$D$289,0))</f>
        <v>8</v>
      </c>
      <c r="AD4890" s="8">
        <f t="shared" si="229"/>
        <v>20.702214840223917</v>
      </c>
      <c r="AE4890" s="7">
        <f t="shared" si="230"/>
        <v>0.30088357542765648</v>
      </c>
    </row>
    <row r="4891" spans="1:31" x14ac:dyDescent="0.45">
      <c r="A4891" t="s">
        <v>74</v>
      </c>
      <c r="B4891" t="s">
        <v>176</v>
      </c>
      <c r="C4891" t="s">
        <v>139</v>
      </c>
      <c r="D4891">
        <v>5.0481534634227068E-2</v>
      </c>
      <c r="E4891">
        <v>5.0481534634227068E-2</v>
      </c>
      <c r="F4891">
        <v>5.0481534634227068E-2</v>
      </c>
      <c r="G4891">
        <v>5.0481534634227068E-2</v>
      </c>
      <c r="H4891">
        <v>5.0481534634227068E-2</v>
      </c>
      <c r="I4891">
        <v>5.0481534634227068E-2</v>
      </c>
      <c r="J4891">
        <v>5.0481534634227068E-2</v>
      </c>
      <c r="K4891">
        <v>5.0481534634227068E-2</v>
      </c>
      <c r="L4891">
        <v>5.0481534634227068E-2</v>
      </c>
      <c r="M4891">
        <v>5.0481534634227068E-2</v>
      </c>
      <c r="N4891">
        <v>5.0481534634227068E-2</v>
      </c>
      <c r="O4891">
        <v>5.0481534634227068E-2</v>
      </c>
      <c r="P4891">
        <v>5.0481534634227068E-2</v>
      </c>
      <c r="Q4891">
        <v>5.0481534634227068E-2</v>
      </c>
      <c r="R4891">
        <v>5.0481534634227068E-2</v>
      </c>
      <c r="S4891">
        <v>7.2078865527747449E-2</v>
      </c>
      <c r="T4891">
        <v>7.6732861894547644E-2</v>
      </c>
      <c r="U4891">
        <v>0.41508846464158211</v>
      </c>
      <c r="V4891">
        <v>0.42702933385556863</v>
      </c>
      <c r="W4891">
        <v>0.40843657965142999</v>
      </c>
      <c r="X4891">
        <v>0.30374102078431092</v>
      </c>
      <c r="Y4891">
        <v>0.2504639908282621</v>
      </c>
      <c r="Z4891">
        <v>0.1020859136497953</v>
      </c>
      <c r="AA4891">
        <v>8.5096116596950669E-2</v>
      </c>
      <c r="AB4891" s="7">
        <f t="shared" si="228"/>
        <v>2.8979761669436006</v>
      </c>
      <c r="AC4891">
        <f>INDEX(SHELF_days!$C$2:$C$289,MATCH(A4891&amp;"|"&amp;C4891,SHELF_days!$D$2:$D$289,0))</f>
        <v>5</v>
      </c>
      <c r="AD4891" s="8">
        <f t="shared" si="229"/>
        <v>14.489880834718003</v>
      </c>
      <c r="AE4891" s="7">
        <f t="shared" si="230"/>
        <v>0.42702933385556863</v>
      </c>
    </row>
    <row r="4892" spans="1:31" x14ac:dyDescent="0.45">
      <c r="A4892" t="s">
        <v>74</v>
      </c>
      <c r="B4892" t="s">
        <v>177</v>
      </c>
      <c r="C4892" t="s">
        <v>134</v>
      </c>
      <c r="D4892">
        <v>0.63065462488030422</v>
      </c>
      <c r="E4892">
        <v>0.59656431960306211</v>
      </c>
      <c r="F4892">
        <v>0.57683929866612471</v>
      </c>
      <c r="G4892">
        <v>0.57176746288696345</v>
      </c>
      <c r="H4892">
        <v>0.57737923986355533</v>
      </c>
      <c r="I4892">
        <v>0.59869788847034622</v>
      </c>
      <c r="J4892">
        <v>0.63973672575653739</v>
      </c>
      <c r="K4892">
        <v>0.65313657590680652</v>
      </c>
      <c r="L4892">
        <v>0.65903828833562172</v>
      </c>
      <c r="M4892">
        <v>0.66998818391460102</v>
      </c>
      <c r="N4892">
        <v>0.68745577759369891</v>
      </c>
      <c r="O4892">
        <v>0.69944893214199511</v>
      </c>
      <c r="P4892">
        <v>0.69960636200596571</v>
      </c>
      <c r="Q4892">
        <v>0.68349459806002943</v>
      </c>
      <c r="R4892">
        <v>0.68862365794160318</v>
      </c>
      <c r="S4892">
        <v>0.71232588116088535</v>
      </c>
      <c r="T4892">
        <v>0.73259109762459718</v>
      </c>
      <c r="U4892">
        <v>0.73691418781485807</v>
      </c>
      <c r="V4892">
        <v>0.73691418781485807</v>
      </c>
      <c r="W4892">
        <v>0.73691418781485807</v>
      </c>
      <c r="X4892">
        <v>0.73691418781485807</v>
      </c>
      <c r="Y4892">
        <v>0.73691418781485807</v>
      </c>
      <c r="Z4892">
        <v>0.72351306601786869</v>
      </c>
      <c r="AA4892">
        <v>0.68171658161573523</v>
      </c>
      <c r="AB4892" s="7">
        <f t="shared" si="228"/>
        <v>16.167149501520591</v>
      </c>
      <c r="AC4892">
        <f>INDEX(SHELF_days!$C$2:$C$289,MATCH(A4892&amp;"|"&amp;C4892,SHELF_days!$D$2:$D$289,0))</f>
        <v>85</v>
      </c>
      <c r="AD4892" s="8">
        <f t="shared" si="229"/>
        <v>1374.2077076292503</v>
      </c>
      <c r="AE4892" s="7">
        <f t="shared" si="230"/>
        <v>0.73691418781485807</v>
      </c>
    </row>
    <row r="4893" spans="1:31" x14ac:dyDescent="0.45">
      <c r="A4893" t="s">
        <v>74</v>
      </c>
      <c r="B4893" t="s">
        <v>177</v>
      </c>
      <c r="C4893" t="s">
        <v>135</v>
      </c>
      <c r="D4893">
        <v>0.59662827993314682</v>
      </c>
      <c r="E4893">
        <v>0.57291671186044324</v>
      </c>
      <c r="F4893">
        <v>0.56324593188458993</v>
      </c>
      <c r="G4893">
        <v>0.55950244893624546</v>
      </c>
      <c r="H4893">
        <v>0.5659584943367495</v>
      </c>
      <c r="I4893">
        <v>0.5853319854542669</v>
      </c>
      <c r="J4893">
        <v>0.60735219339009738</v>
      </c>
      <c r="K4893">
        <v>0.61531158187661195</v>
      </c>
      <c r="L4893">
        <v>0.62814969550465383</v>
      </c>
      <c r="M4893">
        <v>0.64189893817453392</v>
      </c>
      <c r="N4893">
        <v>0.65975520309047064</v>
      </c>
      <c r="O4893">
        <v>0.67250109316508311</v>
      </c>
      <c r="P4893">
        <v>0.67244099910768718</v>
      </c>
      <c r="Q4893">
        <v>0.67068121504407596</v>
      </c>
      <c r="R4893">
        <v>0.67523210032792846</v>
      </c>
      <c r="S4893">
        <v>0.69321569324666454</v>
      </c>
      <c r="T4893">
        <v>0.71712578987201936</v>
      </c>
      <c r="U4893">
        <v>0.7288217197490936</v>
      </c>
      <c r="V4893">
        <v>0.73050633665840425</v>
      </c>
      <c r="W4893">
        <v>0.73050633665840425</v>
      </c>
      <c r="X4893">
        <v>0.73009519810730916</v>
      </c>
      <c r="Y4893">
        <v>0.72740346032850489</v>
      </c>
      <c r="Z4893">
        <v>0.7177326803526517</v>
      </c>
      <c r="AA4893">
        <v>0.66986072291388787</v>
      </c>
      <c r="AB4893" s="7">
        <f t="shared" si="228"/>
        <v>15.732174809973523</v>
      </c>
      <c r="AC4893">
        <f>INDEX(SHELF_days!$C$2:$C$289,MATCH(A4893&amp;"|"&amp;C4893,SHELF_days!$D$2:$D$289,0))</f>
        <v>109</v>
      </c>
      <c r="AD4893" s="8">
        <f t="shared" si="229"/>
        <v>1714.8070542871142</v>
      </c>
      <c r="AE4893" s="7">
        <f t="shared" si="230"/>
        <v>0.73050633665840425</v>
      </c>
    </row>
    <row r="4894" spans="1:31" x14ac:dyDescent="0.45">
      <c r="A4894" t="s">
        <v>74</v>
      </c>
      <c r="B4894" t="s">
        <v>177</v>
      </c>
      <c r="C4894" t="s">
        <v>136</v>
      </c>
      <c r="D4894">
        <v>0.62808061301986962</v>
      </c>
      <c r="E4894">
        <v>0.59759425236687691</v>
      </c>
      <c r="F4894">
        <v>0.58499733625895523</v>
      </c>
      <c r="G4894">
        <v>0.58077545284446552</v>
      </c>
      <c r="H4894">
        <v>0.58707820678189815</v>
      </c>
      <c r="I4894">
        <v>0.61392775563387103</v>
      </c>
      <c r="J4894">
        <v>0.64062403844972426</v>
      </c>
      <c r="K4894">
        <v>0.65381295501542502</v>
      </c>
      <c r="L4894">
        <v>0.6523423770992377</v>
      </c>
      <c r="M4894">
        <v>0.66243714895021633</v>
      </c>
      <c r="N4894">
        <v>0.67805781271467858</v>
      </c>
      <c r="O4894">
        <v>0.69208013067389162</v>
      </c>
      <c r="P4894">
        <v>0.68466959310830211</v>
      </c>
      <c r="Q4894">
        <v>0.67532590798044223</v>
      </c>
      <c r="R4894">
        <v>0.68191385314964181</v>
      </c>
      <c r="S4894">
        <v>0.70338273866485235</v>
      </c>
      <c r="T4894">
        <v>0.728733162762084</v>
      </c>
      <c r="U4894">
        <v>0.73430367643291894</v>
      </c>
      <c r="V4894">
        <v>0.73551068111158369</v>
      </c>
      <c r="W4894">
        <v>0.73430367643291894</v>
      </c>
      <c r="X4894">
        <v>0.73430367643291894</v>
      </c>
      <c r="Y4894">
        <v>0.73430367643291894</v>
      </c>
      <c r="Z4894">
        <v>0.7257820293939039</v>
      </c>
      <c r="AA4894">
        <v>0.68147373295912073</v>
      </c>
      <c r="AB4894" s="7">
        <f t="shared" si="228"/>
        <v>16.125814484670716</v>
      </c>
      <c r="AC4894">
        <f>INDEX(SHELF_days!$C$2:$C$289,MATCH(A4894&amp;"|"&amp;C4894,SHELF_days!$D$2:$D$289,0))</f>
        <v>78</v>
      </c>
      <c r="AD4894" s="8">
        <f t="shared" si="229"/>
        <v>1257.8135298043157</v>
      </c>
      <c r="AE4894" s="7">
        <f t="shared" si="230"/>
        <v>0.73551068111158369</v>
      </c>
    </row>
    <row r="4895" spans="1:31" x14ac:dyDescent="0.45">
      <c r="A4895" t="s">
        <v>74</v>
      </c>
      <c r="B4895" t="s">
        <v>177</v>
      </c>
      <c r="C4895" t="s">
        <v>137</v>
      </c>
      <c r="D4895">
        <v>0.59028284577681933</v>
      </c>
      <c r="E4895">
        <v>0.56314956075038414</v>
      </c>
      <c r="F4895">
        <v>0.55128668640858047</v>
      </c>
      <c r="G4895">
        <v>0.55151043264901356</v>
      </c>
      <c r="H4895">
        <v>0.56441772633776643</v>
      </c>
      <c r="I4895">
        <v>0.5960964648790873</v>
      </c>
      <c r="J4895">
        <v>0.6053503175404783</v>
      </c>
      <c r="K4895">
        <v>0.60139287346904968</v>
      </c>
      <c r="L4895">
        <v>0.6046431389037471</v>
      </c>
      <c r="M4895">
        <v>0.62279955182005209</v>
      </c>
      <c r="N4895">
        <v>0.6407384336692693</v>
      </c>
      <c r="O4895">
        <v>0.64353391055004294</v>
      </c>
      <c r="P4895">
        <v>0.64702062279679218</v>
      </c>
      <c r="Q4895">
        <v>0.65076053580113302</v>
      </c>
      <c r="R4895">
        <v>0.65599614378228199</v>
      </c>
      <c r="S4895">
        <v>0.67890581318315024</v>
      </c>
      <c r="T4895">
        <v>0.71331220214830182</v>
      </c>
      <c r="U4895">
        <v>0.72472623288459892</v>
      </c>
      <c r="V4895">
        <v>0.72472623288459892</v>
      </c>
      <c r="W4895">
        <v>0.72472623288459892</v>
      </c>
      <c r="X4895">
        <v>0.72472623288459892</v>
      </c>
      <c r="Y4895">
        <v>0.72444763098376985</v>
      </c>
      <c r="Z4895">
        <v>0.72005269275381323</v>
      </c>
      <c r="AA4895">
        <v>0.67666808055389116</v>
      </c>
      <c r="AB4895" s="7">
        <f t="shared" si="228"/>
        <v>15.50127059629582</v>
      </c>
      <c r="AC4895">
        <f>INDEX(SHELF_days!$C$2:$C$289,MATCH(A4895&amp;"|"&amp;C4895,SHELF_days!$D$2:$D$289,0))</f>
        <v>80</v>
      </c>
      <c r="AD4895" s="8">
        <f t="shared" si="229"/>
        <v>1240.1016477036655</v>
      </c>
      <c r="AE4895" s="7">
        <f t="shared" si="230"/>
        <v>0.72472623288459892</v>
      </c>
    </row>
    <row r="4896" spans="1:31" x14ac:dyDescent="0.45">
      <c r="A4896" t="s">
        <v>74</v>
      </c>
      <c r="B4896" t="s">
        <v>177</v>
      </c>
      <c r="C4896" t="s">
        <v>138</v>
      </c>
      <c r="D4896">
        <v>0.70323605503082631</v>
      </c>
      <c r="E4896">
        <v>0.64014664107681951</v>
      </c>
      <c r="F4896">
        <v>0.5637756719086976</v>
      </c>
      <c r="G4896">
        <v>0.56635902222094459</v>
      </c>
      <c r="H4896">
        <v>0.55405027674784302</v>
      </c>
      <c r="I4896">
        <v>0.55652013259030508</v>
      </c>
      <c r="J4896">
        <v>0.55132370722372459</v>
      </c>
      <c r="K4896">
        <v>0.6547360849427416</v>
      </c>
      <c r="L4896">
        <v>0.70323605503082631</v>
      </c>
      <c r="M4896">
        <v>0.70323605503082631</v>
      </c>
      <c r="N4896">
        <v>0.70323605503082631</v>
      </c>
      <c r="O4896">
        <v>0.72493781900326948</v>
      </c>
      <c r="P4896">
        <v>0.72493781900326948</v>
      </c>
      <c r="Q4896">
        <v>0.72493781900326948</v>
      </c>
      <c r="R4896">
        <v>0.72493781900326948</v>
      </c>
      <c r="S4896">
        <v>0.72493781900326948</v>
      </c>
      <c r="T4896">
        <v>0.72493781900326948</v>
      </c>
      <c r="U4896">
        <v>0.72493781900326948</v>
      </c>
      <c r="V4896">
        <v>0.72493781900326948</v>
      </c>
      <c r="W4896">
        <v>0.72493781900326948</v>
      </c>
      <c r="X4896">
        <v>0.72493781900326948</v>
      </c>
      <c r="Y4896">
        <v>0.72493781900326948</v>
      </c>
      <c r="Z4896">
        <v>0.72493781900326948</v>
      </c>
      <c r="AA4896">
        <v>0.70323605503082631</v>
      </c>
      <c r="AB4896" s="7">
        <f t="shared" si="228"/>
        <v>16.302345639904441</v>
      </c>
      <c r="AC4896">
        <f>INDEX(SHELF_days!$C$2:$C$289,MATCH(A4896&amp;"|"&amp;C4896,SHELF_days!$D$2:$D$289,0))</f>
        <v>8</v>
      </c>
      <c r="AD4896" s="8">
        <f t="shared" si="229"/>
        <v>130.41876511923553</v>
      </c>
      <c r="AE4896" s="7">
        <f t="shared" si="230"/>
        <v>0.72493781900326948</v>
      </c>
    </row>
    <row r="4897" spans="1:31" x14ac:dyDescent="0.45">
      <c r="A4897" t="s">
        <v>74</v>
      </c>
      <c r="B4897" t="s">
        <v>177</v>
      </c>
      <c r="C4897" t="s">
        <v>139</v>
      </c>
      <c r="D4897">
        <v>0.73084385503093363</v>
      </c>
      <c r="E4897">
        <v>0.60573187513889815</v>
      </c>
      <c r="F4897">
        <v>0.56905046250441527</v>
      </c>
      <c r="G4897">
        <v>0.60570593354580449</v>
      </c>
      <c r="H4897">
        <v>0.5920001251946363</v>
      </c>
      <c r="I4897">
        <v>0.57195159733206002</v>
      </c>
      <c r="J4897">
        <v>0.62212263837526349</v>
      </c>
      <c r="K4897">
        <v>0.60573187513889815</v>
      </c>
      <c r="L4897">
        <v>0.60573187513889815</v>
      </c>
      <c r="M4897">
        <v>0.63235227325187671</v>
      </c>
      <c r="N4897">
        <v>0.7253961204812579</v>
      </c>
      <c r="O4897">
        <v>0.71095530032576848</v>
      </c>
      <c r="P4897">
        <v>0.71590582100781497</v>
      </c>
      <c r="Q4897">
        <v>0.64901109961687709</v>
      </c>
      <c r="R4897">
        <v>0.69881031115907088</v>
      </c>
      <c r="S4897">
        <v>0.72863881961796972</v>
      </c>
      <c r="T4897">
        <v>0.75263046963078739</v>
      </c>
      <c r="U4897">
        <v>0.75263046963078739</v>
      </c>
      <c r="V4897">
        <v>0.75263046963078739</v>
      </c>
      <c r="W4897">
        <v>0.75263046963078739</v>
      </c>
      <c r="X4897">
        <v>0.75263046963078739</v>
      </c>
      <c r="Y4897">
        <v>0.75263046963078739</v>
      </c>
      <c r="Z4897">
        <v>0.75263046963078739</v>
      </c>
      <c r="AA4897">
        <v>0.71590582100781497</v>
      </c>
      <c r="AB4897" s="7">
        <f t="shared" si="228"/>
        <v>16.354259091283772</v>
      </c>
      <c r="AC4897">
        <f>INDEX(SHELF_days!$C$2:$C$289,MATCH(A4897&amp;"|"&amp;C4897,SHELF_days!$D$2:$D$289,0))</f>
        <v>5</v>
      </c>
      <c r="AD4897" s="8">
        <f t="shared" si="229"/>
        <v>81.771295456418869</v>
      </c>
      <c r="AE4897" s="7">
        <f t="shared" si="230"/>
        <v>0.75263046963078739</v>
      </c>
    </row>
    <row r="4898" spans="1:31" x14ac:dyDescent="0.45">
      <c r="A4898" t="s">
        <v>74</v>
      </c>
      <c r="B4898" t="s">
        <v>178</v>
      </c>
      <c r="C4898" t="s">
        <v>134</v>
      </c>
      <c r="D4898">
        <v>0.53487482804860442</v>
      </c>
      <c r="E4898">
        <v>0.52147617264551116</v>
      </c>
      <c r="F4898">
        <v>0.51672316286198994</v>
      </c>
      <c r="G4898">
        <v>0.51509642565484148</v>
      </c>
      <c r="H4898">
        <v>0.51624726852229474</v>
      </c>
      <c r="I4898">
        <v>0.53390292071117462</v>
      </c>
      <c r="J4898">
        <v>0.58803407077548753</v>
      </c>
      <c r="K4898">
        <v>0.60137070137568616</v>
      </c>
      <c r="L4898">
        <v>0.56897604613731267</v>
      </c>
      <c r="M4898">
        <v>0.55708823705404698</v>
      </c>
      <c r="N4898">
        <v>0.56209787561845237</v>
      </c>
      <c r="O4898">
        <v>0.56090540474427353</v>
      </c>
      <c r="P4898">
        <v>0.55551230641190041</v>
      </c>
      <c r="Q4898">
        <v>0.54765638765488978</v>
      </c>
      <c r="R4898">
        <v>0.55376068518457455</v>
      </c>
      <c r="S4898">
        <v>0.58450403434768738</v>
      </c>
      <c r="T4898">
        <v>0.63832978874573132</v>
      </c>
      <c r="U4898">
        <v>0.6923214061817099</v>
      </c>
      <c r="V4898">
        <v>0.69985681710074554</v>
      </c>
      <c r="W4898">
        <v>0.69949375412894599</v>
      </c>
      <c r="X4898">
        <v>0.69571867800899445</v>
      </c>
      <c r="Y4898">
        <v>0.67529388260210965</v>
      </c>
      <c r="Z4898">
        <v>0.62858698091771392</v>
      </c>
      <c r="AA4898">
        <v>0.57019002636017824</v>
      </c>
      <c r="AB4898" s="7">
        <f t="shared" si="228"/>
        <v>14.118017861794856</v>
      </c>
      <c r="AC4898">
        <f>INDEX(SHELF_days!$C$2:$C$289,MATCH(A4898&amp;"|"&amp;C4898,SHELF_days!$D$2:$D$289,0))</f>
        <v>85</v>
      </c>
      <c r="AD4898" s="8">
        <f t="shared" si="229"/>
        <v>1200.0315182525628</v>
      </c>
      <c r="AE4898" s="7">
        <f t="shared" si="230"/>
        <v>0.69985681710074554</v>
      </c>
    </row>
    <row r="4899" spans="1:31" x14ac:dyDescent="0.45">
      <c r="A4899" t="s">
        <v>74</v>
      </c>
      <c r="B4899" t="s">
        <v>178</v>
      </c>
      <c r="C4899" t="s">
        <v>135</v>
      </c>
      <c r="D4899">
        <v>0.31251229387708729</v>
      </c>
      <c r="E4899">
        <v>0.3037343703987278</v>
      </c>
      <c r="F4899">
        <v>0.30257534563462979</v>
      </c>
      <c r="G4899">
        <v>0.30224042097027187</v>
      </c>
      <c r="H4899">
        <v>0.30285417910952411</v>
      </c>
      <c r="I4899">
        <v>0.29678613224939321</v>
      </c>
      <c r="J4899">
        <v>0.29183365107061471</v>
      </c>
      <c r="K4899">
        <v>0.29595322444221672</v>
      </c>
      <c r="L4899">
        <v>0.30033204572875588</v>
      </c>
      <c r="M4899">
        <v>0.30313927069233421</v>
      </c>
      <c r="N4899">
        <v>0.31111905362971348</v>
      </c>
      <c r="O4899">
        <v>0.31672689777629259</v>
      </c>
      <c r="P4899">
        <v>0.31857385084752837</v>
      </c>
      <c r="Q4899">
        <v>0.31956529738856021</v>
      </c>
      <c r="R4899">
        <v>0.32079339312150168</v>
      </c>
      <c r="S4899">
        <v>0.32699726410157293</v>
      </c>
      <c r="T4899">
        <v>0.34235790587065651</v>
      </c>
      <c r="U4899">
        <v>0.37146819018417337</v>
      </c>
      <c r="V4899">
        <v>0.38181145187757848</v>
      </c>
      <c r="W4899">
        <v>0.38160145758975272</v>
      </c>
      <c r="X4899">
        <v>0.37530081771876828</v>
      </c>
      <c r="Y4899">
        <v>0.36701798011104442</v>
      </c>
      <c r="Z4899">
        <v>0.35446653345062329</v>
      </c>
      <c r="AA4899">
        <v>0.33676396863055591</v>
      </c>
      <c r="AB4899" s="7">
        <f t="shared" si="228"/>
        <v>7.8365249964718782</v>
      </c>
      <c r="AC4899">
        <f>INDEX(SHELF_days!$C$2:$C$289,MATCH(A4899&amp;"|"&amp;C4899,SHELF_days!$D$2:$D$289,0))</f>
        <v>109</v>
      </c>
      <c r="AD4899" s="8">
        <f t="shared" si="229"/>
        <v>854.18122461543476</v>
      </c>
      <c r="AE4899" s="7">
        <f t="shared" si="230"/>
        <v>0.38181145187757848</v>
      </c>
    </row>
    <row r="4900" spans="1:31" x14ac:dyDescent="0.45">
      <c r="A4900" t="s">
        <v>74</v>
      </c>
      <c r="B4900" t="s">
        <v>178</v>
      </c>
      <c r="C4900" t="s">
        <v>136</v>
      </c>
      <c r="D4900">
        <v>0.41085673072786211</v>
      </c>
      <c r="E4900">
        <v>0.37821593177012552</v>
      </c>
      <c r="F4900">
        <v>0.35958813673221979</v>
      </c>
      <c r="G4900">
        <v>0.35305014832776449</v>
      </c>
      <c r="H4900">
        <v>0.35025977816185611</v>
      </c>
      <c r="I4900">
        <v>0.3348112085112751</v>
      </c>
      <c r="J4900">
        <v>0.32197383905064558</v>
      </c>
      <c r="K4900">
        <v>0.3282534893502333</v>
      </c>
      <c r="L4900">
        <v>0.35186593527874288</v>
      </c>
      <c r="M4900">
        <v>0.38321112207107982</v>
      </c>
      <c r="N4900">
        <v>0.42788032946941129</v>
      </c>
      <c r="O4900">
        <v>0.47341303320877659</v>
      </c>
      <c r="P4900">
        <v>0.50874738681873788</v>
      </c>
      <c r="Q4900">
        <v>0.52889837175484167</v>
      </c>
      <c r="R4900">
        <v>0.54145779490530033</v>
      </c>
      <c r="S4900">
        <v>0.55508084064216645</v>
      </c>
      <c r="T4900">
        <v>0.58336800526620836</v>
      </c>
      <c r="U4900">
        <v>0.60253380043711702</v>
      </c>
      <c r="V4900">
        <v>0.60872729718465468</v>
      </c>
      <c r="W4900">
        <v>0.59593527169878835</v>
      </c>
      <c r="X4900">
        <v>0.57260273290097985</v>
      </c>
      <c r="Y4900">
        <v>0.55177857376656547</v>
      </c>
      <c r="Z4900">
        <v>0.51344575791191671</v>
      </c>
      <c r="AA4900">
        <v>0.45514970568694119</v>
      </c>
      <c r="AB4900" s="7">
        <f t="shared" si="228"/>
        <v>11.091105221634212</v>
      </c>
      <c r="AC4900">
        <f>INDEX(SHELF_days!$C$2:$C$289,MATCH(A4900&amp;"|"&amp;C4900,SHELF_days!$D$2:$D$289,0))</f>
        <v>78</v>
      </c>
      <c r="AD4900" s="8">
        <f t="shared" si="229"/>
        <v>865.10620728746858</v>
      </c>
      <c r="AE4900" s="7">
        <f t="shared" si="230"/>
        <v>0.60872729718465468</v>
      </c>
    </row>
    <row r="4901" spans="1:31" x14ac:dyDescent="0.45">
      <c r="A4901" t="s">
        <v>74</v>
      </c>
      <c r="B4901" t="s">
        <v>178</v>
      </c>
      <c r="C4901" t="s">
        <v>137</v>
      </c>
      <c r="D4901">
        <v>0.2832579077945146</v>
      </c>
      <c r="E4901">
        <v>0.26768305406924731</v>
      </c>
      <c r="F4901">
        <v>0.26394996920745861</v>
      </c>
      <c r="G4901">
        <v>0.26265567697964948</v>
      </c>
      <c r="H4901">
        <v>0.26427332378159041</v>
      </c>
      <c r="I4901">
        <v>0.27445986679802648</v>
      </c>
      <c r="J4901">
        <v>0.26644958745862601</v>
      </c>
      <c r="K4901">
        <v>0.26302167940031529</v>
      </c>
      <c r="L4901">
        <v>0.2676706442450506</v>
      </c>
      <c r="M4901">
        <v>0.27355692099804513</v>
      </c>
      <c r="N4901">
        <v>0.2911973987001184</v>
      </c>
      <c r="O4901">
        <v>0.30186687614267699</v>
      </c>
      <c r="P4901">
        <v>0.30572685582653042</v>
      </c>
      <c r="Q4901">
        <v>0.30725064240884481</v>
      </c>
      <c r="R4901">
        <v>0.31567289295431478</v>
      </c>
      <c r="S4901">
        <v>0.34103490310040152</v>
      </c>
      <c r="T4901">
        <v>0.3638406642482831</v>
      </c>
      <c r="U4901">
        <v>0.37276227912796639</v>
      </c>
      <c r="V4901">
        <v>0.37446696948553848</v>
      </c>
      <c r="W4901">
        <v>0.36830697745519769</v>
      </c>
      <c r="X4901">
        <v>0.3602412908725543</v>
      </c>
      <c r="Y4901">
        <v>0.35071911041626719</v>
      </c>
      <c r="Z4901">
        <v>0.33815687260437127</v>
      </c>
      <c r="AA4901">
        <v>0.30538794527558899</v>
      </c>
      <c r="AB4901" s="7">
        <f t="shared" si="228"/>
        <v>7.3836103093511802</v>
      </c>
      <c r="AC4901">
        <f>INDEX(SHELF_days!$C$2:$C$289,MATCH(A4901&amp;"|"&amp;C4901,SHELF_days!$D$2:$D$289,0))</f>
        <v>80</v>
      </c>
      <c r="AD4901" s="8">
        <f t="shared" si="229"/>
        <v>590.68882474809448</v>
      </c>
      <c r="AE4901" s="7">
        <f t="shared" si="230"/>
        <v>0.37446696948553848</v>
      </c>
    </row>
    <row r="4902" spans="1:31" x14ac:dyDescent="0.45">
      <c r="A4902" t="s">
        <v>74</v>
      </c>
      <c r="B4902" t="s">
        <v>178</v>
      </c>
      <c r="C4902" t="s">
        <v>138</v>
      </c>
      <c r="D4902">
        <v>0.47235688625064071</v>
      </c>
      <c r="E4902">
        <v>0.39275468069464481</v>
      </c>
      <c r="F4902">
        <v>0.39275468069464481</v>
      </c>
      <c r="G4902">
        <v>0.39275468069464481</v>
      </c>
      <c r="H4902">
        <v>0.39275468069464481</v>
      </c>
      <c r="I4902">
        <v>0.35898824820122949</v>
      </c>
      <c r="J4902">
        <v>0.35537384320746013</v>
      </c>
      <c r="K4902">
        <v>0.35537384320746013</v>
      </c>
      <c r="L4902">
        <v>0.43974194561364738</v>
      </c>
      <c r="M4902">
        <v>0.50212508313147919</v>
      </c>
      <c r="N4902">
        <v>0.5349532630011431</v>
      </c>
      <c r="O4902">
        <v>0.63221167702227821</v>
      </c>
      <c r="P4902">
        <v>0.71074768641492014</v>
      </c>
      <c r="Q4902">
        <v>0.71074768641492014</v>
      </c>
      <c r="R4902">
        <v>0.74357586628458405</v>
      </c>
      <c r="S4902">
        <v>0.75209477362978105</v>
      </c>
      <c r="T4902">
        <v>0.82994841747787651</v>
      </c>
      <c r="U4902">
        <v>0.8554411677436663</v>
      </c>
      <c r="V4902">
        <v>0.8554411677436663</v>
      </c>
      <c r="W4902">
        <v>0.85277567733528181</v>
      </c>
      <c r="X4902">
        <v>0.78308909609847654</v>
      </c>
      <c r="Y4902">
        <v>0.76079493432274825</v>
      </c>
      <c r="Z4902">
        <v>0.54155301725230331</v>
      </c>
      <c r="AA4902">
        <v>0.52028240379339463</v>
      </c>
      <c r="AB4902" s="7">
        <f t="shared" si="228"/>
        <v>14.138635406925538</v>
      </c>
      <c r="AC4902">
        <f>INDEX(SHELF_days!$C$2:$C$289,MATCH(A4902&amp;"|"&amp;C4902,SHELF_days!$D$2:$D$289,0))</f>
        <v>8</v>
      </c>
      <c r="AD4902" s="8">
        <f t="shared" si="229"/>
        <v>113.1090832554043</v>
      </c>
      <c r="AE4902" s="7">
        <f t="shared" si="230"/>
        <v>0.8554411677436663</v>
      </c>
    </row>
    <row r="4903" spans="1:31" x14ac:dyDescent="0.45">
      <c r="A4903" t="s">
        <v>74</v>
      </c>
      <c r="B4903" t="s">
        <v>178</v>
      </c>
      <c r="C4903" t="s">
        <v>139</v>
      </c>
      <c r="D4903">
        <v>0.63349111241830269</v>
      </c>
      <c r="E4903">
        <v>0.61804193001130581</v>
      </c>
      <c r="F4903">
        <v>0.62374607948524885</v>
      </c>
      <c r="G4903">
        <v>0.62374607948524885</v>
      </c>
      <c r="H4903">
        <v>0.62374607948524885</v>
      </c>
      <c r="I4903">
        <v>0.6278082868676268</v>
      </c>
      <c r="J4903">
        <v>0.68962634041888105</v>
      </c>
      <c r="K4903">
        <v>0.70507552282587782</v>
      </c>
      <c r="L4903">
        <v>0.70507552282587782</v>
      </c>
      <c r="M4903">
        <v>0.71074768641492014</v>
      </c>
      <c r="N4903">
        <v>0.71074768641492014</v>
      </c>
      <c r="O4903">
        <v>0.73165579317828844</v>
      </c>
      <c r="P4903">
        <v>0.70936163140256014</v>
      </c>
      <c r="Q4903">
        <v>0.71039584168101333</v>
      </c>
      <c r="R4903">
        <v>0.70936163140256014</v>
      </c>
      <c r="S4903">
        <v>0.74357586628458405</v>
      </c>
      <c r="T4903">
        <v>0.77640404615424807</v>
      </c>
      <c r="U4903">
        <v>0.8554411677436663</v>
      </c>
      <c r="V4903">
        <v>0.8554411677436663</v>
      </c>
      <c r="W4903">
        <v>0.8554411677436663</v>
      </c>
      <c r="X4903">
        <v>0.81591727596814045</v>
      </c>
      <c r="Y4903">
        <v>0.78308909609847654</v>
      </c>
      <c r="Z4903">
        <v>0.76213834148857396</v>
      </c>
      <c r="AA4903">
        <v>0.71074768641492014</v>
      </c>
      <c r="AB4903" s="7">
        <f t="shared" si="228"/>
        <v>17.290823039957822</v>
      </c>
      <c r="AC4903">
        <f>INDEX(SHELF_days!$C$2:$C$289,MATCH(A4903&amp;"|"&amp;C4903,SHELF_days!$D$2:$D$289,0))</f>
        <v>5</v>
      </c>
      <c r="AD4903" s="8">
        <f t="shared" si="229"/>
        <v>86.454115199789101</v>
      </c>
      <c r="AE4903" s="7">
        <f t="shared" si="230"/>
        <v>0.8554411677436663</v>
      </c>
    </row>
    <row r="4904" spans="1:31" x14ac:dyDescent="0.45">
      <c r="A4904" t="s">
        <v>74</v>
      </c>
      <c r="B4904" t="s">
        <v>179</v>
      </c>
      <c r="C4904" t="s">
        <v>134</v>
      </c>
      <c r="D4904">
        <v>0.18418804481591891</v>
      </c>
      <c r="E4904">
        <v>0.16160091583862721</v>
      </c>
      <c r="F4904">
        <v>0.15051351353487821</v>
      </c>
      <c r="G4904">
        <v>0.1462624492823065</v>
      </c>
      <c r="H4904">
        <v>0.143409164643335</v>
      </c>
      <c r="I4904">
        <v>0.12608329462460929</v>
      </c>
      <c r="J4904">
        <v>0.1212027485008194</v>
      </c>
      <c r="K4904">
        <v>0.12739173729142081</v>
      </c>
      <c r="L4904">
        <v>0.12551291257972819</v>
      </c>
      <c r="M4904">
        <v>0.12601594831087631</v>
      </c>
      <c r="N4904">
        <v>0.12909463693866829</v>
      </c>
      <c r="O4904">
        <v>0.14805606029090851</v>
      </c>
      <c r="P4904">
        <v>0.1580054473340273</v>
      </c>
      <c r="Q4904">
        <v>0.16130953995063971</v>
      </c>
      <c r="R4904">
        <v>0.1705428570048837</v>
      </c>
      <c r="S4904">
        <v>0.20785683805663571</v>
      </c>
      <c r="T4904">
        <v>0.25461442159122671</v>
      </c>
      <c r="U4904">
        <v>0.39030762286115778</v>
      </c>
      <c r="V4904">
        <v>0.43335291265304032</v>
      </c>
      <c r="W4904">
        <v>0.3687389350772563</v>
      </c>
      <c r="X4904">
        <v>0.34626175926524289</v>
      </c>
      <c r="Y4904">
        <v>0.28636477247989739</v>
      </c>
      <c r="Z4904">
        <v>0.24328237349473339</v>
      </c>
      <c r="AA4904">
        <v>0.21446090004616281</v>
      </c>
      <c r="AB4904" s="7">
        <f t="shared" si="228"/>
        <v>4.9244298064670016</v>
      </c>
      <c r="AC4904">
        <f>INDEX(SHELF_days!$C$2:$C$289,MATCH(A4904&amp;"|"&amp;C4904,SHELF_days!$D$2:$D$289,0))</f>
        <v>85</v>
      </c>
      <c r="AD4904" s="8">
        <f t="shared" si="229"/>
        <v>418.57653354969511</v>
      </c>
      <c r="AE4904" s="7">
        <f t="shared" si="230"/>
        <v>0.43335291265304032</v>
      </c>
    </row>
    <row r="4905" spans="1:31" x14ac:dyDescent="0.45">
      <c r="A4905" t="s">
        <v>74</v>
      </c>
      <c r="B4905" t="s">
        <v>179</v>
      </c>
      <c r="C4905" t="s">
        <v>135</v>
      </c>
      <c r="D4905">
        <v>0.17589808052625419</v>
      </c>
      <c r="E4905">
        <v>0.16306123761963359</v>
      </c>
      <c r="F4905">
        <v>0.1492640698199402</v>
      </c>
      <c r="G4905">
        <v>0.1444838811780827</v>
      </c>
      <c r="H4905">
        <v>0.1403799927678421</v>
      </c>
      <c r="I4905">
        <v>0.12845202877787959</v>
      </c>
      <c r="J4905">
        <v>0.10690902615426159</v>
      </c>
      <c r="K4905">
        <v>0.1074084808419534</v>
      </c>
      <c r="L4905">
        <v>0.1070451436335252</v>
      </c>
      <c r="M4905">
        <v>0.1074234859184077</v>
      </c>
      <c r="N4905">
        <v>0.1101211843066488</v>
      </c>
      <c r="O4905">
        <v>0.1156730625947255</v>
      </c>
      <c r="P4905">
        <v>0.1250083637316266</v>
      </c>
      <c r="Q4905">
        <v>0.13173921231253821</v>
      </c>
      <c r="R4905">
        <v>0.13841432775233389</v>
      </c>
      <c r="S4905">
        <v>0.15887803666242051</v>
      </c>
      <c r="T4905">
        <v>0.2017764784539787</v>
      </c>
      <c r="U4905">
        <v>0.26937434788042591</v>
      </c>
      <c r="V4905">
        <v>0.28917997700887549</v>
      </c>
      <c r="W4905">
        <v>0.26459844640326963</v>
      </c>
      <c r="X4905">
        <v>0.24598679264410911</v>
      </c>
      <c r="Y4905">
        <v>0.23015429340251281</v>
      </c>
      <c r="Z4905">
        <v>0.21626173618821731</v>
      </c>
      <c r="AA4905">
        <v>0.20010019705580251</v>
      </c>
      <c r="AB4905" s="7">
        <f t="shared" si="228"/>
        <v>4.0275918836352655</v>
      </c>
      <c r="AC4905">
        <f>INDEX(SHELF_days!$C$2:$C$289,MATCH(A4905&amp;"|"&amp;C4905,SHELF_days!$D$2:$D$289,0))</f>
        <v>109</v>
      </c>
      <c r="AD4905" s="8">
        <f t="shared" si="229"/>
        <v>439.00751531624394</v>
      </c>
      <c r="AE4905" s="7">
        <f t="shared" si="230"/>
        <v>0.28917997700887549</v>
      </c>
    </row>
    <row r="4906" spans="1:31" x14ac:dyDescent="0.45">
      <c r="A4906" t="s">
        <v>74</v>
      </c>
      <c r="B4906" t="s">
        <v>179</v>
      </c>
      <c r="C4906" t="s">
        <v>136</v>
      </c>
      <c r="D4906">
        <v>0.19038769412975651</v>
      </c>
      <c r="E4906">
        <v>0.17022186072092951</v>
      </c>
      <c r="F4906">
        <v>0.15957279093953031</v>
      </c>
      <c r="G4906">
        <v>0.1539951346995963</v>
      </c>
      <c r="H4906">
        <v>0.14660818502844841</v>
      </c>
      <c r="I4906">
        <v>0.128076407193673</v>
      </c>
      <c r="J4906">
        <v>0.1260139924132247</v>
      </c>
      <c r="K4906">
        <v>0.128636569232807</v>
      </c>
      <c r="L4906">
        <v>0.12768998525223821</v>
      </c>
      <c r="M4906">
        <v>0.1290424620472598</v>
      </c>
      <c r="N4906">
        <v>0.1347414368036908</v>
      </c>
      <c r="O4906">
        <v>0.14300158024172421</v>
      </c>
      <c r="P4906">
        <v>0.15804956956573521</v>
      </c>
      <c r="Q4906">
        <v>0.16484190873010171</v>
      </c>
      <c r="R4906">
        <v>0.18325985684569471</v>
      </c>
      <c r="S4906">
        <v>0.22034438114772659</v>
      </c>
      <c r="T4906">
        <v>0.28715793302936399</v>
      </c>
      <c r="U4906">
        <v>0.37673293546907782</v>
      </c>
      <c r="V4906">
        <v>0.39067707606891289</v>
      </c>
      <c r="W4906">
        <v>0.34854959565521132</v>
      </c>
      <c r="X4906">
        <v>0.31983754675093218</v>
      </c>
      <c r="Y4906">
        <v>0.28854485829203269</v>
      </c>
      <c r="Z4906">
        <v>0.2512266835137848</v>
      </c>
      <c r="AA4906">
        <v>0.21460496688579669</v>
      </c>
      <c r="AB4906" s="7">
        <f t="shared" si="228"/>
        <v>4.9418154106572496</v>
      </c>
      <c r="AC4906">
        <f>INDEX(SHELF_days!$C$2:$C$289,MATCH(A4906&amp;"|"&amp;C4906,SHELF_days!$D$2:$D$289,0))</f>
        <v>78</v>
      </c>
      <c r="AD4906" s="8">
        <f t="shared" si="229"/>
        <v>385.46160203126544</v>
      </c>
      <c r="AE4906" s="7">
        <f t="shared" si="230"/>
        <v>0.39067707606891289</v>
      </c>
    </row>
    <row r="4907" spans="1:31" x14ac:dyDescent="0.45">
      <c r="A4907" t="s">
        <v>74</v>
      </c>
      <c r="B4907" t="s">
        <v>179</v>
      </c>
      <c r="C4907" t="s">
        <v>137</v>
      </c>
      <c r="D4907">
        <v>0.17458801677528979</v>
      </c>
      <c r="E4907">
        <v>0.15876841921996621</v>
      </c>
      <c r="F4907">
        <v>0.15015109759401171</v>
      </c>
      <c r="G4907">
        <v>0.14375345549211269</v>
      </c>
      <c r="H4907">
        <v>0.14257206027174371</v>
      </c>
      <c r="I4907">
        <v>0.10989019991098101</v>
      </c>
      <c r="J4907">
        <v>8.2848077919890573E-2</v>
      </c>
      <c r="K4907">
        <v>8.0701414169652805E-2</v>
      </c>
      <c r="L4907">
        <v>8.0853286979193445E-2</v>
      </c>
      <c r="M4907">
        <v>8.2610046497245182E-2</v>
      </c>
      <c r="N4907">
        <v>8.3956457366441917E-2</v>
      </c>
      <c r="O4907">
        <v>8.6877088319146367E-2</v>
      </c>
      <c r="P4907">
        <v>8.625061297979128E-2</v>
      </c>
      <c r="Q4907">
        <v>9.2433588706666597E-2</v>
      </c>
      <c r="R4907">
        <v>9.3815047147295785E-2</v>
      </c>
      <c r="S4907">
        <v>0.1190624414179494</v>
      </c>
      <c r="T4907">
        <v>0.18037670732354999</v>
      </c>
      <c r="U4907">
        <v>0.2295791166682857</v>
      </c>
      <c r="V4907">
        <v>0.23101022583511091</v>
      </c>
      <c r="W4907">
        <v>0.22542597945354001</v>
      </c>
      <c r="X4907">
        <v>0.21656478514303459</v>
      </c>
      <c r="Y4907">
        <v>0.21268618723784311</v>
      </c>
      <c r="Z4907">
        <v>0.19629414601578929</v>
      </c>
      <c r="AA4907">
        <v>0.182901592782163</v>
      </c>
      <c r="AB4907" s="7">
        <f t="shared" si="228"/>
        <v>3.4439700512266951</v>
      </c>
      <c r="AC4907">
        <f>INDEX(SHELF_days!$C$2:$C$289,MATCH(A4907&amp;"|"&amp;C4907,SHELF_days!$D$2:$D$289,0))</f>
        <v>80</v>
      </c>
      <c r="AD4907" s="8">
        <f t="shared" si="229"/>
        <v>275.51760409813562</v>
      </c>
      <c r="AE4907" s="7">
        <f t="shared" si="230"/>
        <v>0.23101022583511091</v>
      </c>
    </row>
    <row r="4908" spans="1:31" x14ac:dyDescent="0.45">
      <c r="A4908" t="s">
        <v>74</v>
      </c>
      <c r="B4908" t="s">
        <v>179</v>
      </c>
      <c r="C4908" t="s">
        <v>138</v>
      </c>
      <c r="D4908">
        <v>0.18586895383011079</v>
      </c>
      <c r="E4908">
        <v>0.17823150388878869</v>
      </c>
      <c r="F4908">
        <v>0.1532747123979292</v>
      </c>
      <c r="G4908">
        <v>0.14630900757572909</v>
      </c>
      <c r="H4908">
        <v>0.14718519686154041</v>
      </c>
      <c r="I4908">
        <v>0.1208557088229099</v>
      </c>
      <c r="J4908">
        <v>0.1176576179296985</v>
      </c>
      <c r="K4908">
        <v>0.1208557088229099</v>
      </c>
      <c r="L4908">
        <v>0.1208557088229099</v>
      </c>
      <c r="M4908">
        <v>0.1208557088229099</v>
      </c>
      <c r="N4908">
        <v>0.1534207439455644</v>
      </c>
      <c r="O4908">
        <v>0.18586895383011079</v>
      </c>
      <c r="P4908">
        <v>0.27372153288746048</v>
      </c>
      <c r="Q4908">
        <v>0.29060277979409233</v>
      </c>
      <c r="R4908">
        <v>0.31783766342806119</v>
      </c>
      <c r="S4908">
        <v>0.37219060545789079</v>
      </c>
      <c r="T4908">
        <v>0.38247122641141051</v>
      </c>
      <c r="U4908">
        <v>0.66911655126458802</v>
      </c>
      <c r="V4908">
        <v>0.76061991901281822</v>
      </c>
      <c r="W4908">
        <v>0.53665133440467816</v>
      </c>
      <c r="X4908">
        <v>0.4157372129627141</v>
      </c>
      <c r="Y4908">
        <v>0.40872769867622338</v>
      </c>
      <c r="Z4908">
        <v>0.25108664300400102</v>
      </c>
      <c r="AA4908">
        <v>0.18586895383011079</v>
      </c>
      <c r="AB4908" s="7">
        <f t="shared" si="228"/>
        <v>6.6158716466851599</v>
      </c>
      <c r="AC4908">
        <f>INDEX(SHELF_days!$C$2:$C$289,MATCH(A4908&amp;"|"&amp;C4908,SHELF_days!$D$2:$D$289,0))</f>
        <v>8</v>
      </c>
      <c r="AD4908" s="8">
        <f t="shared" si="229"/>
        <v>52.926973173481279</v>
      </c>
      <c r="AE4908" s="7">
        <f t="shared" si="230"/>
        <v>0.76061991901281822</v>
      </c>
    </row>
    <row r="4909" spans="1:31" x14ac:dyDescent="0.45">
      <c r="A4909" t="s">
        <v>74</v>
      </c>
      <c r="B4909" t="s">
        <v>179</v>
      </c>
      <c r="C4909" t="s">
        <v>139</v>
      </c>
      <c r="D4909">
        <v>0.18586895383011079</v>
      </c>
      <c r="E4909">
        <v>0.17124243401896691</v>
      </c>
      <c r="F4909">
        <v>0.1115681023933098</v>
      </c>
      <c r="G4909">
        <v>0.1115681023933098</v>
      </c>
      <c r="H4909">
        <v>0.1115681023933098</v>
      </c>
      <c r="I4909">
        <v>0.1115681023933098</v>
      </c>
      <c r="J4909">
        <v>0.1115681023933098</v>
      </c>
      <c r="K4909">
        <v>0.1115681023933098</v>
      </c>
      <c r="L4909">
        <v>0.1126662596315266</v>
      </c>
      <c r="M4909">
        <v>0.12642827268066989</v>
      </c>
      <c r="N4909">
        <v>0.12642827268066989</v>
      </c>
      <c r="O4909">
        <v>0.12642827268066989</v>
      </c>
      <c r="P4909">
        <v>0.12642827268066989</v>
      </c>
      <c r="Q4909">
        <v>0.12642827268066989</v>
      </c>
      <c r="R4909">
        <v>0.1455876117304111</v>
      </c>
      <c r="S4909">
        <v>0.15614861325539039</v>
      </c>
      <c r="T4909">
        <v>0.18586895383011079</v>
      </c>
      <c r="U4909">
        <v>0.18586895383011079</v>
      </c>
      <c r="V4909">
        <v>0.18586895383011079</v>
      </c>
      <c r="W4909">
        <v>0.18586895383011079</v>
      </c>
      <c r="X4909">
        <v>0.18586895383011079</v>
      </c>
      <c r="Y4909">
        <v>0.18586895383011079</v>
      </c>
      <c r="Z4909">
        <v>0.18586895383011079</v>
      </c>
      <c r="AA4909">
        <v>0.18586895383011079</v>
      </c>
      <c r="AB4909" s="7">
        <f t="shared" si="228"/>
        <v>3.5600154808704985</v>
      </c>
      <c r="AC4909">
        <f>INDEX(SHELF_days!$C$2:$C$289,MATCH(A4909&amp;"|"&amp;C4909,SHELF_days!$D$2:$D$289,0))</f>
        <v>5</v>
      </c>
      <c r="AD4909" s="8">
        <f t="shared" si="229"/>
        <v>17.800077404352493</v>
      </c>
      <c r="AE4909" s="7">
        <f t="shared" si="230"/>
        <v>0.18586895383011079</v>
      </c>
    </row>
    <row r="4910" spans="1:31" x14ac:dyDescent="0.45">
      <c r="A4910" t="s">
        <v>74</v>
      </c>
      <c r="B4910" t="s">
        <v>180</v>
      </c>
      <c r="C4910" t="s">
        <v>134</v>
      </c>
      <c r="D4910">
        <v>0.8</v>
      </c>
      <c r="E4910">
        <v>0.8</v>
      </c>
      <c r="F4910">
        <v>0.8</v>
      </c>
      <c r="G4910">
        <v>0.8</v>
      </c>
      <c r="H4910">
        <v>0.8</v>
      </c>
      <c r="I4910">
        <v>0.8</v>
      </c>
      <c r="J4910">
        <v>0.8</v>
      </c>
      <c r="K4910">
        <v>0.8</v>
      </c>
      <c r="L4910">
        <v>0.8</v>
      </c>
      <c r="M4910">
        <v>0.8</v>
      </c>
      <c r="N4910">
        <v>0.8</v>
      </c>
      <c r="O4910">
        <v>0.8</v>
      </c>
      <c r="P4910">
        <v>0.8</v>
      </c>
      <c r="Q4910">
        <v>0.8</v>
      </c>
      <c r="R4910">
        <v>0.8</v>
      </c>
      <c r="S4910">
        <v>0.8</v>
      </c>
      <c r="T4910">
        <v>0.8</v>
      </c>
      <c r="U4910">
        <v>0.8</v>
      </c>
      <c r="V4910">
        <v>0.8</v>
      </c>
      <c r="W4910">
        <v>0.8</v>
      </c>
      <c r="X4910">
        <v>0.8</v>
      </c>
      <c r="Y4910">
        <v>0.8</v>
      </c>
      <c r="Z4910">
        <v>0.8</v>
      </c>
      <c r="AA4910">
        <v>0.8</v>
      </c>
      <c r="AB4910" s="7">
        <f t="shared" si="228"/>
        <v>19.200000000000006</v>
      </c>
      <c r="AC4910">
        <f>INDEX(SHELF_days!$C$2:$C$289,MATCH(A4910&amp;"|"&amp;C4910,SHELF_days!$D$2:$D$289,0))</f>
        <v>85</v>
      </c>
      <c r="AD4910" s="8">
        <f t="shared" si="229"/>
        <v>1632.0000000000005</v>
      </c>
      <c r="AE4910" s="7">
        <f t="shared" si="230"/>
        <v>0.8</v>
      </c>
    </row>
    <row r="4911" spans="1:31" x14ac:dyDescent="0.45">
      <c r="A4911" t="s">
        <v>74</v>
      </c>
      <c r="B4911" t="s">
        <v>180</v>
      </c>
      <c r="C4911" t="s">
        <v>135</v>
      </c>
      <c r="D4911">
        <v>0.8</v>
      </c>
      <c r="E4911">
        <v>0.8</v>
      </c>
      <c r="F4911">
        <v>0.8</v>
      </c>
      <c r="G4911">
        <v>0.8</v>
      </c>
      <c r="H4911">
        <v>0.8</v>
      </c>
      <c r="I4911">
        <v>0.8</v>
      </c>
      <c r="J4911">
        <v>0.8</v>
      </c>
      <c r="K4911">
        <v>0.8</v>
      </c>
      <c r="L4911">
        <v>0.8</v>
      </c>
      <c r="M4911">
        <v>0.8</v>
      </c>
      <c r="N4911">
        <v>0.8</v>
      </c>
      <c r="O4911">
        <v>0.8</v>
      </c>
      <c r="P4911">
        <v>0.8</v>
      </c>
      <c r="Q4911">
        <v>0.8</v>
      </c>
      <c r="R4911">
        <v>0.8</v>
      </c>
      <c r="S4911">
        <v>0.8</v>
      </c>
      <c r="T4911">
        <v>0.8</v>
      </c>
      <c r="U4911">
        <v>0.8</v>
      </c>
      <c r="V4911">
        <v>0.8</v>
      </c>
      <c r="W4911">
        <v>0.8</v>
      </c>
      <c r="X4911">
        <v>0.8</v>
      </c>
      <c r="Y4911">
        <v>0.8</v>
      </c>
      <c r="Z4911">
        <v>0.8</v>
      </c>
      <c r="AA4911">
        <v>0.8</v>
      </c>
      <c r="AB4911" s="7">
        <f t="shared" si="228"/>
        <v>19.200000000000006</v>
      </c>
      <c r="AC4911">
        <f>INDEX(SHELF_days!$C$2:$C$289,MATCH(A4911&amp;"|"&amp;C4911,SHELF_days!$D$2:$D$289,0))</f>
        <v>109</v>
      </c>
      <c r="AD4911" s="8">
        <f t="shared" si="229"/>
        <v>2092.8000000000006</v>
      </c>
      <c r="AE4911" s="7">
        <f t="shared" si="230"/>
        <v>0.8</v>
      </c>
    </row>
    <row r="4912" spans="1:31" x14ac:dyDescent="0.45">
      <c r="A4912" t="s">
        <v>74</v>
      </c>
      <c r="B4912" t="s">
        <v>180</v>
      </c>
      <c r="C4912" t="s">
        <v>136</v>
      </c>
      <c r="D4912">
        <v>0.8</v>
      </c>
      <c r="E4912">
        <v>0.8</v>
      </c>
      <c r="F4912">
        <v>0.8</v>
      </c>
      <c r="G4912">
        <v>0.8</v>
      </c>
      <c r="H4912">
        <v>0.8</v>
      </c>
      <c r="I4912">
        <v>0.8</v>
      </c>
      <c r="J4912">
        <v>0.8</v>
      </c>
      <c r="K4912">
        <v>0.8</v>
      </c>
      <c r="L4912">
        <v>0.8</v>
      </c>
      <c r="M4912">
        <v>0.8</v>
      </c>
      <c r="N4912">
        <v>0.8</v>
      </c>
      <c r="O4912">
        <v>0.8</v>
      </c>
      <c r="P4912">
        <v>0.8</v>
      </c>
      <c r="Q4912">
        <v>0.8</v>
      </c>
      <c r="R4912">
        <v>0.8</v>
      </c>
      <c r="S4912">
        <v>0.8</v>
      </c>
      <c r="T4912">
        <v>0.8</v>
      </c>
      <c r="U4912">
        <v>0.8</v>
      </c>
      <c r="V4912">
        <v>0.8</v>
      </c>
      <c r="W4912">
        <v>0.8</v>
      </c>
      <c r="X4912">
        <v>0.8</v>
      </c>
      <c r="Y4912">
        <v>0.8</v>
      </c>
      <c r="Z4912">
        <v>0.8</v>
      </c>
      <c r="AA4912">
        <v>0.8</v>
      </c>
      <c r="AB4912" s="7">
        <f t="shared" si="228"/>
        <v>19.200000000000006</v>
      </c>
      <c r="AC4912">
        <f>INDEX(SHELF_days!$C$2:$C$289,MATCH(A4912&amp;"|"&amp;C4912,SHELF_days!$D$2:$D$289,0))</f>
        <v>78</v>
      </c>
      <c r="AD4912" s="8">
        <f t="shared" si="229"/>
        <v>1497.6000000000006</v>
      </c>
      <c r="AE4912" s="7">
        <f t="shared" si="230"/>
        <v>0.8</v>
      </c>
    </row>
    <row r="4913" spans="1:31" x14ac:dyDescent="0.45">
      <c r="A4913" t="s">
        <v>74</v>
      </c>
      <c r="B4913" t="s">
        <v>180</v>
      </c>
      <c r="C4913" t="s">
        <v>137</v>
      </c>
      <c r="D4913">
        <v>0.8</v>
      </c>
      <c r="E4913">
        <v>0.8</v>
      </c>
      <c r="F4913">
        <v>0.8</v>
      </c>
      <c r="G4913">
        <v>0.8</v>
      </c>
      <c r="H4913">
        <v>0.8</v>
      </c>
      <c r="I4913">
        <v>0.8</v>
      </c>
      <c r="J4913">
        <v>0.8</v>
      </c>
      <c r="K4913">
        <v>0.8</v>
      </c>
      <c r="L4913">
        <v>0.8</v>
      </c>
      <c r="M4913">
        <v>0.8</v>
      </c>
      <c r="N4913">
        <v>0.8</v>
      </c>
      <c r="O4913">
        <v>0.8</v>
      </c>
      <c r="P4913">
        <v>0.8</v>
      </c>
      <c r="Q4913">
        <v>0.8</v>
      </c>
      <c r="R4913">
        <v>0.8</v>
      </c>
      <c r="S4913">
        <v>0.8</v>
      </c>
      <c r="T4913">
        <v>0.8</v>
      </c>
      <c r="U4913">
        <v>0.8</v>
      </c>
      <c r="V4913">
        <v>0.8</v>
      </c>
      <c r="W4913">
        <v>0.8</v>
      </c>
      <c r="X4913">
        <v>0.8</v>
      </c>
      <c r="Y4913">
        <v>0.8</v>
      </c>
      <c r="Z4913">
        <v>0.8</v>
      </c>
      <c r="AA4913">
        <v>0.8</v>
      </c>
      <c r="AB4913" s="7">
        <f t="shared" si="228"/>
        <v>19.200000000000006</v>
      </c>
      <c r="AC4913">
        <f>INDEX(SHELF_days!$C$2:$C$289,MATCH(A4913&amp;"|"&amp;C4913,SHELF_days!$D$2:$D$289,0))</f>
        <v>80</v>
      </c>
      <c r="AD4913" s="8">
        <f t="shared" si="229"/>
        <v>1536.0000000000005</v>
      </c>
      <c r="AE4913" s="7">
        <f t="shared" si="230"/>
        <v>0.8</v>
      </c>
    </row>
    <row r="4914" spans="1:31" x14ac:dyDescent="0.45">
      <c r="A4914" t="s">
        <v>74</v>
      </c>
      <c r="B4914" t="s">
        <v>180</v>
      </c>
      <c r="C4914" t="s">
        <v>138</v>
      </c>
      <c r="D4914">
        <v>0.8</v>
      </c>
      <c r="E4914">
        <v>0.8</v>
      </c>
      <c r="F4914">
        <v>0.8</v>
      </c>
      <c r="G4914">
        <v>0.8</v>
      </c>
      <c r="H4914">
        <v>0.8</v>
      </c>
      <c r="I4914">
        <v>0.8</v>
      </c>
      <c r="J4914">
        <v>0.8</v>
      </c>
      <c r="K4914">
        <v>0.8</v>
      </c>
      <c r="L4914">
        <v>0.8</v>
      </c>
      <c r="M4914">
        <v>0.8</v>
      </c>
      <c r="N4914">
        <v>0.8</v>
      </c>
      <c r="O4914">
        <v>0.8</v>
      </c>
      <c r="P4914">
        <v>0.8</v>
      </c>
      <c r="Q4914">
        <v>0.8</v>
      </c>
      <c r="R4914">
        <v>0.8</v>
      </c>
      <c r="S4914">
        <v>0.8</v>
      </c>
      <c r="T4914">
        <v>0.8</v>
      </c>
      <c r="U4914">
        <v>0.8</v>
      </c>
      <c r="V4914">
        <v>0.8</v>
      </c>
      <c r="W4914">
        <v>0.8</v>
      </c>
      <c r="X4914">
        <v>0.8</v>
      </c>
      <c r="Y4914">
        <v>0.8</v>
      </c>
      <c r="Z4914">
        <v>0.8</v>
      </c>
      <c r="AA4914">
        <v>0.8</v>
      </c>
      <c r="AB4914" s="7">
        <f t="shared" si="228"/>
        <v>19.200000000000006</v>
      </c>
      <c r="AC4914">
        <f>INDEX(SHELF_days!$C$2:$C$289,MATCH(A4914&amp;"|"&amp;C4914,SHELF_days!$D$2:$D$289,0))</f>
        <v>8</v>
      </c>
      <c r="AD4914" s="8">
        <f t="shared" si="229"/>
        <v>153.60000000000005</v>
      </c>
      <c r="AE4914" s="7">
        <f t="shared" si="230"/>
        <v>0.8</v>
      </c>
    </row>
    <row r="4915" spans="1:31" x14ac:dyDescent="0.45">
      <c r="A4915" t="s">
        <v>74</v>
      </c>
      <c r="B4915" t="s">
        <v>180</v>
      </c>
      <c r="C4915" t="s">
        <v>139</v>
      </c>
      <c r="D4915">
        <v>0.8</v>
      </c>
      <c r="E4915">
        <v>0.8</v>
      </c>
      <c r="F4915">
        <v>0.8</v>
      </c>
      <c r="G4915">
        <v>0.8</v>
      </c>
      <c r="H4915">
        <v>0.8</v>
      </c>
      <c r="I4915">
        <v>0.8</v>
      </c>
      <c r="J4915">
        <v>0.8</v>
      </c>
      <c r="K4915">
        <v>0.8</v>
      </c>
      <c r="L4915">
        <v>0.8</v>
      </c>
      <c r="M4915">
        <v>0.8</v>
      </c>
      <c r="N4915">
        <v>0.8</v>
      </c>
      <c r="O4915">
        <v>0.8</v>
      </c>
      <c r="P4915">
        <v>0.8</v>
      </c>
      <c r="Q4915">
        <v>0.8</v>
      </c>
      <c r="R4915">
        <v>0.8</v>
      </c>
      <c r="S4915">
        <v>0.8</v>
      </c>
      <c r="T4915">
        <v>0.8</v>
      </c>
      <c r="U4915">
        <v>0.8</v>
      </c>
      <c r="V4915">
        <v>0.8</v>
      </c>
      <c r="W4915">
        <v>0.8</v>
      </c>
      <c r="X4915">
        <v>0.8</v>
      </c>
      <c r="Y4915">
        <v>0.8</v>
      </c>
      <c r="Z4915">
        <v>0.8</v>
      </c>
      <c r="AA4915">
        <v>0.8</v>
      </c>
      <c r="AB4915" s="7">
        <f t="shared" si="228"/>
        <v>19.200000000000006</v>
      </c>
      <c r="AC4915">
        <f>INDEX(SHELF_days!$C$2:$C$289,MATCH(A4915&amp;"|"&amp;C4915,SHELF_days!$D$2:$D$289,0))</f>
        <v>5</v>
      </c>
      <c r="AD4915" s="8">
        <f t="shared" si="229"/>
        <v>96.000000000000028</v>
      </c>
      <c r="AE4915" s="7">
        <f t="shared" si="230"/>
        <v>0.8</v>
      </c>
    </row>
    <row r="4916" spans="1:31" x14ac:dyDescent="0.45">
      <c r="A4916" t="s">
        <v>74</v>
      </c>
      <c r="B4916" t="s">
        <v>181</v>
      </c>
      <c r="C4916" t="s">
        <v>134</v>
      </c>
      <c r="D4916">
        <v>0.6379999999999999</v>
      </c>
      <c r="E4916">
        <v>0.6379999999999999</v>
      </c>
      <c r="F4916">
        <v>0.6379999999999999</v>
      </c>
      <c r="G4916">
        <v>0.6379999999999999</v>
      </c>
      <c r="H4916">
        <v>0.6379999999999999</v>
      </c>
      <c r="I4916">
        <v>0.6379999999999999</v>
      </c>
      <c r="J4916">
        <v>0.6379999999999999</v>
      </c>
      <c r="K4916">
        <v>0.6379999999999999</v>
      </c>
      <c r="L4916">
        <v>0.6379999999999999</v>
      </c>
      <c r="M4916">
        <v>0.6379999999999999</v>
      </c>
      <c r="N4916">
        <v>0.6379999999999999</v>
      </c>
      <c r="O4916">
        <v>0.6379999999999999</v>
      </c>
      <c r="P4916">
        <v>0.6379999999999999</v>
      </c>
      <c r="Q4916">
        <v>0.6379999999999999</v>
      </c>
      <c r="R4916">
        <v>0.6379999999999999</v>
      </c>
      <c r="S4916">
        <v>0.6379999999999999</v>
      </c>
      <c r="T4916">
        <v>0.6379999999999999</v>
      </c>
      <c r="U4916">
        <v>0.6379999999999999</v>
      </c>
      <c r="V4916">
        <v>0.6379999999999999</v>
      </c>
      <c r="W4916">
        <v>0.6379999999999999</v>
      </c>
      <c r="X4916">
        <v>0.6379999999999999</v>
      </c>
      <c r="Y4916">
        <v>0.6379999999999999</v>
      </c>
      <c r="Z4916">
        <v>0.6379999999999999</v>
      </c>
      <c r="AA4916">
        <v>0.6379999999999999</v>
      </c>
      <c r="AB4916" s="7">
        <f t="shared" si="228"/>
        <v>15.311999999999998</v>
      </c>
      <c r="AC4916">
        <f>INDEX(SHELF_days!$C$2:$C$289,MATCH(A4916&amp;"|"&amp;C4916,SHELF_days!$D$2:$D$289,0))</f>
        <v>85</v>
      </c>
      <c r="AD4916" s="8">
        <f t="shared" si="229"/>
        <v>1301.5199999999998</v>
      </c>
      <c r="AE4916" s="7">
        <f t="shared" si="230"/>
        <v>0.6379999999999999</v>
      </c>
    </row>
    <row r="4917" spans="1:31" x14ac:dyDescent="0.45">
      <c r="A4917" t="s">
        <v>74</v>
      </c>
      <c r="B4917" t="s">
        <v>181</v>
      </c>
      <c r="C4917" t="s">
        <v>135</v>
      </c>
      <c r="D4917">
        <v>0.6379999999999999</v>
      </c>
      <c r="E4917">
        <v>0.6379999999999999</v>
      </c>
      <c r="F4917">
        <v>0.6379999999999999</v>
      </c>
      <c r="G4917">
        <v>0.6379999999999999</v>
      </c>
      <c r="H4917">
        <v>0.6379999999999999</v>
      </c>
      <c r="I4917">
        <v>0.6379999999999999</v>
      </c>
      <c r="J4917">
        <v>0.6379999999999999</v>
      </c>
      <c r="K4917">
        <v>0.6379999999999999</v>
      </c>
      <c r="L4917">
        <v>0.6379999999999999</v>
      </c>
      <c r="M4917">
        <v>0.6379999999999999</v>
      </c>
      <c r="N4917">
        <v>0.6379999999999999</v>
      </c>
      <c r="O4917">
        <v>0.6379999999999999</v>
      </c>
      <c r="P4917">
        <v>0.6379999999999999</v>
      </c>
      <c r="Q4917">
        <v>0.6379999999999999</v>
      </c>
      <c r="R4917">
        <v>0.6379999999999999</v>
      </c>
      <c r="S4917">
        <v>0.6379999999999999</v>
      </c>
      <c r="T4917">
        <v>0.6379999999999999</v>
      </c>
      <c r="U4917">
        <v>0.6379999999999999</v>
      </c>
      <c r="V4917">
        <v>0.6379999999999999</v>
      </c>
      <c r="W4917">
        <v>0.6379999999999999</v>
      </c>
      <c r="X4917">
        <v>0.6379999999999999</v>
      </c>
      <c r="Y4917">
        <v>0.6379999999999999</v>
      </c>
      <c r="Z4917">
        <v>0.6379999999999999</v>
      </c>
      <c r="AA4917">
        <v>0.6379999999999999</v>
      </c>
      <c r="AB4917" s="7">
        <f t="shared" si="228"/>
        <v>15.311999999999998</v>
      </c>
      <c r="AC4917">
        <f>INDEX(SHELF_days!$C$2:$C$289,MATCH(A4917&amp;"|"&amp;C4917,SHELF_days!$D$2:$D$289,0))</f>
        <v>109</v>
      </c>
      <c r="AD4917" s="8">
        <f t="shared" si="229"/>
        <v>1669.0079999999998</v>
      </c>
      <c r="AE4917" s="7">
        <f t="shared" si="230"/>
        <v>0.6379999999999999</v>
      </c>
    </row>
    <row r="4918" spans="1:31" x14ac:dyDescent="0.45">
      <c r="A4918" t="s">
        <v>74</v>
      </c>
      <c r="B4918" t="s">
        <v>181</v>
      </c>
      <c r="C4918" t="s">
        <v>136</v>
      </c>
      <c r="D4918">
        <v>0.6379999999999999</v>
      </c>
      <c r="E4918">
        <v>0.6379999999999999</v>
      </c>
      <c r="F4918">
        <v>0.6379999999999999</v>
      </c>
      <c r="G4918">
        <v>0.6379999999999999</v>
      </c>
      <c r="H4918">
        <v>0.6379999999999999</v>
      </c>
      <c r="I4918">
        <v>0.6379999999999999</v>
      </c>
      <c r="J4918">
        <v>0.6379999999999999</v>
      </c>
      <c r="K4918">
        <v>0.6379999999999999</v>
      </c>
      <c r="L4918">
        <v>0.6379999999999999</v>
      </c>
      <c r="M4918">
        <v>0.6379999999999999</v>
      </c>
      <c r="N4918">
        <v>0.6379999999999999</v>
      </c>
      <c r="O4918">
        <v>0.6379999999999999</v>
      </c>
      <c r="P4918">
        <v>0.6379999999999999</v>
      </c>
      <c r="Q4918">
        <v>0.6379999999999999</v>
      </c>
      <c r="R4918">
        <v>0.6379999999999999</v>
      </c>
      <c r="S4918">
        <v>0.6379999999999999</v>
      </c>
      <c r="T4918">
        <v>0.6379999999999999</v>
      </c>
      <c r="U4918">
        <v>0.6379999999999999</v>
      </c>
      <c r="V4918">
        <v>0.6379999999999999</v>
      </c>
      <c r="W4918">
        <v>0.6379999999999999</v>
      </c>
      <c r="X4918">
        <v>0.6379999999999999</v>
      </c>
      <c r="Y4918">
        <v>0.6379999999999999</v>
      </c>
      <c r="Z4918">
        <v>0.6379999999999999</v>
      </c>
      <c r="AA4918">
        <v>0.6379999999999999</v>
      </c>
      <c r="AB4918" s="7">
        <f t="shared" si="228"/>
        <v>15.311999999999998</v>
      </c>
      <c r="AC4918">
        <f>INDEX(SHELF_days!$C$2:$C$289,MATCH(A4918&amp;"|"&amp;C4918,SHELF_days!$D$2:$D$289,0))</f>
        <v>78</v>
      </c>
      <c r="AD4918" s="8">
        <f t="shared" si="229"/>
        <v>1194.3359999999998</v>
      </c>
      <c r="AE4918" s="7">
        <f t="shared" si="230"/>
        <v>0.6379999999999999</v>
      </c>
    </row>
    <row r="4919" spans="1:31" x14ac:dyDescent="0.45">
      <c r="A4919" t="s">
        <v>74</v>
      </c>
      <c r="B4919" t="s">
        <v>181</v>
      </c>
      <c r="C4919" t="s">
        <v>137</v>
      </c>
      <c r="D4919">
        <v>0.6379999999999999</v>
      </c>
      <c r="E4919">
        <v>0.6379999999999999</v>
      </c>
      <c r="F4919">
        <v>0.6379999999999999</v>
      </c>
      <c r="G4919">
        <v>0.6379999999999999</v>
      </c>
      <c r="H4919">
        <v>0.6379999999999999</v>
      </c>
      <c r="I4919">
        <v>0.6379999999999999</v>
      </c>
      <c r="J4919">
        <v>0.6379999999999999</v>
      </c>
      <c r="K4919">
        <v>0.6379999999999999</v>
      </c>
      <c r="L4919">
        <v>0.6379999999999999</v>
      </c>
      <c r="M4919">
        <v>0.6379999999999999</v>
      </c>
      <c r="N4919">
        <v>0.6379999999999999</v>
      </c>
      <c r="O4919">
        <v>0.6379999999999999</v>
      </c>
      <c r="P4919">
        <v>0.6379999999999999</v>
      </c>
      <c r="Q4919">
        <v>0.6379999999999999</v>
      </c>
      <c r="R4919">
        <v>0.6379999999999999</v>
      </c>
      <c r="S4919">
        <v>0.6379999999999999</v>
      </c>
      <c r="T4919">
        <v>0.6379999999999999</v>
      </c>
      <c r="U4919">
        <v>0.6379999999999999</v>
      </c>
      <c r="V4919">
        <v>0.6379999999999999</v>
      </c>
      <c r="W4919">
        <v>0.6379999999999999</v>
      </c>
      <c r="X4919">
        <v>0.6379999999999999</v>
      </c>
      <c r="Y4919">
        <v>0.6379999999999999</v>
      </c>
      <c r="Z4919">
        <v>0.6379999999999999</v>
      </c>
      <c r="AA4919">
        <v>0.6379999999999999</v>
      </c>
      <c r="AB4919" s="7">
        <f t="shared" si="228"/>
        <v>15.311999999999998</v>
      </c>
      <c r="AC4919">
        <f>INDEX(SHELF_days!$C$2:$C$289,MATCH(A4919&amp;"|"&amp;C4919,SHELF_days!$D$2:$D$289,0))</f>
        <v>80</v>
      </c>
      <c r="AD4919" s="8">
        <f t="shared" si="229"/>
        <v>1224.9599999999998</v>
      </c>
      <c r="AE4919" s="7">
        <f t="shared" si="230"/>
        <v>0.6379999999999999</v>
      </c>
    </row>
    <row r="4920" spans="1:31" x14ac:dyDescent="0.45">
      <c r="A4920" t="s">
        <v>74</v>
      </c>
      <c r="B4920" t="s">
        <v>181</v>
      </c>
      <c r="C4920" t="s">
        <v>138</v>
      </c>
      <c r="D4920">
        <v>0.6379999999999999</v>
      </c>
      <c r="E4920">
        <v>0.6379999999999999</v>
      </c>
      <c r="F4920">
        <v>0.6379999999999999</v>
      </c>
      <c r="G4920">
        <v>0.6379999999999999</v>
      </c>
      <c r="H4920">
        <v>0.6379999999999999</v>
      </c>
      <c r="I4920">
        <v>0.6379999999999999</v>
      </c>
      <c r="J4920">
        <v>0.6379999999999999</v>
      </c>
      <c r="K4920">
        <v>0.6379999999999999</v>
      </c>
      <c r="L4920">
        <v>0.6379999999999999</v>
      </c>
      <c r="M4920">
        <v>0.6379999999999999</v>
      </c>
      <c r="N4920">
        <v>0.6379999999999999</v>
      </c>
      <c r="O4920">
        <v>0.6379999999999999</v>
      </c>
      <c r="P4920">
        <v>0.6379999999999999</v>
      </c>
      <c r="Q4920">
        <v>0.6379999999999999</v>
      </c>
      <c r="R4920">
        <v>0.6379999999999999</v>
      </c>
      <c r="S4920">
        <v>0.6379999999999999</v>
      </c>
      <c r="T4920">
        <v>0.6379999999999999</v>
      </c>
      <c r="U4920">
        <v>0.6379999999999999</v>
      </c>
      <c r="V4920">
        <v>0.6379999999999999</v>
      </c>
      <c r="W4920">
        <v>0.6379999999999999</v>
      </c>
      <c r="X4920">
        <v>0.6379999999999999</v>
      </c>
      <c r="Y4920">
        <v>0.6379999999999999</v>
      </c>
      <c r="Z4920">
        <v>0.6379999999999999</v>
      </c>
      <c r="AA4920">
        <v>0.6379999999999999</v>
      </c>
      <c r="AB4920" s="7">
        <f t="shared" si="228"/>
        <v>15.311999999999998</v>
      </c>
      <c r="AC4920">
        <f>INDEX(SHELF_days!$C$2:$C$289,MATCH(A4920&amp;"|"&amp;C4920,SHELF_days!$D$2:$D$289,0))</f>
        <v>8</v>
      </c>
      <c r="AD4920" s="8">
        <f t="shared" si="229"/>
        <v>122.49599999999998</v>
      </c>
      <c r="AE4920" s="7">
        <f t="shared" si="230"/>
        <v>0.6379999999999999</v>
      </c>
    </row>
    <row r="4921" spans="1:31" x14ac:dyDescent="0.45">
      <c r="A4921" t="s">
        <v>74</v>
      </c>
      <c r="B4921" t="s">
        <v>181</v>
      </c>
      <c r="C4921" t="s">
        <v>139</v>
      </c>
      <c r="D4921">
        <v>0.6379999999999999</v>
      </c>
      <c r="E4921">
        <v>0.6379999999999999</v>
      </c>
      <c r="F4921">
        <v>0.6379999999999999</v>
      </c>
      <c r="G4921">
        <v>0.6379999999999999</v>
      </c>
      <c r="H4921">
        <v>0.6379999999999999</v>
      </c>
      <c r="I4921">
        <v>0.6379999999999999</v>
      </c>
      <c r="J4921">
        <v>0.6379999999999999</v>
      </c>
      <c r="K4921">
        <v>0.6379999999999999</v>
      </c>
      <c r="L4921">
        <v>0.6379999999999999</v>
      </c>
      <c r="M4921">
        <v>0.6379999999999999</v>
      </c>
      <c r="N4921">
        <v>0.6379999999999999</v>
      </c>
      <c r="O4921">
        <v>0.6379999999999999</v>
      </c>
      <c r="P4921">
        <v>0.6379999999999999</v>
      </c>
      <c r="Q4921">
        <v>0.6379999999999999</v>
      </c>
      <c r="R4921">
        <v>0.6379999999999999</v>
      </c>
      <c r="S4921">
        <v>0.6379999999999999</v>
      </c>
      <c r="T4921">
        <v>0.6379999999999999</v>
      </c>
      <c r="U4921">
        <v>0.6379999999999999</v>
      </c>
      <c r="V4921">
        <v>0.6379999999999999</v>
      </c>
      <c r="W4921">
        <v>0.6379999999999999</v>
      </c>
      <c r="X4921">
        <v>0.6379999999999999</v>
      </c>
      <c r="Y4921">
        <v>0.6379999999999999</v>
      </c>
      <c r="Z4921">
        <v>0.6379999999999999</v>
      </c>
      <c r="AA4921">
        <v>0.6379999999999999</v>
      </c>
      <c r="AB4921" s="7">
        <f t="shared" si="228"/>
        <v>15.311999999999998</v>
      </c>
      <c r="AC4921">
        <f>INDEX(SHELF_days!$C$2:$C$289,MATCH(A4921&amp;"|"&amp;C4921,SHELF_days!$D$2:$D$289,0))</f>
        <v>5</v>
      </c>
      <c r="AD4921" s="8">
        <f t="shared" si="229"/>
        <v>76.559999999999988</v>
      </c>
      <c r="AE4921" s="7">
        <f t="shared" si="230"/>
        <v>0.6379999999999999</v>
      </c>
    </row>
    <row r="4922" spans="1:31" x14ac:dyDescent="0.45">
      <c r="A4922" t="s">
        <v>74</v>
      </c>
      <c r="B4922" t="s">
        <v>182</v>
      </c>
      <c r="C4922" t="s">
        <v>134</v>
      </c>
      <c r="D4922">
        <v>0.85500000000000054</v>
      </c>
      <c r="E4922">
        <v>0.85500000000000054</v>
      </c>
      <c r="F4922">
        <v>0.85500000000000054</v>
      </c>
      <c r="G4922">
        <v>0.85500000000000054</v>
      </c>
      <c r="H4922">
        <v>0.85500000000000054</v>
      </c>
      <c r="I4922">
        <v>0.85500000000000054</v>
      </c>
      <c r="J4922">
        <v>0.85500000000000054</v>
      </c>
      <c r="K4922">
        <v>0.85500000000000054</v>
      </c>
      <c r="L4922">
        <v>0.85500000000000054</v>
      </c>
      <c r="M4922">
        <v>0.85500000000000054</v>
      </c>
      <c r="N4922">
        <v>0.85500000000000054</v>
      </c>
      <c r="O4922">
        <v>0.85500000000000054</v>
      </c>
      <c r="P4922">
        <v>0.85500000000000054</v>
      </c>
      <c r="Q4922">
        <v>0.85500000000000054</v>
      </c>
      <c r="R4922">
        <v>0.85500000000000054</v>
      </c>
      <c r="S4922">
        <v>0.85500000000000054</v>
      </c>
      <c r="T4922">
        <v>0.85500000000000054</v>
      </c>
      <c r="U4922">
        <v>0.85500000000000054</v>
      </c>
      <c r="V4922">
        <v>0.85500000000000054</v>
      </c>
      <c r="W4922">
        <v>0.85500000000000054</v>
      </c>
      <c r="X4922">
        <v>0.85500000000000054</v>
      </c>
      <c r="Y4922">
        <v>0.85500000000000054</v>
      </c>
      <c r="Z4922">
        <v>0.85500000000000054</v>
      </c>
      <c r="AA4922">
        <v>0.85500000000000054</v>
      </c>
      <c r="AB4922" s="7">
        <f t="shared" si="228"/>
        <v>20.520000000000014</v>
      </c>
      <c r="AC4922">
        <f>INDEX(SHELF_days!$C$2:$C$289,MATCH(A4922&amp;"|"&amp;C4922,SHELF_days!$D$2:$D$289,0))</f>
        <v>85</v>
      </c>
      <c r="AD4922" s="8">
        <f t="shared" si="229"/>
        <v>1744.2000000000012</v>
      </c>
      <c r="AE4922" s="7">
        <f t="shared" si="230"/>
        <v>0.85500000000000054</v>
      </c>
    </row>
    <row r="4923" spans="1:31" x14ac:dyDescent="0.45">
      <c r="A4923" t="s">
        <v>74</v>
      </c>
      <c r="B4923" t="s">
        <v>182</v>
      </c>
      <c r="C4923" t="s">
        <v>135</v>
      </c>
      <c r="D4923">
        <v>0.8550000000000002</v>
      </c>
      <c r="E4923">
        <v>0.8550000000000002</v>
      </c>
      <c r="F4923">
        <v>0.8550000000000002</v>
      </c>
      <c r="G4923">
        <v>0.8550000000000002</v>
      </c>
      <c r="H4923">
        <v>0.8550000000000002</v>
      </c>
      <c r="I4923">
        <v>0.8550000000000002</v>
      </c>
      <c r="J4923">
        <v>0.8550000000000002</v>
      </c>
      <c r="K4923">
        <v>0.8550000000000002</v>
      </c>
      <c r="L4923">
        <v>0.8550000000000002</v>
      </c>
      <c r="M4923">
        <v>0.8550000000000002</v>
      </c>
      <c r="N4923">
        <v>0.8550000000000002</v>
      </c>
      <c r="O4923">
        <v>0.8550000000000002</v>
      </c>
      <c r="P4923">
        <v>0.8550000000000002</v>
      </c>
      <c r="Q4923">
        <v>0.8550000000000002</v>
      </c>
      <c r="R4923">
        <v>0.8550000000000002</v>
      </c>
      <c r="S4923">
        <v>0.8550000000000002</v>
      </c>
      <c r="T4923">
        <v>0.8550000000000002</v>
      </c>
      <c r="U4923">
        <v>0.8550000000000002</v>
      </c>
      <c r="V4923">
        <v>0.8550000000000002</v>
      </c>
      <c r="W4923">
        <v>0.8550000000000002</v>
      </c>
      <c r="X4923">
        <v>0.8550000000000002</v>
      </c>
      <c r="Y4923">
        <v>0.8550000000000002</v>
      </c>
      <c r="Z4923">
        <v>0.8550000000000002</v>
      </c>
      <c r="AA4923">
        <v>0.8550000000000002</v>
      </c>
      <c r="AB4923" s="7">
        <f t="shared" si="228"/>
        <v>20.520000000000007</v>
      </c>
      <c r="AC4923">
        <f>INDEX(SHELF_days!$C$2:$C$289,MATCH(A4923&amp;"|"&amp;C4923,SHELF_days!$D$2:$D$289,0))</f>
        <v>109</v>
      </c>
      <c r="AD4923" s="8">
        <f t="shared" si="229"/>
        <v>2236.6800000000007</v>
      </c>
      <c r="AE4923" s="7">
        <f t="shared" si="230"/>
        <v>0.8550000000000002</v>
      </c>
    </row>
    <row r="4924" spans="1:31" x14ac:dyDescent="0.45">
      <c r="A4924" t="s">
        <v>74</v>
      </c>
      <c r="B4924" t="s">
        <v>182</v>
      </c>
      <c r="C4924" t="s">
        <v>136</v>
      </c>
      <c r="D4924">
        <v>0.8550000000000002</v>
      </c>
      <c r="E4924">
        <v>0.8550000000000002</v>
      </c>
      <c r="F4924">
        <v>0.8550000000000002</v>
      </c>
      <c r="G4924">
        <v>0.8550000000000002</v>
      </c>
      <c r="H4924">
        <v>0.8550000000000002</v>
      </c>
      <c r="I4924">
        <v>0.8550000000000002</v>
      </c>
      <c r="J4924">
        <v>0.8550000000000002</v>
      </c>
      <c r="K4924">
        <v>0.8550000000000002</v>
      </c>
      <c r="L4924">
        <v>0.8550000000000002</v>
      </c>
      <c r="M4924">
        <v>0.8550000000000002</v>
      </c>
      <c r="N4924">
        <v>0.8550000000000002</v>
      </c>
      <c r="O4924">
        <v>0.8550000000000002</v>
      </c>
      <c r="P4924">
        <v>0.8550000000000002</v>
      </c>
      <c r="Q4924">
        <v>0.8550000000000002</v>
      </c>
      <c r="R4924">
        <v>0.8550000000000002</v>
      </c>
      <c r="S4924">
        <v>0.8550000000000002</v>
      </c>
      <c r="T4924">
        <v>0.8550000000000002</v>
      </c>
      <c r="U4924">
        <v>0.8550000000000002</v>
      </c>
      <c r="V4924">
        <v>0.8550000000000002</v>
      </c>
      <c r="W4924">
        <v>0.8550000000000002</v>
      </c>
      <c r="X4924">
        <v>0.8550000000000002</v>
      </c>
      <c r="Y4924">
        <v>0.8550000000000002</v>
      </c>
      <c r="Z4924">
        <v>0.8550000000000002</v>
      </c>
      <c r="AA4924">
        <v>0.8550000000000002</v>
      </c>
      <c r="AB4924" s="7">
        <f t="shared" si="228"/>
        <v>20.520000000000007</v>
      </c>
      <c r="AC4924">
        <f>INDEX(SHELF_days!$C$2:$C$289,MATCH(A4924&amp;"|"&amp;C4924,SHELF_days!$D$2:$D$289,0))</f>
        <v>78</v>
      </c>
      <c r="AD4924" s="8">
        <f t="shared" si="229"/>
        <v>1600.5600000000006</v>
      </c>
      <c r="AE4924" s="7">
        <f t="shared" si="230"/>
        <v>0.8550000000000002</v>
      </c>
    </row>
    <row r="4925" spans="1:31" x14ac:dyDescent="0.45">
      <c r="A4925" t="s">
        <v>74</v>
      </c>
      <c r="B4925" t="s">
        <v>182</v>
      </c>
      <c r="C4925" t="s">
        <v>137</v>
      </c>
      <c r="D4925">
        <v>0.85499999999999965</v>
      </c>
      <c r="E4925">
        <v>0.85499999999999965</v>
      </c>
      <c r="F4925">
        <v>0.85499999999999965</v>
      </c>
      <c r="G4925">
        <v>0.85499999999999965</v>
      </c>
      <c r="H4925">
        <v>0.85499999999999965</v>
      </c>
      <c r="I4925">
        <v>0.85499999999999965</v>
      </c>
      <c r="J4925">
        <v>0.85499999999999965</v>
      </c>
      <c r="K4925">
        <v>0.85499999999999965</v>
      </c>
      <c r="L4925">
        <v>0.85499999999999965</v>
      </c>
      <c r="M4925">
        <v>0.85499999999999965</v>
      </c>
      <c r="N4925">
        <v>0.85499999999999965</v>
      </c>
      <c r="O4925">
        <v>0.85499999999999965</v>
      </c>
      <c r="P4925">
        <v>0.85499999999999965</v>
      </c>
      <c r="Q4925">
        <v>0.85499999999999965</v>
      </c>
      <c r="R4925">
        <v>0.85499999999999965</v>
      </c>
      <c r="S4925">
        <v>0.85499999999999965</v>
      </c>
      <c r="T4925">
        <v>0.85499999999999965</v>
      </c>
      <c r="U4925">
        <v>0.85499999999999965</v>
      </c>
      <c r="V4925">
        <v>0.85499999999999965</v>
      </c>
      <c r="W4925">
        <v>0.85499999999999965</v>
      </c>
      <c r="X4925">
        <v>0.85499999999999965</v>
      </c>
      <c r="Y4925">
        <v>0.85499999999999965</v>
      </c>
      <c r="Z4925">
        <v>0.85499999999999965</v>
      </c>
      <c r="AA4925">
        <v>0.85499999999999965</v>
      </c>
      <c r="AB4925" s="7">
        <f t="shared" si="228"/>
        <v>20.520000000000003</v>
      </c>
      <c r="AC4925">
        <f>INDEX(SHELF_days!$C$2:$C$289,MATCH(A4925&amp;"|"&amp;C4925,SHELF_days!$D$2:$D$289,0))</f>
        <v>80</v>
      </c>
      <c r="AD4925" s="8">
        <f t="shared" si="229"/>
        <v>1641.6000000000004</v>
      </c>
      <c r="AE4925" s="7">
        <f t="shared" si="230"/>
        <v>0.85499999999999965</v>
      </c>
    </row>
    <row r="4926" spans="1:31" x14ac:dyDescent="0.45">
      <c r="A4926" t="s">
        <v>74</v>
      </c>
      <c r="B4926" t="s">
        <v>182</v>
      </c>
      <c r="C4926" t="s">
        <v>138</v>
      </c>
      <c r="D4926">
        <v>0.85499999999999887</v>
      </c>
      <c r="E4926">
        <v>0.85499999999999887</v>
      </c>
      <c r="F4926">
        <v>0.85499999999999887</v>
      </c>
      <c r="G4926">
        <v>0.85499999999999887</v>
      </c>
      <c r="H4926">
        <v>0.85499999999999887</v>
      </c>
      <c r="I4926">
        <v>0.85499999999999887</v>
      </c>
      <c r="J4926">
        <v>0.85499999999999887</v>
      </c>
      <c r="K4926">
        <v>0.85499999999999887</v>
      </c>
      <c r="L4926">
        <v>0.85499999999999887</v>
      </c>
      <c r="M4926">
        <v>0.85499999999999887</v>
      </c>
      <c r="N4926">
        <v>0.85499999999999887</v>
      </c>
      <c r="O4926">
        <v>0.85499999999999887</v>
      </c>
      <c r="P4926">
        <v>0.85499999999999887</v>
      </c>
      <c r="Q4926">
        <v>0.85499999999999887</v>
      </c>
      <c r="R4926">
        <v>0.85499999999999887</v>
      </c>
      <c r="S4926">
        <v>0.85499999999999887</v>
      </c>
      <c r="T4926">
        <v>0.85499999999999887</v>
      </c>
      <c r="U4926">
        <v>0.85499999999999887</v>
      </c>
      <c r="V4926">
        <v>0.85499999999999887</v>
      </c>
      <c r="W4926">
        <v>0.85499999999999887</v>
      </c>
      <c r="X4926">
        <v>0.85499999999999887</v>
      </c>
      <c r="Y4926">
        <v>0.85499999999999887</v>
      </c>
      <c r="Z4926">
        <v>0.85499999999999887</v>
      </c>
      <c r="AA4926">
        <v>0.85499999999999887</v>
      </c>
      <c r="AB4926" s="7">
        <f t="shared" si="228"/>
        <v>20.519999999999978</v>
      </c>
      <c r="AC4926">
        <f>INDEX(SHELF_days!$C$2:$C$289,MATCH(A4926&amp;"|"&amp;C4926,SHELF_days!$D$2:$D$289,0))</f>
        <v>8</v>
      </c>
      <c r="AD4926" s="8">
        <f t="shared" si="229"/>
        <v>164.15999999999983</v>
      </c>
      <c r="AE4926" s="7">
        <f t="shared" si="230"/>
        <v>0.85499999999999887</v>
      </c>
    </row>
    <row r="4927" spans="1:31" x14ac:dyDescent="0.45">
      <c r="A4927" t="s">
        <v>74</v>
      </c>
      <c r="B4927" t="s">
        <v>182</v>
      </c>
      <c r="C4927" t="s">
        <v>139</v>
      </c>
      <c r="D4927">
        <v>0.85499999999999887</v>
      </c>
      <c r="E4927">
        <v>0.85499999999999887</v>
      </c>
      <c r="F4927">
        <v>0.85499999999999887</v>
      </c>
      <c r="G4927">
        <v>0.85499999999999887</v>
      </c>
      <c r="H4927">
        <v>0.85499999999999887</v>
      </c>
      <c r="I4927">
        <v>0.85499999999999887</v>
      </c>
      <c r="J4927">
        <v>0.85499999999999887</v>
      </c>
      <c r="K4927">
        <v>0.85499999999999887</v>
      </c>
      <c r="L4927">
        <v>0.85499999999999887</v>
      </c>
      <c r="M4927">
        <v>0.85499999999999887</v>
      </c>
      <c r="N4927">
        <v>0.85499999999999887</v>
      </c>
      <c r="O4927">
        <v>0.85499999999999887</v>
      </c>
      <c r="P4927">
        <v>0.85499999999999887</v>
      </c>
      <c r="Q4927">
        <v>0.85499999999999887</v>
      </c>
      <c r="R4927">
        <v>0.85499999999999887</v>
      </c>
      <c r="S4927">
        <v>0.85499999999999887</v>
      </c>
      <c r="T4927">
        <v>0.85499999999999887</v>
      </c>
      <c r="U4927">
        <v>0.85499999999999887</v>
      </c>
      <c r="V4927">
        <v>0.85499999999999887</v>
      </c>
      <c r="W4927">
        <v>0.85499999999999887</v>
      </c>
      <c r="X4927">
        <v>0.85499999999999887</v>
      </c>
      <c r="Y4927">
        <v>0.85499999999999887</v>
      </c>
      <c r="Z4927">
        <v>0.85499999999999887</v>
      </c>
      <c r="AA4927">
        <v>0.85499999999999887</v>
      </c>
      <c r="AB4927" s="7">
        <f t="shared" si="228"/>
        <v>20.519999999999978</v>
      </c>
      <c r="AC4927">
        <f>INDEX(SHELF_days!$C$2:$C$289,MATCH(A4927&amp;"|"&amp;C4927,SHELF_days!$D$2:$D$289,0))</f>
        <v>5</v>
      </c>
      <c r="AD4927" s="8">
        <f t="shared" si="229"/>
        <v>102.59999999999989</v>
      </c>
      <c r="AE4927" s="7">
        <f t="shared" si="230"/>
        <v>0.85499999999999887</v>
      </c>
    </row>
    <row r="4928" spans="1:31" x14ac:dyDescent="0.45">
      <c r="A4928" t="s">
        <v>74</v>
      </c>
      <c r="B4928" t="s">
        <v>183</v>
      </c>
      <c r="C4928" t="s">
        <v>134</v>
      </c>
      <c r="D4928">
        <v>0.18418804481591891</v>
      </c>
      <c r="E4928">
        <v>0.16160091583862721</v>
      </c>
      <c r="F4928">
        <v>0.15051351353487821</v>
      </c>
      <c r="G4928">
        <v>0.1462624492823065</v>
      </c>
      <c r="H4928">
        <v>0.143409164643335</v>
      </c>
      <c r="I4928">
        <v>0.12608329462460929</v>
      </c>
      <c r="J4928">
        <v>0.1212027485008194</v>
      </c>
      <c r="K4928">
        <v>0.12739173729142081</v>
      </c>
      <c r="L4928">
        <v>0.12551291257972819</v>
      </c>
      <c r="M4928">
        <v>0.12601594831087631</v>
      </c>
      <c r="N4928">
        <v>0.12909463693866829</v>
      </c>
      <c r="O4928">
        <v>0.14805606029090851</v>
      </c>
      <c r="P4928">
        <v>0.1580054473340273</v>
      </c>
      <c r="Q4928">
        <v>0.16130953995063971</v>
      </c>
      <c r="R4928">
        <v>0.1705428570048837</v>
      </c>
      <c r="S4928">
        <v>0.20785683805663571</v>
      </c>
      <c r="T4928">
        <v>0.25461442159122671</v>
      </c>
      <c r="U4928">
        <v>0.39030762286115778</v>
      </c>
      <c r="V4928">
        <v>0.43335291265304032</v>
      </c>
      <c r="W4928">
        <v>0.3687389350772563</v>
      </c>
      <c r="X4928">
        <v>0.34626175926524289</v>
      </c>
      <c r="Y4928">
        <v>0.28636477247989739</v>
      </c>
      <c r="Z4928">
        <v>0.24328237349473339</v>
      </c>
      <c r="AA4928">
        <v>0.21446090004616281</v>
      </c>
      <c r="AB4928" s="7">
        <f t="shared" si="228"/>
        <v>4.9244298064670016</v>
      </c>
      <c r="AC4928">
        <f>INDEX(SHELF_days!$C$2:$C$289,MATCH(A4928&amp;"|"&amp;C4928,SHELF_days!$D$2:$D$289,0))</f>
        <v>85</v>
      </c>
      <c r="AD4928" s="8">
        <f t="shared" si="229"/>
        <v>418.57653354969511</v>
      </c>
      <c r="AE4928" s="7">
        <f t="shared" si="230"/>
        <v>0.43335291265304032</v>
      </c>
    </row>
    <row r="4929" spans="1:31" x14ac:dyDescent="0.45">
      <c r="A4929" t="s">
        <v>74</v>
      </c>
      <c r="B4929" t="s">
        <v>183</v>
      </c>
      <c r="C4929" t="s">
        <v>135</v>
      </c>
      <c r="D4929">
        <v>0.17589808052625419</v>
      </c>
      <c r="E4929">
        <v>0.16306123761963359</v>
      </c>
      <c r="F4929">
        <v>0.1492640698199402</v>
      </c>
      <c r="G4929">
        <v>0.1444838811780827</v>
      </c>
      <c r="H4929">
        <v>0.1403799927678421</v>
      </c>
      <c r="I4929">
        <v>0.12845202877787959</v>
      </c>
      <c r="J4929">
        <v>0.10690902615426159</v>
      </c>
      <c r="K4929">
        <v>0.1074084808419534</v>
      </c>
      <c r="L4929">
        <v>0.1070451436335252</v>
      </c>
      <c r="M4929">
        <v>0.1074234859184077</v>
      </c>
      <c r="N4929">
        <v>0.1101211843066488</v>
      </c>
      <c r="O4929">
        <v>0.1156730625947255</v>
      </c>
      <c r="P4929">
        <v>0.1250083637316266</v>
      </c>
      <c r="Q4929">
        <v>0.13173921231253821</v>
      </c>
      <c r="R4929">
        <v>0.13841432775233389</v>
      </c>
      <c r="S4929">
        <v>0.15887803666242051</v>
      </c>
      <c r="T4929">
        <v>0.2017764784539787</v>
      </c>
      <c r="U4929">
        <v>0.26937434788042591</v>
      </c>
      <c r="V4929">
        <v>0.28917997700887549</v>
      </c>
      <c r="W4929">
        <v>0.26459844640326963</v>
      </c>
      <c r="X4929">
        <v>0.24598679264410911</v>
      </c>
      <c r="Y4929">
        <v>0.23015429340251281</v>
      </c>
      <c r="Z4929">
        <v>0.21626173618821731</v>
      </c>
      <c r="AA4929">
        <v>0.20010019705580251</v>
      </c>
      <c r="AB4929" s="7">
        <f t="shared" si="228"/>
        <v>4.0275918836352655</v>
      </c>
      <c r="AC4929">
        <f>INDEX(SHELF_days!$C$2:$C$289,MATCH(A4929&amp;"|"&amp;C4929,SHELF_days!$D$2:$D$289,0))</f>
        <v>109</v>
      </c>
      <c r="AD4929" s="8">
        <f t="shared" si="229"/>
        <v>439.00751531624394</v>
      </c>
      <c r="AE4929" s="7">
        <f t="shared" si="230"/>
        <v>0.28917997700887549</v>
      </c>
    </row>
    <row r="4930" spans="1:31" x14ac:dyDescent="0.45">
      <c r="A4930" t="s">
        <v>74</v>
      </c>
      <c r="B4930" t="s">
        <v>183</v>
      </c>
      <c r="C4930" t="s">
        <v>136</v>
      </c>
      <c r="D4930">
        <v>0.19038769412975651</v>
      </c>
      <c r="E4930">
        <v>0.17022186072092951</v>
      </c>
      <c r="F4930">
        <v>0.15957279093953031</v>
      </c>
      <c r="G4930">
        <v>0.1539951346995963</v>
      </c>
      <c r="H4930">
        <v>0.14660818502844841</v>
      </c>
      <c r="I4930">
        <v>0.128076407193673</v>
      </c>
      <c r="J4930">
        <v>0.1260139924132247</v>
      </c>
      <c r="K4930">
        <v>0.128636569232807</v>
      </c>
      <c r="L4930">
        <v>0.12768998525223821</v>
      </c>
      <c r="M4930">
        <v>0.1290424620472598</v>
      </c>
      <c r="N4930">
        <v>0.1347414368036908</v>
      </c>
      <c r="O4930">
        <v>0.14300158024172421</v>
      </c>
      <c r="P4930">
        <v>0.15804956956573521</v>
      </c>
      <c r="Q4930">
        <v>0.16484190873010171</v>
      </c>
      <c r="R4930">
        <v>0.18325985684569471</v>
      </c>
      <c r="S4930">
        <v>0.22034438114772659</v>
      </c>
      <c r="T4930">
        <v>0.28715793302936399</v>
      </c>
      <c r="U4930">
        <v>0.37673293546907782</v>
      </c>
      <c r="V4930">
        <v>0.39067707606891289</v>
      </c>
      <c r="W4930">
        <v>0.34854959565521132</v>
      </c>
      <c r="X4930">
        <v>0.31983754675093218</v>
      </c>
      <c r="Y4930">
        <v>0.28854485829203269</v>
      </c>
      <c r="Z4930">
        <v>0.2512266835137848</v>
      </c>
      <c r="AA4930">
        <v>0.21460496688579669</v>
      </c>
      <c r="AB4930" s="7">
        <f t="shared" ref="AB4930:AB4993" si="231">SUM(D4930:AA4930)</f>
        <v>4.9418154106572496</v>
      </c>
      <c r="AC4930">
        <f>INDEX(SHELF_days!$C$2:$C$289,MATCH(A4930&amp;"|"&amp;C4930,SHELF_days!$D$2:$D$289,0))</f>
        <v>78</v>
      </c>
      <c r="AD4930" s="8">
        <f t="shared" ref="AD4930:AD4993" si="232">AB4930*AC4930</f>
        <v>385.46160203126544</v>
      </c>
      <c r="AE4930" s="7">
        <f t="shared" ref="AE4930:AE4993" si="233">MAX(D4930:AA4930)</f>
        <v>0.39067707606891289</v>
      </c>
    </row>
    <row r="4931" spans="1:31" x14ac:dyDescent="0.45">
      <c r="A4931" t="s">
        <v>74</v>
      </c>
      <c r="B4931" t="s">
        <v>183</v>
      </c>
      <c r="C4931" t="s">
        <v>137</v>
      </c>
      <c r="D4931">
        <v>0.17458801677528979</v>
      </c>
      <c r="E4931">
        <v>0.15876841921996621</v>
      </c>
      <c r="F4931">
        <v>0.15015109759401171</v>
      </c>
      <c r="G4931">
        <v>0.14375345549211269</v>
      </c>
      <c r="H4931">
        <v>0.14257206027174371</v>
      </c>
      <c r="I4931">
        <v>0.10989019991098101</v>
      </c>
      <c r="J4931">
        <v>8.2848077919890573E-2</v>
      </c>
      <c r="K4931">
        <v>8.0701414169652805E-2</v>
      </c>
      <c r="L4931">
        <v>8.0853286979193445E-2</v>
      </c>
      <c r="M4931">
        <v>8.2610046497245182E-2</v>
      </c>
      <c r="N4931">
        <v>8.3956457366441917E-2</v>
      </c>
      <c r="O4931">
        <v>8.6877088319146367E-2</v>
      </c>
      <c r="P4931">
        <v>8.625061297979128E-2</v>
      </c>
      <c r="Q4931">
        <v>9.2433588706666597E-2</v>
      </c>
      <c r="R4931">
        <v>9.3815047147295785E-2</v>
      </c>
      <c r="S4931">
        <v>0.1190624414179494</v>
      </c>
      <c r="T4931">
        <v>0.18037670732354999</v>
      </c>
      <c r="U4931">
        <v>0.2295791166682857</v>
      </c>
      <c r="V4931">
        <v>0.23101022583511091</v>
      </c>
      <c r="W4931">
        <v>0.22542597945354001</v>
      </c>
      <c r="X4931">
        <v>0.21656478514303459</v>
      </c>
      <c r="Y4931">
        <v>0.21268618723784311</v>
      </c>
      <c r="Z4931">
        <v>0.19629414601578929</v>
      </c>
      <c r="AA4931">
        <v>0.182901592782163</v>
      </c>
      <c r="AB4931" s="7">
        <f t="shared" si="231"/>
        <v>3.4439700512266951</v>
      </c>
      <c r="AC4931">
        <f>INDEX(SHELF_days!$C$2:$C$289,MATCH(A4931&amp;"|"&amp;C4931,SHELF_days!$D$2:$D$289,0))</f>
        <v>80</v>
      </c>
      <c r="AD4931" s="8">
        <f t="shared" si="232"/>
        <v>275.51760409813562</v>
      </c>
      <c r="AE4931" s="7">
        <f t="shared" si="233"/>
        <v>0.23101022583511091</v>
      </c>
    </row>
    <row r="4932" spans="1:31" x14ac:dyDescent="0.45">
      <c r="A4932" t="s">
        <v>74</v>
      </c>
      <c r="B4932" t="s">
        <v>183</v>
      </c>
      <c r="C4932" t="s">
        <v>138</v>
      </c>
      <c r="D4932">
        <v>0.18586895383011079</v>
      </c>
      <c r="E4932">
        <v>0.17823150388878869</v>
      </c>
      <c r="F4932">
        <v>0.1532747123979292</v>
      </c>
      <c r="G4932">
        <v>0.14630900757572909</v>
      </c>
      <c r="H4932">
        <v>0.14718519686154041</v>
      </c>
      <c r="I4932">
        <v>0.1208557088229099</v>
      </c>
      <c r="J4932">
        <v>0.1176576179296985</v>
      </c>
      <c r="K4932">
        <v>0.1208557088229099</v>
      </c>
      <c r="L4932">
        <v>0.1208557088229099</v>
      </c>
      <c r="M4932">
        <v>0.1208557088229099</v>
      </c>
      <c r="N4932">
        <v>0.1534207439455644</v>
      </c>
      <c r="O4932">
        <v>0.18586895383011079</v>
      </c>
      <c r="P4932">
        <v>0.27372153288746048</v>
      </c>
      <c r="Q4932">
        <v>0.29060277979409233</v>
      </c>
      <c r="R4932">
        <v>0.31783766342806119</v>
      </c>
      <c r="S4932">
        <v>0.37219060545789079</v>
      </c>
      <c r="T4932">
        <v>0.38247122641141051</v>
      </c>
      <c r="U4932">
        <v>0.66911655126458802</v>
      </c>
      <c r="V4932">
        <v>0.76061991901281822</v>
      </c>
      <c r="W4932">
        <v>0.53665133440467816</v>
      </c>
      <c r="X4932">
        <v>0.4157372129627141</v>
      </c>
      <c r="Y4932">
        <v>0.40872769867622338</v>
      </c>
      <c r="Z4932">
        <v>0.25108664300400102</v>
      </c>
      <c r="AA4932">
        <v>0.18586895383011079</v>
      </c>
      <c r="AB4932" s="7">
        <f t="shared" si="231"/>
        <v>6.6158716466851599</v>
      </c>
      <c r="AC4932">
        <f>INDEX(SHELF_days!$C$2:$C$289,MATCH(A4932&amp;"|"&amp;C4932,SHELF_days!$D$2:$D$289,0))</f>
        <v>8</v>
      </c>
      <c r="AD4932" s="8">
        <f t="shared" si="232"/>
        <v>52.926973173481279</v>
      </c>
      <c r="AE4932" s="7">
        <f t="shared" si="233"/>
        <v>0.76061991901281822</v>
      </c>
    </row>
    <row r="4933" spans="1:31" x14ac:dyDescent="0.45">
      <c r="A4933" t="s">
        <v>74</v>
      </c>
      <c r="B4933" t="s">
        <v>183</v>
      </c>
      <c r="C4933" t="s">
        <v>139</v>
      </c>
      <c r="D4933">
        <v>0.18586895383011079</v>
      </c>
      <c r="E4933">
        <v>0.17124243401896691</v>
      </c>
      <c r="F4933">
        <v>0.1115681023933098</v>
      </c>
      <c r="G4933">
        <v>0.1115681023933098</v>
      </c>
      <c r="H4933">
        <v>0.1115681023933098</v>
      </c>
      <c r="I4933">
        <v>0.1115681023933098</v>
      </c>
      <c r="J4933">
        <v>0.1115681023933098</v>
      </c>
      <c r="K4933">
        <v>0.1115681023933098</v>
      </c>
      <c r="L4933">
        <v>0.1126662596315266</v>
      </c>
      <c r="M4933">
        <v>0.12642827268066989</v>
      </c>
      <c r="N4933">
        <v>0.12642827268066989</v>
      </c>
      <c r="O4933">
        <v>0.12642827268066989</v>
      </c>
      <c r="P4933">
        <v>0.12642827268066989</v>
      </c>
      <c r="Q4933">
        <v>0.12642827268066989</v>
      </c>
      <c r="R4933">
        <v>0.1455876117304111</v>
      </c>
      <c r="S4933">
        <v>0.15614861325539039</v>
      </c>
      <c r="T4933">
        <v>0.18586895383011079</v>
      </c>
      <c r="U4933">
        <v>0.18586895383011079</v>
      </c>
      <c r="V4933">
        <v>0.18586895383011079</v>
      </c>
      <c r="W4933">
        <v>0.18586895383011079</v>
      </c>
      <c r="X4933">
        <v>0.18586895383011079</v>
      </c>
      <c r="Y4933">
        <v>0.18586895383011079</v>
      </c>
      <c r="Z4933">
        <v>0.18586895383011079</v>
      </c>
      <c r="AA4933">
        <v>0.18586895383011079</v>
      </c>
      <c r="AB4933" s="7">
        <f t="shared" si="231"/>
        <v>3.5600154808704985</v>
      </c>
      <c r="AC4933">
        <f>INDEX(SHELF_days!$C$2:$C$289,MATCH(A4933&amp;"|"&amp;C4933,SHELF_days!$D$2:$D$289,0))</f>
        <v>5</v>
      </c>
      <c r="AD4933" s="8">
        <f t="shared" si="232"/>
        <v>17.800077404352493</v>
      </c>
      <c r="AE4933" s="7">
        <f t="shared" si="233"/>
        <v>0.18586895383011079</v>
      </c>
    </row>
    <row r="4934" spans="1:31" x14ac:dyDescent="0.45">
      <c r="A4934" t="s">
        <v>74</v>
      </c>
      <c r="B4934" t="s">
        <v>184</v>
      </c>
      <c r="C4934" t="s">
        <v>134</v>
      </c>
      <c r="D4934">
        <v>0.95159797707089466</v>
      </c>
      <c r="E4934">
        <v>0.95159797707089466</v>
      </c>
      <c r="F4934">
        <v>0.95159797707089466</v>
      </c>
      <c r="G4934">
        <v>0.95159797707089466</v>
      </c>
      <c r="H4934">
        <v>0.95159797707089466</v>
      </c>
      <c r="I4934">
        <v>0.95159797707089466</v>
      </c>
      <c r="J4934">
        <v>0.95159797707089466</v>
      </c>
      <c r="K4934">
        <v>0.95159797707089466</v>
      </c>
      <c r="L4934">
        <v>0.95159797707089466</v>
      </c>
      <c r="M4934">
        <v>0.95159797707089466</v>
      </c>
      <c r="N4934">
        <v>0.95159797707089466</v>
      </c>
      <c r="O4934">
        <v>0.95159797707089466</v>
      </c>
      <c r="P4934">
        <v>0.95159797707089466</v>
      </c>
      <c r="Q4934">
        <v>0.95159797707089466</v>
      </c>
      <c r="R4934">
        <v>0.95159797707089466</v>
      </c>
      <c r="S4934">
        <v>0.95159797707089466</v>
      </c>
      <c r="T4934">
        <v>0.95159797707089466</v>
      </c>
      <c r="U4934">
        <v>0.95159797707089466</v>
      </c>
      <c r="V4934">
        <v>0.95159797707089466</v>
      </c>
      <c r="W4934">
        <v>0.95159797707089466</v>
      </c>
      <c r="X4934">
        <v>0.95159797707089466</v>
      </c>
      <c r="Y4934">
        <v>0.95159797707089466</v>
      </c>
      <c r="Z4934">
        <v>0.95159797707089466</v>
      </c>
      <c r="AA4934">
        <v>0.95159797707089466</v>
      </c>
      <c r="AB4934" s="7">
        <f t="shared" si="231"/>
        <v>22.838351449701463</v>
      </c>
      <c r="AC4934">
        <f>INDEX(SHELF_days!$C$2:$C$289,MATCH(A4934&amp;"|"&amp;C4934,SHELF_days!$D$2:$D$289,0))</f>
        <v>85</v>
      </c>
      <c r="AD4934" s="8">
        <f t="shared" si="232"/>
        <v>1941.2598732246242</v>
      </c>
      <c r="AE4934" s="7">
        <f t="shared" si="233"/>
        <v>0.95159797707089466</v>
      </c>
    </row>
    <row r="4935" spans="1:31" x14ac:dyDescent="0.45">
      <c r="A4935" t="s">
        <v>74</v>
      </c>
      <c r="B4935" t="s">
        <v>184</v>
      </c>
      <c r="C4935" t="s">
        <v>135</v>
      </c>
      <c r="D4935">
        <v>0.95159797707089477</v>
      </c>
      <c r="E4935">
        <v>0.95159797707089477</v>
      </c>
      <c r="F4935">
        <v>0.95159797707089477</v>
      </c>
      <c r="G4935">
        <v>0.95159797707089477</v>
      </c>
      <c r="H4935">
        <v>0.95159797707089477</v>
      </c>
      <c r="I4935">
        <v>0.95159797707089477</v>
      </c>
      <c r="J4935">
        <v>0.95052451870063914</v>
      </c>
      <c r="K4935">
        <v>0.95159797707089477</v>
      </c>
      <c r="L4935">
        <v>0.95159797707089477</v>
      </c>
      <c r="M4935">
        <v>0.95159797707089477</v>
      </c>
      <c r="N4935">
        <v>0.95159797707089477</v>
      </c>
      <c r="O4935">
        <v>0.95159797707089477</v>
      </c>
      <c r="P4935">
        <v>0.95159797707089477</v>
      </c>
      <c r="Q4935">
        <v>0.95159797707089477</v>
      </c>
      <c r="R4935">
        <v>0.95159797707089477</v>
      </c>
      <c r="S4935">
        <v>0.95159797707089477</v>
      </c>
      <c r="T4935">
        <v>0.95159797707089477</v>
      </c>
      <c r="U4935">
        <v>0.95159797707089477</v>
      </c>
      <c r="V4935">
        <v>0.95159797707089477</v>
      </c>
      <c r="W4935">
        <v>0.95159797707089477</v>
      </c>
      <c r="X4935">
        <v>0.95159797707089477</v>
      </c>
      <c r="Y4935">
        <v>0.95159797707089477</v>
      </c>
      <c r="Z4935">
        <v>0.95159797707089477</v>
      </c>
      <c r="AA4935">
        <v>0.95159797707089477</v>
      </c>
      <c r="AB4935" s="7">
        <f t="shared" si="231"/>
        <v>22.837277991331206</v>
      </c>
      <c r="AC4935">
        <f>INDEX(SHELF_days!$C$2:$C$289,MATCH(A4935&amp;"|"&amp;C4935,SHELF_days!$D$2:$D$289,0))</f>
        <v>109</v>
      </c>
      <c r="AD4935" s="8">
        <f t="shared" si="232"/>
        <v>2489.2633010551012</v>
      </c>
      <c r="AE4935" s="7">
        <f t="shared" si="233"/>
        <v>0.95159797707089477</v>
      </c>
    </row>
    <row r="4936" spans="1:31" x14ac:dyDescent="0.45">
      <c r="A4936" t="s">
        <v>74</v>
      </c>
      <c r="B4936" t="s">
        <v>184</v>
      </c>
      <c r="C4936" t="s">
        <v>136</v>
      </c>
      <c r="D4936">
        <v>0.95024325986860636</v>
      </c>
      <c r="E4936">
        <v>0.95159797707089477</v>
      </c>
      <c r="F4936">
        <v>0.95159797707089477</v>
      </c>
      <c r="G4936">
        <v>0.95159797707089477</v>
      </c>
      <c r="H4936">
        <v>0.95159797707089477</v>
      </c>
      <c r="I4936">
        <v>0.95159797707089477</v>
      </c>
      <c r="J4936">
        <v>0.94643768672249262</v>
      </c>
      <c r="K4936">
        <v>0.9486094951513232</v>
      </c>
      <c r="L4936">
        <v>0.95159797707089477</v>
      </c>
      <c r="M4936">
        <v>0.95159797707089477</v>
      </c>
      <c r="N4936">
        <v>0.95159797707089477</v>
      </c>
      <c r="O4936">
        <v>0.95159797707089477</v>
      </c>
      <c r="P4936">
        <v>0.95159797707089477</v>
      </c>
      <c r="Q4936">
        <v>0.95159797707089477</v>
      </c>
      <c r="R4936">
        <v>0.95159797707089477</v>
      </c>
      <c r="S4936">
        <v>0.95159797707089477</v>
      </c>
      <c r="T4936">
        <v>0.95159797707089477</v>
      </c>
      <c r="U4936">
        <v>0.95159797707089477</v>
      </c>
      <c r="V4936">
        <v>0.95159797707089477</v>
      </c>
      <c r="W4936">
        <v>0.95159797707089477</v>
      </c>
      <c r="X4936">
        <v>0.95159797707089477</v>
      </c>
      <c r="Y4936">
        <v>0.95159797707089477</v>
      </c>
      <c r="Z4936">
        <v>0.95159797707089477</v>
      </c>
      <c r="AA4936">
        <v>0.95159797707089477</v>
      </c>
      <c r="AB4936" s="7">
        <f t="shared" si="231"/>
        <v>22.828847960231201</v>
      </c>
      <c r="AC4936">
        <f>INDEX(SHELF_days!$C$2:$C$289,MATCH(A4936&amp;"|"&amp;C4936,SHELF_days!$D$2:$D$289,0))</f>
        <v>78</v>
      </c>
      <c r="AD4936" s="8">
        <f t="shared" si="232"/>
        <v>1780.6501408980337</v>
      </c>
      <c r="AE4936" s="7">
        <f t="shared" si="233"/>
        <v>0.95159797707089477</v>
      </c>
    </row>
    <row r="4937" spans="1:31" x14ac:dyDescent="0.45">
      <c r="A4937" t="s">
        <v>74</v>
      </c>
      <c r="B4937" t="s">
        <v>184</v>
      </c>
      <c r="C4937" t="s">
        <v>137</v>
      </c>
      <c r="D4937">
        <v>0.95159797707089477</v>
      </c>
      <c r="E4937">
        <v>0.95159797707089477</v>
      </c>
      <c r="F4937">
        <v>0.95159797707089477</v>
      </c>
      <c r="G4937">
        <v>0.95159797707089477</v>
      </c>
      <c r="H4937">
        <v>0.95159797707089477</v>
      </c>
      <c r="I4937">
        <v>0.95159797707089477</v>
      </c>
      <c r="J4937">
        <v>0.95159797707089477</v>
      </c>
      <c r="K4937">
        <v>0.95159797707089477</v>
      </c>
      <c r="L4937">
        <v>0.95159797707089477</v>
      </c>
      <c r="M4937">
        <v>0.95159797707089477</v>
      </c>
      <c r="N4937">
        <v>0.95159797707089477</v>
      </c>
      <c r="O4937">
        <v>0.95159797707089477</v>
      </c>
      <c r="P4937">
        <v>0.95159797707089477</v>
      </c>
      <c r="Q4937">
        <v>0.95159797707089477</v>
      </c>
      <c r="R4937">
        <v>0.95159797707089477</v>
      </c>
      <c r="S4937">
        <v>0.95159797707089477</v>
      </c>
      <c r="T4937">
        <v>0.95159797707089477</v>
      </c>
      <c r="U4937">
        <v>0.95159797707089477</v>
      </c>
      <c r="V4937">
        <v>0.95159797707089477</v>
      </c>
      <c r="W4937">
        <v>0.95159797707089477</v>
      </c>
      <c r="X4937">
        <v>0.95159797707089477</v>
      </c>
      <c r="Y4937">
        <v>0.95159797707089477</v>
      </c>
      <c r="Z4937">
        <v>0.95159797707089477</v>
      </c>
      <c r="AA4937">
        <v>0.95159797707089477</v>
      </c>
      <c r="AB4937" s="7">
        <f t="shared" si="231"/>
        <v>22.838351449701463</v>
      </c>
      <c r="AC4937">
        <f>INDEX(SHELF_days!$C$2:$C$289,MATCH(A4937&amp;"|"&amp;C4937,SHELF_days!$D$2:$D$289,0))</f>
        <v>80</v>
      </c>
      <c r="AD4937" s="8">
        <f t="shared" si="232"/>
        <v>1827.068115976117</v>
      </c>
      <c r="AE4937" s="7">
        <f t="shared" si="233"/>
        <v>0.95159797707089477</v>
      </c>
    </row>
    <row r="4938" spans="1:31" x14ac:dyDescent="0.45">
      <c r="A4938" t="s">
        <v>74</v>
      </c>
      <c r="B4938" t="s">
        <v>184</v>
      </c>
      <c r="C4938" t="s">
        <v>138</v>
      </c>
      <c r="D4938">
        <v>0.95159797707089477</v>
      </c>
      <c r="E4938">
        <v>0.95159797707089477</v>
      </c>
      <c r="F4938">
        <v>0.95159797707089477</v>
      </c>
      <c r="G4938">
        <v>0.95159797707089477</v>
      </c>
      <c r="H4938">
        <v>0.95159797707089477</v>
      </c>
      <c r="I4938">
        <v>0.95159797707089477</v>
      </c>
      <c r="J4938">
        <v>0.95159797707089477</v>
      </c>
      <c r="K4938">
        <v>0.95159797707089477</v>
      </c>
      <c r="L4938">
        <v>0.95159797707089477</v>
      </c>
      <c r="M4938">
        <v>0.95159797707089477</v>
      </c>
      <c r="N4938">
        <v>0.95159797707089477</v>
      </c>
      <c r="O4938">
        <v>0.95159797707089477</v>
      </c>
      <c r="P4938">
        <v>0.95159797707089477</v>
      </c>
      <c r="Q4938">
        <v>0.95159797707089477</v>
      </c>
      <c r="R4938">
        <v>0.95159797707089477</v>
      </c>
      <c r="S4938">
        <v>0.95159797707089477</v>
      </c>
      <c r="T4938">
        <v>0.95159797707089477</v>
      </c>
      <c r="U4938">
        <v>0.95159797707089477</v>
      </c>
      <c r="V4938">
        <v>0.95159797707089477</v>
      </c>
      <c r="W4938">
        <v>0.95159797707089477</v>
      </c>
      <c r="X4938">
        <v>0.95159797707089477</v>
      </c>
      <c r="Y4938">
        <v>0.95159797707089477</v>
      </c>
      <c r="Z4938">
        <v>0.95159797707089477</v>
      </c>
      <c r="AA4938">
        <v>0.95159797707089477</v>
      </c>
      <c r="AB4938" s="7">
        <f t="shared" si="231"/>
        <v>22.838351449701463</v>
      </c>
      <c r="AC4938">
        <f>INDEX(SHELF_days!$C$2:$C$289,MATCH(A4938&amp;"|"&amp;C4938,SHELF_days!$D$2:$D$289,0))</f>
        <v>8</v>
      </c>
      <c r="AD4938" s="8">
        <f t="shared" si="232"/>
        <v>182.7068115976117</v>
      </c>
      <c r="AE4938" s="7">
        <f t="shared" si="233"/>
        <v>0.95159797707089477</v>
      </c>
    </row>
    <row r="4939" spans="1:31" x14ac:dyDescent="0.45">
      <c r="A4939" t="s">
        <v>74</v>
      </c>
      <c r="B4939" t="s">
        <v>184</v>
      </c>
      <c r="C4939" t="s">
        <v>139</v>
      </c>
      <c r="D4939">
        <v>0.95159797707089477</v>
      </c>
      <c r="E4939">
        <v>0.95159797707089477</v>
      </c>
      <c r="F4939">
        <v>0.95159797707089477</v>
      </c>
      <c r="G4939">
        <v>0.95159797707089477</v>
      </c>
      <c r="H4939">
        <v>0.95159797707089477</v>
      </c>
      <c r="I4939">
        <v>0.95159797707089477</v>
      </c>
      <c r="J4939">
        <v>0.95159797707089477</v>
      </c>
      <c r="K4939">
        <v>0.95159797707089477</v>
      </c>
      <c r="L4939">
        <v>0.95159797707089477</v>
      </c>
      <c r="M4939">
        <v>0.95159797707089477</v>
      </c>
      <c r="N4939">
        <v>0.95159797707089477</v>
      </c>
      <c r="O4939">
        <v>0.95159797707089477</v>
      </c>
      <c r="P4939">
        <v>0.95159797707089477</v>
      </c>
      <c r="Q4939">
        <v>0.95159797707089477</v>
      </c>
      <c r="R4939">
        <v>0.95159797707089477</v>
      </c>
      <c r="S4939">
        <v>0.95159797707089477</v>
      </c>
      <c r="T4939">
        <v>0.95159797707089477</v>
      </c>
      <c r="U4939">
        <v>0.95159797707089477</v>
      </c>
      <c r="V4939">
        <v>0.95159797707089477</v>
      </c>
      <c r="W4939">
        <v>0.95159797707089477</v>
      </c>
      <c r="X4939">
        <v>0.95159797707089477</v>
      </c>
      <c r="Y4939">
        <v>0.95159797707089477</v>
      </c>
      <c r="Z4939">
        <v>0.95159797707089477</v>
      </c>
      <c r="AA4939">
        <v>0.95159797707089477</v>
      </c>
      <c r="AB4939" s="7">
        <f t="shared" si="231"/>
        <v>22.838351449701463</v>
      </c>
      <c r="AC4939">
        <f>INDEX(SHELF_days!$C$2:$C$289,MATCH(A4939&amp;"|"&amp;C4939,SHELF_days!$D$2:$D$289,0))</f>
        <v>5</v>
      </c>
      <c r="AD4939" s="8">
        <f t="shared" si="232"/>
        <v>114.19175724850732</v>
      </c>
      <c r="AE4939" s="7">
        <f t="shared" si="233"/>
        <v>0.95159797707089477</v>
      </c>
    </row>
    <row r="4940" spans="1:31" x14ac:dyDescent="0.45">
      <c r="A4940" t="s">
        <v>74</v>
      </c>
      <c r="B4940" t="s">
        <v>185</v>
      </c>
      <c r="C4940" t="s">
        <v>134</v>
      </c>
      <c r="D4940">
        <v>0.35990865550086398</v>
      </c>
      <c r="E4940">
        <v>0.34736326153298802</v>
      </c>
      <c r="F4940">
        <v>0.34197789331934231</v>
      </c>
      <c r="G4940">
        <v>0.33900337095224342</v>
      </c>
      <c r="H4940">
        <v>0.34063676732596632</v>
      </c>
      <c r="I4940">
        <v>0.33805934959500861</v>
      </c>
      <c r="J4940">
        <v>0.33111976650916181</v>
      </c>
      <c r="K4940">
        <v>0.32100916095848719</v>
      </c>
      <c r="L4940">
        <v>0.31005423775551771</v>
      </c>
      <c r="M4940">
        <v>0.28966902004518552</v>
      </c>
      <c r="N4940">
        <v>0.27237735348177722</v>
      </c>
      <c r="O4940">
        <v>0.26433111057660658</v>
      </c>
      <c r="P4940">
        <v>0.26775660836381932</v>
      </c>
      <c r="Q4940">
        <v>0.27870195453852692</v>
      </c>
      <c r="R4940">
        <v>0.29564542771727392</v>
      </c>
      <c r="S4940">
        <v>0.32009677799818881</v>
      </c>
      <c r="T4940">
        <v>0.34883333537117472</v>
      </c>
      <c r="U4940">
        <v>0.36497524548808119</v>
      </c>
      <c r="V4940">
        <v>0.38332944913346412</v>
      </c>
      <c r="W4940">
        <v>0.39602448416793068</v>
      </c>
      <c r="X4940">
        <v>0.39979030849516101</v>
      </c>
      <c r="Y4940">
        <v>0.40386174263495977</v>
      </c>
      <c r="Z4940">
        <v>0.41151242006924549</v>
      </c>
      <c r="AA4940">
        <v>0.41458493595766599</v>
      </c>
      <c r="AB4940" s="7">
        <f t="shared" si="231"/>
        <v>8.1406226374886401</v>
      </c>
      <c r="AC4940">
        <f>INDEX(SHELF_days!$C$2:$C$289,MATCH(A4940&amp;"|"&amp;C4940,SHELF_days!$D$2:$D$289,0))</f>
        <v>85</v>
      </c>
      <c r="AD4940" s="8">
        <f t="shared" si="232"/>
        <v>691.95292418653446</v>
      </c>
      <c r="AE4940" s="7">
        <f t="shared" si="233"/>
        <v>0.41458493595766599</v>
      </c>
    </row>
    <row r="4941" spans="1:31" x14ac:dyDescent="0.45">
      <c r="A4941" t="s">
        <v>74</v>
      </c>
      <c r="B4941" t="s">
        <v>185</v>
      </c>
      <c r="C4941" t="s">
        <v>135</v>
      </c>
      <c r="D4941">
        <v>0.65159573457784725</v>
      </c>
      <c r="E4941">
        <v>0.63004575002956809</v>
      </c>
      <c r="F4941">
        <v>0.60854097551886488</v>
      </c>
      <c r="G4941">
        <v>0.59203251029355075</v>
      </c>
      <c r="H4941">
        <v>0.57473640352863842</v>
      </c>
      <c r="I4941">
        <v>0.56193422784395652</v>
      </c>
      <c r="J4941">
        <v>0.541027586131272</v>
      </c>
      <c r="K4941">
        <v>0.50806973546426093</v>
      </c>
      <c r="L4941">
        <v>0.4850930341549553</v>
      </c>
      <c r="M4941">
        <v>0.46260217404591331</v>
      </c>
      <c r="N4941">
        <v>0.44208521885180407</v>
      </c>
      <c r="O4941">
        <v>0.43461636060871939</v>
      </c>
      <c r="P4941">
        <v>0.43869713329245902</v>
      </c>
      <c r="Q4941">
        <v>0.45318034886989988</v>
      </c>
      <c r="R4941">
        <v>0.46907267729993057</v>
      </c>
      <c r="S4941">
        <v>0.49877113764730407</v>
      </c>
      <c r="T4941">
        <v>0.52971320743537409</v>
      </c>
      <c r="U4941">
        <v>0.55921309036106426</v>
      </c>
      <c r="V4941">
        <v>0.58344540377590948</v>
      </c>
      <c r="W4941">
        <v>0.61002743887822186</v>
      </c>
      <c r="X4941">
        <v>0.62614981838441353</v>
      </c>
      <c r="Y4941">
        <v>0.63469358194567671</v>
      </c>
      <c r="Z4941">
        <v>0.6186024093680772</v>
      </c>
      <c r="AA4941">
        <v>0.60335769138780759</v>
      </c>
      <c r="AB4941" s="7">
        <f t="shared" si="231"/>
        <v>13.117303649695488</v>
      </c>
      <c r="AC4941">
        <f>INDEX(SHELF_days!$C$2:$C$289,MATCH(A4941&amp;"|"&amp;C4941,SHELF_days!$D$2:$D$289,0))</f>
        <v>109</v>
      </c>
      <c r="AD4941" s="8">
        <f t="shared" si="232"/>
        <v>1429.7860978168083</v>
      </c>
      <c r="AE4941" s="7">
        <f t="shared" si="233"/>
        <v>0.65159573457784725</v>
      </c>
    </row>
    <row r="4942" spans="1:31" x14ac:dyDescent="0.45">
      <c r="A4942" t="s">
        <v>74</v>
      </c>
      <c r="B4942" t="s">
        <v>185</v>
      </c>
      <c r="C4942" t="s">
        <v>136</v>
      </c>
      <c r="D4942">
        <v>0.44011469075497178</v>
      </c>
      <c r="E4942">
        <v>0.4337141312350577</v>
      </c>
      <c r="F4942">
        <v>0.43429373000360338</v>
      </c>
      <c r="G4942">
        <v>0.44080927744640902</v>
      </c>
      <c r="H4942">
        <v>0.44068832580628492</v>
      </c>
      <c r="I4942">
        <v>0.43628076603904847</v>
      </c>
      <c r="J4942">
        <v>0.42716298785501988</v>
      </c>
      <c r="K4942">
        <v>0.40660120903391228</v>
      </c>
      <c r="L4942">
        <v>0.38870838004056762</v>
      </c>
      <c r="M4942">
        <v>0.3730579087266897</v>
      </c>
      <c r="N4942">
        <v>0.36274813256079042</v>
      </c>
      <c r="O4942">
        <v>0.35773395093129801</v>
      </c>
      <c r="P4942">
        <v>0.36260593517802497</v>
      </c>
      <c r="Q4942">
        <v>0.37921060124912281</v>
      </c>
      <c r="R4942">
        <v>0.41411083359293088</v>
      </c>
      <c r="S4942">
        <v>0.44694799250657818</v>
      </c>
      <c r="T4942">
        <v>0.47176246081303752</v>
      </c>
      <c r="U4942">
        <v>0.49357792481614082</v>
      </c>
      <c r="V4942">
        <v>0.51968912888836882</v>
      </c>
      <c r="W4942">
        <v>0.54226720323259403</v>
      </c>
      <c r="X4942">
        <v>0.55075450468543619</v>
      </c>
      <c r="Y4942">
        <v>0.53453841206527641</v>
      </c>
      <c r="Z4942">
        <v>0.51586340428364041</v>
      </c>
      <c r="AA4942">
        <v>0.49210898671527997</v>
      </c>
      <c r="AB4942" s="7">
        <f t="shared" si="231"/>
        <v>10.665350878460083</v>
      </c>
      <c r="AC4942">
        <f>INDEX(SHELF_days!$C$2:$C$289,MATCH(A4942&amp;"|"&amp;C4942,SHELF_days!$D$2:$D$289,0))</f>
        <v>78</v>
      </c>
      <c r="AD4942" s="8">
        <f t="shared" si="232"/>
        <v>831.89736851988653</v>
      </c>
      <c r="AE4942" s="7">
        <f t="shared" si="233"/>
        <v>0.55075450468543619</v>
      </c>
    </row>
    <row r="4943" spans="1:31" x14ac:dyDescent="0.45">
      <c r="A4943" t="s">
        <v>74</v>
      </c>
      <c r="B4943" t="s">
        <v>185</v>
      </c>
      <c r="C4943" t="s">
        <v>137</v>
      </c>
      <c r="D4943">
        <v>0.72009415766356832</v>
      </c>
      <c r="E4943">
        <v>0.71293199417981545</v>
      </c>
      <c r="F4943">
        <v>0.71827654244822481</v>
      </c>
      <c r="G4943">
        <v>0.71013225257849444</v>
      </c>
      <c r="H4943">
        <v>0.70820452291543545</v>
      </c>
      <c r="I4943">
        <v>0.70149898914638398</v>
      </c>
      <c r="J4943">
        <v>0.67933000716770053</v>
      </c>
      <c r="K4943">
        <v>0.66323403685823734</v>
      </c>
      <c r="L4943">
        <v>0.63456594027321656</v>
      </c>
      <c r="M4943">
        <v>0.61033948982673991</v>
      </c>
      <c r="N4943">
        <v>0.60449397533332783</v>
      </c>
      <c r="O4943">
        <v>0.60605447513032584</v>
      </c>
      <c r="P4943">
        <v>0.62933477717869246</v>
      </c>
      <c r="Q4943">
        <v>0.65973199766546375</v>
      </c>
      <c r="R4943">
        <v>0.68551767595987223</v>
      </c>
      <c r="S4943">
        <v>0.72812088309819634</v>
      </c>
      <c r="T4943">
        <v>0.77828964328121142</v>
      </c>
      <c r="U4943">
        <v>0.80874155757782151</v>
      </c>
      <c r="V4943">
        <v>0.82194675107423865</v>
      </c>
      <c r="W4943">
        <v>0.83464443689331347</v>
      </c>
      <c r="X4943">
        <v>0.83284008628965844</v>
      </c>
      <c r="Y4943">
        <v>0.80771291419742974</v>
      </c>
      <c r="Z4943">
        <v>0.76596863609268828</v>
      </c>
      <c r="AA4943">
        <v>0.73434961767449958</v>
      </c>
      <c r="AB4943" s="7">
        <f t="shared" si="231"/>
        <v>17.156355360504556</v>
      </c>
      <c r="AC4943">
        <f>INDEX(SHELF_days!$C$2:$C$289,MATCH(A4943&amp;"|"&amp;C4943,SHELF_days!$D$2:$D$289,0))</f>
        <v>80</v>
      </c>
      <c r="AD4943" s="8">
        <f t="shared" si="232"/>
        <v>1372.5084288403646</v>
      </c>
      <c r="AE4943" s="7">
        <f t="shared" si="233"/>
        <v>0.83464443689331347</v>
      </c>
    </row>
    <row r="4944" spans="1:31" x14ac:dyDescent="0.45">
      <c r="A4944" t="s">
        <v>74</v>
      </c>
      <c r="B4944" t="s">
        <v>185</v>
      </c>
      <c r="C4944" t="s">
        <v>138</v>
      </c>
      <c r="D4944">
        <v>0.33961221769761041</v>
      </c>
      <c r="E4944">
        <v>0.31177470385270112</v>
      </c>
      <c r="F4944">
        <v>0.28743686700944288</v>
      </c>
      <c r="G4944">
        <v>0.25765872230380499</v>
      </c>
      <c r="H4944">
        <v>0.25682832127070288</v>
      </c>
      <c r="I4944">
        <v>0.26345699297476488</v>
      </c>
      <c r="J4944">
        <v>0.23017008591700419</v>
      </c>
      <c r="K4944">
        <v>0.18904615554246201</v>
      </c>
      <c r="L4944">
        <v>0.16661987643842341</v>
      </c>
      <c r="M4944">
        <v>0.15665142990101011</v>
      </c>
      <c r="N4944">
        <v>0.1570675389526083</v>
      </c>
      <c r="O4944">
        <v>0.1628240170113989</v>
      </c>
      <c r="P4944">
        <v>0.19000738562235481</v>
      </c>
      <c r="Q4944">
        <v>0.2146668438723067</v>
      </c>
      <c r="R4944">
        <v>0.2341967132460068</v>
      </c>
      <c r="S4944">
        <v>0.23823060885538661</v>
      </c>
      <c r="T4944">
        <v>0.21899873897715419</v>
      </c>
      <c r="U4944">
        <v>0.24049286112280899</v>
      </c>
      <c r="V4944">
        <v>0.27255506293700121</v>
      </c>
      <c r="W4944">
        <v>0.31020112115102411</v>
      </c>
      <c r="X4944">
        <v>0.31047913287545442</v>
      </c>
      <c r="Y4944">
        <v>0.29530296344773349</v>
      </c>
      <c r="Z4944">
        <v>0.26600997645727781</v>
      </c>
      <c r="AA4944">
        <v>0.24882412750524441</v>
      </c>
      <c r="AB4944" s="7">
        <f t="shared" si="231"/>
        <v>5.8191124649416883</v>
      </c>
      <c r="AC4944">
        <f>INDEX(SHELF_days!$C$2:$C$289,MATCH(A4944&amp;"|"&amp;C4944,SHELF_days!$D$2:$D$289,0))</f>
        <v>8</v>
      </c>
      <c r="AD4944" s="8">
        <f t="shared" si="232"/>
        <v>46.552899719533507</v>
      </c>
      <c r="AE4944" s="7">
        <f t="shared" si="233"/>
        <v>0.33961221769761041</v>
      </c>
    </row>
    <row r="4945" spans="1:31" x14ac:dyDescent="0.45">
      <c r="A4945" t="s">
        <v>74</v>
      </c>
      <c r="B4945" t="s">
        <v>185</v>
      </c>
      <c r="C4945" t="s">
        <v>139</v>
      </c>
      <c r="D4945">
        <v>0.22619760727681229</v>
      </c>
      <c r="E4945">
        <v>0.2224326380413911</v>
      </c>
      <c r="F4945">
        <v>0.22853508624613941</v>
      </c>
      <c r="G4945">
        <v>0.24942412405038719</v>
      </c>
      <c r="H4945">
        <v>0.28074750516423091</v>
      </c>
      <c r="I4945">
        <v>0.31780992046395973</v>
      </c>
      <c r="J4945">
        <v>0.34422866597922758</v>
      </c>
      <c r="K4945">
        <v>0.37991010800727693</v>
      </c>
      <c r="L4945">
        <v>0.38126782278174931</v>
      </c>
      <c r="M4945">
        <v>0.32912227204312849</v>
      </c>
      <c r="N4945">
        <v>0.27803789023958803</v>
      </c>
      <c r="O4945">
        <v>0.24563880362990981</v>
      </c>
      <c r="P4945">
        <v>0.23019806879645671</v>
      </c>
      <c r="Q4945">
        <v>0.23894035643422609</v>
      </c>
      <c r="R4945">
        <v>0.25717211093254738</v>
      </c>
      <c r="S4945">
        <v>0.29626383011360752</v>
      </c>
      <c r="T4945">
        <v>0.35084570843468588</v>
      </c>
      <c r="U4945">
        <v>0.38609977557655228</v>
      </c>
      <c r="V4945">
        <v>0.43160211805035648</v>
      </c>
      <c r="W4945">
        <v>0.47665964176507242</v>
      </c>
      <c r="X4945">
        <v>0.50562519272453255</v>
      </c>
      <c r="Y4945">
        <v>0.52551120783671834</v>
      </c>
      <c r="Z4945">
        <v>0.55361328708735991</v>
      </c>
      <c r="AA4945">
        <v>0.55737244169847933</v>
      </c>
      <c r="AB4945" s="7">
        <f t="shared" si="231"/>
        <v>8.2932561833743961</v>
      </c>
      <c r="AC4945">
        <f>INDEX(SHELF_days!$C$2:$C$289,MATCH(A4945&amp;"|"&amp;C4945,SHELF_days!$D$2:$D$289,0))</f>
        <v>5</v>
      </c>
      <c r="AD4945" s="8">
        <f t="shared" si="232"/>
        <v>41.46628091687198</v>
      </c>
      <c r="AE4945" s="7">
        <f t="shared" si="233"/>
        <v>0.55737244169847933</v>
      </c>
    </row>
    <row r="4946" spans="1:31" x14ac:dyDescent="0.45">
      <c r="A4946" t="s">
        <v>74</v>
      </c>
      <c r="B4946" t="s">
        <v>186</v>
      </c>
      <c r="C4946" t="s">
        <v>134</v>
      </c>
      <c r="D4946">
        <v>0.1989675893527616</v>
      </c>
      <c r="E4946">
        <v>0.19117635245039741</v>
      </c>
      <c r="F4946">
        <v>0.18524512335784279</v>
      </c>
      <c r="G4946">
        <v>0.18063280032667739</v>
      </c>
      <c r="H4946">
        <v>0.17801964799330439</v>
      </c>
      <c r="I4946">
        <v>0.17168710831520151</v>
      </c>
      <c r="J4946">
        <v>0.1588076301530178</v>
      </c>
      <c r="K4946">
        <v>0.1490046570550749</v>
      </c>
      <c r="L4946">
        <v>0.1368087419724632</v>
      </c>
      <c r="M4946">
        <v>0.12794629638382121</v>
      </c>
      <c r="N4946">
        <v>0.12951996791282661</v>
      </c>
      <c r="O4946">
        <v>0.13505883933700549</v>
      </c>
      <c r="P4946">
        <v>0.14218708916242279</v>
      </c>
      <c r="Q4946">
        <v>0.14814706183116341</v>
      </c>
      <c r="R4946">
        <v>0.1549234777185656</v>
      </c>
      <c r="S4946">
        <v>0.16685237597321961</v>
      </c>
      <c r="T4946">
        <v>0.18374134741027329</v>
      </c>
      <c r="U4946">
        <v>0.1995093193760713</v>
      </c>
      <c r="V4946">
        <v>0.2212883113453665</v>
      </c>
      <c r="W4946">
        <v>0.23343239374961</v>
      </c>
      <c r="X4946">
        <v>0.23645769441037201</v>
      </c>
      <c r="Y4946">
        <v>0.23515355280888159</v>
      </c>
      <c r="Z4946">
        <v>0.23427066952067521</v>
      </c>
      <c r="AA4946">
        <v>0.23245369854078349</v>
      </c>
      <c r="AB4946" s="7">
        <f t="shared" si="231"/>
        <v>4.3312917464577998</v>
      </c>
      <c r="AC4946">
        <f>INDEX(SHELF_days!$C$2:$C$289,MATCH(A4946&amp;"|"&amp;C4946,SHELF_days!$D$2:$D$289,0))</f>
        <v>85</v>
      </c>
      <c r="AD4946" s="8">
        <f t="shared" si="232"/>
        <v>368.15979844891297</v>
      </c>
      <c r="AE4946" s="7">
        <f t="shared" si="233"/>
        <v>0.23645769441037201</v>
      </c>
    </row>
    <row r="4947" spans="1:31" x14ac:dyDescent="0.45">
      <c r="A4947" t="s">
        <v>74</v>
      </c>
      <c r="B4947" t="s">
        <v>186</v>
      </c>
      <c r="C4947" t="s">
        <v>135</v>
      </c>
      <c r="D4947">
        <v>0.33668715267204119</v>
      </c>
      <c r="E4947">
        <v>0.33041078739763108</v>
      </c>
      <c r="F4947">
        <v>0.32717008499666422</v>
      </c>
      <c r="G4947">
        <v>0.3226507639410866</v>
      </c>
      <c r="H4947">
        <v>0.31556844879146428</v>
      </c>
      <c r="I4947">
        <v>0.30079225196836967</v>
      </c>
      <c r="J4947">
        <v>0.2664453139581528</v>
      </c>
      <c r="K4947">
        <v>0.23457318099788421</v>
      </c>
      <c r="L4947">
        <v>0.2153554409567135</v>
      </c>
      <c r="M4947">
        <v>0.20607244170254169</v>
      </c>
      <c r="N4947">
        <v>0.20664505806524941</v>
      </c>
      <c r="O4947">
        <v>0.21208215760334451</v>
      </c>
      <c r="P4947">
        <v>0.21985859402087349</v>
      </c>
      <c r="Q4947">
        <v>0.22836381490003049</v>
      </c>
      <c r="R4947">
        <v>0.23497284884633671</v>
      </c>
      <c r="S4947">
        <v>0.24207341422869549</v>
      </c>
      <c r="T4947">
        <v>0.2518000533685843</v>
      </c>
      <c r="U4947">
        <v>0.26796351284922482</v>
      </c>
      <c r="V4947">
        <v>0.29684468988201551</v>
      </c>
      <c r="W4947">
        <v>0.31547254320600981</v>
      </c>
      <c r="X4947">
        <v>0.31955336873677598</v>
      </c>
      <c r="Y4947">
        <v>0.3196819777594162</v>
      </c>
      <c r="Z4947">
        <v>0.3160763931885015</v>
      </c>
      <c r="AA4947">
        <v>0.31092149859151419</v>
      </c>
      <c r="AB4947" s="7">
        <f t="shared" si="231"/>
        <v>6.5980357926291218</v>
      </c>
      <c r="AC4947">
        <f>INDEX(SHELF_days!$C$2:$C$289,MATCH(A4947&amp;"|"&amp;C4947,SHELF_days!$D$2:$D$289,0))</f>
        <v>109</v>
      </c>
      <c r="AD4947" s="8">
        <f t="shared" si="232"/>
        <v>719.18590139657431</v>
      </c>
      <c r="AE4947" s="7">
        <f t="shared" si="233"/>
        <v>0.33668715267204119</v>
      </c>
    </row>
    <row r="4948" spans="1:31" x14ac:dyDescent="0.45">
      <c r="A4948" t="s">
        <v>74</v>
      </c>
      <c r="B4948" t="s">
        <v>186</v>
      </c>
      <c r="C4948" t="s">
        <v>136</v>
      </c>
      <c r="D4948">
        <v>0.23727235147574249</v>
      </c>
      <c r="E4948">
        <v>0.2277490936078472</v>
      </c>
      <c r="F4948">
        <v>0.22241834226815621</v>
      </c>
      <c r="G4948">
        <v>0.21966122235485849</v>
      </c>
      <c r="H4948">
        <v>0.21684761811256981</v>
      </c>
      <c r="I4948">
        <v>0.21023501483404791</v>
      </c>
      <c r="J4948">
        <v>0.1911208890681014</v>
      </c>
      <c r="K4948">
        <v>0.17933774454666329</v>
      </c>
      <c r="L4948">
        <v>0.16668970513312839</v>
      </c>
      <c r="M4948">
        <v>0.16030612013397039</v>
      </c>
      <c r="N4948">
        <v>0.16130965837904521</v>
      </c>
      <c r="O4948">
        <v>0.16834315549086709</v>
      </c>
      <c r="P4948">
        <v>0.1771615573988071</v>
      </c>
      <c r="Q4948">
        <v>0.18705521553317719</v>
      </c>
      <c r="R4948">
        <v>0.1973105445377234</v>
      </c>
      <c r="S4948">
        <v>0.21206870155065821</v>
      </c>
      <c r="T4948">
        <v>0.2292178573262485</v>
      </c>
      <c r="U4948">
        <v>0.24483577429228071</v>
      </c>
      <c r="V4948">
        <v>0.27131648354646332</v>
      </c>
      <c r="W4948">
        <v>0.28188863828725941</v>
      </c>
      <c r="X4948">
        <v>0.28057803069003318</v>
      </c>
      <c r="Y4948">
        <v>0.27118126348615118</v>
      </c>
      <c r="Z4948">
        <v>0.26305094340410262</v>
      </c>
      <c r="AA4948">
        <v>0.25602857199344548</v>
      </c>
      <c r="AB4948" s="7">
        <f t="shared" si="231"/>
        <v>5.2329844974513477</v>
      </c>
      <c r="AC4948">
        <f>INDEX(SHELF_days!$C$2:$C$289,MATCH(A4948&amp;"|"&amp;C4948,SHELF_days!$D$2:$D$289,0))</f>
        <v>78</v>
      </c>
      <c r="AD4948" s="8">
        <f t="shared" si="232"/>
        <v>408.17279080120511</v>
      </c>
      <c r="AE4948" s="7">
        <f t="shared" si="233"/>
        <v>0.28188863828725941</v>
      </c>
    </row>
    <row r="4949" spans="1:31" x14ac:dyDescent="0.45">
      <c r="A4949" t="s">
        <v>74</v>
      </c>
      <c r="B4949" t="s">
        <v>186</v>
      </c>
      <c r="C4949" t="s">
        <v>137</v>
      </c>
      <c r="D4949">
        <v>0.38297072123918019</v>
      </c>
      <c r="E4949">
        <v>0.37974916320986918</v>
      </c>
      <c r="F4949">
        <v>0.37818127377320448</v>
      </c>
      <c r="G4949">
        <v>0.37854525108681453</v>
      </c>
      <c r="H4949">
        <v>0.37949749984951903</v>
      </c>
      <c r="I4949">
        <v>0.37221478275248709</v>
      </c>
      <c r="J4949">
        <v>0.34507051956436618</v>
      </c>
      <c r="K4949">
        <v>0.32383216795411951</v>
      </c>
      <c r="L4949">
        <v>0.31416665943859928</v>
      </c>
      <c r="M4949">
        <v>0.32162043419104153</v>
      </c>
      <c r="N4949">
        <v>0.33407560101665101</v>
      </c>
      <c r="O4949">
        <v>0.34626258281568029</v>
      </c>
      <c r="P4949">
        <v>0.35888663778497321</v>
      </c>
      <c r="Q4949">
        <v>0.36938840962855379</v>
      </c>
      <c r="R4949">
        <v>0.3786245217076144</v>
      </c>
      <c r="S4949">
        <v>0.38175712975611192</v>
      </c>
      <c r="T4949">
        <v>0.38033342940654441</v>
      </c>
      <c r="U4949">
        <v>0.38773113062511549</v>
      </c>
      <c r="V4949">
        <v>0.41510018860527348</v>
      </c>
      <c r="W4949">
        <v>0.42235336696571241</v>
      </c>
      <c r="X4949">
        <v>0.41790186267262081</v>
      </c>
      <c r="Y4949">
        <v>0.40985247350831522</v>
      </c>
      <c r="Z4949">
        <v>0.3985758522071044</v>
      </c>
      <c r="AA4949">
        <v>0.38229900703134878</v>
      </c>
      <c r="AB4949" s="7">
        <f t="shared" si="231"/>
        <v>8.9589906667908217</v>
      </c>
      <c r="AC4949">
        <f>INDEX(SHELF_days!$C$2:$C$289,MATCH(A4949&amp;"|"&amp;C4949,SHELF_days!$D$2:$D$289,0))</f>
        <v>80</v>
      </c>
      <c r="AD4949" s="8">
        <f t="shared" si="232"/>
        <v>716.71925334326579</v>
      </c>
      <c r="AE4949" s="7">
        <f t="shared" si="233"/>
        <v>0.42235336696571241</v>
      </c>
    </row>
    <row r="4950" spans="1:31" x14ac:dyDescent="0.45">
      <c r="A4950" t="s">
        <v>74</v>
      </c>
      <c r="B4950" t="s">
        <v>186</v>
      </c>
      <c r="C4950" t="s">
        <v>138</v>
      </c>
      <c r="D4950">
        <v>0.20620541424559291</v>
      </c>
      <c r="E4950">
        <v>0.19188663684635551</v>
      </c>
      <c r="F4950">
        <v>0.18448693300157459</v>
      </c>
      <c r="G4950">
        <v>0.16944387245650161</v>
      </c>
      <c r="H4950">
        <v>0.15369154846216551</v>
      </c>
      <c r="I4950">
        <v>0.1222286218528619</v>
      </c>
      <c r="J4950">
        <v>6.7783890632264629E-2</v>
      </c>
      <c r="K4950">
        <v>5.7463690231695293E-2</v>
      </c>
      <c r="L4950">
        <v>5.4025848571738498E-2</v>
      </c>
      <c r="M4950">
        <v>5.1080319188328907E-2</v>
      </c>
      <c r="N4950">
        <v>5.6821180989421807E-2</v>
      </c>
      <c r="O4950">
        <v>6.9666359269367178E-2</v>
      </c>
      <c r="P4950">
        <v>8.0135087780488029E-2</v>
      </c>
      <c r="Q4950">
        <v>9.5309987884365288E-2</v>
      </c>
      <c r="R4950">
        <v>9.4622419552373938E-2</v>
      </c>
      <c r="S4950">
        <v>8.9612516317815527E-2</v>
      </c>
      <c r="T4950">
        <v>9.1540044044635976E-2</v>
      </c>
      <c r="U4950">
        <v>8.9983002166606985E-2</v>
      </c>
      <c r="V4950">
        <v>0.1260536379133575</v>
      </c>
      <c r="W4950">
        <v>0.15134180037613679</v>
      </c>
      <c r="X4950">
        <v>0.15771515828845481</v>
      </c>
      <c r="Y4950">
        <v>0.15841607746184411</v>
      </c>
      <c r="Z4950">
        <v>0.15725455426022761</v>
      </c>
      <c r="AA4950">
        <v>0.1557425714719165</v>
      </c>
      <c r="AB4950" s="7">
        <f t="shared" si="231"/>
        <v>2.8325111732660915</v>
      </c>
      <c r="AC4950">
        <f>INDEX(SHELF_days!$C$2:$C$289,MATCH(A4950&amp;"|"&amp;C4950,SHELF_days!$D$2:$D$289,0))</f>
        <v>8</v>
      </c>
      <c r="AD4950" s="8">
        <f t="shared" si="232"/>
        <v>22.660089386128732</v>
      </c>
      <c r="AE4950" s="7">
        <f t="shared" si="233"/>
        <v>0.20620541424559291</v>
      </c>
    </row>
    <row r="4951" spans="1:31" x14ac:dyDescent="0.45">
      <c r="A4951" t="s">
        <v>74</v>
      </c>
      <c r="B4951" t="s">
        <v>186</v>
      </c>
      <c r="C4951" t="s">
        <v>139</v>
      </c>
      <c r="D4951">
        <v>8.7079527933600756E-2</v>
      </c>
      <c r="E4951">
        <v>8.6032821968006157E-2</v>
      </c>
      <c r="F4951">
        <v>9.0246347513180378E-2</v>
      </c>
      <c r="G4951">
        <v>9.2993950672866241E-2</v>
      </c>
      <c r="H4951">
        <v>9.5509249192228793E-2</v>
      </c>
      <c r="I4951">
        <v>9.8782875502991543E-2</v>
      </c>
      <c r="J4951">
        <v>0.1068975169046294</v>
      </c>
      <c r="K4951">
        <v>0.11091077982883529</v>
      </c>
      <c r="L4951">
        <v>9.7007213597072109E-2</v>
      </c>
      <c r="M4951">
        <v>8.3664382704020379E-2</v>
      </c>
      <c r="N4951">
        <v>7.7968913763680314E-2</v>
      </c>
      <c r="O4951">
        <v>8.4665695808862185E-2</v>
      </c>
      <c r="P4951">
        <v>9.6174121093843754E-2</v>
      </c>
      <c r="Q4951">
        <v>0.1103794163411992</v>
      </c>
      <c r="R4951">
        <v>0.12811467405415691</v>
      </c>
      <c r="S4951">
        <v>0.15921145383812341</v>
      </c>
      <c r="T4951">
        <v>0.21012889276139801</v>
      </c>
      <c r="U4951">
        <v>0.23851011140503359</v>
      </c>
      <c r="V4951">
        <v>0.25203451374109659</v>
      </c>
      <c r="W4951">
        <v>0.25992219083897028</v>
      </c>
      <c r="X4951">
        <v>0.26385267854650918</v>
      </c>
      <c r="Y4951">
        <v>0.26552954422608432</v>
      </c>
      <c r="Z4951">
        <v>0.26856285539168501</v>
      </c>
      <c r="AA4951">
        <v>0.27065359715459458</v>
      </c>
      <c r="AB4951" s="7">
        <f t="shared" si="231"/>
        <v>3.6348333247826687</v>
      </c>
      <c r="AC4951">
        <f>INDEX(SHELF_days!$C$2:$C$289,MATCH(A4951&amp;"|"&amp;C4951,SHELF_days!$D$2:$D$289,0))</f>
        <v>5</v>
      </c>
      <c r="AD4951" s="8">
        <f t="shared" si="232"/>
        <v>18.174166623913344</v>
      </c>
      <c r="AE4951" s="7">
        <f t="shared" si="233"/>
        <v>0.27065359715459458</v>
      </c>
    </row>
    <row r="4952" spans="1:31" x14ac:dyDescent="0.45">
      <c r="A4952" t="s">
        <v>74</v>
      </c>
      <c r="B4952" t="s">
        <v>187</v>
      </c>
      <c r="C4952" t="s">
        <v>134</v>
      </c>
      <c r="D4952">
        <v>0.18418804481591891</v>
      </c>
      <c r="E4952">
        <v>0.16160091583862721</v>
      </c>
      <c r="F4952">
        <v>0.15051351353487821</v>
      </c>
      <c r="G4952">
        <v>0.1462624492823065</v>
      </c>
      <c r="H4952">
        <v>0.143409164643335</v>
      </c>
      <c r="I4952">
        <v>0.12608329462460929</v>
      </c>
      <c r="J4952">
        <v>0.1212027485008194</v>
      </c>
      <c r="K4952">
        <v>0.12739173729142081</v>
      </c>
      <c r="L4952">
        <v>0.12551291257972819</v>
      </c>
      <c r="M4952">
        <v>0.12601594831087631</v>
      </c>
      <c r="N4952">
        <v>0.12909463693866829</v>
      </c>
      <c r="O4952">
        <v>0.14805606029090851</v>
      </c>
      <c r="P4952">
        <v>0.1580054473340273</v>
      </c>
      <c r="Q4952">
        <v>0.16130953995063971</v>
      </c>
      <c r="R4952">
        <v>0.1705428570048837</v>
      </c>
      <c r="S4952">
        <v>0.20785683805663571</v>
      </c>
      <c r="T4952">
        <v>0.25461442159122671</v>
      </c>
      <c r="U4952">
        <v>0.39030762286115778</v>
      </c>
      <c r="V4952">
        <v>0.43335291265304032</v>
      </c>
      <c r="W4952">
        <v>0.3687389350772563</v>
      </c>
      <c r="X4952">
        <v>0.34626175926524289</v>
      </c>
      <c r="Y4952">
        <v>0.28636477247989739</v>
      </c>
      <c r="Z4952">
        <v>0.24328237349473339</v>
      </c>
      <c r="AA4952">
        <v>0.21446090004616281</v>
      </c>
      <c r="AB4952" s="7">
        <f t="shared" si="231"/>
        <v>4.9244298064670016</v>
      </c>
      <c r="AC4952">
        <f>INDEX(SHELF_days!$C$2:$C$289,MATCH(A4952&amp;"|"&amp;C4952,SHELF_days!$D$2:$D$289,0))</f>
        <v>85</v>
      </c>
      <c r="AD4952" s="8">
        <f t="shared" si="232"/>
        <v>418.57653354969511</v>
      </c>
      <c r="AE4952" s="7">
        <f t="shared" si="233"/>
        <v>0.43335291265304032</v>
      </c>
    </row>
    <row r="4953" spans="1:31" x14ac:dyDescent="0.45">
      <c r="A4953" t="s">
        <v>74</v>
      </c>
      <c r="B4953" t="s">
        <v>187</v>
      </c>
      <c r="C4953" t="s">
        <v>135</v>
      </c>
      <c r="D4953">
        <v>0.17589808052625419</v>
      </c>
      <c r="E4953">
        <v>0.16306123761963359</v>
      </c>
      <c r="F4953">
        <v>0.1492640698199402</v>
      </c>
      <c r="G4953">
        <v>0.1444838811780827</v>
      </c>
      <c r="H4953">
        <v>0.1403799927678421</v>
      </c>
      <c r="I4953">
        <v>0.12845202877787959</v>
      </c>
      <c r="J4953">
        <v>0.10690902615426159</v>
      </c>
      <c r="K4953">
        <v>0.1074084808419534</v>
      </c>
      <c r="L4953">
        <v>0.1070451436335252</v>
      </c>
      <c r="M4953">
        <v>0.1074234859184077</v>
      </c>
      <c r="N4953">
        <v>0.1101211843066488</v>
      </c>
      <c r="O4953">
        <v>0.1156730625947255</v>
      </c>
      <c r="P4953">
        <v>0.1250083637316266</v>
      </c>
      <c r="Q4953">
        <v>0.13173921231253821</v>
      </c>
      <c r="R4953">
        <v>0.13841432775233389</v>
      </c>
      <c r="S4953">
        <v>0.15887803666242051</v>
      </c>
      <c r="T4953">
        <v>0.2017764784539787</v>
      </c>
      <c r="U4953">
        <v>0.26937434788042591</v>
      </c>
      <c r="V4953">
        <v>0.28917997700887549</v>
      </c>
      <c r="W4953">
        <v>0.26459844640326963</v>
      </c>
      <c r="X4953">
        <v>0.24598679264410911</v>
      </c>
      <c r="Y4953">
        <v>0.23015429340251281</v>
      </c>
      <c r="Z4953">
        <v>0.21626173618821731</v>
      </c>
      <c r="AA4953">
        <v>0.20010019705580251</v>
      </c>
      <c r="AB4953" s="7">
        <f t="shared" si="231"/>
        <v>4.0275918836352655</v>
      </c>
      <c r="AC4953">
        <f>INDEX(SHELF_days!$C$2:$C$289,MATCH(A4953&amp;"|"&amp;C4953,SHELF_days!$D$2:$D$289,0))</f>
        <v>109</v>
      </c>
      <c r="AD4953" s="8">
        <f t="shared" si="232"/>
        <v>439.00751531624394</v>
      </c>
      <c r="AE4953" s="7">
        <f t="shared" si="233"/>
        <v>0.28917997700887549</v>
      </c>
    </row>
    <row r="4954" spans="1:31" x14ac:dyDescent="0.45">
      <c r="A4954" t="s">
        <v>74</v>
      </c>
      <c r="B4954" t="s">
        <v>187</v>
      </c>
      <c r="C4954" t="s">
        <v>136</v>
      </c>
      <c r="D4954">
        <v>0.19038769412975651</v>
      </c>
      <c r="E4954">
        <v>0.17022186072092951</v>
      </c>
      <c r="F4954">
        <v>0.15957279093953031</v>
      </c>
      <c r="G4954">
        <v>0.1539951346995963</v>
      </c>
      <c r="H4954">
        <v>0.14660818502844841</v>
      </c>
      <c r="I4954">
        <v>0.128076407193673</v>
      </c>
      <c r="J4954">
        <v>0.1260139924132247</v>
      </c>
      <c r="K4954">
        <v>0.128636569232807</v>
      </c>
      <c r="L4954">
        <v>0.12768998525223821</v>
      </c>
      <c r="M4954">
        <v>0.1290424620472598</v>
      </c>
      <c r="N4954">
        <v>0.1347414368036908</v>
      </c>
      <c r="O4954">
        <v>0.14300158024172421</v>
      </c>
      <c r="P4954">
        <v>0.15804956956573521</v>
      </c>
      <c r="Q4954">
        <v>0.16484190873010171</v>
      </c>
      <c r="R4954">
        <v>0.18325985684569471</v>
      </c>
      <c r="S4954">
        <v>0.22034438114772659</v>
      </c>
      <c r="T4954">
        <v>0.28715793302936399</v>
      </c>
      <c r="U4954">
        <v>0.37673293546907782</v>
      </c>
      <c r="V4954">
        <v>0.39067707606891289</v>
      </c>
      <c r="W4954">
        <v>0.34854959565521132</v>
      </c>
      <c r="X4954">
        <v>0.31983754675093218</v>
      </c>
      <c r="Y4954">
        <v>0.28854485829203269</v>
      </c>
      <c r="Z4954">
        <v>0.2512266835137848</v>
      </c>
      <c r="AA4954">
        <v>0.21460496688579669</v>
      </c>
      <c r="AB4954" s="7">
        <f t="shared" si="231"/>
        <v>4.9418154106572496</v>
      </c>
      <c r="AC4954">
        <f>INDEX(SHELF_days!$C$2:$C$289,MATCH(A4954&amp;"|"&amp;C4954,SHELF_days!$D$2:$D$289,0))</f>
        <v>78</v>
      </c>
      <c r="AD4954" s="8">
        <f t="shared" si="232"/>
        <v>385.46160203126544</v>
      </c>
      <c r="AE4954" s="7">
        <f t="shared" si="233"/>
        <v>0.39067707606891289</v>
      </c>
    </row>
    <row r="4955" spans="1:31" x14ac:dyDescent="0.45">
      <c r="A4955" t="s">
        <v>74</v>
      </c>
      <c r="B4955" t="s">
        <v>187</v>
      </c>
      <c r="C4955" t="s">
        <v>137</v>
      </c>
      <c r="D4955">
        <v>0.17458801677528979</v>
      </c>
      <c r="E4955">
        <v>0.15876841921996621</v>
      </c>
      <c r="F4955">
        <v>0.15015109759401171</v>
      </c>
      <c r="G4955">
        <v>0.14375345549211269</v>
      </c>
      <c r="H4955">
        <v>0.14257206027174371</v>
      </c>
      <c r="I4955">
        <v>0.10989019991098101</v>
      </c>
      <c r="J4955">
        <v>8.2848077919890573E-2</v>
      </c>
      <c r="K4955">
        <v>8.0701414169652805E-2</v>
      </c>
      <c r="L4955">
        <v>8.0853286979193445E-2</v>
      </c>
      <c r="M4955">
        <v>8.2610046497245182E-2</v>
      </c>
      <c r="N4955">
        <v>8.3956457366441917E-2</v>
      </c>
      <c r="O4955">
        <v>8.6877088319146367E-2</v>
      </c>
      <c r="P4955">
        <v>8.625061297979128E-2</v>
      </c>
      <c r="Q4955">
        <v>9.2433588706666597E-2</v>
      </c>
      <c r="R4955">
        <v>9.3815047147295785E-2</v>
      </c>
      <c r="S4955">
        <v>0.1190624414179494</v>
      </c>
      <c r="T4955">
        <v>0.18037670732354999</v>
      </c>
      <c r="U4955">
        <v>0.2295791166682857</v>
      </c>
      <c r="V4955">
        <v>0.23101022583511091</v>
      </c>
      <c r="W4955">
        <v>0.22542597945354001</v>
      </c>
      <c r="X4955">
        <v>0.21656478514303459</v>
      </c>
      <c r="Y4955">
        <v>0.21268618723784311</v>
      </c>
      <c r="Z4955">
        <v>0.19629414601578929</v>
      </c>
      <c r="AA4955">
        <v>0.182901592782163</v>
      </c>
      <c r="AB4955" s="7">
        <f t="shared" si="231"/>
        <v>3.4439700512266951</v>
      </c>
      <c r="AC4955">
        <f>INDEX(SHELF_days!$C$2:$C$289,MATCH(A4955&amp;"|"&amp;C4955,SHELF_days!$D$2:$D$289,0))</f>
        <v>80</v>
      </c>
      <c r="AD4955" s="8">
        <f t="shared" si="232"/>
        <v>275.51760409813562</v>
      </c>
      <c r="AE4955" s="7">
        <f t="shared" si="233"/>
        <v>0.23101022583511091</v>
      </c>
    </row>
    <row r="4956" spans="1:31" x14ac:dyDescent="0.45">
      <c r="A4956" t="s">
        <v>74</v>
      </c>
      <c r="B4956" t="s">
        <v>187</v>
      </c>
      <c r="C4956" t="s">
        <v>138</v>
      </c>
      <c r="D4956">
        <v>0.18586895383011079</v>
      </c>
      <c r="E4956">
        <v>0.17823150388878869</v>
      </c>
      <c r="F4956">
        <v>0.1532747123979292</v>
      </c>
      <c r="G4956">
        <v>0.14630900757572909</v>
      </c>
      <c r="H4956">
        <v>0.14718519686154041</v>
      </c>
      <c r="I4956">
        <v>0.1208557088229099</v>
      </c>
      <c r="J4956">
        <v>0.1176576179296985</v>
      </c>
      <c r="K4956">
        <v>0.1208557088229099</v>
      </c>
      <c r="L4956">
        <v>0.1208557088229099</v>
      </c>
      <c r="M4956">
        <v>0.1208557088229099</v>
      </c>
      <c r="N4956">
        <v>0.1534207439455644</v>
      </c>
      <c r="O4956">
        <v>0.18586895383011079</v>
      </c>
      <c r="P4956">
        <v>0.27372153288746048</v>
      </c>
      <c r="Q4956">
        <v>0.29060277979409233</v>
      </c>
      <c r="R4956">
        <v>0.31783766342806119</v>
      </c>
      <c r="S4956">
        <v>0.37219060545789079</v>
      </c>
      <c r="T4956">
        <v>0.38247122641141051</v>
      </c>
      <c r="U4956">
        <v>0.66911655126458802</v>
      </c>
      <c r="V4956">
        <v>0.76061991901281822</v>
      </c>
      <c r="W4956">
        <v>0.53665133440467816</v>
      </c>
      <c r="X4956">
        <v>0.4157372129627141</v>
      </c>
      <c r="Y4956">
        <v>0.40872769867622338</v>
      </c>
      <c r="Z4956">
        <v>0.25108664300400102</v>
      </c>
      <c r="AA4956">
        <v>0.18586895383011079</v>
      </c>
      <c r="AB4956" s="7">
        <f t="shared" si="231"/>
        <v>6.6158716466851599</v>
      </c>
      <c r="AC4956">
        <f>INDEX(SHELF_days!$C$2:$C$289,MATCH(A4956&amp;"|"&amp;C4956,SHELF_days!$D$2:$D$289,0))</f>
        <v>8</v>
      </c>
      <c r="AD4956" s="8">
        <f t="shared" si="232"/>
        <v>52.926973173481279</v>
      </c>
      <c r="AE4956" s="7">
        <f t="shared" si="233"/>
        <v>0.76061991901281822</v>
      </c>
    </row>
    <row r="4957" spans="1:31" x14ac:dyDescent="0.45">
      <c r="A4957" t="s">
        <v>74</v>
      </c>
      <c r="B4957" t="s">
        <v>187</v>
      </c>
      <c r="C4957" t="s">
        <v>139</v>
      </c>
      <c r="D4957">
        <v>0.18586895383011079</v>
      </c>
      <c r="E4957">
        <v>0.17124243401896691</v>
      </c>
      <c r="F4957">
        <v>0.1115681023933098</v>
      </c>
      <c r="G4957">
        <v>0.1115681023933098</v>
      </c>
      <c r="H4957">
        <v>0.1115681023933098</v>
      </c>
      <c r="I4957">
        <v>0.1115681023933098</v>
      </c>
      <c r="J4957">
        <v>0.1115681023933098</v>
      </c>
      <c r="K4957">
        <v>0.1115681023933098</v>
      </c>
      <c r="L4957">
        <v>0.1126662596315266</v>
      </c>
      <c r="M4957">
        <v>0.12642827268066989</v>
      </c>
      <c r="N4957">
        <v>0.12642827268066989</v>
      </c>
      <c r="O4957">
        <v>0.12642827268066989</v>
      </c>
      <c r="P4957">
        <v>0.12642827268066989</v>
      </c>
      <c r="Q4957">
        <v>0.12642827268066989</v>
      </c>
      <c r="R4957">
        <v>0.1455876117304111</v>
      </c>
      <c r="S4957">
        <v>0.15614861325539039</v>
      </c>
      <c r="T4957">
        <v>0.18586895383011079</v>
      </c>
      <c r="U4957">
        <v>0.18586895383011079</v>
      </c>
      <c r="V4957">
        <v>0.18586895383011079</v>
      </c>
      <c r="W4957">
        <v>0.18586895383011079</v>
      </c>
      <c r="X4957">
        <v>0.18586895383011079</v>
      </c>
      <c r="Y4957">
        <v>0.18586895383011079</v>
      </c>
      <c r="Z4957">
        <v>0.18586895383011079</v>
      </c>
      <c r="AA4957">
        <v>0.18586895383011079</v>
      </c>
      <c r="AB4957" s="7">
        <f t="shared" si="231"/>
        <v>3.5600154808704985</v>
      </c>
      <c r="AC4957">
        <f>INDEX(SHELF_days!$C$2:$C$289,MATCH(A4957&amp;"|"&amp;C4957,SHELF_days!$D$2:$D$289,0))</f>
        <v>5</v>
      </c>
      <c r="AD4957" s="8">
        <f t="shared" si="232"/>
        <v>17.800077404352493</v>
      </c>
      <c r="AE4957" s="7">
        <f t="shared" si="233"/>
        <v>0.18586895383011079</v>
      </c>
    </row>
    <row r="4958" spans="1:31" x14ac:dyDescent="0.45">
      <c r="A4958" t="s">
        <v>74</v>
      </c>
      <c r="B4958" t="s">
        <v>188</v>
      </c>
      <c r="C4958" t="s">
        <v>134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2.328127382969164E-2</v>
      </c>
      <c r="L4958">
        <v>0</v>
      </c>
      <c r="M4958">
        <v>0</v>
      </c>
      <c r="N4958">
        <v>0</v>
      </c>
      <c r="O4958">
        <v>9.7128277419860111E-3</v>
      </c>
      <c r="P4958">
        <v>4.9916119485422933E-2</v>
      </c>
      <c r="Q4958">
        <v>8.8193663002304148E-2</v>
      </c>
      <c r="R4958">
        <v>0.1512017377899236</v>
      </c>
      <c r="S4958">
        <v>0.17537746231559689</v>
      </c>
      <c r="T4958">
        <v>0.25809642755567652</v>
      </c>
      <c r="U4958">
        <v>0.49123561974716312</v>
      </c>
      <c r="V4958">
        <v>0.61970264666724384</v>
      </c>
      <c r="W4958">
        <v>0.53221135416537857</v>
      </c>
      <c r="X4958">
        <v>0.32039059054355401</v>
      </c>
      <c r="Y4958">
        <v>0.11486230817742279</v>
      </c>
      <c r="Z4958">
        <v>2.646255054470811E-4</v>
      </c>
      <c r="AA4958">
        <v>0</v>
      </c>
      <c r="AB4958" s="7">
        <f t="shared" si="231"/>
        <v>2.8344466565268114</v>
      </c>
      <c r="AC4958">
        <f>INDEX(SHELF_days!$C$2:$C$289,MATCH(A4958&amp;"|"&amp;C4958,SHELF_days!$D$2:$D$289,0))</f>
        <v>85</v>
      </c>
      <c r="AD4958" s="8">
        <f t="shared" si="232"/>
        <v>240.92796580477898</v>
      </c>
      <c r="AE4958" s="7">
        <f t="shared" si="233"/>
        <v>0.61970264666724384</v>
      </c>
    </row>
    <row r="4959" spans="1:31" x14ac:dyDescent="0.45">
      <c r="A4959" t="s">
        <v>74</v>
      </c>
      <c r="B4959" t="s">
        <v>188</v>
      </c>
      <c r="C4959" t="s">
        <v>135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1.3371570883147259E-4</v>
      </c>
      <c r="P4959">
        <v>1.1142761447961129E-2</v>
      </c>
      <c r="Q4959">
        <v>4.0506859680149457E-2</v>
      </c>
      <c r="R4959">
        <v>4.4572331519814032E-2</v>
      </c>
      <c r="S4959">
        <v>6.3193529702566129E-2</v>
      </c>
      <c r="T4959">
        <v>0.12542340629196699</v>
      </c>
      <c r="U4959">
        <v>0.28871214415067709</v>
      </c>
      <c r="V4959">
        <v>0.44621189182656312</v>
      </c>
      <c r="W4959">
        <v>0.41128252007824939</v>
      </c>
      <c r="X4959">
        <v>0.19651644863934631</v>
      </c>
      <c r="Y4959">
        <v>6.0389357001013798E-2</v>
      </c>
      <c r="Z4959">
        <v>7.129361591062649E-4</v>
      </c>
      <c r="AA4959">
        <v>0</v>
      </c>
      <c r="AB4959" s="7">
        <f t="shared" si="231"/>
        <v>1.6887979022062451</v>
      </c>
      <c r="AC4959">
        <f>INDEX(SHELF_days!$C$2:$C$289,MATCH(A4959&amp;"|"&amp;C4959,SHELF_days!$D$2:$D$289,0))</f>
        <v>109</v>
      </c>
      <c r="AD4959" s="8">
        <f t="shared" si="232"/>
        <v>184.07897134048073</v>
      </c>
      <c r="AE4959" s="7">
        <f t="shared" si="233"/>
        <v>0.44621189182656312</v>
      </c>
    </row>
    <row r="4960" spans="1:31" x14ac:dyDescent="0.45">
      <c r="A4960" t="s">
        <v>74</v>
      </c>
      <c r="B4960" t="s">
        <v>188</v>
      </c>
      <c r="C4960" t="s">
        <v>136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9.3133106586964064E-3</v>
      </c>
      <c r="K4960">
        <v>2.702540026483688E-2</v>
      </c>
      <c r="L4960">
        <v>0</v>
      </c>
      <c r="M4960">
        <v>0</v>
      </c>
      <c r="N4960">
        <v>5.862705253077337E-3</v>
      </c>
      <c r="O4960">
        <v>1.6731079165386499E-2</v>
      </c>
      <c r="P4960">
        <v>5.773408148854859E-2</v>
      </c>
      <c r="Q4960">
        <v>6.8778534197916172E-2</v>
      </c>
      <c r="R4960">
        <v>9.8939215083844068E-2</v>
      </c>
      <c r="S4960">
        <v>0.14674191340157289</v>
      </c>
      <c r="T4960">
        <v>0.1972513740434699</v>
      </c>
      <c r="U4960">
        <v>0.40967606891508512</v>
      </c>
      <c r="V4960">
        <v>0.53431560147978063</v>
      </c>
      <c r="W4960">
        <v>0.45816691191927689</v>
      </c>
      <c r="X4960">
        <v>0.25047029209316368</v>
      </c>
      <c r="Y4960">
        <v>0.10856246035981169</v>
      </c>
      <c r="Z4960">
        <v>1.952049072082707E-2</v>
      </c>
      <c r="AA4960">
        <v>5.4755115717907404E-3</v>
      </c>
      <c r="AB4960" s="7">
        <f t="shared" si="231"/>
        <v>2.4145649506170845</v>
      </c>
      <c r="AC4960">
        <f>INDEX(SHELF_days!$C$2:$C$289,MATCH(A4960&amp;"|"&amp;C4960,SHELF_days!$D$2:$D$289,0))</f>
        <v>78</v>
      </c>
      <c r="AD4960" s="8">
        <f t="shared" si="232"/>
        <v>188.3360661481326</v>
      </c>
      <c r="AE4960" s="7">
        <f t="shared" si="233"/>
        <v>0.53431560147978063</v>
      </c>
    </row>
    <row r="4961" spans="1:31" x14ac:dyDescent="0.45">
      <c r="A4961" t="s">
        <v>74</v>
      </c>
      <c r="B4961" t="s">
        <v>188</v>
      </c>
      <c r="C4961" t="s">
        <v>137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1.445238595753626E-4</v>
      </c>
      <c r="L4961">
        <v>0</v>
      </c>
      <c r="M4961">
        <v>0</v>
      </c>
      <c r="N4961">
        <v>0</v>
      </c>
      <c r="O4961">
        <v>7.3663373274472708E-4</v>
      </c>
      <c r="P4961">
        <v>1.355984163688599E-2</v>
      </c>
      <c r="Q4961">
        <v>1.3215612080442861E-2</v>
      </c>
      <c r="R4961">
        <v>1.9970569686777389E-2</v>
      </c>
      <c r="S4961">
        <v>5.7846331721673333E-2</v>
      </c>
      <c r="T4961">
        <v>9.9654894541377631E-2</v>
      </c>
      <c r="U4961">
        <v>0.30952718800364382</v>
      </c>
      <c r="V4961">
        <v>0.45495585453016613</v>
      </c>
      <c r="W4961">
        <v>0.3517386658258006</v>
      </c>
      <c r="X4961">
        <v>0.14689930628547401</v>
      </c>
      <c r="Y4961">
        <v>5.5035561628477343E-2</v>
      </c>
      <c r="Z4961">
        <v>2.293111905262421E-3</v>
      </c>
      <c r="AA4961">
        <v>0</v>
      </c>
      <c r="AB4961" s="7">
        <f t="shared" si="231"/>
        <v>1.5255780954383018</v>
      </c>
      <c r="AC4961">
        <f>INDEX(SHELF_days!$C$2:$C$289,MATCH(A4961&amp;"|"&amp;C4961,SHELF_days!$D$2:$D$289,0))</f>
        <v>80</v>
      </c>
      <c r="AD4961" s="8">
        <f t="shared" si="232"/>
        <v>122.04624763506415</v>
      </c>
      <c r="AE4961" s="7">
        <f t="shared" si="233"/>
        <v>0.45495585453016613</v>
      </c>
    </row>
    <row r="4962" spans="1:31" x14ac:dyDescent="0.45">
      <c r="A4962" t="s">
        <v>74</v>
      </c>
      <c r="B4962" t="s">
        <v>188</v>
      </c>
      <c r="C4962" t="s">
        <v>138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8.1564010931259201E-2</v>
      </c>
      <c r="P4962">
        <v>0.1031987947586014</v>
      </c>
      <c r="Q4962">
        <v>0.23100168173218419</v>
      </c>
      <c r="R4962">
        <v>0.67038049190666393</v>
      </c>
      <c r="S4962">
        <v>0.72239156331020959</v>
      </c>
      <c r="T4962">
        <v>0.76146555952631223</v>
      </c>
      <c r="U4962">
        <v>0.82559035806881098</v>
      </c>
      <c r="V4962">
        <v>0.82559035806881098</v>
      </c>
      <c r="W4962">
        <v>0.75103356457150872</v>
      </c>
      <c r="X4962">
        <v>0.51434727769602695</v>
      </c>
      <c r="Y4962">
        <v>0.18203874991240979</v>
      </c>
      <c r="Z4962">
        <v>6.8758321070702816E-3</v>
      </c>
      <c r="AA4962">
        <v>0</v>
      </c>
      <c r="AB4962" s="7">
        <f t="shared" si="231"/>
        <v>5.6754782425898682</v>
      </c>
      <c r="AC4962">
        <f>INDEX(SHELF_days!$C$2:$C$289,MATCH(A4962&amp;"|"&amp;C4962,SHELF_days!$D$2:$D$289,0))</f>
        <v>8</v>
      </c>
      <c r="AD4962" s="8">
        <f t="shared" si="232"/>
        <v>45.403825940718946</v>
      </c>
      <c r="AE4962" s="7">
        <f t="shared" si="233"/>
        <v>0.82559035806881098</v>
      </c>
    </row>
    <row r="4963" spans="1:31" x14ac:dyDescent="0.45">
      <c r="A4963" t="s">
        <v>74</v>
      </c>
      <c r="B4963" t="s">
        <v>188</v>
      </c>
      <c r="C4963" t="s">
        <v>139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2.3123817532058021E-3</v>
      </c>
      <c r="O4963">
        <v>2.3123817532058021E-3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9.5480344755097743E-2</v>
      </c>
      <c r="V4963">
        <v>0.15881157592320089</v>
      </c>
      <c r="W4963">
        <v>6.2280148553009597E-2</v>
      </c>
      <c r="X4963">
        <v>4.2043304603741862E-4</v>
      </c>
      <c r="Y4963">
        <v>0</v>
      </c>
      <c r="Z4963">
        <v>0</v>
      </c>
      <c r="AA4963">
        <v>0</v>
      </c>
      <c r="AB4963" s="7">
        <f t="shared" si="231"/>
        <v>0.32161726578375727</v>
      </c>
      <c r="AC4963">
        <f>INDEX(SHELF_days!$C$2:$C$289,MATCH(A4963&amp;"|"&amp;C4963,SHELF_days!$D$2:$D$289,0))</f>
        <v>5</v>
      </c>
      <c r="AD4963" s="8">
        <f t="shared" si="232"/>
        <v>1.6080863289187863</v>
      </c>
      <c r="AE4963" s="7">
        <f t="shared" si="233"/>
        <v>0.15881157592320089</v>
      </c>
    </row>
    <row r="4964" spans="1:31" x14ac:dyDescent="0.45">
      <c r="A4964" t="s">
        <v>74</v>
      </c>
      <c r="B4964" t="s">
        <v>189</v>
      </c>
      <c r="C4964" t="s">
        <v>134</v>
      </c>
      <c r="D4964">
        <v>1</v>
      </c>
      <c r="E4964">
        <v>1</v>
      </c>
      <c r="F4964">
        <v>1</v>
      </c>
      <c r="G4964">
        <v>1</v>
      </c>
      <c r="H4964">
        <v>1</v>
      </c>
      <c r="I4964">
        <v>1</v>
      </c>
      <c r="J4964">
        <v>1</v>
      </c>
      <c r="K4964">
        <v>1</v>
      </c>
      <c r="L4964">
        <v>1</v>
      </c>
      <c r="M4964">
        <v>1</v>
      </c>
      <c r="N4964">
        <v>1</v>
      </c>
      <c r="O4964">
        <v>1</v>
      </c>
      <c r="P4964">
        <v>1</v>
      </c>
      <c r="Q4964">
        <v>1</v>
      </c>
      <c r="R4964">
        <v>1</v>
      </c>
      <c r="S4964">
        <v>1</v>
      </c>
      <c r="T4964">
        <v>1</v>
      </c>
      <c r="U4964">
        <v>1</v>
      </c>
      <c r="V4964">
        <v>1</v>
      </c>
      <c r="W4964">
        <v>1</v>
      </c>
      <c r="X4964">
        <v>1</v>
      </c>
      <c r="Y4964">
        <v>1</v>
      </c>
      <c r="Z4964">
        <v>1</v>
      </c>
      <c r="AA4964">
        <v>1</v>
      </c>
      <c r="AB4964" s="7">
        <f t="shared" si="231"/>
        <v>24</v>
      </c>
      <c r="AC4964">
        <f>INDEX(SHELF_days!$C$2:$C$289,MATCH(A4964&amp;"|"&amp;C4964,SHELF_days!$D$2:$D$289,0))</f>
        <v>85</v>
      </c>
      <c r="AD4964" s="8">
        <f t="shared" si="232"/>
        <v>2040</v>
      </c>
      <c r="AE4964" s="7">
        <f t="shared" si="233"/>
        <v>1</v>
      </c>
    </row>
    <row r="4965" spans="1:31" x14ac:dyDescent="0.45">
      <c r="A4965" t="s">
        <v>74</v>
      </c>
      <c r="B4965" t="s">
        <v>189</v>
      </c>
      <c r="C4965" t="s">
        <v>135</v>
      </c>
      <c r="D4965">
        <v>1</v>
      </c>
      <c r="E4965">
        <v>1</v>
      </c>
      <c r="F4965">
        <v>1</v>
      </c>
      <c r="G4965">
        <v>1</v>
      </c>
      <c r="H4965">
        <v>1</v>
      </c>
      <c r="I4965">
        <v>1</v>
      </c>
      <c r="J4965">
        <v>1</v>
      </c>
      <c r="K4965">
        <v>1</v>
      </c>
      <c r="L4965">
        <v>1</v>
      </c>
      <c r="M4965">
        <v>1</v>
      </c>
      <c r="N4965">
        <v>1</v>
      </c>
      <c r="O4965">
        <v>1</v>
      </c>
      <c r="P4965">
        <v>1</v>
      </c>
      <c r="Q4965">
        <v>1</v>
      </c>
      <c r="R4965">
        <v>1</v>
      </c>
      <c r="S4965">
        <v>1</v>
      </c>
      <c r="T4965">
        <v>1</v>
      </c>
      <c r="U4965">
        <v>1</v>
      </c>
      <c r="V4965">
        <v>1</v>
      </c>
      <c r="W4965">
        <v>1</v>
      </c>
      <c r="X4965">
        <v>1</v>
      </c>
      <c r="Y4965">
        <v>1</v>
      </c>
      <c r="Z4965">
        <v>1</v>
      </c>
      <c r="AA4965">
        <v>1</v>
      </c>
      <c r="AB4965" s="7">
        <f t="shared" si="231"/>
        <v>24</v>
      </c>
      <c r="AC4965">
        <f>INDEX(SHELF_days!$C$2:$C$289,MATCH(A4965&amp;"|"&amp;C4965,SHELF_days!$D$2:$D$289,0))</f>
        <v>109</v>
      </c>
      <c r="AD4965" s="8">
        <f t="shared" si="232"/>
        <v>2616</v>
      </c>
      <c r="AE4965" s="7">
        <f t="shared" si="233"/>
        <v>1</v>
      </c>
    </row>
    <row r="4966" spans="1:31" x14ac:dyDescent="0.45">
      <c r="A4966" t="s">
        <v>74</v>
      </c>
      <c r="B4966" t="s">
        <v>189</v>
      </c>
      <c r="C4966" t="s">
        <v>136</v>
      </c>
      <c r="D4966">
        <v>1</v>
      </c>
      <c r="E4966">
        <v>1</v>
      </c>
      <c r="F4966">
        <v>1</v>
      </c>
      <c r="G4966">
        <v>1</v>
      </c>
      <c r="H4966">
        <v>1</v>
      </c>
      <c r="I4966">
        <v>1</v>
      </c>
      <c r="J4966">
        <v>1</v>
      </c>
      <c r="K4966">
        <v>1</v>
      </c>
      <c r="L4966">
        <v>1</v>
      </c>
      <c r="M4966">
        <v>1</v>
      </c>
      <c r="N4966">
        <v>1</v>
      </c>
      <c r="O4966">
        <v>1</v>
      </c>
      <c r="P4966">
        <v>1</v>
      </c>
      <c r="Q4966">
        <v>1</v>
      </c>
      <c r="R4966">
        <v>1</v>
      </c>
      <c r="S4966">
        <v>1</v>
      </c>
      <c r="T4966">
        <v>1</v>
      </c>
      <c r="U4966">
        <v>1</v>
      </c>
      <c r="V4966">
        <v>1</v>
      </c>
      <c r="W4966">
        <v>1</v>
      </c>
      <c r="X4966">
        <v>1</v>
      </c>
      <c r="Y4966">
        <v>1</v>
      </c>
      <c r="Z4966">
        <v>1</v>
      </c>
      <c r="AA4966">
        <v>1</v>
      </c>
      <c r="AB4966" s="7">
        <f t="shared" si="231"/>
        <v>24</v>
      </c>
      <c r="AC4966">
        <f>INDEX(SHELF_days!$C$2:$C$289,MATCH(A4966&amp;"|"&amp;C4966,SHELF_days!$D$2:$D$289,0))</f>
        <v>78</v>
      </c>
      <c r="AD4966" s="8">
        <f t="shared" si="232"/>
        <v>1872</v>
      </c>
      <c r="AE4966" s="7">
        <f t="shared" si="233"/>
        <v>1</v>
      </c>
    </row>
    <row r="4967" spans="1:31" x14ac:dyDescent="0.45">
      <c r="A4967" t="s">
        <v>74</v>
      </c>
      <c r="B4967" t="s">
        <v>189</v>
      </c>
      <c r="C4967" t="s">
        <v>137</v>
      </c>
      <c r="D4967">
        <v>1</v>
      </c>
      <c r="E4967">
        <v>1</v>
      </c>
      <c r="F4967">
        <v>1</v>
      </c>
      <c r="G4967">
        <v>1</v>
      </c>
      <c r="H4967">
        <v>1</v>
      </c>
      <c r="I4967">
        <v>1</v>
      </c>
      <c r="J4967">
        <v>1</v>
      </c>
      <c r="K4967">
        <v>1</v>
      </c>
      <c r="L4967">
        <v>1</v>
      </c>
      <c r="M4967">
        <v>1</v>
      </c>
      <c r="N4967">
        <v>1</v>
      </c>
      <c r="O4967">
        <v>1</v>
      </c>
      <c r="P4967">
        <v>1</v>
      </c>
      <c r="Q4967">
        <v>1</v>
      </c>
      <c r="R4967">
        <v>1</v>
      </c>
      <c r="S4967">
        <v>1</v>
      </c>
      <c r="T4967">
        <v>1</v>
      </c>
      <c r="U4967">
        <v>1</v>
      </c>
      <c r="V4967">
        <v>1</v>
      </c>
      <c r="W4967">
        <v>1</v>
      </c>
      <c r="X4967">
        <v>1</v>
      </c>
      <c r="Y4967">
        <v>1</v>
      </c>
      <c r="Z4967">
        <v>1</v>
      </c>
      <c r="AA4967">
        <v>1</v>
      </c>
      <c r="AB4967" s="7">
        <f t="shared" si="231"/>
        <v>24</v>
      </c>
      <c r="AC4967">
        <f>INDEX(SHELF_days!$C$2:$C$289,MATCH(A4967&amp;"|"&amp;C4967,SHELF_days!$D$2:$D$289,0))</f>
        <v>80</v>
      </c>
      <c r="AD4967" s="8">
        <f t="shared" si="232"/>
        <v>1920</v>
      </c>
      <c r="AE4967" s="7">
        <f t="shared" si="233"/>
        <v>1</v>
      </c>
    </row>
    <row r="4968" spans="1:31" x14ac:dyDescent="0.45">
      <c r="A4968" t="s">
        <v>74</v>
      </c>
      <c r="B4968" t="s">
        <v>189</v>
      </c>
      <c r="C4968" t="s">
        <v>138</v>
      </c>
      <c r="D4968">
        <v>1</v>
      </c>
      <c r="E4968">
        <v>1</v>
      </c>
      <c r="F4968">
        <v>1</v>
      </c>
      <c r="G4968">
        <v>1</v>
      </c>
      <c r="H4968">
        <v>1</v>
      </c>
      <c r="I4968">
        <v>1</v>
      </c>
      <c r="J4968">
        <v>1</v>
      </c>
      <c r="K4968">
        <v>1</v>
      </c>
      <c r="L4968">
        <v>1</v>
      </c>
      <c r="M4968">
        <v>1</v>
      </c>
      <c r="N4968">
        <v>1</v>
      </c>
      <c r="O4968">
        <v>1</v>
      </c>
      <c r="P4968">
        <v>1</v>
      </c>
      <c r="Q4968">
        <v>1</v>
      </c>
      <c r="R4968">
        <v>1</v>
      </c>
      <c r="S4968">
        <v>1</v>
      </c>
      <c r="T4968">
        <v>1</v>
      </c>
      <c r="U4968">
        <v>1</v>
      </c>
      <c r="V4968">
        <v>1</v>
      </c>
      <c r="W4968">
        <v>1</v>
      </c>
      <c r="X4968">
        <v>1</v>
      </c>
      <c r="Y4968">
        <v>1</v>
      </c>
      <c r="Z4968">
        <v>1</v>
      </c>
      <c r="AA4968">
        <v>1</v>
      </c>
      <c r="AB4968" s="7">
        <f t="shared" si="231"/>
        <v>24</v>
      </c>
      <c r="AC4968">
        <f>INDEX(SHELF_days!$C$2:$C$289,MATCH(A4968&amp;"|"&amp;C4968,SHELF_days!$D$2:$D$289,0))</f>
        <v>8</v>
      </c>
      <c r="AD4968" s="8">
        <f t="shared" si="232"/>
        <v>192</v>
      </c>
      <c r="AE4968" s="7">
        <f t="shared" si="233"/>
        <v>1</v>
      </c>
    </row>
    <row r="4969" spans="1:31" x14ac:dyDescent="0.45">
      <c r="A4969" t="s">
        <v>74</v>
      </c>
      <c r="B4969" t="s">
        <v>189</v>
      </c>
      <c r="C4969" t="s">
        <v>139</v>
      </c>
      <c r="D4969">
        <v>1</v>
      </c>
      <c r="E4969">
        <v>1</v>
      </c>
      <c r="F4969">
        <v>1</v>
      </c>
      <c r="G4969">
        <v>1</v>
      </c>
      <c r="H4969">
        <v>1</v>
      </c>
      <c r="I4969">
        <v>1</v>
      </c>
      <c r="J4969">
        <v>1</v>
      </c>
      <c r="K4969">
        <v>1</v>
      </c>
      <c r="L4969">
        <v>1</v>
      </c>
      <c r="M4969">
        <v>1</v>
      </c>
      <c r="N4969">
        <v>1</v>
      </c>
      <c r="O4969">
        <v>1</v>
      </c>
      <c r="P4969">
        <v>1</v>
      </c>
      <c r="Q4969">
        <v>1</v>
      </c>
      <c r="R4969">
        <v>1</v>
      </c>
      <c r="S4969">
        <v>1</v>
      </c>
      <c r="T4969">
        <v>1</v>
      </c>
      <c r="U4969">
        <v>1</v>
      </c>
      <c r="V4969">
        <v>1</v>
      </c>
      <c r="W4969">
        <v>1</v>
      </c>
      <c r="X4969">
        <v>1</v>
      </c>
      <c r="Y4969">
        <v>1</v>
      </c>
      <c r="Z4969">
        <v>1</v>
      </c>
      <c r="AA4969">
        <v>1</v>
      </c>
      <c r="AB4969" s="7">
        <f t="shared" si="231"/>
        <v>24</v>
      </c>
      <c r="AC4969">
        <f>INDEX(SHELF_days!$C$2:$C$289,MATCH(A4969&amp;"|"&amp;C4969,SHELF_days!$D$2:$D$289,0))</f>
        <v>5</v>
      </c>
      <c r="AD4969" s="8">
        <f t="shared" si="232"/>
        <v>120</v>
      </c>
      <c r="AE4969" s="7">
        <f t="shared" si="233"/>
        <v>1</v>
      </c>
    </row>
    <row r="4970" spans="1:31" x14ac:dyDescent="0.45">
      <c r="A4970" t="s">
        <v>74</v>
      </c>
      <c r="B4970" t="s">
        <v>190</v>
      </c>
      <c r="C4970" t="s">
        <v>134</v>
      </c>
      <c r="D4970">
        <v>0</v>
      </c>
      <c r="E4970">
        <v>0</v>
      </c>
      <c r="F4970">
        <v>0</v>
      </c>
      <c r="G4970">
        <v>0</v>
      </c>
      <c r="H4970">
        <v>2.5600907651908179E-3</v>
      </c>
      <c r="I4970">
        <v>1.1600620960781261E-2</v>
      </c>
      <c r="J4970">
        <v>0.15434779293580861</v>
      </c>
      <c r="K4970">
        <v>0.25432552862488911</v>
      </c>
      <c r="L4970">
        <v>0.32655461313472339</v>
      </c>
      <c r="M4970">
        <v>0.33565736140466451</v>
      </c>
      <c r="N4970">
        <v>0.32686875341208188</v>
      </c>
      <c r="O4970">
        <v>0.32609529735054699</v>
      </c>
      <c r="P4970">
        <v>0.32898599788336552</v>
      </c>
      <c r="Q4970">
        <v>0.39633584340564659</v>
      </c>
      <c r="R4970">
        <v>0.34305399247893281</v>
      </c>
      <c r="S4970">
        <v>0.22513366211315761</v>
      </c>
      <c r="T4970">
        <v>0.123968293181326</v>
      </c>
      <c r="U4970">
        <v>6.5077665846242055E-2</v>
      </c>
      <c r="V4970">
        <v>3.746504045699785E-3</v>
      </c>
      <c r="W4970">
        <v>0</v>
      </c>
      <c r="X4970">
        <v>0</v>
      </c>
      <c r="Y4970">
        <v>0</v>
      </c>
      <c r="Z4970">
        <v>0</v>
      </c>
      <c r="AA4970">
        <v>0</v>
      </c>
      <c r="AB4970" s="7">
        <f t="shared" si="231"/>
        <v>3.2243120175430571</v>
      </c>
      <c r="AC4970">
        <f>INDEX(SHELF_days!$C$2:$C$289,MATCH(A4970&amp;"|"&amp;C4970,SHELF_days!$D$2:$D$289,0))</f>
        <v>85</v>
      </c>
      <c r="AD4970" s="8">
        <f t="shared" si="232"/>
        <v>274.06652149115985</v>
      </c>
      <c r="AE4970" s="7">
        <f t="shared" si="233"/>
        <v>0.39633584340564659</v>
      </c>
    </row>
    <row r="4971" spans="1:31" x14ac:dyDescent="0.45">
      <c r="A4971" t="s">
        <v>74</v>
      </c>
      <c r="B4971" t="s">
        <v>190</v>
      </c>
      <c r="C4971" t="s">
        <v>135</v>
      </c>
      <c r="D4971">
        <v>0</v>
      </c>
      <c r="E4971">
        <v>0</v>
      </c>
      <c r="F4971">
        <v>0</v>
      </c>
      <c r="G4971">
        <v>0</v>
      </c>
      <c r="H4971">
        <v>2.3717073296031029E-3</v>
      </c>
      <c r="I4971">
        <v>9.8069574838401865E-3</v>
      </c>
      <c r="J4971">
        <v>0.17624696579861029</v>
      </c>
      <c r="K4971">
        <v>0.27906471202973149</v>
      </c>
      <c r="L4971">
        <v>0.33701932613259011</v>
      </c>
      <c r="M4971">
        <v>0.35937787633729618</v>
      </c>
      <c r="N4971">
        <v>0.35680020244657829</v>
      </c>
      <c r="O4971">
        <v>0.36392008116890062</v>
      </c>
      <c r="P4971">
        <v>0.36334737045393029</v>
      </c>
      <c r="Q4971">
        <v>0.42098090504465863</v>
      </c>
      <c r="R4971">
        <v>0.37958543164740421</v>
      </c>
      <c r="S4971">
        <v>0.26956313683742872</v>
      </c>
      <c r="T4971">
        <v>0.13509218311711599</v>
      </c>
      <c r="U4971">
        <v>7.4221691370762177E-2</v>
      </c>
      <c r="V4971">
        <v>4.3072221960601866E-3</v>
      </c>
      <c r="W4971">
        <v>0</v>
      </c>
      <c r="X4971">
        <v>0</v>
      </c>
      <c r="Y4971">
        <v>0</v>
      </c>
      <c r="Z4971">
        <v>0</v>
      </c>
      <c r="AA4971">
        <v>0</v>
      </c>
      <c r="AB4971" s="7">
        <f t="shared" si="231"/>
        <v>3.53170576939451</v>
      </c>
      <c r="AC4971">
        <f>INDEX(SHELF_days!$C$2:$C$289,MATCH(A4971&amp;"|"&amp;C4971,SHELF_days!$D$2:$D$289,0))</f>
        <v>109</v>
      </c>
      <c r="AD4971" s="8">
        <f t="shared" si="232"/>
        <v>384.95592886400158</v>
      </c>
      <c r="AE4971" s="7">
        <f t="shared" si="233"/>
        <v>0.42098090504465863</v>
      </c>
    </row>
    <row r="4972" spans="1:31" x14ac:dyDescent="0.45">
      <c r="A4972" t="s">
        <v>74</v>
      </c>
      <c r="B4972" t="s">
        <v>190</v>
      </c>
      <c r="C4972" t="s">
        <v>136</v>
      </c>
      <c r="D4972">
        <v>0</v>
      </c>
      <c r="E4972">
        <v>0</v>
      </c>
      <c r="F4972">
        <v>0</v>
      </c>
      <c r="G4972">
        <v>0</v>
      </c>
      <c r="H4972">
        <v>3.1042564873642801E-3</v>
      </c>
      <c r="I4972">
        <v>1.1614705268461679E-2</v>
      </c>
      <c r="J4972">
        <v>0.17711079470295521</v>
      </c>
      <c r="K4972">
        <v>0.28831829065146841</v>
      </c>
      <c r="L4972">
        <v>0.35093121047390757</v>
      </c>
      <c r="M4972">
        <v>0.36913066194447441</v>
      </c>
      <c r="N4972">
        <v>0.36127762422676102</v>
      </c>
      <c r="O4972">
        <v>0.35337606172883818</v>
      </c>
      <c r="P4972">
        <v>0.35283564191636979</v>
      </c>
      <c r="Q4972">
        <v>0.40761812460365893</v>
      </c>
      <c r="R4972">
        <v>0.35252920460573278</v>
      </c>
      <c r="S4972">
        <v>0.2337046476103872</v>
      </c>
      <c r="T4972">
        <v>0.1253634373093076</v>
      </c>
      <c r="U4972">
        <v>7.8697222654292187E-2</v>
      </c>
      <c r="V4972">
        <v>4.3565946505750514E-3</v>
      </c>
      <c r="W4972">
        <v>0</v>
      </c>
      <c r="X4972">
        <v>0</v>
      </c>
      <c r="Y4972">
        <v>0</v>
      </c>
      <c r="Z4972">
        <v>0</v>
      </c>
      <c r="AA4972">
        <v>0</v>
      </c>
      <c r="AB4972" s="7">
        <f t="shared" si="231"/>
        <v>3.4699684788345539</v>
      </c>
      <c r="AC4972">
        <f>INDEX(SHELF_days!$C$2:$C$289,MATCH(A4972&amp;"|"&amp;C4972,SHELF_days!$D$2:$D$289,0))</f>
        <v>78</v>
      </c>
      <c r="AD4972" s="8">
        <f t="shared" si="232"/>
        <v>270.6575413490952</v>
      </c>
      <c r="AE4972" s="7">
        <f t="shared" si="233"/>
        <v>0.40761812460365893</v>
      </c>
    </row>
    <row r="4973" spans="1:31" x14ac:dyDescent="0.45">
      <c r="A4973" t="s">
        <v>74</v>
      </c>
      <c r="B4973" t="s">
        <v>190</v>
      </c>
      <c r="C4973" t="s">
        <v>137</v>
      </c>
      <c r="D4973">
        <v>0</v>
      </c>
      <c r="E4973">
        <v>0</v>
      </c>
      <c r="F4973">
        <v>0</v>
      </c>
      <c r="G4973">
        <v>0</v>
      </c>
      <c r="H4973">
        <v>2.6805620366049669E-3</v>
      </c>
      <c r="I4973">
        <v>1.398675273500285E-2</v>
      </c>
      <c r="J4973">
        <v>0.26411442940840979</v>
      </c>
      <c r="K4973">
        <v>0.35992572717374399</v>
      </c>
      <c r="L4973">
        <v>0.4040143620054959</v>
      </c>
      <c r="M4973">
        <v>0.40400334422149642</v>
      </c>
      <c r="N4973">
        <v>0.38828226266397048</v>
      </c>
      <c r="O4973">
        <v>0.39001918390625812</v>
      </c>
      <c r="P4973">
        <v>0.39494867008866069</v>
      </c>
      <c r="Q4973">
        <v>0.4525814019806087</v>
      </c>
      <c r="R4973">
        <v>0.4004698760823352</v>
      </c>
      <c r="S4973">
        <v>0.2977873697309068</v>
      </c>
      <c r="T4973">
        <v>0.15156582153782339</v>
      </c>
      <c r="U4973">
        <v>9.4064006843988177E-2</v>
      </c>
      <c r="V4973">
        <v>3.1303468657645039E-3</v>
      </c>
      <c r="W4973">
        <v>0</v>
      </c>
      <c r="X4973">
        <v>0</v>
      </c>
      <c r="Y4973">
        <v>0</v>
      </c>
      <c r="Z4973">
        <v>0</v>
      </c>
      <c r="AA4973">
        <v>0</v>
      </c>
      <c r="AB4973" s="7">
        <f t="shared" si="231"/>
        <v>4.0215741172810704</v>
      </c>
      <c r="AC4973">
        <f>INDEX(SHELF_days!$C$2:$C$289,MATCH(A4973&amp;"|"&amp;C4973,SHELF_days!$D$2:$D$289,0))</f>
        <v>80</v>
      </c>
      <c r="AD4973" s="8">
        <f t="shared" si="232"/>
        <v>321.72592938248562</v>
      </c>
      <c r="AE4973" s="7">
        <f t="shared" si="233"/>
        <v>0.4525814019806087</v>
      </c>
    </row>
    <row r="4974" spans="1:31" x14ac:dyDescent="0.45">
      <c r="A4974" t="s">
        <v>74</v>
      </c>
      <c r="B4974" t="s">
        <v>190</v>
      </c>
      <c r="C4974" t="s">
        <v>138</v>
      </c>
      <c r="D4974">
        <v>0</v>
      </c>
      <c r="E4974">
        <v>0</v>
      </c>
      <c r="F4974">
        <v>0</v>
      </c>
      <c r="G4974">
        <v>0</v>
      </c>
      <c r="H4974">
        <v>3.6293876704516E-3</v>
      </c>
      <c r="I4974">
        <v>2.2495722507388401E-2</v>
      </c>
      <c r="J4974">
        <v>0.27897029086949759</v>
      </c>
      <c r="K4974">
        <v>0.31409109763052828</v>
      </c>
      <c r="L4974">
        <v>0.38923238450769948</v>
      </c>
      <c r="M4974">
        <v>0.37779333229636541</v>
      </c>
      <c r="N4974">
        <v>0.39018509877119301</v>
      </c>
      <c r="O4974">
        <v>0.34568621351169182</v>
      </c>
      <c r="P4974">
        <v>0.31444755534816188</v>
      </c>
      <c r="Q4974">
        <v>0.33335925753097939</v>
      </c>
      <c r="R4974">
        <v>0.27416783325556071</v>
      </c>
      <c r="S4974">
        <v>0.23139290713952401</v>
      </c>
      <c r="T4974">
        <v>0.19343988178565871</v>
      </c>
      <c r="U4974">
        <v>0.1052327992948618</v>
      </c>
      <c r="V4974">
        <v>4.5432156374760196E-3</v>
      </c>
      <c r="W4974">
        <v>0</v>
      </c>
      <c r="X4974">
        <v>0</v>
      </c>
      <c r="Y4974">
        <v>0</v>
      </c>
      <c r="Z4974">
        <v>0</v>
      </c>
      <c r="AA4974">
        <v>0</v>
      </c>
      <c r="AB4974" s="7">
        <f t="shared" si="231"/>
        <v>3.5786669777570386</v>
      </c>
      <c r="AC4974">
        <f>INDEX(SHELF_days!$C$2:$C$289,MATCH(A4974&amp;"|"&amp;C4974,SHELF_days!$D$2:$D$289,0))</f>
        <v>8</v>
      </c>
      <c r="AD4974" s="8">
        <f t="shared" si="232"/>
        <v>28.629335822056309</v>
      </c>
      <c r="AE4974" s="7">
        <f t="shared" si="233"/>
        <v>0.39018509877119301</v>
      </c>
    </row>
    <row r="4975" spans="1:31" x14ac:dyDescent="0.45">
      <c r="A4975" t="s">
        <v>74</v>
      </c>
      <c r="B4975" t="s">
        <v>190</v>
      </c>
      <c r="C4975" t="s">
        <v>139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1.136516824804272E-2</v>
      </c>
      <c r="K4975">
        <v>0.13807227666303731</v>
      </c>
      <c r="L4975">
        <v>0.24296158033908849</v>
      </c>
      <c r="M4975">
        <v>0.26301653963809818</v>
      </c>
      <c r="N4975">
        <v>0.25758282781147918</v>
      </c>
      <c r="O4975">
        <v>0.2727847773111422</v>
      </c>
      <c r="P4975">
        <v>0.24239124799087469</v>
      </c>
      <c r="Q4975">
        <v>0.33048167159226421</v>
      </c>
      <c r="R4975">
        <v>0.24152019494996629</v>
      </c>
      <c r="S4975">
        <v>0.11214807901695439</v>
      </c>
      <c r="T4975">
        <v>3.0797946803546431E-3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 s="7">
        <f t="shared" si="231"/>
        <v>2.1154041582413021</v>
      </c>
      <c r="AC4975">
        <f>INDEX(SHELF_days!$C$2:$C$289,MATCH(A4975&amp;"|"&amp;C4975,SHELF_days!$D$2:$D$289,0))</f>
        <v>5</v>
      </c>
      <c r="AD4975" s="8">
        <f t="shared" si="232"/>
        <v>10.577020791206511</v>
      </c>
      <c r="AE4975" s="7">
        <f t="shared" si="233"/>
        <v>0.33048167159226421</v>
      </c>
    </row>
    <row r="4976" spans="1:31" x14ac:dyDescent="0.45">
      <c r="A4976" t="s">
        <v>74</v>
      </c>
      <c r="B4976" t="s">
        <v>191</v>
      </c>
      <c r="C4976" t="s">
        <v>134</v>
      </c>
      <c r="D4976">
        <v>0</v>
      </c>
      <c r="E4976">
        <v>0</v>
      </c>
      <c r="F4976">
        <v>0</v>
      </c>
      <c r="G4976">
        <v>0</v>
      </c>
      <c r="H4976">
        <v>6.6322134509310248E-3</v>
      </c>
      <c r="I4976">
        <v>6.5947123710623556E-2</v>
      </c>
      <c r="J4976">
        <v>0.14898420583016139</v>
      </c>
      <c r="K4976">
        <v>0.2409838353580874</v>
      </c>
      <c r="L4976">
        <v>0.32381908582305108</v>
      </c>
      <c r="M4976">
        <v>0.34732004344771622</v>
      </c>
      <c r="N4976">
        <v>0.34182950613053981</v>
      </c>
      <c r="O4976">
        <v>0.3366071647384915</v>
      </c>
      <c r="P4976">
        <v>0.33770417666476221</v>
      </c>
      <c r="Q4976">
        <v>0.34287174119857522</v>
      </c>
      <c r="R4976">
        <v>0.31457380555408021</v>
      </c>
      <c r="S4976">
        <v>0.23730367320558221</v>
      </c>
      <c r="T4976">
        <v>0.14496210967413459</v>
      </c>
      <c r="U4976">
        <v>5.8636730618696752E-2</v>
      </c>
      <c r="V4976">
        <v>6.0848662290276323E-3</v>
      </c>
      <c r="W4976">
        <v>0</v>
      </c>
      <c r="X4976">
        <v>0</v>
      </c>
      <c r="Y4976">
        <v>0</v>
      </c>
      <c r="Z4976">
        <v>0</v>
      </c>
      <c r="AA4976">
        <v>0</v>
      </c>
      <c r="AB4976" s="7">
        <f t="shared" si="231"/>
        <v>3.2542602816344606</v>
      </c>
      <c r="AC4976">
        <f>INDEX(SHELF_days!$C$2:$C$289,MATCH(A4976&amp;"|"&amp;C4976,SHELF_days!$D$2:$D$289,0))</f>
        <v>85</v>
      </c>
      <c r="AD4976" s="8">
        <f t="shared" si="232"/>
        <v>276.61212393892913</v>
      </c>
      <c r="AE4976" s="7">
        <f t="shared" si="233"/>
        <v>0.34732004344771622</v>
      </c>
    </row>
    <row r="4977" spans="1:31" x14ac:dyDescent="0.45">
      <c r="A4977" t="s">
        <v>74</v>
      </c>
      <c r="B4977" t="s">
        <v>191</v>
      </c>
      <c r="C4977" t="s">
        <v>135</v>
      </c>
      <c r="D4977">
        <v>0</v>
      </c>
      <c r="E4977">
        <v>0</v>
      </c>
      <c r="F4977">
        <v>0</v>
      </c>
      <c r="G4977">
        <v>0</v>
      </c>
      <c r="H4977">
        <v>8.0208957181119225E-3</v>
      </c>
      <c r="I4977">
        <v>5.6151198784316972E-2</v>
      </c>
      <c r="J4977">
        <v>0.1608882821228528</v>
      </c>
      <c r="K4977">
        <v>0.26625969655595111</v>
      </c>
      <c r="L4977">
        <v>0.33566399576403338</v>
      </c>
      <c r="M4977">
        <v>0.36692628333948107</v>
      </c>
      <c r="N4977">
        <v>0.36735426378530728</v>
      </c>
      <c r="O4977">
        <v>0.36303125055266799</v>
      </c>
      <c r="P4977">
        <v>0.36197748219200432</v>
      </c>
      <c r="Q4977">
        <v>0.36299740641760458</v>
      </c>
      <c r="R4977">
        <v>0.34182724276776649</v>
      </c>
      <c r="S4977">
        <v>0.27382090348810462</v>
      </c>
      <c r="T4977">
        <v>0.15680546367401321</v>
      </c>
      <c r="U4977">
        <v>5.4126793773387763E-2</v>
      </c>
      <c r="V4977">
        <v>6.0564572571737141E-3</v>
      </c>
      <c r="W4977">
        <v>0</v>
      </c>
      <c r="X4977">
        <v>0</v>
      </c>
      <c r="Y4977">
        <v>0</v>
      </c>
      <c r="Z4977">
        <v>0</v>
      </c>
      <c r="AA4977">
        <v>0</v>
      </c>
      <c r="AB4977" s="7">
        <f t="shared" si="231"/>
        <v>3.4819076161927769</v>
      </c>
      <c r="AC4977">
        <f>INDEX(SHELF_days!$C$2:$C$289,MATCH(A4977&amp;"|"&amp;C4977,SHELF_days!$D$2:$D$289,0))</f>
        <v>109</v>
      </c>
      <c r="AD4977" s="8">
        <f t="shared" si="232"/>
        <v>379.52793016501266</v>
      </c>
      <c r="AE4977" s="7">
        <f t="shared" si="233"/>
        <v>0.36735426378530728</v>
      </c>
    </row>
    <row r="4978" spans="1:31" x14ac:dyDescent="0.45">
      <c r="A4978" t="s">
        <v>74</v>
      </c>
      <c r="B4978" t="s">
        <v>191</v>
      </c>
      <c r="C4978" t="s">
        <v>136</v>
      </c>
      <c r="D4978">
        <v>0</v>
      </c>
      <c r="E4978">
        <v>0</v>
      </c>
      <c r="F4978">
        <v>0</v>
      </c>
      <c r="G4978">
        <v>0</v>
      </c>
      <c r="H4978">
        <v>1.068224364383495E-2</v>
      </c>
      <c r="I4978">
        <v>7.3368793775211646E-2</v>
      </c>
      <c r="J4978">
        <v>0.16436806498116119</v>
      </c>
      <c r="K4978">
        <v>0.27355548146969871</v>
      </c>
      <c r="L4978">
        <v>0.35191596500815531</v>
      </c>
      <c r="M4978">
        <v>0.37285594514964537</v>
      </c>
      <c r="N4978">
        <v>0.36933154861043221</v>
      </c>
      <c r="O4978">
        <v>0.36485551220052398</v>
      </c>
      <c r="P4978">
        <v>0.3633792650669731</v>
      </c>
      <c r="Q4978">
        <v>0.36016389319988429</v>
      </c>
      <c r="R4978">
        <v>0.33283334712334112</v>
      </c>
      <c r="S4978">
        <v>0.25636695982933172</v>
      </c>
      <c r="T4978">
        <v>0.16413411539654399</v>
      </c>
      <c r="U4978">
        <v>6.6749329178860006E-2</v>
      </c>
      <c r="V4978">
        <v>7.3031759437411836E-3</v>
      </c>
      <c r="W4978">
        <v>0</v>
      </c>
      <c r="X4978">
        <v>0</v>
      </c>
      <c r="Y4978">
        <v>0</v>
      </c>
      <c r="Z4978">
        <v>0</v>
      </c>
      <c r="AA4978">
        <v>0</v>
      </c>
      <c r="AB4978" s="7">
        <f t="shared" si="231"/>
        <v>3.5318636405773387</v>
      </c>
      <c r="AC4978">
        <f>INDEX(SHELF_days!$C$2:$C$289,MATCH(A4978&amp;"|"&amp;C4978,SHELF_days!$D$2:$D$289,0))</f>
        <v>78</v>
      </c>
      <c r="AD4978" s="8">
        <f t="shared" si="232"/>
        <v>275.48536396503243</v>
      </c>
      <c r="AE4978" s="7">
        <f t="shared" si="233"/>
        <v>0.37285594514964537</v>
      </c>
    </row>
    <row r="4979" spans="1:31" x14ac:dyDescent="0.45">
      <c r="A4979" t="s">
        <v>74</v>
      </c>
      <c r="B4979" t="s">
        <v>191</v>
      </c>
      <c r="C4979" t="s">
        <v>137</v>
      </c>
      <c r="D4979">
        <v>0</v>
      </c>
      <c r="E4979">
        <v>0</v>
      </c>
      <c r="F4979">
        <v>0</v>
      </c>
      <c r="G4979">
        <v>0</v>
      </c>
      <c r="H4979">
        <v>7.8881704386814886E-3</v>
      </c>
      <c r="I4979">
        <v>7.3820507031084351E-2</v>
      </c>
      <c r="J4979">
        <v>0.2192172236722644</v>
      </c>
      <c r="K4979">
        <v>0.34141279381501882</v>
      </c>
      <c r="L4979">
        <v>0.39512908780263251</v>
      </c>
      <c r="M4979">
        <v>0.39947397239682658</v>
      </c>
      <c r="N4979">
        <v>0.39361968250543261</v>
      </c>
      <c r="O4979">
        <v>0.39010661610557251</v>
      </c>
      <c r="P4979">
        <v>0.3944087457818124</v>
      </c>
      <c r="Q4979">
        <v>0.3920782669817014</v>
      </c>
      <c r="R4979">
        <v>0.36749015989875089</v>
      </c>
      <c r="S4979">
        <v>0.29737634756087938</v>
      </c>
      <c r="T4979">
        <v>0.1690034752408256</v>
      </c>
      <c r="U4979">
        <v>5.355042281377044E-2</v>
      </c>
      <c r="V4979">
        <v>4.0894743251588331E-3</v>
      </c>
      <c r="W4979">
        <v>0</v>
      </c>
      <c r="X4979">
        <v>0</v>
      </c>
      <c r="Y4979">
        <v>0</v>
      </c>
      <c r="Z4979">
        <v>0</v>
      </c>
      <c r="AA4979">
        <v>0</v>
      </c>
      <c r="AB4979" s="7">
        <f t="shared" si="231"/>
        <v>3.8986649463704124</v>
      </c>
      <c r="AC4979">
        <f>INDEX(SHELF_days!$C$2:$C$289,MATCH(A4979&amp;"|"&amp;C4979,SHELF_days!$D$2:$D$289,0))</f>
        <v>80</v>
      </c>
      <c r="AD4979" s="8">
        <f t="shared" si="232"/>
        <v>311.89319570963301</v>
      </c>
      <c r="AE4979" s="7">
        <f t="shared" si="233"/>
        <v>0.39947397239682658</v>
      </c>
    </row>
    <row r="4980" spans="1:31" x14ac:dyDescent="0.45">
      <c r="A4980" t="s">
        <v>74</v>
      </c>
      <c r="B4980" t="s">
        <v>191</v>
      </c>
      <c r="C4980" t="s">
        <v>138</v>
      </c>
      <c r="D4980">
        <v>0</v>
      </c>
      <c r="E4980">
        <v>0</v>
      </c>
      <c r="F4980">
        <v>0</v>
      </c>
      <c r="G4980">
        <v>0</v>
      </c>
      <c r="H4980">
        <v>8.0786648637025723E-3</v>
      </c>
      <c r="I4980">
        <v>0.13441161274754351</v>
      </c>
      <c r="J4980">
        <v>0.29893074625341343</v>
      </c>
      <c r="K4980">
        <v>0.34477252451436241</v>
      </c>
      <c r="L4980">
        <v>0.40244241725018098</v>
      </c>
      <c r="M4980">
        <v>0.4203614286754897</v>
      </c>
      <c r="N4980">
        <v>0.42874900341760491</v>
      </c>
      <c r="O4980">
        <v>0.40106799213898298</v>
      </c>
      <c r="P4980">
        <v>0.3967231075447889</v>
      </c>
      <c r="Q4980">
        <v>0.41051436668174413</v>
      </c>
      <c r="R4980">
        <v>0.36211624725306218</v>
      </c>
      <c r="S4980">
        <v>0.33052237751454788</v>
      </c>
      <c r="T4980">
        <v>0.26606542136317202</v>
      </c>
      <c r="U4980">
        <v>0.13219775861892011</v>
      </c>
      <c r="V4980">
        <v>1.6875880966321331E-2</v>
      </c>
      <c r="W4980">
        <v>0</v>
      </c>
      <c r="X4980">
        <v>0</v>
      </c>
      <c r="Y4980">
        <v>0</v>
      </c>
      <c r="Z4980">
        <v>0</v>
      </c>
      <c r="AA4980">
        <v>0</v>
      </c>
      <c r="AB4980" s="7">
        <f t="shared" si="231"/>
        <v>4.3538295498038364</v>
      </c>
      <c r="AC4980">
        <f>INDEX(SHELF_days!$C$2:$C$289,MATCH(A4980&amp;"|"&amp;C4980,SHELF_days!$D$2:$D$289,0))</f>
        <v>8</v>
      </c>
      <c r="AD4980" s="8">
        <f t="shared" si="232"/>
        <v>34.830636398430691</v>
      </c>
      <c r="AE4980" s="7">
        <f t="shared" si="233"/>
        <v>0.42874900341760491</v>
      </c>
    </row>
    <row r="4981" spans="1:31" x14ac:dyDescent="0.45">
      <c r="A4981" t="s">
        <v>74</v>
      </c>
      <c r="B4981" t="s">
        <v>191</v>
      </c>
      <c r="C4981" t="s">
        <v>139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1.246384205073315E-3</v>
      </c>
      <c r="K4981">
        <v>6.7336981148228114E-2</v>
      </c>
      <c r="L4981">
        <v>0.18007028355882479</v>
      </c>
      <c r="M4981">
        <v>0.2495920186297389</v>
      </c>
      <c r="N4981">
        <v>0.25076318999485092</v>
      </c>
      <c r="O4981">
        <v>0.25510404532976139</v>
      </c>
      <c r="P4981">
        <v>0.2470885055281693</v>
      </c>
      <c r="Q4981">
        <v>0.26782934153845539</v>
      </c>
      <c r="R4981">
        <v>0.2296248004019121</v>
      </c>
      <c r="S4981">
        <v>0.1223283118513766</v>
      </c>
      <c r="T4981">
        <v>3.166102405990833E-3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 s="7">
        <f t="shared" si="231"/>
        <v>1.8741499645923814</v>
      </c>
      <c r="AC4981">
        <f>INDEX(SHELF_days!$C$2:$C$289,MATCH(A4981&amp;"|"&amp;C4981,SHELF_days!$D$2:$D$289,0))</f>
        <v>5</v>
      </c>
      <c r="AD4981" s="8">
        <f t="shared" si="232"/>
        <v>9.3707498229619066</v>
      </c>
      <c r="AE4981" s="7">
        <f t="shared" si="233"/>
        <v>0.26782934153845539</v>
      </c>
    </row>
    <row r="4982" spans="1:31" x14ac:dyDescent="0.45">
      <c r="A4982" t="s">
        <v>74</v>
      </c>
      <c r="B4982" t="s">
        <v>192</v>
      </c>
      <c r="C4982" t="s">
        <v>134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8.5970261053544508E-2</v>
      </c>
      <c r="N4982">
        <v>0.37963217273031902</v>
      </c>
      <c r="O4982">
        <v>0.49887312653179228</v>
      </c>
      <c r="P4982">
        <v>0.49723308211392259</v>
      </c>
      <c r="Q4982">
        <v>0.48343923096635172</v>
      </c>
      <c r="R4982">
        <v>0.47115795283558137</v>
      </c>
      <c r="S4982">
        <v>0.48278741844130069</v>
      </c>
      <c r="T4982">
        <v>0.49201858191351688</v>
      </c>
      <c r="U4982">
        <v>0.44649223672884741</v>
      </c>
      <c r="V4982">
        <v>0.212818103567228</v>
      </c>
      <c r="W4982">
        <v>1.524334553291587E-2</v>
      </c>
      <c r="X4982">
        <v>0</v>
      </c>
      <c r="Y4982">
        <v>0</v>
      </c>
      <c r="Z4982">
        <v>0</v>
      </c>
      <c r="AA4982">
        <v>0</v>
      </c>
      <c r="AB4982" s="7">
        <f t="shared" si="231"/>
        <v>4.06566551241532</v>
      </c>
      <c r="AC4982">
        <f>INDEX(SHELF_days!$C$2:$C$289,MATCH(A4982&amp;"|"&amp;C4982,SHELF_days!$D$2:$D$289,0))</f>
        <v>85</v>
      </c>
      <c r="AD4982" s="8">
        <f t="shared" si="232"/>
        <v>345.58156855530223</v>
      </c>
      <c r="AE4982" s="7">
        <f t="shared" si="233"/>
        <v>0.49887312653179228</v>
      </c>
    </row>
    <row r="4983" spans="1:31" x14ac:dyDescent="0.45">
      <c r="A4983" t="s">
        <v>74</v>
      </c>
      <c r="B4983" t="s">
        <v>192</v>
      </c>
      <c r="C4983" t="s">
        <v>135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7.6376066915914862E-3</v>
      </c>
      <c r="L4983">
        <v>0.18687044568995531</v>
      </c>
      <c r="M4983">
        <v>0.48014337247274769</v>
      </c>
      <c r="N4983">
        <v>0.63047092140796768</v>
      </c>
      <c r="O4983">
        <v>0.67382433915277506</v>
      </c>
      <c r="P4983">
        <v>0.67705711901492183</v>
      </c>
      <c r="Q4983">
        <v>0.67418244180010656</v>
      </c>
      <c r="R4983">
        <v>0.66674031315912219</v>
      </c>
      <c r="S4983">
        <v>0.6665004829457718</v>
      </c>
      <c r="T4983">
        <v>0.66682983882095515</v>
      </c>
      <c r="U4983">
        <v>0.64842040593727601</v>
      </c>
      <c r="V4983">
        <v>0.56803293230217289</v>
      </c>
      <c r="W4983">
        <v>0.3065637915514059</v>
      </c>
      <c r="X4983">
        <v>3.9289445499405343E-2</v>
      </c>
      <c r="Y4983">
        <v>0</v>
      </c>
      <c r="Z4983">
        <v>0</v>
      </c>
      <c r="AA4983">
        <v>0</v>
      </c>
      <c r="AB4983" s="7">
        <f t="shared" si="231"/>
        <v>6.8925634564461751</v>
      </c>
      <c r="AC4983">
        <f>INDEX(SHELF_days!$C$2:$C$289,MATCH(A4983&amp;"|"&amp;C4983,SHELF_days!$D$2:$D$289,0))</f>
        <v>109</v>
      </c>
      <c r="AD4983" s="8">
        <f t="shared" si="232"/>
        <v>751.28941675263309</v>
      </c>
      <c r="AE4983" s="7">
        <f t="shared" si="233"/>
        <v>0.67705711901492183</v>
      </c>
    </row>
    <row r="4984" spans="1:31" x14ac:dyDescent="0.45">
      <c r="A4984" t="s">
        <v>74</v>
      </c>
      <c r="B4984" t="s">
        <v>192</v>
      </c>
      <c r="C4984" t="s">
        <v>136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2.4164508345796872E-2</v>
      </c>
      <c r="L4984">
        <v>0.27575697567568042</v>
      </c>
      <c r="M4984">
        <v>0.51488676849424775</v>
      </c>
      <c r="N4984">
        <v>0.59949294659002661</v>
      </c>
      <c r="O4984">
        <v>0.63012112653058361</v>
      </c>
      <c r="P4984">
        <v>0.63916783485240902</v>
      </c>
      <c r="Q4984">
        <v>0.63841567957142775</v>
      </c>
      <c r="R4984">
        <v>0.63266768459506084</v>
      </c>
      <c r="S4984">
        <v>0.62353064815635084</v>
      </c>
      <c r="T4984">
        <v>0.61337915748186045</v>
      </c>
      <c r="U4984">
        <v>0.59439288214438957</v>
      </c>
      <c r="V4984">
        <v>0.5420651092014821</v>
      </c>
      <c r="W4984">
        <v>0.4000606240630627</v>
      </c>
      <c r="X4984">
        <v>0.11961874586358021</v>
      </c>
      <c r="Y4984">
        <v>2.6056187562860548E-6</v>
      </c>
      <c r="Z4984">
        <v>0</v>
      </c>
      <c r="AA4984">
        <v>0</v>
      </c>
      <c r="AB4984" s="7">
        <f t="shared" si="231"/>
        <v>6.8477232971847135</v>
      </c>
      <c r="AC4984">
        <f>INDEX(SHELF_days!$C$2:$C$289,MATCH(A4984&amp;"|"&amp;C4984,SHELF_days!$D$2:$D$289,0))</f>
        <v>78</v>
      </c>
      <c r="AD4984" s="8">
        <f t="shared" si="232"/>
        <v>534.12241718040764</v>
      </c>
      <c r="AE4984" s="7">
        <f t="shared" si="233"/>
        <v>0.63916783485240902</v>
      </c>
    </row>
    <row r="4985" spans="1:31" x14ac:dyDescent="0.45">
      <c r="A4985" t="s">
        <v>74</v>
      </c>
      <c r="B4985" t="s">
        <v>192</v>
      </c>
      <c r="C4985" t="s">
        <v>137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5.499371960449613E-2</v>
      </c>
      <c r="M4985">
        <v>0.36422206091116532</v>
      </c>
      <c r="N4985">
        <v>0.55216568352257089</v>
      </c>
      <c r="O4985">
        <v>0.58568961715600898</v>
      </c>
      <c r="P4985">
        <v>0.57825967391492872</v>
      </c>
      <c r="Q4985">
        <v>0.5681218520601431</v>
      </c>
      <c r="R4985">
        <v>0.56341217480062511</v>
      </c>
      <c r="S4985">
        <v>0.56827173921122187</v>
      </c>
      <c r="T4985">
        <v>0.569548876837356</v>
      </c>
      <c r="U4985">
        <v>0.52877833300713251</v>
      </c>
      <c r="V4985">
        <v>0.35578626340003522</v>
      </c>
      <c r="W4985">
        <v>7.7412377953458192E-2</v>
      </c>
      <c r="X4985">
        <v>3.2207156430158789E-5</v>
      </c>
      <c r="Y4985">
        <v>0</v>
      </c>
      <c r="Z4985">
        <v>0</v>
      </c>
      <c r="AA4985">
        <v>0</v>
      </c>
      <c r="AB4985" s="7">
        <f t="shared" si="231"/>
        <v>5.3666945795355723</v>
      </c>
      <c r="AC4985">
        <f>INDEX(SHELF_days!$C$2:$C$289,MATCH(A4985&amp;"|"&amp;C4985,SHELF_days!$D$2:$D$289,0))</f>
        <v>80</v>
      </c>
      <c r="AD4985" s="8">
        <f t="shared" si="232"/>
        <v>429.33556636284578</v>
      </c>
      <c r="AE4985" s="7">
        <f t="shared" si="233"/>
        <v>0.58568961715600898</v>
      </c>
    </row>
    <row r="4986" spans="1:31" x14ac:dyDescent="0.45">
      <c r="A4986" t="s">
        <v>74</v>
      </c>
      <c r="B4986" t="s">
        <v>192</v>
      </c>
      <c r="C4986" t="s">
        <v>138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2.7731600423152491E-2</v>
      </c>
      <c r="L4986">
        <v>0.38083723741876979</v>
      </c>
      <c r="M4986">
        <v>0.62248753211425112</v>
      </c>
      <c r="N4986">
        <v>0.69230769230769229</v>
      </c>
      <c r="O4986">
        <v>0.718074656188605</v>
      </c>
      <c r="P4986">
        <v>0.72479975819857945</v>
      </c>
      <c r="Q4986">
        <v>0.72464863231071475</v>
      </c>
      <c r="R4986">
        <v>0.72328849931993344</v>
      </c>
      <c r="S4986">
        <v>0.72570651352576687</v>
      </c>
      <c r="T4986">
        <v>0.7238930028713918</v>
      </c>
      <c r="U4986">
        <v>0.71218074656188601</v>
      </c>
      <c r="V4986">
        <v>0.67311470454888911</v>
      </c>
      <c r="W4986">
        <v>0.55977028865044576</v>
      </c>
      <c r="X4986">
        <v>0.22117273688982919</v>
      </c>
      <c r="Y4986">
        <v>0</v>
      </c>
      <c r="Z4986">
        <v>0</v>
      </c>
      <c r="AA4986">
        <v>0</v>
      </c>
      <c r="AB4986" s="7">
        <f t="shared" si="231"/>
        <v>8.2300136013299063</v>
      </c>
      <c r="AC4986">
        <f>INDEX(SHELF_days!$C$2:$C$289,MATCH(A4986&amp;"|"&amp;C4986,SHELF_days!$D$2:$D$289,0))</f>
        <v>8</v>
      </c>
      <c r="AD4986" s="8">
        <f t="shared" si="232"/>
        <v>65.840108810639251</v>
      </c>
      <c r="AE4986" s="7">
        <f t="shared" si="233"/>
        <v>0.72570651352576687</v>
      </c>
    </row>
    <row r="4987" spans="1:31" x14ac:dyDescent="0.45">
      <c r="A4987" t="s">
        <v>74</v>
      </c>
      <c r="B4987" t="s">
        <v>192</v>
      </c>
      <c r="C4987" t="s">
        <v>139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2.6447030376303459E-3</v>
      </c>
      <c r="N4987">
        <v>0.27588030829681132</v>
      </c>
      <c r="O4987">
        <v>0.35612815475290921</v>
      </c>
      <c r="P4987">
        <v>0.39020704246637439</v>
      </c>
      <c r="Q4987">
        <v>0.4112135408795527</v>
      </c>
      <c r="R4987">
        <v>0.42511712256309497</v>
      </c>
      <c r="S4987">
        <v>0.48556747770893149</v>
      </c>
      <c r="T4987">
        <v>0.52765603747922007</v>
      </c>
      <c r="U4987">
        <v>0.49304820915822878</v>
      </c>
      <c r="V4987">
        <v>0.19344113646667671</v>
      </c>
      <c r="W4987">
        <v>0</v>
      </c>
      <c r="X4987">
        <v>0</v>
      </c>
      <c r="Y4987">
        <v>0</v>
      </c>
      <c r="Z4987">
        <v>0</v>
      </c>
      <c r="AA4987">
        <v>0</v>
      </c>
      <c r="AB4987" s="7">
        <f t="shared" si="231"/>
        <v>3.5609037328094302</v>
      </c>
      <c r="AC4987">
        <f>INDEX(SHELF_days!$C$2:$C$289,MATCH(A4987&amp;"|"&amp;C4987,SHELF_days!$D$2:$D$289,0))</f>
        <v>5</v>
      </c>
      <c r="AD4987" s="8">
        <f t="shared" si="232"/>
        <v>17.804518664047151</v>
      </c>
      <c r="AE4987" s="7">
        <f t="shared" si="233"/>
        <v>0.52765603747922007</v>
      </c>
    </row>
    <row r="4988" spans="1:31" x14ac:dyDescent="0.45">
      <c r="A4988" t="s">
        <v>74</v>
      </c>
      <c r="B4988" t="s">
        <v>193</v>
      </c>
      <c r="C4988" t="s">
        <v>134</v>
      </c>
      <c r="D4988">
        <v>0.13559593877175979</v>
      </c>
      <c r="E4988">
        <v>0.1211500011052153</v>
      </c>
      <c r="F4988">
        <v>0.12036862002600431</v>
      </c>
      <c r="G4988">
        <v>0.120094804260376</v>
      </c>
      <c r="H4988">
        <v>0.120094804260376</v>
      </c>
      <c r="I4988">
        <v>0.120094804260376</v>
      </c>
      <c r="J4988">
        <v>0.120094804260376</v>
      </c>
      <c r="K4988">
        <v>0.1203467003912231</v>
      </c>
      <c r="L4988">
        <v>0.12054469578080471</v>
      </c>
      <c r="M4988">
        <v>0.1209633248712994</v>
      </c>
      <c r="N4988">
        <v>0.121746502641886</v>
      </c>
      <c r="O4988">
        <v>0.12236061175403661</v>
      </c>
      <c r="P4988">
        <v>0.1237183714265124</v>
      </c>
      <c r="Q4988">
        <v>0.1248064477235236</v>
      </c>
      <c r="R4988">
        <v>0.1275437070341191</v>
      </c>
      <c r="S4988">
        <v>0.1427519808512942</v>
      </c>
      <c r="T4988">
        <v>0.17880403065408121</v>
      </c>
      <c r="U4988">
        <v>0.25791989802173593</v>
      </c>
      <c r="V4988">
        <v>0.29137986117706899</v>
      </c>
      <c r="W4988">
        <v>0.29061590800420051</v>
      </c>
      <c r="X4988">
        <v>0.25991674081648197</v>
      </c>
      <c r="Y4988">
        <v>0.22055464649258569</v>
      </c>
      <c r="Z4988">
        <v>0.2061834511872625</v>
      </c>
      <c r="AA4988">
        <v>0.1717511186595013</v>
      </c>
      <c r="AB4988" s="7">
        <f t="shared" si="231"/>
        <v>3.8594017744321003</v>
      </c>
      <c r="AC4988">
        <f>INDEX(SHELF_days!$C$2:$C$289,MATCH(A4988&amp;"|"&amp;C4988,SHELF_days!$D$2:$D$289,0))</f>
        <v>85</v>
      </c>
      <c r="AD4988" s="8">
        <f t="shared" si="232"/>
        <v>328.04915082672852</v>
      </c>
      <c r="AE4988" s="7">
        <f t="shared" si="233"/>
        <v>0.29137986117706899</v>
      </c>
    </row>
    <row r="4989" spans="1:31" x14ac:dyDescent="0.45">
      <c r="A4989" t="s">
        <v>74</v>
      </c>
      <c r="B4989" t="s">
        <v>193</v>
      </c>
      <c r="C4989" t="s">
        <v>135</v>
      </c>
      <c r="D4989">
        <v>6.753560752777045E-2</v>
      </c>
      <c r="E4989">
        <v>5.0761472259550661E-2</v>
      </c>
      <c r="F4989">
        <v>4.3372129804905818E-2</v>
      </c>
      <c r="G4989">
        <v>4.0789161366182637E-2</v>
      </c>
      <c r="H4989">
        <v>3.9647813169887428E-2</v>
      </c>
      <c r="I4989">
        <v>3.6578165954821919E-2</v>
      </c>
      <c r="J4989">
        <v>3.1302855489891118E-2</v>
      </c>
      <c r="K4989">
        <v>3.093633044928628E-2</v>
      </c>
      <c r="L4989">
        <v>3.085682685591979E-2</v>
      </c>
      <c r="M4989">
        <v>3.1312737292456448E-2</v>
      </c>
      <c r="N4989">
        <v>3.1998848811480823E-2</v>
      </c>
      <c r="O4989">
        <v>3.1840515384013661E-2</v>
      </c>
      <c r="P4989">
        <v>3.2333257993748338E-2</v>
      </c>
      <c r="Q4989">
        <v>3.4643129343393413E-2</v>
      </c>
      <c r="R4989">
        <v>3.7618899434088353E-2</v>
      </c>
      <c r="S4989">
        <v>4.5598904178433382E-2</v>
      </c>
      <c r="T4989">
        <v>6.5606859336156287E-2</v>
      </c>
      <c r="U4989">
        <v>0.1300609165684985</v>
      </c>
      <c r="V4989">
        <v>0.16567403466824751</v>
      </c>
      <c r="W4989">
        <v>0.1661447678086321</v>
      </c>
      <c r="X4989">
        <v>0.162057070342916</v>
      </c>
      <c r="Y4989">
        <v>0.15752469176176029</v>
      </c>
      <c r="Z4989">
        <v>0.1402355798280337</v>
      </c>
      <c r="AA4989">
        <v>0.1021273065805398</v>
      </c>
      <c r="AB4989" s="7">
        <f t="shared" si="231"/>
        <v>1.7065578822106147</v>
      </c>
      <c r="AC4989">
        <f>INDEX(SHELF_days!$C$2:$C$289,MATCH(A4989&amp;"|"&amp;C4989,SHELF_days!$D$2:$D$289,0))</f>
        <v>109</v>
      </c>
      <c r="AD4989" s="8">
        <f t="shared" si="232"/>
        <v>186.01480916095699</v>
      </c>
      <c r="AE4989" s="7">
        <f t="shared" si="233"/>
        <v>0.1661447678086321</v>
      </c>
    </row>
    <row r="4990" spans="1:31" x14ac:dyDescent="0.45">
      <c r="A4990" t="s">
        <v>74</v>
      </c>
      <c r="B4990" t="s">
        <v>193</v>
      </c>
      <c r="C4990" t="s">
        <v>136</v>
      </c>
      <c r="D4990">
        <v>0.21103427834230021</v>
      </c>
      <c r="E4990">
        <v>0.17443602610070669</v>
      </c>
      <c r="F4990">
        <v>0.15313426728798879</v>
      </c>
      <c r="G4990">
        <v>0.14262920900579659</v>
      </c>
      <c r="H4990">
        <v>0.13003824366569511</v>
      </c>
      <c r="I4990">
        <v>0.1175581878776879</v>
      </c>
      <c r="J4990">
        <v>0.11668112368949959</v>
      </c>
      <c r="K4990">
        <v>0.11739122981532769</v>
      </c>
      <c r="L4990">
        <v>0.1179555148169891</v>
      </c>
      <c r="M4990">
        <v>0.11863260932024521</v>
      </c>
      <c r="N4990">
        <v>0.12253368063223601</v>
      </c>
      <c r="O4990">
        <v>0.13786294818999581</v>
      </c>
      <c r="P4990">
        <v>0.15860422190005341</v>
      </c>
      <c r="Q4990">
        <v>0.17617447989370411</v>
      </c>
      <c r="R4990">
        <v>0.1955349653042418</v>
      </c>
      <c r="S4990">
        <v>0.21969971052059109</v>
      </c>
      <c r="T4990">
        <v>0.28256120220188402</v>
      </c>
      <c r="U4990">
        <v>0.38836677745658532</v>
      </c>
      <c r="V4990">
        <v>0.47285206939093832</v>
      </c>
      <c r="W4990">
        <v>0.36574312877886439</v>
      </c>
      <c r="X4990">
        <v>0.33717382563288001</v>
      </c>
      <c r="Y4990">
        <v>0.32561738279582458</v>
      </c>
      <c r="Z4990">
        <v>0.30773268315983399</v>
      </c>
      <c r="AA4990">
        <v>0.26149479963354599</v>
      </c>
      <c r="AB4990" s="7">
        <f t="shared" si="231"/>
        <v>5.1514425654134159</v>
      </c>
      <c r="AC4990">
        <f>INDEX(SHELF_days!$C$2:$C$289,MATCH(A4990&amp;"|"&amp;C4990,SHELF_days!$D$2:$D$289,0))</f>
        <v>78</v>
      </c>
      <c r="AD4990" s="8">
        <f t="shared" si="232"/>
        <v>401.81252010224642</v>
      </c>
      <c r="AE4990" s="7">
        <f t="shared" si="233"/>
        <v>0.47285206939093832</v>
      </c>
    </row>
    <row r="4991" spans="1:31" x14ac:dyDescent="0.45">
      <c r="A4991" t="s">
        <v>74</v>
      </c>
      <c r="B4991" t="s">
        <v>193</v>
      </c>
      <c r="C4991" t="s">
        <v>137</v>
      </c>
      <c r="D4991">
        <v>9.512897644998046E-2</v>
      </c>
      <c r="E4991">
        <v>7.8705435313386307E-2</v>
      </c>
      <c r="F4991">
        <v>7.05504004297135E-2</v>
      </c>
      <c r="G4991">
        <v>6.7091047909903306E-2</v>
      </c>
      <c r="H4991">
        <v>6.630758738132983E-2</v>
      </c>
      <c r="I4991">
        <v>6.4754553864896897E-2</v>
      </c>
      <c r="J4991">
        <v>5.6017258432751217E-2</v>
      </c>
      <c r="K4991">
        <v>5.4952321164340068E-2</v>
      </c>
      <c r="L4991">
        <v>5.6252669183879007E-2</v>
      </c>
      <c r="M4991">
        <v>5.6859995049738168E-2</v>
      </c>
      <c r="N4991">
        <v>5.7852784850537499E-2</v>
      </c>
      <c r="O4991">
        <v>6.049954687832533E-2</v>
      </c>
      <c r="P4991">
        <v>6.5445543695545366E-2</v>
      </c>
      <c r="Q4991">
        <v>7.1567239386383458E-2</v>
      </c>
      <c r="R4991">
        <v>7.7072802478226676E-2</v>
      </c>
      <c r="S4991">
        <v>9.9922887760356807E-2</v>
      </c>
      <c r="T4991">
        <v>0.18242876714230949</v>
      </c>
      <c r="U4991">
        <v>0.21994240181591171</v>
      </c>
      <c r="V4991">
        <v>0.2228577692043387</v>
      </c>
      <c r="W4991">
        <v>0.21405611687620121</v>
      </c>
      <c r="X4991">
        <v>0.20108583129032331</v>
      </c>
      <c r="Y4991">
        <v>0.19504746084376931</v>
      </c>
      <c r="Z4991">
        <v>0.16426589621141149</v>
      </c>
      <c r="AA4991">
        <v>0.1206640991769882</v>
      </c>
      <c r="AB4991" s="7">
        <f t="shared" si="231"/>
        <v>2.6193293927905472</v>
      </c>
      <c r="AC4991">
        <f>INDEX(SHELF_days!$C$2:$C$289,MATCH(A4991&amp;"|"&amp;C4991,SHELF_days!$D$2:$D$289,0))</f>
        <v>80</v>
      </c>
      <c r="AD4991" s="8">
        <f t="shared" si="232"/>
        <v>209.54635142324378</v>
      </c>
      <c r="AE4991" s="7">
        <f t="shared" si="233"/>
        <v>0.2228577692043387</v>
      </c>
    </row>
    <row r="4992" spans="1:31" x14ac:dyDescent="0.45">
      <c r="A4992" t="s">
        <v>74</v>
      </c>
      <c r="B4992" t="s">
        <v>193</v>
      </c>
      <c r="C4992" t="s">
        <v>138</v>
      </c>
      <c r="D4992">
        <v>0.23583550664133149</v>
      </c>
      <c r="E4992">
        <v>0.18742455587379689</v>
      </c>
      <c r="F4992">
        <v>0.15680354476091329</v>
      </c>
      <c r="G4992">
        <v>0.15680354476091329</v>
      </c>
      <c r="H4992">
        <v>0.15680354476091329</v>
      </c>
      <c r="I4992">
        <v>0.15680354476091329</v>
      </c>
      <c r="J4992">
        <v>0.15680354476091329</v>
      </c>
      <c r="K4992">
        <v>0.15680354476091329</v>
      </c>
      <c r="L4992">
        <v>0.15680354476091329</v>
      </c>
      <c r="M4992">
        <v>0.15680354476091329</v>
      </c>
      <c r="N4992">
        <v>0.15680354476091329</v>
      </c>
      <c r="O4992">
        <v>0.15680354476091329</v>
      </c>
      <c r="P4992">
        <v>0.18961472266054841</v>
      </c>
      <c r="Q4992">
        <v>0.24531934206698169</v>
      </c>
      <c r="R4992">
        <v>0.2997842444243104</v>
      </c>
      <c r="S4992">
        <v>0.31848330991497148</v>
      </c>
      <c r="T4992">
        <v>0.42454110346586982</v>
      </c>
      <c r="U4992">
        <v>0.50956503108362694</v>
      </c>
      <c r="V4992">
        <v>0.80282009904931972</v>
      </c>
      <c r="W4992">
        <v>0.5008043639366212</v>
      </c>
      <c r="X4992">
        <v>0.48960558659304282</v>
      </c>
      <c r="Y4992">
        <v>0.41737140653188148</v>
      </c>
      <c r="Z4992">
        <v>0.37187379082974281</v>
      </c>
      <c r="AA4992">
        <v>0.3436495660117948</v>
      </c>
      <c r="AB4992" s="7">
        <f t="shared" si="231"/>
        <v>6.9047280766929724</v>
      </c>
      <c r="AC4992">
        <f>INDEX(SHELF_days!$C$2:$C$289,MATCH(A4992&amp;"|"&amp;C4992,SHELF_days!$D$2:$D$289,0))</f>
        <v>8</v>
      </c>
      <c r="AD4992" s="8">
        <f t="shared" si="232"/>
        <v>55.237824613543779</v>
      </c>
      <c r="AE4992" s="7">
        <f t="shared" si="233"/>
        <v>0.80282009904931972</v>
      </c>
    </row>
    <row r="4993" spans="1:31" x14ac:dyDescent="0.45">
      <c r="A4993" t="s">
        <v>74</v>
      </c>
      <c r="B4993" t="s">
        <v>193</v>
      </c>
      <c r="C4993" t="s">
        <v>139</v>
      </c>
      <c r="D4993">
        <v>0.13469525738521471</v>
      </c>
      <c r="E4993">
        <v>0.13469525738521471</v>
      </c>
      <c r="F4993">
        <v>0.13469525738521471</v>
      </c>
      <c r="G4993">
        <v>0.13469525738521471</v>
      </c>
      <c r="H4993">
        <v>0.13469525738521471</v>
      </c>
      <c r="I4993">
        <v>0.13469525738521471</v>
      </c>
      <c r="J4993">
        <v>0.13469525738521471</v>
      </c>
      <c r="K4993">
        <v>0.13469525738521471</v>
      </c>
      <c r="L4993">
        <v>0.13469525738521471</v>
      </c>
      <c r="M4993">
        <v>0.13469525738521471</v>
      </c>
      <c r="N4993">
        <v>0.13469525738521471</v>
      </c>
      <c r="O4993">
        <v>0.13469525738521471</v>
      </c>
      <c r="P4993">
        <v>0.13469525738521471</v>
      </c>
      <c r="Q4993">
        <v>0.13469525738521471</v>
      </c>
      <c r="R4993">
        <v>0.13469525738521471</v>
      </c>
      <c r="S4993">
        <v>0.1923214382177601</v>
      </c>
      <c r="T4993">
        <v>0.20473927065962461</v>
      </c>
      <c r="U4993">
        <v>1</v>
      </c>
      <c r="V4993">
        <v>1</v>
      </c>
      <c r="W4993">
        <v>1</v>
      </c>
      <c r="X4993">
        <v>0.81044435890131306</v>
      </c>
      <c r="Y4993">
        <v>0.66829013727065256</v>
      </c>
      <c r="Z4993">
        <v>0.27238649763909872</v>
      </c>
      <c r="AA4993">
        <v>0.22705417754350729</v>
      </c>
      <c r="AB4993" s="7">
        <f t="shared" si="231"/>
        <v>7.3956647410101768</v>
      </c>
      <c r="AC4993">
        <f>INDEX(SHELF_days!$C$2:$C$289,MATCH(A4993&amp;"|"&amp;C4993,SHELF_days!$D$2:$D$289,0))</f>
        <v>5</v>
      </c>
      <c r="AD4993" s="8">
        <f t="shared" si="232"/>
        <v>36.978323705050883</v>
      </c>
      <c r="AE4993" s="7">
        <f t="shared" si="233"/>
        <v>1</v>
      </c>
    </row>
    <row r="4994" spans="1:31" x14ac:dyDescent="0.45">
      <c r="A4994" t="s">
        <v>80</v>
      </c>
      <c r="B4994" t="s">
        <v>168</v>
      </c>
      <c r="C4994" t="s">
        <v>134</v>
      </c>
      <c r="D4994">
        <v>0.8</v>
      </c>
      <c r="E4994">
        <v>0.8</v>
      </c>
      <c r="F4994">
        <v>0.8</v>
      </c>
      <c r="G4994">
        <v>0.8</v>
      </c>
      <c r="H4994">
        <v>0.8</v>
      </c>
      <c r="I4994">
        <v>0.8</v>
      </c>
      <c r="J4994">
        <v>0.8</v>
      </c>
      <c r="K4994">
        <v>0.8</v>
      </c>
      <c r="L4994">
        <v>0.8</v>
      </c>
      <c r="M4994">
        <v>0.8</v>
      </c>
      <c r="N4994">
        <v>0.8</v>
      </c>
      <c r="O4994">
        <v>0.8</v>
      </c>
      <c r="P4994">
        <v>0.8</v>
      </c>
      <c r="Q4994">
        <v>0.8</v>
      </c>
      <c r="R4994">
        <v>0.8</v>
      </c>
      <c r="S4994">
        <v>0.8</v>
      </c>
      <c r="T4994">
        <v>0.8</v>
      </c>
      <c r="U4994">
        <v>0.8</v>
      </c>
      <c r="V4994">
        <v>0.8</v>
      </c>
      <c r="W4994">
        <v>0.8</v>
      </c>
      <c r="X4994">
        <v>0.8</v>
      </c>
      <c r="Y4994">
        <v>0.8</v>
      </c>
      <c r="Z4994">
        <v>0.8</v>
      </c>
      <c r="AA4994">
        <v>0.8</v>
      </c>
      <c r="AB4994" s="7">
        <f t="shared" ref="AB4994:AB5057" si="234">SUM(D4994:AA4994)</f>
        <v>19.200000000000006</v>
      </c>
      <c r="AC4994">
        <f>INDEX(SHELF_days!$C$2:$C$289,MATCH(A4994&amp;"|"&amp;C4994,SHELF_days!$D$2:$D$289,0))</f>
        <v>58</v>
      </c>
      <c r="AD4994" s="8">
        <f t="shared" ref="AD4994:AD5057" si="235">AB4994*AC4994</f>
        <v>1113.6000000000004</v>
      </c>
      <c r="AE4994" s="7">
        <f t="shared" ref="AE4994:AE5057" si="236">MAX(D4994:AA4994)</f>
        <v>0.8</v>
      </c>
    </row>
    <row r="4995" spans="1:31" x14ac:dyDescent="0.45">
      <c r="A4995" t="s">
        <v>80</v>
      </c>
      <c r="B4995" t="s">
        <v>168</v>
      </c>
      <c r="C4995" t="s">
        <v>135</v>
      </c>
      <c r="D4995">
        <v>0.8</v>
      </c>
      <c r="E4995">
        <v>0.8</v>
      </c>
      <c r="F4995">
        <v>0.8</v>
      </c>
      <c r="G4995">
        <v>0.8</v>
      </c>
      <c r="H4995">
        <v>0.8</v>
      </c>
      <c r="I4995">
        <v>0.8</v>
      </c>
      <c r="J4995">
        <v>0.8</v>
      </c>
      <c r="K4995">
        <v>0.8</v>
      </c>
      <c r="L4995">
        <v>0.8</v>
      </c>
      <c r="M4995">
        <v>0.8</v>
      </c>
      <c r="N4995">
        <v>0.8</v>
      </c>
      <c r="O4995">
        <v>0.8</v>
      </c>
      <c r="P4995">
        <v>0.8</v>
      </c>
      <c r="Q4995">
        <v>0.8</v>
      </c>
      <c r="R4995">
        <v>0.8</v>
      </c>
      <c r="S4995">
        <v>0.8</v>
      </c>
      <c r="T4995">
        <v>0.8</v>
      </c>
      <c r="U4995">
        <v>0.8</v>
      </c>
      <c r="V4995">
        <v>0.8</v>
      </c>
      <c r="W4995">
        <v>0.8</v>
      </c>
      <c r="X4995">
        <v>0.8</v>
      </c>
      <c r="Y4995">
        <v>0.8</v>
      </c>
      <c r="Z4995">
        <v>0.8</v>
      </c>
      <c r="AA4995">
        <v>0.8</v>
      </c>
      <c r="AB4995" s="7">
        <f t="shared" si="234"/>
        <v>19.200000000000006</v>
      </c>
      <c r="AC4995">
        <f>INDEX(SHELF_days!$C$2:$C$289,MATCH(A4995&amp;"|"&amp;C4995,SHELF_days!$D$2:$D$289,0))</f>
        <v>101</v>
      </c>
      <c r="AD4995" s="8">
        <f t="shared" si="235"/>
        <v>1939.2000000000007</v>
      </c>
      <c r="AE4995" s="7">
        <f t="shared" si="236"/>
        <v>0.8</v>
      </c>
    </row>
    <row r="4996" spans="1:31" x14ac:dyDescent="0.45">
      <c r="A4996" t="s">
        <v>80</v>
      </c>
      <c r="B4996" t="s">
        <v>168</v>
      </c>
      <c r="C4996" t="s">
        <v>136</v>
      </c>
      <c r="D4996">
        <v>0.8</v>
      </c>
      <c r="E4996">
        <v>0.8</v>
      </c>
      <c r="F4996">
        <v>0.8</v>
      </c>
      <c r="G4996">
        <v>0.8</v>
      </c>
      <c r="H4996">
        <v>0.8</v>
      </c>
      <c r="I4996">
        <v>0.8</v>
      </c>
      <c r="J4996">
        <v>0.8</v>
      </c>
      <c r="K4996">
        <v>0.8</v>
      </c>
      <c r="L4996">
        <v>0.8</v>
      </c>
      <c r="M4996">
        <v>0.8</v>
      </c>
      <c r="N4996">
        <v>0.8</v>
      </c>
      <c r="O4996">
        <v>0.8</v>
      </c>
      <c r="P4996">
        <v>0.8</v>
      </c>
      <c r="Q4996">
        <v>0.8</v>
      </c>
      <c r="R4996">
        <v>0.8</v>
      </c>
      <c r="S4996">
        <v>0.8</v>
      </c>
      <c r="T4996">
        <v>0.8</v>
      </c>
      <c r="U4996">
        <v>0.8</v>
      </c>
      <c r="V4996">
        <v>0.8</v>
      </c>
      <c r="W4996">
        <v>0.8</v>
      </c>
      <c r="X4996">
        <v>0.8</v>
      </c>
      <c r="Y4996">
        <v>0.8</v>
      </c>
      <c r="Z4996">
        <v>0.8</v>
      </c>
      <c r="AA4996">
        <v>0.8</v>
      </c>
      <c r="AB4996" s="7">
        <f t="shared" si="234"/>
        <v>19.200000000000006</v>
      </c>
      <c r="AC4996">
        <f>INDEX(SHELF_days!$C$2:$C$289,MATCH(A4996&amp;"|"&amp;C4996,SHELF_days!$D$2:$D$289,0))</f>
        <v>94</v>
      </c>
      <c r="AD4996" s="8">
        <f t="shared" si="235"/>
        <v>1804.8000000000006</v>
      </c>
      <c r="AE4996" s="7">
        <f t="shared" si="236"/>
        <v>0.8</v>
      </c>
    </row>
    <row r="4997" spans="1:31" x14ac:dyDescent="0.45">
      <c r="A4997" t="s">
        <v>80</v>
      </c>
      <c r="B4997" t="s">
        <v>168</v>
      </c>
      <c r="C4997" t="s">
        <v>137</v>
      </c>
      <c r="D4997">
        <v>0.8</v>
      </c>
      <c r="E4997">
        <v>0.8</v>
      </c>
      <c r="F4997">
        <v>0.8</v>
      </c>
      <c r="G4997">
        <v>0.8</v>
      </c>
      <c r="H4997">
        <v>0.8</v>
      </c>
      <c r="I4997">
        <v>0.8</v>
      </c>
      <c r="J4997">
        <v>0.8</v>
      </c>
      <c r="K4997">
        <v>0.8</v>
      </c>
      <c r="L4997">
        <v>0.8</v>
      </c>
      <c r="M4997">
        <v>0.8</v>
      </c>
      <c r="N4997">
        <v>0.8</v>
      </c>
      <c r="O4997">
        <v>0.8</v>
      </c>
      <c r="P4997">
        <v>0.8</v>
      </c>
      <c r="Q4997">
        <v>0.8</v>
      </c>
      <c r="R4997">
        <v>0.8</v>
      </c>
      <c r="S4997">
        <v>0.8</v>
      </c>
      <c r="T4997">
        <v>0.8</v>
      </c>
      <c r="U4997">
        <v>0.8</v>
      </c>
      <c r="V4997">
        <v>0.8</v>
      </c>
      <c r="W4997">
        <v>0.8</v>
      </c>
      <c r="X4997">
        <v>0.8</v>
      </c>
      <c r="Y4997">
        <v>0.8</v>
      </c>
      <c r="Z4997">
        <v>0.8</v>
      </c>
      <c r="AA4997">
        <v>0.8</v>
      </c>
      <c r="AB4997" s="7">
        <f t="shared" si="234"/>
        <v>19.200000000000006</v>
      </c>
      <c r="AC4997">
        <f>INDEX(SHELF_days!$C$2:$C$289,MATCH(A4997&amp;"|"&amp;C4997,SHELF_days!$D$2:$D$289,0))</f>
        <v>92</v>
      </c>
      <c r="AD4997" s="8">
        <f t="shared" si="235"/>
        <v>1766.4000000000005</v>
      </c>
      <c r="AE4997" s="7">
        <f t="shared" si="236"/>
        <v>0.8</v>
      </c>
    </row>
    <row r="4998" spans="1:31" x14ac:dyDescent="0.45">
      <c r="A4998" t="s">
        <v>80</v>
      </c>
      <c r="B4998" t="s">
        <v>168</v>
      </c>
      <c r="C4998" t="s">
        <v>138</v>
      </c>
      <c r="D4998">
        <v>0.8</v>
      </c>
      <c r="E4998">
        <v>0.8</v>
      </c>
      <c r="F4998">
        <v>0.8</v>
      </c>
      <c r="G4998">
        <v>0.8</v>
      </c>
      <c r="H4998">
        <v>0.8</v>
      </c>
      <c r="I4998">
        <v>0.8</v>
      </c>
      <c r="J4998">
        <v>0.8</v>
      </c>
      <c r="K4998">
        <v>0.8</v>
      </c>
      <c r="L4998">
        <v>0.8</v>
      </c>
      <c r="M4998">
        <v>0.8</v>
      </c>
      <c r="N4998">
        <v>0.8</v>
      </c>
      <c r="O4998">
        <v>0.8</v>
      </c>
      <c r="P4998">
        <v>0.8</v>
      </c>
      <c r="Q4998">
        <v>0.8</v>
      </c>
      <c r="R4998">
        <v>0.8</v>
      </c>
      <c r="S4998">
        <v>0.8</v>
      </c>
      <c r="T4998">
        <v>0.8</v>
      </c>
      <c r="U4998">
        <v>0.8</v>
      </c>
      <c r="V4998">
        <v>0.8</v>
      </c>
      <c r="W4998">
        <v>0.8</v>
      </c>
      <c r="X4998">
        <v>0.8</v>
      </c>
      <c r="Y4998">
        <v>0.8</v>
      </c>
      <c r="Z4998">
        <v>0.8</v>
      </c>
      <c r="AA4998">
        <v>0.8</v>
      </c>
      <c r="AB4998" s="7">
        <f t="shared" si="234"/>
        <v>19.200000000000006</v>
      </c>
      <c r="AC4998">
        <f>INDEX(SHELF_days!$C$2:$C$289,MATCH(A4998&amp;"|"&amp;C4998,SHELF_days!$D$2:$D$289,0))</f>
        <v>15</v>
      </c>
      <c r="AD4998" s="8">
        <f t="shared" si="235"/>
        <v>288.00000000000011</v>
      </c>
      <c r="AE4998" s="7">
        <f t="shared" si="236"/>
        <v>0.8</v>
      </c>
    </row>
    <row r="4999" spans="1:31" x14ac:dyDescent="0.45">
      <c r="A4999" t="s">
        <v>80</v>
      </c>
      <c r="B4999" t="s">
        <v>168</v>
      </c>
      <c r="C4999" t="s">
        <v>139</v>
      </c>
      <c r="D4999">
        <v>0.8</v>
      </c>
      <c r="E4999">
        <v>0.8</v>
      </c>
      <c r="F4999">
        <v>0.8</v>
      </c>
      <c r="G4999">
        <v>0.8</v>
      </c>
      <c r="H4999">
        <v>0.8</v>
      </c>
      <c r="I4999">
        <v>0.8</v>
      </c>
      <c r="J4999">
        <v>0.8</v>
      </c>
      <c r="K4999">
        <v>0.8</v>
      </c>
      <c r="L4999">
        <v>0.8</v>
      </c>
      <c r="M4999">
        <v>0.8</v>
      </c>
      <c r="N4999">
        <v>0.8</v>
      </c>
      <c r="O4999">
        <v>0.8</v>
      </c>
      <c r="P4999">
        <v>0.8</v>
      </c>
      <c r="Q4999">
        <v>0.8</v>
      </c>
      <c r="R4999">
        <v>0.8</v>
      </c>
      <c r="S4999">
        <v>0.8</v>
      </c>
      <c r="T4999">
        <v>0.8</v>
      </c>
      <c r="U4999">
        <v>0.8</v>
      </c>
      <c r="V4999">
        <v>0.8</v>
      </c>
      <c r="W4999">
        <v>0.8</v>
      </c>
      <c r="X4999">
        <v>0.8</v>
      </c>
      <c r="Y4999">
        <v>0.8</v>
      </c>
      <c r="Z4999">
        <v>0.8</v>
      </c>
      <c r="AA4999">
        <v>0.8</v>
      </c>
      <c r="AB4999" s="7">
        <f t="shared" si="234"/>
        <v>19.200000000000006</v>
      </c>
      <c r="AC4999">
        <f>INDEX(SHELF_days!$C$2:$C$289,MATCH(A4999&amp;"|"&amp;C4999,SHELF_days!$D$2:$D$289,0))</f>
        <v>5</v>
      </c>
      <c r="AD4999" s="8">
        <f t="shared" si="235"/>
        <v>96.000000000000028</v>
      </c>
      <c r="AE4999" s="7">
        <f t="shared" si="236"/>
        <v>0.8</v>
      </c>
    </row>
    <row r="5000" spans="1:31" x14ac:dyDescent="0.45">
      <c r="A5000" t="s">
        <v>80</v>
      </c>
      <c r="B5000" t="s">
        <v>169</v>
      </c>
      <c r="C5000" t="s">
        <v>134</v>
      </c>
      <c r="D5000">
        <v>0.40799999999999992</v>
      </c>
      <c r="E5000">
        <v>0.40799999999999992</v>
      </c>
      <c r="F5000">
        <v>0.40799999999999992</v>
      </c>
      <c r="G5000">
        <v>0.40799999999999992</v>
      </c>
      <c r="H5000">
        <v>0.40799999999999992</v>
      </c>
      <c r="I5000">
        <v>0.40799999999999992</v>
      </c>
      <c r="J5000">
        <v>0.40799999999999992</v>
      </c>
      <c r="K5000">
        <v>0.40799999999999992</v>
      </c>
      <c r="L5000">
        <v>0.40799999999999992</v>
      </c>
      <c r="M5000">
        <v>0.40799999999999992</v>
      </c>
      <c r="N5000">
        <v>0.40799999999999992</v>
      </c>
      <c r="O5000">
        <v>0.40799999999999992</v>
      </c>
      <c r="P5000">
        <v>0.40799999999999992</v>
      </c>
      <c r="Q5000">
        <v>0.40799999999999992</v>
      </c>
      <c r="R5000">
        <v>0.40799999999999992</v>
      </c>
      <c r="S5000">
        <v>0.40799999999999992</v>
      </c>
      <c r="T5000">
        <v>0.40799999999999992</v>
      </c>
      <c r="U5000">
        <v>0.40799999999999992</v>
      </c>
      <c r="V5000">
        <v>0.40799999999999992</v>
      </c>
      <c r="W5000">
        <v>0.40799999999999992</v>
      </c>
      <c r="X5000">
        <v>0.40799999999999992</v>
      </c>
      <c r="Y5000">
        <v>0.40799999999999992</v>
      </c>
      <c r="Z5000">
        <v>0.40799999999999992</v>
      </c>
      <c r="AA5000">
        <v>0.40799999999999992</v>
      </c>
      <c r="AB5000" s="7">
        <f t="shared" si="234"/>
        <v>9.7919999999999927</v>
      </c>
      <c r="AC5000">
        <f>INDEX(SHELF_days!$C$2:$C$289,MATCH(A5000&amp;"|"&amp;C5000,SHELF_days!$D$2:$D$289,0))</f>
        <v>58</v>
      </c>
      <c r="AD5000" s="8">
        <f t="shared" si="235"/>
        <v>567.93599999999958</v>
      </c>
      <c r="AE5000" s="7">
        <f t="shared" si="236"/>
        <v>0.40799999999999992</v>
      </c>
    </row>
    <row r="5001" spans="1:31" x14ac:dyDescent="0.45">
      <c r="A5001" t="s">
        <v>80</v>
      </c>
      <c r="B5001" t="s">
        <v>169</v>
      </c>
      <c r="C5001" t="s">
        <v>135</v>
      </c>
      <c r="D5001">
        <v>0.40799999999999992</v>
      </c>
      <c r="E5001">
        <v>0.40799999999999992</v>
      </c>
      <c r="F5001">
        <v>0.40799999999999992</v>
      </c>
      <c r="G5001">
        <v>0.40799999999999992</v>
      </c>
      <c r="H5001">
        <v>0.40799999999999992</v>
      </c>
      <c r="I5001">
        <v>0.40799999999999992</v>
      </c>
      <c r="J5001">
        <v>0.40799999999999992</v>
      </c>
      <c r="K5001">
        <v>0.40799999999999992</v>
      </c>
      <c r="L5001">
        <v>0.40799999999999992</v>
      </c>
      <c r="M5001">
        <v>0.40799999999999992</v>
      </c>
      <c r="N5001">
        <v>0.40799999999999992</v>
      </c>
      <c r="O5001">
        <v>0.40799999999999992</v>
      </c>
      <c r="P5001">
        <v>0.40799999999999992</v>
      </c>
      <c r="Q5001">
        <v>0.40799999999999992</v>
      </c>
      <c r="R5001">
        <v>0.40799999999999992</v>
      </c>
      <c r="S5001">
        <v>0.40799999999999992</v>
      </c>
      <c r="T5001">
        <v>0.40799999999999992</v>
      </c>
      <c r="U5001">
        <v>0.40799999999999992</v>
      </c>
      <c r="V5001">
        <v>0.40799999999999992</v>
      </c>
      <c r="W5001">
        <v>0.40799999999999992</v>
      </c>
      <c r="X5001">
        <v>0.40799999999999992</v>
      </c>
      <c r="Y5001">
        <v>0.40799999999999992</v>
      </c>
      <c r="Z5001">
        <v>0.40799999999999992</v>
      </c>
      <c r="AA5001">
        <v>0.40799999999999992</v>
      </c>
      <c r="AB5001" s="7">
        <f t="shared" si="234"/>
        <v>9.7919999999999927</v>
      </c>
      <c r="AC5001">
        <f>INDEX(SHELF_days!$C$2:$C$289,MATCH(A5001&amp;"|"&amp;C5001,SHELF_days!$D$2:$D$289,0))</f>
        <v>101</v>
      </c>
      <c r="AD5001" s="8">
        <f t="shared" si="235"/>
        <v>988.99199999999928</v>
      </c>
      <c r="AE5001" s="7">
        <f t="shared" si="236"/>
        <v>0.40799999999999992</v>
      </c>
    </row>
    <row r="5002" spans="1:31" x14ac:dyDescent="0.45">
      <c r="A5002" t="s">
        <v>80</v>
      </c>
      <c r="B5002" t="s">
        <v>169</v>
      </c>
      <c r="C5002" t="s">
        <v>136</v>
      </c>
      <c r="D5002">
        <v>0.40799999999999992</v>
      </c>
      <c r="E5002">
        <v>0.40799999999999992</v>
      </c>
      <c r="F5002">
        <v>0.40799999999999992</v>
      </c>
      <c r="G5002">
        <v>0.40799999999999992</v>
      </c>
      <c r="H5002">
        <v>0.40799999999999992</v>
      </c>
      <c r="I5002">
        <v>0.40799999999999992</v>
      </c>
      <c r="J5002">
        <v>0.40799999999999992</v>
      </c>
      <c r="K5002">
        <v>0.40799999999999992</v>
      </c>
      <c r="L5002">
        <v>0.40799999999999992</v>
      </c>
      <c r="M5002">
        <v>0.40799999999999992</v>
      </c>
      <c r="N5002">
        <v>0.40799999999999992</v>
      </c>
      <c r="O5002">
        <v>0.40799999999999992</v>
      </c>
      <c r="P5002">
        <v>0.40799999999999992</v>
      </c>
      <c r="Q5002">
        <v>0.40799999999999992</v>
      </c>
      <c r="R5002">
        <v>0.40799999999999992</v>
      </c>
      <c r="S5002">
        <v>0.40799999999999992</v>
      </c>
      <c r="T5002">
        <v>0.40799999999999992</v>
      </c>
      <c r="U5002">
        <v>0.40799999999999992</v>
      </c>
      <c r="V5002">
        <v>0.40799999999999992</v>
      </c>
      <c r="W5002">
        <v>0.40799999999999992</v>
      </c>
      <c r="X5002">
        <v>0.40799999999999992</v>
      </c>
      <c r="Y5002">
        <v>0.40799999999999992</v>
      </c>
      <c r="Z5002">
        <v>0.40799999999999992</v>
      </c>
      <c r="AA5002">
        <v>0.40799999999999992</v>
      </c>
      <c r="AB5002" s="7">
        <f t="shared" si="234"/>
        <v>9.7919999999999927</v>
      </c>
      <c r="AC5002">
        <f>INDEX(SHELF_days!$C$2:$C$289,MATCH(A5002&amp;"|"&amp;C5002,SHELF_days!$D$2:$D$289,0))</f>
        <v>94</v>
      </c>
      <c r="AD5002" s="8">
        <f t="shared" si="235"/>
        <v>920.4479999999993</v>
      </c>
      <c r="AE5002" s="7">
        <f t="shared" si="236"/>
        <v>0.40799999999999992</v>
      </c>
    </row>
    <row r="5003" spans="1:31" x14ac:dyDescent="0.45">
      <c r="A5003" t="s">
        <v>80</v>
      </c>
      <c r="B5003" t="s">
        <v>169</v>
      </c>
      <c r="C5003" t="s">
        <v>137</v>
      </c>
      <c r="D5003">
        <v>0.40799999999999992</v>
      </c>
      <c r="E5003">
        <v>0.40799999999999992</v>
      </c>
      <c r="F5003">
        <v>0.40799999999999992</v>
      </c>
      <c r="G5003">
        <v>0.40799999999999992</v>
      </c>
      <c r="H5003">
        <v>0.40799999999999992</v>
      </c>
      <c r="I5003">
        <v>0.40799999999999992</v>
      </c>
      <c r="J5003">
        <v>0.40799999999999992</v>
      </c>
      <c r="K5003">
        <v>0.40799999999999992</v>
      </c>
      <c r="L5003">
        <v>0.40799999999999992</v>
      </c>
      <c r="M5003">
        <v>0.40799999999999992</v>
      </c>
      <c r="N5003">
        <v>0.40799999999999992</v>
      </c>
      <c r="O5003">
        <v>0.40799999999999992</v>
      </c>
      <c r="P5003">
        <v>0.40799999999999992</v>
      </c>
      <c r="Q5003">
        <v>0.40799999999999992</v>
      </c>
      <c r="R5003">
        <v>0.40799999999999992</v>
      </c>
      <c r="S5003">
        <v>0.40799999999999992</v>
      </c>
      <c r="T5003">
        <v>0.40799999999999992</v>
      </c>
      <c r="U5003">
        <v>0.40799999999999992</v>
      </c>
      <c r="V5003">
        <v>0.40799999999999992</v>
      </c>
      <c r="W5003">
        <v>0.40799999999999992</v>
      </c>
      <c r="X5003">
        <v>0.40799999999999992</v>
      </c>
      <c r="Y5003">
        <v>0.40799999999999992</v>
      </c>
      <c r="Z5003">
        <v>0.40799999999999992</v>
      </c>
      <c r="AA5003">
        <v>0.40799999999999992</v>
      </c>
      <c r="AB5003" s="7">
        <f t="shared" si="234"/>
        <v>9.7919999999999927</v>
      </c>
      <c r="AC5003">
        <f>INDEX(SHELF_days!$C$2:$C$289,MATCH(A5003&amp;"|"&amp;C5003,SHELF_days!$D$2:$D$289,0))</f>
        <v>92</v>
      </c>
      <c r="AD5003" s="8">
        <f t="shared" si="235"/>
        <v>900.86399999999935</v>
      </c>
      <c r="AE5003" s="7">
        <f t="shared" si="236"/>
        <v>0.40799999999999992</v>
      </c>
    </row>
    <row r="5004" spans="1:31" x14ac:dyDescent="0.45">
      <c r="A5004" t="s">
        <v>80</v>
      </c>
      <c r="B5004" t="s">
        <v>169</v>
      </c>
      <c r="C5004" t="s">
        <v>138</v>
      </c>
      <c r="D5004">
        <v>0.40799999999999992</v>
      </c>
      <c r="E5004">
        <v>0.40799999999999992</v>
      </c>
      <c r="F5004">
        <v>0.40799999999999992</v>
      </c>
      <c r="G5004">
        <v>0.40799999999999992</v>
      </c>
      <c r="H5004">
        <v>0.40799999999999992</v>
      </c>
      <c r="I5004">
        <v>0.40799999999999992</v>
      </c>
      <c r="J5004">
        <v>0.40799999999999992</v>
      </c>
      <c r="K5004">
        <v>0.40799999999999992</v>
      </c>
      <c r="L5004">
        <v>0.40799999999999992</v>
      </c>
      <c r="M5004">
        <v>0.40799999999999992</v>
      </c>
      <c r="N5004">
        <v>0.40799999999999992</v>
      </c>
      <c r="O5004">
        <v>0.40799999999999992</v>
      </c>
      <c r="P5004">
        <v>0.40799999999999992</v>
      </c>
      <c r="Q5004">
        <v>0.40799999999999992</v>
      </c>
      <c r="R5004">
        <v>0.40799999999999992</v>
      </c>
      <c r="S5004">
        <v>0.40799999999999992</v>
      </c>
      <c r="T5004">
        <v>0.40799999999999992</v>
      </c>
      <c r="U5004">
        <v>0.40799999999999992</v>
      </c>
      <c r="V5004">
        <v>0.40799999999999992</v>
      </c>
      <c r="W5004">
        <v>0.40799999999999992</v>
      </c>
      <c r="X5004">
        <v>0.40799999999999992</v>
      </c>
      <c r="Y5004">
        <v>0.40799999999999992</v>
      </c>
      <c r="Z5004">
        <v>0.40799999999999992</v>
      </c>
      <c r="AA5004">
        <v>0.40799999999999992</v>
      </c>
      <c r="AB5004" s="7">
        <f t="shared" si="234"/>
        <v>9.7919999999999927</v>
      </c>
      <c r="AC5004">
        <f>INDEX(SHELF_days!$C$2:$C$289,MATCH(A5004&amp;"|"&amp;C5004,SHELF_days!$D$2:$D$289,0))</f>
        <v>15</v>
      </c>
      <c r="AD5004" s="8">
        <f t="shared" si="235"/>
        <v>146.87999999999988</v>
      </c>
      <c r="AE5004" s="7">
        <f t="shared" si="236"/>
        <v>0.40799999999999992</v>
      </c>
    </row>
    <row r="5005" spans="1:31" x14ac:dyDescent="0.45">
      <c r="A5005" t="s">
        <v>80</v>
      </c>
      <c r="B5005" t="s">
        <v>169</v>
      </c>
      <c r="C5005" t="s">
        <v>139</v>
      </c>
      <c r="D5005">
        <v>0.40799999999999992</v>
      </c>
      <c r="E5005">
        <v>0.40799999999999992</v>
      </c>
      <c r="F5005">
        <v>0.40799999999999992</v>
      </c>
      <c r="G5005">
        <v>0.40799999999999992</v>
      </c>
      <c r="H5005">
        <v>0.40799999999999992</v>
      </c>
      <c r="I5005">
        <v>0.40799999999999992</v>
      </c>
      <c r="J5005">
        <v>0.40799999999999992</v>
      </c>
      <c r="K5005">
        <v>0.40799999999999992</v>
      </c>
      <c r="L5005">
        <v>0.40799999999999992</v>
      </c>
      <c r="M5005">
        <v>0.40799999999999992</v>
      </c>
      <c r="N5005">
        <v>0.40799999999999992</v>
      </c>
      <c r="O5005">
        <v>0.40799999999999992</v>
      </c>
      <c r="P5005">
        <v>0.40799999999999992</v>
      </c>
      <c r="Q5005">
        <v>0.40799999999999992</v>
      </c>
      <c r="R5005">
        <v>0.40799999999999992</v>
      </c>
      <c r="S5005">
        <v>0.40799999999999992</v>
      </c>
      <c r="T5005">
        <v>0.40799999999999992</v>
      </c>
      <c r="U5005">
        <v>0.40799999999999992</v>
      </c>
      <c r="V5005">
        <v>0.40799999999999992</v>
      </c>
      <c r="W5005">
        <v>0.40799999999999992</v>
      </c>
      <c r="X5005">
        <v>0.40799999999999992</v>
      </c>
      <c r="Y5005">
        <v>0.40799999999999992</v>
      </c>
      <c r="Z5005">
        <v>0.40799999999999992</v>
      </c>
      <c r="AA5005">
        <v>0.40799999999999992</v>
      </c>
      <c r="AB5005" s="7">
        <f t="shared" si="234"/>
        <v>9.7919999999999927</v>
      </c>
      <c r="AC5005">
        <f>INDEX(SHELF_days!$C$2:$C$289,MATCH(A5005&amp;"|"&amp;C5005,SHELF_days!$D$2:$D$289,0))</f>
        <v>5</v>
      </c>
      <c r="AD5005" s="8">
        <f t="shared" si="235"/>
        <v>48.959999999999965</v>
      </c>
      <c r="AE5005" s="7">
        <f t="shared" si="236"/>
        <v>0.40799999999999992</v>
      </c>
    </row>
    <row r="5006" spans="1:31" x14ac:dyDescent="0.45">
      <c r="A5006" t="s">
        <v>80</v>
      </c>
      <c r="B5006" t="s">
        <v>170</v>
      </c>
      <c r="C5006" t="s">
        <v>134</v>
      </c>
      <c r="D5006">
        <v>0.8</v>
      </c>
      <c r="E5006">
        <v>0.8</v>
      </c>
      <c r="F5006">
        <v>0.8</v>
      </c>
      <c r="G5006">
        <v>0.8</v>
      </c>
      <c r="H5006">
        <v>0.8</v>
      </c>
      <c r="I5006">
        <v>0.8</v>
      </c>
      <c r="J5006">
        <v>0.8</v>
      </c>
      <c r="K5006">
        <v>0.8</v>
      </c>
      <c r="L5006">
        <v>0.8</v>
      </c>
      <c r="M5006">
        <v>0.8</v>
      </c>
      <c r="N5006">
        <v>0.8</v>
      </c>
      <c r="O5006">
        <v>0.8</v>
      </c>
      <c r="P5006">
        <v>0.8</v>
      </c>
      <c r="Q5006">
        <v>0.8</v>
      </c>
      <c r="R5006">
        <v>0.8</v>
      </c>
      <c r="S5006">
        <v>0.8</v>
      </c>
      <c r="T5006">
        <v>0.8</v>
      </c>
      <c r="U5006">
        <v>0.8</v>
      </c>
      <c r="V5006">
        <v>0.8</v>
      </c>
      <c r="W5006">
        <v>0.8</v>
      </c>
      <c r="X5006">
        <v>0.8</v>
      </c>
      <c r="Y5006">
        <v>0.8</v>
      </c>
      <c r="Z5006">
        <v>0.8</v>
      </c>
      <c r="AA5006">
        <v>0.8</v>
      </c>
      <c r="AB5006" s="7">
        <f t="shared" si="234"/>
        <v>19.200000000000006</v>
      </c>
      <c r="AC5006">
        <f>INDEX(SHELF_days!$C$2:$C$289,MATCH(A5006&amp;"|"&amp;C5006,SHELF_days!$D$2:$D$289,0))</f>
        <v>58</v>
      </c>
      <c r="AD5006" s="8">
        <f t="shared" si="235"/>
        <v>1113.6000000000004</v>
      </c>
      <c r="AE5006" s="7">
        <f t="shared" si="236"/>
        <v>0.8</v>
      </c>
    </row>
    <row r="5007" spans="1:31" x14ac:dyDescent="0.45">
      <c r="A5007" t="s">
        <v>80</v>
      </c>
      <c r="B5007" t="s">
        <v>170</v>
      </c>
      <c r="C5007" t="s">
        <v>135</v>
      </c>
      <c r="D5007">
        <v>0.8</v>
      </c>
      <c r="E5007">
        <v>0.8</v>
      </c>
      <c r="F5007">
        <v>0.8</v>
      </c>
      <c r="G5007">
        <v>0.8</v>
      </c>
      <c r="H5007">
        <v>0.8</v>
      </c>
      <c r="I5007">
        <v>0.8</v>
      </c>
      <c r="J5007">
        <v>0.8</v>
      </c>
      <c r="K5007">
        <v>0.8</v>
      </c>
      <c r="L5007">
        <v>0.8</v>
      </c>
      <c r="M5007">
        <v>0.8</v>
      </c>
      <c r="N5007">
        <v>0.8</v>
      </c>
      <c r="O5007">
        <v>0.8</v>
      </c>
      <c r="P5007">
        <v>0.8</v>
      </c>
      <c r="Q5007">
        <v>0.8</v>
      </c>
      <c r="R5007">
        <v>0.8</v>
      </c>
      <c r="S5007">
        <v>0.8</v>
      </c>
      <c r="T5007">
        <v>0.8</v>
      </c>
      <c r="U5007">
        <v>0.8</v>
      </c>
      <c r="V5007">
        <v>0.8</v>
      </c>
      <c r="W5007">
        <v>0.8</v>
      </c>
      <c r="X5007">
        <v>0.8</v>
      </c>
      <c r="Y5007">
        <v>0.8</v>
      </c>
      <c r="Z5007">
        <v>0.8</v>
      </c>
      <c r="AA5007">
        <v>0.8</v>
      </c>
      <c r="AB5007" s="7">
        <f t="shared" si="234"/>
        <v>19.200000000000006</v>
      </c>
      <c r="AC5007">
        <f>INDEX(SHELF_days!$C$2:$C$289,MATCH(A5007&amp;"|"&amp;C5007,SHELF_days!$D$2:$D$289,0))</f>
        <v>101</v>
      </c>
      <c r="AD5007" s="8">
        <f t="shared" si="235"/>
        <v>1939.2000000000007</v>
      </c>
      <c r="AE5007" s="7">
        <f t="shared" si="236"/>
        <v>0.8</v>
      </c>
    </row>
    <row r="5008" spans="1:31" x14ac:dyDescent="0.45">
      <c r="A5008" t="s">
        <v>80</v>
      </c>
      <c r="B5008" t="s">
        <v>170</v>
      </c>
      <c r="C5008" t="s">
        <v>136</v>
      </c>
      <c r="D5008">
        <v>0.8</v>
      </c>
      <c r="E5008">
        <v>0.8</v>
      </c>
      <c r="F5008">
        <v>0.8</v>
      </c>
      <c r="G5008">
        <v>0.8</v>
      </c>
      <c r="H5008">
        <v>0.8</v>
      </c>
      <c r="I5008">
        <v>0.8</v>
      </c>
      <c r="J5008">
        <v>0.8</v>
      </c>
      <c r="K5008">
        <v>0.8</v>
      </c>
      <c r="L5008">
        <v>0.8</v>
      </c>
      <c r="M5008">
        <v>0.8</v>
      </c>
      <c r="N5008">
        <v>0.8</v>
      </c>
      <c r="O5008">
        <v>0.8</v>
      </c>
      <c r="P5008">
        <v>0.8</v>
      </c>
      <c r="Q5008">
        <v>0.8</v>
      </c>
      <c r="R5008">
        <v>0.8</v>
      </c>
      <c r="S5008">
        <v>0.8</v>
      </c>
      <c r="T5008">
        <v>0.8</v>
      </c>
      <c r="U5008">
        <v>0.8</v>
      </c>
      <c r="V5008">
        <v>0.8</v>
      </c>
      <c r="W5008">
        <v>0.8</v>
      </c>
      <c r="X5008">
        <v>0.8</v>
      </c>
      <c r="Y5008">
        <v>0.8</v>
      </c>
      <c r="Z5008">
        <v>0.8</v>
      </c>
      <c r="AA5008">
        <v>0.8</v>
      </c>
      <c r="AB5008" s="7">
        <f t="shared" si="234"/>
        <v>19.200000000000006</v>
      </c>
      <c r="AC5008">
        <f>INDEX(SHELF_days!$C$2:$C$289,MATCH(A5008&amp;"|"&amp;C5008,SHELF_days!$D$2:$D$289,0))</f>
        <v>94</v>
      </c>
      <c r="AD5008" s="8">
        <f t="shared" si="235"/>
        <v>1804.8000000000006</v>
      </c>
      <c r="AE5008" s="7">
        <f t="shared" si="236"/>
        <v>0.8</v>
      </c>
    </row>
    <row r="5009" spans="1:31" x14ac:dyDescent="0.45">
      <c r="A5009" t="s">
        <v>80</v>
      </c>
      <c r="B5009" t="s">
        <v>170</v>
      </c>
      <c r="C5009" t="s">
        <v>137</v>
      </c>
      <c r="D5009">
        <v>0.8</v>
      </c>
      <c r="E5009">
        <v>0.8</v>
      </c>
      <c r="F5009">
        <v>0.8</v>
      </c>
      <c r="G5009">
        <v>0.8</v>
      </c>
      <c r="H5009">
        <v>0.8</v>
      </c>
      <c r="I5009">
        <v>0.8</v>
      </c>
      <c r="J5009">
        <v>0.8</v>
      </c>
      <c r="K5009">
        <v>0.8</v>
      </c>
      <c r="L5009">
        <v>0.8</v>
      </c>
      <c r="M5009">
        <v>0.8</v>
      </c>
      <c r="N5009">
        <v>0.8</v>
      </c>
      <c r="O5009">
        <v>0.8</v>
      </c>
      <c r="P5009">
        <v>0.8</v>
      </c>
      <c r="Q5009">
        <v>0.8</v>
      </c>
      <c r="R5009">
        <v>0.8</v>
      </c>
      <c r="S5009">
        <v>0.8</v>
      </c>
      <c r="T5009">
        <v>0.8</v>
      </c>
      <c r="U5009">
        <v>0.8</v>
      </c>
      <c r="V5009">
        <v>0.8</v>
      </c>
      <c r="W5009">
        <v>0.8</v>
      </c>
      <c r="X5009">
        <v>0.8</v>
      </c>
      <c r="Y5009">
        <v>0.8</v>
      </c>
      <c r="Z5009">
        <v>0.8</v>
      </c>
      <c r="AA5009">
        <v>0.8</v>
      </c>
      <c r="AB5009" s="7">
        <f t="shared" si="234"/>
        <v>19.200000000000006</v>
      </c>
      <c r="AC5009">
        <f>INDEX(SHELF_days!$C$2:$C$289,MATCH(A5009&amp;"|"&amp;C5009,SHELF_days!$D$2:$D$289,0))</f>
        <v>92</v>
      </c>
      <c r="AD5009" s="8">
        <f t="shared" si="235"/>
        <v>1766.4000000000005</v>
      </c>
      <c r="AE5009" s="7">
        <f t="shared" si="236"/>
        <v>0.8</v>
      </c>
    </row>
    <row r="5010" spans="1:31" x14ac:dyDescent="0.45">
      <c r="A5010" t="s">
        <v>80</v>
      </c>
      <c r="B5010" t="s">
        <v>170</v>
      </c>
      <c r="C5010" t="s">
        <v>138</v>
      </c>
      <c r="D5010">
        <v>0.8</v>
      </c>
      <c r="E5010">
        <v>0.8</v>
      </c>
      <c r="F5010">
        <v>0.8</v>
      </c>
      <c r="G5010">
        <v>0.8</v>
      </c>
      <c r="H5010">
        <v>0.8</v>
      </c>
      <c r="I5010">
        <v>0.8</v>
      </c>
      <c r="J5010">
        <v>0.8</v>
      </c>
      <c r="K5010">
        <v>0.8</v>
      </c>
      <c r="L5010">
        <v>0.8</v>
      </c>
      <c r="M5010">
        <v>0.8</v>
      </c>
      <c r="N5010">
        <v>0.8</v>
      </c>
      <c r="O5010">
        <v>0.8</v>
      </c>
      <c r="P5010">
        <v>0.8</v>
      </c>
      <c r="Q5010">
        <v>0.8</v>
      </c>
      <c r="R5010">
        <v>0.8</v>
      </c>
      <c r="S5010">
        <v>0.8</v>
      </c>
      <c r="T5010">
        <v>0.8</v>
      </c>
      <c r="U5010">
        <v>0.8</v>
      </c>
      <c r="V5010">
        <v>0.8</v>
      </c>
      <c r="W5010">
        <v>0.8</v>
      </c>
      <c r="X5010">
        <v>0.8</v>
      </c>
      <c r="Y5010">
        <v>0.8</v>
      </c>
      <c r="Z5010">
        <v>0.8</v>
      </c>
      <c r="AA5010">
        <v>0.8</v>
      </c>
      <c r="AB5010" s="7">
        <f t="shared" si="234"/>
        <v>19.200000000000006</v>
      </c>
      <c r="AC5010">
        <f>INDEX(SHELF_days!$C$2:$C$289,MATCH(A5010&amp;"|"&amp;C5010,SHELF_days!$D$2:$D$289,0))</f>
        <v>15</v>
      </c>
      <c r="AD5010" s="8">
        <f t="shared" si="235"/>
        <v>288.00000000000011</v>
      </c>
      <c r="AE5010" s="7">
        <f t="shared" si="236"/>
        <v>0.8</v>
      </c>
    </row>
    <row r="5011" spans="1:31" x14ac:dyDescent="0.45">
      <c r="A5011" t="s">
        <v>80</v>
      </c>
      <c r="B5011" t="s">
        <v>170</v>
      </c>
      <c r="C5011" t="s">
        <v>139</v>
      </c>
      <c r="D5011">
        <v>0.8</v>
      </c>
      <c r="E5011">
        <v>0.8</v>
      </c>
      <c r="F5011">
        <v>0.8</v>
      </c>
      <c r="G5011">
        <v>0.8</v>
      </c>
      <c r="H5011">
        <v>0.8</v>
      </c>
      <c r="I5011">
        <v>0.8</v>
      </c>
      <c r="J5011">
        <v>0.8</v>
      </c>
      <c r="K5011">
        <v>0.8</v>
      </c>
      <c r="L5011">
        <v>0.8</v>
      </c>
      <c r="M5011">
        <v>0.8</v>
      </c>
      <c r="N5011">
        <v>0.8</v>
      </c>
      <c r="O5011">
        <v>0.8</v>
      </c>
      <c r="P5011">
        <v>0.8</v>
      </c>
      <c r="Q5011">
        <v>0.8</v>
      </c>
      <c r="R5011">
        <v>0.8</v>
      </c>
      <c r="S5011">
        <v>0.8</v>
      </c>
      <c r="T5011">
        <v>0.8</v>
      </c>
      <c r="U5011">
        <v>0.8</v>
      </c>
      <c r="V5011">
        <v>0.8</v>
      </c>
      <c r="W5011">
        <v>0.8</v>
      </c>
      <c r="X5011">
        <v>0.8</v>
      </c>
      <c r="Y5011">
        <v>0.8</v>
      </c>
      <c r="Z5011">
        <v>0.8</v>
      </c>
      <c r="AA5011">
        <v>0.8</v>
      </c>
      <c r="AB5011" s="7">
        <f t="shared" si="234"/>
        <v>19.200000000000006</v>
      </c>
      <c r="AC5011">
        <f>INDEX(SHELF_days!$C$2:$C$289,MATCH(A5011&amp;"|"&amp;C5011,SHELF_days!$D$2:$D$289,0))</f>
        <v>5</v>
      </c>
      <c r="AD5011" s="8">
        <f t="shared" si="235"/>
        <v>96.000000000000028</v>
      </c>
      <c r="AE5011" s="7">
        <f t="shared" si="236"/>
        <v>0.8</v>
      </c>
    </row>
    <row r="5012" spans="1:31" x14ac:dyDescent="0.45">
      <c r="A5012" t="s">
        <v>80</v>
      </c>
      <c r="B5012" t="s">
        <v>171</v>
      </c>
      <c r="C5012" t="s">
        <v>134</v>
      </c>
      <c r="D5012">
        <v>0.72843839721326853</v>
      </c>
      <c r="E5012">
        <v>0.71320237545313858</v>
      </c>
      <c r="F5012">
        <v>0.70732342287693128</v>
      </c>
      <c r="G5012">
        <v>0.71008979194003685</v>
      </c>
      <c r="H5012">
        <v>0.72201274220591627</v>
      </c>
      <c r="I5012">
        <v>0.75065635967654842</v>
      </c>
      <c r="J5012">
        <v>0.7845359382997793</v>
      </c>
      <c r="K5012">
        <v>0.78614212387864935</v>
      </c>
      <c r="L5012">
        <v>0.77116834891631958</v>
      </c>
      <c r="M5012">
        <v>0.76972994652652926</v>
      </c>
      <c r="N5012">
        <v>0.77204909657250465</v>
      </c>
      <c r="O5012">
        <v>0.77243942446296587</v>
      </c>
      <c r="P5012">
        <v>0.77072691028104345</v>
      </c>
      <c r="Q5012">
        <v>0.76150248564914036</v>
      </c>
      <c r="R5012">
        <v>0.76099731069815757</v>
      </c>
      <c r="S5012">
        <v>0.77130981615643224</v>
      </c>
      <c r="T5012">
        <v>0.8023577682477312</v>
      </c>
      <c r="U5012">
        <v>0.82727516903685927</v>
      </c>
      <c r="V5012">
        <v>0.82835823005793641</v>
      </c>
      <c r="W5012">
        <v>0.8285289034379435</v>
      </c>
      <c r="X5012">
        <v>0.82514935755237107</v>
      </c>
      <c r="Y5012">
        <v>0.82017107973821413</v>
      </c>
      <c r="Z5012">
        <v>0.79658636119707193</v>
      </c>
      <c r="AA5012">
        <v>0.77155669930772552</v>
      </c>
      <c r="AB5012" s="7">
        <f t="shared" si="234"/>
        <v>18.552308059383215</v>
      </c>
      <c r="AC5012">
        <f>INDEX(SHELF_days!$C$2:$C$289,MATCH(A5012&amp;"|"&amp;C5012,SHELF_days!$D$2:$D$289,0))</f>
        <v>58</v>
      </c>
      <c r="AD5012" s="8">
        <f t="shared" si="235"/>
        <v>1076.0338674442264</v>
      </c>
      <c r="AE5012" s="7">
        <f t="shared" si="236"/>
        <v>0.8285289034379435</v>
      </c>
    </row>
    <row r="5013" spans="1:31" x14ac:dyDescent="0.45">
      <c r="A5013" t="s">
        <v>80</v>
      </c>
      <c r="B5013" t="s">
        <v>171</v>
      </c>
      <c r="C5013" t="s">
        <v>135</v>
      </c>
      <c r="D5013">
        <v>0.77855627635050839</v>
      </c>
      <c r="E5013">
        <v>0.75277367378885818</v>
      </c>
      <c r="F5013">
        <v>0.73601213877232585</v>
      </c>
      <c r="G5013">
        <v>0.7316275248501245</v>
      </c>
      <c r="H5013">
        <v>0.73773780415131707</v>
      </c>
      <c r="I5013">
        <v>0.75550241765668547</v>
      </c>
      <c r="J5013">
        <v>0.75176142319853934</v>
      </c>
      <c r="K5013">
        <v>0.76889193875472539</v>
      </c>
      <c r="L5013">
        <v>0.77797843395708777</v>
      </c>
      <c r="M5013">
        <v>0.7941437823772336</v>
      </c>
      <c r="N5013">
        <v>0.80785825792780919</v>
      </c>
      <c r="O5013">
        <v>0.81190507645539856</v>
      </c>
      <c r="P5013">
        <v>0.81220199048340125</v>
      </c>
      <c r="Q5013">
        <v>0.81210633856793701</v>
      </c>
      <c r="R5013">
        <v>0.81264085370101957</v>
      </c>
      <c r="S5013">
        <v>0.81654615980573042</v>
      </c>
      <c r="T5013">
        <v>0.82889556459561298</v>
      </c>
      <c r="U5013">
        <v>0.83228172975639336</v>
      </c>
      <c r="V5013">
        <v>0.8325528745468963</v>
      </c>
      <c r="W5013">
        <v>0.8325528745468963</v>
      </c>
      <c r="X5013">
        <v>0.8325528745468963</v>
      </c>
      <c r="Y5013">
        <v>0.83243293840083943</v>
      </c>
      <c r="Z5013">
        <v>0.82713443375755469</v>
      </c>
      <c r="AA5013">
        <v>0.80044676316291385</v>
      </c>
      <c r="AB5013" s="7">
        <f t="shared" si="234"/>
        <v>19.077094144112703</v>
      </c>
      <c r="AC5013">
        <f>INDEX(SHELF_days!$C$2:$C$289,MATCH(A5013&amp;"|"&amp;C5013,SHELF_days!$D$2:$D$289,0))</f>
        <v>101</v>
      </c>
      <c r="AD5013" s="8">
        <f t="shared" si="235"/>
        <v>1926.7865085553831</v>
      </c>
      <c r="AE5013" s="7">
        <f t="shared" si="236"/>
        <v>0.8325528745468963</v>
      </c>
    </row>
    <row r="5014" spans="1:31" x14ac:dyDescent="0.45">
      <c r="A5014" t="s">
        <v>80</v>
      </c>
      <c r="B5014" t="s">
        <v>171</v>
      </c>
      <c r="C5014" t="s">
        <v>136</v>
      </c>
      <c r="D5014">
        <v>0.77511810713997298</v>
      </c>
      <c r="E5014">
        <v>0.76446668229368375</v>
      </c>
      <c r="F5014">
        <v>0.7608820428931562</v>
      </c>
      <c r="G5014">
        <v>0.76164980447401909</v>
      </c>
      <c r="H5014">
        <v>0.76739975679270167</v>
      </c>
      <c r="I5014">
        <v>0.78342448026280742</v>
      </c>
      <c r="J5014">
        <v>0.79687419896873557</v>
      </c>
      <c r="K5014">
        <v>0.78368615743731185</v>
      </c>
      <c r="L5014">
        <v>0.78468452906758546</v>
      </c>
      <c r="M5014">
        <v>0.78874540590836972</v>
      </c>
      <c r="N5014">
        <v>0.79366198963579515</v>
      </c>
      <c r="O5014">
        <v>0.7917502820711233</v>
      </c>
      <c r="P5014">
        <v>0.79156688278884868</v>
      </c>
      <c r="Q5014">
        <v>0.78902566704289978</v>
      </c>
      <c r="R5014">
        <v>0.78972303483578632</v>
      </c>
      <c r="S5014">
        <v>0.80146753442177332</v>
      </c>
      <c r="T5014">
        <v>0.81609480041297122</v>
      </c>
      <c r="U5014">
        <v>0.82588817191301978</v>
      </c>
      <c r="V5014">
        <v>0.82599244857760878</v>
      </c>
      <c r="W5014">
        <v>0.82511459111235086</v>
      </c>
      <c r="X5014">
        <v>0.8248187494860818</v>
      </c>
      <c r="Y5014">
        <v>0.82283064119685956</v>
      </c>
      <c r="Z5014">
        <v>0.81399462521329047</v>
      </c>
      <c r="AA5014">
        <v>0.79202669501191081</v>
      </c>
      <c r="AB5014" s="7">
        <f t="shared" si="234"/>
        <v>19.070887278958661</v>
      </c>
      <c r="AC5014">
        <f>INDEX(SHELF_days!$C$2:$C$289,MATCH(A5014&amp;"|"&amp;C5014,SHELF_days!$D$2:$D$289,0))</f>
        <v>94</v>
      </c>
      <c r="AD5014" s="8">
        <f t="shared" si="235"/>
        <v>1792.6634042221142</v>
      </c>
      <c r="AE5014" s="7">
        <f t="shared" si="236"/>
        <v>0.82599244857760878</v>
      </c>
    </row>
    <row r="5015" spans="1:31" x14ac:dyDescent="0.45">
      <c r="A5015" t="s">
        <v>80</v>
      </c>
      <c r="B5015" t="s">
        <v>171</v>
      </c>
      <c r="C5015" t="s">
        <v>137</v>
      </c>
      <c r="D5015">
        <v>0.78875685051001476</v>
      </c>
      <c r="E5015">
        <v>0.76820420679969792</v>
      </c>
      <c r="F5015">
        <v>0.75693715461096067</v>
      </c>
      <c r="G5015">
        <v>0.75350925259046164</v>
      </c>
      <c r="H5015">
        <v>0.76010152677407183</v>
      </c>
      <c r="I5015">
        <v>0.76308839028870235</v>
      </c>
      <c r="J5015">
        <v>0.75612767297842365</v>
      </c>
      <c r="K5015">
        <v>0.76877298248534842</v>
      </c>
      <c r="L5015">
        <v>0.77878730886365699</v>
      </c>
      <c r="M5015">
        <v>0.79097345499460892</v>
      </c>
      <c r="N5015">
        <v>0.80036980961126969</v>
      </c>
      <c r="O5015">
        <v>0.8051454731367651</v>
      </c>
      <c r="P5015">
        <v>0.80718514436558009</v>
      </c>
      <c r="Q5015">
        <v>0.80608489762110713</v>
      </c>
      <c r="R5015">
        <v>0.80688459757771491</v>
      </c>
      <c r="S5015">
        <v>0.81273691674691262</v>
      </c>
      <c r="T5015">
        <v>0.82387297119722491</v>
      </c>
      <c r="U5015">
        <v>0.83124998512719805</v>
      </c>
      <c r="V5015">
        <v>0.83124998512719805</v>
      </c>
      <c r="W5015">
        <v>0.83138165415710841</v>
      </c>
      <c r="X5015">
        <v>0.83138165415710841</v>
      </c>
      <c r="Y5015">
        <v>0.82936461504122772</v>
      </c>
      <c r="Z5015">
        <v>0.81707154176653929</v>
      </c>
      <c r="AA5015">
        <v>0.80121486969252964</v>
      </c>
      <c r="AB5015" s="7">
        <f t="shared" si="234"/>
        <v>19.120452916221428</v>
      </c>
      <c r="AC5015">
        <f>INDEX(SHELF_days!$C$2:$C$289,MATCH(A5015&amp;"|"&amp;C5015,SHELF_days!$D$2:$D$289,0))</f>
        <v>92</v>
      </c>
      <c r="AD5015" s="8">
        <f t="shared" si="235"/>
        <v>1759.0816682923714</v>
      </c>
      <c r="AE5015" s="7">
        <f t="shared" si="236"/>
        <v>0.83138165415710841</v>
      </c>
    </row>
    <row r="5016" spans="1:31" x14ac:dyDescent="0.45">
      <c r="A5016" t="s">
        <v>80</v>
      </c>
      <c r="B5016" t="s">
        <v>171</v>
      </c>
      <c r="C5016" t="s">
        <v>138</v>
      </c>
      <c r="D5016">
        <v>0.81759438832808828</v>
      </c>
      <c r="E5016">
        <v>0.79901145448730937</v>
      </c>
      <c r="F5016">
        <v>0.76588578977316057</v>
      </c>
      <c r="G5016">
        <v>0.75655903210039888</v>
      </c>
      <c r="H5016">
        <v>0.76346131508519166</v>
      </c>
      <c r="I5016">
        <v>0.77595071234970681</v>
      </c>
      <c r="J5016">
        <v>0.73347299825692991</v>
      </c>
      <c r="K5016">
        <v>0.76048630466021672</v>
      </c>
      <c r="L5016">
        <v>0.79697929532987788</v>
      </c>
      <c r="M5016">
        <v>0.82244216134561365</v>
      </c>
      <c r="N5016">
        <v>0.82648118795461001</v>
      </c>
      <c r="O5016">
        <v>0.83294527743078128</v>
      </c>
      <c r="P5016">
        <v>0.83375284748089806</v>
      </c>
      <c r="Q5016">
        <v>0.83375284748089806</v>
      </c>
      <c r="R5016">
        <v>0.83375284748089806</v>
      </c>
      <c r="S5016">
        <v>0.83375284748089806</v>
      </c>
      <c r="T5016">
        <v>0.83375284748089806</v>
      </c>
      <c r="U5016">
        <v>0.83375284748089806</v>
      </c>
      <c r="V5016">
        <v>0.83375284748089806</v>
      </c>
      <c r="W5016">
        <v>0.83375284748089806</v>
      </c>
      <c r="X5016">
        <v>0.83375284748089806</v>
      </c>
      <c r="Y5016">
        <v>0.83375284748089806</v>
      </c>
      <c r="Z5016">
        <v>0.83375284748089806</v>
      </c>
      <c r="AA5016">
        <v>0.83375284748089806</v>
      </c>
      <c r="AB5016" s="7">
        <f t="shared" si="234"/>
        <v>19.456304086872663</v>
      </c>
      <c r="AC5016">
        <f>INDEX(SHELF_days!$C$2:$C$289,MATCH(A5016&amp;"|"&amp;C5016,SHELF_days!$D$2:$D$289,0))</f>
        <v>15</v>
      </c>
      <c r="AD5016" s="8">
        <f t="shared" si="235"/>
        <v>291.84456130308996</v>
      </c>
      <c r="AE5016" s="7">
        <f t="shared" si="236"/>
        <v>0.83375284748089806</v>
      </c>
    </row>
    <row r="5017" spans="1:31" x14ac:dyDescent="0.45">
      <c r="A5017" t="s">
        <v>80</v>
      </c>
      <c r="B5017" t="s">
        <v>171</v>
      </c>
      <c r="C5017" t="s">
        <v>139</v>
      </c>
      <c r="D5017">
        <v>0.79012289032316907</v>
      </c>
      <c r="E5017">
        <v>0.79012289032316907</v>
      </c>
      <c r="F5017">
        <v>0.79012289032316907</v>
      </c>
      <c r="G5017">
        <v>0.79012289032316907</v>
      </c>
      <c r="H5017">
        <v>0.79012289032316907</v>
      </c>
      <c r="I5017">
        <v>0.81193786890203345</v>
      </c>
      <c r="J5017">
        <v>0.81193786890203345</v>
      </c>
      <c r="K5017">
        <v>0.81193786890203345</v>
      </c>
      <c r="L5017">
        <v>0.81193786890203345</v>
      </c>
      <c r="M5017">
        <v>0.7949718396991069</v>
      </c>
      <c r="N5017">
        <v>0.79012289032316907</v>
      </c>
      <c r="O5017">
        <v>0.79012289032316907</v>
      </c>
      <c r="P5017">
        <v>0.79012289032316907</v>
      </c>
      <c r="Q5017">
        <v>0.79012289032316907</v>
      </c>
      <c r="R5017">
        <v>0.79012289032316907</v>
      </c>
      <c r="S5017">
        <v>0.79012289032316907</v>
      </c>
      <c r="T5017">
        <v>0.82163400311629065</v>
      </c>
      <c r="U5017">
        <v>0.83375284748089806</v>
      </c>
      <c r="V5017">
        <v>0.83375284748089806</v>
      </c>
      <c r="W5017">
        <v>0.83375284748089806</v>
      </c>
      <c r="X5017">
        <v>0.83375284748089806</v>
      </c>
      <c r="Y5017">
        <v>0.83375284748089806</v>
      </c>
      <c r="Z5017">
        <v>0.82405847780425967</v>
      </c>
      <c r="AA5017">
        <v>0.8046662093757454</v>
      </c>
      <c r="AB5017" s="7">
        <f t="shared" si="234"/>
        <v>19.353198036562887</v>
      </c>
      <c r="AC5017">
        <f>INDEX(SHELF_days!$C$2:$C$289,MATCH(A5017&amp;"|"&amp;C5017,SHELF_days!$D$2:$D$289,0))</f>
        <v>5</v>
      </c>
      <c r="AD5017" s="8">
        <f t="shared" si="235"/>
        <v>96.765990182814434</v>
      </c>
      <c r="AE5017" s="7">
        <f t="shared" si="236"/>
        <v>0.83375284748089806</v>
      </c>
    </row>
    <row r="5018" spans="1:31" x14ac:dyDescent="0.45">
      <c r="A5018" t="s">
        <v>80</v>
      </c>
      <c r="B5018" t="s">
        <v>172</v>
      </c>
      <c r="C5018" t="s">
        <v>134</v>
      </c>
      <c r="D5018">
        <v>1E-3</v>
      </c>
      <c r="E5018">
        <v>1E-3</v>
      </c>
      <c r="F5018">
        <v>1E-3</v>
      </c>
      <c r="G5018">
        <v>1E-3</v>
      </c>
      <c r="H5018">
        <v>1E-3</v>
      </c>
      <c r="I5018">
        <v>1E-3</v>
      </c>
      <c r="J5018">
        <v>1E-3</v>
      </c>
      <c r="K5018">
        <v>1E-3</v>
      </c>
      <c r="L5018">
        <v>1E-3</v>
      </c>
      <c r="M5018">
        <v>1E-3</v>
      </c>
      <c r="N5018">
        <v>1E-3</v>
      </c>
      <c r="O5018">
        <v>1E-3</v>
      </c>
      <c r="P5018">
        <v>1E-3</v>
      </c>
      <c r="Q5018">
        <v>1E-3</v>
      </c>
      <c r="R5018">
        <v>1E-3</v>
      </c>
      <c r="S5018">
        <v>1E-3</v>
      </c>
      <c r="T5018">
        <v>1E-3</v>
      </c>
      <c r="U5018">
        <v>1E-3</v>
      </c>
      <c r="V5018">
        <v>1E-3</v>
      </c>
      <c r="W5018">
        <v>1E-3</v>
      </c>
      <c r="X5018">
        <v>1E-3</v>
      </c>
      <c r="Y5018">
        <v>1E-3</v>
      </c>
      <c r="Z5018">
        <v>1E-3</v>
      </c>
      <c r="AA5018">
        <v>1E-3</v>
      </c>
      <c r="AB5018" s="7">
        <f t="shared" si="234"/>
        <v>2.4000000000000014E-2</v>
      </c>
      <c r="AC5018">
        <f>INDEX(SHELF_days!$C$2:$C$289,MATCH(A5018&amp;"|"&amp;C5018,SHELF_days!$D$2:$D$289,0))</f>
        <v>58</v>
      </c>
      <c r="AD5018" s="8">
        <f t="shared" si="235"/>
        <v>1.3920000000000008</v>
      </c>
      <c r="AE5018" s="7">
        <f t="shared" si="236"/>
        <v>1E-3</v>
      </c>
    </row>
    <row r="5019" spans="1:31" x14ac:dyDescent="0.45">
      <c r="A5019" t="s">
        <v>80</v>
      </c>
      <c r="B5019" t="s">
        <v>172</v>
      </c>
      <c r="C5019" t="s">
        <v>135</v>
      </c>
      <c r="D5019">
        <v>1E-3</v>
      </c>
      <c r="E5019">
        <v>1E-3</v>
      </c>
      <c r="F5019">
        <v>1E-3</v>
      </c>
      <c r="G5019">
        <v>1E-3</v>
      </c>
      <c r="H5019">
        <v>1E-3</v>
      </c>
      <c r="I5019">
        <v>1E-3</v>
      </c>
      <c r="J5019">
        <v>1E-3</v>
      </c>
      <c r="K5019">
        <v>1E-3</v>
      </c>
      <c r="L5019">
        <v>1E-3</v>
      </c>
      <c r="M5019">
        <v>1E-3</v>
      </c>
      <c r="N5019">
        <v>1E-3</v>
      </c>
      <c r="O5019">
        <v>1E-3</v>
      </c>
      <c r="P5019">
        <v>1E-3</v>
      </c>
      <c r="Q5019">
        <v>1E-3</v>
      </c>
      <c r="R5019">
        <v>1E-3</v>
      </c>
      <c r="S5019">
        <v>1E-3</v>
      </c>
      <c r="T5019">
        <v>1E-3</v>
      </c>
      <c r="U5019">
        <v>1E-3</v>
      </c>
      <c r="V5019">
        <v>1E-3</v>
      </c>
      <c r="W5019">
        <v>1E-3</v>
      </c>
      <c r="X5019">
        <v>1E-3</v>
      </c>
      <c r="Y5019">
        <v>1E-3</v>
      </c>
      <c r="Z5019">
        <v>1E-3</v>
      </c>
      <c r="AA5019">
        <v>1E-3</v>
      </c>
      <c r="AB5019" s="7">
        <f t="shared" si="234"/>
        <v>2.4000000000000014E-2</v>
      </c>
      <c r="AC5019">
        <f>INDEX(SHELF_days!$C$2:$C$289,MATCH(A5019&amp;"|"&amp;C5019,SHELF_days!$D$2:$D$289,0))</f>
        <v>101</v>
      </c>
      <c r="AD5019" s="8">
        <f t="shared" si="235"/>
        <v>2.4240000000000013</v>
      </c>
      <c r="AE5019" s="7">
        <f t="shared" si="236"/>
        <v>1E-3</v>
      </c>
    </row>
    <row r="5020" spans="1:31" x14ac:dyDescent="0.45">
      <c r="A5020" t="s">
        <v>80</v>
      </c>
      <c r="B5020" t="s">
        <v>172</v>
      </c>
      <c r="C5020" t="s">
        <v>136</v>
      </c>
      <c r="D5020">
        <v>1E-3</v>
      </c>
      <c r="E5020">
        <v>1E-3</v>
      </c>
      <c r="F5020">
        <v>1E-3</v>
      </c>
      <c r="G5020">
        <v>1E-3</v>
      </c>
      <c r="H5020">
        <v>1E-3</v>
      </c>
      <c r="I5020">
        <v>1E-3</v>
      </c>
      <c r="J5020">
        <v>1E-3</v>
      </c>
      <c r="K5020">
        <v>1E-3</v>
      </c>
      <c r="L5020">
        <v>1E-3</v>
      </c>
      <c r="M5020">
        <v>1E-3</v>
      </c>
      <c r="N5020">
        <v>1E-3</v>
      </c>
      <c r="O5020">
        <v>1E-3</v>
      </c>
      <c r="P5020">
        <v>1E-3</v>
      </c>
      <c r="Q5020">
        <v>1E-3</v>
      </c>
      <c r="R5020">
        <v>1E-3</v>
      </c>
      <c r="S5020">
        <v>1E-3</v>
      </c>
      <c r="T5020">
        <v>1E-3</v>
      </c>
      <c r="U5020">
        <v>1E-3</v>
      </c>
      <c r="V5020">
        <v>1E-3</v>
      </c>
      <c r="W5020">
        <v>1E-3</v>
      </c>
      <c r="X5020">
        <v>1E-3</v>
      </c>
      <c r="Y5020">
        <v>1E-3</v>
      </c>
      <c r="Z5020">
        <v>1E-3</v>
      </c>
      <c r="AA5020">
        <v>1E-3</v>
      </c>
      <c r="AB5020" s="7">
        <f t="shared" si="234"/>
        <v>2.4000000000000014E-2</v>
      </c>
      <c r="AC5020">
        <f>INDEX(SHELF_days!$C$2:$C$289,MATCH(A5020&amp;"|"&amp;C5020,SHELF_days!$D$2:$D$289,0))</f>
        <v>94</v>
      </c>
      <c r="AD5020" s="8">
        <f t="shared" si="235"/>
        <v>2.2560000000000016</v>
      </c>
      <c r="AE5020" s="7">
        <f t="shared" si="236"/>
        <v>1E-3</v>
      </c>
    </row>
    <row r="5021" spans="1:31" x14ac:dyDescent="0.45">
      <c r="A5021" t="s">
        <v>80</v>
      </c>
      <c r="B5021" t="s">
        <v>172</v>
      </c>
      <c r="C5021" t="s">
        <v>137</v>
      </c>
      <c r="D5021">
        <v>1E-3</v>
      </c>
      <c r="E5021">
        <v>1E-3</v>
      </c>
      <c r="F5021">
        <v>1E-3</v>
      </c>
      <c r="G5021">
        <v>1E-3</v>
      </c>
      <c r="H5021">
        <v>1E-3</v>
      </c>
      <c r="I5021">
        <v>1E-3</v>
      </c>
      <c r="J5021">
        <v>1E-3</v>
      </c>
      <c r="K5021">
        <v>1E-3</v>
      </c>
      <c r="L5021">
        <v>1E-3</v>
      </c>
      <c r="M5021">
        <v>1E-3</v>
      </c>
      <c r="N5021">
        <v>1E-3</v>
      </c>
      <c r="O5021">
        <v>1E-3</v>
      </c>
      <c r="P5021">
        <v>1E-3</v>
      </c>
      <c r="Q5021">
        <v>1E-3</v>
      </c>
      <c r="R5021">
        <v>1E-3</v>
      </c>
      <c r="S5021">
        <v>1E-3</v>
      </c>
      <c r="T5021">
        <v>1E-3</v>
      </c>
      <c r="U5021">
        <v>1E-3</v>
      </c>
      <c r="V5021">
        <v>1E-3</v>
      </c>
      <c r="W5021">
        <v>1E-3</v>
      </c>
      <c r="X5021">
        <v>1E-3</v>
      </c>
      <c r="Y5021">
        <v>1E-3</v>
      </c>
      <c r="Z5021">
        <v>1E-3</v>
      </c>
      <c r="AA5021">
        <v>1E-3</v>
      </c>
      <c r="AB5021" s="7">
        <f t="shared" si="234"/>
        <v>2.4000000000000014E-2</v>
      </c>
      <c r="AC5021">
        <f>INDEX(SHELF_days!$C$2:$C$289,MATCH(A5021&amp;"|"&amp;C5021,SHELF_days!$D$2:$D$289,0))</f>
        <v>92</v>
      </c>
      <c r="AD5021" s="8">
        <f t="shared" si="235"/>
        <v>2.2080000000000015</v>
      </c>
      <c r="AE5021" s="7">
        <f t="shared" si="236"/>
        <v>1E-3</v>
      </c>
    </row>
    <row r="5022" spans="1:31" x14ac:dyDescent="0.45">
      <c r="A5022" t="s">
        <v>80</v>
      </c>
      <c r="B5022" t="s">
        <v>172</v>
      </c>
      <c r="C5022" t="s">
        <v>138</v>
      </c>
      <c r="D5022">
        <v>1E-3</v>
      </c>
      <c r="E5022">
        <v>1E-3</v>
      </c>
      <c r="F5022">
        <v>1E-3</v>
      </c>
      <c r="G5022">
        <v>1E-3</v>
      </c>
      <c r="H5022">
        <v>1E-3</v>
      </c>
      <c r="I5022">
        <v>1E-3</v>
      </c>
      <c r="J5022">
        <v>1E-3</v>
      </c>
      <c r="K5022">
        <v>1E-3</v>
      </c>
      <c r="L5022">
        <v>1E-3</v>
      </c>
      <c r="M5022">
        <v>1E-3</v>
      </c>
      <c r="N5022">
        <v>1E-3</v>
      </c>
      <c r="O5022">
        <v>1E-3</v>
      </c>
      <c r="P5022">
        <v>1E-3</v>
      </c>
      <c r="Q5022">
        <v>1E-3</v>
      </c>
      <c r="R5022">
        <v>1E-3</v>
      </c>
      <c r="S5022">
        <v>1E-3</v>
      </c>
      <c r="T5022">
        <v>1E-3</v>
      </c>
      <c r="U5022">
        <v>1E-3</v>
      </c>
      <c r="V5022">
        <v>1E-3</v>
      </c>
      <c r="W5022">
        <v>1E-3</v>
      </c>
      <c r="X5022">
        <v>1E-3</v>
      </c>
      <c r="Y5022">
        <v>1E-3</v>
      </c>
      <c r="Z5022">
        <v>1E-3</v>
      </c>
      <c r="AA5022">
        <v>1E-3</v>
      </c>
      <c r="AB5022" s="7">
        <f t="shared" si="234"/>
        <v>2.4000000000000014E-2</v>
      </c>
      <c r="AC5022">
        <f>INDEX(SHELF_days!$C$2:$C$289,MATCH(A5022&amp;"|"&amp;C5022,SHELF_days!$D$2:$D$289,0))</f>
        <v>15</v>
      </c>
      <c r="AD5022" s="8">
        <f t="shared" si="235"/>
        <v>0.36000000000000021</v>
      </c>
      <c r="AE5022" s="7">
        <f t="shared" si="236"/>
        <v>1E-3</v>
      </c>
    </row>
    <row r="5023" spans="1:31" x14ac:dyDescent="0.45">
      <c r="A5023" t="s">
        <v>80</v>
      </c>
      <c r="B5023" t="s">
        <v>172</v>
      </c>
      <c r="C5023" t="s">
        <v>139</v>
      </c>
      <c r="D5023">
        <v>1E-3</v>
      </c>
      <c r="E5023">
        <v>1E-3</v>
      </c>
      <c r="F5023">
        <v>1E-3</v>
      </c>
      <c r="G5023">
        <v>1E-3</v>
      </c>
      <c r="H5023">
        <v>1E-3</v>
      </c>
      <c r="I5023">
        <v>1E-3</v>
      </c>
      <c r="J5023">
        <v>1E-3</v>
      </c>
      <c r="K5023">
        <v>1E-3</v>
      </c>
      <c r="L5023">
        <v>1E-3</v>
      </c>
      <c r="M5023">
        <v>1E-3</v>
      </c>
      <c r="N5023">
        <v>1E-3</v>
      </c>
      <c r="O5023">
        <v>1E-3</v>
      </c>
      <c r="P5023">
        <v>1E-3</v>
      </c>
      <c r="Q5023">
        <v>1E-3</v>
      </c>
      <c r="R5023">
        <v>1E-3</v>
      </c>
      <c r="S5023">
        <v>1E-3</v>
      </c>
      <c r="T5023">
        <v>1E-3</v>
      </c>
      <c r="U5023">
        <v>1E-3</v>
      </c>
      <c r="V5023">
        <v>1E-3</v>
      </c>
      <c r="W5023">
        <v>1E-3</v>
      </c>
      <c r="X5023">
        <v>1E-3</v>
      </c>
      <c r="Y5023">
        <v>1E-3</v>
      </c>
      <c r="Z5023">
        <v>1E-3</v>
      </c>
      <c r="AA5023">
        <v>1E-3</v>
      </c>
      <c r="AB5023" s="7">
        <f t="shared" si="234"/>
        <v>2.4000000000000014E-2</v>
      </c>
      <c r="AC5023">
        <f>INDEX(SHELF_days!$C$2:$C$289,MATCH(A5023&amp;"|"&amp;C5023,SHELF_days!$D$2:$D$289,0))</f>
        <v>5</v>
      </c>
      <c r="AD5023" s="8">
        <f t="shared" si="235"/>
        <v>0.12000000000000008</v>
      </c>
      <c r="AE5023" s="7">
        <f t="shared" si="236"/>
        <v>1E-3</v>
      </c>
    </row>
    <row r="5024" spans="1:31" x14ac:dyDescent="0.45">
      <c r="A5024" t="s">
        <v>80</v>
      </c>
      <c r="B5024" t="s">
        <v>173</v>
      </c>
      <c r="C5024" t="s">
        <v>134</v>
      </c>
      <c r="D5024">
        <v>0.65950000000000097</v>
      </c>
      <c r="E5024">
        <v>0.65950000000000097</v>
      </c>
      <c r="F5024">
        <v>0.65950000000000097</v>
      </c>
      <c r="G5024">
        <v>0.65950000000000097</v>
      </c>
      <c r="H5024">
        <v>0.65950000000000097</v>
      </c>
      <c r="I5024">
        <v>0.65950000000000097</v>
      </c>
      <c r="J5024">
        <v>0.65950000000000097</v>
      </c>
      <c r="K5024">
        <v>0.65950000000000097</v>
      </c>
      <c r="L5024">
        <v>0.65950000000000097</v>
      </c>
      <c r="M5024">
        <v>0.65950000000000097</v>
      </c>
      <c r="N5024">
        <v>0.65950000000000097</v>
      </c>
      <c r="O5024">
        <v>0.65950000000000097</v>
      </c>
      <c r="P5024">
        <v>0.65950000000000097</v>
      </c>
      <c r="Q5024">
        <v>0.65950000000000097</v>
      </c>
      <c r="R5024">
        <v>0.65950000000000097</v>
      </c>
      <c r="S5024">
        <v>0.65950000000000097</v>
      </c>
      <c r="T5024">
        <v>0.65950000000000097</v>
      </c>
      <c r="U5024">
        <v>0.65950000000000097</v>
      </c>
      <c r="V5024">
        <v>0.65950000000000097</v>
      </c>
      <c r="W5024">
        <v>0.65950000000000097</v>
      </c>
      <c r="X5024">
        <v>0.65950000000000097</v>
      </c>
      <c r="Y5024">
        <v>0.65950000000000097</v>
      </c>
      <c r="Z5024">
        <v>0.65950000000000097</v>
      </c>
      <c r="AA5024">
        <v>0.65950000000000097</v>
      </c>
      <c r="AB5024" s="7">
        <f t="shared" si="234"/>
        <v>15.828000000000028</v>
      </c>
      <c r="AC5024">
        <f>INDEX(SHELF_days!$C$2:$C$289,MATCH(A5024&amp;"|"&amp;C5024,SHELF_days!$D$2:$D$289,0))</f>
        <v>58</v>
      </c>
      <c r="AD5024" s="8">
        <f t="shared" si="235"/>
        <v>918.02400000000159</v>
      </c>
      <c r="AE5024" s="7">
        <f t="shared" si="236"/>
        <v>0.65950000000000097</v>
      </c>
    </row>
    <row r="5025" spans="1:31" x14ac:dyDescent="0.45">
      <c r="A5025" t="s">
        <v>80</v>
      </c>
      <c r="B5025" t="s">
        <v>173</v>
      </c>
      <c r="C5025" t="s">
        <v>135</v>
      </c>
      <c r="D5025">
        <v>0.65950000000000009</v>
      </c>
      <c r="E5025">
        <v>0.65950000000000009</v>
      </c>
      <c r="F5025">
        <v>0.65950000000000009</v>
      </c>
      <c r="G5025">
        <v>0.65950000000000009</v>
      </c>
      <c r="H5025">
        <v>0.65950000000000009</v>
      </c>
      <c r="I5025">
        <v>0.65950000000000009</v>
      </c>
      <c r="J5025">
        <v>0.65950000000000009</v>
      </c>
      <c r="K5025">
        <v>0.65950000000000009</v>
      </c>
      <c r="L5025">
        <v>0.65950000000000009</v>
      </c>
      <c r="M5025">
        <v>0.65950000000000009</v>
      </c>
      <c r="N5025">
        <v>0.65950000000000009</v>
      </c>
      <c r="O5025">
        <v>0.65950000000000009</v>
      </c>
      <c r="P5025">
        <v>0.65950000000000009</v>
      </c>
      <c r="Q5025">
        <v>0.65950000000000009</v>
      </c>
      <c r="R5025">
        <v>0.65950000000000009</v>
      </c>
      <c r="S5025">
        <v>0.65950000000000009</v>
      </c>
      <c r="T5025">
        <v>0.65950000000000009</v>
      </c>
      <c r="U5025">
        <v>0.65950000000000009</v>
      </c>
      <c r="V5025">
        <v>0.65950000000000009</v>
      </c>
      <c r="W5025">
        <v>0.65950000000000009</v>
      </c>
      <c r="X5025">
        <v>0.65950000000000009</v>
      </c>
      <c r="Y5025">
        <v>0.65950000000000009</v>
      </c>
      <c r="Z5025">
        <v>0.65950000000000009</v>
      </c>
      <c r="AA5025">
        <v>0.65950000000000009</v>
      </c>
      <c r="AB5025" s="7">
        <f t="shared" si="234"/>
        <v>15.827999999999998</v>
      </c>
      <c r="AC5025">
        <f>INDEX(SHELF_days!$C$2:$C$289,MATCH(A5025&amp;"|"&amp;C5025,SHELF_days!$D$2:$D$289,0))</f>
        <v>101</v>
      </c>
      <c r="AD5025" s="8">
        <f t="shared" si="235"/>
        <v>1598.6279999999997</v>
      </c>
      <c r="AE5025" s="7">
        <f t="shared" si="236"/>
        <v>0.65950000000000009</v>
      </c>
    </row>
    <row r="5026" spans="1:31" x14ac:dyDescent="0.45">
      <c r="A5026" t="s">
        <v>80</v>
      </c>
      <c r="B5026" t="s">
        <v>173</v>
      </c>
      <c r="C5026" t="s">
        <v>136</v>
      </c>
      <c r="D5026">
        <v>0.65949999999999975</v>
      </c>
      <c r="E5026">
        <v>0.65949999999999975</v>
      </c>
      <c r="F5026">
        <v>0.65949999999999975</v>
      </c>
      <c r="G5026">
        <v>0.65949999999999975</v>
      </c>
      <c r="H5026">
        <v>0.65949999999999975</v>
      </c>
      <c r="I5026">
        <v>0.65949999999999975</v>
      </c>
      <c r="J5026">
        <v>0.65949999999999975</v>
      </c>
      <c r="K5026">
        <v>0.65949999999999975</v>
      </c>
      <c r="L5026">
        <v>0.65949999999999975</v>
      </c>
      <c r="M5026">
        <v>0.65949999999999975</v>
      </c>
      <c r="N5026">
        <v>0.65949999999999975</v>
      </c>
      <c r="O5026">
        <v>0.65949999999999975</v>
      </c>
      <c r="P5026">
        <v>0.65949999999999975</v>
      </c>
      <c r="Q5026">
        <v>0.65949999999999975</v>
      </c>
      <c r="R5026">
        <v>0.65949999999999975</v>
      </c>
      <c r="S5026">
        <v>0.65949999999999975</v>
      </c>
      <c r="T5026">
        <v>0.65949999999999975</v>
      </c>
      <c r="U5026">
        <v>0.65949999999999975</v>
      </c>
      <c r="V5026">
        <v>0.65949999999999975</v>
      </c>
      <c r="W5026">
        <v>0.65949999999999975</v>
      </c>
      <c r="X5026">
        <v>0.65949999999999975</v>
      </c>
      <c r="Y5026">
        <v>0.65949999999999975</v>
      </c>
      <c r="Z5026">
        <v>0.65949999999999975</v>
      </c>
      <c r="AA5026">
        <v>0.65949999999999975</v>
      </c>
      <c r="AB5026" s="7">
        <f t="shared" si="234"/>
        <v>15.827999999999991</v>
      </c>
      <c r="AC5026">
        <f>INDEX(SHELF_days!$C$2:$C$289,MATCH(A5026&amp;"|"&amp;C5026,SHELF_days!$D$2:$D$289,0))</f>
        <v>94</v>
      </c>
      <c r="AD5026" s="8">
        <f t="shared" si="235"/>
        <v>1487.8319999999992</v>
      </c>
      <c r="AE5026" s="7">
        <f t="shared" si="236"/>
        <v>0.65949999999999975</v>
      </c>
    </row>
    <row r="5027" spans="1:31" x14ac:dyDescent="0.45">
      <c r="A5027" t="s">
        <v>80</v>
      </c>
      <c r="B5027" t="s">
        <v>173</v>
      </c>
      <c r="C5027" t="s">
        <v>137</v>
      </c>
      <c r="D5027">
        <v>0.65949999999999931</v>
      </c>
      <c r="E5027">
        <v>0.65949999999999931</v>
      </c>
      <c r="F5027">
        <v>0.65949999999999931</v>
      </c>
      <c r="G5027">
        <v>0.65949999999999931</v>
      </c>
      <c r="H5027">
        <v>0.65949999999999931</v>
      </c>
      <c r="I5027">
        <v>0.65949999999999931</v>
      </c>
      <c r="J5027">
        <v>0.65949999999999931</v>
      </c>
      <c r="K5027">
        <v>0.65949999999999931</v>
      </c>
      <c r="L5027">
        <v>0.65949999999999931</v>
      </c>
      <c r="M5027">
        <v>0.65949999999999931</v>
      </c>
      <c r="N5027">
        <v>0.65949999999999931</v>
      </c>
      <c r="O5027">
        <v>0.65949999999999931</v>
      </c>
      <c r="P5027">
        <v>0.65949999999999931</v>
      </c>
      <c r="Q5027">
        <v>0.65949999999999931</v>
      </c>
      <c r="R5027">
        <v>0.65949999999999931</v>
      </c>
      <c r="S5027">
        <v>0.65949999999999931</v>
      </c>
      <c r="T5027">
        <v>0.65949999999999931</v>
      </c>
      <c r="U5027">
        <v>0.65949999999999931</v>
      </c>
      <c r="V5027">
        <v>0.65949999999999931</v>
      </c>
      <c r="W5027">
        <v>0.65949999999999931</v>
      </c>
      <c r="X5027">
        <v>0.65949999999999931</v>
      </c>
      <c r="Y5027">
        <v>0.65949999999999931</v>
      </c>
      <c r="Z5027">
        <v>0.65949999999999931</v>
      </c>
      <c r="AA5027">
        <v>0.65949999999999931</v>
      </c>
      <c r="AB5027" s="7">
        <f t="shared" si="234"/>
        <v>15.827999999999987</v>
      </c>
      <c r="AC5027">
        <f>INDEX(SHELF_days!$C$2:$C$289,MATCH(A5027&amp;"|"&amp;C5027,SHELF_days!$D$2:$D$289,0))</f>
        <v>92</v>
      </c>
      <c r="AD5027" s="8">
        <f t="shared" si="235"/>
        <v>1456.1759999999988</v>
      </c>
      <c r="AE5027" s="7">
        <f t="shared" si="236"/>
        <v>0.65949999999999931</v>
      </c>
    </row>
    <row r="5028" spans="1:31" x14ac:dyDescent="0.45">
      <c r="A5028" t="s">
        <v>80</v>
      </c>
      <c r="B5028" t="s">
        <v>173</v>
      </c>
      <c r="C5028" t="s">
        <v>138</v>
      </c>
      <c r="D5028">
        <v>0.65950000000000009</v>
      </c>
      <c r="E5028">
        <v>0.65950000000000009</v>
      </c>
      <c r="F5028">
        <v>0.65950000000000009</v>
      </c>
      <c r="G5028">
        <v>0.65950000000000009</v>
      </c>
      <c r="H5028">
        <v>0.65950000000000009</v>
      </c>
      <c r="I5028">
        <v>0.65950000000000009</v>
      </c>
      <c r="J5028">
        <v>0.65950000000000009</v>
      </c>
      <c r="K5028">
        <v>0.65950000000000009</v>
      </c>
      <c r="L5028">
        <v>0.65950000000000009</v>
      </c>
      <c r="M5028">
        <v>0.65950000000000009</v>
      </c>
      <c r="N5028">
        <v>0.65950000000000009</v>
      </c>
      <c r="O5028">
        <v>0.65950000000000009</v>
      </c>
      <c r="P5028">
        <v>0.65950000000000009</v>
      </c>
      <c r="Q5028">
        <v>0.65950000000000009</v>
      </c>
      <c r="R5028">
        <v>0.65950000000000009</v>
      </c>
      <c r="S5028">
        <v>0.65950000000000009</v>
      </c>
      <c r="T5028">
        <v>0.65950000000000009</v>
      </c>
      <c r="U5028">
        <v>0.65950000000000009</v>
      </c>
      <c r="V5028">
        <v>0.65950000000000009</v>
      </c>
      <c r="W5028">
        <v>0.65950000000000009</v>
      </c>
      <c r="X5028">
        <v>0.65950000000000009</v>
      </c>
      <c r="Y5028">
        <v>0.65950000000000009</v>
      </c>
      <c r="Z5028">
        <v>0.65950000000000009</v>
      </c>
      <c r="AA5028">
        <v>0.65950000000000009</v>
      </c>
      <c r="AB5028" s="7">
        <f t="shared" si="234"/>
        <v>15.827999999999998</v>
      </c>
      <c r="AC5028">
        <f>INDEX(SHELF_days!$C$2:$C$289,MATCH(A5028&amp;"|"&amp;C5028,SHELF_days!$D$2:$D$289,0))</f>
        <v>15</v>
      </c>
      <c r="AD5028" s="8">
        <f t="shared" si="235"/>
        <v>237.41999999999996</v>
      </c>
      <c r="AE5028" s="7">
        <f t="shared" si="236"/>
        <v>0.65950000000000009</v>
      </c>
    </row>
    <row r="5029" spans="1:31" x14ac:dyDescent="0.45">
      <c r="A5029" t="s">
        <v>80</v>
      </c>
      <c r="B5029" t="s">
        <v>173</v>
      </c>
      <c r="C5029" t="s">
        <v>139</v>
      </c>
      <c r="D5029">
        <v>0.65950000000000009</v>
      </c>
      <c r="E5029">
        <v>0.65950000000000009</v>
      </c>
      <c r="F5029">
        <v>0.65950000000000009</v>
      </c>
      <c r="G5029">
        <v>0.65950000000000009</v>
      </c>
      <c r="H5029">
        <v>0.65950000000000009</v>
      </c>
      <c r="I5029">
        <v>0.65950000000000009</v>
      </c>
      <c r="J5029">
        <v>0.65950000000000009</v>
      </c>
      <c r="K5029">
        <v>0.65950000000000009</v>
      </c>
      <c r="L5029">
        <v>0.65950000000000009</v>
      </c>
      <c r="M5029">
        <v>0.65950000000000009</v>
      </c>
      <c r="N5029">
        <v>0.65950000000000009</v>
      </c>
      <c r="O5029">
        <v>0.65950000000000009</v>
      </c>
      <c r="P5029">
        <v>0.65950000000000009</v>
      </c>
      <c r="Q5029">
        <v>0.65950000000000009</v>
      </c>
      <c r="R5029">
        <v>0.65950000000000009</v>
      </c>
      <c r="S5029">
        <v>0.65950000000000009</v>
      </c>
      <c r="T5029">
        <v>0.65950000000000009</v>
      </c>
      <c r="U5029">
        <v>0.65950000000000009</v>
      </c>
      <c r="V5029">
        <v>0.65950000000000009</v>
      </c>
      <c r="W5029">
        <v>0.65950000000000009</v>
      </c>
      <c r="X5029">
        <v>0.65950000000000009</v>
      </c>
      <c r="Y5029">
        <v>0.65950000000000009</v>
      </c>
      <c r="Z5029">
        <v>0.65950000000000009</v>
      </c>
      <c r="AA5029">
        <v>0.65950000000000009</v>
      </c>
      <c r="AB5029" s="7">
        <f t="shared" si="234"/>
        <v>15.827999999999998</v>
      </c>
      <c r="AC5029">
        <f>INDEX(SHELF_days!$C$2:$C$289,MATCH(A5029&amp;"|"&amp;C5029,SHELF_days!$D$2:$D$289,0))</f>
        <v>5</v>
      </c>
      <c r="AD5029" s="8">
        <f t="shared" si="235"/>
        <v>79.139999999999986</v>
      </c>
      <c r="AE5029" s="7">
        <f t="shared" si="236"/>
        <v>0.65950000000000009</v>
      </c>
    </row>
    <row r="5030" spans="1:31" x14ac:dyDescent="0.45">
      <c r="A5030" t="s">
        <v>80</v>
      </c>
      <c r="B5030" t="s">
        <v>174</v>
      </c>
      <c r="C5030" t="s">
        <v>134</v>
      </c>
      <c r="D5030">
        <v>0.8</v>
      </c>
      <c r="E5030">
        <v>0.8</v>
      </c>
      <c r="F5030">
        <v>0.8</v>
      </c>
      <c r="G5030">
        <v>0.8</v>
      </c>
      <c r="H5030">
        <v>0.8</v>
      </c>
      <c r="I5030">
        <v>0.8</v>
      </c>
      <c r="J5030">
        <v>0.8</v>
      </c>
      <c r="K5030">
        <v>0.8</v>
      </c>
      <c r="L5030">
        <v>0.8</v>
      </c>
      <c r="M5030">
        <v>0.8</v>
      </c>
      <c r="N5030">
        <v>0.8</v>
      </c>
      <c r="O5030">
        <v>0.8</v>
      </c>
      <c r="P5030">
        <v>0.8</v>
      </c>
      <c r="Q5030">
        <v>0.8</v>
      </c>
      <c r="R5030">
        <v>0.8</v>
      </c>
      <c r="S5030">
        <v>0.8</v>
      </c>
      <c r="T5030">
        <v>0.8</v>
      </c>
      <c r="U5030">
        <v>0.8</v>
      </c>
      <c r="V5030">
        <v>0.8</v>
      </c>
      <c r="W5030">
        <v>0.8</v>
      </c>
      <c r="X5030">
        <v>0.8</v>
      </c>
      <c r="Y5030">
        <v>0.8</v>
      </c>
      <c r="Z5030">
        <v>0.8</v>
      </c>
      <c r="AA5030">
        <v>0.8</v>
      </c>
      <c r="AB5030" s="7">
        <f t="shared" si="234"/>
        <v>19.200000000000006</v>
      </c>
      <c r="AC5030">
        <f>INDEX(SHELF_days!$C$2:$C$289,MATCH(A5030&amp;"|"&amp;C5030,SHELF_days!$D$2:$D$289,0))</f>
        <v>58</v>
      </c>
      <c r="AD5030" s="8">
        <f t="shared" si="235"/>
        <v>1113.6000000000004</v>
      </c>
      <c r="AE5030" s="7">
        <f t="shared" si="236"/>
        <v>0.8</v>
      </c>
    </row>
    <row r="5031" spans="1:31" x14ac:dyDescent="0.45">
      <c r="A5031" t="s">
        <v>80</v>
      </c>
      <c r="B5031" t="s">
        <v>174</v>
      </c>
      <c r="C5031" t="s">
        <v>135</v>
      </c>
      <c r="D5031">
        <v>0.8</v>
      </c>
      <c r="E5031">
        <v>0.8</v>
      </c>
      <c r="F5031">
        <v>0.8</v>
      </c>
      <c r="G5031">
        <v>0.8</v>
      </c>
      <c r="H5031">
        <v>0.8</v>
      </c>
      <c r="I5031">
        <v>0.8</v>
      </c>
      <c r="J5031">
        <v>0.8</v>
      </c>
      <c r="K5031">
        <v>0.8</v>
      </c>
      <c r="L5031">
        <v>0.8</v>
      </c>
      <c r="M5031">
        <v>0.8</v>
      </c>
      <c r="N5031">
        <v>0.8</v>
      </c>
      <c r="O5031">
        <v>0.8</v>
      </c>
      <c r="P5031">
        <v>0.8</v>
      </c>
      <c r="Q5031">
        <v>0.8</v>
      </c>
      <c r="R5031">
        <v>0.8</v>
      </c>
      <c r="S5031">
        <v>0.8</v>
      </c>
      <c r="T5031">
        <v>0.8</v>
      </c>
      <c r="U5031">
        <v>0.8</v>
      </c>
      <c r="V5031">
        <v>0.8</v>
      </c>
      <c r="W5031">
        <v>0.8</v>
      </c>
      <c r="X5031">
        <v>0.8</v>
      </c>
      <c r="Y5031">
        <v>0.8</v>
      </c>
      <c r="Z5031">
        <v>0.8</v>
      </c>
      <c r="AA5031">
        <v>0.8</v>
      </c>
      <c r="AB5031" s="7">
        <f t="shared" si="234"/>
        <v>19.200000000000006</v>
      </c>
      <c r="AC5031">
        <f>INDEX(SHELF_days!$C$2:$C$289,MATCH(A5031&amp;"|"&amp;C5031,SHELF_days!$D$2:$D$289,0))</f>
        <v>101</v>
      </c>
      <c r="AD5031" s="8">
        <f t="shared" si="235"/>
        <v>1939.2000000000007</v>
      </c>
      <c r="AE5031" s="7">
        <f t="shared" si="236"/>
        <v>0.8</v>
      </c>
    </row>
    <row r="5032" spans="1:31" x14ac:dyDescent="0.45">
      <c r="A5032" t="s">
        <v>80</v>
      </c>
      <c r="B5032" t="s">
        <v>174</v>
      </c>
      <c r="C5032" t="s">
        <v>136</v>
      </c>
      <c r="D5032">
        <v>0.8</v>
      </c>
      <c r="E5032">
        <v>0.8</v>
      </c>
      <c r="F5032">
        <v>0.8</v>
      </c>
      <c r="G5032">
        <v>0.8</v>
      </c>
      <c r="H5032">
        <v>0.8</v>
      </c>
      <c r="I5032">
        <v>0.8</v>
      </c>
      <c r="J5032">
        <v>0.8</v>
      </c>
      <c r="K5032">
        <v>0.8</v>
      </c>
      <c r="L5032">
        <v>0.8</v>
      </c>
      <c r="M5032">
        <v>0.8</v>
      </c>
      <c r="N5032">
        <v>0.8</v>
      </c>
      <c r="O5032">
        <v>0.8</v>
      </c>
      <c r="P5032">
        <v>0.8</v>
      </c>
      <c r="Q5032">
        <v>0.8</v>
      </c>
      <c r="R5032">
        <v>0.8</v>
      </c>
      <c r="S5032">
        <v>0.8</v>
      </c>
      <c r="T5032">
        <v>0.8</v>
      </c>
      <c r="U5032">
        <v>0.8</v>
      </c>
      <c r="V5032">
        <v>0.8</v>
      </c>
      <c r="W5032">
        <v>0.8</v>
      </c>
      <c r="X5032">
        <v>0.8</v>
      </c>
      <c r="Y5032">
        <v>0.8</v>
      </c>
      <c r="Z5032">
        <v>0.8</v>
      </c>
      <c r="AA5032">
        <v>0.8</v>
      </c>
      <c r="AB5032" s="7">
        <f t="shared" si="234"/>
        <v>19.200000000000006</v>
      </c>
      <c r="AC5032">
        <f>INDEX(SHELF_days!$C$2:$C$289,MATCH(A5032&amp;"|"&amp;C5032,SHELF_days!$D$2:$D$289,0))</f>
        <v>94</v>
      </c>
      <c r="AD5032" s="8">
        <f t="shared" si="235"/>
        <v>1804.8000000000006</v>
      </c>
      <c r="AE5032" s="7">
        <f t="shared" si="236"/>
        <v>0.8</v>
      </c>
    </row>
    <row r="5033" spans="1:31" x14ac:dyDescent="0.45">
      <c r="A5033" t="s">
        <v>80</v>
      </c>
      <c r="B5033" t="s">
        <v>174</v>
      </c>
      <c r="C5033" t="s">
        <v>137</v>
      </c>
      <c r="D5033">
        <v>0.8</v>
      </c>
      <c r="E5033">
        <v>0.8</v>
      </c>
      <c r="F5033">
        <v>0.8</v>
      </c>
      <c r="G5033">
        <v>0.8</v>
      </c>
      <c r="H5033">
        <v>0.8</v>
      </c>
      <c r="I5033">
        <v>0.8</v>
      </c>
      <c r="J5033">
        <v>0.8</v>
      </c>
      <c r="K5033">
        <v>0.8</v>
      </c>
      <c r="L5033">
        <v>0.8</v>
      </c>
      <c r="M5033">
        <v>0.8</v>
      </c>
      <c r="N5033">
        <v>0.8</v>
      </c>
      <c r="O5033">
        <v>0.8</v>
      </c>
      <c r="P5033">
        <v>0.8</v>
      </c>
      <c r="Q5033">
        <v>0.8</v>
      </c>
      <c r="R5033">
        <v>0.8</v>
      </c>
      <c r="S5033">
        <v>0.8</v>
      </c>
      <c r="T5033">
        <v>0.8</v>
      </c>
      <c r="U5033">
        <v>0.8</v>
      </c>
      <c r="V5033">
        <v>0.8</v>
      </c>
      <c r="W5033">
        <v>0.8</v>
      </c>
      <c r="X5033">
        <v>0.8</v>
      </c>
      <c r="Y5033">
        <v>0.8</v>
      </c>
      <c r="Z5033">
        <v>0.8</v>
      </c>
      <c r="AA5033">
        <v>0.8</v>
      </c>
      <c r="AB5033" s="7">
        <f t="shared" si="234"/>
        <v>19.200000000000006</v>
      </c>
      <c r="AC5033">
        <f>INDEX(SHELF_days!$C$2:$C$289,MATCH(A5033&amp;"|"&amp;C5033,SHELF_days!$D$2:$D$289,0))</f>
        <v>92</v>
      </c>
      <c r="AD5033" s="8">
        <f t="shared" si="235"/>
        <v>1766.4000000000005</v>
      </c>
      <c r="AE5033" s="7">
        <f t="shared" si="236"/>
        <v>0.8</v>
      </c>
    </row>
    <row r="5034" spans="1:31" x14ac:dyDescent="0.45">
      <c r="A5034" t="s">
        <v>80</v>
      </c>
      <c r="B5034" t="s">
        <v>174</v>
      </c>
      <c r="C5034" t="s">
        <v>138</v>
      </c>
      <c r="D5034">
        <v>0.8</v>
      </c>
      <c r="E5034">
        <v>0.8</v>
      </c>
      <c r="F5034">
        <v>0.8</v>
      </c>
      <c r="G5034">
        <v>0.8</v>
      </c>
      <c r="H5034">
        <v>0.8</v>
      </c>
      <c r="I5034">
        <v>0.8</v>
      </c>
      <c r="J5034">
        <v>0.8</v>
      </c>
      <c r="K5034">
        <v>0.8</v>
      </c>
      <c r="L5034">
        <v>0.8</v>
      </c>
      <c r="M5034">
        <v>0.8</v>
      </c>
      <c r="N5034">
        <v>0.8</v>
      </c>
      <c r="O5034">
        <v>0.8</v>
      </c>
      <c r="P5034">
        <v>0.8</v>
      </c>
      <c r="Q5034">
        <v>0.8</v>
      </c>
      <c r="R5034">
        <v>0.8</v>
      </c>
      <c r="S5034">
        <v>0.8</v>
      </c>
      <c r="T5034">
        <v>0.8</v>
      </c>
      <c r="U5034">
        <v>0.8</v>
      </c>
      <c r="V5034">
        <v>0.8</v>
      </c>
      <c r="W5034">
        <v>0.8</v>
      </c>
      <c r="X5034">
        <v>0.8</v>
      </c>
      <c r="Y5034">
        <v>0.8</v>
      </c>
      <c r="Z5034">
        <v>0.8</v>
      </c>
      <c r="AA5034">
        <v>0.8</v>
      </c>
      <c r="AB5034" s="7">
        <f t="shared" si="234"/>
        <v>19.200000000000006</v>
      </c>
      <c r="AC5034">
        <f>INDEX(SHELF_days!$C$2:$C$289,MATCH(A5034&amp;"|"&amp;C5034,SHELF_days!$D$2:$D$289,0))</f>
        <v>15</v>
      </c>
      <c r="AD5034" s="8">
        <f t="shared" si="235"/>
        <v>288.00000000000011</v>
      </c>
      <c r="AE5034" s="7">
        <f t="shared" si="236"/>
        <v>0.8</v>
      </c>
    </row>
    <row r="5035" spans="1:31" x14ac:dyDescent="0.45">
      <c r="A5035" t="s">
        <v>80</v>
      </c>
      <c r="B5035" t="s">
        <v>174</v>
      </c>
      <c r="C5035" t="s">
        <v>139</v>
      </c>
      <c r="D5035">
        <v>0.8</v>
      </c>
      <c r="E5035">
        <v>0.8</v>
      </c>
      <c r="F5035">
        <v>0.8</v>
      </c>
      <c r="G5035">
        <v>0.8</v>
      </c>
      <c r="H5035">
        <v>0.8</v>
      </c>
      <c r="I5035">
        <v>0.8</v>
      </c>
      <c r="J5035">
        <v>0.8</v>
      </c>
      <c r="K5035">
        <v>0.8</v>
      </c>
      <c r="L5035">
        <v>0.8</v>
      </c>
      <c r="M5035">
        <v>0.8</v>
      </c>
      <c r="N5035">
        <v>0.8</v>
      </c>
      <c r="O5035">
        <v>0.8</v>
      </c>
      <c r="P5035">
        <v>0.8</v>
      </c>
      <c r="Q5035">
        <v>0.8</v>
      </c>
      <c r="R5035">
        <v>0.8</v>
      </c>
      <c r="S5035">
        <v>0.8</v>
      </c>
      <c r="T5035">
        <v>0.8</v>
      </c>
      <c r="U5035">
        <v>0.8</v>
      </c>
      <c r="V5035">
        <v>0.8</v>
      </c>
      <c r="W5035">
        <v>0.8</v>
      </c>
      <c r="X5035">
        <v>0.8</v>
      </c>
      <c r="Y5035">
        <v>0.8</v>
      </c>
      <c r="Z5035">
        <v>0.8</v>
      </c>
      <c r="AA5035">
        <v>0.8</v>
      </c>
      <c r="AB5035" s="7">
        <f t="shared" si="234"/>
        <v>19.200000000000006</v>
      </c>
      <c r="AC5035">
        <f>INDEX(SHELF_days!$C$2:$C$289,MATCH(A5035&amp;"|"&amp;C5035,SHELF_days!$D$2:$D$289,0))</f>
        <v>5</v>
      </c>
      <c r="AD5035" s="8">
        <f t="shared" si="235"/>
        <v>96.000000000000028</v>
      </c>
      <c r="AE5035" s="7">
        <f t="shared" si="236"/>
        <v>0.8</v>
      </c>
    </row>
    <row r="5036" spans="1:31" x14ac:dyDescent="0.45">
      <c r="A5036" t="s">
        <v>80</v>
      </c>
      <c r="B5036" t="s">
        <v>175</v>
      </c>
      <c r="C5036" t="s">
        <v>134</v>
      </c>
      <c r="D5036">
        <v>0.49248850933740668</v>
      </c>
      <c r="E5036">
        <v>0.46612289322716938</v>
      </c>
      <c r="F5036">
        <v>0.45946018858721321</v>
      </c>
      <c r="G5036">
        <v>0.45987180716623483</v>
      </c>
      <c r="H5036">
        <v>0.4924622684135696</v>
      </c>
      <c r="I5036">
        <v>0.58908633001116306</v>
      </c>
      <c r="J5036">
        <v>0.66892941658471738</v>
      </c>
      <c r="K5036">
        <v>0.67703345663981429</v>
      </c>
      <c r="L5036">
        <v>0.63216569074933116</v>
      </c>
      <c r="M5036">
        <v>0.60212155681214674</v>
      </c>
      <c r="N5036">
        <v>0.60714391640289811</v>
      </c>
      <c r="O5036">
        <v>0.60834410347416346</v>
      </c>
      <c r="P5036">
        <v>0.59944689797666162</v>
      </c>
      <c r="Q5036">
        <v>0.569988492105856</v>
      </c>
      <c r="R5036">
        <v>0.5535817854407783</v>
      </c>
      <c r="S5036">
        <v>0.59162308034181077</v>
      </c>
      <c r="T5036">
        <v>0.69316396321603713</v>
      </c>
      <c r="U5036">
        <v>0.76915959404421841</v>
      </c>
      <c r="V5036">
        <v>0.77519021803700328</v>
      </c>
      <c r="W5036">
        <v>0.77639921592941097</v>
      </c>
      <c r="X5036">
        <v>0.77114298649920598</v>
      </c>
      <c r="Y5036">
        <v>0.7408471695406933</v>
      </c>
      <c r="Z5036">
        <v>0.67664309895528851</v>
      </c>
      <c r="AA5036">
        <v>0.58221657107436076</v>
      </c>
      <c r="AB5036" s="7">
        <f t="shared" si="234"/>
        <v>14.854633210567153</v>
      </c>
      <c r="AC5036">
        <f>INDEX(SHELF_days!$C$2:$C$289,MATCH(A5036&amp;"|"&amp;C5036,SHELF_days!$D$2:$D$289,0))</f>
        <v>58</v>
      </c>
      <c r="AD5036" s="8">
        <f t="shared" si="235"/>
        <v>861.56872621289483</v>
      </c>
      <c r="AE5036" s="7">
        <f t="shared" si="236"/>
        <v>0.77639921592941097</v>
      </c>
    </row>
    <row r="5037" spans="1:31" x14ac:dyDescent="0.45">
      <c r="A5037" t="s">
        <v>80</v>
      </c>
      <c r="B5037" t="s">
        <v>175</v>
      </c>
      <c r="C5037" t="s">
        <v>135</v>
      </c>
      <c r="D5037">
        <v>0.51808004948557029</v>
      </c>
      <c r="E5037">
        <v>0.48196031768057052</v>
      </c>
      <c r="F5037">
        <v>0.45670690749109077</v>
      </c>
      <c r="G5037">
        <v>0.45138258478840659</v>
      </c>
      <c r="H5037">
        <v>0.46304866573895181</v>
      </c>
      <c r="I5037">
        <v>0.50620069204614981</v>
      </c>
      <c r="J5037">
        <v>0.5291005813318298</v>
      </c>
      <c r="K5037">
        <v>0.54646221146775864</v>
      </c>
      <c r="L5037">
        <v>0.5818763379730495</v>
      </c>
      <c r="M5037">
        <v>0.61685676195351513</v>
      </c>
      <c r="N5037">
        <v>0.66826970492935733</v>
      </c>
      <c r="O5037">
        <v>0.70911407742706256</v>
      </c>
      <c r="P5037">
        <v>0.73196622973689318</v>
      </c>
      <c r="Q5037">
        <v>0.73884277410590538</v>
      </c>
      <c r="R5037">
        <v>0.74451500476852406</v>
      </c>
      <c r="S5037">
        <v>0.7633428420198265</v>
      </c>
      <c r="T5037">
        <v>0.7996474721114688</v>
      </c>
      <c r="U5037">
        <v>0.82205470260721947</v>
      </c>
      <c r="V5037">
        <v>0.82279924544022509</v>
      </c>
      <c r="W5037">
        <v>0.82549165487534248</v>
      </c>
      <c r="X5037">
        <v>0.82014357367776558</v>
      </c>
      <c r="Y5037">
        <v>0.80755212134975318</v>
      </c>
      <c r="Z5037">
        <v>0.74544928558157608</v>
      </c>
      <c r="AA5037">
        <v>0.61968226295724504</v>
      </c>
      <c r="AB5037" s="7">
        <f t="shared" si="234"/>
        <v>15.770546061545058</v>
      </c>
      <c r="AC5037">
        <f>INDEX(SHELF_days!$C$2:$C$289,MATCH(A5037&amp;"|"&amp;C5037,SHELF_days!$D$2:$D$289,0))</f>
        <v>101</v>
      </c>
      <c r="AD5037" s="8">
        <f t="shared" si="235"/>
        <v>1592.8251522160508</v>
      </c>
      <c r="AE5037" s="7">
        <f t="shared" si="236"/>
        <v>0.82549165487534248</v>
      </c>
    </row>
    <row r="5038" spans="1:31" x14ac:dyDescent="0.45">
      <c r="A5038" t="s">
        <v>80</v>
      </c>
      <c r="B5038" t="s">
        <v>175</v>
      </c>
      <c r="C5038" t="s">
        <v>136</v>
      </c>
      <c r="D5038">
        <v>0.31151459354944377</v>
      </c>
      <c r="E5038">
        <v>0.29490926848010318</v>
      </c>
      <c r="F5038">
        <v>0.29238213995737278</v>
      </c>
      <c r="G5038">
        <v>0.29338741308155297</v>
      </c>
      <c r="H5038">
        <v>0.30664706722773161</v>
      </c>
      <c r="I5038">
        <v>0.35579683921437982</v>
      </c>
      <c r="J5038">
        <v>0.42196829851072692</v>
      </c>
      <c r="K5038">
        <v>0.4006419952826159</v>
      </c>
      <c r="L5038">
        <v>0.3691252764499392</v>
      </c>
      <c r="M5038">
        <v>0.37879024597995692</v>
      </c>
      <c r="N5038">
        <v>0.40525731694326528</v>
      </c>
      <c r="O5038">
        <v>0.41656929873034559</v>
      </c>
      <c r="P5038">
        <v>0.41796434269435018</v>
      </c>
      <c r="Q5038">
        <v>0.40688790162399818</v>
      </c>
      <c r="R5038">
        <v>0.40865309788343329</v>
      </c>
      <c r="S5038">
        <v>0.44557567116862878</v>
      </c>
      <c r="T5038">
        <v>0.54913534871951908</v>
      </c>
      <c r="U5038">
        <v>0.63362828298365725</v>
      </c>
      <c r="V5038">
        <v>0.65143329386108084</v>
      </c>
      <c r="W5038">
        <v>0.65516259005594391</v>
      </c>
      <c r="X5038">
        <v>0.65003127704093633</v>
      </c>
      <c r="Y5038">
        <v>0.61894132064082652</v>
      </c>
      <c r="Z5038">
        <v>0.4919721104520059</v>
      </c>
      <c r="AA5038">
        <v>0.36156870952224618</v>
      </c>
      <c r="AB5038" s="7">
        <f t="shared" si="234"/>
        <v>10.537943700054058</v>
      </c>
      <c r="AC5038">
        <f>INDEX(SHELF_days!$C$2:$C$289,MATCH(A5038&amp;"|"&amp;C5038,SHELF_days!$D$2:$D$289,0))</f>
        <v>94</v>
      </c>
      <c r="AD5038" s="8">
        <f t="shared" si="235"/>
        <v>990.56670780508148</v>
      </c>
      <c r="AE5038" s="7">
        <f t="shared" si="236"/>
        <v>0.65516259005594391</v>
      </c>
    </row>
    <row r="5039" spans="1:31" x14ac:dyDescent="0.45">
      <c r="A5039" t="s">
        <v>80</v>
      </c>
      <c r="B5039" t="s">
        <v>175</v>
      </c>
      <c r="C5039" t="s">
        <v>137</v>
      </c>
      <c r="D5039">
        <v>0.40707890752557158</v>
      </c>
      <c r="E5039">
        <v>0.37541644726423012</v>
      </c>
      <c r="F5039">
        <v>0.35859021060228091</v>
      </c>
      <c r="G5039">
        <v>0.35391343839883271</v>
      </c>
      <c r="H5039">
        <v>0.36269787288073951</v>
      </c>
      <c r="I5039">
        <v>0.40193989199667018</v>
      </c>
      <c r="J5039">
        <v>0.42539994829561489</v>
      </c>
      <c r="K5039">
        <v>0.41969834351559387</v>
      </c>
      <c r="L5039">
        <v>0.43629671885175147</v>
      </c>
      <c r="M5039">
        <v>0.47597743441527141</v>
      </c>
      <c r="N5039">
        <v>0.5193523532326022</v>
      </c>
      <c r="O5039">
        <v>0.55206452123379846</v>
      </c>
      <c r="P5039">
        <v>0.56298930653693224</v>
      </c>
      <c r="Q5039">
        <v>0.5682173171888375</v>
      </c>
      <c r="R5039">
        <v>0.57927396500800954</v>
      </c>
      <c r="S5039">
        <v>0.6094532134703593</v>
      </c>
      <c r="T5039">
        <v>0.66601704046236132</v>
      </c>
      <c r="U5039">
        <v>0.71134767842782132</v>
      </c>
      <c r="V5039">
        <v>0.71586590165365216</v>
      </c>
      <c r="W5039">
        <v>0.72187313283302579</v>
      </c>
      <c r="X5039">
        <v>0.71494503759934036</v>
      </c>
      <c r="Y5039">
        <v>0.68919030786424462</v>
      </c>
      <c r="Z5039">
        <v>0.60647604283581202</v>
      </c>
      <c r="AA5039">
        <v>0.47302030881521351</v>
      </c>
      <c r="AB5039" s="7">
        <f t="shared" si="234"/>
        <v>12.707095340908564</v>
      </c>
      <c r="AC5039">
        <f>INDEX(SHELF_days!$C$2:$C$289,MATCH(A5039&amp;"|"&amp;C5039,SHELF_days!$D$2:$D$289,0))</f>
        <v>92</v>
      </c>
      <c r="AD5039" s="8">
        <f t="shared" si="235"/>
        <v>1169.0527713635879</v>
      </c>
      <c r="AE5039" s="7">
        <f t="shared" si="236"/>
        <v>0.72187313283302579</v>
      </c>
    </row>
    <row r="5040" spans="1:31" x14ac:dyDescent="0.45">
      <c r="A5040" t="s">
        <v>80</v>
      </c>
      <c r="B5040" t="s">
        <v>175</v>
      </c>
      <c r="C5040" t="s">
        <v>138</v>
      </c>
      <c r="D5040">
        <v>0.72844544077984741</v>
      </c>
      <c r="E5040">
        <v>0.66516170515533612</v>
      </c>
      <c r="F5040">
        <v>0.58905932292896579</v>
      </c>
      <c r="G5040">
        <v>0.56241182438870196</v>
      </c>
      <c r="H5040">
        <v>0.56313318802344947</v>
      </c>
      <c r="I5040">
        <v>0.5868152450919174</v>
      </c>
      <c r="J5040">
        <v>0.57516011211448181</v>
      </c>
      <c r="K5040">
        <v>0.6119496574866069</v>
      </c>
      <c r="L5040">
        <v>0.68635083615136006</v>
      </c>
      <c r="M5040">
        <v>0.77950376622080852</v>
      </c>
      <c r="N5040">
        <v>0.82116362705710189</v>
      </c>
      <c r="O5040">
        <v>0.85719329656757304</v>
      </c>
      <c r="P5040">
        <v>0.884601411589239</v>
      </c>
      <c r="Q5040">
        <v>0.89081817375563643</v>
      </c>
      <c r="R5040">
        <v>0.89538557574279032</v>
      </c>
      <c r="S5040">
        <v>0.90223556779389935</v>
      </c>
      <c r="T5040">
        <v>0.90268512398105727</v>
      </c>
      <c r="U5040">
        <v>0.90278881074580541</v>
      </c>
      <c r="V5040">
        <v>0.90226815506282032</v>
      </c>
      <c r="W5040">
        <v>0.90363089539950969</v>
      </c>
      <c r="X5040">
        <v>0.90210595933796422</v>
      </c>
      <c r="Y5040">
        <v>0.90032550946328949</v>
      </c>
      <c r="Z5040">
        <v>0.87808988276305777</v>
      </c>
      <c r="AA5040">
        <v>0.81468024178135245</v>
      </c>
      <c r="AB5040" s="7">
        <f t="shared" si="234"/>
        <v>18.70596332938257</v>
      </c>
      <c r="AC5040">
        <f>INDEX(SHELF_days!$C$2:$C$289,MATCH(A5040&amp;"|"&amp;C5040,SHELF_days!$D$2:$D$289,0))</f>
        <v>15</v>
      </c>
      <c r="AD5040" s="8">
        <f t="shared" si="235"/>
        <v>280.58944994073852</v>
      </c>
      <c r="AE5040" s="7">
        <f t="shared" si="236"/>
        <v>0.90363089539950969</v>
      </c>
    </row>
    <row r="5041" spans="1:31" x14ac:dyDescent="0.45">
      <c r="A5041" t="s">
        <v>80</v>
      </c>
      <c r="B5041" t="s">
        <v>175</v>
      </c>
      <c r="C5041" t="s">
        <v>139</v>
      </c>
      <c r="D5041">
        <v>0.50905017153083643</v>
      </c>
      <c r="E5041">
        <v>0.49321275883531113</v>
      </c>
      <c r="F5041">
        <v>0.48851797025146632</v>
      </c>
      <c r="G5041">
        <v>0.4868937911436621</v>
      </c>
      <c r="H5041">
        <v>0.5082636333582472</v>
      </c>
      <c r="I5041">
        <v>0.59059018394849683</v>
      </c>
      <c r="J5041">
        <v>0.68278178958478064</v>
      </c>
      <c r="K5041">
        <v>0.71456770793806135</v>
      </c>
      <c r="L5041">
        <v>0.68003112783996289</v>
      </c>
      <c r="M5041">
        <v>0.64136855512463808</v>
      </c>
      <c r="N5041">
        <v>0.63790467656230299</v>
      </c>
      <c r="O5041">
        <v>0.63790467656230299</v>
      </c>
      <c r="P5041">
        <v>0.63499181909262947</v>
      </c>
      <c r="Q5041">
        <v>0.60337920576042769</v>
      </c>
      <c r="R5041">
        <v>0.57212208990736224</v>
      </c>
      <c r="S5041">
        <v>0.64283720408532008</v>
      </c>
      <c r="T5041">
        <v>0.69941018417138434</v>
      </c>
      <c r="U5041">
        <v>0.7495975407884613</v>
      </c>
      <c r="V5041">
        <v>0.75286589573727136</v>
      </c>
      <c r="W5041">
        <v>0.75320584020169545</v>
      </c>
      <c r="X5041">
        <v>0.75320584020169545</v>
      </c>
      <c r="Y5041">
        <v>0.7466824614595432</v>
      </c>
      <c r="Z5041">
        <v>0.68872526306409176</v>
      </c>
      <c r="AA5041">
        <v>0.67132810517885566</v>
      </c>
      <c r="AB5041" s="7">
        <f t="shared" si="234"/>
        <v>15.339438492328803</v>
      </c>
      <c r="AC5041">
        <f>INDEX(SHELF_days!$C$2:$C$289,MATCH(A5041&amp;"|"&amp;C5041,SHELF_days!$D$2:$D$289,0))</f>
        <v>5</v>
      </c>
      <c r="AD5041" s="8">
        <f t="shared" si="235"/>
        <v>76.697192461644022</v>
      </c>
      <c r="AE5041" s="7">
        <f t="shared" si="236"/>
        <v>0.75320584020169545</v>
      </c>
    </row>
    <row r="5042" spans="1:31" x14ac:dyDescent="0.45">
      <c r="A5042" t="s">
        <v>80</v>
      </c>
      <c r="B5042" t="s">
        <v>176</v>
      </c>
      <c r="C5042" t="s">
        <v>134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8.8436171767642053E-4</v>
      </c>
      <c r="V5042">
        <v>6.7849390798781113E-3</v>
      </c>
      <c r="W5042">
        <v>3.3924695399390561E-3</v>
      </c>
      <c r="X5042">
        <v>1.536759706126239E-3</v>
      </c>
      <c r="Y5042">
        <v>0</v>
      </c>
      <c r="Z5042">
        <v>0</v>
      </c>
      <c r="AA5042">
        <v>0</v>
      </c>
      <c r="AB5042" s="7">
        <f t="shared" si="234"/>
        <v>1.2598530043619827E-2</v>
      </c>
      <c r="AC5042">
        <f>INDEX(SHELF_days!$C$2:$C$289,MATCH(A5042&amp;"|"&amp;C5042,SHELF_days!$D$2:$D$289,0))</f>
        <v>58</v>
      </c>
      <c r="AD5042" s="8">
        <f t="shared" si="235"/>
        <v>0.73071474252994995</v>
      </c>
      <c r="AE5042" s="7">
        <f t="shared" si="236"/>
        <v>6.7849390798781113E-3</v>
      </c>
    </row>
    <row r="5043" spans="1:31" x14ac:dyDescent="0.45">
      <c r="A5043" t="s">
        <v>80</v>
      </c>
      <c r="B5043" t="s">
        <v>176</v>
      </c>
      <c r="C5043" t="s">
        <v>135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4.9467841098124722E-2</v>
      </c>
      <c r="W5043">
        <v>7.6694741400152297E-2</v>
      </c>
      <c r="X5043">
        <v>3.319224471090873E-2</v>
      </c>
      <c r="Y5043">
        <v>0</v>
      </c>
      <c r="Z5043">
        <v>0</v>
      </c>
      <c r="AA5043">
        <v>0</v>
      </c>
      <c r="AB5043" s="7">
        <f t="shared" si="234"/>
        <v>0.15935482720918576</v>
      </c>
      <c r="AC5043">
        <f>INDEX(SHELF_days!$C$2:$C$289,MATCH(A5043&amp;"|"&amp;C5043,SHELF_days!$D$2:$D$289,0))</f>
        <v>101</v>
      </c>
      <c r="AD5043" s="8">
        <f t="shared" si="235"/>
        <v>16.09483754812776</v>
      </c>
      <c r="AE5043" s="7">
        <f t="shared" si="236"/>
        <v>7.6694741400152297E-2</v>
      </c>
    </row>
    <row r="5044" spans="1:31" x14ac:dyDescent="0.45">
      <c r="A5044" t="s">
        <v>80</v>
      </c>
      <c r="B5044" t="s">
        <v>176</v>
      </c>
      <c r="C5044" t="s">
        <v>136</v>
      </c>
      <c r="D5044">
        <v>1.1486537252578791E-3</v>
      </c>
      <c r="E5044">
        <v>1.1486537252578791E-3</v>
      </c>
      <c r="F5044">
        <v>1.1486537252578791E-3</v>
      </c>
      <c r="G5044">
        <v>1.1486537252578791E-3</v>
      </c>
      <c r="H5044">
        <v>1.1486537252578791E-3</v>
      </c>
      <c r="I5044">
        <v>1.1486537252578791E-3</v>
      </c>
      <c r="J5044">
        <v>1.1486537252578791E-3</v>
      </c>
      <c r="K5044">
        <v>1.1486537252578791E-3</v>
      </c>
      <c r="L5044">
        <v>1.1486537252578791E-3</v>
      </c>
      <c r="M5044">
        <v>1.1486537252578791E-3</v>
      </c>
      <c r="N5044">
        <v>1.1486537252578791E-3</v>
      </c>
      <c r="O5044">
        <v>2.1372491445372021E-2</v>
      </c>
      <c r="P5044">
        <v>5.8204732209378787E-2</v>
      </c>
      <c r="Q5044">
        <v>0.14836463444765299</v>
      </c>
      <c r="R5044">
        <v>0.210523748334149</v>
      </c>
      <c r="S5044">
        <v>0.28866986242956222</v>
      </c>
      <c r="T5044">
        <v>0.44893530268644422</v>
      </c>
      <c r="U5044">
        <v>0.64543041126129619</v>
      </c>
      <c r="V5044">
        <v>0.80113889739502409</v>
      </c>
      <c r="W5044">
        <v>0.5595826680899737</v>
      </c>
      <c r="X5044">
        <v>0.2296742538847599</v>
      </c>
      <c r="Y5044">
        <v>5.0371290410898807E-2</v>
      </c>
      <c r="Z5044">
        <v>0</v>
      </c>
      <c r="AA5044">
        <v>0</v>
      </c>
      <c r="AB5044" s="7">
        <f t="shared" si="234"/>
        <v>3.4749034835723487</v>
      </c>
      <c r="AC5044">
        <f>INDEX(SHELF_days!$C$2:$C$289,MATCH(A5044&amp;"|"&amp;C5044,SHELF_days!$D$2:$D$289,0))</f>
        <v>94</v>
      </c>
      <c r="AD5044" s="8">
        <f t="shared" si="235"/>
        <v>326.64092745580075</v>
      </c>
      <c r="AE5044" s="7">
        <f t="shared" si="236"/>
        <v>0.80113889739502409</v>
      </c>
    </row>
    <row r="5045" spans="1:31" x14ac:dyDescent="0.45">
      <c r="A5045" t="s">
        <v>80</v>
      </c>
      <c r="B5045" t="s">
        <v>176</v>
      </c>
      <c r="C5045" t="s">
        <v>137</v>
      </c>
      <c r="D5045">
        <v>3.7035053313723088E-2</v>
      </c>
      <c r="E5045">
        <v>3.7035053313723088E-2</v>
      </c>
      <c r="F5045">
        <v>3.7035053313723088E-2</v>
      </c>
      <c r="G5045">
        <v>3.7035053313723088E-2</v>
      </c>
      <c r="H5045">
        <v>3.7035053313723088E-2</v>
      </c>
      <c r="I5045">
        <v>3.7035053313723088E-2</v>
      </c>
      <c r="J5045">
        <v>3.7035053313723088E-2</v>
      </c>
      <c r="K5045">
        <v>3.7035053313723088E-2</v>
      </c>
      <c r="L5045">
        <v>3.7035053313723088E-2</v>
      </c>
      <c r="M5045">
        <v>3.7035053313723088E-2</v>
      </c>
      <c r="N5045">
        <v>3.7035053313723088E-2</v>
      </c>
      <c r="O5045">
        <v>3.7035053313723088E-2</v>
      </c>
      <c r="P5045">
        <v>3.7035053313723088E-2</v>
      </c>
      <c r="Q5045">
        <v>3.7035053313723088E-2</v>
      </c>
      <c r="R5045">
        <v>4.6918229252410612E-2</v>
      </c>
      <c r="S5045">
        <v>5.642541480212631E-2</v>
      </c>
      <c r="T5045">
        <v>9.8885472299585497E-2</v>
      </c>
      <c r="U5045">
        <v>0.19452131338020029</v>
      </c>
      <c r="V5045">
        <v>0.2126494214199125</v>
      </c>
      <c r="W5045">
        <v>0.13839131959798051</v>
      </c>
      <c r="X5045">
        <v>5.7875663445303288E-2</v>
      </c>
      <c r="Y5045">
        <v>3.7035053313723088E-2</v>
      </c>
      <c r="Z5045">
        <v>3.7035053313723088E-2</v>
      </c>
      <c r="AA5045">
        <v>3.7035053313723088E-2</v>
      </c>
      <c r="AB5045" s="7">
        <f t="shared" si="234"/>
        <v>1.4352627405308116</v>
      </c>
      <c r="AC5045">
        <f>INDEX(SHELF_days!$C$2:$C$289,MATCH(A5045&amp;"|"&amp;C5045,SHELF_days!$D$2:$D$289,0))</f>
        <v>92</v>
      </c>
      <c r="AD5045" s="8">
        <f t="shared" si="235"/>
        <v>132.04417212883467</v>
      </c>
      <c r="AE5045" s="7">
        <f t="shared" si="236"/>
        <v>0.2126494214199125</v>
      </c>
    </row>
    <row r="5046" spans="1:31" x14ac:dyDescent="0.45">
      <c r="A5046" t="s">
        <v>80</v>
      </c>
      <c r="B5046" t="s">
        <v>176</v>
      </c>
      <c r="C5046" t="s">
        <v>138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0.1441654577143332</v>
      </c>
      <c r="R5046">
        <v>0.85680152709768487</v>
      </c>
      <c r="S5046">
        <v>0.95</v>
      </c>
      <c r="T5046">
        <v>0.95</v>
      </c>
      <c r="U5046">
        <v>0.95</v>
      </c>
      <c r="V5046">
        <v>0.95</v>
      </c>
      <c r="W5046">
        <v>0.95</v>
      </c>
      <c r="X5046">
        <v>0.85680152709768487</v>
      </c>
      <c r="Y5046">
        <v>0.75031567764959783</v>
      </c>
      <c r="Z5046">
        <v>0</v>
      </c>
      <c r="AA5046">
        <v>0</v>
      </c>
      <c r="AB5046" s="7">
        <f t="shared" si="234"/>
        <v>7.3580841895593014</v>
      </c>
      <c r="AC5046">
        <f>INDEX(SHELF_days!$C$2:$C$289,MATCH(A5046&amp;"|"&amp;C5046,SHELF_days!$D$2:$D$289,0))</f>
        <v>15</v>
      </c>
      <c r="AD5046" s="8">
        <f t="shared" si="235"/>
        <v>110.37126284338952</v>
      </c>
      <c r="AE5046" s="7">
        <f t="shared" si="236"/>
        <v>0.95</v>
      </c>
    </row>
    <row r="5047" spans="1:31" x14ac:dyDescent="0.45">
      <c r="A5047" t="s">
        <v>80</v>
      </c>
      <c r="B5047" t="s">
        <v>176</v>
      </c>
      <c r="C5047" t="s">
        <v>139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 s="7">
        <f t="shared" si="234"/>
        <v>0</v>
      </c>
      <c r="AC5047">
        <f>INDEX(SHELF_days!$C$2:$C$289,MATCH(A5047&amp;"|"&amp;C5047,SHELF_days!$D$2:$D$289,0))</f>
        <v>5</v>
      </c>
      <c r="AD5047" s="8">
        <f t="shared" si="235"/>
        <v>0</v>
      </c>
      <c r="AE5047" s="7">
        <f t="shared" si="236"/>
        <v>0</v>
      </c>
    </row>
    <row r="5048" spans="1:31" x14ac:dyDescent="0.45">
      <c r="A5048" t="s">
        <v>80</v>
      </c>
      <c r="B5048" t="s">
        <v>177</v>
      </c>
      <c r="C5048" t="s">
        <v>134</v>
      </c>
      <c r="D5048">
        <v>0.49942149938299862</v>
      </c>
      <c r="E5048">
        <v>0.49942149938299862</v>
      </c>
      <c r="F5048">
        <v>0.49942149938299862</v>
      </c>
      <c r="G5048">
        <v>0.49942149938299862</v>
      </c>
      <c r="H5048">
        <v>0.49942149938299862</v>
      </c>
      <c r="I5048">
        <v>0.49942149938299862</v>
      </c>
      <c r="J5048">
        <v>0.49942149938299862</v>
      </c>
      <c r="K5048">
        <v>0.49942149938299862</v>
      </c>
      <c r="L5048">
        <v>0.49942149938299862</v>
      </c>
      <c r="M5048">
        <v>0.49942149938299862</v>
      </c>
      <c r="N5048">
        <v>0.49942149938299862</v>
      </c>
      <c r="O5048">
        <v>0.49942149938299862</v>
      </c>
      <c r="P5048">
        <v>0.49942149938299862</v>
      </c>
      <c r="Q5048">
        <v>0.49942149938299862</v>
      </c>
      <c r="R5048">
        <v>0.49942149938299862</v>
      </c>
      <c r="S5048">
        <v>0.49942149938299862</v>
      </c>
      <c r="T5048">
        <v>0.49942149938299862</v>
      </c>
      <c r="U5048">
        <v>0.49942149938299862</v>
      </c>
      <c r="V5048">
        <v>0.49942149938299862</v>
      </c>
      <c r="W5048">
        <v>0.49942149938299862</v>
      </c>
      <c r="X5048">
        <v>0.49942149938299862</v>
      </c>
      <c r="Y5048">
        <v>0.49942149938299862</v>
      </c>
      <c r="Z5048">
        <v>0.49942149938299862</v>
      </c>
      <c r="AA5048">
        <v>0.49942149938299862</v>
      </c>
      <c r="AB5048" s="7">
        <f t="shared" si="234"/>
        <v>11.986115985191971</v>
      </c>
      <c r="AC5048">
        <f>INDEX(SHELF_days!$C$2:$C$289,MATCH(A5048&amp;"|"&amp;C5048,SHELF_days!$D$2:$D$289,0))</f>
        <v>58</v>
      </c>
      <c r="AD5048" s="8">
        <f t="shared" si="235"/>
        <v>695.19472714113431</v>
      </c>
      <c r="AE5048" s="7">
        <f t="shared" si="236"/>
        <v>0.49942149938299862</v>
      </c>
    </row>
    <row r="5049" spans="1:31" x14ac:dyDescent="0.45">
      <c r="A5049" t="s">
        <v>80</v>
      </c>
      <c r="B5049" t="s">
        <v>177</v>
      </c>
      <c r="C5049" t="s">
        <v>135</v>
      </c>
      <c r="D5049">
        <v>0.58500362757626789</v>
      </c>
      <c r="E5049">
        <v>0.58500362757626789</v>
      </c>
      <c r="F5049">
        <v>0.58500362757626789</v>
      </c>
      <c r="G5049">
        <v>0.58500362757626789</v>
      </c>
      <c r="H5049">
        <v>0.58500362757626789</v>
      </c>
      <c r="I5049">
        <v>0.58500362757626789</v>
      </c>
      <c r="J5049">
        <v>0.58500362757626789</v>
      </c>
      <c r="K5049">
        <v>0.58500362757626789</v>
      </c>
      <c r="L5049">
        <v>0.58500362757626789</v>
      </c>
      <c r="M5049">
        <v>0.58500362757626789</v>
      </c>
      <c r="N5049">
        <v>0.58500362757626789</v>
      </c>
      <c r="O5049">
        <v>0.58500362757626789</v>
      </c>
      <c r="P5049">
        <v>0.58500362757626789</v>
      </c>
      <c r="Q5049">
        <v>0.58500362757626789</v>
      </c>
      <c r="R5049">
        <v>0.58500362757626789</v>
      </c>
      <c r="S5049">
        <v>0.58500362757626789</v>
      </c>
      <c r="T5049">
        <v>0.58500362757626789</v>
      </c>
      <c r="U5049">
        <v>0.58500362757626789</v>
      </c>
      <c r="V5049">
        <v>0.58500362757626789</v>
      </c>
      <c r="W5049">
        <v>0.58500362757626789</v>
      </c>
      <c r="X5049">
        <v>0.58500362757626789</v>
      </c>
      <c r="Y5049">
        <v>0.58500362757626789</v>
      </c>
      <c r="Z5049">
        <v>0.58500362757626789</v>
      </c>
      <c r="AA5049">
        <v>0.58500362757626789</v>
      </c>
      <c r="AB5049" s="7">
        <f t="shared" si="234"/>
        <v>14.040087061830437</v>
      </c>
      <c r="AC5049">
        <f>INDEX(SHELF_days!$C$2:$C$289,MATCH(A5049&amp;"|"&amp;C5049,SHELF_days!$D$2:$D$289,0))</f>
        <v>101</v>
      </c>
      <c r="AD5049" s="8">
        <f t="shared" si="235"/>
        <v>1418.0487932448741</v>
      </c>
      <c r="AE5049" s="7">
        <f t="shared" si="236"/>
        <v>0.58500362757626789</v>
      </c>
    </row>
    <row r="5050" spans="1:31" x14ac:dyDescent="0.45">
      <c r="A5050" t="s">
        <v>80</v>
      </c>
      <c r="B5050" t="s">
        <v>177</v>
      </c>
      <c r="C5050" t="s">
        <v>136</v>
      </c>
      <c r="D5050">
        <v>0.50661609047900147</v>
      </c>
      <c r="E5050">
        <v>0.50661609047900147</v>
      </c>
      <c r="F5050">
        <v>0.50661609047900147</v>
      </c>
      <c r="G5050">
        <v>0.50661609047900147</v>
      </c>
      <c r="H5050">
        <v>0.50661609047900147</v>
      </c>
      <c r="I5050">
        <v>0.50661609047900147</v>
      </c>
      <c r="J5050">
        <v>0.50661609047900147</v>
      </c>
      <c r="K5050">
        <v>0.50661609047900147</v>
      </c>
      <c r="L5050">
        <v>0.50661609047900147</v>
      </c>
      <c r="M5050">
        <v>0.50661609047900147</v>
      </c>
      <c r="N5050">
        <v>0.50661609047900147</v>
      </c>
      <c r="O5050">
        <v>0.50661609047900147</v>
      </c>
      <c r="P5050">
        <v>0.50661609047900147</v>
      </c>
      <c r="Q5050">
        <v>0.50661609047900147</v>
      </c>
      <c r="R5050">
        <v>0.50661609047900147</v>
      </c>
      <c r="S5050">
        <v>0.50661609047900147</v>
      </c>
      <c r="T5050">
        <v>0.50661609047900147</v>
      </c>
      <c r="U5050">
        <v>0.50661609047900147</v>
      </c>
      <c r="V5050">
        <v>0.50661609047900147</v>
      </c>
      <c r="W5050">
        <v>0.50661609047900147</v>
      </c>
      <c r="X5050">
        <v>0.50661609047900147</v>
      </c>
      <c r="Y5050">
        <v>0.50661609047900147</v>
      </c>
      <c r="Z5050">
        <v>0.50661609047900147</v>
      </c>
      <c r="AA5050">
        <v>0.50661609047900147</v>
      </c>
      <c r="AB5050" s="7">
        <f t="shared" si="234"/>
        <v>12.158786171496034</v>
      </c>
      <c r="AC5050">
        <f>INDEX(SHELF_days!$C$2:$C$289,MATCH(A5050&amp;"|"&amp;C5050,SHELF_days!$D$2:$D$289,0))</f>
        <v>94</v>
      </c>
      <c r="AD5050" s="8">
        <f t="shared" si="235"/>
        <v>1142.9259001206271</v>
      </c>
      <c r="AE5050" s="7">
        <f t="shared" si="236"/>
        <v>0.50661609047900147</v>
      </c>
    </row>
    <row r="5051" spans="1:31" x14ac:dyDescent="0.45">
      <c r="A5051" t="s">
        <v>80</v>
      </c>
      <c r="B5051" t="s">
        <v>177</v>
      </c>
      <c r="C5051" t="s">
        <v>137</v>
      </c>
      <c r="D5051">
        <v>0.55709706692190686</v>
      </c>
      <c r="E5051">
        <v>0.55709706692190686</v>
      </c>
      <c r="F5051">
        <v>0.55709706692190686</v>
      </c>
      <c r="G5051">
        <v>0.55709706692190686</v>
      </c>
      <c r="H5051">
        <v>0.55709706692190686</v>
      </c>
      <c r="I5051">
        <v>0.55709706692190686</v>
      </c>
      <c r="J5051">
        <v>0.55709706692190686</v>
      </c>
      <c r="K5051">
        <v>0.55709706692190686</v>
      </c>
      <c r="L5051">
        <v>0.55709706692190686</v>
      </c>
      <c r="M5051">
        <v>0.55709706692190686</v>
      </c>
      <c r="N5051">
        <v>0.55709706692190686</v>
      </c>
      <c r="O5051">
        <v>0.55709706692190686</v>
      </c>
      <c r="P5051">
        <v>0.55709706692190686</v>
      </c>
      <c r="Q5051">
        <v>0.55709706692190686</v>
      </c>
      <c r="R5051">
        <v>0.55709706692190686</v>
      </c>
      <c r="S5051">
        <v>0.55709706692190686</v>
      </c>
      <c r="T5051">
        <v>0.55709706692190686</v>
      </c>
      <c r="U5051">
        <v>0.55709706692190686</v>
      </c>
      <c r="V5051">
        <v>0.55709706692190686</v>
      </c>
      <c r="W5051">
        <v>0.55709706692190686</v>
      </c>
      <c r="X5051">
        <v>0.55709706692190686</v>
      </c>
      <c r="Y5051">
        <v>0.55709706692190686</v>
      </c>
      <c r="Z5051">
        <v>0.55709706692190686</v>
      </c>
      <c r="AA5051">
        <v>0.55709706692190686</v>
      </c>
      <c r="AB5051" s="7">
        <f t="shared" si="234"/>
        <v>13.370329606125765</v>
      </c>
      <c r="AC5051">
        <f>INDEX(SHELF_days!$C$2:$C$289,MATCH(A5051&amp;"|"&amp;C5051,SHELF_days!$D$2:$D$289,0))</f>
        <v>92</v>
      </c>
      <c r="AD5051" s="8">
        <f t="shared" si="235"/>
        <v>1230.0703237635703</v>
      </c>
      <c r="AE5051" s="7">
        <f t="shared" si="236"/>
        <v>0.55709706692190686</v>
      </c>
    </row>
    <row r="5052" spans="1:31" x14ac:dyDescent="0.45">
      <c r="A5052" t="s">
        <v>80</v>
      </c>
      <c r="B5052" t="s">
        <v>177</v>
      </c>
      <c r="C5052" t="s">
        <v>138</v>
      </c>
      <c r="D5052">
        <v>0.67251873743466029</v>
      </c>
      <c r="E5052">
        <v>0.67251873743466029</v>
      </c>
      <c r="F5052">
        <v>0.67251873743466029</v>
      </c>
      <c r="G5052">
        <v>0.67251873743466029</v>
      </c>
      <c r="H5052">
        <v>0.67251873743466029</v>
      </c>
      <c r="I5052">
        <v>0.67251873743466029</v>
      </c>
      <c r="J5052">
        <v>0.67251873743466029</v>
      </c>
      <c r="K5052">
        <v>0.67251873743466029</v>
      </c>
      <c r="L5052">
        <v>0.67251873743466029</v>
      </c>
      <c r="M5052">
        <v>0.67251873743466029</v>
      </c>
      <c r="N5052">
        <v>0.67251873743466029</v>
      </c>
      <c r="O5052">
        <v>0.67251873743466029</v>
      </c>
      <c r="P5052">
        <v>0.67251873743466029</v>
      </c>
      <c r="Q5052">
        <v>0.67251873743466029</v>
      </c>
      <c r="R5052">
        <v>0.67251873743466029</v>
      </c>
      <c r="S5052">
        <v>0.67251873743466029</v>
      </c>
      <c r="T5052">
        <v>0.67251873743466029</v>
      </c>
      <c r="U5052">
        <v>0.67251873743466029</v>
      </c>
      <c r="V5052">
        <v>0.67251873743466029</v>
      </c>
      <c r="W5052">
        <v>0.67251873743466029</v>
      </c>
      <c r="X5052">
        <v>0.67251873743466029</v>
      </c>
      <c r="Y5052">
        <v>0.67251873743466029</v>
      </c>
      <c r="Z5052">
        <v>0.67251873743466029</v>
      </c>
      <c r="AA5052">
        <v>0.67251873743466029</v>
      </c>
      <c r="AB5052" s="7">
        <f t="shared" si="234"/>
        <v>16.140449698431855</v>
      </c>
      <c r="AC5052">
        <f>INDEX(SHELF_days!$C$2:$C$289,MATCH(A5052&amp;"|"&amp;C5052,SHELF_days!$D$2:$D$289,0))</f>
        <v>15</v>
      </c>
      <c r="AD5052" s="8">
        <f t="shared" si="235"/>
        <v>242.10674547647781</v>
      </c>
      <c r="AE5052" s="7">
        <f t="shared" si="236"/>
        <v>0.67251873743466029</v>
      </c>
    </row>
    <row r="5053" spans="1:31" x14ac:dyDescent="0.45">
      <c r="A5053" t="s">
        <v>80</v>
      </c>
      <c r="B5053" t="s">
        <v>177</v>
      </c>
      <c r="C5053" t="s">
        <v>139</v>
      </c>
      <c r="D5053">
        <v>0.50621258544431047</v>
      </c>
      <c r="E5053">
        <v>0.50621258544431047</v>
      </c>
      <c r="F5053">
        <v>0.50621258544431047</v>
      </c>
      <c r="G5053">
        <v>0.50621258544431047</v>
      </c>
      <c r="H5053">
        <v>0.50621258544431047</v>
      </c>
      <c r="I5053">
        <v>0.50621258544431047</v>
      </c>
      <c r="J5053">
        <v>0.50621258544431047</v>
      </c>
      <c r="K5053">
        <v>0.50621258544431047</v>
      </c>
      <c r="L5053">
        <v>0.50621258544431047</v>
      </c>
      <c r="M5053">
        <v>0.50621258544431047</v>
      </c>
      <c r="N5053">
        <v>0.50621258544431047</v>
      </c>
      <c r="O5053">
        <v>0.50621258544431047</v>
      </c>
      <c r="P5053">
        <v>0.50621258544431047</v>
      </c>
      <c r="Q5053">
        <v>0.50621258544431047</v>
      </c>
      <c r="R5053">
        <v>0.50621258544431047</v>
      </c>
      <c r="S5053">
        <v>0.50621258544431047</v>
      </c>
      <c r="T5053">
        <v>0.50621258544431047</v>
      </c>
      <c r="U5053">
        <v>0.50621258544431047</v>
      </c>
      <c r="V5053">
        <v>0.50621258544431047</v>
      </c>
      <c r="W5053">
        <v>0.50621258544431047</v>
      </c>
      <c r="X5053">
        <v>0.50621258544431047</v>
      </c>
      <c r="Y5053">
        <v>0.50621258544431047</v>
      </c>
      <c r="Z5053">
        <v>0.50621258544431047</v>
      </c>
      <c r="AA5053">
        <v>0.50621258544431047</v>
      </c>
      <c r="AB5053" s="7">
        <f t="shared" si="234"/>
        <v>12.149102050663444</v>
      </c>
      <c r="AC5053">
        <f>INDEX(SHELF_days!$C$2:$C$289,MATCH(A5053&amp;"|"&amp;C5053,SHELF_days!$D$2:$D$289,0))</f>
        <v>5</v>
      </c>
      <c r="AD5053" s="8">
        <f t="shared" si="235"/>
        <v>60.745510253317221</v>
      </c>
      <c r="AE5053" s="7">
        <f t="shared" si="236"/>
        <v>0.50621258544431047</v>
      </c>
    </row>
    <row r="5054" spans="1:31" x14ac:dyDescent="0.45">
      <c r="A5054" t="s">
        <v>80</v>
      </c>
      <c r="B5054" t="s">
        <v>178</v>
      </c>
      <c r="C5054" t="s">
        <v>134</v>
      </c>
      <c r="D5054">
        <v>0.67559461907985485</v>
      </c>
      <c r="E5054">
        <v>0.66584823513193347</v>
      </c>
      <c r="F5054">
        <v>0.66298581346012986</v>
      </c>
      <c r="G5054">
        <v>0.66420350824851349</v>
      </c>
      <c r="H5054">
        <v>0.67221748713077589</v>
      </c>
      <c r="I5054">
        <v>0.70242035657288104</v>
      </c>
      <c r="J5054">
        <v>0.7398356288315141</v>
      </c>
      <c r="K5054">
        <v>0.73813982439569759</v>
      </c>
      <c r="L5054">
        <v>0.71796018220512792</v>
      </c>
      <c r="M5054">
        <v>0.70851833331524561</v>
      </c>
      <c r="N5054">
        <v>0.71173540246931422</v>
      </c>
      <c r="O5054">
        <v>0.70973357816288951</v>
      </c>
      <c r="P5054">
        <v>0.70282489375748725</v>
      </c>
      <c r="Q5054">
        <v>0.69433948688435576</v>
      </c>
      <c r="R5054">
        <v>0.69399218922431072</v>
      </c>
      <c r="S5054">
        <v>0.71321902718892527</v>
      </c>
      <c r="T5054">
        <v>0.75581005910290178</v>
      </c>
      <c r="U5054">
        <v>0.78054911525114712</v>
      </c>
      <c r="V5054">
        <v>0.78105825748128599</v>
      </c>
      <c r="W5054">
        <v>0.78054911525114712</v>
      </c>
      <c r="X5054">
        <v>0.77866570474715335</v>
      </c>
      <c r="Y5054">
        <v>0.77310196356735539</v>
      </c>
      <c r="Z5054">
        <v>0.74924748450748946</v>
      </c>
      <c r="AA5054">
        <v>0.70670151665500169</v>
      </c>
      <c r="AB5054" s="7">
        <f t="shared" si="234"/>
        <v>17.279251782622442</v>
      </c>
      <c r="AC5054">
        <f>INDEX(SHELF_days!$C$2:$C$289,MATCH(A5054&amp;"|"&amp;C5054,SHELF_days!$D$2:$D$289,0))</f>
        <v>58</v>
      </c>
      <c r="AD5054" s="8">
        <f t="shared" si="235"/>
        <v>1002.1966033921017</v>
      </c>
      <c r="AE5054" s="7">
        <f t="shared" si="236"/>
        <v>0.78105825748128599</v>
      </c>
    </row>
    <row r="5055" spans="1:31" x14ac:dyDescent="0.45">
      <c r="A5055" t="s">
        <v>80</v>
      </c>
      <c r="B5055" t="s">
        <v>178</v>
      </c>
      <c r="C5055" t="s">
        <v>135</v>
      </c>
      <c r="D5055">
        <v>0.74477031141297922</v>
      </c>
      <c r="E5055">
        <v>0.71099013953420998</v>
      </c>
      <c r="F5055">
        <v>0.69109927644220948</v>
      </c>
      <c r="G5055">
        <v>0.68984153609742926</v>
      </c>
      <c r="H5055">
        <v>0.70244884883495107</v>
      </c>
      <c r="I5055">
        <v>0.72159745089552196</v>
      </c>
      <c r="J5055">
        <v>0.72072761944849384</v>
      </c>
      <c r="K5055">
        <v>0.72056020037555712</v>
      </c>
      <c r="L5055">
        <v>0.72753791000529222</v>
      </c>
      <c r="M5055">
        <v>0.74704451167389574</v>
      </c>
      <c r="N5055">
        <v>0.76100886724553773</v>
      </c>
      <c r="O5055">
        <v>0.7693572065513683</v>
      </c>
      <c r="P5055">
        <v>0.77688340513737431</v>
      </c>
      <c r="Q5055">
        <v>0.77803591584698628</v>
      </c>
      <c r="R5055">
        <v>0.78015555438207007</v>
      </c>
      <c r="S5055">
        <v>0.78377357538256665</v>
      </c>
      <c r="T5055">
        <v>0.78715031595441887</v>
      </c>
      <c r="U5055">
        <v>0.79237869688305385</v>
      </c>
      <c r="V5055">
        <v>0.79278694045034026</v>
      </c>
      <c r="W5055">
        <v>0.79278694045034026</v>
      </c>
      <c r="X5055">
        <v>0.79278694045034026</v>
      </c>
      <c r="Y5055">
        <v>0.79278694045034026</v>
      </c>
      <c r="Z5055">
        <v>0.78364700802241649</v>
      </c>
      <c r="AA5055">
        <v>0.75821508426262085</v>
      </c>
      <c r="AB5055" s="7">
        <f t="shared" si="234"/>
        <v>18.118371196190314</v>
      </c>
      <c r="AC5055">
        <f>INDEX(SHELF_days!$C$2:$C$289,MATCH(A5055&amp;"|"&amp;C5055,SHELF_days!$D$2:$D$289,0))</f>
        <v>101</v>
      </c>
      <c r="AD5055" s="8">
        <f t="shared" si="235"/>
        <v>1829.9554908152218</v>
      </c>
      <c r="AE5055" s="7">
        <f t="shared" si="236"/>
        <v>0.79278694045034026</v>
      </c>
    </row>
    <row r="5056" spans="1:31" x14ac:dyDescent="0.45">
      <c r="A5056" t="s">
        <v>80</v>
      </c>
      <c r="B5056" t="s">
        <v>178</v>
      </c>
      <c r="C5056" t="s">
        <v>136</v>
      </c>
      <c r="D5056">
        <v>0.76209619402478446</v>
      </c>
      <c r="E5056">
        <v>0.74095244340589761</v>
      </c>
      <c r="F5056">
        <v>0.72466863792882996</v>
      </c>
      <c r="G5056">
        <v>0.71735451691787455</v>
      </c>
      <c r="H5056">
        <v>0.71972624728906909</v>
      </c>
      <c r="I5056">
        <v>0.71771766281874927</v>
      </c>
      <c r="J5056">
        <v>0.68802484441447587</v>
      </c>
      <c r="K5056">
        <v>0.7206552296600266</v>
      </c>
      <c r="L5056">
        <v>0.75090077039669856</v>
      </c>
      <c r="M5056">
        <v>0.77598801935923334</v>
      </c>
      <c r="N5056">
        <v>0.78775361869413629</v>
      </c>
      <c r="O5056">
        <v>0.79040286736132548</v>
      </c>
      <c r="P5056">
        <v>0.79265454551621906</v>
      </c>
      <c r="Q5056">
        <v>0.79278694045034026</v>
      </c>
      <c r="R5056">
        <v>0.79278694045034026</v>
      </c>
      <c r="S5056">
        <v>0.79278694045034026</v>
      </c>
      <c r="T5056">
        <v>0.79278694045034026</v>
      </c>
      <c r="U5056">
        <v>0.79278694045034026</v>
      </c>
      <c r="V5056">
        <v>0.79278694045034026</v>
      </c>
      <c r="W5056">
        <v>0.79278694045034026</v>
      </c>
      <c r="X5056">
        <v>0.79278694045034026</v>
      </c>
      <c r="Y5056">
        <v>0.79278694045034026</v>
      </c>
      <c r="Z5056">
        <v>0.79278694045034026</v>
      </c>
      <c r="AA5056">
        <v>0.7901742377991976</v>
      </c>
      <c r="AB5056" s="7">
        <f t="shared" si="234"/>
        <v>18.406939240089926</v>
      </c>
      <c r="AC5056">
        <f>INDEX(SHELF_days!$C$2:$C$289,MATCH(A5056&amp;"|"&amp;C5056,SHELF_days!$D$2:$D$289,0))</f>
        <v>94</v>
      </c>
      <c r="AD5056" s="8">
        <f t="shared" si="235"/>
        <v>1730.252288568453</v>
      </c>
      <c r="AE5056" s="7">
        <f t="shared" si="236"/>
        <v>0.79278694045034026</v>
      </c>
    </row>
    <row r="5057" spans="1:31" x14ac:dyDescent="0.45">
      <c r="A5057" t="s">
        <v>80</v>
      </c>
      <c r="B5057" t="s">
        <v>178</v>
      </c>
      <c r="C5057" t="s">
        <v>137</v>
      </c>
      <c r="D5057">
        <v>0.79108668522799386</v>
      </c>
      <c r="E5057">
        <v>0.78995345680187234</v>
      </c>
      <c r="F5057">
        <v>0.78976463124009277</v>
      </c>
      <c r="G5057">
        <v>0.78957580567831298</v>
      </c>
      <c r="H5057">
        <v>0.78976463124009255</v>
      </c>
      <c r="I5057">
        <v>0.79070903410443427</v>
      </c>
      <c r="J5057">
        <v>0.79127578584521663</v>
      </c>
      <c r="K5057">
        <v>0.77830912214031012</v>
      </c>
      <c r="L5057">
        <v>0.7852304797861126</v>
      </c>
      <c r="M5057">
        <v>0.78919760444386722</v>
      </c>
      <c r="N5057">
        <v>0.79108668522799386</v>
      </c>
      <c r="O5057">
        <v>0.79108668522799386</v>
      </c>
      <c r="P5057">
        <v>0.79108668522799386</v>
      </c>
      <c r="Q5057">
        <v>0.79108668522799386</v>
      </c>
      <c r="R5057">
        <v>0.79108668522799386</v>
      </c>
      <c r="S5057">
        <v>0.79108668522799386</v>
      </c>
      <c r="T5057">
        <v>0.7927676865693144</v>
      </c>
      <c r="U5057">
        <v>0.79278694045034059</v>
      </c>
      <c r="V5057">
        <v>0.79278694045034059</v>
      </c>
      <c r="W5057">
        <v>0.79278694045034059</v>
      </c>
      <c r="X5057">
        <v>0.79278694045034059</v>
      </c>
      <c r="Y5057">
        <v>0.79259811488856102</v>
      </c>
      <c r="Z5057">
        <v>0.79108668522799386</v>
      </c>
      <c r="AA5057">
        <v>0.79108668522799386</v>
      </c>
      <c r="AB5057" s="7">
        <f t="shared" si="234"/>
        <v>18.970074281591497</v>
      </c>
      <c r="AC5057">
        <f>INDEX(SHELF_days!$C$2:$C$289,MATCH(A5057&amp;"|"&amp;C5057,SHELF_days!$D$2:$D$289,0))</f>
        <v>92</v>
      </c>
      <c r="AD5057" s="8">
        <f t="shared" si="235"/>
        <v>1745.2468339064178</v>
      </c>
      <c r="AE5057" s="7">
        <f t="shared" si="236"/>
        <v>0.79278694045034059</v>
      </c>
    </row>
    <row r="5058" spans="1:31" x14ac:dyDescent="0.45">
      <c r="A5058" t="s">
        <v>80</v>
      </c>
      <c r="B5058" t="s">
        <v>178</v>
      </c>
      <c r="C5058" t="s">
        <v>138</v>
      </c>
      <c r="D5058">
        <v>0.79278694045034148</v>
      </c>
      <c r="E5058">
        <v>0.68907137188717726</v>
      </c>
      <c r="F5058">
        <v>0.68907137188717726</v>
      </c>
      <c r="G5058">
        <v>0.68907137188717726</v>
      </c>
      <c r="H5058">
        <v>0.68907137188717726</v>
      </c>
      <c r="I5058">
        <v>0.68907137188717726</v>
      </c>
      <c r="J5058">
        <v>0.6217229463897187</v>
      </c>
      <c r="K5058">
        <v>0.72364322807489878</v>
      </c>
      <c r="L5058">
        <v>0.79278694045034148</v>
      </c>
      <c r="M5058">
        <v>0.79278694045034148</v>
      </c>
      <c r="N5058">
        <v>0.79278694045034148</v>
      </c>
      <c r="O5058">
        <v>0.79278694045034148</v>
      </c>
      <c r="P5058">
        <v>0.79278694045034148</v>
      </c>
      <c r="Q5058">
        <v>0.79278694045034148</v>
      </c>
      <c r="R5058">
        <v>0.79278694045034148</v>
      </c>
      <c r="S5058">
        <v>0.79278694045034148</v>
      </c>
      <c r="T5058">
        <v>0.79278694045034148</v>
      </c>
      <c r="U5058">
        <v>0.79278694045034148</v>
      </c>
      <c r="V5058">
        <v>0.79278694045034148</v>
      </c>
      <c r="W5058">
        <v>0.79278694045034148</v>
      </c>
      <c r="X5058">
        <v>0.79278694045034148</v>
      </c>
      <c r="Y5058">
        <v>0.79278694045034148</v>
      </c>
      <c r="Z5058">
        <v>0.79278694045034148</v>
      </c>
      <c r="AA5058">
        <v>0.79278694045034148</v>
      </c>
      <c r="AB5058" s="7">
        <f t="shared" ref="AB5058:AB5121" si="237">SUM(D5058:AA5058)</f>
        <v>18.268101021556305</v>
      </c>
      <c r="AC5058">
        <f>INDEX(SHELF_days!$C$2:$C$289,MATCH(A5058&amp;"|"&amp;C5058,SHELF_days!$D$2:$D$289,0))</f>
        <v>15</v>
      </c>
      <c r="AD5058" s="8">
        <f t="shared" ref="AD5058:AD5121" si="238">AB5058*AC5058</f>
        <v>274.0215153233446</v>
      </c>
      <c r="AE5058" s="7">
        <f t="shared" ref="AE5058:AE5121" si="239">MAX(D5058:AA5058)</f>
        <v>0.79278694045034148</v>
      </c>
    </row>
    <row r="5059" spans="1:31" x14ac:dyDescent="0.45">
      <c r="A5059" t="s">
        <v>80</v>
      </c>
      <c r="B5059" t="s">
        <v>178</v>
      </c>
      <c r="C5059" t="s">
        <v>139</v>
      </c>
      <c r="D5059">
        <v>0.61569111804733301</v>
      </c>
      <c r="E5059">
        <v>0.56574187472248627</v>
      </c>
      <c r="F5059">
        <v>0.51555773404911842</v>
      </c>
      <c r="G5059">
        <v>0.53177404028810538</v>
      </c>
      <c r="H5059">
        <v>0.60124493111327415</v>
      </c>
      <c r="I5059">
        <v>0.66672256701358112</v>
      </c>
      <c r="J5059">
        <v>0.67754462342759736</v>
      </c>
      <c r="K5059">
        <v>0.67754462342759736</v>
      </c>
      <c r="L5059">
        <v>0.72580763935770198</v>
      </c>
      <c r="M5059">
        <v>0.75821508426262008</v>
      </c>
      <c r="N5059">
        <v>0.71212486880633741</v>
      </c>
      <c r="O5059">
        <v>0.68907137188717726</v>
      </c>
      <c r="P5059">
        <v>0.68907137188717726</v>
      </c>
      <c r="Q5059">
        <v>0.68907137188717726</v>
      </c>
      <c r="R5059">
        <v>0.68907137188717726</v>
      </c>
      <c r="S5059">
        <v>0.68907137188717726</v>
      </c>
      <c r="T5059">
        <v>0.79278694045034148</v>
      </c>
      <c r="U5059">
        <v>0.79278694045034148</v>
      </c>
      <c r="V5059">
        <v>0.79278694045034148</v>
      </c>
      <c r="W5059">
        <v>0.79278694045034148</v>
      </c>
      <c r="X5059">
        <v>0.79278694045034148</v>
      </c>
      <c r="Y5059">
        <v>0.79278694045034148</v>
      </c>
      <c r="Z5059">
        <v>0.70059812034675739</v>
      </c>
      <c r="AA5059">
        <v>0.68907137188717726</v>
      </c>
      <c r="AB5059" s="7">
        <f t="shared" si="237"/>
        <v>16.639717098887623</v>
      </c>
      <c r="AC5059">
        <f>INDEX(SHELF_days!$C$2:$C$289,MATCH(A5059&amp;"|"&amp;C5059,SHELF_days!$D$2:$D$289,0))</f>
        <v>5</v>
      </c>
      <c r="AD5059" s="8">
        <f t="shared" si="238"/>
        <v>83.198585494438106</v>
      </c>
      <c r="AE5059" s="7">
        <f t="shared" si="239"/>
        <v>0.79278694045034148</v>
      </c>
    </row>
    <row r="5060" spans="1:31" x14ac:dyDescent="0.45">
      <c r="A5060" t="s">
        <v>80</v>
      </c>
      <c r="B5060" t="s">
        <v>179</v>
      </c>
      <c r="C5060" t="s">
        <v>134</v>
      </c>
      <c r="D5060">
        <v>5.9235519729481272E-5</v>
      </c>
      <c r="E5060">
        <v>5.9235519729481272E-5</v>
      </c>
      <c r="F5060">
        <v>5.9235519729481272E-5</v>
      </c>
      <c r="G5060">
        <v>5.9235519729481272E-5</v>
      </c>
      <c r="H5060">
        <v>5.9235519729481272E-5</v>
      </c>
      <c r="I5060">
        <v>5.9235519729481272E-5</v>
      </c>
      <c r="J5060">
        <v>1.631490789690215E-2</v>
      </c>
      <c r="K5060">
        <v>1.631490789690215E-2</v>
      </c>
      <c r="L5060">
        <v>1.6109970020235821E-2</v>
      </c>
      <c r="M5060">
        <v>1.6109970020235821E-2</v>
      </c>
      <c r="N5060">
        <v>1.6109970020235821E-2</v>
      </c>
      <c r="O5060">
        <v>1.6109970020235821E-2</v>
      </c>
      <c r="P5060">
        <v>1.6109970020235821E-2</v>
      </c>
      <c r="Q5060">
        <v>1.6109970020235821E-2</v>
      </c>
      <c r="R5060">
        <v>1.6109970020235821E-2</v>
      </c>
      <c r="S5060">
        <v>1.6109970020235821E-2</v>
      </c>
      <c r="T5060">
        <v>1.6109970020235821E-2</v>
      </c>
      <c r="U5060">
        <v>1.631490789690215E-2</v>
      </c>
      <c r="V5060">
        <v>5.8552604277831113E-2</v>
      </c>
      <c r="W5060">
        <v>0.1011059049888262</v>
      </c>
      <c r="X5060">
        <v>6.3512100893156107E-2</v>
      </c>
      <c r="Y5060">
        <v>2.6417339639580331E-4</v>
      </c>
      <c r="Z5060">
        <v>5.9235519729481272E-5</v>
      </c>
      <c r="AA5060">
        <v>5.9235519729481272E-5</v>
      </c>
      <c r="AB5060" s="7">
        <f t="shared" si="237"/>
        <v>0.41784312158687387</v>
      </c>
      <c r="AC5060">
        <f>INDEX(SHELF_days!$C$2:$C$289,MATCH(A5060&amp;"|"&amp;C5060,SHELF_days!$D$2:$D$289,0))</f>
        <v>58</v>
      </c>
      <c r="AD5060" s="8">
        <f t="shared" si="238"/>
        <v>24.234901052038683</v>
      </c>
      <c r="AE5060" s="7">
        <f t="shared" si="239"/>
        <v>0.1011059049888262</v>
      </c>
    </row>
    <row r="5061" spans="1:31" x14ac:dyDescent="0.45">
      <c r="A5061" t="s">
        <v>80</v>
      </c>
      <c r="B5061" t="s">
        <v>179</v>
      </c>
      <c r="C5061" t="s">
        <v>135</v>
      </c>
      <c r="D5061">
        <v>7.8467087352500589E-2</v>
      </c>
      <c r="E5061">
        <v>7.8467087352500589E-2</v>
      </c>
      <c r="F5061">
        <v>7.8467087352500589E-2</v>
      </c>
      <c r="G5061">
        <v>7.8467087352500589E-2</v>
      </c>
      <c r="H5061">
        <v>7.8467087352500589E-2</v>
      </c>
      <c r="I5061">
        <v>7.8467087352500589E-2</v>
      </c>
      <c r="J5061">
        <v>7.8467087352500589E-2</v>
      </c>
      <c r="K5061">
        <v>7.8467087352500589E-2</v>
      </c>
      <c r="L5061">
        <v>7.8467087352500589E-2</v>
      </c>
      <c r="M5061">
        <v>7.8467087352500589E-2</v>
      </c>
      <c r="N5061">
        <v>7.8467087352500589E-2</v>
      </c>
      <c r="O5061">
        <v>9.225060021071109E-2</v>
      </c>
      <c r="P5061">
        <v>0.1556486396294097</v>
      </c>
      <c r="Q5061">
        <v>0.28107248691005549</v>
      </c>
      <c r="R5061">
        <v>0.48747447223268803</v>
      </c>
      <c r="S5061">
        <v>0.62487415855407413</v>
      </c>
      <c r="T5061">
        <v>0.94410747172575638</v>
      </c>
      <c r="U5061">
        <v>1</v>
      </c>
      <c r="V5061">
        <v>1</v>
      </c>
      <c r="W5061">
        <v>1</v>
      </c>
      <c r="X5061">
        <v>0.65206458555852198</v>
      </c>
      <c r="Y5061">
        <v>0.28519388906420978</v>
      </c>
      <c r="Z5061">
        <v>0.13884762959151589</v>
      </c>
      <c r="AA5061">
        <v>0.13278203658680129</v>
      </c>
      <c r="AB5061" s="7">
        <f t="shared" si="237"/>
        <v>7.6574539309412497</v>
      </c>
      <c r="AC5061">
        <f>INDEX(SHELF_days!$C$2:$C$289,MATCH(A5061&amp;"|"&amp;C5061,SHELF_days!$D$2:$D$289,0))</f>
        <v>101</v>
      </c>
      <c r="AD5061" s="8">
        <f t="shared" si="238"/>
        <v>773.40284702506619</v>
      </c>
      <c r="AE5061" s="7">
        <f t="shared" si="239"/>
        <v>1</v>
      </c>
    </row>
    <row r="5062" spans="1:31" x14ac:dyDescent="0.45">
      <c r="A5062" t="s">
        <v>80</v>
      </c>
      <c r="B5062" t="s">
        <v>179</v>
      </c>
      <c r="C5062" t="s">
        <v>136</v>
      </c>
      <c r="D5062">
        <v>5.9235519729481272E-5</v>
      </c>
      <c r="E5062">
        <v>5.9235519729481272E-5</v>
      </c>
      <c r="F5062">
        <v>5.9235519729481272E-5</v>
      </c>
      <c r="G5062">
        <v>5.9235519729481272E-5</v>
      </c>
      <c r="H5062">
        <v>5.9235519729481272E-5</v>
      </c>
      <c r="I5062">
        <v>5.9235519729481272E-5</v>
      </c>
      <c r="J5062">
        <v>5.9235519729481272E-5</v>
      </c>
      <c r="K5062">
        <v>5.9235519729481272E-5</v>
      </c>
      <c r="L5062">
        <v>5.9235519729481272E-5</v>
      </c>
      <c r="M5062">
        <v>5.9235519729481272E-5</v>
      </c>
      <c r="N5062">
        <v>5.9235519729481272E-5</v>
      </c>
      <c r="O5062">
        <v>5.9235519729481272E-5</v>
      </c>
      <c r="P5062">
        <v>5.9235519729481272E-5</v>
      </c>
      <c r="Q5062">
        <v>5.9235519729481272E-5</v>
      </c>
      <c r="R5062">
        <v>5.9235519729481272E-5</v>
      </c>
      <c r="S5062">
        <v>5.9235519729481272E-5</v>
      </c>
      <c r="T5062">
        <v>5.9235519729481272E-5</v>
      </c>
      <c r="U5062">
        <v>4.5126382712760073E-2</v>
      </c>
      <c r="V5062">
        <v>0.1339658185487185</v>
      </c>
      <c r="W5062">
        <v>0.12698319265646499</v>
      </c>
      <c r="X5062">
        <v>6.9913313668926905E-2</v>
      </c>
      <c r="Y5062">
        <v>1.9740073873049581E-2</v>
      </c>
      <c r="Z5062">
        <v>9.9628802115312651E-3</v>
      </c>
      <c r="AA5062">
        <v>9.9628802115312651E-3</v>
      </c>
      <c r="AB5062" s="7">
        <f t="shared" si="237"/>
        <v>0.41666154571838376</v>
      </c>
      <c r="AC5062">
        <f>INDEX(SHELF_days!$C$2:$C$289,MATCH(A5062&amp;"|"&amp;C5062,SHELF_days!$D$2:$D$289,0))</f>
        <v>94</v>
      </c>
      <c r="AD5062" s="8">
        <f t="shared" si="238"/>
        <v>39.166185297528074</v>
      </c>
      <c r="AE5062" s="7">
        <f t="shared" si="239"/>
        <v>0.1339658185487185</v>
      </c>
    </row>
    <row r="5063" spans="1:31" x14ac:dyDescent="0.45">
      <c r="A5063" t="s">
        <v>80</v>
      </c>
      <c r="B5063" t="s">
        <v>179</v>
      </c>
      <c r="C5063" t="s">
        <v>137</v>
      </c>
      <c r="D5063">
        <v>0.100034168997286</v>
      </c>
      <c r="E5063">
        <v>0.100034168997286</v>
      </c>
      <c r="F5063">
        <v>0.100034168997286</v>
      </c>
      <c r="G5063">
        <v>0.100034168997286</v>
      </c>
      <c r="H5063">
        <v>0.100034168997286</v>
      </c>
      <c r="I5063">
        <v>0.100034168997286</v>
      </c>
      <c r="J5063">
        <v>0.100034168997286</v>
      </c>
      <c r="K5063">
        <v>0.100034168997286</v>
      </c>
      <c r="L5063">
        <v>0.100034168997286</v>
      </c>
      <c r="M5063">
        <v>0.100034168997286</v>
      </c>
      <c r="N5063">
        <v>0.100034168997286</v>
      </c>
      <c r="O5063">
        <v>0.1159076767861883</v>
      </c>
      <c r="P5063">
        <v>0.18349734685526159</v>
      </c>
      <c r="Q5063">
        <v>0.23457784530406839</v>
      </c>
      <c r="R5063">
        <v>0.29699434874553587</v>
      </c>
      <c r="S5063">
        <v>0.38333868583916608</v>
      </c>
      <c r="T5063">
        <v>0.49416900043688827</v>
      </c>
      <c r="U5063">
        <v>0.65765863706456995</v>
      </c>
      <c r="V5063">
        <v>0.75026658849652028</v>
      </c>
      <c r="W5063">
        <v>0.56148735057794052</v>
      </c>
      <c r="X5063">
        <v>0.2455624263899587</v>
      </c>
      <c r="Y5063">
        <v>0.11277845361634289</v>
      </c>
      <c r="Z5063">
        <v>2.6956084384239319E-2</v>
      </c>
      <c r="AA5063">
        <v>2.02971181508027E-2</v>
      </c>
      <c r="AB5063" s="7">
        <f t="shared" si="237"/>
        <v>5.1838674216176281</v>
      </c>
      <c r="AC5063">
        <f>INDEX(SHELF_days!$C$2:$C$289,MATCH(A5063&amp;"|"&amp;C5063,SHELF_days!$D$2:$D$289,0))</f>
        <v>92</v>
      </c>
      <c r="AD5063" s="8">
        <f t="shared" si="238"/>
        <v>476.91580278882179</v>
      </c>
      <c r="AE5063" s="7">
        <f t="shared" si="239"/>
        <v>0.75026658849652028</v>
      </c>
    </row>
    <row r="5064" spans="1:31" x14ac:dyDescent="0.45">
      <c r="A5064" t="s">
        <v>80</v>
      </c>
      <c r="B5064" t="s">
        <v>179</v>
      </c>
      <c r="C5064" t="s">
        <v>138</v>
      </c>
      <c r="D5064">
        <v>0.18387047635627371</v>
      </c>
      <c r="E5064">
        <v>0.18387047635627371</v>
      </c>
      <c r="F5064">
        <v>0.18387047635627371</v>
      </c>
      <c r="G5064">
        <v>0.18387047635627371</v>
      </c>
      <c r="H5064">
        <v>0.18387047635627371</v>
      </c>
      <c r="I5064">
        <v>0.18387047635627371</v>
      </c>
      <c r="J5064">
        <v>0.18387047635627371</v>
      </c>
      <c r="K5064">
        <v>0.18387047635627371</v>
      </c>
      <c r="L5064">
        <v>0.18387047635627371</v>
      </c>
      <c r="M5064">
        <v>0.18387047635627371</v>
      </c>
      <c r="N5064">
        <v>0.22523513738260409</v>
      </c>
      <c r="O5064">
        <v>0.62312830969181943</v>
      </c>
      <c r="P5064">
        <v>1</v>
      </c>
      <c r="Q5064">
        <v>1</v>
      </c>
      <c r="R5064">
        <v>1</v>
      </c>
      <c r="S5064">
        <v>1</v>
      </c>
      <c r="T5064">
        <v>1</v>
      </c>
      <c r="U5064">
        <v>1</v>
      </c>
      <c r="V5064">
        <v>1</v>
      </c>
      <c r="W5064">
        <v>1</v>
      </c>
      <c r="X5064">
        <v>1</v>
      </c>
      <c r="Y5064">
        <v>0.83980939994162407</v>
      </c>
      <c r="Z5064">
        <v>0.2456638914297076</v>
      </c>
      <c r="AA5064">
        <v>0.24514088996845509</v>
      </c>
      <c r="AB5064" s="7">
        <f t="shared" si="237"/>
        <v>13.017682391976948</v>
      </c>
      <c r="AC5064">
        <f>INDEX(SHELF_days!$C$2:$C$289,MATCH(A5064&amp;"|"&amp;C5064,SHELF_days!$D$2:$D$289,0))</f>
        <v>15</v>
      </c>
      <c r="AD5064" s="8">
        <f t="shared" si="238"/>
        <v>195.2652358796542</v>
      </c>
      <c r="AE5064" s="7">
        <f t="shared" si="239"/>
        <v>1</v>
      </c>
    </row>
    <row r="5065" spans="1:31" x14ac:dyDescent="0.45">
      <c r="A5065" t="s">
        <v>80</v>
      </c>
      <c r="B5065" t="s">
        <v>179</v>
      </c>
      <c r="C5065" t="s">
        <v>139</v>
      </c>
      <c r="D5065">
        <v>5.9235519729481272E-5</v>
      </c>
      <c r="E5065">
        <v>5.9235519729481272E-5</v>
      </c>
      <c r="F5065">
        <v>5.9235519729481272E-5</v>
      </c>
      <c r="G5065">
        <v>5.9235519729481272E-5</v>
      </c>
      <c r="H5065">
        <v>5.9235519729481272E-5</v>
      </c>
      <c r="I5065">
        <v>5.9235519729481272E-5</v>
      </c>
      <c r="J5065">
        <v>5.9235519729481272E-5</v>
      </c>
      <c r="K5065">
        <v>5.9235519729481272E-5</v>
      </c>
      <c r="L5065">
        <v>5.9235519729481272E-5</v>
      </c>
      <c r="M5065">
        <v>5.9235519729481272E-5</v>
      </c>
      <c r="N5065">
        <v>5.9235519729481272E-5</v>
      </c>
      <c r="O5065">
        <v>5.9235519729481272E-5</v>
      </c>
      <c r="P5065">
        <v>5.9235519729481272E-5</v>
      </c>
      <c r="Q5065">
        <v>5.9235519729481272E-5</v>
      </c>
      <c r="R5065">
        <v>5.9235519729481272E-5</v>
      </c>
      <c r="S5065">
        <v>5.9235519729481272E-5</v>
      </c>
      <c r="T5065">
        <v>5.9235519729481272E-5</v>
      </c>
      <c r="U5065">
        <v>0.18387047635627371</v>
      </c>
      <c r="V5065">
        <v>0.18387047635627371</v>
      </c>
      <c r="W5065">
        <v>0.18387047635627371</v>
      </c>
      <c r="X5065">
        <v>0.18387047635627371</v>
      </c>
      <c r="Y5065">
        <v>0.18387047635627371</v>
      </c>
      <c r="Z5065">
        <v>5.9235519729481272E-5</v>
      </c>
      <c r="AA5065">
        <v>5.9235519729481272E-5</v>
      </c>
      <c r="AB5065" s="7">
        <f t="shared" si="237"/>
        <v>0.92047785665622883</v>
      </c>
      <c r="AC5065">
        <f>INDEX(SHELF_days!$C$2:$C$289,MATCH(A5065&amp;"|"&amp;C5065,SHELF_days!$D$2:$D$289,0))</f>
        <v>5</v>
      </c>
      <c r="AD5065" s="8">
        <f t="shared" si="238"/>
        <v>4.6023892832811439</v>
      </c>
      <c r="AE5065" s="7">
        <f t="shared" si="239"/>
        <v>0.18387047635627371</v>
      </c>
    </row>
    <row r="5066" spans="1:31" x14ac:dyDescent="0.45">
      <c r="A5066" t="s">
        <v>80</v>
      </c>
      <c r="B5066" t="s">
        <v>180</v>
      </c>
      <c r="C5066" t="s">
        <v>134</v>
      </c>
      <c r="D5066">
        <v>0.8</v>
      </c>
      <c r="E5066">
        <v>0.8</v>
      </c>
      <c r="F5066">
        <v>0.8</v>
      </c>
      <c r="G5066">
        <v>0.8</v>
      </c>
      <c r="H5066">
        <v>0.8</v>
      </c>
      <c r="I5066">
        <v>0.8</v>
      </c>
      <c r="J5066">
        <v>0.8</v>
      </c>
      <c r="K5066">
        <v>0.8</v>
      </c>
      <c r="L5066">
        <v>0.8</v>
      </c>
      <c r="M5066">
        <v>0.8</v>
      </c>
      <c r="N5066">
        <v>0.8</v>
      </c>
      <c r="O5066">
        <v>0.8</v>
      </c>
      <c r="P5066">
        <v>0.8</v>
      </c>
      <c r="Q5066">
        <v>0.8</v>
      </c>
      <c r="R5066">
        <v>0.8</v>
      </c>
      <c r="S5066">
        <v>0.8</v>
      </c>
      <c r="T5066">
        <v>0.8</v>
      </c>
      <c r="U5066">
        <v>0.8</v>
      </c>
      <c r="V5066">
        <v>0.8</v>
      </c>
      <c r="W5066">
        <v>0.8</v>
      </c>
      <c r="X5066">
        <v>0.8</v>
      </c>
      <c r="Y5066">
        <v>0.8</v>
      </c>
      <c r="Z5066">
        <v>0.8</v>
      </c>
      <c r="AA5066">
        <v>0.8</v>
      </c>
      <c r="AB5066" s="7">
        <f t="shared" si="237"/>
        <v>19.200000000000006</v>
      </c>
      <c r="AC5066">
        <f>INDEX(SHELF_days!$C$2:$C$289,MATCH(A5066&amp;"|"&amp;C5066,SHELF_days!$D$2:$D$289,0))</f>
        <v>58</v>
      </c>
      <c r="AD5066" s="8">
        <f t="shared" si="238"/>
        <v>1113.6000000000004</v>
      </c>
      <c r="AE5066" s="7">
        <f t="shared" si="239"/>
        <v>0.8</v>
      </c>
    </row>
    <row r="5067" spans="1:31" x14ac:dyDescent="0.45">
      <c r="A5067" t="s">
        <v>80</v>
      </c>
      <c r="B5067" t="s">
        <v>180</v>
      </c>
      <c r="C5067" t="s">
        <v>135</v>
      </c>
      <c r="D5067">
        <v>0.8</v>
      </c>
      <c r="E5067">
        <v>0.8</v>
      </c>
      <c r="F5067">
        <v>0.8</v>
      </c>
      <c r="G5067">
        <v>0.8</v>
      </c>
      <c r="H5067">
        <v>0.8</v>
      </c>
      <c r="I5067">
        <v>0.8</v>
      </c>
      <c r="J5067">
        <v>0.8</v>
      </c>
      <c r="K5067">
        <v>0.8</v>
      </c>
      <c r="L5067">
        <v>0.8</v>
      </c>
      <c r="M5067">
        <v>0.8</v>
      </c>
      <c r="N5067">
        <v>0.8</v>
      </c>
      <c r="O5067">
        <v>0.8</v>
      </c>
      <c r="P5067">
        <v>0.8</v>
      </c>
      <c r="Q5067">
        <v>0.8</v>
      </c>
      <c r="R5067">
        <v>0.8</v>
      </c>
      <c r="S5067">
        <v>0.8</v>
      </c>
      <c r="T5067">
        <v>0.8</v>
      </c>
      <c r="U5067">
        <v>0.8</v>
      </c>
      <c r="V5067">
        <v>0.8</v>
      </c>
      <c r="W5067">
        <v>0.8</v>
      </c>
      <c r="X5067">
        <v>0.8</v>
      </c>
      <c r="Y5067">
        <v>0.8</v>
      </c>
      <c r="Z5067">
        <v>0.8</v>
      </c>
      <c r="AA5067">
        <v>0.8</v>
      </c>
      <c r="AB5067" s="7">
        <f t="shared" si="237"/>
        <v>19.200000000000006</v>
      </c>
      <c r="AC5067">
        <f>INDEX(SHELF_days!$C$2:$C$289,MATCH(A5067&amp;"|"&amp;C5067,SHELF_days!$D$2:$D$289,0))</f>
        <v>101</v>
      </c>
      <c r="AD5067" s="8">
        <f t="shared" si="238"/>
        <v>1939.2000000000007</v>
      </c>
      <c r="AE5067" s="7">
        <f t="shared" si="239"/>
        <v>0.8</v>
      </c>
    </row>
    <row r="5068" spans="1:31" x14ac:dyDescent="0.45">
      <c r="A5068" t="s">
        <v>80</v>
      </c>
      <c r="B5068" t="s">
        <v>180</v>
      </c>
      <c r="C5068" t="s">
        <v>136</v>
      </c>
      <c r="D5068">
        <v>0.8</v>
      </c>
      <c r="E5068">
        <v>0.8</v>
      </c>
      <c r="F5068">
        <v>0.8</v>
      </c>
      <c r="G5068">
        <v>0.8</v>
      </c>
      <c r="H5068">
        <v>0.8</v>
      </c>
      <c r="I5068">
        <v>0.8</v>
      </c>
      <c r="J5068">
        <v>0.8</v>
      </c>
      <c r="K5068">
        <v>0.8</v>
      </c>
      <c r="L5068">
        <v>0.8</v>
      </c>
      <c r="M5068">
        <v>0.8</v>
      </c>
      <c r="N5068">
        <v>0.8</v>
      </c>
      <c r="O5068">
        <v>0.8</v>
      </c>
      <c r="P5068">
        <v>0.8</v>
      </c>
      <c r="Q5068">
        <v>0.8</v>
      </c>
      <c r="R5068">
        <v>0.8</v>
      </c>
      <c r="S5068">
        <v>0.8</v>
      </c>
      <c r="T5068">
        <v>0.8</v>
      </c>
      <c r="U5068">
        <v>0.8</v>
      </c>
      <c r="V5068">
        <v>0.8</v>
      </c>
      <c r="W5068">
        <v>0.8</v>
      </c>
      <c r="X5068">
        <v>0.8</v>
      </c>
      <c r="Y5068">
        <v>0.8</v>
      </c>
      <c r="Z5068">
        <v>0.8</v>
      </c>
      <c r="AA5068">
        <v>0.8</v>
      </c>
      <c r="AB5068" s="7">
        <f t="shared" si="237"/>
        <v>19.200000000000006</v>
      </c>
      <c r="AC5068">
        <f>INDEX(SHELF_days!$C$2:$C$289,MATCH(A5068&amp;"|"&amp;C5068,SHELF_days!$D$2:$D$289,0))</f>
        <v>94</v>
      </c>
      <c r="AD5068" s="8">
        <f t="shared" si="238"/>
        <v>1804.8000000000006</v>
      </c>
      <c r="AE5068" s="7">
        <f t="shared" si="239"/>
        <v>0.8</v>
      </c>
    </row>
    <row r="5069" spans="1:31" x14ac:dyDescent="0.45">
      <c r="A5069" t="s">
        <v>80</v>
      </c>
      <c r="B5069" t="s">
        <v>180</v>
      </c>
      <c r="C5069" t="s">
        <v>137</v>
      </c>
      <c r="D5069">
        <v>0.8</v>
      </c>
      <c r="E5069">
        <v>0.8</v>
      </c>
      <c r="F5069">
        <v>0.8</v>
      </c>
      <c r="G5069">
        <v>0.8</v>
      </c>
      <c r="H5069">
        <v>0.8</v>
      </c>
      <c r="I5069">
        <v>0.8</v>
      </c>
      <c r="J5069">
        <v>0.8</v>
      </c>
      <c r="K5069">
        <v>0.8</v>
      </c>
      <c r="L5069">
        <v>0.8</v>
      </c>
      <c r="M5069">
        <v>0.8</v>
      </c>
      <c r="N5069">
        <v>0.8</v>
      </c>
      <c r="O5069">
        <v>0.8</v>
      </c>
      <c r="P5069">
        <v>0.8</v>
      </c>
      <c r="Q5069">
        <v>0.8</v>
      </c>
      <c r="R5069">
        <v>0.8</v>
      </c>
      <c r="S5069">
        <v>0.8</v>
      </c>
      <c r="T5069">
        <v>0.8</v>
      </c>
      <c r="U5069">
        <v>0.8</v>
      </c>
      <c r="V5069">
        <v>0.8</v>
      </c>
      <c r="W5069">
        <v>0.8</v>
      </c>
      <c r="X5069">
        <v>0.8</v>
      </c>
      <c r="Y5069">
        <v>0.8</v>
      </c>
      <c r="Z5069">
        <v>0.8</v>
      </c>
      <c r="AA5069">
        <v>0.8</v>
      </c>
      <c r="AB5069" s="7">
        <f t="shared" si="237"/>
        <v>19.200000000000006</v>
      </c>
      <c r="AC5069">
        <f>INDEX(SHELF_days!$C$2:$C$289,MATCH(A5069&amp;"|"&amp;C5069,SHELF_days!$D$2:$D$289,0))</f>
        <v>92</v>
      </c>
      <c r="AD5069" s="8">
        <f t="shared" si="238"/>
        <v>1766.4000000000005</v>
      </c>
      <c r="AE5069" s="7">
        <f t="shared" si="239"/>
        <v>0.8</v>
      </c>
    </row>
    <row r="5070" spans="1:31" x14ac:dyDescent="0.45">
      <c r="A5070" t="s">
        <v>80</v>
      </c>
      <c r="B5070" t="s">
        <v>180</v>
      </c>
      <c r="C5070" t="s">
        <v>138</v>
      </c>
      <c r="D5070">
        <v>0.8</v>
      </c>
      <c r="E5070">
        <v>0.8</v>
      </c>
      <c r="F5070">
        <v>0.8</v>
      </c>
      <c r="G5070">
        <v>0.8</v>
      </c>
      <c r="H5070">
        <v>0.8</v>
      </c>
      <c r="I5070">
        <v>0.8</v>
      </c>
      <c r="J5070">
        <v>0.8</v>
      </c>
      <c r="K5070">
        <v>0.8</v>
      </c>
      <c r="L5070">
        <v>0.8</v>
      </c>
      <c r="M5070">
        <v>0.8</v>
      </c>
      <c r="N5070">
        <v>0.8</v>
      </c>
      <c r="O5070">
        <v>0.8</v>
      </c>
      <c r="P5070">
        <v>0.8</v>
      </c>
      <c r="Q5070">
        <v>0.8</v>
      </c>
      <c r="R5070">
        <v>0.8</v>
      </c>
      <c r="S5070">
        <v>0.8</v>
      </c>
      <c r="T5070">
        <v>0.8</v>
      </c>
      <c r="U5070">
        <v>0.8</v>
      </c>
      <c r="V5070">
        <v>0.8</v>
      </c>
      <c r="W5070">
        <v>0.8</v>
      </c>
      <c r="X5070">
        <v>0.8</v>
      </c>
      <c r="Y5070">
        <v>0.8</v>
      </c>
      <c r="Z5070">
        <v>0.8</v>
      </c>
      <c r="AA5070">
        <v>0.8</v>
      </c>
      <c r="AB5070" s="7">
        <f t="shared" si="237"/>
        <v>19.200000000000006</v>
      </c>
      <c r="AC5070">
        <f>INDEX(SHELF_days!$C$2:$C$289,MATCH(A5070&amp;"|"&amp;C5070,SHELF_days!$D$2:$D$289,0))</f>
        <v>15</v>
      </c>
      <c r="AD5070" s="8">
        <f t="shared" si="238"/>
        <v>288.00000000000011</v>
      </c>
      <c r="AE5070" s="7">
        <f t="shared" si="239"/>
        <v>0.8</v>
      </c>
    </row>
    <row r="5071" spans="1:31" x14ac:dyDescent="0.45">
      <c r="A5071" t="s">
        <v>80</v>
      </c>
      <c r="B5071" t="s">
        <v>180</v>
      </c>
      <c r="C5071" t="s">
        <v>139</v>
      </c>
      <c r="D5071">
        <v>0.8</v>
      </c>
      <c r="E5071">
        <v>0.8</v>
      </c>
      <c r="F5071">
        <v>0.8</v>
      </c>
      <c r="G5071">
        <v>0.8</v>
      </c>
      <c r="H5071">
        <v>0.8</v>
      </c>
      <c r="I5071">
        <v>0.8</v>
      </c>
      <c r="J5071">
        <v>0.8</v>
      </c>
      <c r="K5071">
        <v>0.8</v>
      </c>
      <c r="L5071">
        <v>0.8</v>
      </c>
      <c r="M5071">
        <v>0.8</v>
      </c>
      <c r="N5071">
        <v>0.8</v>
      </c>
      <c r="O5071">
        <v>0.8</v>
      </c>
      <c r="P5071">
        <v>0.8</v>
      </c>
      <c r="Q5071">
        <v>0.8</v>
      </c>
      <c r="R5071">
        <v>0.8</v>
      </c>
      <c r="S5071">
        <v>0.8</v>
      </c>
      <c r="T5071">
        <v>0.8</v>
      </c>
      <c r="U5071">
        <v>0.8</v>
      </c>
      <c r="V5071">
        <v>0.8</v>
      </c>
      <c r="W5071">
        <v>0.8</v>
      </c>
      <c r="X5071">
        <v>0.8</v>
      </c>
      <c r="Y5071">
        <v>0.8</v>
      </c>
      <c r="Z5071">
        <v>0.8</v>
      </c>
      <c r="AA5071">
        <v>0.8</v>
      </c>
      <c r="AB5071" s="7">
        <f t="shared" si="237"/>
        <v>19.200000000000006</v>
      </c>
      <c r="AC5071">
        <f>INDEX(SHELF_days!$C$2:$C$289,MATCH(A5071&amp;"|"&amp;C5071,SHELF_days!$D$2:$D$289,0))</f>
        <v>5</v>
      </c>
      <c r="AD5071" s="8">
        <f t="shared" si="238"/>
        <v>96.000000000000028</v>
      </c>
      <c r="AE5071" s="7">
        <f t="shared" si="239"/>
        <v>0.8</v>
      </c>
    </row>
    <row r="5072" spans="1:31" x14ac:dyDescent="0.45">
      <c r="A5072" t="s">
        <v>80</v>
      </c>
      <c r="B5072" t="s">
        <v>181</v>
      </c>
      <c r="C5072" t="s">
        <v>134</v>
      </c>
      <c r="D5072">
        <v>0.6379999999999999</v>
      </c>
      <c r="E5072">
        <v>0.6379999999999999</v>
      </c>
      <c r="F5072">
        <v>0.6379999999999999</v>
      </c>
      <c r="G5072">
        <v>0.6379999999999999</v>
      </c>
      <c r="H5072">
        <v>0.6379999999999999</v>
      </c>
      <c r="I5072">
        <v>0.6379999999999999</v>
      </c>
      <c r="J5072">
        <v>0.6379999999999999</v>
      </c>
      <c r="K5072">
        <v>0.6379999999999999</v>
      </c>
      <c r="L5072">
        <v>0.6379999999999999</v>
      </c>
      <c r="M5072">
        <v>0.6379999999999999</v>
      </c>
      <c r="N5072">
        <v>0.6379999999999999</v>
      </c>
      <c r="O5072">
        <v>0.6379999999999999</v>
      </c>
      <c r="P5072">
        <v>0.6379999999999999</v>
      </c>
      <c r="Q5072">
        <v>0.6379999999999999</v>
      </c>
      <c r="R5072">
        <v>0.6379999999999999</v>
      </c>
      <c r="S5072">
        <v>0.6379999999999999</v>
      </c>
      <c r="T5072">
        <v>0.6379999999999999</v>
      </c>
      <c r="U5072">
        <v>0.6379999999999999</v>
      </c>
      <c r="V5072">
        <v>0.6379999999999999</v>
      </c>
      <c r="W5072">
        <v>0.6379999999999999</v>
      </c>
      <c r="X5072">
        <v>0.6379999999999999</v>
      </c>
      <c r="Y5072">
        <v>0.6379999999999999</v>
      </c>
      <c r="Z5072">
        <v>0.6379999999999999</v>
      </c>
      <c r="AA5072">
        <v>0.6379999999999999</v>
      </c>
      <c r="AB5072" s="7">
        <f t="shared" si="237"/>
        <v>15.311999999999998</v>
      </c>
      <c r="AC5072">
        <f>INDEX(SHELF_days!$C$2:$C$289,MATCH(A5072&amp;"|"&amp;C5072,SHELF_days!$D$2:$D$289,0))</f>
        <v>58</v>
      </c>
      <c r="AD5072" s="8">
        <f t="shared" si="238"/>
        <v>888.09599999999989</v>
      </c>
      <c r="AE5072" s="7">
        <f t="shared" si="239"/>
        <v>0.6379999999999999</v>
      </c>
    </row>
    <row r="5073" spans="1:31" x14ac:dyDescent="0.45">
      <c r="A5073" t="s">
        <v>80</v>
      </c>
      <c r="B5073" t="s">
        <v>181</v>
      </c>
      <c r="C5073" t="s">
        <v>135</v>
      </c>
      <c r="D5073">
        <v>0.6379999999999999</v>
      </c>
      <c r="E5073">
        <v>0.6379999999999999</v>
      </c>
      <c r="F5073">
        <v>0.6379999999999999</v>
      </c>
      <c r="G5073">
        <v>0.6379999999999999</v>
      </c>
      <c r="H5073">
        <v>0.6379999999999999</v>
      </c>
      <c r="I5073">
        <v>0.6379999999999999</v>
      </c>
      <c r="J5073">
        <v>0.6379999999999999</v>
      </c>
      <c r="K5073">
        <v>0.6379999999999999</v>
      </c>
      <c r="L5073">
        <v>0.6379999999999999</v>
      </c>
      <c r="M5073">
        <v>0.6379999999999999</v>
      </c>
      <c r="N5073">
        <v>0.6379999999999999</v>
      </c>
      <c r="O5073">
        <v>0.6379999999999999</v>
      </c>
      <c r="P5073">
        <v>0.6379999999999999</v>
      </c>
      <c r="Q5073">
        <v>0.6379999999999999</v>
      </c>
      <c r="R5073">
        <v>0.6379999999999999</v>
      </c>
      <c r="S5073">
        <v>0.6379999999999999</v>
      </c>
      <c r="T5073">
        <v>0.6379999999999999</v>
      </c>
      <c r="U5073">
        <v>0.6379999999999999</v>
      </c>
      <c r="V5073">
        <v>0.6379999999999999</v>
      </c>
      <c r="W5073">
        <v>0.6379999999999999</v>
      </c>
      <c r="X5073">
        <v>0.6379999999999999</v>
      </c>
      <c r="Y5073">
        <v>0.6379999999999999</v>
      </c>
      <c r="Z5073">
        <v>0.6379999999999999</v>
      </c>
      <c r="AA5073">
        <v>0.6379999999999999</v>
      </c>
      <c r="AB5073" s="7">
        <f t="shared" si="237"/>
        <v>15.311999999999998</v>
      </c>
      <c r="AC5073">
        <f>INDEX(SHELF_days!$C$2:$C$289,MATCH(A5073&amp;"|"&amp;C5073,SHELF_days!$D$2:$D$289,0))</f>
        <v>101</v>
      </c>
      <c r="AD5073" s="8">
        <f t="shared" si="238"/>
        <v>1546.5119999999997</v>
      </c>
      <c r="AE5073" s="7">
        <f t="shared" si="239"/>
        <v>0.6379999999999999</v>
      </c>
    </row>
    <row r="5074" spans="1:31" x14ac:dyDescent="0.45">
      <c r="A5074" t="s">
        <v>80</v>
      </c>
      <c r="B5074" t="s">
        <v>181</v>
      </c>
      <c r="C5074" t="s">
        <v>136</v>
      </c>
      <c r="D5074">
        <v>0.6379999999999999</v>
      </c>
      <c r="E5074">
        <v>0.6379999999999999</v>
      </c>
      <c r="F5074">
        <v>0.6379999999999999</v>
      </c>
      <c r="G5074">
        <v>0.6379999999999999</v>
      </c>
      <c r="H5074">
        <v>0.6379999999999999</v>
      </c>
      <c r="I5074">
        <v>0.6379999999999999</v>
      </c>
      <c r="J5074">
        <v>0.6379999999999999</v>
      </c>
      <c r="K5074">
        <v>0.6379999999999999</v>
      </c>
      <c r="L5074">
        <v>0.6379999999999999</v>
      </c>
      <c r="M5074">
        <v>0.6379999999999999</v>
      </c>
      <c r="N5074">
        <v>0.6379999999999999</v>
      </c>
      <c r="O5074">
        <v>0.6379999999999999</v>
      </c>
      <c r="P5074">
        <v>0.6379999999999999</v>
      </c>
      <c r="Q5074">
        <v>0.6379999999999999</v>
      </c>
      <c r="R5074">
        <v>0.6379999999999999</v>
      </c>
      <c r="S5074">
        <v>0.6379999999999999</v>
      </c>
      <c r="T5074">
        <v>0.6379999999999999</v>
      </c>
      <c r="U5074">
        <v>0.6379999999999999</v>
      </c>
      <c r="V5074">
        <v>0.6379999999999999</v>
      </c>
      <c r="W5074">
        <v>0.6379999999999999</v>
      </c>
      <c r="X5074">
        <v>0.6379999999999999</v>
      </c>
      <c r="Y5074">
        <v>0.6379999999999999</v>
      </c>
      <c r="Z5074">
        <v>0.6379999999999999</v>
      </c>
      <c r="AA5074">
        <v>0.6379999999999999</v>
      </c>
      <c r="AB5074" s="7">
        <f t="shared" si="237"/>
        <v>15.311999999999998</v>
      </c>
      <c r="AC5074">
        <f>INDEX(SHELF_days!$C$2:$C$289,MATCH(A5074&amp;"|"&amp;C5074,SHELF_days!$D$2:$D$289,0))</f>
        <v>94</v>
      </c>
      <c r="AD5074" s="8">
        <f t="shared" si="238"/>
        <v>1439.3279999999997</v>
      </c>
      <c r="AE5074" s="7">
        <f t="shared" si="239"/>
        <v>0.6379999999999999</v>
      </c>
    </row>
    <row r="5075" spans="1:31" x14ac:dyDescent="0.45">
      <c r="A5075" t="s">
        <v>80</v>
      </c>
      <c r="B5075" t="s">
        <v>181</v>
      </c>
      <c r="C5075" t="s">
        <v>137</v>
      </c>
      <c r="D5075">
        <v>0.6379999999999999</v>
      </c>
      <c r="E5075">
        <v>0.6379999999999999</v>
      </c>
      <c r="F5075">
        <v>0.6379999999999999</v>
      </c>
      <c r="G5075">
        <v>0.6379999999999999</v>
      </c>
      <c r="H5075">
        <v>0.6379999999999999</v>
      </c>
      <c r="I5075">
        <v>0.6379999999999999</v>
      </c>
      <c r="J5075">
        <v>0.6379999999999999</v>
      </c>
      <c r="K5075">
        <v>0.6379999999999999</v>
      </c>
      <c r="L5075">
        <v>0.6379999999999999</v>
      </c>
      <c r="M5075">
        <v>0.6379999999999999</v>
      </c>
      <c r="N5075">
        <v>0.6379999999999999</v>
      </c>
      <c r="O5075">
        <v>0.6379999999999999</v>
      </c>
      <c r="P5075">
        <v>0.6379999999999999</v>
      </c>
      <c r="Q5075">
        <v>0.6379999999999999</v>
      </c>
      <c r="R5075">
        <v>0.6379999999999999</v>
      </c>
      <c r="S5075">
        <v>0.6379999999999999</v>
      </c>
      <c r="T5075">
        <v>0.6379999999999999</v>
      </c>
      <c r="U5075">
        <v>0.6379999999999999</v>
      </c>
      <c r="V5075">
        <v>0.6379999999999999</v>
      </c>
      <c r="W5075">
        <v>0.6379999999999999</v>
      </c>
      <c r="X5075">
        <v>0.6379999999999999</v>
      </c>
      <c r="Y5075">
        <v>0.6379999999999999</v>
      </c>
      <c r="Z5075">
        <v>0.6379999999999999</v>
      </c>
      <c r="AA5075">
        <v>0.6379999999999999</v>
      </c>
      <c r="AB5075" s="7">
        <f t="shared" si="237"/>
        <v>15.311999999999998</v>
      </c>
      <c r="AC5075">
        <f>INDEX(SHELF_days!$C$2:$C$289,MATCH(A5075&amp;"|"&amp;C5075,SHELF_days!$D$2:$D$289,0))</f>
        <v>92</v>
      </c>
      <c r="AD5075" s="8">
        <f t="shared" si="238"/>
        <v>1408.7039999999997</v>
      </c>
      <c r="AE5075" s="7">
        <f t="shared" si="239"/>
        <v>0.6379999999999999</v>
      </c>
    </row>
    <row r="5076" spans="1:31" x14ac:dyDescent="0.45">
      <c r="A5076" t="s">
        <v>80</v>
      </c>
      <c r="B5076" t="s">
        <v>181</v>
      </c>
      <c r="C5076" t="s">
        <v>138</v>
      </c>
      <c r="D5076">
        <v>0.6379999999999999</v>
      </c>
      <c r="E5076">
        <v>0.6379999999999999</v>
      </c>
      <c r="F5076">
        <v>0.6379999999999999</v>
      </c>
      <c r="G5076">
        <v>0.6379999999999999</v>
      </c>
      <c r="H5076">
        <v>0.6379999999999999</v>
      </c>
      <c r="I5076">
        <v>0.6379999999999999</v>
      </c>
      <c r="J5076">
        <v>0.6379999999999999</v>
      </c>
      <c r="K5076">
        <v>0.6379999999999999</v>
      </c>
      <c r="L5076">
        <v>0.6379999999999999</v>
      </c>
      <c r="M5076">
        <v>0.6379999999999999</v>
      </c>
      <c r="N5076">
        <v>0.6379999999999999</v>
      </c>
      <c r="O5076">
        <v>0.6379999999999999</v>
      </c>
      <c r="P5076">
        <v>0.6379999999999999</v>
      </c>
      <c r="Q5076">
        <v>0.6379999999999999</v>
      </c>
      <c r="R5076">
        <v>0.6379999999999999</v>
      </c>
      <c r="S5076">
        <v>0.6379999999999999</v>
      </c>
      <c r="T5076">
        <v>0.6379999999999999</v>
      </c>
      <c r="U5076">
        <v>0.6379999999999999</v>
      </c>
      <c r="V5076">
        <v>0.6379999999999999</v>
      </c>
      <c r="W5076">
        <v>0.6379999999999999</v>
      </c>
      <c r="X5076">
        <v>0.6379999999999999</v>
      </c>
      <c r="Y5076">
        <v>0.6379999999999999</v>
      </c>
      <c r="Z5076">
        <v>0.6379999999999999</v>
      </c>
      <c r="AA5076">
        <v>0.6379999999999999</v>
      </c>
      <c r="AB5076" s="7">
        <f t="shared" si="237"/>
        <v>15.311999999999998</v>
      </c>
      <c r="AC5076">
        <f>INDEX(SHELF_days!$C$2:$C$289,MATCH(A5076&amp;"|"&amp;C5076,SHELF_days!$D$2:$D$289,0))</f>
        <v>15</v>
      </c>
      <c r="AD5076" s="8">
        <f t="shared" si="238"/>
        <v>229.67999999999995</v>
      </c>
      <c r="AE5076" s="7">
        <f t="shared" si="239"/>
        <v>0.6379999999999999</v>
      </c>
    </row>
    <row r="5077" spans="1:31" x14ac:dyDescent="0.45">
      <c r="A5077" t="s">
        <v>80</v>
      </c>
      <c r="B5077" t="s">
        <v>181</v>
      </c>
      <c r="C5077" t="s">
        <v>139</v>
      </c>
      <c r="D5077">
        <v>0.6379999999999999</v>
      </c>
      <c r="E5077">
        <v>0.6379999999999999</v>
      </c>
      <c r="F5077">
        <v>0.6379999999999999</v>
      </c>
      <c r="G5077">
        <v>0.6379999999999999</v>
      </c>
      <c r="H5077">
        <v>0.6379999999999999</v>
      </c>
      <c r="I5077">
        <v>0.6379999999999999</v>
      </c>
      <c r="J5077">
        <v>0.6379999999999999</v>
      </c>
      <c r="K5077">
        <v>0.6379999999999999</v>
      </c>
      <c r="L5077">
        <v>0.6379999999999999</v>
      </c>
      <c r="M5077">
        <v>0.6379999999999999</v>
      </c>
      <c r="N5077">
        <v>0.6379999999999999</v>
      </c>
      <c r="O5077">
        <v>0.6379999999999999</v>
      </c>
      <c r="P5077">
        <v>0.6379999999999999</v>
      </c>
      <c r="Q5077">
        <v>0.6379999999999999</v>
      </c>
      <c r="R5077">
        <v>0.6379999999999999</v>
      </c>
      <c r="S5077">
        <v>0.6379999999999999</v>
      </c>
      <c r="T5077">
        <v>0.6379999999999999</v>
      </c>
      <c r="U5077">
        <v>0.6379999999999999</v>
      </c>
      <c r="V5077">
        <v>0.6379999999999999</v>
      </c>
      <c r="W5077">
        <v>0.6379999999999999</v>
      </c>
      <c r="X5077">
        <v>0.6379999999999999</v>
      </c>
      <c r="Y5077">
        <v>0.6379999999999999</v>
      </c>
      <c r="Z5077">
        <v>0.6379999999999999</v>
      </c>
      <c r="AA5077">
        <v>0.6379999999999999</v>
      </c>
      <c r="AB5077" s="7">
        <f t="shared" si="237"/>
        <v>15.311999999999998</v>
      </c>
      <c r="AC5077">
        <f>INDEX(SHELF_days!$C$2:$C$289,MATCH(A5077&amp;"|"&amp;C5077,SHELF_days!$D$2:$D$289,0))</f>
        <v>5</v>
      </c>
      <c r="AD5077" s="8">
        <f t="shared" si="238"/>
        <v>76.559999999999988</v>
      </c>
      <c r="AE5077" s="7">
        <f t="shared" si="239"/>
        <v>0.6379999999999999</v>
      </c>
    </row>
    <row r="5078" spans="1:31" x14ac:dyDescent="0.45">
      <c r="A5078" t="s">
        <v>80</v>
      </c>
      <c r="B5078" t="s">
        <v>182</v>
      </c>
      <c r="C5078" t="s">
        <v>134</v>
      </c>
      <c r="D5078">
        <v>0.73419999999999952</v>
      </c>
      <c r="E5078">
        <v>0.73419999999999952</v>
      </c>
      <c r="F5078">
        <v>0.73419999999999952</v>
      </c>
      <c r="G5078">
        <v>0.73419999999999952</v>
      </c>
      <c r="H5078">
        <v>0.73419999999999952</v>
      </c>
      <c r="I5078">
        <v>0.73419999999999952</v>
      </c>
      <c r="J5078">
        <v>0.73419999999999952</v>
      </c>
      <c r="K5078">
        <v>0.73419999999999952</v>
      </c>
      <c r="L5078">
        <v>0.73419999999999952</v>
      </c>
      <c r="M5078">
        <v>0.73419999999999952</v>
      </c>
      <c r="N5078">
        <v>0.73419999999999952</v>
      </c>
      <c r="O5078">
        <v>0.73419999999999952</v>
      </c>
      <c r="P5078">
        <v>0.73419999999999952</v>
      </c>
      <c r="Q5078">
        <v>0.73419999999999952</v>
      </c>
      <c r="R5078">
        <v>0.73419999999999952</v>
      </c>
      <c r="S5078">
        <v>0.73419999999999952</v>
      </c>
      <c r="T5078">
        <v>0.73419999999999952</v>
      </c>
      <c r="U5078">
        <v>0.73419999999999952</v>
      </c>
      <c r="V5078">
        <v>0.73419999999999952</v>
      </c>
      <c r="W5078">
        <v>0.73419999999999952</v>
      </c>
      <c r="X5078">
        <v>0.73419999999999952</v>
      </c>
      <c r="Y5078">
        <v>0.73419999999999952</v>
      </c>
      <c r="Z5078">
        <v>0.73419999999999952</v>
      </c>
      <c r="AA5078">
        <v>0.73419999999999952</v>
      </c>
      <c r="AB5078" s="7">
        <f t="shared" si="237"/>
        <v>17.620799999999988</v>
      </c>
      <c r="AC5078">
        <f>INDEX(SHELF_days!$C$2:$C$289,MATCH(A5078&amp;"|"&amp;C5078,SHELF_days!$D$2:$D$289,0))</f>
        <v>58</v>
      </c>
      <c r="AD5078" s="8">
        <f t="shared" si="238"/>
        <v>1022.0063999999993</v>
      </c>
      <c r="AE5078" s="7">
        <f t="shared" si="239"/>
        <v>0.73419999999999952</v>
      </c>
    </row>
    <row r="5079" spans="1:31" x14ac:dyDescent="0.45">
      <c r="A5079" t="s">
        <v>80</v>
      </c>
      <c r="B5079" t="s">
        <v>182</v>
      </c>
      <c r="C5079" t="s">
        <v>135</v>
      </c>
      <c r="D5079">
        <v>0.73419999999999974</v>
      </c>
      <c r="E5079">
        <v>0.73419999999999974</v>
      </c>
      <c r="F5079">
        <v>0.73419999999999974</v>
      </c>
      <c r="G5079">
        <v>0.73419999999999974</v>
      </c>
      <c r="H5079">
        <v>0.73419999999999974</v>
      </c>
      <c r="I5079">
        <v>0.73419999999999974</v>
      </c>
      <c r="J5079">
        <v>0.73419999999999974</v>
      </c>
      <c r="K5079">
        <v>0.73419999999999974</v>
      </c>
      <c r="L5079">
        <v>0.73419999999999974</v>
      </c>
      <c r="M5079">
        <v>0.73419999999999974</v>
      </c>
      <c r="N5079">
        <v>0.73419999999999974</v>
      </c>
      <c r="O5079">
        <v>0.73419999999999974</v>
      </c>
      <c r="P5079">
        <v>0.73419999999999974</v>
      </c>
      <c r="Q5079">
        <v>0.73419999999999974</v>
      </c>
      <c r="R5079">
        <v>0.73419999999999974</v>
      </c>
      <c r="S5079">
        <v>0.73419999999999974</v>
      </c>
      <c r="T5079">
        <v>0.73419999999999974</v>
      </c>
      <c r="U5079">
        <v>0.73419999999999974</v>
      </c>
      <c r="V5079">
        <v>0.73419999999999974</v>
      </c>
      <c r="W5079">
        <v>0.73419999999999974</v>
      </c>
      <c r="X5079">
        <v>0.73419999999999974</v>
      </c>
      <c r="Y5079">
        <v>0.73419999999999974</v>
      </c>
      <c r="Z5079">
        <v>0.73419999999999974</v>
      </c>
      <c r="AA5079">
        <v>0.73419999999999974</v>
      </c>
      <c r="AB5079" s="7">
        <f t="shared" si="237"/>
        <v>17.620799999999996</v>
      </c>
      <c r="AC5079">
        <f>INDEX(SHELF_days!$C$2:$C$289,MATCH(A5079&amp;"|"&amp;C5079,SHELF_days!$D$2:$D$289,0))</f>
        <v>101</v>
      </c>
      <c r="AD5079" s="8">
        <f t="shared" si="238"/>
        <v>1779.7007999999996</v>
      </c>
      <c r="AE5079" s="7">
        <f t="shared" si="239"/>
        <v>0.73419999999999974</v>
      </c>
    </row>
    <row r="5080" spans="1:31" x14ac:dyDescent="0.45">
      <c r="A5080" t="s">
        <v>80</v>
      </c>
      <c r="B5080" t="s">
        <v>182</v>
      </c>
      <c r="C5080" t="s">
        <v>136</v>
      </c>
      <c r="D5080">
        <v>0.73419999999999974</v>
      </c>
      <c r="E5080">
        <v>0.73419999999999974</v>
      </c>
      <c r="F5080">
        <v>0.73419999999999974</v>
      </c>
      <c r="G5080">
        <v>0.73419999999999974</v>
      </c>
      <c r="H5080">
        <v>0.73419999999999974</v>
      </c>
      <c r="I5080">
        <v>0.73419999999999974</v>
      </c>
      <c r="J5080">
        <v>0.73419999999999974</v>
      </c>
      <c r="K5080">
        <v>0.73419999999999974</v>
      </c>
      <c r="L5080">
        <v>0.73419999999999974</v>
      </c>
      <c r="M5080">
        <v>0.73419999999999974</v>
      </c>
      <c r="N5080">
        <v>0.73419999999999974</v>
      </c>
      <c r="O5080">
        <v>0.73419999999999974</v>
      </c>
      <c r="P5080">
        <v>0.73419999999999974</v>
      </c>
      <c r="Q5080">
        <v>0.73419999999999974</v>
      </c>
      <c r="R5080">
        <v>0.73419999999999974</v>
      </c>
      <c r="S5080">
        <v>0.73419999999999974</v>
      </c>
      <c r="T5080">
        <v>0.73419999999999974</v>
      </c>
      <c r="U5080">
        <v>0.73419999999999974</v>
      </c>
      <c r="V5080">
        <v>0.73419999999999974</v>
      </c>
      <c r="W5080">
        <v>0.73419999999999974</v>
      </c>
      <c r="X5080">
        <v>0.73419999999999974</v>
      </c>
      <c r="Y5080">
        <v>0.73419999999999974</v>
      </c>
      <c r="Z5080">
        <v>0.73419999999999974</v>
      </c>
      <c r="AA5080">
        <v>0.73419999999999974</v>
      </c>
      <c r="AB5080" s="7">
        <f t="shared" si="237"/>
        <v>17.620799999999996</v>
      </c>
      <c r="AC5080">
        <f>INDEX(SHELF_days!$C$2:$C$289,MATCH(A5080&amp;"|"&amp;C5080,SHELF_days!$D$2:$D$289,0))</f>
        <v>94</v>
      </c>
      <c r="AD5080" s="8">
        <f t="shared" si="238"/>
        <v>1656.3551999999995</v>
      </c>
      <c r="AE5080" s="7">
        <f t="shared" si="239"/>
        <v>0.73419999999999974</v>
      </c>
    </row>
    <row r="5081" spans="1:31" x14ac:dyDescent="0.45">
      <c r="A5081" t="s">
        <v>80</v>
      </c>
      <c r="B5081" t="s">
        <v>182</v>
      </c>
      <c r="C5081" t="s">
        <v>137</v>
      </c>
      <c r="D5081">
        <v>0.73420000000000041</v>
      </c>
      <c r="E5081">
        <v>0.73420000000000041</v>
      </c>
      <c r="F5081">
        <v>0.73420000000000041</v>
      </c>
      <c r="G5081">
        <v>0.73420000000000041</v>
      </c>
      <c r="H5081">
        <v>0.73420000000000041</v>
      </c>
      <c r="I5081">
        <v>0.73420000000000041</v>
      </c>
      <c r="J5081">
        <v>0.73420000000000041</v>
      </c>
      <c r="K5081">
        <v>0.73420000000000041</v>
      </c>
      <c r="L5081">
        <v>0.73420000000000041</v>
      </c>
      <c r="M5081">
        <v>0.73420000000000041</v>
      </c>
      <c r="N5081">
        <v>0.73420000000000041</v>
      </c>
      <c r="O5081">
        <v>0.73420000000000041</v>
      </c>
      <c r="P5081">
        <v>0.73420000000000041</v>
      </c>
      <c r="Q5081">
        <v>0.73420000000000041</v>
      </c>
      <c r="R5081">
        <v>0.73420000000000041</v>
      </c>
      <c r="S5081">
        <v>0.73420000000000041</v>
      </c>
      <c r="T5081">
        <v>0.73420000000000041</v>
      </c>
      <c r="U5081">
        <v>0.73420000000000041</v>
      </c>
      <c r="V5081">
        <v>0.73420000000000041</v>
      </c>
      <c r="W5081">
        <v>0.73420000000000041</v>
      </c>
      <c r="X5081">
        <v>0.73420000000000041</v>
      </c>
      <c r="Y5081">
        <v>0.73420000000000041</v>
      </c>
      <c r="Z5081">
        <v>0.73420000000000041</v>
      </c>
      <c r="AA5081">
        <v>0.73420000000000041</v>
      </c>
      <c r="AB5081" s="7">
        <f t="shared" si="237"/>
        <v>17.62080000000002</v>
      </c>
      <c r="AC5081">
        <f>INDEX(SHELF_days!$C$2:$C$289,MATCH(A5081&amp;"|"&amp;C5081,SHELF_days!$D$2:$D$289,0))</f>
        <v>92</v>
      </c>
      <c r="AD5081" s="8">
        <f t="shared" si="238"/>
        <v>1621.113600000002</v>
      </c>
      <c r="AE5081" s="7">
        <f t="shared" si="239"/>
        <v>0.73420000000000041</v>
      </c>
    </row>
    <row r="5082" spans="1:31" x14ac:dyDescent="0.45">
      <c r="A5082" t="s">
        <v>80</v>
      </c>
      <c r="B5082" t="s">
        <v>182</v>
      </c>
      <c r="C5082" t="s">
        <v>138</v>
      </c>
      <c r="D5082">
        <v>0.73420000000000096</v>
      </c>
      <c r="E5082">
        <v>0.73420000000000096</v>
      </c>
      <c r="F5082">
        <v>0.73420000000000096</v>
      </c>
      <c r="G5082">
        <v>0.73420000000000096</v>
      </c>
      <c r="H5082">
        <v>0.73420000000000096</v>
      </c>
      <c r="I5082">
        <v>0.73420000000000096</v>
      </c>
      <c r="J5082">
        <v>0.73420000000000096</v>
      </c>
      <c r="K5082">
        <v>0.73420000000000096</v>
      </c>
      <c r="L5082">
        <v>0.73420000000000096</v>
      </c>
      <c r="M5082">
        <v>0.73420000000000096</v>
      </c>
      <c r="N5082">
        <v>0.73420000000000096</v>
      </c>
      <c r="O5082">
        <v>0.73420000000000096</v>
      </c>
      <c r="P5082">
        <v>0.73420000000000096</v>
      </c>
      <c r="Q5082">
        <v>0.73420000000000096</v>
      </c>
      <c r="R5082">
        <v>0.73420000000000096</v>
      </c>
      <c r="S5082">
        <v>0.73420000000000096</v>
      </c>
      <c r="T5082">
        <v>0.73420000000000096</v>
      </c>
      <c r="U5082">
        <v>0.73420000000000096</v>
      </c>
      <c r="V5082">
        <v>0.73420000000000096</v>
      </c>
      <c r="W5082">
        <v>0.73420000000000096</v>
      </c>
      <c r="X5082">
        <v>0.73420000000000096</v>
      </c>
      <c r="Y5082">
        <v>0.73420000000000096</v>
      </c>
      <c r="Z5082">
        <v>0.73420000000000096</v>
      </c>
      <c r="AA5082">
        <v>0.73420000000000096</v>
      </c>
      <c r="AB5082" s="7">
        <f t="shared" si="237"/>
        <v>17.620800000000028</v>
      </c>
      <c r="AC5082">
        <f>INDEX(SHELF_days!$C$2:$C$289,MATCH(A5082&amp;"|"&amp;C5082,SHELF_days!$D$2:$D$289,0))</f>
        <v>15</v>
      </c>
      <c r="AD5082" s="8">
        <f t="shared" si="238"/>
        <v>264.31200000000041</v>
      </c>
      <c r="AE5082" s="7">
        <f t="shared" si="239"/>
        <v>0.73420000000000096</v>
      </c>
    </row>
    <row r="5083" spans="1:31" x14ac:dyDescent="0.45">
      <c r="A5083" t="s">
        <v>80</v>
      </c>
      <c r="B5083" t="s">
        <v>182</v>
      </c>
      <c r="C5083" t="s">
        <v>139</v>
      </c>
      <c r="D5083">
        <v>0.73420000000000096</v>
      </c>
      <c r="E5083">
        <v>0.73420000000000096</v>
      </c>
      <c r="F5083">
        <v>0.73420000000000096</v>
      </c>
      <c r="G5083">
        <v>0.73420000000000096</v>
      </c>
      <c r="H5083">
        <v>0.73420000000000096</v>
      </c>
      <c r="I5083">
        <v>0.73420000000000096</v>
      </c>
      <c r="J5083">
        <v>0.73420000000000096</v>
      </c>
      <c r="K5083">
        <v>0.73420000000000096</v>
      </c>
      <c r="L5083">
        <v>0.73420000000000096</v>
      </c>
      <c r="M5083">
        <v>0.73420000000000096</v>
      </c>
      <c r="N5083">
        <v>0.73420000000000096</v>
      </c>
      <c r="O5083">
        <v>0.73420000000000096</v>
      </c>
      <c r="P5083">
        <v>0.73420000000000096</v>
      </c>
      <c r="Q5083">
        <v>0.73420000000000096</v>
      </c>
      <c r="R5083">
        <v>0.73420000000000096</v>
      </c>
      <c r="S5083">
        <v>0.73420000000000096</v>
      </c>
      <c r="T5083">
        <v>0.73420000000000096</v>
      </c>
      <c r="U5083">
        <v>0.73420000000000096</v>
      </c>
      <c r="V5083">
        <v>0.73420000000000096</v>
      </c>
      <c r="W5083">
        <v>0.73420000000000096</v>
      </c>
      <c r="X5083">
        <v>0.73420000000000096</v>
      </c>
      <c r="Y5083">
        <v>0.73420000000000096</v>
      </c>
      <c r="Z5083">
        <v>0.73420000000000096</v>
      </c>
      <c r="AA5083">
        <v>0.73420000000000096</v>
      </c>
      <c r="AB5083" s="7">
        <f t="shared" si="237"/>
        <v>17.620800000000028</v>
      </c>
      <c r="AC5083">
        <f>INDEX(SHELF_days!$C$2:$C$289,MATCH(A5083&amp;"|"&amp;C5083,SHELF_days!$D$2:$D$289,0))</f>
        <v>5</v>
      </c>
      <c r="AD5083" s="8">
        <f t="shared" si="238"/>
        <v>88.104000000000141</v>
      </c>
      <c r="AE5083" s="7">
        <f t="shared" si="239"/>
        <v>0.73420000000000096</v>
      </c>
    </row>
    <row r="5084" spans="1:31" x14ac:dyDescent="0.45">
      <c r="A5084" t="s">
        <v>80</v>
      </c>
      <c r="B5084" t="s">
        <v>183</v>
      </c>
      <c r="C5084" t="s">
        <v>134</v>
      </c>
      <c r="D5084">
        <v>5.9235519729481272E-5</v>
      </c>
      <c r="E5084">
        <v>5.9235519729481272E-5</v>
      </c>
      <c r="F5084">
        <v>5.9235519729481272E-5</v>
      </c>
      <c r="G5084">
        <v>5.9235519729481272E-5</v>
      </c>
      <c r="H5084">
        <v>5.9235519729481272E-5</v>
      </c>
      <c r="I5084">
        <v>5.9235519729481272E-5</v>
      </c>
      <c r="J5084">
        <v>1.631490789690215E-2</v>
      </c>
      <c r="K5084">
        <v>1.631490789690215E-2</v>
      </c>
      <c r="L5084">
        <v>1.6109970020235821E-2</v>
      </c>
      <c r="M5084">
        <v>1.6109970020235821E-2</v>
      </c>
      <c r="N5084">
        <v>1.6109970020235821E-2</v>
      </c>
      <c r="O5084">
        <v>1.6109970020235821E-2</v>
      </c>
      <c r="P5084">
        <v>1.6109970020235821E-2</v>
      </c>
      <c r="Q5084">
        <v>1.6109970020235821E-2</v>
      </c>
      <c r="R5084">
        <v>1.6109970020235821E-2</v>
      </c>
      <c r="S5084">
        <v>1.6109970020235821E-2</v>
      </c>
      <c r="T5084">
        <v>1.6109970020235821E-2</v>
      </c>
      <c r="U5084">
        <v>1.631490789690215E-2</v>
      </c>
      <c r="V5084">
        <v>5.8552604277831113E-2</v>
      </c>
      <c r="W5084">
        <v>0.1011059049888262</v>
      </c>
      <c r="X5084">
        <v>6.3512100893156107E-2</v>
      </c>
      <c r="Y5084">
        <v>2.6417339639580331E-4</v>
      </c>
      <c r="Z5084">
        <v>5.9235519729481272E-5</v>
      </c>
      <c r="AA5084">
        <v>5.9235519729481272E-5</v>
      </c>
      <c r="AB5084" s="7">
        <f t="shared" si="237"/>
        <v>0.41784312158687387</v>
      </c>
      <c r="AC5084">
        <f>INDEX(SHELF_days!$C$2:$C$289,MATCH(A5084&amp;"|"&amp;C5084,SHELF_days!$D$2:$D$289,0))</f>
        <v>58</v>
      </c>
      <c r="AD5084" s="8">
        <f t="shared" si="238"/>
        <v>24.234901052038683</v>
      </c>
      <c r="AE5084" s="7">
        <f t="shared" si="239"/>
        <v>0.1011059049888262</v>
      </c>
    </row>
    <row r="5085" spans="1:31" x14ac:dyDescent="0.45">
      <c r="A5085" t="s">
        <v>80</v>
      </c>
      <c r="B5085" t="s">
        <v>183</v>
      </c>
      <c r="C5085" t="s">
        <v>135</v>
      </c>
      <c r="D5085">
        <v>7.8467087352500589E-2</v>
      </c>
      <c r="E5085">
        <v>7.8467087352500589E-2</v>
      </c>
      <c r="F5085">
        <v>7.8467087352500589E-2</v>
      </c>
      <c r="G5085">
        <v>7.8467087352500589E-2</v>
      </c>
      <c r="H5085">
        <v>7.8467087352500589E-2</v>
      </c>
      <c r="I5085">
        <v>7.8467087352500589E-2</v>
      </c>
      <c r="J5085">
        <v>7.8467087352500589E-2</v>
      </c>
      <c r="K5085">
        <v>7.8467087352500589E-2</v>
      </c>
      <c r="L5085">
        <v>7.8467087352500589E-2</v>
      </c>
      <c r="M5085">
        <v>7.8467087352500589E-2</v>
      </c>
      <c r="N5085">
        <v>7.8467087352500589E-2</v>
      </c>
      <c r="O5085">
        <v>9.225060021071109E-2</v>
      </c>
      <c r="P5085">
        <v>0.1556486396294097</v>
      </c>
      <c r="Q5085">
        <v>0.28107248691005549</v>
      </c>
      <c r="R5085">
        <v>0.48747447223268803</v>
      </c>
      <c r="S5085">
        <v>0.62487415855407413</v>
      </c>
      <c r="T5085">
        <v>0.94410747172575638</v>
      </c>
      <c r="U5085">
        <v>1</v>
      </c>
      <c r="V5085">
        <v>1</v>
      </c>
      <c r="W5085">
        <v>1</v>
      </c>
      <c r="X5085">
        <v>0.65206458555852198</v>
      </c>
      <c r="Y5085">
        <v>0.28519388906420978</v>
      </c>
      <c r="Z5085">
        <v>0.13884762959151589</v>
      </c>
      <c r="AA5085">
        <v>0.13278203658680129</v>
      </c>
      <c r="AB5085" s="7">
        <f t="shared" si="237"/>
        <v>7.6574539309412497</v>
      </c>
      <c r="AC5085">
        <f>INDEX(SHELF_days!$C$2:$C$289,MATCH(A5085&amp;"|"&amp;C5085,SHELF_days!$D$2:$D$289,0))</f>
        <v>101</v>
      </c>
      <c r="AD5085" s="8">
        <f t="shared" si="238"/>
        <v>773.40284702506619</v>
      </c>
      <c r="AE5085" s="7">
        <f t="shared" si="239"/>
        <v>1</v>
      </c>
    </row>
    <row r="5086" spans="1:31" x14ac:dyDescent="0.45">
      <c r="A5086" t="s">
        <v>80</v>
      </c>
      <c r="B5086" t="s">
        <v>183</v>
      </c>
      <c r="C5086" t="s">
        <v>136</v>
      </c>
      <c r="D5086">
        <v>5.9235519729481272E-5</v>
      </c>
      <c r="E5086">
        <v>5.9235519729481272E-5</v>
      </c>
      <c r="F5086">
        <v>5.9235519729481272E-5</v>
      </c>
      <c r="G5086">
        <v>5.9235519729481272E-5</v>
      </c>
      <c r="H5086">
        <v>5.9235519729481272E-5</v>
      </c>
      <c r="I5086">
        <v>5.9235519729481272E-5</v>
      </c>
      <c r="J5086">
        <v>5.9235519729481272E-5</v>
      </c>
      <c r="K5086">
        <v>5.9235519729481272E-5</v>
      </c>
      <c r="L5086">
        <v>5.9235519729481272E-5</v>
      </c>
      <c r="M5086">
        <v>5.9235519729481272E-5</v>
      </c>
      <c r="N5086">
        <v>5.9235519729481272E-5</v>
      </c>
      <c r="O5086">
        <v>5.9235519729481272E-5</v>
      </c>
      <c r="P5086">
        <v>5.9235519729481272E-5</v>
      </c>
      <c r="Q5086">
        <v>5.9235519729481272E-5</v>
      </c>
      <c r="R5086">
        <v>5.9235519729481272E-5</v>
      </c>
      <c r="S5086">
        <v>5.9235519729481272E-5</v>
      </c>
      <c r="T5086">
        <v>5.9235519729481272E-5</v>
      </c>
      <c r="U5086">
        <v>4.5126382712760073E-2</v>
      </c>
      <c r="V5086">
        <v>0.1339658185487185</v>
      </c>
      <c r="W5086">
        <v>0.12698319265646499</v>
      </c>
      <c r="X5086">
        <v>6.9913313668926905E-2</v>
      </c>
      <c r="Y5086">
        <v>1.9740073873049581E-2</v>
      </c>
      <c r="Z5086">
        <v>9.9628802115312651E-3</v>
      </c>
      <c r="AA5086">
        <v>9.9628802115312651E-3</v>
      </c>
      <c r="AB5086" s="7">
        <f t="shared" si="237"/>
        <v>0.41666154571838376</v>
      </c>
      <c r="AC5086">
        <f>INDEX(SHELF_days!$C$2:$C$289,MATCH(A5086&amp;"|"&amp;C5086,SHELF_days!$D$2:$D$289,0))</f>
        <v>94</v>
      </c>
      <c r="AD5086" s="8">
        <f t="shared" si="238"/>
        <v>39.166185297528074</v>
      </c>
      <c r="AE5086" s="7">
        <f t="shared" si="239"/>
        <v>0.1339658185487185</v>
      </c>
    </row>
    <row r="5087" spans="1:31" x14ac:dyDescent="0.45">
      <c r="A5087" t="s">
        <v>80</v>
      </c>
      <c r="B5087" t="s">
        <v>183</v>
      </c>
      <c r="C5087" t="s">
        <v>137</v>
      </c>
      <c r="D5087">
        <v>0.100034168997286</v>
      </c>
      <c r="E5087">
        <v>0.100034168997286</v>
      </c>
      <c r="F5087">
        <v>0.100034168997286</v>
      </c>
      <c r="G5087">
        <v>0.100034168997286</v>
      </c>
      <c r="H5087">
        <v>0.100034168997286</v>
      </c>
      <c r="I5087">
        <v>0.100034168997286</v>
      </c>
      <c r="J5087">
        <v>0.100034168997286</v>
      </c>
      <c r="K5087">
        <v>0.100034168997286</v>
      </c>
      <c r="L5087">
        <v>0.100034168997286</v>
      </c>
      <c r="M5087">
        <v>0.100034168997286</v>
      </c>
      <c r="N5087">
        <v>0.100034168997286</v>
      </c>
      <c r="O5087">
        <v>0.1159076767861883</v>
      </c>
      <c r="P5087">
        <v>0.18349734685526159</v>
      </c>
      <c r="Q5087">
        <v>0.23457784530406839</v>
      </c>
      <c r="R5087">
        <v>0.29699434874553587</v>
      </c>
      <c r="S5087">
        <v>0.38333868583916608</v>
      </c>
      <c r="T5087">
        <v>0.49416900043688827</v>
      </c>
      <c r="U5087">
        <v>0.65765863706456995</v>
      </c>
      <c r="V5087">
        <v>0.75026658849652028</v>
      </c>
      <c r="W5087">
        <v>0.56148735057794052</v>
      </c>
      <c r="X5087">
        <v>0.2455624263899587</v>
      </c>
      <c r="Y5087">
        <v>0.11277845361634289</v>
      </c>
      <c r="Z5087">
        <v>2.6956084384239319E-2</v>
      </c>
      <c r="AA5087">
        <v>2.02971181508027E-2</v>
      </c>
      <c r="AB5087" s="7">
        <f t="shared" si="237"/>
        <v>5.1838674216176281</v>
      </c>
      <c r="AC5087">
        <f>INDEX(SHELF_days!$C$2:$C$289,MATCH(A5087&amp;"|"&amp;C5087,SHELF_days!$D$2:$D$289,0))</f>
        <v>92</v>
      </c>
      <c r="AD5087" s="8">
        <f t="shared" si="238"/>
        <v>476.91580278882179</v>
      </c>
      <c r="AE5087" s="7">
        <f t="shared" si="239"/>
        <v>0.75026658849652028</v>
      </c>
    </row>
    <row r="5088" spans="1:31" x14ac:dyDescent="0.45">
      <c r="A5088" t="s">
        <v>80</v>
      </c>
      <c r="B5088" t="s">
        <v>183</v>
      </c>
      <c r="C5088" t="s">
        <v>138</v>
      </c>
      <c r="D5088">
        <v>0.18387047635627371</v>
      </c>
      <c r="E5088">
        <v>0.18387047635627371</v>
      </c>
      <c r="F5088">
        <v>0.18387047635627371</v>
      </c>
      <c r="G5088">
        <v>0.18387047635627371</v>
      </c>
      <c r="H5088">
        <v>0.18387047635627371</v>
      </c>
      <c r="I5088">
        <v>0.18387047635627371</v>
      </c>
      <c r="J5088">
        <v>0.18387047635627371</v>
      </c>
      <c r="K5088">
        <v>0.18387047635627371</v>
      </c>
      <c r="L5088">
        <v>0.18387047635627371</v>
      </c>
      <c r="M5088">
        <v>0.18387047635627371</v>
      </c>
      <c r="N5088">
        <v>0.22523513738260409</v>
      </c>
      <c r="O5088">
        <v>0.62312830969181943</v>
      </c>
      <c r="P5088">
        <v>1</v>
      </c>
      <c r="Q5088">
        <v>1</v>
      </c>
      <c r="R5088">
        <v>1</v>
      </c>
      <c r="S5088">
        <v>1</v>
      </c>
      <c r="T5088">
        <v>1</v>
      </c>
      <c r="U5088">
        <v>1</v>
      </c>
      <c r="V5088">
        <v>1</v>
      </c>
      <c r="W5088">
        <v>1</v>
      </c>
      <c r="X5088">
        <v>1</v>
      </c>
      <c r="Y5088">
        <v>0.83980939994162407</v>
      </c>
      <c r="Z5088">
        <v>0.2456638914297076</v>
      </c>
      <c r="AA5088">
        <v>0.24514088996845509</v>
      </c>
      <c r="AB5088" s="7">
        <f t="shared" si="237"/>
        <v>13.017682391976948</v>
      </c>
      <c r="AC5088">
        <f>INDEX(SHELF_days!$C$2:$C$289,MATCH(A5088&amp;"|"&amp;C5088,SHELF_days!$D$2:$D$289,0))</f>
        <v>15</v>
      </c>
      <c r="AD5088" s="8">
        <f t="shared" si="238"/>
        <v>195.2652358796542</v>
      </c>
      <c r="AE5088" s="7">
        <f t="shared" si="239"/>
        <v>1</v>
      </c>
    </row>
    <row r="5089" spans="1:31" x14ac:dyDescent="0.45">
      <c r="A5089" t="s">
        <v>80</v>
      </c>
      <c r="B5089" t="s">
        <v>183</v>
      </c>
      <c r="C5089" t="s">
        <v>139</v>
      </c>
      <c r="D5089">
        <v>5.9235519729481272E-5</v>
      </c>
      <c r="E5089">
        <v>5.9235519729481272E-5</v>
      </c>
      <c r="F5089">
        <v>5.9235519729481272E-5</v>
      </c>
      <c r="G5089">
        <v>5.9235519729481272E-5</v>
      </c>
      <c r="H5089">
        <v>5.9235519729481272E-5</v>
      </c>
      <c r="I5089">
        <v>5.9235519729481272E-5</v>
      </c>
      <c r="J5089">
        <v>5.9235519729481272E-5</v>
      </c>
      <c r="K5089">
        <v>5.9235519729481272E-5</v>
      </c>
      <c r="L5089">
        <v>5.9235519729481272E-5</v>
      </c>
      <c r="M5089">
        <v>5.9235519729481272E-5</v>
      </c>
      <c r="N5089">
        <v>5.9235519729481272E-5</v>
      </c>
      <c r="O5089">
        <v>5.9235519729481272E-5</v>
      </c>
      <c r="P5089">
        <v>5.9235519729481272E-5</v>
      </c>
      <c r="Q5089">
        <v>5.9235519729481272E-5</v>
      </c>
      <c r="R5089">
        <v>5.9235519729481272E-5</v>
      </c>
      <c r="S5089">
        <v>5.9235519729481272E-5</v>
      </c>
      <c r="T5089">
        <v>5.9235519729481272E-5</v>
      </c>
      <c r="U5089">
        <v>0.18387047635627371</v>
      </c>
      <c r="V5089">
        <v>0.18387047635627371</v>
      </c>
      <c r="W5089">
        <v>0.18387047635627371</v>
      </c>
      <c r="X5089">
        <v>0.18387047635627371</v>
      </c>
      <c r="Y5089">
        <v>0.18387047635627371</v>
      </c>
      <c r="Z5089">
        <v>5.9235519729481272E-5</v>
      </c>
      <c r="AA5089">
        <v>5.9235519729481272E-5</v>
      </c>
      <c r="AB5089" s="7">
        <f t="shared" si="237"/>
        <v>0.92047785665622883</v>
      </c>
      <c r="AC5089">
        <f>INDEX(SHELF_days!$C$2:$C$289,MATCH(A5089&amp;"|"&amp;C5089,SHELF_days!$D$2:$D$289,0))</f>
        <v>5</v>
      </c>
      <c r="AD5089" s="8">
        <f t="shared" si="238"/>
        <v>4.6023892832811439</v>
      </c>
      <c r="AE5089" s="7">
        <f t="shared" si="239"/>
        <v>0.18387047635627371</v>
      </c>
    </row>
    <row r="5090" spans="1:31" x14ac:dyDescent="0.45">
      <c r="A5090" t="s">
        <v>80</v>
      </c>
      <c r="B5090" t="s">
        <v>184</v>
      </c>
      <c r="C5090" t="s">
        <v>134</v>
      </c>
      <c r="D5090">
        <v>0.93858128031220678</v>
      </c>
      <c r="E5090">
        <v>0.93858128031220678</v>
      </c>
      <c r="F5090">
        <v>0.93858128031220678</v>
      </c>
      <c r="G5090">
        <v>0.93858128031220678</v>
      </c>
      <c r="H5090">
        <v>0.93858128031220678</v>
      </c>
      <c r="I5090">
        <v>0.93858128031220678</v>
      </c>
      <c r="J5090">
        <v>0.93858128031220678</v>
      </c>
      <c r="K5090">
        <v>0.93858128031220678</v>
      </c>
      <c r="L5090">
        <v>0.93858128031220678</v>
      </c>
      <c r="M5090">
        <v>0.93858128031220678</v>
      </c>
      <c r="N5090">
        <v>0.93858128031220678</v>
      </c>
      <c r="O5090">
        <v>0.93858128031220678</v>
      </c>
      <c r="P5090">
        <v>0.93858128031220678</v>
      </c>
      <c r="Q5090">
        <v>0.93858128031220678</v>
      </c>
      <c r="R5090">
        <v>0.93858128031220678</v>
      </c>
      <c r="S5090">
        <v>0.93858128031220678</v>
      </c>
      <c r="T5090">
        <v>0.93858128031220678</v>
      </c>
      <c r="U5090">
        <v>0.93858128031220678</v>
      </c>
      <c r="V5090">
        <v>0.93858128031220678</v>
      </c>
      <c r="W5090">
        <v>0.93858128031220678</v>
      </c>
      <c r="X5090">
        <v>0.93858128031220678</v>
      </c>
      <c r="Y5090">
        <v>0.93858128031220678</v>
      </c>
      <c r="Z5090">
        <v>0.93858128031220678</v>
      </c>
      <c r="AA5090">
        <v>0.93858128031220678</v>
      </c>
      <c r="AB5090" s="7">
        <f t="shared" si="237"/>
        <v>22.525950727492958</v>
      </c>
      <c r="AC5090">
        <f>INDEX(SHELF_days!$C$2:$C$289,MATCH(A5090&amp;"|"&amp;C5090,SHELF_days!$D$2:$D$289,0))</f>
        <v>58</v>
      </c>
      <c r="AD5090" s="8">
        <f t="shared" si="238"/>
        <v>1306.5051421945916</v>
      </c>
      <c r="AE5090" s="7">
        <f t="shared" si="239"/>
        <v>0.93858128031220678</v>
      </c>
    </row>
    <row r="5091" spans="1:31" x14ac:dyDescent="0.45">
      <c r="A5091" t="s">
        <v>80</v>
      </c>
      <c r="B5091" t="s">
        <v>184</v>
      </c>
      <c r="C5091" t="s">
        <v>135</v>
      </c>
      <c r="D5091">
        <v>0.93858128031220689</v>
      </c>
      <c r="E5091">
        <v>0.93858128031220689</v>
      </c>
      <c r="F5091">
        <v>0.93858128031220689</v>
      </c>
      <c r="G5091">
        <v>0.93858128031220689</v>
      </c>
      <c r="H5091">
        <v>0.93858128031220689</v>
      </c>
      <c r="I5091">
        <v>0.93858128031220689</v>
      </c>
      <c r="J5091">
        <v>0.93710792503276608</v>
      </c>
      <c r="K5091">
        <v>0.93858128031220689</v>
      </c>
      <c r="L5091">
        <v>0.93858128031220689</v>
      </c>
      <c r="M5091">
        <v>0.93858128031220689</v>
      </c>
      <c r="N5091">
        <v>0.93858128031220689</v>
      </c>
      <c r="O5091">
        <v>0.93858128031220689</v>
      </c>
      <c r="P5091">
        <v>0.93858128031220689</v>
      </c>
      <c r="Q5091">
        <v>0.93858128031220689</v>
      </c>
      <c r="R5091">
        <v>0.93858128031220689</v>
      </c>
      <c r="S5091">
        <v>0.93858128031220689</v>
      </c>
      <c r="T5091">
        <v>0.93858128031220689</v>
      </c>
      <c r="U5091">
        <v>0.93858128031220689</v>
      </c>
      <c r="V5091">
        <v>0.93858128031220689</v>
      </c>
      <c r="W5091">
        <v>0.93858128031220689</v>
      </c>
      <c r="X5091">
        <v>0.93858128031220689</v>
      </c>
      <c r="Y5091">
        <v>0.93858128031220689</v>
      </c>
      <c r="Z5091">
        <v>0.93858128031220689</v>
      </c>
      <c r="AA5091">
        <v>0.93858128031220689</v>
      </c>
      <c r="AB5091" s="7">
        <f t="shared" si="237"/>
        <v>22.524477372213518</v>
      </c>
      <c r="AC5091">
        <f>INDEX(SHELF_days!$C$2:$C$289,MATCH(A5091&amp;"|"&amp;C5091,SHELF_days!$D$2:$D$289,0))</f>
        <v>101</v>
      </c>
      <c r="AD5091" s="8">
        <f t="shared" si="238"/>
        <v>2274.9722145935652</v>
      </c>
      <c r="AE5091" s="7">
        <f t="shared" si="239"/>
        <v>0.93858128031220689</v>
      </c>
    </row>
    <row r="5092" spans="1:31" x14ac:dyDescent="0.45">
      <c r="A5092" t="s">
        <v>80</v>
      </c>
      <c r="B5092" t="s">
        <v>184</v>
      </c>
      <c r="C5092" t="s">
        <v>136</v>
      </c>
      <c r="D5092">
        <v>0.93858128031220689</v>
      </c>
      <c r="E5092">
        <v>0.93858128031220689</v>
      </c>
      <c r="F5092">
        <v>0.93858128031220689</v>
      </c>
      <c r="G5092">
        <v>0.93858128031220689</v>
      </c>
      <c r="H5092">
        <v>0.93858128031220689</v>
      </c>
      <c r="I5092">
        <v>0.93858128031220689</v>
      </c>
      <c r="J5092">
        <v>0.93858128031220689</v>
      </c>
      <c r="K5092">
        <v>0.93858128031220689</v>
      </c>
      <c r="L5092">
        <v>0.93858128031220689</v>
      </c>
      <c r="M5092">
        <v>0.93858128031220689</v>
      </c>
      <c r="N5092">
        <v>0.93858128031220689</v>
      </c>
      <c r="O5092">
        <v>0.93858128031220689</v>
      </c>
      <c r="P5092">
        <v>0.93858128031220689</v>
      </c>
      <c r="Q5092">
        <v>0.93858128031220689</v>
      </c>
      <c r="R5092">
        <v>0.93858128031220689</v>
      </c>
      <c r="S5092">
        <v>0.93858128031220689</v>
      </c>
      <c r="T5092">
        <v>0.93858128031220689</v>
      </c>
      <c r="U5092">
        <v>0.93858128031220689</v>
      </c>
      <c r="V5092">
        <v>0.93858128031220689</v>
      </c>
      <c r="W5092">
        <v>0.93858128031220689</v>
      </c>
      <c r="X5092">
        <v>0.93858128031220689</v>
      </c>
      <c r="Y5092">
        <v>0.93858128031220689</v>
      </c>
      <c r="Z5092">
        <v>0.93858128031220689</v>
      </c>
      <c r="AA5092">
        <v>0.93858128031220689</v>
      </c>
      <c r="AB5092" s="7">
        <f t="shared" si="237"/>
        <v>22.525950727492958</v>
      </c>
      <c r="AC5092">
        <f>INDEX(SHELF_days!$C$2:$C$289,MATCH(A5092&amp;"|"&amp;C5092,SHELF_days!$D$2:$D$289,0))</f>
        <v>94</v>
      </c>
      <c r="AD5092" s="8">
        <f t="shared" si="238"/>
        <v>2117.4393683843382</v>
      </c>
      <c r="AE5092" s="7">
        <f t="shared" si="239"/>
        <v>0.93858128031220689</v>
      </c>
    </row>
    <row r="5093" spans="1:31" x14ac:dyDescent="0.45">
      <c r="A5093" t="s">
        <v>80</v>
      </c>
      <c r="B5093" t="s">
        <v>184</v>
      </c>
      <c r="C5093" t="s">
        <v>137</v>
      </c>
      <c r="D5093">
        <v>0.93858128031220678</v>
      </c>
      <c r="E5093">
        <v>0.93858128031220678</v>
      </c>
      <c r="F5093">
        <v>0.93858128031220678</v>
      </c>
      <c r="G5093">
        <v>0.93858128031220678</v>
      </c>
      <c r="H5093">
        <v>0.93858128031220678</v>
      </c>
      <c r="I5093">
        <v>0.93858128031220678</v>
      </c>
      <c r="J5093">
        <v>0.93552037459640491</v>
      </c>
      <c r="K5093">
        <v>0.93552037459640491</v>
      </c>
      <c r="L5093">
        <v>0.93858128031220678</v>
      </c>
      <c r="M5093">
        <v>0.93858128031220678</v>
      </c>
      <c r="N5093">
        <v>0.93858128031220678</v>
      </c>
      <c r="O5093">
        <v>0.93858128031220678</v>
      </c>
      <c r="P5093">
        <v>0.93858128031220678</v>
      </c>
      <c r="Q5093">
        <v>0.93858128031220678</v>
      </c>
      <c r="R5093">
        <v>0.93858128031220678</v>
      </c>
      <c r="S5093">
        <v>0.93858128031220678</v>
      </c>
      <c r="T5093">
        <v>0.93858128031220678</v>
      </c>
      <c r="U5093">
        <v>0.93858128031220678</v>
      </c>
      <c r="V5093">
        <v>0.93858128031220678</v>
      </c>
      <c r="W5093">
        <v>0.93858128031220678</v>
      </c>
      <c r="X5093">
        <v>0.93858128031220678</v>
      </c>
      <c r="Y5093">
        <v>0.93858128031220678</v>
      </c>
      <c r="Z5093">
        <v>0.93858128031220678</v>
      </c>
      <c r="AA5093">
        <v>0.93858128031220678</v>
      </c>
      <c r="AB5093" s="7">
        <f t="shared" si="237"/>
        <v>22.519828916061353</v>
      </c>
      <c r="AC5093">
        <f>INDEX(SHELF_days!$C$2:$C$289,MATCH(A5093&amp;"|"&amp;C5093,SHELF_days!$D$2:$D$289,0))</f>
        <v>92</v>
      </c>
      <c r="AD5093" s="8">
        <f t="shared" si="238"/>
        <v>2071.8242602776445</v>
      </c>
      <c r="AE5093" s="7">
        <f t="shared" si="239"/>
        <v>0.93858128031220678</v>
      </c>
    </row>
    <row r="5094" spans="1:31" x14ac:dyDescent="0.45">
      <c r="A5094" t="s">
        <v>80</v>
      </c>
      <c r="B5094" t="s">
        <v>184</v>
      </c>
      <c r="C5094" t="s">
        <v>138</v>
      </c>
      <c r="D5094">
        <v>0.93858128031220678</v>
      </c>
      <c r="E5094">
        <v>0.93858128031220678</v>
      </c>
      <c r="F5094">
        <v>0.93858128031220678</v>
      </c>
      <c r="G5094">
        <v>0.93858128031220678</v>
      </c>
      <c r="H5094">
        <v>0.93858128031220678</v>
      </c>
      <c r="I5094">
        <v>0.93858128031220678</v>
      </c>
      <c r="J5094">
        <v>0.93858128031220678</v>
      </c>
      <c r="K5094">
        <v>0.93858128031220678</v>
      </c>
      <c r="L5094">
        <v>0.93858128031220678</v>
      </c>
      <c r="M5094">
        <v>0.93858128031220678</v>
      </c>
      <c r="N5094">
        <v>0.93858128031220678</v>
      </c>
      <c r="O5094">
        <v>0.93858128031220678</v>
      </c>
      <c r="P5094">
        <v>0.93858128031220678</v>
      </c>
      <c r="Q5094">
        <v>0.93858128031220678</v>
      </c>
      <c r="R5094">
        <v>0.93858128031220678</v>
      </c>
      <c r="S5094">
        <v>0.93858128031220678</v>
      </c>
      <c r="T5094">
        <v>0.93858128031220678</v>
      </c>
      <c r="U5094">
        <v>0.93858128031220678</v>
      </c>
      <c r="V5094">
        <v>0.93858128031220678</v>
      </c>
      <c r="W5094">
        <v>0.93858128031220678</v>
      </c>
      <c r="X5094">
        <v>0.93858128031220678</v>
      </c>
      <c r="Y5094">
        <v>0.93858128031220678</v>
      </c>
      <c r="Z5094">
        <v>0.93858128031220678</v>
      </c>
      <c r="AA5094">
        <v>0.93858128031220678</v>
      </c>
      <c r="AB5094" s="7">
        <f t="shared" si="237"/>
        <v>22.525950727492958</v>
      </c>
      <c r="AC5094">
        <f>INDEX(SHELF_days!$C$2:$C$289,MATCH(A5094&amp;"|"&amp;C5094,SHELF_days!$D$2:$D$289,0))</f>
        <v>15</v>
      </c>
      <c r="AD5094" s="8">
        <f t="shared" si="238"/>
        <v>337.88926091239438</v>
      </c>
      <c r="AE5094" s="7">
        <f t="shared" si="239"/>
        <v>0.93858128031220678</v>
      </c>
    </row>
    <row r="5095" spans="1:31" x14ac:dyDescent="0.45">
      <c r="A5095" t="s">
        <v>80</v>
      </c>
      <c r="B5095" t="s">
        <v>184</v>
      </c>
      <c r="C5095" t="s">
        <v>139</v>
      </c>
      <c r="D5095">
        <v>0.93858128031220689</v>
      </c>
      <c r="E5095">
        <v>0.93858128031220689</v>
      </c>
      <c r="F5095">
        <v>0.93858128031220689</v>
      </c>
      <c r="G5095">
        <v>0.93858128031220689</v>
      </c>
      <c r="H5095">
        <v>0.93858128031220689</v>
      </c>
      <c r="I5095">
        <v>0.93858128031220689</v>
      </c>
      <c r="J5095">
        <v>0.93858128031220689</v>
      </c>
      <c r="K5095">
        <v>0.93858128031220689</v>
      </c>
      <c r="L5095">
        <v>0.93858128031220689</v>
      </c>
      <c r="M5095">
        <v>0.93858128031220689</v>
      </c>
      <c r="N5095">
        <v>0.93858128031220689</v>
      </c>
      <c r="O5095">
        <v>0.93858128031220689</v>
      </c>
      <c r="P5095">
        <v>0.93858128031220689</v>
      </c>
      <c r="Q5095">
        <v>0.93858128031220689</v>
      </c>
      <c r="R5095">
        <v>0.93858128031220689</v>
      </c>
      <c r="S5095">
        <v>0.93858128031220689</v>
      </c>
      <c r="T5095">
        <v>0.93858128031220689</v>
      </c>
      <c r="U5095">
        <v>0.93858128031220689</v>
      </c>
      <c r="V5095">
        <v>0.93858128031220689</v>
      </c>
      <c r="W5095">
        <v>0.93858128031220689</v>
      </c>
      <c r="X5095">
        <v>0.93858128031220689</v>
      </c>
      <c r="Y5095">
        <v>0.93858128031220689</v>
      </c>
      <c r="Z5095">
        <v>0.93858128031220689</v>
      </c>
      <c r="AA5095">
        <v>0.93858128031220689</v>
      </c>
      <c r="AB5095" s="7">
        <f t="shared" si="237"/>
        <v>22.525950727492958</v>
      </c>
      <c r="AC5095">
        <f>INDEX(SHELF_days!$C$2:$C$289,MATCH(A5095&amp;"|"&amp;C5095,SHELF_days!$D$2:$D$289,0))</f>
        <v>5</v>
      </c>
      <c r="AD5095" s="8">
        <f t="shared" si="238"/>
        <v>112.62975363746479</v>
      </c>
      <c r="AE5095" s="7">
        <f t="shared" si="239"/>
        <v>0.93858128031220689</v>
      </c>
    </row>
    <row r="5096" spans="1:31" x14ac:dyDescent="0.45">
      <c r="A5096" t="s">
        <v>80</v>
      </c>
      <c r="B5096" t="s">
        <v>185</v>
      </c>
      <c r="C5096" t="s">
        <v>134</v>
      </c>
      <c r="D5096">
        <v>0.48267651888341551</v>
      </c>
      <c r="E5096">
        <v>0.48177339901477828</v>
      </c>
      <c r="F5096">
        <v>0.47898193760262731</v>
      </c>
      <c r="G5096">
        <v>0.47175697865353028</v>
      </c>
      <c r="H5096">
        <v>0.46756978653530379</v>
      </c>
      <c r="I5096">
        <v>0.46609195402298847</v>
      </c>
      <c r="J5096">
        <v>0.47742200328407219</v>
      </c>
      <c r="K5096">
        <v>0.4826765188834154</v>
      </c>
      <c r="L5096">
        <v>0.47824302134646962</v>
      </c>
      <c r="M5096">
        <v>0.45336617405582919</v>
      </c>
      <c r="N5096">
        <v>0.42881773399014778</v>
      </c>
      <c r="O5096">
        <v>0.40845648604269291</v>
      </c>
      <c r="P5096">
        <v>0.39540229885057471</v>
      </c>
      <c r="Q5096">
        <v>0.39154351395730702</v>
      </c>
      <c r="R5096">
        <v>0.39129720853858779</v>
      </c>
      <c r="S5096">
        <v>0.39688013136289002</v>
      </c>
      <c r="T5096">
        <v>0.41559934318555009</v>
      </c>
      <c r="U5096">
        <v>0.43768472906403938</v>
      </c>
      <c r="V5096">
        <v>0.4537766830870279</v>
      </c>
      <c r="W5096">
        <v>0.47315270935960591</v>
      </c>
      <c r="X5096">
        <v>0.48587848932676519</v>
      </c>
      <c r="Y5096">
        <v>0.49614121510673231</v>
      </c>
      <c r="Z5096">
        <v>0.50311986863711</v>
      </c>
      <c r="AA5096">
        <v>0.50623973727422</v>
      </c>
      <c r="AB5096" s="7">
        <f t="shared" si="237"/>
        <v>10.924548440065683</v>
      </c>
      <c r="AC5096">
        <f>INDEX(SHELF_days!$C$2:$C$289,MATCH(A5096&amp;"|"&amp;C5096,SHELF_days!$D$2:$D$289,0))</f>
        <v>58</v>
      </c>
      <c r="AD5096" s="8">
        <f t="shared" si="238"/>
        <v>633.62380952380965</v>
      </c>
      <c r="AE5096" s="7">
        <f t="shared" si="239"/>
        <v>0.50623973727422</v>
      </c>
    </row>
    <row r="5097" spans="1:31" x14ac:dyDescent="0.45">
      <c r="A5097" t="s">
        <v>80</v>
      </c>
      <c r="B5097" t="s">
        <v>185</v>
      </c>
      <c r="C5097" t="s">
        <v>135</v>
      </c>
      <c r="D5097">
        <v>0.33055162659123061</v>
      </c>
      <c r="E5097">
        <v>0.31801037246581798</v>
      </c>
      <c r="F5097">
        <v>0.31324846770391318</v>
      </c>
      <c r="G5097">
        <v>0.30792079207920792</v>
      </c>
      <c r="H5097">
        <v>0.29641678453559639</v>
      </c>
      <c r="I5097">
        <v>0.28769448373408768</v>
      </c>
      <c r="J5097">
        <v>0.27817067421027819</v>
      </c>
      <c r="K5097">
        <v>0.26553512494106551</v>
      </c>
      <c r="L5097">
        <v>0.25035360678925028</v>
      </c>
      <c r="M5097">
        <v>0.2367279585101367</v>
      </c>
      <c r="N5097">
        <v>0.2286657237152287</v>
      </c>
      <c r="O5097">
        <v>0.22597831211692601</v>
      </c>
      <c r="P5097">
        <v>0.21796322489391801</v>
      </c>
      <c r="Q5097">
        <v>0.2208863743517209</v>
      </c>
      <c r="R5097">
        <v>0.2300801508722301</v>
      </c>
      <c r="S5097">
        <v>0.2447430457331447</v>
      </c>
      <c r="T5097">
        <v>0.26492220650636489</v>
      </c>
      <c r="U5097">
        <v>0.27821782178217819</v>
      </c>
      <c r="V5097">
        <v>0.2858085808580858</v>
      </c>
      <c r="W5097">
        <v>0.3074964639321075</v>
      </c>
      <c r="X5097">
        <v>0.31475719000471469</v>
      </c>
      <c r="Y5097">
        <v>0.31768033946251772</v>
      </c>
      <c r="Z5097">
        <v>0.32852428099952857</v>
      </c>
      <c r="AA5097">
        <v>0.32861857614332862</v>
      </c>
      <c r="AB5097" s="7">
        <f t="shared" si="237"/>
        <v>6.6789721829325774</v>
      </c>
      <c r="AC5097">
        <f>INDEX(SHELF_days!$C$2:$C$289,MATCH(A5097&amp;"|"&amp;C5097,SHELF_days!$D$2:$D$289,0))</f>
        <v>101</v>
      </c>
      <c r="AD5097" s="8">
        <f t="shared" si="238"/>
        <v>674.57619047619028</v>
      </c>
      <c r="AE5097" s="7">
        <f t="shared" si="239"/>
        <v>0.33055162659123061</v>
      </c>
    </row>
    <row r="5098" spans="1:31" x14ac:dyDescent="0.45">
      <c r="A5098" t="s">
        <v>80</v>
      </c>
      <c r="B5098" t="s">
        <v>185</v>
      </c>
      <c r="C5098" t="s">
        <v>136</v>
      </c>
      <c r="D5098">
        <v>0.48282674772036482</v>
      </c>
      <c r="E5098">
        <v>0.47315096251266459</v>
      </c>
      <c r="F5098">
        <v>0.46737588652482259</v>
      </c>
      <c r="G5098">
        <v>0.46220871327254309</v>
      </c>
      <c r="H5098">
        <v>0.45891590678824717</v>
      </c>
      <c r="I5098">
        <v>0.45683890577507602</v>
      </c>
      <c r="J5098">
        <v>0.45694022289766972</v>
      </c>
      <c r="K5098">
        <v>0.4545592705167173</v>
      </c>
      <c r="L5098">
        <v>0.44680851063829791</v>
      </c>
      <c r="M5098">
        <v>0.43378926038500509</v>
      </c>
      <c r="N5098">
        <v>0.41646403242147922</v>
      </c>
      <c r="O5098">
        <v>0.40800405268490381</v>
      </c>
      <c r="P5098">
        <v>0.40835866261398179</v>
      </c>
      <c r="Q5098">
        <v>0.40749746707193513</v>
      </c>
      <c r="R5098">
        <v>0.4097771023302938</v>
      </c>
      <c r="S5098">
        <v>0.41965552178318138</v>
      </c>
      <c r="T5098">
        <v>0.43581560283687948</v>
      </c>
      <c r="U5098">
        <v>0.46079027355623098</v>
      </c>
      <c r="V5098">
        <v>0.47745694022289759</v>
      </c>
      <c r="W5098">
        <v>0.49437689969604859</v>
      </c>
      <c r="X5098">
        <v>0.49554204660587642</v>
      </c>
      <c r="Y5098">
        <v>0.50227963525835873</v>
      </c>
      <c r="Z5098">
        <v>0.50658561296859173</v>
      </c>
      <c r="AA5098">
        <v>0.49371833839918949</v>
      </c>
      <c r="AB5098" s="7">
        <f t="shared" si="237"/>
        <v>10.929736575481256</v>
      </c>
      <c r="AC5098">
        <f>INDEX(SHELF_days!$C$2:$C$289,MATCH(A5098&amp;"|"&amp;C5098,SHELF_days!$D$2:$D$289,0))</f>
        <v>94</v>
      </c>
      <c r="AD5098" s="8">
        <f t="shared" si="238"/>
        <v>1027.395238095238</v>
      </c>
      <c r="AE5098" s="7">
        <f t="shared" si="239"/>
        <v>0.50658561296859173</v>
      </c>
    </row>
    <row r="5099" spans="1:31" x14ac:dyDescent="0.45">
      <c r="A5099" t="s">
        <v>80</v>
      </c>
      <c r="B5099" t="s">
        <v>185</v>
      </c>
      <c r="C5099" t="s">
        <v>137</v>
      </c>
      <c r="D5099">
        <v>0.38664596273291918</v>
      </c>
      <c r="E5099">
        <v>0.39658385093167697</v>
      </c>
      <c r="F5099">
        <v>0.40398550724637677</v>
      </c>
      <c r="G5099">
        <v>0.40119047619047621</v>
      </c>
      <c r="H5099">
        <v>0.3981366459627329</v>
      </c>
      <c r="I5099">
        <v>0.38913043478260873</v>
      </c>
      <c r="J5099">
        <v>0.37971014492753619</v>
      </c>
      <c r="K5099">
        <v>0.36827122153209108</v>
      </c>
      <c r="L5099">
        <v>0.35160455486542441</v>
      </c>
      <c r="M5099">
        <v>0.33266045548654238</v>
      </c>
      <c r="N5099">
        <v>0.31578674948240171</v>
      </c>
      <c r="O5099">
        <v>0.30248447204968942</v>
      </c>
      <c r="P5099">
        <v>0.29042443064182188</v>
      </c>
      <c r="Q5099">
        <v>0.29265010351966869</v>
      </c>
      <c r="R5099">
        <v>0.29741200828157349</v>
      </c>
      <c r="S5099">
        <v>0.30931677018633541</v>
      </c>
      <c r="T5099">
        <v>0.3336438923395445</v>
      </c>
      <c r="U5099">
        <v>0.36356107660455489</v>
      </c>
      <c r="V5099">
        <v>0.38737060041407873</v>
      </c>
      <c r="W5099">
        <v>0.40755693581780539</v>
      </c>
      <c r="X5099">
        <v>0.42318840579710137</v>
      </c>
      <c r="Y5099">
        <v>0.4089026915113872</v>
      </c>
      <c r="Z5099">
        <v>0.3915631469979296</v>
      </c>
      <c r="AA5099">
        <v>0.38519668737060042</v>
      </c>
      <c r="AB5099" s="7">
        <f t="shared" si="237"/>
        <v>8.7169772256728759</v>
      </c>
      <c r="AC5099">
        <f>INDEX(SHELF_days!$C$2:$C$289,MATCH(A5099&amp;"|"&amp;C5099,SHELF_days!$D$2:$D$289,0))</f>
        <v>92</v>
      </c>
      <c r="AD5099" s="8">
        <f t="shared" si="238"/>
        <v>801.96190476190463</v>
      </c>
      <c r="AE5099" s="7">
        <f t="shared" si="239"/>
        <v>0.42318840579710137</v>
      </c>
    </row>
    <row r="5100" spans="1:31" x14ac:dyDescent="0.45">
      <c r="A5100" t="s">
        <v>80</v>
      </c>
      <c r="B5100" t="s">
        <v>185</v>
      </c>
      <c r="C5100" t="s">
        <v>138</v>
      </c>
      <c r="D5100">
        <v>0.2304761904761905</v>
      </c>
      <c r="E5100">
        <v>0.25206349206349199</v>
      </c>
      <c r="F5100">
        <v>0.26412698412698421</v>
      </c>
      <c r="G5100">
        <v>0.26730158730158732</v>
      </c>
      <c r="H5100">
        <v>0.28444444444444439</v>
      </c>
      <c r="I5100">
        <v>0.27904761904761899</v>
      </c>
      <c r="J5100">
        <v>0.26761904761904759</v>
      </c>
      <c r="K5100">
        <v>0.25174603174603172</v>
      </c>
      <c r="L5100">
        <v>0.2365079365079365</v>
      </c>
      <c r="M5100">
        <v>0.2203174603174603</v>
      </c>
      <c r="N5100">
        <v>0.21682539682539681</v>
      </c>
      <c r="O5100">
        <v>0.20095238095238091</v>
      </c>
      <c r="P5100">
        <v>0.23777777777777781</v>
      </c>
      <c r="Q5100">
        <v>0.25523809523809521</v>
      </c>
      <c r="R5100">
        <v>0.25777777777777777</v>
      </c>
      <c r="S5100">
        <v>0.26063492063492072</v>
      </c>
      <c r="T5100">
        <v>0.26793650793650792</v>
      </c>
      <c r="U5100">
        <v>0.24984126984126981</v>
      </c>
      <c r="V5100">
        <v>0.23873015873015871</v>
      </c>
      <c r="W5100">
        <v>0.23809523809523811</v>
      </c>
      <c r="X5100">
        <v>0.2368253968253968</v>
      </c>
      <c r="Y5100">
        <v>0.20603174603174601</v>
      </c>
      <c r="Z5100">
        <v>0.17936507936507931</v>
      </c>
      <c r="AA5100">
        <v>0.15365079365079359</v>
      </c>
      <c r="AB5100" s="7">
        <f t="shared" si="237"/>
        <v>5.7533333333333339</v>
      </c>
      <c r="AC5100">
        <f>INDEX(SHELF_days!$C$2:$C$289,MATCH(A5100&amp;"|"&amp;C5100,SHELF_days!$D$2:$D$289,0))</f>
        <v>15</v>
      </c>
      <c r="AD5100" s="8">
        <f t="shared" si="238"/>
        <v>86.300000000000011</v>
      </c>
      <c r="AE5100" s="7">
        <f t="shared" si="239"/>
        <v>0.28444444444444439</v>
      </c>
    </row>
    <row r="5101" spans="1:31" x14ac:dyDescent="0.45">
      <c r="A5101" t="s">
        <v>80</v>
      </c>
      <c r="B5101" t="s">
        <v>185</v>
      </c>
      <c r="C5101" t="s">
        <v>139</v>
      </c>
      <c r="D5101">
        <v>0.33333333333333331</v>
      </c>
      <c r="E5101">
        <v>0.32476190476190481</v>
      </c>
      <c r="F5101">
        <v>0.32761904761904759</v>
      </c>
      <c r="G5101">
        <v>0.34</v>
      </c>
      <c r="H5101">
        <v>0.35619047619047622</v>
      </c>
      <c r="I5101">
        <v>0.37428571428571428</v>
      </c>
      <c r="J5101">
        <v>0.4</v>
      </c>
      <c r="K5101">
        <v>0.41619047619047622</v>
      </c>
      <c r="L5101">
        <v>0.42761904761904762</v>
      </c>
      <c r="M5101">
        <v>0.43142857142857138</v>
      </c>
      <c r="N5101">
        <v>0.42952380952380947</v>
      </c>
      <c r="O5101">
        <v>0.41142857142857142</v>
      </c>
      <c r="P5101">
        <v>0.39238095238095239</v>
      </c>
      <c r="Q5101">
        <v>0.37523809523809531</v>
      </c>
      <c r="R5101">
        <v>0.37142857142857139</v>
      </c>
      <c r="S5101">
        <v>0.37428571428571428</v>
      </c>
      <c r="T5101">
        <v>0.3914285714285714</v>
      </c>
      <c r="U5101">
        <v>0.42761904761904762</v>
      </c>
      <c r="V5101">
        <v>0.45047619047619047</v>
      </c>
      <c r="W5101">
        <v>0.44952380952380949</v>
      </c>
      <c r="X5101">
        <v>0.44285714285714289</v>
      </c>
      <c r="Y5101">
        <v>0.44190476190476191</v>
      </c>
      <c r="Z5101">
        <v>0.44571428571428567</v>
      </c>
      <c r="AA5101">
        <v>0.42285714285714288</v>
      </c>
      <c r="AB5101" s="7">
        <f t="shared" si="237"/>
        <v>9.5580952380952375</v>
      </c>
      <c r="AC5101">
        <f>INDEX(SHELF_days!$C$2:$C$289,MATCH(A5101&amp;"|"&amp;C5101,SHELF_days!$D$2:$D$289,0))</f>
        <v>5</v>
      </c>
      <c r="AD5101" s="8">
        <f t="shared" si="238"/>
        <v>47.790476190476184</v>
      </c>
      <c r="AE5101" s="7">
        <f t="shared" si="239"/>
        <v>0.45047619047619047</v>
      </c>
    </row>
    <row r="5102" spans="1:31" x14ac:dyDescent="0.45">
      <c r="A5102" t="s">
        <v>80</v>
      </c>
      <c r="B5102" t="s">
        <v>186</v>
      </c>
      <c r="C5102" t="s">
        <v>134</v>
      </c>
      <c r="D5102">
        <v>0.42773527936718408</v>
      </c>
      <c r="E5102">
        <v>0.41675071295686711</v>
      </c>
      <c r="F5102">
        <v>0.41078838283593239</v>
      </c>
      <c r="G5102">
        <v>0.40613091481557528</v>
      </c>
      <c r="H5102">
        <v>0.40006330604788931</v>
      </c>
      <c r="I5102">
        <v>0.39046219002375288</v>
      </c>
      <c r="J5102">
        <v>0.38331213883172421</v>
      </c>
      <c r="K5102">
        <v>0.3708818445258808</v>
      </c>
      <c r="L5102">
        <v>0.32842341113049511</v>
      </c>
      <c r="M5102">
        <v>0.28520578524022783</v>
      </c>
      <c r="N5102">
        <v>0.27224613210494558</v>
      </c>
      <c r="O5102">
        <v>0.27410852619395182</v>
      </c>
      <c r="P5102">
        <v>0.2785435745380741</v>
      </c>
      <c r="Q5102">
        <v>0.28909219838297079</v>
      </c>
      <c r="R5102">
        <v>0.30309129280519048</v>
      </c>
      <c r="S5102">
        <v>0.31645278415553701</v>
      </c>
      <c r="T5102">
        <v>0.3408655678190709</v>
      </c>
      <c r="U5102">
        <v>0.38108201087800969</v>
      </c>
      <c r="V5102">
        <v>0.41094111101361358</v>
      </c>
      <c r="W5102">
        <v>0.4284366427462446</v>
      </c>
      <c r="X5102">
        <v>0.43807186312073698</v>
      </c>
      <c r="Y5102">
        <v>0.44695530498955582</v>
      </c>
      <c r="Z5102">
        <v>0.45247279575802091</v>
      </c>
      <c r="AA5102">
        <v>0.45340844119604878</v>
      </c>
      <c r="AB5102" s="7">
        <f t="shared" si="237"/>
        <v>8.9055222114774999</v>
      </c>
      <c r="AC5102">
        <f>INDEX(SHELF_days!$C$2:$C$289,MATCH(A5102&amp;"|"&amp;C5102,SHELF_days!$D$2:$D$289,0))</f>
        <v>58</v>
      </c>
      <c r="AD5102" s="8">
        <f t="shared" si="238"/>
        <v>516.52028826569494</v>
      </c>
      <c r="AE5102" s="7">
        <f t="shared" si="239"/>
        <v>0.45340844119604878</v>
      </c>
    </row>
    <row r="5103" spans="1:31" x14ac:dyDescent="0.45">
      <c r="A5103" t="s">
        <v>80</v>
      </c>
      <c r="B5103" t="s">
        <v>186</v>
      </c>
      <c r="C5103" t="s">
        <v>135</v>
      </c>
      <c r="D5103">
        <v>0.32579705316741409</v>
      </c>
      <c r="E5103">
        <v>0.31677873541967988</v>
      </c>
      <c r="F5103">
        <v>0.30750496537052752</v>
      </c>
      <c r="G5103">
        <v>0.29401538084030332</v>
      </c>
      <c r="H5103">
        <v>0.28475097737553612</v>
      </c>
      <c r="I5103">
        <v>0.26558609421547058</v>
      </c>
      <c r="J5103">
        <v>0.21684153756651911</v>
      </c>
      <c r="K5103">
        <v>0.17441857386999701</v>
      </c>
      <c r="L5103">
        <v>0.1588257653914294</v>
      </c>
      <c r="M5103">
        <v>0.1458538975254127</v>
      </c>
      <c r="N5103">
        <v>0.14118933850151619</v>
      </c>
      <c r="O5103">
        <v>0.14456216038790801</v>
      </c>
      <c r="P5103">
        <v>0.1552034517573192</v>
      </c>
      <c r="Q5103">
        <v>0.16891017074374889</v>
      </c>
      <c r="R5103">
        <v>0.18511947077640581</v>
      </c>
      <c r="S5103">
        <v>0.20183712088888489</v>
      </c>
      <c r="T5103">
        <v>0.22199145596311021</v>
      </c>
      <c r="U5103">
        <v>0.23609157149372401</v>
      </c>
      <c r="V5103">
        <v>0.25751891053668352</v>
      </c>
      <c r="W5103">
        <v>0.31380186460048642</v>
      </c>
      <c r="X5103">
        <v>0.34910452114881169</v>
      </c>
      <c r="Y5103">
        <v>0.3491956324696508</v>
      </c>
      <c r="Z5103">
        <v>0.33891282582989651</v>
      </c>
      <c r="AA5103">
        <v>0.3258055682441281</v>
      </c>
      <c r="AB5103" s="7">
        <f t="shared" si="237"/>
        <v>5.8796170440845641</v>
      </c>
      <c r="AC5103">
        <f>INDEX(SHELF_days!$C$2:$C$289,MATCH(A5103&amp;"|"&amp;C5103,SHELF_days!$D$2:$D$289,0))</f>
        <v>101</v>
      </c>
      <c r="AD5103" s="8">
        <f t="shared" si="238"/>
        <v>593.84132145254102</v>
      </c>
      <c r="AE5103" s="7">
        <f t="shared" si="239"/>
        <v>0.3491956324696508</v>
      </c>
    </row>
    <row r="5104" spans="1:31" x14ac:dyDescent="0.45">
      <c r="A5104" t="s">
        <v>80</v>
      </c>
      <c r="B5104" t="s">
        <v>186</v>
      </c>
      <c r="C5104" t="s">
        <v>136</v>
      </c>
      <c r="D5104">
        <v>0.43962624539427092</v>
      </c>
      <c r="E5104">
        <v>0.43018612335706019</v>
      </c>
      <c r="F5104">
        <v>0.42267190332492099</v>
      </c>
      <c r="G5104">
        <v>0.41190515045286291</v>
      </c>
      <c r="H5104">
        <v>0.40309998138074471</v>
      </c>
      <c r="I5104">
        <v>0.39986117230808271</v>
      </c>
      <c r="J5104">
        <v>0.38920420957408097</v>
      </c>
      <c r="K5104">
        <v>0.35412534554726399</v>
      </c>
      <c r="L5104">
        <v>0.30001619092401538</v>
      </c>
      <c r="M5104">
        <v>0.26797027946100488</v>
      </c>
      <c r="N5104">
        <v>0.2644240580017852</v>
      </c>
      <c r="O5104">
        <v>0.27391724527238981</v>
      </c>
      <c r="P5104">
        <v>0.28403715124773271</v>
      </c>
      <c r="Q5104">
        <v>0.29313326418570018</v>
      </c>
      <c r="R5104">
        <v>0.29966943707132088</v>
      </c>
      <c r="S5104">
        <v>0.30560999845798581</v>
      </c>
      <c r="T5104">
        <v>0.31852406344686252</v>
      </c>
      <c r="U5104">
        <v>0.35272735112268</v>
      </c>
      <c r="V5104">
        <v>0.38922250793042362</v>
      </c>
      <c r="W5104">
        <v>0.4166947452255706</v>
      </c>
      <c r="X5104">
        <v>0.43376345202206251</v>
      </c>
      <c r="Y5104">
        <v>0.43825020899729822</v>
      </c>
      <c r="Z5104">
        <v>0.43926393793868501</v>
      </c>
      <c r="AA5104">
        <v>0.43573509991799092</v>
      </c>
      <c r="AB5104" s="7">
        <f t="shared" si="237"/>
        <v>8.7636391225627985</v>
      </c>
      <c r="AC5104">
        <f>INDEX(SHELF_days!$C$2:$C$289,MATCH(A5104&amp;"|"&amp;C5104,SHELF_days!$D$2:$D$289,0))</f>
        <v>94</v>
      </c>
      <c r="AD5104" s="8">
        <f t="shared" si="238"/>
        <v>823.78207752090304</v>
      </c>
      <c r="AE5104" s="7">
        <f t="shared" si="239"/>
        <v>0.43962624539427092</v>
      </c>
    </row>
    <row r="5105" spans="1:31" x14ac:dyDescent="0.45">
      <c r="A5105" t="s">
        <v>80</v>
      </c>
      <c r="B5105" t="s">
        <v>186</v>
      </c>
      <c r="C5105" t="s">
        <v>137</v>
      </c>
      <c r="D5105">
        <v>0.36388497279783288</v>
      </c>
      <c r="E5105">
        <v>0.35872857553852472</v>
      </c>
      <c r="F5105">
        <v>0.35279348376924469</v>
      </c>
      <c r="G5105">
        <v>0.34647512099265593</v>
      </c>
      <c r="H5105">
        <v>0.34171134281400561</v>
      </c>
      <c r="I5105">
        <v>0.33531258660661528</v>
      </c>
      <c r="J5105">
        <v>0.29169541116751752</v>
      </c>
      <c r="K5105">
        <v>0.23112550471000881</v>
      </c>
      <c r="L5105">
        <v>0.18090671987184731</v>
      </c>
      <c r="M5105">
        <v>0.16469622587734689</v>
      </c>
      <c r="N5105">
        <v>0.1697843822012074</v>
      </c>
      <c r="O5105">
        <v>0.18441131257038729</v>
      </c>
      <c r="P5105">
        <v>0.20420959711623379</v>
      </c>
      <c r="Q5105">
        <v>0.2227505657966399</v>
      </c>
      <c r="R5105">
        <v>0.23773552737508641</v>
      </c>
      <c r="S5105">
        <v>0.246477845571071</v>
      </c>
      <c r="T5105">
        <v>0.25396004347961032</v>
      </c>
      <c r="U5105">
        <v>0.27383591703425347</v>
      </c>
      <c r="V5105">
        <v>0.30642423553620152</v>
      </c>
      <c r="W5105">
        <v>0.35913895595854578</v>
      </c>
      <c r="X5105">
        <v>0.38225954577262677</v>
      </c>
      <c r="Y5105">
        <v>0.39106262644537992</v>
      </c>
      <c r="Z5105">
        <v>0.3803693653414591</v>
      </c>
      <c r="AA5105">
        <v>0.36573402170626512</v>
      </c>
      <c r="AB5105" s="7">
        <f t="shared" si="237"/>
        <v>6.9454838860505674</v>
      </c>
      <c r="AC5105">
        <f>INDEX(SHELF_days!$C$2:$C$289,MATCH(A5105&amp;"|"&amp;C5105,SHELF_days!$D$2:$D$289,0))</f>
        <v>92</v>
      </c>
      <c r="AD5105" s="8">
        <f t="shared" si="238"/>
        <v>638.9845175166522</v>
      </c>
      <c r="AE5105" s="7">
        <f t="shared" si="239"/>
        <v>0.39106262644537992</v>
      </c>
    </row>
    <row r="5106" spans="1:31" x14ac:dyDescent="0.45">
      <c r="A5106" t="s">
        <v>80</v>
      </c>
      <c r="B5106" t="s">
        <v>186</v>
      </c>
      <c r="C5106" t="s">
        <v>138</v>
      </c>
      <c r="D5106">
        <v>0.26285735273172128</v>
      </c>
      <c r="E5106">
        <v>0.2743013887665447</v>
      </c>
      <c r="F5106">
        <v>0.27851550023227378</v>
      </c>
      <c r="G5106">
        <v>0.27394591269732682</v>
      </c>
      <c r="H5106">
        <v>0.25938286082936512</v>
      </c>
      <c r="I5106">
        <v>0.2218629350719078</v>
      </c>
      <c r="J5106">
        <v>0.14478769638647121</v>
      </c>
      <c r="K5106">
        <v>8.3668746420931139E-2</v>
      </c>
      <c r="L5106">
        <v>7.4288764981566821E-2</v>
      </c>
      <c r="M5106">
        <v>7.2052705836486097E-2</v>
      </c>
      <c r="N5106">
        <v>8.7859923946710661E-2</v>
      </c>
      <c r="O5106">
        <v>0.1112869436051719</v>
      </c>
      <c r="P5106">
        <v>0.14448382168213969</v>
      </c>
      <c r="Q5106">
        <v>0.15821551822693039</v>
      </c>
      <c r="R5106">
        <v>0.17706721686545709</v>
      </c>
      <c r="S5106">
        <v>0.18231335562891579</v>
      </c>
      <c r="T5106">
        <v>0.1766314720064158</v>
      </c>
      <c r="U5106">
        <v>0.15416194434084809</v>
      </c>
      <c r="V5106">
        <v>0.15521690557852719</v>
      </c>
      <c r="W5106">
        <v>0.21079157556126449</v>
      </c>
      <c r="X5106">
        <v>0.2229006958546248</v>
      </c>
      <c r="Y5106">
        <v>0.24402285454815659</v>
      </c>
      <c r="Z5106">
        <v>0.26222666938310868</v>
      </c>
      <c r="AA5106">
        <v>0.28704119240851761</v>
      </c>
      <c r="AB5106" s="7">
        <f t="shared" si="237"/>
        <v>4.5198839535913837</v>
      </c>
      <c r="AC5106">
        <f>INDEX(SHELF_days!$C$2:$C$289,MATCH(A5106&amp;"|"&amp;C5106,SHELF_days!$D$2:$D$289,0))</f>
        <v>15</v>
      </c>
      <c r="AD5106" s="8">
        <f t="shared" si="238"/>
        <v>67.798259303870751</v>
      </c>
      <c r="AE5106" s="7">
        <f t="shared" si="239"/>
        <v>0.28704119240851761</v>
      </c>
    </row>
    <row r="5107" spans="1:31" x14ac:dyDescent="0.45">
      <c r="A5107" t="s">
        <v>80</v>
      </c>
      <c r="B5107" t="s">
        <v>186</v>
      </c>
      <c r="C5107" t="s">
        <v>139</v>
      </c>
      <c r="D5107">
        <v>0.26203173089353771</v>
      </c>
      <c r="E5107">
        <v>0.2430424286153135</v>
      </c>
      <c r="F5107">
        <v>0.23387458612048251</v>
      </c>
      <c r="G5107">
        <v>0.22271149085004099</v>
      </c>
      <c r="H5107">
        <v>0.2177061584560526</v>
      </c>
      <c r="I5107">
        <v>0.21295883288649661</v>
      </c>
      <c r="J5107">
        <v>0.20014449393968781</v>
      </c>
      <c r="K5107">
        <v>0.1875537609073871</v>
      </c>
      <c r="L5107">
        <v>0.1494031518013173</v>
      </c>
      <c r="M5107">
        <v>0.11820152649996001</v>
      </c>
      <c r="N5107">
        <v>0.1153462509762415</v>
      </c>
      <c r="O5107">
        <v>0.1296398290497961</v>
      </c>
      <c r="P5107">
        <v>0.14295298119050751</v>
      </c>
      <c r="Q5107">
        <v>0.14386460530350201</v>
      </c>
      <c r="R5107">
        <v>0.1452922430653612</v>
      </c>
      <c r="S5107">
        <v>0.15597372559686221</v>
      </c>
      <c r="T5107">
        <v>0.22317590313401939</v>
      </c>
      <c r="U5107">
        <v>0.2994083195263102</v>
      </c>
      <c r="V5107">
        <v>0.32804707703830582</v>
      </c>
      <c r="W5107">
        <v>0.33664730451938552</v>
      </c>
      <c r="X5107">
        <v>0.34074101280037938</v>
      </c>
      <c r="Y5107">
        <v>0.35219651580517758</v>
      </c>
      <c r="Z5107">
        <v>0.36217277968323008</v>
      </c>
      <c r="AA5107">
        <v>0.35082047940820488</v>
      </c>
      <c r="AB5107" s="7">
        <f t="shared" si="237"/>
        <v>5.4739071880675603</v>
      </c>
      <c r="AC5107">
        <f>INDEX(SHELF_days!$C$2:$C$289,MATCH(A5107&amp;"|"&amp;C5107,SHELF_days!$D$2:$D$289,0))</f>
        <v>5</v>
      </c>
      <c r="AD5107" s="8">
        <f t="shared" si="238"/>
        <v>27.369535940337801</v>
      </c>
      <c r="AE5107" s="7">
        <f t="shared" si="239"/>
        <v>0.36217277968323008</v>
      </c>
    </row>
    <row r="5108" spans="1:31" x14ac:dyDescent="0.45">
      <c r="A5108" t="s">
        <v>80</v>
      </c>
      <c r="B5108" t="s">
        <v>187</v>
      </c>
      <c r="C5108" t="s">
        <v>134</v>
      </c>
      <c r="D5108">
        <v>5.9235519729481272E-5</v>
      </c>
      <c r="E5108">
        <v>5.9235519729481272E-5</v>
      </c>
      <c r="F5108">
        <v>5.9235519729481272E-5</v>
      </c>
      <c r="G5108">
        <v>5.9235519729481272E-5</v>
      </c>
      <c r="H5108">
        <v>5.9235519729481272E-5</v>
      </c>
      <c r="I5108">
        <v>5.9235519729481272E-5</v>
      </c>
      <c r="J5108">
        <v>1.631490789690215E-2</v>
      </c>
      <c r="K5108">
        <v>1.631490789690215E-2</v>
      </c>
      <c r="L5108">
        <v>1.6109970020235821E-2</v>
      </c>
      <c r="M5108">
        <v>1.6109970020235821E-2</v>
      </c>
      <c r="N5108">
        <v>1.6109970020235821E-2</v>
      </c>
      <c r="O5108">
        <v>1.6109970020235821E-2</v>
      </c>
      <c r="P5108">
        <v>1.6109970020235821E-2</v>
      </c>
      <c r="Q5108">
        <v>1.6109970020235821E-2</v>
      </c>
      <c r="R5108">
        <v>1.6109970020235821E-2</v>
      </c>
      <c r="S5108">
        <v>1.6109970020235821E-2</v>
      </c>
      <c r="T5108">
        <v>1.6109970020235821E-2</v>
      </c>
      <c r="U5108">
        <v>1.631490789690215E-2</v>
      </c>
      <c r="V5108">
        <v>5.8552604277831113E-2</v>
      </c>
      <c r="W5108">
        <v>0.1011059049888262</v>
      </c>
      <c r="X5108">
        <v>6.3512100893156107E-2</v>
      </c>
      <c r="Y5108">
        <v>2.6417339639580331E-4</v>
      </c>
      <c r="Z5108">
        <v>5.9235519729481272E-5</v>
      </c>
      <c r="AA5108">
        <v>5.9235519729481272E-5</v>
      </c>
      <c r="AB5108" s="7">
        <f t="shared" si="237"/>
        <v>0.41784312158687387</v>
      </c>
      <c r="AC5108">
        <f>INDEX(SHELF_days!$C$2:$C$289,MATCH(A5108&amp;"|"&amp;C5108,SHELF_days!$D$2:$D$289,0))</f>
        <v>58</v>
      </c>
      <c r="AD5108" s="8">
        <f t="shared" si="238"/>
        <v>24.234901052038683</v>
      </c>
      <c r="AE5108" s="7">
        <f t="shared" si="239"/>
        <v>0.1011059049888262</v>
      </c>
    </row>
    <row r="5109" spans="1:31" x14ac:dyDescent="0.45">
      <c r="A5109" t="s">
        <v>80</v>
      </c>
      <c r="B5109" t="s">
        <v>187</v>
      </c>
      <c r="C5109" t="s">
        <v>135</v>
      </c>
      <c r="D5109">
        <v>7.8467087352500589E-2</v>
      </c>
      <c r="E5109">
        <v>7.8467087352500589E-2</v>
      </c>
      <c r="F5109">
        <v>7.8467087352500589E-2</v>
      </c>
      <c r="G5109">
        <v>7.8467087352500589E-2</v>
      </c>
      <c r="H5109">
        <v>7.8467087352500589E-2</v>
      </c>
      <c r="I5109">
        <v>7.8467087352500589E-2</v>
      </c>
      <c r="J5109">
        <v>7.8467087352500589E-2</v>
      </c>
      <c r="K5109">
        <v>7.8467087352500589E-2</v>
      </c>
      <c r="L5109">
        <v>7.8467087352500589E-2</v>
      </c>
      <c r="M5109">
        <v>7.8467087352500589E-2</v>
      </c>
      <c r="N5109">
        <v>7.8467087352500589E-2</v>
      </c>
      <c r="O5109">
        <v>9.225060021071109E-2</v>
      </c>
      <c r="P5109">
        <v>0.1556486396294097</v>
      </c>
      <c r="Q5109">
        <v>0.28107248691005549</v>
      </c>
      <c r="R5109">
        <v>0.48747447223268803</v>
      </c>
      <c r="S5109">
        <v>0.62487415855407413</v>
      </c>
      <c r="T5109">
        <v>0.94410747172575638</v>
      </c>
      <c r="U5109">
        <v>1</v>
      </c>
      <c r="V5109">
        <v>1</v>
      </c>
      <c r="W5109">
        <v>1</v>
      </c>
      <c r="X5109">
        <v>0.65206458555852198</v>
      </c>
      <c r="Y5109">
        <v>0.28519388906420978</v>
      </c>
      <c r="Z5109">
        <v>0.13884762959151589</v>
      </c>
      <c r="AA5109">
        <v>0.13278203658680129</v>
      </c>
      <c r="AB5109" s="7">
        <f t="shared" si="237"/>
        <v>7.6574539309412497</v>
      </c>
      <c r="AC5109">
        <f>INDEX(SHELF_days!$C$2:$C$289,MATCH(A5109&amp;"|"&amp;C5109,SHELF_days!$D$2:$D$289,0))</f>
        <v>101</v>
      </c>
      <c r="AD5109" s="8">
        <f t="shared" si="238"/>
        <v>773.40284702506619</v>
      </c>
      <c r="AE5109" s="7">
        <f t="shared" si="239"/>
        <v>1</v>
      </c>
    </row>
    <row r="5110" spans="1:31" x14ac:dyDescent="0.45">
      <c r="A5110" t="s">
        <v>80</v>
      </c>
      <c r="B5110" t="s">
        <v>187</v>
      </c>
      <c r="C5110" t="s">
        <v>136</v>
      </c>
      <c r="D5110">
        <v>5.9235519729481272E-5</v>
      </c>
      <c r="E5110">
        <v>5.9235519729481272E-5</v>
      </c>
      <c r="F5110">
        <v>5.9235519729481272E-5</v>
      </c>
      <c r="G5110">
        <v>5.9235519729481272E-5</v>
      </c>
      <c r="H5110">
        <v>5.9235519729481272E-5</v>
      </c>
      <c r="I5110">
        <v>5.9235519729481272E-5</v>
      </c>
      <c r="J5110">
        <v>5.9235519729481272E-5</v>
      </c>
      <c r="K5110">
        <v>5.9235519729481272E-5</v>
      </c>
      <c r="L5110">
        <v>5.9235519729481272E-5</v>
      </c>
      <c r="M5110">
        <v>5.9235519729481272E-5</v>
      </c>
      <c r="N5110">
        <v>5.9235519729481272E-5</v>
      </c>
      <c r="O5110">
        <v>5.9235519729481272E-5</v>
      </c>
      <c r="P5110">
        <v>5.9235519729481272E-5</v>
      </c>
      <c r="Q5110">
        <v>5.9235519729481272E-5</v>
      </c>
      <c r="R5110">
        <v>5.9235519729481272E-5</v>
      </c>
      <c r="S5110">
        <v>5.9235519729481272E-5</v>
      </c>
      <c r="T5110">
        <v>5.9235519729481272E-5</v>
      </c>
      <c r="U5110">
        <v>4.5126382712760073E-2</v>
      </c>
      <c r="V5110">
        <v>0.1339658185487185</v>
      </c>
      <c r="W5110">
        <v>0.12698319265646499</v>
      </c>
      <c r="X5110">
        <v>6.9913313668926905E-2</v>
      </c>
      <c r="Y5110">
        <v>1.9740073873049581E-2</v>
      </c>
      <c r="Z5110">
        <v>9.9628802115312651E-3</v>
      </c>
      <c r="AA5110">
        <v>9.9628802115312651E-3</v>
      </c>
      <c r="AB5110" s="7">
        <f t="shared" si="237"/>
        <v>0.41666154571838376</v>
      </c>
      <c r="AC5110">
        <f>INDEX(SHELF_days!$C$2:$C$289,MATCH(A5110&amp;"|"&amp;C5110,SHELF_days!$D$2:$D$289,0))</f>
        <v>94</v>
      </c>
      <c r="AD5110" s="8">
        <f t="shared" si="238"/>
        <v>39.166185297528074</v>
      </c>
      <c r="AE5110" s="7">
        <f t="shared" si="239"/>
        <v>0.1339658185487185</v>
      </c>
    </row>
    <row r="5111" spans="1:31" x14ac:dyDescent="0.45">
      <c r="A5111" t="s">
        <v>80</v>
      </c>
      <c r="B5111" t="s">
        <v>187</v>
      </c>
      <c r="C5111" t="s">
        <v>137</v>
      </c>
      <c r="D5111">
        <v>0.100034168997286</v>
      </c>
      <c r="E5111">
        <v>0.100034168997286</v>
      </c>
      <c r="F5111">
        <v>0.100034168997286</v>
      </c>
      <c r="G5111">
        <v>0.100034168997286</v>
      </c>
      <c r="H5111">
        <v>0.100034168997286</v>
      </c>
      <c r="I5111">
        <v>0.100034168997286</v>
      </c>
      <c r="J5111">
        <v>0.100034168997286</v>
      </c>
      <c r="K5111">
        <v>0.100034168997286</v>
      </c>
      <c r="L5111">
        <v>0.100034168997286</v>
      </c>
      <c r="M5111">
        <v>0.100034168997286</v>
      </c>
      <c r="N5111">
        <v>0.100034168997286</v>
      </c>
      <c r="O5111">
        <v>0.1159076767861883</v>
      </c>
      <c r="P5111">
        <v>0.18349734685526159</v>
      </c>
      <c r="Q5111">
        <v>0.23457784530406839</v>
      </c>
      <c r="R5111">
        <v>0.29699434874553587</v>
      </c>
      <c r="S5111">
        <v>0.38333868583916608</v>
      </c>
      <c r="T5111">
        <v>0.49416900043688827</v>
      </c>
      <c r="U5111">
        <v>0.65765863706456995</v>
      </c>
      <c r="V5111">
        <v>0.75026658849652028</v>
      </c>
      <c r="W5111">
        <v>0.56148735057794052</v>
      </c>
      <c r="X5111">
        <v>0.2455624263899587</v>
      </c>
      <c r="Y5111">
        <v>0.11277845361634289</v>
      </c>
      <c r="Z5111">
        <v>2.6956084384239319E-2</v>
      </c>
      <c r="AA5111">
        <v>2.02971181508027E-2</v>
      </c>
      <c r="AB5111" s="7">
        <f t="shared" si="237"/>
        <v>5.1838674216176281</v>
      </c>
      <c r="AC5111">
        <f>INDEX(SHELF_days!$C$2:$C$289,MATCH(A5111&amp;"|"&amp;C5111,SHELF_days!$D$2:$D$289,0))</f>
        <v>92</v>
      </c>
      <c r="AD5111" s="8">
        <f t="shared" si="238"/>
        <v>476.91580278882179</v>
      </c>
      <c r="AE5111" s="7">
        <f t="shared" si="239"/>
        <v>0.75026658849652028</v>
      </c>
    </row>
    <row r="5112" spans="1:31" x14ac:dyDescent="0.45">
      <c r="A5112" t="s">
        <v>80</v>
      </c>
      <c r="B5112" t="s">
        <v>187</v>
      </c>
      <c r="C5112" t="s">
        <v>138</v>
      </c>
      <c r="D5112">
        <v>0.18387047635627371</v>
      </c>
      <c r="E5112">
        <v>0.18387047635627371</v>
      </c>
      <c r="F5112">
        <v>0.18387047635627371</v>
      </c>
      <c r="G5112">
        <v>0.18387047635627371</v>
      </c>
      <c r="H5112">
        <v>0.18387047635627371</v>
      </c>
      <c r="I5112">
        <v>0.18387047635627371</v>
      </c>
      <c r="J5112">
        <v>0.18387047635627371</v>
      </c>
      <c r="K5112">
        <v>0.18387047635627371</v>
      </c>
      <c r="L5112">
        <v>0.18387047635627371</v>
      </c>
      <c r="M5112">
        <v>0.18387047635627371</v>
      </c>
      <c r="N5112">
        <v>0.22523513738260409</v>
      </c>
      <c r="O5112">
        <v>0.62312830969181943</v>
      </c>
      <c r="P5112">
        <v>1</v>
      </c>
      <c r="Q5112">
        <v>1</v>
      </c>
      <c r="R5112">
        <v>1</v>
      </c>
      <c r="S5112">
        <v>1</v>
      </c>
      <c r="T5112">
        <v>1</v>
      </c>
      <c r="U5112">
        <v>1</v>
      </c>
      <c r="V5112">
        <v>1</v>
      </c>
      <c r="W5112">
        <v>1</v>
      </c>
      <c r="X5112">
        <v>1</v>
      </c>
      <c r="Y5112">
        <v>0.83980939994162407</v>
      </c>
      <c r="Z5112">
        <v>0.2456638914297076</v>
      </c>
      <c r="AA5112">
        <v>0.24514088996845509</v>
      </c>
      <c r="AB5112" s="7">
        <f t="shared" si="237"/>
        <v>13.017682391976948</v>
      </c>
      <c r="AC5112">
        <f>INDEX(SHELF_days!$C$2:$C$289,MATCH(A5112&amp;"|"&amp;C5112,SHELF_days!$D$2:$D$289,0))</f>
        <v>15</v>
      </c>
      <c r="AD5112" s="8">
        <f t="shared" si="238"/>
        <v>195.2652358796542</v>
      </c>
      <c r="AE5112" s="7">
        <f t="shared" si="239"/>
        <v>1</v>
      </c>
    </row>
    <row r="5113" spans="1:31" x14ac:dyDescent="0.45">
      <c r="A5113" t="s">
        <v>80</v>
      </c>
      <c r="B5113" t="s">
        <v>187</v>
      </c>
      <c r="C5113" t="s">
        <v>139</v>
      </c>
      <c r="D5113">
        <v>5.9235519729481272E-5</v>
      </c>
      <c r="E5113">
        <v>5.9235519729481272E-5</v>
      </c>
      <c r="F5113">
        <v>5.9235519729481272E-5</v>
      </c>
      <c r="G5113">
        <v>5.9235519729481272E-5</v>
      </c>
      <c r="H5113">
        <v>5.9235519729481272E-5</v>
      </c>
      <c r="I5113">
        <v>5.9235519729481272E-5</v>
      </c>
      <c r="J5113">
        <v>5.9235519729481272E-5</v>
      </c>
      <c r="K5113">
        <v>5.9235519729481272E-5</v>
      </c>
      <c r="L5113">
        <v>5.9235519729481272E-5</v>
      </c>
      <c r="M5113">
        <v>5.9235519729481272E-5</v>
      </c>
      <c r="N5113">
        <v>5.9235519729481272E-5</v>
      </c>
      <c r="O5113">
        <v>5.9235519729481272E-5</v>
      </c>
      <c r="P5113">
        <v>5.9235519729481272E-5</v>
      </c>
      <c r="Q5113">
        <v>5.9235519729481272E-5</v>
      </c>
      <c r="R5113">
        <v>5.9235519729481272E-5</v>
      </c>
      <c r="S5113">
        <v>5.9235519729481272E-5</v>
      </c>
      <c r="T5113">
        <v>5.9235519729481272E-5</v>
      </c>
      <c r="U5113">
        <v>0.18387047635627371</v>
      </c>
      <c r="V5113">
        <v>0.18387047635627371</v>
      </c>
      <c r="W5113">
        <v>0.18387047635627371</v>
      </c>
      <c r="X5113">
        <v>0.18387047635627371</v>
      </c>
      <c r="Y5113">
        <v>0.18387047635627371</v>
      </c>
      <c r="Z5113">
        <v>5.9235519729481272E-5</v>
      </c>
      <c r="AA5113">
        <v>5.9235519729481272E-5</v>
      </c>
      <c r="AB5113" s="7">
        <f t="shared" si="237"/>
        <v>0.92047785665622883</v>
      </c>
      <c r="AC5113">
        <f>INDEX(SHELF_days!$C$2:$C$289,MATCH(A5113&amp;"|"&amp;C5113,SHELF_days!$D$2:$D$289,0))</f>
        <v>5</v>
      </c>
      <c r="AD5113" s="8">
        <f t="shared" si="238"/>
        <v>4.6023892832811439</v>
      </c>
      <c r="AE5113" s="7">
        <f t="shared" si="239"/>
        <v>0.18387047635627371</v>
      </c>
    </row>
    <row r="5114" spans="1:31" x14ac:dyDescent="0.45">
      <c r="A5114" t="s">
        <v>80</v>
      </c>
      <c r="B5114" t="s">
        <v>188</v>
      </c>
      <c r="C5114" t="s">
        <v>134</v>
      </c>
      <c r="D5114">
        <v>5.0786458E-2</v>
      </c>
      <c r="E5114">
        <v>3.1782423999999997E-2</v>
      </c>
      <c r="F5114">
        <v>1.1014965999999999E-2</v>
      </c>
      <c r="G5114">
        <v>3.6034550000000002E-3</v>
      </c>
      <c r="H5114">
        <v>1.585094E-3</v>
      </c>
      <c r="I5114">
        <v>5.5560130000000003E-3</v>
      </c>
      <c r="J5114">
        <v>4.0083993999999998E-2</v>
      </c>
      <c r="K5114">
        <v>3.3930512000000003E-2</v>
      </c>
      <c r="L5114">
        <v>1.515099E-2</v>
      </c>
      <c r="M5114">
        <v>8.9085060000000001E-3</v>
      </c>
      <c r="N5114">
        <v>1.765122E-3</v>
      </c>
      <c r="O5114">
        <v>2.506374E-3</v>
      </c>
      <c r="P5114">
        <v>1.728191E-3</v>
      </c>
      <c r="Q5114">
        <v>1.112944E-3</v>
      </c>
      <c r="R5114">
        <v>6.2059500000000004E-4</v>
      </c>
      <c r="S5114">
        <v>6.7935200000000004E-4</v>
      </c>
      <c r="T5114">
        <v>5.7153359999999997E-3</v>
      </c>
      <c r="U5114">
        <v>0.12696126699999999</v>
      </c>
      <c r="V5114">
        <v>0.27549256599999999</v>
      </c>
      <c r="W5114">
        <v>0.269406478</v>
      </c>
      <c r="X5114">
        <v>0.193224695</v>
      </c>
      <c r="Y5114">
        <v>0.12360631699999999</v>
      </c>
      <c r="Z5114">
        <v>8.7957514000000001E-2</v>
      </c>
      <c r="AA5114">
        <v>5.9442808999999999E-2</v>
      </c>
      <c r="AB5114" s="7">
        <f t="shared" si="237"/>
        <v>1.3526219720000001</v>
      </c>
      <c r="AC5114">
        <f>INDEX(SHELF_days!$C$2:$C$289,MATCH(A5114&amp;"|"&amp;C5114,SHELF_days!$D$2:$D$289,0))</f>
        <v>58</v>
      </c>
      <c r="AD5114" s="8">
        <f t="shared" si="238"/>
        <v>78.452074376000013</v>
      </c>
      <c r="AE5114" s="7">
        <f t="shared" si="239"/>
        <v>0.27549256599999999</v>
      </c>
    </row>
    <row r="5115" spans="1:31" x14ac:dyDescent="0.45">
      <c r="A5115" t="s">
        <v>80</v>
      </c>
      <c r="B5115" t="s">
        <v>188</v>
      </c>
      <c r="C5115" t="s">
        <v>135</v>
      </c>
      <c r="D5115">
        <v>0.13406067299999999</v>
      </c>
      <c r="E5115">
        <v>8.9046283000000004E-2</v>
      </c>
      <c r="F5115">
        <v>4.3600997000000002E-2</v>
      </c>
      <c r="G5115">
        <v>2.7674377E-2</v>
      </c>
      <c r="H5115">
        <v>2.2308314999999999E-2</v>
      </c>
      <c r="I5115">
        <v>2.1573643999999999E-2</v>
      </c>
      <c r="J5115">
        <v>3.0020308999999998E-2</v>
      </c>
      <c r="K5115">
        <v>2.1768824999999999E-2</v>
      </c>
      <c r="L5115">
        <v>1.6239916E-2</v>
      </c>
      <c r="M5115">
        <v>1.941714E-3</v>
      </c>
      <c r="N5115">
        <v>1.93389E-3</v>
      </c>
      <c r="O5115">
        <v>1.626768E-3</v>
      </c>
      <c r="P5115">
        <v>1.735835E-3</v>
      </c>
      <c r="Q5115">
        <v>3.3851799999999998E-3</v>
      </c>
      <c r="R5115">
        <v>6.7275149999999999E-3</v>
      </c>
      <c r="S5115">
        <v>1.0700968E-2</v>
      </c>
      <c r="T5115">
        <v>4.1978611999999998E-2</v>
      </c>
      <c r="U5115">
        <v>0.146987383</v>
      </c>
      <c r="V5115">
        <v>0.34077980800000002</v>
      </c>
      <c r="W5115">
        <v>0.376937142</v>
      </c>
      <c r="X5115">
        <v>0.35940015800000003</v>
      </c>
      <c r="Y5115">
        <v>0.20445417799999999</v>
      </c>
      <c r="Z5115">
        <v>0.15712647199999999</v>
      </c>
      <c r="AA5115">
        <v>0.142499985</v>
      </c>
      <c r="AB5115" s="7">
        <f t="shared" si="237"/>
        <v>2.2045089470000003</v>
      </c>
      <c r="AC5115">
        <f>INDEX(SHELF_days!$C$2:$C$289,MATCH(A5115&amp;"|"&amp;C5115,SHELF_days!$D$2:$D$289,0))</f>
        <v>101</v>
      </c>
      <c r="AD5115" s="8">
        <f t="shared" si="238"/>
        <v>222.65540364700004</v>
      </c>
      <c r="AE5115" s="7">
        <f t="shared" si="239"/>
        <v>0.376937142</v>
      </c>
    </row>
    <row r="5116" spans="1:31" x14ac:dyDescent="0.45">
      <c r="A5116" t="s">
        <v>80</v>
      </c>
      <c r="B5116" t="s">
        <v>188</v>
      </c>
      <c r="C5116" t="s">
        <v>136</v>
      </c>
      <c r="D5116">
        <v>8.8022871000000003E-2</v>
      </c>
      <c r="E5116">
        <v>3.9338896999999998E-2</v>
      </c>
      <c r="F5116">
        <v>1.6513903999999999E-2</v>
      </c>
      <c r="G5116">
        <v>9.3123670000000002E-3</v>
      </c>
      <c r="H5116">
        <v>5.4294089999999996E-3</v>
      </c>
      <c r="I5116">
        <v>3.8308270000000002E-3</v>
      </c>
      <c r="J5116">
        <v>3.1176020000000001E-3</v>
      </c>
      <c r="K5116">
        <v>1.2654420000000001E-3</v>
      </c>
      <c r="L5116">
        <v>1.5247700000000001E-4</v>
      </c>
      <c r="M5116">
        <v>2.3472499999999999E-5</v>
      </c>
      <c r="N5116">
        <v>8.3549000000000004E-4</v>
      </c>
      <c r="O5116">
        <v>2.2594698999999999E-2</v>
      </c>
      <c r="P5116">
        <v>0.103146099</v>
      </c>
      <c r="Q5116">
        <v>0.18901916199999999</v>
      </c>
      <c r="R5116">
        <v>0.26780427899999998</v>
      </c>
      <c r="S5116">
        <v>0.35551079000000002</v>
      </c>
      <c r="T5116">
        <v>0.45477053899999997</v>
      </c>
      <c r="U5116">
        <v>0.53128117900000005</v>
      </c>
      <c r="V5116">
        <v>0.58424511599999995</v>
      </c>
      <c r="W5116">
        <v>0.58311645599999995</v>
      </c>
      <c r="X5116">
        <v>0.54844255600000003</v>
      </c>
      <c r="Y5116">
        <v>0.32976280899999999</v>
      </c>
      <c r="Z5116">
        <v>0.16117156899999999</v>
      </c>
      <c r="AA5116">
        <v>0.126893638</v>
      </c>
      <c r="AB5116" s="7">
        <f t="shared" si="237"/>
        <v>4.4256016495000008</v>
      </c>
      <c r="AC5116">
        <f>INDEX(SHELF_days!$C$2:$C$289,MATCH(A5116&amp;"|"&amp;C5116,SHELF_days!$D$2:$D$289,0))</f>
        <v>94</v>
      </c>
      <c r="AD5116" s="8">
        <f t="shared" si="238"/>
        <v>416.00655505300006</v>
      </c>
      <c r="AE5116" s="7">
        <f t="shared" si="239"/>
        <v>0.58424511599999995</v>
      </c>
    </row>
    <row r="5117" spans="1:31" x14ac:dyDescent="0.45">
      <c r="A5117" t="s">
        <v>80</v>
      </c>
      <c r="B5117" t="s">
        <v>188</v>
      </c>
      <c r="C5117" t="s">
        <v>137</v>
      </c>
      <c r="D5117">
        <v>8.7977237E-2</v>
      </c>
      <c r="E5117">
        <v>6.2358662000000002E-2</v>
      </c>
      <c r="F5117">
        <v>2.4154757999999998E-2</v>
      </c>
      <c r="G5117">
        <v>6.2008200000000001E-3</v>
      </c>
      <c r="H5117">
        <v>2.5892609999999998E-3</v>
      </c>
      <c r="I5117">
        <v>1.7163879999999999E-3</v>
      </c>
      <c r="J5117">
        <v>2.3703859999999999E-3</v>
      </c>
      <c r="K5117">
        <v>6.3496050000000004E-3</v>
      </c>
      <c r="L5117">
        <v>7.8345350000000001E-3</v>
      </c>
      <c r="M5117">
        <v>3.3794599999999999E-4</v>
      </c>
      <c r="N5117">
        <v>7.16554E-4</v>
      </c>
      <c r="O5117">
        <v>8.97185E-4</v>
      </c>
      <c r="P5117">
        <v>4.6130989999999998E-3</v>
      </c>
      <c r="Q5117">
        <v>1.2083172999999999E-2</v>
      </c>
      <c r="R5117">
        <v>2.1130801000000001E-2</v>
      </c>
      <c r="S5117">
        <v>3.5839560999999999E-2</v>
      </c>
      <c r="T5117">
        <v>9.8139007E-2</v>
      </c>
      <c r="U5117">
        <v>0.31040896699999998</v>
      </c>
      <c r="V5117">
        <v>0.39753657599999997</v>
      </c>
      <c r="W5117">
        <v>0.41951473099999997</v>
      </c>
      <c r="X5117">
        <v>0.24537431800000001</v>
      </c>
      <c r="Y5117">
        <v>0.15513012700000001</v>
      </c>
      <c r="Z5117">
        <v>0.13819642600000001</v>
      </c>
      <c r="AA5117">
        <v>0.115732038</v>
      </c>
      <c r="AB5117" s="7">
        <f t="shared" si="237"/>
        <v>2.1572021610000003</v>
      </c>
      <c r="AC5117">
        <f>INDEX(SHELF_days!$C$2:$C$289,MATCH(A5117&amp;"|"&amp;C5117,SHELF_days!$D$2:$D$289,0))</f>
        <v>92</v>
      </c>
      <c r="AD5117" s="8">
        <f t="shared" si="238"/>
        <v>198.46259881200004</v>
      </c>
      <c r="AE5117" s="7">
        <f t="shared" si="239"/>
        <v>0.41951473099999997</v>
      </c>
    </row>
    <row r="5118" spans="1:31" x14ac:dyDescent="0.45">
      <c r="A5118" t="s">
        <v>80</v>
      </c>
      <c r="B5118" t="s">
        <v>188</v>
      </c>
      <c r="C5118" t="s">
        <v>138</v>
      </c>
      <c r="D5118">
        <v>0.13153521900000001</v>
      </c>
      <c r="E5118">
        <v>4.0447157999999997E-2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4.31894E-4</v>
      </c>
      <c r="N5118">
        <v>1.847259E-3</v>
      </c>
      <c r="O5118">
        <v>8.3516036000000002E-2</v>
      </c>
      <c r="P5118">
        <v>0.34411565700000002</v>
      </c>
      <c r="Q5118">
        <v>0.453107384</v>
      </c>
      <c r="R5118">
        <v>0.54916916699999996</v>
      </c>
      <c r="S5118">
        <v>0.60615492699999995</v>
      </c>
      <c r="T5118">
        <v>0.634718055</v>
      </c>
      <c r="U5118">
        <v>0.642339514</v>
      </c>
      <c r="V5118">
        <v>0.63900057200000004</v>
      </c>
      <c r="W5118">
        <v>0.63262102600000003</v>
      </c>
      <c r="X5118">
        <v>0.72696997600000002</v>
      </c>
      <c r="Y5118">
        <v>0.67088182699999999</v>
      </c>
      <c r="Z5118">
        <v>0.19429257799999999</v>
      </c>
      <c r="AA5118">
        <v>0.149928018</v>
      </c>
      <c r="AB5118" s="7">
        <f t="shared" si="237"/>
        <v>6.5010762669999993</v>
      </c>
      <c r="AC5118">
        <f>INDEX(SHELF_days!$C$2:$C$289,MATCH(A5118&amp;"|"&amp;C5118,SHELF_days!$D$2:$D$289,0))</f>
        <v>15</v>
      </c>
      <c r="AD5118" s="8">
        <f t="shared" si="238"/>
        <v>97.516144004999987</v>
      </c>
      <c r="AE5118" s="7">
        <f t="shared" si="239"/>
        <v>0.72696997600000002</v>
      </c>
    </row>
    <row r="5119" spans="1:31" x14ac:dyDescent="0.45">
      <c r="A5119" t="s">
        <v>80</v>
      </c>
      <c r="B5119" t="s">
        <v>188</v>
      </c>
      <c r="C5119" t="s">
        <v>139</v>
      </c>
      <c r="D5119">
        <v>4.7638460000000004E-3</v>
      </c>
      <c r="E5119">
        <v>2.657277E-3</v>
      </c>
      <c r="F5119">
        <v>1.847259E-3</v>
      </c>
      <c r="G5119">
        <v>1.847259E-3</v>
      </c>
      <c r="H5119">
        <v>0</v>
      </c>
      <c r="I5119">
        <v>9.4888384000000006E-2</v>
      </c>
      <c r="J5119">
        <v>0.19155291099999999</v>
      </c>
      <c r="K5119">
        <v>0.146151111</v>
      </c>
      <c r="L5119">
        <v>4.3146060000000003E-3</v>
      </c>
      <c r="M5119">
        <v>1.2963766E-2</v>
      </c>
      <c r="N5119">
        <v>3.3450120000000001E-3</v>
      </c>
      <c r="O5119">
        <v>5.2486429999999999E-3</v>
      </c>
      <c r="P5119">
        <v>3.694517E-3</v>
      </c>
      <c r="Q5119">
        <v>0</v>
      </c>
      <c r="R5119">
        <v>0</v>
      </c>
      <c r="S5119">
        <v>0</v>
      </c>
      <c r="T5119">
        <v>4.8895980000000002E-3</v>
      </c>
      <c r="U5119">
        <v>0.20752172499999999</v>
      </c>
      <c r="V5119">
        <v>0.37460496399999998</v>
      </c>
      <c r="W5119">
        <v>0.38503980700000001</v>
      </c>
      <c r="X5119">
        <v>0.33367387599999998</v>
      </c>
      <c r="Y5119">
        <v>0.19894107899999999</v>
      </c>
      <c r="Z5119">
        <v>6.9298214999999996E-2</v>
      </c>
      <c r="AA5119">
        <v>2.0110836E-2</v>
      </c>
      <c r="AB5119" s="7">
        <f t="shared" si="237"/>
        <v>2.0673546910000002</v>
      </c>
      <c r="AC5119">
        <f>INDEX(SHELF_days!$C$2:$C$289,MATCH(A5119&amp;"|"&amp;C5119,SHELF_days!$D$2:$D$289,0))</f>
        <v>5</v>
      </c>
      <c r="AD5119" s="8">
        <f t="shared" si="238"/>
        <v>10.336773455000001</v>
      </c>
      <c r="AE5119" s="7">
        <f t="shared" si="239"/>
        <v>0.38503980700000001</v>
      </c>
    </row>
    <row r="5120" spans="1:31" x14ac:dyDescent="0.45">
      <c r="A5120" t="s">
        <v>80</v>
      </c>
      <c r="B5120" t="s">
        <v>189</v>
      </c>
      <c r="C5120" t="s">
        <v>134</v>
      </c>
      <c r="D5120">
        <v>0.93522834259841747</v>
      </c>
      <c r="E5120">
        <v>0.93522834259841747</v>
      </c>
      <c r="F5120">
        <v>0.93522834259841747</v>
      </c>
      <c r="G5120">
        <v>0.93522834259841747</v>
      </c>
      <c r="H5120">
        <v>0.93522834259841747</v>
      </c>
      <c r="I5120">
        <v>0.93522834259841747</v>
      </c>
      <c r="J5120">
        <v>0.93522834259841747</v>
      </c>
      <c r="K5120">
        <v>0.93522834259841747</v>
      </c>
      <c r="L5120">
        <v>0.93522834259841747</v>
      </c>
      <c r="M5120">
        <v>0.93522834259841747</v>
      </c>
      <c r="N5120">
        <v>0.93522834259841747</v>
      </c>
      <c r="O5120">
        <v>0.93522834259841747</v>
      </c>
      <c r="P5120">
        <v>0.93522834259841747</v>
      </c>
      <c r="Q5120">
        <v>0.93522834259841747</v>
      </c>
      <c r="R5120">
        <v>0.93522834259841747</v>
      </c>
      <c r="S5120">
        <v>0.93522834259841747</v>
      </c>
      <c r="T5120">
        <v>0.93522834259841747</v>
      </c>
      <c r="U5120">
        <v>0.93522834259841747</v>
      </c>
      <c r="V5120">
        <v>0.93522834259841747</v>
      </c>
      <c r="W5120">
        <v>0.93522834259841747</v>
      </c>
      <c r="X5120">
        <v>0.93522834259841747</v>
      </c>
      <c r="Y5120">
        <v>0.93522834259841747</v>
      </c>
      <c r="Z5120">
        <v>0.93522834259841747</v>
      </c>
      <c r="AA5120">
        <v>0.93522834259841747</v>
      </c>
      <c r="AB5120" s="7">
        <f t="shared" si="237"/>
        <v>22.445480222362018</v>
      </c>
      <c r="AC5120">
        <f>INDEX(SHELF_days!$C$2:$C$289,MATCH(A5120&amp;"|"&amp;C5120,SHELF_days!$D$2:$D$289,0))</f>
        <v>58</v>
      </c>
      <c r="AD5120" s="8">
        <f t="shared" si="238"/>
        <v>1301.837852896997</v>
      </c>
      <c r="AE5120" s="7">
        <f t="shared" si="239"/>
        <v>0.93522834259841747</v>
      </c>
    </row>
    <row r="5121" spans="1:31" x14ac:dyDescent="0.45">
      <c r="A5121" t="s">
        <v>80</v>
      </c>
      <c r="B5121" t="s">
        <v>189</v>
      </c>
      <c r="C5121" t="s">
        <v>135</v>
      </c>
      <c r="D5121">
        <v>0.93522834259841747</v>
      </c>
      <c r="E5121">
        <v>0.93522834259841747</v>
      </c>
      <c r="F5121">
        <v>0.93522834259841747</v>
      </c>
      <c r="G5121">
        <v>0.93522834259841747</v>
      </c>
      <c r="H5121">
        <v>0.93522834259841747</v>
      </c>
      <c r="I5121">
        <v>0.93522834259841747</v>
      </c>
      <c r="J5121">
        <v>0.93522834259841747</v>
      </c>
      <c r="K5121">
        <v>0.93522834259841747</v>
      </c>
      <c r="L5121">
        <v>0.93522834259841747</v>
      </c>
      <c r="M5121">
        <v>0.93522834259841747</v>
      </c>
      <c r="N5121">
        <v>0.93522834259841747</v>
      </c>
      <c r="O5121">
        <v>0.93522834259841747</v>
      </c>
      <c r="P5121">
        <v>0.93522834259841747</v>
      </c>
      <c r="Q5121">
        <v>0.93522834259841747</v>
      </c>
      <c r="R5121">
        <v>0.93522834259841747</v>
      </c>
      <c r="S5121">
        <v>0.93522834259841747</v>
      </c>
      <c r="T5121">
        <v>0.93522834259841747</v>
      </c>
      <c r="U5121">
        <v>0.93522834259841747</v>
      </c>
      <c r="V5121">
        <v>0.93522834259841747</v>
      </c>
      <c r="W5121">
        <v>0.93522834259841747</v>
      </c>
      <c r="X5121">
        <v>0.93522834259841747</v>
      </c>
      <c r="Y5121">
        <v>0.93522834259841747</v>
      </c>
      <c r="Z5121">
        <v>0.93522834259841747</v>
      </c>
      <c r="AA5121">
        <v>0.93522834259841747</v>
      </c>
      <c r="AB5121" s="7">
        <f t="shared" si="237"/>
        <v>22.445480222362018</v>
      </c>
      <c r="AC5121">
        <f>INDEX(SHELF_days!$C$2:$C$289,MATCH(A5121&amp;"|"&amp;C5121,SHELF_days!$D$2:$D$289,0))</f>
        <v>101</v>
      </c>
      <c r="AD5121" s="8">
        <f t="shared" si="238"/>
        <v>2266.9935024585639</v>
      </c>
      <c r="AE5121" s="7">
        <f t="shared" si="239"/>
        <v>0.93522834259841747</v>
      </c>
    </row>
    <row r="5122" spans="1:31" x14ac:dyDescent="0.45">
      <c r="A5122" t="s">
        <v>80</v>
      </c>
      <c r="B5122" t="s">
        <v>189</v>
      </c>
      <c r="C5122" t="s">
        <v>136</v>
      </c>
      <c r="D5122">
        <v>0.93522834259841747</v>
      </c>
      <c r="E5122">
        <v>0.93522834259841747</v>
      </c>
      <c r="F5122">
        <v>0.93522834259841747</v>
      </c>
      <c r="G5122">
        <v>0.93522834259841747</v>
      </c>
      <c r="H5122">
        <v>0.93522834259841747</v>
      </c>
      <c r="I5122">
        <v>0.93522834259841747</v>
      </c>
      <c r="J5122">
        <v>0.93522834259841747</v>
      </c>
      <c r="K5122">
        <v>0.93522834259841747</v>
      </c>
      <c r="L5122">
        <v>0.93522834259841747</v>
      </c>
      <c r="M5122">
        <v>0.93522834259841747</v>
      </c>
      <c r="N5122">
        <v>0.93522834259841747</v>
      </c>
      <c r="O5122">
        <v>0.93522834259841747</v>
      </c>
      <c r="P5122">
        <v>0.93522834259841747</v>
      </c>
      <c r="Q5122">
        <v>0.93522834259841747</v>
      </c>
      <c r="R5122">
        <v>0.93522834259841747</v>
      </c>
      <c r="S5122">
        <v>0.93522834259841747</v>
      </c>
      <c r="T5122">
        <v>0.93522834259841747</v>
      </c>
      <c r="U5122">
        <v>0.93522834259841747</v>
      </c>
      <c r="V5122">
        <v>0.93522834259841747</v>
      </c>
      <c r="W5122">
        <v>0.93522834259841747</v>
      </c>
      <c r="X5122">
        <v>0.93522834259841747</v>
      </c>
      <c r="Y5122">
        <v>0.93522834259841747</v>
      </c>
      <c r="Z5122">
        <v>0.93522834259841747</v>
      </c>
      <c r="AA5122">
        <v>0.93522834259841747</v>
      </c>
      <c r="AB5122" s="7">
        <f t="shared" ref="AB5122:AB5185" si="240">SUM(D5122:AA5122)</f>
        <v>22.445480222362018</v>
      </c>
      <c r="AC5122">
        <f>INDEX(SHELF_days!$C$2:$C$289,MATCH(A5122&amp;"|"&amp;C5122,SHELF_days!$D$2:$D$289,0))</f>
        <v>94</v>
      </c>
      <c r="AD5122" s="8">
        <f t="shared" ref="AD5122:AD5185" si="241">AB5122*AC5122</f>
        <v>2109.8751409020297</v>
      </c>
      <c r="AE5122" s="7">
        <f t="shared" ref="AE5122:AE5185" si="242">MAX(D5122:AA5122)</f>
        <v>0.93522834259841747</v>
      </c>
    </row>
    <row r="5123" spans="1:31" x14ac:dyDescent="0.45">
      <c r="A5123" t="s">
        <v>80</v>
      </c>
      <c r="B5123" t="s">
        <v>189</v>
      </c>
      <c r="C5123" t="s">
        <v>137</v>
      </c>
      <c r="D5123">
        <v>0.93522834259841747</v>
      </c>
      <c r="E5123">
        <v>0.93522834259841747</v>
      </c>
      <c r="F5123">
        <v>0.93522834259841747</v>
      </c>
      <c r="G5123">
        <v>0.93522834259841747</v>
      </c>
      <c r="H5123">
        <v>0.93522834259841747</v>
      </c>
      <c r="I5123">
        <v>0.93522834259841747</v>
      </c>
      <c r="J5123">
        <v>0.93522834259841747</v>
      </c>
      <c r="K5123">
        <v>0.93522834259841747</v>
      </c>
      <c r="L5123">
        <v>0.93522834259841747</v>
      </c>
      <c r="M5123">
        <v>0.93522834259841747</v>
      </c>
      <c r="N5123">
        <v>0.93522834259841747</v>
      </c>
      <c r="O5123">
        <v>0.93522834259841747</v>
      </c>
      <c r="P5123">
        <v>0.93522834259841747</v>
      </c>
      <c r="Q5123">
        <v>0.93522834259841747</v>
      </c>
      <c r="R5123">
        <v>0.93522834259841747</v>
      </c>
      <c r="S5123">
        <v>0.93522834259841747</v>
      </c>
      <c r="T5123">
        <v>0.93522834259841747</v>
      </c>
      <c r="U5123">
        <v>0.93522834259841747</v>
      </c>
      <c r="V5123">
        <v>0.93522834259841747</v>
      </c>
      <c r="W5123">
        <v>0.93522834259841747</v>
      </c>
      <c r="X5123">
        <v>0.93522834259841747</v>
      </c>
      <c r="Y5123">
        <v>0.93522834259841747</v>
      </c>
      <c r="Z5123">
        <v>0.93522834259841747</v>
      </c>
      <c r="AA5123">
        <v>0.93522834259841747</v>
      </c>
      <c r="AB5123" s="7">
        <f t="shared" si="240"/>
        <v>22.445480222362018</v>
      </c>
      <c r="AC5123">
        <f>INDEX(SHELF_days!$C$2:$C$289,MATCH(A5123&amp;"|"&amp;C5123,SHELF_days!$D$2:$D$289,0))</f>
        <v>92</v>
      </c>
      <c r="AD5123" s="8">
        <f t="shared" si="241"/>
        <v>2064.9841804573057</v>
      </c>
      <c r="AE5123" s="7">
        <f t="shared" si="242"/>
        <v>0.93522834259841747</v>
      </c>
    </row>
    <row r="5124" spans="1:31" x14ac:dyDescent="0.45">
      <c r="A5124" t="s">
        <v>80</v>
      </c>
      <c r="B5124" t="s">
        <v>189</v>
      </c>
      <c r="C5124" t="s">
        <v>138</v>
      </c>
      <c r="D5124">
        <v>0.93522834259841747</v>
      </c>
      <c r="E5124">
        <v>0.93522834259841747</v>
      </c>
      <c r="F5124">
        <v>0.93522834259841747</v>
      </c>
      <c r="G5124">
        <v>0.93522834259841747</v>
      </c>
      <c r="H5124">
        <v>0.93522834259841747</v>
      </c>
      <c r="I5124">
        <v>0.93522834259841747</v>
      </c>
      <c r="J5124">
        <v>0.93522834259841747</v>
      </c>
      <c r="K5124">
        <v>0.93522834259841747</v>
      </c>
      <c r="L5124">
        <v>0.93522834259841747</v>
      </c>
      <c r="M5124">
        <v>0.93522834259841747</v>
      </c>
      <c r="N5124">
        <v>0.93522834259841747</v>
      </c>
      <c r="O5124">
        <v>0.93522834259841747</v>
      </c>
      <c r="P5124">
        <v>0.93522834259841747</v>
      </c>
      <c r="Q5124">
        <v>0.93522834259841747</v>
      </c>
      <c r="R5124">
        <v>0.93522834259841747</v>
      </c>
      <c r="S5124">
        <v>0.93522834259841747</v>
      </c>
      <c r="T5124">
        <v>0.93522834259841747</v>
      </c>
      <c r="U5124">
        <v>0.93522834259841747</v>
      </c>
      <c r="V5124">
        <v>0.93522834259841747</v>
      </c>
      <c r="W5124">
        <v>0.93522834259841747</v>
      </c>
      <c r="X5124">
        <v>0.93522834259841747</v>
      </c>
      <c r="Y5124">
        <v>0.93522834259841747</v>
      </c>
      <c r="Z5124">
        <v>0.93522834259841747</v>
      </c>
      <c r="AA5124">
        <v>0.93522834259841747</v>
      </c>
      <c r="AB5124" s="7">
        <f t="shared" si="240"/>
        <v>22.445480222362018</v>
      </c>
      <c r="AC5124">
        <f>INDEX(SHELF_days!$C$2:$C$289,MATCH(A5124&amp;"|"&amp;C5124,SHELF_days!$D$2:$D$289,0))</f>
        <v>15</v>
      </c>
      <c r="AD5124" s="8">
        <f t="shared" si="241"/>
        <v>336.6822033354303</v>
      </c>
      <c r="AE5124" s="7">
        <f t="shared" si="242"/>
        <v>0.93522834259841747</v>
      </c>
    </row>
    <row r="5125" spans="1:31" x14ac:dyDescent="0.45">
      <c r="A5125" t="s">
        <v>80</v>
      </c>
      <c r="B5125" t="s">
        <v>189</v>
      </c>
      <c r="C5125" t="s">
        <v>139</v>
      </c>
      <c r="D5125">
        <v>0.93522834259841747</v>
      </c>
      <c r="E5125">
        <v>0.93522834259841747</v>
      </c>
      <c r="F5125">
        <v>0.93522834259841747</v>
      </c>
      <c r="G5125">
        <v>0.93522834259841747</v>
      </c>
      <c r="H5125">
        <v>0.93522834259841747</v>
      </c>
      <c r="I5125">
        <v>0.93522834259841747</v>
      </c>
      <c r="J5125">
        <v>0.93522834259841747</v>
      </c>
      <c r="K5125">
        <v>0.93522834259841747</v>
      </c>
      <c r="L5125">
        <v>0.93522834259841747</v>
      </c>
      <c r="M5125">
        <v>0.93522834259841747</v>
      </c>
      <c r="N5125">
        <v>0.93522834259841747</v>
      </c>
      <c r="O5125">
        <v>0.93522834259841747</v>
      </c>
      <c r="P5125">
        <v>0.93522834259841747</v>
      </c>
      <c r="Q5125">
        <v>0.93522834259841747</v>
      </c>
      <c r="R5125">
        <v>0.93522834259841747</v>
      </c>
      <c r="S5125">
        <v>0.93522834259841747</v>
      </c>
      <c r="T5125">
        <v>0.93522834259841747</v>
      </c>
      <c r="U5125">
        <v>0.93522834259841747</v>
      </c>
      <c r="V5125">
        <v>0.93522834259841747</v>
      </c>
      <c r="W5125">
        <v>0.93522834259841747</v>
      </c>
      <c r="X5125">
        <v>0.93522834259841747</v>
      </c>
      <c r="Y5125">
        <v>0.93522834259841747</v>
      </c>
      <c r="Z5125">
        <v>0.93522834259841747</v>
      </c>
      <c r="AA5125">
        <v>0.93522834259841747</v>
      </c>
      <c r="AB5125" s="7">
        <f t="shared" si="240"/>
        <v>22.445480222362018</v>
      </c>
      <c r="AC5125">
        <f>INDEX(SHELF_days!$C$2:$C$289,MATCH(A5125&amp;"|"&amp;C5125,SHELF_days!$D$2:$D$289,0))</f>
        <v>5</v>
      </c>
      <c r="AD5125" s="8">
        <f t="shared" si="241"/>
        <v>112.2274011118101</v>
      </c>
      <c r="AE5125" s="7">
        <f t="shared" si="242"/>
        <v>0.93522834259841747</v>
      </c>
    </row>
    <row r="5126" spans="1:31" x14ac:dyDescent="0.45">
      <c r="A5126" t="s">
        <v>80</v>
      </c>
      <c r="B5126" t="s">
        <v>190</v>
      </c>
      <c r="C5126" t="s">
        <v>134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3.7659476353947841E-3</v>
      </c>
      <c r="K5126">
        <v>6.2234206076753597E-2</v>
      </c>
      <c r="L5126">
        <v>0.185697084592919</v>
      </c>
      <c r="M5126">
        <v>0.24094379259107451</v>
      </c>
      <c r="N5126">
        <v>0.25672490649177637</v>
      </c>
      <c r="O5126">
        <v>0.25906261208177489</v>
      </c>
      <c r="P5126">
        <v>0.25233770558999852</v>
      </c>
      <c r="Q5126">
        <v>0.33424706665983511</v>
      </c>
      <c r="R5126">
        <v>0.30785981452067429</v>
      </c>
      <c r="S5126">
        <v>0.23806809448173391</v>
      </c>
      <c r="T5126">
        <v>8.2492186299123832E-2</v>
      </c>
      <c r="U5126">
        <v>4.5697340779832972E-2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 s="7">
        <f t="shared" si="240"/>
        <v>2.2691307578008919</v>
      </c>
      <c r="AC5126">
        <f>INDEX(SHELF_days!$C$2:$C$289,MATCH(A5126&amp;"|"&amp;C5126,SHELF_days!$D$2:$D$289,0))</f>
        <v>58</v>
      </c>
      <c r="AD5126" s="8">
        <f t="shared" si="241"/>
        <v>131.60958395245174</v>
      </c>
      <c r="AE5126" s="7">
        <f t="shared" si="242"/>
        <v>0.33424706665983511</v>
      </c>
    </row>
    <row r="5127" spans="1:31" x14ac:dyDescent="0.45">
      <c r="A5127" t="s">
        <v>80</v>
      </c>
      <c r="B5127" t="s">
        <v>190</v>
      </c>
      <c r="C5127" t="s">
        <v>135</v>
      </c>
      <c r="D5127">
        <v>0</v>
      </c>
      <c r="E5127">
        <v>0</v>
      </c>
      <c r="F5127">
        <v>0</v>
      </c>
      <c r="G5127">
        <v>0</v>
      </c>
      <c r="H5127">
        <v>3.8986067997587282E-4</v>
      </c>
      <c r="I5127">
        <v>5.1785267679814043E-3</v>
      </c>
      <c r="J5127">
        <v>0.19179674282435669</v>
      </c>
      <c r="K5127">
        <v>0.28775396113162582</v>
      </c>
      <c r="L5127">
        <v>0.36266605858208412</v>
      </c>
      <c r="M5127">
        <v>0.39189457578744502</v>
      </c>
      <c r="N5127">
        <v>0.38658364350550961</v>
      </c>
      <c r="O5127">
        <v>0.3863188324776014</v>
      </c>
      <c r="P5127">
        <v>0.3872493490062231</v>
      </c>
      <c r="Q5127">
        <v>0.47230150206699723</v>
      </c>
      <c r="R5127">
        <v>0.45263192738293151</v>
      </c>
      <c r="S5127">
        <v>0.38593264972856872</v>
      </c>
      <c r="T5127">
        <v>0.29437791476027247</v>
      </c>
      <c r="U5127">
        <v>0.1750915804804849</v>
      </c>
      <c r="V5127">
        <v>4.4705250614214473E-2</v>
      </c>
      <c r="W5127">
        <v>3.3101378488517498E-5</v>
      </c>
      <c r="X5127">
        <v>0</v>
      </c>
      <c r="Y5127">
        <v>0</v>
      </c>
      <c r="Z5127">
        <v>0</v>
      </c>
      <c r="AA5127">
        <v>0</v>
      </c>
      <c r="AB5127" s="7">
        <f t="shared" si="240"/>
        <v>4.2249054771747616</v>
      </c>
      <c r="AC5127">
        <f>INDEX(SHELF_days!$C$2:$C$289,MATCH(A5127&amp;"|"&amp;C5127,SHELF_days!$D$2:$D$289,0))</f>
        <v>101</v>
      </c>
      <c r="AD5127" s="8">
        <f t="shared" si="241"/>
        <v>426.71545319465093</v>
      </c>
      <c r="AE5127" s="7">
        <f t="shared" si="242"/>
        <v>0.47230150206699723</v>
      </c>
    </row>
    <row r="5128" spans="1:31" x14ac:dyDescent="0.45">
      <c r="A5128" t="s">
        <v>80</v>
      </c>
      <c r="B5128" t="s">
        <v>190</v>
      </c>
      <c r="C5128" t="s">
        <v>136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8.7959596598273848E-2</v>
      </c>
      <c r="K5128">
        <v>0.23004726376023521</v>
      </c>
      <c r="L5128">
        <v>0.32856612184249628</v>
      </c>
      <c r="M5128">
        <v>0.35389333249027849</v>
      </c>
      <c r="N5128">
        <v>0.35075163605323889</v>
      </c>
      <c r="O5128">
        <v>0.34831336347254283</v>
      </c>
      <c r="P5128">
        <v>0.35032088773671399</v>
      </c>
      <c r="Q5128">
        <v>0.42761847554614152</v>
      </c>
      <c r="R5128">
        <v>0.40712829186557492</v>
      </c>
      <c r="S5128">
        <v>0.3229980082830135</v>
      </c>
      <c r="T5128">
        <v>0.1765593879422086</v>
      </c>
      <c r="U5128">
        <v>7.7115804116215117E-2</v>
      </c>
      <c r="V5128">
        <v>1.920584236982707E-3</v>
      </c>
      <c r="W5128">
        <v>0</v>
      </c>
      <c r="X5128">
        <v>0</v>
      </c>
      <c r="Y5128">
        <v>0</v>
      </c>
      <c r="Z5128">
        <v>0</v>
      </c>
      <c r="AA5128">
        <v>0</v>
      </c>
      <c r="AB5128" s="7">
        <f t="shared" si="240"/>
        <v>3.4631927539439156</v>
      </c>
      <c r="AC5128">
        <f>INDEX(SHELF_days!$C$2:$C$289,MATCH(A5128&amp;"|"&amp;C5128,SHELF_days!$D$2:$D$289,0))</f>
        <v>94</v>
      </c>
      <c r="AD5128" s="8">
        <f t="shared" si="241"/>
        <v>325.54011887072807</v>
      </c>
      <c r="AE5128" s="7">
        <f t="shared" si="242"/>
        <v>0.42761847554614152</v>
      </c>
    </row>
    <row r="5129" spans="1:31" x14ac:dyDescent="0.45">
      <c r="A5129" t="s">
        <v>80</v>
      </c>
      <c r="B5129" t="s">
        <v>190</v>
      </c>
      <c r="C5129" t="s">
        <v>137</v>
      </c>
      <c r="D5129">
        <v>0</v>
      </c>
      <c r="E5129">
        <v>0</v>
      </c>
      <c r="F5129">
        <v>0</v>
      </c>
      <c r="G5129">
        <v>0</v>
      </c>
      <c r="H5129">
        <v>1.8977324116545001E-4</v>
      </c>
      <c r="I5129">
        <v>2.6487499192454291E-3</v>
      </c>
      <c r="J5129">
        <v>0.1698187867433297</v>
      </c>
      <c r="K5129">
        <v>0.3037462045351767</v>
      </c>
      <c r="L5129">
        <v>0.37923153950513599</v>
      </c>
      <c r="M5129">
        <v>0.39462739841075001</v>
      </c>
      <c r="N5129">
        <v>0.39611732024032559</v>
      </c>
      <c r="O5129">
        <v>0.39056140577556692</v>
      </c>
      <c r="P5129">
        <v>0.38658828089669878</v>
      </c>
      <c r="Q5129">
        <v>0.45882324439563282</v>
      </c>
      <c r="R5129">
        <v>0.42672734026745912</v>
      </c>
      <c r="S5129">
        <v>0.37273887202015638</v>
      </c>
      <c r="T5129">
        <v>0.26342948510885722</v>
      </c>
      <c r="U5129">
        <v>0.1542694941533691</v>
      </c>
      <c r="V5129">
        <v>2.9576361522062149E-2</v>
      </c>
      <c r="W5129">
        <v>8.0754570708702115E-6</v>
      </c>
      <c r="X5129">
        <v>0</v>
      </c>
      <c r="Y5129">
        <v>0</v>
      </c>
      <c r="Z5129">
        <v>0</v>
      </c>
      <c r="AA5129">
        <v>0</v>
      </c>
      <c r="AB5129" s="7">
        <f t="shared" si="240"/>
        <v>4.1291023321920033</v>
      </c>
      <c r="AC5129">
        <f>INDEX(SHELF_days!$C$2:$C$289,MATCH(A5129&amp;"|"&amp;C5129,SHELF_days!$D$2:$D$289,0))</f>
        <v>92</v>
      </c>
      <c r="AD5129" s="8">
        <f t="shared" si="241"/>
        <v>379.8774145616643</v>
      </c>
      <c r="AE5129" s="7">
        <f t="shared" si="242"/>
        <v>0.45882324439563282</v>
      </c>
    </row>
    <row r="5130" spans="1:31" x14ac:dyDescent="0.45">
      <c r="A5130" t="s">
        <v>80</v>
      </c>
      <c r="B5130" t="s">
        <v>190</v>
      </c>
      <c r="C5130" t="s">
        <v>138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5.7454185240217934E-3</v>
      </c>
      <c r="J5130">
        <v>0.1880633977216444</v>
      </c>
      <c r="K5130">
        <v>0.29484893511639432</v>
      </c>
      <c r="L5130">
        <v>0.35151064883605743</v>
      </c>
      <c r="M5130">
        <v>0.39026745913818728</v>
      </c>
      <c r="N5130">
        <v>0.37033184744923231</v>
      </c>
      <c r="O5130">
        <v>0.38370480435859339</v>
      </c>
      <c r="P5130">
        <v>0.38781575037147098</v>
      </c>
      <c r="Q5130">
        <v>0.45339276869737488</v>
      </c>
      <c r="R5130">
        <v>0.44955423476968798</v>
      </c>
      <c r="S5130">
        <v>0.4304853888063398</v>
      </c>
      <c r="T5130">
        <v>0.38372956909361072</v>
      </c>
      <c r="U5130">
        <v>0.22070331847449229</v>
      </c>
      <c r="V5130">
        <v>6.1961367013372959E-2</v>
      </c>
      <c r="W5130">
        <v>0</v>
      </c>
      <c r="X5130">
        <v>0</v>
      </c>
      <c r="Y5130">
        <v>0</v>
      </c>
      <c r="Z5130">
        <v>0</v>
      </c>
      <c r="AA5130">
        <v>0</v>
      </c>
      <c r="AB5130" s="7">
        <f t="shared" si="240"/>
        <v>4.3721149083704809</v>
      </c>
      <c r="AC5130">
        <f>INDEX(SHELF_days!$C$2:$C$289,MATCH(A5130&amp;"|"&amp;C5130,SHELF_days!$D$2:$D$289,0))</f>
        <v>15</v>
      </c>
      <c r="AD5130" s="8">
        <f t="shared" si="241"/>
        <v>65.581723625557217</v>
      </c>
      <c r="AE5130" s="7">
        <f t="shared" si="242"/>
        <v>0.45339276869737488</v>
      </c>
    </row>
    <row r="5131" spans="1:31" x14ac:dyDescent="0.45">
      <c r="A5131" t="s">
        <v>80</v>
      </c>
      <c r="B5131" t="s">
        <v>190</v>
      </c>
      <c r="C5131" t="s">
        <v>139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8.1277860326894505E-2</v>
      </c>
      <c r="L5131">
        <v>0.30349182763744431</v>
      </c>
      <c r="M5131">
        <v>0.40594353640416048</v>
      </c>
      <c r="N5131">
        <v>0.39977711738484401</v>
      </c>
      <c r="O5131">
        <v>0.35564635958395252</v>
      </c>
      <c r="P5131">
        <v>0.36485884101040122</v>
      </c>
      <c r="Q5131">
        <v>0.5350668647845469</v>
      </c>
      <c r="R5131">
        <v>0.56344725111441307</v>
      </c>
      <c r="S5131">
        <v>0.39502228826151559</v>
      </c>
      <c r="T5131">
        <v>0.10430906389301629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 s="7">
        <f t="shared" si="240"/>
        <v>3.5088410104011887</v>
      </c>
      <c r="AC5131">
        <f>INDEX(SHELF_days!$C$2:$C$289,MATCH(A5131&amp;"|"&amp;C5131,SHELF_days!$D$2:$D$289,0))</f>
        <v>5</v>
      </c>
      <c r="AD5131" s="8">
        <f t="shared" si="241"/>
        <v>17.544205052005942</v>
      </c>
      <c r="AE5131" s="7">
        <f t="shared" si="242"/>
        <v>0.56344725111441307</v>
      </c>
    </row>
    <row r="5132" spans="1:31" x14ac:dyDescent="0.45">
      <c r="A5132" t="s">
        <v>80</v>
      </c>
      <c r="B5132" t="s">
        <v>191</v>
      </c>
      <c r="C5132" t="s">
        <v>134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4.0350046249623049E-4</v>
      </c>
      <c r="K5132">
        <v>3.047945833418601E-2</v>
      </c>
      <c r="L5132">
        <v>0.17344057136197649</v>
      </c>
      <c r="M5132">
        <v>0.25326285366286733</v>
      </c>
      <c r="N5132">
        <v>0.26397022735637798</v>
      </c>
      <c r="O5132">
        <v>0.26994686721521838</v>
      </c>
      <c r="P5132">
        <v>0.26994855315029848</v>
      </c>
      <c r="Q5132">
        <v>0.27148837385676039</v>
      </c>
      <c r="R5132">
        <v>0.26890495933573649</v>
      </c>
      <c r="S5132">
        <v>0.22735902313598541</v>
      </c>
      <c r="T5132">
        <v>9.782357312913488E-2</v>
      </c>
      <c r="U5132">
        <v>1.027633629137336E-2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 s="7">
        <f t="shared" si="240"/>
        <v>2.137304297292411</v>
      </c>
      <c r="AC5132">
        <f>INDEX(SHELF_days!$C$2:$C$289,MATCH(A5132&amp;"|"&amp;C5132,SHELF_days!$D$2:$D$289,0))</f>
        <v>58</v>
      </c>
      <c r="AD5132" s="8">
        <f t="shared" si="241"/>
        <v>123.96364924295983</v>
      </c>
      <c r="AE5132" s="7">
        <f t="shared" si="242"/>
        <v>0.27148837385676039</v>
      </c>
    </row>
    <row r="5133" spans="1:31" x14ac:dyDescent="0.45">
      <c r="A5133" t="s">
        <v>80</v>
      </c>
      <c r="B5133" t="s">
        <v>191</v>
      </c>
      <c r="C5133" t="s">
        <v>135</v>
      </c>
      <c r="D5133">
        <v>0</v>
      </c>
      <c r="E5133">
        <v>0</v>
      </c>
      <c r="F5133">
        <v>0</v>
      </c>
      <c r="G5133">
        <v>0</v>
      </c>
      <c r="H5133">
        <v>1.8814590362182539E-4</v>
      </c>
      <c r="I5133">
        <v>5.0002597689655683E-2</v>
      </c>
      <c r="J5133">
        <v>0.20462658116240759</v>
      </c>
      <c r="K5133">
        <v>0.3447145992990801</v>
      </c>
      <c r="L5133">
        <v>0.44717666391385108</v>
      </c>
      <c r="M5133">
        <v>0.48512243319988518</v>
      </c>
      <c r="N5133">
        <v>0.48447570182620059</v>
      </c>
      <c r="O5133">
        <v>0.48218083815440838</v>
      </c>
      <c r="P5133">
        <v>0.47967491544150359</v>
      </c>
      <c r="Q5133">
        <v>0.48242642826188042</v>
      </c>
      <c r="R5133">
        <v>0.46983227064808669</v>
      </c>
      <c r="S5133">
        <v>0.43206270661655949</v>
      </c>
      <c r="T5133">
        <v>0.34679001320335451</v>
      </c>
      <c r="U5133">
        <v>0.23033608958784971</v>
      </c>
      <c r="V5133">
        <v>7.3216833170322529E-2</v>
      </c>
      <c r="W5133">
        <v>6.4544049269922975E-7</v>
      </c>
      <c r="X5133">
        <v>0</v>
      </c>
      <c r="Y5133">
        <v>0</v>
      </c>
      <c r="Z5133">
        <v>0</v>
      </c>
      <c r="AA5133">
        <v>0</v>
      </c>
      <c r="AB5133" s="7">
        <f t="shared" si="240"/>
        <v>5.0128274635191596</v>
      </c>
      <c r="AC5133">
        <f>INDEX(SHELF_days!$C$2:$C$289,MATCH(A5133&amp;"|"&amp;C5133,SHELF_days!$D$2:$D$289,0))</f>
        <v>101</v>
      </c>
      <c r="AD5133" s="8">
        <f t="shared" si="241"/>
        <v>506.29557381543515</v>
      </c>
      <c r="AE5133" s="7">
        <f t="shared" si="242"/>
        <v>0.48512243319988518</v>
      </c>
    </row>
    <row r="5134" spans="1:31" x14ac:dyDescent="0.45">
      <c r="A5134" t="s">
        <v>80</v>
      </c>
      <c r="B5134" t="s">
        <v>191</v>
      </c>
      <c r="C5134" t="s">
        <v>136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2.1259402219927482E-3</v>
      </c>
      <c r="J5134">
        <v>6.0330445507071E-2</v>
      </c>
      <c r="K5134">
        <v>0.21843333606950119</v>
      </c>
      <c r="L5134">
        <v>0.36642179989317641</v>
      </c>
      <c r="M5134">
        <v>0.41243136280877779</v>
      </c>
      <c r="N5134">
        <v>0.41329269627989668</v>
      </c>
      <c r="O5134">
        <v>0.40432185963282868</v>
      </c>
      <c r="P5134">
        <v>0.40137203522107001</v>
      </c>
      <c r="Q5134">
        <v>0.4027316521857468</v>
      </c>
      <c r="R5134">
        <v>0.39425597825879061</v>
      </c>
      <c r="S5134">
        <v>0.34865627692244139</v>
      </c>
      <c r="T5134">
        <v>0.22052806855703311</v>
      </c>
      <c r="U5134">
        <v>7.8109838582010843E-2</v>
      </c>
      <c r="V5134">
        <v>2.2389815712619758E-3</v>
      </c>
      <c r="W5134">
        <v>0</v>
      </c>
      <c r="X5134">
        <v>0</v>
      </c>
      <c r="Y5134">
        <v>0</v>
      </c>
      <c r="Z5134">
        <v>0</v>
      </c>
      <c r="AA5134">
        <v>0</v>
      </c>
      <c r="AB5134" s="7">
        <f t="shared" si="240"/>
        <v>3.7252502717115994</v>
      </c>
      <c r="AC5134">
        <f>INDEX(SHELF_days!$C$2:$C$289,MATCH(A5134&amp;"|"&amp;C5134,SHELF_days!$D$2:$D$289,0))</f>
        <v>94</v>
      </c>
      <c r="AD5134" s="8">
        <f t="shared" si="241"/>
        <v>350.17352554089035</v>
      </c>
      <c r="AE5134" s="7">
        <f t="shared" si="242"/>
        <v>0.41329269627989668</v>
      </c>
    </row>
    <row r="5135" spans="1:31" x14ac:dyDescent="0.45">
      <c r="A5135" t="s">
        <v>80</v>
      </c>
      <c r="B5135" t="s">
        <v>191</v>
      </c>
      <c r="C5135" t="s">
        <v>137</v>
      </c>
      <c r="D5135">
        <v>0</v>
      </c>
      <c r="E5135">
        <v>0</v>
      </c>
      <c r="F5135">
        <v>0</v>
      </c>
      <c r="G5135">
        <v>0</v>
      </c>
      <c r="H5135">
        <v>1.105387000322724E-4</v>
      </c>
      <c r="I5135">
        <v>3.465459104152787E-2</v>
      </c>
      <c r="J5135">
        <v>0.1664882882024534</v>
      </c>
      <c r="K5135">
        <v>0.33751256030398752</v>
      </c>
      <c r="L5135">
        <v>0.44940748515588658</v>
      </c>
      <c r="M5135">
        <v>0.48195050359423391</v>
      </c>
      <c r="N5135">
        <v>0.48372798006238099</v>
      </c>
      <c r="O5135">
        <v>0.47314319095288049</v>
      </c>
      <c r="P5135">
        <v>0.46657641273141198</v>
      </c>
      <c r="Q5135">
        <v>0.46578953307509252</v>
      </c>
      <c r="R5135">
        <v>0.44882042545731782</v>
      </c>
      <c r="S5135">
        <v>0.40904385369025609</v>
      </c>
      <c r="T5135">
        <v>0.31244897294378537</v>
      </c>
      <c r="U5135">
        <v>0.177819567827877</v>
      </c>
      <c r="V5135">
        <v>4.6095346494868072E-2</v>
      </c>
      <c r="W5135">
        <v>0</v>
      </c>
      <c r="X5135">
        <v>0</v>
      </c>
      <c r="Y5135">
        <v>0</v>
      </c>
      <c r="Z5135">
        <v>0</v>
      </c>
      <c r="AA5135">
        <v>0</v>
      </c>
      <c r="AB5135" s="7">
        <f t="shared" si="240"/>
        <v>4.7535892502339916</v>
      </c>
      <c r="AC5135">
        <f>INDEX(SHELF_days!$C$2:$C$289,MATCH(A5135&amp;"|"&amp;C5135,SHELF_days!$D$2:$D$289,0))</f>
        <v>92</v>
      </c>
      <c r="AD5135" s="8">
        <f t="shared" si="241"/>
        <v>437.33021102152725</v>
      </c>
      <c r="AE5135" s="7">
        <f t="shared" si="242"/>
        <v>0.48372798006238099</v>
      </c>
    </row>
    <row r="5136" spans="1:31" x14ac:dyDescent="0.45">
      <c r="A5136" t="s">
        <v>80</v>
      </c>
      <c r="B5136" t="s">
        <v>191</v>
      </c>
      <c r="C5136" t="s">
        <v>138</v>
      </c>
      <c r="D5136">
        <v>0</v>
      </c>
      <c r="E5136">
        <v>0</v>
      </c>
      <c r="F5136">
        <v>0</v>
      </c>
      <c r="G5136">
        <v>0</v>
      </c>
      <c r="H5136">
        <v>2.172982992087407E-5</v>
      </c>
      <c r="I5136">
        <v>3.4039778571049228E-2</v>
      </c>
      <c r="J5136">
        <v>0.19982099700338171</v>
      </c>
      <c r="K5136">
        <v>0.3497133637975709</v>
      </c>
      <c r="L5136">
        <v>0.43668266208988521</v>
      </c>
      <c r="M5136">
        <v>0.47281719626530672</v>
      </c>
      <c r="N5136">
        <v>0.47932745330960058</v>
      </c>
      <c r="O5136">
        <v>0.49195248449362838</v>
      </c>
      <c r="P5136">
        <v>0.50046623185662686</v>
      </c>
      <c r="Q5136">
        <v>0.50908862836922963</v>
      </c>
      <c r="R5136">
        <v>0.49377344424099773</v>
      </c>
      <c r="S5136">
        <v>0.47257382217019289</v>
      </c>
      <c r="T5136">
        <v>0.43575914431824803</v>
      </c>
      <c r="U5136">
        <v>0.32462844813691388</v>
      </c>
      <c r="V5136">
        <v>0.11398164986695281</v>
      </c>
      <c r="W5136">
        <v>0</v>
      </c>
      <c r="X5136">
        <v>0</v>
      </c>
      <c r="Y5136">
        <v>0</v>
      </c>
      <c r="Z5136">
        <v>0</v>
      </c>
      <c r="AA5136">
        <v>0</v>
      </c>
      <c r="AB5136" s="7">
        <f t="shared" si="240"/>
        <v>5.3146470343195062</v>
      </c>
      <c r="AC5136">
        <f>INDEX(SHELF_days!$C$2:$C$289,MATCH(A5136&amp;"|"&amp;C5136,SHELF_days!$D$2:$D$289,0))</f>
        <v>15</v>
      </c>
      <c r="AD5136" s="8">
        <f t="shared" si="241"/>
        <v>79.719705514792594</v>
      </c>
      <c r="AE5136" s="7">
        <f t="shared" si="242"/>
        <v>0.50908862836922963</v>
      </c>
    </row>
    <row r="5137" spans="1:31" x14ac:dyDescent="0.45">
      <c r="A5137" t="s">
        <v>80</v>
      </c>
      <c r="B5137" t="s">
        <v>191</v>
      </c>
      <c r="C5137" t="s">
        <v>139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6.5254679252384814E-3</v>
      </c>
      <c r="L5137">
        <v>0.24697690091467051</v>
      </c>
      <c r="M5137">
        <v>0.40566115689484539</v>
      </c>
      <c r="N5137">
        <v>0.40154118114184773</v>
      </c>
      <c r="O5137">
        <v>0.38154756463165151</v>
      </c>
      <c r="P5137">
        <v>0.37299470357479542</v>
      </c>
      <c r="Q5137">
        <v>0.3942855909312678</v>
      </c>
      <c r="R5137">
        <v>0.4082426606894452</v>
      </c>
      <c r="S5137">
        <v>0.3420753285803837</v>
      </c>
      <c r="T5137">
        <v>0.1140164175948262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 s="7">
        <f t="shared" si="240"/>
        <v>3.0738669728789718</v>
      </c>
      <c r="AC5137">
        <f>INDEX(SHELF_days!$C$2:$C$289,MATCH(A5137&amp;"|"&amp;C5137,SHELF_days!$D$2:$D$289,0))</f>
        <v>5</v>
      </c>
      <c r="AD5137" s="8">
        <f t="shared" si="241"/>
        <v>15.369334864394858</v>
      </c>
      <c r="AE5137" s="7">
        <f t="shared" si="242"/>
        <v>0.4082426606894452</v>
      </c>
    </row>
    <row r="5138" spans="1:31" x14ac:dyDescent="0.45">
      <c r="A5138" t="s">
        <v>80</v>
      </c>
      <c r="B5138" t="s">
        <v>192</v>
      </c>
      <c r="C5138" t="s">
        <v>134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8.5970261053544508E-2</v>
      </c>
      <c r="N5138">
        <v>0.37963217273031902</v>
      </c>
      <c r="O5138">
        <v>0.49887312653179228</v>
      </c>
      <c r="P5138">
        <v>0.49723308211392259</v>
      </c>
      <c r="Q5138">
        <v>0.48343923096635172</v>
      </c>
      <c r="R5138">
        <v>0.47115795283558137</v>
      </c>
      <c r="S5138">
        <v>0.48278741844130069</v>
      </c>
      <c r="T5138">
        <v>0.49201858191351688</v>
      </c>
      <c r="U5138">
        <v>0.44649223672884741</v>
      </c>
      <c r="V5138">
        <v>0.212818103567228</v>
      </c>
      <c r="W5138">
        <v>1.524334553291587E-2</v>
      </c>
      <c r="X5138">
        <v>0</v>
      </c>
      <c r="Y5138">
        <v>0</v>
      </c>
      <c r="Z5138">
        <v>0</v>
      </c>
      <c r="AA5138">
        <v>0</v>
      </c>
      <c r="AB5138" s="7">
        <f t="shared" si="240"/>
        <v>4.06566551241532</v>
      </c>
      <c r="AC5138">
        <f>INDEX(SHELF_days!$C$2:$C$289,MATCH(A5138&amp;"|"&amp;C5138,SHELF_days!$D$2:$D$289,0))</f>
        <v>58</v>
      </c>
      <c r="AD5138" s="8">
        <f t="shared" si="241"/>
        <v>235.80859972008855</v>
      </c>
      <c r="AE5138" s="7">
        <f t="shared" si="242"/>
        <v>0.49887312653179228</v>
      </c>
    </row>
    <row r="5139" spans="1:31" x14ac:dyDescent="0.45">
      <c r="A5139" t="s">
        <v>80</v>
      </c>
      <c r="B5139" t="s">
        <v>192</v>
      </c>
      <c r="C5139" t="s">
        <v>135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7.6376066915914862E-3</v>
      </c>
      <c r="L5139">
        <v>0.18687044568995531</v>
      </c>
      <c r="M5139">
        <v>0.48014337247274769</v>
      </c>
      <c r="N5139">
        <v>0.63047092140796768</v>
      </c>
      <c r="O5139">
        <v>0.67382433915277506</v>
      </c>
      <c r="P5139">
        <v>0.67705711901492183</v>
      </c>
      <c r="Q5139">
        <v>0.67418244180010656</v>
      </c>
      <c r="R5139">
        <v>0.66674031315912219</v>
      </c>
      <c r="S5139">
        <v>0.6665004829457718</v>
      </c>
      <c r="T5139">
        <v>0.66682983882095515</v>
      </c>
      <c r="U5139">
        <v>0.64842040593727601</v>
      </c>
      <c r="V5139">
        <v>0.56803293230217289</v>
      </c>
      <c r="W5139">
        <v>0.3065637915514059</v>
      </c>
      <c r="X5139">
        <v>3.9289445499405343E-2</v>
      </c>
      <c r="Y5139">
        <v>0</v>
      </c>
      <c r="Z5139">
        <v>0</v>
      </c>
      <c r="AA5139">
        <v>0</v>
      </c>
      <c r="AB5139" s="7">
        <f t="shared" si="240"/>
        <v>6.8925634564461751</v>
      </c>
      <c r="AC5139">
        <f>INDEX(SHELF_days!$C$2:$C$289,MATCH(A5139&amp;"|"&amp;C5139,SHELF_days!$D$2:$D$289,0))</f>
        <v>101</v>
      </c>
      <c r="AD5139" s="8">
        <f t="shared" si="241"/>
        <v>696.14890910106374</v>
      </c>
      <c r="AE5139" s="7">
        <f t="shared" si="242"/>
        <v>0.67705711901492183</v>
      </c>
    </row>
    <row r="5140" spans="1:31" x14ac:dyDescent="0.45">
      <c r="A5140" t="s">
        <v>80</v>
      </c>
      <c r="B5140" t="s">
        <v>192</v>
      </c>
      <c r="C5140" t="s">
        <v>136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2.4164508345796872E-2</v>
      </c>
      <c r="L5140">
        <v>0.27575697567568042</v>
      </c>
      <c r="M5140">
        <v>0.51488676849424775</v>
      </c>
      <c r="N5140">
        <v>0.59949294659002661</v>
      </c>
      <c r="O5140">
        <v>0.63012112653058361</v>
      </c>
      <c r="P5140">
        <v>0.63916783485240902</v>
      </c>
      <c r="Q5140">
        <v>0.63841567957142775</v>
      </c>
      <c r="R5140">
        <v>0.63266768459506084</v>
      </c>
      <c r="S5140">
        <v>0.62353064815635084</v>
      </c>
      <c r="T5140">
        <v>0.61337915748186045</v>
      </c>
      <c r="U5140">
        <v>0.59439288214438957</v>
      </c>
      <c r="V5140">
        <v>0.5420651092014821</v>
      </c>
      <c r="W5140">
        <v>0.4000606240630627</v>
      </c>
      <c r="X5140">
        <v>0.11961874586358021</v>
      </c>
      <c r="Y5140">
        <v>2.6056187562860548E-6</v>
      </c>
      <c r="Z5140">
        <v>0</v>
      </c>
      <c r="AA5140">
        <v>0</v>
      </c>
      <c r="AB5140" s="7">
        <f t="shared" si="240"/>
        <v>6.8477232971847135</v>
      </c>
      <c r="AC5140">
        <f>INDEX(SHELF_days!$C$2:$C$289,MATCH(A5140&amp;"|"&amp;C5140,SHELF_days!$D$2:$D$289,0))</f>
        <v>94</v>
      </c>
      <c r="AD5140" s="8">
        <f t="shared" si="241"/>
        <v>643.68598993536307</v>
      </c>
      <c r="AE5140" s="7">
        <f t="shared" si="242"/>
        <v>0.63916783485240902</v>
      </c>
    </row>
    <row r="5141" spans="1:31" x14ac:dyDescent="0.45">
      <c r="A5141" t="s">
        <v>80</v>
      </c>
      <c r="B5141" t="s">
        <v>192</v>
      </c>
      <c r="C5141" t="s">
        <v>137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5.499371960449613E-2</v>
      </c>
      <c r="M5141">
        <v>0.36422206091116532</v>
      </c>
      <c r="N5141">
        <v>0.55216568352257089</v>
      </c>
      <c r="O5141">
        <v>0.58568961715600898</v>
      </c>
      <c r="P5141">
        <v>0.57825967391492872</v>
      </c>
      <c r="Q5141">
        <v>0.5681218520601431</v>
      </c>
      <c r="R5141">
        <v>0.56341217480062511</v>
      </c>
      <c r="S5141">
        <v>0.56827173921122187</v>
      </c>
      <c r="T5141">
        <v>0.569548876837356</v>
      </c>
      <c r="U5141">
        <v>0.52877833300713251</v>
      </c>
      <c r="V5141">
        <v>0.35578626340003522</v>
      </c>
      <c r="W5141">
        <v>7.7412377953458192E-2</v>
      </c>
      <c r="X5141">
        <v>3.2207156430158789E-5</v>
      </c>
      <c r="Y5141">
        <v>0</v>
      </c>
      <c r="Z5141">
        <v>0</v>
      </c>
      <c r="AA5141">
        <v>0</v>
      </c>
      <c r="AB5141" s="7">
        <f t="shared" si="240"/>
        <v>5.3666945795355723</v>
      </c>
      <c r="AC5141">
        <f>INDEX(SHELF_days!$C$2:$C$289,MATCH(A5141&amp;"|"&amp;C5141,SHELF_days!$D$2:$D$289,0))</f>
        <v>92</v>
      </c>
      <c r="AD5141" s="8">
        <f t="shared" si="241"/>
        <v>493.73590131727263</v>
      </c>
      <c r="AE5141" s="7">
        <f t="shared" si="242"/>
        <v>0.58568961715600898</v>
      </c>
    </row>
    <row r="5142" spans="1:31" x14ac:dyDescent="0.45">
      <c r="A5142" t="s">
        <v>80</v>
      </c>
      <c r="B5142" t="s">
        <v>192</v>
      </c>
      <c r="C5142" t="s">
        <v>138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2.7731600423152491E-2</v>
      </c>
      <c r="L5142">
        <v>0.38083723741876979</v>
      </c>
      <c r="M5142">
        <v>0.62248753211425112</v>
      </c>
      <c r="N5142">
        <v>0.69230769230769229</v>
      </c>
      <c r="O5142">
        <v>0.718074656188605</v>
      </c>
      <c r="P5142">
        <v>0.72479975819857945</v>
      </c>
      <c r="Q5142">
        <v>0.72464863231071475</v>
      </c>
      <c r="R5142">
        <v>0.72328849931993344</v>
      </c>
      <c r="S5142">
        <v>0.72570651352576687</v>
      </c>
      <c r="T5142">
        <v>0.7238930028713918</v>
      </c>
      <c r="U5142">
        <v>0.71218074656188601</v>
      </c>
      <c r="V5142">
        <v>0.67311470454888911</v>
      </c>
      <c r="W5142">
        <v>0.55977028865044576</v>
      </c>
      <c r="X5142">
        <v>0.22117273688982919</v>
      </c>
      <c r="Y5142">
        <v>0</v>
      </c>
      <c r="Z5142">
        <v>0</v>
      </c>
      <c r="AA5142">
        <v>0</v>
      </c>
      <c r="AB5142" s="7">
        <f t="shared" si="240"/>
        <v>8.2300136013299063</v>
      </c>
      <c r="AC5142">
        <f>INDEX(SHELF_days!$C$2:$C$289,MATCH(A5142&amp;"|"&amp;C5142,SHELF_days!$D$2:$D$289,0))</f>
        <v>15</v>
      </c>
      <c r="AD5142" s="8">
        <f t="shared" si="241"/>
        <v>123.4502040199486</v>
      </c>
      <c r="AE5142" s="7">
        <f t="shared" si="242"/>
        <v>0.72570651352576687</v>
      </c>
    </row>
    <row r="5143" spans="1:31" x14ac:dyDescent="0.45">
      <c r="A5143" t="s">
        <v>80</v>
      </c>
      <c r="B5143" t="s">
        <v>192</v>
      </c>
      <c r="C5143" t="s">
        <v>139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2.6447030376303459E-3</v>
      </c>
      <c r="N5143">
        <v>0.27588030829681132</v>
      </c>
      <c r="O5143">
        <v>0.35612815475290921</v>
      </c>
      <c r="P5143">
        <v>0.39020704246637439</v>
      </c>
      <c r="Q5143">
        <v>0.4112135408795527</v>
      </c>
      <c r="R5143">
        <v>0.42511712256309497</v>
      </c>
      <c r="S5143">
        <v>0.48556747770893149</v>
      </c>
      <c r="T5143">
        <v>0.52765603747922007</v>
      </c>
      <c r="U5143">
        <v>0.49304820915822878</v>
      </c>
      <c r="V5143">
        <v>0.19344113646667671</v>
      </c>
      <c r="W5143">
        <v>0</v>
      </c>
      <c r="X5143">
        <v>0</v>
      </c>
      <c r="Y5143">
        <v>0</v>
      </c>
      <c r="Z5143">
        <v>0</v>
      </c>
      <c r="AA5143">
        <v>0</v>
      </c>
      <c r="AB5143" s="7">
        <f t="shared" si="240"/>
        <v>3.5609037328094302</v>
      </c>
      <c r="AC5143">
        <f>INDEX(SHELF_days!$C$2:$C$289,MATCH(A5143&amp;"|"&amp;C5143,SHELF_days!$D$2:$D$289,0))</f>
        <v>5</v>
      </c>
      <c r="AD5143" s="8">
        <f t="shared" si="241"/>
        <v>17.804518664047151</v>
      </c>
      <c r="AE5143" s="7">
        <f t="shared" si="242"/>
        <v>0.52765603747922007</v>
      </c>
    </row>
    <row r="5144" spans="1:31" x14ac:dyDescent="0.45">
      <c r="A5144" t="s">
        <v>80</v>
      </c>
      <c r="B5144" t="s">
        <v>193</v>
      </c>
      <c r="C5144" t="s">
        <v>134</v>
      </c>
      <c r="D5144">
        <v>0.27960000000000002</v>
      </c>
      <c r="E5144">
        <v>0.27960000000000002</v>
      </c>
      <c r="F5144">
        <v>0.27960000000000002</v>
      </c>
      <c r="G5144">
        <v>0.27960000000000002</v>
      </c>
      <c r="H5144">
        <v>0.27960000000000002</v>
      </c>
      <c r="I5144">
        <v>0.27960000000000002</v>
      </c>
      <c r="J5144">
        <v>0.27960000000000002</v>
      </c>
      <c r="K5144">
        <v>0.27960000000000002</v>
      </c>
      <c r="L5144">
        <v>0.27960000000000002</v>
      </c>
      <c r="M5144">
        <v>0.27960000000000002</v>
      </c>
      <c r="N5144">
        <v>0.27960000000000002</v>
      </c>
      <c r="O5144">
        <v>0.27960000000000002</v>
      </c>
      <c r="P5144">
        <v>0.27960000000000002</v>
      </c>
      <c r="Q5144">
        <v>0.27960000000000002</v>
      </c>
      <c r="R5144">
        <v>0.27960000000000002</v>
      </c>
      <c r="S5144">
        <v>0.27960000000000002</v>
      </c>
      <c r="T5144">
        <v>0.27960000000000002</v>
      </c>
      <c r="U5144">
        <v>0.27960000000000002</v>
      </c>
      <c r="V5144">
        <v>0.27960000000000002</v>
      </c>
      <c r="W5144">
        <v>0.27960000000000002</v>
      </c>
      <c r="X5144">
        <v>0.27960000000000002</v>
      </c>
      <c r="Y5144">
        <v>0.27960000000000002</v>
      </c>
      <c r="Z5144">
        <v>0.27960000000000002</v>
      </c>
      <c r="AA5144">
        <v>0.27960000000000002</v>
      </c>
      <c r="AB5144" s="7">
        <f t="shared" si="240"/>
        <v>6.7104000000000017</v>
      </c>
      <c r="AC5144">
        <f>INDEX(SHELF_days!$C$2:$C$289,MATCH(A5144&amp;"|"&amp;C5144,SHELF_days!$D$2:$D$289,0))</f>
        <v>58</v>
      </c>
      <c r="AD5144" s="8">
        <f t="shared" si="241"/>
        <v>389.20320000000009</v>
      </c>
      <c r="AE5144" s="7">
        <f t="shared" si="242"/>
        <v>0.27960000000000002</v>
      </c>
    </row>
    <row r="5145" spans="1:31" x14ac:dyDescent="0.45">
      <c r="A5145" t="s">
        <v>80</v>
      </c>
      <c r="B5145" t="s">
        <v>193</v>
      </c>
      <c r="C5145" t="s">
        <v>135</v>
      </c>
      <c r="D5145">
        <v>0.27960000000000002</v>
      </c>
      <c r="E5145">
        <v>0.27960000000000002</v>
      </c>
      <c r="F5145">
        <v>0.27960000000000002</v>
      </c>
      <c r="G5145">
        <v>0.27960000000000002</v>
      </c>
      <c r="H5145">
        <v>0.27960000000000002</v>
      </c>
      <c r="I5145">
        <v>0.27960000000000002</v>
      </c>
      <c r="J5145">
        <v>0.27960000000000002</v>
      </c>
      <c r="K5145">
        <v>0.27960000000000002</v>
      </c>
      <c r="L5145">
        <v>0.27960000000000002</v>
      </c>
      <c r="M5145">
        <v>0.27960000000000002</v>
      </c>
      <c r="N5145">
        <v>0.27960000000000002</v>
      </c>
      <c r="O5145">
        <v>0.27960000000000002</v>
      </c>
      <c r="P5145">
        <v>0.27960000000000002</v>
      </c>
      <c r="Q5145">
        <v>0.27960000000000002</v>
      </c>
      <c r="R5145">
        <v>0.27960000000000002</v>
      </c>
      <c r="S5145">
        <v>0.27960000000000002</v>
      </c>
      <c r="T5145">
        <v>0.27960000000000002</v>
      </c>
      <c r="U5145">
        <v>0.27960000000000002</v>
      </c>
      <c r="V5145">
        <v>0.27960000000000002</v>
      </c>
      <c r="W5145">
        <v>0.27960000000000002</v>
      </c>
      <c r="X5145">
        <v>0.27960000000000002</v>
      </c>
      <c r="Y5145">
        <v>0.27960000000000002</v>
      </c>
      <c r="Z5145">
        <v>0.27960000000000002</v>
      </c>
      <c r="AA5145">
        <v>0.27960000000000002</v>
      </c>
      <c r="AB5145" s="7">
        <f t="shared" si="240"/>
        <v>6.7104000000000017</v>
      </c>
      <c r="AC5145">
        <f>INDEX(SHELF_days!$C$2:$C$289,MATCH(A5145&amp;"|"&amp;C5145,SHELF_days!$D$2:$D$289,0))</f>
        <v>101</v>
      </c>
      <c r="AD5145" s="8">
        <f t="shared" si="241"/>
        <v>677.75040000000013</v>
      </c>
      <c r="AE5145" s="7">
        <f t="shared" si="242"/>
        <v>0.27960000000000002</v>
      </c>
    </row>
    <row r="5146" spans="1:31" x14ac:dyDescent="0.45">
      <c r="A5146" t="s">
        <v>80</v>
      </c>
      <c r="B5146" t="s">
        <v>193</v>
      </c>
      <c r="C5146" t="s">
        <v>136</v>
      </c>
      <c r="D5146">
        <v>0.27960000000000002</v>
      </c>
      <c r="E5146">
        <v>0.27960000000000002</v>
      </c>
      <c r="F5146">
        <v>0.27960000000000002</v>
      </c>
      <c r="G5146">
        <v>0.27960000000000002</v>
      </c>
      <c r="H5146">
        <v>0.27960000000000002</v>
      </c>
      <c r="I5146">
        <v>0.27960000000000002</v>
      </c>
      <c r="J5146">
        <v>0.27960000000000002</v>
      </c>
      <c r="K5146">
        <v>0.27960000000000002</v>
      </c>
      <c r="L5146">
        <v>0.27960000000000002</v>
      </c>
      <c r="M5146">
        <v>0.27960000000000002</v>
      </c>
      <c r="N5146">
        <v>0.27960000000000002</v>
      </c>
      <c r="O5146">
        <v>0.27960000000000002</v>
      </c>
      <c r="P5146">
        <v>0.27960000000000002</v>
      </c>
      <c r="Q5146">
        <v>0.27960000000000002</v>
      </c>
      <c r="R5146">
        <v>0.27960000000000002</v>
      </c>
      <c r="S5146">
        <v>0.27960000000000002</v>
      </c>
      <c r="T5146">
        <v>0.27960000000000002</v>
      </c>
      <c r="U5146">
        <v>0.27960000000000002</v>
      </c>
      <c r="V5146">
        <v>0.27960000000000002</v>
      </c>
      <c r="W5146">
        <v>0.27960000000000002</v>
      </c>
      <c r="X5146">
        <v>0.27960000000000002</v>
      </c>
      <c r="Y5146">
        <v>0.27960000000000002</v>
      </c>
      <c r="Z5146">
        <v>0.27960000000000002</v>
      </c>
      <c r="AA5146">
        <v>0.27960000000000002</v>
      </c>
      <c r="AB5146" s="7">
        <f t="shared" si="240"/>
        <v>6.7104000000000017</v>
      </c>
      <c r="AC5146">
        <f>INDEX(SHELF_days!$C$2:$C$289,MATCH(A5146&amp;"|"&amp;C5146,SHELF_days!$D$2:$D$289,0))</f>
        <v>94</v>
      </c>
      <c r="AD5146" s="8">
        <f t="shared" si="241"/>
        <v>630.77760000000012</v>
      </c>
      <c r="AE5146" s="7">
        <f t="shared" si="242"/>
        <v>0.27960000000000002</v>
      </c>
    </row>
    <row r="5147" spans="1:31" x14ac:dyDescent="0.45">
      <c r="A5147" t="s">
        <v>80</v>
      </c>
      <c r="B5147" t="s">
        <v>193</v>
      </c>
      <c r="C5147" t="s">
        <v>137</v>
      </c>
      <c r="D5147">
        <v>0.27960000000000002</v>
      </c>
      <c r="E5147">
        <v>0.27960000000000002</v>
      </c>
      <c r="F5147">
        <v>0.27960000000000002</v>
      </c>
      <c r="G5147">
        <v>0.27960000000000002</v>
      </c>
      <c r="H5147">
        <v>0.27960000000000002</v>
      </c>
      <c r="I5147">
        <v>0.27960000000000002</v>
      </c>
      <c r="J5147">
        <v>0.27960000000000002</v>
      </c>
      <c r="K5147">
        <v>0.27960000000000002</v>
      </c>
      <c r="L5147">
        <v>0.27960000000000002</v>
      </c>
      <c r="M5147">
        <v>0.27960000000000002</v>
      </c>
      <c r="N5147">
        <v>0.27960000000000002</v>
      </c>
      <c r="O5147">
        <v>0.27960000000000002</v>
      </c>
      <c r="P5147">
        <v>0.27960000000000002</v>
      </c>
      <c r="Q5147">
        <v>0.27960000000000002</v>
      </c>
      <c r="R5147">
        <v>0.27960000000000002</v>
      </c>
      <c r="S5147">
        <v>0.27960000000000002</v>
      </c>
      <c r="T5147">
        <v>0.27960000000000002</v>
      </c>
      <c r="U5147">
        <v>0.27960000000000002</v>
      </c>
      <c r="V5147">
        <v>0.27960000000000002</v>
      </c>
      <c r="W5147">
        <v>0.27960000000000002</v>
      </c>
      <c r="X5147">
        <v>0.27960000000000002</v>
      </c>
      <c r="Y5147">
        <v>0.27960000000000002</v>
      </c>
      <c r="Z5147">
        <v>0.27960000000000002</v>
      </c>
      <c r="AA5147">
        <v>0.27960000000000002</v>
      </c>
      <c r="AB5147" s="7">
        <f t="shared" si="240"/>
        <v>6.7104000000000017</v>
      </c>
      <c r="AC5147">
        <f>INDEX(SHELF_days!$C$2:$C$289,MATCH(A5147&amp;"|"&amp;C5147,SHELF_days!$D$2:$D$289,0))</f>
        <v>92</v>
      </c>
      <c r="AD5147" s="8">
        <f t="shared" si="241"/>
        <v>617.35680000000013</v>
      </c>
      <c r="AE5147" s="7">
        <f t="shared" si="242"/>
        <v>0.27960000000000002</v>
      </c>
    </row>
    <row r="5148" spans="1:31" x14ac:dyDescent="0.45">
      <c r="A5148" t="s">
        <v>80</v>
      </c>
      <c r="B5148" t="s">
        <v>193</v>
      </c>
      <c r="C5148" t="s">
        <v>138</v>
      </c>
      <c r="D5148">
        <v>0.27960000000000002</v>
      </c>
      <c r="E5148">
        <v>0.27960000000000002</v>
      </c>
      <c r="F5148">
        <v>0.27960000000000002</v>
      </c>
      <c r="G5148">
        <v>0.27960000000000002</v>
      </c>
      <c r="H5148">
        <v>0.27960000000000002</v>
      </c>
      <c r="I5148">
        <v>0.27960000000000002</v>
      </c>
      <c r="J5148">
        <v>0.27960000000000002</v>
      </c>
      <c r="K5148">
        <v>0.27960000000000002</v>
      </c>
      <c r="L5148">
        <v>0.27960000000000002</v>
      </c>
      <c r="M5148">
        <v>0.27960000000000002</v>
      </c>
      <c r="N5148">
        <v>0.27960000000000002</v>
      </c>
      <c r="O5148">
        <v>0.27960000000000002</v>
      </c>
      <c r="P5148">
        <v>0.27960000000000002</v>
      </c>
      <c r="Q5148">
        <v>0.27960000000000002</v>
      </c>
      <c r="R5148">
        <v>0.27960000000000002</v>
      </c>
      <c r="S5148">
        <v>0.27960000000000002</v>
      </c>
      <c r="T5148">
        <v>0.27960000000000002</v>
      </c>
      <c r="U5148">
        <v>0.27960000000000002</v>
      </c>
      <c r="V5148">
        <v>0.27960000000000002</v>
      </c>
      <c r="W5148">
        <v>0.27960000000000002</v>
      </c>
      <c r="X5148">
        <v>0.27960000000000002</v>
      </c>
      <c r="Y5148">
        <v>0.27960000000000002</v>
      </c>
      <c r="Z5148">
        <v>0.27960000000000002</v>
      </c>
      <c r="AA5148">
        <v>0.27960000000000002</v>
      </c>
      <c r="AB5148" s="7">
        <f t="shared" si="240"/>
        <v>6.7104000000000017</v>
      </c>
      <c r="AC5148">
        <f>INDEX(SHELF_days!$C$2:$C$289,MATCH(A5148&amp;"|"&amp;C5148,SHELF_days!$D$2:$D$289,0))</f>
        <v>15</v>
      </c>
      <c r="AD5148" s="8">
        <f t="shared" si="241"/>
        <v>100.65600000000002</v>
      </c>
      <c r="AE5148" s="7">
        <f t="shared" si="242"/>
        <v>0.27960000000000002</v>
      </c>
    </row>
    <row r="5149" spans="1:31" x14ac:dyDescent="0.45">
      <c r="A5149" t="s">
        <v>80</v>
      </c>
      <c r="B5149" t="s">
        <v>193</v>
      </c>
      <c r="C5149" t="s">
        <v>139</v>
      </c>
      <c r="D5149">
        <v>0.27960000000000002</v>
      </c>
      <c r="E5149">
        <v>0.27960000000000002</v>
      </c>
      <c r="F5149">
        <v>0.27960000000000002</v>
      </c>
      <c r="G5149">
        <v>0.27960000000000002</v>
      </c>
      <c r="H5149">
        <v>0.27960000000000002</v>
      </c>
      <c r="I5149">
        <v>0.27960000000000002</v>
      </c>
      <c r="J5149">
        <v>0.27960000000000002</v>
      </c>
      <c r="K5149">
        <v>0.27960000000000002</v>
      </c>
      <c r="L5149">
        <v>0.27960000000000002</v>
      </c>
      <c r="M5149">
        <v>0.27960000000000002</v>
      </c>
      <c r="N5149">
        <v>0.27960000000000002</v>
      </c>
      <c r="O5149">
        <v>0.27960000000000002</v>
      </c>
      <c r="P5149">
        <v>0.27960000000000002</v>
      </c>
      <c r="Q5149">
        <v>0.27960000000000002</v>
      </c>
      <c r="R5149">
        <v>0.27960000000000002</v>
      </c>
      <c r="S5149">
        <v>0.27960000000000002</v>
      </c>
      <c r="T5149">
        <v>0.27960000000000002</v>
      </c>
      <c r="U5149">
        <v>0.27960000000000002</v>
      </c>
      <c r="V5149">
        <v>0.27960000000000002</v>
      </c>
      <c r="W5149">
        <v>0.27960000000000002</v>
      </c>
      <c r="X5149">
        <v>0.27960000000000002</v>
      </c>
      <c r="Y5149">
        <v>0.27960000000000002</v>
      </c>
      <c r="Z5149">
        <v>0.27960000000000002</v>
      </c>
      <c r="AA5149">
        <v>0.27960000000000002</v>
      </c>
      <c r="AB5149" s="7">
        <f t="shared" si="240"/>
        <v>6.7104000000000017</v>
      </c>
      <c r="AC5149">
        <f>INDEX(SHELF_days!$C$2:$C$289,MATCH(A5149&amp;"|"&amp;C5149,SHELF_days!$D$2:$D$289,0))</f>
        <v>5</v>
      </c>
      <c r="AD5149" s="8">
        <f t="shared" si="241"/>
        <v>33.552000000000007</v>
      </c>
      <c r="AE5149" s="7">
        <f t="shared" si="242"/>
        <v>0.27960000000000002</v>
      </c>
    </row>
    <row r="5150" spans="1:31" x14ac:dyDescent="0.45">
      <c r="A5150" t="s">
        <v>82</v>
      </c>
      <c r="B5150" t="s">
        <v>168</v>
      </c>
      <c r="C5150" t="s">
        <v>134</v>
      </c>
      <c r="D5150">
        <v>0.8</v>
      </c>
      <c r="E5150">
        <v>0.8</v>
      </c>
      <c r="F5150">
        <v>0.8</v>
      </c>
      <c r="G5150">
        <v>0.8</v>
      </c>
      <c r="H5150">
        <v>0.8</v>
      </c>
      <c r="I5150">
        <v>0.8</v>
      </c>
      <c r="J5150">
        <v>0.8</v>
      </c>
      <c r="K5150">
        <v>0.8</v>
      </c>
      <c r="L5150">
        <v>0.8</v>
      </c>
      <c r="M5150">
        <v>0.8</v>
      </c>
      <c r="N5150">
        <v>0.8</v>
      </c>
      <c r="O5150">
        <v>0.8</v>
      </c>
      <c r="P5150">
        <v>0.8</v>
      </c>
      <c r="Q5150">
        <v>0.8</v>
      </c>
      <c r="R5150">
        <v>0.8</v>
      </c>
      <c r="S5150">
        <v>0.8</v>
      </c>
      <c r="T5150">
        <v>0.8</v>
      </c>
      <c r="U5150">
        <v>0.8</v>
      </c>
      <c r="V5150">
        <v>0.8</v>
      </c>
      <c r="W5150">
        <v>0.8</v>
      </c>
      <c r="X5150">
        <v>0.8</v>
      </c>
      <c r="Y5150">
        <v>0.8</v>
      </c>
      <c r="Z5150">
        <v>0.8</v>
      </c>
      <c r="AA5150">
        <v>0.8</v>
      </c>
      <c r="AB5150" s="7">
        <f t="shared" si="240"/>
        <v>19.200000000000006</v>
      </c>
      <c r="AC5150">
        <f>INDEX(SHELF_days!$C$2:$C$289,MATCH(A5150&amp;"|"&amp;C5150,SHELF_days!$D$2:$D$289,0))</f>
        <v>84</v>
      </c>
      <c r="AD5150" s="8">
        <f t="shared" si="241"/>
        <v>1612.8000000000006</v>
      </c>
      <c r="AE5150" s="7">
        <f t="shared" si="242"/>
        <v>0.8</v>
      </c>
    </row>
    <row r="5151" spans="1:31" x14ac:dyDescent="0.45">
      <c r="A5151" t="s">
        <v>82</v>
      </c>
      <c r="B5151" t="s">
        <v>168</v>
      </c>
      <c r="C5151" t="s">
        <v>135</v>
      </c>
      <c r="D5151">
        <v>0.8</v>
      </c>
      <c r="E5151">
        <v>0.8</v>
      </c>
      <c r="F5151">
        <v>0.8</v>
      </c>
      <c r="G5151">
        <v>0.8</v>
      </c>
      <c r="H5151">
        <v>0.8</v>
      </c>
      <c r="I5151">
        <v>0.8</v>
      </c>
      <c r="J5151">
        <v>0.8</v>
      </c>
      <c r="K5151">
        <v>0.8</v>
      </c>
      <c r="L5151">
        <v>0.8</v>
      </c>
      <c r="M5151">
        <v>0.8</v>
      </c>
      <c r="N5151">
        <v>0.8</v>
      </c>
      <c r="O5151">
        <v>0.8</v>
      </c>
      <c r="P5151">
        <v>0.8</v>
      </c>
      <c r="Q5151">
        <v>0.8</v>
      </c>
      <c r="R5151">
        <v>0.8</v>
      </c>
      <c r="S5151">
        <v>0.8</v>
      </c>
      <c r="T5151">
        <v>0.8</v>
      </c>
      <c r="U5151">
        <v>0.8</v>
      </c>
      <c r="V5151">
        <v>0.8</v>
      </c>
      <c r="W5151">
        <v>0.8</v>
      </c>
      <c r="X5151">
        <v>0.8</v>
      </c>
      <c r="Y5151">
        <v>0.8</v>
      </c>
      <c r="Z5151">
        <v>0.8</v>
      </c>
      <c r="AA5151">
        <v>0.8</v>
      </c>
      <c r="AB5151" s="7">
        <f t="shared" si="240"/>
        <v>19.200000000000006</v>
      </c>
      <c r="AC5151">
        <f>INDEX(SHELF_days!$C$2:$C$289,MATCH(A5151&amp;"|"&amp;C5151,SHELF_days!$D$2:$D$289,0))</f>
        <v>106</v>
      </c>
      <c r="AD5151" s="8">
        <f t="shared" si="241"/>
        <v>2035.2000000000007</v>
      </c>
      <c r="AE5151" s="7">
        <f t="shared" si="242"/>
        <v>0.8</v>
      </c>
    </row>
    <row r="5152" spans="1:31" x14ac:dyDescent="0.45">
      <c r="A5152" t="s">
        <v>82</v>
      </c>
      <c r="B5152" t="s">
        <v>168</v>
      </c>
      <c r="C5152" t="s">
        <v>136</v>
      </c>
      <c r="D5152">
        <v>0.8</v>
      </c>
      <c r="E5152">
        <v>0.8</v>
      </c>
      <c r="F5152">
        <v>0.8</v>
      </c>
      <c r="G5152">
        <v>0.8</v>
      </c>
      <c r="H5152">
        <v>0.8</v>
      </c>
      <c r="I5152">
        <v>0.8</v>
      </c>
      <c r="J5152">
        <v>0.8</v>
      </c>
      <c r="K5152">
        <v>0.8</v>
      </c>
      <c r="L5152">
        <v>0.8</v>
      </c>
      <c r="M5152">
        <v>0.8</v>
      </c>
      <c r="N5152">
        <v>0.8</v>
      </c>
      <c r="O5152">
        <v>0.8</v>
      </c>
      <c r="P5152">
        <v>0.8</v>
      </c>
      <c r="Q5152">
        <v>0.8</v>
      </c>
      <c r="R5152">
        <v>0.8</v>
      </c>
      <c r="S5152">
        <v>0.8</v>
      </c>
      <c r="T5152">
        <v>0.8</v>
      </c>
      <c r="U5152">
        <v>0.8</v>
      </c>
      <c r="V5152">
        <v>0.8</v>
      </c>
      <c r="W5152">
        <v>0.8</v>
      </c>
      <c r="X5152">
        <v>0.8</v>
      </c>
      <c r="Y5152">
        <v>0.8</v>
      </c>
      <c r="Z5152">
        <v>0.8</v>
      </c>
      <c r="AA5152">
        <v>0.8</v>
      </c>
      <c r="AB5152" s="7">
        <f t="shared" si="240"/>
        <v>19.200000000000006</v>
      </c>
      <c r="AC5152">
        <f>INDEX(SHELF_days!$C$2:$C$289,MATCH(A5152&amp;"|"&amp;C5152,SHELF_days!$D$2:$D$289,0))</f>
        <v>53</v>
      </c>
      <c r="AD5152" s="8">
        <f t="shared" si="241"/>
        <v>1017.6000000000004</v>
      </c>
      <c r="AE5152" s="7">
        <f t="shared" si="242"/>
        <v>0.8</v>
      </c>
    </row>
    <row r="5153" spans="1:31" x14ac:dyDescent="0.45">
      <c r="A5153" t="s">
        <v>82</v>
      </c>
      <c r="B5153" t="s">
        <v>168</v>
      </c>
      <c r="C5153" t="s">
        <v>137</v>
      </c>
      <c r="D5153">
        <v>0.8</v>
      </c>
      <c r="E5153">
        <v>0.8</v>
      </c>
      <c r="F5153">
        <v>0.8</v>
      </c>
      <c r="G5153">
        <v>0.8</v>
      </c>
      <c r="H5153">
        <v>0.8</v>
      </c>
      <c r="I5153">
        <v>0.8</v>
      </c>
      <c r="J5153">
        <v>0.8</v>
      </c>
      <c r="K5153">
        <v>0.8</v>
      </c>
      <c r="L5153">
        <v>0.8</v>
      </c>
      <c r="M5153">
        <v>0.8</v>
      </c>
      <c r="N5153">
        <v>0.8</v>
      </c>
      <c r="O5153">
        <v>0.8</v>
      </c>
      <c r="P5153">
        <v>0.8</v>
      </c>
      <c r="Q5153">
        <v>0.8</v>
      </c>
      <c r="R5153">
        <v>0.8</v>
      </c>
      <c r="S5153">
        <v>0.8</v>
      </c>
      <c r="T5153">
        <v>0.8</v>
      </c>
      <c r="U5153">
        <v>0.8</v>
      </c>
      <c r="V5153">
        <v>0.8</v>
      </c>
      <c r="W5153">
        <v>0.8</v>
      </c>
      <c r="X5153">
        <v>0.8</v>
      </c>
      <c r="Y5153">
        <v>0.8</v>
      </c>
      <c r="Z5153">
        <v>0.8</v>
      </c>
      <c r="AA5153">
        <v>0.8</v>
      </c>
      <c r="AB5153" s="7">
        <f t="shared" si="240"/>
        <v>19.200000000000006</v>
      </c>
      <c r="AC5153">
        <f>INDEX(SHELF_days!$C$2:$C$289,MATCH(A5153&amp;"|"&amp;C5153,SHELF_days!$D$2:$D$289,0))</f>
        <v>92</v>
      </c>
      <c r="AD5153" s="8">
        <f t="shared" si="241"/>
        <v>1766.4000000000005</v>
      </c>
      <c r="AE5153" s="7">
        <f t="shared" si="242"/>
        <v>0.8</v>
      </c>
    </row>
    <row r="5154" spans="1:31" x14ac:dyDescent="0.45">
      <c r="A5154" t="s">
        <v>82</v>
      </c>
      <c r="B5154" t="s">
        <v>168</v>
      </c>
      <c r="C5154" t="s">
        <v>138</v>
      </c>
      <c r="D5154">
        <v>0.8</v>
      </c>
      <c r="E5154">
        <v>0.8</v>
      </c>
      <c r="F5154">
        <v>0.8</v>
      </c>
      <c r="G5154">
        <v>0.8</v>
      </c>
      <c r="H5154">
        <v>0.8</v>
      </c>
      <c r="I5154">
        <v>0.8</v>
      </c>
      <c r="J5154">
        <v>0.8</v>
      </c>
      <c r="K5154">
        <v>0.8</v>
      </c>
      <c r="L5154">
        <v>0.8</v>
      </c>
      <c r="M5154">
        <v>0.8</v>
      </c>
      <c r="N5154">
        <v>0.8</v>
      </c>
      <c r="O5154">
        <v>0.8</v>
      </c>
      <c r="P5154">
        <v>0.8</v>
      </c>
      <c r="Q5154">
        <v>0.8</v>
      </c>
      <c r="R5154">
        <v>0.8</v>
      </c>
      <c r="S5154">
        <v>0.8</v>
      </c>
      <c r="T5154">
        <v>0.8</v>
      </c>
      <c r="U5154">
        <v>0.8</v>
      </c>
      <c r="V5154">
        <v>0.8</v>
      </c>
      <c r="W5154">
        <v>0.8</v>
      </c>
      <c r="X5154">
        <v>0.8</v>
      </c>
      <c r="Y5154">
        <v>0.8</v>
      </c>
      <c r="Z5154">
        <v>0.8</v>
      </c>
      <c r="AA5154">
        <v>0.8</v>
      </c>
      <c r="AB5154" s="7">
        <f t="shared" si="240"/>
        <v>19.200000000000006</v>
      </c>
      <c r="AC5154">
        <f>INDEX(SHELF_days!$C$2:$C$289,MATCH(A5154&amp;"|"&amp;C5154,SHELF_days!$D$2:$D$289,0))</f>
        <v>10</v>
      </c>
      <c r="AD5154" s="8">
        <f t="shared" si="241"/>
        <v>192.00000000000006</v>
      </c>
      <c r="AE5154" s="7">
        <f t="shared" si="242"/>
        <v>0.8</v>
      </c>
    </row>
    <row r="5155" spans="1:31" x14ac:dyDescent="0.45">
      <c r="A5155" t="s">
        <v>82</v>
      </c>
      <c r="B5155" t="s">
        <v>168</v>
      </c>
      <c r="C5155" t="s">
        <v>139</v>
      </c>
      <c r="D5155">
        <v>0.8</v>
      </c>
      <c r="E5155">
        <v>0.8</v>
      </c>
      <c r="F5155">
        <v>0.8</v>
      </c>
      <c r="G5155">
        <v>0.8</v>
      </c>
      <c r="H5155">
        <v>0.8</v>
      </c>
      <c r="I5155">
        <v>0.8</v>
      </c>
      <c r="J5155">
        <v>0.8</v>
      </c>
      <c r="K5155">
        <v>0.8</v>
      </c>
      <c r="L5155">
        <v>0.8</v>
      </c>
      <c r="M5155">
        <v>0.8</v>
      </c>
      <c r="N5155">
        <v>0.8</v>
      </c>
      <c r="O5155">
        <v>0.8</v>
      </c>
      <c r="P5155">
        <v>0.8</v>
      </c>
      <c r="Q5155">
        <v>0.8</v>
      </c>
      <c r="R5155">
        <v>0.8</v>
      </c>
      <c r="S5155">
        <v>0.8</v>
      </c>
      <c r="T5155">
        <v>0.8</v>
      </c>
      <c r="U5155">
        <v>0.8</v>
      </c>
      <c r="V5155">
        <v>0.8</v>
      </c>
      <c r="W5155">
        <v>0.8</v>
      </c>
      <c r="X5155">
        <v>0.8</v>
      </c>
      <c r="Y5155">
        <v>0.8</v>
      </c>
      <c r="Z5155">
        <v>0.8</v>
      </c>
      <c r="AA5155">
        <v>0.8</v>
      </c>
      <c r="AB5155" s="7">
        <f t="shared" si="240"/>
        <v>19.200000000000006</v>
      </c>
      <c r="AC5155">
        <f>INDEX(SHELF_days!$C$2:$C$289,MATCH(A5155&amp;"|"&amp;C5155,SHELF_days!$D$2:$D$289,0))</f>
        <v>20</v>
      </c>
      <c r="AD5155" s="8">
        <f t="shared" si="241"/>
        <v>384.00000000000011</v>
      </c>
      <c r="AE5155" s="7">
        <f t="shared" si="242"/>
        <v>0.8</v>
      </c>
    </row>
    <row r="5156" spans="1:31" x14ac:dyDescent="0.45">
      <c r="A5156" t="s">
        <v>82</v>
      </c>
      <c r="B5156" t="s">
        <v>169</v>
      </c>
      <c r="C5156" t="s">
        <v>134</v>
      </c>
      <c r="D5156">
        <v>0.5876679277627469</v>
      </c>
      <c r="E5156">
        <v>0.57961768217695586</v>
      </c>
      <c r="F5156">
        <v>0.57961768217695586</v>
      </c>
      <c r="G5156">
        <v>0.60376841893432898</v>
      </c>
      <c r="H5156">
        <v>0.61181866452012013</v>
      </c>
      <c r="I5156">
        <v>0.61181866452012013</v>
      </c>
      <c r="J5156">
        <v>0.61986891010591116</v>
      </c>
      <c r="K5156">
        <v>0.61181866452012013</v>
      </c>
      <c r="L5156">
        <v>0.61986891010591116</v>
      </c>
      <c r="M5156">
        <v>0.6279191556917022</v>
      </c>
      <c r="N5156">
        <v>0.61986891010591116</v>
      </c>
      <c r="O5156">
        <v>0.6279191556917022</v>
      </c>
      <c r="P5156">
        <v>0.64401964686328428</v>
      </c>
      <c r="Q5156">
        <v>0.65206989244907532</v>
      </c>
      <c r="R5156">
        <v>0.65206989244907532</v>
      </c>
      <c r="S5156">
        <v>0.66012013803486635</v>
      </c>
      <c r="T5156">
        <v>0.65206989244907532</v>
      </c>
      <c r="U5156">
        <v>0.66012013803486635</v>
      </c>
      <c r="V5156">
        <v>0.66012013803486635</v>
      </c>
      <c r="W5156">
        <v>0.6279191556917022</v>
      </c>
      <c r="X5156">
        <v>0.60376841893432898</v>
      </c>
      <c r="Y5156">
        <v>0.57961768217695586</v>
      </c>
      <c r="Z5156">
        <v>0.53936645424800067</v>
      </c>
      <c r="AA5156">
        <v>0.50716547190483641</v>
      </c>
      <c r="AB5156" s="7">
        <f t="shared" si="240"/>
        <v>14.739999667583419</v>
      </c>
      <c r="AC5156">
        <f>INDEX(SHELF_days!$C$2:$C$289,MATCH(A5156&amp;"|"&amp;C5156,SHELF_days!$D$2:$D$289,0))</f>
        <v>84</v>
      </c>
      <c r="AD5156" s="8">
        <f t="shared" si="241"/>
        <v>1238.1599720770073</v>
      </c>
      <c r="AE5156" s="7">
        <f t="shared" si="242"/>
        <v>0.66012013803486635</v>
      </c>
    </row>
    <row r="5157" spans="1:31" x14ac:dyDescent="0.45">
      <c r="A5157" t="s">
        <v>82</v>
      </c>
      <c r="B5157" t="s">
        <v>169</v>
      </c>
      <c r="C5157" t="s">
        <v>135</v>
      </c>
      <c r="D5157">
        <v>0.1770844523458657</v>
      </c>
      <c r="E5157">
        <v>0.1643255725495176</v>
      </c>
      <c r="F5157">
        <v>0.15794613265134361</v>
      </c>
      <c r="G5157">
        <v>0.1643255725495176</v>
      </c>
      <c r="H5157">
        <v>0.1643255725495176</v>
      </c>
      <c r="I5157">
        <v>0.18346389224403969</v>
      </c>
      <c r="J5157">
        <v>0.1913831969452213</v>
      </c>
      <c r="K5157">
        <v>0.21690095653791741</v>
      </c>
      <c r="L5157">
        <v>0.23603927623243959</v>
      </c>
      <c r="M5157">
        <v>0.25517759592696171</v>
      </c>
      <c r="N5157">
        <v>0.26793647572330981</v>
      </c>
      <c r="O5157">
        <v>0.26793647572330981</v>
      </c>
      <c r="P5157">
        <v>0.27431591562148377</v>
      </c>
      <c r="Q5157">
        <v>0.27431591562148377</v>
      </c>
      <c r="R5157">
        <v>0.28861466022083948</v>
      </c>
      <c r="S5157">
        <v>0.33965017940623182</v>
      </c>
      <c r="T5157">
        <v>0.44018135297400901</v>
      </c>
      <c r="U5157">
        <v>0.49121687215940141</v>
      </c>
      <c r="V5157">
        <v>0.51035519185392342</v>
      </c>
      <c r="W5157">
        <v>0.51035519185392342</v>
      </c>
      <c r="X5157">
        <v>0.49759631205757532</v>
      </c>
      <c r="Y5157">
        <v>0.4641592477636976</v>
      </c>
      <c r="Z5157">
        <v>0.36208820939291292</v>
      </c>
      <c r="AA5157">
        <v>0.26001717102212818</v>
      </c>
      <c r="AB5157" s="7">
        <f t="shared" si="240"/>
        <v>7.1597113919265718</v>
      </c>
      <c r="AC5157">
        <f>INDEX(SHELF_days!$C$2:$C$289,MATCH(A5157&amp;"|"&amp;C5157,SHELF_days!$D$2:$D$289,0))</f>
        <v>106</v>
      </c>
      <c r="AD5157" s="8">
        <f t="shared" si="241"/>
        <v>758.92940754421659</v>
      </c>
      <c r="AE5157" s="7">
        <f t="shared" si="242"/>
        <v>0.51035519185392342</v>
      </c>
    </row>
    <row r="5158" spans="1:31" x14ac:dyDescent="0.45">
      <c r="A5158" t="s">
        <v>82</v>
      </c>
      <c r="B5158" t="s">
        <v>169</v>
      </c>
      <c r="C5158" t="s">
        <v>136</v>
      </c>
      <c r="D5158">
        <v>0.67622062920644854</v>
      </c>
      <c r="E5158">
        <v>0.67622062920644854</v>
      </c>
      <c r="F5158">
        <v>0.67622062920644854</v>
      </c>
      <c r="G5158">
        <v>0.67622062920644854</v>
      </c>
      <c r="H5158">
        <v>0.67622062920644854</v>
      </c>
      <c r="I5158">
        <v>0.67622062920644854</v>
      </c>
      <c r="J5158">
        <v>0.67622062920644854</v>
      </c>
      <c r="K5158">
        <v>0.67622062920644854</v>
      </c>
      <c r="L5158">
        <v>0.67622062920644854</v>
      </c>
      <c r="M5158">
        <v>0.67622062920644854</v>
      </c>
      <c r="N5158">
        <v>0.67622062920644854</v>
      </c>
      <c r="O5158">
        <v>0.67622062920644854</v>
      </c>
      <c r="P5158">
        <v>0.67622062920644854</v>
      </c>
      <c r="Q5158">
        <v>0.67622062920644854</v>
      </c>
      <c r="R5158">
        <v>0.67622062920644854</v>
      </c>
      <c r="S5158">
        <v>0.67622062920644854</v>
      </c>
      <c r="T5158">
        <v>0.67622062920644854</v>
      </c>
      <c r="U5158">
        <v>0.67622062920644854</v>
      </c>
      <c r="V5158">
        <v>0.67622062920644854</v>
      </c>
      <c r="W5158">
        <v>0.67622062920644854</v>
      </c>
      <c r="X5158">
        <v>0.67622062920644854</v>
      </c>
      <c r="Y5158">
        <v>0.67622062920644854</v>
      </c>
      <c r="Z5158">
        <v>0.67622062920644854</v>
      </c>
      <c r="AA5158">
        <v>0.67622062920644854</v>
      </c>
      <c r="AB5158" s="7">
        <f t="shared" si="240"/>
        <v>16.229295100954754</v>
      </c>
      <c r="AC5158">
        <f>INDEX(SHELF_days!$C$2:$C$289,MATCH(A5158&amp;"|"&amp;C5158,SHELF_days!$D$2:$D$289,0))</f>
        <v>53</v>
      </c>
      <c r="AD5158" s="8">
        <f t="shared" si="241"/>
        <v>860.15264035060193</v>
      </c>
      <c r="AE5158" s="7">
        <f t="shared" si="242"/>
        <v>0.67622062920644854</v>
      </c>
    </row>
    <row r="5159" spans="1:31" x14ac:dyDescent="0.45">
      <c r="A5159" t="s">
        <v>82</v>
      </c>
      <c r="B5159" t="s">
        <v>169</v>
      </c>
      <c r="C5159" t="s">
        <v>137</v>
      </c>
      <c r="D5159">
        <v>0.39691210844726332</v>
      </c>
      <c r="E5159">
        <v>0.39691210844726332</v>
      </c>
      <c r="F5159">
        <v>0.39691210844726332</v>
      </c>
      <c r="G5159">
        <v>0.39691210844726332</v>
      </c>
      <c r="H5159">
        <v>0.38956188421675841</v>
      </c>
      <c r="I5159">
        <v>0.42631300536928279</v>
      </c>
      <c r="J5159">
        <v>0.4924650234438267</v>
      </c>
      <c r="K5159">
        <v>0.53656636882685593</v>
      </c>
      <c r="L5159">
        <v>0.55126681728786564</v>
      </c>
      <c r="M5159">
        <v>0.58066771420988517</v>
      </c>
      <c r="N5159">
        <v>0.58801793844038996</v>
      </c>
      <c r="O5159">
        <v>0.58066771420988517</v>
      </c>
      <c r="P5159">
        <v>0.58066771420988517</v>
      </c>
      <c r="Q5159">
        <v>0.58801793844038996</v>
      </c>
      <c r="R5159">
        <v>0.60271838690139967</v>
      </c>
      <c r="S5159">
        <v>0.6247690595929144</v>
      </c>
      <c r="T5159">
        <v>0.63946950805392411</v>
      </c>
      <c r="U5159">
        <v>0.64681973228442902</v>
      </c>
      <c r="V5159">
        <v>0.63211928382341931</v>
      </c>
      <c r="W5159">
        <v>0.59536816267089487</v>
      </c>
      <c r="X5159">
        <v>0.54391659305736084</v>
      </c>
      <c r="Y5159">
        <v>0.51451569613534121</v>
      </c>
      <c r="Z5159">
        <v>0.44836367806079741</v>
      </c>
      <c r="AA5159">
        <v>0.39691210844726332</v>
      </c>
      <c r="AB5159" s="7">
        <f t="shared" si="240"/>
        <v>12.546832761471823</v>
      </c>
      <c r="AC5159">
        <f>INDEX(SHELF_days!$C$2:$C$289,MATCH(A5159&amp;"|"&amp;C5159,SHELF_days!$D$2:$D$289,0))</f>
        <v>92</v>
      </c>
      <c r="AD5159" s="8">
        <f t="shared" si="241"/>
        <v>1154.3086140554076</v>
      </c>
      <c r="AE5159" s="7">
        <f t="shared" si="242"/>
        <v>0.64681973228442902</v>
      </c>
    </row>
    <row r="5160" spans="1:31" x14ac:dyDescent="0.45">
      <c r="A5160" t="s">
        <v>82</v>
      </c>
      <c r="B5160" t="s">
        <v>169</v>
      </c>
      <c r="C5160" t="s">
        <v>138</v>
      </c>
      <c r="D5160">
        <v>0.67622062920644854</v>
      </c>
      <c r="E5160">
        <v>0.67622062920644854</v>
      </c>
      <c r="F5160">
        <v>0.67622062920644854</v>
      </c>
      <c r="G5160">
        <v>0.67622062920644854</v>
      </c>
      <c r="H5160">
        <v>0.67622062920644854</v>
      </c>
      <c r="I5160">
        <v>0.67622062920644854</v>
      </c>
      <c r="J5160">
        <v>0.67622062920644854</v>
      </c>
      <c r="K5160">
        <v>0.67622062920644854</v>
      </c>
      <c r="L5160">
        <v>0.67622062920644854</v>
      </c>
      <c r="M5160">
        <v>0.67622062920644854</v>
      </c>
      <c r="N5160">
        <v>0.67622062920644854</v>
      </c>
      <c r="O5160">
        <v>0.67622062920644854</v>
      </c>
      <c r="P5160">
        <v>0.67622062920644854</v>
      </c>
      <c r="Q5160">
        <v>0.67622062920644854</v>
      </c>
      <c r="R5160">
        <v>0.67622062920644854</v>
      </c>
      <c r="S5160">
        <v>0.67622062920644854</v>
      </c>
      <c r="T5160">
        <v>0.67622062920644854</v>
      </c>
      <c r="U5160">
        <v>0.67622062920644854</v>
      </c>
      <c r="V5160">
        <v>0.67622062920644854</v>
      </c>
      <c r="W5160">
        <v>0.67622062920644854</v>
      </c>
      <c r="X5160">
        <v>0.67622062920644854</v>
      </c>
      <c r="Y5160">
        <v>0.67622062920644854</v>
      </c>
      <c r="Z5160">
        <v>0.67622062920644854</v>
      </c>
      <c r="AA5160">
        <v>0.67622062920644854</v>
      </c>
      <c r="AB5160" s="7">
        <f t="shared" si="240"/>
        <v>16.229295100954754</v>
      </c>
      <c r="AC5160">
        <f>INDEX(SHELF_days!$C$2:$C$289,MATCH(A5160&amp;"|"&amp;C5160,SHELF_days!$D$2:$D$289,0))</f>
        <v>10</v>
      </c>
      <c r="AD5160" s="8">
        <f t="shared" si="241"/>
        <v>162.29295100954755</v>
      </c>
      <c r="AE5160" s="7">
        <f t="shared" si="242"/>
        <v>0.67622062920644854</v>
      </c>
    </row>
    <row r="5161" spans="1:31" x14ac:dyDescent="0.45">
      <c r="A5161" t="s">
        <v>82</v>
      </c>
      <c r="B5161" t="s">
        <v>169</v>
      </c>
      <c r="C5161" t="s">
        <v>139</v>
      </c>
      <c r="D5161">
        <v>0.47335444044451402</v>
      </c>
      <c r="E5161">
        <v>0.47335444044451402</v>
      </c>
      <c r="F5161">
        <v>0.50716547190483641</v>
      </c>
      <c r="G5161">
        <v>0.47335444044451402</v>
      </c>
      <c r="H5161">
        <v>0.50716547190483641</v>
      </c>
      <c r="I5161">
        <v>0.57478753482548117</v>
      </c>
      <c r="J5161">
        <v>0.57478753482548117</v>
      </c>
      <c r="K5161">
        <v>0.57478753482548117</v>
      </c>
      <c r="L5161">
        <v>0.57478753482548117</v>
      </c>
      <c r="M5161">
        <v>0.60859856628580367</v>
      </c>
      <c r="N5161">
        <v>0.64240959774612605</v>
      </c>
      <c r="O5161">
        <v>0.67622062920644854</v>
      </c>
      <c r="P5161">
        <v>0.67622062920644854</v>
      </c>
      <c r="Q5161">
        <v>0.67622062920644854</v>
      </c>
      <c r="R5161">
        <v>0.67622062920644854</v>
      </c>
      <c r="S5161">
        <v>0.67622062920644854</v>
      </c>
      <c r="T5161">
        <v>0.67622062920644854</v>
      </c>
      <c r="U5161">
        <v>0.67622062920644854</v>
      </c>
      <c r="V5161">
        <v>0.67622062920644854</v>
      </c>
      <c r="W5161">
        <v>0.67622062920644854</v>
      </c>
      <c r="X5161">
        <v>0.67622062920644854</v>
      </c>
      <c r="Y5161">
        <v>0.67622062920644854</v>
      </c>
      <c r="Z5161">
        <v>0.67622062920644854</v>
      </c>
      <c r="AA5161">
        <v>0.67622062920644854</v>
      </c>
      <c r="AB5161" s="7">
        <f t="shared" si="240"/>
        <v>14.775420748160894</v>
      </c>
      <c r="AC5161">
        <f>INDEX(SHELF_days!$C$2:$C$289,MATCH(A5161&amp;"|"&amp;C5161,SHELF_days!$D$2:$D$289,0))</f>
        <v>20</v>
      </c>
      <c r="AD5161" s="8">
        <f t="shared" si="241"/>
        <v>295.50841496321789</v>
      </c>
      <c r="AE5161" s="7">
        <f t="shared" si="242"/>
        <v>0.67622062920644854</v>
      </c>
    </row>
    <row r="5162" spans="1:31" x14ac:dyDescent="0.45">
      <c r="A5162" t="s">
        <v>82</v>
      </c>
      <c r="B5162" t="s">
        <v>170</v>
      </c>
      <c r="C5162" t="s">
        <v>134</v>
      </c>
      <c r="D5162">
        <v>0.8</v>
      </c>
      <c r="E5162">
        <v>0.8</v>
      </c>
      <c r="F5162">
        <v>0.8</v>
      </c>
      <c r="G5162">
        <v>0.8</v>
      </c>
      <c r="H5162">
        <v>0.8</v>
      </c>
      <c r="I5162">
        <v>0.8</v>
      </c>
      <c r="J5162">
        <v>0.8</v>
      </c>
      <c r="K5162">
        <v>0.8</v>
      </c>
      <c r="L5162">
        <v>0.8</v>
      </c>
      <c r="M5162">
        <v>0.8</v>
      </c>
      <c r="N5162">
        <v>0.8</v>
      </c>
      <c r="O5162">
        <v>0.8</v>
      </c>
      <c r="P5162">
        <v>0.8</v>
      </c>
      <c r="Q5162">
        <v>0.8</v>
      </c>
      <c r="R5162">
        <v>0.8</v>
      </c>
      <c r="S5162">
        <v>0.8</v>
      </c>
      <c r="T5162">
        <v>0.8</v>
      </c>
      <c r="U5162">
        <v>0.8</v>
      </c>
      <c r="V5162">
        <v>0.8</v>
      </c>
      <c r="W5162">
        <v>0.8</v>
      </c>
      <c r="X5162">
        <v>0.8</v>
      </c>
      <c r="Y5162">
        <v>0.8</v>
      </c>
      <c r="Z5162">
        <v>0.8</v>
      </c>
      <c r="AA5162">
        <v>0.8</v>
      </c>
      <c r="AB5162" s="7">
        <f t="shared" si="240"/>
        <v>19.200000000000006</v>
      </c>
      <c r="AC5162">
        <f>INDEX(SHELF_days!$C$2:$C$289,MATCH(A5162&amp;"|"&amp;C5162,SHELF_days!$D$2:$D$289,0))</f>
        <v>84</v>
      </c>
      <c r="AD5162" s="8">
        <f t="shared" si="241"/>
        <v>1612.8000000000006</v>
      </c>
      <c r="AE5162" s="7">
        <f t="shared" si="242"/>
        <v>0.8</v>
      </c>
    </row>
    <row r="5163" spans="1:31" x14ac:dyDescent="0.45">
      <c r="A5163" t="s">
        <v>82</v>
      </c>
      <c r="B5163" t="s">
        <v>170</v>
      </c>
      <c r="C5163" t="s">
        <v>135</v>
      </c>
      <c r="D5163">
        <v>0.8</v>
      </c>
      <c r="E5163">
        <v>0.8</v>
      </c>
      <c r="F5163">
        <v>0.8</v>
      </c>
      <c r="G5163">
        <v>0.8</v>
      </c>
      <c r="H5163">
        <v>0.8</v>
      </c>
      <c r="I5163">
        <v>0.8</v>
      </c>
      <c r="J5163">
        <v>0.8</v>
      </c>
      <c r="K5163">
        <v>0.8</v>
      </c>
      <c r="L5163">
        <v>0.8</v>
      </c>
      <c r="M5163">
        <v>0.8</v>
      </c>
      <c r="N5163">
        <v>0.8</v>
      </c>
      <c r="O5163">
        <v>0.8</v>
      </c>
      <c r="P5163">
        <v>0.8</v>
      </c>
      <c r="Q5163">
        <v>0.8</v>
      </c>
      <c r="R5163">
        <v>0.8</v>
      </c>
      <c r="S5163">
        <v>0.8</v>
      </c>
      <c r="T5163">
        <v>0.8</v>
      </c>
      <c r="U5163">
        <v>0.8</v>
      </c>
      <c r="V5163">
        <v>0.8</v>
      </c>
      <c r="W5163">
        <v>0.8</v>
      </c>
      <c r="X5163">
        <v>0.8</v>
      </c>
      <c r="Y5163">
        <v>0.8</v>
      </c>
      <c r="Z5163">
        <v>0.8</v>
      </c>
      <c r="AA5163">
        <v>0.8</v>
      </c>
      <c r="AB5163" s="7">
        <f t="shared" si="240"/>
        <v>19.200000000000006</v>
      </c>
      <c r="AC5163">
        <f>INDEX(SHELF_days!$C$2:$C$289,MATCH(A5163&amp;"|"&amp;C5163,SHELF_days!$D$2:$D$289,0))</f>
        <v>106</v>
      </c>
      <c r="AD5163" s="8">
        <f t="shared" si="241"/>
        <v>2035.2000000000007</v>
      </c>
      <c r="AE5163" s="7">
        <f t="shared" si="242"/>
        <v>0.8</v>
      </c>
    </row>
    <row r="5164" spans="1:31" x14ac:dyDescent="0.45">
      <c r="A5164" t="s">
        <v>82</v>
      </c>
      <c r="B5164" t="s">
        <v>170</v>
      </c>
      <c r="C5164" t="s">
        <v>136</v>
      </c>
      <c r="D5164">
        <v>0.8</v>
      </c>
      <c r="E5164">
        <v>0.8</v>
      </c>
      <c r="F5164">
        <v>0.8</v>
      </c>
      <c r="G5164">
        <v>0.8</v>
      </c>
      <c r="H5164">
        <v>0.8</v>
      </c>
      <c r="I5164">
        <v>0.8</v>
      </c>
      <c r="J5164">
        <v>0.8</v>
      </c>
      <c r="K5164">
        <v>0.8</v>
      </c>
      <c r="L5164">
        <v>0.8</v>
      </c>
      <c r="M5164">
        <v>0.8</v>
      </c>
      <c r="N5164">
        <v>0.8</v>
      </c>
      <c r="O5164">
        <v>0.8</v>
      </c>
      <c r="P5164">
        <v>0.8</v>
      </c>
      <c r="Q5164">
        <v>0.8</v>
      </c>
      <c r="R5164">
        <v>0.8</v>
      </c>
      <c r="S5164">
        <v>0.8</v>
      </c>
      <c r="T5164">
        <v>0.8</v>
      </c>
      <c r="U5164">
        <v>0.8</v>
      </c>
      <c r="V5164">
        <v>0.8</v>
      </c>
      <c r="W5164">
        <v>0.8</v>
      </c>
      <c r="X5164">
        <v>0.8</v>
      </c>
      <c r="Y5164">
        <v>0.8</v>
      </c>
      <c r="Z5164">
        <v>0.8</v>
      </c>
      <c r="AA5164">
        <v>0.8</v>
      </c>
      <c r="AB5164" s="7">
        <f t="shared" si="240"/>
        <v>19.200000000000006</v>
      </c>
      <c r="AC5164">
        <f>INDEX(SHELF_days!$C$2:$C$289,MATCH(A5164&amp;"|"&amp;C5164,SHELF_days!$D$2:$D$289,0))</f>
        <v>53</v>
      </c>
      <c r="AD5164" s="8">
        <f t="shared" si="241"/>
        <v>1017.6000000000004</v>
      </c>
      <c r="AE5164" s="7">
        <f t="shared" si="242"/>
        <v>0.8</v>
      </c>
    </row>
    <row r="5165" spans="1:31" x14ac:dyDescent="0.45">
      <c r="A5165" t="s">
        <v>82</v>
      </c>
      <c r="B5165" t="s">
        <v>170</v>
      </c>
      <c r="C5165" t="s">
        <v>137</v>
      </c>
      <c r="D5165">
        <v>0.8</v>
      </c>
      <c r="E5165">
        <v>0.8</v>
      </c>
      <c r="F5165">
        <v>0.8</v>
      </c>
      <c r="G5165">
        <v>0.8</v>
      </c>
      <c r="H5165">
        <v>0.8</v>
      </c>
      <c r="I5165">
        <v>0.8</v>
      </c>
      <c r="J5165">
        <v>0.8</v>
      </c>
      <c r="K5165">
        <v>0.8</v>
      </c>
      <c r="L5165">
        <v>0.8</v>
      </c>
      <c r="M5165">
        <v>0.8</v>
      </c>
      <c r="N5165">
        <v>0.8</v>
      </c>
      <c r="O5165">
        <v>0.8</v>
      </c>
      <c r="P5165">
        <v>0.8</v>
      </c>
      <c r="Q5165">
        <v>0.8</v>
      </c>
      <c r="R5165">
        <v>0.8</v>
      </c>
      <c r="S5165">
        <v>0.8</v>
      </c>
      <c r="T5165">
        <v>0.8</v>
      </c>
      <c r="U5165">
        <v>0.8</v>
      </c>
      <c r="V5165">
        <v>0.8</v>
      </c>
      <c r="W5165">
        <v>0.8</v>
      </c>
      <c r="X5165">
        <v>0.8</v>
      </c>
      <c r="Y5165">
        <v>0.8</v>
      </c>
      <c r="Z5165">
        <v>0.8</v>
      </c>
      <c r="AA5165">
        <v>0.8</v>
      </c>
      <c r="AB5165" s="7">
        <f t="shared" si="240"/>
        <v>19.200000000000006</v>
      </c>
      <c r="AC5165">
        <f>INDEX(SHELF_days!$C$2:$C$289,MATCH(A5165&amp;"|"&amp;C5165,SHELF_days!$D$2:$D$289,0))</f>
        <v>92</v>
      </c>
      <c r="AD5165" s="8">
        <f t="shared" si="241"/>
        <v>1766.4000000000005</v>
      </c>
      <c r="AE5165" s="7">
        <f t="shared" si="242"/>
        <v>0.8</v>
      </c>
    </row>
    <row r="5166" spans="1:31" x14ac:dyDescent="0.45">
      <c r="A5166" t="s">
        <v>82</v>
      </c>
      <c r="B5166" t="s">
        <v>170</v>
      </c>
      <c r="C5166" t="s">
        <v>138</v>
      </c>
      <c r="D5166">
        <v>0.8</v>
      </c>
      <c r="E5166">
        <v>0.8</v>
      </c>
      <c r="F5166">
        <v>0.8</v>
      </c>
      <c r="G5166">
        <v>0.8</v>
      </c>
      <c r="H5166">
        <v>0.8</v>
      </c>
      <c r="I5166">
        <v>0.8</v>
      </c>
      <c r="J5166">
        <v>0.8</v>
      </c>
      <c r="K5166">
        <v>0.8</v>
      </c>
      <c r="L5166">
        <v>0.8</v>
      </c>
      <c r="M5166">
        <v>0.8</v>
      </c>
      <c r="N5166">
        <v>0.8</v>
      </c>
      <c r="O5166">
        <v>0.8</v>
      </c>
      <c r="P5166">
        <v>0.8</v>
      </c>
      <c r="Q5166">
        <v>0.8</v>
      </c>
      <c r="R5166">
        <v>0.8</v>
      </c>
      <c r="S5166">
        <v>0.8</v>
      </c>
      <c r="T5166">
        <v>0.8</v>
      </c>
      <c r="U5166">
        <v>0.8</v>
      </c>
      <c r="V5166">
        <v>0.8</v>
      </c>
      <c r="W5166">
        <v>0.8</v>
      </c>
      <c r="X5166">
        <v>0.8</v>
      </c>
      <c r="Y5166">
        <v>0.8</v>
      </c>
      <c r="Z5166">
        <v>0.8</v>
      </c>
      <c r="AA5166">
        <v>0.8</v>
      </c>
      <c r="AB5166" s="7">
        <f t="shared" si="240"/>
        <v>19.200000000000006</v>
      </c>
      <c r="AC5166">
        <f>INDEX(SHELF_days!$C$2:$C$289,MATCH(A5166&amp;"|"&amp;C5166,SHELF_days!$D$2:$D$289,0))</f>
        <v>10</v>
      </c>
      <c r="AD5166" s="8">
        <f t="shared" si="241"/>
        <v>192.00000000000006</v>
      </c>
      <c r="AE5166" s="7">
        <f t="shared" si="242"/>
        <v>0.8</v>
      </c>
    </row>
    <row r="5167" spans="1:31" x14ac:dyDescent="0.45">
      <c r="A5167" t="s">
        <v>82</v>
      </c>
      <c r="B5167" t="s">
        <v>170</v>
      </c>
      <c r="C5167" t="s">
        <v>139</v>
      </c>
      <c r="D5167">
        <v>0.8</v>
      </c>
      <c r="E5167">
        <v>0.8</v>
      </c>
      <c r="F5167">
        <v>0.8</v>
      </c>
      <c r="G5167">
        <v>0.8</v>
      </c>
      <c r="H5167">
        <v>0.8</v>
      </c>
      <c r="I5167">
        <v>0.8</v>
      </c>
      <c r="J5167">
        <v>0.8</v>
      </c>
      <c r="K5167">
        <v>0.8</v>
      </c>
      <c r="L5167">
        <v>0.8</v>
      </c>
      <c r="M5167">
        <v>0.8</v>
      </c>
      <c r="N5167">
        <v>0.8</v>
      </c>
      <c r="O5167">
        <v>0.8</v>
      </c>
      <c r="P5167">
        <v>0.8</v>
      </c>
      <c r="Q5167">
        <v>0.8</v>
      </c>
      <c r="R5167">
        <v>0.8</v>
      </c>
      <c r="S5167">
        <v>0.8</v>
      </c>
      <c r="T5167">
        <v>0.8</v>
      </c>
      <c r="U5167">
        <v>0.8</v>
      </c>
      <c r="V5167">
        <v>0.8</v>
      </c>
      <c r="W5167">
        <v>0.8</v>
      </c>
      <c r="X5167">
        <v>0.8</v>
      </c>
      <c r="Y5167">
        <v>0.8</v>
      </c>
      <c r="Z5167">
        <v>0.8</v>
      </c>
      <c r="AA5167">
        <v>0.8</v>
      </c>
      <c r="AB5167" s="7">
        <f t="shared" si="240"/>
        <v>19.200000000000006</v>
      </c>
      <c r="AC5167">
        <f>INDEX(SHELF_days!$C$2:$C$289,MATCH(A5167&amp;"|"&amp;C5167,SHELF_days!$D$2:$D$289,0))</f>
        <v>20</v>
      </c>
      <c r="AD5167" s="8">
        <f t="shared" si="241"/>
        <v>384.00000000000011</v>
      </c>
      <c r="AE5167" s="7">
        <f t="shared" si="242"/>
        <v>0.8</v>
      </c>
    </row>
    <row r="5168" spans="1:31" x14ac:dyDescent="0.45">
      <c r="A5168" t="s">
        <v>82</v>
      </c>
      <c r="B5168" t="s">
        <v>171</v>
      </c>
      <c r="C5168" t="s">
        <v>134</v>
      </c>
      <c r="D5168">
        <v>0.52529999999999999</v>
      </c>
      <c r="E5168">
        <v>0.52529999999999999</v>
      </c>
      <c r="F5168">
        <v>0.52529999999999999</v>
      </c>
      <c r="G5168">
        <v>0.52529999999999999</v>
      </c>
      <c r="H5168">
        <v>0.52529999999999999</v>
      </c>
      <c r="I5168">
        <v>0.52529999999999999</v>
      </c>
      <c r="J5168">
        <v>0.52529999999999999</v>
      </c>
      <c r="K5168">
        <v>0.52529999999999999</v>
      </c>
      <c r="L5168">
        <v>0.52529999999999999</v>
      </c>
      <c r="M5168">
        <v>0.52529999999999999</v>
      </c>
      <c r="N5168">
        <v>0.52529999999999999</v>
      </c>
      <c r="O5168">
        <v>0.52529999999999999</v>
      </c>
      <c r="P5168">
        <v>0.52529999999999999</v>
      </c>
      <c r="Q5168">
        <v>0.52529999999999999</v>
      </c>
      <c r="R5168">
        <v>0.52529999999999999</v>
      </c>
      <c r="S5168">
        <v>0.52529999999999999</v>
      </c>
      <c r="T5168">
        <v>0.52529999999999999</v>
      </c>
      <c r="U5168">
        <v>0.52529999999999999</v>
      </c>
      <c r="V5168">
        <v>0.52529999999999999</v>
      </c>
      <c r="W5168">
        <v>0.52529999999999999</v>
      </c>
      <c r="X5168">
        <v>0.52529999999999999</v>
      </c>
      <c r="Y5168">
        <v>0.52529999999999999</v>
      </c>
      <c r="Z5168">
        <v>0.52529999999999999</v>
      </c>
      <c r="AA5168">
        <v>0.52529999999999999</v>
      </c>
      <c r="AB5168" s="7">
        <f t="shared" si="240"/>
        <v>12.607199999999995</v>
      </c>
      <c r="AC5168">
        <f>INDEX(SHELF_days!$C$2:$C$289,MATCH(A5168&amp;"|"&amp;C5168,SHELF_days!$D$2:$D$289,0))</f>
        <v>84</v>
      </c>
      <c r="AD5168" s="8">
        <f t="shared" si="241"/>
        <v>1059.0047999999997</v>
      </c>
      <c r="AE5168" s="7">
        <f t="shared" si="242"/>
        <v>0.52529999999999999</v>
      </c>
    </row>
    <row r="5169" spans="1:31" x14ac:dyDescent="0.45">
      <c r="A5169" t="s">
        <v>82</v>
      </c>
      <c r="B5169" t="s">
        <v>171</v>
      </c>
      <c r="C5169" t="s">
        <v>135</v>
      </c>
      <c r="D5169">
        <v>0.52529999999999999</v>
      </c>
      <c r="E5169">
        <v>0.52529999999999999</v>
      </c>
      <c r="F5169">
        <v>0.52529999999999999</v>
      </c>
      <c r="G5169">
        <v>0.52529999999999999</v>
      </c>
      <c r="H5169">
        <v>0.52529999999999999</v>
      </c>
      <c r="I5169">
        <v>0.52529999999999999</v>
      </c>
      <c r="J5169">
        <v>0.52529999999999999</v>
      </c>
      <c r="K5169">
        <v>0.52529999999999999</v>
      </c>
      <c r="L5169">
        <v>0.52529999999999999</v>
      </c>
      <c r="M5169">
        <v>0.52529999999999999</v>
      </c>
      <c r="N5169">
        <v>0.52529999999999999</v>
      </c>
      <c r="O5169">
        <v>0.52529999999999999</v>
      </c>
      <c r="P5169">
        <v>0.52529999999999999</v>
      </c>
      <c r="Q5169">
        <v>0.52529999999999999</v>
      </c>
      <c r="R5169">
        <v>0.52529999999999999</v>
      </c>
      <c r="S5169">
        <v>0.52529999999999999</v>
      </c>
      <c r="T5169">
        <v>0.52529999999999999</v>
      </c>
      <c r="U5169">
        <v>0.52529999999999999</v>
      </c>
      <c r="V5169">
        <v>0.52529999999999999</v>
      </c>
      <c r="W5169">
        <v>0.52529999999999999</v>
      </c>
      <c r="X5169">
        <v>0.52529999999999999</v>
      </c>
      <c r="Y5169">
        <v>0.52529999999999999</v>
      </c>
      <c r="Z5169">
        <v>0.52529999999999999</v>
      </c>
      <c r="AA5169">
        <v>0.52529999999999999</v>
      </c>
      <c r="AB5169" s="7">
        <f t="shared" si="240"/>
        <v>12.607199999999995</v>
      </c>
      <c r="AC5169">
        <f>INDEX(SHELF_days!$C$2:$C$289,MATCH(A5169&amp;"|"&amp;C5169,SHELF_days!$D$2:$D$289,0))</f>
        <v>106</v>
      </c>
      <c r="AD5169" s="8">
        <f t="shared" si="241"/>
        <v>1336.3631999999996</v>
      </c>
      <c r="AE5169" s="7">
        <f t="shared" si="242"/>
        <v>0.52529999999999999</v>
      </c>
    </row>
    <row r="5170" spans="1:31" x14ac:dyDescent="0.45">
      <c r="A5170" t="s">
        <v>82</v>
      </c>
      <c r="B5170" t="s">
        <v>171</v>
      </c>
      <c r="C5170" t="s">
        <v>136</v>
      </c>
      <c r="D5170">
        <v>0.52529999999999999</v>
      </c>
      <c r="E5170">
        <v>0.52529999999999999</v>
      </c>
      <c r="F5170">
        <v>0.52529999999999999</v>
      </c>
      <c r="G5170">
        <v>0.52529999999999999</v>
      </c>
      <c r="H5170">
        <v>0.52529999999999999</v>
      </c>
      <c r="I5170">
        <v>0.52529999999999999</v>
      </c>
      <c r="J5170">
        <v>0.52529999999999999</v>
      </c>
      <c r="K5170">
        <v>0.52529999999999999</v>
      </c>
      <c r="L5170">
        <v>0.52529999999999999</v>
      </c>
      <c r="M5170">
        <v>0.52529999999999999</v>
      </c>
      <c r="N5170">
        <v>0.52529999999999999</v>
      </c>
      <c r="O5170">
        <v>0.52529999999999999</v>
      </c>
      <c r="P5170">
        <v>0.52529999999999999</v>
      </c>
      <c r="Q5170">
        <v>0.52529999999999999</v>
      </c>
      <c r="R5170">
        <v>0.52529999999999999</v>
      </c>
      <c r="S5170">
        <v>0.52529999999999999</v>
      </c>
      <c r="T5170">
        <v>0.52529999999999999</v>
      </c>
      <c r="U5170">
        <v>0.52529999999999999</v>
      </c>
      <c r="V5170">
        <v>0.52529999999999999</v>
      </c>
      <c r="W5170">
        <v>0.52529999999999999</v>
      </c>
      <c r="X5170">
        <v>0.52529999999999999</v>
      </c>
      <c r="Y5170">
        <v>0.52529999999999999</v>
      </c>
      <c r="Z5170">
        <v>0.52529999999999999</v>
      </c>
      <c r="AA5170">
        <v>0.52529999999999999</v>
      </c>
      <c r="AB5170" s="7">
        <f t="shared" si="240"/>
        <v>12.607199999999995</v>
      </c>
      <c r="AC5170">
        <f>INDEX(SHELF_days!$C$2:$C$289,MATCH(A5170&amp;"|"&amp;C5170,SHELF_days!$D$2:$D$289,0))</f>
        <v>53</v>
      </c>
      <c r="AD5170" s="8">
        <f t="shared" si="241"/>
        <v>668.18159999999978</v>
      </c>
      <c r="AE5170" s="7">
        <f t="shared" si="242"/>
        <v>0.52529999999999999</v>
      </c>
    </row>
    <row r="5171" spans="1:31" x14ac:dyDescent="0.45">
      <c r="A5171" t="s">
        <v>82</v>
      </c>
      <c r="B5171" t="s">
        <v>171</v>
      </c>
      <c r="C5171" t="s">
        <v>137</v>
      </c>
      <c r="D5171">
        <v>0.52529999999999999</v>
      </c>
      <c r="E5171">
        <v>0.52529999999999999</v>
      </c>
      <c r="F5171">
        <v>0.52529999999999999</v>
      </c>
      <c r="G5171">
        <v>0.52529999999999999</v>
      </c>
      <c r="H5171">
        <v>0.52529999999999999</v>
      </c>
      <c r="I5171">
        <v>0.52529999999999999</v>
      </c>
      <c r="J5171">
        <v>0.52529999999999999</v>
      </c>
      <c r="K5171">
        <v>0.52529999999999999</v>
      </c>
      <c r="L5171">
        <v>0.52529999999999999</v>
      </c>
      <c r="M5171">
        <v>0.52529999999999999</v>
      </c>
      <c r="N5171">
        <v>0.52529999999999999</v>
      </c>
      <c r="O5171">
        <v>0.52529999999999999</v>
      </c>
      <c r="P5171">
        <v>0.52529999999999999</v>
      </c>
      <c r="Q5171">
        <v>0.52529999999999999</v>
      </c>
      <c r="R5171">
        <v>0.52529999999999999</v>
      </c>
      <c r="S5171">
        <v>0.52529999999999999</v>
      </c>
      <c r="T5171">
        <v>0.52529999999999999</v>
      </c>
      <c r="U5171">
        <v>0.52529999999999999</v>
      </c>
      <c r="V5171">
        <v>0.52529999999999999</v>
      </c>
      <c r="W5171">
        <v>0.52529999999999999</v>
      </c>
      <c r="X5171">
        <v>0.52529999999999999</v>
      </c>
      <c r="Y5171">
        <v>0.52529999999999999</v>
      </c>
      <c r="Z5171">
        <v>0.52529999999999999</v>
      </c>
      <c r="AA5171">
        <v>0.52529999999999999</v>
      </c>
      <c r="AB5171" s="7">
        <f t="shared" si="240"/>
        <v>12.607199999999995</v>
      </c>
      <c r="AC5171">
        <f>INDEX(SHELF_days!$C$2:$C$289,MATCH(A5171&amp;"|"&amp;C5171,SHELF_days!$D$2:$D$289,0))</f>
        <v>92</v>
      </c>
      <c r="AD5171" s="8">
        <f t="shared" si="241"/>
        <v>1159.8623999999995</v>
      </c>
      <c r="AE5171" s="7">
        <f t="shared" si="242"/>
        <v>0.52529999999999999</v>
      </c>
    </row>
    <row r="5172" spans="1:31" x14ac:dyDescent="0.45">
      <c r="A5172" t="s">
        <v>82</v>
      </c>
      <c r="B5172" t="s">
        <v>171</v>
      </c>
      <c r="C5172" t="s">
        <v>138</v>
      </c>
      <c r="D5172">
        <v>0.52529999999999999</v>
      </c>
      <c r="E5172">
        <v>0.52529999999999999</v>
      </c>
      <c r="F5172">
        <v>0.52529999999999999</v>
      </c>
      <c r="G5172">
        <v>0.52529999999999999</v>
      </c>
      <c r="H5172">
        <v>0.52529999999999999</v>
      </c>
      <c r="I5172">
        <v>0.52529999999999999</v>
      </c>
      <c r="J5172">
        <v>0.52529999999999999</v>
      </c>
      <c r="K5172">
        <v>0.52529999999999999</v>
      </c>
      <c r="L5172">
        <v>0.52529999999999999</v>
      </c>
      <c r="M5172">
        <v>0.52529999999999999</v>
      </c>
      <c r="N5172">
        <v>0.52529999999999999</v>
      </c>
      <c r="O5172">
        <v>0.52529999999999999</v>
      </c>
      <c r="P5172">
        <v>0.52529999999999999</v>
      </c>
      <c r="Q5172">
        <v>0.52529999999999999</v>
      </c>
      <c r="R5172">
        <v>0.52529999999999999</v>
      </c>
      <c r="S5172">
        <v>0.52529999999999999</v>
      </c>
      <c r="T5172">
        <v>0.52529999999999999</v>
      </c>
      <c r="U5172">
        <v>0.52529999999999999</v>
      </c>
      <c r="V5172">
        <v>0.52529999999999999</v>
      </c>
      <c r="W5172">
        <v>0.52529999999999999</v>
      </c>
      <c r="X5172">
        <v>0.52529999999999999</v>
      </c>
      <c r="Y5172">
        <v>0.52529999999999999</v>
      </c>
      <c r="Z5172">
        <v>0.52529999999999999</v>
      </c>
      <c r="AA5172">
        <v>0.52529999999999999</v>
      </c>
      <c r="AB5172" s="7">
        <f t="shared" si="240"/>
        <v>12.607199999999995</v>
      </c>
      <c r="AC5172">
        <f>INDEX(SHELF_days!$C$2:$C$289,MATCH(A5172&amp;"|"&amp;C5172,SHELF_days!$D$2:$D$289,0))</f>
        <v>10</v>
      </c>
      <c r="AD5172" s="8">
        <f t="shared" si="241"/>
        <v>126.07199999999995</v>
      </c>
      <c r="AE5172" s="7">
        <f t="shared" si="242"/>
        <v>0.52529999999999999</v>
      </c>
    </row>
    <row r="5173" spans="1:31" x14ac:dyDescent="0.45">
      <c r="A5173" t="s">
        <v>82</v>
      </c>
      <c r="B5173" t="s">
        <v>171</v>
      </c>
      <c r="C5173" t="s">
        <v>139</v>
      </c>
      <c r="D5173">
        <v>0.52529999999999999</v>
      </c>
      <c r="E5173">
        <v>0.52529999999999999</v>
      </c>
      <c r="F5173">
        <v>0.52529999999999999</v>
      </c>
      <c r="G5173">
        <v>0.52529999999999999</v>
      </c>
      <c r="H5173">
        <v>0.52529999999999999</v>
      </c>
      <c r="I5173">
        <v>0.52529999999999999</v>
      </c>
      <c r="J5173">
        <v>0.52529999999999999</v>
      </c>
      <c r="K5173">
        <v>0.52529999999999999</v>
      </c>
      <c r="L5173">
        <v>0.52529999999999999</v>
      </c>
      <c r="M5173">
        <v>0.52529999999999999</v>
      </c>
      <c r="N5173">
        <v>0.52529999999999999</v>
      </c>
      <c r="O5173">
        <v>0.52529999999999999</v>
      </c>
      <c r="P5173">
        <v>0.52529999999999999</v>
      </c>
      <c r="Q5173">
        <v>0.52529999999999999</v>
      </c>
      <c r="R5173">
        <v>0.52529999999999999</v>
      </c>
      <c r="S5173">
        <v>0.52529999999999999</v>
      </c>
      <c r="T5173">
        <v>0.52529999999999999</v>
      </c>
      <c r="U5173">
        <v>0.52529999999999999</v>
      </c>
      <c r="V5173">
        <v>0.52529999999999999</v>
      </c>
      <c r="W5173">
        <v>0.52529999999999999</v>
      </c>
      <c r="X5173">
        <v>0.52529999999999999</v>
      </c>
      <c r="Y5173">
        <v>0.52529999999999999</v>
      </c>
      <c r="Z5173">
        <v>0.52529999999999999</v>
      </c>
      <c r="AA5173">
        <v>0.52529999999999999</v>
      </c>
      <c r="AB5173" s="7">
        <f t="shared" si="240"/>
        <v>12.607199999999995</v>
      </c>
      <c r="AC5173">
        <f>INDEX(SHELF_days!$C$2:$C$289,MATCH(A5173&amp;"|"&amp;C5173,SHELF_days!$D$2:$D$289,0))</f>
        <v>20</v>
      </c>
      <c r="AD5173" s="8">
        <f t="shared" si="241"/>
        <v>252.14399999999989</v>
      </c>
      <c r="AE5173" s="7">
        <f t="shared" si="242"/>
        <v>0.52529999999999999</v>
      </c>
    </row>
    <row r="5174" spans="1:31" x14ac:dyDescent="0.45">
      <c r="A5174" t="s">
        <v>82</v>
      </c>
      <c r="B5174" t="s">
        <v>172</v>
      </c>
      <c r="C5174" t="s">
        <v>134</v>
      </c>
      <c r="D5174">
        <v>1E-3</v>
      </c>
      <c r="E5174">
        <v>1E-3</v>
      </c>
      <c r="F5174">
        <v>1E-3</v>
      </c>
      <c r="G5174">
        <v>1E-3</v>
      </c>
      <c r="H5174">
        <v>1E-3</v>
      </c>
      <c r="I5174">
        <v>1E-3</v>
      </c>
      <c r="J5174">
        <v>1E-3</v>
      </c>
      <c r="K5174">
        <v>1E-3</v>
      </c>
      <c r="L5174">
        <v>1E-3</v>
      </c>
      <c r="M5174">
        <v>1E-3</v>
      </c>
      <c r="N5174">
        <v>1E-3</v>
      </c>
      <c r="O5174">
        <v>1E-3</v>
      </c>
      <c r="P5174">
        <v>1E-3</v>
      </c>
      <c r="Q5174">
        <v>1E-3</v>
      </c>
      <c r="R5174">
        <v>1E-3</v>
      </c>
      <c r="S5174">
        <v>1E-3</v>
      </c>
      <c r="T5174">
        <v>1E-3</v>
      </c>
      <c r="U5174">
        <v>1E-3</v>
      </c>
      <c r="V5174">
        <v>1E-3</v>
      </c>
      <c r="W5174">
        <v>1E-3</v>
      </c>
      <c r="X5174">
        <v>1E-3</v>
      </c>
      <c r="Y5174">
        <v>1E-3</v>
      </c>
      <c r="Z5174">
        <v>1E-3</v>
      </c>
      <c r="AA5174">
        <v>1E-3</v>
      </c>
      <c r="AB5174" s="7">
        <f t="shared" si="240"/>
        <v>2.4000000000000014E-2</v>
      </c>
      <c r="AC5174">
        <f>INDEX(SHELF_days!$C$2:$C$289,MATCH(A5174&amp;"|"&amp;C5174,SHELF_days!$D$2:$D$289,0))</f>
        <v>84</v>
      </c>
      <c r="AD5174" s="8">
        <f t="shared" si="241"/>
        <v>2.0160000000000013</v>
      </c>
      <c r="AE5174" s="7">
        <f t="shared" si="242"/>
        <v>1E-3</v>
      </c>
    </row>
    <row r="5175" spans="1:31" x14ac:dyDescent="0.45">
      <c r="A5175" t="s">
        <v>82</v>
      </c>
      <c r="B5175" t="s">
        <v>172</v>
      </c>
      <c r="C5175" t="s">
        <v>135</v>
      </c>
      <c r="D5175">
        <v>1E-3</v>
      </c>
      <c r="E5175">
        <v>1E-3</v>
      </c>
      <c r="F5175">
        <v>1E-3</v>
      </c>
      <c r="G5175">
        <v>1E-3</v>
      </c>
      <c r="H5175">
        <v>1E-3</v>
      </c>
      <c r="I5175">
        <v>1E-3</v>
      </c>
      <c r="J5175">
        <v>1E-3</v>
      </c>
      <c r="K5175">
        <v>1E-3</v>
      </c>
      <c r="L5175">
        <v>1E-3</v>
      </c>
      <c r="M5175">
        <v>1E-3</v>
      </c>
      <c r="N5175">
        <v>1E-3</v>
      </c>
      <c r="O5175">
        <v>1E-3</v>
      </c>
      <c r="P5175">
        <v>1E-3</v>
      </c>
      <c r="Q5175">
        <v>1E-3</v>
      </c>
      <c r="R5175">
        <v>1E-3</v>
      </c>
      <c r="S5175">
        <v>1E-3</v>
      </c>
      <c r="T5175">
        <v>1E-3</v>
      </c>
      <c r="U5175">
        <v>1E-3</v>
      </c>
      <c r="V5175">
        <v>1E-3</v>
      </c>
      <c r="W5175">
        <v>1E-3</v>
      </c>
      <c r="X5175">
        <v>1E-3</v>
      </c>
      <c r="Y5175">
        <v>1E-3</v>
      </c>
      <c r="Z5175">
        <v>1E-3</v>
      </c>
      <c r="AA5175">
        <v>1E-3</v>
      </c>
      <c r="AB5175" s="7">
        <f t="shared" si="240"/>
        <v>2.4000000000000014E-2</v>
      </c>
      <c r="AC5175">
        <f>INDEX(SHELF_days!$C$2:$C$289,MATCH(A5175&amp;"|"&amp;C5175,SHELF_days!$D$2:$D$289,0))</f>
        <v>106</v>
      </c>
      <c r="AD5175" s="8">
        <f t="shared" si="241"/>
        <v>2.5440000000000014</v>
      </c>
      <c r="AE5175" s="7">
        <f t="shared" si="242"/>
        <v>1E-3</v>
      </c>
    </row>
    <row r="5176" spans="1:31" x14ac:dyDescent="0.45">
      <c r="A5176" t="s">
        <v>82</v>
      </c>
      <c r="B5176" t="s">
        <v>172</v>
      </c>
      <c r="C5176" t="s">
        <v>136</v>
      </c>
      <c r="D5176">
        <v>1E-3</v>
      </c>
      <c r="E5176">
        <v>1E-3</v>
      </c>
      <c r="F5176">
        <v>1E-3</v>
      </c>
      <c r="G5176">
        <v>1E-3</v>
      </c>
      <c r="H5176">
        <v>1E-3</v>
      </c>
      <c r="I5176">
        <v>1E-3</v>
      </c>
      <c r="J5176">
        <v>1E-3</v>
      </c>
      <c r="K5176">
        <v>1E-3</v>
      </c>
      <c r="L5176">
        <v>1E-3</v>
      </c>
      <c r="M5176">
        <v>1E-3</v>
      </c>
      <c r="N5176">
        <v>1E-3</v>
      </c>
      <c r="O5176">
        <v>1E-3</v>
      </c>
      <c r="P5176">
        <v>1E-3</v>
      </c>
      <c r="Q5176">
        <v>1E-3</v>
      </c>
      <c r="R5176">
        <v>1E-3</v>
      </c>
      <c r="S5176">
        <v>1E-3</v>
      </c>
      <c r="T5176">
        <v>1E-3</v>
      </c>
      <c r="U5176">
        <v>1E-3</v>
      </c>
      <c r="V5176">
        <v>1E-3</v>
      </c>
      <c r="W5176">
        <v>1E-3</v>
      </c>
      <c r="X5176">
        <v>1E-3</v>
      </c>
      <c r="Y5176">
        <v>1E-3</v>
      </c>
      <c r="Z5176">
        <v>1E-3</v>
      </c>
      <c r="AA5176">
        <v>1E-3</v>
      </c>
      <c r="AB5176" s="7">
        <f t="shared" si="240"/>
        <v>2.4000000000000014E-2</v>
      </c>
      <c r="AC5176">
        <f>INDEX(SHELF_days!$C$2:$C$289,MATCH(A5176&amp;"|"&amp;C5176,SHELF_days!$D$2:$D$289,0))</f>
        <v>53</v>
      </c>
      <c r="AD5176" s="8">
        <f t="shared" si="241"/>
        <v>1.2720000000000007</v>
      </c>
      <c r="AE5176" s="7">
        <f t="shared" si="242"/>
        <v>1E-3</v>
      </c>
    </row>
    <row r="5177" spans="1:31" x14ac:dyDescent="0.45">
      <c r="A5177" t="s">
        <v>82</v>
      </c>
      <c r="B5177" t="s">
        <v>172</v>
      </c>
      <c r="C5177" t="s">
        <v>137</v>
      </c>
      <c r="D5177">
        <v>1E-3</v>
      </c>
      <c r="E5177">
        <v>1E-3</v>
      </c>
      <c r="F5177">
        <v>1E-3</v>
      </c>
      <c r="G5177">
        <v>1E-3</v>
      </c>
      <c r="H5177">
        <v>1E-3</v>
      </c>
      <c r="I5177">
        <v>1E-3</v>
      </c>
      <c r="J5177">
        <v>1E-3</v>
      </c>
      <c r="K5177">
        <v>1E-3</v>
      </c>
      <c r="L5177">
        <v>1E-3</v>
      </c>
      <c r="M5177">
        <v>1E-3</v>
      </c>
      <c r="N5177">
        <v>1E-3</v>
      </c>
      <c r="O5177">
        <v>1E-3</v>
      </c>
      <c r="P5177">
        <v>1E-3</v>
      </c>
      <c r="Q5177">
        <v>1E-3</v>
      </c>
      <c r="R5177">
        <v>1E-3</v>
      </c>
      <c r="S5177">
        <v>1E-3</v>
      </c>
      <c r="T5177">
        <v>1E-3</v>
      </c>
      <c r="U5177">
        <v>1E-3</v>
      </c>
      <c r="V5177">
        <v>1E-3</v>
      </c>
      <c r="W5177">
        <v>1E-3</v>
      </c>
      <c r="X5177">
        <v>1E-3</v>
      </c>
      <c r="Y5177">
        <v>1E-3</v>
      </c>
      <c r="Z5177">
        <v>1E-3</v>
      </c>
      <c r="AA5177">
        <v>1E-3</v>
      </c>
      <c r="AB5177" s="7">
        <f t="shared" si="240"/>
        <v>2.4000000000000014E-2</v>
      </c>
      <c r="AC5177">
        <f>INDEX(SHELF_days!$C$2:$C$289,MATCH(A5177&amp;"|"&amp;C5177,SHELF_days!$D$2:$D$289,0))</f>
        <v>92</v>
      </c>
      <c r="AD5177" s="8">
        <f t="shared" si="241"/>
        <v>2.2080000000000015</v>
      </c>
      <c r="AE5177" s="7">
        <f t="shared" si="242"/>
        <v>1E-3</v>
      </c>
    </row>
    <row r="5178" spans="1:31" x14ac:dyDescent="0.45">
      <c r="A5178" t="s">
        <v>82</v>
      </c>
      <c r="B5178" t="s">
        <v>172</v>
      </c>
      <c r="C5178" t="s">
        <v>138</v>
      </c>
      <c r="D5178">
        <v>1E-3</v>
      </c>
      <c r="E5178">
        <v>1E-3</v>
      </c>
      <c r="F5178">
        <v>1E-3</v>
      </c>
      <c r="G5178">
        <v>1E-3</v>
      </c>
      <c r="H5178">
        <v>1E-3</v>
      </c>
      <c r="I5178">
        <v>1E-3</v>
      </c>
      <c r="J5178">
        <v>1E-3</v>
      </c>
      <c r="K5178">
        <v>1E-3</v>
      </c>
      <c r="L5178">
        <v>1E-3</v>
      </c>
      <c r="M5178">
        <v>1E-3</v>
      </c>
      <c r="N5178">
        <v>1E-3</v>
      </c>
      <c r="O5178">
        <v>1E-3</v>
      </c>
      <c r="P5178">
        <v>1E-3</v>
      </c>
      <c r="Q5178">
        <v>1E-3</v>
      </c>
      <c r="R5178">
        <v>1E-3</v>
      </c>
      <c r="S5178">
        <v>1E-3</v>
      </c>
      <c r="T5178">
        <v>1E-3</v>
      </c>
      <c r="U5178">
        <v>1E-3</v>
      </c>
      <c r="V5178">
        <v>1E-3</v>
      </c>
      <c r="W5178">
        <v>1E-3</v>
      </c>
      <c r="X5178">
        <v>1E-3</v>
      </c>
      <c r="Y5178">
        <v>1E-3</v>
      </c>
      <c r="Z5178">
        <v>1E-3</v>
      </c>
      <c r="AA5178">
        <v>1E-3</v>
      </c>
      <c r="AB5178" s="7">
        <f t="shared" si="240"/>
        <v>2.4000000000000014E-2</v>
      </c>
      <c r="AC5178">
        <f>INDEX(SHELF_days!$C$2:$C$289,MATCH(A5178&amp;"|"&amp;C5178,SHELF_days!$D$2:$D$289,0))</f>
        <v>10</v>
      </c>
      <c r="AD5178" s="8">
        <f t="shared" si="241"/>
        <v>0.24000000000000016</v>
      </c>
      <c r="AE5178" s="7">
        <f t="shared" si="242"/>
        <v>1E-3</v>
      </c>
    </row>
    <row r="5179" spans="1:31" x14ac:dyDescent="0.45">
      <c r="A5179" t="s">
        <v>82</v>
      </c>
      <c r="B5179" t="s">
        <v>172</v>
      </c>
      <c r="C5179" t="s">
        <v>139</v>
      </c>
      <c r="D5179">
        <v>1E-3</v>
      </c>
      <c r="E5179">
        <v>1E-3</v>
      </c>
      <c r="F5179">
        <v>1E-3</v>
      </c>
      <c r="G5179">
        <v>1E-3</v>
      </c>
      <c r="H5179">
        <v>1E-3</v>
      </c>
      <c r="I5179">
        <v>1E-3</v>
      </c>
      <c r="J5179">
        <v>1E-3</v>
      </c>
      <c r="K5179">
        <v>1E-3</v>
      </c>
      <c r="L5179">
        <v>1E-3</v>
      </c>
      <c r="M5179">
        <v>1E-3</v>
      </c>
      <c r="N5179">
        <v>1E-3</v>
      </c>
      <c r="O5179">
        <v>1E-3</v>
      </c>
      <c r="P5179">
        <v>1E-3</v>
      </c>
      <c r="Q5179">
        <v>1E-3</v>
      </c>
      <c r="R5179">
        <v>1E-3</v>
      </c>
      <c r="S5179">
        <v>1E-3</v>
      </c>
      <c r="T5179">
        <v>1E-3</v>
      </c>
      <c r="U5179">
        <v>1E-3</v>
      </c>
      <c r="V5179">
        <v>1E-3</v>
      </c>
      <c r="W5179">
        <v>1E-3</v>
      </c>
      <c r="X5179">
        <v>1E-3</v>
      </c>
      <c r="Y5179">
        <v>1E-3</v>
      </c>
      <c r="Z5179">
        <v>1E-3</v>
      </c>
      <c r="AA5179">
        <v>1E-3</v>
      </c>
      <c r="AB5179" s="7">
        <f t="shared" si="240"/>
        <v>2.4000000000000014E-2</v>
      </c>
      <c r="AC5179">
        <f>INDEX(SHELF_days!$C$2:$C$289,MATCH(A5179&amp;"|"&amp;C5179,SHELF_days!$D$2:$D$289,0))</f>
        <v>20</v>
      </c>
      <c r="AD5179" s="8">
        <f t="shared" si="241"/>
        <v>0.48000000000000032</v>
      </c>
      <c r="AE5179" s="7">
        <f t="shared" si="242"/>
        <v>1E-3</v>
      </c>
    </row>
    <row r="5180" spans="1:31" x14ac:dyDescent="0.45">
      <c r="A5180" t="s">
        <v>82</v>
      </c>
      <c r="B5180" t="s">
        <v>173</v>
      </c>
      <c r="C5180" t="s">
        <v>134</v>
      </c>
      <c r="D5180">
        <v>0.65950000000000075</v>
      </c>
      <c r="E5180">
        <v>0.65950000000000075</v>
      </c>
      <c r="F5180">
        <v>0.65950000000000075</v>
      </c>
      <c r="G5180">
        <v>0.65950000000000075</v>
      </c>
      <c r="H5180">
        <v>0.65950000000000075</v>
      </c>
      <c r="I5180">
        <v>0.65950000000000075</v>
      </c>
      <c r="J5180">
        <v>0.65950000000000075</v>
      </c>
      <c r="K5180">
        <v>0.65950000000000075</v>
      </c>
      <c r="L5180">
        <v>0.65950000000000075</v>
      </c>
      <c r="M5180">
        <v>0.65950000000000075</v>
      </c>
      <c r="N5180">
        <v>0.65950000000000075</v>
      </c>
      <c r="O5180">
        <v>0.65950000000000075</v>
      </c>
      <c r="P5180">
        <v>0.65950000000000075</v>
      </c>
      <c r="Q5180">
        <v>0.65950000000000075</v>
      </c>
      <c r="R5180">
        <v>0.65950000000000075</v>
      </c>
      <c r="S5180">
        <v>0.65950000000000075</v>
      </c>
      <c r="T5180">
        <v>0.65950000000000075</v>
      </c>
      <c r="U5180">
        <v>0.65950000000000075</v>
      </c>
      <c r="V5180">
        <v>0.65950000000000075</v>
      </c>
      <c r="W5180">
        <v>0.65950000000000075</v>
      </c>
      <c r="X5180">
        <v>0.65950000000000075</v>
      </c>
      <c r="Y5180">
        <v>0.65950000000000075</v>
      </c>
      <c r="Z5180">
        <v>0.65950000000000075</v>
      </c>
      <c r="AA5180">
        <v>0.65950000000000075</v>
      </c>
      <c r="AB5180" s="7">
        <f t="shared" si="240"/>
        <v>15.828000000000022</v>
      </c>
      <c r="AC5180">
        <f>INDEX(SHELF_days!$C$2:$C$289,MATCH(A5180&amp;"|"&amp;C5180,SHELF_days!$D$2:$D$289,0))</f>
        <v>84</v>
      </c>
      <c r="AD5180" s="8">
        <f t="shared" si="241"/>
        <v>1329.552000000002</v>
      </c>
      <c r="AE5180" s="7">
        <f t="shared" si="242"/>
        <v>0.65950000000000075</v>
      </c>
    </row>
    <row r="5181" spans="1:31" x14ac:dyDescent="0.45">
      <c r="A5181" t="s">
        <v>82</v>
      </c>
      <c r="B5181" t="s">
        <v>173</v>
      </c>
      <c r="C5181" t="s">
        <v>135</v>
      </c>
      <c r="D5181">
        <v>0.65949999999999986</v>
      </c>
      <c r="E5181">
        <v>0.65949999999999986</v>
      </c>
      <c r="F5181">
        <v>0.65949999999999986</v>
      </c>
      <c r="G5181">
        <v>0.65949999999999986</v>
      </c>
      <c r="H5181">
        <v>0.65949999999999986</v>
      </c>
      <c r="I5181">
        <v>0.65949999999999986</v>
      </c>
      <c r="J5181">
        <v>0.65949999999999986</v>
      </c>
      <c r="K5181">
        <v>0.65949999999999986</v>
      </c>
      <c r="L5181">
        <v>0.65949999999999986</v>
      </c>
      <c r="M5181">
        <v>0.65949999999999986</v>
      </c>
      <c r="N5181">
        <v>0.65949999999999986</v>
      </c>
      <c r="O5181">
        <v>0.65949999999999986</v>
      </c>
      <c r="P5181">
        <v>0.65949999999999986</v>
      </c>
      <c r="Q5181">
        <v>0.65949999999999986</v>
      </c>
      <c r="R5181">
        <v>0.65949999999999986</v>
      </c>
      <c r="S5181">
        <v>0.65949999999999986</v>
      </c>
      <c r="T5181">
        <v>0.65949999999999986</v>
      </c>
      <c r="U5181">
        <v>0.65949999999999986</v>
      </c>
      <c r="V5181">
        <v>0.65949999999999986</v>
      </c>
      <c r="W5181">
        <v>0.65949999999999986</v>
      </c>
      <c r="X5181">
        <v>0.65949999999999986</v>
      </c>
      <c r="Y5181">
        <v>0.65949999999999986</v>
      </c>
      <c r="Z5181">
        <v>0.65949999999999986</v>
      </c>
      <c r="AA5181">
        <v>0.65949999999999986</v>
      </c>
      <c r="AB5181" s="7">
        <f t="shared" si="240"/>
        <v>15.827999999999992</v>
      </c>
      <c r="AC5181">
        <f>INDEX(SHELF_days!$C$2:$C$289,MATCH(A5181&amp;"|"&amp;C5181,SHELF_days!$D$2:$D$289,0))</f>
        <v>106</v>
      </c>
      <c r="AD5181" s="8">
        <f t="shared" si="241"/>
        <v>1677.7679999999991</v>
      </c>
      <c r="AE5181" s="7">
        <f t="shared" si="242"/>
        <v>0.65949999999999986</v>
      </c>
    </row>
    <row r="5182" spans="1:31" x14ac:dyDescent="0.45">
      <c r="A5182" t="s">
        <v>82</v>
      </c>
      <c r="B5182" t="s">
        <v>173</v>
      </c>
      <c r="C5182" t="s">
        <v>136</v>
      </c>
      <c r="D5182">
        <v>0.65949999999999953</v>
      </c>
      <c r="E5182">
        <v>0.65949999999999953</v>
      </c>
      <c r="F5182">
        <v>0.65949999999999953</v>
      </c>
      <c r="G5182">
        <v>0.65949999999999953</v>
      </c>
      <c r="H5182">
        <v>0.65949999999999953</v>
      </c>
      <c r="I5182">
        <v>0.65949999999999953</v>
      </c>
      <c r="J5182">
        <v>0.65949999999999953</v>
      </c>
      <c r="K5182">
        <v>0.65949999999999953</v>
      </c>
      <c r="L5182">
        <v>0.65949999999999953</v>
      </c>
      <c r="M5182">
        <v>0.65949999999999953</v>
      </c>
      <c r="N5182">
        <v>0.65949999999999953</v>
      </c>
      <c r="O5182">
        <v>0.65949999999999953</v>
      </c>
      <c r="P5182">
        <v>0.65949999999999953</v>
      </c>
      <c r="Q5182">
        <v>0.65949999999999953</v>
      </c>
      <c r="R5182">
        <v>0.65949999999999953</v>
      </c>
      <c r="S5182">
        <v>0.65949999999999953</v>
      </c>
      <c r="T5182">
        <v>0.65949999999999953</v>
      </c>
      <c r="U5182">
        <v>0.65949999999999953</v>
      </c>
      <c r="V5182">
        <v>0.65949999999999953</v>
      </c>
      <c r="W5182">
        <v>0.65949999999999953</v>
      </c>
      <c r="X5182">
        <v>0.65949999999999953</v>
      </c>
      <c r="Y5182">
        <v>0.65949999999999953</v>
      </c>
      <c r="Z5182">
        <v>0.65949999999999953</v>
      </c>
      <c r="AA5182">
        <v>0.65949999999999953</v>
      </c>
      <c r="AB5182" s="7">
        <f t="shared" si="240"/>
        <v>15.827999999999989</v>
      </c>
      <c r="AC5182">
        <f>INDEX(SHELF_days!$C$2:$C$289,MATCH(A5182&amp;"|"&amp;C5182,SHELF_days!$D$2:$D$289,0))</f>
        <v>53</v>
      </c>
      <c r="AD5182" s="8">
        <f t="shared" si="241"/>
        <v>838.88399999999945</v>
      </c>
      <c r="AE5182" s="7">
        <f t="shared" si="242"/>
        <v>0.65949999999999953</v>
      </c>
    </row>
    <row r="5183" spans="1:31" x14ac:dyDescent="0.45">
      <c r="A5183" t="s">
        <v>82</v>
      </c>
      <c r="B5183" t="s">
        <v>173</v>
      </c>
      <c r="C5183" t="s">
        <v>137</v>
      </c>
      <c r="D5183">
        <v>0.6594999999999992</v>
      </c>
      <c r="E5183">
        <v>0.6594999999999992</v>
      </c>
      <c r="F5183">
        <v>0.6594999999999992</v>
      </c>
      <c r="G5183">
        <v>0.6594999999999992</v>
      </c>
      <c r="H5183">
        <v>0.6594999999999992</v>
      </c>
      <c r="I5183">
        <v>0.6594999999999992</v>
      </c>
      <c r="J5183">
        <v>0.6594999999999992</v>
      </c>
      <c r="K5183">
        <v>0.6594999999999992</v>
      </c>
      <c r="L5183">
        <v>0.6594999999999992</v>
      </c>
      <c r="M5183">
        <v>0.6594999999999992</v>
      </c>
      <c r="N5183">
        <v>0.6594999999999992</v>
      </c>
      <c r="O5183">
        <v>0.6594999999999992</v>
      </c>
      <c r="P5183">
        <v>0.6594999999999992</v>
      </c>
      <c r="Q5183">
        <v>0.6594999999999992</v>
      </c>
      <c r="R5183">
        <v>0.6594999999999992</v>
      </c>
      <c r="S5183">
        <v>0.6594999999999992</v>
      </c>
      <c r="T5183">
        <v>0.6594999999999992</v>
      </c>
      <c r="U5183">
        <v>0.6594999999999992</v>
      </c>
      <c r="V5183">
        <v>0.6594999999999992</v>
      </c>
      <c r="W5183">
        <v>0.6594999999999992</v>
      </c>
      <c r="X5183">
        <v>0.6594999999999992</v>
      </c>
      <c r="Y5183">
        <v>0.6594999999999992</v>
      </c>
      <c r="Z5183">
        <v>0.6594999999999992</v>
      </c>
      <c r="AA5183">
        <v>0.6594999999999992</v>
      </c>
      <c r="AB5183" s="7">
        <f t="shared" si="240"/>
        <v>15.827999999999985</v>
      </c>
      <c r="AC5183">
        <f>INDEX(SHELF_days!$C$2:$C$289,MATCH(A5183&amp;"|"&amp;C5183,SHELF_days!$D$2:$D$289,0))</f>
        <v>92</v>
      </c>
      <c r="AD5183" s="8">
        <f t="shared" si="241"/>
        <v>1456.1759999999986</v>
      </c>
      <c r="AE5183" s="7">
        <f t="shared" si="242"/>
        <v>0.6594999999999992</v>
      </c>
    </row>
    <row r="5184" spans="1:31" x14ac:dyDescent="0.45">
      <c r="A5184" t="s">
        <v>82</v>
      </c>
      <c r="B5184" t="s">
        <v>173</v>
      </c>
      <c r="C5184" t="s">
        <v>138</v>
      </c>
      <c r="D5184">
        <v>0.65949999999999986</v>
      </c>
      <c r="E5184">
        <v>0.65949999999999986</v>
      </c>
      <c r="F5184">
        <v>0.65949999999999986</v>
      </c>
      <c r="G5184">
        <v>0.65949999999999986</v>
      </c>
      <c r="H5184">
        <v>0.65949999999999986</v>
      </c>
      <c r="I5184">
        <v>0.65949999999999986</v>
      </c>
      <c r="J5184">
        <v>0.65949999999999986</v>
      </c>
      <c r="K5184">
        <v>0.65949999999999986</v>
      </c>
      <c r="L5184">
        <v>0.65949999999999986</v>
      </c>
      <c r="M5184">
        <v>0.65949999999999986</v>
      </c>
      <c r="N5184">
        <v>0.65949999999999986</v>
      </c>
      <c r="O5184">
        <v>0.65949999999999986</v>
      </c>
      <c r="P5184">
        <v>0.65949999999999986</v>
      </c>
      <c r="Q5184">
        <v>0.65949999999999986</v>
      </c>
      <c r="R5184">
        <v>0.65949999999999986</v>
      </c>
      <c r="S5184">
        <v>0.65949999999999986</v>
      </c>
      <c r="T5184">
        <v>0.65949999999999986</v>
      </c>
      <c r="U5184">
        <v>0.65949999999999986</v>
      </c>
      <c r="V5184">
        <v>0.65949999999999986</v>
      </c>
      <c r="W5184">
        <v>0.65949999999999986</v>
      </c>
      <c r="X5184">
        <v>0.65949999999999986</v>
      </c>
      <c r="Y5184">
        <v>0.65949999999999986</v>
      </c>
      <c r="Z5184">
        <v>0.65949999999999986</v>
      </c>
      <c r="AA5184">
        <v>0.65949999999999986</v>
      </c>
      <c r="AB5184" s="7">
        <f t="shared" si="240"/>
        <v>15.827999999999992</v>
      </c>
      <c r="AC5184">
        <f>INDEX(SHELF_days!$C$2:$C$289,MATCH(A5184&amp;"|"&amp;C5184,SHELF_days!$D$2:$D$289,0))</f>
        <v>10</v>
      </c>
      <c r="AD5184" s="8">
        <f t="shared" si="241"/>
        <v>158.27999999999992</v>
      </c>
      <c r="AE5184" s="7">
        <f t="shared" si="242"/>
        <v>0.65949999999999986</v>
      </c>
    </row>
    <row r="5185" spans="1:31" x14ac:dyDescent="0.45">
      <c r="A5185" t="s">
        <v>82</v>
      </c>
      <c r="B5185" t="s">
        <v>173</v>
      </c>
      <c r="C5185" t="s">
        <v>139</v>
      </c>
      <c r="D5185">
        <v>0.65949999999999986</v>
      </c>
      <c r="E5185">
        <v>0.65949999999999986</v>
      </c>
      <c r="F5185">
        <v>0.65949999999999986</v>
      </c>
      <c r="G5185">
        <v>0.65949999999999986</v>
      </c>
      <c r="H5185">
        <v>0.65949999999999986</v>
      </c>
      <c r="I5185">
        <v>0.65949999999999986</v>
      </c>
      <c r="J5185">
        <v>0.65949999999999986</v>
      </c>
      <c r="K5185">
        <v>0.65949999999999986</v>
      </c>
      <c r="L5185">
        <v>0.65949999999999986</v>
      </c>
      <c r="M5185">
        <v>0.65949999999999986</v>
      </c>
      <c r="N5185">
        <v>0.65949999999999986</v>
      </c>
      <c r="O5185">
        <v>0.65949999999999986</v>
      </c>
      <c r="P5185">
        <v>0.65949999999999986</v>
      </c>
      <c r="Q5185">
        <v>0.65949999999999986</v>
      </c>
      <c r="R5185">
        <v>0.65949999999999986</v>
      </c>
      <c r="S5185">
        <v>0.65949999999999986</v>
      </c>
      <c r="T5185">
        <v>0.65949999999999986</v>
      </c>
      <c r="U5185">
        <v>0.65949999999999986</v>
      </c>
      <c r="V5185">
        <v>0.65949999999999986</v>
      </c>
      <c r="W5185">
        <v>0.65949999999999986</v>
      </c>
      <c r="X5185">
        <v>0.65949999999999986</v>
      </c>
      <c r="Y5185">
        <v>0.65949999999999986</v>
      </c>
      <c r="Z5185">
        <v>0.65949999999999986</v>
      </c>
      <c r="AA5185">
        <v>0.65949999999999986</v>
      </c>
      <c r="AB5185" s="7">
        <f t="shared" si="240"/>
        <v>15.827999999999992</v>
      </c>
      <c r="AC5185">
        <f>INDEX(SHELF_days!$C$2:$C$289,MATCH(A5185&amp;"|"&amp;C5185,SHELF_days!$D$2:$D$289,0))</f>
        <v>20</v>
      </c>
      <c r="AD5185" s="8">
        <f t="shared" si="241"/>
        <v>316.55999999999983</v>
      </c>
      <c r="AE5185" s="7">
        <f t="shared" si="242"/>
        <v>0.65949999999999986</v>
      </c>
    </row>
    <row r="5186" spans="1:31" x14ac:dyDescent="0.45">
      <c r="A5186" t="s">
        <v>82</v>
      </c>
      <c r="B5186" t="s">
        <v>174</v>
      </c>
      <c r="C5186" t="s">
        <v>134</v>
      </c>
      <c r="D5186">
        <v>0.8</v>
      </c>
      <c r="E5186">
        <v>0.8</v>
      </c>
      <c r="F5186">
        <v>0.8</v>
      </c>
      <c r="G5186">
        <v>0.8</v>
      </c>
      <c r="H5186">
        <v>0.8</v>
      </c>
      <c r="I5186">
        <v>0.8</v>
      </c>
      <c r="J5186">
        <v>0.8</v>
      </c>
      <c r="K5186">
        <v>0.8</v>
      </c>
      <c r="L5186">
        <v>0.8</v>
      </c>
      <c r="M5186">
        <v>0.8</v>
      </c>
      <c r="N5186">
        <v>0.8</v>
      </c>
      <c r="O5186">
        <v>0.8</v>
      </c>
      <c r="P5186">
        <v>0.8</v>
      </c>
      <c r="Q5186">
        <v>0.8</v>
      </c>
      <c r="R5186">
        <v>0.8</v>
      </c>
      <c r="S5186">
        <v>0.8</v>
      </c>
      <c r="T5186">
        <v>0.8</v>
      </c>
      <c r="U5186">
        <v>0.8</v>
      </c>
      <c r="V5186">
        <v>0.8</v>
      </c>
      <c r="W5186">
        <v>0.8</v>
      </c>
      <c r="X5186">
        <v>0.8</v>
      </c>
      <c r="Y5186">
        <v>0.8</v>
      </c>
      <c r="Z5186">
        <v>0.8</v>
      </c>
      <c r="AA5186">
        <v>0.8</v>
      </c>
      <c r="AB5186" s="7">
        <f t="shared" ref="AB5186:AB5249" si="243">SUM(D5186:AA5186)</f>
        <v>19.200000000000006</v>
      </c>
      <c r="AC5186">
        <f>INDEX(SHELF_days!$C$2:$C$289,MATCH(A5186&amp;"|"&amp;C5186,SHELF_days!$D$2:$D$289,0))</f>
        <v>84</v>
      </c>
      <c r="AD5186" s="8">
        <f t="shared" ref="AD5186:AD5249" si="244">AB5186*AC5186</f>
        <v>1612.8000000000006</v>
      </c>
      <c r="AE5186" s="7">
        <f t="shared" ref="AE5186:AE5249" si="245">MAX(D5186:AA5186)</f>
        <v>0.8</v>
      </c>
    </row>
    <row r="5187" spans="1:31" x14ac:dyDescent="0.45">
      <c r="A5187" t="s">
        <v>82</v>
      </c>
      <c r="B5187" t="s">
        <v>174</v>
      </c>
      <c r="C5187" t="s">
        <v>135</v>
      </c>
      <c r="D5187">
        <v>0.8</v>
      </c>
      <c r="E5187">
        <v>0.8</v>
      </c>
      <c r="F5187">
        <v>0.8</v>
      </c>
      <c r="G5187">
        <v>0.8</v>
      </c>
      <c r="H5187">
        <v>0.8</v>
      </c>
      <c r="I5187">
        <v>0.8</v>
      </c>
      <c r="J5187">
        <v>0.8</v>
      </c>
      <c r="K5187">
        <v>0.8</v>
      </c>
      <c r="L5187">
        <v>0.8</v>
      </c>
      <c r="M5187">
        <v>0.8</v>
      </c>
      <c r="N5187">
        <v>0.8</v>
      </c>
      <c r="O5187">
        <v>0.8</v>
      </c>
      <c r="P5187">
        <v>0.8</v>
      </c>
      <c r="Q5187">
        <v>0.8</v>
      </c>
      <c r="R5187">
        <v>0.8</v>
      </c>
      <c r="S5187">
        <v>0.8</v>
      </c>
      <c r="T5187">
        <v>0.8</v>
      </c>
      <c r="U5187">
        <v>0.8</v>
      </c>
      <c r="V5187">
        <v>0.8</v>
      </c>
      <c r="W5187">
        <v>0.8</v>
      </c>
      <c r="X5187">
        <v>0.8</v>
      </c>
      <c r="Y5187">
        <v>0.8</v>
      </c>
      <c r="Z5187">
        <v>0.8</v>
      </c>
      <c r="AA5187">
        <v>0.8</v>
      </c>
      <c r="AB5187" s="7">
        <f t="shared" si="243"/>
        <v>19.200000000000006</v>
      </c>
      <c r="AC5187">
        <f>INDEX(SHELF_days!$C$2:$C$289,MATCH(A5187&amp;"|"&amp;C5187,SHELF_days!$D$2:$D$289,0))</f>
        <v>106</v>
      </c>
      <c r="AD5187" s="8">
        <f t="shared" si="244"/>
        <v>2035.2000000000007</v>
      </c>
      <c r="AE5187" s="7">
        <f t="shared" si="245"/>
        <v>0.8</v>
      </c>
    </row>
    <row r="5188" spans="1:31" x14ac:dyDescent="0.45">
      <c r="A5188" t="s">
        <v>82</v>
      </c>
      <c r="B5188" t="s">
        <v>174</v>
      </c>
      <c r="C5188" t="s">
        <v>136</v>
      </c>
      <c r="D5188">
        <v>0.8</v>
      </c>
      <c r="E5188">
        <v>0.8</v>
      </c>
      <c r="F5188">
        <v>0.8</v>
      </c>
      <c r="G5188">
        <v>0.8</v>
      </c>
      <c r="H5188">
        <v>0.8</v>
      </c>
      <c r="I5188">
        <v>0.8</v>
      </c>
      <c r="J5188">
        <v>0.8</v>
      </c>
      <c r="K5188">
        <v>0.8</v>
      </c>
      <c r="L5188">
        <v>0.8</v>
      </c>
      <c r="M5188">
        <v>0.8</v>
      </c>
      <c r="N5188">
        <v>0.8</v>
      </c>
      <c r="O5188">
        <v>0.8</v>
      </c>
      <c r="P5188">
        <v>0.8</v>
      </c>
      <c r="Q5188">
        <v>0.8</v>
      </c>
      <c r="R5188">
        <v>0.8</v>
      </c>
      <c r="S5188">
        <v>0.8</v>
      </c>
      <c r="T5188">
        <v>0.8</v>
      </c>
      <c r="U5188">
        <v>0.8</v>
      </c>
      <c r="V5188">
        <v>0.8</v>
      </c>
      <c r="W5188">
        <v>0.8</v>
      </c>
      <c r="X5188">
        <v>0.8</v>
      </c>
      <c r="Y5188">
        <v>0.8</v>
      </c>
      <c r="Z5188">
        <v>0.8</v>
      </c>
      <c r="AA5188">
        <v>0.8</v>
      </c>
      <c r="AB5188" s="7">
        <f t="shared" si="243"/>
        <v>19.200000000000006</v>
      </c>
      <c r="AC5188">
        <f>INDEX(SHELF_days!$C$2:$C$289,MATCH(A5188&amp;"|"&amp;C5188,SHELF_days!$D$2:$D$289,0))</f>
        <v>53</v>
      </c>
      <c r="AD5188" s="8">
        <f t="shared" si="244"/>
        <v>1017.6000000000004</v>
      </c>
      <c r="AE5188" s="7">
        <f t="shared" si="245"/>
        <v>0.8</v>
      </c>
    </row>
    <row r="5189" spans="1:31" x14ac:dyDescent="0.45">
      <c r="A5189" t="s">
        <v>82</v>
      </c>
      <c r="B5189" t="s">
        <v>174</v>
      </c>
      <c r="C5189" t="s">
        <v>137</v>
      </c>
      <c r="D5189">
        <v>0.8</v>
      </c>
      <c r="E5189">
        <v>0.8</v>
      </c>
      <c r="F5189">
        <v>0.8</v>
      </c>
      <c r="G5189">
        <v>0.8</v>
      </c>
      <c r="H5189">
        <v>0.8</v>
      </c>
      <c r="I5189">
        <v>0.8</v>
      </c>
      <c r="J5189">
        <v>0.8</v>
      </c>
      <c r="K5189">
        <v>0.8</v>
      </c>
      <c r="L5189">
        <v>0.8</v>
      </c>
      <c r="M5189">
        <v>0.8</v>
      </c>
      <c r="N5189">
        <v>0.8</v>
      </c>
      <c r="O5189">
        <v>0.8</v>
      </c>
      <c r="P5189">
        <v>0.8</v>
      </c>
      <c r="Q5189">
        <v>0.8</v>
      </c>
      <c r="R5189">
        <v>0.8</v>
      </c>
      <c r="S5189">
        <v>0.8</v>
      </c>
      <c r="T5189">
        <v>0.8</v>
      </c>
      <c r="U5189">
        <v>0.8</v>
      </c>
      <c r="V5189">
        <v>0.8</v>
      </c>
      <c r="W5189">
        <v>0.8</v>
      </c>
      <c r="X5189">
        <v>0.8</v>
      </c>
      <c r="Y5189">
        <v>0.8</v>
      </c>
      <c r="Z5189">
        <v>0.8</v>
      </c>
      <c r="AA5189">
        <v>0.8</v>
      </c>
      <c r="AB5189" s="7">
        <f t="shared" si="243"/>
        <v>19.200000000000006</v>
      </c>
      <c r="AC5189">
        <f>INDEX(SHELF_days!$C$2:$C$289,MATCH(A5189&amp;"|"&amp;C5189,SHELF_days!$D$2:$D$289,0))</f>
        <v>92</v>
      </c>
      <c r="AD5189" s="8">
        <f t="shared" si="244"/>
        <v>1766.4000000000005</v>
      </c>
      <c r="AE5189" s="7">
        <f t="shared" si="245"/>
        <v>0.8</v>
      </c>
    </row>
    <row r="5190" spans="1:31" x14ac:dyDescent="0.45">
      <c r="A5190" t="s">
        <v>82</v>
      </c>
      <c r="B5190" t="s">
        <v>174</v>
      </c>
      <c r="C5190" t="s">
        <v>138</v>
      </c>
      <c r="D5190">
        <v>0.8</v>
      </c>
      <c r="E5190">
        <v>0.8</v>
      </c>
      <c r="F5190">
        <v>0.8</v>
      </c>
      <c r="G5190">
        <v>0.8</v>
      </c>
      <c r="H5190">
        <v>0.8</v>
      </c>
      <c r="I5190">
        <v>0.8</v>
      </c>
      <c r="J5190">
        <v>0.8</v>
      </c>
      <c r="K5190">
        <v>0.8</v>
      </c>
      <c r="L5190">
        <v>0.8</v>
      </c>
      <c r="M5190">
        <v>0.8</v>
      </c>
      <c r="N5190">
        <v>0.8</v>
      </c>
      <c r="O5190">
        <v>0.8</v>
      </c>
      <c r="P5190">
        <v>0.8</v>
      </c>
      <c r="Q5190">
        <v>0.8</v>
      </c>
      <c r="R5190">
        <v>0.8</v>
      </c>
      <c r="S5190">
        <v>0.8</v>
      </c>
      <c r="T5190">
        <v>0.8</v>
      </c>
      <c r="U5190">
        <v>0.8</v>
      </c>
      <c r="V5190">
        <v>0.8</v>
      </c>
      <c r="W5190">
        <v>0.8</v>
      </c>
      <c r="X5190">
        <v>0.8</v>
      </c>
      <c r="Y5190">
        <v>0.8</v>
      </c>
      <c r="Z5190">
        <v>0.8</v>
      </c>
      <c r="AA5190">
        <v>0.8</v>
      </c>
      <c r="AB5190" s="7">
        <f t="shared" si="243"/>
        <v>19.200000000000006</v>
      </c>
      <c r="AC5190">
        <f>INDEX(SHELF_days!$C$2:$C$289,MATCH(A5190&amp;"|"&amp;C5190,SHELF_days!$D$2:$D$289,0))</f>
        <v>10</v>
      </c>
      <c r="AD5190" s="8">
        <f t="shared" si="244"/>
        <v>192.00000000000006</v>
      </c>
      <c r="AE5190" s="7">
        <f t="shared" si="245"/>
        <v>0.8</v>
      </c>
    </row>
    <row r="5191" spans="1:31" x14ac:dyDescent="0.45">
      <c r="A5191" t="s">
        <v>82</v>
      </c>
      <c r="B5191" t="s">
        <v>174</v>
      </c>
      <c r="C5191" t="s">
        <v>139</v>
      </c>
      <c r="D5191">
        <v>0.8</v>
      </c>
      <c r="E5191">
        <v>0.8</v>
      </c>
      <c r="F5191">
        <v>0.8</v>
      </c>
      <c r="G5191">
        <v>0.8</v>
      </c>
      <c r="H5191">
        <v>0.8</v>
      </c>
      <c r="I5191">
        <v>0.8</v>
      </c>
      <c r="J5191">
        <v>0.8</v>
      </c>
      <c r="K5191">
        <v>0.8</v>
      </c>
      <c r="L5191">
        <v>0.8</v>
      </c>
      <c r="M5191">
        <v>0.8</v>
      </c>
      <c r="N5191">
        <v>0.8</v>
      </c>
      <c r="O5191">
        <v>0.8</v>
      </c>
      <c r="P5191">
        <v>0.8</v>
      </c>
      <c r="Q5191">
        <v>0.8</v>
      </c>
      <c r="R5191">
        <v>0.8</v>
      </c>
      <c r="S5191">
        <v>0.8</v>
      </c>
      <c r="T5191">
        <v>0.8</v>
      </c>
      <c r="U5191">
        <v>0.8</v>
      </c>
      <c r="V5191">
        <v>0.8</v>
      </c>
      <c r="W5191">
        <v>0.8</v>
      </c>
      <c r="X5191">
        <v>0.8</v>
      </c>
      <c r="Y5191">
        <v>0.8</v>
      </c>
      <c r="Z5191">
        <v>0.8</v>
      </c>
      <c r="AA5191">
        <v>0.8</v>
      </c>
      <c r="AB5191" s="7">
        <f t="shared" si="243"/>
        <v>19.200000000000006</v>
      </c>
      <c r="AC5191">
        <f>INDEX(SHELF_days!$C$2:$C$289,MATCH(A5191&amp;"|"&amp;C5191,SHELF_days!$D$2:$D$289,0))</f>
        <v>20</v>
      </c>
      <c r="AD5191" s="8">
        <f t="shared" si="244"/>
        <v>384.00000000000011</v>
      </c>
      <c r="AE5191" s="7">
        <f t="shared" si="245"/>
        <v>0.8</v>
      </c>
    </row>
    <row r="5192" spans="1:31" x14ac:dyDescent="0.45">
      <c r="A5192" t="s">
        <v>82</v>
      </c>
      <c r="B5192" t="s">
        <v>175</v>
      </c>
      <c r="C5192" t="s">
        <v>134</v>
      </c>
      <c r="D5192">
        <v>0.27039999999999997</v>
      </c>
      <c r="E5192">
        <v>0.27039999999999997</v>
      </c>
      <c r="F5192">
        <v>0.27039999999999997</v>
      </c>
      <c r="G5192">
        <v>0.27039999999999997</v>
      </c>
      <c r="H5192">
        <v>0.27039999999999997</v>
      </c>
      <c r="I5192">
        <v>0.27039999999999997</v>
      </c>
      <c r="J5192">
        <v>0.27039999999999997</v>
      </c>
      <c r="K5192">
        <v>0.27039999999999997</v>
      </c>
      <c r="L5192">
        <v>0.27039999999999997</v>
      </c>
      <c r="M5192">
        <v>0.27039999999999997</v>
      </c>
      <c r="N5192">
        <v>0.27039999999999997</v>
      </c>
      <c r="O5192">
        <v>0.27039999999999997</v>
      </c>
      <c r="P5192">
        <v>0.27039999999999997</v>
      </c>
      <c r="Q5192">
        <v>0.27039999999999997</v>
      </c>
      <c r="R5192">
        <v>0.27039999999999997</v>
      </c>
      <c r="S5192">
        <v>0.27039999999999997</v>
      </c>
      <c r="T5192">
        <v>0.27039999999999997</v>
      </c>
      <c r="U5192">
        <v>0.27039999999999997</v>
      </c>
      <c r="V5192">
        <v>0.27039999999999997</v>
      </c>
      <c r="W5192">
        <v>0.27039999999999997</v>
      </c>
      <c r="X5192">
        <v>0.27039999999999997</v>
      </c>
      <c r="Y5192">
        <v>0.27039999999999997</v>
      </c>
      <c r="Z5192">
        <v>0.27039999999999997</v>
      </c>
      <c r="AA5192">
        <v>0.27039999999999997</v>
      </c>
      <c r="AB5192" s="7">
        <f t="shared" si="243"/>
        <v>6.4896000000000029</v>
      </c>
      <c r="AC5192">
        <f>INDEX(SHELF_days!$C$2:$C$289,MATCH(A5192&amp;"|"&amp;C5192,SHELF_days!$D$2:$D$289,0))</f>
        <v>84</v>
      </c>
      <c r="AD5192" s="8">
        <f t="shared" si="244"/>
        <v>545.12640000000022</v>
      </c>
      <c r="AE5192" s="7">
        <f t="shared" si="245"/>
        <v>0.27039999999999997</v>
      </c>
    </row>
    <row r="5193" spans="1:31" x14ac:dyDescent="0.45">
      <c r="A5193" t="s">
        <v>82</v>
      </c>
      <c r="B5193" t="s">
        <v>175</v>
      </c>
      <c r="C5193" t="s">
        <v>135</v>
      </c>
      <c r="D5193">
        <v>0.27039999999999997</v>
      </c>
      <c r="E5193">
        <v>0.27039999999999997</v>
      </c>
      <c r="F5193">
        <v>0.27039999999999997</v>
      </c>
      <c r="G5193">
        <v>0.27039999999999997</v>
      </c>
      <c r="H5193">
        <v>0.27039999999999997</v>
      </c>
      <c r="I5193">
        <v>0.27039999999999997</v>
      </c>
      <c r="J5193">
        <v>0.27039999999999997</v>
      </c>
      <c r="K5193">
        <v>0.27039999999999997</v>
      </c>
      <c r="L5193">
        <v>0.27039999999999997</v>
      </c>
      <c r="M5193">
        <v>0.27039999999999997</v>
      </c>
      <c r="N5193">
        <v>0.27039999999999997</v>
      </c>
      <c r="O5193">
        <v>0.27039999999999997</v>
      </c>
      <c r="P5193">
        <v>0.27039999999999997</v>
      </c>
      <c r="Q5193">
        <v>0.27039999999999997</v>
      </c>
      <c r="R5193">
        <v>0.27039999999999997</v>
      </c>
      <c r="S5193">
        <v>0.27039999999999997</v>
      </c>
      <c r="T5193">
        <v>0.27039999999999997</v>
      </c>
      <c r="U5193">
        <v>0.27039999999999997</v>
      </c>
      <c r="V5193">
        <v>0.27039999999999997</v>
      </c>
      <c r="W5193">
        <v>0.27039999999999997</v>
      </c>
      <c r="X5193">
        <v>0.27039999999999997</v>
      </c>
      <c r="Y5193">
        <v>0.27039999999999997</v>
      </c>
      <c r="Z5193">
        <v>0.27039999999999997</v>
      </c>
      <c r="AA5193">
        <v>0.27039999999999997</v>
      </c>
      <c r="AB5193" s="7">
        <f t="shared" si="243"/>
        <v>6.4896000000000029</v>
      </c>
      <c r="AC5193">
        <f>INDEX(SHELF_days!$C$2:$C$289,MATCH(A5193&amp;"|"&amp;C5193,SHELF_days!$D$2:$D$289,0))</f>
        <v>106</v>
      </c>
      <c r="AD5193" s="8">
        <f t="shared" si="244"/>
        <v>687.89760000000035</v>
      </c>
      <c r="AE5193" s="7">
        <f t="shared" si="245"/>
        <v>0.27039999999999997</v>
      </c>
    </row>
    <row r="5194" spans="1:31" x14ac:dyDescent="0.45">
      <c r="A5194" t="s">
        <v>82</v>
      </c>
      <c r="B5194" t="s">
        <v>175</v>
      </c>
      <c r="C5194" t="s">
        <v>136</v>
      </c>
      <c r="D5194">
        <v>0.27039999999999997</v>
      </c>
      <c r="E5194">
        <v>0.27039999999999997</v>
      </c>
      <c r="F5194">
        <v>0.27039999999999997</v>
      </c>
      <c r="G5194">
        <v>0.27039999999999997</v>
      </c>
      <c r="H5194">
        <v>0.27039999999999997</v>
      </c>
      <c r="I5194">
        <v>0.27039999999999997</v>
      </c>
      <c r="J5194">
        <v>0.27039999999999997</v>
      </c>
      <c r="K5194">
        <v>0.27039999999999997</v>
      </c>
      <c r="L5194">
        <v>0.27039999999999997</v>
      </c>
      <c r="M5194">
        <v>0.27039999999999997</v>
      </c>
      <c r="N5194">
        <v>0.27039999999999997</v>
      </c>
      <c r="O5194">
        <v>0.27039999999999997</v>
      </c>
      <c r="P5194">
        <v>0.27039999999999997</v>
      </c>
      <c r="Q5194">
        <v>0.27039999999999997</v>
      </c>
      <c r="R5194">
        <v>0.27039999999999997</v>
      </c>
      <c r="S5194">
        <v>0.27039999999999997</v>
      </c>
      <c r="T5194">
        <v>0.27039999999999997</v>
      </c>
      <c r="U5194">
        <v>0.27039999999999997</v>
      </c>
      <c r="V5194">
        <v>0.27039999999999997</v>
      </c>
      <c r="W5194">
        <v>0.27039999999999997</v>
      </c>
      <c r="X5194">
        <v>0.27039999999999997</v>
      </c>
      <c r="Y5194">
        <v>0.27039999999999997</v>
      </c>
      <c r="Z5194">
        <v>0.27039999999999997</v>
      </c>
      <c r="AA5194">
        <v>0.27039999999999997</v>
      </c>
      <c r="AB5194" s="7">
        <f t="shared" si="243"/>
        <v>6.4896000000000029</v>
      </c>
      <c r="AC5194">
        <f>INDEX(SHELF_days!$C$2:$C$289,MATCH(A5194&amp;"|"&amp;C5194,SHELF_days!$D$2:$D$289,0))</f>
        <v>53</v>
      </c>
      <c r="AD5194" s="8">
        <f t="shared" si="244"/>
        <v>343.94880000000018</v>
      </c>
      <c r="AE5194" s="7">
        <f t="shared" si="245"/>
        <v>0.27039999999999997</v>
      </c>
    </row>
    <row r="5195" spans="1:31" x14ac:dyDescent="0.45">
      <c r="A5195" t="s">
        <v>82</v>
      </c>
      <c r="B5195" t="s">
        <v>175</v>
      </c>
      <c r="C5195" t="s">
        <v>137</v>
      </c>
      <c r="D5195">
        <v>0.27039999999999997</v>
      </c>
      <c r="E5195">
        <v>0.27039999999999997</v>
      </c>
      <c r="F5195">
        <v>0.27039999999999997</v>
      </c>
      <c r="G5195">
        <v>0.27039999999999997</v>
      </c>
      <c r="H5195">
        <v>0.27039999999999997</v>
      </c>
      <c r="I5195">
        <v>0.27039999999999997</v>
      </c>
      <c r="J5195">
        <v>0.27039999999999997</v>
      </c>
      <c r="K5195">
        <v>0.27039999999999997</v>
      </c>
      <c r="L5195">
        <v>0.27039999999999997</v>
      </c>
      <c r="M5195">
        <v>0.27039999999999997</v>
      </c>
      <c r="N5195">
        <v>0.27039999999999997</v>
      </c>
      <c r="O5195">
        <v>0.27039999999999997</v>
      </c>
      <c r="P5195">
        <v>0.27039999999999997</v>
      </c>
      <c r="Q5195">
        <v>0.27039999999999997</v>
      </c>
      <c r="R5195">
        <v>0.27039999999999997</v>
      </c>
      <c r="S5195">
        <v>0.27039999999999997</v>
      </c>
      <c r="T5195">
        <v>0.27039999999999997</v>
      </c>
      <c r="U5195">
        <v>0.27039999999999997</v>
      </c>
      <c r="V5195">
        <v>0.27039999999999997</v>
      </c>
      <c r="W5195">
        <v>0.27039999999999997</v>
      </c>
      <c r="X5195">
        <v>0.27039999999999997</v>
      </c>
      <c r="Y5195">
        <v>0.27039999999999997</v>
      </c>
      <c r="Z5195">
        <v>0.27039999999999997</v>
      </c>
      <c r="AA5195">
        <v>0.27039999999999997</v>
      </c>
      <c r="AB5195" s="7">
        <f t="shared" si="243"/>
        <v>6.4896000000000029</v>
      </c>
      <c r="AC5195">
        <f>INDEX(SHELF_days!$C$2:$C$289,MATCH(A5195&amp;"|"&amp;C5195,SHELF_days!$D$2:$D$289,0))</f>
        <v>92</v>
      </c>
      <c r="AD5195" s="8">
        <f t="shared" si="244"/>
        <v>597.0432000000003</v>
      </c>
      <c r="AE5195" s="7">
        <f t="shared" si="245"/>
        <v>0.27039999999999997</v>
      </c>
    </row>
    <row r="5196" spans="1:31" x14ac:dyDescent="0.45">
      <c r="A5196" t="s">
        <v>82</v>
      </c>
      <c r="B5196" t="s">
        <v>175</v>
      </c>
      <c r="C5196" t="s">
        <v>138</v>
      </c>
      <c r="D5196">
        <v>0.27039999999999997</v>
      </c>
      <c r="E5196">
        <v>0.27039999999999997</v>
      </c>
      <c r="F5196">
        <v>0.27039999999999997</v>
      </c>
      <c r="G5196">
        <v>0.27039999999999997</v>
      </c>
      <c r="H5196">
        <v>0.27039999999999997</v>
      </c>
      <c r="I5196">
        <v>0.27039999999999997</v>
      </c>
      <c r="J5196">
        <v>0.27039999999999997</v>
      </c>
      <c r="K5196">
        <v>0.27039999999999997</v>
      </c>
      <c r="L5196">
        <v>0.27039999999999997</v>
      </c>
      <c r="M5196">
        <v>0.27039999999999997</v>
      </c>
      <c r="N5196">
        <v>0.27039999999999997</v>
      </c>
      <c r="O5196">
        <v>0.27039999999999997</v>
      </c>
      <c r="P5196">
        <v>0.27039999999999997</v>
      </c>
      <c r="Q5196">
        <v>0.27039999999999997</v>
      </c>
      <c r="R5196">
        <v>0.27039999999999997</v>
      </c>
      <c r="S5196">
        <v>0.27039999999999997</v>
      </c>
      <c r="T5196">
        <v>0.27039999999999997</v>
      </c>
      <c r="U5196">
        <v>0.27039999999999997</v>
      </c>
      <c r="V5196">
        <v>0.27039999999999997</v>
      </c>
      <c r="W5196">
        <v>0.27039999999999997</v>
      </c>
      <c r="X5196">
        <v>0.27039999999999997</v>
      </c>
      <c r="Y5196">
        <v>0.27039999999999997</v>
      </c>
      <c r="Z5196">
        <v>0.27039999999999997</v>
      </c>
      <c r="AA5196">
        <v>0.27039999999999997</v>
      </c>
      <c r="AB5196" s="7">
        <f t="shared" si="243"/>
        <v>6.4896000000000029</v>
      </c>
      <c r="AC5196">
        <f>INDEX(SHELF_days!$C$2:$C$289,MATCH(A5196&amp;"|"&amp;C5196,SHELF_days!$D$2:$D$289,0))</f>
        <v>10</v>
      </c>
      <c r="AD5196" s="8">
        <f t="shared" si="244"/>
        <v>64.896000000000029</v>
      </c>
      <c r="AE5196" s="7">
        <f t="shared" si="245"/>
        <v>0.27039999999999997</v>
      </c>
    </row>
    <row r="5197" spans="1:31" x14ac:dyDescent="0.45">
      <c r="A5197" t="s">
        <v>82</v>
      </c>
      <c r="B5197" t="s">
        <v>175</v>
      </c>
      <c r="C5197" t="s">
        <v>139</v>
      </c>
      <c r="D5197">
        <v>0.27039999999999997</v>
      </c>
      <c r="E5197">
        <v>0.27039999999999997</v>
      </c>
      <c r="F5197">
        <v>0.27039999999999997</v>
      </c>
      <c r="G5197">
        <v>0.27039999999999997</v>
      </c>
      <c r="H5197">
        <v>0.27039999999999997</v>
      </c>
      <c r="I5197">
        <v>0.27039999999999997</v>
      </c>
      <c r="J5197">
        <v>0.27039999999999997</v>
      </c>
      <c r="K5197">
        <v>0.27039999999999997</v>
      </c>
      <c r="L5197">
        <v>0.27039999999999997</v>
      </c>
      <c r="M5197">
        <v>0.27039999999999997</v>
      </c>
      <c r="N5197">
        <v>0.27039999999999997</v>
      </c>
      <c r="O5197">
        <v>0.27039999999999997</v>
      </c>
      <c r="P5197">
        <v>0.27039999999999997</v>
      </c>
      <c r="Q5197">
        <v>0.27039999999999997</v>
      </c>
      <c r="R5197">
        <v>0.27039999999999997</v>
      </c>
      <c r="S5197">
        <v>0.27039999999999997</v>
      </c>
      <c r="T5197">
        <v>0.27039999999999997</v>
      </c>
      <c r="U5197">
        <v>0.27039999999999997</v>
      </c>
      <c r="V5197">
        <v>0.27039999999999997</v>
      </c>
      <c r="W5197">
        <v>0.27039999999999997</v>
      </c>
      <c r="X5197">
        <v>0.27039999999999997</v>
      </c>
      <c r="Y5197">
        <v>0.27039999999999997</v>
      </c>
      <c r="Z5197">
        <v>0.27039999999999997</v>
      </c>
      <c r="AA5197">
        <v>0.27039999999999997</v>
      </c>
      <c r="AB5197" s="7">
        <f t="shared" si="243"/>
        <v>6.4896000000000029</v>
      </c>
      <c r="AC5197">
        <f>INDEX(SHELF_days!$C$2:$C$289,MATCH(A5197&amp;"|"&amp;C5197,SHELF_days!$D$2:$D$289,0))</f>
        <v>20</v>
      </c>
      <c r="AD5197" s="8">
        <f t="shared" si="244"/>
        <v>129.79200000000006</v>
      </c>
      <c r="AE5197" s="7">
        <f t="shared" si="245"/>
        <v>0.27039999999999997</v>
      </c>
    </row>
    <row r="5198" spans="1:31" x14ac:dyDescent="0.45">
      <c r="A5198" t="s">
        <v>82</v>
      </c>
      <c r="B5198" t="s">
        <v>176</v>
      </c>
      <c r="C5198" t="s">
        <v>134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1.6889582857979639E-2</v>
      </c>
      <c r="U5198">
        <v>2.8149304763299389E-2</v>
      </c>
      <c r="V5198">
        <v>1.6889582857979639E-2</v>
      </c>
      <c r="W5198">
        <v>1.125972190531976E-2</v>
      </c>
      <c r="X5198">
        <v>0</v>
      </c>
      <c r="Y5198">
        <v>0</v>
      </c>
      <c r="Z5198">
        <v>0</v>
      </c>
      <c r="AA5198">
        <v>0</v>
      </c>
      <c r="AB5198" s="7">
        <f t="shared" si="243"/>
        <v>7.3188192384578424E-2</v>
      </c>
      <c r="AC5198">
        <f>INDEX(SHELF_days!$C$2:$C$289,MATCH(A5198&amp;"|"&amp;C5198,SHELF_days!$D$2:$D$289,0))</f>
        <v>84</v>
      </c>
      <c r="AD5198" s="8">
        <f t="shared" si="244"/>
        <v>6.1478081603045878</v>
      </c>
      <c r="AE5198" s="7">
        <f t="shared" si="245"/>
        <v>2.8149304763299389E-2</v>
      </c>
    </row>
    <row r="5199" spans="1:31" x14ac:dyDescent="0.45">
      <c r="A5199" t="s">
        <v>82</v>
      </c>
      <c r="B5199" t="s">
        <v>176</v>
      </c>
      <c r="C5199" t="s">
        <v>135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 s="7">
        <f t="shared" si="243"/>
        <v>0</v>
      </c>
      <c r="AC5199">
        <f>INDEX(SHELF_days!$C$2:$C$289,MATCH(A5199&amp;"|"&amp;C5199,SHELF_days!$D$2:$D$289,0))</f>
        <v>106</v>
      </c>
      <c r="AD5199" s="8">
        <f t="shared" si="244"/>
        <v>0</v>
      </c>
      <c r="AE5199" s="7">
        <f t="shared" si="245"/>
        <v>0</v>
      </c>
    </row>
    <row r="5200" spans="1:31" x14ac:dyDescent="0.45">
      <c r="A5200" t="s">
        <v>82</v>
      </c>
      <c r="B5200" t="s">
        <v>176</v>
      </c>
      <c r="C5200" t="s">
        <v>136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0.17121625076863919</v>
      </c>
      <c r="Q5200">
        <v>0.41304601527465279</v>
      </c>
      <c r="R5200">
        <v>0.48912978548322761</v>
      </c>
      <c r="S5200">
        <v>0.52439489065289546</v>
      </c>
      <c r="T5200">
        <v>0.57651505002570369</v>
      </c>
      <c r="U5200">
        <v>0.57651505002570369</v>
      </c>
      <c r="V5200">
        <v>0.57651505002570369</v>
      </c>
      <c r="W5200">
        <v>0.39233123696239142</v>
      </c>
      <c r="X5200">
        <v>7.9943494317695818E-2</v>
      </c>
      <c r="Y5200">
        <v>0</v>
      </c>
      <c r="Z5200">
        <v>0</v>
      </c>
      <c r="AA5200">
        <v>0</v>
      </c>
      <c r="AB5200" s="7">
        <f t="shared" si="243"/>
        <v>3.7996068235366134</v>
      </c>
      <c r="AC5200">
        <f>INDEX(SHELF_days!$C$2:$C$289,MATCH(A5200&amp;"|"&amp;C5200,SHELF_days!$D$2:$D$289,0))</f>
        <v>53</v>
      </c>
      <c r="AD5200" s="8">
        <f t="shared" si="244"/>
        <v>201.3791616474405</v>
      </c>
      <c r="AE5200" s="7">
        <f t="shared" si="245"/>
        <v>0.57651505002570369</v>
      </c>
    </row>
    <row r="5201" spans="1:31" x14ac:dyDescent="0.45">
      <c r="A5201" t="s">
        <v>82</v>
      </c>
      <c r="B5201" t="s">
        <v>176</v>
      </c>
      <c r="C5201" t="s">
        <v>137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0.14867061853883021</v>
      </c>
      <c r="T5201">
        <v>0.14867061853883021</v>
      </c>
      <c r="U5201">
        <v>0.15928429082663159</v>
      </c>
      <c r="V5201">
        <v>0.15928429082663159</v>
      </c>
      <c r="W5201">
        <v>0</v>
      </c>
      <c r="X5201">
        <v>0</v>
      </c>
      <c r="Y5201">
        <v>0</v>
      </c>
      <c r="Z5201">
        <v>0</v>
      </c>
      <c r="AA5201">
        <v>0</v>
      </c>
      <c r="AB5201" s="7">
        <f t="shared" si="243"/>
        <v>0.61590981873092354</v>
      </c>
      <c r="AC5201">
        <f>INDEX(SHELF_days!$C$2:$C$289,MATCH(A5201&amp;"|"&amp;C5201,SHELF_days!$D$2:$D$289,0))</f>
        <v>92</v>
      </c>
      <c r="AD5201" s="8">
        <f t="shared" si="244"/>
        <v>56.663703323244967</v>
      </c>
      <c r="AE5201" s="7">
        <f t="shared" si="245"/>
        <v>0.15928429082663159</v>
      </c>
    </row>
    <row r="5202" spans="1:31" x14ac:dyDescent="0.45">
      <c r="A5202" t="s">
        <v>82</v>
      </c>
      <c r="B5202" t="s">
        <v>176</v>
      </c>
      <c r="C5202" t="s">
        <v>138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 s="7">
        <f t="shared" si="243"/>
        <v>0</v>
      </c>
      <c r="AC5202">
        <f>INDEX(SHELF_days!$C$2:$C$289,MATCH(A5202&amp;"|"&amp;C5202,SHELF_days!$D$2:$D$289,0))</f>
        <v>10</v>
      </c>
      <c r="AD5202" s="8">
        <f t="shared" si="244"/>
        <v>0</v>
      </c>
      <c r="AE5202" s="7">
        <f t="shared" si="245"/>
        <v>0</v>
      </c>
    </row>
    <row r="5203" spans="1:31" x14ac:dyDescent="0.45">
      <c r="A5203" t="s">
        <v>82</v>
      </c>
      <c r="B5203" t="s">
        <v>176</v>
      </c>
      <c r="C5203" t="s">
        <v>139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 s="7">
        <f t="shared" si="243"/>
        <v>0</v>
      </c>
      <c r="AC5203">
        <f>INDEX(SHELF_days!$C$2:$C$289,MATCH(A5203&amp;"|"&amp;C5203,SHELF_days!$D$2:$D$289,0))</f>
        <v>20</v>
      </c>
      <c r="AD5203" s="8">
        <f t="shared" si="244"/>
        <v>0</v>
      </c>
      <c r="AE5203" s="7">
        <f t="shared" si="245"/>
        <v>0</v>
      </c>
    </row>
    <row r="5204" spans="1:31" x14ac:dyDescent="0.45">
      <c r="A5204" t="s">
        <v>82</v>
      </c>
      <c r="B5204" t="s">
        <v>177</v>
      </c>
      <c r="C5204" t="s">
        <v>134</v>
      </c>
      <c r="D5204">
        <v>0.1889063218893286</v>
      </c>
      <c r="E5204">
        <v>0.18385730652720719</v>
      </c>
      <c r="F5204">
        <v>0.18477098817746559</v>
      </c>
      <c r="G5204">
        <v>0.199686973152854</v>
      </c>
      <c r="H5204">
        <v>0.21817714342773581</v>
      </c>
      <c r="I5204">
        <v>0.26046924883153028</v>
      </c>
      <c r="J5204">
        <v>0.27732218609149811</v>
      </c>
      <c r="K5204">
        <v>0.2446276990630333</v>
      </c>
      <c r="L5204">
        <v>0.2280797624695533</v>
      </c>
      <c r="M5204">
        <v>0.23253065964154901</v>
      </c>
      <c r="N5204">
        <v>0.25082673858321108</v>
      </c>
      <c r="O5204">
        <v>0.28037615380399472</v>
      </c>
      <c r="P5204">
        <v>0.28354763259578741</v>
      </c>
      <c r="Q5204">
        <v>0.2945408600814105</v>
      </c>
      <c r="R5204">
        <v>0.30886004721587867</v>
      </c>
      <c r="S5204">
        <v>0.34159282437130528</v>
      </c>
      <c r="T5204">
        <v>0.38067252015793418</v>
      </c>
      <c r="U5204">
        <v>0.47014598407376967</v>
      </c>
      <c r="V5204">
        <v>0.44570896097697521</v>
      </c>
      <c r="W5204">
        <v>0.37329572914638293</v>
      </c>
      <c r="X5204">
        <v>0.3296819541878071</v>
      </c>
      <c r="Y5204">
        <v>0.28543837265817179</v>
      </c>
      <c r="Z5204">
        <v>0.22429432129716781</v>
      </c>
      <c r="AA5204">
        <v>0.2040018743566753</v>
      </c>
      <c r="AB5204" s="7">
        <f t="shared" si="243"/>
        <v>6.6914122627782273</v>
      </c>
      <c r="AC5204">
        <f>INDEX(SHELF_days!$C$2:$C$289,MATCH(A5204&amp;"|"&amp;C5204,SHELF_days!$D$2:$D$289,0))</f>
        <v>84</v>
      </c>
      <c r="AD5204" s="8">
        <f t="shared" si="244"/>
        <v>562.07863007337107</v>
      </c>
      <c r="AE5204" s="7">
        <f t="shared" si="245"/>
        <v>0.47014598407376967</v>
      </c>
    </row>
    <row r="5205" spans="1:31" x14ac:dyDescent="0.45">
      <c r="A5205" t="s">
        <v>82</v>
      </c>
      <c r="B5205" t="s">
        <v>177</v>
      </c>
      <c r="C5205" t="s">
        <v>135</v>
      </c>
      <c r="D5205">
        <v>0.11441239409649311</v>
      </c>
      <c r="E5205">
        <v>0.1035516499519126</v>
      </c>
      <c r="F5205">
        <v>9.5623725252154637E-2</v>
      </c>
      <c r="G5205">
        <v>0.1014370484185602</v>
      </c>
      <c r="H5205">
        <v>0.1042097817502691</v>
      </c>
      <c r="I5205">
        <v>0.11335561648704939</v>
      </c>
      <c r="J5205">
        <v>0.1163951600072812</v>
      </c>
      <c r="K5205">
        <v>0.12719312528397411</v>
      </c>
      <c r="L5205">
        <v>0.13338312165770611</v>
      </c>
      <c r="M5205">
        <v>0.14903284710765721</v>
      </c>
      <c r="N5205">
        <v>0.15175744997398549</v>
      </c>
      <c r="O5205">
        <v>0.14687116142338899</v>
      </c>
      <c r="P5205">
        <v>0.14352504776497199</v>
      </c>
      <c r="Q5205">
        <v>0.1311680739357334</v>
      </c>
      <c r="R5205">
        <v>0.1255818010081885</v>
      </c>
      <c r="S5205">
        <v>0.13104356251442259</v>
      </c>
      <c r="T5205">
        <v>0.14252686376555679</v>
      </c>
      <c r="U5205">
        <v>0.22569107637092281</v>
      </c>
      <c r="V5205">
        <v>0.2481680037036666</v>
      </c>
      <c r="W5205">
        <v>0.24205543460032941</v>
      </c>
      <c r="X5205">
        <v>0.213780878818152</v>
      </c>
      <c r="Y5205">
        <v>0.1910245855233077</v>
      </c>
      <c r="Z5205">
        <v>0.160845737415202</v>
      </c>
      <c r="AA5205">
        <v>0.12591976058031751</v>
      </c>
      <c r="AB5205" s="7">
        <f t="shared" si="243"/>
        <v>3.5385539074112029</v>
      </c>
      <c r="AC5205">
        <f>INDEX(SHELF_days!$C$2:$C$289,MATCH(A5205&amp;"|"&amp;C5205,SHELF_days!$D$2:$D$289,0))</f>
        <v>106</v>
      </c>
      <c r="AD5205" s="8">
        <f t="shared" si="244"/>
        <v>375.08671418558748</v>
      </c>
      <c r="AE5205" s="7">
        <f t="shared" si="245"/>
        <v>0.2481680037036666</v>
      </c>
    </row>
    <row r="5206" spans="1:31" x14ac:dyDescent="0.45">
      <c r="A5206" t="s">
        <v>82</v>
      </c>
      <c r="B5206" t="s">
        <v>177</v>
      </c>
      <c r="C5206" t="s">
        <v>136</v>
      </c>
      <c r="D5206">
        <v>0.21807286075274451</v>
      </c>
      <c r="E5206">
        <v>0.21396293753502649</v>
      </c>
      <c r="F5206">
        <v>0.21317820168642959</v>
      </c>
      <c r="G5206">
        <v>0.2274959688226956</v>
      </c>
      <c r="H5206">
        <v>0.2456076722083112</v>
      </c>
      <c r="I5206">
        <v>0.27801621644089691</v>
      </c>
      <c r="J5206">
        <v>0.27197061146330659</v>
      </c>
      <c r="K5206">
        <v>0.24080299618596879</v>
      </c>
      <c r="L5206">
        <v>0.2320139546816839</v>
      </c>
      <c r="M5206">
        <v>0.2363729007420233</v>
      </c>
      <c r="N5206">
        <v>0.27209407657015261</v>
      </c>
      <c r="O5206">
        <v>0.30470142055104937</v>
      </c>
      <c r="P5206">
        <v>0.33402961499927619</v>
      </c>
      <c r="Q5206">
        <v>0.33154984971771012</v>
      </c>
      <c r="R5206">
        <v>0.3589214361167688</v>
      </c>
      <c r="S5206">
        <v>0.39569520429648258</v>
      </c>
      <c r="T5206">
        <v>0.45896793261161528</v>
      </c>
      <c r="U5206">
        <v>0.54658839852254681</v>
      </c>
      <c r="V5206">
        <v>0.53955925794804838</v>
      </c>
      <c r="W5206">
        <v>0.50785592966473514</v>
      </c>
      <c r="X5206">
        <v>0.43805629171820609</v>
      </c>
      <c r="Y5206">
        <v>0.34798954258858211</v>
      </c>
      <c r="Z5206">
        <v>0.26001542238854958</v>
      </c>
      <c r="AA5206">
        <v>0.2302728874122637</v>
      </c>
      <c r="AB5206" s="7">
        <f t="shared" si="243"/>
        <v>7.7037915856250745</v>
      </c>
      <c r="AC5206">
        <f>INDEX(SHELF_days!$C$2:$C$289,MATCH(A5206&amp;"|"&amp;C5206,SHELF_days!$D$2:$D$289,0))</f>
        <v>53</v>
      </c>
      <c r="AD5206" s="8">
        <f t="shared" si="244"/>
        <v>408.30095403812896</v>
      </c>
      <c r="AE5206" s="7">
        <f t="shared" si="245"/>
        <v>0.54658839852254681</v>
      </c>
    </row>
    <row r="5207" spans="1:31" x14ac:dyDescent="0.45">
      <c r="A5207" t="s">
        <v>82</v>
      </c>
      <c r="B5207" t="s">
        <v>177</v>
      </c>
      <c r="C5207" t="s">
        <v>137</v>
      </c>
      <c r="D5207">
        <v>0.15847858741440121</v>
      </c>
      <c r="E5207">
        <v>0.13906101533882051</v>
      </c>
      <c r="F5207">
        <v>0.12745772911373429</v>
      </c>
      <c r="G5207">
        <v>0.123509597956627</v>
      </c>
      <c r="H5207">
        <v>0.14060651278719041</v>
      </c>
      <c r="I5207">
        <v>0.16658340749660949</v>
      </c>
      <c r="J5207">
        <v>0.19948731339037609</v>
      </c>
      <c r="K5207">
        <v>0.18519809244222571</v>
      </c>
      <c r="L5207">
        <v>0.19941498121650539</v>
      </c>
      <c r="M5207">
        <v>0.2411988669891276</v>
      </c>
      <c r="N5207">
        <v>0.25779307321128991</v>
      </c>
      <c r="O5207">
        <v>0.28100326227015587</v>
      </c>
      <c r="P5207">
        <v>0.29737685536201269</v>
      </c>
      <c r="Q5207">
        <v>0.29705136057959469</v>
      </c>
      <c r="R5207">
        <v>0.30266554280818969</v>
      </c>
      <c r="S5207">
        <v>0.30768539567481401</v>
      </c>
      <c r="T5207">
        <v>0.3391269861201619</v>
      </c>
      <c r="U5207">
        <v>0.4369092353672237</v>
      </c>
      <c r="V5207">
        <v>0.39252621348018218</v>
      </c>
      <c r="W5207">
        <v>0.32668464667817593</v>
      </c>
      <c r="X5207">
        <v>0.27574591876598958</v>
      </c>
      <c r="Y5207">
        <v>0.2347914419204177</v>
      </c>
      <c r="Z5207">
        <v>0.2024541380553046</v>
      </c>
      <c r="AA5207">
        <v>0.17362494462291889</v>
      </c>
      <c r="AB5207" s="7">
        <f t="shared" si="243"/>
        <v>5.8064351190620487</v>
      </c>
      <c r="AC5207">
        <f>INDEX(SHELF_days!$C$2:$C$289,MATCH(A5207&amp;"|"&amp;C5207,SHELF_days!$D$2:$D$289,0))</f>
        <v>92</v>
      </c>
      <c r="AD5207" s="8">
        <f t="shared" si="244"/>
        <v>534.19203095370847</v>
      </c>
      <c r="AE5207" s="7">
        <f t="shared" si="245"/>
        <v>0.4369092353672237</v>
      </c>
    </row>
    <row r="5208" spans="1:31" x14ac:dyDescent="0.45">
      <c r="A5208" t="s">
        <v>82</v>
      </c>
      <c r="B5208" t="s">
        <v>177</v>
      </c>
      <c r="C5208" t="s">
        <v>138</v>
      </c>
      <c r="D5208">
        <v>0.25653328784970908</v>
      </c>
      <c r="E5208">
        <v>0.25653328784970908</v>
      </c>
      <c r="F5208">
        <v>0.25653328784970908</v>
      </c>
      <c r="G5208">
        <v>0.25653328784970908</v>
      </c>
      <c r="H5208">
        <v>0.25653328784970908</v>
      </c>
      <c r="I5208">
        <v>0.25653328784970908</v>
      </c>
      <c r="J5208">
        <v>0.25653328784970908</v>
      </c>
      <c r="K5208">
        <v>0.25653328784970908</v>
      </c>
      <c r="L5208">
        <v>0.25653328784970908</v>
      </c>
      <c r="M5208">
        <v>0.25653328784970908</v>
      </c>
      <c r="N5208">
        <v>0.28851953956430321</v>
      </c>
      <c r="O5208">
        <v>0.31563687154841641</v>
      </c>
      <c r="P5208">
        <v>0.35002985579493379</v>
      </c>
      <c r="Q5208">
        <v>0.40809089176091862</v>
      </c>
      <c r="R5208">
        <v>0.50036745704019148</v>
      </c>
      <c r="S5208">
        <v>0.48723579198121802</v>
      </c>
      <c r="T5208">
        <v>0.51705931169707919</v>
      </c>
      <c r="U5208">
        <v>0.7255688582415899</v>
      </c>
      <c r="V5208">
        <v>0.56266522953702747</v>
      </c>
      <c r="W5208">
        <v>0.61266315697440266</v>
      </c>
      <c r="X5208">
        <v>0.4664735647933817</v>
      </c>
      <c r="Y5208">
        <v>0.30343684488889722</v>
      </c>
      <c r="Z5208">
        <v>0.25653328784970908</v>
      </c>
      <c r="AA5208">
        <v>0.25653328784970908</v>
      </c>
      <c r="AB5208" s="7">
        <f t="shared" si="243"/>
        <v>8.61614682801887</v>
      </c>
      <c r="AC5208">
        <f>INDEX(SHELF_days!$C$2:$C$289,MATCH(A5208&amp;"|"&amp;C5208,SHELF_days!$D$2:$D$289,0))</f>
        <v>10</v>
      </c>
      <c r="AD5208" s="8">
        <f t="shared" si="244"/>
        <v>86.1614682801887</v>
      </c>
      <c r="AE5208" s="7">
        <f t="shared" si="245"/>
        <v>0.7255688582415899</v>
      </c>
    </row>
    <row r="5209" spans="1:31" x14ac:dyDescent="0.45">
      <c r="A5209" t="s">
        <v>82</v>
      </c>
      <c r="B5209" t="s">
        <v>177</v>
      </c>
      <c r="C5209" t="s">
        <v>139</v>
      </c>
      <c r="D5209">
        <v>0.1173864383312288</v>
      </c>
      <c r="E5209">
        <v>0.1173864383312288</v>
      </c>
      <c r="F5209">
        <v>0.13317438192197939</v>
      </c>
      <c r="G5209">
        <v>0.12791173405839579</v>
      </c>
      <c r="H5209">
        <v>0.13317438192197939</v>
      </c>
      <c r="I5209">
        <v>0.23832197532704499</v>
      </c>
      <c r="J5209">
        <v>0.2540433733178345</v>
      </c>
      <c r="K5209">
        <v>0.21230819120895189</v>
      </c>
      <c r="L5209">
        <v>0.17170982976606991</v>
      </c>
      <c r="M5209">
        <v>0.1616004440386592</v>
      </c>
      <c r="N5209">
        <v>0.1542249733763135</v>
      </c>
      <c r="O5209">
        <v>0.15948762123989699</v>
      </c>
      <c r="P5209">
        <v>0.15950980310655069</v>
      </c>
      <c r="Q5209">
        <v>0.16323635670436751</v>
      </c>
      <c r="R5209">
        <v>0.17111646483308421</v>
      </c>
      <c r="S5209">
        <v>0.27742306077080409</v>
      </c>
      <c r="T5209">
        <v>0.44981498293647448</v>
      </c>
      <c r="U5209">
        <v>0.54605655688009103</v>
      </c>
      <c r="V5209">
        <v>0.56135649940446086</v>
      </c>
      <c r="W5209">
        <v>0.51961022636225129</v>
      </c>
      <c r="X5209">
        <v>0.4994080913074202</v>
      </c>
      <c r="Y5209">
        <v>0.39853050723318628</v>
      </c>
      <c r="Z5209">
        <v>0.2318171429308559</v>
      </c>
      <c r="AA5209">
        <v>0.21340064814164519</v>
      </c>
      <c r="AB5209" s="7">
        <f t="shared" si="243"/>
        <v>6.1720101234507743</v>
      </c>
      <c r="AC5209">
        <f>INDEX(SHELF_days!$C$2:$C$289,MATCH(A5209&amp;"|"&amp;C5209,SHELF_days!$D$2:$D$289,0))</f>
        <v>20</v>
      </c>
      <c r="AD5209" s="8">
        <f t="shared" si="244"/>
        <v>123.44020246901549</v>
      </c>
      <c r="AE5209" s="7">
        <f t="shared" si="245"/>
        <v>0.56135649940446086</v>
      </c>
    </row>
    <row r="5210" spans="1:31" x14ac:dyDescent="0.45">
      <c r="A5210" t="s">
        <v>82</v>
      </c>
      <c r="B5210" t="s">
        <v>178</v>
      </c>
      <c r="C5210" t="s">
        <v>134</v>
      </c>
      <c r="D5210">
        <v>0.29573115422406182</v>
      </c>
      <c r="E5210">
        <v>0.29303074319557942</v>
      </c>
      <c r="F5210">
        <v>0.2903087640269495</v>
      </c>
      <c r="G5210">
        <v>0.29235234530593629</v>
      </c>
      <c r="H5210">
        <v>0.30543222407545839</v>
      </c>
      <c r="I5210">
        <v>0.33242255471518739</v>
      </c>
      <c r="J5210">
        <v>0.36966454189508152</v>
      </c>
      <c r="K5210">
        <v>0.3526432852185834</v>
      </c>
      <c r="L5210">
        <v>0.34106079454930971</v>
      </c>
      <c r="M5210">
        <v>0.37350407025136012</v>
      </c>
      <c r="N5210">
        <v>0.37858556401113919</v>
      </c>
      <c r="O5210">
        <v>0.37736956025781659</v>
      </c>
      <c r="P5210">
        <v>0.37625560576019251</v>
      </c>
      <c r="Q5210">
        <v>0.37533836068891457</v>
      </c>
      <c r="R5210">
        <v>0.37739991541802442</v>
      </c>
      <c r="S5210">
        <v>0.4137316472016882</v>
      </c>
      <c r="T5210">
        <v>0.46370982084375212</v>
      </c>
      <c r="U5210">
        <v>0.48767721687779109</v>
      </c>
      <c r="V5210">
        <v>0.45339645545816448</v>
      </c>
      <c r="W5210">
        <v>0.42042795560251939</v>
      </c>
      <c r="X5210">
        <v>0.40335477562566607</v>
      </c>
      <c r="Y5210">
        <v>0.36748655915017459</v>
      </c>
      <c r="Z5210">
        <v>0.32803323849014582</v>
      </c>
      <c r="AA5210">
        <v>0.3019479709166113</v>
      </c>
      <c r="AB5210" s="7">
        <f t="shared" si="243"/>
        <v>8.7708651237601067</v>
      </c>
      <c r="AC5210">
        <f>INDEX(SHELF_days!$C$2:$C$289,MATCH(A5210&amp;"|"&amp;C5210,SHELF_days!$D$2:$D$289,0))</f>
        <v>84</v>
      </c>
      <c r="AD5210" s="8">
        <f t="shared" si="244"/>
        <v>736.75267039584901</v>
      </c>
      <c r="AE5210" s="7">
        <f t="shared" si="245"/>
        <v>0.48767721687779109</v>
      </c>
    </row>
    <row r="5211" spans="1:31" x14ac:dyDescent="0.45">
      <c r="A5211" t="s">
        <v>82</v>
      </c>
      <c r="B5211" t="s">
        <v>178</v>
      </c>
      <c r="C5211" t="s">
        <v>135</v>
      </c>
      <c r="D5211">
        <v>0.13349755115744241</v>
      </c>
      <c r="E5211">
        <v>0.12946450865483919</v>
      </c>
      <c r="F5211">
        <v>0.12797920270717339</v>
      </c>
      <c r="G5211">
        <v>0.12979377227584279</v>
      </c>
      <c r="H5211">
        <v>0.13699688204389271</v>
      </c>
      <c r="I5211">
        <v>0.1501294829337757</v>
      </c>
      <c r="J5211">
        <v>0.14647013841498011</v>
      </c>
      <c r="K5211">
        <v>0.14479411419100899</v>
      </c>
      <c r="L5211">
        <v>0.147568266291246</v>
      </c>
      <c r="M5211">
        <v>0.15715884935063651</v>
      </c>
      <c r="N5211">
        <v>0.16198022734613529</v>
      </c>
      <c r="O5211">
        <v>0.1692612220647183</v>
      </c>
      <c r="P5211">
        <v>0.1719542440081501</v>
      </c>
      <c r="Q5211">
        <v>0.17409083789152349</v>
      </c>
      <c r="R5211">
        <v>0.17920653113278659</v>
      </c>
      <c r="S5211">
        <v>0.19227048342844971</v>
      </c>
      <c r="T5211">
        <v>0.22007491150625061</v>
      </c>
      <c r="U5211">
        <v>0.27227055955724122</v>
      </c>
      <c r="V5211">
        <v>0.28088957778498219</v>
      </c>
      <c r="W5211">
        <v>0.26518028311496361</v>
      </c>
      <c r="X5211">
        <v>0.2474120298808529</v>
      </c>
      <c r="Y5211">
        <v>0.20941316074577879</v>
      </c>
      <c r="Z5211">
        <v>0.1662259556751941</v>
      </c>
      <c r="AA5211">
        <v>0.13984592351964231</v>
      </c>
      <c r="AB5211" s="7">
        <f t="shared" si="243"/>
        <v>4.2539287156775076</v>
      </c>
      <c r="AC5211">
        <f>INDEX(SHELF_days!$C$2:$C$289,MATCH(A5211&amp;"|"&amp;C5211,SHELF_days!$D$2:$D$289,0))</f>
        <v>106</v>
      </c>
      <c r="AD5211" s="8">
        <f t="shared" si="244"/>
        <v>450.91644386181582</v>
      </c>
      <c r="AE5211" s="7">
        <f t="shared" si="245"/>
        <v>0.28088957778498219</v>
      </c>
    </row>
    <row r="5212" spans="1:31" x14ac:dyDescent="0.45">
      <c r="A5212" t="s">
        <v>82</v>
      </c>
      <c r="B5212" t="s">
        <v>178</v>
      </c>
      <c r="C5212" t="s">
        <v>136</v>
      </c>
      <c r="D5212">
        <v>0.47185675653353482</v>
      </c>
      <c r="E5212">
        <v>0.46006116915050382</v>
      </c>
      <c r="F5212">
        <v>0.46291872965138342</v>
      </c>
      <c r="G5212">
        <v>0.46646025682734688</v>
      </c>
      <c r="H5212">
        <v>0.47786172524245041</v>
      </c>
      <c r="I5212">
        <v>0.48926609741418331</v>
      </c>
      <c r="J5212">
        <v>0.50485742266715883</v>
      </c>
      <c r="K5212">
        <v>0.53871918463023927</v>
      </c>
      <c r="L5212">
        <v>0.56826860402127632</v>
      </c>
      <c r="M5212">
        <v>0.63639152647287245</v>
      </c>
      <c r="N5212">
        <v>0.71855226438089215</v>
      </c>
      <c r="O5212">
        <v>0.77343537649330785</v>
      </c>
      <c r="P5212">
        <v>0.80654770526821329</v>
      </c>
      <c r="Q5212">
        <v>0.83213587266144884</v>
      </c>
      <c r="R5212">
        <v>0.84943011918843581</v>
      </c>
      <c r="S5212">
        <v>0.85937944531112909</v>
      </c>
      <c r="T5212">
        <v>0.8673943415631119</v>
      </c>
      <c r="U5212">
        <v>0.93420634988562101</v>
      </c>
      <c r="V5212">
        <v>0.89654911403047144</v>
      </c>
      <c r="W5212">
        <v>0.8571694225385319</v>
      </c>
      <c r="X5212">
        <v>0.76825401875554633</v>
      </c>
      <c r="Y5212">
        <v>0.62944574061613812</v>
      </c>
      <c r="Z5212">
        <v>0.54822502792231131</v>
      </c>
      <c r="AA5212">
        <v>0.49724245289636149</v>
      </c>
      <c r="AB5212" s="7">
        <f t="shared" si="243"/>
        <v>15.914628724122467</v>
      </c>
      <c r="AC5212">
        <f>INDEX(SHELF_days!$C$2:$C$289,MATCH(A5212&amp;"|"&amp;C5212,SHELF_days!$D$2:$D$289,0))</f>
        <v>53</v>
      </c>
      <c r="AD5212" s="8">
        <f t="shared" si="244"/>
        <v>843.47532237849077</v>
      </c>
      <c r="AE5212" s="7">
        <f t="shared" si="245"/>
        <v>0.93420634988562101</v>
      </c>
    </row>
    <row r="5213" spans="1:31" x14ac:dyDescent="0.45">
      <c r="A5213" t="s">
        <v>82</v>
      </c>
      <c r="B5213" t="s">
        <v>178</v>
      </c>
      <c r="C5213" t="s">
        <v>137</v>
      </c>
      <c r="D5213">
        <v>0.2365178192249377</v>
      </c>
      <c r="E5213">
        <v>0.2266205703112967</v>
      </c>
      <c r="F5213">
        <v>0.22338574215145179</v>
      </c>
      <c r="G5213">
        <v>0.23415005452553539</v>
      </c>
      <c r="H5213">
        <v>0.25542605244697347</v>
      </c>
      <c r="I5213">
        <v>0.28544233618438009</v>
      </c>
      <c r="J5213">
        <v>0.28009274664489719</v>
      </c>
      <c r="K5213">
        <v>0.27710678038142778</v>
      </c>
      <c r="L5213">
        <v>0.28555490760195401</v>
      </c>
      <c r="M5213">
        <v>0.30010335147447798</v>
      </c>
      <c r="N5213">
        <v>0.32638369482197072</v>
      </c>
      <c r="O5213">
        <v>0.34817850014613999</v>
      </c>
      <c r="P5213">
        <v>0.37267765494332689</v>
      </c>
      <c r="Q5213">
        <v>0.3745646380365697</v>
      </c>
      <c r="R5213">
        <v>0.38485381620002429</v>
      </c>
      <c r="S5213">
        <v>0.40904161125696531</v>
      </c>
      <c r="T5213">
        <v>0.45576590291774233</v>
      </c>
      <c r="U5213">
        <v>0.45666007387673108</v>
      </c>
      <c r="V5213">
        <v>0.44412172632001368</v>
      </c>
      <c r="W5213">
        <v>0.40824194004985281</v>
      </c>
      <c r="X5213">
        <v>0.37011674931678301</v>
      </c>
      <c r="Y5213">
        <v>0.31822207880135628</v>
      </c>
      <c r="Z5213">
        <v>0.27803370623449308</v>
      </c>
      <c r="AA5213">
        <v>0.24965140227056501</v>
      </c>
      <c r="AB5213" s="7">
        <f t="shared" si="243"/>
        <v>7.8009138561398661</v>
      </c>
      <c r="AC5213">
        <f>INDEX(SHELF_days!$C$2:$C$289,MATCH(A5213&amp;"|"&amp;C5213,SHELF_days!$D$2:$D$289,0))</f>
        <v>92</v>
      </c>
      <c r="AD5213" s="8">
        <f t="shared" si="244"/>
        <v>717.68407476486766</v>
      </c>
      <c r="AE5213" s="7">
        <f t="shared" si="245"/>
        <v>0.45666007387673108</v>
      </c>
    </row>
    <row r="5214" spans="1:31" x14ac:dyDescent="0.45">
      <c r="A5214" t="s">
        <v>82</v>
      </c>
      <c r="B5214" t="s">
        <v>178</v>
      </c>
      <c r="C5214" t="s">
        <v>138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0.25682961848280939</v>
      </c>
      <c r="V5214">
        <v>0.54863656943001304</v>
      </c>
      <c r="W5214">
        <v>0.44878007464656888</v>
      </c>
      <c r="X5214">
        <v>0.54863656943001304</v>
      </c>
      <c r="Y5214">
        <v>0.38109905115834208</v>
      </c>
      <c r="Z5214">
        <v>0.30829659291006301</v>
      </c>
      <c r="AA5214">
        <v>0.29068161326450143</v>
      </c>
      <c r="AB5214" s="7">
        <f t="shared" si="243"/>
        <v>2.782960089322311</v>
      </c>
      <c r="AC5214">
        <f>INDEX(SHELF_days!$C$2:$C$289,MATCH(A5214&amp;"|"&amp;C5214,SHELF_days!$D$2:$D$289,0))</f>
        <v>10</v>
      </c>
      <c r="AD5214" s="8">
        <f t="shared" si="244"/>
        <v>27.829600893223109</v>
      </c>
      <c r="AE5214" s="7">
        <f t="shared" si="245"/>
        <v>0.54863656943001304</v>
      </c>
    </row>
    <row r="5215" spans="1:31" x14ac:dyDescent="0.45">
      <c r="A5215" t="s">
        <v>82</v>
      </c>
      <c r="B5215" t="s">
        <v>178</v>
      </c>
      <c r="C5215" t="s">
        <v>139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 s="7">
        <f t="shared" si="243"/>
        <v>0</v>
      </c>
      <c r="AC5215">
        <f>INDEX(SHELF_days!$C$2:$C$289,MATCH(A5215&amp;"|"&amp;C5215,SHELF_days!$D$2:$D$289,0))</f>
        <v>20</v>
      </c>
      <c r="AD5215" s="8">
        <f t="shared" si="244"/>
        <v>0</v>
      </c>
      <c r="AE5215" s="7">
        <f t="shared" si="245"/>
        <v>0</v>
      </c>
    </row>
    <row r="5216" spans="1:31" x14ac:dyDescent="0.45">
      <c r="A5216" t="s">
        <v>82</v>
      </c>
      <c r="B5216" t="s">
        <v>179</v>
      </c>
      <c r="C5216" t="s">
        <v>134</v>
      </c>
      <c r="D5216">
        <v>4.5198897377156903E-11</v>
      </c>
      <c r="E5216">
        <v>4.5198897377156903E-11</v>
      </c>
      <c r="F5216">
        <v>4.5198897377156903E-11</v>
      </c>
      <c r="G5216">
        <v>4.5198897377156903E-11</v>
      </c>
      <c r="H5216">
        <v>4.5198897377156903E-11</v>
      </c>
      <c r="I5216">
        <v>4.5796218644453227E-2</v>
      </c>
      <c r="J5216">
        <v>4.5796218644453227E-2</v>
      </c>
      <c r="K5216">
        <v>4.5198897377156903E-11</v>
      </c>
      <c r="L5216">
        <v>4.5198897377156903E-11</v>
      </c>
      <c r="M5216">
        <v>4.5198897377156903E-11</v>
      </c>
      <c r="N5216">
        <v>4.5198897377156903E-11</v>
      </c>
      <c r="O5216">
        <v>4.5198897377156903E-11</v>
      </c>
      <c r="P5216">
        <v>4.5198897377156903E-11</v>
      </c>
      <c r="Q5216">
        <v>4.5796218644453227E-2</v>
      </c>
      <c r="R5216">
        <v>7.7531147178356324E-2</v>
      </c>
      <c r="S5216">
        <v>9.1592437243707567E-2</v>
      </c>
      <c r="T5216">
        <v>0.2306977048859668</v>
      </c>
      <c r="U5216">
        <v>0.34185951711173168</v>
      </c>
      <c r="V5216">
        <v>0.37359444564563488</v>
      </c>
      <c r="W5216">
        <v>0.1727359327800656</v>
      </c>
      <c r="X5216">
        <v>4.5198897377156903E-11</v>
      </c>
      <c r="Y5216">
        <v>4.5198897377156903E-11</v>
      </c>
      <c r="Z5216">
        <v>4.5198897377156903E-11</v>
      </c>
      <c r="AA5216">
        <v>4.5198897377156903E-11</v>
      </c>
      <c r="AB5216" s="7">
        <f t="shared" si="243"/>
        <v>1.4253998414568061</v>
      </c>
      <c r="AC5216">
        <f>INDEX(SHELF_days!$C$2:$C$289,MATCH(A5216&amp;"|"&amp;C5216,SHELF_days!$D$2:$D$289,0))</f>
        <v>84</v>
      </c>
      <c r="AD5216" s="8">
        <f t="shared" si="244"/>
        <v>119.73358668237171</v>
      </c>
      <c r="AE5216" s="7">
        <f t="shared" si="245"/>
        <v>0.37359444564563488</v>
      </c>
    </row>
    <row r="5217" spans="1:31" x14ac:dyDescent="0.45">
      <c r="A5217" t="s">
        <v>82</v>
      </c>
      <c r="B5217" t="s">
        <v>179</v>
      </c>
      <c r="C5217" t="s">
        <v>135</v>
      </c>
      <c r="D5217">
        <v>4.5198897377156903E-11</v>
      </c>
      <c r="E5217">
        <v>4.5198897377156903E-11</v>
      </c>
      <c r="F5217">
        <v>4.5198897377156903E-11</v>
      </c>
      <c r="G5217">
        <v>4.5198897377156903E-11</v>
      </c>
      <c r="H5217">
        <v>4.5198897377156903E-11</v>
      </c>
      <c r="I5217">
        <v>4.5198897377156903E-11</v>
      </c>
      <c r="J5217">
        <v>4.5198897377156903E-11</v>
      </c>
      <c r="K5217">
        <v>4.5198897377156903E-11</v>
      </c>
      <c r="L5217">
        <v>4.5198897377156903E-11</v>
      </c>
      <c r="M5217">
        <v>4.5198897377156903E-11</v>
      </c>
      <c r="N5217">
        <v>4.5198897377156903E-11</v>
      </c>
      <c r="O5217">
        <v>4.5198897377156903E-11</v>
      </c>
      <c r="P5217">
        <v>4.5198897377156903E-11</v>
      </c>
      <c r="Q5217">
        <v>4.5198897377156903E-11</v>
      </c>
      <c r="R5217">
        <v>4.5198897377156903E-11</v>
      </c>
      <c r="S5217">
        <v>4.5198897377156903E-11</v>
      </c>
      <c r="T5217">
        <v>4.5198897377156903E-11</v>
      </c>
      <c r="U5217">
        <v>2.5148433977725881E-2</v>
      </c>
      <c r="V5217">
        <v>2.5148433977725881E-2</v>
      </c>
      <c r="W5217">
        <v>2.5148433977725881E-2</v>
      </c>
      <c r="X5217">
        <v>4.5198897377156903E-11</v>
      </c>
      <c r="Y5217">
        <v>4.5198897377156903E-11</v>
      </c>
      <c r="Z5217">
        <v>4.5198897377156903E-11</v>
      </c>
      <c r="AA5217">
        <v>4.5198897377156903E-11</v>
      </c>
      <c r="AB5217" s="7">
        <f t="shared" si="243"/>
        <v>7.5445302882354501E-2</v>
      </c>
      <c r="AC5217">
        <f>INDEX(SHELF_days!$C$2:$C$289,MATCH(A5217&amp;"|"&amp;C5217,SHELF_days!$D$2:$D$289,0))</f>
        <v>106</v>
      </c>
      <c r="AD5217" s="8">
        <f t="shared" si="244"/>
        <v>7.9972021055295768</v>
      </c>
      <c r="AE5217" s="7">
        <f t="shared" si="245"/>
        <v>2.5148433977725881E-2</v>
      </c>
    </row>
    <row r="5218" spans="1:31" x14ac:dyDescent="0.45">
      <c r="A5218" t="s">
        <v>82</v>
      </c>
      <c r="B5218" t="s">
        <v>179</v>
      </c>
      <c r="C5218" t="s">
        <v>136</v>
      </c>
      <c r="D5218">
        <v>5.0296867910252868E-2</v>
      </c>
      <c r="E5218">
        <v>5.0296867910252868E-2</v>
      </c>
      <c r="F5218">
        <v>5.0296867910252868E-2</v>
      </c>
      <c r="G5218">
        <v>5.0296867910252868E-2</v>
      </c>
      <c r="H5218">
        <v>5.0296867910252868E-2</v>
      </c>
      <c r="I5218">
        <v>0.10059373577530679</v>
      </c>
      <c r="J5218">
        <v>0.10059373577530679</v>
      </c>
      <c r="K5218">
        <v>0.10059373577530679</v>
      </c>
      <c r="L5218">
        <v>5.0296867910252868E-2</v>
      </c>
      <c r="M5218">
        <v>5.0296867910252868E-2</v>
      </c>
      <c r="N5218">
        <v>5.0296867910252868E-2</v>
      </c>
      <c r="O5218">
        <v>0.19546224007392701</v>
      </c>
      <c r="P5218">
        <v>0.46350716618449211</v>
      </c>
      <c r="Q5218">
        <v>0.50807880261805827</v>
      </c>
      <c r="R5218">
        <v>0.5980264468433335</v>
      </c>
      <c r="S5218">
        <v>0.69043452110528114</v>
      </c>
      <c r="T5218">
        <v>0.77425474821999718</v>
      </c>
      <c r="U5218">
        <v>0.95256495193538349</v>
      </c>
      <c r="V5218">
        <v>0.84132512470044307</v>
      </c>
      <c r="W5218">
        <v>0.79921391830354938</v>
      </c>
      <c r="X5218">
        <v>0.23757344647082079</v>
      </c>
      <c r="Y5218">
        <v>0.10059373577530679</v>
      </c>
      <c r="Z5218">
        <v>5.0296867910252868E-2</v>
      </c>
      <c r="AA5218">
        <v>5.0296867910252868E-2</v>
      </c>
      <c r="AB5218" s="7">
        <f t="shared" si="243"/>
        <v>6.9657849886590411</v>
      </c>
      <c r="AC5218">
        <f>INDEX(SHELF_days!$C$2:$C$289,MATCH(A5218&amp;"|"&amp;C5218,SHELF_days!$D$2:$D$289,0))</f>
        <v>53</v>
      </c>
      <c r="AD5218" s="8">
        <f t="shared" si="244"/>
        <v>369.18660439892915</v>
      </c>
      <c r="AE5218" s="7">
        <f t="shared" si="245"/>
        <v>0.95256495193538349</v>
      </c>
    </row>
    <row r="5219" spans="1:31" x14ac:dyDescent="0.45">
      <c r="A5219" t="s">
        <v>82</v>
      </c>
      <c r="B5219" t="s">
        <v>179</v>
      </c>
      <c r="C5219" t="s">
        <v>137</v>
      </c>
      <c r="D5219">
        <v>4.5198897377156903E-11</v>
      </c>
      <c r="E5219">
        <v>4.5198897377156903E-11</v>
      </c>
      <c r="F5219">
        <v>4.5198897377156903E-11</v>
      </c>
      <c r="G5219">
        <v>4.5198897377156903E-11</v>
      </c>
      <c r="H5219">
        <v>4.5198897377156903E-11</v>
      </c>
      <c r="I5219">
        <v>4.5198897377156903E-11</v>
      </c>
      <c r="J5219">
        <v>4.5198897377156903E-11</v>
      </c>
      <c r="K5219">
        <v>4.5198897377156903E-11</v>
      </c>
      <c r="L5219">
        <v>4.5198897377156903E-11</v>
      </c>
      <c r="M5219">
        <v>4.5198897377156903E-11</v>
      </c>
      <c r="N5219">
        <v>5.7950739107108913E-2</v>
      </c>
      <c r="O5219">
        <v>0.23804506318144539</v>
      </c>
      <c r="P5219">
        <v>0.29128014944104569</v>
      </c>
      <c r="Q5219">
        <v>0.30270129697958781</v>
      </c>
      <c r="R5219">
        <v>0.3659401091261687</v>
      </c>
      <c r="S5219">
        <v>0.3659401091261687</v>
      </c>
      <c r="T5219">
        <v>0.52995214907702115</v>
      </c>
      <c r="U5219">
        <v>0.6024587181761184</v>
      </c>
      <c r="V5219">
        <v>0.61687825766988613</v>
      </c>
      <c r="W5219">
        <v>0.52978860042491793</v>
      </c>
      <c r="X5219">
        <v>7.0789308297212208E-2</v>
      </c>
      <c r="Y5219">
        <v>4.5198897377156903E-11</v>
      </c>
      <c r="Z5219">
        <v>4.5198897377156903E-11</v>
      </c>
      <c r="AA5219">
        <v>4.5198897377156903E-11</v>
      </c>
      <c r="AB5219" s="7">
        <f t="shared" si="243"/>
        <v>3.971724501194267</v>
      </c>
      <c r="AC5219">
        <f>INDEX(SHELF_days!$C$2:$C$289,MATCH(A5219&amp;"|"&amp;C5219,SHELF_days!$D$2:$D$289,0))</f>
        <v>92</v>
      </c>
      <c r="AD5219" s="8">
        <f t="shared" si="244"/>
        <v>365.39865410987255</v>
      </c>
      <c r="AE5219" s="7">
        <f t="shared" si="245"/>
        <v>0.61687825766988613</v>
      </c>
    </row>
    <row r="5220" spans="1:31" x14ac:dyDescent="0.45">
      <c r="A5220" t="s">
        <v>82</v>
      </c>
      <c r="B5220" t="s">
        <v>179</v>
      </c>
      <c r="C5220" t="s">
        <v>138</v>
      </c>
      <c r="D5220">
        <v>4.5198897377156903E-11</v>
      </c>
      <c r="E5220">
        <v>4.5198897377156903E-11</v>
      </c>
      <c r="F5220">
        <v>4.5198897377156903E-11</v>
      </c>
      <c r="G5220">
        <v>4.5198897377156903E-11</v>
      </c>
      <c r="H5220">
        <v>4.5198897377156903E-11</v>
      </c>
      <c r="I5220">
        <v>4.5198897377156903E-11</v>
      </c>
      <c r="J5220">
        <v>4.5198897377156903E-11</v>
      </c>
      <c r="K5220">
        <v>4.5198897377156903E-11</v>
      </c>
      <c r="L5220">
        <v>4.5198897377156903E-11</v>
      </c>
      <c r="M5220">
        <v>4.5198897377156903E-11</v>
      </c>
      <c r="N5220">
        <v>4.5198897377156903E-11</v>
      </c>
      <c r="O5220">
        <v>0.26657339972998501</v>
      </c>
      <c r="P5220">
        <v>0.38468823627893528</v>
      </c>
      <c r="Q5220">
        <v>0.38468823627893528</v>
      </c>
      <c r="R5220">
        <v>0.76937647251267172</v>
      </c>
      <c r="S5220">
        <v>0.76937647251267172</v>
      </c>
      <c r="T5220">
        <v>1</v>
      </c>
      <c r="U5220">
        <v>1</v>
      </c>
      <c r="V5220">
        <v>1</v>
      </c>
      <c r="W5220">
        <v>1</v>
      </c>
      <c r="X5220">
        <v>0.65126163596372122</v>
      </c>
      <c r="Y5220">
        <v>4.5198897377156903E-11</v>
      </c>
      <c r="Z5220">
        <v>4.5198897377156903E-11</v>
      </c>
      <c r="AA5220">
        <v>4.5198897377156903E-11</v>
      </c>
      <c r="AB5220" s="7">
        <f t="shared" si="243"/>
        <v>7.2259644539097039</v>
      </c>
      <c r="AC5220">
        <f>INDEX(SHELF_days!$C$2:$C$289,MATCH(A5220&amp;"|"&amp;C5220,SHELF_days!$D$2:$D$289,0))</f>
        <v>10</v>
      </c>
      <c r="AD5220" s="8">
        <f t="shared" si="244"/>
        <v>72.259644539097039</v>
      </c>
      <c r="AE5220" s="7">
        <f t="shared" si="245"/>
        <v>1</v>
      </c>
    </row>
    <row r="5221" spans="1:31" x14ac:dyDescent="0.45">
      <c r="A5221" t="s">
        <v>82</v>
      </c>
      <c r="B5221" t="s">
        <v>179</v>
      </c>
      <c r="C5221" t="s">
        <v>139</v>
      </c>
      <c r="D5221">
        <v>4.5198897377156903E-11</v>
      </c>
      <c r="E5221">
        <v>4.5198897377156903E-11</v>
      </c>
      <c r="F5221">
        <v>4.5198897377156903E-11</v>
      </c>
      <c r="G5221">
        <v>4.5198897377156903E-11</v>
      </c>
      <c r="H5221">
        <v>4.5198897377156903E-11</v>
      </c>
      <c r="I5221">
        <v>4.5198897377156903E-11</v>
      </c>
      <c r="J5221">
        <v>4.5198897377156903E-11</v>
      </c>
      <c r="K5221">
        <v>4.5198897377156903E-11</v>
      </c>
      <c r="L5221">
        <v>4.5198897377156903E-11</v>
      </c>
      <c r="M5221">
        <v>4.5198897377156903E-11</v>
      </c>
      <c r="N5221">
        <v>4.5198897377156903E-11</v>
      </c>
      <c r="O5221">
        <v>4.5198897377156903E-11</v>
      </c>
      <c r="P5221">
        <v>4.5198897377156903E-11</v>
      </c>
      <c r="Q5221">
        <v>4.5198897377156903E-11</v>
      </c>
      <c r="R5221">
        <v>4.5198897377156903E-11</v>
      </c>
      <c r="S5221">
        <v>4.5198897377156903E-11</v>
      </c>
      <c r="T5221">
        <v>0.45891751784685308</v>
      </c>
      <c r="U5221">
        <v>0.97689245392298263</v>
      </c>
      <c r="V5221">
        <v>0.97689245392298263</v>
      </c>
      <c r="W5221">
        <v>0.84360575408058958</v>
      </c>
      <c r="X5221">
        <v>4.5198897377156903E-11</v>
      </c>
      <c r="Y5221">
        <v>4.5198897377156903E-11</v>
      </c>
      <c r="Z5221">
        <v>4.5198897377156903E-11</v>
      </c>
      <c r="AA5221">
        <v>4.5198897377156903E-11</v>
      </c>
      <c r="AB5221" s="7">
        <f t="shared" si="243"/>
        <v>3.2563081806773861</v>
      </c>
      <c r="AC5221">
        <f>INDEX(SHELF_days!$C$2:$C$289,MATCH(A5221&amp;"|"&amp;C5221,SHELF_days!$D$2:$D$289,0))</f>
        <v>20</v>
      </c>
      <c r="AD5221" s="8">
        <f t="shared" si="244"/>
        <v>65.126163613547718</v>
      </c>
      <c r="AE5221" s="7">
        <f t="shared" si="245"/>
        <v>0.97689245392298263</v>
      </c>
    </row>
    <row r="5222" spans="1:31" x14ac:dyDescent="0.45">
      <c r="A5222" t="s">
        <v>82</v>
      </c>
      <c r="B5222" t="s">
        <v>180</v>
      </c>
      <c r="C5222" t="s">
        <v>134</v>
      </c>
      <c r="D5222">
        <v>0.8</v>
      </c>
      <c r="E5222">
        <v>0.8</v>
      </c>
      <c r="F5222">
        <v>0.8</v>
      </c>
      <c r="G5222">
        <v>0.8</v>
      </c>
      <c r="H5222">
        <v>0.8</v>
      </c>
      <c r="I5222">
        <v>0.8</v>
      </c>
      <c r="J5222">
        <v>0.8</v>
      </c>
      <c r="K5222">
        <v>0.8</v>
      </c>
      <c r="L5222">
        <v>0.8</v>
      </c>
      <c r="M5222">
        <v>0.8</v>
      </c>
      <c r="N5222">
        <v>0.8</v>
      </c>
      <c r="O5222">
        <v>0.8</v>
      </c>
      <c r="P5222">
        <v>0.8</v>
      </c>
      <c r="Q5222">
        <v>0.8</v>
      </c>
      <c r="R5222">
        <v>0.8</v>
      </c>
      <c r="S5222">
        <v>0.8</v>
      </c>
      <c r="T5222">
        <v>0.8</v>
      </c>
      <c r="U5222">
        <v>0.8</v>
      </c>
      <c r="V5222">
        <v>0.8</v>
      </c>
      <c r="W5222">
        <v>0.8</v>
      </c>
      <c r="X5222">
        <v>0.8</v>
      </c>
      <c r="Y5222">
        <v>0.8</v>
      </c>
      <c r="Z5222">
        <v>0.8</v>
      </c>
      <c r="AA5222">
        <v>0.8</v>
      </c>
      <c r="AB5222" s="7">
        <f t="shared" si="243"/>
        <v>19.200000000000006</v>
      </c>
      <c r="AC5222">
        <f>INDEX(SHELF_days!$C$2:$C$289,MATCH(A5222&amp;"|"&amp;C5222,SHELF_days!$D$2:$D$289,0))</f>
        <v>84</v>
      </c>
      <c r="AD5222" s="8">
        <f t="shared" si="244"/>
        <v>1612.8000000000006</v>
      </c>
      <c r="AE5222" s="7">
        <f t="shared" si="245"/>
        <v>0.8</v>
      </c>
    </row>
    <row r="5223" spans="1:31" x14ac:dyDescent="0.45">
      <c r="A5223" t="s">
        <v>82</v>
      </c>
      <c r="B5223" t="s">
        <v>180</v>
      </c>
      <c r="C5223" t="s">
        <v>135</v>
      </c>
      <c r="D5223">
        <v>0.8</v>
      </c>
      <c r="E5223">
        <v>0.8</v>
      </c>
      <c r="F5223">
        <v>0.8</v>
      </c>
      <c r="G5223">
        <v>0.8</v>
      </c>
      <c r="H5223">
        <v>0.8</v>
      </c>
      <c r="I5223">
        <v>0.8</v>
      </c>
      <c r="J5223">
        <v>0.8</v>
      </c>
      <c r="K5223">
        <v>0.8</v>
      </c>
      <c r="L5223">
        <v>0.8</v>
      </c>
      <c r="M5223">
        <v>0.8</v>
      </c>
      <c r="N5223">
        <v>0.8</v>
      </c>
      <c r="O5223">
        <v>0.8</v>
      </c>
      <c r="P5223">
        <v>0.8</v>
      </c>
      <c r="Q5223">
        <v>0.8</v>
      </c>
      <c r="R5223">
        <v>0.8</v>
      </c>
      <c r="S5223">
        <v>0.8</v>
      </c>
      <c r="T5223">
        <v>0.8</v>
      </c>
      <c r="U5223">
        <v>0.8</v>
      </c>
      <c r="V5223">
        <v>0.8</v>
      </c>
      <c r="W5223">
        <v>0.8</v>
      </c>
      <c r="X5223">
        <v>0.8</v>
      </c>
      <c r="Y5223">
        <v>0.8</v>
      </c>
      <c r="Z5223">
        <v>0.8</v>
      </c>
      <c r="AA5223">
        <v>0.8</v>
      </c>
      <c r="AB5223" s="7">
        <f t="shared" si="243"/>
        <v>19.200000000000006</v>
      </c>
      <c r="AC5223">
        <f>INDEX(SHELF_days!$C$2:$C$289,MATCH(A5223&amp;"|"&amp;C5223,SHELF_days!$D$2:$D$289,0))</f>
        <v>106</v>
      </c>
      <c r="AD5223" s="8">
        <f t="shared" si="244"/>
        <v>2035.2000000000007</v>
      </c>
      <c r="AE5223" s="7">
        <f t="shared" si="245"/>
        <v>0.8</v>
      </c>
    </row>
    <row r="5224" spans="1:31" x14ac:dyDescent="0.45">
      <c r="A5224" t="s">
        <v>82</v>
      </c>
      <c r="B5224" t="s">
        <v>180</v>
      </c>
      <c r="C5224" t="s">
        <v>136</v>
      </c>
      <c r="D5224">
        <v>0.8</v>
      </c>
      <c r="E5224">
        <v>0.8</v>
      </c>
      <c r="F5224">
        <v>0.8</v>
      </c>
      <c r="G5224">
        <v>0.8</v>
      </c>
      <c r="H5224">
        <v>0.8</v>
      </c>
      <c r="I5224">
        <v>0.8</v>
      </c>
      <c r="J5224">
        <v>0.8</v>
      </c>
      <c r="K5224">
        <v>0.8</v>
      </c>
      <c r="L5224">
        <v>0.8</v>
      </c>
      <c r="M5224">
        <v>0.8</v>
      </c>
      <c r="N5224">
        <v>0.8</v>
      </c>
      <c r="O5224">
        <v>0.8</v>
      </c>
      <c r="P5224">
        <v>0.8</v>
      </c>
      <c r="Q5224">
        <v>0.8</v>
      </c>
      <c r="R5224">
        <v>0.8</v>
      </c>
      <c r="S5224">
        <v>0.8</v>
      </c>
      <c r="T5224">
        <v>0.8</v>
      </c>
      <c r="U5224">
        <v>0.8</v>
      </c>
      <c r="V5224">
        <v>0.8</v>
      </c>
      <c r="W5224">
        <v>0.8</v>
      </c>
      <c r="X5224">
        <v>0.8</v>
      </c>
      <c r="Y5224">
        <v>0.8</v>
      </c>
      <c r="Z5224">
        <v>0.8</v>
      </c>
      <c r="AA5224">
        <v>0.8</v>
      </c>
      <c r="AB5224" s="7">
        <f t="shared" si="243"/>
        <v>19.200000000000006</v>
      </c>
      <c r="AC5224">
        <f>INDEX(SHELF_days!$C$2:$C$289,MATCH(A5224&amp;"|"&amp;C5224,SHELF_days!$D$2:$D$289,0))</f>
        <v>53</v>
      </c>
      <c r="AD5224" s="8">
        <f t="shared" si="244"/>
        <v>1017.6000000000004</v>
      </c>
      <c r="AE5224" s="7">
        <f t="shared" si="245"/>
        <v>0.8</v>
      </c>
    </row>
    <row r="5225" spans="1:31" x14ac:dyDescent="0.45">
      <c r="A5225" t="s">
        <v>82</v>
      </c>
      <c r="B5225" t="s">
        <v>180</v>
      </c>
      <c r="C5225" t="s">
        <v>137</v>
      </c>
      <c r="D5225">
        <v>0.8</v>
      </c>
      <c r="E5225">
        <v>0.8</v>
      </c>
      <c r="F5225">
        <v>0.8</v>
      </c>
      <c r="G5225">
        <v>0.8</v>
      </c>
      <c r="H5225">
        <v>0.8</v>
      </c>
      <c r="I5225">
        <v>0.8</v>
      </c>
      <c r="J5225">
        <v>0.8</v>
      </c>
      <c r="K5225">
        <v>0.8</v>
      </c>
      <c r="L5225">
        <v>0.8</v>
      </c>
      <c r="M5225">
        <v>0.8</v>
      </c>
      <c r="N5225">
        <v>0.8</v>
      </c>
      <c r="O5225">
        <v>0.8</v>
      </c>
      <c r="P5225">
        <v>0.8</v>
      </c>
      <c r="Q5225">
        <v>0.8</v>
      </c>
      <c r="R5225">
        <v>0.8</v>
      </c>
      <c r="S5225">
        <v>0.8</v>
      </c>
      <c r="T5225">
        <v>0.8</v>
      </c>
      <c r="U5225">
        <v>0.8</v>
      </c>
      <c r="V5225">
        <v>0.8</v>
      </c>
      <c r="W5225">
        <v>0.8</v>
      </c>
      <c r="X5225">
        <v>0.8</v>
      </c>
      <c r="Y5225">
        <v>0.8</v>
      </c>
      <c r="Z5225">
        <v>0.8</v>
      </c>
      <c r="AA5225">
        <v>0.8</v>
      </c>
      <c r="AB5225" s="7">
        <f t="shared" si="243"/>
        <v>19.200000000000006</v>
      </c>
      <c r="AC5225">
        <f>INDEX(SHELF_days!$C$2:$C$289,MATCH(A5225&amp;"|"&amp;C5225,SHELF_days!$D$2:$D$289,0))</f>
        <v>92</v>
      </c>
      <c r="AD5225" s="8">
        <f t="shared" si="244"/>
        <v>1766.4000000000005</v>
      </c>
      <c r="AE5225" s="7">
        <f t="shared" si="245"/>
        <v>0.8</v>
      </c>
    </row>
    <row r="5226" spans="1:31" x14ac:dyDescent="0.45">
      <c r="A5226" t="s">
        <v>82</v>
      </c>
      <c r="B5226" t="s">
        <v>180</v>
      </c>
      <c r="C5226" t="s">
        <v>138</v>
      </c>
      <c r="D5226">
        <v>0.8</v>
      </c>
      <c r="E5226">
        <v>0.8</v>
      </c>
      <c r="F5226">
        <v>0.8</v>
      </c>
      <c r="G5226">
        <v>0.8</v>
      </c>
      <c r="H5226">
        <v>0.8</v>
      </c>
      <c r="I5226">
        <v>0.8</v>
      </c>
      <c r="J5226">
        <v>0.8</v>
      </c>
      <c r="K5226">
        <v>0.8</v>
      </c>
      <c r="L5226">
        <v>0.8</v>
      </c>
      <c r="M5226">
        <v>0.8</v>
      </c>
      <c r="N5226">
        <v>0.8</v>
      </c>
      <c r="O5226">
        <v>0.8</v>
      </c>
      <c r="P5226">
        <v>0.8</v>
      </c>
      <c r="Q5226">
        <v>0.8</v>
      </c>
      <c r="R5226">
        <v>0.8</v>
      </c>
      <c r="S5226">
        <v>0.8</v>
      </c>
      <c r="T5226">
        <v>0.8</v>
      </c>
      <c r="U5226">
        <v>0.8</v>
      </c>
      <c r="V5226">
        <v>0.8</v>
      </c>
      <c r="W5226">
        <v>0.8</v>
      </c>
      <c r="X5226">
        <v>0.8</v>
      </c>
      <c r="Y5226">
        <v>0.8</v>
      </c>
      <c r="Z5226">
        <v>0.8</v>
      </c>
      <c r="AA5226">
        <v>0.8</v>
      </c>
      <c r="AB5226" s="7">
        <f t="shared" si="243"/>
        <v>19.200000000000006</v>
      </c>
      <c r="AC5226">
        <f>INDEX(SHELF_days!$C$2:$C$289,MATCH(A5226&amp;"|"&amp;C5226,SHELF_days!$D$2:$D$289,0))</f>
        <v>10</v>
      </c>
      <c r="AD5226" s="8">
        <f t="shared" si="244"/>
        <v>192.00000000000006</v>
      </c>
      <c r="AE5226" s="7">
        <f t="shared" si="245"/>
        <v>0.8</v>
      </c>
    </row>
    <row r="5227" spans="1:31" x14ac:dyDescent="0.45">
      <c r="A5227" t="s">
        <v>82</v>
      </c>
      <c r="B5227" t="s">
        <v>180</v>
      </c>
      <c r="C5227" t="s">
        <v>139</v>
      </c>
      <c r="D5227">
        <v>0.8</v>
      </c>
      <c r="E5227">
        <v>0.8</v>
      </c>
      <c r="F5227">
        <v>0.8</v>
      </c>
      <c r="G5227">
        <v>0.8</v>
      </c>
      <c r="H5227">
        <v>0.8</v>
      </c>
      <c r="I5227">
        <v>0.8</v>
      </c>
      <c r="J5227">
        <v>0.8</v>
      </c>
      <c r="K5227">
        <v>0.8</v>
      </c>
      <c r="L5227">
        <v>0.8</v>
      </c>
      <c r="M5227">
        <v>0.8</v>
      </c>
      <c r="N5227">
        <v>0.8</v>
      </c>
      <c r="O5227">
        <v>0.8</v>
      </c>
      <c r="P5227">
        <v>0.8</v>
      </c>
      <c r="Q5227">
        <v>0.8</v>
      </c>
      <c r="R5227">
        <v>0.8</v>
      </c>
      <c r="S5227">
        <v>0.8</v>
      </c>
      <c r="T5227">
        <v>0.8</v>
      </c>
      <c r="U5227">
        <v>0.8</v>
      </c>
      <c r="V5227">
        <v>0.8</v>
      </c>
      <c r="W5227">
        <v>0.8</v>
      </c>
      <c r="X5227">
        <v>0.8</v>
      </c>
      <c r="Y5227">
        <v>0.8</v>
      </c>
      <c r="Z5227">
        <v>0.8</v>
      </c>
      <c r="AA5227">
        <v>0.8</v>
      </c>
      <c r="AB5227" s="7">
        <f t="shared" si="243"/>
        <v>19.200000000000006</v>
      </c>
      <c r="AC5227">
        <f>INDEX(SHELF_days!$C$2:$C$289,MATCH(A5227&amp;"|"&amp;C5227,SHELF_days!$D$2:$D$289,0))</f>
        <v>20</v>
      </c>
      <c r="AD5227" s="8">
        <f t="shared" si="244"/>
        <v>384.00000000000011</v>
      </c>
      <c r="AE5227" s="7">
        <f t="shared" si="245"/>
        <v>0.8</v>
      </c>
    </row>
    <row r="5228" spans="1:31" x14ac:dyDescent="0.45">
      <c r="A5228" t="s">
        <v>82</v>
      </c>
      <c r="B5228" t="s">
        <v>181</v>
      </c>
      <c r="C5228" t="s">
        <v>134</v>
      </c>
      <c r="D5228">
        <v>0.63800000000000001</v>
      </c>
      <c r="E5228">
        <v>0.63800000000000001</v>
      </c>
      <c r="F5228">
        <v>0.63800000000000001</v>
      </c>
      <c r="G5228">
        <v>0.63800000000000001</v>
      </c>
      <c r="H5228">
        <v>0.63800000000000001</v>
      </c>
      <c r="I5228">
        <v>0.63800000000000001</v>
      </c>
      <c r="J5228">
        <v>0.63800000000000001</v>
      </c>
      <c r="K5228">
        <v>0.63800000000000001</v>
      </c>
      <c r="L5228">
        <v>0.63800000000000001</v>
      </c>
      <c r="M5228">
        <v>0.63800000000000001</v>
      </c>
      <c r="N5228">
        <v>0.63800000000000001</v>
      </c>
      <c r="O5228">
        <v>0.63800000000000001</v>
      </c>
      <c r="P5228">
        <v>0.63800000000000001</v>
      </c>
      <c r="Q5228">
        <v>0.63800000000000001</v>
      </c>
      <c r="R5228">
        <v>0.63800000000000001</v>
      </c>
      <c r="S5228">
        <v>0.63800000000000001</v>
      </c>
      <c r="T5228">
        <v>0.63800000000000001</v>
      </c>
      <c r="U5228">
        <v>0.63800000000000001</v>
      </c>
      <c r="V5228">
        <v>0.63800000000000001</v>
      </c>
      <c r="W5228">
        <v>0.63800000000000001</v>
      </c>
      <c r="X5228">
        <v>0.63800000000000001</v>
      </c>
      <c r="Y5228">
        <v>0.63800000000000001</v>
      </c>
      <c r="Z5228">
        <v>0.63800000000000001</v>
      </c>
      <c r="AA5228">
        <v>0.63800000000000001</v>
      </c>
      <c r="AB5228" s="7">
        <f t="shared" si="243"/>
        <v>15.311999999999999</v>
      </c>
      <c r="AC5228">
        <f>INDEX(SHELF_days!$C$2:$C$289,MATCH(A5228&amp;"|"&amp;C5228,SHELF_days!$D$2:$D$289,0))</f>
        <v>84</v>
      </c>
      <c r="AD5228" s="8">
        <f t="shared" si="244"/>
        <v>1286.2079999999999</v>
      </c>
      <c r="AE5228" s="7">
        <f t="shared" si="245"/>
        <v>0.63800000000000001</v>
      </c>
    </row>
    <row r="5229" spans="1:31" x14ac:dyDescent="0.45">
      <c r="A5229" t="s">
        <v>82</v>
      </c>
      <c r="B5229" t="s">
        <v>181</v>
      </c>
      <c r="C5229" t="s">
        <v>135</v>
      </c>
      <c r="D5229">
        <v>0.63800000000000001</v>
      </c>
      <c r="E5229">
        <v>0.63800000000000001</v>
      </c>
      <c r="F5229">
        <v>0.63800000000000001</v>
      </c>
      <c r="G5229">
        <v>0.63800000000000001</v>
      </c>
      <c r="H5229">
        <v>0.63800000000000001</v>
      </c>
      <c r="I5229">
        <v>0.63800000000000001</v>
      </c>
      <c r="J5229">
        <v>0.63800000000000001</v>
      </c>
      <c r="K5229">
        <v>0.63800000000000001</v>
      </c>
      <c r="L5229">
        <v>0.63800000000000001</v>
      </c>
      <c r="M5229">
        <v>0.63800000000000001</v>
      </c>
      <c r="N5229">
        <v>0.63800000000000001</v>
      </c>
      <c r="O5229">
        <v>0.63800000000000001</v>
      </c>
      <c r="P5229">
        <v>0.63800000000000001</v>
      </c>
      <c r="Q5229">
        <v>0.63800000000000001</v>
      </c>
      <c r="R5229">
        <v>0.63800000000000001</v>
      </c>
      <c r="S5229">
        <v>0.63800000000000001</v>
      </c>
      <c r="T5229">
        <v>0.63800000000000001</v>
      </c>
      <c r="U5229">
        <v>0.63800000000000001</v>
      </c>
      <c r="V5229">
        <v>0.63800000000000001</v>
      </c>
      <c r="W5229">
        <v>0.63800000000000001</v>
      </c>
      <c r="X5229">
        <v>0.63800000000000001</v>
      </c>
      <c r="Y5229">
        <v>0.63800000000000001</v>
      </c>
      <c r="Z5229">
        <v>0.63800000000000001</v>
      </c>
      <c r="AA5229">
        <v>0.63800000000000001</v>
      </c>
      <c r="AB5229" s="7">
        <f t="shared" si="243"/>
        <v>15.311999999999999</v>
      </c>
      <c r="AC5229">
        <f>INDEX(SHELF_days!$C$2:$C$289,MATCH(A5229&amp;"|"&amp;C5229,SHELF_days!$D$2:$D$289,0))</f>
        <v>106</v>
      </c>
      <c r="AD5229" s="8">
        <f t="shared" si="244"/>
        <v>1623.0719999999999</v>
      </c>
      <c r="AE5229" s="7">
        <f t="shared" si="245"/>
        <v>0.63800000000000001</v>
      </c>
    </row>
    <row r="5230" spans="1:31" x14ac:dyDescent="0.45">
      <c r="A5230" t="s">
        <v>82</v>
      </c>
      <c r="B5230" t="s">
        <v>181</v>
      </c>
      <c r="C5230" t="s">
        <v>136</v>
      </c>
      <c r="D5230">
        <v>0.63800000000000001</v>
      </c>
      <c r="E5230">
        <v>0.63800000000000001</v>
      </c>
      <c r="F5230">
        <v>0.63800000000000001</v>
      </c>
      <c r="G5230">
        <v>0.63800000000000001</v>
      </c>
      <c r="H5230">
        <v>0.63800000000000001</v>
      </c>
      <c r="I5230">
        <v>0.63800000000000001</v>
      </c>
      <c r="J5230">
        <v>0.63800000000000001</v>
      </c>
      <c r="K5230">
        <v>0.63800000000000001</v>
      </c>
      <c r="L5230">
        <v>0.63800000000000001</v>
      </c>
      <c r="M5230">
        <v>0.63800000000000001</v>
      </c>
      <c r="N5230">
        <v>0.63800000000000001</v>
      </c>
      <c r="O5230">
        <v>0.63800000000000001</v>
      </c>
      <c r="P5230">
        <v>0.63800000000000001</v>
      </c>
      <c r="Q5230">
        <v>0.63800000000000001</v>
      </c>
      <c r="R5230">
        <v>0.63800000000000001</v>
      </c>
      <c r="S5230">
        <v>0.63800000000000001</v>
      </c>
      <c r="T5230">
        <v>0.63800000000000001</v>
      </c>
      <c r="U5230">
        <v>0.63800000000000001</v>
      </c>
      <c r="V5230">
        <v>0.63800000000000001</v>
      </c>
      <c r="W5230">
        <v>0.63800000000000001</v>
      </c>
      <c r="X5230">
        <v>0.63800000000000001</v>
      </c>
      <c r="Y5230">
        <v>0.63800000000000001</v>
      </c>
      <c r="Z5230">
        <v>0.63800000000000001</v>
      </c>
      <c r="AA5230">
        <v>0.63800000000000001</v>
      </c>
      <c r="AB5230" s="7">
        <f t="shared" si="243"/>
        <v>15.311999999999999</v>
      </c>
      <c r="AC5230">
        <f>INDEX(SHELF_days!$C$2:$C$289,MATCH(A5230&amp;"|"&amp;C5230,SHELF_days!$D$2:$D$289,0))</f>
        <v>53</v>
      </c>
      <c r="AD5230" s="8">
        <f t="shared" si="244"/>
        <v>811.53599999999994</v>
      </c>
      <c r="AE5230" s="7">
        <f t="shared" si="245"/>
        <v>0.63800000000000001</v>
      </c>
    </row>
    <row r="5231" spans="1:31" x14ac:dyDescent="0.45">
      <c r="A5231" t="s">
        <v>82</v>
      </c>
      <c r="B5231" t="s">
        <v>181</v>
      </c>
      <c r="C5231" t="s">
        <v>137</v>
      </c>
      <c r="D5231">
        <v>0.63800000000000001</v>
      </c>
      <c r="E5231">
        <v>0.63800000000000001</v>
      </c>
      <c r="F5231">
        <v>0.63800000000000001</v>
      </c>
      <c r="G5231">
        <v>0.63800000000000001</v>
      </c>
      <c r="H5231">
        <v>0.63800000000000001</v>
      </c>
      <c r="I5231">
        <v>0.63800000000000001</v>
      </c>
      <c r="J5231">
        <v>0.63800000000000001</v>
      </c>
      <c r="K5231">
        <v>0.63800000000000001</v>
      </c>
      <c r="L5231">
        <v>0.63800000000000001</v>
      </c>
      <c r="M5231">
        <v>0.63800000000000001</v>
      </c>
      <c r="N5231">
        <v>0.63800000000000001</v>
      </c>
      <c r="O5231">
        <v>0.63800000000000001</v>
      </c>
      <c r="P5231">
        <v>0.63800000000000001</v>
      </c>
      <c r="Q5231">
        <v>0.63800000000000001</v>
      </c>
      <c r="R5231">
        <v>0.63800000000000001</v>
      </c>
      <c r="S5231">
        <v>0.63800000000000001</v>
      </c>
      <c r="T5231">
        <v>0.63800000000000001</v>
      </c>
      <c r="U5231">
        <v>0.63800000000000001</v>
      </c>
      <c r="V5231">
        <v>0.63800000000000001</v>
      </c>
      <c r="W5231">
        <v>0.63800000000000001</v>
      </c>
      <c r="X5231">
        <v>0.63800000000000001</v>
      </c>
      <c r="Y5231">
        <v>0.63800000000000001</v>
      </c>
      <c r="Z5231">
        <v>0.63800000000000001</v>
      </c>
      <c r="AA5231">
        <v>0.63800000000000001</v>
      </c>
      <c r="AB5231" s="7">
        <f t="shared" si="243"/>
        <v>15.311999999999999</v>
      </c>
      <c r="AC5231">
        <f>INDEX(SHELF_days!$C$2:$C$289,MATCH(A5231&amp;"|"&amp;C5231,SHELF_days!$D$2:$D$289,0))</f>
        <v>92</v>
      </c>
      <c r="AD5231" s="8">
        <f t="shared" si="244"/>
        <v>1408.704</v>
      </c>
      <c r="AE5231" s="7">
        <f t="shared" si="245"/>
        <v>0.63800000000000001</v>
      </c>
    </row>
    <row r="5232" spans="1:31" x14ac:dyDescent="0.45">
      <c r="A5232" t="s">
        <v>82</v>
      </c>
      <c r="B5232" t="s">
        <v>181</v>
      </c>
      <c r="C5232" t="s">
        <v>138</v>
      </c>
      <c r="D5232">
        <v>0.63800000000000001</v>
      </c>
      <c r="E5232">
        <v>0.63800000000000001</v>
      </c>
      <c r="F5232">
        <v>0.63800000000000001</v>
      </c>
      <c r="G5232">
        <v>0.63800000000000001</v>
      </c>
      <c r="H5232">
        <v>0.63800000000000001</v>
      </c>
      <c r="I5232">
        <v>0.63800000000000001</v>
      </c>
      <c r="J5232">
        <v>0.63800000000000001</v>
      </c>
      <c r="K5232">
        <v>0.63800000000000001</v>
      </c>
      <c r="L5232">
        <v>0.63800000000000001</v>
      </c>
      <c r="M5232">
        <v>0.63800000000000001</v>
      </c>
      <c r="N5232">
        <v>0.63800000000000001</v>
      </c>
      <c r="O5232">
        <v>0.63800000000000001</v>
      </c>
      <c r="P5232">
        <v>0.63800000000000001</v>
      </c>
      <c r="Q5232">
        <v>0.63800000000000001</v>
      </c>
      <c r="R5232">
        <v>0.63800000000000001</v>
      </c>
      <c r="S5232">
        <v>0.63800000000000001</v>
      </c>
      <c r="T5232">
        <v>0.63800000000000001</v>
      </c>
      <c r="U5232">
        <v>0.63800000000000001</v>
      </c>
      <c r="V5232">
        <v>0.63800000000000001</v>
      </c>
      <c r="W5232">
        <v>0.63800000000000001</v>
      </c>
      <c r="X5232">
        <v>0.63800000000000001</v>
      </c>
      <c r="Y5232">
        <v>0.63800000000000001</v>
      </c>
      <c r="Z5232">
        <v>0.63800000000000001</v>
      </c>
      <c r="AA5232">
        <v>0.63800000000000001</v>
      </c>
      <c r="AB5232" s="7">
        <f t="shared" si="243"/>
        <v>15.311999999999999</v>
      </c>
      <c r="AC5232">
        <f>INDEX(SHELF_days!$C$2:$C$289,MATCH(A5232&amp;"|"&amp;C5232,SHELF_days!$D$2:$D$289,0))</f>
        <v>10</v>
      </c>
      <c r="AD5232" s="8">
        <f t="shared" si="244"/>
        <v>153.12</v>
      </c>
      <c r="AE5232" s="7">
        <f t="shared" si="245"/>
        <v>0.63800000000000001</v>
      </c>
    </row>
    <row r="5233" spans="1:31" x14ac:dyDescent="0.45">
      <c r="A5233" t="s">
        <v>82</v>
      </c>
      <c r="B5233" t="s">
        <v>181</v>
      </c>
      <c r="C5233" t="s">
        <v>139</v>
      </c>
      <c r="D5233">
        <v>0.63800000000000001</v>
      </c>
      <c r="E5233">
        <v>0.63800000000000001</v>
      </c>
      <c r="F5233">
        <v>0.63800000000000001</v>
      </c>
      <c r="G5233">
        <v>0.63800000000000001</v>
      </c>
      <c r="H5233">
        <v>0.63800000000000001</v>
      </c>
      <c r="I5233">
        <v>0.63800000000000001</v>
      </c>
      <c r="J5233">
        <v>0.63800000000000001</v>
      </c>
      <c r="K5233">
        <v>0.63800000000000001</v>
      </c>
      <c r="L5233">
        <v>0.63800000000000001</v>
      </c>
      <c r="M5233">
        <v>0.63800000000000001</v>
      </c>
      <c r="N5233">
        <v>0.63800000000000001</v>
      </c>
      <c r="O5233">
        <v>0.63800000000000001</v>
      </c>
      <c r="P5233">
        <v>0.63800000000000001</v>
      </c>
      <c r="Q5233">
        <v>0.63800000000000001</v>
      </c>
      <c r="R5233">
        <v>0.63800000000000001</v>
      </c>
      <c r="S5233">
        <v>0.63800000000000001</v>
      </c>
      <c r="T5233">
        <v>0.63800000000000001</v>
      </c>
      <c r="U5233">
        <v>0.63800000000000001</v>
      </c>
      <c r="V5233">
        <v>0.63800000000000001</v>
      </c>
      <c r="W5233">
        <v>0.63800000000000001</v>
      </c>
      <c r="X5233">
        <v>0.63800000000000001</v>
      </c>
      <c r="Y5233">
        <v>0.63800000000000001</v>
      </c>
      <c r="Z5233">
        <v>0.63800000000000001</v>
      </c>
      <c r="AA5233">
        <v>0.63800000000000001</v>
      </c>
      <c r="AB5233" s="7">
        <f t="shared" si="243"/>
        <v>15.311999999999999</v>
      </c>
      <c r="AC5233">
        <f>INDEX(SHELF_days!$C$2:$C$289,MATCH(A5233&amp;"|"&amp;C5233,SHELF_days!$D$2:$D$289,0))</f>
        <v>20</v>
      </c>
      <c r="AD5233" s="8">
        <f t="shared" si="244"/>
        <v>306.24</v>
      </c>
      <c r="AE5233" s="7">
        <f t="shared" si="245"/>
        <v>0.63800000000000001</v>
      </c>
    </row>
    <row r="5234" spans="1:31" x14ac:dyDescent="0.45">
      <c r="A5234" t="s">
        <v>82</v>
      </c>
      <c r="B5234" t="s">
        <v>182</v>
      </c>
      <c r="C5234" t="s">
        <v>134</v>
      </c>
      <c r="D5234">
        <v>0.63392765040269738</v>
      </c>
      <c r="E5234">
        <v>0.62487154111123033</v>
      </c>
      <c r="F5234">
        <v>0.64298375969416444</v>
      </c>
      <c r="G5234">
        <v>0.63392765040269738</v>
      </c>
      <c r="H5234">
        <v>0.64298375969416444</v>
      </c>
      <c r="I5234">
        <v>0.69732041544296708</v>
      </c>
      <c r="J5234">
        <v>0.74260096190030267</v>
      </c>
      <c r="K5234">
        <v>0.74260096190030267</v>
      </c>
      <c r="L5234">
        <v>0.74260096190030267</v>
      </c>
      <c r="M5234">
        <v>0.76976928977470405</v>
      </c>
      <c r="N5234">
        <v>0.79693761764910531</v>
      </c>
      <c r="O5234">
        <v>0.79693761764910531</v>
      </c>
      <c r="P5234">
        <v>0.80599372694057236</v>
      </c>
      <c r="Q5234">
        <v>0.80599372694057236</v>
      </c>
      <c r="R5234">
        <v>0.81504983623203942</v>
      </c>
      <c r="S5234">
        <v>0.84221816410644046</v>
      </c>
      <c r="T5234">
        <v>0.86033038268937445</v>
      </c>
      <c r="U5234">
        <v>0.87844260127230855</v>
      </c>
      <c r="V5234">
        <v>0.85127427339790751</v>
      </c>
      <c r="W5234">
        <v>0.79693761764910531</v>
      </c>
      <c r="X5234">
        <v>0.76071318048323688</v>
      </c>
      <c r="Y5234">
        <v>0.74260096190030267</v>
      </c>
      <c r="Z5234">
        <v>0.69732041544296708</v>
      </c>
      <c r="AA5234">
        <v>0.67015208756856581</v>
      </c>
      <c r="AB5234" s="7">
        <f t="shared" si="243"/>
        <v>17.994489162145136</v>
      </c>
      <c r="AC5234">
        <f>INDEX(SHELF_days!$C$2:$C$289,MATCH(A5234&amp;"|"&amp;C5234,SHELF_days!$D$2:$D$289,0))</f>
        <v>84</v>
      </c>
      <c r="AD5234" s="8">
        <f t="shared" si="244"/>
        <v>1511.5370896201914</v>
      </c>
      <c r="AE5234" s="7">
        <f t="shared" si="245"/>
        <v>0.87844260127230855</v>
      </c>
    </row>
    <row r="5235" spans="1:31" x14ac:dyDescent="0.45">
      <c r="A5235" t="s">
        <v>82</v>
      </c>
      <c r="B5235" t="s">
        <v>182</v>
      </c>
      <c r="C5235" t="s">
        <v>135</v>
      </c>
      <c r="D5235">
        <v>0.58864710394536168</v>
      </c>
      <c r="E5235">
        <v>0.57732696733102773</v>
      </c>
      <c r="F5235">
        <v>0.56600683071669378</v>
      </c>
      <c r="G5235">
        <v>0.58864710394536168</v>
      </c>
      <c r="H5235">
        <v>0.57732696733102773</v>
      </c>
      <c r="I5235">
        <v>0.58864710394536168</v>
      </c>
      <c r="J5235">
        <v>0.58864710394536168</v>
      </c>
      <c r="K5235">
        <v>0.59996724055969552</v>
      </c>
      <c r="L5235">
        <v>0.63392765040269716</v>
      </c>
      <c r="M5235">
        <v>0.66788806024569891</v>
      </c>
      <c r="N5235">
        <v>0.645247787017031</v>
      </c>
      <c r="O5235">
        <v>0.63392765040269716</v>
      </c>
      <c r="P5235">
        <v>0.65656792363136507</v>
      </c>
      <c r="Q5235">
        <v>0.645247787017031</v>
      </c>
      <c r="R5235">
        <v>0.67920819686003275</v>
      </c>
      <c r="S5235">
        <v>0.72448874331736846</v>
      </c>
      <c r="T5235">
        <v>0.78108942638903767</v>
      </c>
      <c r="U5235">
        <v>0.86033038268937501</v>
      </c>
      <c r="V5235">
        <v>0.9056109291467106</v>
      </c>
      <c r="W5235">
        <v>0.89429079253237675</v>
      </c>
      <c r="X5235">
        <v>0.84901024607504116</v>
      </c>
      <c r="Y5235">
        <v>0.79240956300337162</v>
      </c>
      <c r="Z5235">
        <v>0.72448874331736846</v>
      </c>
      <c r="AA5235">
        <v>0.61128737717402937</v>
      </c>
      <c r="AB5235" s="7">
        <f t="shared" si="243"/>
        <v>16.380237680941121</v>
      </c>
      <c r="AC5235">
        <f>INDEX(SHELF_days!$C$2:$C$289,MATCH(A5235&amp;"|"&amp;C5235,SHELF_days!$D$2:$D$289,0))</f>
        <v>106</v>
      </c>
      <c r="AD5235" s="8">
        <f t="shared" si="244"/>
        <v>1736.3051941797589</v>
      </c>
      <c r="AE5235" s="7">
        <f t="shared" si="245"/>
        <v>0.9056109291467106</v>
      </c>
    </row>
    <row r="5236" spans="1:31" x14ac:dyDescent="0.45">
      <c r="A5236" t="s">
        <v>82</v>
      </c>
      <c r="B5236" t="s">
        <v>182</v>
      </c>
      <c r="C5236" t="s">
        <v>136</v>
      </c>
      <c r="D5236">
        <v>0.77520726265483575</v>
      </c>
      <c r="E5236">
        <v>0.76323654347645975</v>
      </c>
      <c r="F5236">
        <v>0.75126582429808353</v>
      </c>
      <c r="G5236">
        <v>0.75126582429808353</v>
      </c>
      <c r="H5236">
        <v>0.75126582429808353</v>
      </c>
      <c r="I5236">
        <v>0.76323654347645975</v>
      </c>
      <c r="J5236">
        <v>0.83795034248632416</v>
      </c>
      <c r="K5236">
        <v>0.90977465755658049</v>
      </c>
      <c r="L5236">
        <v>0.92174537673495649</v>
      </c>
      <c r="M5236">
        <v>0.94568681509170871</v>
      </c>
      <c r="N5236">
        <v>0.95765753427008482</v>
      </c>
      <c r="O5236">
        <v>0.96962825344846082</v>
      </c>
      <c r="P5236">
        <v>0.96962825344846082</v>
      </c>
      <c r="Q5236">
        <v>0.96962825344846082</v>
      </c>
      <c r="R5236">
        <v>0.96962825344846082</v>
      </c>
      <c r="S5236">
        <v>0.98159897262683693</v>
      </c>
      <c r="T5236">
        <v>1</v>
      </c>
      <c r="U5236">
        <v>1</v>
      </c>
      <c r="V5236">
        <v>1</v>
      </c>
      <c r="W5236">
        <v>1</v>
      </c>
      <c r="X5236">
        <v>1</v>
      </c>
      <c r="Y5236">
        <v>1</v>
      </c>
      <c r="Z5236">
        <v>0.86189178084307627</v>
      </c>
      <c r="AA5236">
        <v>0.76323654347645975</v>
      </c>
      <c r="AB5236" s="7">
        <f t="shared" si="243"/>
        <v>21.613532859381877</v>
      </c>
      <c r="AC5236">
        <f>INDEX(SHELF_days!$C$2:$C$289,MATCH(A5236&amp;"|"&amp;C5236,SHELF_days!$D$2:$D$289,0))</f>
        <v>53</v>
      </c>
      <c r="AD5236" s="8">
        <f t="shared" si="244"/>
        <v>1145.5172415472396</v>
      </c>
      <c r="AE5236" s="7">
        <f t="shared" si="245"/>
        <v>1</v>
      </c>
    </row>
    <row r="5237" spans="1:31" x14ac:dyDescent="0.45">
      <c r="A5237" t="s">
        <v>82</v>
      </c>
      <c r="B5237" t="s">
        <v>182</v>
      </c>
      <c r="C5237" t="s">
        <v>137</v>
      </c>
      <c r="D5237">
        <v>0.66584672413491719</v>
      </c>
      <c r="E5237">
        <v>0.66584672413491719</v>
      </c>
      <c r="F5237">
        <v>0.66584672413491719</v>
      </c>
      <c r="G5237">
        <v>0.69999270998798979</v>
      </c>
      <c r="H5237">
        <v>0.7170657029145262</v>
      </c>
      <c r="I5237">
        <v>0.73413869584106251</v>
      </c>
      <c r="J5237">
        <v>0.73413869584106251</v>
      </c>
      <c r="K5237">
        <v>0.75121168876759892</v>
      </c>
      <c r="L5237">
        <v>0.78535767462067163</v>
      </c>
      <c r="M5237">
        <v>0.80243066754720793</v>
      </c>
      <c r="N5237">
        <v>0.81950366047374434</v>
      </c>
      <c r="O5237">
        <v>0.83657665340028053</v>
      </c>
      <c r="P5237">
        <v>0.83657665340028053</v>
      </c>
      <c r="Q5237">
        <v>0.87072263925335325</v>
      </c>
      <c r="R5237">
        <v>0.87484370651148269</v>
      </c>
      <c r="S5237">
        <v>0.94313567821762823</v>
      </c>
      <c r="T5237">
        <v>1</v>
      </c>
      <c r="U5237">
        <v>1</v>
      </c>
      <c r="V5237">
        <v>1</v>
      </c>
      <c r="W5237">
        <v>0.99023358973910791</v>
      </c>
      <c r="X5237">
        <v>0.92194161803296248</v>
      </c>
      <c r="Y5237">
        <v>0.84952857906868762</v>
      </c>
      <c r="Z5237">
        <v>0.78123660736254219</v>
      </c>
      <c r="AA5237">
        <v>0.6829197170614536</v>
      </c>
      <c r="AB5237" s="7">
        <f t="shared" si="243"/>
        <v>19.629095110446393</v>
      </c>
      <c r="AC5237">
        <f>INDEX(SHELF_days!$C$2:$C$289,MATCH(A5237&amp;"|"&amp;C5237,SHELF_days!$D$2:$D$289,0))</f>
        <v>92</v>
      </c>
      <c r="AD5237" s="8">
        <f t="shared" si="244"/>
        <v>1805.8767501610682</v>
      </c>
      <c r="AE5237" s="7">
        <f t="shared" si="245"/>
        <v>1</v>
      </c>
    </row>
    <row r="5238" spans="1:31" x14ac:dyDescent="0.45">
      <c r="A5238" t="s">
        <v>82</v>
      </c>
      <c r="B5238" t="s">
        <v>182</v>
      </c>
      <c r="C5238" t="s">
        <v>138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1</v>
      </c>
      <c r="R5238">
        <v>1</v>
      </c>
      <c r="S5238">
        <v>1</v>
      </c>
      <c r="T5238">
        <v>1</v>
      </c>
      <c r="U5238">
        <v>1</v>
      </c>
      <c r="V5238">
        <v>1</v>
      </c>
      <c r="W5238">
        <v>1</v>
      </c>
      <c r="X5238">
        <v>1</v>
      </c>
      <c r="Y5238">
        <v>1</v>
      </c>
      <c r="Z5238">
        <v>1</v>
      </c>
      <c r="AA5238">
        <v>1</v>
      </c>
      <c r="AB5238" s="7">
        <f t="shared" si="243"/>
        <v>11</v>
      </c>
      <c r="AC5238">
        <f>INDEX(SHELF_days!$C$2:$C$289,MATCH(A5238&amp;"|"&amp;C5238,SHELF_days!$D$2:$D$289,0))</f>
        <v>10</v>
      </c>
      <c r="AD5238" s="8">
        <f t="shared" si="244"/>
        <v>110</v>
      </c>
      <c r="AE5238" s="7">
        <f t="shared" si="245"/>
        <v>1</v>
      </c>
    </row>
    <row r="5239" spans="1:31" x14ac:dyDescent="0.45">
      <c r="A5239" t="s">
        <v>82</v>
      </c>
      <c r="B5239" t="s">
        <v>182</v>
      </c>
      <c r="C5239" t="s">
        <v>139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1</v>
      </c>
      <c r="U5239">
        <v>1</v>
      </c>
      <c r="V5239">
        <v>1</v>
      </c>
      <c r="W5239">
        <v>1</v>
      </c>
      <c r="X5239">
        <v>1</v>
      </c>
      <c r="Y5239">
        <v>1</v>
      </c>
      <c r="Z5239">
        <v>0</v>
      </c>
      <c r="AA5239">
        <v>0</v>
      </c>
      <c r="AB5239" s="7">
        <f t="shared" si="243"/>
        <v>6</v>
      </c>
      <c r="AC5239">
        <f>INDEX(SHELF_days!$C$2:$C$289,MATCH(A5239&amp;"|"&amp;C5239,SHELF_days!$D$2:$D$289,0))</f>
        <v>20</v>
      </c>
      <c r="AD5239" s="8">
        <f t="shared" si="244"/>
        <v>120</v>
      </c>
      <c r="AE5239" s="7">
        <f t="shared" si="245"/>
        <v>1</v>
      </c>
    </row>
    <row r="5240" spans="1:31" x14ac:dyDescent="0.45">
      <c r="A5240" t="s">
        <v>82</v>
      </c>
      <c r="B5240" t="s">
        <v>183</v>
      </c>
      <c r="C5240" t="s">
        <v>134</v>
      </c>
      <c r="D5240">
        <v>4.5198897377156903E-11</v>
      </c>
      <c r="E5240">
        <v>4.5198897377156903E-11</v>
      </c>
      <c r="F5240">
        <v>4.5198897377156903E-11</v>
      </c>
      <c r="G5240">
        <v>4.5198897377156903E-11</v>
      </c>
      <c r="H5240">
        <v>4.5198897377156903E-11</v>
      </c>
      <c r="I5240">
        <v>4.5796218644453227E-2</v>
      </c>
      <c r="J5240">
        <v>4.5796218644453227E-2</v>
      </c>
      <c r="K5240">
        <v>4.5198897377156903E-11</v>
      </c>
      <c r="L5240">
        <v>4.5198897377156903E-11</v>
      </c>
      <c r="M5240">
        <v>4.5198897377156903E-11</v>
      </c>
      <c r="N5240">
        <v>4.5198897377156903E-11</v>
      </c>
      <c r="O5240">
        <v>4.5198897377156903E-11</v>
      </c>
      <c r="P5240">
        <v>4.5198897377156903E-11</v>
      </c>
      <c r="Q5240">
        <v>4.5796218644453227E-2</v>
      </c>
      <c r="R5240">
        <v>7.7531147178356324E-2</v>
      </c>
      <c r="S5240">
        <v>9.1592437243707567E-2</v>
      </c>
      <c r="T5240">
        <v>0.2306977048859668</v>
      </c>
      <c r="U5240">
        <v>0.34185951711173168</v>
      </c>
      <c r="V5240">
        <v>0.37359444564563488</v>
      </c>
      <c r="W5240">
        <v>0.1727359327800656</v>
      </c>
      <c r="X5240">
        <v>4.5198897377156903E-11</v>
      </c>
      <c r="Y5240">
        <v>4.5198897377156903E-11</v>
      </c>
      <c r="Z5240">
        <v>4.5198897377156903E-11</v>
      </c>
      <c r="AA5240">
        <v>4.5198897377156903E-11</v>
      </c>
      <c r="AB5240" s="7">
        <f t="shared" si="243"/>
        <v>1.4253998414568061</v>
      </c>
      <c r="AC5240">
        <f>INDEX(SHELF_days!$C$2:$C$289,MATCH(A5240&amp;"|"&amp;C5240,SHELF_days!$D$2:$D$289,0))</f>
        <v>84</v>
      </c>
      <c r="AD5240" s="8">
        <f t="shared" si="244"/>
        <v>119.73358668237171</v>
      </c>
      <c r="AE5240" s="7">
        <f t="shared" si="245"/>
        <v>0.37359444564563488</v>
      </c>
    </row>
    <row r="5241" spans="1:31" x14ac:dyDescent="0.45">
      <c r="A5241" t="s">
        <v>82</v>
      </c>
      <c r="B5241" t="s">
        <v>183</v>
      </c>
      <c r="C5241" t="s">
        <v>135</v>
      </c>
      <c r="D5241">
        <v>4.5198897377156903E-11</v>
      </c>
      <c r="E5241">
        <v>4.5198897377156903E-11</v>
      </c>
      <c r="F5241">
        <v>4.5198897377156903E-11</v>
      </c>
      <c r="G5241">
        <v>4.5198897377156903E-11</v>
      </c>
      <c r="H5241">
        <v>4.5198897377156903E-11</v>
      </c>
      <c r="I5241">
        <v>4.5198897377156903E-11</v>
      </c>
      <c r="J5241">
        <v>4.5198897377156903E-11</v>
      </c>
      <c r="K5241">
        <v>4.5198897377156903E-11</v>
      </c>
      <c r="L5241">
        <v>4.5198897377156903E-11</v>
      </c>
      <c r="M5241">
        <v>4.5198897377156903E-11</v>
      </c>
      <c r="N5241">
        <v>4.5198897377156903E-11</v>
      </c>
      <c r="O5241">
        <v>4.5198897377156903E-11</v>
      </c>
      <c r="P5241">
        <v>4.5198897377156903E-11</v>
      </c>
      <c r="Q5241">
        <v>4.5198897377156903E-11</v>
      </c>
      <c r="R5241">
        <v>4.5198897377156903E-11</v>
      </c>
      <c r="S5241">
        <v>4.5198897377156903E-11</v>
      </c>
      <c r="T5241">
        <v>4.5198897377156903E-11</v>
      </c>
      <c r="U5241">
        <v>2.5148433977725881E-2</v>
      </c>
      <c r="V5241">
        <v>2.5148433977725881E-2</v>
      </c>
      <c r="W5241">
        <v>2.5148433977725881E-2</v>
      </c>
      <c r="X5241">
        <v>4.5198897377156903E-11</v>
      </c>
      <c r="Y5241">
        <v>4.5198897377156903E-11</v>
      </c>
      <c r="Z5241">
        <v>4.5198897377156903E-11</v>
      </c>
      <c r="AA5241">
        <v>4.5198897377156903E-11</v>
      </c>
      <c r="AB5241" s="7">
        <f t="shared" si="243"/>
        <v>7.5445302882354501E-2</v>
      </c>
      <c r="AC5241">
        <f>INDEX(SHELF_days!$C$2:$C$289,MATCH(A5241&amp;"|"&amp;C5241,SHELF_days!$D$2:$D$289,0))</f>
        <v>106</v>
      </c>
      <c r="AD5241" s="8">
        <f t="shared" si="244"/>
        <v>7.9972021055295768</v>
      </c>
      <c r="AE5241" s="7">
        <f t="shared" si="245"/>
        <v>2.5148433977725881E-2</v>
      </c>
    </row>
    <row r="5242" spans="1:31" x14ac:dyDescent="0.45">
      <c r="A5242" t="s">
        <v>82</v>
      </c>
      <c r="B5242" t="s">
        <v>183</v>
      </c>
      <c r="C5242" t="s">
        <v>136</v>
      </c>
      <c r="D5242">
        <v>5.0296867910252868E-2</v>
      </c>
      <c r="E5242">
        <v>5.0296867910252868E-2</v>
      </c>
      <c r="F5242">
        <v>5.0296867910252868E-2</v>
      </c>
      <c r="G5242">
        <v>5.0296867910252868E-2</v>
      </c>
      <c r="H5242">
        <v>5.0296867910252868E-2</v>
      </c>
      <c r="I5242">
        <v>0.10059373577530679</v>
      </c>
      <c r="J5242">
        <v>0.10059373577530679</v>
      </c>
      <c r="K5242">
        <v>0.10059373577530679</v>
      </c>
      <c r="L5242">
        <v>5.0296867910252868E-2</v>
      </c>
      <c r="M5242">
        <v>5.0296867910252868E-2</v>
      </c>
      <c r="N5242">
        <v>5.0296867910252868E-2</v>
      </c>
      <c r="O5242">
        <v>0.19546224007392701</v>
      </c>
      <c r="P5242">
        <v>0.46350716618449211</v>
      </c>
      <c r="Q5242">
        <v>0.50807880261805827</v>
      </c>
      <c r="R5242">
        <v>0.5980264468433335</v>
      </c>
      <c r="S5242">
        <v>0.69043452110528114</v>
      </c>
      <c r="T5242">
        <v>0.77425474821999718</v>
      </c>
      <c r="U5242">
        <v>0.95256495193538349</v>
      </c>
      <c r="V5242">
        <v>0.84132512470044307</v>
      </c>
      <c r="W5242">
        <v>0.79921391830354938</v>
      </c>
      <c r="X5242">
        <v>0.23757344647082079</v>
      </c>
      <c r="Y5242">
        <v>0.10059373577530679</v>
      </c>
      <c r="Z5242">
        <v>5.0296867910252868E-2</v>
      </c>
      <c r="AA5242">
        <v>5.0296867910252868E-2</v>
      </c>
      <c r="AB5242" s="7">
        <f t="shared" si="243"/>
        <v>6.9657849886590411</v>
      </c>
      <c r="AC5242">
        <f>INDEX(SHELF_days!$C$2:$C$289,MATCH(A5242&amp;"|"&amp;C5242,SHELF_days!$D$2:$D$289,0))</f>
        <v>53</v>
      </c>
      <c r="AD5242" s="8">
        <f t="shared" si="244"/>
        <v>369.18660439892915</v>
      </c>
      <c r="AE5242" s="7">
        <f t="shared" si="245"/>
        <v>0.95256495193538349</v>
      </c>
    </row>
    <row r="5243" spans="1:31" x14ac:dyDescent="0.45">
      <c r="A5243" t="s">
        <v>82</v>
      </c>
      <c r="B5243" t="s">
        <v>183</v>
      </c>
      <c r="C5243" t="s">
        <v>137</v>
      </c>
      <c r="D5243">
        <v>4.5198897377156903E-11</v>
      </c>
      <c r="E5243">
        <v>4.5198897377156903E-11</v>
      </c>
      <c r="F5243">
        <v>4.5198897377156903E-11</v>
      </c>
      <c r="G5243">
        <v>4.5198897377156903E-11</v>
      </c>
      <c r="H5243">
        <v>4.5198897377156903E-11</v>
      </c>
      <c r="I5243">
        <v>4.5198897377156903E-11</v>
      </c>
      <c r="J5243">
        <v>4.5198897377156903E-11</v>
      </c>
      <c r="K5243">
        <v>4.5198897377156903E-11</v>
      </c>
      <c r="L5243">
        <v>4.5198897377156903E-11</v>
      </c>
      <c r="M5243">
        <v>4.5198897377156903E-11</v>
      </c>
      <c r="N5243">
        <v>5.7950739107108913E-2</v>
      </c>
      <c r="O5243">
        <v>0.23804506318144539</v>
      </c>
      <c r="P5243">
        <v>0.29128014944104569</v>
      </c>
      <c r="Q5243">
        <v>0.30270129697958781</v>
      </c>
      <c r="R5243">
        <v>0.3659401091261687</v>
      </c>
      <c r="S5243">
        <v>0.3659401091261687</v>
      </c>
      <c r="T5243">
        <v>0.52995214907702115</v>
      </c>
      <c r="U5243">
        <v>0.6024587181761184</v>
      </c>
      <c r="V5243">
        <v>0.61687825766988613</v>
      </c>
      <c r="W5243">
        <v>0.52978860042491793</v>
      </c>
      <c r="X5243">
        <v>7.0789308297212208E-2</v>
      </c>
      <c r="Y5243">
        <v>4.5198897377156903E-11</v>
      </c>
      <c r="Z5243">
        <v>4.5198897377156903E-11</v>
      </c>
      <c r="AA5243">
        <v>4.5198897377156903E-11</v>
      </c>
      <c r="AB5243" s="7">
        <f t="shared" si="243"/>
        <v>3.971724501194267</v>
      </c>
      <c r="AC5243">
        <f>INDEX(SHELF_days!$C$2:$C$289,MATCH(A5243&amp;"|"&amp;C5243,SHELF_days!$D$2:$D$289,0))</f>
        <v>92</v>
      </c>
      <c r="AD5243" s="8">
        <f t="shared" si="244"/>
        <v>365.39865410987255</v>
      </c>
      <c r="AE5243" s="7">
        <f t="shared" si="245"/>
        <v>0.61687825766988613</v>
      </c>
    </row>
    <row r="5244" spans="1:31" x14ac:dyDescent="0.45">
      <c r="A5244" t="s">
        <v>82</v>
      </c>
      <c r="B5244" t="s">
        <v>183</v>
      </c>
      <c r="C5244" t="s">
        <v>138</v>
      </c>
      <c r="D5244">
        <v>4.5198897377156903E-11</v>
      </c>
      <c r="E5244">
        <v>4.5198897377156903E-11</v>
      </c>
      <c r="F5244">
        <v>4.5198897377156903E-11</v>
      </c>
      <c r="G5244">
        <v>4.5198897377156903E-11</v>
      </c>
      <c r="H5244">
        <v>4.5198897377156903E-11</v>
      </c>
      <c r="I5244">
        <v>4.5198897377156903E-11</v>
      </c>
      <c r="J5244">
        <v>4.5198897377156903E-11</v>
      </c>
      <c r="K5244">
        <v>4.5198897377156903E-11</v>
      </c>
      <c r="L5244">
        <v>4.5198897377156903E-11</v>
      </c>
      <c r="M5244">
        <v>4.5198897377156903E-11</v>
      </c>
      <c r="N5244">
        <v>4.5198897377156903E-11</v>
      </c>
      <c r="O5244">
        <v>0.26657339972998501</v>
      </c>
      <c r="P5244">
        <v>0.38468823627893528</v>
      </c>
      <c r="Q5244">
        <v>0.38468823627893528</v>
      </c>
      <c r="R5244">
        <v>0.76937647251267172</v>
      </c>
      <c r="S5244">
        <v>0.76937647251267172</v>
      </c>
      <c r="T5244">
        <v>1</v>
      </c>
      <c r="U5244">
        <v>1</v>
      </c>
      <c r="V5244">
        <v>1</v>
      </c>
      <c r="W5244">
        <v>1</v>
      </c>
      <c r="X5244">
        <v>0.65126163596372122</v>
      </c>
      <c r="Y5244">
        <v>4.5198897377156903E-11</v>
      </c>
      <c r="Z5244">
        <v>4.5198897377156903E-11</v>
      </c>
      <c r="AA5244">
        <v>4.5198897377156903E-11</v>
      </c>
      <c r="AB5244" s="7">
        <f t="shared" si="243"/>
        <v>7.2259644539097039</v>
      </c>
      <c r="AC5244">
        <f>INDEX(SHELF_days!$C$2:$C$289,MATCH(A5244&amp;"|"&amp;C5244,SHELF_days!$D$2:$D$289,0))</f>
        <v>10</v>
      </c>
      <c r="AD5244" s="8">
        <f t="shared" si="244"/>
        <v>72.259644539097039</v>
      </c>
      <c r="AE5244" s="7">
        <f t="shared" si="245"/>
        <v>1</v>
      </c>
    </row>
    <row r="5245" spans="1:31" x14ac:dyDescent="0.45">
      <c r="A5245" t="s">
        <v>82</v>
      </c>
      <c r="B5245" t="s">
        <v>183</v>
      </c>
      <c r="C5245" t="s">
        <v>139</v>
      </c>
      <c r="D5245">
        <v>4.5198897377156903E-11</v>
      </c>
      <c r="E5245">
        <v>4.5198897377156903E-11</v>
      </c>
      <c r="F5245">
        <v>4.5198897377156903E-11</v>
      </c>
      <c r="G5245">
        <v>4.5198897377156903E-11</v>
      </c>
      <c r="H5245">
        <v>4.5198897377156903E-11</v>
      </c>
      <c r="I5245">
        <v>4.5198897377156903E-11</v>
      </c>
      <c r="J5245">
        <v>4.5198897377156903E-11</v>
      </c>
      <c r="K5245">
        <v>4.5198897377156903E-11</v>
      </c>
      <c r="L5245">
        <v>4.5198897377156903E-11</v>
      </c>
      <c r="M5245">
        <v>4.5198897377156903E-11</v>
      </c>
      <c r="N5245">
        <v>4.5198897377156903E-11</v>
      </c>
      <c r="O5245">
        <v>4.5198897377156903E-11</v>
      </c>
      <c r="P5245">
        <v>4.5198897377156903E-11</v>
      </c>
      <c r="Q5245">
        <v>4.5198897377156903E-11</v>
      </c>
      <c r="R5245">
        <v>4.5198897377156903E-11</v>
      </c>
      <c r="S5245">
        <v>4.5198897377156903E-11</v>
      </c>
      <c r="T5245">
        <v>0.45891751784685308</v>
      </c>
      <c r="U5245">
        <v>0.97689245392298263</v>
      </c>
      <c r="V5245">
        <v>0.97689245392298263</v>
      </c>
      <c r="W5245">
        <v>0.84360575408058958</v>
      </c>
      <c r="X5245">
        <v>4.5198897377156903E-11</v>
      </c>
      <c r="Y5245">
        <v>4.5198897377156903E-11</v>
      </c>
      <c r="Z5245">
        <v>4.5198897377156903E-11</v>
      </c>
      <c r="AA5245">
        <v>4.5198897377156903E-11</v>
      </c>
      <c r="AB5245" s="7">
        <f t="shared" si="243"/>
        <v>3.2563081806773861</v>
      </c>
      <c r="AC5245">
        <f>INDEX(SHELF_days!$C$2:$C$289,MATCH(A5245&amp;"|"&amp;C5245,SHELF_days!$D$2:$D$289,0))</f>
        <v>20</v>
      </c>
      <c r="AD5245" s="8">
        <f t="shared" si="244"/>
        <v>65.126163613547718</v>
      </c>
      <c r="AE5245" s="7">
        <f t="shared" si="245"/>
        <v>0.97689245392298263</v>
      </c>
    </row>
    <row r="5246" spans="1:31" x14ac:dyDescent="0.45">
      <c r="A5246" t="s">
        <v>82</v>
      </c>
      <c r="B5246" t="s">
        <v>184</v>
      </c>
      <c r="C5246" t="s">
        <v>134</v>
      </c>
      <c r="D5246">
        <v>0.90900000000000003</v>
      </c>
      <c r="E5246">
        <v>0.90900000000000003</v>
      </c>
      <c r="F5246">
        <v>0.90900000000000003</v>
      </c>
      <c r="G5246">
        <v>0.90900000000000003</v>
      </c>
      <c r="H5246">
        <v>0.90900000000000003</v>
      </c>
      <c r="I5246">
        <v>0.90900000000000003</v>
      </c>
      <c r="J5246">
        <v>0.90900000000000003</v>
      </c>
      <c r="K5246">
        <v>0.90900000000000003</v>
      </c>
      <c r="L5246">
        <v>0.90900000000000003</v>
      </c>
      <c r="M5246">
        <v>0.90900000000000003</v>
      </c>
      <c r="N5246">
        <v>0.90900000000000003</v>
      </c>
      <c r="O5246">
        <v>0.90900000000000003</v>
      </c>
      <c r="P5246">
        <v>0.90900000000000003</v>
      </c>
      <c r="Q5246">
        <v>0.90900000000000003</v>
      </c>
      <c r="R5246">
        <v>0.90900000000000003</v>
      </c>
      <c r="S5246">
        <v>0.90900000000000003</v>
      </c>
      <c r="T5246">
        <v>0.90900000000000003</v>
      </c>
      <c r="U5246">
        <v>0.90900000000000003</v>
      </c>
      <c r="V5246">
        <v>0.90900000000000003</v>
      </c>
      <c r="W5246">
        <v>0.90900000000000003</v>
      </c>
      <c r="X5246">
        <v>0.90900000000000003</v>
      </c>
      <c r="Y5246">
        <v>0.90900000000000003</v>
      </c>
      <c r="Z5246">
        <v>0.90900000000000003</v>
      </c>
      <c r="AA5246">
        <v>0.90900000000000003</v>
      </c>
      <c r="AB5246" s="7">
        <f t="shared" si="243"/>
        <v>21.815999999999999</v>
      </c>
      <c r="AC5246">
        <f>INDEX(SHELF_days!$C$2:$C$289,MATCH(A5246&amp;"|"&amp;C5246,SHELF_days!$D$2:$D$289,0))</f>
        <v>84</v>
      </c>
      <c r="AD5246" s="8">
        <f t="shared" si="244"/>
        <v>1832.5439999999999</v>
      </c>
      <c r="AE5246" s="7">
        <f t="shared" si="245"/>
        <v>0.90900000000000003</v>
      </c>
    </row>
    <row r="5247" spans="1:31" x14ac:dyDescent="0.45">
      <c r="A5247" t="s">
        <v>82</v>
      </c>
      <c r="B5247" t="s">
        <v>184</v>
      </c>
      <c r="C5247" t="s">
        <v>135</v>
      </c>
      <c r="D5247">
        <v>0.90900000000000003</v>
      </c>
      <c r="E5247">
        <v>0.90900000000000003</v>
      </c>
      <c r="F5247">
        <v>0.90900000000000003</v>
      </c>
      <c r="G5247">
        <v>0.90900000000000003</v>
      </c>
      <c r="H5247">
        <v>0.90900000000000003</v>
      </c>
      <c r="I5247">
        <v>0.90900000000000003</v>
      </c>
      <c r="J5247">
        <v>0.90900000000000003</v>
      </c>
      <c r="K5247">
        <v>0.90900000000000003</v>
      </c>
      <c r="L5247">
        <v>0.90900000000000003</v>
      </c>
      <c r="M5247">
        <v>0.90900000000000003</v>
      </c>
      <c r="N5247">
        <v>0.90900000000000003</v>
      </c>
      <c r="O5247">
        <v>0.90900000000000003</v>
      </c>
      <c r="P5247">
        <v>0.90900000000000003</v>
      </c>
      <c r="Q5247">
        <v>0.90900000000000003</v>
      </c>
      <c r="R5247">
        <v>0.90900000000000003</v>
      </c>
      <c r="S5247">
        <v>0.90900000000000003</v>
      </c>
      <c r="T5247">
        <v>0.90900000000000003</v>
      </c>
      <c r="U5247">
        <v>0.90900000000000003</v>
      </c>
      <c r="V5247">
        <v>0.90900000000000003</v>
      </c>
      <c r="W5247">
        <v>0.90900000000000003</v>
      </c>
      <c r="X5247">
        <v>0.90900000000000003</v>
      </c>
      <c r="Y5247">
        <v>0.90900000000000003</v>
      </c>
      <c r="Z5247">
        <v>0.90900000000000003</v>
      </c>
      <c r="AA5247">
        <v>0.90900000000000003</v>
      </c>
      <c r="AB5247" s="7">
        <f t="shared" si="243"/>
        <v>21.815999999999999</v>
      </c>
      <c r="AC5247">
        <f>INDEX(SHELF_days!$C$2:$C$289,MATCH(A5247&amp;"|"&amp;C5247,SHELF_days!$D$2:$D$289,0))</f>
        <v>106</v>
      </c>
      <c r="AD5247" s="8">
        <f t="shared" si="244"/>
        <v>2312.4960000000001</v>
      </c>
      <c r="AE5247" s="7">
        <f t="shared" si="245"/>
        <v>0.90900000000000003</v>
      </c>
    </row>
    <row r="5248" spans="1:31" x14ac:dyDescent="0.45">
      <c r="A5248" t="s">
        <v>82</v>
      </c>
      <c r="B5248" t="s">
        <v>184</v>
      </c>
      <c r="C5248" t="s">
        <v>136</v>
      </c>
      <c r="D5248">
        <v>0.90900000000000003</v>
      </c>
      <c r="E5248">
        <v>0.90900000000000003</v>
      </c>
      <c r="F5248">
        <v>0.90900000000000003</v>
      </c>
      <c r="G5248">
        <v>0.90900000000000003</v>
      </c>
      <c r="H5248">
        <v>0.90900000000000003</v>
      </c>
      <c r="I5248">
        <v>0.90900000000000003</v>
      </c>
      <c r="J5248">
        <v>0.90900000000000003</v>
      </c>
      <c r="K5248">
        <v>0.90900000000000003</v>
      </c>
      <c r="L5248">
        <v>0.90900000000000003</v>
      </c>
      <c r="M5248">
        <v>0.90900000000000003</v>
      </c>
      <c r="N5248">
        <v>0.90900000000000003</v>
      </c>
      <c r="O5248">
        <v>0.90900000000000003</v>
      </c>
      <c r="P5248">
        <v>0.90900000000000003</v>
      </c>
      <c r="Q5248">
        <v>0.90900000000000003</v>
      </c>
      <c r="R5248">
        <v>0.90900000000000003</v>
      </c>
      <c r="S5248">
        <v>0.90900000000000003</v>
      </c>
      <c r="T5248">
        <v>0.90900000000000003</v>
      </c>
      <c r="U5248">
        <v>0.90900000000000003</v>
      </c>
      <c r="V5248">
        <v>0.90900000000000003</v>
      </c>
      <c r="W5248">
        <v>0.90900000000000003</v>
      </c>
      <c r="X5248">
        <v>0.90900000000000003</v>
      </c>
      <c r="Y5248">
        <v>0.90900000000000003</v>
      </c>
      <c r="Z5248">
        <v>0.90900000000000003</v>
      </c>
      <c r="AA5248">
        <v>0.90900000000000003</v>
      </c>
      <c r="AB5248" s="7">
        <f t="shared" si="243"/>
        <v>21.815999999999999</v>
      </c>
      <c r="AC5248">
        <f>INDEX(SHELF_days!$C$2:$C$289,MATCH(A5248&amp;"|"&amp;C5248,SHELF_days!$D$2:$D$289,0))</f>
        <v>53</v>
      </c>
      <c r="AD5248" s="8">
        <f t="shared" si="244"/>
        <v>1156.248</v>
      </c>
      <c r="AE5248" s="7">
        <f t="shared" si="245"/>
        <v>0.90900000000000003</v>
      </c>
    </row>
    <row r="5249" spans="1:31" x14ac:dyDescent="0.45">
      <c r="A5249" t="s">
        <v>82</v>
      </c>
      <c r="B5249" t="s">
        <v>184</v>
      </c>
      <c r="C5249" t="s">
        <v>137</v>
      </c>
      <c r="D5249">
        <v>0.90900000000000003</v>
      </c>
      <c r="E5249">
        <v>0.90900000000000003</v>
      </c>
      <c r="F5249">
        <v>0.90900000000000003</v>
      </c>
      <c r="G5249">
        <v>0.90900000000000003</v>
      </c>
      <c r="H5249">
        <v>0.90900000000000003</v>
      </c>
      <c r="I5249">
        <v>0.90900000000000003</v>
      </c>
      <c r="J5249">
        <v>0.90900000000000003</v>
      </c>
      <c r="K5249">
        <v>0.90900000000000003</v>
      </c>
      <c r="L5249">
        <v>0.90900000000000003</v>
      </c>
      <c r="M5249">
        <v>0.90900000000000003</v>
      </c>
      <c r="N5249">
        <v>0.90900000000000003</v>
      </c>
      <c r="O5249">
        <v>0.90900000000000003</v>
      </c>
      <c r="P5249">
        <v>0.90900000000000003</v>
      </c>
      <c r="Q5249">
        <v>0.90900000000000003</v>
      </c>
      <c r="R5249">
        <v>0.90900000000000003</v>
      </c>
      <c r="S5249">
        <v>0.90900000000000003</v>
      </c>
      <c r="T5249">
        <v>0.90900000000000003</v>
      </c>
      <c r="U5249">
        <v>0.90900000000000003</v>
      </c>
      <c r="V5249">
        <v>0.90900000000000003</v>
      </c>
      <c r="W5249">
        <v>0.90900000000000003</v>
      </c>
      <c r="X5249">
        <v>0.90900000000000003</v>
      </c>
      <c r="Y5249">
        <v>0.90900000000000003</v>
      </c>
      <c r="Z5249">
        <v>0.90900000000000003</v>
      </c>
      <c r="AA5249">
        <v>0.90900000000000003</v>
      </c>
      <c r="AB5249" s="7">
        <f t="shared" si="243"/>
        <v>21.815999999999999</v>
      </c>
      <c r="AC5249">
        <f>INDEX(SHELF_days!$C$2:$C$289,MATCH(A5249&amp;"|"&amp;C5249,SHELF_days!$D$2:$D$289,0))</f>
        <v>92</v>
      </c>
      <c r="AD5249" s="8">
        <f t="shared" si="244"/>
        <v>2007.0719999999999</v>
      </c>
      <c r="AE5249" s="7">
        <f t="shared" si="245"/>
        <v>0.90900000000000003</v>
      </c>
    </row>
    <row r="5250" spans="1:31" x14ac:dyDescent="0.45">
      <c r="A5250" t="s">
        <v>82</v>
      </c>
      <c r="B5250" t="s">
        <v>184</v>
      </c>
      <c r="C5250" t="s">
        <v>138</v>
      </c>
      <c r="D5250">
        <v>0.90900000000000003</v>
      </c>
      <c r="E5250">
        <v>0.90900000000000003</v>
      </c>
      <c r="F5250">
        <v>0.90900000000000003</v>
      </c>
      <c r="G5250">
        <v>0.90900000000000003</v>
      </c>
      <c r="H5250">
        <v>0.90900000000000003</v>
      </c>
      <c r="I5250">
        <v>0.90900000000000003</v>
      </c>
      <c r="J5250">
        <v>0.90900000000000003</v>
      </c>
      <c r="K5250">
        <v>0.90900000000000003</v>
      </c>
      <c r="L5250">
        <v>0.90900000000000003</v>
      </c>
      <c r="M5250">
        <v>0.90900000000000003</v>
      </c>
      <c r="N5250">
        <v>0.90900000000000003</v>
      </c>
      <c r="O5250">
        <v>0.90900000000000003</v>
      </c>
      <c r="P5250">
        <v>0.90900000000000003</v>
      </c>
      <c r="Q5250">
        <v>0.90900000000000003</v>
      </c>
      <c r="R5250">
        <v>0.90900000000000003</v>
      </c>
      <c r="S5250">
        <v>0.90900000000000003</v>
      </c>
      <c r="T5250">
        <v>0.90900000000000003</v>
      </c>
      <c r="U5250">
        <v>0.90900000000000003</v>
      </c>
      <c r="V5250">
        <v>0.90900000000000003</v>
      </c>
      <c r="W5250">
        <v>0.90900000000000003</v>
      </c>
      <c r="X5250">
        <v>0.90900000000000003</v>
      </c>
      <c r="Y5250">
        <v>0.90900000000000003</v>
      </c>
      <c r="Z5250">
        <v>0.90900000000000003</v>
      </c>
      <c r="AA5250">
        <v>0.90900000000000003</v>
      </c>
      <c r="AB5250" s="7">
        <f t="shared" ref="AB5250:AB5313" si="246">SUM(D5250:AA5250)</f>
        <v>21.815999999999999</v>
      </c>
      <c r="AC5250">
        <f>INDEX(SHELF_days!$C$2:$C$289,MATCH(A5250&amp;"|"&amp;C5250,SHELF_days!$D$2:$D$289,0))</f>
        <v>10</v>
      </c>
      <c r="AD5250" s="8">
        <f t="shared" ref="AD5250:AD5313" si="247">AB5250*AC5250</f>
        <v>218.16</v>
      </c>
      <c r="AE5250" s="7">
        <f t="shared" ref="AE5250:AE5313" si="248">MAX(D5250:AA5250)</f>
        <v>0.90900000000000003</v>
      </c>
    </row>
    <row r="5251" spans="1:31" x14ac:dyDescent="0.45">
      <c r="A5251" t="s">
        <v>82</v>
      </c>
      <c r="B5251" t="s">
        <v>184</v>
      </c>
      <c r="C5251" t="s">
        <v>139</v>
      </c>
      <c r="D5251">
        <v>0.90900000000000003</v>
      </c>
      <c r="E5251">
        <v>0.90900000000000003</v>
      </c>
      <c r="F5251">
        <v>0.90900000000000003</v>
      </c>
      <c r="G5251">
        <v>0.90900000000000003</v>
      </c>
      <c r="H5251">
        <v>0.90900000000000003</v>
      </c>
      <c r="I5251">
        <v>0.90900000000000003</v>
      </c>
      <c r="J5251">
        <v>0.90900000000000003</v>
      </c>
      <c r="K5251">
        <v>0.90900000000000003</v>
      </c>
      <c r="L5251">
        <v>0.90900000000000003</v>
      </c>
      <c r="M5251">
        <v>0.90900000000000003</v>
      </c>
      <c r="N5251">
        <v>0.90900000000000003</v>
      </c>
      <c r="O5251">
        <v>0.90900000000000003</v>
      </c>
      <c r="P5251">
        <v>0.90900000000000003</v>
      </c>
      <c r="Q5251">
        <v>0.90900000000000003</v>
      </c>
      <c r="R5251">
        <v>0.90900000000000003</v>
      </c>
      <c r="S5251">
        <v>0.90900000000000003</v>
      </c>
      <c r="T5251">
        <v>0.90900000000000003</v>
      </c>
      <c r="U5251">
        <v>0.90900000000000003</v>
      </c>
      <c r="V5251">
        <v>0.90900000000000003</v>
      </c>
      <c r="W5251">
        <v>0.90900000000000003</v>
      </c>
      <c r="X5251">
        <v>0.90900000000000003</v>
      </c>
      <c r="Y5251">
        <v>0.90900000000000003</v>
      </c>
      <c r="Z5251">
        <v>0.90900000000000003</v>
      </c>
      <c r="AA5251">
        <v>0.90900000000000003</v>
      </c>
      <c r="AB5251" s="7">
        <f t="shared" si="246"/>
        <v>21.815999999999999</v>
      </c>
      <c r="AC5251">
        <f>INDEX(SHELF_days!$C$2:$C$289,MATCH(A5251&amp;"|"&amp;C5251,SHELF_days!$D$2:$D$289,0))</f>
        <v>20</v>
      </c>
      <c r="AD5251" s="8">
        <f t="shared" si="247"/>
        <v>436.32</v>
      </c>
      <c r="AE5251" s="7">
        <f t="shared" si="248"/>
        <v>0.90900000000000003</v>
      </c>
    </row>
    <row r="5252" spans="1:31" x14ac:dyDescent="0.45">
      <c r="A5252" t="s">
        <v>82</v>
      </c>
      <c r="B5252" t="s">
        <v>185</v>
      </c>
      <c r="C5252" t="s">
        <v>134</v>
      </c>
      <c r="D5252">
        <v>0.45271221532091099</v>
      </c>
      <c r="E5252">
        <v>0.44952380952380938</v>
      </c>
      <c r="F5252">
        <v>0.44857142857142868</v>
      </c>
      <c r="G5252">
        <v>0.44844720496894408</v>
      </c>
      <c r="H5252">
        <v>0.4507246376811595</v>
      </c>
      <c r="I5252">
        <v>0.45755693581780571</v>
      </c>
      <c r="J5252">
        <v>0.46687370600414091</v>
      </c>
      <c r="K5252">
        <v>0.47349896480331272</v>
      </c>
      <c r="L5252">
        <v>0.47503105590062128</v>
      </c>
      <c r="M5252">
        <v>0.45751552795031047</v>
      </c>
      <c r="N5252">
        <v>0.43598343685300189</v>
      </c>
      <c r="O5252">
        <v>0.41826086956521757</v>
      </c>
      <c r="P5252">
        <v>0.4068737060041408</v>
      </c>
      <c r="Q5252">
        <v>0.40496894409937889</v>
      </c>
      <c r="R5252">
        <v>0.406625258799172</v>
      </c>
      <c r="S5252">
        <v>0.41387163561076618</v>
      </c>
      <c r="T5252">
        <v>0.43213250517598351</v>
      </c>
      <c r="U5252">
        <v>0.45440993788819861</v>
      </c>
      <c r="V5252">
        <v>0.46509316770186337</v>
      </c>
      <c r="W5252">
        <v>0.47412008281573531</v>
      </c>
      <c r="X5252">
        <v>0.47494824016563147</v>
      </c>
      <c r="Y5252">
        <v>0.47515527950310549</v>
      </c>
      <c r="Z5252">
        <v>0.47287784679089062</v>
      </c>
      <c r="AA5252">
        <v>0.46240165631469993</v>
      </c>
      <c r="AB5252" s="7">
        <f t="shared" si="246"/>
        <v>10.77817805383023</v>
      </c>
      <c r="AC5252">
        <f>INDEX(SHELF_days!$C$2:$C$289,MATCH(A5252&amp;"|"&amp;C5252,SHELF_days!$D$2:$D$289,0))</f>
        <v>84</v>
      </c>
      <c r="AD5252" s="8">
        <f t="shared" si="247"/>
        <v>905.36695652173933</v>
      </c>
      <c r="AE5252" s="7">
        <f t="shared" si="248"/>
        <v>0.47515527950310549</v>
      </c>
    </row>
    <row r="5253" spans="1:31" x14ac:dyDescent="0.45">
      <c r="A5253" t="s">
        <v>82</v>
      </c>
      <c r="B5253" t="s">
        <v>185</v>
      </c>
      <c r="C5253" t="s">
        <v>135</v>
      </c>
      <c r="D5253">
        <v>0.44472049689441001</v>
      </c>
      <c r="E5253">
        <v>0.43504140786749479</v>
      </c>
      <c r="F5253">
        <v>0.43017598343685298</v>
      </c>
      <c r="G5253">
        <v>0.42313664596273282</v>
      </c>
      <c r="H5253">
        <v>0.411904761904762</v>
      </c>
      <c r="I5253">
        <v>0.39668737060041409</v>
      </c>
      <c r="J5253">
        <v>0.38664596273291929</v>
      </c>
      <c r="K5253">
        <v>0.37127329192546588</v>
      </c>
      <c r="L5253">
        <v>0.34560041407867492</v>
      </c>
      <c r="M5253">
        <v>0.32681159420289851</v>
      </c>
      <c r="N5253">
        <v>0.31325051759834388</v>
      </c>
      <c r="O5253">
        <v>0.30346790890269149</v>
      </c>
      <c r="P5253">
        <v>0.30781573498964809</v>
      </c>
      <c r="Q5253">
        <v>0.31904761904761902</v>
      </c>
      <c r="R5253">
        <v>0.32489648033126312</v>
      </c>
      <c r="S5253">
        <v>0.33607660455486538</v>
      </c>
      <c r="T5253">
        <v>0.35786749482401642</v>
      </c>
      <c r="U5253">
        <v>0.38535196687370599</v>
      </c>
      <c r="V5253">
        <v>0.40885093167701858</v>
      </c>
      <c r="W5253">
        <v>0.43555900621117999</v>
      </c>
      <c r="X5253">
        <v>0.45429606625258789</v>
      </c>
      <c r="Y5253">
        <v>0.45486542443064182</v>
      </c>
      <c r="Z5253">
        <v>0.45931677018633538</v>
      </c>
      <c r="AA5253">
        <v>0.45564182194616992</v>
      </c>
      <c r="AB5253" s="7">
        <f t="shared" si="246"/>
        <v>9.2883022774327113</v>
      </c>
      <c r="AC5253">
        <f>INDEX(SHELF_days!$C$2:$C$289,MATCH(A5253&amp;"|"&amp;C5253,SHELF_days!$D$2:$D$289,0))</f>
        <v>106</v>
      </c>
      <c r="AD5253" s="8">
        <f t="shared" si="247"/>
        <v>984.5600414078674</v>
      </c>
      <c r="AE5253" s="7">
        <f t="shared" si="248"/>
        <v>0.45931677018633538</v>
      </c>
    </row>
    <row r="5254" spans="1:31" x14ac:dyDescent="0.45">
      <c r="A5254" t="s">
        <v>82</v>
      </c>
      <c r="B5254" t="s">
        <v>185</v>
      </c>
      <c r="C5254" t="s">
        <v>136</v>
      </c>
      <c r="D5254">
        <v>0.30049261083743861</v>
      </c>
      <c r="E5254">
        <v>0.30186097427476738</v>
      </c>
      <c r="F5254">
        <v>0.30640394088669948</v>
      </c>
      <c r="G5254">
        <v>0.30350301039956212</v>
      </c>
      <c r="H5254">
        <v>0.29485495347564311</v>
      </c>
      <c r="I5254">
        <v>0.2833059660645868</v>
      </c>
      <c r="J5254">
        <v>0.26546250684181721</v>
      </c>
      <c r="K5254">
        <v>0.24258347016967699</v>
      </c>
      <c r="L5254">
        <v>0.2219485495347564</v>
      </c>
      <c r="M5254">
        <v>0.20240831964969891</v>
      </c>
      <c r="N5254">
        <v>0.19600437876299939</v>
      </c>
      <c r="O5254">
        <v>0.1962233169129721</v>
      </c>
      <c r="P5254">
        <v>0.18538587848932689</v>
      </c>
      <c r="Q5254">
        <v>0.18139025725232619</v>
      </c>
      <c r="R5254">
        <v>0.18686371100164209</v>
      </c>
      <c r="S5254">
        <v>0.19961685823754791</v>
      </c>
      <c r="T5254">
        <v>0.22068965517241379</v>
      </c>
      <c r="U5254">
        <v>0.23568691844553921</v>
      </c>
      <c r="V5254">
        <v>0.24778325123152711</v>
      </c>
      <c r="W5254">
        <v>0.26644772851669402</v>
      </c>
      <c r="X5254">
        <v>0.26026272577996717</v>
      </c>
      <c r="Y5254">
        <v>0.25949644225506302</v>
      </c>
      <c r="Z5254">
        <v>0.2649698960043787</v>
      </c>
      <c r="AA5254">
        <v>0.27334428024083179</v>
      </c>
      <c r="AB5254" s="7">
        <f t="shared" si="246"/>
        <v>5.8969896004378777</v>
      </c>
      <c r="AC5254">
        <f>INDEX(SHELF_days!$C$2:$C$289,MATCH(A5254&amp;"|"&amp;C5254,SHELF_days!$D$2:$D$289,0))</f>
        <v>53</v>
      </c>
      <c r="AD5254" s="8">
        <f t="shared" si="247"/>
        <v>312.5404488232075</v>
      </c>
      <c r="AE5254" s="7">
        <f t="shared" si="248"/>
        <v>0.30640394088669948</v>
      </c>
    </row>
    <row r="5255" spans="1:31" x14ac:dyDescent="0.45">
      <c r="A5255" t="s">
        <v>82</v>
      </c>
      <c r="B5255" t="s">
        <v>185</v>
      </c>
      <c r="C5255" t="s">
        <v>137</v>
      </c>
      <c r="D5255">
        <v>0.39945355191256843</v>
      </c>
      <c r="E5255">
        <v>0.40031225604996101</v>
      </c>
      <c r="F5255">
        <v>0.39867291178766612</v>
      </c>
      <c r="G5255">
        <v>0.39313036690085879</v>
      </c>
      <c r="H5255">
        <v>0.39476971116315368</v>
      </c>
      <c r="I5255">
        <v>0.39570647931303682</v>
      </c>
      <c r="J5255">
        <v>0.40202966432474629</v>
      </c>
      <c r="K5255">
        <v>0.40655737704918038</v>
      </c>
      <c r="L5255">
        <v>0.40312256049960971</v>
      </c>
      <c r="M5255">
        <v>0.39164715066354427</v>
      </c>
      <c r="N5255">
        <v>0.37298985167837628</v>
      </c>
      <c r="O5255">
        <v>0.36042154566744727</v>
      </c>
      <c r="P5255">
        <v>0.35175644028103048</v>
      </c>
      <c r="Q5255">
        <v>0.34652615144418419</v>
      </c>
      <c r="R5255">
        <v>0.34980483996877437</v>
      </c>
      <c r="S5255">
        <v>0.36120218579234969</v>
      </c>
      <c r="T5255">
        <v>0.37400468384074942</v>
      </c>
      <c r="U5255">
        <v>0.39328649492583923</v>
      </c>
      <c r="V5255">
        <v>0.40897736143637792</v>
      </c>
      <c r="W5255">
        <v>0.43052302888368471</v>
      </c>
      <c r="X5255">
        <v>0.4565183450429352</v>
      </c>
      <c r="Y5255">
        <v>0.45589383294301328</v>
      </c>
      <c r="Z5255">
        <v>0.44863387978142077</v>
      </c>
      <c r="AA5255">
        <v>0.43021077283372378</v>
      </c>
      <c r="AB5255" s="7">
        <f t="shared" si="246"/>
        <v>9.5261514441842312</v>
      </c>
      <c r="AC5255">
        <f>INDEX(SHELF_days!$C$2:$C$289,MATCH(A5255&amp;"|"&amp;C5255,SHELF_days!$D$2:$D$289,0))</f>
        <v>92</v>
      </c>
      <c r="AD5255" s="8">
        <f t="shared" si="247"/>
        <v>876.40593286494925</v>
      </c>
      <c r="AE5255" s="7">
        <f t="shared" si="248"/>
        <v>0.4565183450429352</v>
      </c>
    </row>
    <row r="5256" spans="1:31" x14ac:dyDescent="0.45">
      <c r="A5256" t="s">
        <v>82</v>
      </c>
      <c r="B5256" t="s">
        <v>185</v>
      </c>
      <c r="C5256" t="s">
        <v>138</v>
      </c>
      <c r="D5256">
        <v>8.4761904761904761E-2</v>
      </c>
      <c r="E5256">
        <v>0.1066666666666667</v>
      </c>
      <c r="F5256">
        <v>0.1152380952380952</v>
      </c>
      <c r="G5256">
        <v>7.333333333333332E-2</v>
      </c>
      <c r="H5256">
        <v>6.9523809523809516E-2</v>
      </c>
      <c r="I5256">
        <v>7.047619047619047E-2</v>
      </c>
      <c r="J5256">
        <v>6.2857142857142848E-2</v>
      </c>
      <c r="K5256">
        <v>7.4285714285714288E-2</v>
      </c>
      <c r="L5256">
        <v>7.1428571428571425E-2</v>
      </c>
      <c r="M5256">
        <v>5.904761904761905E-2</v>
      </c>
      <c r="N5256">
        <v>3.9047619047619053E-2</v>
      </c>
      <c r="O5256">
        <v>2.9523809523809529E-2</v>
      </c>
      <c r="P5256">
        <v>7.6190476190476183E-2</v>
      </c>
      <c r="Q5256">
        <v>0.10571428571428571</v>
      </c>
      <c r="R5256">
        <v>0.1123809523809524</v>
      </c>
      <c r="S5256">
        <v>0.1219047619047619</v>
      </c>
      <c r="T5256">
        <v>0.1333333333333333</v>
      </c>
      <c r="U5256">
        <v>0.1142857142857143</v>
      </c>
      <c r="V5256">
        <v>0.14000000000000001</v>
      </c>
      <c r="W5256">
        <v>0.24476190476190479</v>
      </c>
      <c r="X5256">
        <v>0.30571428571428572</v>
      </c>
      <c r="Y5256">
        <v>0.30761904761904763</v>
      </c>
      <c r="Z5256">
        <v>0.30952380952380948</v>
      </c>
      <c r="AA5256">
        <v>0.31714285714285712</v>
      </c>
      <c r="AB5256" s="7">
        <f t="shared" si="246"/>
        <v>3.1447619047619044</v>
      </c>
      <c r="AC5256">
        <f>INDEX(SHELF_days!$C$2:$C$289,MATCH(A5256&amp;"|"&amp;C5256,SHELF_days!$D$2:$D$289,0))</f>
        <v>10</v>
      </c>
      <c r="AD5256" s="8">
        <f t="shared" si="247"/>
        <v>31.447619047619042</v>
      </c>
      <c r="AE5256" s="7">
        <f t="shared" si="248"/>
        <v>0.31714285714285712</v>
      </c>
    </row>
    <row r="5257" spans="1:31" x14ac:dyDescent="0.45">
      <c r="A5257" t="s">
        <v>82</v>
      </c>
      <c r="B5257" t="s">
        <v>185</v>
      </c>
      <c r="C5257" t="s">
        <v>139</v>
      </c>
      <c r="D5257">
        <v>0.7466666666666667</v>
      </c>
      <c r="E5257">
        <v>0.73047619047619039</v>
      </c>
      <c r="F5257">
        <v>0.71333333333333337</v>
      </c>
      <c r="G5257">
        <v>0.68285714285714272</v>
      </c>
      <c r="H5257">
        <v>0.6428571428571429</v>
      </c>
      <c r="I5257">
        <v>0.55714285714285716</v>
      </c>
      <c r="J5257">
        <v>0.52952380952380962</v>
      </c>
      <c r="K5257">
        <v>0.51142857142857134</v>
      </c>
      <c r="L5257">
        <v>0.50666666666666671</v>
      </c>
      <c r="M5257">
        <v>0.53714285714285703</v>
      </c>
      <c r="N5257">
        <v>0.54476190476190478</v>
      </c>
      <c r="O5257">
        <v>0.52857142857142858</v>
      </c>
      <c r="P5257">
        <v>0.52190476190476198</v>
      </c>
      <c r="Q5257">
        <v>0.53523809523809529</v>
      </c>
      <c r="R5257">
        <v>0.56095238095238087</v>
      </c>
      <c r="S5257">
        <v>0.59809523809523801</v>
      </c>
      <c r="T5257">
        <v>0.65714285714285714</v>
      </c>
      <c r="U5257">
        <v>0.69047619047619047</v>
      </c>
      <c r="V5257">
        <v>0.6752380952380953</v>
      </c>
      <c r="W5257">
        <v>0.6361904761904762</v>
      </c>
      <c r="X5257">
        <v>0.6009523809523809</v>
      </c>
      <c r="Y5257">
        <v>0.55333333333333334</v>
      </c>
      <c r="Z5257">
        <v>0.50190476190476196</v>
      </c>
      <c r="AA5257">
        <v>0.45809523809523822</v>
      </c>
      <c r="AB5257" s="7">
        <f t="shared" si="246"/>
        <v>14.220952380952379</v>
      </c>
      <c r="AC5257">
        <f>INDEX(SHELF_days!$C$2:$C$289,MATCH(A5257&amp;"|"&amp;C5257,SHELF_days!$D$2:$D$289,0))</f>
        <v>20</v>
      </c>
      <c r="AD5257" s="8">
        <f t="shared" si="247"/>
        <v>284.4190476190476</v>
      </c>
      <c r="AE5257" s="7">
        <f t="shared" si="248"/>
        <v>0.7466666666666667</v>
      </c>
    </row>
    <row r="5258" spans="1:31" x14ac:dyDescent="0.45">
      <c r="A5258" t="s">
        <v>82</v>
      </c>
      <c r="B5258" t="s">
        <v>186</v>
      </c>
      <c r="C5258" t="s">
        <v>134</v>
      </c>
      <c r="D5258">
        <v>0.34332860017081862</v>
      </c>
      <c r="E5258">
        <v>0.33454161534822507</v>
      </c>
      <c r="F5258">
        <v>0.32606518259327549</v>
      </c>
      <c r="G5258">
        <v>0.31429677801702549</v>
      </c>
      <c r="H5258">
        <v>0.30565038095478431</v>
      </c>
      <c r="I5258">
        <v>0.29613352882906768</v>
      </c>
      <c r="J5258">
        <v>0.26086138869568132</v>
      </c>
      <c r="K5258">
        <v>0.2102457481995996</v>
      </c>
      <c r="L5258">
        <v>0.1686338694600735</v>
      </c>
      <c r="M5258">
        <v>0.13979319470184129</v>
      </c>
      <c r="N5258">
        <v>0.13126210558234819</v>
      </c>
      <c r="O5258">
        <v>0.12913560329676221</v>
      </c>
      <c r="P5258">
        <v>0.13192452673178401</v>
      </c>
      <c r="Q5258">
        <v>0.13571834789663101</v>
      </c>
      <c r="R5258">
        <v>0.14386979011103601</v>
      </c>
      <c r="S5258">
        <v>0.1552270729104773</v>
      </c>
      <c r="T5258">
        <v>0.18548631514114941</v>
      </c>
      <c r="U5258">
        <v>0.23741220958286069</v>
      </c>
      <c r="V5258">
        <v>0.30301438542823389</v>
      </c>
      <c r="W5258">
        <v>0.35941066089644541</v>
      </c>
      <c r="X5258">
        <v>0.39132548137962547</v>
      </c>
      <c r="Y5258">
        <v>0.40544670755716739</v>
      </c>
      <c r="Z5258">
        <v>0.40704543120012288</v>
      </c>
      <c r="AA5258">
        <v>0.40169240484236979</v>
      </c>
      <c r="AB5258" s="7">
        <f t="shared" si="246"/>
        <v>6.2175213295274059</v>
      </c>
      <c r="AC5258">
        <f>INDEX(SHELF_days!$C$2:$C$289,MATCH(A5258&amp;"|"&amp;C5258,SHELF_days!$D$2:$D$289,0))</f>
        <v>84</v>
      </c>
      <c r="AD5258" s="8">
        <f t="shared" si="247"/>
        <v>522.27179168030204</v>
      </c>
      <c r="AE5258" s="7">
        <f t="shared" si="248"/>
        <v>0.40704543120012288</v>
      </c>
    </row>
    <row r="5259" spans="1:31" x14ac:dyDescent="0.45">
      <c r="A5259" t="s">
        <v>82</v>
      </c>
      <c r="B5259" t="s">
        <v>186</v>
      </c>
      <c r="C5259" t="s">
        <v>135</v>
      </c>
      <c r="D5259">
        <v>0.51879674737901504</v>
      </c>
      <c r="E5259">
        <v>0.50824799361061967</v>
      </c>
      <c r="F5259">
        <v>0.50761089469775267</v>
      </c>
      <c r="G5259">
        <v>0.51520785977321837</v>
      </c>
      <c r="H5259">
        <v>0.53788279286216922</v>
      </c>
      <c r="I5259">
        <v>0.55933840129797063</v>
      </c>
      <c r="J5259">
        <v>0.53258939248632142</v>
      </c>
      <c r="K5259">
        <v>0.47147299103837381</v>
      </c>
      <c r="L5259">
        <v>0.42606334239971988</v>
      </c>
      <c r="M5259">
        <v>0.41438735272235427</v>
      </c>
      <c r="N5259">
        <v>0.41513859258512159</v>
      </c>
      <c r="O5259">
        <v>0.42699044563378691</v>
      </c>
      <c r="P5259">
        <v>0.43668929868365652</v>
      </c>
      <c r="Q5259">
        <v>0.44968711420018997</v>
      </c>
      <c r="R5259">
        <v>0.45182807852476792</v>
      </c>
      <c r="S5259">
        <v>0.47008714649785699</v>
      </c>
      <c r="T5259">
        <v>0.50490666873799228</v>
      </c>
      <c r="U5259">
        <v>0.54436087573675662</v>
      </c>
      <c r="V5259">
        <v>0.59724281728603545</v>
      </c>
      <c r="W5259">
        <v>0.62203895877379223</v>
      </c>
      <c r="X5259">
        <v>0.62287757604773886</v>
      </c>
      <c r="Y5259">
        <v>0.6118456928961894</v>
      </c>
      <c r="Z5259">
        <v>0.59198215869498405</v>
      </c>
      <c r="AA5259">
        <v>0.55974591180692801</v>
      </c>
      <c r="AB5259" s="7">
        <f t="shared" si="246"/>
        <v>12.297019104373312</v>
      </c>
      <c r="AC5259">
        <f>INDEX(SHELF_days!$C$2:$C$289,MATCH(A5259&amp;"|"&amp;C5259,SHELF_days!$D$2:$D$289,0))</f>
        <v>106</v>
      </c>
      <c r="AD5259" s="8">
        <f t="shared" si="247"/>
        <v>1303.4840250635712</v>
      </c>
      <c r="AE5259" s="7">
        <f t="shared" si="248"/>
        <v>0.62287757604773886</v>
      </c>
    </row>
    <row r="5260" spans="1:31" x14ac:dyDescent="0.45">
      <c r="A5260" t="s">
        <v>82</v>
      </c>
      <c r="B5260" t="s">
        <v>186</v>
      </c>
      <c r="C5260" t="s">
        <v>136</v>
      </c>
      <c r="D5260">
        <v>0.18467554356084251</v>
      </c>
      <c r="E5260">
        <v>0.17184060555658431</v>
      </c>
      <c r="F5260">
        <v>0.15722826768939741</v>
      </c>
      <c r="G5260">
        <v>0.1435923238931231</v>
      </c>
      <c r="H5260">
        <v>0.1365322924154887</v>
      </c>
      <c r="I5260">
        <v>0.13037683687379681</v>
      </c>
      <c r="J5260">
        <v>0.1047355455915476</v>
      </c>
      <c r="K5260">
        <v>6.9650288333815855E-2</v>
      </c>
      <c r="L5260">
        <v>5.2104096511925033E-2</v>
      </c>
      <c r="M5260">
        <v>4.382228573705757E-2</v>
      </c>
      <c r="N5260">
        <v>4.2802816621576277E-2</v>
      </c>
      <c r="O5260">
        <v>4.6091881329837367E-2</v>
      </c>
      <c r="P5260">
        <v>5.1761475707056102E-2</v>
      </c>
      <c r="Q5260">
        <v>6.0143214250757533E-2</v>
      </c>
      <c r="R5260">
        <v>6.8525665433063973E-2</v>
      </c>
      <c r="S5260">
        <v>7.5995305744436942E-2</v>
      </c>
      <c r="T5260">
        <v>8.2907504302568102E-2</v>
      </c>
      <c r="U5260">
        <v>9.6660954286599668E-2</v>
      </c>
      <c r="V5260">
        <v>0.12802528784144229</v>
      </c>
      <c r="W5260">
        <v>0.1650115481690361</v>
      </c>
      <c r="X5260">
        <v>0.18641066019987479</v>
      </c>
      <c r="Y5260">
        <v>0.19912334109234239</v>
      </c>
      <c r="Z5260">
        <v>0.2068386833583048</v>
      </c>
      <c r="AA5260">
        <v>0.21355553975659969</v>
      </c>
      <c r="AB5260" s="7">
        <f t="shared" si="246"/>
        <v>2.8184119642570753</v>
      </c>
      <c r="AC5260">
        <f>INDEX(SHELF_days!$C$2:$C$289,MATCH(A5260&amp;"|"&amp;C5260,SHELF_days!$D$2:$D$289,0))</f>
        <v>53</v>
      </c>
      <c r="AD5260" s="8">
        <f t="shared" si="247"/>
        <v>149.37583410562499</v>
      </c>
      <c r="AE5260" s="7">
        <f t="shared" si="248"/>
        <v>0.21355553975659969</v>
      </c>
    </row>
    <row r="5261" spans="1:31" x14ac:dyDescent="0.45">
      <c r="A5261" t="s">
        <v>82</v>
      </c>
      <c r="B5261" t="s">
        <v>186</v>
      </c>
      <c r="C5261" t="s">
        <v>137</v>
      </c>
      <c r="D5261">
        <v>0.47074342726650847</v>
      </c>
      <c r="E5261">
        <v>0.47017514617680378</v>
      </c>
      <c r="F5261">
        <v>0.47302343960450122</v>
      </c>
      <c r="G5261">
        <v>0.47790022009096261</v>
      </c>
      <c r="H5261">
        <v>0.48340859633661898</v>
      </c>
      <c r="I5261">
        <v>0.47468877962881828</v>
      </c>
      <c r="J5261">
        <v>0.41628067771371979</v>
      </c>
      <c r="K5261">
        <v>0.3205472096614036</v>
      </c>
      <c r="L5261">
        <v>0.2425553057144271</v>
      </c>
      <c r="M5261">
        <v>0.18967747560792131</v>
      </c>
      <c r="N5261">
        <v>0.1706697549600438</v>
      </c>
      <c r="O5261">
        <v>0.1668873420785838</v>
      </c>
      <c r="P5261">
        <v>0.1694546880643571</v>
      </c>
      <c r="Q5261">
        <v>0.17466765667340031</v>
      </c>
      <c r="R5261">
        <v>0.1795567990297694</v>
      </c>
      <c r="S5261">
        <v>0.19124501545112349</v>
      </c>
      <c r="T5261">
        <v>0.2208351353605684</v>
      </c>
      <c r="U5261">
        <v>0.28723680553032999</v>
      </c>
      <c r="V5261">
        <v>0.36647972158881348</v>
      </c>
      <c r="W5261">
        <v>0.44274584463461802</v>
      </c>
      <c r="X5261">
        <v>0.475754044381417</v>
      </c>
      <c r="Y5261">
        <v>0.47965975665166111</v>
      </c>
      <c r="Z5261">
        <v>0.47170359331701378</v>
      </c>
      <c r="AA5261">
        <v>0.46371946752386689</v>
      </c>
      <c r="AB5261" s="7">
        <f t="shared" si="246"/>
        <v>8.2796159030472509</v>
      </c>
      <c r="AC5261">
        <f>INDEX(SHELF_days!$C$2:$C$289,MATCH(A5261&amp;"|"&amp;C5261,SHELF_days!$D$2:$D$289,0))</f>
        <v>92</v>
      </c>
      <c r="AD5261" s="8">
        <f t="shared" si="247"/>
        <v>761.72466308034711</v>
      </c>
      <c r="AE5261" s="7">
        <f t="shared" si="248"/>
        <v>0.48340859633661898</v>
      </c>
    </row>
    <row r="5262" spans="1:31" x14ac:dyDescent="0.45">
      <c r="A5262" t="s">
        <v>82</v>
      </c>
      <c r="B5262" t="s">
        <v>186</v>
      </c>
      <c r="C5262" t="s">
        <v>138</v>
      </c>
      <c r="D5262">
        <v>0.33496901413012359</v>
      </c>
      <c r="E5262">
        <v>0.30709864471889209</v>
      </c>
      <c r="F5262">
        <v>0.26021913144819231</v>
      </c>
      <c r="G5262">
        <v>0.2156221758746765</v>
      </c>
      <c r="H5262">
        <v>0.19257921245548529</v>
      </c>
      <c r="I5262">
        <v>0.1821538956116821</v>
      </c>
      <c r="J5262">
        <v>0.12456747031151801</v>
      </c>
      <c r="K5262">
        <v>6.822409261184284E-2</v>
      </c>
      <c r="L5262">
        <v>5.4837200171601368E-2</v>
      </c>
      <c r="M5262">
        <v>4.9263629887302603E-2</v>
      </c>
      <c r="N5262">
        <v>4.870253784076186E-2</v>
      </c>
      <c r="O5262">
        <v>4.9127238776512962E-2</v>
      </c>
      <c r="P5262">
        <v>6.0620602934038037E-2</v>
      </c>
      <c r="Q5262">
        <v>8.3044140877766112E-2</v>
      </c>
      <c r="R5262">
        <v>9.9665391136025128E-2</v>
      </c>
      <c r="S5262">
        <v>0.1044802071793773</v>
      </c>
      <c r="T5262">
        <v>0.1040462736145881</v>
      </c>
      <c r="U5262">
        <v>9.9938173357604382E-2</v>
      </c>
      <c r="V5262">
        <v>0.12557634486640501</v>
      </c>
      <c r="W5262">
        <v>0.15567933184502381</v>
      </c>
      <c r="X5262">
        <v>0.17426209610891591</v>
      </c>
      <c r="Y5262">
        <v>0.1692450015566388</v>
      </c>
      <c r="Z5262">
        <v>0.1617594377315475</v>
      </c>
      <c r="AA5262">
        <v>0.15897789840135149</v>
      </c>
      <c r="AB5262" s="7">
        <f t="shared" si="246"/>
        <v>3.3846591434478741</v>
      </c>
      <c r="AC5262">
        <f>INDEX(SHELF_days!$C$2:$C$289,MATCH(A5262&amp;"|"&amp;C5262,SHELF_days!$D$2:$D$289,0))</f>
        <v>10</v>
      </c>
      <c r="AD5262" s="8">
        <f t="shared" si="247"/>
        <v>33.846591434478739</v>
      </c>
      <c r="AE5262" s="7">
        <f t="shared" si="248"/>
        <v>0.33496901413012359</v>
      </c>
    </row>
    <row r="5263" spans="1:31" x14ac:dyDescent="0.45">
      <c r="A5263" t="s">
        <v>82</v>
      </c>
      <c r="B5263" t="s">
        <v>186</v>
      </c>
      <c r="C5263" t="s">
        <v>139</v>
      </c>
      <c r="D5263">
        <v>0.40604095313525401</v>
      </c>
      <c r="E5263">
        <v>0.40044556027322892</v>
      </c>
      <c r="F5263">
        <v>0.38813699693813802</v>
      </c>
      <c r="G5263">
        <v>0.3712352006566087</v>
      </c>
      <c r="H5263">
        <v>0.34781558793916012</v>
      </c>
      <c r="I5263">
        <v>0.32988456335236432</v>
      </c>
      <c r="J5263">
        <v>0.31512054035810377</v>
      </c>
      <c r="K5263">
        <v>0.29034331150710302</v>
      </c>
      <c r="L5263">
        <v>0.19989397264337239</v>
      </c>
      <c r="M5263">
        <v>0.1199303823771487</v>
      </c>
      <c r="N5263">
        <v>8.6454338312463214E-2</v>
      </c>
      <c r="O5263">
        <v>7.4307975482972979E-2</v>
      </c>
      <c r="P5263">
        <v>6.5546000693368869E-2</v>
      </c>
      <c r="Q5263">
        <v>5.8130520915975641E-2</v>
      </c>
      <c r="R5263">
        <v>5.2613185735817823E-2</v>
      </c>
      <c r="S5263">
        <v>4.5936735946426263E-2</v>
      </c>
      <c r="T5263">
        <v>4.9765759007486567E-2</v>
      </c>
      <c r="U5263">
        <v>7.0099994966395615E-2</v>
      </c>
      <c r="V5263">
        <v>9.0978116708638104E-2</v>
      </c>
      <c r="W5263">
        <v>0.1118182587723376</v>
      </c>
      <c r="X5263">
        <v>0.1313079190067416</v>
      </c>
      <c r="Y5263">
        <v>0.1509232688955503</v>
      </c>
      <c r="Z5263">
        <v>0.1702717118721675</v>
      </c>
      <c r="AA5263">
        <v>0.1886538762869597</v>
      </c>
      <c r="AB5263" s="7">
        <f t="shared" si="246"/>
        <v>4.5156547317837834</v>
      </c>
      <c r="AC5263">
        <f>INDEX(SHELF_days!$C$2:$C$289,MATCH(A5263&amp;"|"&amp;C5263,SHELF_days!$D$2:$D$289,0))</f>
        <v>20</v>
      </c>
      <c r="AD5263" s="8">
        <f t="shared" si="247"/>
        <v>90.313094635675668</v>
      </c>
      <c r="AE5263" s="7">
        <f t="shared" si="248"/>
        <v>0.40604095313525401</v>
      </c>
    </row>
    <row r="5264" spans="1:31" x14ac:dyDescent="0.45">
      <c r="A5264" t="s">
        <v>82</v>
      </c>
      <c r="B5264" t="s">
        <v>187</v>
      </c>
      <c r="C5264" t="s">
        <v>134</v>
      </c>
      <c r="D5264">
        <v>4.5198897377156903E-11</v>
      </c>
      <c r="E5264">
        <v>4.5198897377156903E-11</v>
      </c>
      <c r="F5264">
        <v>4.5198897377156903E-11</v>
      </c>
      <c r="G5264">
        <v>4.5198897377156903E-11</v>
      </c>
      <c r="H5264">
        <v>4.5198897377156903E-11</v>
      </c>
      <c r="I5264">
        <v>4.5796218644453227E-2</v>
      </c>
      <c r="J5264">
        <v>4.5796218644453227E-2</v>
      </c>
      <c r="K5264">
        <v>4.5198897377156903E-11</v>
      </c>
      <c r="L5264">
        <v>4.5198897377156903E-11</v>
      </c>
      <c r="M5264">
        <v>4.5198897377156903E-11</v>
      </c>
      <c r="N5264">
        <v>4.5198897377156903E-11</v>
      </c>
      <c r="O5264">
        <v>4.5198897377156903E-11</v>
      </c>
      <c r="P5264">
        <v>4.5198897377156903E-11</v>
      </c>
      <c r="Q5264">
        <v>4.5796218644453227E-2</v>
      </c>
      <c r="R5264">
        <v>7.7531147178356324E-2</v>
      </c>
      <c r="S5264">
        <v>9.1592437243707567E-2</v>
      </c>
      <c r="T5264">
        <v>0.2306977048859668</v>
      </c>
      <c r="U5264">
        <v>0.34185951711173168</v>
      </c>
      <c r="V5264">
        <v>0.37359444564563488</v>
      </c>
      <c r="W5264">
        <v>0.1727359327800656</v>
      </c>
      <c r="X5264">
        <v>4.5198897377156903E-11</v>
      </c>
      <c r="Y5264">
        <v>4.5198897377156903E-11</v>
      </c>
      <c r="Z5264">
        <v>4.5198897377156903E-11</v>
      </c>
      <c r="AA5264">
        <v>4.5198897377156903E-11</v>
      </c>
      <c r="AB5264" s="7">
        <f t="shared" si="246"/>
        <v>1.4253998414568061</v>
      </c>
      <c r="AC5264">
        <f>INDEX(SHELF_days!$C$2:$C$289,MATCH(A5264&amp;"|"&amp;C5264,SHELF_days!$D$2:$D$289,0))</f>
        <v>84</v>
      </c>
      <c r="AD5264" s="8">
        <f t="shared" si="247"/>
        <v>119.73358668237171</v>
      </c>
      <c r="AE5264" s="7">
        <f t="shared" si="248"/>
        <v>0.37359444564563488</v>
      </c>
    </row>
    <row r="5265" spans="1:31" x14ac:dyDescent="0.45">
      <c r="A5265" t="s">
        <v>82</v>
      </c>
      <c r="B5265" t="s">
        <v>187</v>
      </c>
      <c r="C5265" t="s">
        <v>135</v>
      </c>
      <c r="D5265">
        <v>4.5198897377156903E-11</v>
      </c>
      <c r="E5265">
        <v>4.5198897377156903E-11</v>
      </c>
      <c r="F5265">
        <v>4.5198897377156903E-11</v>
      </c>
      <c r="G5265">
        <v>4.5198897377156903E-11</v>
      </c>
      <c r="H5265">
        <v>4.5198897377156903E-11</v>
      </c>
      <c r="I5265">
        <v>4.5198897377156903E-11</v>
      </c>
      <c r="J5265">
        <v>4.5198897377156903E-11</v>
      </c>
      <c r="K5265">
        <v>4.5198897377156903E-11</v>
      </c>
      <c r="L5265">
        <v>4.5198897377156903E-11</v>
      </c>
      <c r="M5265">
        <v>4.5198897377156903E-11</v>
      </c>
      <c r="N5265">
        <v>4.5198897377156903E-11</v>
      </c>
      <c r="O5265">
        <v>4.5198897377156903E-11</v>
      </c>
      <c r="P5265">
        <v>4.5198897377156903E-11</v>
      </c>
      <c r="Q5265">
        <v>4.5198897377156903E-11</v>
      </c>
      <c r="R5265">
        <v>4.5198897377156903E-11</v>
      </c>
      <c r="S5265">
        <v>4.5198897377156903E-11</v>
      </c>
      <c r="T5265">
        <v>4.5198897377156903E-11</v>
      </c>
      <c r="U5265">
        <v>2.5148433977725881E-2</v>
      </c>
      <c r="V5265">
        <v>2.5148433977725881E-2</v>
      </c>
      <c r="W5265">
        <v>2.5148433977725881E-2</v>
      </c>
      <c r="X5265">
        <v>4.5198897377156903E-11</v>
      </c>
      <c r="Y5265">
        <v>4.5198897377156903E-11</v>
      </c>
      <c r="Z5265">
        <v>4.5198897377156903E-11</v>
      </c>
      <c r="AA5265">
        <v>4.5198897377156903E-11</v>
      </c>
      <c r="AB5265" s="7">
        <f t="shared" si="246"/>
        <v>7.5445302882354501E-2</v>
      </c>
      <c r="AC5265">
        <f>INDEX(SHELF_days!$C$2:$C$289,MATCH(A5265&amp;"|"&amp;C5265,SHELF_days!$D$2:$D$289,0))</f>
        <v>106</v>
      </c>
      <c r="AD5265" s="8">
        <f t="shared" si="247"/>
        <v>7.9972021055295768</v>
      </c>
      <c r="AE5265" s="7">
        <f t="shared" si="248"/>
        <v>2.5148433977725881E-2</v>
      </c>
    </row>
    <row r="5266" spans="1:31" x14ac:dyDescent="0.45">
      <c r="A5266" t="s">
        <v>82</v>
      </c>
      <c r="B5266" t="s">
        <v>187</v>
      </c>
      <c r="C5266" t="s">
        <v>136</v>
      </c>
      <c r="D5266">
        <v>5.0296867910252868E-2</v>
      </c>
      <c r="E5266">
        <v>5.0296867910252868E-2</v>
      </c>
      <c r="F5266">
        <v>5.0296867910252868E-2</v>
      </c>
      <c r="G5266">
        <v>5.0296867910252868E-2</v>
      </c>
      <c r="H5266">
        <v>5.0296867910252868E-2</v>
      </c>
      <c r="I5266">
        <v>0.10059373577530679</v>
      </c>
      <c r="J5266">
        <v>0.10059373577530679</v>
      </c>
      <c r="K5266">
        <v>0.10059373577530679</v>
      </c>
      <c r="L5266">
        <v>5.0296867910252868E-2</v>
      </c>
      <c r="M5266">
        <v>5.0296867910252868E-2</v>
      </c>
      <c r="N5266">
        <v>5.0296867910252868E-2</v>
      </c>
      <c r="O5266">
        <v>0.19546224007392701</v>
      </c>
      <c r="P5266">
        <v>0.46350716618449211</v>
      </c>
      <c r="Q5266">
        <v>0.50807880261805827</v>
      </c>
      <c r="R5266">
        <v>0.5980264468433335</v>
      </c>
      <c r="S5266">
        <v>0.69043452110528114</v>
      </c>
      <c r="T5266">
        <v>0.77425474821999718</v>
      </c>
      <c r="U5266">
        <v>0.95256495193538349</v>
      </c>
      <c r="V5266">
        <v>0.84132512470044307</v>
      </c>
      <c r="W5266">
        <v>0.79921391830354938</v>
      </c>
      <c r="X5266">
        <v>0.23757344647082079</v>
      </c>
      <c r="Y5266">
        <v>0.10059373577530679</v>
      </c>
      <c r="Z5266">
        <v>5.0296867910252868E-2</v>
      </c>
      <c r="AA5266">
        <v>5.0296867910252868E-2</v>
      </c>
      <c r="AB5266" s="7">
        <f t="shared" si="246"/>
        <v>6.9657849886590411</v>
      </c>
      <c r="AC5266">
        <f>INDEX(SHELF_days!$C$2:$C$289,MATCH(A5266&amp;"|"&amp;C5266,SHELF_days!$D$2:$D$289,0))</f>
        <v>53</v>
      </c>
      <c r="AD5266" s="8">
        <f t="shared" si="247"/>
        <v>369.18660439892915</v>
      </c>
      <c r="AE5266" s="7">
        <f t="shared" si="248"/>
        <v>0.95256495193538349</v>
      </c>
    </row>
    <row r="5267" spans="1:31" x14ac:dyDescent="0.45">
      <c r="A5267" t="s">
        <v>82</v>
      </c>
      <c r="B5267" t="s">
        <v>187</v>
      </c>
      <c r="C5267" t="s">
        <v>137</v>
      </c>
      <c r="D5267">
        <v>4.5198897377156903E-11</v>
      </c>
      <c r="E5267">
        <v>4.5198897377156903E-11</v>
      </c>
      <c r="F5267">
        <v>4.5198897377156903E-11</v>
      </c>
      <c r="G5267">
        <v>4.5198897377156903E-11</v>
      </c>
      <c r="H5267">
        <v>4.5198897377156903E-11</v>
      </c>
      <c r="I5267">
        <v>4.5198897377156903E-11</v>
      </c>
      <c r="J5267">
        <v>4.5198897377156903E-11</v>
      </c>
      <c r="K5267">
        <v>4.5198897377156903E-11</v>
      </c>
      <c r="L5267">
        <v>4.5198897377156903E-11</v>
      </c>
      <c r="M5267">
        <v>4.5198897377156903E-11</v>
      </c>
      <c r="N5267">
        <v>5.7950739107108913E-2</v>
      </c>
      <c r="O5267">
        <v>0.23804506318144539</v>
      </c>
      <c r="P5267">
        <v>0.29128014944104569</v>
      </c>
      <c r="Q5267">
        <v>0.30270129697958781</v>
      </c>
      <c r="R5267">
        <v>0.3659401091261687</v>
      </c>
      <c r="S5267">
        <v>0.3659401091261687</v>
      </c>
      <c r="T5267">
        <v>0.52995214907702115</v>
      </c>
      <c r="U5267">
        <v>0.6024587181761184</v>
      </c>
      <c r="V5267">
        <v>0.61687825766988613</v>
      </c>
      <c r="W5267">
        <v>0.52978860042491793</v>
      </c>
      <c r="X5267">
        <v>7.0789308297212208E-2</v>
      </c>
      <c r="Y5267">
        <v>4.5198897377156903E-11</v>
      </c>
      <c r="Z5267">
        <v>4.5198897377156903E-11</v>
      </c>
      <c r="AA5267">
        <v>4.5198897377156903E-11</v>
      </c>
      <c r="AB5267" s="7">
        <f t="shared" si="246"/>
        <v>3.971724501194267</v>
      </c>
      <c r="AC5267">
        <f>INDEX(SHELF_days!$C$2:$C$289,MATCH(A5267&amp;"|"&amp;C5267,SHELF_days!$D$2:$D$289,0))</f>
        <v>92</v>
      </c>
      <c r="AD5267" s="8">
        <f t="shared" si="247"/>
        <v>365.39865410987255</v>
      </c>
      <c r="AE5267" s="7">
        <f t="shared" si="248"/>
        <v>0.61687825766988613</v>
      </c>
    </row>
    <row r="5268" spans="1:31" x14ac:dyDescent="0.45">
      <c r="A5268" t="s">
        <v>82</v>
      </c>
      <c r="B5268" t="s">
        <v>187</v>
      </c>
      <c r="C5268" t="s">
        <v>138</v>
      </c>
      <c r="D5268">
        <v>4.5198897377156903E-11</v>
      </c>
      <c r="E5268">
        <v>4.5198897377156903E-11</v>
      </c>
      <c r="F5268">
        <v>4.5198897377156903E-11</v>
      </c>
      <c r="G5268">
        <v>4.5198897377156903E-11</v>
      </c>
      <c r="H5268">
        <v>4.5198897377156903E-11</v>
      </c>
      <c r="I5268">
        <v>4.5198897377156903E-11</v>
      </c>
      <c r="J5268">
        <v>4.5198897377156903E-11</v>
      </c>
      <c r="K5268">
        <v>4.5198897377156903E-11</v>
      </c>
      <c r="L5268">
        <v>4.5198897377156903E-11</v>
      </c>
      <c r="M5268">
        <v>4.5198897377156903E-11</v>
      </c>
      <c r="N5268">
        <v>4.5198897377156903E-11</v>
      </c>
      <c r="O5268">
        <v>0.26657339972998501</v>
      </c>
      <c r="P5268">
        <v>0.38468823627893528</v>
      </c>
      <c r="Q5268">
        <v>0.38468823627893528</v>
      </c>
      <c r="R5268">
        <v>0.76937647251267172</v>
      </c>
      <c r="S5268">
        <v>0.76937647251267172</v>
      </c>
      <c r="T5268">
        <v>1</v>
      </c>
      <c r="U5268">
        <v>1</v>
      </c>
      <c r="V5268">
        <v>1</v>
      </c>
      <c r="W5268">
        <v>1</v>
      </c>
      <c r="X5268">
        <v>0.65126163596372122</v>
      </c>
      <c r="Y5268">
        <v>4.5198897377156903E-11</v>
      </c>
      <c r="Z5268">
        <v>4.5198897377156903E-11</v>
      </c>
      <c r="AA5268">
        <v>4.5198897377156903E-11</v>
      </c>
      <c r="AB5268" s="7">
        <f t="shared" si="246"/>
        <v>7.2259644539097039</v>
      </c>
      <c r="AC5268">
        <f>INDEX(SHELF_days!$C$2:$C$289,MATCH(A5268&amp;"|"&amp;C5268,SHELF_days!$D$2:$D$289,0))</f>
        <v>10</v>
      </c>
      <c r="AD5268" s="8">
        <f t="shared" si="247"/>
        <v>72.259644539097039</v>
      </c>
      <c r="AE5268" s="7">
        <f t="shared" si="248"/>
        <v>1</v>
      </c>
    </row>
    <row r="5269" spans="1:31" x14ac:dyDescent="0.45">
      <c r="A5269" t="s">
        <v>82</v>
      </c>
      <c r="B5269" t="s">
        <v>187</v>
      </c>
      <c r="C5269" t="s">
        <v>139</v>
      </c>
      <c r="D5269">
        <v>4.5198897377156903E-11</v>
      </c>
      <c r="E5269">
        <v>4.5198897377156903E-11</v>
      </c>
      <c r="F5269">
        <v>4.5198897377156903E-11</v>
      </c>
      <c r="G5269">
        <v>4.5198897377156903E-11</v>
      </c>
      <c r="H5269">
        <v>4.5198897377156903E-11</v>
      </c>
      <c r="I5269">
        <v>4.5198897377156903E-11</v>
      </c>
      <c r="J5269">
        <v>4.5198897377156903E-11</v>
      </c>
      <c r="K5269">
        <v>4.5198897377156903E-11</v>
      </c>
      <c r="L5269">
        <v>4.5198897377156903E-11</v>
      </c>
      <c r="M5269">
        <v>4.5198897377156903E-11</v>
      </c>
      <c r="N5269">
        <v>4.5198897377156903E-11</v>
      </c>
      <c r="O5269">
        <v>4.5198897377156903E-11</v>
      </c>
      <c r="P5269">
        <v>4.5198897377156903E-11</v>
      </c>
      <c r="Q5269">
        <v>4.5198897377156903E-11</v>
      </c>
      <c r="R5269">
        <v>4.5198897377156903E-11</v>
      </c>
      <c r="S5269">
        <v>4.5198897377156903E-11</v>
      </c>
      <c r="T5269">
        <v>0.45891751784685308</v>
      </c>
      <c r="U5269">
        <v>0.97689245392298263</v>
      </c>
      <c r="V5269">
        <v>0.97689245392298263</v>
      </c>
      <c r="W5269">
        <v>0.84360575408058958</v>
      </c>
      <c r="X5269">
        <v>4.5198897377156903E-11</v>
      </c>
      <c r="Y5269">
        <v>4.5198897377156903E-11</v>
      </c>
      <c r="Z5269">
        <v>4.5198897377156903E-11</v>
      </c>
      <c r="AA5269">
        <v>4.5198897377156903E-11</v>
      </c>
      <c r="AB5269" s="7">
        <f t="shared" si="246"/>
        <v>3.2563081806773861</v>
      </c>
      <c r="AC5269">
        <f>INDEX(SHELF_days!$C$2:$C$289,MATCH(A5269&amp;"|"&amp;C5269,SHELF_days!$D$2:$D$289,0))</f>
        <v>20</v>
      </c>
      <c r="AD5269" s="8">
        <f t="shared" si="247"/>
        <v>65.126163613547718</v>
      </c>
      <c r="AE5269" s="7">
        <f t="shared" si="248"/>
        <v>0.97689245392298263</v>
      </c>
    </row>
    <row r="5270" spans="1:31" x14ac:dyDescent="0.45">
      <c r="A5270" t="s">
        <v>82</v>
      </c>
      <c r="B5270" t="s">
        <v>188</v>
      </c>
      <c r="C5270" t="s">
        <v>134</v>
      </c>
      <c r="D5270">
        <v>1.3072166851236621E-2</v>
      </c>
      <c r="E5270">
        <v>1.9656699889258031E-2</v>
      </c>
      <c r="F5270">
        <v>2.9485049833887039E-2</v>
      </c>
      <c r="G5270">
        <v>3.9313399778516063E-2</v>
      </c>
      <c r="H5270">
        <v>5.7359726836471017E-2</v>
      </c>
      <c r="I5270">
        <v>0.142312661498708</v>
      </c>
      <c r="J5270">
        <v>0.18316260612772239</v>
      </c>
      <c r="K5270">
        <v>9.0291620524178676E-2</v>
      </c>
      <c r="L5270">
        <v>5.1905684754521973E-2</v>
      </c>
      <c r="M5270">
        <v>4.8606496862310819E-2</v>
      </c>
      <c r="N5270">
        <v>8.1519933554817278E-2</v>
      </c>
      <c r="O5270">
        <v>0.10124584717607971</v>
      </c>
      <c r="P5270">
        <v>0.12450166112956811</v>
      </c>
      <c r="Q5270">
        <v>0.13025101513473611</v>
      </c>
      <c r="R5270">
        <v>0.16706349206349211</v>
      </c>
      <c r="S5270">
        <v>0.27667497231450722</v>
      </c>
      <c r="T5270">
        <v>0.32405407899593952</v>
      </c>
      <c r="U5270">
        <v>0.55257013658176446</v>
      </c>
      <c r="V5270">
        <v>0.42911590992986343</v>
      </c>
      <c r="W5270">
        <v>0.3035437430786268</v>
      </c>
      <c r="X5270">
        <v>0.17827611664820969</v>
      </c>
      <c r="Y5270">
        <v>0.13065706902916199</v>
      </c>
      <c r="Z5270">
        <v>4.317091177556294E-2</v>
      </c>
      <c r="AA5270">
        <v>7.2291435954226657E-2</v>
      </c>
      <c r="AB5270" s="7">
        <f t="shared" si="246"/>
        <v>3.5901024363233671</v>
      </c>
      <c r="AC5270">
        <f>INDEX(SHELF_days!$C$2:$C$289,MATCH(A5270&amp;"|"&amp;C5270,SHELF_days!$D$2:$D$289,0))</f>
        <v>84</v>
      </c>
      <c r="AD5270" s="8">
        <f t="shared" si="247"/>
        <v>301.56860465116284</v>
      </c>
      <c r="AE5270" s="7">
        <f t="shared" si="248"/>
        <v>0.55257013658176446</v>
      </c>
    </row>
    <row r="5271" spans="1:31" x14ac:dyDescent="0.45">
      <c r="A5271" t="s">
        <v>82</v>
      </c>
      <c r="B5271" t="s">
        <v>188</v>
      </c>
      <c r="C5271" t="s">
        <v>135</v>
      </c>
      <c r="D5271">
        <v>2.966944566330262E-2</v>
      </c>
      <c r="E5271">
        <v>1.8743600994588269E-2</v>
      </c>
      <c r="F5271">
        <v>1.5577007459412019E-2</v>
      </c>
      <c r="G5271">
        <v>2.2341670323241191E-3</v>
      </c>
      <c r="H5271">
        <v>1.3024718443761881E-2</v>
      </c>
      <c r="I5271">
        <v>4.7082053532250992E-2</v>
      </c>
      <c r="J5271">
        <v>9.5253766271756607E-2</v>
      </c>
      <c r="K5271">
        <v>8.0737165423431345E-2</v>
      </c>
      <c r="L5271">
        <v>7.400175515577008E-2</v>
      </c>
      <c r="M5271">
        <v>0.12940617229779139</v>
      </c>
      <c r="N5271">
        <v>0.1594778411584028</v>
      </c>
      <c r="O5271">
        <v>0.12071815123592219</v>
      </c>
      <c r="P5271">
        <v>0.10598946906537959</v>
      </c>
      <c r="Q5271">
        <v>9.0262542050606992E-2</v>
      </c>
      <c r="R5271">
        <v>8.2353371361708352E-2</v>
      </c>
      <c r="S5271">
        <v>0.1173979815708644</v>
      </c>
      <c r="T5271">
        <v>0.1152150065818341</v>
      </c>
      <c r="U5271">
        <v>0.30697674418604648</v>
      </c>
      <c r="V5271">
        <v>0.39568158549071231</v>
      </c>
      <c r="W5271">
        <v>0.30852713178294577</v>
      </c>
      <c r="X5271">
        <v>0.23454365949978059</v>
      </c>
      <c r="Y5271">
        <v>0.16776363902296329</v>
      </c>
      <c r="Z5271">
        <v>9.1048705572619584E-2</v>
      </c>
      <c r="AA5271">
        <v>6.8674126078689487E-2</v>
      </c>
      <c r="AB5271" s="7">
        <f t="shared" si="246"/>
        <v>2.8703598069328651</v>
      </c>
      <c r="AC5271">
        <f>INDEX(SHELF_days!$C$2:$C$289,MATCH(A5271&amp;"|"&amp;C5271,SHELF_days!$D$2:$D$289,0))</f>
        <v>106</v>
      </c>
      <c r="AD5271" s="8">
        <f t="shared" si="247"/>
        <v>304.2581395348837</v>
      </c>
      <c r="AE5271" s="7">
        <f t="shared" si="248"/>
        <v>0.39568158549071231</v>
      </c>
    </row>
    <row r="5272" spans="1:31" x14ac:dyDescent="0.45">
      <c r="A5272" t="s">
        <v>82</v>
      </c>
      <c r="B5272" t="s">
        <v>188</v>
      </c>
      <c r="C5272" t="s">
        <v>136</v>
      </c>
      <c r="D5272">
        <v>9.0463653649261368E-3</v>
      </c>
      <c r="E5272">
        <v>0</v>
      </c>
      <c r="F5272">
        <v>0</v>
      </c>
      <c r="G5272">
        <v>0</v>
      </c>
      <c r="H5272">
        <v>1.5577007459412019E-2</v>
      </c>
      <c r="I5272">
        <v>7.4447857247330704E-2</v>
      </c>
      <c r="J5272">
        <v>4.746233728243382E-2</v>
      </c>
      <c r="K5272">
        <v>1.2929647506216181E-2</v>
      </c>
      <c r="L5272">
        <v>0</v>
      </c>
      <c r="M5272">
        <v>4.3952025742284634E-3</v>
      </c>
      <c r="N5272">
        <v>4.6497001608892793E-2</v>
      </c>
      <c r="O5272">
        <v>7.1047242942811173E-2</v>
      </c>
      <c r="P5272">
        <v>0.15893666812929649</v>
      </c>
      <c r="Q5272">
        <v>0.20470235483399149</v>
      </c>
      <c r="R5272">
        <v>0.24075617961094051</v>
      </c>
      <c r="S5272">
        <v>0.24836916776363899</v>
      </c>
      <c r="T5272">
        <v>0.41130612841889719</v>
      </c>
      <c r="U5272">
        <v>0.54915167471113058</v>
      </c>
      <c r="V5272">
        <v>0.60804446394617517</v>
      </c>
      <c r="W5272">
        <v>0.48757495977768017</v>
      </c>
      <c r="X5272">
        <v>0.27550095070937552</v>
      </c>
      <c r="Y5272">
        <v>0.1253912534737458</v>
      </c>
      <c r="Z5272">
        <v>4.6804153868655843E-2</v>
      </c>
      <c r="AA5272">
        <v>1.249817171273951E-2</v>
      </c>
      <c r="AB5272" s="7">
        <f t="shared" si="246"/>
        <v>3.6504387889425178</v>
      </c>
      <c r="AC5272">
        <f>INDEX(SHELF_days!$C$2:$C$289,MATCH(A5272&amp;"|"&amp;C5272,SHELF_days!$D$2:$D$289,0))</f>
        <v>53</v>
      </c>
      <c r="AD5272" s="8">
        <f t="shared" si="247"/>
        <v>193.47325581395344</v>
      </c>
      <c r="AE5272" s="7">
        <f t="shared" si="248"/>
        <v>0.60804446394617517</v>
      </c>
    </row>
    <row r="5273" spans="1:31" x14ac:dyDescent="0.45">
      <c r="A5273" t="s">
        <v>82</v>
      </c>
      <c r="B5273" t="s">
        <v>188</v>
      </c>
      <c r="C5273" t="s">
        <v>137</v>
      </c>
      <c r="D5273">
        <v>4.4868554095045497E-2</v>
      </c>
      <c r="E5273">
        <v>4.1780417930569587E-2</v>
      </c>
      <c r="F5273">
        <v>3.1694472531176278E-2</v>
      </c>
      <c r="G5273">
        <v>2.6921132457027298E-2</v>
      </c>
      <c r="H5273">
        <v>4.4868554095045497E-2</v>
      </c>
      <c r="I5273">
        <v>5.5253623188405807E-2</v>
      </c>
      <c r="J5273">
        <v>0.12222362655881359</v>
      </c>
      <c r="K5273">
        <v>7.4608190091001017E-2</v>
      </c>
      <c r="L5273">
        <v>9.3701550387596894E-2</v>
      </c>
      <c r="M5273">
        <v>0.12549292214357941</v>
      </c>
      <c r="N5273">
        <v>0.21196916076845301</v>
      </c>
      <c r="O5273">
        <v>0.24208796764408491</v>
      </c>
      <c r="P5273">
        <v>0.25963094034378159</v>
      </c>
      <c r="Q5273">
        <v>0.28381361644759018</v>
      </c>
      <c r="R5273">
        <v>0.30008004718570952</v>
      </c>
      <c r="S5273">
        <v>0.35864930906639708</v>
      </c>
      <c r="T5273">
        <v>0.46508678800134817</v>
      </c>
      <c r="U5273">
        <v>0.5517694641051567</v>
      </c>
      <c r="V5273">
        <v>0.43942534546680151</v>
      </c>
      <c r="W5273">
        <v>0.30920542635658921</v>
      </c>
      <c r="X5273">
        <v>0.21335524098415909</v>
      </c>
      <c r="Y5273">
        <v>0.18120155038759689</v>
      </c>
      <c r="Z5273">
        <v>0.12683687226154369</v>
      </c>
      <c r="AA5273">
        <v>4.9031007751937992E-2</v>
      </c>
      <c r="AB5273" s="7">
        <f t="shared" si="246"/>
        <v>4.6535557802494099</v>
      </c>
      <c r="AC5273">
        <f>INDEX(SHELF_days!$C$2:$C$289,MATCH(A5273&amp;"|"&amp;C5273,SHELF_days!$D$2:$D$289,0))</f>
        <v>92</v>
      </c>
      <c r="AD5273" s="8">
        <f t="shared" si="247"/>
        <v>428.1271317829457</v>
      </c>
      <c r="AE5273" s="7">
        <f t="shared" si="248"/>
        <v>0.5517694641051567</v>
      </c>
    </row>
    <row r="5274" spans="1:31" x14ac:dyDescent="0.45">
      <c r="A5274" t="s">
        <v>82</v>
      </c>
      <c r="B5274" t="s">
        <v>188</v>
      </c>
      <c r="C5274" t="s">
        <v>138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8.2558139534883723E-2</v>
      </c>
      <c r="O5274">
        <v>0.16511627906976739</v>
      </c>
      <c r="P5274">
        <v>0.27868217054263572</v>
      </c>
      <c r="Q5274">
        <v>0.2476744186046512</v>
      </c>
      <c r="R5274">
        <v>0.33023255813953489</v>
      </c>
      <c r="S5274">
        <v>0.37848837209302327</v>
      </c>
      <c r="T5274">
        <v>0.54511627906976745</v>
      </c>
      <c r="U5274">
        <v>0.69713178294573641</v>
      </c>
      <c r="V5274">
        <v>0.58220930232558143</v>
      </c>
      <c r="W5274">
        <v>0.62344961240310082</v>
      </c>
      <c r="X5274">
        <v>0.36108527131782953</v>
      </c>
      <c r="Y5274">
        <v>0</v>
      </c>
      <c r="Z5274">
        <v>0</v>
      </c>
      <c r="AA5274">
        <v>0</v>
      </c>
      <c r="AB5274" s="7">
        <f t="shared" si="246"/>
        <v>4.2917441860465111</v>
      </c>
      <c r="AC5274">
        <f>INDEX(SHELF_days!$C$2:$C$289,MATCH(A5274&amp;"|"&amp;C5274,SHELF_days!$D$2:$D$289,0))</f>
        <v>10</v>
      </c>
      <c r="AD5274" s="8">
        <f t="shared" si="247"/>
        <v>42.917441860465111</v>
      </c>
      <c r="AE5274" s="7">
        <f t="shared" si="248"/>
        <v>0.69713178294573641</v>
      </c>
    </row>
    <row r="5275" spans="1:31" x14ac:dyDescent="0.45">
      <c r="A5275" t="s">
        <v>82</v>
      </c>
      <c r="B5275" t="s">
        <v>188</v>
      </c>
      <c r="C5275" t="s">
        <v>139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0.14248062015503879</v>
      </c>
      <c r="J5275">
        <v>0.17701550387596901</v>
      </c>
      <c r="K5275">
        <v>0.1124612403100775</v>
      </c>
      <c r="L5275">
        <v>4.1279069767441862E-2</v>
      </c>
      <c r="M5275">
        <v>6.151162790697675E-2</v>
      </c>
      <c r="N5275">
        <v>6.7325581395348832E-2</v>
      </c>
      <c r="O5275">
        <v>4.1279069767441862E-2</v>
      </c>
      <c r="P5275">
        <v>1.7093023255813959E-2</v>
      </c>
      <c r="Q5275">
        <v>0</v>
      </c>
      <c r="R5275">
        <v>7.0096899224806192E-2</v>
      </c>
      <c r="S5275">
        <v>0.26224806201550388</v>
      </c>
      <c r="T5275">
        <v>0.59703488372093028</v>
      </c>
      <c r="U5275">
        <v>0.73529069767441857</v>
      </c>
      <c r="V5275">
        <v>0.75678294573643412</v>
      </c>
      <c r="W5275">
        <v>0.71385658914728689</v>
      </c>
      <c r="X5275">
        <v>0.57790697674418612</v>
      </c>
      <c r="Y5275">
        <v>0.41279069767441862</v>
      </c>
      <c r="Z5275">
        <v>0.31610465116279068</v>
      </c>
      <c r="AA5275">
        <v>8.2558139534883723E-2</v>
      </c>
      <c r="AB5275" s="7">
        <f t="shared" si="246"/>
        <v>5.185116279069768</v>
      </c>
      <c r="AC5275">
        <f>INDEX(SHELF_days!$C$2:$C$289,MATCH(A5275&amp;"|"&amp;C5275,SHELF_days!$D$2:$D$289,0))</f>
        <v>20</v>
      </c>
      <c r="AD5275" s="8">
        <f t="shared" si="247"/>
        <v>103.70232558139536</v>
      </c>
      <c r="AE5275" s="7">
        <f t="shared" si="248"/>
        <v>0.75678294573643412</v>
      </c>
    </row>
    <row r="5276" spans="1:31" x14ac:dyDescent="0.45">
      <c r="A5276" t="s">
        <v>82</v>
      </c>
      <c r="B5276" t="s">
        <v>189</v>
      </c>
      <c r="C5276" t="s">
        <v>134</v>
      </c>
      <c r="D5276">
        <v>0.9</v>
      </c>
      <c r="E5276">
        <v>0.9</v>
      </c>
      <c r="F5276">
        <v>0.9</v>
      </c>
      <c r="G5276">
        <v>0.9</v>
      </c>
      <c r="H5276">
        <v>0.9</v>
      </c>
      <c r="I5276">
        <v>0.9</v>
      </c>
      <c r="J5276">
        <v>0.9</v>
      </c>
      <c r="K5276">
        <v>0.9</v>
      </c>
      <c r="L5276">
        <v>0.9</v>
      </c>
      <c r="M5276">
        <v>0.9</v>
      </c>
      <c r="N5276">
        <v>0.9</v>
      </c>
      <c r="O5276">
        <v>0.9</v>
      </c>
      <c r="P5276">
        <v>0.9</v>
      </c>
      <c r="Q5276">
        <v>0.9</v>
      </c>
      <c r="R5276">
        <v>0.9</v>
      </c>
      <c r="S5276">
        <v>0.9</v>
      </c>
      <c r="T5276">
        <v>0.9</v>
      </c>
      <c r="U5276">
        <v>0.9</v>
      </c>
      <c r="V5276">
        <v>0.9</v>
      </c>
      <c r="W5276">
        <v>0.9</v>
      </c>
      <c r="X5276">
        <v>0.9</v>
      </c>
      <c r="Y5276">
        <v>0.9</v>
      </c>
      <c r="Z5276">
        <v>0.9</v>
      </c>
      <c r="AA5276">
        <v>0.9</v>
      </c>
      <c r="AB5276" s="7">
        <f t="shared" si="246"/>
        <v>21.599999999999994</v>
      </c>
      <c r="AC5276">
        <f>INDEX(SHELF_days!$C$2:$C$289,MATCH(A5276&amp;"|"&amp;C5276,SHELF_days!$D$2:$D$289,0))</f>
        <v>84</v>
      </c>
      <c r="AD5276" s="8">
        <f t="shared" si="247"/>
        <v>1814.3999999999996</v>
      </c>
      <c r="AE5276" s="7">
        <f t="shared" si="248"/>
        <v>0.9</v>
      </c>
    </row>
    <row r="5277" spans="1:31" x14ac:dyDescent="0.45">
      <c r="A5277" t="s">
        <v>82</v>
      </c>
      <c r="B5277" t="s">
        <v>189</v>
      </c>
      <c r="C5277" t="s">
        <v>135</v>
      </c>
      <c r="D5277">
        <v>0.9</v>
      </c>
      <c r="E5277">
        <v>0.9</v>
      </c>
      <c r="F5277">
        <v>0.9</v>
      </c>
      <c r="G5277">
        <v>0.9</v>
      </c>
      <c r="H5277">
        <v>0.9</v>
      </c>
      <c r="I5277">
        <v>0.9</v>
      </c>
      <c r="J5277">
        <v>0.9</v>
      </c>
      <c r="K5277">
        <v>0.9</v>
      </c>
      <c r="L5277">
        <v>0.9</v>
      </c>
      <c r="M5277">
        <v>0.9</v>
      </c>
      <c r="N5277">
        <v>0.9</v>
      </c>
      <c r="O5277">
        <v>0.9</v>
      </c>
      <c r="P5277">
        <v>0.9</v>
      </c>
      <c r="Q5277">
        <v>0.9</v>
      </c>
      <c r="R5277">
        <v>0.9</v>
      </c>
      <c r="S5277">
        <v>0.9</v>
      </c>
      <c r="T5277">
        <v>0.9</v>
      </c>
      <c r="U5277">
        <v>0.9</v>
      </c>
      <c r="V5277">
        <v>0.9</v>
      </c>
      <c r="W5277">
        <v>0.9</v>
      </c>
      <c r="X5277">
        <v>0.9</v>
      </c>
      <c r="Y5277">
        <v>0.9</v>
      </c>
      <c r="Z5277">
        <v>0.9</v>
      </c>
      <c r="AA5277">
        <v>0.9</v>
      </c>
      <c r="AB5277" s="7">
        <f t="shared" si="246"/>
        <v>21.599999999999994</v>
      </c>
      <c r="AC5277">
        <f>INDEX(SHELF_days!$C$2:$C$289,MATCH(A5277&amp;"|"&amp;C5277,SHELF_days!$D$2:$D$289,0))</f>
        <v>106</v>
      </c>
      <c r="AD5277" s="8">
        <f t="shared" si="247"/>
        <v>2289.5999999999995</v>
      </c>
      <c r="AE5277" s="7">
        <f t="shared" si="248"/>
        <v>0.9</v>
      </c>
    </row>
    <row r="5278" spans="1:31" x14ac:dyDescent="0.45">
      <c r="A5278" t="s">
        <v>82</v>
      </c>
      <c r="B5278" t="s">
        <v>189</v>
      </c>
      <c r="C5278" t="s">
        <v>136</v>
      </c>
      <c r="D5278">
        <v>0.9</v>
      </c>
      <c r="E5278">
        <v>0.9</v>
      </c>
      <c r="F5278">
        <v>0.9</v>
      </c>
      <c r="G5278">
        <v>0.9</v>
      </c>
      <c r="H5278">
        <v>0.9</v>
      </c>
      <c r="I5278">
        <v>0.9</v>
      </c>
      <c r="J5278">
        <v>0.9</v>
      </c>
      <c r="K5278">
        <v>0.9</v>
      </c>
      <c r="L5278">
        <v>0.9</v>
      </c>
      <c r="M5278">
        <v>0.9</v>
      </c>
      <c r="N5278">
        <v>0.9</v>
      </c>
      <c r="O5278">
        <v>0.9</v>
      </c>
      <c r="P5278">
        <v>0.9</v>
      </c>
      <c r="Q5278">
        <v>0.9</v>
      </c>
      <c r="R5278">
        <v>0.9</v>
      </c>
      <c r="S5278">
        <v>0.9</v>
      </c>
      <c r="T5278">
        <v>0.9</v>
      </c>
      <c r="U5278">
        <v>0.9</v>
      </c>
      <c r="V5278">
        <v>0.9</v>
      </c>
      <c r="W5278">
        <v>0.9</v>
      </c>
      <c r="X5278">
        <v>0.9</v>
      </c>
      <c r="Y5278">
        <v>0.9</v>
      </c>
      <c r="Z5278">
        <v>0.9</v>
      </c>
      <c r="AA5278">
        <v>0.9</v>
      </c>
      <c r="AB5278" s="7">
        <f t="shared" si="246"/>
        <v>21.599999999999994</v>
      </c>
      <c r="AC5278">
        <f>INDEX(SHELF_days!$C$2:$C$289,MATCH(A5278&amp;"|"&amp;C5278,SHELF_days!$D$2:$D$289,0))</f>
        <v>53</v>
      </c>
      <c r="AD5278" s="8">
        <f t="shared" si="247"/>
        <v>1144.7999999999997</v>
      </c>
      <c r="AE5278" s="7">
        <f t="shared" si="248"/>
        <v>0.9</v>
      </c>
    </row>
    <row r="5279" spans="1:31" x14ac:dyDescent="0.45">
      <c r="A5279" t="s">
        <v>82</v>
      </c>
      <c r="B5279" t="s">
        <v>189</v>
      </c>
      <c r="C5279" t="s">
        <v>137</v>
      </c>
      <c r="D5279">
        <v>0.9</v>
      </c>
      <c r="E5279">
        <v>0.9</v>
      </c>
      <c r="F5279">
        <v>0.9</v>
      </c>
      <c r="G5279">
        <v>0.9</v>
      </c>
      <c r="H5279">
        <v>0.9</v>
      </c>
      <c r="I5279">
        <v>0.9</v>
      </c>
      <c r="J5279">
        <v>0.9</v>
      </c>
      <c r="K5279">
        <v>0.9</v>
      </c>
      <c r="L5279">
        <v>0.9</v>
      </c>
      <c r="M5279">
        <v>0.9</v>
      </c>
      <c r="N5279">
        <v>0.9</v>
      </c>
      <c r="O5279">
        <v>0.9</v>
      </c>
      <c r="P5279">
        <v>0.9</v>
      </c>
      <c r="Q5279">
        <v>0.9</v>
      </c>
      <c r="R5279">
        <v>0.9</v>
      </c>
      <c r="S5279">
        <v>0.9</v>
      </c>
      <c r="T5279">
        <v>0.9</v>
      </c>
      <c r="U5279">
        <v>0.9</v>
      </c>
      <c r="V5279">
        <v>0.9</v>
      </c>
      <c r="W5279">
        <v>0.9</v>
      </c>
      <c r="X5279">
        <v>0.9</v>
      </c>
      <c r="Y5279">
        <v>0.9</v>
      </c>
      <c r="Z5279">
        <v>0.9</v>
      </c>
      <c r="AA5279">
        <v>0.9</v>
      </c>
      <c r="AB5279" s="7">
        <f t="shared" si="246"/>
        <v>21.599999999999994</v>
      </c>
      <c r="AC5279">
        <f>INDEX(SHELF_days!$C$2:$C$289,MATCH(A5279&amp;"|"&amp;C5279,SHELF_days!$D$2:$D$289,0))</f>
        <v>92</v>
      </c>
      <c r="AD5279" s="8">
        <f t="shared" si="247"/>
        <v>1987.1999999999994</v>
      </c>
      <c r="AE5279" s="7">
        <f t="shared" si="248"/>
        <v>0.9</v>
      </c>
    </row>
    <row r="5280" spans="1:31" x14ac:dyDescent="0.45">
      <c r="A5280" t="s">
        <v>82</v>
      </c>
      <c r="B5280" t="s">
        <v>189</v>
      </c>
      <c r="C5280" t="s">
        <v>138</v>
      </c>
      <c r="D5280">
        <v>0.9</v>
      </c>
      <c r="E5280">
        <v>0.9</v>
      </c>
      <c r="F5280">
        <v>0.9</v>
      </c>
      <c r="G5280">
        <v>0.9</v>
      </c>
      <c r="H5280">
        <v>0.9</v>
      </c>
      <c r="I5280">
        <v>0.9</v>
      </c>
      <c r="J5280">
        <v>0.9</v>
      </c>
      <c r="K5280">
        <v>0.9</v>
      </c>
      <c r="L5280">
        <v>0.9</v>
      </c>
      <c r="M5280">
        <v>0.9</v>
      </c>
      <c r="N5280">
        <v>0.9</v>
      </c>
      <c r="O5280">
        <v>0.9</v>
      </c>
      <c r="P5280">
        <v>0.9</v>
      </c>
      <c r="Q5280">
        <v>0.9</v>
      </c>
      <c r="R5280">
        <v>0.9</v>
      </c>
      <c r="S5280">
        <v>0.9</v>
      </c>
      <c r="T5280">
        <v>0.9</v>
      </c>
      <c r="U5280">
        <v>0.9</v>
      </c>
      <c r="V5280">
        <v>0.9</v>
      </c>
      <c r="W5280">
        <v>0.9</v>
      </c>
      <c r="X5280">
        <v>0.9</v>
      </c>
      <c r="Y5280">
        <v>0.9</v>
      </c>
      <c r="Z5280">
        <v>0.9</v>
      </c>
      <c r="AA5280">
        <v>0.9</v>
      </c>
      <c r="AB5280" s="7">
        <f t="shared" si="246"/>
        <v>21.599999999999994</v>
      </c>
      <c r="AC5280">
        <f>INDEX(SHELF_days!$C$2:$C$289,MATCH(A5280&amp;"|"&amp;C5280,SHELF_days!$D$2:$D$289,0))</f>
        <v>10</v>
      </c>
      <c r="AD5280" s="8">
        <f t="shared" si="247"/>
        <v>215.99999999999994</v>
      </c>
      <c r="AE5280" s="7">
        <f t="shared" si="248"/>
        <v>0.9</v>
      </c>
    </row>
    <row r="5281" spans="1:31" x14ac:dyDescent="0.45">
      <c r="A5281" t="s">
        <v>82</v>
      </c>
      <c r="B5281" t="s">
        <v>189</v>
      </c>
      <c r="C5281" t="s">
        <v>139</v>
      </c>
      <c r="D5281">
        <v>0.9</v>
      </c>
      <c r="E5281">
        <v>0.9</v>
      </c>
      <c r="F5281">
        <v>0.9</v>
      </c>
      <c r="G5281">
        <v>0.9</v>
      </c>
      <c r="H5281">
        <v>0.9</v>
      </c>
      <c r="I5281">
        <v>0.9</v>
      </c>
      <c r="J5281">
        <v>0.9</v>
      </c>
      <c r="K5281">
        <v>0.9</v>
      </c>
      <c r="L5281">
        <v>0.9</v>
      </c>
      <c r="M5281">
        <v>0.9</v>
      </c>
      <c r="N5281">
        <v>0.9</v>
      </c>
      <c r="O5281">
        <v>0.9</v>
      </c>
      <c r="P5281">
        <v>0.9</v>
      </c>
      <c r="Q5281">
        <v>0.9</v>
      </c>
      <c r="R5281">
        <v>0.9</v>
      </c>
      <c r="S5281">
        <v>0.9</v>
      </c>
      <c r="T5281">
        <v>0.9</v>
      </c>
      <c r="U5281">
        <v>0.9</v>
      </c>
      <c r="V5281">
        <v>0.9</v>
      </c>
      <c r="W5281">
        <v>0.9</v>
      </c>
      <c r="X5281">
        <v>0.9</v>
      </c>
      <c r="Y5281">
        <v>0.9</v>
      </c>
      <c r="Z5281">
        <v>0.9</v>
      </c>
      <c r="AA5281">
        <v>0.9</v>
      </c>
      <c r="AB5281" s="7">
        <f t="shared" si="246"/>
        <v>21.599999999999994</v>
      </c>
      <c r="AC5281">
        <f>INDEX(SHELF_days!$C$2:$C$289,MATCH(A5281&amp;"|"&amp;C5281,SHELF_days!$D$2:$D$289,0))</f>
        <v>20</v>
      </c>
      <c r="AD5281" s="8">
        <f t="shared" si="247"/>
        <v>431.99999999999989</v>
      </c>
      <c r="AE5281" s="7">
        <f t="shared" si="248"/>
        <v>0.9</v>
      </c>
    </row>
    <row r="5282" spans="1:31" x14ac:dyDescent="0.45">
      <c r="A5282" t="s">
        <v>82</v>
      </c>
      <c r="B5282" t="s">
        <v>190</v>
      </c>
      <c r="C5282" t="s">
        <v>134</v>
      </c>
      <c r="D5282">
        <v>0</v>
      </c>
      <c r="E5282">
        <v>0</v>
      </c>
      <c r="F5282">
        <v>0</v>
      </c>
      <c r="G5282">
        <v>0</v>
      </c>
      <c r="H5282">
        <v>2.154708037060978E-5</v>
      </c>
      <c r="I5282">
        <v>6.1409179056237889E-4</v>
      </c>
      <c r="J5282">
        <v>0.1097608274078862</v>
      </c>
      <c r="K5282">
        <v>0.24900883430295201</v>
      </c>
      <c r="L5282">
        <v>0.354804998922646</v>
      </c>
      <c r="M5282">
        <v>0.38870932988580043</v>
      </c>
      <c r="N5282">
        <v>0.39847015729368668</v>
      </c>
      <c r="O5282">
        <v>0.39140271493212658</v>
      </c>
      <c r="P5282">
        <v>0.39575522516698991</v>
      </c>
      <c r="Q5282">
        <v>0.52821590174531352</v>
      </c>
      <c r="R5282">
        <v>0.51999569058392592</v>
      </c>
      <c r="S5282">
        <v>0.45578539107950872</v>
      </c>
      <c r="T5282">
        <v>0.28694246929541051</v>
      </c>
      <c r="U5282">
        <v>0.14248006895065721</v>
      </c>
      <c r="V5282">
        <v>1.5212238741650499E-2</v>
      </c>
      <c r="W5282">
        <v>0</v>
      </c>
      <c r="X5282">
        <v>0</v>
      </c>
      <c r="Y5282">
        <v>0</v>
      </c>
      <c r="Z5282">
        <v>0</v>
      </c>
      <c r="AA5282">
        <v>0</v>
      </c>
      <c r="AB5282" s="7">
        <f t="shared" si="246"/>
        <v>4.2371794871794872</v>
      </c>
      <c r="AC5282">
        <f>INDEX(SHELF_days!$C$2:$C$289,MATCH(A5282&amp;"|"&amp;C5282,SHELF_days!$D$2:$D$289,0))</f>
        <v>84</v>
      </c>
      <c r="AD5282" s="8">
        <f t="shared" si="247"/>
        <v>355.92307692307691</v>
      </c>
      <c r="AE5282" s="7">
        <f t="shared" si="248"/>
        <v>0.52821590174531352</v>
      </c>
    </row>
    <row r="5283" spans="1:31" x14ac:dyDescent="0.45">
      <c r="A5283" t="s">
        <v>82</v>
      </c>
      <c r="B5283" t="s">
        <v>190</v>
      </c>
      <c r="C5283" t="s">
        <v>135</v>
      </c>
      <c r="D5283">
        <v>0</v>
      </c>
      <c r="E5283">
        <v>0</v>
      </c>
      <c r="F5283">
        <v>0</v>
      </c>
      <c r="G5283">
        <v>0</v>
      </c>
      <c r="H5283">
        <v>3.415008964398532E-5</v>
      </c>
      <c r="I5283">
        <v>5.6347647912575777E-4</v>
      </c>
      <c r="J5283">
        <v>9.9607273969094162E-2</v>
      </c>
      <c r="K5283">
        <v>0.21373687355929311</v>
      </c>
      <c r="L5283">
        <v>0.27243234013489293</v>
      </c>
      <c r="M5283">
        <v>0.30841799709724238</v>
      </c>
      <c r="N5283">
        <v>0.31958507641082562</v>
      </c>
      <c r="O5283">
        <v>0.32547596687441299</v>
      </c>
      <c r="P5283">
        <v>0.32048151626398019</v>
      </c>
      <c r="Q5283">
        <v>0.4132246222146333</v>
      </c>
      <c r="R5283">
        <v>0.38990011098779132</v>
      </c>
      <c r="S5283">
        <v>0.34617945872107908</v>
      </c>
      <c r="T5283">
        <v>0.24710151114146681</v>
      </c>
      <c r="U5283">
        <v>0.1263382566379237</v>
      </c>
      <c r="V5283">
        <v>1.9047212498932809E-2</v>
      </c>
      <c r="W5283">
        <v>0</v>
      </c>
      <c r="X5283">
        <v>0</v>
      </c>
      <c r="Y5283">
        <v>0</v>
      </c>
      <c r="Z5283">
        <v>0</v>
      </c>
      <c r="AA5283">
        <v>0</v>
      </c>
      <c r="AB5283" s="7">
        <f t="shared" si="246"/>
        <v>3.4021258430803383</v>
      </c>
      <c r="AC5283">
        <f>INDEX(SHELF_days!$C$2:$C$289,MATCH(A5283&amp;"|"&amp;C5283,SHELF_days!$D$2:$D$289,0))</f>
        <v>106</v>
      </c>
      <c r="AD5283" s="8">
        <f t="shared" si="247"/>
        <v>360.62533936651585</v>
      </c>
      <c r="AE5283" s="7">
        <f t="shared" si="248"/>
        <v>0.4132246222146333</v>
      </c>
    </row>
    <row r="5284" spans="1:31" x14ac:dyDescent="0.45">
      <c r="A5284" t="s">
        <v>82</v>
      </c>
      <c r="B5284" t="s">
        <v>190</v>
      </c>
      <c r="C5284" t="s">
        <v>136</v>
      </c>
      <c r="D5284">
        <v>0</v>
      </c>
      <c r="E5284">
        <v>0</v>
      </c>
      <c r="F5284">
        <v>0</v>
      </c>
      <c r="G5284">
        <v>0</v>
      </c>
      <c r="H5284">
        <v>5.1225134465977969E-5</v>
      </c>
      <c r="I5284">
        <v>7.0007683770169902E-4</v>
      </c>
      <c r="J5284">
        <v>0.13847861350636051</v>
      </c>
      <c r="K5284">
        <v>0.27535217279945362</v>
      </c>
      <c r="L5284">
        <v>0.35029454452317937</v>
      </c>
      <c r="M5284">
        <v>0.36902586869290532</v>
      </c>
      <c r="N5284">
        <v>0.3894134722103646</v>
      </c>
      <c r="O5284">
        <v>0.38454708443609659</v>
      </c>
      <c r="P5284">
        <v>0.38403483309143682</v>
      </c>
      <c r="Q5284">
        <v>0.49898403483309139</v>
      </c>
      <c r="R5284">
        <v>0.49790830700930588</v>
      </c>
      <c r="S5284">
        <v>0.42880560061470158</v>
      </c>
      <c r="T5284">
        <v>0.31855203619909511</v>
      </c>
      <c r="U5284">
        <v>0.17397763169128319</v>
      </c>
      <c r="V5284">
        <v>1.850934858704004E-2</v>
      </c>
      <c r="W5284">
        <v>0</v>
      </c>
      <c r="X5284">
        <v>0</v>
      </c>
      <c r="Y5284">
        <v>0</v>
      </c>
      <c r="Z5284">
        <v>0</v>
      </c>
      <c r="AA5284">
        <v>0</v>
      </c>
      <c r="AB5284" s="7">
        <f t="shared" si="246"/>
        <v>4.2286348501664808</v>
      </c>
      <c r="AC5284">
        <f>INDEX(SHELF_days!$C$2:$C$289,MATCH(A5284&amp;"|"&amp;C5284,SHELF_days!$D$2:$D$289,0))</f>
        <v>53</v>
      </c>
      <c r="AD5284" s="8">
        <f t="shared" si="247"/>
        <v>224.11764705882348</v>
      </c>
      <c r="AE5284" s="7">
        <f t="shared" si="248"/>
        <v>0.49898403483309139</v>
      </c>
    </row>
    <row r="5285" spans="1:31" x14ac:dyDescent="0.45">
      <c r="A5285" t="s">
        <v>82</v>
      </c>
      <c r="B5285" t="s">
        <v>190</v>
      </c>
      <c r="C5285" t="s">
        <v>137</v>
      </c>
      <c r="D5285">
        <v>0</v>
      </c>
      <c r="E5285">
        <v>0</v>
      </c>
      <c r="F5285">
        <v>0</v>
      </c>
      <c r="G5285">
        <v>0</v>
      </c>
      <c r="H5285">
        <v>1.967342120794806E-5</v>
      </c>
      <c r="I5285">
        <v>8.557938225457407E-4</v>
      </c>
      <c r="J5285">
        <v>0.1318611056462719</v>
      </c>
      <c r="K5285">
        <v>0.28249065512492622</v>
      </c>
      <c r="L5285">
        <v>0.3918552036199095</v>
      </c>
      <c r="M5285">
        <v>0.42845760377729691</v>
      </c>
      <c r="N5285">
        <v>0.42637222112925438</v>
      </c>
      <c r="O5285">
        <v>0.41488294314381269</v>
      </c>
      <c r="P5285">
        <v>0.41836513869761949</v>
      </c>
      <c r="Q5285">
        <v>0.55580365925634467</v>
      </c>
      <c r="R5285">
        <v>0.5537182766083022</v>
      </c>
      <c r="S5285">
        <v>0.47785756443045441</v>
      </c>
      <c r="T5285">
        <v>0.28576627975604962</v>
      </c>
      <c r="U5285">
        <v>0.1376155813495967</v>
      </c>
      <c r="V5285">
        <v>1.9112728703521539E-2</v>
      </c>
      <c r="W5285">
        <v>0</v>
      </c>
      <c r="X5285">
        <v>0</v>
      </c>
      <c r="Y5285">
        <v>0</v>
      </c>
      <c r="Z5285">
        <v>0</v>
      </c>
      <c r="AA5285">
        <v>0</v>
      </c>
      <c r="AB5285" s="7">
        <f t="shared" si="246"/>
        <v>4.5250344284871131</v>
      </c>
      <c r="AC5285">
        <f>INDEX(SHELF_days!$C$2:$C$289,MATCH(A5285&amp;"|"&amp;C5285,SHELF_days!$D$2:$D$289,0))</f>
        <v>92</v>
      </c>
      <c r="AD5285" s="8">
        <f t="shared" si="247"/>
        <v>416.30316742081442</v>
      </c>
      <c r="AE5285" s="7">
        <f t="shared" si="248"/>
        <v>0.55580365925634467</v>
      </c>
    </row>
    <row r="5286" spans="1:31" x14ac:dyDescent="0.45">
      <c r="A5286" t="s">
        <v>82</v>
      </c>
      <c r="B5286" t="s">
        <v>190</v>
      </c>
      <c r="C5286" t="s">
        <v>138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1.357466063348416E-3</v>
      </c>
      <c r="J5286">
        <v>0.1979185520361991</v>
      </c>
      <c r="K5286">
        <v>0.30407239819004522</v>
      </c>
      <c r="L5286">
        <v>0.34841628959276022</v>
      </c>
      <c r="M5286">
        <v>0.35466063348416288</v>
      </c>
      <c r="N5286">
        <v>0.38479638009049782</v>
      </c>
      <c r="O5286">
        <v>0.39800904977375567</v>
      </c>
      <c r="P5286">
        <v>0.3928506787330317</v>
      </c>
      <c r="Q5286">
        <v>0.52760180995475114</v>
      </c>
      <c r="R5286">
        <v>0.53149321266968319</v>
      </c>
      <c r="S5286">
        <v>0.47628959276018101</v>
      </c>
      <c r="T5286">
        <v>0.36832579185520359</v>
      </c>
      <c r="U5286">
        <v>0.19990950226244339</v>
      </c>
      <c r="V5286">
        <v>2.597285067873303E-2</v>
      </c>
      <c r="W5286">
        <v>0</v>
      </c>
      <c r="X5286">
        <v>0</v>
      </c>
      <c r="Y5286">
        <v>0</v>
      </c>
      <c r="Z5286">
        <v>0</v>
      </c>
      <c r="AA5286">
        <v>0</v>
      </c>
      <c r="AB5286" s="7">
        <f t="shared" si="246"/>
        <v>4.5116742081447958</v>
      </c>
      <c r="AC5286">
        <f>INDEX(SHELF_days!$C$2:$C$289,MATCH(A5286&amp;"|"&amp;C5286,SHELF_days!$D$2:$D$289,0))</f>
        <v>10</v>
      </c>
      <c r="AD5286" s="8">
        <f t="shared" si="247"/>
        <v>45.11674208144796</v>
      </c>
      <c r="AE5286" s="7">
        <f t="shared" si="248"/>
        <v>0.53149321266968319</v>
      </c>
    </row>
    <row r="5287" spans="1:31" x14ac:dyDescent="0.45">
      <c r="A5287" t="s">
        <v>82</v>
      </c>
      <c r="B5287" t="s">
        <v>190</v>
      </c>
      <c r="C5287" t="s">
        <v>139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7.7375565610859733E-3</v>
      </c>
      <c r="K5287">
        <v>0.13067873303167421</v>
      </c>
      <c r="L5287">
        <v>0.28117647058823519</v>
      </c>
      <c r="M5287">
        <v>0.36004524886877831</v>
      </c>
      <c r="N5287">
        <v>0.36773755656108598</v>
      </c>
      <c r="O5287">
        <v>0.3706787330316742</v>
      </c>
      <c r="P5287">
        <v>0.38638009049773758</v>
      </c>
      <c r="Q5287">
        <v>0.53515837104072406</v>
      </c>
      <c r="R5287">
        <v>0.53692307692307684</v>
      </c>
      <c r="S5287">
        <v>0.39366515837104071</v>
      </c>
      <c r="T5287">
        <v>0.1175113122171946</v>
      </c>
      <c r="U5287">
        <v>1.7782805429864251E-2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 s="7">
        <f t="shared" si="246"/>
        <v>3.5054751131221717</v>
      </c>
      <c r="AC5287">
        <f>INDEX(SHELF_days!$C$2:$C$289,MATCH(A5287&amp;"|"&amp;C5287,SHELF_days!$D$2:$D$289,0))</f>
        <v>20</v>
      </c>
      <c r="AD5287" s="8">
        <f t="shared" si="247"/>
        <v>70.109502262443442</v>
      </c>
      <c r="AE5287" s="7">
        <f t="shared" si="248"/>
        <v>0.53692307692307684</v>
      </c>
    </row>
    <row r="5288" spans="1:31" x14ac:dyDescent="0.45">
      <c r="A5288" t="s">
        <v>82</v>
      </c>
      <c r="B5288" t="s">
        <v>191</v>
      </c>
      <c r="C5288" t="s">
        <v>134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1.6455713434280029E-2</v>
      </c>
      <c r="J5288">
        <v>0.109099725774466</v>
      </c>
      <c r="K5288">
        <v>0.25574934478909478</v>
      </c>
      <c r="L5288">
        <v>0.38256652278576059</v>
      </c>
      <c r="M5288">
        <v>0.43087780716577051</v>
      </c>
      <c r="N5288">
        <v>0.4419439546651931</v>
      </c>
      <c r="O5288">
        <v>0.44326275758421613</v>
      </c>
      <c r="P5288">
        <v>0.44461817194576869</v>
      </c>
      <c r="Q5288">
        <v>0.44572871903583461</v>
      </c>
      <c r="R5288">
        <v>0.44178180213423618</v>
      </c>
      <c r="S5288">
        <v>0.40078930331349288</v>
      </c>
      <c r="T5288">
        <v>0.27788830668642528</v>
      </c>
      <c r="U5288">
        <v>0.1244865884837834</v>
      </c>
      <c r="V5288">
        <v>2.0664108354438871E-2</v>
      </c>
      <c r="W5288">
        <v>0</v>
      </c>
      <c r="X5288">
        <v>0</v>
      </c>
      <c r="Y5288">
        <v>0</v>
      </c>
      <c r="Z5288">
        <v>0</v>
      </c>
      <c r="AA5288">
        <v>0</v>
      </c>
      <c r="AB5288" s="7">
        <f t="shared" si="246"/>
        <v>4.2359128261527621</v>
      </c>
      <c r="AC5288">
        <f>INDEX(SHELF_days!$C$2:$C$289,MATCH(A5288&amp;"|"&amp;C5288,SHELF_days!$D$2:$D$289,0))</f>
        <v>84</v>
      </c>
      <c r="AD5288" s="8">
        <f t="shared" si="247"/>
        <v>355.81667739683201</v>
      </c>
      <c r="AE5288" s="7">
        <f t="shared" si="248"/>
        <v>0.44572871903583461</v>
      </c>
    </row>
    <row r="5289" spans="1:31" x14ac:dyDescent="0.45">
      <c r="A5289" t="s">
        <v>82</v>
      </c>
      <c r="B5289" t="s">
        <v>191</v>
      </c>
      <c r="C5289" t="s">
        <v>135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1.8505088606478839E-2</v>
      </c>
      <c r="J5289">
        <v>0.11153136133365921</v>
      </c>
      <c r="K5289">
        <v>0.2604387840449276</v>
      </c>
      <c r="L5289">
        <v>0.36803836811438673</v>
      </c>
      <c r="M5289">
        <v>0.4083549346801576</v>
      </c>
      <c r="N5289">
        <v>0.41979611280873519</v>
      </c>
      <c r="O5289">
        <v>0.4240470313266842</v>
      </c>
      <c r="P5289">
        <v>0.42923334533752372</v>
      </c>
      <c r="Q5289">
        <v>0.41823712032058441</v>
      </c>
      <c r="R5289">
        <v>0.42171463170928819</v>
      </c>
      <c r="S5289">
        <v>0.37782384428398053</v>
      </c>
      <c r="T5289">
        <v>0.2787234108762297</v>
      </c>
      <c r="U5289">
        <v>0.1396846523886327</v>
      </c>
      <c r="V5289">
        <v>2.5645113019757949E-2</v>
      </c>
      <c r="W5289">
        <v>0</v>
      </c>
      <c r="X5289">
        <v>0</v>
      </c>
      <c r="Y5289">
        <v>0</v>
      </c>
      <c r="Z5289">
        <v>0</v>
      </c>
      <c r="AA5289">
        <v>0</v>
      </c>
      <c r="AB5289" s="7">
        <f t="shared" si="246"/>
        <v>4.1017737988510268</v>
      </c>
      <c r="AC5289">
        <f>INDEX(SHELF_days!$C$2:$C$289,MATCH(A5289&amp;"|"&amp;C5289,SHELF_days!$D$2:$D$289,0))</f>
        <v>106</v>
      </c>
      <c r="AD5289" s="8">
        <f t="shared" si="247"/>
        <v>434.78802267820885</v>
      </c>
      <c r="AE5289" s="7">
        <f t="shared" si="248"/>
        <v>0.42923334533752372</v>
      </c>
    </row>
    <row r="5290" spans="1:31" x14ac:dyDescent="0.45">
      <c r="A5290" t="s">
        <v>82</v>
      </c>
      <c r="B5290" t="s">
        <v>191</v>
      </c>
      <c r="C5290" t="s">
        <v>136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1.7800989931330679E-2</v>
      </c>
      <c r="J5290">
        <v>0.1360709418285056</v>
      </c>
      <c r="K5290">
        <v>0.29972951385341801</v>
      </c>
      <c r="L5290">
        <v>0.40285189715233988</v>
      </c>
      <c r="M5290">
        <v>0.43228488732553072</v>
      </c>
      <c r="N5290">
        <v>0.44318637287937629</v>
      </c>
      <c r="O5290">
        <v>0.44492194969760362</v>
      </c>
      <c r="P5290">
        <v>0.44675226597892481</v>
      </c>
      <c r="Q5290">
        <v>0.44503818015421592</v>
      </c>
      <c r="R5290">
        <v>0.43689345179394928</v>
      </c>
      <c r="S5290">
        <v>0.40677489892752</v>
      </c>
      <c r="T5290">
        <v>0.31657325911511441</v>
      </c>
      <c r="U5290">
        <v>0.16526645652331759</v>
      </c>
      <c r="V5290">
        <v>2.5118315041136988E-2</v>
      </c>
      <c r="W5290">
        <v>0</v>
      </c>
      <c r="X5290">
        <v>0</v>
      </c>
      <c r="Y5290">
        <v>0</v>
      </c>
      <c r="Z5290">
        <v>0</v>
      </c>
      <c r="AA5290">
        <v>0</v>
      </c>
      <c r="AB5290" s="7">
        <f t="shared" si="246"/>
        <v>4.4192633802022838</v>
      </c>
      <c r="AC5290">
        <f>INDEX(SHELF_days!$C$2:$C$289,MATCH(A5290&amp;"|"&amp;C5290,SHELF_days!$D$2:$D$289,0))</f>
        <v>53</v>
      </c>
      <c r="AD5290" s="8">
        <f t="shared" si="247"/>
        <v>234.22095915072103</v>
      </c>
      <c r="AE5290" s="7">
        <f t="shared" si="248"/>
        <v>0.44675226597892481</v>
      </c>
    </row>
    <row r="5291" spans="1:31" x14ac:dyDescent="0.45">
      <c r="A5291" t="s">
        <v>82</v>
      </c>
      <c r="B5291" t="s">
        <v>191</v>
      </c>
      <c r="C5291" t="s">
        <v>137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1.8201767760730281E-2</v>
      </c>
      <c r="J5291">
        <v>0.1229983520142344</v>
      </c>
      <c r="K5291">
        <v>0.29771988793487109</v>
      </c>
      <c r="L5291">
        <v>0.45405931084083517</v>
      </c>
      <c r="M5291">
        <v>0.50302191239040994</v>
      </c>
      <c r="N5291">
        <v>0.50019024428989467</v>
      </c>
      <c r="O5291">
        <v>0.4909798429684199</v>
      </c>
      <c r="P5291">
        <v>0.49112325252390021</v>
      </c>
      <c r="Q5291">
        <v>0.49699200485799672</v>
      </c>
      <c r="R5291">
        <v>0.49820283546455668</v>
      </c>
      <c r="S5291">
        <v>0.44462873974137812</v>
      </c>
      <c r="T5291">
        <v>0.28808472608108482</v>
      </c>
      <c r="U5291">
        <v>0.13099596245464989</v>
      </c>
      <c r="V5291">
        <v>2.7783899030691481E-2</v>
      </c>
      <c r="W5291">
        <v>0</v>
      </c>
      <c r="X5291">
        <v>0</v>
      </c>
      <c r="Y5291">
        <v>0</v>
      </c>
      <c r="Z5291">
        <v>0</v>
      </c>
      <c r="AA5291">
        <v>0</v>
      </c>
      <c r="AB5291" s="7">
        <f t="shared" si="246"/>
        <v>4.7649827383536527</v>
      </c>
      <c r="AC5291">
        <f>INDEX(SHELF_days!$C$2:$C$289,MATCH(A5291&amp;"|"&amp;C5291,SHELF_days!$D$2:$D$289,0))</f>
        <v>92</v>
      </c>
      <c r="AD5291" s="8">
        <f t="shared" si="247"/>
        <v>438.37841192853602</v>
      </c>
      <c r="AE5291" s="7">
        <f t="shared" si="248"/>
        <v>0.50302191239040994</v>
      </c>
    </row>
    <row r="5292" spans="1:31" x14ac:dyDescent="0.45">
      <c r="A5292" t="s">
        <v>82</v>
      </c>
      <c r="B5292" t="s">
        <v>191</v>
      </c>
      <c r="C5292" t="s">
        <v>138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1.8815705099465469E-2</v>
      </c>
      <c r="J5292">
        <v>0.1923676380814342</v>
      </c>
      <c r="K5292">
        <v>0.36319825609996809</v>
      </c>
      <c r="L5292">
        <v>0.4315984649925515</v>
      </c>
      <c r="M5292">
        <v>0.45877459639056362</v>
      </c>
      <c r="N5292">
        <v>0.46885399771484482</v>
      </c>
      <c r="O5292">
        <v>0.48484967255398081</v>
      </c>
      <c r="P5292">
        <v>0.49235298430352792</v>
      </c>
      <c r="Q5292">
        <v>0.49527932334512881</v>
      </c>
      <c r="R5292">
        <v>0.49897829942204031</v>
      </c>
      <c r="S5292">
        <v>0.47838856653511058</v>
      </c>
      <c r="T5292">
        <v>0.41114731319549341</v>
      </c>
      <c r="U5292">
        <v>0.2439900432441002</v>
      </c>
      <c r="V5292">
        <v>4.1444288541490237E-2</v>
      </c>
      <c r="W5292">
        <v>0</v>
      </c>
      <c r="X5292">
        <v>0</v>
      </c>
      <c r="Y5292">
        <v>0</v>
      </c>
      <c r="Z5292">
        <v>0</v>
      </c>
      <c r="AA5292">
        <v>0</v>
      </c>
      <c r="AB5292" s="7">
        <f t="shared" si="246"/>
        <v>5.0800391495196999</v>
      </c>
      <c r="AC5292">
        <f>INDEX(SHELF_days!$C$2:$C$289,MATCH(A5292&amp;"|"&amp;C5292,SHELF_days!$D$2:$D$289,0))</f>
        <v>10</v>
      </c>
      <c r="AD5292" s="8">
        <f t="shared" si="247"/>
        <v>50.800391495196997</v>
      </c>
      <c r="AE5292" s="7">
        <f t="shared" si="248"/>
        <v>0.49897829942204031</v>
      </c>
    </row>
    <row r="5293" spans="1:31" x14ac:dyDescent="0.45">
      <c r="A5293" t="s">
        <v>82</v>
      </c>
      <c r="B5293" t="s">
        <v>191</v>
      </c>
      <c r="C5293" t="s">
        <v>139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1.898371094129594E-5</v>
      </c>
      <c r="K5293">
        <v>8.099637569490678E-2</v>
      </c>
      <c r="L5293">
        <v>0.31228963846869479</v>
      </c>
      <c r="M5293">
        <v>0.38803606890278619</v>
      </c>
      <c r="N5293">
        <v>0.3880004744447712</v>
      </c>
      <c r="O5293">
        <v>0.37697236216619889</v>
      </c>
      <c r="P5293">
        <v>0.38031729203405529</v>
      </c>
      <c r="Q5293">
        <v>0.39872484734828278</v>
      </c>
      <c r="R5293">
        <v>0.40942596520589142</v>
      </c>
      <c r="S5293">
        <v>0.33921328651118771</v>
      </c>
      <c r="T5293">
        <v>0.10748387297852351</v>
      </c>
      <c r="U5293">
        <v>2.097700059013202E-3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 s="7">
        <f t="shared" si="246"/>
        <v>3.1835768675252525</v>
      </c>
      <c r="AC5293">
        <f>INDEX(SHELF_days!$C$2:$C$289,MATCH(A5293&amp;"|"&amp;C5293,SHELF_days!$D$2:$D$289,0))</f>
        <v>20</v>
      </c>
      <c r="AD5293" s="8">
        <f t="shared" si="247"/>
        <v>63.671537350505048</v>
      </c>
      <c r="AE5293" s="7">
        <f t="shared" si="248"/>
        <v>0.40942596520589142</v>
      </c>
    </row>
    <row r="5294" spans="1:31" x14ac:dyDescent="0.45">
      <c r="A5294" t="s">
        <v>82</v>
      </c>
      <c r="B5294" t="s">
        <v>192</v>
      </c>
      <c r="C5294" t="s">
        <v>134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8.5970261053544508E-2</v>
      </c>
      <c r="N5294">
        <v>0.37963217273031902</v>
      </c>
      <c r="O5294">
        <v>0.49887312653179228</v>
      </c>
      <c r="P5294">
        <v>0.49723308211392259</v>
      </c>
      <c r="Q5294">
        <v>0.48343923096635172</v>
      </c>
      <c r="R5294">
        <v>0.47115795283558137</v>
      </c>
      <c r="S5294">
        <v>0.48278741844130069</v>
      </c>
      <c r="T5294">
        <v>0.49201858191351688</v>
      </c>
      <c r="U5294">
        <v>0.44649223672884741</v>
      </c>
      <c r="V5294">
        <v>0.212818103567228</v>
      </c>
      <c r="W5294">
        <v>1.524334553291587E-2</v>
      </c>
      <c r="X5294">
        <v>0</v>
      </c>
      <c r="Y5294">
        <v>0</v>
      </c>
      <c r="Z5294">
        <v>0</v>
      </c>
      <c r="AA5294">
        <v>0</v>
      </c>
      <c r="AB5294" s="7">
        <f t="shared" si="246"/>
        <v>4.06566551241532</v>
      </c>
      <c r="AC5294">
        <f>INDEX(SHELF_days!$C$2:$C$289,MATCH(A5294&amp;"|"&amp;C5294,SHELF_days!$D$2:$D$289,0))</f>
        <v>84</v>
      </c>
      <c r="AD5294" s="8">
        <f t="shared" si="247"/>
        <v>341.51590304288686</v>
      </c>
      <c r="AE5294" s="7">
        <f t="shared" si="248"/>
        <v>0.49887312653179228</v>
      </c>
    </row>
    <row r="5295" spans="1:31" x14ac:dyDescent="0.45">
      <c r="A5295" t="s">
        <v>82</v>
      </c>
      <c r="B5295" t="s">
        <v>192</v>
      </c>
      <c r="C5295" t="s">
        <v>135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7.6376066915914862E-3</v>
      </c>
      <c r="L5295">
        <v>0.18687044568995531</v>
      </c>
      <c r="M5295">
        <v>0.48014337247274769</v>
      </c>
      <c r="N5295">
        <v>0.63047092140796768</v>
      </c>
      <c r="O5295">
        <v>0.67382433915277506</v>
      </c>
      <c r="P5295">
        <v>0.67705711901492183</v>
      </c>
      <c r="Q5295">
        <v>0.67418244180010656</v>
      </c>
      <c r="R5295">
        <v>0.66674031315912219</v>
      </c>
      <c r="S5295">
        <v>0.6665004829457718</v>
      </c>
      <c r="T5295">
        <v>0.66682983882095515</v>
      </c>
      <c r="U5295">
        <v>0.64842040593727601</v>
      </c>
      <c r="V5295">
        <v>0.56803293230217289</v>
      </c>
      <c r="W5295">
        <v>0.3065637915514059</v>
      </c>
      <c r="X5295">
        <v>3.9289445499405343E-2</v>
      </c>
      <c r="Y5295">
        <v>0</v>
      </c>
      <c r="Z5295">
        <v>0</v>
      </c>
      <c r="AA5295">
        <v>0</v>
      </c>
      <c r="AB5295" s="7">
        <f t="shared" si="246"/>
        <v>6.8925634564461751</v>
      </c>
      <c r="AC5295">
        <f>INDEX(SHELF_days!$C$2:$C$289,MATCH(A5295&amp;"|"&amp;C5295,SHELF_days!$D$2:$D$289,0))</f>
        <v>106</v>
      </c>
      <c r="AD5295" s="8">
        <f t="shared" si="247"/>
        <v>730.61172638329458</v>
      </c>
      <c r="AE5295" s="7">
        <f t="shared" si="248"/>
        <v>0.67705711901492183</v>
      </c>
    </row>
    <row r="5296" spans="1:31" x14ac:dyDescent="0.45">
      <c r="A5296" t="s">
        <v>82</v>
      </c>
      <c r="B5296" t="s">
        <v>192</v>
      </c>
      <c r="C5296" t="s">
        <v>136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2.4164508345796872E-2</v>
      </c>
      <c r="L5296">
        <v>0.27575697567568042</v>
      </c>
      <c r="M5296">
        <v>0.51488676849424775</v>
      </c>
      <c r="N5296">
        <v>0.59949294659002661</v>
      </c>
      <c r="O5296">
        <v>0.63012112653058361</v>
      </c>
      <c r="P5296">
        <v>0.63916783485240902</v>
      </c>
      <c r="Q5296">
        <v>0.63841567957142775</v>
      </c>
      <c r="R5296">
        <v>0.63266768459506084</v>
      </c>
      <c r="S5296">
        <v>0.62353064815635084</v>
      </c>
      <c r="T5296">
        <v>0.61337915748186045</v>
      </c>
      <c r="U5296">
        <v>0.59439288214438957</v>
      </c>
      <c r="V5296">
        <v>0.5420651092014821</v>
      </c>
      <c r="W5296">
        <v>0.4000606240630627</v>
      </c>
      <c r="X5296">
        <v>0.11961874586358021</v>
      </c>
      <c r="Y5296">
        <v>2.6056187562860548E-6</v>
      </c>
      <c r="Z5296">
        <v>0</v>
      </c>
      <c r="AA5296">
        <v>0</v>
      </c>
      <c r="AB5296" s="7">
        <f t="shared" si="246"/>
        <v>6.8477232971847135</v>
      </c>
      <c r="AC5296">
        <f>INDEX(SHELF_days!$C$2:$C$289,MATCH(A5296&amp;"|"&amp;C5296,SHELF_days!$D$2:$D$289,0))</f>
        <v>53</v>
      </c>
      <c r="AD5296" s="8">
        <f t="shared" si="247"/>
        <v>362.92933475078979</v>
      </c>
      <c r="AE5296" s="7">
        <f t="shared" si="248"/>
        <v>0.63916783485240902</v>
      </c>
    </row>
    <row r="5297" spans="1:31" x14ac:dyDescent="0.45">
      <c r="A5297" t="s">
        <v>82</v>
      </c>
      <c r="B5297" t="s">
        <v>192</v>
      </c>
      <c r="C5297" t="s">
        <v>137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5.499371960449613E-2</v>
      </c>
      <c r="M5297">
        <v>0.36422206091116532</v>
      </c>
      <c r="N5297">
        <v>0.55216568352257089</v>
      </c>
      <c r="O5297">
        <v>0.58568961715600898</v>
      </c>
      <c r="P5297">
        <v>0.57825967391492872</v>
      </c>
      <c r="Q5297">
        <v>0.5681218520601431</v>
      </c>
      <c r="R5297">
        <v>0.56341217480062511</v>
      </c>
      <c r="S5297">
        <v>0.56827173921122187</v>
      </c>
      <c r="T5297">
        <v>0.569548876837356</v>
      </c>
      <c r="U5297">
        <v>0.52877833300713251</v>
      </c>
      <c r="V5297">
        <v>0.35578626340003522</v>
      </c>
      <c r="W5297">
        <v>7.7412377953458192E-2</v>
      </c>
      <c r="X5297">
        <v>3.2207156430158789E-5</v>
      </c>
      <c r="Y5297">
        <v>0</v>
      </c>
      <c r="Z5297">
        <v>0</v>
      </c>
      <c r="AA5297">
        <v>0</v>
      </c>
      <c r="AB5297" s="7">
        <f t="shared" si="246"/>
        <v>5.3666945795355723</v>
      </c>
      <c r="AC5297">
        <f>INDEX(SHELF_days!$C$2:$C$289,MATCH(A5297&amp;"|"&amp;C5297,SHELF_days!$D$2:$D$289,0))</f>
        <v>92</v>
      </c>
      <c r="AD5297" s="8">
        <f t="shared" si="247"/>
        <v>493.73590131727263</v>
      </c>
      <c r="AE5297" s="7">
        <f t="shared" si="248"/>
        <v>0.58568961715600898</v>
      </c>
    </row>
    <row r="5298" spans="1:31" x14ac:dyDescent="0.45">
      <c r="A5298" t="s">
        <v>82</v>
      </c>
      <c r="B5298" t="s">
        <v>192</v>
      </c>
      <c r="C5298" t="s">
        <v>138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2.7731600423152491E-2</v>
      </c>
      <c r="L5298">
        <v>0.38083723741876979</v>
      </c>
      <c r="M5298">
        <v>0.62248753211425112</v>
      </c>
      <c r="N5298">
        <v>0.69230769230769229</v>
      </c>
      <c r="O5298">
        <v>0.718074656188605</v>
      </c>
      <c r="P5298">
        <v>0.72479975819857945</v>
      </c>
      <c r="Q5298">
        <v>0.72464863231071475</v>
      </c>
      <c r="R5298">
        <v>0.72328849931993344</v>
      </c>
      <c r="S5298">
        <v>0.72570651352576687</v>
      </c>
      <c r="T5298">
        <v>0.7238930028713918</v>
      </c>
      <c r="U5298">
        <v>0.71218074656188601</v>
      </c>
      <c r="V5298">
        <v>0.67311470454888911</v>
      </c>
      <c r="W5298">
        <v>0.55977028865044576</v>
      </c>
      <c r="X5298">
        <v>0.22117273688982919</v>
      </c>
      <c r="Y5298">
        <v>0</v>
      </c>
      <c r="Z5298">
        <v>0</v>
      </c>
      <c r="AA5298">
        <v>0</v>
      </c>
      <c r="AB5298" s="7">
        <f t="shared" si="246"/>
        <v>8.2300136013299063</v>
      </c>
      <c r="AC5298">
        <f>INDEX(SHELF_days!$C$2:$C$289,MATCH(A5298&amp;"|"&amp;C5298,SHELF_days!$D$2:$D$289,0))</f>
        <v>10</v>
      </c>
      <c r="AD5298" s="8">
        <f t="shared" si="247"/>
        <v>82.300136013299067</v>
      </c>
      <c r="AE5298" s="7">
        <f t="shared" si="248"/>
        <v>0.72570651352576687</v>
      </c>
    </row>
    <row r="5299" spans="1:31" x14ac:dyDescent="0.45">
      <c r="A5299" t="s">
        <v>82</v>
      </c>
      <c r="B5299" t="s">
        <v>192</v>
      </c>
      <c r="C5299" t="s">
        <v>139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2.6447030376303459E-3</v>
      </c>
      <c r="N5299">
        <v>0.27588030829681132</v>
      </c>
      <c r="O5299">
        <v>0.35612815475290921</v>
      </c>
      <c r="P5299">
        <v>0.39020704246637439</v>
      </c>
      <c r="Q5299">
        <v>0.4112135408795527</v>
      </c>
      <c r="R5299">
        <v>0.42511712256309497</v>
      </c>
      <c r="S5299">
        <v>0.48556747770893149</v>
      </c>
      <c r="T5299">
        <v>0.52765603747922007</v>
      </c>
      <c r="U5299">
        <v>0.49304820915822878</v>
      </c>
      <c r="V5299">
        <v>0.19344113646667671</v>
      </c>
      <c r="W5299">
        <v>0</v>
      </c>
      <c r="X5299">
        <v>0</v>
      </c>
      <c r="Y5299">
        <v>0</v>
      </c>
      <c r="Z5299">
        <v>0</v>
      </c>
      <c r="AA5299">
        <v>0</v>
      </c>
      <c r="AB5299" s="7">
        <f t="shared" si="246"/>
        <v>3.5609037328094302</v>
      </c>
      <c r="AC5299">
        <f>INDEX(SHELF_days!$C$2:$C$289,MATCH(A5299&amp;"|"&amp;C5299,SHELF_days!$D$2:$D$289,0))</f>
        <v>20</v>
      </c>
      <c r="AD5299" s="8">
        <f t="shared" si="247"/>
        <v>71.218074656188605</v>
      </c>
      <c r="AE5299" s="7">
        <f t="shared" si="248"/>
        <v>0.52765603747922007</v>
      </c>
    </row>
    <row r="5300" spans="1:31" x14ac:dyDescent="0.45">
      <c r="A5300" t="s">
        <v>82</v>
      </c>
      <c r="B5300" t="s">
        <v>193</v>
      </c>
      <c r="C5300" t="s">
        <v>134</v>
      </c>
      <c r="D5300">
        <v>0.17599999999999999</v>
      </c>
      <c r="E5300">
        <v>0.17599999999999999</v>
      </c>
      <c r="F5300">
        <v>0.17599999999999999</v>
      </c>
      <c r="G5300">
        <v>0.17599999999999999</v>
      </c>
      <c r="H5300">
        <v>0.17599999999999999</v>
      </c>
      <c r="I5300">
        <v>0.17599999999999999</v>
      </c>
      <c r="J5300">
        <v>0.17599999999999999</v>
      </c>
      <c r="K5300">
        <v>0.17599999999999999</v>
      </c>
      <c r="L5300">
        <v>0.17599999999999999</v>
      </c>
      <c r="M5300">
        <v>0.17599999999999999</v>
      </c>
      <c r="N5300">
        <v>0.17599999999999999</v>
      </c>
      <c r="O5300">
        <v>0.17599999999999999</v>
      </c>
      <c r="P5300">
        <v>0.17599999999999999</v>
      </c>
      <c r="Q5300">
        <v>0.17599999999999999</v>
      </c>
      <c r="R5300">
        <v>0.17599999999999999</v>
      </c>
      <c r="S5300">
        <v>0.17599999999999999</v>
      </c>
      <c r="T5300">
        <v>0.17599999999999999</v>
      </c>
      <c r="U5300">
        <v>0.17599999999999999</v>
      </c>
      <c r="V5300">
        <v>0.17599999999999999</v>
      </c>
      <c r="W5300">
        <v>0.17599999999999999</v>
      </c>
      <c r="X5300">
        <v>0.17599999999999999</v>
      </c>
      <c r="Y5300">
        <v>0.17599999999999999</v>
      </c>
      <c r="Z5300">
        <v>0.17599999999999999</v>
      </c>
      <c r="AA5300">
        <v>0.17599999999999999</v>
      </c>
      <c r="AB5300" s="7">
        <f t="shared" si="246"/>
        <v>4.2240000000000011</v>
      </c>
      <c r="AC5300">
        <f>INDEX(SHELF_days!$C$2:$C$289,MATCH(A5300&amp;"|"&amp;C5300,SHELF_days!$D$2:$D$289,0))</f>
        <v>84</v>
      </c>
      <c r="AD5300" s="8">
        <f t="shared" si="247"/>
        <v>354.81600000000009</v>
      </c>
      <c r="AE5300" s="7">
        <f t="shared" si="248"/>
        <v>0.17599999999999999</v>
      </c>
    </row>
    <row r="5301" spans="1:31" x14ac:dyDescent="0.45">
      <c r="A5301" t="s">
        <v>82</v>
      </c>
      <c r="B5301" t="s">
        <v>193</v>
      </c>
      <c r="C5301" t="s">
        <v>135</v>
      </c>
      <c r="D5301">
        <v>0.17599999999999999</v>
      </c>
      <c r="E5301">
        <v>0.17599999999999999</v>
      </c>
      <c r="F5301">
        <v>0.17599999999999999</v>
      </c>
      <c r="G5301">
        <v>0.17599999999999999</v>
      </c>
      <c r="H5301">
        <v>0.17599999999999999</v>
      </c>
      <c r="I5301">
        <v>0.17599999999999999</v>
      </c>
      <c r="J5301">
        <v>0.17599999999999999</v>
      </c>
      <c r="K5301">
        <v>0.17599999999999999</v>
      </c>
      <c r="L5301">
        <v>0.17599999999999999</v>
      </c>
      <c r="M5301">
        <v>0.17599999999999999</v>
      </c>
      <c r="N5301">
        <v>0.17599999999999999</v>
      </c>
      <c r="O5301">
        <v>0.17599999999999999</v>
      </c>
      <c r="P5301">
        <v>0.17599999999999999</v>
      </c>
      <c r="Q5301">
        <v>0.17599999999999999</v>
      </c>
      <c r="R5301">
        <v>0.17599999999999999</v>
      </c>
      <c r="S5301">
        <v>0.17599999999999999</v>
      </c>
      <c r="T5301">
        <v>0.17599999999999999</v>
      </c>
      <c r="U5301">
        <v>0.17599999999999999</v>
      </c>
      <c r="V5301">
        <v>0.17599999999999999</v>
      </c>
      <c r="W5301">
        <v>0.17599999999999999</v>
      </c>
      <c r="X5301">
        <v>0.17599999999999999</v>
      </c>
      <c r="Y5301">
        <v>0.17599999999999999</v>
      </c>
      <c r="Z5301">
        <v>0.17599999999999999</v>
      </c>
      <c r="AA5301">
        <v>0.17599999999999999</v>
      </c>
      <c r="AB5301" s="7">
        <f t="shared" si="246"/>
        <v>4.2240000000000011</v>
      </c>
      <c r="AC5301">
        <f>INDEX(SHELF_days!$C$2:$C$289,MATCH(A5301&amp;"|"&amp;C5301,SHELF_days!$D$2:$D$289,0))</f>
        <v>106</v>
      </c>
      <c r="AD5301" s="8">
        <f t="shared" si="247"/>
        <v>447.74400000000014</v>
      </c>
      <c r="AE5301" s="7">
        <f t="shared" si="248"/>
        <v>0.17599999999999999</v>
      </c>
    </row>
    <row r="5302" spans="1:31" x14ac:dyDescent="0.45">
      <c r="A5302" t="s">
        <v>82</v>
      </c>
      <c r="B5302" t="s">
        <v>193</v>
      </c>
      <c r="C5302" t="s">
        <v>136</v>
      </c>
      <c r="D5302">
        <v>0.17599999999999999</v>
      </c>
      <c r="E5302">
        <v>0.17599999999999999</v>
      </c>
      <c r="F5302">
        <v>0.17599999999999999</v>
      </c>
      <c r="G5302">
        <v>0.17599999999999999</v>
      </c>
      <c r="H5302">
        <v>0.17599999999999999</v>
      </c>
      <c r="I5302">
        <v>0.17599999999999999</v>
      </c>
      <c r="J5302">
        <v>0.17599999999999999</v>
      </c>
      <c r="K5302">
        <v>0.17599999999999999</v>
      </c>
      <c r="L5302">
        <v>0.17599999999999999</v>
      </c>
      <c r="M5302">
        <v>0.17599999999999999</v>
      </c>
      <c r="N5302">
        <v>0.17599999999999999</v>
      </c>
      <c r="O5302">
        <v>0.17599999999999999</v>
      </c>
      <c r="P5302">
        <v>0.17599999999999999</v>
      </c>
      <c r="Q5302">
        <v>0.17599999999999999</v>
      </c>
      <c r="R5302">
        <v>0.17599999999999999</v>
      </c>
      <c r="S5302">
        <v>0.17599999999999999</v>
      </c>
      <c r="T5302">
        <v>0.17599999999999999</v>
      </c>
      <c r="U5302">
        <v>0.17599999999999999</v>
      </c>
      <c r="V5302">
        <v>0.17599999999999999</v>
      </c>
      <c r="W5302">
        <v>0.17599999999999999</v>
      </c>
      <c r="X5302">
        <v>0.17599999999999999</v>
      </c>
      <c r="Y5302">
        <v>0.17599999999999999</v>
      </c>
      <c r="Z5302">
        <v>0.17599999999999999</v>
      </c>
      <c r="AA5302">
        <v>0.17599999999999999</v>
      </c>
      <c r="AB5302" s="7">
        <f t="shared" si="246"/>
        <v>4.2240000000000011</v>
      </c>
      <c r="AC5302">
        <f>INDEX(SHELF_days!$C$2:$C$289,MATCH(A5302&amp;"|"&amp;C5302,SHELF_days!$D$2:$D$289,0))</f>
        <v>53</v>
      </c>
      <c r="AD5302" s="8">
        <f t="shared" si="247"/>
        <v>223.87200000000007</v>
      </c>
      <c r="AE5302" s="7">
        <f t="shared" si="248"/>
        <v>0.17599999999999999</v>
      </c>
    </row>
    <row r="5303" spans="1:31" x14ac:dyDescent="0.45">
      <c r="A5303" t="s">
        <v>82</v>
      </c>
      <c r="B5303" t="s">
        <v>193</v>
      </c>
      <c r="C5303" t="s">
        <v>137</v>
      </c>
      <c r="D5303">
        <v>0.17599999999999999</v>
      </c>
      <c r="E5303">
        <v>0.17599999999999999</v>
      </c>
      <c r="F5303">
        <v>0.17599999999999999</v>
      </c>
      <c r="G5303">
        <v>0.17599999999999999</v>
      </c>
      <c r="H5303">
        <v>0.17599999999999999</v>
      </c>
      <c r="I5303">
        <v>0.17599999999999999</v>
      </c>
      <c r="J5303">
        <v>0.17599999999999999</v>
      </c>
      <c r="K5303">
        <v>0.17599999999999999</v>
      </c>
      <c r="L5303">
        <v>0.17599999999999999</v>
      </c>
      <c r="M5303">
        <v>0.17599999999999999</v>
      </c>
      <c r="N5303">
        <v>0.17599999999999999</v>
      </c>
      <c r="O5303">
        <v>0.17599999999999999</v>
      </c>
      <c r="P5303">
        <v>0.17599999999999999</v>
      </c>
      <c r="Q5303">
        <v>0.17599999999999999</v>
      </c>
      <c r="R5303">
        <v>0.17599999999999999</v>
      </c>
      <c r="S5303">
        <v>0.17599999999999999</v>
      </c>
      <c r="T5303">
        <v>0.17599999999999999</v>
      </c>
      <c r="U5303">
        <v>0.17599999999999999</v>
      </c>
      <c r="V5303">
        <v>0.17599999999999999</v>
      </c>
      <c r="W5303">
        <v>0.17599999999999999</v>
      </c>
      <c r="X5303">
        <v>0.17599999999999999</v>
      </c>
      <c r="Y5303">
        <v>0.17599999999999999</v>
      </c>
      <c r="Z5303">
        <v>0.17599999999999999</v>
      </c>
      <c r="AA5303">
        <v>0.17599999999999999</v>
      </c>
      <c r="AB5303" s="7">
        <f t="shared" si="246"/>
        <v>4.2240000000000011</v>
      </c>
      <c r="AC5303">
        <f>INDEX(SHELF_days!$C$2:$C$289,MATCH(A5303&amp;"|"&amp;C5303,SHELF_days!$D$2:$D$289,0))</f>
        <v>92</v>
      </c>
      <c r="AD5303" s="8">
        <f t="shared" si="247"/>
        <v>388.60800000000012</v>
      </c>
      <c r="AE5303" s="7">
        <f t="shared" si="248"/>
        <v>0.17599999999999999</v>
      </c>
    </row>
    <row r="5304" spans="1:31" x14ac:dyDescent="0.45">
      <c r="A5304" t="s">
        <v>82</v>
      </c>
      <c r="B5304" t="s">
        <v>193</v>
      </c>
      <c r="C5304" t="s">
        <v>138</v>
      </c>
      <c r="D5304">
        <v>0.17599999999999999</v>
      </c>
      <c r="E5304">
        <v>0.17599999999999999</v>
      </c>
      <c r="F5304">
        <v>0.17599999999999999</v>
      </c>
      <c r="G5304">
        <v>0.17599999999999999</v>
      </c>
      <c r="H5304">
        <v>0.17599999999999999</v>
      </c>
      <c r="I5304">
        <v>0.17599999999999999</v>
      </c>
      <c r="J5304">
        <v>0.17599999999999999</v>
      </c>
      <c r="K5304">
        <v>0.17599999999999999</v>
      </c>
      <c r="L5304">
        <v>0.17599999999999999</v>
      </c>
      <c r="M5304">
        <v>0.17599999999999999</v>
      </c>
      <c r="N5304">
        <v>0.17599999999999999</v>
      </c>
      <c r="O5304">
        <v>0.17599999999999999</v>
      </c>
      <c r="P5304">
        <v>0.17599999999999999</v>
      </c>
      <c r="Q5304">
        <v>0.17599999999999999</v>
      </c>
      <c r="R5304">
        <v>0.17599999999999999</v>
      </c>
      <c r="S5304">
        <v>0.17599999999999999</v>
      </c>
      <c r="T5304">
        <v>0.17599999999999999</v>
      </c>
      <c r="U5304">
        <v>0.17599999999999999</v>
      </c>
      <c r="V5304">
        <v>0.17599999999999999</v>
      </c>
      <c r="W5304">
        <v>0.17599999999999999</v>
      </c>
      <c r="X5304">
        <v>0.17599999999999999</v>
      </c>
      <c r="Y5304">
        <v>0.17599999999999999</v>
      </c>
      <c r="Z5304">
        <v>0.17599999999999999</v>
      </c>
      <c r="AA5304">
        <v>0.17599999999999999</v>
      </c>
      <c r="AB5304" s="7">
        <f t="shared" si="246"/>
        <v>4.2240000000000011</v>
      </c>
      <c r="AC5304">
        <f>INDEX(SHELF_days!$C$2:$C$289,MATCH(A5304&amp;"|"&amp;C5304,SHELF_days!$D$2:$D$289,0))</f>
        <v>10</v>
      </c>
      <c r="AD5304" s="8">
        <f t="shared" si="247"/>
        <v>42.240000000000009</v>
      </c>
      <c r="AE5304" s="7">
        <f t="shared" si="248"/>
        <v>0.17599999999999999</v>
      </c>
    </row>
    <row r="5305" spans="1:31" x14ac:dyDescent="0.45">
      <c r="A5305" t="s">
        <v>82</v>
      </c>
      <c r="B5305" t="s">
        <v>193</v>
      </c>
      <c r="C5305" t="s">
        <v>139</v>
      </c>
      <c r="D5305">
        <v>0.17599999999999999</v>
      </c>
      <c r="E5305">
        <v>0.17599999999999999</v>
      </c>
      <c r="F5305">
        <v>0.17599999999999999</v>
      </c>
      <c r="G5305">
        <v>0.17599999999999999</v>
      </c>
      <c r="H5305">
        <v>0.17599999999999999</v>
      </c>
      <c r="I5305">
        <v>0.17599999999999999</v>
      </c>
      <c r="J5305">
        <v>0.17599999999999999</v>
      </c>
      <c r="K5305">
        <v>0.17599999999999999</v>
      </c>
      <c r="L5305">
        <v>0.17599999999999999</v>
      </c>
      <c r="M5305">
        <v>0.17599999999999999</v>
      </c>
      <c r="N5305">
        <v>0.17599999999999999</v>
      </c>
      <c r="O5305">
        <v>0.17599999999999999</v>
      </c>
      <c r="P5305">
        <v>0.17599999999999999</v>
      </c>
      <c r="Q5305">
        <v>0.17599999999999999</v>
      </c>
      <c r="R5305">
        <v>0.17599999999999999</v>
      </c>
      <c r="S5305">
        <v>0.17599999999999999</v>
      </c>
      <c r="T5305">
        <v>0.17599999999999999</v>
      </c>
      <c r="U5305">
        <v>0.17599999999999999</v>
      </c>
      <c r="V5305">
        <v>0.17599999999999999</v>
      </c>
      <c r="W5305">
        <v>0.17599999999999999</v>
      </c>
      <c r="X5305">
        <v>0.17599999999999999</v>
      </c>
      <c r="Y5305">
        <v>0.17599999999999999</v>
      </c>
      <c r="Z5305">
        <v>0.17599999999999999</v>
      </c>
      <c r="AA5305">
        <v>0.17599999999999999</v>
      </c>
      <c r="AB5305" s="7">
        <f t="shared" si="246"/>
        <v>4.2240000000000011</v>
      </c>
      <c r="AC5305">
        <f>INDEX(SHELF_days!$C$2:$C$289,MATCH(A5305&amp;"|"&amp;C5305,SHELF_days!$D$2:$D$289,0))</f>
        <v>20</v>
      </c>
      <c r="AD5305" s="8">
        <f t="shared" si="247"/>
        <v>84.480000000000018</v>
      </c>
      <c r="AE5305" s="7">
        <f t="shared" si="248"/>
        <v>0.17599999999999999</v>
      </c>
    </row>
    <row r="5306" spans="1:31" x14ac:dyDescent="0.45">
      <c r="A5306" t="s">
        <v>84</v>
      </c>
      <c r="B5306" t="s">
        <v>168</v>
      </c>
      <c r="C5306" t="s">
        <v>134</v>
      </c>
      <c r="D5306">
        <v>0.8</v>
      </c>
      <c r="E5306">
        <v>0.8</v>
      </c>
      <c r="F5306">
        <v>0.8</v>
      </c>
      <c r="G5306">
        <v>0.8</v>
      </c>
      <c r="H5306">
        <v>0.8</v>
      </c>
      <c r="I5306">
        <v>0.8</v>
      </c>
      <c r="J5306">
        <v>0.8</v>
      </c>
      <c r="K5306">
        <v>0.8</v>
      </c>
      <c r="L5306">
        <v>0.8</v>
      </c>
      <c r="M5306">
        <v>0.8</v>
      </c>
      <c r="N5306">
        <v>0.8</v>
      </c>
      <c r="O5306">
        <v>0.8</v>
      </c>
      <c r="P5306">
        <v>0.8</v>
      </c>
      <c r="Q5306">
        <v>0.8</v>
      </c>
      <c r="R5306">
        <v>0.8</v>
      </c>
      <c r="S5306">
        <v>0.8</v>
      </c>
      <c r="T5306">
        <v>0.8</v>
      </c>
      <c r="U5306">
        <v>0.8</v>
      </c>
      <c r="V5306">
        <v>0.8</v>
      </c>
      <c r="W5306">
        <v>0.8</v>
      </c>
      <c r="X5306">
        <v>0.8</v>
      </c>
      <c r="Y5306">
        <v>0.8</v>
      </c>
      <c r="Z5306">
        <v>0.8</v>
      </c>
      <c r="AA5306">
        <v>0.8</v>
      </c>
      <c r="AB5306" s="7">
        <f t="shared" si="246"/>
        <v>19.200000000000006</v>
      </c>
      <c r="AC5306">
        <f>INDEX(SHELF_days!$C$2:$C$289,MATCH(A5306&amp;"|"&amp;C5306,SHELF_days!$D$2:$D$289,0))</f>
        <v>120</v>
      </c>
      <c r="AD5306" s="8">
        <f t="shared" si="247"/>
        <v>2304.0000000000009</v>
      </c>
      <c r="AE5306" s="7">
        <f t="shared" si="248"/>
        <v>0.8</v>
      </c>
    </row>
    <row r="5307" spans="1:31" x14ac:dyDescent="0.45">
      <c r="A5307" t="s">
        <v>84</v>
      </c>
      <c r="B5307" t="s">
        <v>168</v>
      </c>
      <c r="C5307" t="s">
        <v>135</v>
      </c>
      <c r="D5307">
        <v>0.8</v>
      </c>
      <c r="E5307">
        <v>0.8</v>
      </c>
      <c r="F5307">
        <v>0.8</v>
      </c>
      <c r="G5307">
        <v>0.8</v>
      </c>
      <c r="H5307">
        <v>0.8</v>
      </c>
      <c r="I5307">
        <v>0.8</v>
      </c>
      <c r="J5307">
        <v>0.8</v>
      </c>
      <c r="K5307">
        <v>0.8</v>
      </c>
      <c r="L5307">
        <v>0.8</v>
      </c>
      <c r="M5307">
        <v>0.8</v>
      </c>
      <c r="N5307">
        <v>0.8</v>
      </c>
      <c r="O5307">
        <v>0.8</v>
      </c>
      <c r="P5307">
        <v>0.8</v>
      </c>
      <c r="Q5307">
        <v>0.8</v>
      </c>
      <c r="R5307">
        <v>0.8</v>
      </c>
      <c r="S5307">
        <v>0.8</v>
      </c>
      <c r="T5307">
        <v>0.8</v>
      </c>
      <c r="U5307">
        <v>0.8</v>
      </c>
      <c r="V5307">
        <v>0.8</v>
      </c>
      <c r="W5307">
        <v>0.8</v>
      </c>
      <c r="X5307">
        <v>0.8</v>
      </c>
      <c r="Y5307">
        <v>0.8</v>
      </c>
      <c r="Z5307">
        <v>0.8</v>
      </c>
      <c r="AA5307">
        <v>0.8</v>
      </c>
      <c r="AB5307" s="7">
        <f t="shared" si="246"/>
        <v>19.200000000000006</v>
      </c>
      <c r="AC5307">
        <f>INDEX(SHELF_days!$C$2:$C$289,MATCH(A5307&amp;"|"&amp;C5307,SHELF_days!$D$2:$D$289,0))</f>
        <v>70</v>
      </c>
      <c r="AD5307" s="8">
        <f t="shared" si="247"/>
        <v>1344.0000000000005</v>
      </c>
      <c r="AE5307" s="7">
        <f t="shared" si="248"/>
        <v>0.8</v>
      </c>
    </row>
    <row r="5308" spans="1:31" x14ac:dyDescent="0.45">
      <c r="A5308" t="s">
        <v>84</v>
      </c>
      <c r="B5308" t="s">
        <v>168</v>
      </c>
      <c r="C5308" t="s">
        <v>136</v>
      </c>
      <c r="D5308">
        <v>0.8</v>
      </c>
      <c r="E5308">
        <v>0.8</v>
      </c>
      <c r="F5308">
        <v>0.8</v>
      </c>
      <c r="G5308">
        <v>0.8</v>
      </c>
      <c r="H5308">
        <v>0.8</v>
      </c>
      <c r="I5308">
        <v>0.8</v>
      </c>
      <c r="J5308">
        <v>0.8</v>
      </c>
      <c r="K5308">
        <v>0.8</v>
      </c>
      <c r="L5308">
        <v>0.8</v>
      </c>
      <c r="M5308">
        <v>0.8</v>
      </c>
      <c r="N5308">
        <v>0.8</v>
      </c>
      <c r="O5308">
        <v>0.8</v>
      </c>
      <c r="P5308">
        <v>0.8</v>
      </c>
      <c r="Q5308">
        <v>0.8</v>
      </c>
      <c r="R5308">
        <v>0.8</v>
      </c>
      <c r="S5308">
        <v>0.8</v>
      </c>
      <c r="T5308">
        <v>0.8</v>
      </c>
      <c r="U5308">
        <v>0.8</v>
      </c>
      <c r="V5308">
        <v>0.8</v>
      </c>
      <c r="W5308">
        <v>0.8</v>
      </c>
      <c r="X5308">
        <v>0.8</v>
      </c>
      <c r="Y5308">
        <v>0.8</v>
      </c>
      <c r="Z5308">
        <v>0.8</v>
      </c>
      <c r="AA5308">
        <v>0.8</v>
      </c>
      <c r="AB5308" s="7">
        <f t="shared" si="246"/>
        <v>19.200000000000006</v>
      </c>
      <c r="AC5308">
        <f>INDEX(SHELF_days!$C$2:$C$289,MATCH(A5308&amp;"|"&amp;C5308,SHELF_days!$D$2:$D$289,0))</f>
        <v>90</v>
      </c>
      <c r="AD5308" s="8">
        <f t="shared" si="247"/>
        <v>1728.0000000000007</v>
      </c>
      <c r="AE5308" s="7">
        <f t="shared" si="248"/>
        <v>0.8</v>
      </c>
    </row>
    <row r="5309" spans="1:31" x14ac:dyDescent="0.45">
      <c r="A5309" t="s">
        <v>84</v>
      </c>
      <c r="B5309" t="s">
        <v>168</v>
      </c>
      <c r="C5309" t="s">
        <v>137</v>
      </c>
      <c r="D5309">
        <v>0.8</v>
      </c>
      <c r="E5309">
        <v>0.8</v>
      </c>
      <c r="F5309">
        <v>0.8</v>
      </c>
      <c r="G5309">
        <v>0.8</v>
      </c>
      <c r="H5309">
        <v>0.8</v>
      </c>
      <c r="I5309">
        <v>0.8</v>
      </c>
      <c r="J5309">
        <v>0.8</v>
      </c>
      <c r="K5309">
        <v>0.8</v>
      </c>
      <c r="L5309">
        <v>0.8</v>
      </c>
      <c r="M5309">
        <v>0.8</v>
      </c>
      <c r="N5309">
        <v>0.8</v>
      </c>
      <c r="O5309">
        <v>0.8</v>
      </c>
      <c r="P5309">
        <v>0.8</v>
      </c>
      <c r="Q5309">
        <v>0.8</v>
      </c>
      <c r="R5309">
        <v>0.8</v>
      </c>
      <c r="S5309">
        <v>0.8</v>
      </c>
      <c r="T5309">
        <v>0.8</v>
      </c>
      <c r="U5309">
        <v>0.8</v>
      </c>
      <c r="V5309">
        <v>0.8</v>
      </c>
      <c r="W5309">
        <v>0.8</v>
      </c>
      <c r="X5309">
        <v>0.8</v>
      </c>
      <c r="Y5309">
        <v>0.8</v>
      </c>
      <c r="Z5309">
        <v>0.8</v>
      </c>
      <c r="AA5309">
        <v>0.8</v>
      </c>
      <c r="AB5309" s="7">
        <f t="shared" si="246"/>
        <v>19.200000000000006</v>
      </c>
      <c r="AC5309">
        <f>INDEX(SHELF_days!$C$2:$C$289,MATCH(A5309&amp;"|"&amp;C5309,SHELF_days!$D$2:$D$289,0))</f>
        <v>70</v>
      </c>
      <c r="AD5309" s="8">
        <f t="shared" si="247"/>
        <v>1344.0000000000005</v>
      </c>
      <c r="AE5309" s="7">
        <f t="shared" si="248"/>
        <v>0.8</v>
      </c>
    </row>
    <row r="5310" spans="1:31" x14ac:dyDescent="0.45">
      <c r="A5310" t="s">
        <v>84</v>
      </c>
      <c r="B5310" t="s">
        <v>168</v>
      </c>
      <c r="C5310" t="s">
        <v>138</v>
      </c>
      <c r="D5310">
        <v>0.8</v>
      </c>
      <c r="E5310">
        <v>0.8</v>
      </c>
      <c r="F5310">
        <v>0.8</v>
      </c>
      <c r="G5310">
        <v>0.8</v>
      </c>
      <c r="H5310">
        <v>0.8</v>
      </c>
      <c r="I5310">
        <v>0.8</v>
      </c>
      <c r="J5310">
        <v>0.8</v>
      </c>
      <c r="K5310">
        <v>0.8</v>
      </c>
      <c r="L5310">
        <v>0.8</v>
      </c>
      <c r="M5310">
        <v>0.8</v>
      </c>
      <c r="N5310">
        <v>0.8</v>
      </c>
      <c r="O5310">
        <v>0.8</v>
      </c>
      <c r="P5310">
        <v>0.8</v>
      </c>
      <c r="Q5310">
        <v>0.8</v>
      </c>
      <c r="R5310">
        <v>0.8</v>
      </c>
      <c r="S5310">
        <v>0.8</v>
      </c>
      <c r="T5310">
        <v>0.8</v>
      </c>
      <c r="U5310">
        <v>0.8</v>
      </c>
      <c r="V5310">
        <v>0.8</v>
      </c>
      <c r="W5310">
        <v>0.8</v>
      </c>
      <c r="X5310">
        <v>0.8</v>
      </c>
      <c r="Y5310">
        <v>0.8</v>
      </c>
      <c r="Z5310">
        <v>0.8</v>
      </c>
      <c r="AA5310">
        <v>0.8</v>
      </c>
      <c r="AB5310" s="7">
        <f t="shared" si="246"/>
        <v>19.200000000000006</v>
      </c>
      <c r="AC5310">
        <f>INDEX(SHELF_days!$C$2:$C$289,MATCH(A5310&amp;"|"&amp;C5310,SHELF_days!$D$2:$D$289,0))</f>
        <v>5</v>
      </c>
      <c r="AD5310" s="8">
        <f t="shared" si="247"/>
        <v>96.000000000000028</v>
      </c>
      <c r="AE5310" s="7">
        <f t="shared" si="248"/>
        <v>0.8</v>
      </c>
    </row>
    <row r="5311" spans="1:31" x14ac:dyDescent="0.45">
      <c r="A5311" t="s">
        <v>84</v>
      </c>
      <c r="B5311" t="s">
        <v>168</v>
      </c>
      <c r="C5311" t="s">
        <v>139</v>
      </c>
      <c r="D5311">
        <v>0.8</v>
      </c>
      <c r="E5311">
        <v>0.8</v>
      </c>
      <c r="F5311">
        <v>0.8</v>
      </c>
      <c r="G5311">
        <v>0.8</v>
      </c>
      <c r="H5311">
        <v>0.8</v>
      </c>
      <c r="I5311">
        <v>0.8</v>
      </c>
      <c r="J5311">
        <v>0.8</v>
      </c>
      <c r="K5311">
        <v>0.8</v>
      </c>
      <c r="L5311">
        <v>0.8</v>
      </c>
      <c r="M5311">
        <v>0.8</v>
      </c>
      <c r="N5311">
        <v>0.8</v>
      </c>
      <c r="O5311">
        <v>0.8</v>
      </c>
      <c r="P5311">
        <v>0.8</v>
      </c>
      <c r="Q5311">
        <v>0.8</v>
      </c>
      <c r="R5311">
        <v>0.8</v>
      </c>
      <c r="S5311">
        <v>0.8</v>
      </c>
      <c r="T5311">
        <v>0.8</v>
      </c>
      <c r="U5311">
        <v>0.8</v>
      </c>
      <c r="V5311">
        <v>0.8</v>
      </c>
      <c r="W5311">
        <v>0.8</v>
      </c>
      <c r="X5311">
        <v>0.8</v>
      </c>
      <c r="Y5311">
        <v>0.8</v>
      </c>
      <c r="Z5311">
        <v>0.8</v>
      </c>
      <c r="AA5311">
        <v>0.8</v>
      </c>
      <c r="AB5311" s="7">
        <f t="shared" si="246"/>
        <v>19.200000000000006</v>
      </c>
      <c r="AC5311">
        <f>INDEX(SHELF_days!$C$2:$C$289,MATCH(A5311&amp;"|"&amp;C5311,SHELF_days!$D$2:$D$289,0))</f>
        <v>10</v>
      </c>
      <c r="AD5311" s="8">
        <f t="shared" si="247"/>
        <v>192.00000000000006</v>
      </c>
      <c r="AE5311" s="7">
        <f t="shared" si="248"/>
        <v>0.8</v>
      </c>
    </row>
    <row r="5312" spans="1:31" x14ac:dyDescent="0.45">
      <c r="A5312" t="s">
        <v>84</v>
      </c>
      <c r="B5312" t="s">
        <v>169</v>
      </c>
      <c r="C5312" t="s">
        <v>134</v>
      </c>
      <c r="D5312">
        <v>0.49785420628359978</v>
      </c>
      <c r="E5312">
        <v>0.49657237476397298</v>
      </c>
      <c r="F5312">
        <v>0.49657237476397298</v>
      </c>
      <c r="G5312">
        <v>0.49657237476397298</v>
      </c>
      <c r="H5312">
        <v>0.49657237476397298</v>
      </c>
      <c r="I5312">
        <v>0.49388854001975457</v>
      </c>
      <c r="J5312">
        <v>0.48328481767212811</v>
      </c>
      <c r="K5312">
        <v>0.4790158609147997</v>
      </c>
      <c r="L5312">
        <v>0.4762404667763222</v>
      </c>
      <c r="M5312">
        <v>0.4762404667763222</v>
      </c>
      <c r="N5312">
        <v>0.4762404667763222</v>
      </c>
      <c r="O5312">
        <v>0.4762404667763222</v>
      </c>
      <c r="P5312">
        <v>0.47706450132465361</v>
      </c>
      <c r="Q5312">
        <v>0.48062387277647428</v>
      </c>
      <c r="R5312">
        <v>0.4854250185129334</v>
      </c>
      <c r="S5312">
        <v>0.4931732322521058</v>
      </c>
      <c r="T5312">
        <v>0.49693861234100922</v>
      </c>
      <c r="U5312">
        <v>0.49831200325489511</v>
      </c>
      <c r="V5312">
        <v>0.49986851295729889</v>
      </c>
      <c r="W5312">
        <v>0.49986851295729889</v>
      </c>
      <c r="X5312">
        <v>0.49986851295729889</v>
      </c>
      <c r="Y5312">
        <v>0.49950227538026282</v>
      </c>
      <c r="Z5312">
        <v>0.49950227538026282</v>
      </c>
      <c r="AA5312">
        <v>0.49950227538026282</v>
      </c>
      <c r="AB5312" s="7">
        <f t="shared" si="246"/>
        <v>11.774944396526219</v>
      </c>
      <c r="AC5312">
        <f>INDEX(SHELF_days!$C$2:$C$289,MATCH(A5312&amp;"|"&amp;C5312,SHELF_days!$D$2:$D$289,0))</f>
        <v>120</v>
      </c>
      <c r="AD5312" s="8">
        <f t="shared" si="247"/>
        <v>1412.9933275831463</v>
      </c>
      <c r="AE5312" s="7">
        <f t="shared" si="248"/>
        <v>0.49986851295729889</v>
      </c>
    </row>
    <row r="5313" spans="1:31" x14ac:dyDescent="0.45">
      <c r="A5313" t="s">
        <v>84</v>
      </c>
      <c r="B5313" t="s">
        <v>169</v>
      </c>
      <c r="C5313" t="s">
        <v>135</v>
      </c>
      <c r="D5313">
        <v>0.49887443953391503</v>
      </c>
      <c r="E5313">
        <v>0.49683397303328469</v>
      </c>
      <c r="F5313">
        <v>0.49683397303328469</v>
      </c>
      <c r="G5313">
        <v>0.49683397303328469</v>
      </c>
      <c r="H5313">
        <v>0.49683397303328469</v>
      </c>
      <c r="I5313">
        <v>0.49244893204394929</v>
      </c>
      <c r="J5313">
        <v>0.46443175740067921</v>
      </c>
      <c r="K5313">
        <v>0.45200256963001278</v>
      </c>
      <c r="L5313">
        <v>0.4492852176075387</v>
      </c>
      <c r="M5313">
        <v>0.44842194331881041</v>
      </c>
      <c r="N5313">
        <v>0.44842194331881041</v>
      </c>
      <c r="O5313">
        <v>0.44842194331881041</v>
      </c>
      <c r="P5313">
        <v>0.45115891521148282</v>
      </c>
      <c r="Q5313">
        <v>0.45147283313465669</v>
      </c>
      <c r="R5313">
        <v>0.45635818081405038</v>
      </c>
      <c r="S5313">
        <v>0.47310374002835792</v>
      </c>
      <c r="T5313">
        <v>0.49683397303328469</v>
      </c>
      <c r="U5313">
        <v>0.49808964472598027</v>
      </c>
      <c r="V5313">
        <v>0.50013011122661055</v>
      </c>
      <c r="W5313">
        <v>0.50013011122661055</v>
      </c>
      <c r="X5313">
        <v>0.50013011122661055</v>
      </c>
      <c r="Y5313">
        <v>0.49997315226502359</v>
      </c>
      <c r="Z5313">
        <v>0.49997315226502359</v>
      </c>
      <c r="AA5313">
        <v>0.49981619330343668</v>
      </c>
      <c r="AB5313" s="7">
        <f t="shared" si="246"/>
        <v>11.516814756766793</v>
      </c>
      <c r="AC5313">
        <f>INDEX(SHELF_days!$C$2:$C$289,MATCH(A5313&amp;"|"&amp;C5313,SHELF_days!$D$2:$D$289,0))</f>
        <v>70</v>
      </c>
      <c r="AD5313" s="8">
        <f t="shared" si="247"/>
        <v>806.17703297367552</v>
      </c>
      <c r="AE5313" s="7">
        <f t="shared" si="248"/>
        <v>0.50013011122661055</v>
      </c>
    </row>
    <row r="5314" spans="1:31" x14ac:dyDescent="0.45">
      <c r="A5314" t="s">
        <v>84</v>
      </c>
      <c r="B5314" t="s">
        <v>169</v>
      </c>
      <c r="C5314" t="s">
        <v>136</v>
      </c>
      <c r="D5314">
        <v>0.49913603780322652</v>
      </c>
      <c r="E5314">
        <v>0.49828148345680873</v>
      </c>
      <c r="F5314">
        <v>0.49828148345680873</v>
      </c>
      <c r="G5314">
        <v>0.49828148345680873</v>
      </c>
      <c r="H5314">
        <v>0.49828148345680873</v>
      </c>
      <c r="I5314">
        <v>0.49779316668742712</v>
      </c>
      <c r="J5314">
        <v>0.49476407672735678</v>
      </c>
      <c r="K5314">
        <v>0.49476407672735678</v>
      </c>
      <c r="L5314">
        <v>0.49342120561155728</v>
      </c>
      <c r="M5314">
        <v>0.49342120561155728</v>
      </c>
      <c r="N5314">
        <v>0.49342120561155728</v>
      </c>
      <c r="O5314">
        <v>0.49342120561155728</v>
      </c>
      <c r="P5314">
        <v>0.49378744318859352</v>
      </c>
      <c r="Q5314">
        <v>0.49403160157328441</v>
      </c>
      <c r="R5314">
        <v>0.49555759147760192</v>
      </c>
      <c r="S5314">
        <v>0.49901395861088121</v>
      </c>
      <c r="T5314">
        <v>0.49901395861088121</v>
      </c>
      <c r="U5314">
        <v>0.49974643376495359</v>
      </c>
      <c r="V5314">
        <v>0.50047890891902602</v>
      </c>
      <c r="W5314">
        <v>0.50047890891902602</v>
      </c>
      <c r="X5314">
        <v>0.50047890891902602</v>
      </c>
      <c r="Y5314">
        <v>0.49962435457260818</v>
      </c>
      <c r="Z5314">
        <v>0.49962435457260818</v>
      </c>
      <c r="AA5314">
        <v>0.49962435457260818</v>
      </c>
      <c r="AB5314" s="7">
        <f t="shared" ref="AB5314:AB5377" si="249">SUM(D5314:AA5314)</f>
        <v>11.934728891919933</v>
      </c>
      <c r="AC5314">
        <f>INDEX(SHELF_days!$C$2:$C$289,MATCH(A5314&amp;"|"&amp;C5314,SHELF_days!$D$2:$D$289,0))</f>
        <v>90</v>
      </c>
      <c r="AD5314" s="8">
        <f t="shared" ref="AD5314:AD5377" si="250">AB5314*AC5314</f>
        <v>1074.1256002727939</v>
      </c>
      <c r="AE5314" s="7">
        <f t="shared" ref="AE5314:AE5377" si="251">MAX(D5314:AA5314)</f>
        <v>0.50047890891902602</v>
      </c>
    </row>
    <row r="5315" spans="1:31" x14ac:dyDescent="0.45">
      <c r="A5315" t="s">
        <v>84</v>
      </c>
      <c r="B5315" t="s">
        <v>169</v>
      </c>
      <c r="C5315" t="s">
        <v>137</v>
      </c>
      <c r="D5315">
        <v>0.49950227538026271</v>
      </c>
      <c r="E5315">
        <v>0.49903139849550188</v>
      </c>
      <c r="F5315">
        <v>0.49903139849550188</v>
      </c>
      <c r="G5315">
        <v>0.49903139849550188</v>
      </c>
      <c r="H5315">
        <v>0.49903139849550188</v>
      </c>
      <c r="I5315">
        <v>0.49903139849550188</v>
      </c>
      <c r="J5315">
        <v>0.49615708751144089</v>
      </c>
      <c r="K5315">
        <v>0.48690631871291018</v>
      </c>
      <c r="L5315">
        <v>0.48674935975132322</v>
      </c>
      <c r="M5315">
        <v>0.48674935975132322</v>
      </c>
      <c r="N5315">
        <v>0.48674935975132322</v>
      </c>
      <c r="O5315">
        <v>0.48674935975132322</v>
      </c>
      <c r="P5315">
        <v>0.48674935975132322</v>
      </c>
      <c r="Q5315">
        <v>0.48876039644665609</v>
      </c>
      <c r="R5315">
        <v>0.49087934242807979</v>
      </c>
      <c r="S5315">
        <v>0.49678492335778868</v>
      </c>
      <c r="T5315">
        <v>0.49950227538026271</v>
      </c>
      <c r="U5315">
        <v>0.50013011122661055</v>
      </c>
      <c r="V5315">
        <v>0.50044402914978448</v>
      </c>
      <c r="W5315">
        <v>0.50044402914978448</v>
      </c>
      <c r="X5315">
        <v>0.50044402914978448</v>
      </c>
      <c r="Y5315">
        <v>0.49997315226502359</v>
      </c>
      <c r="Z5315">
        <v>0.49997315226502359</v>
      </c>
      <c r="AA5315">
        <v>0.49997315226502359</v>
      </c>
      <c r="AB5315" s="7">
        <f t="shared" si="249"/>
        <v>11.888778065922565</v>
      </c>
      <c r="AC5315">
        <f>INDEX(SHELF_days!$C$2:$C$289,MATCH(A5315&amp;"|"&amp;C5315,SHELF_days!$D$2:$D$289,0))</f>
        <v>70</v>
      </c>
      <c r="AD5315" s="8">
        <f t="shared" si="250"/>
        <v>832.21446461457958</v>
      </c>
      <c r="AE5315" s="7">
        <f t="shared" si="251"/>
        <v>0.50044402914978448</v>
      </c>
    </row>
    <row r="5316" spans="1:31" x14ac:dyDescent="0.45">
      <c r="A5316" t="s">
        <v>84</v>
      </c>
      <c r="B5316" t="s">
        <v>169</v>
      </c>
      <c r="C5316" t="s">
        <v>138</v>
      </c>
      <c r="D5316">
        <v>0.50060098811137144</v>
      </c>
      <c r="E5316">
        <v>0.50060098811137144</v>
      </c>
      <c r="F5316">
        <v>0.50060098811137144</v>
      </c>
      <c r="G5316">
        <v>0.50060098811137144</v>
      </c>
      <c r="H5316">
        <v>0.50060098811137144</v>
      </c>
      <c r="I5316">
        <v>0.49620613718693679</v>
      </c>
      <c r="J5316">
        <v>0.49620613718693679</v>
      </c>
      <c r="K5316">
        <v>0.49620613718693679</v>
      </c>
      <c r="L5316">
        <v>0.49620613718693679</v>
      </c>
      <c r="M5316">
        <v>0.49620613718693679</v>
      </c>
      <c r="N5316">
        <v>0.49620613718693679</v>
      </c>
      <c r="O5316">
        <v>0.49620613718693679</v>
      </c>
      <c r="P5316">
        <v>0.49840356264915409</v>
      </c>
      <c r="Q5316">
        <v>0.49840356264915409</v>
      </c>
      <c r="R5316">
        <v>0.49840356264915409</v>
      </c>
      <c r="S5316">
        <v>0.50060098811137144</v>
      </c>
      <c r="T5316">
        <v>0.50060098811137144</v>
      </c>
      <c r="U5316">
        <v>0.50060098811137144</v>
      </c>
      <c r="V5316">
        <v>0.50060098811137144</v>
      </c>
      <c r="W5316">
        <v>0.50060098811137144</v>
      </c>
      <c r="X5316">
        <v>0.50060098811137144</v>
      </c>
      <c r="Y5316">
        <v>0.50060098811137144</v>
      </c>
      <c r="Z5316">
        <v>0.50060098811137144</v>
      </c>
      <c r="AA5316">
        <v>0.50060098811137144</v>
      </c>
      <c r="AB5316" s="7">
        <f t="shared" si="249"/>
        <v>11.977067481815215</v>
      </c>
      <c r="AC5316">
        <f>INDEX(SHELF_days!$C$2:$C$289,MATCH(A5316&amp;"|"&amp;C5316,SHELF_days!$D$2:$D$289,0))</f>
        <v>5</v>
      </c>
      <c r="AD5316" s="8">
        <f t="shared" si="250"/>
        <v>59.885337409076072</v>
      </c>
      <c r="AE5316" s="7">
        <f t="shared" si="251"/>
        <v>0.50060098811137144</v>
      </c>
    </row>
    <row r="5317" spans="1:31" x14ac:dyDescent="0.45">
      <c r="A5317" t="s">
        <v>84</v>
      </c>
      <c r="B5317" t="s">
        <v>169</v>
      </c>
      <c r="C5317" t="s">
        <v>139</v>
      </c>
      <c r="D5317">
        <v>0.50060098811137144</v>
      </c>
      <c r="E5317">
        <v>0.50060098811137144</v>
      </c>
      <c r="F5317">
        <v>0.50060098811137144</v>
      </c>
      <c r="G5317">
        <v>0.50060098811137144</v>
      </c>
      <c r="H5317">
        <v>0.50060098811137144</v>
      </c>
      <c r="I5317">
        <v>0.50060098811137144</v>
      </c>
      <c r="J5317">
        <v>0.50060098811137144</v>
      </c>
      <c r="K5317">
        <v>0.50060098811137144</v>
      </c>
      <c r="L5317">
        <v>0.50060098811137144</v>
      </c>
      <c r="M5317">
        <v>0.50060098811137144</v>
      </c>
      <c r="N5317">
        <v>0.50060098811137144</v>
      </c>
      <c r="O5317">
        <v>0.50060098811137144</v>
      </c>
      <c r="P5317">
        <v>0.50060098811137144</v>
      </c>
      <c r="Q5317">
        <v>0.50060098811137144</v>
      </c>
      <c r="R5317">
        <v>0.50060098811137144</v>
      </c>
      <c r="S5317">
        <v>0.50060098811137144</v>
      </c>
      <c r="T5317">
        <v>0.50060098811137144</v>
      </c>
      <c r="U5317">
        <v>0.50060098811137144</v>
      </c>
      <c r="V5317">
        <v>0.50060098811137144</v>
      </c>
      <c r="W5317">
        <v>0.50060098811137144</v>
      </c>
      <c r="X5317">
        <v>0.50060098811137144</v>
      </c>
      <c r="Y5317">
        <v>0.50060098811137144</v>
      </c>
      <c r="Z5317">
        <v>0.50060098811137144</v>
      </c>
      <c r="AA5317">
        <v>0.50060098811137144</v>
      </c>
      <c r="AB5317" s="7">
        <f t="shared" si="249"/>
        <v>12.014423714672912</v>
      </c>
      <c r="AC5317">
        <f>INDEX(SHELF_days!$C$2:$C$289,MATCH(A5317&amp;"|"&amp;C5317,SHELF_days!$D$2:$D$289,0))</f>
        <v>10</v>
      </c>
      <c r="AD5317" s="8">
        <f t="shared" si="250"/>
        <v>120.14423714672913</v>
      </c>
      <c r="AE5317" s="7">
        <f t="shared" si="251"/>
        <v>0.50060098811137144</v>
      </c>
    </row>
    <row r="5318" spans="1:31" x14ac:dyDescent="0.45">
      <c r="A5318" t="s">
        <v>84</v>
      </c>
      <c r="B5318" t="s">
        <v>170</v>
      </c>
      <c r="C5318" t="s">
        <v>134</v>
      </c>
      <c r="D5318">
        <v>0.8</v>
      </c>
      <c r="E5318">
        <v>0.8</v>
      </c>
      <c r="F5318">
        <v>0.8</v>
      </c>
      <c r="G5318">
        <v>0.8</v>
      </c>
      <c r="H5318">
        <v>0.8</v>
      </c>
      <c r="I5318">
        <v>0.8</v>
      </c>
      <c r="J5318">
        <v>0.8</v>
      </c>
      <c r="K5318">
        <v>0.8</v>
      </c>
      <c r="L5318">
        <v>0.8</v>
      </c>
      <c r="M5318">
        <v>0.8</v>
      </c>
      <c r="N5318">
        <v>0.8</v>
      </c>
      <c r="O5318">
        <v>0.8</v>
      </c>
      <c r="P5318">
        <v>0.8</v>
      </c>
      <c r="Q5318">
        <v>0.8</v>
      </c>
      <c r="R5318">
        <v>0.8</v>
      </c>
      <c r="S5318">
        <v>0.8</v>
      </c>
      <c r="T5318">
        <v>0.8</v>
      </c>
      <c r="U5318">
        <v>0.8</v>
      </c>
      <c r="V5318">
        <v>0.8</v>
      </c>
      <c r="W5318">
        <v>0.8</v>
      </c>
      <c r="X5318">
        <v>0.8</v>
      </c>
      <c r="Y5318">
        <v>0.8</v>
      </c>
      <c r="Z5318">
        <v>0.8</v>
      </c>
      <c r="AA5318">
        <v>0.8</v>
      </c>
      <c r="AB5318" s="7">
        <f t="shared" si="249"/>
        <v>19.200000000000006</v>
      </c>
      <c r="AC5318">
        <f>INDEX(SHELF_days!$C$2:$C$289,MATCH(A5318&amp;"|"&amp;C5318,SHELF_days!$D$2:$D$289,0))</f>
        <v>120</v>
      </c>
      <c r="AD5318" s="8">
        <f t="shared" si="250"/>
        <v>2304.0000000000009</v>
      </c>
      <c r="AE5318" s="7">
        <f t="shared" si="251"/>
        <v>0.8</v>
      </c>
    </row>
    <row r="5319" spans="1:31" x14ac:dyDescent="0.45">
      <c r="A5319" t="s">
        <v>84</v>
      </c>
      <c r="B5319" t="s">
        <v>170</v>
      </c>
      <c r="C5319" t="s">
        <v>135</v>
      </c>
      <c r="D5319">
        <v>0.8</v>
      </c>
      <c r="E5319">
        <v>0.8</v>
      </c>
      <c r="F5319">
        <v>0.8</v>
      </c>
      <c r="G5319">
        <v>0.8</v>
      </c>
      <c r="H5319">
        <v>0.8</v>
      </c>
      <c r="I5319">
        <v>0.8</v>
      </c>
      <c r="J5319">
        <v>0.8</v>
      </c>
      <c r="K5319">
        <v>0.8</v>
      </c>
      <c r="L5319">
        <v>0.8</v>
      </c>
      <c r="M5319">
        <v>0.8</v>
      </c>
      <c r="N5319">
        <v>0.8</v>
      </c>
      <c r="O5319">
        <v>0.8</v>
      </c>
      <c r="P5319">
        <v>0.8</v>
      </c>
      <c r="Q5319">
        <v>0.8</v>
      </c>
      <c r="R5319">
        <v>0.8</v>
      </c>
      <c r="S5319">
        <v>0.8</v>
      </c>
      <c r="T5319">
        <v>0.8</v>
      </c>
      <c r="U5319">
        <v>0.8</v>
      </c>
      <c r="V5319">
        <v>0.8</v>
      </c>
      <c r="W5319">
        <v>0.8</v>
      </c>
      <c r="X5319">
        <v>0.8</v>
      </c>
      <c r="Y5319">
        <v>0.8</v>
      </c>
      <c r="Z5319">
        <v>0.8</v>
      </c>
      <c r="AA5319">
        <v>0.8</v>
      </c>
      <c r="AB5319" s="7">
        <f t="shared" si="249"/>
        <v>19.200000000000006</v>
      </c>
      <c r="AC5319">
        <f>INDEX(SHELF_days!$C$2:$C$289,MATCH(A5319&amp;"|"&amp;C5319,SHELF_days!$D$2:$D$289,0))</f>
        <v>70</v>
      </c>
      <c r="AD5319" s="8">
        <f t="shared" si="250"/>
        <v>1344.0000000000005</v>
      </c>
      <c r="AE5319" s="7">
        <f t="shared" si="251"/>
        <v>0.8</v>
      </c>
    </row>
    <row r="5320" spans="1:31" x14ac:dyDescent="0.45">
      <c r="A5320" t="s">
        <v>84</v>
      </c>
      <c r="B5320" t="s">
        <v>170</v>
      </c>
      <c r="C5320" t="s">
        <v>136</v>
      </c>
      <c r="D5320">
        <v>0.8</v>
      </c>
      <c r="E5320">
        <v>0.8</v>
      </c>
      <c r="F5320">
        <v>0.8</v>
      </c>
      <c r="G5320">
        <v>0.8</v>
      </c>
      <c r="H5320">
        <v>0.8</v>
      </c>
      <c r="I5320">
        <v>0.8</v>
      </c>
      <c r="J5320">
        <v>0.8</v>
      </c>
      <c r="K5320">
        <v>0.8</v>
      </c>
      <c r="L5320">
        <v>0.8</v>
      </c>
      <c r="M5320">
        <v>0.8</v>
      </c>
      <c r="N5320">
        <v>0.8</v>
      </c>
      <c r="O5320">
        <v>0.8</v>
      </c>
      <c r="P5320">
        <v>0.8</v>
      </c>
      <c r="Q5320">
        <v>0.8</v>
      </c>
      <c r="R5320">
        <v>0.8</v>
      </c>
      <c r="S5320">
        <v>0.8</v>
      </c>
      <c r="T5320">
        <v>0.8</v>
      </c>
      <c r="U5320">
        <v>0.8</v>
      </c>
      <c r="V5320">
        <v>0.8</v>
      </c>
      <c r="W5320">
        <v>0.8</v>
      </c>
      <c r="X5320">
        <v>0.8</v>
      </c>
      <c r="Y5320">
        <v>0.8</v>
      </c>
      <c r="Z5320">
        <v>0.8</v>
      </c>
      <c r="AA5320">
        <v>0.8</v>
      </c>
      <c r="AB5320" s="7">
        <f t="shared" si="249"/>
        <v>19.200000000000006</v>
      </c>
      <c r="AC5320">
        <f>INDEX(SHELF_days!$C$2:$C$289,MATCH(A5320&amp;"|"&amp;C5320,SHELF_days!$D$2:$D$289,0))</f>
        <v>90</v>
      </c>
      <c r="AD5320" s="8">
        <f t="shared" si="250"/>
        <v>1728.0000000000007</v>
      </c>
      <c r="AE5320" s="7">
        <f t="shared" si="251"/>
        <v>0.8</v>
      </c>
    </row>
    <row r="5321" spans="1:31" x14ac:dyDescent="0.45">
      <c r="A5321" t="s">
        <v>84</v>
      </c>
      <c r="B5321" t="s">
        <v>170</v>
      </c>
      <c r="C5321" t="s">
        <v>137</v>
      </c>
      <c r="D5321">
        <v>0.8</v>
      </c>
      <c r="E5321">
        <v>0.8</v>
      </c>
      <c r="F5321">
        <v>0.8</v>
      </c>
      <c r="G5321">
        <v>0.8</v>
      </c>
      <c r="H5321">
        <v>0.8</v>
      </c>
      <c r="I5321">
        <v>0.8</v>
      </c>
      <c r="J5321">
        <v>0.8</v>
      </c>
      <c r="K5321">
        <v>0.8</v>
      </c>
      <c r="L5321">
        <v>0.8</v>
      </c>
      <c r="M5321">
        <v>0.8</v>
      </c>
      <c r="N5321">
        <v>0.8</v>
      </c>
      <c r="O5321">
        <v>0.8</v>
      </c>
      <c r="P5321">
        <v>0.8</v>
      </c>
      <c r="Q5321">
        <v>0.8</v>
      </c>
      <c r="R5321">
        <v>0.8</v>
      </c>
      <c r="S5321">
        <v>0.8</v>
      </c>
      <c r="T5321">
        <v>0.8</v>
      </c>
      <c r="U5321">
        <v>0.8</v>
      </c>
      <c r="V5321">
        <v>0.8</v>
      </c>
      <c r="W5321">
        <v>0.8</v>
      </c>
      <c r="X5321">
        <v>0.8</v>
      </c>
      <c r="Y5321">
        <v>0.8</v>
      </c>
      <c r="Z5321">
        <v>0.8</v>
      </c>
      <c r="AA5321">
        <v>0.8</v>
      </c>
      <c r="AB5321" s="7">
        <f t="shared" si="249"/>
        <v>19.200000000000006</v>
      </c>
      <c r="AC5321">
        <f>INDEX(SHELF_days!$C$2:$C$289,MATCH(A5321&amp;"|"&amp;C5321,SHELF_days!$D$2:$D$289,0))</f>
        <v>70</v>
      </c>
      <c r="AD5321" s="8">
        <f t="shared" si="250"/>
        <v>1344.0000000000005</v>
      </c>
      <c r="AE5321" s="7">
        <f t="shared" si="251"/>
        <v>0.8</v>
      </c>
    </row>
    <row r="5322" spans="1:31" x14ac:dyDescent="0.45">
      <c r="A5322" t="s">
        <v>84</v>
      </c>
      <c r="B5322" t="s">
        <v>170</v>
      </c>
      <c r="C5322" t="s">
        <v>138</v>
      </c>
      <c r="D5322">
        <v>0.8</v>
      </c>
      <c r="E5322">
        <v>0.8</v>
      </c>
      <c r="F5322">
        <v>0.8</v>
      </c>
      <c r="G5322">
        <v>0.8</v>
      </c>
      <c r="H5322">
        <v>0.8</v>
      </c>
      <c r="I5322">
        <v>0.8</v>
      </c>
      <c r="J5322">
        <v>0.8</v>
      </c>
      <c r="K5322">
        <v>0.8</v>
      </c>
      <c r="L5322">
        <v>0.8</v>
      </c>
      <c r="M5322">
        <v>0.8</v>
      </c>
      <c r="N5322">
        <v>0.8</v>
      </c>
      <c r="O5322">
        <v>0.8</v>
      </c>
      <c r="P5322">
        <v>0.8</v>
      </c>
      <c r="Q5322">
        <v>0.8</v>
      </c>
      <c r="R5322">
        <v>0.8</v>
      </c>
      <c r="S5322">
        <v>0.8</v>
      </c>
      <c r="T5322">
        <v>0.8</v>
      </c>
      <c r="U5322">
        <v>0.8</v>
      </c>
      <c r="V5322">
        <v>0.8</v>
      </c>
      <c r="W5322">
        <v>0.8</v>
      </c>
      <c r="X5322">
        <v>0.8</v>
      </c>
      <c r="Y5322">
        <v>0.8</v>
      </c>
      <c r="Z5322">
        <v>0.8</v>
      </c>
      <c r="AA5322">
        <v>0.8</v>
      </c>
      <c r="AB5322" s="7">
        <f t="shared" si="249"/>
        <v>19.200000000000006</v>
      </c>
      <c r="AC5322">
        <f>INDEX(SHELF_days!$C$2:$C$289,MATCH(A5322&amp;"|"&amp;C5322,SHELF_days!$D$2:$D$289,0))</f>
        <v>5</v>
      </c>
      <c r="AD5322" s="8">
        <f t="shared" si="250"/>
        <v>96.000000000000028</v>
      </c>
      <c r="AE5322" s="7">
        <f t="shared" si="251"/>
        <v>0.8</v>
      </c>
    </row>
    <row r="5323" spans="1:31" x14ac:dyDescent="0.45">
      <c r="A5323" t="s">
        <v>84</v>
      </c>
      <c r="B5323" t="s">
        <v>170</v>
      </c>
      <c r="C5323" t="s">
        <v>139</v>
      </c>
      <c r="D5323">
        <v>0.8</v>
      </c>
      <c r="E5323">
        <v>0.8</v>
      </c>
      <c r="F5323">
        <v>0.8</v>
      </c>
      <c r="G5323">
        <v>0.8</v>
      </c>
      <c r="H5323">
        <v>0.8</v>
      </c>
      <c r="I5323">
        <v>0.8</v>
      </c>
      <c r="J5323">
        <v>0.8</v>
      </c>
      <c r="K5323">
        <v>0.8</v>
      </c>
      <c r="L5323">
        <v>0.8</v>
      </c>
      <c r="M5323">
        <v>0.8</v>
      </c>
      <c r="N5323">
        <v>0.8</v>
      </c>
      <c r="O5323">
        <v>0.8</v>
      </c>
      <c r="P5323">
        <v>0.8</v>
      </c>
      <c r="Q5323">
        <v>0.8</v>
      </c>
      <c r="R5323">
        <v>0.8</v>
      </c>
      <c r="S5323">
        <v>0.8</v>
      </c>
      <c r="T5323">
        <v>0.8</v>
      </c>
      <c r="U5323">
        <v>0.8</v>
      </c>
      <c r="V5323">
        <v>0.8</v>
      </c>
      <c r="W5323">
        <v>0.8</v>
      </c>
      <c r="X5323">
        <v>0.8</v>
      </c>
      <c r="Y5323">
        <v>0.8</v>
      </c>
      <c r="Z5323">
        <v>0.8</v>
      </c>
      <c r="AA5323">
        <v>0.8</v>
      </c>
      <c r="AB5323" s="7">
        <f t="shared" si="249"/>
        <v>19.200000000000006</v>
      </c>
      <c r="AC5323">
        <f>INDEX(SHELF_days!$C$2:$C$289,MATCH(A5323&amp;"|"&amp;C5323,SHELF_days!$D$2:$D$289,0))</f>
        <v>10</v>
      </c>
      <c r="AD5323" s="8">
        <f t="shared" si="250"/>
        <v>192.00000000000006</v>
      </c>
      <c r="AE5323" s="7">
        <f t="shared" si="251"/>
        <v>0.8</v>
      </c>
    </row>
    <row r="5324" spans="1:31" x14ac:dyDescent="0.45">
      <c r="A5324" t="s">
        <v>84</v>
      </c>
      <c r="B5324" t="s">
        <v>171</v>
      </c>
      <c r="C5324" t="s">
        <v>134</v>
      </c>
      <c r="D5324">
        <v>0.75329999999999997</v>
      </c>
      <c r="E5324">
        <v>0.75329999999999997</v>
      </c>
      <c r="F5324">
        <v>0.75329999999999997</v>
      </c>
      <c r="G5324">
        <v>0.75329999999999997</v>
      </c>
      <c r="H5324">
        <v>0.75329999999999997</v>
      </c>
      <c r="I5324">
        <v>0.75329999999999997</v>
      </c>
      <c r="J5324">
        <v>0.75329999999999997</v>
      </c>
      <c r="K5324">
        <v>0.75329999999999997</v>
      </c>
      <c r="L5324">
        <v>0.75329999999999997</v>
      </c>
      <c r="M5324">
        <v>0.75329999999999997</v>
      </c>
      <c r="N5324">
        <v>0.75329999999999997</v>
      </c>
      <c r="O5324">
        <v>0.75329999999999997</v>
      </c>
      <c r="P5324">
        <v>0.75329999999999997</v>
      </c>
      <c r="Q5324">
        <v>0.75329999999999997</v>
      </c>
      <c r="R5324">
        <v>0.75329999999999997</v>
      </c>
      <c r="S5324">
        <v>0.75329999999999997</v>
      </c>
      <c r="T5324">
        <v>0.75329999999999997</v>
      </c>
      <c r="U5324">
        <v>0.75329999999999997</v>
      </c>
      <c r="V5324">
        <v>0.75329999999999997</v>
      </c>
      <c r="W5324">
        <v>0.75329999999999997</v>
      </c>
      <c r="X5324">
        <v>0.75329999999999997</v>
      </c>
      <c r="Y5324">
        <v>0.75329999999999997</v>
      </c>
      <c r="Z5324">
        <v>0.75329999999999997</v>
      </c>
      <c r="AA5324">
        <v>0.75329999999999997</v>
      </c>
      <c r="AB5324" s="7">
        <f t="shared" si="249"/>
        <v>18.079199999999993</v>
      </c>
      <c r="AC5324">
        <f>INDEX(SHELF_days!$C$2:$C$289,MATCH(A5324&amp;"|"&amp;C5324,SHELF_days!$D$2:$D$289,0))</f>
        <v>120</v>
      </c>
      <c r="AD5324" s="8">
        <f t="shared" si="250"/>
        <v>2169.503999999999</v>
      </c>
      <c r="AE5324" s="7">
        <f t="shared" si="251"/>
        <v>0.75329999999999997</v>
      </c>
    </row>
    <row r="5325" spans="1:31" x14ac:dyDescent="0.45">
      <c r="A5325" t="s">
        <v>84</v>
      </c>
      <c r="B5325" t="s">
        <v>171</v>
      </c>
      <c r="C5325" t="s">
        <v>135</v>
      </c>
      <c r="D5325">
        <v>0.75329999999999997</v>
      </c>
      <c r="E5325">
        <v>0.75329999999999997</v>
      </c>
      <c r="F5325">
        <v>0.75329999999999997</v>
      </c>
      <c r="G5325">
        <v>0.75329999999999997</v>
      </c>
      <c r="H5325">
        <v>0.75329999999999997</v>
      </c>
      <c r="I5325">
        <v>0.75329999999999997</v>
      </c>
      <c r="J5325">
        <v>0.75329999999999997</v>
      </c>
      <c r="K5325">
        <v>0.75329999999999997</v>
      </c>
      <c r="L5325">
        <v>0.75329999999999997</v>
      </c>
      <c r="M5325">
        <v>0.75329999999999997</v>
      </c>
      <c r="N5325">
        <v>0.75329999999999997</v>
      </c>
      <c r="O5325">
        <v>0.75329999999999997</v>
      </c>
      <c r="P5325">
        <v>0.75329999999999997</v>
      </c>
      <c r="Q5325">
        <v>0.75329999999999997</v>
      </c>
      <c r="R5325">
        <v>0.75329999999999997</v>
      </c>
      <c r="S5325">
        <v>0.75329999999999997</v>
      </c>
      <c r="T5325">
        <v>0.75329999999999997</v>
      </c>
      <c r="U5325">
        <v>0.75329999999999997</v>
      </c>
      <c r="V5325">
        <v>0.75329999999999997</v>
      </c>
      <c r="W5325">
        <v>0.75329999999999997</v>
      </c>
      <c r="X5325">
        <v>0.75329999999999997</v>
      </c>
      <c r="Y5325">
        <v>0.75329999999999997</v>
      </c>
      <c r="Z5325">
        <v>0.75329999999999997</v>
      </c>
      <c r="AA5325">
        <v>0.75329999999999997</v>
      </c>
      <c r="AB5325" s="7">
        <f t="shared" si="249"/>
        <v>18.079199999999993</v>
      </c>
      <c r="AC5325">
        <f>INDEX(SHELF_days!$C$2:$C$289,MATCH(A5325&amp;"|"&amp;C5325,SHELF_days!$D$2:$D$289,0))</f>
        <v>70</v>
      </c>
      <c r="AD5325" s="8">
        <f t="shared" si="250"/>
        <v>1265.5439999999994</v>
      </c>
      <c r="AE5325" s="7">
        <f t="shared" si="251"/>
        <v>0.75329999999999997</v>
      </c>
    </row>
    <row r="5326" spans="1:31" x14ac:dyDescent="0.45">
      <c r="A5326" t="s">
        <v>84</v>
      </c>
      <c r="B5326" t="s">
        <v>171</v>
      </c>
      <c r="C5326" t="s">
        <v>136</v>
      </c>
      <c r="D5326">
        <v>0.75329999999999997</v>
      </c>
      <c r="E5326">
        <v>0.75329999999999997</v>
      </c>
      <c r="F5326">
        <v>0.75329999999999997</v>
      </c>
      <c r="G5326">
        <v>0.75329999999999997</v>
      </c>
      <c r="H5326">
        <v>0.75329999999999997</v>
      </c>
      <c r="I5326">
        <v>0.75329999999999997</v>
      </c>
      <c r="J5326">
        <v>0.75329999999999997</v>
      </c>
      <c r="K5326">
        <v>0.75329999999999997</v>
      </c>
      <c r="L5326">
        <v>0.75329999999999997</v>
      </c>
      <c r="M5326">
        <v>0.75329999999999997</v>
      </c>
      <c r="N5326">
        <v>0.75329999999999997</v>
      </c>
      <c r="O5326">
        <v>0.75329999999999997</v>
      </c>
      <c r="P5326">
        <v>0.75329999999999997</v>
      </c>
      <c r="Q5326">
        <v>0.75329999999999997</v>
      </c>
      <c r="R5326">
        <v>0.75329999999999997</v>
      </c>
      <c r="S5326">
        <v>0.75329999999999997</v>
      </c>
      <c r="T5326">
        <v>0.75329999999999997</v>
      </c>
      <c r="U5326">
        <v>0.75329999999999997</v>
      </c>
      <c r="V5326">
        <v>0.75329999999999997</v>
      </c>
      <c r="W5326">
        <v>0.75329999999999997</v>
      </c>
      <c r="X5326">
        <v>0.75329999999999997</v>
      </c>
      <c r="Y5326">
        <v>0.75329999999999997</v>
      </c>
      <c r="Z5326">
        <v>0.75329999999999997</v>
      </c>
      <c r="AA5326">
        <v>0.75329999999999997</v>
      </c>
      <c r="AB5326" s="7">
        <f t="shared" si="249"/>
        <v>18.079199999999993</v>
      </c>
      <c r="AC5326">
        <f>INDEX(SHELF_days!$C$2:$C$289,MATCH(A5326&amp;"|"&amp;C5326,SHELF_days!$D$2:$D$289,0))</f>
        <v>90</v>
      </c>
      <c r="AD5326" s="8">
        <f t="shared" si="250"/>
        <v>1627.1279999999995</v>
      </c>
      <c r="AE5326" s="7">
        <f t="shared" si="251"/>
        <v>0.75329999999999997</v>
      </c>
    </row>
    <row r="5327" spans="1:31" x14ac:dyDescent="0.45">
      <c r="A5327" t="s">
        <v>84</v>
      </c>
      <c r="B5327" t="s">
        <v>171</v>
      </c>
      <c r="C5327" t="s">
        <v>137</v>
      </c>
      <c r="D5327">
        <v>0.75329999999999997</v>
      </c>
      <c r="E5327">
        <v>0.75329999999999997</v>
      </c>
      <c r="F5327">
        <v>0.75329999999999997</v>
      </c>
      <c r="G5327">
        <v>0.75329999999999997</v>
      </c>
      <c r="H5327">
        <v>0.75329999999999997</v>
      </c>
      <c r="I5327">
        <v>0.75329999999999997</v>
      </c>
      <c r="J5327">
        <v>0.75329999999999997</v>
      </c>
      <c r="K5327">
        <v>0.75329999999999997</v>
      </c>
      <c r="L5327">
        <v>0.75329999999999997</v>
      </c>
      <c r="M5327">
        <v>0.75329999999999997</v>
      </c>
      <c r="N5327">
        <v>0.75329999999999997</v>
      </c>
      <c r="O5327">
        <v>0.75329999999999997</v>
      </c>
      <c r="P5327">
        <v>0.75329999999999997</v>
      </c>
      <c r="Q5327">
        <v>0.75329999999999997</v>
      </c>
      <c r="R5327">
        <v>0.75329999999999997</v>
      </c>
      <c r="S5327">
        <v>0.75329999999999997</v>
      </c>
      <c r="T5327">
        <v>0.75329999999999997</v>
      </c>
      <c r="U5327">
        <v>0.75329999999999997</v>
      </c>
      <c r="V5327">
        <v>0.75329999999999997</v>
      </c>
      <c r="W5327">
        <v>0.75329999999999997</v>
      </c>
      <c r="X5327">
        <v>0.75329999999999997</v>
      </c>
      <c r="Y5327">
        <v>0.75329999999999997</v>
      </c>
      <c r="Z5327">
        <v>0.75329999999999997</v>
      </c>
      <c r="AA5327">
        <v>0.75329999999999997</v>
      </c>
      <c r="AB5327" s="7">
        <f t="shared" si="249"/>
        <v>18.079199999999993</v>
      </c>
      <c r="AC5327">
        <f>INDEX(SHELF_days!$C$2:$C$289,MATCH(A5327&amp;"|"&amp;C5327,SHELF_days!$D$2:$D$289,0))</f>
        <v>70</v>
      </c>
      <c r="AD5327" s="8">
        <f t="shared" si="250"/>
        <v>1265.5439999999994</v>
      </c>
      <c r="AE5327" s="7">
        <f t="shared" si="251"/>
        <v>0.75329999999999997</v>
      </c>
    </row>
    <row r="5328" spans="1:31" x14ac:dyDescent="0.45">
      <c r="A5328" t="s">
        <v>84</v>
      </c>
      <c r="B5328" t="s">
        <v>171</v>
      </c>
      <c r="C5328" t="s">
        <v>138</v>
      </c>
      <c r="D5328">
        <v>0.75329999999999997</v>
      </c>
      <c r="E5328">
        <v>0.75329999999999997</v>
      </c>
      <c r="F5328">
        <v>0.75329999999999997</v>
      </c>
      <c r="G5328">
        <v>0.75329999999999997</v>
      </c>
      <c r="H5328">
        <v>0.75329999999999997</v>
      </c>
      <c r="I5328">
        <v>0.75329999999999997</v>
      </c>
      <c r="J5328">
        <v>0.75329999999999997</v>
      </c>
      <c r="K5328">
        <v>0.75329999999999997</v>
      </c>
      <c r="L5328">
        <v>0.75329999999999997</v>
      </c>
      <c r="M5328">
        <v>0.75329999999999997</v>
      </c>
      <c r="N5328">
        <v>0.75329999999999997</v>
      </c>
      <c r="O5328">
        <v>0.75329999999999997</v>
      </c>
      <c r="P5328">
        <v>0.75329999999999997</v>
      </c>
      <c r="Q5328">
        <v>0.75329999999999997</v>
      </c>
      <c r="R5328">
        <v>0.75329999999999997</v>
      </c>
      <c r="S5328">
        <v>0.75329999999999997</v>
      </c>
      <c r="T5328">
        <v>0.75329999999999997</v>
      </c>
      <c r="U5328">
        <v>0.75329999999999997</v>
      </c>
      <c r="V5328">
        <v>0.75329999999999997</v>
      </c>
      <c r="W5328">
        <v>0.75329999999999997</v>
      </c>
      <c r="X5328">
        <v>0.75329999999999997</v>
      </c>
      <c r="Y5328">
        <v>0.75329999999999997</v>
      </c>
      <c r="Z5328">
        <v>0.75329999999999997</v>
      </c>
      <c r="AA5328">
        <v>0.75329999999999997</v>
      </c>
      <c r="AB5328" s="7">
        <f t="shared" si="249"/>
        <v>18.079199999999993</v>
      </c>
      <c r="AC5328">
        <f>INDEX(SHELF_days!$C$2:$C$289,MATCH(A5328&amp;"|"&amp;C5328,SHELF_days!$D$2:$D$289,0))</f>
        <v>5</v>
      </c>
      <c r="AD5328" s="8">
        <f t="shared" si="250"/>
        <v>90.395999999999958</v>
      </c>
      <c r="AE5328" s="7">
        <f t="shared" si="251"/>
        <v>0.75329999999999997</v>
      </c>
    </row>
    <row r="5329" spans="1:31" x14ac:dyDescent="0.45">
      <c r="A5329" t="s">
        <v>84</v>
      </c>
      <c r="B5329" t="s">
        <v>171</v>
      </c>
      <c r="C5329" t="s">
        <v>139</v>
      </c>
      <c r="D5329">
        <v>0.75329999999999997</v>
      </c>
      <c r="E5329">
        <v>0.75329999999999997</v>
      </c>
      <c r="F5329">
        <v>0.75329999999999997</v>
      </c>
      <c r="G5329">
        <v>0.75329999999999997</v>
      </c>
      <c r="H5329">
        <v>0.75329999999999997</v>
      </c>
      <c r="I5329">
        <v>0.75329999999999997</v>
      </c>
      <c r="J5329">
        <v>0.75329999999999997</v>
      </c>
      <c r="K5329">
        <v>0.75329999999999997</v>
      </c>
      <c r="L5329">
        <v>0.75329999999999997</v>
      </c>
      <c r="M5329">
        <v>0.75329999999999997</v>
      </c>
      <c r="N5329">
        <v>0.75329999999999997</v>
      </c>
      <c r="O5329">
        <v>0.75329999999999997</v>
      </c>
      <c r="P5329">
        <v>0.75329999999999997</v>
      </c>
      <c r="Q5329">
        <v>0.75329999999999997</v>
      </c>
      <c r="R5329">
        <v>0.75329999999999997</v>
      </c>
      <c r="S5329">
        <v>0.75329999999999997</v>
      </c>
      <c r="T5329">
        <v>0.75329999999999997</v>
      </c>
      <c r="U5329">
        <v>0.75329999999999997</v>
      </c>
      <c r="V5329">
        <v>0.75329999999999997</v>
      </c>
      <c r="W5329">
        <v>0.75329999999999997</v>
      </c>
      <c r="X5329">
        <v>0.75329999999999997</v>
      </c>
      <c r="Y5329">
        <v>0.75329999999999997</v>
      </c>
      <c r="Z5329">
        <v>0.75329999999999997</v>
      </c>
      <c r="AA5329">
        <v>0.75329999999999997</v>
      </c>
      <c r="AB5329" s="7">
        <f t="shared" si="249"/>
        <v>18.079199999999993</v>
      </c>
      <c r="AC5329">
        <f>INDEX(SHELF_days!$C$2:$C$289,MATCH(A5329&amp;"|"&amp;C5329,SHELF_days!$D$2:$D$289,0))</f>
        <v>10</v>
      </c>
      <c r="AD5329" s="8">
        <f t="shared" si="250"/>
        <v>180.79199999999992</v>
      </c>
      <c r="AE5329" s="7">
        <f t="shared" si="251"/>
        <v>0.75329999999999997</v>
      </c>
    </row>
    <row r="5330" spans="1:31" x14ac:dyDescent="0.45">
      <c r="A5330" t="s">
        <v>84</v>
      </c>
      <c r="B5330" t="s">
        <v>172</v>
      </c>
      <c r="C5330" t="s">
        <v>134</v>
      </c>
      <c r="D5330">
        <v>0.1047</v>
      </c>
      <c r="E5330">
        <v>0.1047</v>
      </c>
      <c r="F5330">
        <v>0.1047</v>
      </c>
      <c r="G5330">
        <v>0.1047</v>
      </c>
      <c r="H5330">
        <v>0.1047</v>
      </c>
      <c r="I5330">
        <v>0.1047</v>
      </c>
      <c r="J5330">
        <v>0.1047</v>
      </c>
      <c r="K5330">
        <v>0.1047</v>
      </c>
      <c r="L5330">
        <v>0.1047</v>
      </c>
      <c r="M5330">
        <v>0.1047</v>
      </c>
      <c r="N5330">
        <v>0.1047</v>
      </c>
      <c r="O5330">
        <v>0.1047</v>
      </c>
      <c r="P5330">
        <v>0.1047</v>
      </c>
      <c r="Q5330">
        <v>0.1047</v>
      </c>
      <c r="R5330">
        <v>0.1047</v>
      </c>
      <c r="S5330">
        <v>0.1047</v>
      </c>
      <c r="T5330">
        <v>0.1047</v>
      </c>
      <c r="U5330">
        <v>0.1047</v>
      </c>
      <c r="V5330">
        <v>0.1047</v>
      </c>
      <c r="W5330">
        <v>0.1047</v>
      </c>
      <c r="X5330">
        <v>0.1047</v>
      </c>
      <c r="Y5330">
        <v>0.1047</v>
      </c>
      <c r="Z5330">
        <v>0.1047</v>
      </c>
      <c r="AA5330">
        <v>0.1047</v>
      </c>
      <c r="AB5330" s="7">
        <f t="shared" si="249"/>
        <v>2.512799999999999</v>
      </c>
      <c r="AC5330">
        <f>INDEX(SHELF_days!$C$2:$C$289,MATCH(A5330&amp;"|"&amp;C5330,SHELF_days!$D$2:$D$289,0))</f>
        <v>120</v>
      </c>
      <c r="AD5330" s="8">
        <f t="shared" si="250"/>
        <v>301.53599999999989</v>
      </c>
      <c r="AE5330" s="7">
        <f t="shared" si="251"/>
        <v>0.1047</v>
      </c>
    </row>
    <row r="5331" spans="1:31" x14ac:dyDescent="0.45">
      <c r="A5331" t="s">
        <v>84</v>
      </c>
      <c r="B5331" t="s">
        <v>172</v>
      </c>
      <c r="C5331" t="s">
        <v>135</v>
      </c>
      <c r="D5331">
        <v>0.1047</v>
      </c>
      <c r="E5331">
        <v>0.1047</v>
      </c>
      <c r="F5331">
        <v>0.1047</v>
      </c>
      <c r="G5331">
        <v>0.1047</v>
      </c>
      <c r="H5331">
        <v>0.1047</v>
      </c>
      <c r="I5331">
        <v>0.1047</v>
      </c>
      <c r="J5331">
        <v>0.1047</v>
      </c>
      <c r="K5331">
        <v>0.1047</v>
      </c>
      <c r="L5331">
        <v>0.1047</v>
      </c>
      <c r="M5331">
        <v>0.1047</v>
      </c>
      <c r="N5331">
        <v>0.1047</v>
      </c>
      <c r="O5331">
        <v>0.1047</v>
      </c>
      <c r="P5331">
        <v>0.1047</v>
      </c>
      <c r="Q5331">
        <v>0.1047</v>
      </c>
      <c r="R5331">
        <v>0.1047</v>
      </c>
      <c r="S5331">
        <v>0.1047</v>
      </c>
      <c r="T5331">
        <v>0.1047</v>
      </c>
      <c r="U5331">
        <v>0.1047</v>
      </c>
      <c r="V5331">
        <v>0.1047</v>
      </c>
      <c r="W5331">
        <v>0.1047</v>
      </c>
      <c r="X5331">
        <v>0.1047</v>
      </c>
      <c r="Y5331">
        <v>0.1047</v>
      </c>
      <c r="Z5331">
        <v>0.1047</v>
      </c>
      <c r="AA5331">
        <v>0.1047</v>
      </c>
      <c r="AB5331" s="7">
        <f t="shared" si="249"/>
        <v>2.512799999999999</v>
      </c>
      <c r="AC5331">
        <f>INDEX(SHELF_days!$C$2:$C$289,MATCH(A5331&amp;"|"&amp;C5331,SHELF_days!$D$2:$D$289,0))</f>
        <v>70</v>
      </c>
      <c r="AD5331" s="8">
        <f t="shared" si="250"/>
        <v>175.89599999999993</v>
      </c>
      <c r="AE5331" s="7">
        <f t="shared" si="251"/>
        <v>0.1047</v>
      </c>
    </row>
    <row r="5332" spans="1:31" x14ac:dyDescent="0.45">
      <c r="A5332" t="s">
        <v>84</v>
      </c>
      <c r="B5332" t="s">
        <v>172</v>
      </c>
      <c r="C5332" t="s">
        <v>136</v>
      </c>
      <c r="D5332">
        <v>0.1047</v>
      </c>
      <c r="E5332">
        <v>0.1047</v>
      </c>
      <c r="F5332">
        <v>0.1047</v>
      </c>
      <c r="G5332">
        <v>0.1047</v>
      </c>
      <c r="H5332">
        <v>0.1047</v>
      </c>
      <c r="I5332">
        <v>0.1047</v>
      </c>
      <c r="J5332">
        <v>0.1047</v>
      </c>
      <c r="K5332">
        <v>0.1047</v>
      </c>
      <c r="L5332">
        <v>0.1047</v>
      </c>
      <c r="M5332">
        <v>0.1047</v>
      </c>
      <c r="N5332">
        <v>0.1047</v>
      </c>
      <c r="O5332">
        <v>0.1047</v>
      </c>
      <c r="P5332">
        <v>0.1047</v>
      </c>
      <c r="Q5332">
        <v>0.1047</v>
      </c>
      <c r="R5332">
        <v>0.1047</v>
      </c>
      <c r="S5332">
        <v>0.1047</v>
      </c>
      <c r="T5332">
        <v>0.1047</v>
      </c>
      <c r="U5332">
        <v>0.1047</v>
      </c>
      <c r="V5332">
        <v>0.1047</v>
      </c>
      <c r="W5332">
        <v>0.1047</v>
      </c>
      <c r="X5332">
        <v>0.1047</v>
      </c>
      <c r="Y5332">
        <v>0.1047</v>
      </c>
      <c r="Z5332">
        <v>0.1047</v>
      </c>
      <c r="AA5332">
        <v>0.1047</v>
      </c>
      <c r="AB5332" s="7">
        <f t="shared" si="249"/>
        <v>2.512799999999999</v>
      </c>
      <c r="AC5332">
        <f>INDEX(SHELF_days!$C$2:$C$289,MATCH(A5332&amp;"|"&amp;C5332,SHELF_days!$D$2:$D$289,0))</f>
        <v>90</v>
      </c>
      <c r="AD5332" s="8">
        <f t="shared" si="250"/>
        <v>226.1519999999999</v>
      </c>
      <c r="AE5332" s="7">
        <f t="shared" si="251"/>
        <v>0.1047</v>
      </c>
    </row>
    <row r="5333" spans="1:31" x14ac:dyDescent="0.45">
      <c r="A5333" t="s">
        <v>84</v>
      </c>
      <c r="B5333" t="s">
        <v>172</v>
      </c>
      <c r="C5333" t="s">
        <v>137</v>
      </c>
      <c r="D5333">
        <v>0.1047</v>
      </c>
      <c r="E5333">
        <v>0.1047</v>
      </c>
      <c r="F5333">
        <v>0.1047</v>
      </c>
      <c r="G5333">
        <v>0.1047</v>
      </c>
      <c r="H5333">
        <v>0.1047</v>
      </c>
      <c r="I5333">
        <v>0.1047</v>
      </c>
      <c r="J5333">
        <v>0.1047</v>
      </c>
      <c r="K5333">
        <v>0.1047</v>
      </c>
      <c r="L5333">
        <v>0.1047</v>
      </c>
      <c r="M5333">
        <v>0.1047</v>
      </c>
      <c r="N5333">
        <v>0.1047</v>
      </c>
      <c r="O5333">
        <v>0.1047</v>
      </c>
      <c r="P5333">
        <v>0.1047</v>
      </c>
      <c r="Q5333">
        <v>0.1047</v>
      </c>
      <c r="R5333">
        <v>0.1047</v>
      </c>
      <c r="S5333">
        <v>0.1047</v>
      </c>
      <c r="T5333">
        <v>0.1047</v>
      </c>
      <c r="U5333">
        <v>0.1047</v>
      </c>
      <c r="V5333">
        <v>0.1047</v>
      </c>
      <c r="W5333">
        <v>0.1047</v>
      </c>
      <c r="X5333">
        <v>0.1047</v>
      </c>
      <c r="Y5333">
        <v>0.1047</v>
      </c>
      <c r="Z5333">
        <v>0.1047</v>
      </c>
      <c r="AA5333">
        <v>0.1047</v>
      </c>
      <c r="AB5333" s="7">
        <f t="shared" si="249"/>
        <v>2.512799999999999</v>
      </c>
      <c r="AC5333">
        <f>INDEX(SHELF_days!$C$2:$C$289,MATCH(A5333&amp;"|"&amp;C5333,SHELF_days!$D$2:$D$289,0))</f>
        <v>70</v>
      </c>
      <c r="AD5333" s="8">
        <f t="shared" si="250"/>
        <v>175.89599999999993</v>
      </c>
      <c r="AE5333" s="7">
        <f t="shared" si="251"/>
        <v>0.1047</v>
      </c>
    </row>
    <row r="5334" spans="1:31" x14ac:dyDescent="0.45">
      <c r="A5334" t="s">
        <v>84</v>
      </c>
      <c r="B5334" t="s">
        <v>172</v>
      </c>
      <c r="C5334" t="s">
        <v>138</v>
      </c>
      <c r="D5334">
        <v>0.1047</v>
      </c>
      <c r="E5334">
        <v>0.1047</v>
      </c>
      <c r="F5334">
        <v>0.1047</v>
      </c>
      <c r="G5334">
        <v>0.1047</v>
      </c>
      <c r="H5334">
        <v>0.1047</v>
      </c>
      <c r="I5334">
        <v>0.1047</v>
      </c>
      <c r="J5334">
        <v>0.1047</v>
      </c>
      <c r="K5334">
        <v>0.1047</v>
      </c>
      <c r="L5334">
        <v>0.1047</v>
      </c>
      <c r="M5334">
        <v>0.1047</v>
      </c>
      <c r="N5334">
        <v>0.1047</v>
      </c>
      <c r="O5334">
        <v>0.1047</v>
      </c>
      <c r="P5334">
        <v>0.1047</v>
      </c>
      <c r="Q5334">
        <v>0.1047</v>
      </c>
      <c r="R5334">
        <v>0.1047</v>
      </c>
      <c r="S5334">
        <v>0.1047</v>
      </c>
      <c r="T5334">
        <v>0.1047</v>
      </c>
      <c r="U5334">
        <v>0.1047</v>
      </c>
      <c r="V5334">
        <v>0.1047</v>
      </c>
      <c r="W5334">
        <v>0.1047</v>
      </c>
      <c r="X5334">
        <v>0.1047</v>
      </c>
      <c r="Y5334">
        <v>0.1047</v>
      </c>
      <c r="Z5334">
        <v>0.1047</v>
      </c>
      <c r="AA5334">
        <v>0.1047</v>
      </c>
      <c r="AB5334" s="7">
        <f t="shared" si="249"/>
        <v>2.512799999999999</v>
      </c>
      <c r="AC5334">
        <f>INDEX(SHELF_days!$C$2:$C$289,MATCH(A5334&amp;"|"&amp;C5334,SHELF_days!$D$2:$D$289,0))</f>
        <v>5</v>
      </c>
      <c r="AD5334" s="8">
        <f t="shared" si="250"/>
        <v>12.563999999999995</v>
      </c>
      <c r="AE5334" s="7">
        <f t="shared" si="251"/>
        <v>0.1047</v>
      </c>
    </row>
    <row r="5335" spans="1:31" x14ac:dyDescent="0.45">
      <c r="A5335" t="s">
        <v>84</v>
      </c>
      <c r="B5335" t="s">
        <v>172</v>
      </c>
      <c r="C5335" t="s">
        <v>139</v>
      </c>
      <c r="D5335">
        <v>0.1047</v>
      </c>
      <c r="E5335">
        <v>0.1047</v>
      </c>
      <c r="F5335">
        <v>0.1047</v>
      </c>
      <c r="G5335">
        <v>0.1047</v>
      </c>
      <c r="H5335">
        <v>0.1047</v>
      </c>
      <c r="I5335">
        <v>0.1047</v>
      </c>
      <c r="J5335">
        <v>0.1047</v>
      </c>
      <c r="K5335">
        <v>0.1047</v>
      </c>
      <c r="L5335">
        <v>0.1047</v>
      </c>
      <c r="M5335">
        <v>0.1047</v>
      </c>
      <c r="N5335">
        <v>0.1047</v>
      </c>
      <c r="O5335">
        <v>0.1047</v>
      </c>
      <c r="P5335">
        <v>0.1047</v>
      </c>
      <c r="Q5335">
        <v>0.1047</v>
      </c>
      <c r="R5335">
        <v>0.1047</v>
      </c>
      <c r="S5335">
        <v>0.1047</v>
      </c>
      <c r="T5335">
        <v>0.1047</v>
      </c>
      <c r="U5335">
        <v>0.1047</v>
      </c>
      <c r="V5335">
        <v>0.1047</v>
      </c>
      <c r="W5335">
        <v>0.1047</v>
      </c>
      <c r="X5335">
        <v>0.1047</v>
      </c>
      <c r="Y5335">
        <v>0.1047</v>
      </c>
      <c r="Z5335">
        <v>0.1047</v>
      </c>
      <c r="AA5335">
        <v>0.1047</v>
      </c>
      <c r="AB5335" s="7">
        <f t="shared" si="249"/>
        <v>2.512799999999999</v>
      </c>
      <c r="AC5335">
        <f>INDEX(SHELF_days!$C$2:$C$289,MATCH(A5335&amp;"|"&amp;C5335,SHELF_days!$D$2:$D$289,0))</f>
        <v>10</v>
      </c>
      <c r="AD5335" s="8">
        <f t="shared" si="250"/>
        <v>25.127999999999989</v>
      </c>
      <c r="AE5335" s="7">
        <f t="shared" si="251"/>
        <v>0.1047</v>
      </c>
    </row>
    <row r="5336" spans="1:31" x14ac:dyDescent="0.45">
      <c r="A5336" t="s">
        <v>84</v>
      </c>
      <c r="B5336" t="s">
        <v>173</v>
      </c>
      <c r="C5336" t="s">
        <v>134</v>
      </c>
      <c r="D5336">
        <v>0.65949999999999998</v>
      </c>
      <c r="E5336">
        <v>0.65949999999999998</v>
      </c>
      <c r="F5336">
        <v>0.65949999999999998</v>
      </c>
      <c r="G5336">
        <v>0.65949999999999998</v>
      </c>
      <c r="H5336">
        <v>0.65949999999999998</v>
      </c>
      <c r="I5336">
        <v>0.65949999999999998</v>
      </c>
      <c r="J5336">
        <v>0.65949999999999998</v>
      </c>
      <c r="K5336">
        <v>0.65949999999999998</v>
      </c>
      <c r="L5336">
        <v>0.65949999999999998</v>
      </c>
      <c r="M5336">
        <v>0.65949999999999998</v>
      </c>
      <c r="N5336">
        <v>0.65949999999999998</v>
      </c>
      <c r="O5336">
        <v>0.65949999999999998</v>
      </c>
      <c r="P5336">
        <v>0.65949999999999998</v>
      </c>
      <c r="Q5336">
        <v>0.65949999999999998</v>
      </c>
      <c r="R5336">
        <v>0.65949999999999998</v>
      </c>
      <c r="S5336">
        <v>0.65949999999999998</v>
      </c>
      <c r="T5336">
        <v>0.65949999999999998</v>
      </c>
      <c r="U5336">
        <v>0.65949999999999998</v>
      </c>
      <c r="V5336">
        <v>0.65949999999999998</v>
      </c>
      <c r="W5336">
        <v>0.65949999999999998</v>
      </c>
      <c r="X5336">
        <v>0.65949999999999998</v>
      </c>
      <c r="Y5336">
        <v>0.65949999999999998</v>
      </c>
      <c r="Z5336">
        <v>0.65949999999999998</v>
      </c>
      <c r="AA5336">
        <v>0.65949999999999998</v>
      </c>
      <c r="AB5336" s="7">
        <f t="shared" si="249"/>
        <v>15.827999999999992</v>
      </c>
      <c r="AC5336">
        <f>INDEX(SHELF_days!$C$2:$C$289,MATCH(A5336&amp;"|"&amp;C5336,SHELF_days!$D$2:$D$289,0))</f>
        <v>120</v>
      </c>
      <c r="AD5336" s="8">
        <f t="shared" si="250"/>
        <v>1899.359999999999</v>
      </c>
      <c r="AE5336" s="7">
        <f t="shared" si="251"/>
        <v>0.65949999999999998</v>
      </c>
    </row>
    <row r="5337" spans="1:31" x14ac:dyDescent="0.45">
      <c r="A5337" t="s">
        <v>84</v>
      </c>
      <c r="B5337" t="s">
        <v>173</v>
      </c>
      <c r="C5337" t="s">
        <v>135</v>
      </c>
      <c r="D5337">
        <v>0.65949999999999998</v>
      </c>
      <c r="E5337">
        <v>0.65949999999999998</v>
      </c>
      <c r="F5337">
        <v>0.65949999999999998</v>
      </c>
      <c r="G5337">
        <v>0.65949999999999998</v>
      </c>
      <c r="H5337">
        <v>0.65949999999999998</v>
      </c>
      <c r="I5337">
        <v>0.65949999999999998</v>
      </c>
      <c r="J5337">
        <v>0.65949999999999998</v>
      </c>
      <c r="K5337">
        <v>0.65949999999999998</v>
      </c>
      <c r="L5337">
        <v>0.65949999999999998</v>
      </c>
      <c r="M5337">
        <v>0.65949999999999998</v>
      </c>
      <c r="N5337">
        <v>0.65949999999999998</v>
      </c>
      <c r="O5337">
        <v>0.65949999999999998</v>
      </c>
      <c r="P5337">
        <v>0.65949999999999998</v>
      </c>
      <c r="Q5337">
        <v>0.65949999999999998</v>
      </c>
      <c r="R5337">
        <v>0.65949999999999998</v>
      </c>
      <c r="S5337">
        <v>0.65949999999999998</v>
      </c>
      <c r="T5337">
        <v>0.65949999999999998</v>
      </c>
      <c r="U5337">
        <v>0.65949999999999998</v>
      </c>
      <c r="V5337">
        <v>0.65949999999999998</v>
      </c>
      <c r="W5337">
        <v>0.65949999999999998</v>
      </c>
      <c r="X5337">
        <v>0.65949999999999998</v>
      </c>
      <c r="Y5337">
        <v>0.65949999999999998</v>
      </c>
      <c r="Z5337">
        <v>0.65949999999999998</v>
      </c>
      <c r="AA5337">
        <v>0.65949999999999998</v>
      </c>
      <c r="AB5337" s="7">
        <f t="shared" si="249"/>
        <v>15.827999999999992</v>
      </c>
      <c r="AC5337">
        <f>INDEX(SHELF_days!$C$2:$C$289,MATCH(A5337&amp;"|"&amp;C5337,SHELF_days!$D$2:$D$289,0))</f>
        <v>70</v>
      </c>
      <c r="AD5337" s="8">
        <f t="shared" si="250"/>
        <v>1107.9599999999994</v>
      </c>
      <c r="AE5337" s="7">
        <f t="shared" si="251"/>
        <v>0.65949999999999998</v>
      </c>
    </row>
    <row r="5338" spans="1:31" x14ac:dyDescent="0.45">
      <c r="A5338" t="s">
        <v>84</v>
      </c>
      <c r="B5338" t="s">
        <v>173</v>
      </c>
      <c r="C5338" t="s">
        <v>136</v>
      </c>
      <c r="D5338">
        <v>0.65949999999999998</v>
      </c>
      <c r="E5338">
        <v>0.65949999999999998</v>
      </c>
      <c r="F5338">
        <v>0.65949999999999998</v>
      </c>
      <c r="G5338">
        <v>0.65949999999999998</v>
      </c>
      <c r="H5338">
        <v>0.65949999999999998</v>
      </c>
      <c r="I5338">
        <v>0.65949999999999998</v>
      </c>
      <c r="J5338">
        <v>0.65949999999999998</v>
      </c>
      <c r="K5338">
        <v>0.65949999999999998</v>
      </c>
      <c r="L5338">
        <v>0.65949999999999998</v>
      </c>
      <c r="M5338">
        <v>0.65949999999999998</v>
      </c>
      <c r="N5338">
        <v>0.65949999999999998</v>
      </c>
      <c r="O5338">
        <v>0.65949999999999998</v>
      </c>
      <c r="P5338">
        <v>0.65949999999999998</v>
      </c>
      <c r="Q5338">
        <v>0.65949999999999998</v>
      </c>
      <c r="R5338">
        <v>0.65949999999999998</v>
      </c>
      <c r="S5338">
        <v>0.65949999999999998</v>
      </c>
      <c r="T5338">
        <v>0.65949999999999998</v>
      </c>
      <c r="U5338">
        <v>0.65949999999999998</v>
      </c>
      <c r="V5338">
        <v>0.65949999999999998</v>
      </c>
      <c r="W5338">
        <v>0.65949999999999998</v>
      </c>
      <c r="X5338">
        <v>0.65949999999999998</v>
      </c>
      <c r="Y5338">
        <v>0.65949999999999998</v>
      </c>
      <c r="Z5338">
        <v>0.65949999999999998</v>
      </c>
      <c r="AA5338">
        <v>0.65949999999999998</v>
      </c>
      <c r="AB5338" s="7">
        <f t="shared" si="249"/>
        <v>15.827999999999992</v>
      </c>
      <c r="AC5338">
        <f>INDEX(SHELF_days!$C$2:$C$289,MATCH(A5338&amp;"|"&amp;C5338,SHELF_days!$D$2:$D$289,0))</f>
        <v>90</v>
      </c>
      <c r="AD5338" s="8">
        <f t="shared" si="250"/>
        <v>1424.5199999999993</v>
      </c>
      <c r="AE5338" s="7">
        <f t="shared" si="251"/>
        <v>0.65949999999999998</v>
      </c>
    </row>
    <row r="5339" spans="1:31" x14ac:dyDescent="0.45">
      <c r="A5339" t="s">
        <v>84</v>
      </c>
      <c r="B5339" t="s">
        <v>173</v>
      </c>
      <c r="C5339" t="s">
        <v>137</v>
      </c>
      <c r="D5339">
        <v>0.65949999999999998</v>
      </c>
      <c r="E5339">
        <v>0.65949999999999998</v>
      </c>
      <c r="F5339">
        <v>0.65949999999999998</v>
      </c>
      <c r="G5339">
        <v>0.65949999999999998</v>
      </c>
      <c r="H5339">
        <v>0.65949999999999998</v>
      </c>
      <c r="I5339">
        <v>0.65949999999999998</v>
      </c>
      <c r="J5339">
        <v>0.65949999999999998</v>
      </c>
      <c r="K5339">
        <v>0.65949999999999998</v>
      </c>
      <c r="L5339">
        <v>0.65949999999999998</v>
      </c>
      <c r="M5339">
        <v>0.65949999999999998</v>
      </c>
      <c r="N5339">
        <v>0.65949999999999998</v>
      </c>
      <c r="O5339">
        <v>0.65949999999999998</v>
      </c>
      <c r="P5339">
        <v>0.65949999999999998</v>
      </c>
      <c r="Q5339">
        <v>0.65949999999999998</v>
      </c>
      <c r="R5339">
        <v>0.65949999999999998</v>
      </c>
      <c r="S5339">
        <v>0.65949999999999998</v>
      </c>
      <c r="T5339">
        <v>0.65949999999999998</v>
      </c>
      <c r="U5339">
        <v>0.65949999999999998</v>
      </c>
      <c r="V5339">
        <v>0.65949999999999998</v>
      </c>
      <c r="W5339">
        <v>0.65949999999999998</v>
      </c>
      <c r="X5339">
        <v>0.65949999999999998</v>
      </c>
      <c r="Y5339">
        <v>0.65949999999999998</v>
      </c>
      <c r="Z5339">
        <v>0.65949999999999998</v>
      </c>
      <c r="AA5339">
        <v>0.65949999999999998</v>
      </c>
      <c r="AB5339" s="7">
        <f t="shared" si="249"/>
        <v>15.827999999999992</v>
      </c>
      <c r="AC5339">
        <f>INDEX(SHELF_days!$C$2:$C$289,MATCH(A5339&amp;"|"&amp;C5339,SHELF_days!$D$2:$D$289,0))</f>
        <v>70</v>
      </c>
      <c r="AD5339" s="8">
        <f t="shared" si="250"/>
        <v>1107.9599999999994</v>
      </c>
      <c r="AE5339" s="7">
        <f t="shared" si="251"/>
        <v>0.65949999999999998</v>
      </c>
    </row>
    <row r="5340" spans="1:31" x14ac:dyDescent="0.45">
      <c r="A5340" t="s">
        <v>84</v>
      </c>
      <c r="B5340" t="s">
        <v>173</v>
      </c>
      <c r="C5340" t="s">
        <v>138</v>
      </c>
      <c r="D5340">
        <v>0.65950000000000009</v>
      </c>
      <c r="E5340">
        <v>0.65950000000000009</v>
      </c>
      <c r="F5340">
        <v>0.65950000000000009</v>
      </c>
      <c r="G5340">
        <v>0.65950000000000009</v>
      </c>
      <c r="H5340">
        <v>0.65950000000000009</v>
      </c>
      <c r="I5340">
        <v>0.65950000000000009</v>
      </c>
      <c r="J5340">
        <v>0.65950000000000009</v>
      </c>
      <c r="K5340">
        <v>0.65950000000000009</v>
      </c>
      <c r="L5340">
        <v>0.65950000000000009</v>
      </c>
      <c r="M5340">
        <v>0.65950000000000009</v>
      </c>
      <c r="N5340">
        <v>0.65950000000000009</v>
      </c>
      <c r="O5340">
        <v>0.65950000000000009</v>
      </c>
      <c r="P5340">
        <v>0.65950000000000009</v>
      </c>
      <c r="Q5340">
        <v>0.65950000000000009</v>
      </c>
      <c r="R5340">
        <v>0.65950000000000009</v>
      </c>
      <c r="S5340">
        <v>0.65950000000000009</v>
      </c>
      <c r="T5340">
        <v>0.65950000000000009</v>
      </c>
      <c r="U5340">
        <v>0.65950000000000009</v>
      </c>
      <c r="V5340">
        <v>0.65950000000000009</v>
      </c>
      <c r="W5340">
        <v>0.65950000000000009</v>
      </c>
      <c r="X5340">
        <v>0.65950000000000009</v>
      </c>
      <c r="Y5340">
        <v>0.65950000000000009</v>
      </c>
      <c r="Z5340">
        <v>0.65950000000000009</v>
      </c>
      <c r="AA5340">
        <v>0.65950000000000009</v>
      </c>
      <c r="AB5340" s="7">
        <f t="shared" si="249"/>
        <v>15.827999999999998</v>
      </c>
      <c r="AC5340">
        <f>INDEX(SHELF_days!$C$2:$C$289,MATCH(A5340&amp;"|"&amp;C5340,SHELF_days!$D$2:$D$289,0))</f>
        <v>5</v>
      </c>
      <c r="AD5340" s="8">
        <f t="shared" si="250"/>
        <v>79.139999999999986</v>
      </c>
      <c r="AE5340" s="7">
        <f t="shared" si="251"/>
        <v>0.65950000000000009</v>
      </c>
    </row>
    <row r="5341" spans="1:31" x14ac:dyDescent="0.45">
      <c r="A5341" t="s">
        <v>84</v>
      </c>
      <c r="B5341" t="s">
        <v>173</v>
      </c>
      <c r="C5341" t="s">
        <v>139</v>
      </c>
      <c r="D5341">
        <v>0.65950000000000009</v>
      </c>
      <c r="E5341">
        <v>0.65950000000000009</v>
      </c>
      <c r="F5341">
        <v>0.65950000000000009</v>
      </c>
      <c r="G5341">
        <v>0.65950000000000009</v>
      </c>
      <c r="H5341">
        <v>0.65950000000000009</v>
      </c>
      <c r="I5341">
        <v>0.65950000000000009</v>
      </c>
      <c r="J5341">
        <v>0.65950000000000009</v>
      </c>
      <c r="K5341">
        <v>0.65950000000000009</v>
      </c>
      <c r="L5341">
        <v>0.65950000000000009</v>
      </c>
      <c r="M5341">
        <v>0.65950000000000009</v>
      </c>
      <c r="N5341">
        <v>0.65950000000000009</v>
      </c>
      <c r="O5341">
        <v>0.65950000000000009</v>
      </c>
      <c r="P5341">
        <v>0.65950000000000009</v>
      </c>
      <c r="Q5341">
        <v>0.65950000000000009</v>
      </c>
      <c r="R5341">
        <v>0.65950000000000009</v>
      </c>
      <c r="S5341">
        <v>0.65950000000000009</v>
      </c>
      <c r="T5341">
        <v>0.65950000000000009</v>
      </c>
      <c r="U5341">
        <v>0.65950000000000009</v>
      </c>
      <c r="V5341">
        <v>0.65950000000000009</v>
      </c>
      <c r="W5341">
        <v>0.65950000000000009</v>
      </c>
      <c r="X5341">
        <v>0.65950000000000009</v>
      </c>
      <c r="Y5341">
        <v>0.65950000000000009</v>
      </c>
      <c r="Z5341">
        <v>0.65950000000000009</v>
      </c>
      <c r="AA5341">
        <v>0.65950000000000009</v>
      </c>
      <c r="AB5341" s="7">
        <f t="shared" si="249"/>
        <v>15.827999999999998</v>
      </c>
      <c r="AC5341">
        <f>INDEX(SHELF_days!$C$2:$C$289,MATCH(A5341&amp;"|"&amp;C5341,SHELF_days!$D$2:$D$289,0))</f>
        <v>10</v>
      </c>
      <c r="AD5341" s="8">
        <f t="shared" si="250"/>
        <v>158.27999999999997</v>
      </c>
      <c r="AE5341" s="7">
        <f t="shared" si="251"/>
        <v>0.65950000000000009</v>
      </c>
    </row>
    <row r="5342" spans="1:31" x14ac:dyDescent="0.45">
      <c r="A5342" t="s">
        <v>84</v>
      </c>
      <c r="B5342" t="s">
        <v>174</v>
      </c>
      <c r="C5342" t="s">
        <v>134</v>
      </c>
      <c r="D5342">
        <v>0.8</v>
      </c>
      <c r="E5342">
        <v>0.8</v>
      </c>
      <c r="F5342">
        <v>0.8</v>
      </c>
      <c r="G5342">
        <v>0.8</v>
      </c>
      <c r="H5342">
        <v>0.8</v>
      </c>
      <c r="I5342">
        <v>0.8</v>
      </c>
      <c r="J5342">
        <v>0.8</v>
      </c>
      <c r="K5342">
        <v>0.8</v>
      </c>
      <c r="L5342">
        <v>0.8</v>
      </c>
      <c r="M5342">
        <v>0.8</v>
      </c>
      <c r="N5342">
        <v>0.8</v>
      </c>
      <c r="O5342">
        <v>0.8</v>
      </c>
      <c r="P5342">
        <v>0.8</v>
      </c>
      <c r="Q5342">
        <v>0.8</v>
      </c>
      <c r="R5342">
        <v>0.8</v>
      </c>
      <c r="S5342">
        <v>0.8</v>
      </c>
      <c r="T5342">
        <v>0.8</v>
      </c>
      <c r="U5342">
        <v>0.8</v>
      </c>
      <c r="V5342">
        <v>0.8</v>
      </c>
      <c r="W5342">
        <v>0.8</v>
      </c>
      <c r="X5342">
        <v>0.8</v>
      </c>
      <c r="Y5342">
        <v>0.8</v>
      </c>
      <c r="Z5342">
        <v>0.8</v>
      </c>
      <c r="AA5342">
        <v>0.8</v>
      </c>
      <c r="AB5342" s="7">
        <f t="shared" si="249"/>
        <v>19.200000000000006</v>
      </c>
      <c r="AC5342">
        <f>INDEX(SHELF_days!$C$2:$C$289,MATCH(A5342&amp;"|"&amp;C5342,SHELF_days!$D$2:$D$289,0))</f>
        <v>120</v>
      </c>
      <c r="AD5342" s="8">
        <f t="shared" si="250"/>
        <v>2304.0000000000009</v>
      </c>
      <c r="AE5342" s="7">
        <f t="shared" si="251"/>
        <v>0.8</v>
      </c>
    </row>
    <row r="5343" spans="1:31" x14ac:dyDescent="0.45">
      <c r="A5343" t="s">
        <v>84</v>
      </c>
      <c r="B5343" t="s">
        <v>174</v>
      </c>
      <c r="C5343" t="s">
        <v>135</v>
      </c>
      <c r="D5343">
        <v>0.8</v>
      </c>
      <c r="E5343">
        <v>0.8</v>
      </c>
      <c r="F5343">
        <v>0.8</v>
      </c>
      <c r="G5343">
        <v>0.8</v>
      </c>
      <c r="H5343">
        <v>0.8</v>
      </c>
      <c r="I5343">
        <v>0.8</v>
      </c>
      <c r="J5343">
        <v>0.8</v>
      </c>
      <c r="K5343">
        <v>0.8</v>
      </c>
      <c r="L5343">
        <v>0.8</v>
      </c>
      <c r="M5343">
        <v>0.8</v>
      </c>
      <c r="N5343">
        <v>0.8</v>
      </c>
      <c r="O5343">
        <v>0.8</v>
      </c>
      <c r="P5343">
        <v>0.8</v>
      </c>
      <c r="Q5343">
        <v>0.8</v>
      </c>
      <c r="R5343">
        <v>0.8</v>
      </c>
      <c r="S5343">
        <v>0.8</v>
      </c>
      <c r="T5343">
        <v>0.8</v>
      </c>
      <c r="U5343">
        <v>0.8</v>
      </c>
      <c r="V5343">
        <v>0.8</v>
      </c>
      <c r="W5343">
        <v>0.8</v>
      </c>
      <c r="X5343">
        <v>0.8</v>
      </c>
      <c r="Y5343">
        <v>0.8</v>
      </c>
      <c r="Z5343">
        <v>0.8</v>
      </c>
      <c r="AA5343">
        <v>0.8</v>
      </c>
      <c r="AB5343" s="7">
        <f t="shared" si="249"/>
        <v>19.200000000000006</v>
      </c>
      <c r="AC5343">
        <f>INDEX(SHELF_days!$C$2:$C$289,MATCH(A5343&amp;"|"&amp;C5343,SHELF_days!$D$2:$D$289,0))</f>
        <v>70</v>
      </c>
      <c r="AD5343" s="8">
        <f t="shared" si="250"/>
        <v>1344.0000000000005</v>
      </c>
      <c r="AE5343" s="7">
        <f t="shared" si="251"/>
        <v>0.8</v>
      </c>
    </row>
    <row r="5344" spans="1:31" x14ac:dyDescent="0.45">
      <c r="A5344" t="s">
        <v>84</v>
      </c>
      <c r="B5344" t="s">
        <v>174</v>
      </c>
      <c r="C5344" t="s">
        <v>136</v>
      </c>
      <c r="D5344">
        <v>0.8</v>
      </c>
      <c r="E5344">
        <v>0.8</v>
      </c>
      <c r="F5344">
        <v>0.8</v>
      </c>
      <c r="G5344">
        <v>0.8</v>
      </c>
      <c r="H5344">
        <v>0.8</v>
      </c>
      <c r="I5344">
        <v>0.8</v>
      </c>
      <c r="J5344">
        <v>0.8</v>
      </c>
      <c r="K5344">
        <v>0.8</v>
      </c>
      <c r="L5344">
        <v>0.8</v>
      </c>
      <c r="M5344">
        <v>0.8</v>
      </c>
      <c r="N5344">
        <v>0.8</v>
      </c>
      <c r="O5344">
        <v>0.8</v>
      </c>
      <c r="P5344">
        <v>0.8</v>
      </c>
      <c r="Q5344">
        <v>0.8</v>
      </c>
      <c r="R5344">
        <v>0.8</v>
      </c>
      <c r="S5344">
        <v>0.8</v>
      </c>
      <c r="T5344">
        <v>0.8</v>
      </c>
      <c r="U5344">
        <v>0.8</v>
      </c>
      <c r="V5344">
        <v>0.8</v>
      </c>
      <c r="W5344">
        <v>0.8</v>
      </c>
      <c r="X5344">
        <v>0.8</v>
      </c>
      <c r="Y5344">
        <v>0.8</v>
      </c>
      <c r="Z5344">
        <v>0.8</v>
      </c>
      <c r="AA5344">
        <v>0.8</v>
      </c>
      <c r="AB5344" s="7">
        <f t="shared" si="249"/>
        <v>19.200000000000006</v>
      </c>
      <c r="AC5344">
        <f>INDEX(SHELF_days!$C$2:$C$289,MATCH(A5344&amp;"|"&amp;C5344,SHELF_days!$D$2:$D$289,0))</f>
        <v>90</v>
      </c>
      <c r="AD5344" s="8">
        <f t="shared" si="250"/>
        <v>1728.0000000000007</v>
      </c>
      <c r="AE5344" s="7">
        <f t="shared" si="251"/>
        <v>0.8</v>
      </c>
    </row>
    <row r="5345" spans="1:31" x14ac:dyDescent="0.45">
      <c r="A5345" t="s">
        <v>84</v>
      </c>
      <c r="B5345" t="s">
        <v>174</v>
      </c>
      <c r="C5345" t="s">
        <v>137</v>
      </c>
      <c r="D5345">
        <v>0.8</v>
      </c>
      <c r="E5345">
        <v>0.8</v>
      </c>
      <c r="F5345">
        <v>0.8</v>
      </c>
      <c r="G5345">
        <v>0.8</v>
      </c>
      <c r="H5345">
        <v>0.8</v>
      </c>
      <c r="I5345">
        <v>0.8</v>
      </c>
      <c r="J5345">
        <v>0.8</v>
      </c>
      <c r="K5345">
        <v>0.8</v>
      </c>
      <c r="L5345">
        <v>0.8</v>
      </c>
      <c r="M5345">
        <v>0.8</v>
      </c>
      <c r="N5345">
        <v>0.8</v>
      </c>
      <c r="O5345">
        <v>0.8</v>
      </c>
      <c r="P5345">
        <v>0.8</v>
      </c>
      <c r="Q5345">
        <v>0.8</v>
      </c>
      <c r="R5345">
        <v>0.8</v>
      </c>
      <c r="S5345">
        <v>0.8</v>
      </c>
      <c r="T5345">
        <v>0.8</v>
      </c>
      <c r="U5345">
        <v>0.8</v>
      </c>
      <c r="V5345">
        <v>0.8</v>
      </c>
      <c r="W5345">
        <v>0.8</v>
      </c>
      <c r="X5345">
        <v>0.8</v>
      </c>
      <c r="Y5345">
        <v>0.8</v>
      </c>
      <c r="Z5345">
        <v>0.8</v>
      </c>
      <c r="AA5345">
        <v>0.8</v>
      </c>
      <c r="AB5345" s="7">
        <f t="shared" si="249"/>
        <v>19.200000000000006</v>
      </c>
      <c r="AC5345">
        <f>INDEX(SHELF_days!$C$2:$C$289,MATCH(A5345&amp;"|"&amp;C5345,SHELF_days!$D$2:$D$289,0))</f>
        <v>70</v>
      </c>
      <c r="AD5345" s="8">
        <f t="shared" si="250"/>
        <v>1344.0000000000005</v>
      </c>
      <c r="AE5345" s="7">
        <f t="shared" si="251"/>
        <v>0.8</v>
      </c>
    </row>
    <row r="5346" spans="1:31" x14ac:dyDescent="0.45">
      <c r="A5346" t="s">
        <v>84</v>
      </c>
      <c r="B5346" t="s">
        <v>174</v>
      </c>
      <c r="C5346" t="s">
        <v>138</v>
      </c>
      <c r="D5346">
        <v>0.8</v>
      </c>
      <c r="E5346">
        <v>0.8</v>
      </c>
      <c r="F5346">
        <v>0.8</v>
      </c>
      <c r="G5346">
        <v>0.8</v>
      </c>
      <c r="H5346">
        <v>0.8</v>
      </c>
      <c r="I5346">
        <v>0.8</v>
      </c>
      <c r="J5346">
        <v>0.8</v>
      </c>
      <c r="K5346">
        <v>0.8</v>
      </c>
      <c r="L5346">
        <v>0.8</v>
      </c>
      <c r="M5346">
        <v>0.8</v>
      </c>
      <c r="N5346">
        <v>0.8</v>
      </c>
      <c r="O5346">
        <v>0.8</v>
      </c>
      <c r="P5346">
        <v>0.8</v>
      </c>
      <c r="Q5346">
        <v>0.8</v>
      </c>
      <c r="R5346">
        <v>0.8</v>
      </c>
      <c r="S5346">
        <v>0.8</v>
      </c>
      <c r="T5346">
        <v>0.8</v>
      </c>
      <c r="U5346">
        <v>0.8</v>
      </c>
      <c r="V5346">
        <v>0.8</v>
      </c>
      <c r="W5346">
        <v>0.8</v>
      </c>
      <c r="X5346">
        <v>0.8</v>
      </c>
      <c r="Y5346">
        <v>0.8</v>
      </c>
      <c r="Z5346">
        <v>0.8</v>
      </c>
      <c r="AA5346">
        <v>0.8</v>
      </c>
      <c r="AB5346" s="7">
        <f t="shared" si="249"/>
        <v>19.200000000000006</v>
      </c>
      <c r="AC5346">
        <f>INDEX(SHELF_days!$C$2:$C$289,MATCH(A5346&amp;"|"&amp;C5346,SHELF_days!$D$2:$D$289,0))</f>
        <v>5</v>
      </c>
      <c r="AD5346" s="8">
        <f t="shared" si="250"/>
        <v>96.000000000000028</v>
      </c>
      <c r="AE5346" s="7">
        <f t="shared" si="251"/>
        <v>0.8</v>
      </c>
    </row>
    <row r="5347" spans="1:31" x14ac:dyDescent="0.45">
      <c r="A5347" t="s">
        <v>84</v>
      </c>
      <c r="B5347" t="s">
        <v>174</v>
      </c>
      <c r="C5347" t="s">
        <v>139</v>
      </c>
      <c r="D5347">
        <v>0.8</v>
      </c>
      <c r="E5347">
        <v>0.8</v>
      </c>
      <c r="F5347">
        <v>0.8</v>
      </c>
      <c r="G5347">
        <v>0.8</v>
      </c>
      <c r="H5347">
        <v>0.8</v>
      </c>
      <c r="I5347">
        <v>0.8</v>
      </c>
      <c r="J5347">
        <v>0.8</v>
      </c>
      <c r="K5347">
        <v>0.8</v>
      </c>
      <c r="L5347">
        <v>0.8</v>
      </c>
      <c r="M5347">
        <v>0.8</v>
      </c>
      <c r="N5347">
        <v>0.8</v>
      </c>
      <c r="O5347">
        <v>0.8</v>
      </c>
      <c r="P5347">
        <v>0.8</v>
      </c>
      <c r="Q5347">
        <v>0.8</v>
      </c>
      <c r="R5347">
        <v>0.8</v>
      </c>
      <c r="S5347">
        <v>0.8</v>
      </c>
      <c r="T5347">
        <v>0.8</v>
      </c>
      <c r="U5347">
        <v>0.8</v>
      </c>
      <c r="V5347">
        <v>0.8</v>
      </c>
      <c r="W5347">
        <v>0.8</v>
      </c>
      <c r="X5347">
        <v>0.8</v>
      </c>
      <c r="Y5347">
        <v>0.8</v>
      </c>
      <c r="Z5347">
        <v>0.8</v>
      </c>
      <c r="AA5347">
        <v>0.8</v>
      </c>
      <c r="AB5347" s="7">
        <f t="shared" si="249"/>
        <v>19.200000000000006</v>
      </c>
      <c r="AC5347">
        <f>INDEX(SHELF_days!$C$2:$C$289,MATCH(A5347&amp;"|"&amp;C5347,SHELF_days!$D$2:$D$289,0))</f>
        <v>10</v>
      </c>
      <c r="AD5347" s="8">
        <f t="shared" si="250"/>
        <v>192.00000000000006</v>
      </c>
      <c r="AE5347" s="7">
        <f t="shared" si="251"/>
        <v>0.8</v>
      </c>
    </row>
    <row r="5348" spans="1:31" x14ac:dyDescent="0.45">
      <c r="A5348" t="s">
        <v>84</v>
      </c>
      <c r="B5348" t="s">
        <v>175</v>
      </c>
      <c r="C5348" t="s">
        <v>134</v>
      </c>
      <c r="D5348">
        <v>0.40175282042335969</v>
      </c>
      <c r="E5348">
        <v>0.38377951683119832</v>
      </c>
      <c r="F5348">
        <v>0.37947671209621447</v>
      </c>
      <c r="G5348">
        <v>0.38051188462063601</v>
      </c>
      <c r="H5348">
        <v>0.39546464881597237</v>
      </c>
      <c r="I5348">
        <v>0.43911417880683079</v>
      </c>
      <c r="J5348">
        <v>0.49423500538075971</v>
      </c>
      <c r="K5348">
        <v>0.50455624296990331</v>
      </c>
      <c r="L5348">
        <v>0.46912735164192487</v>
      </c>
      <c r="M5348">
        <v>0.44303841620953782</v>
      </c>
      <c r="N5348">
        <v>0.43287463295102391</v>
      </c>
      <c r="O5348">
        <v>0.4286617512980283</v>
      </c>
      <c r="P5348">
        <v>0.42107491434199351</v>
      </c>
      <c r="Q5348">
        <v>0.40687232230288528</v>
      </c>
      <c r="R5348">
        <v>0.3992669101877761</v>
      </c>
      <c r="S5348">
        <v>0.41372707437797118</v>
      </c>
      <c r="T5348">
        <v>0.47580260313738942</v>
      </c>
      <c r="U5348">
        <v>0.54477717975479223</v>
      </c>
      <c r="V5348">
        <v>0.57022525949379665</v>
      </c>
      <c r="W5348">
        <v>0.57237541420012472</v>
      </c>
      <c r="X5348">
        <v>0.56578083632303278</v>
      </c>
      <c r="Y5348">
        <v>0.5409609984484588</v>
      </c>
      <c r="Z5348">
        <v>0.49064561380731497</v>
      </c>
      <c r="AA5348">
        <v>0.43842905274116301</v>
      </c>
      <c r="AB5348" s="7">
        <f t="shared" si="249"/>
        <v>10.992531341162087</v>
      </c>
      <c r="AC5348">
        <f>INDEX(SHELF_days!$C$2:$C$289,MATCH(A5348&amp;"|"&amp;C5348,SHELF_days!$D$2:$D$289,0))</f>
        <v>120</v>
      </c>
      <c r="AD5348" s="8">
        <f t="shared" si="250"/>
        <v>1319.1037609394505</v>
      </c>
      <c r="AE5348" s="7">
        <f t="shared" si="251"/>
        <v>0.57237541420012472</v>
      </c>
    </row>
    <row r="5349" spans="1:31" x14ac:dyDescent="0.45">
      <c r="A5349" t="s">
        <v>84</v>
      </c>
      <c r="B5349" t="s">
        <v>175</v>
      </c>
      <c r="C5349" t="s">
        <v>135</v>
      </c>
      <c r="D5349">
        <v>0.21288410453474901</v>
      </c>
      <c r="E5349">
        <v>0.1999886306851443</v>
      </c>
      <c r="F5349">
        <v>0.1964083195947299</v>
      </c>
      <c r="G5349">
        <v>0.19712872956892449</v>
      </c>
      <c r="H5349">
        <v>0.20233769586884981</v>
      </c>
      <c r="I5349">
        <v>0.2211403117050364</v>
      </c>
      <c r="J5349">
        <v>0.23697132771706539</v>
      </c>
      <c r="K5349">
        <v>0.23372213598932179</v>
      </c>
      <c r="L5349">
        <v>0.22790485228766169</v>
      </c>
      <c r="M5349">
        <v>0.2270829142039146</v>
      </c>
      <c r="N5349">
        <v>0.23688010361162351</v>
      </c>
      <c r="O5349">
        <v>0.24911480619886431</v>
      </c>
      <c r="P5349">
        <v>0.2598226230869829</v>
      </c>
      <c r="Q5349">
        <v>0.26562860541792022</v>
      </c>
      <c r="R5349">
        <v>0.27291457815923492</v>
      </c>
      <c r="S5349">
        <v>0.28148149361623298</v>
      </c>
      <c r="T5349">
        <v>0.30717792018279161</v>
      </c>
      <c r="U5349">
        <v>0.35151748557000589</v>
      </c>
      <c r="V5349">
        <v>0.37256497671849481</v>
      </c>
      <c r="W5349">
        <v>0.38920275432486301</v>
      </c>
      <c r="X5349">
        <v>0.38830949499934708</v>
      </c>
      <c r="Y5349">
        <v>0.37176477741530628</v>
      </c>
      <c r="Z5349">
        <v>0.30840774944775162</v>
      </c>
      <c r="AA5349">
        <v>0.2452682299862011</v>
      </c>
      <c r="AB5349" s="7">
        <f t="shared" si="249"/>
        <v>6.455624620891018</v>
      </c>
      <c r="AC5349">
        <f>INDEX(SHELF_days!$C$2:$C$289,MATCH(A5349&amp;"|"&amp;C5349,SHELF_days!$D$2:$D$289,0))</f>
        <v>70</v>
      </c>
      <c r="AD5349" s="8">
        <f t="shared" si="250"/>
        <v>451.89372346237127</v>
      </c>
      <c r="AE5349" s="7">
        <f t="shared" si="251"/>
        <v>0.38920275432486301</v>
      </c>
    </row>
    <row r="5350" spans="1:31" x14ac:dyDescent="0.45">
      <c r="A5350" t="s">
        <v>84</v>
      </c>
      <c r="B5350" t="s">
        <v>175</v>
      </c>
      <c r="C5350" t="s">
        <v>136</v>
      </c>
      <c r="D5350">
        <v>0.51032172741172588</v>
      </c>
      <c r="E5350">
        <v>0.47372719489220683</v>
      </c>
      <c r="F5350">
        <v>0.45253609719023569</v>
      </c>
      <c r="G5350">
        <v>0.44454129784485302</v>
      </c>
      <c r="H5350">
        <v>0.44832029343342272</v>
      </c>
      <c r="I5350">
        <v>0.45956713473045618</v>
      </c>
      <c r="J5350">
        <v>0.46038350241323989</v>
      </c>
      <c r="K5350">
        <v>0.47656454350405741</v>
      </c>
      <c r="L5350">
        <v>0.50165179433045759</v>
      </c>
      <c r="M5350">
        <v>0.52701184621039543</v>
      </c>
      <c r="N5350">
        <v>0.57922354543742105</v>
      </c>
      <c r="O5350">
        <v>0.63335253042588024</v>
      </c>
      <c r="P5350">
        <v>0.67694269795041417</v>
      </c>
      <c r="Q5350">
        <v>0.70437407356754544</v>
      </c>
      <c r="R5350">
        <v>0.72043980450337386</v>
      </c>
      <c r="S5350">
        <v>0.73222239968801217</v>
      </c>
      <c r="T5350">
        <v>0.74129606946108917</v>
      </c>
      <c r="U5350">
        <v>0.75020037807381268</v>
      </c>
      <c r="V5350">
        <v>0.76449411471526874</v>
      </c>
      <c r="W5350">
        <v>0.77550510929389982</v>
      </c>
      <c r="X5350">
        <v>0.77100695856276547</v>
      </c>
      <c r="Y5350">
        <v>0.74554950604564774</v>
      </c>
      <c r="Z5350">
        <v>0.66780628440526657</v>
      </c>
      <c r="AA5350">
        <v>0.57337682682491575</v>
      </c>
      <c r="AB5350" s="7">
        <f t="shared" si="249"/>
        <v>14.590415730916366</v>
      </c>
      <c r="AC5350">
        <f>INDEX(SHELF_days!$C$2:$C$289,MATCH(A5350&amp;"|"&amp;C5350,SHELF_days!$D$2:$D$289,0))</f>
        <v>90</v>
      </c>
      <c r="AD5350" s="8">
        <f t="shared" si="250"/>
        <v>1313.137415782473</v>
      </c>
      <c r="AE5350" s="7">
        <f t="shared" si="251"/>
        <v>0.77550510929389982</v>
      </c>
    </row>
    <row r="5351" spans="1:31" x14ac:dyDescent="0.45">
      <c r="A5351" t="s">
        <v>84</v>
      </c>
      <c r="B5351" t="s">
        <v>175</v>
      </c>
      <c r="C5351" t="s">
        <v>137</v>
      </c>
      <c r="D5351">
        <v>0.32974865706404172</v>
      </c>
      <c r="E5351">
        <v>0.31582508048528768</v>
      </c>
      <c r="F5351">
        <v>0.31143027141403162</v>
      </c>
      <c r="G5351">
        <v>0.3109389742652412</v>
      </c>
      <c r="H5351">
        <v>0.31557236109502979</v>
      </c>
      <c r="I5351">
        <v>0.34221690069280097</v>
      </c>
      <c r="J5351">
        <v>0.37425603206544938</v>
      </c>
      <c r="K5351">
        <v>0.3638749917202142</v>
      </c>
      <c r="L5351">
        <v>0.35973871773735772</v>
      </c>
      <c r="M5351">
        <v>0.36335313101776251</v>
      </c>
      <c r="N5351">
        <v>0.3744676583266624</v>
      </c>
      <c r="O5351">
        <v>0.39689227178263781</v>
      </c>
      <c r="P5351">
        <v>0.42100034302016742</v>
      </c>
      <c r="Q5351">
        <v>0.43834112610032622</v>
      </c>
      <c r="R5351">
        <v>0.44677660942452252</v>
      </c>
      <c r="S5351">
        <v>0.46574795330198338</v>
      </c>
      <c r="T5351">
        <v>0.51038782466188048</v>
      </c>
      <c r="U5351">
        <v>0.54322154136236223</v>
      </c>
      <c r="V5351">
        <v>0.55946815880249956</v>
      </c>
      <c r="W5351">
        <v>0.55924455622715619</v>
      </c>
      <c r="X5351">
        <v>0.54731366586080721</v>
      </c>
      <c r="Y5351">
        <v>0.49786537144484028</v>
      </c>
      <c r="Z5351">
        <v>0.42307033873554861</v>
      </c>
      <c r="AA5351">
        <v>0.35778491143114582</v>
      </c>
      <c r="AB5351" s="7">
        <f t="shared" si="249"/>
        <v>9.9285374480397568</v>
      </c>
      <c r="AC5351">
        <f>INDEX(SHELF_days!$C$2:$C$289,MATCH(A5351&amp;"|"&amp;C5351,SHELF_days!$D$2:$D$289,0))</f>
        <v>70</v>
      </c>
      <c r="AD5351" s="8">
        <f t="shared" si="250"/>
        <v>694.99762136278298</v>
      </c>
      <c r="AE5351" s="7">
        <f t="shared" si="251"/>
        <v>0.55946815880249956</v>
      </c>
    </row>
    <row r="5352" spans="1:31" x14ac:dyDescent="0.45">
      <c r="A5352" t="s">
        <v>84</v>
      </c>
      <c r="B5352" t="s">
        <v>175</v>
      </c>
      <c r="C5352" t="s">
        <v>138</v>
      </c>
      <c r="D5352">
        <v>0.66246742087036536</v>
      </c>
      <c r="E5352">
        <v>0.58722140807617218</v>
      </c>
      <c r="F5352">
        <v>0.53590546016732299</v>
      </c>
      <c r="G5352">
        <v>0.50897193690010645</v>
      </c>
      <c r="H5352">
        <v>0.50596380296519705</v>
      </c>
      <c r="I5352">
        <v>0.50962709876935719</v>
      </c>
      <c r="J5352">
        <v>0.50165937195089605</v>
      </c>
      <c r="K5352">
        <v>0.56478050683297909</v>
      </c>
      <c r="L5352">
        <v>0.62053589235006068</v>
      </c>
      <c r="M5352">
        <v>0.69265337571865238</v>
      </c>
      <c r="N5352">
        <v>0.74625683795064834</v>
      </c>
      <c r="O5352">
        <v>0.78852559073371609</v>
      </c>
      <c r="P5352">
        <v>0.80902905968737659</v>
      </c>
      <c r="Q5352">
        <v>0.82038305579258042</v>
      </c>
      <c r="R5352">
        <v>0.82587449283404313</v>
      </c>
      <c r="S5352">
        <v>0.82820584046690748</v>
      </c>
      <c r="T5352">
        <v>0.83011405054996168</v>
      </c>
      <c r="U5352">
        <v>0.83555347206389252</v>
      </c>
      <c r="V5352">
        <v>0.84403258749572929</v>
      </c>
      <c r="W5352">
        <v>0.84746561231283801</v>
      </c>
      <c r="X5352">
        <v>0.85430302418470605</v>
      </c>
      <c r="Y5352">
        <v>0.85299503822272282</v>
      </c>
      <c r="Z5352">
        <v>0.84327105679489656</v>
      </c>
      <c r="AA5352">
        <v>0.77748894779087019</v>
      </c>
      <c r="AB5352" s="7">
        <f t="shared" si="249"/>
        <v>17.193284941481998</v>
      </c>
      <c r="AC5352">
        <f>INDEX(SHELF_days!$C$2:$C$289,MATCH(A5352&amp;"|"&amp;C5352,SHELF_days!$D$2:$D$289,0))</f>
        <v>5</v>
      </c>
      <c r="AD5352" s="8">
        <f t="shared" si="250"/>
        <v>85.966424707409999</v>
      </c>
      <c r="AE5352" s="7">
        <f t="shared" si="251"/>
        <v>0.85430302418470605</v>
      </c>
    </row>
    <row r="5353" spans="1:31" x14ac:dyDescent="0.45">
      <c r="A5353" t="s">
        <v>84</v>
      </c>
      <c r="B5353" t="s">
        <v>175</v>
      </c>
      <c r="C5353" t="s">
        <v>139</v>
      </c>
      <c r="D5353">
        <v>0.57090723464328696</v>
      </c>
      <c r="E5353">
        <v>0.55156856283986455</v>
      </c>
      <c r="F5353">
        <v>0.53485346073409246</v>
      </c>
      <c r="G5353">
        <v>0.53339235041016142</v>
      </c>
      <c r="H5353">
        <v>0.55361937729053412</v>
      </c>
      <c r="I5353">
        <v>0.6026074842312964</v>
      </c>
      <c r="J5353">
        <v>0.6721633489799721</v>
      </c>
      <c r="K5353">
        <v>0.69129220534087832</v>
      </c>
      <c r="L5353">
        <v>0.60863018098654054</v>
      </c>
      <c r="M5353">
        <v>0.56820768720879189</v>
      </c>
      <c r="N5353">
        <v>0.55783906390604721</v>
      </c>
      <c r="O5353">
        <v>0.55291453767026988</v>
      </c>
      <c r="P5353">
        <v>0.53746651043741089</v>
      </c>
      <c r="Q5353">
        <v>0.50661253594902256</v>
      </c>
      <c r="R5353">
        <v>0.49092663995542762</v>
      </c>
      <c r="S5353">
        <v>0.5212879280425865</v>
      </c>
      <c r="T5353">
        <v>0.63268882358039014</v>
      </c>
      <c r="U5353">
        <v>0.64547763002369429</v>
      </c>
      <c r="V5353">
        <v>0.69146286302671334</v>
      </c>
      <c r="W5353">
        <v>0.69092692775989539</v>
      </c>
      <c r="X5353">
        <v>0.69368258183082954</v>
      </c>
      <c r="Y5353">
        <v>0.67892945866803234</v>
      </c>
      <c r="Z5353">
        <v>0.6543103341539227</v>
      </c>
      <c r="AA5353">
        <v>0.60593764688160023</v>
      </c>
      <c r="AB5353" s="7">
        <f t="shared" si="249"/>
        <v>14.347705374551257</v>
      </c>
      <c r="AC5353">
        <f>INDEX(SHELF_days!$C$2:$C$289,MATCH(A5353&amp;"|"&amp;C5353,SHELF_days!$D$2:$D$289,0))</f>
        <v>10</v>
      </c>
      <c r="AD5353" s="8">
        <f t="shared" si="250"/>
        <v>143.47705374551256</v>
      </c>
      <c r="AE5353" s="7">
        <f t="shared" si="251"/>
        <v>0.69368258183082954</v>
      </c>
    </row>
    <row r="5354" spans="1:31" x14ac:dyDescent="0.45">
      <c r="A5354" t="s">
        <v>84</v>
      </c>
      <c r="B5354" t="s">
        <v>176</v>
      </c>
      <c r="C5354" t="s">
        <v>134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 s="7">
        <f t="shared" si="249"/>
        <v>0</v>
      </c>
      <c r="AC5354">
        <f>INDEX(SHELF_days!$C$2:$C$289,MATCH(A5354&amp;"|"&amp;C5354,SHELF_days!$D$2:$D$289,0))</f>
        <v>120</v>
      </c>
      <c r="AD5354" s="8">
        <f t="shared" si="250"/>
        <v>0</v>
      </c>
      <c r="AE5354" s="7">
        <f t="shared" si="251"/>
        <v>0</v>
      </c>
    </row>
    <row r="5355" spans="1:31" x14ac:dyDescent="0.45">
      <c r="A5355" t="s">
        <v>84</v>
      </c>
      <c r="B5355" t="s">
        <v>176</v>
      </c>
      <c r="C5355" t="s">
        <v>135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 s="7">
        <f t="shared" si="249"/>
        <v>0</v>
      </c>
      <c r="AC5355">
        <f>INDEX(SHELF_days!$C$2:$C$289,MATCH(A5355&amp;"|"&amp;C5355,SHELF_days!$D$2:$D$289,0))</f>
        <v>70</v>
      </c>
      <c r="AD5355" s="8">
        <f t="shared" si="250"/>
        <v>0</v>
      </c>
      <c r="AE5355" s="7">
        <f t="shared" si="251"/>
        <v>0</v>
      </c>
    </row>
    <row r="5356" spans="1:31" x14ac:dyDescent="0.45">
      <c r="A5356" t="s">
        <v>84</v>
      </c>
      <c r="B5356" t="s">
        <v>176</v>
      </c>
      <c r="C5356" t="s">
        <v>136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 s="7">
        <f t="shared" si="249"/>
        <v>0</v>
      </c>
      <c r="AC5356">
        <f>INDEX(SHELF_days!$C$2:$C$289,MATCH(A5356&amp;"|"&amp;C5356,SHELF_days!$D$2:$D$289,0))</f>
        <v>90</v>
      </c>
      <c r="AD5356" s="8">
        <f t="shared" si="250"/>
        <v>0</v>
      </c>
      <c r="AE5356" s="7">
        <f t="shared" si="251"/>
        <v>0</v>
      </c>
    </row>
    <row r="5357" spans="1:31" x14ac:dyDescent="0.45">
      <c r="A5357" t="s">
        <v>84</v>
      </c>
      <c r="B5357" t="s">
        <v>176</v>
      </c>
      <c r="C5357" t="s">
        <v>137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 s="7">
        <f t="shared" si="249"/>
        <v>0</v>
      </c>
      <c r="AC5357">
        <f>INDEX(SHELF_days!$C$2:$C$289,MATCH(A5357&amp;"|"&amp;C5357,SHELF_days!$D$2:$D$289,0))</f>
        <v>70</v>
      </c>
      <c r="AD5357" s="8">
        <f t="shared" si="250"/>
        <v>0</v>
      </c>
      <c r="AE5357" s="7">
        <f t="shared" si="251"/>
        <v>0</v>
      </c>
    </row>
    <row r="5358" spans="1:31" x14ac:dyDescent="0.45">
      <c r="A5358" t="s">
        <v>84</v>
      </c>
      <c r="B5358" t="s">
        <v>176</v>
      </c>
      <c r="C5358" t="s">
        <v>138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 s="7">
        <f t="shared" si="249"/>
        <v>0</v>
      </c>
      <c r="AC5358">
        <f>INDEX(SHELF_days!$C$2:$C$289,MATCH(A5358&amp;"|"&amp;C5358,SHELF_days!$D$2:$D$289,0))</f>
        <v>5</v>
      </c>
      <c r="AD5358" s="8">
        <f t="shared" si="250"/>
        <v>0</v>
      </c>
      <c r="AE5358" s="7">
        <f t="shared" si="251"/>
        <v>0</v>
      </c>
    </row>
    <row r="5359" spans="1:31" x14ac:dyDescent="0.45">
      <c r="A5359" t="s">
        <v>84</v>
      </c>
      <c r="B5359" t="s">
        <v>176</v>
      </c>
      <c r="C5359" t="s">
        <v>139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 s="7">
        <f t="shared" si="249"/>
        <v>0</v>
      </c>
      <c r="AC5359">
        <f>INDEX(SHELF_days!$C$2:$C$289,MATCH(A5359&amp;"|"&amp;C5359,SHELF_days!$D$2:$D$289,0))</f>
        <v>10</v>
      </c>
      <c r="AD5359" s="8">
        <f t="shared" si="250"/>
        <v>0</v>
      </c>
      <c r="AE5359" s="7">
        <f t="shared" si="251"/>
        <v>0</v>
      </c>
    </row>
    <row r="5360" spans="1:31" x14ac:dyDescent="0.45">
      <c r="A5360" t="s">
        <v>84</v>
      </c>
      <c r="B5360" t="s">
        <v>177</v>
      </c>
      <c r="C5360" t="s">
        <v>134</v>
      </c>
      <c r="D5360">
        <v>0.4048616636763655</v>
      </c>
      <c r="E5360">
        <v>0.39383971774249033</v>
      </c>
      <c r="F5360">
        <v>0.39257083025499367</v>
      </c>
      <c r="G5360">
        <v>0.39010059879147291</v>
      </c>
      <c r="H5360">
        <v>0.39638334862762309</v>
      </c>
      <c r="I5360">
        <v>0.37450253984636162</v>
      </c>
      <c r="J5360">
        <v>0.33695203749321329</v>
      </c>
      <c r="K5360">
        <v>0.32004193380505652</v>
      </c>
      <c r="L5360">
        <v>0.3315064421531761</v>
      </c>
      <c r="M5360">
        <v>0.33536949783248932</v>
      </c>
      <c r="N5360">
        <v>0.34159497205439793</v>
      </c>
      <c r="O5360">
        <v>0.34096293484906309</v>
      </c>
      <c r="P5360">
        <v>0.34166628580938502</v>
      </c>
      <c r="Q5360">
        <v>0.33866453022826698</v>
      </c>
      <c r="R5360">
        <v>0.3470431343687429</v>
      </c>
      <c r="S5360">
        <v>0.36977561709454548</v>
      </c>
      <c r="T5360">
        <v>0.42225419809848402</v>
      </c>
      <c r="U5360">
        <v>0.4561042465511253</v>
      </c>
      <c r="V5360">
        <v>0.45732259673193809</v>
      </c>
      <c r="W5360">
        <v>0.45709878865948173</v>
      </c>
      <c r="X5360">
        <v>0.45339552713082559</v>
      </c>
      <c r="Y5360">
        <v>0.44271563052345742</v>
      </c>
      <c r="Z5360">
        <v>0.42640403293874041</v>
      </c>
      <c r="AA5360">
        <v>0.40410601061452328</v>
      </c>
      <c r="AB5360" s="7">
        <f t="shared" si="249"/>
        <v>9.2752371158762195</v>
      </c>
      <c r="AC5360">
        <f>INDEX(SHELF_days!$C$2:$C$289,MATCH(A5360&amp;"|"&amp;C5360,SHELF_days!$D$2:$D$289,0))</f>
        <v>120</v>
      </c>
      <c r="AD5360" s="8">
        <f t="shared" si="250"/>
        <v>1113.0284539051463</v>
      </c>
      <c r="AE5360" s="7">
        <f t="shared" si="251"/>
        <v>0.45732259673193809</v>
      </c>
    </row>
    <row r="5361" spans="1:31" x14ac:dyDescent="0.45">
      <c r="A5361" t="s">
        <v>84</v>
      </c>
      <c r="B5361" t="s">
        <v>177</v>
      </c>
      <c r="C5361" t="s">
        <v>135</v>
      </c>
      <c r="D5361">
        <v>0.38255572269479737</v>
      </c>
      <c r="E5361">
        <v>0.37497182629670273</v>
      </c>
      <c r="F5361">
        <v>0.37445160144994227</v>
      </c>
      <c r="G5361">
        <v>0.3726179566953286</v>
      </c>
      <c r="H5361">
        <v>0.37786159762364552</v>
      </c>
      <c r="I5361">
        <v>0.35185035528562308</v>
      </c>
      <c r="J5361">
        <v>0.30494967193593131</v>
      </c>
      <c r="K5361">
        <v>0.2852936162403058</v>
      </c>
      <c r="L5361">
        <v>0.29545663423527913</v>
      </c>
      <c r="M5361">
        <v>0.30038316215893568</v>
      </c>
      <c r="N5361">
        <v>0.30259085174124928</v>
      </c>
      <c r="O5361">
        <v>0.2975556857977828</v>
      </c>
      <c r="P5361">
        <v>0.29769072698190091</v>
      </c>
      <c r="Q5361">
        <v>0.29052955624569943</v>
      </c>
      <c r="R5361">
        <v>0.29625863035114142</v>
      </c>
      <c r="S5361">
        <v>0.33892380609305578</v>
      </c>
      <c r="T5361">
        <v>0.38726951262269982</v>
      </c>
      <c r="U5361">
        <v>0.43552088284653401</v>
      </c>
      <c r="V5361">
        <v>0.44214738950549398</v>
      </c>
      <c r="W5361">
        <v>0.44397635869976149</v>
      </c>
      <c r="X5361">
        <v>0.43920852479491568</v>
      </c>
      <c r="Y5361">
        <v>0.42671721526399192</v>
      </c>
      <c r="Z5361">
        <v>0.41532232463426311</v>
      </c>
      <c r="AA5361">
        <v>0.38799147414675272</v>
      </c>
      <c r="AB5361" s="7">
        <f t="shared" si="249"/>
        <v>8.6220950843417334</v>
      </c>
      <c r="AC5361">
        <f>INDEX(SHELF_days!$C$2:$C$289,MATCH(A5361&amp;"|"&amp;C5361,SHELF_days!$D$2:$D$289,0))</f>
        <v>70</v>
      </c>
      <c r="AD5361" s="8">
        <f t="shared" si="250"/>
        <v>603.54665590392131</v>
      </c>
      <c r="AE5361" s="7">
        <f t="shared" si="251"/>
        <v>0.44397635869976149</v>
      </c>
    </row>
    <row r="5362" spans="1:31" x14ac:dyDescent="0.45">
      <c r="A5362" t="s">
        <v>84</v>
      </c>
      <c r="B5362" t="s">
        <v>177</v>
      </c>
      <c r="C5362" t="s">
        <v>136</v>
      </c>
      <c r="D5362">
        <v>0.39161931170560749</v>
      </c>
      <c r="E5362">
        <v>0.38292208187918292</v>
      </c>
      <c r="F5362">
        <v>0.37567422992126809</v>
      </c>
      <c r="G5362">
        <v>0.38219295421852079</v>
      </c>
      <c r="H5362">
        <v>0.39437977170179761</v>
      </c>
      <c r="I5362">
        <v>0.38164618869097139</v>
      </c>
      <c r="J5362">
        <v>0.35942496168146099</v>
      </c>
      <c r="K5362">
        <v>0.32709520376258111</v>
      </c>
      <c r="L5362">
        <v>0.33281677558001649</v>
      </c>
      <c r="M5362">
        <v>0.33550536029558969</v>
      </c>
      <c r="N5362">
        <v>0.33874071053871241</v>
      </c>
      <c r="O5362">
        <v>0.336404443046877</v>
      </c>
      <c r="P5362">
        <v>0.34248720954086459</v>
      </c>
      <c r="Q5362">
        <v>0.34217104387196079</v>
      </c>
      <c r="R5362">
        <v>0.34968265243999619</v>
      </c>
      <c r="S5362">
        <v>0.38519898809015168</v>
      </c>
      <c r="T5362">
        <v>0.43262212710951431</v>
      </c>
      <c r="U5362">
        <v>0.45182726626468828</v>
      </c>
      <c r="V5362">
        <v>0.45263500751352498</v>
      </c>
      <c r="W5362">
        <v>0.45138884844437832</v>
      </c>
      <c r="X5362">
        <v>0.44270188651518461</v>
      </c>
      <c r="Y5362">
        <v>0.43443120225289678</v>
      </c>
      <c r="Z5362">
        <v>0.42389195444614031</v>
      </c>
      <c r="AA5362">
        <v>0.40553712553040627</v>
      </c>
      <c r="AB5362" s="7">
        <f t="shared" si="249"/>
        <v>9.2529973050422942</v>
      </c>
      <c r="AC5362">
        <f>INDEX(SHELF_days!$C$2:$C$289,MATCH(A5362&amp;"|"&amp;C5362,SHELF_days!$D$2:$D$289,0))</f>
        <v>90</v>
      </c>
      <c r="AD5362" s="8">
        <f t="shared" si="250"/>
        <v>832.76975745380651</v>
      </c>
      <c r="AE5362" s="7">
        <f t="shared" si="251"/>
        <v>0.45263500751352498</v>
      </c>
    </row>
    <row r="5363" spans="1:31" x14ac:dyDescent="0.45">
      <c r="A5363" t="s">
        <v>84</v>
      </c>
      <c r="B5363" t="s">
        <v>177</v>
      </c>
      <c r="C5363" t="s">
        <v>137</v>
      </c>
      <c r="D5363">
        <v>0.39414533666129931</v>
      </c>
      <c r="E5363">
        <v>0.38940074304170408</v>
      </c>
      <c r="F5363">
        <v>0.384250750836793</v>
      </c>
      <c r="G5363">
        <v>0.38486503695640151</v>
      </c>
      <c r="H5363">
        <v>0.39882185962291239</v>
      </c>
      <c r="I5363">
        <v>0.40942300512562529</v>
      </c>
      <c r="J5363">
        <v>0.39172284633601989</v>
      </c>
      <c r="K5363">
        <v>0.34963909027480949</v>
      </c>
      <c r="L5363">
        <v>0.34347120107922408</v>
      </c>
      <c r="M5363">
        <v>0.3496349647803863</v>
      </c>
      <c r="N5363">
        <v>0.34956125594669252</v>
      </c>
      <c r="O5363">
        <v>0.35127072331916909</v>
      </c>
      <c r="P5363">
        <v>0.34772486086246329</v>
      </c>
      <c r="Q5363">
        <v>0.3502707034709952</v>
      </c>
      <c r="R5363">
        <v>0.35383375548779761</v>
      </c>
      <c r="S5363">
        <v>0.39885555116070148</v>
      </c>
      <c r="T5363">
        <v>0.44838912505125389</v>
      </c>
      <c r="U5363">
        <v>0.46124114031124269</v>
      </c>
      <c r="V5363">
        <v>0.46205950088831688</v>
      </c>
      <c r="W5363">
        <v>0.46536470950367181</v>
      </c>
      <c r="X5363">
        <v>0.45391618744644191</v>
      </c>
      <c r="Y5363">
        <v>0.44906089305982511</v>
      </c>
      <c r="Z5363">
        <v>0.43834973437249458</v>
      </c>
      <c r="AA5363">
        <v>0.41658403834534607</v>
      </c>
      <c r="AB5363" s="7">
        <f t="shared" si="249"/>
        <v>9.5418570139415877</v>
      </c>
      <c r="AC5363">
        <f>INDEX(SHELF_days!$C$2:$C$289,MATCH(A5363&amp;"|"&amp;C5363,SHELF_days!$D$2:$D$289,0))</f>
        <v>70</v>
      </c>
      <c r="AD5363" s="8">
        <f t="shared" si="250"/>
        <v>667.9299909759111</v>
      </c>
      <c r="AE5363" s="7">
        <f t="shared" si="251"/>
        <v>0.46536470950367181</v>
      </c>
    </row>
    <row r="5364" spans="1:31" x14ac:dyDescent="0.45">
      <c r="A5364" t="s">
        <v>84</v>
      </c>
      <c r="B5364" t="s">
        <v>177</v>
      </c>
      <c r="C5364" t="s">
        <v>138</v>
      </c>
      <c r="D5364">
        <v>0.31085352948843448</v>
      </c>
      <c r="E5364">
        <v>0.33849406709064328</v>
      </c>
      <c r="F5364">
        <v>0.31898762932609781</v>
      </c>
      <c r="G5364">
        <v>0.34607370047783398</v>
      </c>
      <c r="H5364">
        <v>0.32195055942081108</v>
      </c>
      <c r="I5364">
        <v>0.29381908798224632</v>
      </c>
      <c r="J5364">
        <v>0.23880561984941079</v>
      </c>
      <c r="K5364">
        <v>0.23880561984941079</v>
      </c>
      <c r="L5364">
        <v>0.28367312203088868</v>
      </c>
      <c r="M5364">
        <v>0.29381908798224632</v>
      </c>
      <c r="N5364">
        <v>0.29381908798224632</v>
      </c>
      <c r="O5364">
        <v>0.29381908798224632</v>
      </c>
      <c r="P5364">
        <v>0.29381908798224632</v>
      </c>
      <c r="Q5364">
        <v>0.31030483873015419</v>
      </c>
      <c r="R5364">
        <v>0.29407899413090532</v>
      </c>
      <c r="S5364">
        <v>0.31897222748025128</v>
      </c>
      <c r="T5364">
        <v>0.37426292883832318</v>
      </c>
      <c r="U5364">
        <v>0.40400196793711268</v>
      </c>
      <c r="V5364">
        <v>0.41958478547227168</v>
      </c>
      <c r="W5364">
        <v>0.41958478547227168</v>
      </c>
      <c r="X5364">
        <v>0.41958478547227168</v>
      </c>
      <c r="Y5364">
        <v>0.41777506858531233</v>
      </c>
      <c r="Z5364">
        <v>0.3876317310330531</v>
      </c>
      <c r="AA5364">
        <v>0.36864703079655647</v>
      </c>
      <c r="AB5364" s="7">
        <f t="shared" si="249"/>
        <v>8.0011684313932463</v>
      </c>
      <c r="AC5364">
        <f>INDEX(SHELF_days!$C$2:$C$289,MATCH(A5364&amp;"|"&amp;C5364,SHELF_days!$D$2:$D$289,0))</f>
        <v>5</v>
      </c>
      <c r="AD5364" s="8">
        <f t="shared" si="250"/>
        <v>40.005842156966231</v>
      </c>
      <c r="AE5364" s="7">
        <f t="shared" si="251"/>
        <v>0.41958478547227168</v>
      </c>
    </row>
    <row r="5365" spans="1:31" x14ac:dyDescent="0.45">
      <c r="A5365" t="s">
        <v>84</v>
      </c>
      <c r="B5365" t="s">
        <v>177</v>
      </c>
      <c r="C5365" t="s">
        <v>139</v>
      </c>
      <c r="D5365">
        <v>0.41883202025652583</v>
      </c>
      <c r="E5365">
        <v>0.4127357771474226</v>
      </c>
      <c r="F5365">
        <v>0.40510897560732712</v>
      </c>
      <c r="G5365">
        <v>0.40522737729727187</v>
      </c>
      <c r="H5365">
        <v>0.44795594813682221</v>
      </c>
      <c r="I5365">
        <v>0.46509531471783938</v>
      </c>
      <c r="J5365">
        <v>0.46948387816871601</v>
      </c>
      <c r="K5365">
        <v>0.42465969367868128</v>
      </c>
      <c r="L5365">
        <v>0.38750755365091599</v>
      </c>
      <c r="M5365">
        <v>0.38412877371834819</v>
      </c>
      <c r="N5365">
        <v>0.37628057064420978</v>
      </c>
      <c r="O5365">
        <v>0.36515081178940939</v>
      </c>
      <c r="P5365">
        <v>0.36919957201629838</v>
      </c>
      <c r="Q5365">
        <v>0.37444486314238451</v>
      </c>
      <c r="R5365">
        <v>0.38563719199593621</v>
      </c>
      <c r="S5365">
        <v>0.45137804576083312</v>
      </c>
      <c r="T5365">
        <v>0.47997927349771519</v>
      </c>
      <c r="U5365">
        <v>0.48393177218806382</v>
      </c>
      <c r="V5365">
        <v>0.48630269383305369</v>
      </c>
      <c r="W5365">
        <v>0.48530734954522597</v>
      </c>
      <c r="X5365">
        <v>0.48536991954397729</v>
      </c>
      <c r="Y5365">
        <v>0.4840174449555848</v>
      </c>
      <c r="Z5365">
        <v>0.47794430461525123</v>
      </c>
      <c r="AA5365">
        <v>0.46745083451698288</v>
      </c>
      <c r="AB5365" s="7">
        <f t="shared" si="249"/>
        <v>10.393129960424798</v>
      </c>
      <c r="AC5365">
        <f>INDEX(SHELF_days!$C$2:$C$289,MATCH(A5365&amp;"|"&amp;C5365,SHELF_days!$D$2:$D$289,0))</f>
        <v>10</v>
      </c>
      <c r="AD5365" s="8">
        <f t="shared" si="250"/>
        <v>103.93129960424798</v>
      </c>
      <c r="AE5365" s="7">
        <f t="shared" si="251"/>
        <v>0.48630269383305369</v>
      </c>
    </row>
    <row r="5366" spans="1:31" x14ac:dyDescent="0.45">
      <c r="A5366" t="s">
        <v>84</v>
      </c>
      <c r="B5366" t="s">
        <v>178</v>
      </c>
      <c r="C5366" t="s">
        <v>134</v>
      </c>
      <c r="D5366">
        <v>1</v>
      </c>
      <c r="E5366">
        <v>1</v>
      </c>
      <c r="F5366">
        <v>1</v>
      </c>
      <c r="G5366">
        <v>1</v>
      </c>
      <c r="H5366">
        <v>1</v>
      </c>
      <c r="I5366">
        <v>1</v>
      </c>
      <c r="J5366">
        <v>1</v>
      </c>
      <c r="K5366">
        <v>1</v>
      </c>
      <c r="L5366">
        <v>1</v>
      </c>
      <c r="M5366">
        <v>1</v>
      </c>
      <c r="N5366">
        <v>1</v>
      </c>
      <c r="O5366">
        <v>1</v>
      </c>
      <c r="P5366">
        <v>1</v>
      </c>
      <c r="Q5366">
        <v>1</v>
      </c>
      <c r="R5366">
        <v>1</v>
      </c>
      <c r="S5366">
        <v>1</v>
      </c>
      <c r="T5366">
        <v>1</v>
      </c>
      <c r="U5366">
        <v>1</v>
      </c>
      <c r="V5366">
        <v>1</v>
      </c>
      <c r="W5366">
        <v>1</v>
      </c>
      <c r="X5366">
        <v>1</v>
      </c>
      <c r="Y5366">
        <v>1</v>
      </c>
      <c r="Z5366">
        <v>1</v>
      </c>
      <c r="AA5366">
        <v>1</v>
      </c>
      <c r="AB5366" s="7">
        <f t="shared" si="249"/>
        <v>24</v>
      </c>
      <c r="AC5366">
        <f>INDEX(SHELF_days!$C$2:$C$289,MATCH(A5366&amp;"|"&amp;C5366,SHELF_days!$D$2:$D$289,0))</f>
        <v>120</v>
      </c>
      <c r="AD5366" s="8">
        <f t="shared" si="250"/>
        <v>2880</v>
      </c>
      <c r="AE5366" s="7">
        <f t="shared" si="251"/>
        <v>1</v>
      </c>
    </row>
    <row r="5367" spans="1:31" x14ac:dyDescent="0.45">
      <c r="A5367" t="s">
        <v>84</v>
      </c>
      <c r="B5367" t="s">
        <v>178</v>
      </c>
      <c r="C5367" t="s">
        <v>135</v>
      </c>
      <c r="D5367">
        <v>0.198966330895364</v>
      </c>
      <c r="E5367">
        <v>0.2000381698479195</v>
      </c>
      <c r="F5367">
        <v>0.20223760503187549</v>
      </c>
      <c r="G5367">
        <v>0.198966330895364</v>
      </c>
      <c r="H5367">
        <v>0.198966330895364</v>
      </c>
      <c r="I5367">
        <v>0.1975464149496301</v>
      </c>
      <c r="J5367">
        <v>0.18300188516313459</v>
      </c>
      <c r="K5367">
        <v>0.1652667398279713</v>
      </c>
      <c r="L5367">
        <v>0.1605019284843382</v>
      </c>
      <c r="M5367">
        <v>0.15852173308613221</v>
      </c>
      <c r="N5367">
        <v>0.15755816069444081</v>
      </c>
      <c r="O5367">
        <v>0.15597963423704089</v>
      </c>
      <c r="P5367">
        <v>0.15563209857666691</v>
      </c>
      <c r="Q5367">
        <v>0.15516384570092931</v>
      </c>
      <c r="R5367">
        <v>0.15563263990947121</v>
      </c>
      <c r="S5367">
        <v>0.16837453145757789</v>
      </c>
      <c r="T5367">
        <v>0.19899069087155841</v>
      </c>
      <c r="U5367">
        <v>0.22168606869271459</v>
      </c>
      <c r="V5367">
        <v>0.23204717856741769</v>
      </c>
      <c r="W5367">
        <v>0.2350310049848349</v>
      </c>
      <c r="X5367">
        <v>0.23004154052740861</v>
      </c>
      <c r="Y5367">
        <v>0.214130686742807</v>
      </c>
      <c r="Z5367">
        <v>0.20143480848306761</v>
      </c>
      <c r="AA5367">
        <v>0.19986602601614539</v>
      </c>
      <c r="AB5367" s="7">
        <f t="shared" si="249"/>
        <v>4.5455823845391752</v>
      </c>
      <c r="AC5367">
        <f>INDEX(SHELF_days!$C$2:$C$289,MATCH(A5367&amp;"|"&amp;C5367,SHELF_days!$D$2:$D$289,0))</f>
        <v>70</v>
      </c>
      <c r="AD5367" s="8">
        <f t="shared" si="250"/>
        <v>318.19076691774228</v>
      </c>
      <c r="AE5367" s="7">
        <f t="shared" si="251"/>
        <v>0.2350310049848349</v>
      </c>
    </row>
    <row r="5368" spans="1:31" x14ac:dyDescent="0.45">
      <c r="A5368" t="s">
        <v>84</v>
      </c>
      <c r="B5368" t="s">
        <v>178</v>
      </c>
      <c r="C5368" t="s">
        <v>136</v>
      </c>
      <c r="D5368">
        <v>0.45744105341449193</v>
      </c>
      <c r="E5368">
        <v>0.45566247026370649</v>
      </c>
      <c r="F5368">
        <v>0.45259359859606579</v>
      </c>
      <c r="G5368">
        <v>0.45415522551442511</v>
      </c>
      <c r="H5368">
        <v>0.45619312574512849</v>
      </c>
      <c r="I5368">
        <v>0.42221228428591862</v>
      </c>
      <c r="J5368">
        <v>0.41077657279469298</v>
      </c>
      <c r="K5368">
        <v>0.41179495046615971</v>
      </c>
      <c r="L5368">
        <v>0.41508077836622648</v>
      </c>
      <c r="M5368">
        <v>0.4181370562683967</v>
      </c>
      <c r="N5368">
        <v>0.42216877855065632</v>
      </c>
      <c r="O5368">
        <v>0.42628751230344031</v>
      </c>
      <c r="P5368">
        <v>0.42952411002939461</v>
      </c>
      <c r="Q5368">
        <v>0.43054306014474641</v>
      </c>
      <c r="R5368">
        <v>0.43528804750775218</v>
      </c>
      <c r="S5368">
        <v>0.44701799515588259</v>
      </c>
      <c r="T5368">
        <v>0.47626300835424729</v>
      </c>
      <c r="U5368">
        <v>0.53230183003528209</v>
      </c>
      <c r="V5368">
        <v>0.60382010681138765</v>
      </c>
      <c r="W5368">
        <v>0.58415723180452439</v>
      </c>
      <c r="X5368">
        <v>0.56185882515098751</v>
      </c>
      <c r="Y5368">
        <v>0.53658084807587436</v>
      </c>
      <c r="Z5368">
        <v>0.47216373769355419</v>
      </c>
      <c r="AA5368">
        <v>0.46299433154315878</v>
      </c>
      <c r="AB5368" s="7">
        <f t="shared" si="249"/>
        <v>11.1750165388761</v>
      </c>
      <c r="AC5368">
        <f>INDEX(SHELF_days!$C$2:$C$289,MATCH(A5368&amp;"|"&amp;C5368,SHELF_days!$D$2:$D$289,0))</f>
        <v>90</v>
      </c>
      <c r="AD5368" s="8">
        <f t="shared" si="250"/>
        <v>1005.7514884988491</v>
      </c>
      <c r="AE5368" s="7">
        <f t="shared" si="251"/>
        <v>0.60382010681138765</v>
      </c>
    </row>
    <row r="5369" spans="1:31" x14ac:dyDescent="0.45">
      <c r="A5369" t="s">
        <v>84</v>
      </c>
      <c r="B5369" t="s">
        <v>178</v>
      </c>
      <c r="C5369" t="s">
        <v>137</v>
      </c>
      <c r="D5369">
        <v>0.63247855271411679</v>
      </c>
      <c r="E5369">
        <v>0.59356556289447449</v>
      </c>
      <c r="F5369">
        <v>0.56975909505529543</v>
      </c>
      <c r="G5369">
        <v>0.5808095611962224</v>
      </c>
      <c r="H5369">
        <v>0.61513744441464957</v>
      </c>
      <c r="I5369">
        <v>0.59480328041716701</v>
      </c>
      <c r="J5369">
        <v>0.42992559026364541</v>
      </c>
      <c r="K5369">
        <v>0.398648729724837</v>
      </c>
      <c r="L5369">
        <v>0.39706647605796469</v>
      </c>
      <c r="M5369">
        <v>0.40736582074712568</v>
      </c>
      <c r="N5369">
        <v>0.41172314160372908</v>
      </c>
      <c r="O5369">
        <v>0.41686097562108082</v>
      </c>
      <c r="P5369">
        <v>0.42895892961267701</v>
      </c>
      <c r="Q5369">
        <v>0.42856459085049992</v>
      </c>
      <c r="R5369">
        <v>0.4642461255548273</v>
      </c>
      <c r="S5369">
        <v>0.6583057005458185</v>
      </c>
      <c r="T5369">
        <v>0.7142887417932039</v>
      </c>
      <c r="U5369">
        <v>0.73417141648326634</v>
      </c>
      <c r="V5369">
        <v>0.71206150340144569</v>
      </c>
      <c r="W5369">
        <v>0.71535174193472495</v>
      </c>
      <c r="X5369">
        <v>0.69616303815118563</v>
      </c>
      <c r="Y5369">
        <v>0.68466516488464157</v>
      </c>
      <c r="Z5369">
        <v>0.68406753346867111</v>
      </c>
      <c r="AA5369">
        <v>0.67407680172382267</v>
      </c>
      <c r="AB5369" s="7">
        <f t="shared" si="249"/>
        <v>13.643065519115092</v>
      </c>
      <c r="AC5369">
        <f>INDEX(SHELF_days!$C$2:$C$289,MATCH(A5369&amp;"|"&amp;C5369,SHELF_days!$D$2:$D$289,0))</f>
        <v>70</v>
      </c>
      <c r="AD5369" s="8">
        <f t="shared" si="250"/>
        <v>955.01458633805646</v>
      </c>
      <c r="AE5369" s="7">
        <f t="shared" si="251"/>
        <v>0.73417141648326634</v>
      </c>
    </row>
    <row r="5370" spans="1:31" x14ac:dyDescent="0.45">
      <c r="A5370" t="s">
        <v>84</v>
      </c>
      <c r="B5370" t="s">
        <v>178</v>
      </c>
      <c r="C5370" t="s">
        <v>138</v>
      </c>
      <c r="D5370">
        <v>0.57761076353533181</v>
      </c>
      <c r="E5370">
        <v>0.57761076353533181</v>
      </c>
      <c r="F5370">
        <v>0.57761076353533181</v>
      </c>
      <c r="G5370">
        <v>0.57761076353533181</v>
      </c>
      <c r="H5370">
        <v>0.57761076353533181</v>
      </c>
      <c r="I5370">
        <v>0.4788023694282359</v>
      </c>
      <c r="J5370">
        <v>0.4788023694282359</v>
      </c>
      <c r="K5370">
        <v>0.4788023694282359</v>
      </c>
      <c r="L5370">
        <v>0.4788023694282359</v>
      </c>
      <c r="M5370">
        <v>0.4788023694282359</v>
      </c>
      <c r="N5370">
        <v>0.4788023694282359</v>
      </c>
      <c r="O5370">
        <v>0.57761076353533181</v>
      </c>
      <c r="P5370">
        <v>0.57761076353533181</v>
      </c>
      <c r="Q5370">
        <v>0.57761076353533181</v>
      </c>
      <c r="R5370">
        <v>0.57761076353533181</v>
      </c>
      <c r="S5370">
        <v>0.57761076353533181</v>
      </c>
      <c r="T5370">
        <v>0.57761076353533181</v>
      </c>
      <c r="U5370">
        <v>0.77482913080554339</v>
      </c>
      <c r="V5370">
        <v>0.7804070240212666</v>
      </c>
      <c r="W5370">
        <v>0.77482913080554339</v>
      </c>
      <c r="X5370">
        <v>0.67607053931644501</v>
      </c>
      <c r="Y5370">
        <v>0.3902035120106333</v>
      </c>
      <c r="Z5370">
        <v>0.3902035120106333</v>
      </c>
      <c r="AA5370">
        <v>0.3902035120106333</v>
      </c>
      <c r="AB5370" s="7">
        <f t="shared" si="249"/>
        <v>13.403278976438761</v>
      </c>
      <c r="AC5370">
        <f>INDEX(SHELF_days!$C$2:$C$289,MATCH(A5370&amp;"|"&amp;C5370,SHELF_days!$D$2:$D$289,0))</f>
        <v>5</v>
      </c>
      <c r="AD5370" s="8">
        <f t="shared" si="250"/>
        <v>67.016394882193808</v>
      </c>
      <c r="AE5370" s="7">
        <f t="shared" si="251"/>
        <v>0.7804070240212666</v>
      </c>
    </row>
    <row r="5371" spans="1:31" x14ac:dyDescent="0.45">
      <c r="A5371" t="s">
        <v>84</v>
      </c>
      <c r="B5371" t="s">
        <v>178</v>
      </c>
      <c r="C5371" t="s">
        <v>139</v>
      </c>
      <c r="D5371">
        <v>1</v>
      </c>
      <c r="E5371">
        <v>1</v>
      </c>
      <c r="F5371">
        <v>1</v>
      </c>
      <c r="G5371">
        <v>1</v>
      </c>
      <c r="H5371">
        <v>1</v>
      </c>
      <c r="I5371">
        <v>1</v>
      </c>
      <c r="J5371">
        <v>1</v>
      </c>
      <c r="K5371">
        <v>1</v>
      </c>
      <c r="L5371">
        <v>1</v>
      </c>
      <c r="M5371">
        <v>1</v>
      </c>
      <c r="N5371">
        <v>1</v>
      </c>
      <c r="O5371">
        <v>1</v>
      </c>
      <c r="P5371">
        <v>1</v>
      </c>
      <c r="Q5371">
        <v>1</v>
      </c>
      <c r="R5371">
        <v>1</v>
      </c>
      <c r="S5371">
        <v>1</v>
      </c>
      <c r="T5371">
        <v>1</v>
      </c>
      <c r="U5371">
        <v>1</v>
      </c>
      <c r="V5371">
        <v>1</v>
      </c>
      <c r="W5371">
        <v>1</v>
      </c>
      <c r="X5371">
        <v>1</v>
      </c>
      <c r="Y5371">
        <v>1</v>
      </c>
      <c r="Z5371">
        <v>1</v>
      </c>
      <c r="AA5371">
        <v>1</v>
      </c>
      <c r="AB5371" s="7">
        <f t="shared" si="249"/>
        <v>24</v>
      </c>
      <c r="AC5371">
        <f>INDEX(SHELF_days!$C$2:$C$289,MATCH(A5371&amp;"|"&amp;C5371,SHELF_days!$D$2:$D$289,0))</f>
        <v>10</v>
      </c>
      <c r="AD5371" s="8">
        <f t="shared" si="250"/>
        <v>240</v>
      </c>
      <c r="AE5371" s="7">
        <f t="shared" si="251"/>
        <v>1</v>
      </c>
    </row>
    <row r="5372" spans="1:31" x14ac:dyDescent="0.45">
      <c r="A5372" t="s">
        <v>84</v>
      </c>
      <c r="B5372" t="s">
        <v>179</v>
      </c>
      <c r="C5372" t="s">
        <v>134</v>
      </c>
      <c r="D5372">
        <v>0.17441100524085759</v>
      </c>
      <c r="E5372">
        <v>0.17441100524085759</v>
      </c>
      <c r="F5372">
        <v>0.17441100524085759</v>
      </c>
      <c r="G5372">
        <v>0.17441100524085759</v>
      </c>
      <c r="H5372">
        <v>0.17441100524085759</v>
      </c>
      <c r="I5372">
        <v>0.17441100524085759</v>
      </c>
      <c r="J5372">
        <v>0.17441100524085759</v>
      </c>
      <c r="K5372">
        <v>0.17441100524085759</v>
      </c>
      <c r="L5372">
        <v>0.17441100524085759</v>
      </c>
      <c r="M5372">
        <v>0.17441100524085759</v>
      </c>
      <c r="N5372">
        <v>0.17441100524085759</v>
      </c>
      <c r="O5372">
        <v>0.17441100524085759</v>
      </c>
      <c r="P5372">
        <v>0.17441100524085759</v>
      </c>
      <c r="Q5372">
        <v>0.17441100524085759</v>
      </c>
      <c r="R5372">
        <v>0.17441100524085759</v>
      </c>
      <c r="S5372">
        <v>0.17441100524085759</v>
      </c>
      <c r="T5372">
        <v>0.17441100524085759</v>
      </c>
      <c r="U5372">
        <v>0.17441100524085759</v>
      </c>
      <c r="V5372">
        <v>0.17441100524085759</v>
      </c>
      <c r="W5372">
        <v>0.17441100524085759</v>
      </c>
      <c r="X5372">
        <v>0.17441100524085759</v>
      </c>
      <c r="Y5372">
        <v>0.17441100524085759</v>
      </c>
      <c r="Z5372">
        <v>0.17441100524085759</v>
      </c>
      <c r="AA5372">
        <v>0.17441100524085759</v>
      </c>
      <c r="AB5372" s="7">
        <f t="shared" si="249"/>
        <v>4.185864125780582</v>
      </c>
      <c r="AC5372">
        <f>INDEX(SHELF_days!$C$2:$C$289,MATCH(A5372&amp;"|"&amp;C5372,SHELF_days!$D$2:$D$289,0))</f>
        <v>120</v>
      </c>
      <c r="AD5372" s="8">
        <f t="shared" si="250"/>
        <v>502.30369509366983</v>
      </c>
      <c r="AE5372" s="7">
        <f t="shared" si="251"/>
        <v>0.17441100524085759</v>
      </c>
    </row>
    <row r="5373" spans="1:31" x14ac:dyDescent="0.45">
      <c r="A5373" t="s">
        <v>84</v>
      </c>
      <c r="B5373" t="s">
        <v>179</v>
      </c>
      <c r="C5373" t="s">
        <v>135</v>
      </c>
      <c r="D5373">
        <v>0.17441100524085759</v>
      </c>
      <c r="E5373">
        <v>0.17441100524085759</v>
      </c>
      <c r="F5373">
        <v>0.17441100524085759</v>
      </c>
      <c r="G5373">
        <v>0.17441100524085759</v>
      </c>
      <c r="H5373">
        <v>0.17441100524085759</v>
      </c>
      <c r="I5373">
        <v>0.17441100524085759</v>
      </c>
      <c r="J5373">
        <v>0.17441100524085759</v>
      </c>
      <c r="K5373">
        <v>0.17441100524085759</v>
      </c>
      <c r="L5373">
        <v>0.17441100524085759</v>
      </c>
      <c r="M5373">
        <v>0.17441100524085759</v>
      </c>
      <c r="N5373">
        <v>0.17441100524085759</v>
      </c>
      <c r="O5373">
        <v>0.17441100524085759</v>
      </c>
      <c r="P5373">
        <v>0.17441100524085759</v>
      </c>
      <c r="Q5373">
        <v>0.17441100524085759</v>
      </c>
      <c r="R5373">
        <v>0.17441100524085759</v>
      </c>
      <c r="S5373">
        <v>0.17441100524085759</v>
      </c>
      <c r="T5373">
        <v>0.17441100524085759</v>
      </c>
      <c r="U5373">
        <v>0.17441100524085759</v>
      </c>
      <c r="V5373">
        <v>0.17441100524085759</v>
      </c>
      <c r="W5373">
        <v>0.17441100524085759</v>
      </c>
      <c r="X5373">
        <v>0.17441100524085759</v>
      </c>
      <c r="Y5373">
        <v>0.17441100524085759</v>
      </c>
      <c r="Z5373">
        <v>0.17441100524085759</v>
      </c>
      <c r="AA5373">
        <v>0.17441100524085759</v>
      </c>
      <c r="AB5373" s="7">
        <f t="shared" si="249"/>
        <v>4.185864125780582</v>
      </c>
      <c r="AC5373">
        <f>INDEX(SHELF_days!$C$2:$C$289,MATCH(A5373&amp;"|"&amp;C5373,SHELF_days!$D$2:$D$289,0))</f>
        <v>70</v>
      </c>
      <c r="AD5373" s="8">
        <f t="shared" si="250"/>
        <v>293.01048880464072</v>
      </c>
      <c r="AE5373" s="7">
        <f t="shared" si="251"/>
        <v>0.17441100524085759</v>
      </c>
    </row>
    <row r="5374" spans="1:31" x14ac:dyDescent="0.45">
      <c r="A5374" t="s">
        <v>84</v>
      </c>
      <c r="B5374" t="s">
        <v>179</v>
      </c>
      <c r="C5374" t="s">
        <v>136</v>
      </c>
      <c r="D5374">
        <v>1</v>
      </c>
      <c r="E5374">
        <v>1</v>
      </c>
      <c r="F5374">
        <v>1</v>
      </c>
      <c r="G5374">
        <v>1</v>
      </c>
      <c r="H5374">
        <v>1</v>
      </c>
      <c r="I5374">
        <v>1</v>
      </c>
      <c r="J5374">
        <v>1</v>
      </c>
      <c r="K5374">
        <v>1</v>
      </c>
      <c r="L5374">
        <v>1</v>
      </c>
      <c r="M5374">
        <v>1</v>
      </c>
      <c r="N5374">
        <v>1</v>
      </c>
      <c r="O5374">
        <v>1</v>
      </c>
      <c r="P5374">
        <v>1</v>
      </c>
      <c r="Q5374">
        <v>1</v>
      </c>
      <c r="R5374">
        <v>1</v>
      </c>
      <c r="S5374">
        <v>1</v>
      </c>
      <c r="T5374">
        <v>1</v>
      </c>
      <c r="U5374">
        <v>1</v>
      </c>
      <c r="V5374">
        <v>1</v>
      </c>
      <c r="W5374">
        <v>1</v>
      </c>
      <c r="X5374">
        <v>1</v>
      </c>
      <c r="Y5374">
        <v>0.17441100524085759</v>
      </c>
      <c r="Z5374">
        <v>0.17441100524085759</v>
      </c>
      <c r="AA5374">
        <v>0.17441100524085759</v>
      </c>
      <c r="AB5374" s="7">
        <f t="shared" si="249"/>
        <v>21.523233015722568</v>
      </c>
      <c r="AC5374">
        <f>INDEX(SHELF_days!$C$2:$C$289,MATCH(A5374&amp;"|"&amp;C5374,SHELF_days!$D$2:$D$289,0))</f>
        <v>90</v>
      </c>
      <c r="AD5374" s="8">
        <f t="shared" si="250"/>
        <v>1937.0909714150312</v>
      </c>
      <c r="AE5374" s="7">
        <f t="shared" si="251"/>
        <v>1</v>
      </c>
    </row>
    <row r="5375" spans="1:31" x14ac:dyDescent="0.45">
      <c r="A5375" t="s">
        <v>84</v>
      </c>
      <c r="B5375" t="s">
        <v>179</v>
      </c>
      <c r="C5375" t="s">
        <v>137</v>
      </c>
      <c r="D5375">
        <v>0.17441100524085759</v>
      </c>
      <c r="E5375">
        <v>0.17441100524085759</v>
      </c>
      <c r="F5375">
        <v>0.17441100524085759</v>
      </c>
      <c r="G5375">
        <v>0.17441100524085759</v>
      </c>
      <c r="H5375">
        <v>0.17441100524085759</v>
      </c>
      <c r="I5375">
        <v>0.17441100524085759</v>
      </c>
      <c r="J5375">
        <v>0.17441100524085759</v>
      </c>
      <c r="K5375">
        <v>0.17441100524085759</v>
      </c>
      <c r="L5375">
        <v>0.17441100524085759</v>
      </c>
      <c r="M5375">
        <v>0.17441100524085759</v>
      </c>
      <c r="N5375">
        <v>0.17441100524085759</v>
      </c>
      <c r="O5375">
        <v>0.17441100524085759</v>
      </c>
      <c r="P5375">
        <v>0.17441100524085759</v>
      </c>
      <c r="Q5375">
        <v>0.17441100524085759</v>
      </c>
      <c r="R5375">
        <v>0.17441100524085759</v>
      </c>
      <c r="S5375">
        <v>0.17441100524085759</v>
      </c>
      <c r="T5375">
        <v>1</v>
      </c>
      <c r="U5375">
        <v>1</v>
      </c>
      <c r="V5375">
        <v>1</v>
      </c>
      <c r="W5375">
        <v>1</v>
      </c>
      <c r="X5375">
        <v>1</v>
      </c>
      <c r="Y5375">
        <v>1</v>
      </c>
      <c r="Z5375">
        <v>1</v>
      </c>
      <c r="AA5375">
        <v>1</v>
      </c>
      <c r="AB5375" s="7">
        <f t="shared" si="249"/>
        <v>10.790576083853722</v>
      </c>
      <c r="AC5375">
        <f>INDEX(SHELF_days!$C$2:$C$289,MATCH(A5375&amp;"|"&amp;C5375,SHELF_days!$D$2:$D$289,0))</f>
        <v>70</v>
      </c>
      <c r="AD5375" s="8">
        <f t="shared" si="250"/>
        <v>755.34032586976059</v>
      </c>
      <c r="AE5375" s="7">
        <f t="shared" si="251"/>
        <v>1</v>
      </c>
    </row>
    <row r="5376" spans="1:31" x14ac:dyDescent="0.45">
      <c r="A5376" t="s">
        <v>84</v>
      </c>
      <c r="B5376" t="s">
        <v>179</v>
      </c>
      <c r="C5376" t="s">
        <v>138</v>
      </c>
      <c r="D5376">
        <v>0.17441100524085759</v>
      </c>
      <c r="E5376">
        <v>0.17441100524085759</v>
      </c>
      <c r="F5376">
        <v>0.17441100524085759</v>
      </c>
      <c r="G5376">
        <v>0.17441100524085759</v>
      </c>
      <c r="H5376">
        <v>0.17441100524085759</v>
      </c>
      <c r="I5376">
        <v>0.17441100524085759</v>
      </c>
      <c r="J5376">
        <v>0.17441100524085759</v>
      </c>
      <c r="K5376">
        <v>0.17441100524085759</v>
      </c>
      <c r="L5376">
        <v>0.17441100524085759</v>
      </c>
      <c r="M5376">
        <v>0.17441100524085759</v>
      </c>
      <c r="N5376">
        <v>0.17441100524085759</v>
      </c>
      <c r="O5376">
        <v>0.17441100524085759</v>
      </c>
      <c r="P5376">
        <v>0.17441100524085759</v>
      </c>
      <c r="Q5376">
        <v>0.17441100524085759</v>
      </c>
      <c r="R5376">
        <v>0.17441100524085759</v>
      </c>
      <c r="S5376">
        <v>0.17441100524085759</v>
      </c>
      <c r="T5376">
        <v>0.17441100524085759</v>
      </c>
      <c r="U5376">
        <v>0.17441100524085759</v>
      </c>
      <c r="V5376">
        <v>0.17441100524085759</v>
      </c>
      <c r="W5376">
        <v>0.17441100524085759</v>
      </c>
      <c r="X5376">
        <v>0.17441100524085759</v>
      </c>
      <c r="Y5376">
        <v>0.17441100524085759</v>
      </c>
      <c r="Z5376">
        <v>0.17441100524085759</v>
      </c>
      <c r="AA5376">
        <v>0.17441100524085759</v>
      </c>
      <c r="AB5376" s="7">
        <f t="shared" si="249"/>
        <v>4.185864125780582</v>
      </c>
      <c r="AC5376">
        <f>INDEX(SHELF_days!$C$2:$C$289,MATCH(A5376&amp;"|"&amp;C5376,SHELF_days!$D$2:$D$289,0))</f>
        <v>5</v>
      </c>
      <c r="AD5376" s="8">
        <f t="shared" si="250"/>
        <v>20.929320628902911</v>
      </c>
      <c r="AE5376" s="7">
        <f t="shared" si="251"/>
        <v>0.17441100524085759</v>
      </c>
    </row>
    <row r="5377" spans="1:31" x14ac:dyDescent="0.45">
      <c r="A5377" t="s">
        <v>84</v>
      </c>
      <c r="B5377" t="s">
        <v>179</v>
      </c>
      <c r="C5377" t="s">
        <v>139</v>
      </c>
      <c r="D5377">
        <v>1</v>
      </c>
      <c r="E5377">
        <v>1</v>
      </c>
      <c r="F5377">
        <v>1</v>
      </c>
      <c r="G5377">
        <v>1</v>
      </c>
      <c r="H5377">
        <v>1</v>
      </c>
      <c r="I5377">
        <v>1</v>
      </c>
      <c r="J5377">
        <v>1</v>
      </c>
      <c r="K5377">
        <v>1</v>
      </c>
      <c r="L5377">
        <v>1</v>
      </c>
      <c r="M5377">
        <v>1</v>
      </c>
      <c r="N5377">
        <v>1</v>
      </c>
      <c r="O5377">
        <v>1</v>
      </c>
      <c r="P5377">
        <v>1</v>
      </c>
      <c r="Q5377">
        <v>1</v>
      </c>
      <c r="R5377">
        <v>1</v>
      </c>
      <c r="S5377">
        <v>1</v>
      </c>
      <c r="T5377">
        <v>1</v>
      </c>
      <c r="U5377">
        <v>1</v>
      </c>
      <c r="V5377">
        <v>1</v>
      </c>
      <c r="W5377">
        <v>1</v>
      </c>
      <c r="X5377">
        <v>1</v>
      </c>
      <c r="Y5377">
        <v>1</v>
      </c>
      <c r="Z5377">
        <v>1</v>
      </c>
      <c r="AA5377">
        <v>1</v>
      </c>
      <c r="AB5377" s="7">
        <f t="shared" si="249"/>
        <v>24</v>
      </c>
      <c r="AC5377">
        <f>INDEX(SHELF_days!$C$2:$C$289,MATCH(A5377&amp;"|"&amp;C5377,SHELF_days!$D$2:$D$289,0))</f>
        <v>10</v>
      </c>
      <c r="AD5377" s="8">
        <f t="shared" si="250"/>
        <v>240</v>
      </c>
      <c r="AE5377" s="7">
        <f t="shared" si="251"/>
        <v>1</v>
      </c>
    </row>
    <row r="5378" spans="1:31" x14ac:dyDescent="0.45">
      <c r="A5378" t="s">
        <v>84</v>
      </c>
      <c r="B5378" t="s">
        <v>180</v>
      </c>
      <c r="C5378" t="s">
        <v>134</v>
      </c>
      <c r="D5378">
        <v>0.8</v>
      </c>
      <c r="E5378">
        <v>0.8</v>
      </c>
      <c r="F5378">
        <v>0.8</v>
      </c>
      <c r="G5378">
        <v>0.8</v>
      </c>
      <c r="H5378">
        <v>0.8</v>
      </c>
      <c r="I5378">
        <v>0.8</v>
      </c>
      <c r="J5378">
        <v>0.8</v>
      </c>
      <c r="K5378">
        <v>0.8</v>
      </c>
      <c r="L5378">
        <v>0.8</v>
      </c>
      <c r="M5378">
        <v>0.8</v>
      </c>
      <c r="N5378">
        <v>0.8</v>
      </c>
      <c r="O5378">
        <v>0.8</v>
      </c>
      <c r="P5378">
        <v>0.8</v>
      </c>
      <c r="Q5378">
        <v>0.8</v>
      </c>
      <c r="R5378">
        <v>0.8</v>
      </c>
      <c r="S5378">
        <v>0.8</v>
      </c>
      <c r="T5378">
        <v>0.8</v>
      </c>
      <c r="U5378">
        <v>0.8</v>
      </c>
      <c r="V5378">
        <v>0.8</v>
      </c>
      <c r="W5378">
        <v>0.8</v>
      </c>
      <c r="X5378">
        <v>0.8</v>
      </c>
      <c r="Y5378">
        <v>0.8</v>
      </c>
      <c r="Z5378">
        <v>0.8</v>
      </c>
      <c r="AA5378">
        <v>0.8</v>
      </c>
      <c r="AB5378" s="7">
        <f t="shared" ref="AB5378:AB5441" si="252">SUM(D5378:AA5378)</f>
        <v>19.200000000000006</v>
      </c>
      <c r="AC5378">
        <f>INDEX(SHELF_days!$C$2:$C$289,MATCH(A5378&amp;"|"&amp;C5378,SHELF_days!$D$2:$D$289,0))</f>
        <v>120</v>
      </c>
      <c r="AD5378" s="8">
        <f t="shared" ref="AD5378:AD5441" si="253">AB5378*AC5378</f>
        <v>2304.0000000000009</v>
      </c>
      <c r="AE5378" s="7">
        <f t="shared" ref="AE5378:AE5441" si="254">MAX(D5378:AA5378)</f>
        <v>0.8</v>
      </c>
    </row>
    <row r="5379" spans="1:31" x14ac:dyDescent="0.45">
      <c r="A5379" t="s">
        <v>84</v>
      </c>
      <c r="B5379" t="s">
        <v>180</v>
      </c>
      <c r="C5379" t="s">
        <v>135</v>
      </c>
      <c r="D5379">
        <v>0.8</v>
      </c>
      <c r="E5379">
        <v>0.8</v>
      </c>
      <c r="F5379">
        <v>0.8</v>
      </c>
      <c r="G5379">
        <v>0.8</v>
      </c>
      <c r="H5379">
        <v>0.8</v>
      </c>
      <c r="I5379">
        <v>0.8</v>
      </c>
      <c r="J5379">
        <v>0.8</v>
      </c>
      <c r="K5379">
        <v>0.8</v>
      </c>
      <c r="L5379">
        <v>0.8</v>
      </c>
      <c r="M5379">
        <v>0.8</v>
      </c>
      <c r="N5379">
        <v>0.8</v>
      </c>
      <c r="O5379">
        <v>0.8</v>
      </c>
      <c r="P5379">
        <v>0.8</v>
      </c>
      <c r="Q5379">
        <v>0.8</v>
      </c>
      <c r="R5379">
        <v>0.8</v>
      </c>
      <c r="S5379">
        <v>0.8</v>
      </c>
      <c r="T5379">
        <v>0.8</v>
      </c>
      <c r="U5379">
        <v>0.8</v>
      </c>
      <c r="V5379">
        <v>0.8</v>
      </c>
      <c r="W5379">
        <v>0.8</v>
      </c>
      <c r="X5379">
        <v>0.8</v>
      </c>
      <c r="Y5379">
        <v>0.8</v>
      </c>
      <c r="Z5379">
        <v>0.8</v>
      </c>
      <c r="AA5379">
        <v>0.8</v>
      </c>
      <c r="AB5379" s="7">
        <f t="shared" si="252"/>
        <v>19.200000000000006</v>
      </c>
      <c r="AC5379">
        <f>INDEX(SHELF_days!$C$2:$C$289,MATCH(A5379&amp;"|"&amp;C5379,SHELF_days!$D$2:$D$289,0))</f>
        <v>70</v>
      </c>
      <c r="AD5379" s="8">
        <f t="shared" si="253"/>
        <v>1344.0000000000005</v>
      </c>
      <c r="AE5379" s="7">
        <f t="shared" si="254"/>
        <v>0.8</v>
      </c>
    </row>
    <row r="5380" spans="1:31" x14ac:dyDescent="0.45">
      <c r="A5380" t="s">
        <v>84</v>
      </c>
      <c r="B5380" t="s">
        <v>180</v>
      </c>
      <c r="C5380" t="s">
        <v>136</v>
      </c>
      <c r="D5380">
        <v>0.8</v>
      </c>
      <c r="E5380">
        <v>0.8</v>
      </c>
      <c r="F5380">
        <v>0.8</v>
      </c>
      <c r="G5380">
        <v>0.8</v>
      </c>
      <c r="H5380">
        <v>0.8</v>
      </c>
      <c r="I5380">
        <v>0.8</v>
      </c>
      <c r="J5380">
        <v>0.8</v>
      </c>
      <c r="K5380">
        <v>0.8</v>
      </c>
      <c r="L5380">
        <v>0.8</v>
      </c>
      <c r="M5380">
        <v>0.8</v>
      </c>
      <c r="N5380">
        <v>0.8</v>
      </c>
      <c r="O5380">
        <v>0.8</v>
      </c>
      <c r="P5380">
        <v>0.8</v>
      </c>
      <c r="Q5380">
        <v>0.8</v>
      </c>
      <c r="R5380">
        <v>0.8</v>
      </c>
      <c r="S5380">
        <v>0.8</v>
      </c>
      <c r="T5380">
        <v>0.8</v>
      </c>
      <c r="U5380">
        <v>0.8</v>
      </c>
      <c r="V5380">
        <v>0.8</v>
      </c>
      <c r="W5380">
        <v>0.8</v>
      </c>
      <c r="X5380">
        <v>0.8</v>
      </c>
      <c r="Y5380">
        <v>0.8</v>
      </c>
      <c r="Z5380">
        <v>0.8</v>
      </c>
      <c r="AA5380">
        <v>0.8</v>
      </c>
      <c r="AB5380" s="7">
        <f t="shared" si="252"/>
        <v>19.200000000000006</v>
      </c>
      <c r="AC5380">
        <f>INDEX(SHELF_days!$C$2:$C$289,MATCH(A5380&amp;"|"&amp;C5380,SHELF_days!$D$2:$D$289,0))</f>
        <v>90</v>
      </c>
      <c r="AD5380" s="8">
        <f t="shared" si="253"/>
        <v>1728.0000000000007</v>
      </c>
      <c r="AE5380" s="7">
        <f t="shared" si="254"/>
        <v>0.8</v>
      </c>
    </row>
    <row r="5381" spans="1:31" x14ac:dyDescent="0.45">
      <c r="A5381" t="s">
        <v>84</v>
      </c>
      <c r="B5381" t="s">
        <v>180</v>
      </c>
      <c r="C5381" t="s">
        <v>137</v>
      </c>
      <c r="D5381">
        <v>0.8</v>
      </c>
      <c r="E5381">
        <v>0.8</v>
      </c>
      <c r="F5381">
        <v>0.8</v>
      </c>
      <c r="G5381">
        <v>0.8</v>
      </c>
      <c r="H5381">
        <v>0.8</v>
      </c>
      <c r="I5381">
        <v>0.8</v>
      </c>
      <c r="J5381">
        <v>0.8</v>
      </c>
      <c r="K5381">
        <v>0.8</v>
      </c>
      <c r="L5381">
        <v>0.8</v>
      </c>
      <c r="M5381">
        <v>0.8</v>
      </c>
      <c r="N5381">
        <v>0.8</v>
      </c>
      <c r="O5381">
        <v>0.8</v>
      </c>
      <c r="P5381">
        <v>0.8</v>
      </c>
      <c r="Q5381">
        <v>0.8</v>
      </c>
      <c r="R5381">
        <v>0.8</v>
      </c>
      <c r="S5381">
        <v>0.8</v>
      </c>
      <c r="T5381">
        <v>0.8</v>
      </c>
      <c r="U5381">
        <v>0.8</v>
      </c>
      <c r="V5381">
        <v>0.8</v>
      </c>
      <c r="W5381">
        <v>0.8</v>
      </c>
      <c r="X5381">
        <v>0.8</v>
      </c>
      <c r="Y5381">
        <v>0.8</v>
      </c>
      <c r="Z5381">
        <v>0.8</v>
      </c>
      <c r="AA5381">
        <v>0.8</v>
      </c>
      <c r="AB5381" s="7">
        <f t="shared" si="252"/>
        <v>19.200000000000006</v>
      </c>
      <c r="AC5381">
        <f>INDEX(SHELF_days!$C$2:$C$289,MATCH(A5381&amp;"|"&amp;C5381,SHELF_days!$D$2:$D$289,0))</f>
        <v>70</v>
      </c>
      <c r="AD5381" s="8">
        <f t="shared" si="253"/>
        <v>1344.0000000000005</v>
      </c>
      <c r="AE5381" s="7">
        <f t="shared" si="254"/>
        <v>0.8</v>
      </c>
    </row>
    <row r="5382" spans="1:31" x14ac:dyDescent="0.45">
      <c r="A5382" t="s">
        <v>84</v>
      </c>
      <c r="B5382" t="s">
        <v>180</v>
      </c>
      <c r="C5382" t="s">
        <v>138</v>
      </c>
      <c r="D5382">
        <v>0.8</v>
      </c>
      <c r="E5382">
        <v>0.8</v>
      </c>
      <c r="F5382">
        <v>0.8</v>
      </c>
      <c r="G5382">
        <v>0.8</v>
      </c>
      <c r="H5382">
        <v>0.8</v>
      </c>
      <c r="I5382">
        <v>0.8</v>
      </c>
      <c r="J5382">
        <v>0.8</v>
      </c>
      <c r="K5382">
        <v>0.8</v>
      </c>
      <c r="L5382">
        <v>0.8</v>
      </c>
      <c r="M5382">
        <v>0.8</v>
      </c>
      <c r="N5382">
        <v>0.8</v>
      </c>
      <c r="O5382">
        <v>0.8</v>
      </c>
      <c r="P5382">
        <v>0.8</v>
      </c>
      <c r="Q5382">
        <v>0.8</v>
      </c>
      <c r="R5382">
        <v>0.8</v>
      </c>
      <c r="S5382">
        <v>0.8</v>
      </c>
      <c r="T5382">
        <v>0.8</v>
      </c>
      <c r="U5382">
        <v>0.8</v>
      </c>
      <c r="V5382">
        <v>0.8</v>
      </c>
      <c r="W5382">
        <v>0.8</v>
      </c>
      <c r="X5382">
        <v>0.8</v>
      </c>
      <c r="Y5382">
        <v>0.8</v>
      </c>
      <c r="Z5382">
        <v>0.8</v>
      </c>
      <c r="AA5382">
        <v>0.8</v>
      </c>
      <c r="AB5382" s="7">
        <f t="shared" si="252"/>
        <v>19.200000000000006</v>
      </c>
      <c r="AC5382">
        <f>INDEX(SHELF_days!$C$2:$C$289,MATCH(A5382&amp;"|"&amp;C5382,SHELF_days!$D$2:$D$289,0))</f>
        <v>5</v>
      </c>
      <c r="AD5382" s="8">
        <f t="shared" si="253"/>
        <v>96.000000000000028</v>
      </c>
      <c r="AE5382" s="7">
        <f t="shared" si="254"/>
        <v>0.8</v>
      </c>
    </row>
    <row r="5383" spans="1:31" x14ac:dyDescent="0.45">
      <c r="A5383" t="s">
        <v>84</v>
      </c>
      <c r="B5383" t="s">
        <v>180</v>
      </c>
      <c r="C5383" t="s">
        <v>139</v>
      </c>
      <c r="D5383">
        <v>0.8</v>
      </c>
      <c r="E5383">
        <v>0.8</v>
      </c>
      <c r="F5383">
        <v>0.8</v>
      </c>
      <c r="G5383">
        <v>0.8</v>
      </c>
      <c r="H5383">
        <v>0.8</v>
      </c>
      <c r="I5383">
        <v>0.8</v>
      </c>
      <c r="J5383">
        <v>0.8</v>
      </c>
      <c r="K5383">
        <v>0.8</v>
      </c>
      <c r="L5383">
        <v>0.8</v>
      </c>
      <c r="M5383">
        <v>0.8</v>
      </c>
      <c r="N5383">
        <v>0.8</v>
      </c>
      <c r="O5383">
        <v>0.8</v>
      </c>
      <c r="P5383">
        <v>0.8</v>
      </c>
      <c r="Q5383">
        <v>0.8</v>
      </c>
      <c r="R5383">
        <v>0.8</v>
      </c>
      <c r="S5383">
        <v>0.8</v>
      </c>
      <c r="T5383">
        <v>0.8</v>
      </c>
      <c r="U5383">
        <v>0.8</v>
      </c>
      <c r="V5383">
        <v>0.8</v>
      </c>
      <c r="W5383">
        <v>0.8</v>
      </c>
      <c r="X5383">
        <v>0.8</v>
      </c>
      <c r="Y5383">
        <v>0.8</v>
      </c>
      <c r="Z5383">
        <v>0.8</v>
      </c>
      <c r="AA5383">
        <v>0.8</v>
      </c>
      <c r="AB5383" s="7">
        <f t="shared" si="252"/>
        <v>19.200000000000006</v>
      </c>
      <c r="AC5383">
        <f>INDEX(SHELF_days!$C$2:$C$289,MATCH(A5383&amp;"|"&amp;C5383,SHELF_days!$D$2:$D$289,0))</f>
        <v>10</v>
      </c>
      <c r="AD5383" s="8">
        <f t="shared" si="253"/>
        <v>192.00000000000006</v>
      </c>
      <c r="AE5383" s="7">
        <f t="shared" si="254"/>
        <v>0.8</v>
      </c>
    </row>
    <row r="5384" spans="1:31" x14ac:dyDescent="0.45">
      <c r="A5384" t="s">
        <v>84</v>
      </c>
      <c r="B5384" t="s">
        <v>181</v>
      </c>
      <c r="C5384" t="s">
        <v>134</v>
      </c>
      <c r="D5384">
        <v>0.6379999999999999</v>
      </c>
      <c r="E5384">
        <v>0.6379999999999999</v>
      </c>
      <c r="F5384">
        <v>0.6379999999999999</v>
      </c>
      <c r="G5384">
        <v>0.6379999999999999</v>
      </c>
      <c r="H5384">
        <v>0.6379999999999999</v>
      </c>
      <c r="I5384">
        <v>0.6379999999999999</v>
      </c>
      <c r="J5384">
        <v>0.6379999999999999</v>
      </c>
      <c r="K5384">
        <v>0.6379999999999999</v>
      </c>
      <c r="L5384">
        <v>0.6379999999999999</v>
      </c>
      <c r="M5384">
        <v>0.6379999999999999</v>
      </c>
      <c r="N5384">
        <v>0.6379999999999999</v>
      </c>
      <c r="O5384">
        <v>0.6379999999999999</v>
      </c>
      <c r="P5384">
        <v>0.6379999999999999</v>
      </c>
      <c r="Q5384">
        <v>0.6379999999999999</v>
      </c>
      <c r="R5384">
        <v>0.6379999999999999</v>
      </c>
      <c r="S5384">
        <v>0.6379999999999999</v>
      </c>
      <c r="T5384">
        <v>0.6379999999999999</v>
      </c>
      <c r="U5384">
        <v>0.6379999999999999</v>
      </c>
      <c r="V5384">
        <v>0.6379999999999999</v>
      </c>
      <c r="W5384">
        <v>0.6379999999999999</v>
      </c>
      <c r="X5384">
        <v>0.6379999999999999</v>
      </c>
      <c r="Y5384">
        <v>0.6379999999999999</v>
      </c>
      <c r="Z5384">
        <v>0.6379999999999999</v>
      </c>
      <c r="AA5384">
        <v>0.6379999999999999</v>
      </c>
      <c r="AB5384" s="7">
        <f t="shared" si="252"/>
        <v>15.311999999999998</v>
      </c>
      <c r="AC5384">
        <f>INDEX(SHELF_days!$C$2:$C$289,MATCH(A5384&amp;"|"&amp;C5384,SHELF_days!$D$2:$D$289,0))</f>
        <v>120</v>
      </c>
      <c r="AD5384" s="8">
        <f t="shared" si="253"/>
        <v>1837.4399999999996</v>
      </c>
      <c r="AE5384" s="7">
        <f t="shared" si="254"/>
        <v>0.6379999999999999</v>
      </c>
    </row>
    <row r="5385" spans="1:31" x14ac:dyDescent="0.45">
      <c r="A5385" t="s">
        <v>84</v>
      </c>
      <c r="B5385" t="s">
        <v>181</v>
      </c>
      <c r="C5385" t="s">
        <v>135</v>
      </c>
      <c r="D5385">
        <v>0.6379999999999999</v>
      </c>
      <c r="E5385">
        <v>0.6379999999999999</v>
      </c>
      <c r="F5385">
        <v>0.6379999999999999</v>
      </c>
      <c r="G5385">
        <v>0.6379999999999999</v>
      </c>
      <c r="H5385">
        <v>0.6379999999999999</v>
      </c>
      <c r="I5385">
        <v>0.6379999999999999</v>
      </c>
      <c r="J5385">
        <v>0.6379999999999999</v>
      </c>
      <c r="K5385">
        <v>0.6379999999999999</v>
      </c>
      <c r="L5385">
        <v>0.6379999999999999</v>
      </c>
      <c r="M5385">
        <v>0.6379999999999999</v>
      </c>
      <c r="N5385">
        <v>0.6379999999999999</v>
      </c>
      <c r="O5385">
        <v>0.6379999999999999</v>
      </c>
      <c r="P5385">
        <v>0.6379999999999999</v>
      </c>
      <c r="Q5385">
        <v>0.6379999999999999</v>
      </c>
      <c r="R5385">
        <v>0.6379999999999999</v>
      </c>
      <c r="S5385">
        <v>0.6379999999999999</v>
      </c>
      <c r="T5385">
        <v>0.6379999999999999</v>
      </c>
      <c r="U5385">
        <v>0.6379999999999999</v>
      </c>
      <c r="V5385">
        <v>0.6379999999999999</v>
      </c>
      <c r="W5385">
        <v>0.6379999999999999</v>
      </c>
      <c r="X5385">
        <v>0.6379999999999999</v>
      </c>
      <c r="Y5385">
        <v>0.6379999999999999</v>
      </c>
      <c r="Z5385">
        <v>0.6379999999999999</v>
      </c>
      <c r="AA5385">
        <v>0.6379999999999999</v>
      </c>
      <c r="AB5385" s="7">
        <f t="shared" si="252"/>
        <v>15.311999999999998</v>
      </c>
      <c r="AC5385">
        <f>INDEX(SHELF_days!$C$2:$C$289,MATCH(A5385&amp;"|"&amp;C5385,SHELF_days!$D$2:$D$289,0))</f>
        <v>70</v>
      </c>
      <c r="AD5385" s="8">
        <f t="shared" si="253"/>
        <v>1071.8399999999999</v>
      </c>
      <c r="AE5385" s="7">
        <f t="shared" si="254"/>
        <v>0.6379999999999999</v>
      </c>
    </row>
    <row r="5386" spans="1:31" x14ac:dyDescent="0.45">
      <c r="A5386" t="s">
        <v>84</v>
      </c>
      <c r="B5386" t="s">
        <v>181</v>
      </c>
      <c r="C5386" t="s">
        <v>136</v>
      </c>
      <c r="D5386">
        <v>0.6379999999999999</v>
      </c>
      <c r="E5386">
        <v>0.6379999999999999</v>
      </c>
      <c r="F5386">
        <v>0.6379999999999999</v>
      </c>
      <c r="G5386">
        <v>0.6379999999999999</v>
      </c>
      <c r="H5386">
        <v>0.6379999999999999</v>
      </c>
      <c r="I5386">
        <v>0.6379999999999999</v>
      </c>
      <c r="J5386">
        <v>0.6379999999999999</v>
      </c>
      <c r="K5386">
        <v>0.6379999999999999</v>
      </c>
      <c r="L5386">
        <v>0.6379999999999999</v>
      </c>
      <c r="M5386">
        <v>0.6379999999999999</v>
      </c>
      <c r="N5386">
        <v>0.6379999999999999</v>
      </c>
      <c r="O5386">
        <v>0.6379999999999999</v>
      </c>
      <c r="P5386">
        <v>0.6379999999999999</v>
      </c>
      <c r="Q5386">
        <v>0.6379999999999999</v>
      </c>
      <c r="R5386">
        <v>0.6379999999999999</v>
      </c>
      <c r="S5386">
        <v>0.6379999999999999</v>
      </c>
      <c r="T5386">
        <v>0.6379999999999999</v>
      </c>
      <c r="U5386">
        <v>0.6379999999999999</v>
      </c>
      <c r="V5386">
        <v>0.6379999999999999</v>
      </c>
      <c r="W5386">
        <v>0.6379999999999999</v>
      </c>
      <c r="X5386">
        <v>0.6379999999999999</v>
      </c>
      <c r="Y5386">
        <v>0.6379999999999999</v>
      </c>
      <c r="Z5386">
        <v>0.6379999999999999</v>
      </c>
      <c r="AA5386">
        <v>0.6379999999999999</v>
      </c>
      <c r="AB5386" s="7">
        <f t="shared" si="252"/>
        <v>15.311999999999998</v>
      </c>
      <c r="AC5386">
        <f>INDEX(SHELF_days!$C$2:$C$289,MATCH(A5386&amp;"|"&amp;C5386,SHELF_days!$D$2:$D$289,0))</f>
        <v>90</v>
      </c>
      <c r="AD5386" s="8">
        <f t="shared" si="253"/>
        <v>1378.0799999999997</v>
      </c>
      <c r="AE5386" s="7">
        <f t="shared" si="254"/>
        <v>0.6379999999999999</v>
      </c>
    </row>
    <row r="5387" spans="1:31" x14ac:dyDescent="0.45">
      <c r="A5387" t="s">
        <v>84</v>
      </c>
      <c r="B5387" t="s">
        <v>181</v>
      </c>
      <c r="C5387" t="s">
        <v>137</v>
      </c>
      <c r="D5387">
        <v>0.6379999999999999</v>
      </c>
      <c r="E5387">
        <v>0.6379999999999999</v>
      </c>
      <c r="F5387">
        <v>0.6379999999999999</v>
      </c>
      <c r="G5387">
        <v>0.6379999999999999</v>
      </c>
      <c r="H5387">
        <v>0.6379999999999999</v>
      </c>
      <c r="I5387">
        <v>0.6379999999999999</v>
      </c>
      <c r="J5387">
        <v>0.6379999999999999</v>
      </c>
      <c r="K5387">
        <v>0.6379999999999999</v>
      </c>
      <c r="L5387">
        <v>0.6379999999999999</v>
      </c>
      <c r="M5387">
        <v>0.6379999999999999</v>
      </c>
      <c r="N5387">
        <v>0.6379999999999999</v>
      </c>
      <c r="O5387">
        <v>0.6379999999999999</v>
      </c>
      <c r="P5387">
        <v>0.6379999999999999</v>
      </c>
      <c r="Q5387">
        <v>0.6379999999999999</v>
      </c>
      <c r="R5387">
        <v>0.6379999999999999</v>
      </c>
      <c r="S5387">
        <v>0.6379999999999999</v>
      </c>
      <c r="T5387">
        <v>0.6379999999999999</v>
      </c>
      <c r="U5387">
        <v>0.6379999999999999</v>
      </c>
      <c r="V5387">
        <v>0.6379999999999999</v>
      </c>
      <c r="W5387">
        <v>0.6379999999999999</v>
      </c>
      <c r="X5387">
        <v>0.6379999999999999</v>
      </c>
      <c r="Y5387">
        <v>0.6379999999999999</v>
      </c>
      <c r="Z5387">
        <v>0.6379999999999999</v>
      </c>
      <c r="AA5387">
        <v>0.6379999999999999</v>
      </c>
      <c r="AB5387" s="7">
        <f t="shared" si="252"/>
        <v>15.311999999999998</v>
      </c>
      <c r="AC5387">
        <f>INDEX(SHELF_days!$C$2:$C$289,MATCH(A5387&amp;"|"&amp;C5387,SHELF_days!$D$2:$D$289,0))</f>
        <v>70</v>
      </c>
      <c r="AD5387" s="8">
        <f t="shared" si="253"/>
        <v>1071.8399999999999</v>
      </c>
      <c r="AE5387" s="7">
        <f t="shared" si="254"/>
        <v>0.6379999999999999</v>
      </c>
    </row>
    <row r="5388" spans="1:31" x14ac:dyDescent="0.45">
      <c r="A5388" t="s">
        <v>84</v>
      </c>
      <c r="B5388" t="s">
        <v>181</v>
      </c>
      <c r="C5388" t="s">
        <v>138</v>
      </c>
      <c r="D5388">
        <v>0.6379999999999999</v>
      </c>
      <c r="E5388">
        <v>0.6379999999999999</v>
      </c>
      <c r="F5388">
        <v>0.6379999999999999</v>
      </c>
      <c r="G5388">
        <v>0.6379999999999999</v>
      </c>
      <c r="H5388">
        <v>0.6379999999999999</v>
      </c>
      <c r="I5388">
        <v>0.6379999999999999</v>
      </c>
      <c r="J5388">
        <v>0.6379999999999999</v>
      </c>
      <c r="K5388">
        <v>0.6379999999999999</v>
      </c>
      <c r="L5388">
        <v>0.6379999999999999</v>
      </c>
      <c r="M5388">
        <v>0.6379999999999999</v>
      </c>
      <c r="N5388">
        <v>0.6379999999999999</v>
      </c>
      <c r="O5388">
        <v>0.6379999999999999</v>
      </c>
      <c r="P5388">
        <v>0.6379999999999999</v>
      </c>
      <c r="Q5388">
        <v>0.6379999999999999</v>
      </c>
      <c r="R5388">
        <v>0.6379999999999999</v>
      </c>
      <c r="S5388">
        <v>0.6379999999999999</v>
      </c>
      <c r="T5388">
        <v>0.6379999999999999</v>
      </c>
      <c r="U5388">
        <v>0.6379999999999999</v>
      </c>
      <c r="V5388">
        <v>0.6379999999999999</v>
      </c>
      <c r="W5388">
        <v>0.6379999999999999</v>
      </c>
      <c r="X5388">
        <v>0.6379999999999999</v>
      </c>
      <c r="Y5388">
        <v>0.6379999999999999</v>
      </c>
      <c r="Z5388">
        <v>0.6379999999999999</v>
      </c>
      <c r="AA5388">
        <v>0.6379999999999999</v>
      </c>
      <c r="AB5388" s="7">
        <f t="shared" si="252"/>
        <v>15.311999999999998</v>
      </c>
      <c r="AC5388">
        <f>INDEX(SHELF_days!$C$2:$C$289,MATCH(A5388&amp;"|"&amp;C5388,SHELF_days!$D$2:$D$289,0))</f>
        <v>5</v>
      </c>
      <c r="AD5388" s="8">
        <f t="shared" si="253"/>
        <v>76.559999999999988</v>
      </c>
      <c r="AE5388" s="7">
        <f t="shared" si="254"/>
        <v>0.6379999999999999</v>
      </c>
    </row>
    <row r="5389" spans="1:31" x14ac:dyDescent="0.45">
      <c r="A5389" t="s">
        <v>84</v>
      </c>
      <c r="B5389" t="s">
        <v>181</v>
      </c>
      <c r="C5389" t="s">
        <v>139</v>
      </c>
      <c r="D5389">
        <v>0.6379999999999999</v>
      </c>
      <c r="E5389">
        <v>0.6379999999999999</v>
      </c>
      <c r="F5389">
        <v>0.6379999999999999</v>
      </c>
      <c r="G5389">
        <v>0.6379999999999999</v>
      </c>
      <c r="H5389">
        <v>0.6379999999999999</v>
      </c>
      <c r="I5389">
        <v>0.6379999999999999</v>
      </c>
      <c r="J5389">
        <v>0.6379999999999999</v>
      </c>
      <c r="K5389">
        <v>0.6379999999999999</v>
      </c>
      <c r="L5389">
        <v>0.6379999999999999</v>
      </c>
      <c r="M5389">
        <v>0.6379999999999999</v>
      </c>
      <c r="N5389">
        <v>0.6379999999999999</v>
      </c>
      <c r="O5389">
        <v>0.6379999999999999</v>
      </c>
      <c r="P5389">
        <v>0.6379999999999999</v>
      </c>
      <c r="Q5389">
        <v>0.6379999999999999</v>
      </c>
      <c r="R5389">
        <v>0.6379999999999999</v>
      </c>
      <c r="S5389">
        <v>0.6379999999999999</v>
      </c>
      <c r="T5389">
        <v>0.6379999999999999</v>
      </c>
      <c r="U5389">
        <v>0.6379999999999999</v>
      </c>
      <c r="V5389">
        <v>0.6379999999999999</v>
      </c>
      <c r="W5389">
        <v>0.6379999999999999</v>
      </c>
      <c r="X5389">
        <v>0.6379999999999999</v>
      </c>
      <c r="Y5389">
        <v>0.6379999999999999</v>
      </c>
      <c r="Z5389">
        <v>0.6379999999999999</v>
      </c>
      <c r="AA5389">
        <v>0.6379999999999999</v>
      </c>
      <c r="AB5389" s="7">
        <f t="shared" si="252"/>
        <v>15.311999999999998</v>
      </c>
      <c r="AC5389">
        <f>INDEX(SHELF_days!$C$2:$C$289,MATCH(A5389&amp;"|"&amp;C5389,SHELF_days!$D$2:$D$289,0))</f>
        <v>10</v>
      </c>
      <c r="AD5389" s="8">
        <f t="shared" si="253"/>
        <v>153.11999999999998</v>
      </c>
      <c r="AE5389" s="7">
        <f t="shared" si="254"/>
        <v>0.6379999999999999</v>
      </c>
    </row>
    <row r="5390" spans="1:31" x14ac:dyDescent="0.45">
      <c r="A5390" t="s">
        <v>84</v>
      </c>
      <c r="B5390" t="s">
        <v>182</v>
      </c>
      <c r="C5390" t="s">
        <v>134</v>
      </c>
      <c r="D5390">
        <v>0.74520721363992382</v>
      </c>
      <c r="E5390">
        <v>0.74520721363992382</v>
      </c>
      <c r="F5390">
        <v>0.74520721363992382</v>
      </c>
      <c r="G5390">
        <v>0.74520721363992382</v>
      </c>
      <c r="H5390">
        <v>0.74520721363992382</v>
      </c>
      <c r="I5390">
        <v>0.74520721363992382</v>
      </c>
      <c r="J5390">
        <v>0.74520721363992382</v>
      </c>
      <c r="K5390">
        <v>0.73942827701617564</v>
      </c>
      <c r="L5390">
        <v>0.73821914566105296</v>
      </c>
      <c r="M5390">
        <v>0.73821914566105296</v>
      </c>
      <c r="N5390">
        <v>0.73821914566105296</v>
      </c>
      <c r="O5390">
        <v>0.73821914566105296</v>
      </c>
      <c r="P5390">
        <v>0.73821914566105296</v>
      </c>
      <c r="Q5390">
        <v>0.73821914566105296</v>
      </c>
      <c r="R5390">
        <v>0.73850364715637595</v>
      </c>
      <c r="S5390">
        <v>0.74260224682337261</v>
      </c>
      <c r="T5390">
        <v>0.74520721363992382</v>
      </c>
      <c r="U5390">
        <v>0.74520721363992382</v>
      </c>
      <c r="V5390">
        <v>0.74534946438758509</v>
      </c>
      <c r="W5390">
        <v>0.74534946438758509</v>
      </c>
      <c r="X5390">
        <v>0.74534946438758509</v>
      </c>
      <c r="Y5390">
        <v>0.74520721363992382</v>
      </c>
      <c r="Z5390">
        <v>0.74520721363992382</v>
      </c>
      <c r="AA5390">
        <v>0.74520721363992382</v>
      </c>
      <c r="AB5390" s="7">
        <f t="shared" si="252"/>
        <v>17.828384001804078</v>
      </c>
      <c r="AC5390">
        <f>INDEX(SHELF_days!$C$2:$C$289,MATCH(A5390&amp;"|"&amp;C5390,SHELF_days!$D$2:$D$289,0))</f>
        <v>120</v>
      </c>
      <c r="AD5390" s="8">
        <f t="shared" si="253"/>
        <v>2139.4060802164895</v>
      </c>
      <c r="AE5390" s="7">
        <f t="shared" si="254"/>
        <v>0.74534946438758509</v>
      </c>
    </row>
    <row r="5391" spans="1:31" x14ac:dyDescent="0.45">
      <c r="A5391" t="s">
        <v>84</v>
      </c>
      <c r="B5391" t="s">
        <v>182</v>
      </c>
      <c r="C5391" t="s">
        <v>135</v>
      </c>
      <c r="D5391">
        <v>0.73663660609331993</v>
      </c>
      <c r="E5391">
        <v>0.73023532244855405</v>
      </c>
      <c r="F5391">
        <v>0.73023532244855405</v>
      </c>
      <c r="G5391">
        <v>0.73023532244855405</v>
      </c>
      <c r="H5391">
        <v>0.73023532244855405</v>
      </c>
      <c r="I5391">
        <v>0.72907953512380452</v>
      </c>
      <c r="J5391">
        <v>0.67606890494057537</v>
      </c>
      <c r="K5391">
        <v>0.65354216544761823</v>
      </c>
      <c r="L5391">
        <v>0.64445145360487588</v>
      </c>
      <c r="M5391">
        <v>0.64347347971470303</v>
      </c>
      <c r="N5391">
        <v>0.64347347971470303</v>
      </c>
      <c r="O5391">
        <v>0.64347347971470303</v>
      </c>
      <c r="P5391">
        <v>0.64365129314927993</v>
      </c>
      <c r="Q5391">
        <v>0.65150842428964539</v>
      </c>
      <c r="R5391">
        <v>0.66489999858121529</v>
      </c>
      <c r="S5391">
        <v>0.7005738188931997</v>
      </c>
      <c r="T5391">
        <v>0.73254689709805287</v>
      </c>
      <c r="U5391">
        <v>0.7366366060933206</v>
      </c>
      <c r="V5391">
        <v>0.7430378897380866</v>
      </c>
      <c r="W5391">
        <v>0.7430378897380866</v>
      </c>
      <c r="X5391">
        <v>0.7430378897380866</v>
      </c>
      <c r="Y5391">
        <v>0.74054850165401087</v>
      </c>
      <c r="Z5391">
        <v>0.74054850165401087</v>
      </c>
      <c r="AA5391">
        <v>0.74054850165401087</v>
      </c>
      <c r="AB5391" s="7">
        <f t="shared" si="252"/>
        <v>16.871716606429526</v>
      </c>
      <c r="AC5391">
        <f>INDEX(SHELF_days!$C$2:$C$289,MATCH(A5391&amp;"|"&amp;C5391,SHELF_days!$D$2:$D$289,0))</f>
        <v>70</v>
      </c>
      <c r="AD5391" s="8">
        <f t="shared" si="253"/>
        <v>1181.0201624500669</v>
      </c>
      <c r="AE5391" s="7">
        <f t="shared" si="254"/>
        <v>0.7430378897380866</v>
      </c>
    </row>
    <row r="5392" spans="1:31" x14ac:dyDescent="0.45">
      <c r="A5392" t="s">
        <v>84</v>
      </c>
      <c r="B5392" t="s">
        <v>182</v>
      </c>
      <c r="C5392" t="s">
        <v>136</v>
      </c>
      <c r="D5392">
        <v>0.74346913841274997</v>
      </c>
      <c r="E5392">
        <v>0.74328110581526619</v>
      </c>
      <c r="F5392">
        <v>0.74328110581526619</v>
      </c>
      <c r="G5392">
        <v>0.74328110581526619</v>
      </c>
      <c r="H5392">
        <v>0.74328110581526619</v>
      </c>
      <c r="I5392">
        <v>0.73261025590807316</v>
      </c>
      <c r="J5392">
        <v>0.72756863188804477</v>
      </c>
      <c r="K5392">
        <v>0.72756863188804477</v>
      </c>
      <c r="L5392">
        <v>0.72756863188804477</v>
      </c>
      <c r="M5392">
        <v>0.72756863188804477</v>
      </c>
      <c r="N5392">
        <v>0.72756863188804477</v>
      </c>
      <c r="O5392">
        <v>0.72756863188804477</v>
      </c>
      <c r="P5392">
        <v>0.73310384147646723</v>
      </c>
      <c r="Q5392">
        <v>0.7332918740739508</v>
      </c>
      <c r="R5392">
        <v>0.7369232536128526</v>
      </c>
      <c r="S5392">
        <v>0.74111873094420511</v>
      </c>
      <c r="T5392">
        <v>0.74328110581526619</v>
      </c>
      <c r="U5392">
        <v>0.74516143179010241</v>
      </c>
      <c r="V5392">
        <v>0.74534946438758576</v>
      </c>
      <c r="W5392">
        <v>0.74534946438758576</v>
      </c>
      <c r="X5392">
        <v>0.74534946438758576</v>
      </c>
      <c r="Y5392">
        <v>0.74534946438758576</v>
      </c>
      <c r="Z5392">
        <v>0.74534946438758576</v>
      </c>
      <c r="AA5392">
        <v>0.74516143179010241</v>
      </c>
      <c r="AB5392" s="7">
        <f t="shared" si="252"/>
        <v>17.71940460035103</v>
      </c>
      <c r="AC5392">
        <f>INDEX(SHELF_days!$C$2:$C$289,MATCH(A5392&amp;"|"&amp;C5392,SHELF_days!$D$2:$D$289,0))</f>
        <v>90</v>
      </c>
      <c r="AD5392" s="8">
        <f t="shared" si="253"/>
        <v>1594.7464140315926</v>
      </c>
      <c r="AE5392" s="7">
        <f t="shared" si="254"/>
        <v>0.74534946438758576</v>
      </c>
    </row>
    <row r="5393" spans="1:31" x14ac:dyDescent="0.45">
      <c r="A5393" t="s">
        <v>84</v>
      </c>
      <c r="B5393" t="s">
        <v>182</v>
      </c>
      <c r="C5393" t="s">
        <v>137</v>
      </c>
      <c r="D5393">
        <v>0.74534946438758698</v>
      </c>
      <c r="E5393">
        <v>0.74534946438758698</v>
      </c>
      <c r="F5393">
        <v>0.74534946438758698</v>
      </c>
      <c r="G5393">
        <v>0.74534946438758698</v>
      </c>
      <c r="H5393">
        <v>0.74534946438758698</v>
      </c>
      <c r="I5393">
        <v>0.74534946438758698</v>
      </c>
      <c r="J5393">
        <v>0.74199724389966237</v>
      </c>
      <c r="K5393">
        <v>0.73732089631900799</v>
      </c>
      <c r="L5393">
        <v>0.73732089631900799</v>
      </c>
      <c r="M5393">
        <v>0.73732089631900799</v>
      </c>
      <c r="N5393">
        <v>0.73732089631900799</v>
      </c>
      <c r="O5393">
        <v>0.73732089631900799</v>
      </c>
      <c r="P5393">
        <v>0.73732089631900799</v>
      </c>
      <c r="Q5393">
        <v>0.74013676152886465</v>
      </c>
      <c r="R5393">
        <v>0.74360630973386632</v>
      </c>
      <c r="S5393">
        <v>0.74534946438758698</v>
      </c>
      <c r="T5393">
        <v>0.74534946438758698</v>
      </c>
      <c r="U5393">
        <v>0.74534946438758698</v>
      </c>
      <c r="V5393">
        <v>0.74534946438758698</v>
      </c>
      <c r="W5393">
        <v>0.74534946438758698</v>
      </c>
      <c r="X5393">
        <v>0.74534946438758698</v>
      </c>
      <c r="Y5393">
        <v>0.74534946438758698</v>
      </c>
      <c r="Z5393">
        <v>0.74534946438758698</v>
      </c>
      <c r="AA5393">
        <v>0.74534946438758698</v>
      </c>
      <c r="AB5393" s="7">
        <f t="shared" si="252"/>
        <v>17.829907658890249</v>
      </c>
      <c r="AC5393">
        <f>INDEX(SHELF_days!$C$2:$C$289,MATCH(A5393&amp;"|"&amp;C5393,SHELF_days!$D$2:$D$289,0))</f>
        <v>70</v>
      </c>
      <c r="AD5393" s="8">
        <f t="shared" si="253"/>
        <v>1248.0935361223173</v>
      </c>
      <c r="AE5393" s="7">
        <f t="shared" si="254"/>
        <v>0.74534946438758698</v>
      </c>
    </row>
    <row r="5394" spans="1:31" x14ac:dyDescent="0.45">
      <c r="A5394" t="s">
        <v>84</v>
      </c>
      <c r="B5394" t="s">
        <v>182</v>
      </c>
      <c r="C5394" t="s">
        <v>138</v>
      </c>
      <c r="D5394">
        <v>0.74534946438758687</v>
      </c>
      <c r="E5394">
        <v>0.74534946438758687</v>
      </c>
      <c r="F5394">
        <v>0.74534946438758687</v>
      </c>
      <c r="G5394">
        <v>0.74534946438758687</v>
      </c>
      <c r="H5394">
        <v>0.74534946438758687</v>
      </c>
      <c r="I5394">
        <v>0.74534946438758687</v>
      </c>
      <c r="J5394">
        <v>0.74534946438758687</v>
      </c>
      <c r="K5394">
        <v>0.74534946438758687</v>
      </c>
      <c r="L5394">
        <v>0.74534946438758687</v>
      </c>
      <c r="M5394">
        <v>0.74534946438758687</v>
      </c>
      <c r="N5394">
        <v>0.74534946438758687</v>
      </c>
      <c r="O5394">
        <v>0.74534946438758687</v>
      </c>
      <c r="P5394">
        <v>0.74534946438758687</v>
      </c>
      <c r="Q5394">
        <v>0.74534946438758687</v>
      </c>
      <c r="R5394">
        <v>0.74534946438758687</v>
      </c>
      <c r="S5394">
        <v>0.74534946438758687</v>
      </c>
      <c r="T5394">
        <v>0.74534946438758687</v>
      </c>
      <c r="U5394">
        <v>0.74534946438758687</v>
      </c>
      <c r="V5394">
        <v>0.74534946438758687</v>
      </c>
      <c r="W5394">
        <v>0.74534946438758687</v>
      </c>
      <c r="X5394">
        <v>0.74534946438758687</v>
      </c>
      <c r="Y5394">
        <v>0.74534946438758687</v>
      </c>
      <c r="Z5394">
        <v>0.74534946438758687</v>
      </c>
      <c r="AA5394">
        <v>0.74534946438758687</v>
      </c>
      <c r="AB5394" s="7">
        <f t="shared" si="252"/>
        <v>17.888387145302087</v>
      </c>
      <c r="AC5394">
        <f>INDEX(SHELF_days!$C$2:$C$289,MATCH(A5394&amp;"|"&amp;C5394,SHELF_days!$D$2:$D$289,0))</f>
        <v>5</v>
      </c>
      <c r="AD5394" s="8">
        <f t="shared" si="253"/>
        <v>89.441935726510437</v>
      </c>
      <c r="AE5394" s="7">
        <f t="shared" si="254"/>
        <v>0.74534946438758687</v>
      </c>
    </row>
    <row r="5395" spans="1:31" x14ac:dyDescent="0.45">
      <c r="A5395" t="s">
        <v>84</v>
      </c>
      <c r="B5395" t="s">
        <v>182</v>
      </c>
      <c r="C5395" t="s">
        <v>139</v>
      </c>
      <c r="D5395">
        <v>0.74534946438758687</v>
      </c>
      <c r="E5395">
        <v>0.74534946438758687</v>
      </c>
      <c r="F5395">
        <v>0.74534946438758687</v>
      </c>
      <c r="G5395">
        <v>0.74534946438758687</v>
      </c>
      <c r="H5395">
        <v>0.74534946438758687</v>
      </c>
      <c r="I5395">
        <v>0.74534946438758687</v>
      </c>
      <c r="J5395">
        <v>0.74534946438758687</v>
      </c>
      <c r="K5395">
        <v>0.74534946438758687</v>
      </c>
      <c r="L5395">
        <v>0.74534946438758687</v>
      </c>
      <c r="M5395">
        <v>0.74534946438758687</v>
      </c>
      <c r="N5395">
        <v>0.74534946438758687</v>
      </c>
      <c r="O5395">
        <v>0.74534946438758687</v>
      </c>
      <c r="P5395">
        <v>0.74534946438758687</v>
      </c>
      <c r="Q5395">
        <v>0.74534946438758687</v>
      </c>
      <c r="R5395">
        <v>0.74534946438758687</v>
      </c>
      <c r="S5395">
        <v>0.74534946438758687</v>
      </c>
      <c r="T5395">
        <v>0.74534946438758687</v>
      </c>
      <c r="U5395">
        <v>0.74534946438758687</v>
      </c>
      <c r="V5395">
        <v>0.74534946438758687</v>
      </c>
      <c r="W5395">
        <v>0.74534946438758687</v>
      </c>
      <c r="X5395">
        <v>0.74534946438758687</v>
      </c>
      <c r="Y5395">
        <v>0.74534946438758687</v>
      </c>
      <c r="Z5395">
        <v>0.74534946438758687</v>
      </c>
      <c r="AA5395">
        <v>0.74534946438758687</v>
      </c>
      <c r="AB5395" s="7">
        <f t="shared" si="252"/>
        <v>17.888387145302087</v>
      </c>
      <c r="AC5395">
        <f>INDEX(SHELF_days!$C$2:$C$289,MATCH(A5395&amp;"|"&amp;C5395,SHELF_days!$D$2:$D$289,0))</f>
        <v>10</v>
      </c>
      <c r="AD5395" s="8">
        <f t="shared" si="253"/>
        <v>178.88387145302087</v>
      </c>
      <c r="AE5395" s="7">
        <f t="shared" si="254"/>
        <v>0.74534946438758687</v>
      </c>
    </row>
    <row r="5396" spans="1:31" x14ac:dyDescent="0.45">
      <c r="A5396" t="s">
        <v>84</v>
      </c>
      <c r="B5396" t="s">
        <v>183</v>
      </c>
      <c r="C5396" t="s">
        <v>134</v>
      </c>
      <c r="D5396">
        <v>0.17441100524085759</v>
      </c>
      <c r="E5396">
        <v>0.17441100524085759</v>
      </c>
      <c r="F5396">
        <v>0.17441100524085759</v>
      </c>
      <c r="G5396">
        <v>0.17441100524085759</v>
      </c>
      <c r="H5396">
        <v>0.17441100524085759</v>
      </c>
      <c r="I5396">
        <v>0.17441100524085759</v>
      </c>
      <c r="J5396">
        <v>0.17441100524085759</v>
      </c>
      <c r="K5396">
        <v>0.17441100524085759</v>
      </c>
      <c r="L5396">
        <v>0.17441100524085759</v>
      </c>
      <c r="M5396">
        <v>0.17441100524085759</v>
      </c>
      <c r="N5396">
        <v>0.17441100524085759</v>
      </c>
      <c r="O5396">
        <v>0.17441100524085759</v>
      </c>
      <c r="P5396">
        <v>0.17441100524085759</v>
      </c>
      <c r="Q5396">
        <v>0.17441100524085759</v>
      </c>
      <c r="R5396">
        <v>0.17441100524085759</v>
      </c>
      <c r="S5396">
        <v>0.17441100524085759</v>
      </c>
      <c r="T5396">
        <v>0.17441100524085759</v>
      </c>
      <c r="U5396">
        <v>0.17441100524085759</v>
      </c>
      <c r="V5396">
        <v>0.17441100524085759</v>
      </c>
      <c r="W5396">
        <v>0.17441100524085759</v>
      </c>
      <c r="X5396">
        <v>0.17441100524085759</v>
      </c>
      <c r="Y5396">
        <v>0.17441100524085759</v>
      </c>
      <c r="Z5396">
        <v>0.17441100524085759</v>
      </c>
      <c r="AA5396">
        <v>0.17441100524085759</v>
      </c>
      <c r="AB5396" s="7">
        <f t="shared" si="252"/>
        <v>4.185864125780582</v>
      </c>
      <c r="AC5396">
        <f>INDEX(SHELF_days!$C$2:$C$289,MATCH(A5396&amp;"|"&amp;C5396,SHELF_days!$D$2:$D$289,0))</f>
        <v>120</v>
      </c>
      <c r="AD5396" s="8">
        <f t="shared" si="253"/>
        <v>502.30369509366983</v>
      </c>
      <c r="AE5396" s="7">
        <f t="shared" si="254"/>
        <v>0.17441100524085759</v>
      </c>
    </row>
    <row r="5397" spans="1:31" x14ac:dyDescent="0.45">
      <c r="A5397" t="s">
        <v>84</v>
      </c>
      <c r="B5397" t="s">
        <v>183</v>
      </c>
      <c r="C5397" t="s">
        <v>135</v>
      </c>
      <c r="D5397">
        <v>0.17441100524085759</v>
      </c>
      <c r="E5397">
        <v>0.17441100524085759</v>
      </c>
      <c r="F5397">
        <v>0.17441100524085759</v>
      </c>
      <c r="G5397">
        <v>0.17441100524085759</v>
      </c>
      <c r="H5397">
        <v>0.17441100524085759</v>
      </c>
      <c r="I5397">
        <v>0.17441100524085759</v>
      </c>
      <c r="J5397">
        <v>0.17441100524085759</v>
      </c>
      <c r="K5397">
        <v>0.17441100524085759</v>
      </c>
      <c r="L5397">
        <v>0.17441100524085759</v>
      </c>
      <c r="M5397">
        <v>0.17441100524085759</v>
      </c>
      <c r="N5397">
        <v>0.17441100524085759</v>
      </c>
      <c r="O5397">
        <v>0.17441100524085759</v>
      </c>
      <c r="P5397">
        <v>0.17441100524085759</v>
      </c>
      <c r="Q5397">
        <v>0.17441100524085759</v>
      </c>
      <c r="R5397">
        <v>0.17441100524085759</v>
      </c>
      <c r="S5397">
        <v>0.17441100524085759</v>
      </c>
      <c r="T5397">
        <v>0.17441100524085759</v>
      </c>
      <c r="U5397">
        <v>0.17441100524085759</v>
      </c>
      <c r="V5397">
        <v>0.17441100524085759</v>
      </c>
      <c r="W5397">
        <v>0.17441100524085759</v>
      </c>
      <c r="X5397">
        <v>0.17441100524085759</v>
      </c>
      <c r="Y5397">
        <v>0.17441100524085759</v>
      </c>
      <c r="Z5397">
        <v>0.17441100524085759</v>
      </c>
      <c r="AA5397">
        <v>0.17441100524085759</v>
      </c>
      <c r="AB5397" s="7">
        <f t="shared" si="252"/>
        <v>4.185864125780582</v>
      </c>
      <c r="AC5397">
        <f>INDEX(SHELF_days!$C$2:$C$289,MATCH(A5397&amp;"|"&amp;C5397,SHELF_days!$D$2:$D$289,0))</f>
        <v>70</v>
      </c>
      <c r="AD5397" s="8">
        <f t="shared" si="253"/>
        <v>293.01048880464072</v>
      </c>
      <c r="AE5397" s="7">
        <f t="shared" si="254"/>
        <v>0.17441100524085759</v>
      </c>
    </row>
    <row r="5398" spans="1:31" x14ac:dyDescent="0.45">
      <c r="A5398" t="s">
        <v>84</v>
      </c>
      <c r="B5398" t="s">
        <v>183</v>
      </c>
      <c r="C5398" t="s">
        <v>136</v>
      </c>
      <c r="D5398">
        <v>1</v>
      </c>
      <c r="E5398">
        <v>1</v>
      </c>
      <c r="F5398">
        <v>1</v>
      </c>
      <c r="G5398">
        <v>1</v>
      </c>
      <c r="H5398">
        <v>1</v>
      </c>
      <c r="I5398">
        <v>1</v>
      </c>
      <c r="J5398">
        <v>1</v>
      </c>
      <c r="K5398">
        <v>1</v>
      </c>
      <c r="L5398">
        <v>1</v>
      </c>
      <c r="M5398">
        <v>1</v>
      </c>
      <c r="N5398">
        <v>1</v>
      </c>
      <c r="O5398">
        <v>1</v>
      </c>
      <c r="P5398">
        <v>1</v>
      </c>
      <c r="Q5398">
        <v>1</v>
      </c>
      <c r="R5398">
        <v>1</v>
      </c>
      <c r="S5398">
        <v>1</v>
      </c>
      <c r="T5398">
        <v>1</v>
      </c>
      <c r="U5398">
        <v>1</v>
      </c>
      <c r="V5398">
        <v>1</v>
      </c>
      <c r="W5398">
        <v>1</v>
      </c>
      <c r="X5398">
        <v>1</v>
      </c>
      <c r="Y5398">
        <v>0.17441100524085759</v>
      </c>
      <c r="Z5398">
        <v>0.17441100524085759</v>
      </c>
      <c r="AA5398">
        <v>0.17441100524085759</v>
      </c>
      <c r="AB5398" s="7">
        <f t="shared" si="252"/>
        <v>21.523233015722568</v>
      </c>
      <c r="AC5398">
        <f>INDEX(SHELF_days!$C$2:$C$289,MATCH(A5398&amp;"|"&amp;C5398,SHELF_days!$D$2:$D$289,0))</f>
        <v>90</v>
      </c>
      <c r="AD5398" s="8">
        <f t="shared" si="253"/>
        <v>1937.0909714150312</v>
      </c>
      <c r="AE5398" s="7">
        <f t="shared" si="254"/>
        <v>1</v>
      </c>
    </row>
    <row r="5399" spans="1:31" x14ac:dyDescent="0.45">
      <c r="A5399" t="s">
        <v>84</v>
      </c>
      <c r="B5399" t="s">
        <v>183</v>
      </c>
      <c r="C5399" t="s">
        <v>137</v>
      </c>
      <c r="D5399">
        <v>0.17441100524085759</v>
      </c>
      <c r="E5399">
        <v>0.17441100524085759</v>
      </c>
      <c r="F5399">
        <v>0.17441100524085759</v>
      </c>
      <c r="G5399">
        <v>0.17441100524085759</v>
      </c>
      <c r="H5399">
        <v>0.17441100524085759</v>
      </c>
      <c r="I5399">
        <v>0.17441100524085759</v>
      </c>
      <c r="J5399">
        <v>0.17441100524085759</v>
      </c>
      <c r="K5399">
        <v>0.17441100524085759</v>
      </c>
      <c r="L5399">
        <v>0.17441100524085759</v>
      </c>
      <c r="M5399">
        <v>0.17441100524085759</v>
      </c>
      <c r="N5399">
        <v>0.17441100524085759</v>
      </c>
      <c r="O5399">
        <v>0.17441100524085759</v>
      </c>
      <c r="P5399">
        <v>0.17441100524085759</v>
      </c>
      <c r="Q5399">
        <v>0.17441100524085759</v>
      </c>
      <c r="R5399">
        <v>0.17441100524085759</v>
      </c>
      <c r="S5399">
        <v>0.17441100524085759</v>
      </c>
      <c r="T5399">
        <v>1</v>
      </c>
      <c r="U5399">
        <v>1</v>
      </c>
      <c r="V5399">
        <v>1</v>
      </c>
      <c r="W5399">
        <v>1</v>
      </c>
      <c r="X5399">
        <v>1</v>
      </c>
      <c r="Y5399">
        <v>1</v>
      </c>
      <c r="Z5399">
        <v>1</v>
      </c>
      <c r="AA5399">
        <v>1</v>
      </c>
      <c r="AB5399" s="7">
        <f t="shared" si="252"/>
        <v>10.790576083853722</v>
      </c>
      <c r="AC5399">
        <f>INDEX(SHELF_days!$C$2:$C$289,MATCH(A5399&amp;"|"&amp;C5399,SHELF_days!$D$2:$D$289,0))</f>
        <v>70</v>
      </c>
      <c r="AD5399" s="8">
        <f t="shared" si="253"/>
        <v>755.34032586976059</v>
      </c>
      <c r="AE5399" s="7">
        <f t="shared" si="254"/>
        <v>1</v>
      </c>
    </row>
    <row r="5400" spans="1:31" x14ac:dyDescent="0.45">
      <c r="A5400" t="s">
        <v>84</v>
      </c>
      <c r="B5400" t="s">
        <v>183</v>
      </c>
      <c r="C5400" t="s">
        <v>138</v>
      </c>
      <c r="D5400">
        <v>0.17441100524085759</v>
      </c>
      <c r="E5400">
        <v>0.17441100524085759</v>
      </c>
      <c r="F5400">
        <v>0.17441100524085759</v>
      </c>
      <c r="G5400">
        <v>0.17441100524085759</v>
      </c>
      <c r="H5400">
        <v>0.17441100524085759</v>
      </c>
      <c r="I5400">
        <v>0.17441100524085759</v>
      </c>
      <c r="J5400">
        <v>0.17441100524085759</v>
      </c>
      <c r="K5400">
        <v>0.17441100524085759</v>
      </c>
      <c r="L5400">
        <v>0.17441100524085759</v>
      </c>
      <c r="M5400">
        <v>0.17441100524085759</v>
      </c>
      <c r="N5400">
        <v>0.17441100524085759</v>
      </c>
      <c r="O5400">
        <v>0.17441100524085759</v>
      </c>
      <c r="P5400">
        <v>0.17441100524085759</v>
      </c>
      <c r="Q5400">
        <v>0.17441100524085759</v>
      </c>
      <c r="R5400">
        <v>0.17441100524085759</v>
      </c>
      <c r="S5400">
        <v>0.17441100524085759</v>
      </c>
      <c r="T5400">
        <v>0.17441100524085759</v>
      </c>
      <c r="U5400">
        <v>0.17441100524085759</v>
      </c>
      <c r="V5400">
        <v>0.17441100524085759</v>
      </c>
      <c r="W5400">
        <v>0.17441100524085759</v>
      </c>
      <c r="X5400">
        <v>0.17441100524085759</v>
      </c>
      <c r="Y5400">
        <v>0.17441100524085759</v>
      </c>
      <c r="Z5400">
        <v>0.17441100524085759</v>
      </c>
      <c r="AA5400">
        <v>0.17441100524085759</v>
      </c>
      <c r="AB5400" s="7">
        <f t="shared" si="252"/>
        <v>4.185864125780582</v>
      </c>
      <c r="AC5400">
        <f>INDEX(SHELF_days!$C$2:$C$289,MATCH(A5400&amp;"|"&amp;C5400,SHELF_days!$D$2:$D$289,0))</f>
        <v>5</v>
      </c>
      <c r="AD5400" s="8">
        <f t="shared" si="253"/>
        <v>20.929320628902911</v>
      </c>
      <c r="AE5400" s="7">
        <f t="shared" si="254"/>
        <v>0.17441100524085759</v>
      </c>
    </row>
    <row r="5401" spans="1:31" x14ac:dyDescent="0.45">
      <c r="A5401" t="s">
        <v>84</v>
      </c>
      <c r="B5401" t="s">
        <v>183</v>
      </c>
      <c r="C5401" t="s">
        <v>139</v>
      </c>
      <c r="D5401">
        <v>1</v>
      </c>
      <c r="E5401">
        <v>1</v>
      </c>
      <c r="F5401">
        <v>1</v>
      </c>
      <c r="G5401">
        <v>1</v>
      </c>
      <c r="H5401">
        <v>1</v>
      </c>
      <c r="I5401">
        <v>1</v>
      </c>
      <c r="J5401">
        <v>1</v>
      </c>
      <c r="K5401">
        <v>1</v>
      </c>
      <c r="L5401">
        <v>1</v>
      </c>
      <c r="M5401">
        <v>1</v>
      </c>
      <c r="N5401">
        <v>1</v>
      </c>
      <c r="O5401">
        <v>1</v>
      </c>
      <c r="P5401">
        <v>1</v>
      </c>
      <c r="Q5401">
        <v>1</v>
      </c>
      <c r="R5401">
        <v>1</v>
      </c>
      <c r="S5401">
        <v>1</v>
      </c>
      <c r="T5401">
        <v>1</v>
      </c>
      <c r="U5401">
        <v>1</v>
      </c>
      <c r="V5401">
        <v>1</v>
      </c>
      <c r="W5401">
        <v>1</v>
      </c>
      <c r="X5401">
        <v>1</v>
      </c>
      <c r="Y5401">
        <v>1</v>
      </c>
      <c r="Z5401">
        <v>1</v>
      </c>
      <c r="AA5401">
        <v>1</v>
      </c>
      <c r="AB5401" s="7">
        <f t="shared" si="252"/>
        <v>24</v>
      </c>
      <c r="AC5401">
        <f>INDEX(SHELF_days!$C$2:$C$289,MATCH(A5401&amp;"|"&amp;C5401,SHELF_days!$D$2:$D$289,0))</f>
        <v>10</v>
      </c>
      <c r="AD5401" s="8">
        <f t="shared" si="253"/>
        <v>240</v>
      </c>
      <c r="AE5401" s="7">
        <f t="shared" si="254"/>
        <v>1</v>
      </c>
    </row>
    <row r="5402" spans="1:31" x14ac:dyDescent="0.45">
      <c r="A5402" t="s">
        <v>84</v>
      </c>
      <c r="B5402" t="s">
        <v>184</v>
      </c>
      <c r="C5402" t="s">
        <v>134</v>
      </c>
      <c r="D5402">
        <v>0.90900000000000003</v>
      </c>
      <c r="E5402">
        <v>0.90900000000000003</v>
      </c>
      <c r="F5402">
        <v>0.90900000000000003</v>
      </c>
      <c r="G5402">
        <v>0.90900000000000003</v>
      </c>
      <c r="H5402">
        <v>0.90900000000000003</v>
      </c>
      <c r="I5402">
        <v>0.90900000000000003</v>
      </c>
      <c r="J5402">
        <v>0.90900000000000003</v>
      </c>
      <c r="K5402">
        <v>0.90900000000000003</v>
      </c>
      <c r="L5402">
        <v>0.90900000000000003</v>
      </c>
      <c r="M5402">
        <v>0.90900000000000003</v>
      </c>
      <c r="N5402">
        <v>0.90900000000000003</v>
      </c>
      <c r="O5402">
        <v>0.90900000000000003</v>
      </c>
      <c r="P5402">
        <v>0.90900000000000003</v>
      </c>
      <c r="Q5402">
        <v>0.90900000000000003</v>
      </c>
      <c r="R5402">
        <v>0.90900000000000003</v>
      </c>
      <c r="S5402">
        <v>0.90900000000000003</v>
      </c>
      <c r="T5402">
        <v>0.90900000000000003</v>
      </c>
      <c r="U5402">
        <v>0.90900000000000003</v>
      </c>
      <c r="V5402">
        <v>0.90900000000000003</v>
      </c>
      <c r="W5402">
        <v>0.90900000000000003</v>
      </c>
      <c r="X5402">
        <v>0.90900000000000003</v>
      </c>
      <c r="Y5402">
        <v>0.90900000000000003</v>
      </c>
      <c r="Z5402">
        <v>0.90900000000000003</v>
      </c>
      <c r="AA5402">
        <v>0.90900000000000003</v>
      </c>
      <c r="AB5402" s="7">
        <f t="shared" si="252"/>
        <v>21.815999999999999</v>
      </c>
      <c r="AC5402">
        <f>INDEX(SHELF_days!$C$2:$C$289,MATCH(A5402&amp;"|"&amp;C5402,SHELF_days!$D$2:$D$289,0))</f>
        <v>120</v>
      </c>
      <c r="AD5402" s="8">
        <f t="shared" si="253"/>
        <v>2617.92</v>
      </c>
      <c r="AE5402" s="7">
        <f t="shared" si="254"/>
        <v>0.90900000000000003</v>
      </c>
    </row>
    <row r="5403" spans="1:31" x14ac:dyDescent="0.45">
      <c r="A5403" t="s">
        <v>84</v>
      </c>
      <c r="B5403" t="s">
        <v>184</v>
      </c>
      <c r="C5403" t="s">
        <v>135</v>
      </c>
      <c r="D5403">
        <v>0.90900000000000003</v>
      </c>
      <c r="E5403">
        <v>0.90900000000000003</v>
      </c>
      <c r="F5403">
        <v>0.90900000000000003</v>
      </c>
      <c r="G5403">
        <v>0.90900000000000003</v>
      </c>
      <c r="H5403">
        <v>0.90900000000000003</v>
      </c>
      <c r="I5403">
        <v>0.90900000000000003</v>
      </c>
      <c r="J5403">
        <v>0.90900000000000003</v>
      </c>
      <c r="K5403">
        <v>0.90900000000000003</v>
      </c>
      <c r="L5403">
        <v>0.90900000000000003</v>
      </c>
      <c r="M5403">
        <v>0.90900000000000003</v>
      </c>
      <c r="N5403">
        <v>0.90900000000000003</v>
      </c>
      <c r="O5403">
        <v>0.90900000000000003</v>
      </c>
      <c r="P5403">
        <v>0.90900000000000003</v>
      </c>
      <c r="Q5403">
        <v>0.90900000000000003</v>
      </c>
      <c r="R5403">
        <v>0.90900000000000003</v>
      </c>
      <c r="S5403">
        <v>0.90900000000000003</v>
      </c>
      <c r="T5403">
        <v>0.90900000000000003</v>
      </c>
      <c r="U5403">
        <v>0.90900000000000003</v>
      </c>
      <c r="V5403">
        <v>0.90900000000000003</v>
      </c>
      <c r="W5403">
        <v>0.90900000000000003</v>
      </c>
      <c r="X5403">
        <v>0.90900000000000003</v>
      </c>
      <c r="Y5403">
        <v>0.90900000000000003</v>
      </c>
      <c r="Z5403">
        <v>0.90900000000000003</v>
      </c>
      <c r="AA5403">
        <v>0.90900000000000003</v>
      </c>
      <c r="AB5403" s="7">
        <f t="shared" si="252"/>
        <v>21.815999999999999</v>
      </c>
      <c r="AC5403">
        <f>INDEX(SHELF_days!$C$2:$C$289,MATCH(A5403&amp;"|"&amp;C5403,SHELF_days!$D$2:$D$289,0))</f>
        <v>70</v>
      </c>
      <c r="AD5403" s="8">
        <f t="shared" si="253"/>
        <v>1527.12</v>
      </c>
      <c r="AE5403" s="7">
        <f t="shared" si="254"/>
        <v>0.90900000000000003</v>
      </c>
    </row>
    <row r="5404" spans="1:31" x14ac:dyDescent="0.45">
      <c r="A5404" t="s">
        <v>84</v>
      </c>
      <c r="B5404" t="s">
        <v>184</v>
      </c>
      <c r="C5404" t="s">
        <v>136</v>
      </c>
      <c r="D5404">
        <v>0.90900000000000003</v>
      </c>
      <c r="E5404">
        <v>0.90900000000000003</v>
      </c>
      <c r="F5404">
        <v>0.90900000000000003</v>
      </c>
      <c r="G5404">
        <v>0.90900000000000003</v>
      </c>
      <c r="H5404">
        <v>0.90900000000000003</v>
      </c>
      <c r="I5404">
        <v>0.90900000000000003</v>
      </c>
      <c r="J5404">
        <v>0.90900000000000003</v>
      </c>
      <c r="K5404">
        <v>0.90900000000000003</v>
      </c>
      <c r="L5404">
        <v>0.90900000000000003</v>
      </c>
      <c r="M5404">
        <v>0.90900000000000003</v>
      </c>
      <c r="N5404">
        <v>0.90900000000000003</v>
      </c>
      <c r="O5404">
        <v>0.90900000000000003</v>
      </c>
      <c r="P5404">
        <v>0.90900000000000003</v>
      </c>
      <c r="Q5404">
        <v>0.90900000000000003</v>
      </c>
      <c r="R5404">
        <v>0.90900000000000003</v>
      </c>
      <c r="S5404">
        <v>0.90900000000000003</v>
      </c>
      <c r="T5404">
        <v>0.90900000000000003</v>
      </c>
      <c r="U5404">
        <v>0.90900000000000003</v>
      </c>
      <c r="V5404">
        <v>0.90900000000000003</v>
      </c>
      <c r="W5404">
        <v>0.90900000000000003</v>
      </c>
      <c r="X5404">
        <v>0.90900000000000003</v>
      </c>
      <c r="Y5404">
        <v>0.90900000000000003</v>
      </c>
      <c r="Z5404">
        <v>0.90900000000000003</v>
      </c>
      <c r="AA5404">
        <v>0.90900000000000003</v>
      </c>
      <c r="AB5404" s="7">
        <f t="shared" si="252"/>
        <v>21.815999999999999</v>
      </c>
      <c r="AC5404">
        <f>INDEX(SHELF_days!$C$2:$C$289,MATCH(A5404&amp;"|"&amp;C5404,SHELF_days!$D$2:$D$289,0))</f>
        <v>90</v>
      </c>
      <c r="AD5404" s="8">
        <f t="shared" si="253"/>
        <v>1963.4399999999998</v>
      </c>
      <c r="AE5404" s="7">
        <f t="shared" si="254"/>
        <v>0.90900000000000003</v>
      </c>
    </row>
    <row r="5405" spans="1:31" x14ac:dyDescent="0.45">
      <c r="A5405" t="s">
        <v>84</v>
      </c>
      <c r="B5405" t="s">
        <v>184</v>
      </c>
      <c r="C5405" t="s">
        <v>137</v>
      </c>
      <c r="D5405">
        <v>0.90900000000000003</v>
      </c>
      <c r="E5405">
        <v>0.90900000000000003</v>
      </c>
      <c r="F5405">
        <v>0.90900000000000003</v>
      </c>
      <c r="G5405">
        <v>0.90900000000000003</v>
      </c>
      <c r="H5405">
        <v>0.90900000000000003</v>
      </c>
      <c r="I5405">
        <v>0.90900000000000003</v>
      </c>
      <c r="J5405">
        <v>0.90900000000000003</v>
      </c>
      <c r="K5405">
        <v>0.90900000000000003</v>
      </c>
      <c r="L5405">
        <v>0.90900000000000003</v>
      </c>
      <c r="M5405">
        <v>0.90900000000000003</v>
      </c>
      <c r="N5405">
        <v>0.90900000000000003</v>
      </c>
      <c r="O5405">
        <v>0.90900000000000003</v>
      </c>
      <c r="P5405">
        <v>0.90900000000000003</v>
      </c>
      <c r="Q5405">
        <v>0.90900000000000003</v>
      </c>
      <c r="R5405">
        <v>0.90900000000000003</v>
      </c>
      <c r="S5405">
        <v>0.90900000000000003</v>
      </c>
      <c r="T5405">
        <v>0.90900000000000003</v>
      </c>
      <c r="U5405">
        <v>0.90900000000000003</v>
      </c>
      <c r="V5405">
        <v>0.90900000000000003</v>
      </c>
      <c r="W5405">
        <v>0.90900000000000003</v>
      </c>
      <c r="X5405">
        <v>0.90900000000000003</v>
      </c>
      <c r="Y5405">
        <v>0.90900000000000003</v>
      </c>
      <c r="Z5405">
        <v>0.90900000000000003</v>
      </c>
      <c r="AA5405">
        <v>0.90900000000000003</v>
      </c>
      <c r="AB5405" s="7">
        <f t="shared" si="252"/>
        <v>21.815999999999999</v>
      </c>
      <c r="AC5405">
        <f>INDEX(SHELF_days!$C$2:$C$289,MATCH(A5405&amp;"|"&amp;C5405,SHELF_days!$D$2:$D$289,0))</f>
        <v>70</v>
      </c>
      <c r="AD5405" s="8">
        <f t="shared" si="253"/>
        <v>1527.12</v>
      </c>
      <c r="AE5405" s="7">
        <f t="shared" si="254"/>
        <v>0.90900000000000003</v>
      </c>
    </row>
    <row r="5406" spans="1:31" x14ac:dyDescent="0.45">
      <c r="A5406" t="s">
        <v>84</v>
      </c>
      <c r="B5406" t="s">
        <v>184</v>
      </c>
      <c r="C5406" t="s">
        <v>138</v>
      </c>
      <c r="D5406">
        <v>0.90900000000000003</v>
      </c>
      <c r="E5406">
        <v>0.90900000000000003</v>
      </c>
      <c r="F5406">
        <v>0.90900000000000003</v>
      </c>
      <c r="G5406">
        <v>0.90900000000000003</v>
      </c>
      <c r="H5406">
        <v>0.90900000000000003</v>
      </c>
      <c r="I5406">
        <v>0.90900000000000003</v>
      </c>
      <c r="J5406">
        <v>0.90900000000000003</v>
      </c>
      <c r="K5406">
        <v>0.90900000000000003</v>
      </c>
      <c r="L5406">
        <v>0.90900000000000003</v>
      </c>
      <c r="M5406">
        <v>0.90900000000000003</v>
      </c>
      <c r="N5406">
        <v>0.90900000000000003</v>
      </c>
      <c r="O5406">
        <v>0.90900000000000003</v>
      </c>
      <c r="P5406">
        <v>0.90900000000000003</v>
      </c>
      <c r="Q5406">
        <v>0.90900000000000003</v>
      </c>
      <c r="R5406">
        <v>0.90900000000000003</v>
      </c>
      <c r="S5406">
        <v>0.90900000000000003</v>
      </c>
      <c r="T5406">
        <v>0.90900000000000003</v>
      </c>
      <c r="U5406">
        <v>0.90900000000000003</v>
      </c>
      <c r="V5406">
        <v>0.90900000000000003</v>
      </c>
      <c r="W5406">
        <v>0.90900000000000003</v>
      </c>
      <c r="X5406">
        <v>0.90900000000000003</v>
      </c>
      <c r="Y5406">
        <v>0.90900000000000003</v>
      </c>
      <c r="Z5406">
        <v>0.90900000000000003</v>
      </c>
      <c r="AA5406">
        <v>0.90900000000000003</v>
      </c>
      <c r="AB5406" s="7">
        <f t="shared" si="252"/>
        <v>21.815999999999999</v>
      </c>
      <c r="AC5406">
        <f>INDEX(SHELF_days!$C$2:$C$289,MATCH(A5406&amp;"|"&amp;C5406,SHELF_days!$D$2:$D$289,0))</f>
        <v>5</v>
      </c>
      <c r="AD5406" s="8">
        <f t="shared" si="253"/>
        <v>109.08</v>
      </c>
      <c r="AE5406" s="7">
        <f t="shared" si="254"/>
        <v>0.90900000000000003</v>
      </c>
    </row>
    <row r="5407" spans="1:31" x14ac:dyDescent="0.45">
      <c r="A5407" t="s">
        <v>84</v>
      </c>
      <c r="B5407" t="s">
        <v>184</v>
      </c>
      <c r="C5407" t="s">
        <v>139</v>
      </c>
      <c r="D5407">
        <v>0.90900000000000003</v>
      </c>
      <c r="E5407">
        <v>0.90900000000000003</v>
      </c>
      <c r="F5407">
        <v>0.90900000000000003</v>
      </c>
      <c r="G5407">
        <v>0.90900000000000003</v>
      </c>
      <c r="H5407">
        <v>0.90900000000000003</v>
      </c>
      <c r="I5407">
        <v>0.90900000000000003</v>
      </c>
      <c r="J5407">
        <v>0.90900000000000003</v>
      </c>
      <c r="K5407">
        <v>0.90900000000000003</v>
      </c>
      <c r="L5407">
        <v>0.90900000000000003</v>
      </c>
      <c r="M5407">
        <v>0.90900000000000003</v>
      </c>
      <c r="N5407">
        <v>0.90900000000000003</v>
      </c>
      <c r="O5407">
        <v>0.90900000000000003</v>
      </c>
      <c r="P5407">
        <v>0.90900000000000003</v>
      </c>
      <c r="Q5407">
        <v>0.90900000000000003</v>
      </c>
      <c r="R5407">
        <v>0.90900000000000003</v>
      </c>
      <c r="S5407">
        <v>0.90900000000000003</v>
      </c>
      <c r="T5407">
        <v>0.90900000000000003</v>
      </c>
      <c r="U5407">
        <v>0.90900000000000003</v>
      </c>
      <c r="V5407">
        <v>0.90900000000000003</v>
      </c>
      <c r="W5407">
        <v>0.90900000000000003</v>
      </c>
      <c r="X5407">
        <v>0.90900000000000003</v>
      </c>
      <c r="Y5407">
        <v>0.90900000000000003</v>
      </c>
      <c r="Z5407">
        <v>0.90900000000000003</v>
      </c>
      <c r="AA5407">
        <v>0.90900000000000003</v>
      </c>
      <c r="AB5407" s="7">
        <f t="shared" si="252"/>
        <v>21.815999999999999</v>
      </c>
      <c r="AC5407">
        <f>INDEX(SHELF_days!$C$2:$C$289,MATCH(A5407&amp;"|"&amp;C5407,SHELF_days!$D$2:$D$289,0))</f>
        <v>10</v>
      </c>
      <c r="AD5407" s="8">
        <f t="shared" si="253"/>
        <v>218.16</v>
      </c>
      <c r="AE5407" s="7">
        <f t="shared" si="254"/>
        <v>0.90900000000000003</v>
      </c>
    </row>
    <row r="5408" spans="1:31" x14ac:dyDescent="0.45">
      <c r="A5408" t="s">
        <v>84</v>
      </c>
      <c r="B5408" t="s">
        <v>185</v>
      </c>
      <c r="C5408" t="s">
        <v>134</v>
      </c>
      <c r="D5408">
        <v>0.46503578746610968</v>
      </c>
      <c r="E5408">
        <v>0.45926752866421422</v>
      </c>
      <c r="F5408">
        <v>0.45700245640210341</v>
      </c>
      <c r="G5408">
        <v>0.45212128243786598</v>
      </c>
      <c r="H5408">
        <v>0.44578674704782861</v>
      </c>
      <c r="I5408">
        <v>0.43951502332558062</v>
      </c>
      <c r="J5408">
        <v>0.43063827729986648</v>
      </c>
      <c r="K5408">
        <v>0.42156167596754929</v>
      </c>
      <c r="L5408">
        <v>0.40786999373635768</v>
      </c>
      <c r="M5408">
        <v>0.39796663063078053</v>
      </c>
      <c r="N5408">
        <v>0.3917190088619259</v>
      </c>
      <c r="O5408">
        <v>0.39327411325788503</v>
      </c>
      <c r="P5408">
        <v>0.40214042760362978</v>
      </c>
      <c r="Q5408">
        <v>0.41668370650630909</v>
      </c>
      <c r="R5408">
        <v>0.43191949896094312</v>
      </c>
      <c r="S5408">
        <v>0.44843722897625932</v>
      </c>
      <c r="T5408">
        <v>0.46368643602588661</v>
      </c>
      <c r="U5408">
        <v>0.47474810764832592</v>
      </c>
      <c r="V5408">
        <v>0.48336958432890681</v>
      </c>
      <c r="W5408">
        <v>0.49334934414955378</v>
      </c>
      <c r="X5408">
        <v>0.49478823417618079</v>
      </c>
      <c r="Y5408">
        <v>0.49514601352676479</v>
      </c>
      <c r="Z5408">
        <v>0.49232308501949368</v>
      </c>
      <c r="AA5408">
        <v>0.48692359974069899</v>
      </c>
      <c r="AB5408" s="7">
        <f t="shared" si="252"/>
        <v>10.745273791761022</v>
      </c>
      <c r="AC5408">
        <f>INDEX(SHELF_days!$C$2:$C$289,MATCH(A5408&amp;"|"&amp;C5408,SHELF_days!$D$2:$D$289,0))</f>
        <v>120</v>
      </c>
      <c r="AD5408" s="8">
        <f t="shared" si="253"/>
        <v>1289.4328550113228</v>
      </c>
      <c r="AE5408" s="7">
        <f t="shared" si="254"/>
        <v>0.49514601352676479</v>
      </c>
    </row>
    <row r="5409" spans="1:31" x14ac:dyDescent="0.45">
      <c r="A5409" t="s">
        <v>84</v>
      </c>
      <c r="B5409" t="s">
        <v>185</v>
      </c>
      <c r="C5409" t="s">
        <v>135</v>
      </c>
      <c r="D5409">
        <v>0.46609619792940288</v>
      </c>
      <c r="E5409">
        <v>0.45964678987303581</v>
      </c>
      <c r="F5409">
        <v>0.45414327512840269</v>
      </c>
      <c r="G5409">
        <v>0.44544941953666162</v>
      </c>
      <c r="H5409">
        <v>0.44288699569476991</v>
      </c>
      <c r="I5409">
        <v>0.43947139484518571</v>
      </c>
      <c r="J5409">
        <v>0.43283234644427732</v>
      </c>
      <c r="K5409">
        <v>0.41960407041094128</v>
      </c>
      <c r="L5409">
        <v>0.40819225083031402</v>
      </c>
      <c r="M5409">
        <v>0.39910397838639711</v>
      </c>
      <c r="N5409">
        <v>0.3964415039220538</v>
      </c>
      <c r="O5409">
        <v>0.3986344943469905</v>
      </c>
      <c r="P5409">
        <v>0.40886367699932391</v>
      </c>
      <c r="Q5409">
        <v>0.4245268883039453</v>
      </c>
      <c r="R5409">
        <v>0.44407547670147812</v>
      </c>
      <c r="S5409">
        <v>0.4647809880822823</v>
      </c>
      <c r="T5409">
        <v>0.48216723824616081</v>
      </c>
      <c r="U5409">
        <v>0.49338985578812777</v>
      </c>
      <c r="V5409">
        <v>0.50182838359395143</v>
      </c>
      <c r="W5409">
        <v>0.51134730617621238</v>
      </c>
      <c r="X5409">
        <v>0.52164609180245902</v>
      </c>
      <c r="Y5409">
        <v>0.52630791315348391</v>
      </c>
      <c r="Z5409">
        <v>0.52295291539705535</v>
      </c>
      <c r="AA5409">
        <v>0.5165984736149194</v>
      </c>
      <c r="AB5409" s="7">
        <f t="shared" si="252"/>
        <v>10.980987925207833</v>
      </c>
      <c r="AC5409">
        <f>INDEX(SHELF_days!$C$2:$C$289,MATCH(A5409&amp;"|"&amp;C5409,SHELF_days!$D$2:$D$289,0))</f>
        <v>70</v>
      </c>
      <c r="AD5409" s="8">
        <f t="shared" si="253"/>
        <v>768.66915476454835</v>
      </c>
      <c r="AE5409" s="7">
        <f t="shared" si="254"/>
        <v>0.52630791315348391</v>
      </c>
    </row>
    <row r="5410" spans="1:31" x14ac:dyDescent="0.45">
      <c r="A5410" t="s">
        <v>84</v>
      </c>
      <c r="B5410" t="s">
        <v>185</v>
      </c>
      <c r="C5410" t="s">
        <v>136</v>
      </c>
      <c r="D5410">
        <v>0.513330062373618</v>
      </c>
      <c r="E5410">
        <v>0.49922115839759412</v>
      </c>
      <c r="F5410">
        <v>0.48724106712538828</v>
      </c>
      <c r="G5410">
        <v>0.47286289398971898</v>
      </c>
      <c r="H5410">
        <v>0.46529935783762377</v>
      </c>
      <c r="I5410">
        <v>0.45584682398614851</v>
      </c>
      <c r="J5410">
        <v>0.44694155561106258</v>
      </c>
      <c r="K5410">
        <v>0.43493780556140987</v>
      </c>
      <c r="L5410">
        <v>0.42410760814482718</v>
      </c>
      <c r="M5410">
        <v>0.41240603590971248</v>
      </c>
      <c r="N5410">
        <v>0.40452225400064851</v>
      </c>
      <c r="O5410">
        <v>0.40299652421549648</v>
      </c>
      <c r="P5410">
        <v>0.41125718749478329</v>
      </c>
      <c r="Q5410">
        <v>0.4238164983654637</v>
      </c>
      <c r="R5410">
        <v>0.43690437041489788</v>
      </c>
      <c r="S5410">
        <v>0.44916993517750781</v>
      </c>
      <c r="T5410">
        <v>0.46244537292364629</v>
      </c>
      <c r="U5410">
        <v>0.472175834910951</v>
      </c>
      <c r="V5410">
        <v>0.47998984501716951</v>
      </c>
      <c r="W5410">
        <v>0.4852735477390927</v>
      </c>
      <c r="X5410">
        <v>0.4837154320193951</v>
      </c>
      <c r="Y5410">
        <v>0.48107792151001122</v>
      </c>
      <c r="Z5410">
        <v>0.47465837020092039</v>
      </c>
      <c r="AA5410">
        <v>0.46788907352571002</v>
      </c>
      <c r="AB5410" s="7">
        <f t="shared" si="252"/>
        <v>10.948086536452795</v>
      </c>
      <c r="AC5410">
        <f>INDEX(SHELF_days!$C$2:$C$289,MATCH(A5410&amp;"|"&amp;C5410,SHELF_days!$D$2:$D$289,0))</f>
        <v>90</v>
      </c>
      <c r="AD5410" s="8">
        <f t="shared" si="253"/>
        <v>985.32778828075152</v>
      </c>
      <c r="AE5410" s="7">
        <f t="shared" si="254"/>
        <v>0.513330062373618</v>
      </c>
    </row>
    <row r="5411" spans="1:31" x14ac:dyDescent="0.45">
      <c r="A5411" t="s">
        <v>84</v>
      </c>
      <c r="B5411" t="s">
        <v>185</v>
      </c>
      <c r="C5411" t="s">
        <v>137</v>
      </c>
      <c r="D5411">
        <v>0.49493988070593181</v>
      </c>
      <c r="E5411">
        <v>0.48903239404091559</v>
      </c>
      <c r="F5411">
        <v>0.48196523767577332</v>
      </c>
      <c r="G5411">
        <v>0.47944629377728321</v>
      </c>
      <c r="H5411">
        <v>0.47911747670530702</v>
      </c>
      <c r="I5411">
        <v>0.4772856503263691</v>
      </c>
      <c r="J5411">
        <v>0.47079974600030527</v>
      </c>
      <c r="K5411">
        <v>0.46292312633400901</v>
      </c>
      <c r="L5411">
        <v>0.45331069849712058</v>
      </c>
      <c r="M5411">
        <v>0.43862876639903109</v>
      </c>
      <c r="N5411">
        <v>0.43033511329709601</v>
      </c>
      <c r="O5411">
        <v>0.42200391199134951</v>
      </c>
      <c r="P5411">
        <v>0.42524045027832191</v>
      </c>
      <c r="Q5411">
        <v>0.43231961622460541</v>
      </c>
      <c r="R5411">
        <v>0.44250502672961628</v>
      </c>
      <c r="S5411">
        <v>0.45821744517448543</v>
      </c>
      <c r="T5411">
        <v>0.47883596744809398</v>
      </c>
      <c r="U5411">
        <v>0.49579428497009109</v>
      </c>
      <c r="V5411">
        <v>0.5089498022271699</v>
      </c>
      <c r="W5411">
        <v>0.51644071271812741</v>
      </c>
      <c r="X5411">
        <v>0.52080334647473625</v>
      </c>
      <c r="Y5411">
        <v>0.51662997319757198</v>
      </c>
      <c r="Z5411">
        <v>0.51630919173341538</v>
      </c>
      <c r="AA5411">
        <v>0.51399128413237472</v>
      </c>
      <c r="AB5411" s="7">
        <f t="shared" si="252"/>
        <v>11.405825397059099</v>
      </c>
      <c r="AC5411">
        <f>INDEX(SHELF_days!$C$2:$C$289,MATCH(A5411&amp;"|"&amp;C5411,SHELF_days!$D$2:$D$289,0))</f>
        <v>70</v>
      </c>
      <c r="AD5411" s="8">
        <f t="shared" si="253"/>
        <v>798.4077777941369</v>
      </c>
      <c r="AE5411" s="7">
        <f t="shared" si="254"/>
        <v>0.52080334647473625</v>
      </c>
    </row>
    <row r="5412" spans="1:31" x14ac:dyDescent="0.45">
      <c r="A5412" t="s">
        <v>84</v>
      </c>
      <c r="B5412" t="s">
        <v>185</v>
      </c>
      <c r="C5412" t="s">
        <v>138</v>
      </c>
      <c r="D5412">
        <v>0.63827399786332861</v>
      </c>
      <c r="E5412">
        <v>0.63200639908642797</v>
      </c>
      <c r="F5412">
        <v>0.61164539612814217</v>
      </c>
      <c r="G5412">
        <v>0.58227469436021873</v>
      </c>
      <c r="H5412">
        <v>0.55547468580514314</v>
      </c>
      <c r="I5412">
        <v>0.52266562050221221</v>
      </c>
      <c r="J5412">
        <v>0.48601565154310222</v>
      </c>
      <c r="K5412">
        <v>0.43654698878631698</v>
      </c>
      <c r="L5412">
        <v>0.40109523122447488</v>
      </c>
      <c r="M5412">
        <v>0.37721977483022839</v>
      </c>
      <c r="N5412">
        <v>0.36136812121714051</v>
      </c>
      <c r="O5412">
        <v>0.36294637303368521</v>
      </c>
      <c r="P5412">
        <v>0.3673706325971719</v>
      </c>
      <c r="Q5412">
        <v>0.3797843317607415</v>
      </c>
      <c r="R5412">
        <v>0.39289633985402639</v>
      </c>
      <c r="S5412">
        <v>0.4116815455087014</v>
      </c>
      <c r="T5412">
        <v>0.41852022762823982</v>
      </c>
      <c r="U5412">
        <v>0.43589940645723713</v>
      </c>
      <c r="V5412">
        <v>0.45574987072525652</v>
      </c>
      <c r="W5412">
        <v>0.44912391305999583</v>
      </c>
      <c r="X5412">
        <v>0.45600391281392272</v>
      </c>
      <c r="Y5412">
        <v>0.47312782229778688</v>
      </c>
      <c r="Z5412">
        <v>0.4934376895699481</v>
      </c>
      <c r="AA5412">
        <v>0.49018627810341159</v>
      </c>
      <c r="AB5412" s="7">
        <f t="shared" si="252"/>
        <v>11.19131490475686</v>
      </c>
      <c r="AC5412">
        <f>INDEX(SHELF_days!$C$2:$C$289,MATCH(A5412&amp;"|"&amp;C5412,SHELF_days!$D$2:$D$289,0))</f>
        <v>5</v>
      </c>
      <c r="AD5412" s="8">
        <f t="shared" si="253"/>
        <v>55.956574523784298</v>
      </c>
      <c r="AE5412" s="7">
        <f t="shared" si="254"/>
        <v>0.63827399786332861</v>
      </c>
    </row>
    <row r="5413" spans="1:31" x14ac:dyDescent="0.45">
      <c r="A5413" t="s">
        <v>84</v>
      </c>
      <c r="B5413" t="s">
        <v>185</v>
      </c>
      <c r="C5413" t="s">
        <v>139</v>
      </c>
      <c r="D5413">
        <v>0.49236322653310138</v>
      </c>
      <c r="E5413">
        <v>0.48921347281058031</v>
      </c>
      <c r="F5413">
        <v>0.483831953202844</v>
      </c>
      <c r="G5413">
        <v>0.48160836902740872</v>
      </c>
      <c r="H5413">
        <v>0.48334186878702728</v>
      </c>
      <c r="I5413">
        <v>0.48625783015258761</v>
      </c>
      <c r="J5413">
        <v>0.48800462519059851</v>
      </c>
      <c r="K5413">
        <v>0.49550357128937561</v>
      </c>
      <c r="L5413">
        <v>0.49702393750922758</v>
      </c>
      <c r="M5413">
        <v>0.48467364659645229</v>
      </c>
      <c r="N5413">
        <v>0.47137734549037491</v>
      </c>
      <c r="O5413">
        <v>0.46069182797506703</v>
      </c>
      <c r="P5413">
        <v>0.46422469025803248</v>
      </c>
      <c r="Q5413">
        <v>0.47322866187082419</v>
      </c>
      <c r="R5413">
        <v>0.48162186884854558</v>
      </c>
      <c r="S5413">
        <v>0.49297419571091622</v>
      </c>
      <c r="T5413">
        <v>0.50545253038174709</v>
      </c>
      <c r="U5413">
        <v>0.50452963351857305</v>
      </c>
      <c r="V5413">
        <v>0.50112154230975137</v>
      </c>
      <c r="W5413">
        <v>0.49971306097113971</v>
      </c>
      <c r="X5413">
        <v>0.49072647549163029</v>
      </c>
      <c r="Y5413">
        <v>0.47528758913693869</v>
      </c>
      <c r="Z5413">
        <v>0.46116698077053531</v>
      </c>
      <c r="AA5413">
        <v>0.43984605871232152</v>
      </c>
      <c r="AB5413" s="7">
        <f t="shared" si="252"/>
        <v>11.6037849625456</v>
      </c>
      <c r="AC5413">
        <f>INDEX(SHELF_days!$C$2:$C$289,MATCH(A5413&amp;"|"&amp;C5413,SHELF_days!$D$2:$D$289,0))</f>
        <v>10</v>
      </c>
      <c r="AD5413" s="8">
        <f t="shared" si="253"/>
        <v>116.037849625456</v>
      </c>
      <c r="AE5413" s="7">
        <f t="shared" si="254"/>
        <v>0.50545253038174709</v>
      </c>
    </row>
    <row r="5414" spans="1:31" x14ac:dyDescent="0.45">
      <c r="A5414" t="s">
        <v>84</v>
      </c>
      <c r="B5414" t="s">
        <v>186</v>
      </c>
      <c r="C5414" t="s">
        <v>134</v>
      </c>
      <c r="D5414">
        <v>0.27961192231259308</v>
      </c>
      <c r="E5414">
        <v>0.27348190656976568</v>
      </c>
      <c r="F5414">
        <v>0.26732133862503871</v>
      </c>
      <c r="G5414">
        <v>0.26358317610158999</v>
      </c>
      <c r="H5414">
        <v>0.257968705897405</v>
      </c>
      <c r="I5414">
        <v>0.24418691863090339</v>
      </c>
      <c r="J5414">
        <v>0.22588962569202081</v>
      </c>
      <c r="K5414">
        <v>0.21433138011347461</v>
      </c>
      <c r="L5414">
        <v>0.2149040052149474</v>
      </c>
      <c r="M5414">
        <v>0.21939298352639741</v>
      </c>
      <c r="N5414">
        <v>0.22895252966929169</v>
      </c>
      <c r="O5414">
        <v>0.24015384503283041</v>
      </c>
      <c r="P5414">
        <v>0.25544330113678809</v>
      </c>
      <c r="Q5414">
        <v>0.2749120057449137</v>
      </c>
      <c r="R5414">
        <v>0.2941553192587853</v>
      </c>
      <c r="S5414">
        <v>0.31458486317455792</v>
      </c>
      <c r="T5414">
        <v>0.32772029757093069</v>
      </c>
      <c r="U5414">
        <v>0.34027963086681218</v>
      </c>
      <c r="V5414">
        <v>0.35119884146790009</v>
      </c>
      <c r="W5414">
        <v>0.35388652049848701</v>
      </c>
      <c r="X5414">
        <v>0.34401852517952769</v>
      </c>
      <c r="Y5414">
        <v>0.33041108670590258</v>
      </c>
      <c r="Z5414">
        <v>0.31785559530367319</v>
      </c>
      <c r="AA5414">
        <v>0.30748065296995969</v>
      </c>
      <c r="AB5414" s="7">
        <f t="shared" si="252"/>
        <v>6.7417249772644956</v>
      </c>
      <c r="AC5414">
        <f>INDEX(SHELF_days!$C$2:$C$289,MATCH(A5414&amp;"|"&amp;C5414,SHELF_days!$D$2:$D$289,0))</f>
        <v>120</v>
      </c>
      <c r="AD5414" s="8">
        <f t="shared" si="253"/>
        <v>809.00699727173946</v>
      </c>
      <c r="AE5414" s="7">
        <f t="shared" si="254"/>
        <v>0.35388652049848701</v>
      </c>
    </row>
    <row r="5415" spans="1:31" x14ac:dyDescent="0.45">
      <c r="A5415" t="s">
        <v>84</v>
      </c>
      <c r="B5415" t="s">
        <v>186</v>
      </c>
      <c r="C5415" t="s">
        <v>135</v>
      </c>
      <c r="D5415">
        <v>0.38610999840746041</v>
      </c>
      <c r="E5415">
        <v>0.38692761610141169</v>
      </c>
      <c r="F5415">
        <v>0.39279552060997758</v>
      </c>
      <c r="G5415">
        <v>0.39601298893458348</v>
      </c>
      <c r="H5415">
        <v>0.39681837529364272</v>
      </c>
      <c r="I5415">
        <v>0.382210084320661</v>
      </c>
      <c r="J5415">
        <v>0.36286230788891682</v>
      </c>
      <c r="K5415">
        <v>0.35063348198843591</v>
      </c>
      <c r="L5415">
        <v>0.34236447235332917</v>
      </c>
      <c r="M5415">
        <v>0.34244036935445549</v>
      </c>
      <c r="N5415">
        <v>0.34760638341458888</v>
      </c>
      <c r="O5415">
        <v>0.35568220068319228</v>
      </c>
      <c r="P5415">
        <v>0.36889266961476952</v>
      </c>
      <c r="Q5415">
        <v>0.38456226410763289</v>
      </c>
      <c r="R5415">
        <v>0.40249591005144958</v>
      </c>
      <c r="S5415">
        <v>0.41801904214957758</v>
      </c>
      <c r="T5415">
        <v>0.42678545940363588</v>
      </c>
      <c r="U5415">
        <v>0.43520626304099508</v>
      </c>
      <c r="V5415">
        <v>0.43689324638421151</v>
      </c>
      <c r="W5415">
        <v>0.43415750447997731</v>
      </c>
      <c r="X5415">
        <v>0.42689460054575129</v>
      </c>
      <c r="Y5415">
        <v>0.41245723463728973</v>
      </c>
      <c r="Z5415">
        <v>0.39712698128169338</v>
      </c>
      <c r="AA5415">
        <v>0.37787203754554172</v>
      </c>
      <c r="AB5415" s="7">
        <f t="shared" si="252"/>
        <v>9.3638270125931804</v>
      </c>
      <c r="AC5415">
        <f>INDEX(SHELF_days!$C$2:$C$289,MATCH(A5415&amp;"|"&amp;C5415,SHELF_days!$D$2:$D$289,0))</f>
        <v>70</v>
      </c>
      <c r="AD5415" s="8">
        <f t="shared" si="253"/>
        <v>655.46789088152264</v>
      </c>
      <c r="AE5415" s="7">
        <f t="shared" si="254"/>
        <v>0.43689324638421151</v>
      </c>
    </row>
    <row r="5416" spans="1:31" x14ac:dyDescent="0.45">
      <c r="A5416" t="s">
        <v>84</v>
      </c>
      <c r="B5416" t="s">
        <v>186</v>
      </c>
      <c r="C5416" t="s">
        <v>136</v>
      </c>
      <c r="D5416">
        <v>0.16326682014597871</v>
      </c>
      <c r="E5416">
        <v>0.14942185507275429</v>
      </c>
      <c r="F5416">
        <v>0.1391080171428401</v>
      </c>
      <c r="G5416">
        <v>0.13071780926626539</v>
      </c>
      <c r="H5416">
        <v>0.1247722654011755</v>
      </c>
      <c r="I5416">
        <v>0.1204432440270166</v>
      </c>
      <c r="J5416">
        <v>0.11368102333989009</v>
      </c>
      <c r="K5416">
        <v>0.1112487997459453</v>
      </c>
      <c r="L5416">
        <v>0.110971695543486</v>
      </c>
      <c r="M5416">
        <v>0.11011769746882941</v>
      </c>
      <c r="N5416">
        <v>0.1123433125597082</v>
      </c>
      <c r="O5416">
        <v>0.1169438277519457</v>
      </c>
      <c r="P5416">
        <v>0.1238899714748594</v>
      </c>
      <c r="Q5416">
        <v>0.13488583700167159</v>
      </c>
      <c r="R5416">
        <v>0.14989044413342709</v>
      </c>
      <c r="S5416">
        <v>0.16817566254940319</v>
      </c>
      <c r="T5416">
        <v>0.18994078285999541</v>
      </c>
      <c r="U5416">
        <v>0.20697903236490481</v>
      </c>
      <c r="V5416">
        <v>0.22258297490638071</v>
      </c>
      <c r="W5416">
        <v>0.22858047580943161</v>
      </c>
      <c r="X5416">
        <v>0.2231227914557137</v>
      </c>
      <c r="Y5416">
        <v>0.22218122259876591</v>
      </c>
      <c r="Z5416">
        <v>0.2183200584960126</v>
      </c>
      <c r="AA5416">
        <v>0.21519580618518669</v>
      </c>
      <c r="AB5416" s="7">
        <f t="shared" si="252"/>
        <v>3.8067814273015883</v>
      </c>
      <c r="AC5416">
        <f>INDEX(SHELF_days!$C$2:$C$289,MATCH(A5416&amp;"|"&amp;C5416,SHELF_days!$D$2:$D$289,0))</f>
        <v>90</v>
      </c>
      <c r="AD5416" s="8">
        <f t="shared" si="253"/>
        <v>342.61032845714294</v>
      </c>
      <c r="AE5416" s="7">
        <f t="shared" si="254"/>
        <v>0.22858047580943161</v>
      </c>
    </row>
    <row r="5417" spans="1:31" x14ac:dyDescent="0.45">
      <c r="A5417" t="s">
        <v>84</v>
      </c>
      <c r="B5417" t="s">
        <v>186</v>
      </c>
      <c r="C5417" t="s">
        <v>137</v>
      </c>
      <c r="D5417">
        <v>0.31474392279881908</v>
      </c>
      <c r="E5417">
        <v>0.31095095448633409</v>
      </c>
      <c r="F5417">
        <v>0.30922069103503758</v>
      </c>
      <c r="G5417">
        <v>0.30731542540759038</v>
      </c>
      <c r="H5417">
        <v>0.3032088331235091</v>
      </c>
      <c r="I5417">
        <v>0.29424671451117468</v>
      </c>
      <c r="J5417">
        <v>0.28496438582384048</v>
      </c>
      <c r="K5417">
        <v>0.27546502934816169</v>
      </c>
      <c r="L5417">
        <v>0.25069594894340469</v>
      </c>
      <c r="M5417">
        <v>0.2247253751034626</v>
      </c>
      <c r="N5417">
        <v>0.21377989849475351</v>
      </c>
      <c r="O5417">
        <v>0.2092909985892964</v>
      </c>
      <c r="P5417">
        <v>0.20670642343937171</v>
      </c>
      <c r="Q5417">
        <v>0.20790227164306821</v>
      </c>
      <c r="R5417">
        <v>0.20293509518092681</v>
      </c>
      <c r="S5417">
        <v>0.21458685297367061</v>
      </c>
      <c r="T5417">
        <v>0.23479991794304891</v>
      </c>
      <c r="U5417">
        <v>0.2437388283814852</v>
      </c>
      <c r="V5417">
        <v>0.25070096692695032</v>
      </c>
      <c r="W5417">
        <v>0.25477556956592878</v>
      </c>
      <c r="X5417">
        <v>0.25656604881977169</v>
      </c>
      <c r="Y5417">
        <v>0.25564430796725041</v>
      </c>
      <c r="Z5417">
        <v>0.25227567288833508</v>
      </c>
      <c r="AA5417">
        <v>0.25254883936759542</v>
      </c>
      <c r="AB5417" s="7">
        <f t="shared" si="252"/>
        <v>6.1317889727627879</v>
      </c>
      <c r="AC5417">
        <f>INDEX(SHELF_days!$C$2:$C$289,MATCH(A5417&amp;"|"&amp;C5417,SHELF_days!$D$2:$D$289,0))</f>
        <v>70</v>
      </c>
      <c r="AD5417" s="8">
        <f t="shared" si="253"/>
        <v>429.22522809339517</v>
      </c>
      <c r="AE5417" s="7">
        <f t="shared" si="254"/>
        <v>0.31474392279881908</v>
      </c>
    </row>
    <row r="5418" spans="1:31" x14ac:dyDescent="0.45">
      <c r="A5418" t="s">
        <v>84</v>
      </c>
      <c r="B5418" t="s">
        <v>186</v>
      </c>
      <c r="C5418" t="s">
        <v>138</v>
      </c>
      <c r="D5418">
        <v>0.14948259358192009</v>
      </c>
      <c r="E5418">
        <v>0.12343674998879479</v>
      </c>
      <c r="F5418">
        <v>0.1010835150372438</v>
      </c>
      <c r="G5418">
        <v>8.6673120790339356E-2</v>
      </c>
      <c r="H5418">
        <v>7.4589816412679075E-2</v>
      </c>
      <c r="I5418">
        <v>5.9371526814942698E-2</v>
      </c>
      <c r="J5418">
        <v>3.8555049324213268E-2</v>
      </c>
      <c r="K5418">
        <v>3.1428885441603292E-2</v>
      </c>
      <c r="L5418">
        <v>2.8794444080194811E-2</v>
      </c>
      <c r="M5418">
        <v>3.3092974234892991E-2</v>
      </c>
      <c r="N5418">
        <v>4.0939218756287962E-2</v>
      </c>
      <c r="O5418">
        <v>4.7196016989633119E-2</v>
      </c>
      <c r="P5418">
        <v>4.6950135795901661E-2</v>
      </c>
      <c r="Q5418">
        <v>5.1323308455839753E-2</v>
      </c>
      <c r="R5418">
        <v>5.9371526814942698E-2</v>
      </c>
      <c r="S5418">
        <v>7.9191307323939239E-2</v>
      </c>
      <c r="T5418">
        <v>7.8466835949551908E-2</v>
      </c>
      <c r="U5418">
        <v>9.4409596921675623E-2</v>
      </c>
      <c r="V5418">
        <v>8.9852013366438929E-2</v>
      </c>
      <c r="W5418">
        <v>0.1049429716317072</v>
      </c>
      <c r="X5418">
        <v>0.1233708889547596</v>
      </c>
      <c r="Y5418">
        <v>0.1148177360013867</v>
      </c>
      <c r="Z5418">
        <v>0.13262655960450809</v>
      </c>
      <c r="AA5418">
        <v>0.13068585446827061</v>
      </c>
      <c r="AB5418" s="7">
        <f t="shared" si="252"/>
        <v>1.9206526467416674</v>
      </c>
      <c r="AC5418">
        <f>INDEX(SHELF_days!$C$2:$C$289,MATCH(A5418&amp;"|"&amp;C5418,SHELF_days!$D$2:$D$289,0))</f>
        <v>5</v>
      </c>
      <c r="AD5418" s="8">
        <f t="shared" si="253"/>
        <v>9.6032632337083363</v>
      </c>
      <c r="AE5418" s="7">
        <f t="shared" si="254"/>
        <v>0.14948259358192009</v>
      </c>
    </row>
    <row r="5419" spans="1:31" x14ac:dyDescent="0.45">
      <c r="A5419" t="s">
        <v>84</v>
      </c>
      <c r="B5419" t="s">
        <v>186</v>
      </c>
      <c r="C5419" t="s">
        <v>139</v>
      </c>
      <c r="D5419">
        <v>0.1932494460661198</v>
      </c>
      <c r="E5419">
        <v>0.18433186205775209</v>
      </c>
      <c r="F5419">
        <v>0.1699653751668711</v>
      </c>
      <c r="G5419">
        <v>0.15475806240814061</v>
      </c>
      <c r="H5419">
        <v>0.14247717492837481</v>
      </c>
      <c r="I5419">
        <v>0.13002285339231609</v>
      </c>
      <c r="J5419">
        <v>0.11234136112166281</v>
      </c>
      <c r="K5419">
        <v>0.1054347340191702</v>
      </c>
      <c r="L5419">
        <v>8.9748831079783764E-2</v>
      </c>
      <c r="M5419">
        <v>7.556455971640022E-2</v>
      </c>
      <c r="N5419">
        <v>6.0137710177552331E-2</v>
      </c>
      <c r="O5419">
        <v>5.2377085000403147E-2</v>
      </c>
      <c r="P5419">
        <v>4.9428706043426807E-2</v>
      </c>
      <c r="Q5419">
        <v>5.1683348775232243E-2</v>
      </c>
      <c r="R5419">
        <v>5.6943450026844533E-2</v>
      </c>
      <c r="S5419">
        <v>6.7768808654432258E-2</v>
      </c>
      <c r="T5419">
        <v>8.4943170963014458E-2</v>
      </c>
      <c r="U5419">
        <v>0.1028068787611652</v>
      </c>
      <c r="V5419">
        <v>0.11453672892283651</v>
      </c>
      <c r="W5419">
        <v>0.12610192649941979</v>
      </c>
      <c r="X5419">
        <v>0.13648821156677271</v>
      </c>
      <c r="Y5419">
        <v>0.14873397316171991</v>
      </c>
      <c r="Z5419">
        <v>0.15785353100779559</v>
      </c>
      <c r="AA5419">
        <v>0.1629314167319105</v>
      </c>
      <c r="AB5419" s="7">
        <f t="shared" si="252"/>
        <v>2.7306292062491182</v>
      </c>
      <c r="AC5419">
        <f>INDEX(SHELF_days!$C$2:$C$289,MATCH(A5419&amp;"|"&amp;C5419,SHELF_days!$D$2:$D$289,0))</f>
        <v>10</v>
      </c>
      <c r="AD5419" s="8">
        <f t="shared" si="253"/>
        <v>27.306292062491181</v>
      </c>
      <c r="AE5419" s="7">
        <f t="shared" si="254"/>
        <v>0.1932494460661198</v>
      </c>
    </row>
    <row r="5420" spans="1:31" x14ac:dyDescent="0.45">
      <c r="A5420" t="s">
        <v>84</v>
      </c>
      <c r="B5420" t="s">
        <v>187</v>
      </c>
      <c r="C5420" t="s">
        <v>134</v>
      </c>
      <c r="D5420">
        <v>0.17441100524085759</v>
      </c>
      <c r="E5420">
        <v>0.17441100524085759</v>
      </c>
      <c r="F5420">
        <v>0.17441100524085759</v>
      </c>
      <c r="G5420">
        <v>0.17441100524085759</v>
      </c>
      <c r="H5420">
        <v>0.17441100524085759</v>
      </c>
      <c r="I5420">
        <v>0.17441100524085759</v>
      </c>
      <c r="J5420">
        <v>0.17441100524085759</v>
      </c>
      <c r="K5420">
        <v>0.17441100524085759</v>
      </c>
      <c r="L5420">
        <v>0.17441100524085759</v>
      </c>
      <c r="M5420">
        <v>0.17441100524085759</v>
      </c>
      <c r="N5420">
        <v>0.17441100524085759</v>
      </c>
      <c r="O5420">
        <v>0.17441100524085759</v>
      </c>
      <c r="P5420">
        <v>0.17441100524085759</v>
      </c>
      <c r="Q5420">
        <v>0.17441100524085759</v>
      </c>
      <c r="R5420">
        <v>0.17441100524085759</v>
      </c>
      <c r="S5420">
        <v>0.17441100524085759</v>
      </c>
      <c r="T5420">
        <v>0.17441100524085759</v>
      </c>
      <c r="U5420">
        <v>0.17441100524085759</v>
      </c>
      <c r="V5420">
        <v>0.17441100524085759</v>
      </c>
      <c r="W5420">
        <v>0.17441100524085759</v>
      </c>
      <c r="X5420">
        <v>0.17441100524085759</v>
      </c>
      <c r="Y5420">
        <v>0.17441100524085759</v>
      </c>
      <c r="Z5420">
        <v>0.17441100524085759</v>
      </c>
      <c r="AA5420">
        <v>0.17441100524085759</v>
      </c>
      <c r="AB5420" s="7">
        <f t="shared" si="252"/>
        <v>4.185864125780582</v>
      </c>
      <c r="AC5420">
        <f>INDEX(SHELF_days!$C$2:$C$289,MATCH(A5420&amp;"|"&amp;C5420,SHELF_days!$D$2:$D$289,0))</f>
        <v>120</v>
      </c>
      <c r="AD5420" s="8">
        <f t="shared" si="253"/>
        <v>502.30369509366983</v>
      </c>
      <c r="AE5420" s="7">
        <f t="shared" si="254"/>
        <v>0.17441100524085759</v>
      </c>
    </row>
    <row r="5421" spans="1:31" x14ac:dyDescent="0.45">
      <c r="A5421" t="s">
        <v>84</v>
      </c>
      <c r="B5421" t="s">
        <v>187</v>
      </c>
      <c r="C5421" t="s">
        <v>135</v>
      </c>
      <c r="D5421">
        <v>0.17441100524085759</v>
      </c>
      <c r="E5421">
        <v>0.17441100524085759</v>
      </c>
      <c r="F5421">
        <v>0.17441100524085759</v>
      </c>
      <c r="G5421">
        <v>0.17441100524085759</v>
      </c>
      <c r="H5421">
        <v>0.17441100524085759</v>
      </c>
      <c r="I5421">
        <v>0.17441100524085759</v>
      </c>
      <c r="J5421">
        <v>0.17441100524085759</v>
      </c>
      <c r="K5421">
        <v>0.17441100524085759</v>
      </c>
      <c r="L5421">
        <v>0.17441100524085759</v>
      </c>
      <c r="M5421">
        <v>0.17441100524085759</v>
      </c>
      <c r="N5421">
        <v>0.17441100524085759</v>
      </c>
      <c r="O5421">
        <v>0.17441100524085759</v>
      </c>
      <c r="P5421">
        <v>0.17441100524085759</v>
      </c>
      <c r="Q5421">
        <v>0.17441100524085759</v>
      </c>
      <c r="R5421">
        <v>0.17441100524085759</v>
      </c>
      <c r="S5421">
        <v>0.17441100524085759</v>
      </c>
      <c r="T5421">
        <v>0.17441100524085759</v>
      </c>
      <c r="U5421">
        <v>0.17441100524085759</v>
      </c>
      <c r="V5421">
        <v>0.17441100524085759</v>
      </c>
      <c r="W5421">
        <v>0.17441100524085759</v>
      </c>
      <c r="X5421">
        <v>0.17441100524085759</v>
      </c>
      <c r="Y5421">
        <v>0.17441100524085759</v>
      </c>
      <c r="Z5421">
        <v>0.17441100524085759</v>
      </c>
      <c r="AA5421">
        <v>0.17441100524085759</v>
      </c>
      <c r="AB5421" s="7">
        <f t="shared" si="252"/>
        <v>4.185864125780582</v>
      </c>
      <c r="AC5421">
        <f>INDEX(SHELF_days!$C$2:$C$289,MATCH(A5421&amp;"|"&amp;C5421,SHELF_days!$D$2:$D$289,0))</f>
        <v>70</v>
      </c>
      <c r="AD5421" s="8">
        <f t="shared" si="253"/>
        <v>293.01048880464072</v>
      </c>
      <c r="AE5421" s="7">
        <f t="shared" si="254"/>
        <v>0.17441100524085759</v>
      </c>
    </row>
    <row r="5422" spans="1:31" x14ac:dyDescent="0.45">
      <c r="A5422" t="s">
        <v>84</v>
      </c>
      <c r="B5422" t="s">
        <v>187</v>
      </c>
      <c r="C5422" t="s">
        <v>136</v>
      </c>
      <c r="D5422">
        <v>1</v>
      </c>
      <c r="E5422">
        <v>1</v>
      </c>
      <c r="F5422">
        <v>1</v>
      </c>
      <c r="G5422">
        <v>1</v>
      </c>
      <c r="H5422">
        <v>1</v>
      </c>
      <c r="I5422">
        <v>1</v>
      </c>
      <c r="J5422">
        <v>1</v>
      </c>
      <c r="K5422">
        <v>1</v>
      </c>
      <c r="L5422">
        <v>1</v>
      </c>
      <c r="M5422">
        <v>1</v>
      </c>
      <c r="N5422">
        <v>1</v>
      </c>
      <c r="O5422">
        <v>1</v>
      </c>
      <c r="P5422">
        <v>1</v>
      </c>
      <c r="Q5422">
        <v>1</v>
      </c>
      <c r="R5422">
        <v>1</v>
      </c>
      <c r="S5422">
        <v>1</v>
      </c>
      <c r="T5422">
        <v>1</v>
      </c>
      <c r="U5422">
        <v>1</v>
      </c>
      <c r="V5422">
        <v>1</v>
      </c>
      <c r="W5422">
        <v>1</v>
      </c>
      <c r="X5422">
        <v>1</v>
      </c>
      <c r="Y5422">
        <v>0.17441100524085759</v>
      </c>
      <c r="Z5422">
        <v>0.17441100524085759</v>
      </c>
      <c r="AA5422">
        <v>0.17441100524085759</v>
      </c>
      <c r="AB5422" s="7">
        <f t="shared" si="252"/>
        <v>21.523233015722568</v>
      </c>
      <c r="AC5422">
        <f>INDEX(SHELF_days!$C$2:$C$289,MATCH(A5422&amp;"|"&amp;C5422,SHELF_days!$D$2:$D$289,0))</f>
        <v>90</v>
      </c>
      <c r="AD5422" s="8">
        <f t="shared" si="253"/>
        <v>1937.0909714150312</v>
      </c>
      <c r="AE5422" s="7">
        <f t="shared" si="254"/>
        <v>1</v>
      </c>
    </row>
    <row r="5423" spans="1:31" x14ac:dyDescent="0.45">
      <c r="A5423" t="s">
        <v>84</v>
      </c>
      <c r="B5423" t="s">
        <v>187</v>
      </c>
      <c r="C5423" t="s">
        <v>137</v>
      </c>
      <c r="D5423">
        <v>0.17441100524085759</v>
      </c>
      <c r="E5423">
        <v>0.17441100524085759</v>
      </c>
      <c r="F5423">
        <v>0.17441100524085759</v>
      </c>
      <c r="G5423">
        <v>0.17441100524085759</v>
      </c>
      <c r="H5423">
        <v>0.17441100524085759</v>
      </c>
      <c r="I5423">
        <v>0.17441100524085759</v>
      </c>
      <c r="J5423">
        <v>0.17441100524085759</v>
      </c>
      <c r="K5423">
        <v>0.17441100524085759</v>
      </c>
      <c r="L5423">
        <v>0.17441100524085759</v>
      </c>
      <c r="M5423">
        <v>0.17441100524085759</v>
      </c>
      <c r="N5423">
        <v>0.17441100524085759</v>
      </c>
      <c r="O5423">
        <v>0.17441100524085759</v>
      </c>
      <c r="P5423">
        <v>0.17441100524085759</v>
      </c>
      <c r="Q5423">
        <v>0.17441100524085759</v>
      </c>
      <c r="R5423">
        <v>0.17441100524085759</v>
      </c>
      <c r="S5423">
        <v>0.17441100524085759</v>
      </c>
      <c r="T5423">
        <v>1</v>
      </c>
      <c r="U5423">
        <v>1</v>
      </c>
      <c r="V5423">
        <v>1</v>
      </c>
      <c r="W5423">
        <v>1</v>
      </c>
      <c r="X5423">
        <v>1</v>
      </c>
      <c r="Y5423">
        <v>1</v>
      </c>
      <c r="Z5423">
        <v>1</v>
      </c>
      <c r="AA5423">
        <v>1</v>
      </c>
      <c r="AB5423" s="7">
        <f t="shared" si="252"/>
        <v>10.790576083853722</v>
      </c>
      <c r="AC5423">
        <f>INDEX(SHELF_days!$C$2:$C$289,MATCH(A5423&amp;"|"&amp;C5423,SHELF_days!$D$2:$D$289,0))</f>
        <v>70</v>
      </c>
      <c r="AD5423" s="8">
        <f t="shared" si="253"/>
        <v>755.34032586976059</v>
      </c>
      <c r="AE5423" s="7">
        <f t="shared" si="254"/>
        <v>1</v>
      </c>
    </row>
    <row r="5424" spans="1:31" x14ac:dyDescent="0.45">
      <c r="A5424" t="s">
        <v>84</v>
      </c>
      <c r="B5424" t="s">
        <v>187</v>
      </c>
      <c r="C5424" t="s">
        <v>138</v>
      </c>
      <c r="D5424">
        <v>0.17441100524085759</v>
      </c>
      <c r="E5424">
        <v>0.17441100524085759</v>
      </c>
      <c r="F5424">
        <v>0.17441100524085759</v>
      </c>
      <c r="G5424">
        <v>0.17441100524085759</v>
      </c>
      <c r="H5424">
        <v>0.17441100524085759</v>
      </c>
      <c r="I5424">
        <v>0.17441100524085759</v>
      </c>
      <c r="J5424">
        <v>0.17441100524085759</v>
      </c>
      <c r="K5424">
        <v>0.17441100524085759</v>
      </c>
      <c r="L5424">
        <v>0.17441100524085759</v>
      </c>
      <c r="M5424">
        <v>0.17441100524085759</v>
      </c>
      <c r="N5424">
        <v>0.17441100524085759</v>
      </c>
      <c r="O5424">
        <v>0.17441100524085759</v>
      </c>
      <c r="P5424">
        <v>0.17441100524085759</v>
      </c>
      <c r="Q5424">
        <v>0.17441100524085759</v>
      </c>
      <c r="R5424">
        <v>0.17441100524085759</v>
      </c>
      <c r="S5424">
        <v>0.17441100524085759</v>
      </c>
      <c r="T5424">
        <v>0.17441100524085759</v>
      </c>
      <c r="U5424">
        <v>0.17441100524085759</v>
      </c>
      <c r="V5424">
        <v>0.17441100524085759</v>
      </c>
      <c r="W5424">
        <v>0.17441100524085759</v>
      </c>
      <c r="X5424">
        <v>0.17441100524085759</v>
      </c>
      <c r="Y5424">
        <v>0.17441100524085759</v>
      </c>
      <c r="Z5424">
        <v>0.17441100524085759</v>
      </c>
      <c r="AA5424">
        <v>0.17441100524085759</v>
      </c>
      <c r="AB5424" s="7">
        <f t="shared" si="252"/>
        <v>4.185864125780582</v>
      </c>
      <c r="AC5424">
        <f>INDEX(SHELF_days!$C$2:$C$289,MATCH(A5424&amp;"|"&amp;C5424,SHELF_days!$D$2:$D$289,0))</f>
        <v>5</v>
      </c>
      <c r="AD5424" s="8">
        <f t="shared" si="253"/>
        <v>20.929320628902911</v>
      </c>
      <c r="AE5424" s="7">
        <f t="shared" si="254"/>
        <v>0.17441100524085759</v>
      </c>
    </row>
    <row r="5425" spans="1:31" x14ac:dyDescent="0.45">
      <c r="A5425" t="s">
        <v>84</v>
      </c>
      <c r="B5425" t="s">
        <v>187</v>
      </c>
      <c r="C5425" t="s">
        <v>139</v>
      </c>
      <c r="D5425">
        <v>1</v>
      </c>
      <c r="E5425">
        <v>1</v>
      </c>
      <c r="F5425">
        <v>1</v>
      </c>
      <c r="G5425">
        <v>1</v>
      </c>
      <c r="H5425">
        <v>1</v>
      </c>
      <c r="I5425">
        <v>1</v>
      </c>
      <c r="J5425">
        <v>1</v>
      </c>
      <c r="K5425">
        <v>1</v>
      </c>
      <c r="L5425">
        <v>1</v>
      </c>
      <c r="M5425">
        <v>1</v>
      </c>
      <c r="N5425">
        <v>1</v>
      </c>
      <c r="O5425">
        <v>1</v>
      </c>
      <c r="P5425">
        <v>1</v>
      </c>
      <c r="Q5425">
        <v>1</v>
      </c>
      <c r="R5425">
        <v>1</v>
      </c>
      <c r="S5425">
        <v>1</v>
      </c>
      <c r="T5425">
        <v>1</v>
      </c>
      <c r="U5425">
        <v>1</v>
      </c>
      <c r="V5425">
        <v>1</v>
      </c>
      <c r="W5425">
        <v>1</v>
      </c>
      <c r="X5425">
        <v>1</v>
      </c>
      <c r="Y5425">
        <v>1</v>
      </c>
      <c r="Z5425">
        <v>1</v>
      </c>
      <c r="AA5425">
        <v>1</v>
      </c>
      <c r="AB5425" s="7">
        <f t="shared" si="252"/>
        <v>24</v>
      </c>
      <c r="AC5425">
        <f>INDEX(SHELF_days!$C$2:$C$289,MATCH(A5425&amp;"|"&amp;C5425,SHELF_days!$D$2:$D$289,0))</f>
        <v>10</v>
      </c>
      <c r="AD5425" s="8">
        <f t="shared" si="253"/>
        <v>240</v>
      </c>
      <c r="AE5425" s="7">
        <f t="shared" si="254"/>
        <v>1</v>
      </c>
    </row>
    <row r="5426" spans="1:31" x14ac:dyDescent="0.45">
      <c r="A5426" t="s">
        <v>84</v>
      </c>
      <c r="B5426" t="s">
        <v>188</v>
      </c>
      <c r="C5426" t="s">
        <v>134</v>
      </c>
      <c r="D5426">
        <v>5.0786458E-2</v>
      </c>
      <c r="E5426">
        <v>3.1782423999999997E-2</v>
      </c>
      <c r="F5426">
        <v>1.1014965999999999E-2</v>
      </c>
      <c r="G5426">
        <v>3.6034550000000002E-3</v>
      </c>
      <c r="H5426">
        <v>1.585094E-3</v>
      </c>
      <c r="I5426">
        <v>5.5560130000000003E-3</v>
      </c>
      <c r="J5426">
        <v>4.0083993999999998E-2</v>
      </c>
      <c r="K5426">
        <v>3.3930512000000003E-2</v>
      </c>
      <c r="L5426">
        <v>1.515099E-2</v>
      </c>
      <c r="M5426">
        <v>8.9085060000000001E-3</v>
      </c>
      <c r="N5426">
        <v>1.765122E-3</v>
      </c>
      <c r="O5426">
        <v>2.506374E-3</v>
      </c>
      <c r="P5426">
        <v>1.728191E-3</v>
      </c>
      <c r="Q5426">
        <v>1.112944E-3</v>
      </c>
      <c r="R5426">
        <v>6.2059500000000004E-4</v>
      </c>
      <c r="S5426">
        <v>6.7935200000000004E-4</v>
      </c>
      <c r="T5426">
        <v>5.7153359999999997E-3</v>
      </c>
      <c r="U5426">
        <v>0.12696126699999999</v>
      </c>
      <c r="V5426">
        <v>0.27549256599999999</v>
      </c>
      <c r="W5426">
        <v>0.269406478</v>
      </c>
      <c r="X5426">
        <v>0.193224695</v>
      </c>
      <c r="Y5426">
        <v>0.12360631699999999</v>
      </c>
      <c r="Z5426">
        <v>8.7957514000000001E-2</v>
      </c>
      <c r="AA5426">
        <v>5.9442808999999999E-2</v>
      </c>
      <c r="AB5426" s="7">
        <f t="shared" si="252"/>
        <v>1.3526219720000001</v>
      </c>
      <c r="AC5426">
        <f>INDEX(SHELF_days!$C$2:$C$289,MATCH(A5426&amp;"|"&amp;C5426,SHELF_days!$D$2:$D$289,0))</f>
        <v>120</v>
      </c>
      <c r="AD5426" s="8">
        <f t="shared" si="253"/>
        <v>162.31463664</v>
      </c>
      <c r="AE5426" s="7">
        <f t="shared" si="254"/>
        <v>0.27549256599999999</v>
      </c>
    </row>
    <row r="5427" spans="1:31" x14ac:dyDescent="0.45">
      <c r="A5427" t="s">
        <v>84</v>
      </c>
      <c r="B5427" t="s">
        <v>188</v>
      </c>
      <c r="C5427" t="s">
        <v>135</v>
      </c>
      <c r="D5427">
        <v>0.13406067299999999</v>
      </c>
      <c r="E5427">
        <v>8.9046283000000004E-2</v>
      </c>
      <c r="F5427">
        <v>4.3600997000000002E-2</v>
      </c>
      <c r="G5427">
        <v>2.7674377E-2</v>
      </c>
      <c r="H5427">
        <v>2.2308314999999999E-2</v>
      </c>
      <c r="I5427">
        <v>2.1573643999999999E-2</v>
      </c>
      <c r="J5427">
        <v>3.0020308999999998E-2</v>
      </c>
      <c r="K5427">
        <v>2.1768824999999999E-2</v>
      </c>
      <c r="L5427">
        <v>1.6239916E-2</v>
      </c>
      <c r="M5427">
        <v>1.941714E-3</v>
      </c>
      <c r="N5427">
        <v>1.93389E-3</v>
      </c>
      <c r="O5427">
        <v>1.626768E-3</v>
      </c>
      <c r="P5427">
        <v>1.735835E-3</v>
      </c>
      <c r="Q5427">
        <v>3.3851799999999998E-3</v>
      </c>
      <c r="R5427">
        <v>6.7275149999999999E-3</v>
      </c>
      <c r="S5427">
        <v>1.0700968E-2</v>
      </c>
      <c r="T5427">
        <v>4.1978611999999998E-2</v>
      </c>
      <c r="U5427">
        <v>0.146987383</v>
      </c>
      <c r="V5427">
        <v>0.34077980800000002</v>
      </c>
      <c r="W5427">
        <v>0.376937142</v>
      </c>
      <c r="X5427">
        <v>0.35940015800000003</v>
      </c>
      <c r="Y5427">
        <v>0.20445417799999999</v>
      </c>
      <c r="Z5427">
        <v>0.15712647199999999</v>
      </c>
      <c r="AA5427">
        <v>0.142499985</v>
      </c>
      <c r="AB5427" s="7">
        <f t="shared" si="252"/>
        <v>2.2045089470000003</v>
      </c>
      <c r="AC5427">
        <f>INDEX(SHELF_days!$C$2:$C$289,MATCH(A5427&amp;"|"&amp;C5427,SHELF_days!$D$2:$D$289,0))</f>
        <v>70</v>
      </c>
      <c r="AD5427" s="8">
        <f t="shared" si="253"/>
        <v>154.31562629000001</v>
      </c>
      <c r="AE5427" s="7">
        <f t="shared" si="254"/>
        <v>0.376937142</v>
      </c>
    </row>
    <row r="5428" spans="1:31" x14ac:dyDescent="0.45">
      <c r="A5428" t="s">
        <v>84</v>
      </c>
      <c r="B5428" t="s">
        <v>188</v>
      </c>
      <c r="C5428" t="s">
        <v>136</v>
      </c>
      <c r="D5428">
        <v>8.8022871000000003E-2</v>
      </c>
      <c r="E5428">
        <v>3.9338896999999998E-2</v>
      </c>
      <c r="F5428">
        <v>1.6513903999999999E-2</v>
      </c>
      <c r="G5428">
        <v>9.3123670000000002E-3</v>
      </c>
      <c r="H5428">
        <v>5.4294089999999996E-3</v>
      </c>
      <c r="I5428">
        <v>3.8308270000000002E-3</v>
      </c>
      <c r="J5428">
        <v>3.1176020000000001E-3</v>
      </c>
      <c r="K5428">
        <v>1.2654420000000001E-3</v>
      </c>
      <c r="L5428">
        <v>1.5247700000000001E-4</v>
      </c>
      <c r="M5428">
        <v>2.3472499999999999E-5</v>
      </c>
      <c r="N5428">
        <v>8.3549000000000004E-4</v>
      </c>
      <c r="O5428">
        <v>2.2594698999999999E-2</v>
      </c>
      <c r="P5428">
        <v>0.103146099</v>
      </c>
      <c r="Q5428">
        <v>0.18901916199999999</v>
      </c>
      <c r="R5428">
        <v>0.26780427899999998</v>
      </c>
      <c r="S5428">
        <v>0.35551079000000002</v>
      </c>
      <c r="T5428">
        <v>0.45477053899999997</v>
      </c>
      <c r="U5428">
        <v>0.53128117900000005</v>
      </c>
      <c r="V5428">
        <v>0.58424511599999995</v>
      </c>
      <c r="W5428">
        <v>0.58311645599999995</v>
      </c>
      <c r="X5428">
        <v>0.54844255600000003</v>
      </c>
      <c r="Y5428">
        <v>0.32976280899999999</v>
      </c>
      <c r="Z5428">
        <v>0.16117156899999999</v>
      </c>
      <c r="AA5428">
        <v>0.126893638</v>
      </c>
      <c r="AB5428" s="7">
        <f t="shared" si="252"/>
        <v>4.4256016495000008</v>
      </c>
      <c r="AC5428">
        <f>INDEX(SHELF_days!$C$2:$C$289,MATCH(A5428&amp;"|"&amp;C5428,SHELF_days!$D$2:$D$289,0))</f>
        <v>90</v>
      </c>
      <c r="AD5428" s="8">
        <f t="shared" si="253"/>
        <v>398.30414845500007</v>
      </c>
      <c r="AE5428" s="7">
        <f t="shared" si="254"/>
        <v>0.58424511599999995</v>
      </c>
    </row>
    <row r="5429" spans="1:31" x14ac:dyDescent="0.45">
      <c r="A5429" t="s">
        <v>84</v>
      </c>
      <c r="B5429" t="s">
        <v>188</v>
      </c>
      <c r="C5429" t="s">
        <v>137</v>
      </c>
      <c r="D5429">
        <v>8.7977237E-2</v>
      </c>
      <c r="E5429">
        <v>6.2358662000000002E-2</v>
      </c>
      <c r="F5429">
        <v>2.4154757999999998E-2</v>
      </c>
      <c r="G5429">
        <v>6.2008200000000001E-3</v>
      </c>
      <c r="H5429">
        <v>2.5892609999999998E-3</v>
      </c>
      <c r="I5429">
        <v>1.7163879999999999E-3</v>
      </c>
      <c r="J5429">
        <v>2.3703859999999999E-3</v>
      </c>
      <c r="K5429">
        <v>6.3496050000000004E-3</v>
      </c>
      <c r="L5429">
        <v>7.8345350000000001E-3</v>
      </c>
      <c r="M5429">
        <v>3.3794599999999999E-4</v>
      </c>
      <c r="N5429">
        <v>7.16554E-4</v>
      </c>
      <c r="O5429">
        <v>8.97185E-4</v>
      </c>
      <c r="P5429">
        <v>4.6130989999999998E-3</v>
      </c>
      <c r="Q5429">
        <v>1.2083172999999999E-2</v>
      </c>
      <c r="R5429">
        <v>2.1130801000000001E-2</v>
      </c>
      <c r="S5429">
        <v>3.5839560999999999E-2</v>
      </c>
      <c r="T5429">
        <v>9.8139007E-2</v>
      </c>
      <c r="U5429">
        <v>0.31040896699999998</v>
      </c>
      <c r="V5429">
        <v>0.39753657599999997</v>
      </c>
      <c r="W5429">
        <v>0.41951473099999997</v>
      </c>
      <c r="X5429">
        <v>0.24537431800000001</v>
      </c>
      <c r="Y5429">
        <v>0.15513012700000001</v>
      </c>
      <c r="Z5429">
        <v>0.13819642600000001</v>
      </c>
      <c r="AA5429">
        <v>0.115732038</v>
      </c>
      <c r="AB5429" s="7">
        <f t="shared" si="252"/>
        <v>2.1572021610000003</v>
      </c>
      <c r="AC5429">
        <f>INDEX(SHELF_days!$C$2:$C$289,MATCH(A5429&amp;"|"&amp;C5429,SHELF_days!$D$2:$D$289,0))</f>
        <v>70</v>
      </c>
      <c r="AD5429" s="8">
        <f t="shared" si="253"/>
        <v>151.00415127000002</v>
      </c>
      <c r="AE5429" s="7">
        <f t="shared" si="254"/>
        <v>0.41951473099999997</v>
      </c>
    </row>
    <row r="5430" spans="1:31" x14ac:dyDescent="0.45">
      <c r="A5430" t="s">
        <v>84</v>
      </c>
      <c r="B5430" t="s">
        <v>188</v>
      </c>
      <c r="C5430" t="s">
        <v>138</v>
      </c>
      <c r="D5430">
        <v>0.13153521900000001</v>
      </c>
      <c r="E5430">
        <v>4.0447157999999997E-2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4.31894E-4</v>
      </c>
      <c r="N5430">
        <v>1.847259E-3</v>
      </c>
      <c r="O5430">
        <v>8.3516036000000002E-2</v>
      </c>
      <c r="P5430">
        <v>0.34411565700000002</v>
      </c>
      <c r="Q5430">
        <v>0.453107384</v>
      </c>
      <c r="R5430">
        <v>0.54916916699999996</v>
      </c>
      <c r="S5430">
        <v>0.60615492699999995</v>
      </c>
      <c r="T5430">
        <v>0.634718055</v>
      </c>
      <c r="U5430">
        <v>0.642339514</v>
      </c>
      <c r="V5430">
        <v>0.63900057200000004</v>
      </c>
      <c r="W5430">
        <v>0.63262102600000003</v>
      </c>
      <c r="X5430">
        <v>0.72696997600000002</v>
      </c>
      <c r="Y5430">
        <v>0.67088182699999999</v>
      </c>
      <c r="Z5430">
        <v>0.19429257799999999</v>
      </c>
      <c r="AA5430">
        <v>0.149928018</v>
      </c>
      <c r="AB5430" s="7">
        <f t="shared" si="252"/>
        <v>6.5010762669999993</v>
      </c>
      <c r="AC5430">
        <f>INDEX(SHELF_days!$C$2:$C$289,MATCH(A5430&amp;"|"&amp;C5430,SHELF_days!$D$2:$D$289,0))</f>
        <v>5</v>
      </c>
      <c r="AD5430" s="8">
        <f t="shared" si="253"/>
        <v>32.505381334999996</v>
      </c>
      <c r="AE5430" s="7">
        <f t="shared" si="254"/>
        <v>0.72696997600000002</v>
      </c>
    </row>
    <row r="5431" spans="1:31" x14ac:dyDescent="0.45">
      <c r="A5431" t="s">
        <v>84</v>
      </c>
      <c r="B5431" t="s">
        <v>188</v>
      </c>
      <c r="C5431" t="s">
        <v>139</v>
      </c>
      <c r="D5431">
        <v>4.7638460000000004E-3</v>
      </c>
      <c r="E5431">
        <v>2.657277E-3</v>
      </c>
      <c r="F5431">
        <v>1.847259E-3</v>
      </c>
      <c r="G5431">
        <v>1.847259E-3</v>
      </c>
      <c r="H5431">
        <v>0</v>
      </c>
      <c r="I5431">
        <v>9.4888384000000006E-2</v>
      </c>
      <c r="J5431">
        <v>0.19155291099999999</v>
      </c>
      <c r="K5431">
        <v>0.146151111</v>
      </c>
      <c r="L5431">
        <v>4.3146060000000003E-3</v>
      </c>
      <c r="M5431">
        <v>1.2963766E-2</v>
      </c>
      <c r="N5431">
        <v>3.3450120000000001E-3</v>
      </c>
      <c r="O5431">
        <v>5.2486429999999999E-3</v>
      </c>
      <c r="P5431">
        <v>3.694517E-3</v>
      </c>
      <c r="Q5431">
        <v>0</v>
      </c>
      <c r="R5431">
        <v>0</v>
      </c>
      <c r="S5431">
        <v>0</v>
      </c>
      <c r="T5431">
        <v>4.8895980000000002E-3</v>
      </c>
      <c r="U5431">
        <v>0.20752172499999999</v>
      </c>
      <c r="V5431">
        <v>0.37460496399999998</v>
      </c>
      <c r="W5431">
        <v>0.38503980700000001</v>
      </c>
      <c r="X5431">
        <v>0.33367387599999998</v>
      </c>
      <c r="Y5431">
        <v>0.19894107899999999</v>
      </c>
      <c r="Z5431">
        <v>6.9298214999999996E-2</v>
      </c>
      <c r="AA5431">
        <v>2.0110836E-2</v>
      </c>
      <c r="AB5431" s="7">
        <f t="shared" si="252"/>
        <v>2.0673546910000002</v>
      </c>
      <c r="AC5431">
        <f>INDEX(SHELF_days!$C$2:$C$289,MATCH(A5431&amp;"|"&amp;C5431,SHELF_days!$D$2:$D$289,0))</f>
        <v>10</v>
      </c>
      <c r="AD5431" s="8">
        <f t="shared" si="253"/>
        <v>20.673546910000002</v>
      </c>
      <c r="AE5431" s="7">
        <f t="shared" si="254"/>
        <v>0.38503980700000001</v>
      </c>
    </row>
    <row r="5432" spans="1:31" x14ac:dyDescent="0.45">
      <c r="A5432" t="s">
        <v>84</v>
      </c>
      <c r="B5432" t="s">
        <v>189</v>
      </c>
      <c r="C5432" t="s">
        <v>134</v>
      </c>
      <c r="D5432">
        <v>0.9</v>
      </c>
      <c r="E5432">
        <v>0.9</v>
      </c>
      <c r="F5432">
        <v>0.9</v>
      </c>
      <c r="G5432">
        <v>0.9</v>
      </c>
      <c r="H5432">
        <v>0.9</v>
      </c>
      <c r="I5432">
        <v>0.9</v>
      </c>
      <c r="J5432">
        <v>0.9</v>
      </c>
      <c r="K5432">
        <v>0.9</v>
      </c>
      <c r="L5432">
        <v>0.9</v>
      </c>
      <c r="M5432">
        <v>0.9</v>
      </c>
      <c r="N5432">
        <v>0.9</v>
      </c>
      <c r="O5432">
        <v>0.9</v>
      </c>
      <c r="P5432">
        <v>0.9</v>
      </c>
      <c r="Q5432">
        <v>0.9</v>
      </c>
      <c r="R5432">
        <v>0.9</v>
      </c>
      <c r="S5432">
        <v>0.9</v>
      </c>
      <c r="T5432">
        <v>0.9</v>
      </c>
      <c r="U5432">
        <v>0.9</v>
      </c>
      <c r="V5432">
        <v>0.9</v>
      </c>
      <c r="W5432">
        <v>0.9</v>
      </c>
      <c r="X5432">
        <v>0.9</v>
      </c>
      <c r="Y5432">
        <v>0.9</v>
      </c>
      <c r="Z5432">
        <v>0.9</v>
      </c>
      <c r="AA5432">
        <v>0.9</v>
      </c>
      <c r="AB5432" s="7">
        <f t="shared" si="252"/>
        <v>21.599999999999994</v>
      </c>
      <c r="AC5432">
        <f>INDEX(SHELF_days!$C$2:$C$289,MATCH(A5432&amp;"|"&amp;C5432,SHELF_days!$D$2:$D$289,0))</f>
        <v>120</v>
      </c>
      <c r="AD5432" s="8">
        <f t="shared" si="253"/>
        <v>2591.9999999999991</v>
      </c>
      <c r="AE5432" s="7">
        <f t="shared" si="254"/>
        <v>0.9</v>
      </c>
    </row>
    <row r="5433" spans="1:31" x14ac:dyDescent="0.45">
      <c r="A5433" t="s">
        <v>84</v>
      </c>
      <c r="B5433" t="s">
        <v>189</v>
      </c>
      <c r="C5433" t="s">
        <v>135</v>
      </c>
      <c r="D5433">
        <v>0.9</v>
      </c>
      <c r="E5433">
        <v>0.9</v>
      </c>
      <c r="F5433">
        <v>0.9</v>
      </c>
      <c r="G5433">
        <v>0.9</v>
      </c>
      <c r="H5433">
        <v>0.9</v>
      </c>
      <c r="I5433">
        <v>0.9</v>
      </c>
      <c r="J5433">
        <v>0.9</v>
      </c>
      <c r="K5433">
        <v>0.9</v>
      </c>
      <c r="L5433">
        <v>0.9</v>
      </c>
      <c r="M5433">
        <v>0.9</v>
      </c>
      <c r="N5433">
        <v>0.9</v>
      </c>
      <c r="O5433">
        <v>0.9</v>
      </c>
      <c r="P5433">
        <v>0.9</v>
      </c>
      <c r="Q5433">
        <v>0.9</v>
      </c>
      <c r="R5433">
        <v>0.9</v>
      </c>
      <c r="S5433">
        <v>0.9</v>
      </c>
      <c r="T5433">
        <v>0.9</v>
      </c>
      <c r="U5433">
        <v>0.9</v>
      </c>
      <c r="V5433">
        <v>0.9</v>
      </c>
      <c r="W5433">
        <v>0.9</v>
      </c>
      <c r="X5433">
        <v>0.9</v>
      </c>
      <c r="Y5433">
        <v>0.9</v>
      </c>
      <c r="Z5433">
        <v>0.9</v>
      </c>
      <c r="AA5433">
        <v>0.9</v>
      </c>
      <c r="AB5433" s="7">
        <f t="shared" si="252"/>
        <v>21.599999999999994</v>
      </c>
      <c r="AC5433">
        <f>INDEX(SHELF_days!$C$2:$C$289,MATCH(A5433&amp;"|"&amp;C5433,SHELF_days!$D$2:$D$289,0))</f>
        <v>70</v>
      </c>
      <c r="AD5433" s="8">
        <f t="shared" si="253"/>
        <v>1511.9999999999995</v>
      </c>
      <c r="AE5433" s="7">
        <f t="shared" si="254"/>
        <v>0.9</v>
      </c>
    </row>
    <row r="5434" spans="1:31" x14ac:dyDescent="0.45">
      <c r="A5434" t="s">
        <v>84</v>
      </c>
      <c r="B5434" t="s">
        <v>189</v>
      </c>
      <c r="C5434" t="s">
        <v>136</v>
      </c>
      <c r="D5434">
        <v>0.9</v>
      </c>
      <c r="E5434">
        <v>0.9</v>
      </c>
      <c r="F5434">
        <v>0.9</v>
      </c>
      <c r="G5434">
        <v>0.9</v>
      </c>
      <c r="H5434">
        <v>0.9</v>
      </c>
      <c r="I5434">
        <v>0.9</v>
      </c>
      <c r="J5434">
        <v>0.9</v>
      </c>
      <c r="K5434">
        <v>0.9</v>
      </c>
      <c r="L5434">
        <v>0.9</v>
      </c>
      <c r="M5434">
        <v>0.9</v>
      </c>
      <c r="N5434">
        <v>0.9</v>
      </c>
      <c r="O5434">
        <v>0.9</v>
      </c>
      <c r="P5434">
        <v>0.9</v>
      </c>
      <c r="Q5434">
        <v>0.9</v>
      </c>
      <c r="R5434">
        <v>0.9</v>
      </c>
      <c r="S5434">
        <v>0.9</v>
      </c>
      <c r="T5434">
        <v>0.9</v>
      </c>
      <c r="U5434">
        <v>0.9</v>
      </c>
      <c r="V5434">
        <v>0.9</v>
      </c>
      <c r="W5434">
        <v>0.9</v>
      </c>
      <c r="X5434">
        <v>0.9</v>
      </c>
      <c r="Y5434">
        <v>0.9</v>
      </c>
      <c r="Z5434">
        <v>0.9</v>
      </c>
      <c r="AA5434">
        <v>0.9</v>
      </c>
      <c r="AB5434" s="7">
        <f t="shared" si="252"/>
        <v>21.599999999999994</v>
      </c>
      <c r="AC5434">
        <f>INDEX(SHELF_days!$C$2:$C$289,MATCH(A5434&amp;"|"&amp;C5434,SHELF_days!$D$2:$D$289,0))</f>
        <v>90</v>
      </c>
      <c r="AD5434" s="8">
        <f t="shared" si="253"/>
        <v>1943.9999999999995</v>
      </c>
      <c r="AE5434" s="7">
        <f t="shared" si="254"/>
        <v>0.9</v>
      </c>
    </row>
    <row r="5435" spans="1:31" x14ac:dyDescent="0.45">
      <c r="A5435" t="s">
        <v>84</v>
      </c>
      <c r="B5435" t="s">
        <v>189</v>
      </c>
      <c r="C5435" t="s">
        <v>137</v>
      </c>
      <c r="D5435">
        <v>0.9</v>
      </c>
      <c r="E5435">
        <v>0.9</v>
      </c>
      <c r="F5435">
        <v>0.9</v>
      </c>
      <c r="G5435">
        <v>0.9</v>
      </c>
      <c r="H5435">
        <v>0.9</v>
      </c>
      <c r="I5435">
        <v>0.9</v>
      </c>
      <c r="J5435">
        <v>0.9</v>
      </c>
      <c r="K5435">
        <v>0.9</v>
      </c>
      <c r="L5435">
        <v>0.9</v>
      </c>
      <c r="M5435">
        <v>0.9</v>
      </c>
      <c r="N5435">
        <v>0.9</v>
      </c>
      <c r="O5435">
        <v>0.9</v>
      </c>
      <c r="P5435">
        <v>0.9</v>
      </c>
      <c r="Q5435">
        <v>0.9</v>
      </c>
      <c r="R5435">
        <v>0.9</v>
      </c>
      <c r="S5435">
        <v>0.9</v>
      </c>
      <c r="T5435">
        <v>0.9</v>
      </c>
      <c r="U5435">
        <v>0.9</v>
      </c>
      <c r="V5435">
        <v>0.9</v>
      </c>
      <c r="W5435">
        <v>0.9</v>
      </c>
      <c r="X5435">
        <v>0.9</v>
      </c>
      <c r="Y5435">
        <v>0.9</v>
      </c>
      <c r="Z5435">
        <v>0.9</v>
      </c>
      <c r="AA5435">
        <v>0.9</v>
      </c>
      <c r="AB5435" s="7">
        <f t="shared" si="252"/>
        <v>21.599999999999994</v>
      </c>
      <c r="AC5435">
        <f>INDEX(SHELF_days!$C$2:$C$289,MATCH(A5435&amp;"|"&amp;C5435,SHELF_days!$D$2:$D$289,0))</f>
        <v>70</v>
      </c>
      <c r="AD5435" s="8">
        <f t="shared" si="253"/>
        <v>1511.9999999999995</v>
      </c>
      <c r="AE5435" s="7">
        <f t="shared" si="254"/>
        <v>0.9</v>
      </c>
    </row>
    <row r="5436" spans="1:31" x14ac:dyDescent="0.45">
      <c r="A5436" t="s">
        <v>84</v>
      </c>
      <c r="B5436" t="s">
        <v>189</v>
      </c>
      <c r="C5436" t="s">
        <v>138</v>
      </c>
      <c r="D5436">
        <v>0.9</v>
      </c>
      <c r="E5436">
        <v>0.9</v>
      </c>
      <c r="F5436">
        <v>0.9</v>
      </c>
      <c r="G5436">
        <v>0.9</v>
      </c>
      <c r="H5436">
        <v>0.9</v>
      </c>
      <c r="I5436">
        <v>0.9</v>
      </c>
      <c r="J5436">
        <v>0.9</v>
      </c>
      <c r="K5436">
        <v>0.9</v>
      </c>
      <c r="L5436">
        <v>0.9</v>
      </c>
      <c r="M5436">
        <v>0.9</v>
      </c>
      <c r="N5436">
        <v>0.9</v>
      </c>
      <c r="O5436">
        <v>0.9</v>
      </c>
      <c r="P5436">
        <v>0.9</v>
      </c>
      <c r="Q5436">
        <v>0.9</v>
      </c>
      <c r="R5436">
        <v>0.9</v>
      </c>
      <c r="S5436">
        <v>0.9</v>
      </c>
      <c r="T5436">
        <v>0.9</v>
      </c>
      <c r="U5436">
        <v>0.9</v>
      </c>
      <c r="V5436">
        <v>0.9</v>
      </c>
      <c r="W5436">
        <v>0.9</v>
      </c>
      <c r="X5436">
        <v>0.9</v>
      </c>
      <c r="Y5436">
        <v>0.9</v>
      </c>
      <c r="Z5436">
        <v>0.9</v>
      </c>
      <c r="AA5436">
        <v>0.9</v>
      </c>
      <c r="AB5436" s="7">
        <f t="shared" si="252"/>
        <v>21.599999999999994</v>
      </c>
      <c r="AC5436">
        <f>INDEX(SHELF_days!$C$2:$C$289,MATCH(A5436&amp;"|"&amp;C5436,SHELF_days!$D$2:$D$289,0))</f>
        <v>5</v>
      </c>
      <c r="AD5436" s="8">
        <f t="shared" si="253"/>
        <v>107.99999999999997</v>
      </c>
      <c r="AE5436" s="7">
        <f t="shared" si="254"/>
        <v>0.9</v>
      </c>
    </row>
    <row r="5437" spans="1:31" x14ac:dyDescent="0.45">
      <c r="A5437" t="s">
        <v>84</v>
      </c>
      <c r="B5437" t="s">
        <v>189</v>
      </c>
      <c r="C5437" t="s">
        <v>139</v>
      </c>
      <c r="D5437">
        <v>0.9</v>
      </c>
      <c r="E5437">
        <v>0.9</v>
      </c>
      <c r="F5437">
        <v>0.9</v>
      </c>
      <c r="G5437">
        <v>0.9</v>
      </c>
      <c r="H5437">
        <v>0.9</v>
      </c>
      <c r="I5437">
        <v>0.9</v>
      </c>
      <c r="J5437">
        <v>0.9</v>
      </c>
      <c r="K5437">
        <v>0.9</v>
      </c>
      <c r="L5437">
        <v>0.9</v>
      </c>
      <c r="M5437">
        <v>0.9</v>
      </c>
      <c r="N5437">
        <v>0.9</v>
      </c>
      <c r="O5437">
        <v>0.9</v>
      </c>
      <c r="P5437">
        <v>0.9</v>
      </c>
      <c r="Q5437">
        <v>0.9</v>
      </c>
      <c r="R5437">
        <v>0.9</v>
      </c>
      <c r="S5437">
        <v>0.9</v>
      </c>
      <c r="T5437">
        <v>0.9</v>
      </c>
      <c r="U5437">
        <v>0.9</v>
      </c>
      <c r="V5437">
        <v>0.9</v>
      </c>
      <c r="W5437">
        <v>0.9</v>
      </c>
      <c r="X5437">
        <v>0.9</v>
      </c>
      <c r="Y5437">
        <v>0.9</v>
      </c>
      <c r="Z5437">
        <v>0.9</v>
      </c>
      <c r="AA5437">
        <v>0.9</v>
      </c>
      <c r="AB5437" s="7">
        <f t="shared" si="252"/>
        <v>21.599999999999994</v>
      </c>
      <c r="AC5437">
        <f>INDEX(SHELF_days!$C$2:$C$289,MATCH(A5437&amp;"|"&amp;C5437,SHELF_days!$D$2:$D$289,0))</f>
        <v>10</v>
      </c>
      <c r="AD5437" s="8">
        <f t="shared" si="253"/>
        <v>215.99999999999994</v>
      </c>
      <c r="AE5437" s="7">
        <f t="shared" si="254"/>
        <v>0.9</v>
      </c>
    </row>
    <row r="5438" spans="1:31" x14ac:dyDescent="0.45">
      <c r="A5438" t="s">
        <v>84</v>
      </c>
      <c r="B5438" t="s">
        <v>190</v>
      </c>
      <c r="C5438" t="s">
        <v>134</v>
      </c>
      <c r="D5438">
        <v>0</v>
      </c>
      <c r="E5438">
        <v>0</v>
      </c>
      <c r="F5438">
        <v>0</v>
      </c>
      <c r="G5438">
        <v>0</v>
      </c>
      <c r="H5438">
        <v>2.9840771734077169E-3</v>
      </c>
      <c r="I5438">
        <v>1.2508716875871691E-2</v>
      </c>
      <c r="J5438">
        <v>0.21391213389121341</v>
      </c>
      <c r="K5438">
        <v>0.28796490004649</v>
      </c>
      <c r="L5438">
        <v>0.32895455602045559</v>
      </c>
      <c r="M5438">
        <v>0.34920676429567638</v>
      </c>
      <c r="N5438">
        <v>0.3401208740120874</v>
      </c>
      <c r="O5438">
        <v>0.33176429567642962</v>
      </c>
      <c r="P5438">
        <v>0.32748430962343089</v>
      </c>
      <c r="Q5438">
        <v>0.46085832171083219</v>
      </c>
      <c r="R5438">
        <v>0.43487912598791262</v>
      </c>
      <c r="S5438">
        <v>0.35454730357973041</v>
      </c>
      <c r="T5438">
        <v>0.2249418874941887</v>
      </c>
      <c r="U5438">
        <v>0.136177940492794</v>
      </c>
      <c r="V5438">
        <v>2.2318107856810779E-2</v>
      </c>
      <c r="W5438">
        <v>9.8791259879125987E-5</v>
      </c>
      <c r="X5438">
        <v>0</v>
      </c>
      <c r="Y5438">
        <v>0</v>
      </c>
      <c r="Z5438">
        <v>0</v>
      </c>
      <c r="AA5438">
        <v>0</v>
      </c>
      <c r="AB5438" s="7">
        <f t="shared" si="252"/>
        <v>3.8287221059972105</v>
      </c>
      <c r="AC5438">
        <f>INDEX(SHELF_days!$C$2:$C$289,MATCH(A5438&amp;"|"&amp;C5438,SHELF_days!$D$2:$D$289,0))</f>
        <v>120</v>
      </c>
      <c r="AD5438" s="8">
        <f t="shared" si="253"/>
        <v>459.44665271966528</v>
      </c>
      <c r="AE5438" s="7">
        <f t="shared" si="254"/>
        <v>0.46085832171083219</v>
      </c>
    </row>
    <row r="5439" spans="1:31" x14ac:dyDescent="0.45">
      <c r="A5439" t="s">
        <v>84</v>
      </c>
      <c r="B5439" t="s">
        <v>190</v>
      </c>
      <c r="C5439" t="s">
        <v>135</v>
      </c>
      <c r="D5439">
        <v>0</v>
      </c>
      <c r="E5439">
        <v>0</v>
      </c>
      <c r="F5439">
        <v>0</v>
      </c>
      <c r="G5439">
        <v>0</v>
      </c>
      <c r="H5439">
        <v>3.5963339310619638E-3</v>
      </c>
      <c r="I5439">
        <v>1.370790994221957E-2</v>
      </c>
      <c r="J5439">
        <v>0.25317792388922089</v>
      </c>
      <c r="K5439">
        <v>0.34297170751145639</v>
      </c>
      <c r="L5439">
        <v>0.37625523012552298</v>
      </c>
      <c r="M5439">
        <v>0.37482068141063962</v>
      </c>
      <c r="N5439">
        <v>0.36598425981271171</v>
      </c>
      <c r="O5439">
        <v>0.36506276150627609</v>
      </c>
      <c r="P5439">
        <v>0.36313508667065147</v>
      </c>
      <c r="Q5439">
        <v>0.49887925881649742</v>
      </c>
      <c r="R5439">
        <v>0.47362522414823671</v>
      </c>
      <c r="S5439">
        <v>0.39853058378162981</v>
      </c>
      <c r="T5439">
        <v>0.27530882645945409</v>
      </c>
      <c r="U5439">
        <v>0.18060370591751351</v>
      </c>
      <c r="V5439">
        <v>2.643952978681012E-2</v>
      </c>
      <c r="W5439">
        <v>1.195457262402869E-4</v>
      </c>
      <c r="X5439">
        <v>0</v>
      </c>
      <c r="Y5439">
        <v>0</v>
      </c>
      <c r="Z5439">
        <v>0</v>
      </c>
      <c r="AA5439">
        <v>0</v>
      </c>
      <c r="AB5439" s="7">
        <f t="shared" si="252"/>
        <v>4.3122185694361423</v>
      </c>
      <c r="AC5439">
        <f>INDEX(SHELF_days!$C$2:$C$289,MATCH(A5439&amp;"|"&amp;C5439,SHELF_days!$D$2:$D$289,0))</f>
        <v>70</v>
      </c>
      <c r="AD5439" s="8">
        <f t="shared" si="253"/>
        <v>301.85529986052995</v>
      </c>
      <c r="AE5439" s="7">
        <f t="shared" si="254"/>
        <v>0.49887925881649742</v>
      </c>
    </row>
    <row r="5440" spans="1:31" x14ac:dyDescent="0.45">
      <c r="A5440" t="s">
        <v>84</v>
      </c>
      <c r="B5440" t="s">
        <v>190</v>
      </c>
      <c r="C5440" t="s">
        <v>136</v>
      </c>
      <c r="D5440">
        <v>0</v>
      </c>
      <c r="E5440">
        <v>0</v>
      </c>
      <c r="F5440">
        <v>0</v>
      </c>
      <c r="G5440">
        <v>0</v>
      </c>
      <c r="H5440">
        <v>1.735626840229351E-3</v>
      </c>
      <c r="I5440">
        <v>7.818069115140245E-3</v>
      </c>
      <c r="J5440">
        <v>0.16459011312567801</v>
      </c>
      <c r="K5440">
        <v>0.2409228265922827</v>
      </c>
      <c r="L5440">
        <v>0.28301952580195261</v>
      </c>
      <c r="M5440">
        <v>0.3034131411746474</v>
      </c>
      <c r="N5440">
        <v>0.29208507670850758</v>
      </c>
      <c r="O5440">
        <v>0.29141484580815119</v>
      </c>
      <c r="P5440">
        <v>0.28553386022005273</v>
      </c>
      <c r="Q5440">
        <v>0.39928715326204861</v>
      </c>
      <c r="R5440">
        <v>0.37212149387881599</v>
      </c>
      <c r="S5440">
        <v>0.28278707577870749</v>
      </c>
      <c r="T5440">
        <v>0.16340461800712849</v>
      </c>
      <c r="U5440">
        <v>8.6351309468464268E-2</v>
      </c>
      <c r="V5440">
        <v>9.4839609483960956E-3</v>
      </c>
      <c r="W5440">
        <v>4.6490004649000461E-5</v>
      </c>
      <c r="X5440">
        <v>0</v>
      </c>
      <c r="Y5440">
        <v>0</v>
      </c>
      <c r="Z5440">
        <v>0</v>
      </c>
      <c r="AA5440">
        <v>0</v>
      </c>
      <c r="AB5440" s="7">
        <f t="shared" si="252"/>
        <v>3.1840151867348521</v>
      </c>
      <c r="AC5440">
        <f>INDEX(SHELF_days!$C$2:$C$289,MATCH(A5440&amp;"|"&amp;C5440,SHELF_days!$D$2:$D$289,0))</f>
        <v>90</v>
      </c>
      <c r="AD5440" s="8">
        <f t="shared" si="253"/>
        <v>286.56136680613668</v>
      </c>
      <c r="AE5440" s="7">
        <f t="shared" si="254"/>
        <v>0.39928715326204861</v>
      </c>
    </row>
    <row r="5441" spans="1:31" x14ac:dyDescent="0.45">
      <c r="A5441" t="s">
        <v>84</v>
      </c>
      <c r="B5441" t="s">
        <v>190</v>
      </c>
      <c r="C5441" t="s">
        <v>137</v>
      </c>
      <c r="D5441">
        <v>0</v>
      </c>
      <c r="E5441">
        <v>0</v>
      </c>
      <c r="F5441">
        <v>0</v>
      </c>
      <c r="G5441">
        <v>0</v>
      </c>
      <c r="H5441">
        <v>3.9350468220761102E-4</v>
      </c>
      <c r="I5441">
        <v>2.057182705718271E-3</v>
      </c>
      <c r="J5441">
        <v>5.9658298465829838E-2</v>
      </c>
      <c r="K5441">
        <v>0.14260310818888219</v>
      </c>
      <c r="L5441">
        <v>0.20543434947200639</v>
      </c>
      <c r="M5441">
        <v>0.23066347878063359</v>
      </c>
      <c r="N5441">
        <v>0.22314704124327561</v>
      </c>
      <c r="O5441">
        <v>0.2116457461645746</v>
      </c>
      <c r="P5441">
        <v>0.21149133293484759</v>
      </c>
      <c r="Q5441">
        <v>0.32834728033472799</v>
      </c>
      <c r="R5441">
        <v>0.26354851564056592</v>
      </c>
      <c r="S5441">
        <v>0.13695457262402869</v>
      </c>
      <c r="T5441">
        <v>4.5885634588563463E-2</v>
      </c>
      <c r="U5441">
        <v>2.3714883442916911E-2</v>
      </c>
      <c r="V5441">
        <v>2.8591352859135282E-3</v>
      </c>
      <c r="W5441">
        <v>9.9621438533572425E-6</v>
      </c>
      <c r="X5441">
        <v>0</v>
      </c>
      <c r="Y5441">
        <v>0</v>
      </c>
      <c r="Z5441">
        <v>0</v>
      </c>
      <c r="AA5441">
        <v>0</v>
      </c>
      <c r="AB5441" s="7">
        <f t="shared" si="252"/>
        <v>2.0884140266985463</v>
      </c>
      <c r="AC5441">
        <f>INDEX(SHELF_days!$C$2:$C$289,MATCH(A5441&amp;"|"&amp;C5441,SHELF_days!$D$2:$D$289,0))</f>
        <v>70</v>
      </c>
      <c r="AD5441" s="8">
        <f t="shared" si="253"/>
        <v>146.18898186889822</v>
      </c>
      <c r="AE5441" s="7">
        <f t="shared" si="254"/>
        <v>0.32834728033472799</v>
      </c>
    </row>
    <row r="5442" spans="1:31" x14ac:dyDescent="0.45">
      <c r="A5442" t="s">
        <v>84</v>
      </c>
      <c r="B5442" t="s">
        <v>190</v>
      </c>
      <c r="C5442" t="s">
        <v>138</v>
      </c>
      <c r="D5442">
        <v>0</v>
      </c>
      <c r="E5442">
        <v>0</v>
      </c>
      <c r="F5442">
        <v>0</v>
      </c>
      <c r="G5442">
        <v>0</v>
      </c>
      <c r="H5442">
        <v>5.439330543933054E-3</v>
      </c>
      <c r="I5442">
        <v>2.7336122733612269E-2</v>
      </c>
      <c r="J5442">
        <v>0.33221757322175732</v>
      </c>
      <c r="K5442">
        <v>0.35836820083682008</v>
      </c>
      <c r="L5442">
        <v>0.42196652719665267</v>
      </c>
      <c r="M5442">
        <v>0.38019525801952581</v>
      </c>
      <c r="N5442">
        <v>0.35306834030683398</v>
      </c>
      <c r="O5442">
        <v>0.34818688981868889</v>
      </c>
      <c r="P5442">
        <v>0.35223152022315202</v>
      </c>
      <c r="Q5442">
        <v>0.53549511854951182</v>
      </c>
      <c r="R5442">
        <v>0.4795676429567643</v>
      </c>
      <c r="S5442">
        <v>0.4358437935843793</v>
      </c>
      <c r="T5442">
        <v>0.36841004184100418</v>
      </c>
      <c r="U5442">
        <v>0.22817294281729431</v>
      </c>
      <c r="V5442">
        <v>3.4658298465829837E-2</v>
      </c>
      <c r="W5442">
        <v>3.4867503486750347E-4</v>
      </c>
      <c r="X5442">
        <v>0</v>
      </c>
      <c r="Y5442">
        <v>0</v>
      </c>
      <c r="Z5442">
        <v>0</v>
      </c>
      <c r="AA5442">
        <v>0</v>
      </c>
      <c r="AB5442" s="7">
        <f t="shared" ref="AB5442:AB5505" si="255">SUM(D5442:AA5442)</f>
        <v>4.6615062761506278</v>
      </c>
      <c r="AC5442">
        <f>INDEX(SHELF_days!$C$2:$C$289,MATCH(A5442&amp;"|"&amp;C5442,SHELF_days!$D$2:$D$289,0))</f>
        <v>5</v>
      </c>
      <c r="AD5442" s="8">
        <f t="shared" ref="AD5442:AD5505" si="256">AB5442*AC5442</f>
        <v>23.30753138075314</v>
      </c>
      <c r="AE5442" s="7">
        <f t="shared" ref="AE5442:AE5505" si="257">MAX(D5442:AA5442)</f>
        <v>0.53549511854951182</v>
      </c>
    </row>
    <row r="5443" spans="1:31" x14ac:dyDescent="0.45">
      <c r="A5443" t="s">
        <v>84</v>
      </c>
      <c r="B5443" t="s">
        <v>190</v>
      </c>
      <c r="C5443" t="s">
        <v>139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3.1380753138075309E-3</v>
      </c>
      <c r="K5443">
        <v>6.7642956764295673E-2</v>
      </c>
      <c r="L5443">
        <v>0.16551603905160389</v>
      </c>
      <c r="M5443">
        <v>0.2297768479776848</v>
      </c>
      <c r="N5443">
        <v>0.2124476987447699</v>
      </c>
      <c r="O5443">
        <v>0.2006276150627615</v>
      </c>
      <c r="P5443">
        <v>0.2111576011157601</v>
      </c>
      <c r="Q5443">
        <v>0.38570432357043238</v>
      </c>
      <c r="R5443">
        <v>0.32601115760111582</v>
      </c>
      <c r="S5443">
        <v>0.14201534170153421</v>
      </c>
      <c r="T5443">
        <v>1.6004184100418411E-2</v>
      </c>
      <c r="U5443">
        <v>3.1380753138075308E-4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 s="7">
        <f t="shared" si="255"/>
        <v>1.9603556485355649</v>
      </c>
      <c r="AC5443">
        <f>INDEX(SHELF_days!$C$2:$C$289,MATCH(A5443&amp;"|"&amp;C5443,SHELF_days!$D$2:$D$289,0))</f>
        <v>10</v>
      </c>
      <c r="AD5443" s="8">
        <f t="shared" si="256"/>
        <v>19.60355648535565</v>
      </c>
      <c r="AE5443" s="7">
        <f t="shared" si="257"/>
        <v>0.38570432357043238</v>
      </c>
    </row>
    <row r="5444" spans="1:31" x14ac:dyDescent="0.45">
      <c r="A5444" t="s">
        <v>84</v>
      </c>
      <c r="B5444" t="s">
        <v>191</v>
      </c>
      <c r="C5444" t="s">
        <v>134</v>
      </c>
      <c r="D5444">
        <v>0</v>
      </c>
      <c r="E5444">
        <v>0</v>
      </c>
      <c r="F5444">
        <v>0</v>
      </c>
      <c r="G5444">
        <v>0</v>
      </c>
      <c r="H5444">
        <v>2.4462135625167511E-2</v>
      </c>
      <c r="I5444">
        <v>0.15919409984018429</v>
      </c>
      <c r="J5444">
        <v>0.36049789301479612</v>
      </c>
      <c r="K5444">
        <v>0.50829977785393543</v>
      </c>
      <c r="L5444">
        <v>0.58387875217149954</v>
      </c>
      <c r="M5444">
        <v>0.59650102360953439</v>
      </c>
      <c r="N5444">
        <v>0.59054585382493496</v>
      </c>
      <c r="O5444">
        <v>0.57537668038500533</v>
      </c>
      <c r="P5444">
        <v>0.57378119604100519</v>
      </c>
      <c r="Q5444">
        <v>0.57414858159751736</v>
      </c>
      <c r="R5444">
        <v>0.55955887241013247</v>
      </c>
      <c r="S5444">
        <v>0.48378021784338049</v>
      </c>
      <c r="T5444">
        <v>0.33673594336145363</v>
      </c>
      <c r="U5444">
        <v>0.1597037412604968</v>
      </c>
      <c r="V5444">
        <v>3.1003947710485188E-2</v>
      </c>
      <c r="W5444">
        <v>1.3507781562700861E-4</v>
      </c>
      <c r="X5444">
        <v>0</v>
      </c>
      <c r="Y5444">
        <v>0</v>
      </c>
      <c r="Z5444">
        <v>0</v>
      </c>
      <c r="AA5444">
        <v>0</v>
      </c>
      <c r="AB5444" s="7">
        <f t="shared" si="255"/>
        <v>6.1176037943651558</v>
      </c>
      <c r="AC5444">
        <f>INDEX(SHELF_days!$C$2:$C$289,MATCH(A5444&amp;"|"&amp;C5444,SHELF_days!$D$2:$D$289,0))</f>
        <v>120</v>
      </c>
      <c r="AD5444" s="8">
        <f t="shared" si="256"/>
        <v>734.11245532381872</v>
      </c>
      <c r="AE5444" s="7">
        <f t="shared" si="257"/>
        <v>0.59650102360953439</v>
      </c>
    </row>
    <row r="5445" spans="1:31" x14ac:dyDescent="0.45">
      <c r="A5445" t="s">
        <v>84</v>
      </c>
      <c r="B5445" t="s">
        <v>191</v>
      </c>
      <c r="C5445" t="s">
        <v>135</v>
      </c>
      <c r="D5445">
        <v>0</v>
      </c>
      <c r="E5445">
        <v>0</v>
      </c>
      <c r="F5445">
        <v>0</v>
      </c>
      <c r="G5445">
        <v>0</v>
      </c>
      <c r="H5445">
        <v>2.977528959456803E-2</v>
      </c>
      <c r="I5445">
        <v>0.18668928709353699</v>
      </c>
      <c r="J5445">
        <v>0.42305029466149269</v>
      </c>
      <c r="K5445">
        <v>0.58926033065205963</v>
      </c>
      <c r="L5445">
        <v>0.64908945539888607</v>
      </c>
      <c r="M5445">
        <v>0.65941577685688135</v>
      </c>
      <c r="N5445">
        <v>0.65239508641485144</v>
      </c>
      <c r="O5445">
        <v>0.63457040803637721</v>
      </c>
      <c r="P5445">
        <v>0.63175474872430126</v>
      </c>
      <c r="Q5445">
        <v>0.62786517882835824</v>
      </c>
      <c r="R5445">
        <v>0.61103051176938639</v>
      </c>
      <c r="S5445">
        <v>0.54309224345750662</v>
      </c>
      <c r="T5445">
        <v>0.38838423728289762</v>
      </c>
      <c r="U5445">
        <v>0.18430207335814949</v>
      </c>
      <c r="V5445">
        <v>3.6109124725666353E-2</v>
      </c>
      <c r="W5445">
        <v>1.644425581546192E-4</v>
      </c>
      <c r="X5445">
        <v>0</v>
      </c>
      <c r="Y5445">
        <v>0</v>
      </c>
      <c r="Z5445">
        <v>0</v>
      </c>
      <c r="AA5445">
        <v>0</v>
      </c>
      <c r="AB5445" s="7">
        <f t="shared" si="255"/>
        <v>6.846948489413073</v>
      </c>
      <c r="AC5445">
        <f>INDEX(SHELF_days!$C$2:$C$289,MATCH(A5445&amp;"|"&amp;C5445,SHELF_days!$D$2:$D$289,0))</f>
        <v>70</v>
      </c>
      <c r="AD5445" s="8">
        <f t="shared" si="256"/>
        <v>479.2863942589151</v>
      </c>
      <c r="AE5445" s="7">
        <f t="shared" si="257"/>
        <v>0.65941577685688135</v>
      </c>
    </row>
    <row r="5446" spans="1:31" x14ac:dyDescent="0.45">
      <c r="A5446" t="s">
        <v>84</v>
      </c>
      <c r="B5446" t="s">
        <v>191</v>
      </c>
      <c r="C5446" t="s">
        <v>136</v>
      </c>
      <c r="D5446">
        <v>0</v>
      </c>
      <c r="E5446">
        <v>0</v>
      </c>
      <c r="F5446">
        <v>0</v>
      </c>
      <c r="G5446">
        <v>0</v>
      </c>
      <c r="H5446">
        <v>1.224792534996071E-2</v>
      </c>
      <c r="I5446">
        <v>0.10239899000939311</v>
      </c>
      <c r="J5446">
        <v>0.26973190889517451</v>
      </c>
      <c r="K5446">
        <v>0.41574906993846888</v>
      </c>
      <c r="L5446">
        <v>0.50334387938171998</v>
      </c>
      <c r="M5446">
        <v>0.53744439357089446</v>
      </c>
      <c r="N5446">
        <v>0.52956246164326126</v>
      </c>
      <c r="O5446">
        <v>0.51310167456533928</v>
      </c>
      <c r="P5446">
        <v>0.50503354841841985</v>
      </c>
      <c r="Q5446">
        <v>0.50042741665719992</v>
      </c>
      <c r="R5446">
        <v>0.47143506256816181</v>
      </c>
      <c r="S5446">
        <v>0.37137046083140812</v>
      </c>
      <c r="T5446">
        <v>0.22422569367505329</v>
      </c>
      <c r="U5446">
        <v>8.4834958678878275E-2</v>
      </c>
      <c r="V5446">
        <v>1.180332139643156E-2</v>
      </c>
      <c r="W5446">
        <v>6.2644784058902566E-5</v>
      </c>
      <c r="X5446">
        <v>0</v>
      </c>
      <c r="Y5446">
        <v>0</v>
      </c>
      <c r="Z5446">
        <v>0</v>
      </c>
      <c r="AA5446">
        <v>0</v>
      </c>
      <c r="AB5446" s="7">
        <f t="shared" si="255"/>
        <v>5.052773410363824</v>
      </c>
      <c r="AC5446">
        <f>INDEX(SHELF_days!$C$2:$C$289,MATCH(A5446&amp;"|"&amp;C5446,SHELF_days!$D$2:$D$289,0))</f>
        <v>90</v>
      </c>
      <c r="AD5446" s="8">
        <f t="shared" si="256"/>
        <v>454.74960693274414</v>
      </c>
      <c r="AE5446" s="7">
        <f t="shared" si="257"/>
        <v>0.53744439357089446</v>
      </c>
    </row>
    <row r="5447" spans="1:31" x14ac:dyDescent="0.45">
      <c r="A5447" t="s">
        <v>84</v>
      </c>
      <c r="B5447" t="s">
        <v>191</v>
      </c>
      <c r="C5447" t="s">
        <v>137</v>
      </c>
      <c r="D5447">
        <v>0</v>
      </c>
      <c r="E5447">
        <v>0</v>
      </c>
      <c r="F5447">
        <v>0</v>
      </c>
      <c r="G5447">
        <v>0</v>
      </c>
      <c r="H5447">
        <v>2.580741371855147E-3</v>
      </c>
      <c r="I5447">
        <v>2.5849922679162869E-2</v>
      </c>
      <c r="J5447">
        <v>9.3264659581407588E-2</v>
      </c>
      <c r="K5447">
        <v>0.23822245257999169</v>
      </c>
      <c r="L5447">
        <v>0.38670737065246369</v>
      </c>
      <c r="M5447">
        <v>0.41190399772644087</v>
      </c>
      <c r="N5447">
        <v>0.40655010600312108</v>
      </c>
      <c r="O5447">
        <v>0.37942603316247447</v>
      </c>
      <c r="P5447">
        <v>0.37818096807930379</v>
      </c>
      <c r="Q5447">
        <v>0.38502267342402252</v>
      </c>
      <c r="R5447">
        <v>0.34494343550862322</v>
      </c>
      <c r="S5447">
        <v>0.19499643292249069</v>
      </c>
      <c r="T5447">
        <v>6.3365199075579942E-2</v>
      </c>
      <c r="U5447">
        <v>2.0313689887957349E-2</v>
      </c>
      <c r="V5447">
        <v>3.9320788565543304E-3</v>
      </c>
      <c r="W5447">
        <v>1.6779852872920331E-5</v>
      </c>
      <c r="X5447">
        <v>0</v>
      </c>
      <c r="Y5447">
        <v>0</v>
      </c>
      <c r="Z5447">
        <v>0</v>
      </c>
      <c r="AA5447">
        <v>0</v>
      </c>
      <c r="AB5447" s="7">
        <f t="shared" si="255"/>
        <v>3.3352765413643226</v>
      </c>
      <c r="AC5447">
        <f>INDEX(SHELF_days!$C$2:$C$289,MATCH(A5447&amp;"|"&amp;C5447,SHELF_days!$D$2:$D$289,0))</f>
        <v>70</v>
      </c>
      <c r="AD5447" s="8">
        <f t="shared" si="256"/>
        <v>233.46935789550258</v>
      </c>
      <c r="AE5447" s="7">
        <f t="shared" si="257"/>
        <v>0.41190399772644087</v>
      </c>
    </row>
    <row r="5448" spans="1:31" x14ac:dyDescent="0.45">
      <c r="A5448" t="s">
        <v>84</v>
      </c>
      <c r="B5448" t="s">
        <v>191</v>
      </c>
      <c r="C5448" t="s">
        <v>138</v>
      </c>
      <c r="D5448">
        <v>0</v>
      </c>
      <c r="E5448">
        <v>0</v>
      </c>
      <c r="F5448">
        <v>0</v>
      </c>
      <c r="G5448">
        <v>0</v>
      </c>
      <c r="H5448">
        <v>2.9458709703698929E-2</v>
      </c>
      <c r="I5448">
        <v>0.31482136228801483</v>
      </c>
      <c r="J5448">
        <v>0.57121080224508824</v>
      </c>
      <c r="K5448">
        <v>0.71939703893642237</v>
      </c>
      <c r="L5448">
        <v>0.76540963282768626</v>
      </c>
      <c r="M5448">
        <v>0.73067310006702479</v>
      </c>
      <c r="N5448">
        <v>0.67991516378329897</v>
      </c>
      <c r="O5448">
        <v>0.625288912083936</v>
      </c>
      <c r="P5448">
        <v>0.60860973832825305</v>
      </c>
      <c r="Q5448">
        <v>0.57291787261069338</v>
      </c>
      <c r="R5448">
        <v>0.54540115121282051</v>
      </c>
      <c r="S5448">
        <v>0.50604456562781497</v>
      </c>
      <c r="T5448">
        <v>0.46296061539130468</v>
      </c>
      <c r="U5448">
        <v>0.27867532188602812</v>
      </c>
      <c r="V5448">
        <v>5.0476034755460752E-2</v>
      </c>
      <c r="W5448">
        <v>4.3851348841231799E-4</v>
      </c>
      <c r="X5448">
        <v>0</v>
      </c>
      <c r="Y5448">
        <v>0</v>
      </c>
      <c r="Z5448">
        <v>0</v>
      </c>
      <c r="AA5448">
        <v>0</v>
      </c>
      <c r="AB5448" s="7">
        <f t="shared" si="255"/>
        <v>7.4616985352359579</v>
      </c>
      <c r="AC5448">
        <f>INDEX(SHELF_days!$C$2:$C$289,MATCH(A5448&amp;"|"&amp;C5448,SHELF_days!$D$2:$D$289,0))</f>
        <v>5</v>
      </c>
      <c r="AD5448" s="8">
        <f t="shared" si="256"/>
        <v>37.308492676179789</v>
      </c>
      <c r="AE5448" s="7">
        <f t="shared" si="257"/>
        <v>0.76540963282768626</v>
      </c>
    </row>
    <row r="5449" spans="1:31" x14ac:dyDescent="0.45">
      <c r="A5449" t="s">
        <v>84</v>
      </c>
      <c r="B5449" t="s">
        <v>191</v>
      </c>
      <c r="C5449" t="s">
        <v>139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7.8305980073628187E-4</v>
      </c>
      <c r="K5449">
        <v>8.9824789742458916E-2</v>
      </c>
      <c r="L5449">
        <v>0.28505725926202868</v>
      </c>
      <c r="M5449">
        <v>0.36167966076407387</v>
      </c>
      <c r="N5449">
        <v>0.35610427498283159</v>
      </c>
      <c r="O5449">
        <v>0.33062350906687299</v>
      </c>
      <c r="P5449">
        <v>0.35038793843745669</v>
      </c>
      <c r="Q5449">
        <v>0.39806844970428901</v>
      </c>
      <c r="R5449">
        <v>0.38537505033435382</v>
      </c>
      <c r="S5449">
        <v>0.1920923997186173</v>
      </c>
      <c r="T5449">
        <v>1.9333746480178798E-2</v>
      </c>
      <c r="U5449">
        <v>3.9152990036814107E-5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 s="7">
        <f t="shared" si="255"/>
        <v>2.7693692912839345</v>
      </c>
      <c r="AC5449">
        <f>INDEX(SHELF_days!$C$2:$C$289,MATCH(A5449&amp;"|"&amp;C5449,SHELF_days!$D$2:$D$289,0))</f>
        <v>10</v>
      </c>
      <c r="AD5449" s="8">
        <f t="shared" si="256"/>
        <v>27.693692912839346</v>
      </c>
      <c r="AE5449" s="7">
        <f t="shared" si="257"/>
        <v>0.39806844970428901</v>
      </c>
    </row>
    <row r="5450" spans="1:31" x14ac:dyDescent="0.45">
      <c r="A5450" t="s">
        <v>84</v>
      </c>
      <c r="B5450" t="s">
        <v>192</v>
      </c>
      <c r="C5450" t="s">
        <v>134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8.5970261053544508E-2</v>
      </c>
      <c r="N5450">
        <v>0.37963217273031902</v>
      </c>
      <c r="O5450">
        <v>0.49887312653179228</v>
      </c>
      <c r="P5450">
        <v>0.49723308211392259</v>
      </c>
      <c r="Q5450">
        <v>0.48343923096635172</v>
      </c>
      <c r="R5450">
        <v>0.47115795283558137</v>
      </c>
      <c r="S5450">
        <v>0.48278741844130069</v>
      </c>
      <c r="T5450">
        <v>0.49201858191351688</v>
      </c>
      <c r="U5450">
        <v>0.44649223672884741</v>
      </c>
      <c r="V5450">
        <v>0.212818103567228</v>
      </c>
      <c r="W5450">
        <v>1.524334553291587E-2</v>
      </c>
      <c r="X5450">
        <v>0</v>
      </c>
      <c r="Y5450">
        <v>0</v>
      </c>
      <c r="Z5450">
        <v>0</v>
      </c>
      <c r="AA5450">
        <v>0</v>
      </c>
      <c r="AB5450" s="7">
        <f t="shared" si="255"/>
        <v>4.06566551241532</v>
      </c>
      <c r="AC5450">
        <f>INDEX(SHELF_days!$C$2:$C$289,MATCH(A5450&amp;"|"&amp;C5450,SHELF_days!$D$2:$D$289,0))</f>
        <v>120</v>
      </c>
      <c r="AD5450" s="8">
        <f t="shared" si="256"/>
        <v>487.87986148983839</v>
      </c>
      <c r="AE5450" s="7">
        <f t="shared" si="257"/>
        <v>0.49887312653179228</v>
      </c>
    </row>
    <row r="5451" spans="1:31" x14ac:dyDescent="0.45">
      <c r="A5451" t="s">
        <v>84</v>
      </c>
      <c r="B5451" t="s">
        <v>192</v>
      </c>
      <c r="C5451" t="s">
        <v>135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7.6376066915914862E-3</v>
      </c>
      <c r="L5451">
        <v>0.18687044568995531</v>
      </c>
      <c r="M5451">
        <v>0.48014337247274769</v>
      </c>
      <c r="N5451">
        <v>0.63047092140796768</v>
      </c>
      <c r="O5451">
        <v>0.67382433915277506</v>
      </c>
      <c r="P5451">
        <v>0.67705711901492183</v>
      </c>
      <c r="Q5451">
        <v>0.67418244180010656</v>
      </c>
      <c r="R5451">
        <v>0.66674031315912219</v>
      </c>
      <c r="S5451">
        <v>0.6665004829457718</v>
      </c>
      <c r="T5451">
        <v>0.66682983882095515</v>
      </c>
      <c r="U5451">
        <v>0.64842040593727601</v>
      </c>
      <c r="V5451">
        <v>0.56803293230217289</v>
      </c>
      <c r="W5451">
        <v>0.3065637915514059</v>
      </c>
      <c r="X5451">
        <v>3.9289445499405343E-2</v>
      </c>
      <c r="Y5451">
        <v>0</v>
      </c>
      <c r="Z5451">
        <v>0</v>
      </c>
      <c r="AA5451">
        <v>0</v>
      </c>
      <c r="AB5451" s="7">
        <f t="shared" si="255"/>
        <v>6.8925634564461751</v>
      </c>
      <c r="AC5451">
        <f>INDEX(SHELF_days!$C$2:$C$289,MATCH(A5451&amp;"|"&amp;C5451,SHELF_days!$D$2:$D$289,0))</f>
        <v>70</v>
      </c>
      <c r="AD5451" s="8">
        <f t="shared" si="256"/>
        <v>482.47944195123227</v>
      </c>
      <c r="AE5451" s="7">
        <f t="shared" si="257"/>
        <v>0.67705711901492183</v>
      </c>
    </row>
    <row r="5452" spans="1:31" x14ac:dyDescent="0.45">
      <c r="A5452" t="s">
        <v>84</v>
      </c>
      <c r="B5452" t="s">
        <v>192</v>
      </c>
      <c r="C5452" t="s">
        <v>136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2.4164508345796872E-2</v>
      </c>
      <c r="L5452">
        <v>0.27575697567568042</v>
      </c>
      <c r="M5452">
        <v>0.51488676849424775</v>
      </c>
      <c r="N5452">
        <v>0.59949294659002661</v>
      </c>
      <c r="O5452">
        <v>0.63012112653058361</v>
      </c>
      <c r="P5452">
        <v>0.63916783485240902</v>
      </c>
      <c r="Q5452">
        <v>0.63841567957142775</v>
      </c>
      <c r="R5452">
        <v>0.63266768459506084</v>
      </c>
      <c r="S5452">
        <v>0.62353064815635084</v>
      </c>
      <c r="T5452">
        <v>0.61337915748186045</v>
      </c>
      <c r="U5452">
        <v>0.59439288214438957</v>
      </c>
      <c r="V5452">
        <v>0.5420651092014821</v>
      </c>
      <c r="W5452">
        <v>0.4000606240630627</v>
      </c>
      <c r="X5452">
        <v>0.11961874586358021</v>
      </c>
      <c r="Y5452">
        <v>2.6056187562860548E-6</v>
      </c>
      <c r="Z5452">
        <v>0</v>
      </c>
      <c r="AA5452">
        <v>0</v>
      </c>
      <c r="AB5452" s="7">
        <f t="shared" si="255"/>
        <v>6.8477232971847135</v>
      </c>
      <c r="AC5452">
        <f>INDEX(SHELF_days!$C$2:$C$289,MATCH(A5452&amp;"|"&amp;C5452,SHELF_days!$D$2:$D$289,0))</f>
        <v>90</v>
      </c>
      <c r="AD5452" s="8">
        <f t="shared" si="256"/>
        <v>616.29509674662427</v>
      </c>
      <c r="AE5452" s="7">
        <f t="shared" si="257"/>
        <v>0.63916783485240902</v>
      </c>
    </row>
    <row r="5453" spans="1:31" x14ac:dyDescent="0.45">
      <c r="A5453" t="s">
        <v>84</v>
      </c>
      <c r="B5453" t="s">
        <v>192</v>
      </c>
      <c r="C5453" t="s">
        <v>137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5.499371960449613E-2</v>
      </c>
      <c r="M5453">
        <v>0.36422206091116532</v>
      </c>
      <c r="N5453">
        <v>0.55216568352257089</v>
      </c>
      <c r="O5453">
        <v>0.58568961715600898</v>
      </c>
      <c r="P5453">
        <v>0.57825967391492872</v>
      </c>
      <c r="Q5453">
        <v>0.5681218520601431</v>
      </c>
      <c r="R5453">
        <v>0.56341217480062511</v>
      </c>
      <c r="S5453">
        <v>0.56827173921122187</v>
      </c>
      <c r="T5453">
        <v>0.569548876837356</v>
      </c>
      <c r="U5453">
        <v>0.52877833300713251</v>
      </c>
      <c r="V5453">
        <v>0.35578626340003522</v>
      </c>
      <c r="W5453">
        <v>7.7412377953458192E-2</v>
      </c>
      <c r="X5453">
        <v>3.2207156430158789E-5</v>
      </c>
      <c r="Y5453">
        <v>0</v>
      </c>
      <c r="Z5453">
        <v>0</v>
      </c>
      <c r="AA5453">
        <v>0</v>
      </c>
      <c r="AB5453" s="7">
        <f t="shared" si="255"/>
        <v>5.3666945795355723</v>
      </c>
      <c r="AC5453">
        <f>INDEX(SHELF_days!$C$2:$C$289,MATCH(A5453&amp;"|"&amp;C5453,SHELF_days!$D$2:$D$289,0))</f>
        <v>70</v>
      </c>
      <c r="AD5453" s="8">
        <f t="shared" si="256"/>
        <v>375.66862056749005</v>
      </c>
      <c r="AE5453" s="7">
        <f t="shared" si="257"/>
        <v>0.58568961715600898</v>
      </c>
    </row>
    <row r="5454" spans="1:31" x14ac:dyDescent="0.45">
      <c r="A5454" t="s">
        <v>84</v>
      </c>
      <c r="B5454" t="s">
        <v>192</v>
      </c>
      <c r="C5454" t="s">
        <v>138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2.7731600423152491E-2</v>
      </c>
      <c r="L5454">
        <v>0.38083723741876979</v>
      </c>
      <c r="M5454">
        <v>0.62248753211425112</v>
      </c>
      <c r="N5454">
        <v>0.69230769230769229</v>
      </c>
      <c r="O5454">
        <v>0.718074656188605</v>
      </c>
      <c r="P5454">
        <v>0.72479975819857945</v>
      </c>
      <c r="Q5454">
        <v>0.72464863231071475</v>
      </c>
      <c r="R5454">
        <v>0.72328849931993344</v>
      </c>
      <c r="S5454">
        <v>0.72570651352576687</v>
      </c>
      <c r="T5454">
        <v>0.7238930028713918</v>
      </c>
      <c r="U5454">
        <v>0.71218074656188601</v>
      </c>
      <c r="V5454">
        <v>0.67311470454888911</v>
      </c>
      <c r="W5454">
        <v>0.55977028865044576</v>
      </c>
      <c r="X5454">
        <v>0.22117273688982919</v>
      </c>
      <c r="Y5454">
        <v>0</v>
      </c>
      <c r="Z5454">
        <v>0</v>
      </c>
      <c r="AA5454">
        <v>0</v>
      </c>
      <c r="AB5454" s="7">
        <f t="shared" si="255"/>
        <v>8.2300136013299063</v>
      </c>
      <c r="AC5454">
        <f>INDEX(SHELF_days!$C$2:$C$289,MATCH(A5454&amp;"|"&amp;C5454,SHELF_days!$D$2:$D$289,0))</f>
        <v>5</v>
      </c>
      <c r="AD5454" s="8">
        <f t="shared" si="256"/>
        <v>41.150068006649533</v>
      </c>
      <c r="AE5454" s="7">
        <f t="shared" si="257"/>
        <v>0.72570651352576687</v>
      </c>
    </row>
    <row r="5455" spans="1:31" x14ac:dyDescent="0.45">
      <c r="A5455" t="s">
        <v>84</v>
      </c>
      <c r="B5455" t="s">
        <v>192</v>
      </c>
      <c r="C5455" t="s">
        <v>139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2.6447030376303459E-3</v>
      </c>
      <c r="N5455">
        <v>0.27588030829681132</v>
      </c>
      <c r="O5455">
        <v>0.35612815475290921</v>
      </c>
      <c r="P5455">
        <v>0.39020704246637439</v>
      </c>
      <c r="Q5455">
        <v>0.4112135408795527</v>
      </c>
      <c r="R5455">
        <v>0.42511712256309497</v>
      </c>
      <c r="S5455">
        <v>0.48556747770893149</v>
      </c>
      <c r="T5455">
        <v>0.52765603747922007</v>
      </c>
      <c r="U5455">
        <v>0.49304820915822878</v>
      </c>
      <c r="V5455">
        <v>0.19344113646667671</v>
      </c>
      <c r="W5455">
        <v>0</v>
      </c>
      <c r="X5455">
        <v>0</v>
      </c>
      <c r="Y5455">
        <v>0</v>
      </c>
      <c r="Z5455">
        <v>0</v>
      </c>
      <c r="AA5455">
        <v>0</v>
      </c>
      <c r="AB5455" s="7">
        <f t="shared" si="255"/>
        <v>3.5609037328094302</v>
      </c>
      <c r="AC5455">
        <f>INDEX(SHELF_days!$C$2:$C$289,MATCH(A5455&amp;"|"&amp;C5455,SHELF_days!$D$2:$D$289,0))</f>
        <v>10</v>
      </c>
      <c r="AD5455" s="8">
        <f t="shared" si="256"/>
        <v>35.609037328094303</v>
      </c>
      <c r="AE5455" s="7">
        <f t="shared" si="257"/>
        <v>0.52765603747922007</v>
      </c>
    </row>
    <row r="5456" spans="1:31" x14ac:dyDescent="0.45">
      <c r="A5456" t="s">
        <v>84</v>
      </c>
      <c r="B5456" t="s">
        <v>193</v>
      </c>
      <c r="C5456" t="s">
        <v>134</v>
      </c>
      <c r="D5456">
        <v>5.8933246886231028E-2</v>
      </c>
      <c r="E5456">
        <v>5.3500682284708737E-2</v>
      </c>
      <c r="F5456">
        <v>5.3199315861860677E-2</v>
      </c>
      <c r="G5456">
        <v>5.3093709417064067E-2</v>
      </c>
      <c r="H5456">
        <v>5.3093709417064067E-2</v>
      </c>
      <c r="I5456">
        <v>5.3222668468091948E-2</v>
      </c>
      <c r="J5456">
        <v>5.5593962786294068E-2</v>
      </c>
      <c r="K5456">
        <v>6.4731137719359469E-2</v>
      </c>
      <c r="L5456">
        <v>6.116934555233465E-2</v>
      </c>
      <c r="M5456">
        <v>5.3822768082224928E-2</v>
      </c>
      <c r="N5456">
        <v>5.4247064841732577E-2</v>
      </c>
      <c r="O5456">
        <v>5.4599017028820487E-2</v>
      </c>
      <c r="P5456">
        <v>5.5254483801347502E-2</v>
      </c>
      <c r="Q5456">
        <v>5.5586617456144197E-2</v>
      </c>
      <c r="R5456">
        <v>5.6796587359420871E-2</v>
      </c>
      <c r="S5456">
        <v>6.2564681098545002E-2</v>
      </c>
      <c r="T5456">
        <v>7.7214457013539559E-2</v>
      </c>
      <c r="U5456">
        <v>0.13551233284180461</v>
      </c>
      <c r="V5456">
        <v>0.18519974934520581</v>
      </c>
      <c r="W5456">
        <v>0.1679982334543644</v>
      </c>
      <c r="X5456">
        <v>0.1269620913650564</v>
      </c>
      <c r="Y5456">
        <v>0.1009197776831412</v>
      </c>
      <c r="Z5456">
        <v>8.7121505700994931E-2</v>
      </c>
      <c r="AA5456">
        <v>7.320376816056165E-2</v>
      </c>
      <c r="AB5456" s="7">
        <f t="shared" si="255"/>
        <v>1.8535409136259129</v>
      </c>
      <c r="AC5456">
        <f>INDEX(SHELF_days!$C$2:$C$289,MATCH(A5456&amp;"|"&amp;C5456,SHELF_days!$D$2:$D$289,0))</f>
        <v>120</v>
      </c>
      <c r="AD5456" s="8">
        <f t="shared" si="256"/>
        <v>222.42490963510954</v>
      </c>
      <c r="AE5456" s="7">
        <f t="shared" si="257"/>
        <v>0.18519974934520581</v>
      </c>
    </row>
    <row r="5457" spans="1:31" x14ac:dyDescent="0.45">
      <c r="A5457" t="s">
        <v>84</v>
      </c>
      <c r="B5457" t="s">
        <v>193</v>
      </c>
      <c r="C5457" t="s">
        <v>135</v>
      </c>
      <c r="D5457">
        <v>8.1823772949842069E-2</v>
      </c>
      <c r="E5457">
        <v>7.5320124086108484E-2</v>
      </c>
      <c r="F5457">
        <v>7.2470517113569971E-2</v>
      </c>
      <c r="G5457">
        <v>7.147404685361243E-2</v>
      </c>
      <c r="H5457">
        <v>7.10338467613746E-2</v>
      </c>
      <c r="I5457">
        <v>6.9951363378317449E-2</v>
      </c>
      <c r="J5457">
        <v>6.7916758898471971E-2</v>
      </c>
      <c r="K5457">
        <v>6.8058988050666874E-2</v>
      </c>
      <c r="L5457">
        <v>6.8083241499275027E-2</v>
      </c>
      <c r="M5457">
        <v>6.8360770246919653E-2</v>
      </c>
      <c r="N5457">
        <v>6.9296866743734795E-2</v>
      </c>
      <c r="O5457">
        <v>7.0495853299570352E-2</v>
      </c>
      <c r="P5457">
        <v>7.3230343010679461E-2</v>
      </c>
      <c r="Q5457">
        <v>7.9961108096736455E-2</v>
      </c>
      <c r="R5457">
        <v>8.7322462846605275E-2</v>
      </c>
      <c r="S5457">
        <v>0.1006077224190137</v>
      </c>
      <c r="T5457">
        <v>0.11799302747862921</v>
      </c>
      <c r="U5457">
        <v>0.16577188813937979</v>
      </c>
      <c r="V5457">
        <v>0.25506988099457778</v>
      </c>
      <c r="W5457">
        <v>0.33997999189926581</v>
      </c>
      <c r="X5457">
        <v>0.29367591415280908</v>
      </c>
      <c r="Y5457">
        <v>0.20455956230379421</v>
      </c>
      <c r="Z5457">
        <v>0.13191849147483331</v>
      </c>
      <c r="AA5457">
        <v>9.9330345252498245E-2</v>
      </c>
      <c r="AB5457" s="7">
        <f t="shared" si="255"/>
        <v>2.8037068879502858</v>
      </c>
      <c r="AC5457">
        <f>INDEX(SHELF_days!$C$2:$C$289,MATCH(A5457&amp;"|"&amp;C5457,SHELF_days!$D$2:$D$289,0))</f>
        <v>70</v>
      </c>
      <c r="AD5457" s="8">
        <f t="shared" si="256"/>
        <v>196.25948215651999</v>
      </c>
      <c r="AE5457" s="7">
        <f t="shared" si="257"/>
        <v>0.33997999189926581</v>
      </c>
    </row>
    <row r="5458" spans="1:31" x14ac:dyDescent="0.45">
      <c r="A5458" t="s">
        <v>84</v>
      </c>
      <c r="B5458" t="s">
        <v>193</v>
      </c>
      <c r="C5458" t="s">
        <v>136</v>
      </c>
      <c r="D5458">
        <v>0.32160884488691333</v>
      </c>
      <c r="E5458">
        <v>0.30516854319403269</v>
      </c>
      <c r="F5458">
        <v>0.2967142689096986</v>
      </c>
      <c r="G5458">
        <v>0.29250590927330922</v>
      </c>
      <c r="H5458">
        <v>0.28774915487061609</v>
      </c>
      <c r="I5458">
        <v>0.28294971599137408</v>
      </c>
      <c r="J5458">
        <v>0.28261144609460459</v>
      </c>
      <c r="K5458">
        <v>0.28302839832046311</v>
      </c>
      <c r="L5458">
        <v>0.28420579373153187</v>
      </c>
      <c r="M5458">
        <v>0.29156556842298781</v>
      </c>
      <c r="N5458">
        <v>0.31239119629451539</v>
      </c>
      <c r="O5458">
        <v>0.35874388149641118</v>
      </c>
      <c r="P5458">
        <v>0.40161466754154967</v>
      </c>
      <c r="Q5458">
        <v>0.44754609543089652</v>
      </c>
      <c r="R5458">
        <v>0.49868585383749747</v>
      </c>
      <c r="S5458">
        <v>0.54973786175368267</v>
      </c>
      <c r="T5458">
        <v>0.63565273648265119</v>
      </c>
      <c r="U5458">
        <v>0.76094101810743253</v>
      </c>
      <c r="V5458">
        <v>0.87063013870059403</v>
      </c>
      <c r="W5458">
        <v>0.88558179637443801</v>
      </c>
      <c r="X5458">
        <v>0.76000947062567048</v>
      </c>
      <c r="Y5458">
        <v>0.58078092590329544</v>
      </c>
      <c r="Z5458">
        <v>0.41301591106194441</v>
      </c>
      <c r="AA5458">
        <v>0.34849008097542977</v>
      </c>
      <c r="AB5458" s="7">
        <f t="shared" si="255"/>
        <v>10.751929278281541</v>
      </c>
      <c r="AC5458">
        <f>INDEX(SHELF_days!$C$2:$C$289,MATCH(A5458&amp;"|"&amp;C5458,SHELF_days!$D$2:$D$289,0))</f>
        <v>90</v>
      </c>
      <c r="AD5458" s="8">
        <f t="shared" si="256"/>
        <v>967.67363504533864</v>
      </c>
      <c r="AE5458" s="7">
        <f t="shared" si="257"/>
        <v>0.88558179637443801</v>
      </c>
    </row>
    <row r="5459" spans="1:31" x14ac:dyDescent="0.45">
      <c r="A5459" t="s">
        <v>84</v>
      </c>
      <c r="B5459" t="s">
        <v>193</v>
      </c>
      <c r="C5459" t="s">
        <v>137</v>
      </c>
      <c r="D5459">
        <v>6.9925929917075011E-2</v>
      </c>
      <c r="E5459">
        <v>6.3591627776266396E-2</v>
      </c>
      <c r="F5459">
        <v>6.044609749090353E-2</v>
      </c>
      <c r="G5459">
        <v>5.9112140777561863E-2</v>
      </c>
      <c r="H5459">
        <v>5.8809972343720013E-2</v>
      </c>
      <c r="I5459">
        <v>5.8181597866080882E-2</v>
      </c>
      <c r="J5459">
        <v>5.4928159614287653E-2</v>
      </c>
      <c r="K5459">
        <v>5.5111315751013232E-2</v>
      </c>
      <c r="L5459">
        <v>5.4902554334117733E-2</v>
      </c>
      <c r="M5459">
        <v>5.5136790391998619E-2</v>
      </c>
      <c r="N5459">
        <v>5.5641580201062593E-2</v>
      </c>
      <c r="O5459">
        <v>5.7316113268500987E-2</v>
      </c>
      <c r="P5459">
        <v>6.0557924632870068E-2</v>
      </c>
      <c r="Q5459">
        <v>6.6984719316333277E-2</v>
      </c>
      <c r="R5459">
        <v>7.4344016499045568E-2</v>
      </c>
      <c r="S5459">
        <v>9.3641644921794484E-2</v>
      </c>
      <c r="T5459">
        <v>0.1419406497557659</v>
      </c>
      <c r="U5459">
        <v>0.19759359556588349</v>
      </c>
      <c r="V5459">
        <v>0.31061686990608628</v>
      </c>
      <c r="W5459">
        <v>0.29930952592737958</v>
      </c>
      <c r="X5459">
        <v>0.1989249394955345</v>
      </c>
      <c r="Y5459">
        <v>0.123036114639299</v>
      </c>
      <c r="Z5459">
        <v>9.5777203671475825E-2</v>
      </c>
      <c r="AA5459">
        <v>7.8486846319189577E-2</v>
      </c>
      <c r="AB5459" s="7">
        <f t="shared" si="255"/>
        <v>2.4443179303832459</v>
      </c>
      <c r="AC5459">
        <f>INDEX(SHELF_days!$C$2:$C$289,MATCH(A5459&amp;"|"&amp;C5459,SHELF_days!$D$2:$D$289,0))</f>
        <v>70</v>
      </c>
      <c r="AD5459" s="8">
        <f t="shared" si="256"/>
        <v>171.1022551268272</v>
      </c>
      <c r="AE5459" s="7">
        <f t="shared" si="257"/>
        <v>0.31061686990608628</v>
      </c>
    </row>
    <row r="5460" spans="1:31" x14ac:dyDescent="0.45">
      <c r="A5460" t="s">
        <v>84</v>
      </c>
      <c r="B5460" t="s">
        <v>193</v>
      </c>
      <c r="C5460" t="s">
        <v>138</v>
      </c>
      <c r="D5460">
        <v>0.49842846461195672</v>
      </c>
      <c r="E5460">
        <v>0.47704766375252711</v>
      </c>
      <c r="F5460">
        <v>0.46169938851761788</v>
      </c>
      <c r="G5460">
        <v>0.45241551486825687</v>
      </c>
      <c r="H5460">
        <v>0.44355399770251502</v>
      </c>
      <c r="I5460">
        <v>0.44355399770251502</v>
      </c>
      <c r="J5460">
        <v>0.44355399770251502</v>
      </c>
      <c r="K5460">
        <v>0.44355399770251502</v>
      </c>
      <c r="L5460">
        <v>0.44355399770251502</v>
      </c>
      <c r="M5460">
        <v>0.44817601205155311</v>
      </c>
      <c r="N5460">
        <v>0.49105714862426658</v>
      </c>
      <c r="O5460">
        <v>0.75907022894641885</v>
      </c>
      <c r="P5460">
        <v>0.87262037111787283</v>
      </c>
      <c r="Q5460">
        <v>0.97681491872765336</v>
      </c>
      <c r="R5460">
        <v>1</v>
      </c>
      <c r="S5460">
        <v>1</v>
      </c>
      <c r="T5460">
        <v>1</v>
      </c>
      <c r="U5460">
        <v>1</v>
      </c>
      <c r="V5460">
        <v>1</v>
      </c>
      <c r="W5460">
        <v>1</v>
      </c>
      <c r="X5460">
        <v>1</v>
      </c>
      <c r="Y5460">
        <v>1</v>
      </c>
      <c r="Z5460">
        <v>0.76675233555413025</v>
      </c>
      <c r="AA5460">
        <v>0.53469533927139157</v>
      </c>
      <c r="AB5460" s="7">
        <f t="shared" si="255"/>
        <v>16.956547374556219</v>
      </c>
      <c r="AC5460">
        <f>INDEX(SHELF_days!$C$2:$C$289,MATCH(A5460&amp;"|"&amp;C5460,SHELF_days!$D$2:$D$289,0))</f>
        <v>5</v>
      </c>
      <c r="AD5460" s="8">
        <f t="shared" si="256"/>
        <v>84.782736872781101</v>
      </c>
      <c r="AE5460" s="7">
        <f t="shared" si="257"/>
        <v>1</v>
      </c>
    </row>
    <row r="5461" spans="1:31" x14ac:dyDescent="0.45">
      <c r="A5461" t="s">
        <v>84</v>
      </c>
      <c r="B5461" t="s">
        <v>193</v>
      </c>
      <c r="C5461" t="s">
        <v>139</v>
      </c>
      <c r="D5461">
        <v>6.6859828255912704E-2</v>
      </c>
      <c r="E5461">
        <v>6.6859828255912704E-2</v>
      </c>
      <c r="F5461">
        <v>6.6859828255912704E-2</v>
      </c>
      <c r="G5461">
        <v>6.6859828255912704E-2</v>
      </c>
      <c r="H5461">
        <v>6.6859828255912704E-2</v>
      </c>
      <c r="I5461">
        <v>6.6859828255912704E-2</v>
      </c>
      <c r="J5461">
        <v>6.6859828255912704E-2</v>
      </c>
      <c r="K5461">
        <v>6.6859828255912704E-2</v>
      </c>
      <c r="L5461">
        <v>6.6859828255912704E-2</v>
      </c>
      <c r="M5461">
        <v>6.6859828255912704E-2</v>
      </c>
      <c r="N5461">
        <v>6.6859828255912704E-2</v>
      </c>
      <c r="O5461">
        <v>6.6859828255912704E-2</v>
      </c>
      <c r="P5461">
        <v>6.6859828255912704E-2</v>
      </c>
      <c r="Q5461">
        <v>6.6859828255912704E-2</v>
      </c>
      <c r="R5461">
        <v>6.6859828255912704E-2</v>
      </c>
      <c r="S5461">
        <v>8.677433490806119E-2</v>
      </c>
      <c r="T5461">
        <v>0.1024652767240197</v>
      </c>
      <c r="U5461">
        <v>0.49186201664021978</v>
      </c>
      <c r="V5461">
        <v>0.60999432820942712</v>
      </c>
      <c r="W5461">
        <v>0.61005011114122587</v>
      </c>
      <c r="X5461">
        <v>0.5572077367473095</v>
      </c>
      <c r="Y5461">
        <v>0.17521418877982739</v>
      </c>
      <c r="Z5461">
        <v>0.1289940452894468</v>
      </c>
      <c r="AA5461">
        <v>0.1100437864583908</v>
      </c>
      <c r="AB5461" s="7">
        <f t="shared" si="255"/>
        <v>3.875503248736619</v>
      </c>
      <c r="AC5461">
        <f>INDEX(SHELF_days!$C$2:$C$289,MATCH(A5461&amp;"|"&amp;C5461,SHELF_days!$D$2:$D$289,0))</f>
        <v>10</v>
      </c>
      <c r="AD5461" s="8">
        <f t="shared" si="256"/>
        <v>38.755032487366194</v>
      </c>
      <c r="AE5461" s="7">
        <f t="shared" si="257"/>
        <v>0.61005011114122587</v>
      </c>
    </row>
    <row r="5462" spans="1:31" x14ac:dyDescent="0.45">
      <c r="A5462" t="s">
        <v>86</v>
      </c>
      <c r="B5462" t="s">
        <v>168</v>
      </c>
      <c r="C5462" t="s">
        <v>134</v>
      </c>
      <c r="D5462">
        <v>0.8</v>
      </c>
      <c r="E5462">
        <v>0.8</v>
      </c>
      <c r="F5462">
        <v>0.8</v>
      </c>
      <c r="G5462">
        <v>0.8</v>
      </c>
      <c r="H5462">
        <v>0.8</v>
      </c>
      <c r="I5462">
        <v>0.8</v>
      </c>
      <c r="J5462">
        <v>0.8</v>
      </c>
      <c r="K5462">
        <v>0.8</v>
      </c>
      <c r="L5462">
        <v>0.8</v>
      </c>
      <c r="M5462">
        <v>0.8</v>
      </c>
      <c r="N5462">
        <v>0.8</v>
      </c>
      <c r="O5462">
        <v>0.8</v>
      </c>
      <c r="P5462">
        <v>0.8</v>
      </c>
      <c r="Q5462">
        <v>0.8</v>
      </c>
      <c r="R5462">
        <v>0.8</v>
      </c>
      <c r="S5462">
        <v>0.8</v>
      </c>
      <c r="T5462">
        <v>0.8</v>
      </c>
      <c r="U5462">
        <v>0.8</v>
      </c>
      <c r="V5462">
        <v>0.8</v>
      </c>
      <c r="W5462">
        <v>0.8</v>
      </c>
      <c r="X5462">
        <v>0.8</v>
      </c>
      <c r="Y5462">
        <v>0.8</v>
      </c>
      <c r="Z5462">
        <v>0.8</v>
      </c>
      <c r="AA5462">
        <v>0.8</v>
      </c>
      <c r="AB5462" s="7">
        <f t="shared" si="255"/>
        <v>19.200000000000006</v>
      </c>
      <c r="AC5462">
        <f>INDEX(SHELF_days!$C$2:$C$289,MATCH(A5462&amp;"|"&amp;C5462,SHELF_days!$D$2:$D$289,0))</f>
        <v>51</v>
      </c>
      <c r="AD5462" s="8">
        <f t="shared" si="256"/>
        <v>979.20000000000027</v>
      </c>
      <c r="AE5462" s="7">
        <f t="shared" si="257"/>
        <v>0.8</v>
      </c>
    </row>
    <row r="5463" spans="1:31" x14ac:dyDescent="0.45">
      <c r="A5463" t="s">
        <v>86</v>
      </c>
      <c r="B5463" t="s">
        <v>168</v>
      </c>
      <c r="C5463" t="s">
        <v>135</v>
      </c>
      <c r="D5463">
        <v>0.8</v>
      </c>
      <c r="E5463">
        <v>0.8</v>
      </c>
      <c r="F5463">
        <v>0.8</v>
      </c>
      <c r="G5463">
        <v>0.8</v>
      </c>
      <c r="H5463">
        <v>0.8</v>
      </c>
      <c r="I5463">
        <v>0.8</v>
      </c>
      <c r="J5463">
        <v>0.8</v>
      </c>
      <c r="K5463">
        <v>0.8</v>
      </c>
      <c r="L5463">
        <v>0.8</v>
      </c>
      <c r="M5463">
        <v>0.8</v>
      </c>
      <c r="N5463">
        <v>0.8</v>
      </c>
      <c r="O5463">
        <v>0.8</v>
      </c>
      <c r="P5463">
        <v>0.8</v>
      </c>
      <c r="Q5463">
        <v>0.8</v>
      </c>
      <c r="R5463">
        <v>0.8</v>
      </c>
      <c r="S5463">
        <v>0.8</v>
      </c>
      <c r="T5463">
        <v>0.8</v>
      </c>
      <c r="U5463">
        <v>0.8</v>
      </c>
      <c r="V5463">
        <v>0.8</v>
      </c>
      <c r="W5463">
        <v>0.8</v>
      </c>
      <c r="X5463">
        <v>0.8</v>
      </c>
      <c r="Y5463">
        <v>0.8</v>
      </c>
      <c r="Z5463">
        <v>0.8</v>
      </c>
      <c r="AA5463">
        <v>0.8</v>
      </c>
      <c r="AB5463" s="7">
        <f t="shared" si="255"/>
        <v>19.200000000000006</v>
      </c>
      <c r="AC5463">
        <f>INDEX(SHELF_days!$C$2:$C$289,MATCH(A5463&amp;"|"&amp;C5463,SHELF_days!$D$2:$D$289,0))</f>
        <v>119</v>
      </c>
      <c r="AD5463" s="8">
        <f t="shared" si="256"/>
        <v>2284.8000000000006</v>
      </c>
      <c r="AE5463" s="7">
        <f t="shared" si="257"/>
        <v>0.8</v>
      </c>
    </row>
    <row r="5464" spans="1:31" x14ac:dyDescent="0.45">
      <c r="A5464" t="s">
        <v>86</v>
      </c>
      <c r="B5464" t="s">
        <v>168</v>
      </c>
      <c r="C5464" t="s">
        <v>136</v>
      </c>
      <c r="D5464">
        <v>0.8</v>
      </c>
      <c r="E5464">
        <v>0.8</v>
      </c>
      <c r="F5464">
        <v>0.8</v>
      </c>
      <c r="G5464">
        <v>0.8</v>
      </c>
      <c r="H5464">
        <v>0.8</v>
      </c>
      <c r="I5464">
        <v>0.8</v>
      </c>
      <c r="J5464">
        <v>0.8</v>
      </c>
      <c r="K5464">
        <v>0.8</v>
      </c>
      <c r="L5464">
        <v>0.8</v>
      </c>
      <c r="M5464">
        <v>0.8</v>
      </c>
      <c r="N5464">
        <v>0.8</v>
      </c>
      <c r="O5464">
        <v>0.8</v>
      </c>
      <c r="P5464">
        <v>0.8</v>
      </c>
      <c r="Q5464">
        <v>0.8</v>
      </c>
      <c r="R5464">
        <v>0.8</v>
      </c>
      <c r="S5464">
        <v>0.8</v>
      </c>
      <c r="T5464">
        <v>0.8</v>
      </c>
      <c r="U5464">
        <v>0.8</v>
      </c>
      <c r="V5464">
        <v>0.8</v>
      </c>
      <c r="W5464">
        <v>0.8</v>
      </c>
      <c r="X5464">
        <v>0.8</v>
      </c>
      <c r="Y5464">
        <v>0.8</v>
      </c>
      <c r="Z5464">
        <v>0.8</v>
      </c>
      <c r="AA5464">
        <v>0.8</v>
      </c>
      <c r="AB5464" s="7">
        <f t="shared" si="255"/>
        <v>19.200000000000006</v>
      </c>
      <c r="AC5464">
        <f>INDEX(SHELF_days!$C$2:$C$289,MATCH(A5464&amp;"|"&amp;C5464,SHELF_days!$D$2:$D$289,0))</f>
        <v>93</v>
      </c>
      <c r="AD5464" s="8">
        <f t="shared" si="256"/>
        <v>1785.6000000000006</v>
      </c>
      <c r="AE5464" s="7">
        <f t="shared" si="257"/>
        <v>0.8</v>
      </c>
    </row>
    <row r="5465" spans="1:31" x14ac:dyDescent="0.45">
      <c r="A5465" t="s">
        <v>86</v>
      </c>
      <c r="B5465" t="s">
        <v>168</v>
      </c>
      <c r="C5465" t="s">
        <v>137</v>
      </c>
      <c r="D5465">
        <v>0.8</v>
      </c>
      <c r="E5465">
        <v>0.8</v>
      </c>
      <c r="F5465">
        <v>0.8</v>
      </c>
      <c r="G5465">
        <v>0.8</v>
      </c>
      <c r="H5465">
        <v>0.8</v>
      </c>
      <c r="I5465">
        <v>0.8</v>
      </c>
      <c r="J5465">
        <v>0.8</v>
      </c>
      <c r="K5465">
        <v>0.8</v>
      </c>
      <c r="L5465">
        <v>0.8</v>
      </c>
      <c r="M5465">
        <v>0.8</v>
      </c>
      <c r="N5465">
        <v>0.8</v>
      </c>
      <c r="O5465">
        <v>0.8</v>
      </c>
      <c r="P5465">
        <v>0.8</v>
      </c>
      <c r="Q5465">
        <v>0.8</v>
      </c>
      <c r="R5465">
        <v>0.8</v>
      </c>
      <c r="S5465">
        <v>0.8</v>
      </c>
      <c r="T5465">
        <v>0.8</v>
      </c>
      <c r="U5465">
        <v>0.8</v>
      </c>
      <c r="V5465">
        <v>0.8</v>
      </c>
      <c r="W5465">
        <v>0.8</v>
      </c>
      <c r="X5465">
        <v>0.8</v>
      </c>
      <c r="Y5465">
        <v>0.8</v>
      </c>
      <c r="Z5465">
        <v>0.8</v>
      </c>
      <c r="AA5465">
        <v>0.8</v>
      </c>
      <c r="AB5465" s="7">
        <f t="shared" si="255"/>
        <v>19.200000000000006</v>
      </c>
      <c r="AC5465">
        <f>INDEX(SHELF_days!$C$2:$C$289,MATCH(A5465&amp;"|"&amp;C5465,SHELF_days!$D$2:$D$289,0))</f>
        <v>88</v>
      </c>
      <c r="AD5465" s="8">
        <f t="shared" si="256"/>
        <v>1689.6000000000006</v>
      </c>
      <c r="AE5465" s="7">
        <f t="shared" si="257"/>
        <v>0.8</v>
      </c>
    </row>
    <row r="5466" spans="1:31" x14ac:dyDescent="0.45">
      <c r="A5466" t="s">
        <v>86</v>
      </c>
      <c r="B5466" t="s">
        <v>168</v>
      </c>
      <c r="C5466" t="s">
        <v>138</v>
      </c>
      <c r="D5466">
        <v>0.8</v>
      </c>
      <c r="E5466">
        <v>0.8</v>
      </c>
      <c r="F5466">
        <v>0.8</v>
      </c>
      <c r="G5466">
        <v>0.8</v>
      </c>
      <c r="H5466">
        <v>0.8</v>
      </c>
      <c r="I5466">
        <v>0.8</v>
      </c>
      <c r="J5466">
        <v>0.8</v>
      </c>
      <c r="K5466">
        <v>0.8</v>
      </c>
      <c r="L5466">
        <v>0.8</v>
      </c>
      <c r="M5466">
        <v>0.8</v>
      </c>
      <c r="N5466">
        <v>0.8</v>
      </c>
      <c r="O5466">
        <v>0.8</v>
      </c>
      <c r="P5466">
        <v>0.8</v>
      </c>
      <c r="Q5466">
        <v>0.8</v>
      </c>
      <c r="R5466">
        <v>0.8</v>
      </c>
      <c r="S5466">
        <v>0.8</v>
      </c>
      <c r="T5466">
        <v>0.8</v>
      </c>
      <c r="U5466">
        <v>0.8</v>
      </c>
      <c r="V5466">
        <v>0.8</v>
      </c>
      <c r="W5466">
        <v>0.8</v>
      </c>
      <c r="X5466">
        <v>0.8</v>
      </c>
      <c r="Y5466">
        <v>0.8</v>
      </c>
      <c r="Z5466">
        <v>0.8</v>
      </c>
      <c r="AA5466">
        <v>0.8</v>
      </c>
      <c r="AB5466" s="7">
        <f t="shared" si="255"/>
        <v>19.200000000000006</v>
      </c>
      <c r="AC5466">
        <f>INDEX(SHELF_days!$C$2:$C$289,MATCH(A5466&amp;"|"&amp;C5466,SHELF_days!$D$2:$D$289,0))</f>
        <v>6</v>
      </c>
      <c r="AD5466" s="8">
        <f t="shared" si="256"/>
        <v>115.20000000000005</v>
      </c>
      <c r="AE5466" s="7">
        <f t="shared" si="257"/>
        <v>0.8</v>
      </c>
    </row>
    <row r="5467" spans="1:31" x14ac:dyDescent="0.45">
      <c r="A5467" t="s">
        <v>86</v>
      </c>
      <c r="B5467" t="s">
        <v>168</v>
      </c>
      <c r="C5467" t="s">
        <v>139</v>
      </c>
      <c r="D5467">
        <v>0.8</v>
      </c>
      <c r="E5467">
        <v>0.8</v>
      </c>
      <c r="F5467">
        <v>0.8</v>
      </c>
      <c r="G5467">
        <v>0.8</v>
      </c>
      <c r="H5467">
        <v>0.8</v>
      </c>
      <c r="I5467">
        <v>0.8</v>
      </c>
      <c r="J5467">
        <v>0.8</v>
      </c>
      <c r="K5467">
        <v>0.8</v>
      </c>
      <c r="L5467">
        <v>0.8</v>
      </c>
      <c r="M5467">
        <v>0.8</v>
      </c>
      <c r="N5467">
        <v>0.8</v>
      </c>
      <c r="O5467">
        <v>0.8</v>
      </c>
      <c r="P5467">
        <v>0.8</v>
      </c>
      <c r="Q5467">
        <v>0.8</v>
      </c>
      <c r="R5467">
        <v>0.8</v>
      </c>
      <c r="S5467">
        <v>0.8</v>
      </c>
      <c r="T5467">
        <v>0.8</v>
      </c>
      <c r="U5467">
        <v>0.8</v>
      </c>
      <c r="V5467">
        <v>0.8</v>
      </c>
      <c r="W5467">
        <v>0.8</v>
      </c>
      <c r="X5467">
        <v>0.8</v>
      </c>
      <c r="Y5467">
        <v>0.8</v>
      </c>
      <c r="Z5467">
        <v>0.8</v>
      </c>
      <c r="AA5467">
        <v>0.8</v>
      </c>
      <c r="AB5467" s="7">
        <f t="shared" si="255"/>
        <v>19.200000000000006</v>
      </c>
      <c r="AC5467">
        <f>INDEX(SHELF_days!$C$2:$C$289,MATCH(A5467&amp;"|"&amp;C5467,SHELF_days!$D$2:$D$289,0))</f>
        <v>8</v>
      </c>
      <c r="AD5467" s="8">
        <f t="shared" si="256"/>
        <v>153.60000000000005</v>
      </c>
      <c r="AE5467" s="7">
        <f t="shared" si="257"/>
        <v>0.8</v>
      </c>
    </row>
    <row r="5468" spans="1:31" x14ac:dyDescent="0.45">
      <c r="A5468" t="s">
        <v>86</v>
      </c>
      <c r="B5468" t="s">
        <v>169</v>
      </c>
      <c r="C5468" t="s">
        <v>134</v>
      </c>
      <c r="D5468">
        <v>0.48164633366284809</v>
      </c>
      <c r="E5468">
        <v>0.48164633366284809</v>
      </c>
      <c r="F5468">
        <v>0.48164633366284809</v>
      </c>
      <c r="G5468">
        <v>0.48164633366284809</v>
      </c>
      <c r="H5468">
        <v>0.48164633366284809</v>
      </c>
      <c r="I5468">
        <v>0.48164633366284809</v>
      </c>
      <c r="J5468">
        <v>0.48208780601267659</v>
      </c>
      <c r="K5468">
        <v>0.48164633366284809</v>
      </c>
      <c r="L5468">
        <v>0.48076338896319132</v>
      </c>
      <c r="M5468">
        <v>0.48076338896319132</v>
      </c>
      <c r="N5468">
        <v>0.48076338896319132</v>
      </c>
      <c r="O5468">
        <v>0.48076338896319132</v>
      </c>
      <c r="P5468">
        <v>0.48076338896319132</v>
      </c>
      <c r="Q5468">
        <v>0.48032191661336282</v>
      </c>
      <c r="R5468">
        <v>0.48032191661336282</v>
      </c>
      <c r="S5468">
        <v>0.48385369541199041</v>
      </c>
      <c r="T5468">
        <v>0.49444903180787342</v>
      </c>
      <c r="U5468">
        <v>0.4962149212071873</v>
      </c>
      <c r="V5468">
        <v>0.4962149212071873</v>
      </c>
      <c r="W5468">
        <v>0.4966563935570158</v>
      </c>
      <c r="X5468">
        <v>0.4966563935570158</v>
      </c>
      <c r="Y5468">
        <v>0.4966563935570158</v>
      </c>
      <c r="Z5468">
        <v>0.49312461475838798</v>
      </c>
      <c r="AA5468">
        <v>0.48252927836250509</v>
      </c>
      <c r="AB5468" s="7">
        <f t="shared" si="255"/>
        <v>11.654428563121474</v>
      </c>
      <c r="AC5468">
        <f>INDEX(SHELF_days!$C$2:$C$289,MATCH(A5468&amp;"|"&amp;C5468,SHELF_days!$D$2:$D$289,0))</f>
        <v>51</v>
      </c>
      <c r="AD5468" s="8">
        <f t="shared" si="256"/>
        <v>594.37585671919521</v>
      </c>
      <c r="AE5468" s="7">
        <f t="shared" si="257"/>
        <v>0.4966563935570158</v>
      </c>
    </row>
    <row r="5469" spans="1:31" x14ac:dyDescent="0.45">
      <c r="A5469" t="s">
        <v>86</v>
      </c>
      <c r="B5469" t="s">
        <v>169</v>
      </c>
      <c r="C5469" t="s">
        <v>135</v>
      </c>
      <c r="D5469">
        <v>0.48032191661336282</v>
      </c>
      <c r="E5469">
        <v>0.48032191661336282</v>
      </c>
      <c r="F5469">
        <v>0.48032191661336282</v>
      </c>
      <c r="G5469">
        <v>0.48032191661336282</v>
      </c>
      <c r="H5469">
        <v>0.48032191661336282</v>
      </c>
      <c r="I5469">
        <v>0.48032191661336282</v>
      </c>
      <c r="J5469">
        <v>0.48032191661336282</v>
      </c>
      <c r="K5469">
        <v>0.48032191661336282</v>
      </c>
      <c r="L5469">
        <v>0.48032191661336282</v>
      </c>
      <c r="M5469">
        <v>0.48032191661336282</v>
      </c>
      <c r="N5469">
        <v>0.48088952392028511</v>
      </c>
      <c r="O5469">
        <v>0.48107872635592591</v>
      </c>
      <c r="P5469">
        <v>0.48126792879156671</v>
      </c>
      <c r="Q5469">
        <v>0.48164633366284809</v>
      </c>
      <c r="R5469">
        <v>0.48297075071233347</v>
      </c>
      <c r="S5469">
        <v>0.48883602621719741</v>
      </c>
      <c r="T5469">
        <v>0.4958365163359057</v>
      </c>
      <c r="U5469">
        <v>0.49697173094975028</v>
      </c>
      <c r="V5469">
        <v>0.49697173094975028</v>
      </c>
      <c r="W5469">
        <v>0.49697173094975028</v>
      </c>
      <c r="X5469">
        <v>0.49697173094975028</v>
      </c>
      <c r="Y5469">
        <v>0.49545811146462432</v>
      </c>
      <c r="Z5469">
        <v>0.48921443108847879</v>
      </c>
      <c r="AA5469">
        <v>0.4814571312272074</v>
      </c>
      <c r="AB5469" s="7">
        <f t="shared" si="255"/>
        <v>11.649761569709005</v>
      </c>
      <c r="AC5469">
        <f>INDEX(SHELF_days!$C$2:$C$289,MATCH(A5469&amp;"|"&amp;C5469,SHELF_days!$D$2:$D$289,0))</f>
        <v>119</v>
      </c>
      <c r="AD5469" s="8">
        <f t="shared" si="256"/>
        <v>1386.3216267953717</v>
      </c>
      <c r="AE5469" s="7">
        <f t="shared" si="257"/>
        <v>0.49697173094975028</v>
      </c>
    </row>
    <row r="5470" spans="1:31" x14ac:dyDescent="0.45">
      <c r="A5470" t="s">
        <v>86</v>
      </c>
      <c r="B5470" t="s">
        <v>169</v>
      </c>
      <c r="C5470" t="s">
        <v>136</v>
      </c>
      <c r="D5470">
        <v>0.48080611209381979</v>
      </c>
      <c r="E5470">
        <v>0.48080611209381979</v>
      </c>
      <c r="F5470">
        <v>0.48080611209381979</v>
      </c>
      <c r="G5470">
        <v>0.48080611209381979</v>
      </c>
      <c r="H5470">
        <v>0.48080611209381979</v>
      </c>
      <c r="I5470">
        <v>0.48080611209381979</v>
      </c>
      <c r="J5470">
        <v>0.48080611209381979</v>
      </c>
      <c r="K5470">
        <v>0.48032191661336282</v>
      </c>
      <c r="L5470">
        <v>0.48032191661336282</v>
      </c>
      <c r="M5470">
        <v>0.48032191661336282</v>
      </c>
      <c r="N5470">
        <v>0.48104820983404828</v>
      </c>
      <c r="O5470">
        <v>0.48298499175587628</v>
      </c>
      <c r="P5470">
        <v>0.48589016463861839</v>
      </c>
      <c r="Q5470">
        <v>0.48734275107998959</v>
      </c>
      <c r="R5470">
        <v>0.48976372848227462</v>
      </c>
      <c r="S5470">
        <v>0.49436358554661641</v>
      </c>
      <c r="T5470">
        <v>0.4999318335718721</v>
      </c>
      <c r="U5470">
        <v>0.50065812679255761</v>
      </c>
      <c r="V5470">
        <v>0.50065812679255761</v>
      </c>
      <c r="W5470">
        <v>0.50065812679255761</v>
      </c>
      <c r="X5470">
        <v>0.50065812679255761</v>
      </c>
      <c r="Y5470">
        <v>0.49847924713050101</v>
      </c>
      <c r="Z5470">
        <v>0.4890374352615891</v>
      </c>
      <c r="AA5470">
        <v>0.48104820983404828</v>
      </c>
      <c r="AB5470" s="7">
        <f t="shared" si="255"/>
        <v>11.699131198802494</v>
      </c>
      <c r="AC5470">
        <f>INDEX(SHELF_days!$C$2:$C$289,MATCH(A5470&amp;"|"&amp;C5470,SHELF_days!$D$2:$D$289,0))</f>
        <v>93</v>
      </c>
      <c r="AD5470" s="8">
        <f t="shared" si="256"/>
        <v>1088.019201488632</v>
      </c>
      <c r="AE5470" s="7">
        <f t="shared" si="257"/>
        <v>0.50065812679255761</v>
      </c>
    </row>
    <row r="5471" spans="1:31" x14ac:dyDescent="0.45">
      <c r="A5471" t="s">
        <v>86</v>
      </c>
      <c r="B5471" t="s">
        <v>169</v>
      </c>
      <c r="C5471" t="s">
        <v>137</v>
      </c>
      <c r="D5471">
        <v>0.48032191661336282</v>
      </c>
      <c r="E5471">
        <v>0.48032191661336282</v>
      </c>
      <c r="F5471">
        <v>0.48032191661336282</v>
      </c>
      <c r="G5471">
        <v>0.48032191661336282</v>
      </c>
      <c r="H5471">
        <v>0.48032191661336282</v>
      </c>
      <c r="I5471">
        <v>0.48032191661336282</v>
      </c>
      <c r="J5471">
        <v>0.48108947649431461</v>
      </c>
      <c r="K5471">
        <v>0.48108947649431461</v>
      </c>
      <c r="L5471">
        <v>0.48108947649431461</v>
      </c>
      <c r="M5471">
        <v>0.48108947649431461</v>
      </c>
      <c r="N5471">
        <v>0.4816011830816157</v>
      </c>
      <c r="O5471">
        <v>0.48236874296256749</v>
      </c>
      <c r="P5471">
        <v>0.48313630284351922</v>
      </c>
      <c r="Q5471">
        <v>0.48339215613716979</v>
      </c>
      <c r="R5471">
        <v>0.48467142260542267</v>
      </c>
      <c r="S5471">
        <v>0.49081190165303668</v>
      </c>
      <c r="T5471">
        <v>0.49592896752604843</v>
      </c>
      <c r="U5471">
        <v>0.49771994058160263</v>
      </c>
      <c r="V5471">
        <v>0.49771994058160263</v>
      </c>
      <c r="W5471">
        <v>0.49771994058160263</v>
      </c>
      <c r="X5471">
        <v>0.49771994058160263</v>
      </c>
      <c r="Y5471">
        <v>0.49541726093874727</v>
      </c>
      <c r="Z5471">
        <v>0.48825336871653091</v>
      </c>
      <c r="AA5471">
        <v>0.48236874296256749</v>
      </c>
      <c r="AB5471" s="7">
        <f t="shared" si="255"/>
        <v>11.665119217411069</v>
      </c>
      <c r="AC5471">
        <f>INDEX(SHELF_days!$C$2:$C$289,MATCH(A5471&amp;"|"&amp;C5471,SHELF_days!$D$2:$D$289,0))</f>
        <v>88</v>
      </c>
      <c r="AD5471" s="8">
        <f t="shared" si="256"/>
        <v>1026.5304911321741</v>
      </c>
      <c r="AE5471" s="7">
        <f t="shared" si="257"/>
        <v>0.49771994058160263</v>
      </c>
    </row>
    <row r="5472" spans="1:31" x14ac:dyDescent="0.45">
      <c r="A5472" t="s">
        <v>86</v>
      </c>
      <c r="B5472" t="s">
        <v>169</v>
      </c>
      <c r="C5472" t="s">
        <v>138</v>
      </c>
      <c r="D5472">
        <v>0.48032191661336282</v>
      </c>
      <c r="E5472">
        <v>0.48032191661336282</v>
      </c>
      <c r="F5472">
        <v>0.48032191661336282</v>
      </c>
      <c r="G5472">
        <v>0.48032191661336282</v>
      </c>
      <c r="H5472">
        <v>0.48032191661336282</v>
      </c>
      <c r="I5472">
        <v>0.48032191661336282</v>
      </c>
      <c r="J5472">
        <v>0.48032191661336282</v>
      </c>
      <c r="K5472">
        <v>0.48032191661336282</v>
      </c>
      <c r="L5472">
        <v>0.48032191661336282</v>
      </c>
      <c r="M5472">
        <v>0.48407443158690472</v>
      </c>
      <c r="N5472">
        <v>0.48782694656044662</v>
      </c>
      <c r="O5472">
        <v>0.49533197650753041</v>
      </c>
      <c r="P5472">
        <v>0.49533197650753041</v>
      </c>
      <c r="Q5472">
        <v>0.49908449148107231</v>
      </c>
      <c r="R5472">
        <v>0.49908449148107231</v>
      </c>
      <c r="S5472">
        <v>0.50283700645461415</v>
      </c>
      <c r="T5472">
        <v>0.50283700645461415</v>
      </c>
      <c r="U5472">
        <v>0.50283700645461415</v>
      </c>
      <c r="V5472">
        <v>0.50283700645461415</v>
      </c>
      <c r="W5472">
        <v>0.50283700645461415</v>
      </c>
      <c r="X5472">
        <v>0.50283700645461415</v>
      </c>
      <c r="Y5472">
        <v>0.50283700645461415</v>
      </c>
      <c r="Z5472">
        <v>0.49533197650753041</v>
      </c>
      <c r="AA5472">
        <v>0.48032191661336282</v>
      </c>
      <c r="AB5472" s="7">
        <f t="shared" si="255"/>
        <v>11.779144501948016</v>
      </c>
      <c r="AC5472">
        <f>INDEX(SHELF_days!$C$2:$C$289,MATCH(A5472&amp;"|"&amp;C5472,SHELF_days!$D$2:$D$289,0))</f>
        <v>6</v>
      </c>
      <c r="AD5472" s="8">
        <f t="shared" si="256"/>
        <v>70.674867011688093</v>
      </c>
      <c r="AE5472" s="7">
        <f t="shared" si="257"/>
        <v>0.50283700645461415</v>
      </c>
    </row>
    <row r="5473" spans="1:31" x14ac:dyDescent="0.45">
      <c r="A5473" t="s">
        <v>86</v>
      </c>
      <c r="B5473" t="s">
        <v>169</v>
      </c>
      <c r="C5473" t="s">
        <v>139</v>
      </c>
      <c r="D5473">
        <v>0.48313630284351933</v>
      </c>
      <c r="E5473">
        <v>0.48313630284351933</v>
      </c>
      <c r="F5473">
        <v>0.48313630284351933</v>
      </c>
      <c r="G5473">
        <v>0.48313630284351933</v>
      </c>
      <c r="H5473">
        <v>0.48313630284351933</v>
      </c>
      <c r="I5473">
        <v>0.48313630284351933</v>
      </c>
      <c r="J5473">
        <v>0.48313630284351933</v>
      </c>
      <c r="K5473">
        <v>0.48313630284351933</v>
      </c>
      <c r="L5473">
        <v>0.48032191661336282</v>
      </c>
      <c r="M5473">
        <v>0.48032191661336282</v>
      </c>
      <c r="N5473">
        <v>0.48032191661336282</v>
      </c>
      <c r="O5473">
        <v>0.48032191661336282</v>
      </c>
      <c r="P5473">
        <v>0.48032191661336282</v>
      </c>
      <c r="Q5473">
        <v>0.48032191661336282</v>
      </c>
      <c r="R5473">
        <v>0.48032191661336282</v>
      </c>
      <c r="S5473">
        <v>0.48313630284351933</v>
      </c>
      <c r="T5473">
        <v>0.4915794615339884</v>
      </c>
      <c r="U5473">
        <v>0.49439384776414491</v>
      </c>
      <c r="V5473">
        <v>0.49439384776414491</v>
      </c>
      <c r="W5473">
        <v>0.49439384776414491</v>
      </c>
      <c r="X5473">
        <v>0.49439384776414491</v>
      </c>
      <c r="Y5473">
        <v>0.49439384776414491</v>
      </c>
      <c r="Z5473">
        <v>0.4915794615339884</v>
      </c>
      <c r="AA5473">
        <v>0.48313630284351933</v>
      </c>
      <c r="AB5473" s="7">
        <f t="shared" si="255"/>
        <v>11.648744606617438</v>
      </c>
      <c r="AC5473">
        <f>INDEX(SHELF_days!$C$2:$C$289,MATCH(A5473&amp;"|"&amp;C5473,SHELF_days!$D$2:$D$289,0))</f>
        <v>8</v>
      </c>
      <c r="AD5473" s="8">
        <f t="shared" si="256"/>
        <v>93.189956852939503</v>
      </c>
      <c r="AE5473" s="7">
        <f t="shared" si="257"/>
        <v>0.49439384776414491</v>
      </c>
    </row>
    <row r="5474" spans="1:31" x14ac:dyDescent="0.45">
      <c r="A5474" t="s">
        <v>86</v>
      </c>
      <c r="B5474" t="s">
        <v>170</v>
      </c>
      <c r="C5474" t="s">
        <v>134</v>
      </c>
      <c r="D5474">
        <v>0.8</v>
      </c>
      <c r="E5474">
        <v>0.8</v>
      </c>
      <c r="F5474">
        <v>0.8</v>
      </c>
      <c r="G5474">
        <v>0.8</v>
      </c>
      <c r="H5474">
        <v>0.8</v>
      </c>
      <c r="I5474">
        <v>0.8</v>
      </c>
      <c r="J5474">
        <v>0.8</v>
      </c>
      <c r="K5474">
        <v>0.8</v>
      </c>
      <c r="L5474">
        <v>0.8</v>
      </c>
      <c r="M5474">
        <v>0.8</v>
      </c>
      <c r="N5474">
        <v>0.8</v>
      </c>
      <c r="O5474">
        <v>0.8</v>
      </c>
      <c r="P5474">
        <v>0.8</v>
      </c>
      <c r="Q5474">
        <v>0.8</v>
      </c>
      <c r="R5474">
        <v>0.8</v>
      </c>
      <c r="S5474">
        <v>0.8</v>
      </c>
      <c r="T5474">
        <v>0.8</v>
      </c>
      <c r="U5474">
        <v>0.8</v>
      </c>
      <c r="V5474">
        <v>0.8</v>
      </c>
      <c r="W5474">
        <v>0.8</v>
      </c>
      <c r="X5474">
        <v>0.8</v>
      </c>
      <c r="Y5474">
        <v>0.8</v>
      </c>
      <c r="Z5474">
        <v>0.8</v>
      </c>
      <c r="AA5474">
        <v>0.8</v>
      </c>
      <c r="AB5474" s="7">
        <f t="shared" si="255"/>
        <v>19.200000000000006</v>
      </c>
      <c r="AC5474">
        <f>INDEX(SHELF_days!$C$2:$C$289,MATCH(A5474&amp;"|"&amp;C5474,SHELF_days!$D$2:$D$289,0))</f>
        <v>51</v>
      </c>
      <c r="AD5474" s="8">
        <f t="shared" si="256"/>
        <v>979.20000000000027</v>
      </c>
      <c r="AE5474" s="7">
        <f t="shared" si="257"/>
        <v>0.8</v>
      </c>
    </row>
    <row r="5475" spans="1:31" x14ac:dyDescent="0.45">
      <c r="A5475" t="s">
        <v>86</v>
      </c>
      <c r="B5475" t="s">
        <v>170</v>
      </c>
      <c r="C5475" t="s">
        <v>135</v>
      </c>
      <c r="D5475">
        <v>0.8</v>
      </c>
      <c r="E5475">
        <v>0.8</v>
      </c>
      <c r="F5475">
        <v>0.8</v>
      </c>
      <c r="G5475">
        <v>0.8</v>
      </c>
      <c r="H5475">
        <v>0.8</v>
      </c>
      <c r="I5475">
        <v>0.8</v>
      </c>
      <c r="J5475">
        <v>0.8</v>
      </c>
      <c r="K5475">
        <v>0.8</v>
      </c>
      <c r="L5475">
        <v>0.8</v>
      </c>
      <c r="M5475">
        <v>0.8</v>
      </c>
      <c r="N5475">
        <v>0.8</v>
      </c>
      <c r="O5475">
        <v>0.8</v>
      </c>
      <c r="P5475">
        <v>0.8</v>
      </c>
      <c r="Q5475">
        <v>0.8</v>
      </c>
      <c r="R5475">
        <v>0.8</v>
      </c>
      <c r="S5475">
        <v>0.8</v>
      </c>
      <c r="T5475">
        <v>0.8</v>
      </c>
      <c r="U5475">
        <v>0.8</v>
      </c>
      <c r="V5475">
        <v>0.8</v>
      </c>
      <c r="W5475">
        <v>0.8</v>
      </c>
      <c r="X5475">
        <v>0.8</v>
      </c>
      <c r="Y5475">
        <v>0.8</v>
      </c>
      <c r="Z5475">
        <v>0.8</v>
      </c>
      <c r="AA5475">
        <v>0.8</v>
      </c>
      <c r="AB5475" s="7">
        <f t="shared" si="255"/>
        <v>19.200000000000006</v>
      </c>
      <c r="AC5475">
        <f>INDEX(SHELF_days!$C$2:$C$289,MATCH(A5475&amp;"|"&amp;C5475,SHELF_days!$D$2:$D$289,0))</f>
        <v>119</v>
      </c>
      <c r="AD5475" s="8">
        <f t="shared" si="256"/>
        <v>2284.8000000000006</v>
      </c>
      <c r="AE5475" s="7">
        <f t="shared" si="257"/>
        <v>0.8</v>
      </c>
    </row>
    <row r="5476" spans="1:31" x14ac:dyDescent="0.45">
      <c r="A5476" t="s">
        <v>86</v>
      </c>
      <c r="B5476" t="s">
        <v>170</v>
      </c>
      <c r="C5476" t="s">
        <v>136</v>
      </c>
      <c r="D5476">
        <v>0.8</v>
      </c>
      <c r="E5476">
        <v>0.8</v>
      </c>
      <c r="F5476">
        <v>0.8</v>
      </c>
      <c r="G5476">
        <v>0.8</v>
      </c>
      <c r="H5476">
        <v>0.8</v>
      </c>
      <c r="I5476">
        <v>0.8</v>
      </c>
      <c r="J5476">
        <v>0.8</v>
      </c>
      <c r="K5476">
        <v>0.8</v>
      </c>
      <c r="L5476">
        <v>0.8</v>
      </c>
      <c r="M5476">
        <v>0.8</v>
      </c>
      <c r="N5476">
        <v>0.8</v>
      </c>
      <c r="O5476">
        <v>0.8</v>
      </c>
      <c r="P5476">
        <v>0.8</v>
      </c>
      <c r="Q5476">
        <v>0.8</v>
      </c>
      <c r="R5476">
        <v>0.8</v>
      </c>
      <c r="S5476">
        <v>0.8</v>
      </c>
      <c r="T5476">
        <v>0.8</v>
      </c>
      <c r="U5476">
        <v>0.8</v>
      </c>
      <c r="V5476">
        <v>0.8</v>
      </c>
      <c r="W5476">
        <v>0.8</v>
      </c>
      <c r="X5476">
        <v>0.8</v>
      </c>
      <c r="Y5476">
        <v>0.8</v>
      </c>
      <c r="Z5476">
        <v>0.8</v>
      </c>
      <c r="AA5476">
        <v>0.8</v>
      </c>
      <c r="AB5476" s="7">
        <f t="shared" si="255"/>
        <v>19.200000000000006</v>
      </c>
      <c r="AC5476">
        <f>INDEX(SHELF_days!$C$2:$C$289,MATCH(A5476&amp;"|"&amp;C5476,SHELF_days!$D$2:$D$289,0))</f>
        <v>93</v>
      </c>
      <c r="AD5476" s="8">
        <f t="shared" si="256"/>
        <v>1785.6000000000006</v>
      </c>
      <c r="AE5476" s="7">
        <f t="shared" si="257"/>
        <v>0.8</v>
      </c>
    </row>
    <row r="5477" spans="1:31" x14ac:dyDescent="0.45">
      <c r="A5477" t="s">
        <v>86</v>
      </c>
      <c r="B5477" t="s">
        <v>170</v>
      </c>
      <c r="C5477" t="s">
        <v>137</v>
      </c>
      <c r="D5477">
        <v>0.8</v>
      </c>
      <c r="E5477">
        <v>0.8</v>
      </c>
      <c r="F5477">
        <v>0.8</v>
      </c>
      <c r="G5477">
        <v>0.8</v>
      </c>
      <c r="H5477">
        <v>0.8</v>
      </c>
      <c r="I5477">
        <v>0.8</v>
      </c>
      <c r="J5477">
        <v>0.8</v>
      </c>
      <c r="K5477">
        <v>0.8</v>
      </c>
      <c r="L5477">
        <v>0.8</v>
      </c>
      <c r="M5477">
        <v>0.8</v>
      </c>
      <c r="N5477">
        <v>0.8</v>
      </c>
      <c r="O5477">
        <v>0.8</v>
      </c>
      <c r="P5477">
        <v>0.8</v>
      </c>
      <c r="Q5477">
        <v>0.8</v>
      </c>
      <c r="R5477">
        <v>0.8</v>
      </c>
      <c r="S5477">
        <v>0.8</v>
      </c>
      <c r="T5477">
        <v>0.8</v>
      </c>
      <c r="U5477">
        <v>0.8</v>
      </c>
      <c r="V5477">
        <v>0.8</v>
      </c>
      <c r="W5477">
        <v>0.8</v>
      </c>
      <c r="X5477">
        <v>0.8</v>
      </c>
      <c r="Y5477">
        <v>0.8</v>
      </c>
      <c r="Z5477">
        <v>0.8</v>
      </c>
      <c r="AA5477">
        <v>0.8</v>
      </c>
      <c r="AB5477" s="7">
        <f t="shared" si="255"/>
        <v>19.200000000000006</v>
      </c>
      <c r="AC5477">
        <f>INDEX(SHELF_days!$C$2:$C$289,MATCH(A5477&amp;"|"&amp;C5477,SHELF_days!$D$2:$D$289,0))</f>
        <v>88</v>
      </c>
      <c r="AD5477" s="8">
        <f t="shared" si="256"/>
        <v>1689.6000000000006</v>
      </c>
      <c r="AE5477" s="7">
        <f t="shared" si="257"/>
        <v>0.8</v>
      </c>
    </row>
    <row r="5478" spans="1:31" x14ac:dyDescent="0.45">
      <c r="A5478" t="s">
        <v>86</v>
      </c>
      <c r="B5478" t="s">
        <v>170</v>
      </c>
      <c r="C5478" t="s">
        <v>138</v>
      </c>
      <c r="D5478">
        <v>0.8</v>
      </c>
      <c r="E5478">
        <v>0.8</v>
      </c>
      <c r="F5478">
        <v>0.8</v>
      </c>
      <c r="G5478">
        <v>0.8</v>
      </c>
      <c r="H5478">
        <v>0.8</v>
      </c>
      <c r="I5478">
        <v>0.8</v>
      </c>
      <c r="J5478">
        <v>0.8</v>
      </c>
      <c r="K5478">
        <v>0.8</v>
      </c>
      <c r="L5478">
        <v>0.8</v>
      </c>
      <c r="M5478">
        <v>0.8</v>
      </c>
      <c r="N5478">
        <v>0.8</v>
      </c>
      <c r="O5478">
        <v>0.8</v>
      </c>
      <c r="P5478">
        <v>0.8</v>
      </c>
      <c r="Q5478">
        <v>0.8</v>
      </c>
      <c r="R5478">
        <v>0.8</v>
      </c>
      <c r="S5478">
        <v>0.8</v>
      </c>
      <c r="T5478">
        <v>0.8</v>
      </c>
      <c r="U5478">
        <v>0.8</v>
      </c>
      <c r="V5478">
        <v>0.8</v>
      </c>
      <c r="W5478">
        <v>0.8</v>
      </c>
      <c r="X5478">
        <v>0.8</v>
      </c>
      <c r="Y5478">
        <v>0.8</v>
      </c>
      <c r="Z5478">
        <v>0.8</v>
      </c>
      <c r="AA5478">
        <v>0.8</v>
      </c>
      <c r="AB5478" s="7">
        <f t="shared" si="255"/>
        <v>19.200000000000006</v>
      </c>
      <c r="AC5478">
        <f>INDEX(SHELF_days!$C$2:$C$289,MATCH(A5478&amp;"|"&amp;C5478,SHELF_days!$D$2:$D$289,0))</f>
        <v>6</v>
      </c>
      <c r="AD5478" s="8">
        <f t="shared" si="256"/>
        <v>115.20000000000005</v>
      </c>
      <c r="AE5478" s="7">
        <f t="shared" si="257"/>
        <v>0.8</v>
      </c>
    </row>
    <row r="5479" spans="1:31" x14ac:dyDescent="0.45">
      <c r="A5479" t="s">
        <v>86</v>
      </c>
      <c r="B5479" t="s">
        <v>170</v>
      </c>
      <c r="C5479" t="s">
        <v>139</v>
      </c>
      <c r="D5479">
        <v>0.8</v>
      </c>
      <c r="E5479">
        <v>0.8</v>
      </c>
      <c r="F5479">
        <v>0.8</v>
      </c>
      <c r="G5479">
        <v>0.8</v>
      </c>
      <c r="H5479">
        <v>0.8</v>
      </c>
      <c r="I5479">
        <v>0.8</v>
      </c>
      <c r="J5479">
        <v>0.8</v>
      </c>
      <c r="K5479">
        <v>0.8</v>
      </c>
      <c r="L5479">
        <v>0.8</v>
      </c>
      <c r="M5479">
        <v>0.8</v>
      </c>
      <c r="N5479">
        <v>0.8</v>
      </c>
      <c r="O5479">
        <v>0.8</v>
      </c>
      <c r="P5479">
        <v>0.8</v>
      </c>
      <c r="Q5479">
        <v>0.8</v>
      </c>
      <c r="R5479">
        <v>0.8</v>
      </c>
      <c r="S5479">
        <v>0.8</v>
      </c>
      <c r="T5479">
        <v>0.8</v>
      </c>
      <c r="U5479">
        <v>0.8</v>
      </c>
      <c r="V5479">
        <v>0.8</v>
      </c>
      <c r="W5479">
        <v>0.8</v>
      </c>
      <c r="X5479">
        <v>0.8</v>
      </c>
      <c r="Y5479">
        <v>0.8</v>
      </c>
      <c r="Z5479">
        <v>0.8</v>
      </c>
      <c r="AA5479">
        <v>0.8</v>
      </c>
      <c r="AB5479" s="7">
        <f t="shared" si="255"/>
        <v>19.200000000000006</v>
      </c>
      <c r="AC5479">
        <f>INDEX(SHELF_days!$C$2:$C$289,MATCH(A5479&amp;"|"&amp;C5479,SHELF_days!$D$2:$D$289,0))</f>
        <v>8</v>
      </c>
      <c r="AD5479" s="8">
        <f t="shared" si="256"/>
        <v>153.60000000000005</v>
      </c>
      <c r="AE5479" s="7">
        <f t="shared" si="257"/>
        <v>0.8</v>
      </c>
    </row>
    <row r="5480" spans="1:31" x14ac:dyDescent="0.45">
      <c r="A5480" t="s">
        <v>86</v>
      </c>
      <c r="B5480" t="s">
        <v>171</v>
      </c>
      <c r="C5480" t="s">
        <v>134</v>
      </c>
      <c r="D5480">
        <v>0.84657538526589526</v>
      </c>
      <c r="E5480">
        <v>0.83884533479060097</v>
      </c>
      <c r="F5480">
        <v>0.83756082445972146</v>
      </c>
      <c r="G5480">
        <v>0.83842448609709586</v>
      </c>
      <c r="H5480">
        <v>0.842292697858112</v>
      </c>
      <c r="I5480">
        <v>0.86103799059761699</v>
      </c>
      <c r="J5480">
        <v>0.88269781417559268</v>
      </c>
      <c r="K5480">
        <v>0.88085441040669177</v>
      </c>
      <c r="L5480">
        <v>0.86709762000117863</v>
      </c>
      <c r="M5480">
        <v>0.86036176481697668</v>
      </c>
      <c r="N5480">
        <v>0.8617666802094377</v>
      </c>
      <c r="O5480">
        <v>0.8620746349321593</v>
      </c>
      <c r="P5480">
        <v>0.86031863294709077</v>
      </c>
      <c r="Q5480">
        <v>0.85507179461140703</v>
      </c>
      <c r="R5480">
        <v>0.85136905445676103</v>
      </c>
      <c r="S5480">
        <v>0.86111617422456055</v>
      </c>
      <c r="T5480">
        <v>0.88482163200095554</v>
      </c>
      <c r="U5480">
        <v>0.90628093221550343</v>
      </c>
      <c r="V5480">
        <v>0.90816541937498174</v>
      </c>
      <c r="W5480">
        <v>0.90730938263281169</v>
      </c>
      <c r="X5480">
        <v>0.90619193716998669</v>
      </c>
      <c r="Y5480">
        <v>0.89930517734338677</v>
      </c>
      <c r="Z5480">
        <v>0.87988695915101667</v>
      </c>
      <c r="AA5480">
        <v>0.85804243102205136</v>
      </c>
      <c r="AB5480" s="7">
        <f t="shared" si="255"/>
        <v>20.857469170761593</v>
      </c>
      <c r="AC5480">
        <f>INDEX(SHELF_days!$C$2:$C$289,MATCH(A5480&amp;"|"&amp;C5480,SHELF_days!$D$2:$D$289,0))</f>
        <v>51</v>
      </c>
      <c r="AD5480" s="8">
        <f t="shared" si="256"/>
        <v>1063.7309277088414</v>
      </c>
      <c r="AE5480" s="7">
        <f t="shared" si="257"/>
        <v>0.90816541937498174</v>
      </c>
    </row>
    <row r="5481" spans="1:31" x14ac:dyDescent="0.45">
      <c r="A5481" t="s">
        <v>86</v>
      </c>
      <c r="B5481" t="s">
        <v>171</v>
      </c>
      <c r="C5481" t="s">
        <v>135</v>
      </c>
      <c r="D5481">
        <v>0.61786218273089877</v>
      </c>
      <c r="E5481">
        <v>0.5849176605707741</v>
      </c>
      <c r="F5481">
        <v>0.57901921072169793</v>
      </c>
      <c r="G5481">
        <v>0.5784942147389015</v>
      </c>
      <c r="H5481">
        <v>0.58969944533009555</v>
      </c>
      <c r="I5481">
        <v>0.63289007080515192</v>
      </c>
      <c r="J5481">
        <v>0.64113402946254072</v>
      </c>
      <c r="K5481">
        <v>0.64230171144174242</v>
      </c>
      <c r="L5481">
        <v>0.65283718684566805</v>
      </c>
      <c r="M5481">
        <v>0.66993477062132956</v>
      </c>
      <c r="N5481">
        <v>0.69576555819591035</v>
      </c>
      <c r="O5481">
        <v>0.71692878811928085</v>
      </c>
      <c r="P5481">
        <v>0.72965896523575469</v>
      </c>
      <c r="Q5481">
        <v>0.73877343005265195</v>
      </c>
      <c r="R5481">
        <v>0.74743605886205922</v>
      </c>
      <c r="S5481">
        <v>0.77118042148754462</v>
      </c>
      <c r="T5481">
        <v>0.8125487295243603</v>
      </c>
      <c r="U5481">
        <v>0.83769517868992804</v>
      </c>
      <c r="V5481">
        <v>0.84183681366532137</v>
      </c>
      <c r="W5481">
        <v>0.84390665568668055</v>
      </c>
      <c r="X5481">
        <v>0.84424363053294049</v>
      </c>
      <c r="Y5481">
        <v>0.8318229201120112</v>
      </c>
      <c r="Z5481">
        <v>0.78665073231913185</v>
      </c>
      <c r="AA5481">
        <v>0.70522894732170083</v>
      </c>
      <c r="AB5481" s="7">
        <f t="shared" si="255"/>
        <v>17.092767313074077</v>
      </c>
      <c r="AC5481">
        <f>INDEX(SHELF_days!$C$2:$C$289,MATCH(A5481&amp;"|"&amp;C5481,SHELF_days!$D$2:$D$289,0))</f>
        <v>119</v>
      </c>
      <c r="AD5481" s="8">
        <f t="shared" si="256"/>
        <v>2034.0393102558153</v>
      </c>
      <c r="AE5481" s="7">
        <f t="shared" si="257"/>
        <v>0.84424363053294049</v>
      </c>
    </row>
    <row r="5482" spans="1:31" x14ac:dyDescent="0.45">
      <c r="A5482" t="s">
        <v>86</v>
      </c>
      <c r="B5482" t="s">
        <v>171</v>
      </c>
      <c r="C5482" t="s">
        <v>136</v>
      </c>
      <c r="D5482">
        <v>0.75808351308152133</v>
      </c>
      <c r="E5482">
        <v>0.74060977899726743</v>
      </c>
      <c r="F5482">
        <v>0.72908854031718107</v>
      </c>
      <c r="G5482">
        <v>0.72279841293808667</v>
      </c>
      <c r="H5482">
        <v>0.72234869463654827</v>
      </c>
      <c r="I5482">
        <v>0.73313070027726157</v>
      </c>
      <c r="J5482">
        <v>0.72530587642951172</v>
      </c>
      <c r="K5482">
        <v>0.73819156018683019</v>
      </c>
      <c r="L5482">
        <v>0.76298017525984563</v>
      </c>
      <c r="M5482">
        <v>0.78827417734449834</v>
      </c>
      <c r="N5482">
        <v>0.81222801140150225</v>
      </c>
      <c r="O5482">
        <v>0.83518411488860689</v>
      </c>
      <c r="P5482">
        <v>0.84488482448540503</v>
      </c>
      <c r="Q5482">
        <v>0.84864233759934105</v>
      </c>
      <c r="R5482">
        <v>0.85325585074434873</v>
      </c>
      <c r="S5482">
        <v>0.86428237432919586</v>
      </c>
      <c r="T5482">
        <v>0.88044957876555818</v>
      </c>
      <c r="U5482">
        <v>0.89106707463068802</v>
      </c>
      <c r="V5482">
        <v>0.89337738850865778</v>
      </c>
      <c r="W5482">
        <v>0.89362065827543491</v>
      </c>
      <c r="X5482">
        <v>0.8921317075068943</v>
      </c>
      <c r="Y5482">
        <v>0.88571158245612314</v>
      </c>
      <c r="Z5482">
        <v>0.86032983350331027</v>
      </c>
      <c r="AA5482">
        <v>0.81480612173130396</v>
      </c>
      <c r="AB5482" s="7">
        <f t="shared" si="255"/>
        <v>19.490782888294927</v>
      </c>
      <c r="AC5482">
        <f>INDEX(SHELF_days!$C$2:$C$289,MATCH(A5482&amp;"|"&amp;C5482,SHELF_days!$D$2:$D$289,0))</f>
        <v>93</v>
      </c>
      <c r="AD5482" s="8">
        <f t="shared" si="256"/>
        <v>1812.6428086114281</v>
      </c>
      <c r="AE5482" s="7">
        <f t="shared" si="257"/>
        <v>0.89362065827543491</v>
      </c>
    </row>
    <row r="5483" spans="1:31" x14ac:dyDescent="0.45">
      <c r="A5483" t="s">
        <v>86</v>
      </c>
      <c r="B5483" t="s">
        <v>171</v>
      </c>
      <c r="C5483" t="s">
        <v>137</v>
      </c>
      <c r="D5483">
        <v>0.67869422277835867</v>
      </c>
      <c r="E5483">
        <v>0.63464358793752373</v>
      </c>
      <c r="F5483">
        <v>0.62047055533048601</v>
      </c>
      <c r="G5483">
        <v>0.62082427106351934</v>
      </c>
      <c r="H5483">
        <v>0.62921346113976651</v>
      </c>
      <c r="I5483">
        <v>0.65633969184284957</v>
      </c>
      <c r="J5483">
        <v>0.64896442531012699</v>
      </c>
      <c r="K5483">
        <v>0.64588473065447505</v>
      </c>
      <c r="L5483">
        <v>0.65759336117969447</v>
      </c>
      <c r="M5483">
        <v>0.68851047742959059</v>
      </c>
      <c r="N5483">
        <v>0.71968211335388099</v>
      </c>
      <c r="O5483">
        <v>0.74034886028634639</v>
      </c>
      <c r="P5483">
        <v>0.75018120791517662</v>
      </c>
      <c r="Q5483">
        <v>0.75119440595561282</v>
      </c>
      <c r="R5483">
        <v>0.75980995299545706</v>
      </c>
      <c r="S5483">
        <v>0.77509472015330783</v>
      </c>
      <c r="T5483">
        <v>0.80946338436910059</v>
      </c>
      <c r="U5483">
        <v>0.83297205880868397</v>
      </c>
      <c r="V5483">
        <v>0.83655432924015438</v>
      </c>
      <c r="W5483">
        <v>0.83720009294370268</v>
      </c>
      <c r="X5483">
        <v>0.83448255623884082</v>
      </c>
      <c r="Y5483">
        <v>0.82599337864603961</v>
      </c>
      <c r="Z5483">
        <v>0.7949765386988944</v>
      </c>
      <c r="AA5483">
        <v>0.7382746469564625</v>
      </c>
      <c r="AB5483" s="7">
        <f t="shared" si="255"/>
        <v>17.487367031228054</v>
      </c>
      <c r="AC5483">
        <f>INDEX(SHELF_days!$C$2:$C$289,MATCH(A5483&amp;"|"&amp;C5483,SHELF_days!$D$2:$D$289,0))</f>
        <v>88</v>
      </c>
      <c r="AD5483" s="8">
        <f t="shared" si="256"/>
        <v>1538.8882987480688</v>
      </c>
      <c r="AE5483" s="7">
        <f t="shared" si="257"/>
        <v>0.83720009294370268</v>
      </c>
    </row>
    <row r="5484" spans="1:31" x14ac:dyDescent="0.45">
      <c r="A5484" t="s">
        <v>86</v>
      </c>
      <c r="B5484" t="s">
        <v>171</v>
      </c>
      <c r="C5484" t="s">
        <v>138</v>
      </c>
      <c r="D5484">
        <v>0.81488990563635744</v>
      </c>
      <c r="E5484">
        <v>0.7830722421892139</v>
      </c>
      <c r="F5484">
        <v>0.74858085802676233</v>
      </c>
      <c r="G5484">
        <v>0.74317344167416788</v>
      </c>
      <c r="H5484">
        <v>0.73597161434946934</v>
      </c>
      <c r="I5484">
        <v>0.74276619260718368</v>
      </c>
      <c r="J5484">
        <v>0.69906865792100403</v>
      </c>
      <c r="K5484">
        <v>0.74358359275350616</v>
      </c>
      <c r="L5484">
        <v>0.79979653938420558</v>
      </c>
      <c r="M5484">
        <v>0.84055336821852711</v>
      </c>
      <c r="N5484">
        <v>0.87002814035869691</v>
      </c>
      <c r="O5484">
        <v>0.87398841988419274</v>
      </c>
      <c r="P5484">
        <v>0.88862713753424816</v>
      </c>
      <c r="Q5484">
        <v>0.89661444286937719</v>
      </c>
      <c r="R5484">
        <v>0.90069467223883048</v>
      </c>
      <c r="S5484">
        <v>0.90224531417321474</v>
      </c>
      <c r="T5484">
        <v>0.90712456427741628</v>
      </c>
      <c r="U5484">
        <v>0.90731512975531625</v>
      </c>
      <c r="V5484">
        <v>0.90731512975531625</v>
      </c>
      <c r="W5484">
        <v>0.90731512975531625</v>
      </c>
      <c r="X5484">
        <v>0.90712456427741628</v>
      </c>
      <c r="Y5484">
        <v>0.90537174881571658</v>
      </c>
      <c r="Z5484">
        <v>0.89432475512222331</v>
      </c>
      <c r="AA5484">
        <v>0.85514662100837291</v>
      </c>
      <c r="AB5484" s="7">
        <f t="shared" si="255"/>
        <v>20.174692182586053</v>
      </c>
      <c r="AC5484">
        <f>INDEX(SHELF_days!$C$2:$C$289,MATCH(A5484&amp;"|"&amp;C5484,SHELF_days!$D$2:$D$289,0))</f>
        <v>6</v>
      </c>
      <c r="AD5484" s="8">
        <f t="shared" si="256"/>
        <v>121.04815309551631</v>
      </c>
      <c r="AE5484" s="7">
        <f t="shared" si="257"/>
        <v>0.90731512975531625</v>
      </c>
    </row>
    <row r="5485" spans="1:31" x14ac:dyDescent="0.45">
      <c r="A5485" t="s">
        <v>86</v>
      </c>
      <c r="B5485" t="s">
        <v>171</v>
      </c>
      <c r="C5485" t="s">
        <v>139</v>
      </c>
      <c r="D5485">
        <v>0.86850917872584166</v>
      </c>
      <c r="E5485">
        <v>0.86576387503913987</v>
      </c>
      <c r="F5485">
        <v>0.86576387503913987</v>
      </c>
      <c r="G5485">
        <v>0.86576387503913987</v>
      </c>
      <c r="H5485">
        <v>0.86810870102101623</v>
      </c>
      <c r="I5485">
        <v>0.87397076597570711</v>
      </c>
      <c r="J5485">
        <v>0.89194945801063197</v>
      </c>
      <c r="K5485">
        <v>0.89312114549848165</v>
      </c>
      <c r="L5485">
        <v>0.88199990865560352</v>
      </c>
      <c r="M5485">
        <v>0.87976173162772953</v>
      </c>
      <c r="N5485">
        <v>0.87858931863679146</v>
      </c>
      <c r="O5485">
        <v>0.8776693807206345</v>
      </c>
      <c r="P5485">
        <v>0.87066609940780904</v>
      </c>
      <c r="Q5485">
        <v>0.86267250637924653</v>
      </c>
      <c r="R5485">
        <v>0.86267250637924653</v>
      </c>
      <c r="S5485">
        <v>0.86975269101944797</v>
      </c>
      <c r="T5485">
        <v>0.89436538329517656</v>
      </c>
      <c r="U5485">
        <v>0.9130913435112068</v>
      </c>
      <c r="V5485">
        <v>0.90978667694330873</v>
      </c>
      <c r="W5485">
        <v>0.9130913435112068</v>
      </c>
      <c r="X5485">
        <v>0.91294914490587031</v>
      </c>
      <c r="Y5485">
        <v>0.90303514520217598</v>
      </c>
      <c r="Z5485">
        <v>0.89422318468984008</v>
      </c>
      <c r="AA5485">
        <v>0.88203545830693764</v>
      </c>
      <c r="AB5485" s="7">
        <f t="shared" si="255"/>
        <v>21.199312697541323</v>
      </c>
      <c r="AC5485">
        <f>INDEX(SHELF_days!$C$2:$C$289,MATCH(A5485&amp;"|"&amp;C5485,SHELF_days!$D$2:$D$289,0))</f>
        <v>8</v>
      </c>
      <c r="AD5485" s="8">
        <f t="shared" si="256"/>
        <v>169.59450158033059</v>
      </c>
      <c r="AE5485" s="7">
        <f t="shared" si="257"/>
        <v>0.9130913435112068</v>
      </c>
    </row>
    <row r="5486" spans="1:31" x14ac:dyDescent="0.45">
      <c r="A5486" t="s">
        <v>86</v>
      </c>
      <c r="B5486" t="s">
        <v>172</v>
      </c>
      <c r="C5486" t="s">
        <v>134</v>
      </c>
      <c r="D5486">
        <v>1E-3</v>
      </c>
      <c r="E5486">
        <v>1E-3</v>
      </c>
      <c r="F5486">
        <v>1E-3</v>
      </c>
      <c r="G5486">
        <v>1E-3</v>
      </c>
      <c r="H5486">
        <v>1E-3</v>
      </c>
      <c r="I5486">
        <v>1E-3</v>
      </c>
      <c r="J5486">
        <v>1E-3</v>
      </c>
      <c r="K5486">
        <v>1E-3</v>
      </c>
      <c r="L5486">
        <v>1E-3</v>
      </c>
      <c r="M5486">
        <v>1E-3</v>
      </c>
      <c r="N5486">
        <v>1E-3</v>
      </c>
      <c r="O5486">
        <v>1E-3</v>
      </c>
      <c r="P5486">
        <v>1E-3</v>
      </c>
      <c r="Q5486">
        <v>1E-3</v>
      </c>
      <c r="R5486">
        <v>1E-3</v>
      </c>
      <c r="S5486">
        <v>1E-3</v>
      </c>
      <c r="T5486">
        <v>1E-3</v>
      </c>
      <c r="U5486">
        <v>1E-3</v>
      </c>
      <c r="V5486">
        <v>1E-3</v>
      </c>
      <c r="W5486">
        <v>1E-3</v>
      </c>
      <c r="X5486">
        <v>1E-3</v>
      </c>
      <c r="Y5486">
        <v>1E-3</v>
      </c>
      <c r="Z5486">
        <v>1E-3</v>
      </c>
      <c r="AA5486">
        <v>1E-3</v>
      </c>
      <c r="AB5486" s="7">
        <f t="shared" si="255"/>
        <v>2.4000000000000014E-2</v>
      </c>
      <c r="AC5486">
        <f>INDEX(SHELF_days!$C$2:$C$289,MATCH(A5486&amp;"|"&amp;C5486,SHELF_days!$D$2:$D$289,0))</f>
        <v>51</v>
      </c>
      <c r="AD5486" s="8">
        <f t="shared" si="256"/>
        <v>1.2240000000000006</v>
      </c>
      <c r="AE5486" s="7">
        <f t="shared" si="257"/>
        <v>1E-3</v>
      </c>
    </row>
    <row r="5487" spans="1:31" x14ac:dyDescent="0.45">
      <c r="A5487" t="s">
        <v>86</v>
      </c>
      <c r="B5487" t="s">
        <v>172</v>
      </c>
      <c r="C5487" t="s">
        <v>135</v>
      </c>
      <c r="D5487">
        <v>1E-3</v>
      </c>
      <c r="E5487">
        <v>1E-3</v>
      </c>
      <c r="F5487">
        <v>1E-3</v>
      </c>
      <c r="G5487">
        <v>1E-3</v>
      </c>
      <c r="H5487">
        <v>1E-3</v>
      </c>
      <c r="I5487">
        <v>1E-3</v>
      </c>
      <c r="J5487">
        <v>1E-3</v>
      </c>
      <c r="K5487">
        <v>1E-3</v>
      </c>
      <c r="L5487">
        <v>1E-3</v>
      </c>
      <c r="M5487">
        <v>1E-3</v>
      </c>
      <c r="N5487">
        <v>1E-3</v>
      </c>
      <c r="O5487">
        <v>1E-3</v>
      </c>
      <c r="P5487">
        <v>1E-3</v>
      </c>
      <c r="Q5487">
        <v>1E-3</v>
      </c>
      <c r="R5487">
        <v>1E-3</v>
      </c>
      <c r="S5487">
        <v>1E-3</v>
      </c>
      <c r="T5487">
        <v>1E-3</v>
      </c>
      <c r="U5487">
        <v>1E-3</v>
      </c>
      <c r="V5487">
        <v>1E-3</v>
      </c>
      <c r="W5487">
        <v>1E-3</v>
      </c>
      <c r="X5487">
        <v>1E-3</v>
      </c>
      <c r="Y5487">
        <v>1E-3</v>
      </c>
      <c r="Z5487">
        <v>1E-3</v>
      </c>
      <c r="AA5487">
        <v>1E-3</v>
      </c>
      <c r="AB5487" s="7">
        <f t="shared" si="255"/>
        <v>2.4000000000000014E-2</v>
      </c>
      <c r="AC5487">
        <f>INDEX(SHELF_days!$C$2:$C$289,MATCH(A5487&amp;"|"&amp;C5487,SHELF_days!$D$2:$D$289,0))</f>
        <v>119</v>
      </c>
      <c r="AD5487" s="8">
        <f t="shared" si="256"/>
        <v>2.8560000000000016</v>
      </c>
      <c r="AE5487" s="7">
        <f t="shared" si="257"/>
        <v>1E-3</v>
      </c>
    </row>
    <row r="5488" spans="1:31" x14ac:dyDescent="0.45">
      <c r="A5488" t="s">
        <v>86</v>
      </c>
      <c r="B5488" t="s">
        <v>172</v>
      </c>
      <c r="C5488" t="s">
        <v>136</v>
      </c>
      <c r="D5488">
        <v>1E-3</v>
      </c>
      <c r="E5488">
        <v>1E-3</v>
      </c>
      <c r="F5488">
        <v>1E-3</v>
      </c>
      <c r="G5488">
        <v>1E-3</v>
      </c>
      <c r="H5488">
        <v>1E-3</v>
      </c>
      <c r="I5488">
        <v>1E-3</v>
      </c>
      <c r="J5488">
        <v>1E-3</v>
      </c>
      <c r="K5488">
        <v>1E-3</v>
      </c>
      <c r="L5488">
        <v>1E-3</v>
      </c>
      <c r="M5488">
        <v>1E-3</v>
      </c>
      <c r="N5488">
        <v>1E-3</v>
      </c>
      <c r="O5488">
        <v>1E-3</v>
      </c>
      <c r="P5488">
        <v>1E-3</v>
      </c>
      <c r="Q5488">
        <v>1E-3</v>
      </c>
      <c r="R5488">
        <v>1E-3</v>
      </c>
      <c r="S5488">
        <v>1E-3</v>
      </c>
      <c r="T5488">
        <v>1E-3</v>
      </c>
      <c r="U5488">
        <v>1E-3</v>
      </c>
      <c r="V5488">
        <v>1E-3</v>
      </c>
      <c r="W5488">
        <v>1E-3</v>
      </c>
      <c r="X5488">
        <v>1E-3</v>
      </c>
      <c r="Y5488">
        <v>1E-3</v>
      </c>
      <c r="Z5488">
        <v>1E-3</v>
      </c>
      <c r="AA5488">
        <v>1E-3</v>
      </c>
      <c r="AB5488" s="7">
        <f t="shared" si="255"/>
        <v>2.4000000000000014E-2</v>
      </c>
      <c r="AC5488">
        <f>INDEX(SHELF_days!$C$2:$C$289,MATCH(A5488&amp;"|"&amp;C5488,SHELF_days!$D$2:$D$289,0))</f>
        <v>93</v>
      </c>
      <c r="AD5488" s="8">
        <f t="shared" si="256"/>
        <v>2.2320000000000015</v>
      </c>
      <c r="AE5488" s="7">
        <f t="shared" si="257"/>
        <v>1E-3</v>
      </c>
    </row>
    <row r="5489" spans="1:31" x14ac:dyDescent="0.45">
      <c r="A5489" t="s">
        <v>86</v>
      </c>
      <c r="B5489" t="s">
        <v>172</v>
      </c>
      <c r="C5489" t="s">
        <v>137</v>
      </c>
      <c r="D5489">
        <v>1E-3</v>
      </c>
      <c r="E5489">
        <v>1E-3</v>
      </c>
      <c r="F5489">
        <v>1E-3</v>
      </c>
      <c r="G5489">
        <v>1E-3</v>
      </c>
      <c r="H5489">
        <v>1E-3</v>
      </c>
      <c r="I5489">
        <v>1E-3</v>
      </c>
      <c r="J5489">
        <v>1E-3</v>
      </c>
      <c r="K5489">
        <v>1E-3</v>
      </c>
      <c r="L5489">
        <v>1E-3</v>
      </c>
      <c r="M5489">
        <v>1E-3</v>
      </c>
      <c r="N5489">
        <v>1E-3</v>
      </c>
      <c r="O5489">
        <v>1E-3</v>
      </c>
      <c r="P5489">
        <v>1E-3</v>
      </c>
      <c r="Q5489">
        <v>1E-3</v>
      </c>
      <c r="R5489">
        <v>1E-3</v>
      </c>
      <c r="S5489">
        <v>1E-3</v>
      </c>
      <c r="T5489">
        <v>1E-3</v>
      </c>
      <c r="U5489">
        <v>1E-3</v>
      </c>
      <c r="V5489">
        <v>1E-3</v>
      </c>
      <c r="W5489">
        <v>1E-3</v>
      </c>
      <c r="X5489">
        <v>1E-3</v>
      </c>
      <c r="Y5489">
        <v>1E-3</v>
      </c>
      <c r="Z5489">
        <v>1E-3</v>
      </c>
      <c r="AA5489">
        <v>1E-3</v>
      </c>
      <c r="AB5489" s="7">
        <f t="shared" si="255"/>
        <v>2.4000000000000014E-2</v>
      </c>
      <c r="AC5489">
        <f>INDEX(SHELF_days!$C$2:$C$289,MATCH(A5489&amp;"|"&amp;C5489,SHELF_days!$D$2:$D$289,0))</f>
        <v>88</v>
      </c>
      <c r="AD5489" s="8">
        <f t="shared" si="256"/>
        <v>2.1120000000000014</v>
      </c>
      <c r="AE5489" s="7">
        <f t="shared" si="257"/>
        <v>1E-3</v>
      </c>
    </row>
    <row r="5490" spans="1:31" x14ac:dyDescent="0.45">
      <c r="A5490" t="s">
        <v>86</v>
      </c>
      <c r="B5490" t="s">
        <v>172</v>
      </c>
      <c r="C5490" t="s">
        <v>138</v>
      </c>
      <c r="D5490">
        <v>1E-3</v>
      </c>
      <c r="E5490">
        <v>1E-3</v>
      </c>
      <c r="F5490">
        <v>1E-3</v>
      </c>
      <c r="G5490">
        <v>1E-3</v>
      </c>
      <c r="H5490">
        <v>1E-3</v>
      </c>
      <c r="I5490">
        <v>1E-3</v>
      </c>
      <c r="J5490">
        <v>1E-3</v>
      </c>
      <c r="K5490">
        <v>1E-3</v>
      </c>
      <c r="L5490">
        <v>1E-3</v>
      </c>
      <c r="M5490">
        <v>1E-3</v>
      </c>
      <c r="N5490">
        <v>1E-3</v>
      </c>
      <c r="O5490">
        <v>1E-3</v>
      </c>
      <c r="P5490">
        <v>1E-3</v>
      </c>
      <c r="Q5490">
        <v>1E-3</v>
      </c>
      <c r="R5490">
        <v>1E-3</v>
      </c>
      <c r="S5490">
        <v>1E-3</v>
      </c>
      <c r="T5490">
        <v>1E-3</v>
      </c>
      <c r="U5490">
        <v>1E-3</v>
      </c>
      <c r="V5490">
        <v>1E-3</v>
      </c>
      <c r="W5490">
        <v>1E-3</v>
      </c>
      <c r="X5490">
        <v>1E-3</v>
      </c>
      <c r="Y5490">
        <v>1E-3</v>
      </c>
      <c r="Z5490">
        <v>1E-3</v>
      </c>
      <c r="AA5490">
        <v>1E-3</v>
      </c>
      <c r="AB5490" s="7">
        <f t="shared" si="255"/>
        <v>2.4000000000000014E-2</v>
      </c>
      <c r="AC5490">
        <f>INDEX(SHELF_days!$C$2:$C$289,MATCH(A5490&amp;"|"&amp;C5490,SHELF_days!$D$2:$D$289,0))</f>
        <v>6</v>
      </c>
      <c r="AD5490" s="8">
        <f t="shared" si="256"/>
        <v>0.14400000000000007</v>
      </c>
      <c r="AE5490" s="7">
        <f t="shared" si="257"/>
        <v>1E-3</v>
      </c>
    </row>
    <row r="5491" spans="1:31" x14ac:dyDescent="0.45">
      <c r="A5491" t="s">
        <v>86</v>
      </c>
      <c r="B5491" t="s">
        <v>172</v>
      </c>
      <c r="C5491" t="s">
        <v>139</v>
      </c>
      <c r="D5491">
        <v>1E-3</v>
      </c>
      <c r="E5491">
        <v>1E-3</v>
      </c>
      <c r="F5491">
        <v>1E-3</v>
      </c>
      <c r="G5491">
        <v>1E-3</v>
      </c>
      <c r="H5491">
        <v>1E-3</v>
      </c>
      <c r="I5491">
        <v>1E-3</v>
      </c>
      <c r="J5491">
        <v>1E-3</v>
      </c>
      <c r="K5491">
        <v>1E-3</v>
      </c>
      <c r="L5491">
        <v>1E-3</v>
      </c>
      <c r="M5491">
        <v>1E-3</v>
      </c>
      <c r="N5491">
        <v>1E-3</v>
      </c>
      <c r="O5491">
        <v>1E-3</v>
      </c>
      <c r="P5491">
        <v>1E-3</v>
      </c>
      <c r="Q5491">
        <v>1E-3</v>
      </c>
      <c r="R5491">
        <v>1E-3</v>
      </c>
      <c r="S5491">
        <v>1E-3</v>
      </c>
      <c r="T5491">
        <v>1E-3</v>
      </c>
      <c r="U5491">
        <v>1E-3</v>
      </c>
      <c r="V5491">
        <v>1E-3</v>
      </c>
      <c r="W5491">
        <v>1E-3</v>
      </c>
      <c r="X5491">
        <v>1E-3</v>
      </c>
      <c r="Y5491">
        <v>1E-3</v>
      </c>
      <c r="Z5491">
        <v>1E-3</v>
      </c>
      <c r="AA5491">
        <v>1E-3</v>
      </c>
      <c r="AB5491" s="7">
        <f t="shared" si="255"/>
        <v>2.4000000000000014E-2</v>
      </c>
      <c r="AC5491">
        <f>INDEX(SHELF_days!$C$2:$C$289,MATCH(A5491&amp;"|"&amp;C5491,SHELF_days!$D$2:$D$289,0))</f>
        <v>8</v>
      </c>
      <c r="AD5491" s="8">
        <f t="shared" si="256"/>
        <v>0.19200000000000012</v>
      </c>
      <c r="AE5491" s="7">
        <f t="shared" si="257"/>
        <v>1E-3</v>
      </c>
    </row>
    <row r="5492" spans="1:31" x14ac:dyDescent="0.45">
      <c r="A5492" t="s">
        <v>86</v>
      </c>
      <c r="B5492" t="s">
        <v>173</v>
      </c>
      <c r="C5492" t="s">
        <v>134</v>
      </c>
      <c r="D5492">
        <v>0.65950000000000097</v>
      </c>
      <c r="E5492">
        <v>0.65950000000000097</v>
      </c>
      <c r="F5492">
        <v>0.65950000000000097</v>
      </c>
      <c r="G5492">
        <v>0.65950000000000097</v>
      </c>
      <c r="H5492">
        <v>0.65950000000000097</v>
      </c>
      <c r="I5492">
        <v>0.65950000000000097</v>
      </c>
      <c r="J5492">
        <v>0.65950000000000097</v>
      </c>
      <c r="K5492">
        <v>0.65950000000000097</v>
      </c>
      <c r="L5492">
        <v>0.65950000000000097</v>
      </c>
      <c r="M5492">
        <v>0.65950000000000097</v>
      </c>
      <c r="N5492">
        <v>0.65950000000000097</v>
      </c>
      <c r="O5492">
        <v>0.65950000000000097</v>
      </c>
      <c r="P5492">
        <v>0.65950000000000097</v>
      </c>
      <c r="Q5492">
        <v>0.65950000000000097</v>
      </c>
      <c r="R5492">
        <v>0.65950000000000097</v>
      </c>
      <c r="S5492">
        <v>0.65950000000000097</v>
      </c>
      <c r="T5492">
        <v>0.65950000000000097</v>
      </c>
      <c r="U5492">
        <v>0.65950000000000097</v>
      </c>
      <c r="V5492">
        <v>0.65950000000000097</v>
      </c>
      <c r="W5492">
        <v>0.65950000000000097</v>
      </c>
      <c r="X5492">
        <v>0.65950000000000097</v>
      </c>
      <c r="Y5492">
        <v>0.65950000000000097</v>
      </c>
      <c r="Z5492">
        <v>0.65950000000000097</v>
      </c>
      <c r="AA5492">
        <v>0.65950000000000097</v>
      </c>
      <c r="AB5492" s="7">
        <f t="shared" si="255"/>
        <v>15.828000000000028</v>
      </c>
      <c r="AC5492">
        <f>INDEX(SHELF_days!$C$2:$C$289,MATCH(A5492&amp;"|"&amp;C5492,SHELF_days!$D$2:$D$289,0))</f>
        <v>51</v>
      </c>
      <c r="AD5492" s="8">
        <f t="shared" si="256"/>
        <v>807.22800000000143</v>
      </c>
      <c r="AE5492" s="7">
        <f t="shared" si="257"/>
        <v>0.65950000000000097</v>
      </c>
    </row>
    <row r="5493" spans="1:31" x14ac:dyDescent="0.45">
      <c r="A5493" t="s">
        <v>86</v>
      </c>
      <c r="B5493" t="s">
        <v>173</v>
      </c>
      <c r="C5493" t="s">
        <v>135</v>
      </c>
      <c r="D5493">
        <v>0.65950000000000009</v>
      </c>
      <c r="E5493">
        <v>0.65950000000000009</v>
      </c>
      <c r="F5493">
        <v>0.65950000000000009</v>
      </c>
      <c r="G5493">
        <v>0.65950000000000009</v>
      </c>
      <c r="H5493">
        <v>0.65950000000000009</v>
      </c>
      <c r="I5493">
        <v>0.65950000000000009</v>
      </c>
      <c r="J5493">
        <v>0.65950000000000009</v>
      </c>
      <c r="K5493">
        <v>0.65950000000000009</v>
      </c>
      <c r="L5493">
        <v>0.65950000000000009</v>
      </c>
      <c r="M5493">
        <v>0.65950000000000009</v>
      </c>
      <c r="N5493">
        <v>0.65950000000000009</v>
      </c>
      <c r="O5493">
        <v>0.65950000000000009</v>
      </c>
      <c r="P5493">
        <v>0.65950000000000009</v>
      </c>
      <c r="Q5493">
        <v>0.65950000000000009</v>
      </c>
      <c r="R5493">
        <v>0.65950000000000009</v>
      </c>
      <c r="S5493">
        <v>0.65950000000000009</v>
      </c>
      <c r="T5493">
        <v>0.65950000000000009</v>
      </c>
      <c r="U5493">
        <v>0.65950000000000009</v>
      </c>
      <c r="V5493">
        <v>0.65950000000000009</v>
      </c>
      <c r="W5493">
        <v>0.65950000000000009</v>
      </c>
      <c r="X5493">
        <v>0.65950000000000009</v>
      </c>
      <c r="Y5493">
        <v>0.65950000000000009</v>
      </c>
      <c r="Z5493">
        <v>0.65950000000000009</v>
      </c>
      <c r="AA5493">
        <v>0.65950000000000009</v>
      </c>
      <c r="AB5493" s="7">
        <f t="shared" si="255"/>
        <v>15.827999999999998</v>
      </c>
      <c r="AC5493">
        <f>INDEX(SHELF_days!$C$2:$C$289,MATCH(A5493&amp;"|"&amp;C5493,SHELF_days!$D$2:$D$289,0))</f>
        <v>119</v>
      </c>
      <c r="AD5493" s="8">
        <f t="shared" si="256"/>
        <v>1883.5319999999997</v>
      </c>
      <c r="AE5493" s="7">
        <f t="shared" si="257"/>
        <v>0.65950000000000009</v>
      </c>
    </row>
    <row r="5494" spans="1:31" x14ac:dyDescent="0.45">
      <c r="A5494" t="s">
        <v>86</v>
      </c>
      <c r="B5494" t="s">
        <v>173</v>
      </c>
      <c r="C5494" t="s">
        <v>136</v>
      </c>
      <c r="D5494">
        <v>0.65949999999999975</v>
      </c>
      <c r="E5494">
        <v>0.65949999999999975</v>
      </c>
      <c r="F5494">
        <v>0.65949999999999975</v>
      </c>
      <c r="G5494">
        <v>0.65949999999999975</v>
      </c>
      <c r="H5494">
        <v>0.65949999999999975</v>
      </c>
      <c r="I5494">
        <v>0.65949999999999975</v>
      </c>
      <c r="J5494">
        <v>0.65949999999999975</v>
      </c>
      <c r="K5494">
        <v>0.65949999999999975</v>
      </c>
      <c r="L5494">
        <v>0.65949999999999975</v>
      </c>
      <c r="M5494">
        <v>0.65949999999999975</v>
      </c>
      <c r="N5494">
        <v>0.65949999999999975</v>
      </c>
      <c r="O5494">
        <v>0.65949999999999975</v>
      </c>
      <c r="P5494">
        <v>0.65949999999999975</v>
      </c>
      <c r="Q5494">
        <v>0.65949999999999975</v>
      </c>
      <c r="R5494">
        <v>0.65949999999999975</v>
      </c>
      <c r="S5494">
        <v>0.65949999999999975</v>
      </c>
      <c r="T5494">
        <v>0.65949999999999975</v>
      </c>
      <c r="U5494">
        <v>0.65949999999999975</v>
      </c>
      <c r="V5494">
        <v>0.65949999999999975</v>
      </c>
      <c r="W5494">
        <v>0.65949999999999975</v>
      </c>
      <c r="X5494">
        <v>0.65949999999999975</v>
      </c>
      <c r="Y5494">
        <v>0.65949999999999975</v>
      </c>
      <c r="Z5494">
        <v>0.65949999999999975</v>
      </c>
      <c r="AA5494">
        <v>0.65949999999999975</v>
      </c>
      <c r="AB5494" s="7">
        <f t="shared" si="255"/>
        <v>15.827999999999991</v>
      </c>
      <c r="AC5494">
        <f>INDEX(SHELF_days!$C$2:$C$289,MATCH(A5494&amp;"|"&amp;C5494,SHELF_days!$D$2:$D$289,0))</f>
        <v>93</v>
      </c>
      <c r="AD5494" s="8">
        <f t="shared" si="256"/>
        <v>1472.0039999999992</v>
      </c>
      <c r="AE5494" s="7">
        <f t="shared" si="257"/>
        <v>0.65949999999999975</v>
      </c>
    </row>
    <row r="5495" spans="1:31" x14ac:dyDescent="0.45">
      <c r="A5495" t="s">
        <v>86</v>
      </c>
      <c r="B5495" t="s">
        <v>173</v>
      </c>
      <c r="C5495" t="s">
        <v>137</v>
      </c>
      <c r="D5495">
        <v>0.65949999999999931</v>
      </c>
      <c r="E5495">
        <v>0.65949999999999931</v>
      </c>
      <c r="F5495">
        <v>0.65949999999999931</v>
      </c>
      <c r="G5495">
        <v>0.65949999999999931</v>
      </c>
      <c r="H5495">
        <v>0.65949999999999931</v>
      </c>
      <c r="I5495">
        <v>0.65949999999999931</v>
      </c>
      <c r="J5495">
        <v>0.65949999999999931</v>
      </c>
      <c r="K5495">
        <v>0.65949999999999931</v>
      </c>
      <c r="L5495">
        <v>0.65949999999999931</v>
      </c>
      <c r="M5495">
        <v>0.65949999999999931</v>
      </c>
      <c r="N5495">
        <v>0.65949999999999931</v>
      </c>
      <c r="O5495">
        <v>0.65949999999999931</v>
      </c>
      <c r="P5495">
        <v>0.65949999999999931</v>
      </c>
      <c r="Q5495">
        <v>0.65949999999999931</v>
      </c>
      <c r="R5495">
        <v>0.65949999999999931</v>
      </c>
      <c r="S5495">
        <v>0.65949999999999931</v>
      </c>
      <c r="T5495">
        <v>0.65949999999999931</v>
      </c>
      <c r="U5495">
        <v>0.65949999999999931</v>
      </c>
      <c r="V5495">
        <v>0.65949999999999931</v>
      </c>
      <c r="W5495">
        <v>0.65949999999999931</v>
      </c>
      <c r="X5495">
        <v>0.65949999999999931</v>
      </c>
      <c r="Y5495">
        <v>0.65949999999999931</v>
      </c>
      <c r="Z5495">
        <v>0.65949999999999931</v>
      </c>
      <c r="AA5495">
        <v>0.65949999999999931</v>
      </c>
      <c r="AB5495" s="7">
        <f t="shared" si="255"/>
        <v>15.827999999999987</v>
      </c>
      <c r="AC5495">
        <f>INDEX(SHELF_days!$C$2:$C$289,MATCH(A5495&amp;"|"&amp;C5495,SHELF_days!$D$2:$D$289,0))</f>
        <v>88</v>
      </c>
      <c r="AD5495" s="8">
        <f t="shared" si="256"/>
        <v>1392.8639999999989</v>
      </c>
      <c r="AE5495" s="7">
        <f t="shared" si="257"/>
        <v>0.65949999999999931</v>
      </c>
    </row>
    <row r="5496" spans="1:31" x14ac:dyDescent="0.45">
      <c r="A5496" t="s">
        <v>86</v>
      </c>
      <c r="B5496" t="s">
        <v>173</v>
      </c>
      <c r="C5496" t="s">
        <v>138</v>
      </c>
      <c r="D5496">
        <v>0.65950000000000009</v>
      </c>
      <c r="E5496">
        <v>0.65950000000000009</v>
      </c>
      <c r="F5496">
        <v>0.65950000000000009</v>
      </c>
      <c r="G5496">
        <v>0.65950000000000009</v>
      </c>
      <c r="H5496">
        <v>0.65950000000000009</v>
      </c>
      <c r="I5496">
        <v>0.65950000000000009</v>
      </c>
      <c r="J5496">
        <v>0.65950000000000009</v>
      </c>
      <c r="K5496">
        <v>0.65950000000000009</v>
      </c>
      <c r="L5496">
        <v>0.65950000000000009</v>
      </c>
      <c r="M5496">
        <v>0.65950000000000009</v>
      </c>
      <c r="N5496">
        <v>0.65950000000000009</v>
      </c>
      <c r="O5496">
        <v>0.65950000000000009</v>
      </c>
      <c r="P5496">
        <v>0.65950000000000009</v>
      </c>
      <c r="Q5496">
        <v>0.65950000000000009</v>
      </c>
      <c r="R5496">
        <v>0.65950000000000009</v>
      </c>
      <c r="S5496">
        <v>0.65950000000000009</v>
      </c>
      <c r="T5496">
        <v>0.65950000000000009</v>
      </c>
      <c r="U5496">
        <v>0.65950000000000009</v>
      </c>
      <c r="V5496">
        <v>0.65950000000000009</v>
      </c>
      <c r="W5496">
        <v>0.65950000000000009</v>
      </c>
      <c r="X5496">
        <v>0.65950000000000009</v>
      </c>
      <c r="Y5496">
        <v>0.65950000000000009</v>
      </c>
      <c r="Z5496">
        <v>0.65950000000000009</v>
      </c>
      <c r="AA5496">
        <v>0.65950000000000009</v>
      </c>
      <c r="AB5496" s="7">
        <f t="shared" si="255"/>
        <v>15.827999999999998</v>
      </c>
      <c r="AC5496">
        <f>INDEX(SHELF_days!$C$2:$C$289,MATCH(A5496&amp;"|"&amp;C5496,SHELF_days!$D$2:$D$289,0))</f>
        <v>6</v>
      </c>
      <c r="AD5496" s="8">
        <f t="shared" si="256"/>
        <v>94.967999999999989</v>
      </c>
      <c r="AE5496" s="7">
        <f t="shared" si="257"/>
        <v>0.65950000000000009</v>
      </c>
    </row>
    <row r="5497" spans="1:31" x14ac:dyDescent="0.45">
      <c r="A5497" t="s">
        <v>86</v>
      </c>
      <c r="B5497" t="s">
        <v>173</v>
      </c>
      <c r="C5497" t="s">
        <v>139</v>
      </c>
      <c r="D5497">
        <v>0.65950000000000009</v>
      </c>
      <c r="E5497">
        <v>0.65950000000000009</v>
      </c>
      <c r="F5497">
        <v>0.65950000000000009</v>
      </c>
      <c r="G5497">
        <v>0.65950000000000009</v>
      </c>
      <c r="H5497">
        <v>0.65950000000000009</v>
      </c>
      <c r="I5497">
        <v>0.65950000000000009</v>
      </c>
      <c r="J5497">
        <v>0.65950000000000009</v>
      </c>
      <c r="K5497">
        <v>0.65950000000000009</v>
      </c>
      <c r="L5497">
        <v>0.65950000000000009</v>
      </c>
      <c r="M5497">
        <v>0.65950000000000009</v>
      </c>
      <c r="N5497">
        <v>0.65950000000000009</v>
      </c>
      <c r="O5497">
        <v>0.65950000000000009</v>
      </c>
      <c r="P5497">
        <v>0.65950000000000009</v>
      </c>
      <c r="Q5497">
        <v>0.65950000000000009</v>
      </c>
      <c r="R5497">
        <v>0.65950000000000009</v>
      </c>
      <c r="S5497">
        <v>0.65950000000000009</v>
      </c>
      <c r="T5497">
        <v>0.65950000000000009</v>
      </c>
      <c r="U5497">
        <v>0.65950000000000009</v>
      </c>
      <c r="V5497">
        <v>0.65950000000000009</v>
      </c>
      <c r="W5497">
        <v>0.65950000000000009</v>
      </c>
      <c r="X5497">
        <v>0.65950000000000009</v>
      </c>
      <c r="Y5497">
        <v>0.65950000000000009</v>
      </c>
      <c r="Z5497">
        <v>0.65950000000000009</v>
      </c>
      <c r="AA5497">
        <v>0.65950000000000009</v>
      </c>
      <c r="AB5497" s="7">
        <f t="shared" si="255"/>
        <v>15.827999999999998</v>
      </c>
      <c r="AC5497">
        <f>INDEX(SHELF_days!$C$2:$C$289,MATCH(A5497&amp;"|"&amp;C5497,SHELF_days!$D$2:$D$289,0))</f>
        <v>8</v>
      </c>
      <c r="AD5497" s="8">
        <f t="shared" si="256"/>
        <v>126.62399999999998</v>
      </c>
      <c r="AE5497" s="7">
        <f t="shared" si="257"/>
        <v>0.65950000000000009</v>
      </c>
    </row>
    <row r="5498" spans="1:31" x14ac:dyDescent="0.45">
      <c r="A5498" t="s">
        <v>86</v>
      </c>
      <c r="B5498" t="s">
        <v>174</v>
      </c>
      <c r="C5498" t="s">
        <v>134</v>
      </c>
      <c r="D5498">
        <v>0.8</v>
      </c>
      <c r="E5498">
        <v>0.8</v>
      </c>
      <c r="F5498">
        <v>0.8</v>
      </c>
      <c r="G5498">
        <v>0.8</v>
      </c>
      <c r="H5498">
        <v>0.8</v>
      </c>
      <c r="I5498">
        <v>0.8</v>
      </c>
      <c r="J5498">
        <v>0.8</v>
      </c>
      <c r="K5498">
        <v>0.8</v>
      </c>
      <c r="L5498">
        <v>0.8</v>
      </c>
      <c r="M5498">
        <v>0.8</v>
      </c>
      <c r="N5498">
        <v>0.8</v>
      </c>
      <c r="O5498">
        <v>0.8</v>
      </c>
      <c r="P5498">
        <v>0.8</v>
      </c>
      <c r="Q5498">
        <v>0.8</v>
      </c>
      <c r="R5498">
        <v>0.8</v>
      </c>
      <c r="S5498">
        <v>0.8</v>
      </c>
      <c r="T5498">
        <v>0.8</v>
      </c>
      <c r="U5498">
        <v>0.8</v>
      </c>
      <c r="V5498">
        <v>0.8</v>
      </c>
      <c r="W5498">
        <v>0.8</v>
      </c>
      <c r="X5498">
        <v>0.8</v>
      </c>
      <c r="Y5498">
        <v>0.8</v>
      </c>
      <c r="Z5498">
        <v>0.8</v>
      </c>
      <c r="AA5498">
        <v>0.8</v>
      </c>
      <c r="AB5498" s="7">
        <f t="shared" si="255"/>
        <v>19.200000000000006</v>
      </c>
      <c r="AC5498">
        <f>INDEX(SHELF_days!$C$2:$C$289,MATCH(A5498&amp;"|"&amp;C5498,SHELF_days!$D$2:$D$289,0))</f>
        <v>51</v>
      </c>
      <c r="AD5498" s="8">
        <f t="shared" si="256"/>
        <v>979.20000000000027</v>
      </c>
      <c r="AE5498" s="7">
        <f t="shared" si="257"/>
        <v>0.8</v>
      </c>
    </row>
    <row r="5499" spans="1:31" x14ac:dyDescent="0.45">
      <c r="A5499" t="s">
        <v>86</v>
      </c>
      <c r="B5499" t="s">
        <v>174</v>
      </c>
      <c r="C5499" t="s">
        <v>135</v>
      </c>
      <c r="D5499">
        <v>0.8</v>
      </c>
      <c r="E5499">
        <v>0.8</v>
      </c>
      <c r="F5499">
        <v>0.8</v>
      </c>
      <c r="G5499">
        <v>0.8</v>
      </c>
      <c r="H5499">
        <v>0.8</v>
      </c>
      <c r="I5499">
        <v>0.8</v>
      </c>
      <c r="J5499">
        <v>0.8</v>
      </c>
      <c r="K5499">
        <v>0.8</v>
      </c>
      <c r="L5499">
        <v>0.8</v>
      </c>
      <c r="M5499">
        <v>0.8</v>
      </c>
      <c r="N5499">
        <v>0.8</v>
      </c>
      <c r="O5499">
        <v>0.8</v>
      </c>
      <c r="P5499">
        <v>0.8</v>
      </c>
      <c r="Q5499">
        <v>0.8</v>
      </c>
      <c r="R5499">
        <v>0.8</v>
      </c>
      <c r="S5499">
        <v>0.8</v>
      </c>
      <c r="T5499">
        <v>0.8</v>
      </c>
      <c r="U5499">
        <v>0.8</v>
      </c>
      <c r="V5499">
        <v>0.8</v>
      </c>
      <c r="W5499">
        <v>0.8</v>
      </c>
      <c r="X5499">
        <v>0.8</v>
      </c>
      <c r="Y5499">
        <v>0.8</v>
      </c>
      <c r="Z5499">
        <v>0.8</v>
      </c>
      <c r="AA5499">
        <v>0.8</v>
      </c>
      <c r="AB5499" s="7">
        <f t="shared" si="255"/>
        <v>19.200000000000006</v>
      </c>
      <c r="AC5499">
        <f>INDEX(SHELF_days!$C$2:$C$289,MATCH(A5499&amp;"|"&amp;C5499,SHELF_days!$D$2:$D$289,0))</f>
        <v>119</v>
      </c>
      <c r="AD5499" s="8">
        <f t="shared" si="256"/>
        <v>2284.8000000000006</v>
      </c>
      <c r="AE5499" s="7">
        <f t="shared" si="257"/>
        <v>0.8</v>
      </c>
    </row>
    <row r="5500" spans="1:31" x14ac:dyDescent="0.45">
      <c r="A5500" t="s">
        <v>86</v>
      </c>
      <c r="B5500" t="s">
        <v>174</v>
      </c>
      <c r="C5500" t="s">
        <v>136</v>
      </c>
      <c r="D5500">
        <v>0.8</v>
      </c>
      <c r="E5500">
        <v>0.8</v>
      </c>
      <c r="F5500">
        <v>0.8</v>
      </c>
      <c r="G5500">
        <v>0.8</v>
      </c>
      <c r="H5500">
        <v>0.8</v>
      </c>
      <c r="I5500">
        <v>0.8</v>
      </c>
      <c r="J5500">
        <v>0.8</v>
      </c>
      <c r="K5500">
        <v>0.8</v>
      </c>
      <c r="L5500">
        <v>0.8</v>
      </c>
      <c r="M5500">
        <v>0.8</v>
      </c>
      <c r="N5500">
        <v>0.8</v>
      </c>
      <c r="O5500">
        <v>0.8</v>
      </c>
      <c r="P5500">
        <v>0.8</v>
      </c>
      <c r="Q5500">
        <v>0.8</v>
      </c>
      <c r="R5500">
        <v>0.8</v>
      </c>
      <c r="S5500">
        <v>0.8</v>
      </c>
      <c r="T5500">
        <v>0.8</v>
      </c>
      <c r="U5500">
        <v>0.8</v>
      </c>
      <c r="V5500">
        <v>0.8</v>
      </c>
      <c r="W5500">
        <v>0.8</v>
      </c>
      <c r="X5500">
        <v>0.8</v>
      </c>
      <c r="Y5500">
        <v>0.8</v>
      </c>
      <c r="Z5500">
        <v>0.8</v>
      </c>
      <c r="AA5500">
        <v>0.8</v>
      </c>
      <c r="AB5500" s="7">
        <f t="shared" si="255"/>
        <v>19.200000000000006</v>
      </c>
      <c r="AC5500">
        <f>INDEX(SHELF_days!$C$2:$C$289,MATCH(A5500&amp;"|"&amp;C5500,SHELF_days!$D$2:$D$289,0))</f>
        <v>93</v>
      </c>
      <c r="AD5500" s="8">
        <f t="shared" si="256"/>
        <v>1785.6000000000006</v>
      </c>
      <c r="AE5500" s="7">
        <f t="shared" si="257"/>
        <v>0.8</v>
      </c>
    </row>
    <row r="5501" spans="1:31" x14ac:dyDescent="0.45">
      <c r="A5501" t="s">
        <v>86</v>
      </c>
      <c r="B5501" t="s">
        <v>174</v>
      </c>
      <c r="C5501" t="s">
        <v>137</v>
      </c>
      <c r="D5501">
        <v>0.8</v>
      </c>
      <c r="E5501">
        <v>0.8</v>
      </c>
      <c r="F5501">
        <v>0.8</v>
      </c>
      <c r="G5501">
        <v>0.8</v>
      </c>
      <c r="H5501">
        <v>0.8</v>
      </c>
      <c r="I5501">
        <v>0.8</v>
      </c>
      <c r="J5501">
        <v>0.8</v>
      </c>
      <c r="K5501">
        <v>0.8</v>
      </c>
      <c r="L5501">
        <v>0.8</v>
      </c>
      <c r="M5501">
        <v>0.8</v>
      </c>
      <c r="N5501">
        <v>0.8</v>
      </c>
      <c r="O5501">
        <v>0.8</v>
      </c>
      <c r="P5501">
        <v>0.8</v>
      </c>
      <c r="Q5501">
        <v>0.8</v>
      </c>
      <c r="R5501">
        <v>0.8</v>
      </c>
      <c r="S5501">
        <v>0.8</v>
      </c>
      <c r="T5501">
        <v>0.8</v>
      </c>
      <c r="U5501">
        <v>0.8</v>
      </c>
      <c r="V5501">
        <v>0.8</v>
      </c>
      <c r="W5501">
        <v>0.8</v>
      </c>
      <c r="X5501">
        <v>0.8</v>
      </c>
      <c r="Y5501">
        <v>0.8</v>
      </c>
      <c r="Z5501">
        <v>0.8</v>
      </c>
      <c r="AA5501">
        <v>0.8</v>
      </c>
      <c r="AB5501" s="7">
        <f t="shared" si="255"/>
        <v>19.200000000000006</v>
      </c>
      <c r="AC5501">
        <f>INDEX(SHELF_days!$C$2:$C$289,MATCH(A5501&amp;"|"&amp;C5501,SHELF_days!$D$2:$D$289,0))</f>
        <v>88</v>
      </c>
      <c r="AD5501" s="8">
        <f t="shared" si="256"/>
        <v>1689.6000000000006</v>
      </c>
      <c r="AE5501" s="7">
        <f t="shared" si="257"/>
        <v>0.8</v>
      </c>
    </row>
    <row r="5502" spans="1:31" x14ac:dyDescent="0.45">
      <c r="A5502" t="s">
        <v>86</v>
      </c>
      <c r="B5502" t="s">
        <v>174</v>
      </c>
      <c r="C5502" t="s">
        <v>138</v>
      </c>
      <c r="D5502">
        <v>0.8</v>
      </c>
      <c r="E5502">
        <v>0.8</v>
      </c>
      <c r="F5502">
        <v>0.8</v>
      </c>
      <c r="G5502">
        <v>0.8</v>
      </c>
      <c r="H5502">
        <v>0.8</v>
      </c>
      <c r="I5502">
        <v>0.8</v>
      </c>
      <c r="J5502">
        <v>0.8</v>
      </c>
      <c r="K5502">
        <v>0.8</v>
      </c>
      <c r="L5502">
        <v>0.8</v>
      </c>
      <c r="M5502">
        <v>0.8</v>
      </c>
      <c r="N5502">
        <v>0.8</v>
      </c>
      <c r="O5502">
        <v>0.8</v>
      </c>
      <c r="P5502">
        <v>0.8</v>
      </c>
      <c r="Q5502">
        <v>0.8</v>
      </c>
      <c r="R5502">
        <v>0.8</v>
      </c>
      <c r="S5502">
        <v>0.8</v>
      </c>
      <c r="T5502">
        <v>0.8</v>
      </c>
      <c r="U5502">
        <v>0.8</v>
      </c>
      <c r="V5502">
        <v>0.8</v>
      </c>
      <c r="W5502">
        <v>0.8</v>
      </c>
      <c r="X5502">
        <v>0.8</v>
      </c>
      <c r="Y5502">
        <v>0.8</v>
      </c>
      <c r="Z5502">
        <v>0.8</v>
      </c>
      <c r="AA5502">
        <v>0.8</v>
      </c>
      <c r="AB5502" s="7">
        <f t="shared" si="255"/>
        <v>19.200000000000006</v>
      </c>
      <c r="AC5502">
        <f>INDEX(SHELF_days!$C$2:$C$289,MATCH(A5502&amp;"|"&amp;C5502,SHELF_days!$D$2:$D$289,0))</f>
        <v>6</v>
      </c>
      <c r="AD5502" s="8">
        <f t="shared" si="256"/>
        <v>115.20000000000005</v>
      </c>
      <c r="AE5502" s="7">
        <f t="shared" si="257"/>
        <v>0.8</v>
      </c>
    </row>
    <row r="5503" spans="1:31" x14ac:dyDescent="0.45">
      <c r="A5503" t="s">
        <v>86</v>
      </c>
      <c r="B5503" t="s">
        <v>174</v>
      </c>
      <c r="C5503" t="s">
        <v>139</v>
      </c>
      <c r="D5503">
        <v>0.8</v>
      </c>
      <c r="E5503">
        <v>0.8</v>
      </c>
      <c r="F5503">
        <v>0.8</v>
      </c>
      <c r="G5503">
        <v>0.8</v>
      </c>
      <c r="H5503">
        <v>0.8</v>
      </c>
      <c r="I5503">
        <v>0.8</v>
      </c>
      <c r="J5503">
        <v>0.8</v>
      </c>
      <c r="K5503">
        <v>0.8</v>
      </c>
      <c r="L5503">
        <v>0.8</v>
      </c>
      <c r="M5503">
        <v>0.8</v>
      </c>
      <c r="N5503">
        <v>0.8</v>
      </c>
      <c r="O5503">
        <v>0.8</v>
      </c>
      <c r="P5503">
        <v>0.8</v>
      </c>
      <c r="Q5503">
        <v>0.8</v>
      </c>
      <c r="R5503">
        <v>0.8</v>
      </c>
      <c r="S5503">
        <v>0.8</v>
      </c>
      <c r="T5503">
        <v>0.8</v>
      </c>
      <c r="U5503">
        <v>0.8</v>
      </c>
      <c r="V5503">
        <v>0.8</v>
      </c>
      <c r="W5503">
        <v>0.8</v>
      </c>
      <c r="X5503">
        <v>0.8</v>
      </c>
      <c r="Y5503">
        <v>0.8</v>
      </c>
      <c r="Z5503">
        <v>0.8</v>
      </c>
      <c r="AA5503">
        <v>0.8</v>
      </c>
      <c r="AB5503" s="7">
        <f t="shared" si="255"/>
        <v>19.200000000000006</v>
      </c>
      <c r="AC5503">
        <f>INDEX(SHELF_days!$C$2:$C$289,MATCH(A5503&amp;"|"&amp;C5503,SHELF_days!$D$2:$D$289,0))</f>
        <v>8</v>
      </c>
      <c r="AD5503" s="8">
        <f t="shared" si="256"/>
        <v>153.60000000000005</v>
      </c>
      <c r="AE5503" s="7">
        <f t="shared" si="257"/>
        <v>0.8</v>
      </c>
    </row>
    <row r="5504" spans="1:31" x14ac:dyDescent="0.45">
      <c r="A5504" t="s">
        <v>86</v>
      </c>
      <c r="B5504" t="s">
        <v>175</v>
      </c>
      <c r="C5504" t="s">
        <v>134</v>
      </c>
      <c r="D5504">
        <v>0.22560097857357109</v>
      </c>
      <c r="E5504">
        <v>0.21494505502125691</v>
      </c>
      <c r="F5504">
        <v>0.21398762909135899</v>
      </c>
      <c r="G5504">
        <v>0.21625988935184409</v>
      </c>
      <c r="H5504">
        <v>0.22774364321125101</v>
      </c>
      <c r="I5504">
        <v>0.27331155608742819</v>
      </c>
      <c r="J5504">
        <v>0.33639120504991288</v>
      </c>
      <c r="K5504">
        <v>0.34510957199749109</v>
      </c>
      <c r="L5504">
        <v>0.30900953776141532</v>
      </c>
      <c r="M5504">
        <v>0.2820544135464027</v>
      </c>
      <c r="N5504">
        <v>0.28870741403289552</v>
      </c>
      <c r="O5504">
        <v>0.28531267200008131</v>
      </c>
      <c r="P5504">
        <v>0.27429168676226651</v>
      </c>
      <c r="Q5504">
        <v>0.25806289631983242</v>
      </c>
      <c r="R5504">
        <v>0.25641616453792693</v>
      </c>
      <c r="S5504">
        <v>0.27841502150911962</v>
      </c>
      <c r="T5504">
        <v>0.36473182892527067</v>
      </c>
      <c r="U5504">
        <v>0.41484706852684899</v>
      </c>
      <c r="V5504">
        <v>0.41791042332733241</v>
      </c>
      <c r="W5504">
        <v>0.42147277229751468</v>
      </c>
      <c r="X5504">
        <v>0.4184303364755157</v>
      </c>
      <c r="Y5504">
        <v>0.39534241707567019</v>
      </c>
      <c r="Z5504">
        <v>0.33062394472558532</v>
      </c>
      <c r="AA5504">
        <v>0.25898970911048502</v>
      </c>
      <c r="AB5504" s="7">
        <f t="shared" si="255"/>
        <v>7.3079678353182764</v>
      </c>
      <c r="AC5504">
        <f>INDEX(SHELF_days!$C$2:$C$289,MATCH(A5504&amp;"|"&amp;C5504,SHELF_days!$D$2:$D$289,0))</f>
        <v>51</v>
      </c>
      <c r="AD5504" s="8">
        <f t="shared" si="256"/>
        <v>372.70635960123212</v>
      </c>
      <c r="AE5504" s="7">
        <f t="shared" si="257"/>
        <v>0.42147277229751468</v>
      </c>
    </row>
    <row r="5505" spans="1:31" x14ac:dyDescent="0.45">
      <c r="A5505" t="s">
        <v>86</v>
      </c>
      <c r="B5505" t="s">
        <v>175</v>
      </c>
      <c r="C5505" t="s">
        <v>135</v>
      </c>
      <c r="D5505">
        <v>0.20393937635306461</v>
      </c>
      <c r="E5505">
        <v>0.19155253488592031</v>
      </c>
      <c r="F5505">
        <v>0.1879024646941147</v>
      </c>
      <c r="G5505">
        <v>0.18670636561074341</v>
      </c>
      <c r="H5505">
        <v>0.1899353958052854</v>
      </c>
      <c r="I5505">
        <v>0.19971574713096971</v>
      </c>
      <c r="J5505">
        <v>0.21633999373286941</v>
      </c>
      <c r="K5505">
        <v>0.2168259773183891</v>
      </c>
      <c r="L5505">
        <v>0.21271769403166491</v>
      </c>
      <c r="M5505">
        <v>0.22564288941896651</v>
      </c>
      <c r="N5505">
        <v>0.2437294600830319</v>
      </c>
      <c r="O5505">
        <v>0.25880697782456102</v>
      </c>
      <c r="P5505">
        <v>0.2749569394334383</v>
      </c>
      <c r="Q5505">
        <v>0.28139291462920968</v>
      </c>
      <c r="R5505">
        <v>0.29277750378398981</v>
      </c>
      <c r="S5505">
        <v>0.31698167299567498</v>
      </c>
      <c r="T5505">
        <v>0.36929624798675043</v>
      </c>
      <c r="U5505">
        <v>0.41282102537200849</v>
      </c>
      <c r="V5505">
        <v>0.41692777800177039</v>
      </c>
      <c r="W5505">
        <v>0.42207340937835092</v>
      </c>
      <c r="X5505">
        <v>0.4160556315311989</v>
      </c>
      <c r="Y5505">
        <v>0.38197610092952872</v>
      </c>
      <c r="Z5505">
        <v>0.29920713768663171</v>
      </c>
      <c r="AA5505">
        <v>0.23827419866951291</v>
      </c>
      <c r="AB5505" s="7">
        <f t="shared" si="255"/>
        <v>6.6565554372876461</v>
      </c>
      <c r="AC5505">
        <f>INDEX(SHELF_days!$C$2:$C$289,MATCH(A5505&amp;"|"&amp;C5505,SHELF_days!$D$2:$D$289,0))</f>
        <v>119</v>
      </c>
      <c r="AD5505" s="8">
        <f t="shared" si="256"/>
        <v>792.13009703722992</v>
      </c>
      <c r="AE5505" s="7">
        <f t="shared" si="257"/>
        <v>0.42207340937835092</v>
      </c>
    </row>
    <row r="5506" spans="1:31" x14ac:dyDescent="0.45">
      <c r="A5506" t="s">
        <v>86</v>
      </c>
      <c r="B5506" t="s">
        <v>175</v>
      </c>
      <c r="C5506" t="s">
        <v>136</v>
      </c>
      <c r="D5506">
        <v>0.35801112567088239</v>
      </c>
      <c r="E5506">
        <v>0.32988993710680869</v>
      </c>
      <c r="F5506">
        <v>0.32040717982268691</v>
      </c>
      <c r="G5506">
        <v>0.31930995389023531</v>
      </c>
      <c r="H5506">
        <v>0.3250509790834033</v>
      </c>
      <c r="I5506">
        <v>0.34657230399972272</v>
      </c>
      <c r="J5506">
        <v>0.36855319632495492</v>
      </c>
      <c r="K5506">
        <v>0.37418775856586028</v>
      </c>
      <c r="L5506">
        <v>0.38108560656094631</v>
      </c>
      <c r="M5506">
        <v>0.40476417027344103</v>
      </c>
      <c r="N5506">
        <v>0.46063931317072199</v>
      </c>
      <c r="O5506">
        <v>0.51182770788961951</v>
      </c>
      <c r="P5506">
        <v>0.52981547006185337</v>
      </c>
      <c r="Q5506">
        <v>0.54879217653046619</v>
      </c>
      <c r="R5506">
        <v>0.56683379972322712</v>
      </c>
      <c r="S5506">
        <v>0.58670306024628871</v>
      </c>
      <c r="T5506">
        <v>0.63174794105498866</v>
      </c>
      <c r="U5506">
        <v>0.6616117085065566</v>
      </c>
      <c r="V5506">
        <v>0.66709070333232912</v>
      </c>
      <c r="W5506">
        <v>0.6660378253050907</v>
      </c>
      <c r="X5506">
        <v>0.6631396827044701</v>
      </c>
      <c r="Y5506">
        <v>0.64228231727755725</v>
      </c>
      <c r="Z5506">
        <v>0.54701644163812801</v>
      </c>
      <c r="AA5506">
        <v>0.43232674311033392</v>
      </c>
      <c r="AB5506" s="7">
        <f t="shared" ref="AB5506:AB5569" si="258">SUM(D5506:AA5506)</f>
        <v>11.643697101850574</v>
      </c>
      <c r="AC5506">
        <f>INDEX(SHELF_days!$C$2:$C$289,MATCH(A5506&amp;"|"&amp;C5506,SHELF_days!$D$2:$D$289,0))</f>
        <v>93</v>
      </c>
      <c r="AD5506" s="8">
        <f t="shared" ref="AD5506:AD5569" si="259">AB5506*AC5506</f>
        <v>1082.8638304721032</v>
      </c>
      <c r="AE5506" s="7">
        <f t="shared" ref="AE5506:AE5569" si="260">MAX(D5506:AA5506)</f>
        <v>0.66709070333232912</v>
      </c>
    </row>
    <row r="5507" spans="1:31" x14ac:dyDescent="0.45">
      <c r="A5507" t="s">
        <v>86</v>
      </c>
      <c r="B5507" t="s">
        <v>175</v>
      </c>
      <c r="C5507" t="s">
        <v>137</v>
      </c>
      <c r="D5507">
        <v>0.25155994080124311</v>
      </c>
      <c r="E5507">
        <v>0.23351692180045311</v>
      </c>
      <c r="F5507">
        <v>0.22482673865398689</v>
      </c>
      <c r="G5507">
        <v>0.22427304958863059</v>
      </c>
      <c r="H5507">
        <v>0.22765476654240779</v>
      </c>
      <c r="I5507">
        <v>0.24250413066983001</v>
      </c>
      <c r="J5507">
        <v>0.26203493954102869</v>
      </c>
      <c r="K5507">
        <v>0.2612863874080783</v>
      </c>
      <c r="L5507">
        <v>0.26530784069985208</v>
      </c>
      <c r="M5507">
        <v>0.28223653273519722</v>
      </c>
      <c r="N5507">
        <v>0.3117671583285434</v>
      </c>
      <c r="O5507">
        <v>0.3385405750087172</v>
      </c>
      <c r="P5507">
        <v>0.36126843924687618</v>
      </c>
      <c r="Q5507">
        <v>0.36550811551874762</v>
      </c>
      <c r="R5507">
        <v>0.37032631924395398</v>
      </c>
      <c r="S5507">
        <v>0.38991907623755179</v>
      </c>
      <c r="T5507">
        <v>0.43846407921870828</v>
      </c>
      <c r="U5507">
        <v>0.46668728894958561</v>
      </c>
      <c r="V5507">
        <v>0.4698021410801404</v>
      </c>
      <c r="W5507">
        <v>0.47733319945427172</v>
      </c>
      <c r="X5507">
        <v>0.46920853317696132</v>
      </c>
      <c r="Y5507">
        <v>0.4388787915894225</v>
      </c>
      <c r="Z5507">
        <v>0.3603817975045685</v>
      </c>
      <c r="AA5507">
        <v>0.28099106499512733</v>
      </c>
      <c r="AB5507" s="7">
        <f t="shared" si="258"/>
        <v>8.0142778279938831</v>
      </c>
      <c r="AC5507">
        <f>INDEX(SHELF_days!$C$2:$C$289,MATCH(A5507&amp;"|"&amp;C5507,SHELF_days!$D$2:$D$289,0))</f>
        <v>88</v>
      </c>
      <c r="AD5507" s="8">
        <f t="shared" si="259"/>
        <v>705.25644886346174</v>
      </c>
      <c r="AE5507" s="7">
        <f t="shared" si="260"/>
        <v>0.47733319945427172</v>
      </c>
    </row>
    <row r="5508" spans="1:31" x14ac:dyDescent="0.45">
      <c r="A5508" t="s">
        <v>86</v>
      </c>
      <c r="B5508" t="s">
        <v>175</v>
      </c>
      <c r="C5508" t="s">
        <v>138</v>
      </c>
      <c r="D5508">
        <v>0.54782148902156458</v>
      </c>
      <c r="E5508">
        <v>0.46221835041407039</v>
      </c>
      <c r="F5508">
        <v>0.43900096294616647</v>
      </c>
      <c r="G5508">
        <v>0.43391165610137611</v>
      </c>
      <c r="H5508">
        <v>0.43900096294616647</v>
      </c>
      <c r="I5508">
        <v>0.452080936907724</v>
      </c>
      <c r="J5508">
        <v>0.43055275695242851</v>
      </c>
      <c r="K5508">
        <v>0.47037164983307839</v>
      </c>
      <c r="L5508">
        <v>0.56251911228274443</v>
      </c>
      <c r="M5508">
        <v>0.59961662463923071</v>
      </c>
      <c r="N5508">
        <v>0.76281705572257641</v>
      </c>
      <c r="O5508">
        <v>0.7985050881263086</v>
      </c>
      <c r="P5508">
        <v>0.8366803105389774</v>
      </c>
      <c r="Q5508">
        <v>0.8454277599688389</v>
      </c>
      <c r="R5508">
        <v>0.86058725896838273</v>
      </c>
      <c r="S5508">
        <v>0.86205094968855023</v>
      </c>
      <c r="T5508">
        <v>0.86799678665847591</v>
      </c>
      <c r="U5508">
        <v>0.86993970056257985</v>
      </c>
      <c r="V5508">
        <v>0.85406895629456947</v>
      </c>
      <c r="W5508">
        <v>0.86993970056257985</v>
      </c>
      <c r="X5508">
        <v>0.86883380090734197</v>
      </c>
      <c r="Y5508">
        <v>0.86670006510194209</v>
      </c>
      <c r="Z5508">
        <v>0.80657598717884782</v>
      </c>
      <c r="AA5508">
        <v>0.73687611929981223</v>
      </c>
      <c r="AB5508" s="7">
        <f t="shared" si="258"/>
        <v>16.544094041624334</v>
      </c>
      <c r="AC5508">
        <f>INDEX(SHELF_days!$C$2:$C$289,MATCH(A5508&amp;"|"&amp;C5508,SHELF_days!$D$2:$D$289,0))</f>
        <v>6</v>
      </c>
      <c r="AD5508" s="8">
        <f t="shared" si="259"/>
        <v>99.264564249746002</v>
      </c>
      <c r="AE5508" s="7">
        <f t="shared" si="260"/>
        <v>0.86993970056257985</v>
      </c>
    </row>
    <row r="5509" spans="1:31" x14ac:dyDescent="0.45">
      <c r="A5509" t="s">
        <v>86</v>
      </c>
      <c r="B5509" t="s">
        <v>175</v>
      </c>
      <c r="C5509" t="s">
        <v>139</v>
      </c>
      <c r="D5509">
        <v>0.28572381283788362</v>
      </c>
      <c r="E5509">
        <v>0.27743769703871218</v>
      </c>
      <c r="F5509">
        <v>0.27527306109588651</v>
      </c>
      <c r="G5509">
        <v>0.27527306109588651</v>
      </c>
      <c r="H5509">
        <v>0.28101072871894373</v>
      </c>
      <c r="I5509">
        <v>0.32271290365954258</v>
      </c>
      <c r="J5509">
        <v>0.3907143481955096</v>
      </c>
      <c r="K5509">
        <v>0.37708738759074872</v>
      </c>
      <c r="L5509">
        <v>0.32918404296570608</v>
      </c>
      <c r="M5509">
        <v>0.31304441329132399</v>
      </c>
      <c r="N5509">
        <v>0.31934153603408982</v>
      </c>
      <c r="O5509">
        <v>0.31789085589810151</v>
      </c>
      <c r="P5509">
        <v>0.31145386937540848</v>
      </c>
      <c r="Q5509">
        <v>0.28691590761330898</v>
      </c>
      <c r="R5509">
        <v>0.27505676013390618</v>
      </c>
      <c r="S5509">
        <v>0.29860103852931408</v>
      </c>
      <c r="T5509">
        <v>0.40267432770230183</v>
      </c>
      <c r="U5509">
        <v>0.51783100827300343</v>
      </c>
      <c r="V5509">
        <v>0.51503861164352804</v>
      </c>
      <c r="W5509">
        <v>0.51783100827300343</v>
      </c>
      <c r="X5509">
        <v>0.51783100827300343</v>
      </c>
      <c r="Y5509">
        <v>0.49015424307765543</v>
      </c>
      <c r="Z5509">
        <v>0.3950875308027661</v>
      </c>
      <c r="AA5509">
        <v>0.32766830990882129</v>
      </c>
      <c r="AB5509" s="7">
        <f t="shared" si="258"/>
        <v>8.6208374720283576</v>
      </c>
      <c r="AC5509">
        <f>INDEX(SHELF_days!$C$2:$C$289,MATCH(A5509&amp;"|"&amp;C5509,SHELF_days!$D$2:$D$289,0))</f>
        <v>8</v>
      </c>
      <c r="AD5509" s="8">
        <f t="shared" si="259"/>
        <v>68.966699776226861</v>
      </c>
      <c r="AE5509" s="7">
        <f t="shared" si="260"/>
        <v>0.51783100827300343</v>
      </c>
    </row>
    <row r="5510" spans="1:31" x14ac:dyDescent="0.45">
      <c r="A5510" t="s">
        <v>86</v>
      </c>
      <c r="B5510" t="s">
        <v>176</v>
      </c>
      <c r="C5510" t="s">
        <v>134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3.2391045312172503E-2</v>
      </c>
      <c r="V5510">
        <v>8.9527285874141896E-2</v>
      </c>
      <c r="W5510">
        <v>5.0766960661469643E-2</v>
      </c>
      <c r="X5510">
        <v>0</v>
      </c>
      <c r="Y5510">
        <v>0</v>
      </c>
      <c r="Z5510">
        <v>0</v>
      </c>
      <c r="AA5510">
        <v>0</v>
      </c>
      <c r="AB5510" s="7">
        <f t="shared" si="258"/>
        <v>0.17268529184778403</v>
      </c>
      <c r="AC5510">
        <f>INDEX(SHELF_days!$C$2:$C$289,MATCH(A5510&amp;"|"&amp;C5510,SHELF_days!$D$2:$D$289,0))</f>
        <v>51</v>
      </c>
      <c r="AD5510" s="8">
        <f t="shared" si="259"/>
        <v>8.8069498842369853</v>
      </c>
      <c r="AE5510" s="7">
        <f t="shared" si="260"/>
        <v>8.9527285874141896E-2</v>
      </c>
    </row>
    <row r="5511" spans="1:31" x14ac:dyDescent="0.45">
      <c r="A5511" t="s">
        <v>86</v>
      </c>
      <c r="B5511" t="s">
        <v>176</v>
      </c>
      <c r="C5511" t="s">
        <v>135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1.5041090674120659E-3</v>
      </c>
      <c r="W5511">
        <v>3.0082181348241321E-4</v>
      </c>
      <c r="X5511">
        <v>0</v>
      </c>
      <c r="Y5511">
        <v>0</v>
      </c>
      <c r="Z5511">
        <v>0</v>
      </c>
      <c r="AA5511">
        <v>0</v>
      </c>
      <c r="AB5511" s="7">
        <f t="shared" si="258"/>
        <v>1.8049308808944791E-3</v>
      </c>
      <c r="AC5511">
        <f>INDEX(SHELF_days!$C$2:$C$289,MATCH(A5511&amp;"|"&amp;C5511,SHELF_days!$D$2:$D$289,0))</f>
        <v>119</v>
      </c>
      <c r="AD5511" s="8">
        <f t="shared" si="259"/>
        <v>0.21478677482644301</v>
      </c>
      <c r="AE5511" s="7">
        <f t="shared" si="260"/>
        <v>1.5041090674120659E-3</v>
      </c>
    </row>
    <row r="5512" spans="1:31" x14ac:dyDescent="0.45">
      <c r="A5512" t="s">
        <v>86</v>
      </c>
      <c r="B5512" t="s">
        <v>176</v>
      </c>
      <c r="C5512" t="s">
        <v>136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3.1376929248600069E-2</v>
      </c>
      <c r="P5512">
        <v>5.731369189462051E-2</v>
      </c>
      <c r="Q5512">
        <v>0.1161234595025466</v>
      </c>
      <c r="R5512">
        <v>0.20918989282401271</v>
      </c>
      <c r="S5512">
        <v>0.28966824224599469</v>
      </c>
      <c r="T5512">
        <v>0.52217108467446693</v>
      </c>
      <c r="U5512">
        <v>0.89520100051892626</v>
      </c>
      <c r="V5512">
        <v>0.92402587095681954</v>
      </c>
      <c r="W5512">
        <v>0.65884854360513778</v>
      </c>
      <c r="X5512">
        <v>0.2913843642672525</v>
      </c>
      <c r="Y5512">
        <v>6.650660477086355E-2</v>
      </c>
      <c r="Z5512">
        <v>0</v>
      </c>
      <c r="AA5512">
        <v>0</v>
      </c>
      <c r="AB5512" s="7">
        <f t="shared" si="258"/>
        <v>4.0618096845092406</v>
      </c>
      <c r="AC5512">
        <f>INDEX(SHELF_days!$C$2:$C$289,MATCH(A5512&amp;"|"&amp;C5512,SHELF_days!$D$2:$D$289,0))</f>
        <v>93</v>
      </c>
      <c r="AD5512" s="8">
        <f t="shared" si="259"/>
        <v>377.74830065935936</v>
      </c>
      <c r="AE5512" s="7">
        <f t="shared" si="260"/>
        <v>0.92402587095681954</v>
      </c>
    </row>
    <row r="5513" spans="1:31" x14ac:dyDescent="0.45">
      <c r="A5513" t="s">
        <v>86</v>
      </c>
      <c r="B5513" t="s">
        <v>176</v>
      </c>
      <c r="C5513" t="s">
        <v>137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4.9013080128510883E-2</v>
      </c>
      <c r="V5513">
        <v>3.7672323942038552E-2</v>
      </c>
      <c r="W5513">
        <v>0</v>
      </c>
      <c r="X5513">
        <v>0</v>
      </c>
      <c r="Y5513">
        <v>0</v>
      </c>
      <c r="Z5513">
        <v>0</v>
      </c>
      <c r="AA5513">
        <v>0</v>
      </c>
      <c r="AB5513" s="7">
        <f t="shared" si="258"/>
        <v>8.6685404070549435E-2</v>
      </c>
      <c r="AC5513">
        <f>INDEX(SHELF_days!$C$2:$C$289,MATCH(A5513&amp;"|"&amp;C5513,SHELF_days!$D$2:$D$289,0))</f>
        <v>88</v>
      </c>
      <c r="AD5513" s="8">
        <f t="shared" si="259"/>
        <v>7.6283155582083504</v>
      </c>
      <c r="AE5513" s="7">
        <f t="shared" si="260"/>
        <v>4.9013080128510883E-2</v>
      </c>
    </row>
    <row r="5514" spans="1:31" x14ac:dyDescent="0.45">
      <c r="A5514" t="s">
        <v>86</v>
      </c>
      <c r="B5514" t="s">
        <v>176</v>
      </c>
      <c r="C5514" t="s">
        <v>138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0.49805687949213789</v>
      </c>
      <c r="S5514">
        <v>0.95</v>
      </c>
      <c r="T5514">
        <v>0.95</v>
      </c>
      <c r="U5514">
        <v>0.95</v>
      </c>
      <c r="V5514">
        <v>0.95</v>
      </c>
      <c r="W5514">
        <v>0.95</v>
      </c>
      <c r="X5514">
        <v>0.91308693846312983</v>
      </c>
      <c r="Y5514">
        <v>0</v>
      </c>
      <c r="Z5514">
        <v>0</v>
      </c>
      <c r="AA5514">
        <v>0</v>
      </c>
      <c r="AB5514" s="7">
        <f t="shared" si="258"/>
        <v>6.161143817955268</v>
      </c>
      <c r="AC5514">
        <f>INDEX(SHELF_days!$C$2:$C$289,MATCH(A5514&amp;"|"&amp;C5514,SHELF_days!$D$2:$D$289,0))</f>
        <v>6</v>
      </c>
      <c r="AD5514" s="8">
        <f t="shared" si="259"/>
        <v>36.96686290773161</v>
      </c>
      <c r="AE5514" s="7">
        <f t="shared" si="260"/>
        <v>0.95</v>
      </c>
    </row>
    <row r="5515" spans="1:31" x14ac:dyDescent="0.45">
      <c r="A5515" t="s">
        <v>86</v>
      </c>
      <c r="B5515" t="s">
        <v>176</v>
      </c>
      <c r="C5515" t="s">
        <v>139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 s="7">
        <f t="shared" si="258"/>
        <v>0</v>
      </c>
      <c r="AC5515">
        <f>INDEX(SHELF_days!$C$2:$C$289,MATCH(A5515&amp;"|"&amp;C5515,SHELF_days!$D$2:$D$289,0))</f>
        <v>8</v>
      </c>
      <c r="AD5515" s="8">
        <f t="shared" si="259"/>
        <v>0</v>
      </c>
      <c r="AE5515" s="7">
        <f t="shared" si="260"/>
        <v>0</v>
      </c>
    </row>
    <row r="5516" spans="1:31" x14ac:dyDescent="0.45">
      <c r="A5516" t="s">
        <v>86</v>
      </c>
      <c r="B5516" t="s">
        <v>177</v>
      </c>
      <c r="C5516" t="s">
        <v>134</v>
      </c>
      <c r="D5516">
        <v>0.34692168690289432</v>
      </c>
      <c r="E5516">
        <v>0.34692168690289432</v>
      </c>
      <c r="F5516">
        <v>0.34692168690289432</v>
      </c>
      <c r="G5516">
        <v>0.34692168690289432</v>
      </c>
      <c r="H5516">
        <v>0.34692168690289432</v>
      </c>
      <c r="I5516">
        <v>0.34763128331709542</v>
      </c>
      <c r="J5516">
        <v>0.35032593021307418</v>
      </c>
      <c r="K5516">
        <v>0.34851554961786901</v>
      </c>
      <c r="L5516">
        <v>0.34834087973129652</v>
      </c>
      <c r="M5516">
        <v>0.34806431907755653</v>
      </c>
      <c r="N5516">
        <v>0.34763128331709542</v>
      </c>
      <c r="O5516">
        <v>0.34867566368056052</v>
      </c>
      <c r="P5516">
        <v>0.34830267069360871</v>
      </c>
      <c r="Q5516">
        <v>0.34759307427940761</v>
      </c>
      <c r="R5516">
        <v>0.34840092250480581</v>
      </c>
      <c r="S5516">
        <v>0.34901226710780969</v>
      </c>
      <c r="T5516">
        <v>0.35252204014112731</v>
      </c>
      <c r="U5516">
        <v>0.37271096786413982</v>
      </c>
      <c r="V5516">
        <v>0.36631186379043429</v>
      </c>
      <c r="W5516">
        <v>0.37005453000584859</v>
      </c>
      <c r="X5516">
        <v>0.36692320839343828</v>
      </c>
      <c r="Y5516">
        <v>0.35492193160351487</v>
      </c>
      <c r="Z5516">
        <v>0.34707452305364528</v>
      </c>
      <c r="AA5516">
        <v>0.34692168690289432</v>
      </c>
      <c r="AB5516" s="7">
        <f t="shared" si="258"/>
        <v>8.4445430298096937</v>
      </c>
      <c r="AC5516">
        <f>INDEX(SHELF_days!$C$2:$C$289,MATCH(A5516&amp;"|"&amp;C5516,SHELF_days!$D$2:$D$289,0))</f>
        <v>51</v>
      </c>
      <c r="AD5516" s="8">
        <f t="shared" si="259"/>
        <v>430.67169452029441</v>
      </c>
      <c r="AE5516" s="7">
        <f t="shared" si="260"/>
        <v>0.37271096786413982</v>
      </c>
    </row>
    <row r="5517" spans="1:31" x14ac:dyDescent="0.45">
      <c r="A5517" t="s">
        <v>86</v>
      </c>
      <c r="B5517" t="s">
        <v>177</v>
      </c>
      <c r="C5517" t="s">
        <v>135</v>
      </c>
      <c r="D5517">
        <v>0.33006292374352431</v>
      </c>
      <c r="E5517">
        <v>0.33006292374352431</v>
      </c>
      <c r="F5517">
        <v>0.33006292374352431</v>
      </c>
      <c r="G5517">
        <v>0.33006292374352431</v>
      </c>
      <c r="H5517">
        <v>0.33006292374352431</v>
      </c>
      <c r="I5517">
        <v>0.33035066119060141</v>
      </c>
      <c r="J5517">
        <v>0.33065477393954468</v>
      </c>
      <c r="K5517">
        <v>0.33046372875110602</v>
      </c>
      <c r="L5517">
        <v>0.33006292374352431</v>
      </c>
      <c r="M5517">
        <v>0.33006292374352431</v>
      </c>
      <c r="N5517">
        <v>0.33006292374352431</v>
      </c>
      <c r="O5517">
        <v>0.33023915318265551</v>
      </c>
      <c r="P5517">
        <v>0.33035066119060141</v>
      </c>
      <c r="Q5517">
        <v>0.33080527076145771</v>
      </c>
      <c r="R5517">
        <v>0.33098150020058897</v>
      </c>
      <c r="S5517">
        <v>0.33171994833712559</v>
      </c>
      <c r="T5517">
        <v>0.33936487497979279</v>
      </c>
      <c r="U5517">
        <v>0.34866448688722329</v>
      </c>
      <c r="V5517">
        <v>0.34791590165905512</v>
      </c>
      <c r="W5517">
        <v>0.35038545313573072</v>
      </c>
      <c r="X5517">
        <v>0.3495518722931143</v>
      </c>
      <c r="Y5517">
        <v>0.3423249057361743</v>
      </c>
      <c r="Z5517">
        <v>0.33285140371845068</v>
      </c>
      <c r="AA5517">
        <v>0.33008553725562523</v>
      </c>
      <c r="AB5517" s="7">
        <f t="shared" si="258"/>
        <v>8.0272135231670418</v>
      </c>
      <c r="AC5517">
        <f>INDEX(SHELF_days!$C$2:$C$289,MATCH(A5517&amp;"|"&amp;C5517,SHELF_days!$D$2:$D$289,0))</f>
        <v>119</v>
      </c>
      <c r="AD5517" s="8">
        <f t="shared" si="259"/>
        <v>955.23840925687796</v>
      </c>
      <c r="AE5517" s="7">
        <f t="shared" si="260"/>
        <v>0.35038545313573072</v>
      </c>
    </row>
    <row r="5518" spans="1:31" x14ac:dyDescent="0.45">
      <c r="A5518" t="s">
        <v>86</v>
      </c>
      <c r="B5518" t="s">
        <v>177</v>
      </c>
      <c r="C5518" t="s">
        <v>136</v>
      </c>
      <c r="D5518">
        <v>0.2983087567104904</v>
      </c>
      <c r="E5518">
        <v>0.2983087567104904</v>
      </c>
      <c r="F5518">
        <v>0.2983087567104904</v>
      </c>
      <c r="G5518">
        <v>0.2983087567104904</v>
      </c>
      <c r="H5518">
        <v>0.2983087567104904</v>
      </c>
      <c r="I5518">
        <v>0.29851529680822192</v>
      </c>
      <c r="J5518">
        <v>0.2998263774286043</v>
      </c>
      <c r="K5518">
        <v>0.29932050385589959</v>
      </c>
      <c r="L5518">
        <v>0.29834268117098739</v>
      </c>
      <c r="M5518">
        <v>0.29867693688470742</v>
      </c>
      <c r="N5518">
        <v>0.29906607040217248</v>
      </c>
      <c r="O5518">
        <v>0.29906607040217248</v>
      </c>
      <c r="P5518">
        <v>0.3002763754193139</v>
      </c>
      <c r="Q5518">
        <v>0.30109455358424048</v>
      </c>
      <c r="R5518">
        <v>0.30207437182565261</v>
      </c>
      <c r="S5518">
        <v>0.30317492123530387</v>
      </c>
      <c r="T5518">
        <v>0.30931624636350302</v>
      </c>
      <c r="U5518">
        <v>0.31802884604172138</v>
      </c>
      <c r="V5518">
        <v>0.319482608951841</v>
      </c>
      <c r="W5518">
        <v>0.3192511243978618</v>
      </c>
      <c r="X5518">
        <v>0.31468928223927101</v>
      </c>
      <c r="Y5518">
        <v>0.30749130994441659</v>
      </c>
      <c r="Z5518">
        <v>0.30050985552979292</v>
      </c>
      <c r="AA5518">
        <v>0.2983087567104904</v>
      </c>
      <c r="AB5518" s="7">
        <f t="shared" si="258"/>
        <v>7.2780559727486258</v>
      </c>
      <c r="AC5518">
        <f>INDEX(SHELF_days!$C$2:$C$289,MATCH(A5518&amp;"|"&amp;C5518,SHELF_days!$D$2:$D$289,0))</f>
        <v>93</v>
      </c>
      <c r="AD5518" s="8">
        <f t="shared" si="259"/>
        <v>676.85920546562215</v>
      </c>
      <c r="AE5518" s="7">
        <f t="shared" si="260"/>
        <v>0.319482608951841</v>
      </c>
    </row>
    <row r="5519" spans="1:31" x14ac:dyDescent="0.45">
      <c r="A5519" t="s">
        <v>86</v>
      </c>
      <c r="B5519" t="s">
        <v>177</v>
      </c>
      <c r="C5519" t="s">
        <v>137</v>
      </c>
      <c r="D5519">
        <v>0.30956925118019052</v>
      </c>
      <c r="E5519">
        <v>0.30956925118019052</v>
      </c>
      <c r="F5519">
        <v>0.30956925118019052</v>
      </c>
      <c r="G5519">
        <v>0.30956925118019052</v>
      </c>
      <c r="H5519">
        <v>0.30956925118019052</v>
      </c>
      <c r="I5519">
        <v>0.30956925118019052</v>
      </c>
      <c r="J5519">
        <v>0.3104528972043783</v>
      </c>
      <c r="K5519">
        <v>0.31029050879420539</v>
      </c>
      <c r="L5519">
        <v>0.30956925118019052</v>
      </c>
      <c r="M5519">
        <v>0.30956925118019052</v>
      </c>
      <c r="N5519">
        <v>0.30956925118019052</v>
      </c>
      <c r="O5519">
        <v>0.30982443296760509</v>
      </c>
      <c r="P5519">
        <v>0.3099952571393455</v>
      </c>
      <c r="Q5519">
        <v>0.31032108842988732</v>
      </c>
      <c r="R5519">
        <v>0.31086835846157401</v>
      </c>
      <c r="S5519">
        <v>0.31222967948451719</v>
      </c>
      <c r="T5519">
        <v>0.31793541771468442</v>
      </c>
      <c r="U5519">
        <v>0.32649560676522899</v>
      </c>
      <c r="V5519">
        <v>0.32505203706700331</v>
      </c>
      <c r="W5519">
        <v>0.32849382778651282</v>
      </c>
      <c r="X5519">
        <v>0.32643444749386508</v>
      </c>
      <c r="Y5519">
        <v>0.31954559370386659</v>
      </c>
      <c r="Z5519">
        <v>0.31096747865999119</v>
      </c>
      <c r="AA5519">
        <v>0.30956925118019052</v>
      </c>
      <c r="AB5519" s="7">
        <f t="shared" si="258"/>
        <v>7.5245991434745703</v>
      </c>
      <c r="AC5519">
        <f>INDEX(SHELF_days!$C$2:$C$289,MATCH(A5519&amp;"|"&amp;C5519,SHELF_days!$D$2:$D$289,0))</f>
        <v>88</v>
      </c>
      <c r="AD5519" s="8">
        <f t="shared" si="259"/>
        <v>662.16472462576223</v>
      </c>
      <c r="AE5519" s="7">
        <f t="shared" si="260"/>
        <v>0.32849382778651282</v>
      </c>
    </row>
    <row r="5520" spans="1:31" x14ac:dyDescent="0.45">
      <c r="A5520" t="s">
        <v>86</v>
      </c>
      <c r="B5520" t="s">
        <v>177</v>
      </c>
      <c r="C5520" t="s">
        <v>138</v>
      </c>
      <c r="D5520">
        <v>0.237736632493174</v>
      </c>
      <c r="E5520">
        <v>0.237736632493174</v>
      </c>
      <c r="F5520">
        <v>0.237736632493174</v>
      </c>
      <c r="G5520">
        <v>0.237736632493174</v>
      </c>
      <c r="H5520">
        <v>0.237736632493174</v>
      </c>
      <c r="I5520">
        <v>0.237736632493174</v>
      </c>
      <c r="J5520">
        <v>0.237736632493174</v>
      </c>
      <c r="K5520">
        <v>0.237736632493174</v>
      </c>
      <c r="L5520">
        <v>0.237736632493174</v>
      </c>
      <c r="M5520">
        <v>0.237736632493174</v>
      </c>
      <c r="N5520">
        <v>0.237736632493174</v>
      </c>
      <c r="O5520">
        <v>0.237736632493174</v>
      </c>
      <c r="P5520">
        <v>0.237736632493174</v>
      </c>
      <c r="Q5520">
        <v>0.24237630135525781</v>
      </c>
      <c r="R5520">
        <v>0.24398471989411349</v>
      </c>
      <c r="S5520">
        <v>0.25023280729505298</v>
      </c>
      <c r="T5520">
        <v>0.25609425562415222</v>
      </c>
      <c r="U5520">
        <v>0.26272898209693207</v>
      </c>
      <c r="V5520">
        <v>0.26057926885749988</v>
      </c>
      <c r="W5520">
        <v>0.26854403373741048</v>
      </c>
      <c r="X5520">
        <v>0.24002553579846869</v>
      </c>
      <c r="Y5520">
        <v>0.23888108414582129</v>
      </c>
      <c r="Z5520">
        <v>0.237736632493174</v>
      </c>
      <c r="AA5520">
        <v>0.237736632493174</v>
      </c>
      <c r="AB5520" s="7">
        <f t="shared" si="258"/>
        <v>5.82949647620232</v>
      </c>
      <c r="AC5520">
        <f>INDEX(SHELF_days!$C$2:$C$289,MATCH(A5520&amp;"|"&amp;C5520,SHELF_days!$D$2:$D$289,0))</f>
        <v>6</v>
      </c>
      <c r="AD5520" s="8">
        <f t="shared" si="259"/>
        <v>34.976978857213922</v>
      </c>
      <c r="AE5520" s="7">
        <f t="shared" si="260"/>
        <v>0.26854403373741048</v>
      </c>
    </row>
    <row r="5521" spans="1:31" x14ac:dyDescent="0.45">
      <c r="A5521" t="s">
        <v>86</v>
      </c>
      <c r="B5521" t="s">
        <v>177</v>
      </c>
      <c r="C5521" t="s">
        <v>139</v>
      </c>
      <c r="D5521">
        <v>0.33748951302797581</v>
      </c>
      <c r="E5521">
        <v>0.33748951302797581</v>
      </c>
      <c r="F5521">
        <v>0.33748951302797581</v>
      </c>
      <c r="G5521">
        <v>0.33748951302797581</v>
      </c>
      <c r="H5521">
        <v>0.33748951302797581</v>
      </c>
      <c r="I5521">
        <v>0.34201319016850751</v>
      </c>
      <c r="J5521">
        <v>0.34201319016850751</v>
      </c>
      <c r="K5521">
        <v>0.34653686730903921</v>
      </c>
      <c r="L5521">
        <v>0.33748951302797581</v>
      </c>
      <c r="M5521">
        <v>0.33748951302797581</v>
      </c>
      <c r="N5521">
        <v>0.33748951302797581</v>
      </c>
      <c r="O5521">
        <v>0.33748951302797581</v>
      </c>
      <c r="P5521">
        <v>0.33748951302797581</v>
      </c>
      <c r="Q5521">
        <v>0.33748951302797581</v>
      </c>
      <c r="R5521">
        <v>0.33748951302797581</v>
      </c>
      <c r="S5521">
        <v>0.33748951302797581</v>
      </c>
      <c r="T5521">
        <v>0.34201319016850751</v>
      </c>
      <c r="U5521">
        <v>0.36463157587116601</v>
      </c>
      <c r="V5521">
        <v>0.36915525301169771</v>
      </c>
      <c r="W5521">
        <v>0.36915525301169771</v>
      </c>
      <c r="X5521">
        <v>0.36463157587116601</v>
      </c>
      <c r="Y5521">
        <v>0.35110694113819169</v>
      </c>
      <c r="Z5521">
        <v>0.34201319016850751</v>
      </c>
      <c r="AA5521">
        <v>0.33748951302797581</v>
      </c>
      <c r="AB5521" s="7">
        <f t="shared" si="258"/>
        <v>8.2581234092786495</v>
      </c>
      <c r="AC5521">
        <f>INDEX(SHELF_days!$C$2:$C$289,MATCH(A5521&amp;"|"&amp;C5521,SHELF_days!$D$2:$D$289,0))</f>
        <v>8</v>
      </c>
      <c r="AD5521" s="8">
        <f t="shared" si="259"/>
        <v>66.064987274229196</v>
      </c>
      <c r="AE5521" s="7">
        <f t="shared" si="260"/>
        <v>0.36915525301169771</v>
      </c>
    </row>
    <row r="5522" spans="1:31" x14ac:dyDescent="0.45">
      <c r="A5522" t="s">
        <v>86</v>
      </c>
      <c r="B5522" t="s">
        <v>178</v>
      </c>
      <c r="C5522" t="s">
        <v>134</v>
      </c>
      <c r="D5522">
        <v>0.79817235920706542</v>
      </c>
      <c r="E5522">
        <v>0.79726520392487432</v>
      </c>
      <c r="F5522">
        <v>0.79654144686506834</v>
      </c>
      <c r="G5522">
        <v>0.79677388305197128</v>
      </c>
      <c r="H5522">
        <v>0.79946857096974411</v>
      </c>
      <c r="I5522">
        <v>0.811371901527702</v>
      </c>
      <c r="J5522">
        <v>0.82777863026284604</v>
      </c>
      <c r="K5522">
        <v>0.82686267450141748</v>
      </c>
      <c r="L5522">
        <v>0.8153866613310039</v>
      </c>
      <c r="M5522">
        <v>0.8115254628311771</v>
      </c>
      <c r="N5522">
        <v>0.81140371502483633</v>
      </c>
      <c r="O5522">
        <v>0.8105342088516797</v>
      </c>
      <c r="P5522">
        <v>0.80784978031611887</v>
      </c>
      <c r="Q5522">
        <v>0.80345283499472808</v>
      </c>
      <c r="R5522">
        <v>0.80214029293100575</v>
      </c>
      <c r="S5522">
        <v>0.8110337654671842</v>
      </c>
      <c r="T5522">
        <v>0.8302405055026254</v>
      </c>
      <c r="U5522">
        <v>0.8451712950408361</v>
      </c>
      <c r="V5522">
        <v>0.84568064042468938</v>
      </c>
      <c r="W5522">
        <v>0.8452472991797001</v>
      </c>
      <c r="X5522">
        <v>0.84458396893989474</v>
      </c>
      <c r="Y5522">
        <v>0.83877217010098004</v>
      </c>
      <c r="Z5522">
        <v>0.82542320787886214</v>
      </c>
      <c r="AA5522">
        <v>0.81005903003427493</v>
      </c>
      <c r="AB5522" s="7">
        <f t="shared" si="258"/>
        <v>19.612739509160285</v>
      </c>
      <c r="AC5522">
        <f>INDEX(SHELF_days!$C$2:$C$289,MATCH(A5522&amp;"|"&amp;C5522,SHELF_days!$D$2:$D$289,0))</f>
        <v>51</v>
      </c>
      <c r="AD5522" s="8">
        <f t="shared" si="259"/>
        <v>1000.2497149671746</v>
      </c>
      <c r="AE5522" s="7">
        <f t="shared" si="260"/>
        <v>0.84568064042468938</v>
      </c>
    </row>
    <row r="5523" spans="1:31" x14ac:dyDescent="0.45">
      <c r="A5523" t="s">
        <v>86</v>
      </c>
      <c r="B5523" t="s">
        <v>178</v>
      </c>
      <c r="C5523" t="s">
        <v>135</v>
      </c>
      <c r="D5523">
        <v>0.52510871284569649</v>
      </c>
      <c r="E5523">
        <v>0.49596130207162409</v>
      </c>
      <c r="F5523">
        <v>0.49047935648923952</v>
      </c>
      <c r="G5523">
        <v>0.4934875791278453</v>
      </c>
      <c r="H5523">
        <v>0.51201699992640537</v>
      </c>
      <c r="I5523">
        <v>0.55480656535920325</v>
      </c>
      <c r="J5523">
        <v>0.56127221156858509</v>
      </c>
      <c r="K5523">
        <v>0.55600768959087599</v>
      </c>
      <c r="L5523">
        <v>0.56120773746936325</v>
      </c>
      <c r="M5523">
        <v>0.57863380406627507</v>
      </c>
      <c r="N5523">
        <v>0.60085548475321526</v>
      </c>
      <c r="O5523">
        <v>0.61723302366351018</v>
      </c>
      <c r="P5523">
        <v>0.62865370440898927</v>
      </c>
      <c r="Q5523">
        <v>0.634276775323521</v>
      </c>
      <c r="R5523">
        <v>0.64388165130560282</v>
      </c>
      <c r="S5523">
        <v>0.66345771733532788</v>
      </c>
      <c r="T5523">
        <v>0.71080488389697571</v>
      </c>
      <c r="U5523">
        <v>0.75089012559315726</v>
      </c>
      <c r="V5523">
        <v>0.7597254302558768</v>
      </c>
      <c r="W5523">
        <v>0.76106073826521847</v>
      </c>
      <c r="X5523">
        <v>0.76194778657011597</v>
      </c>
      <c r="Y5523">
        <v>0.75645184022530954</v>
      </c>
      <c r="Z5523">
        <v>0.71854089340261429</v>
      </c>
      <c r="AA5523">
        <v>0.62612980226207549</v>
      </c>
      <c r="AB5523" s="7">
        <f t="shared" si="258"/>
        <v>14.962891815776628</v>
      </c>
      <c r="AC5523">
        <f>INDEX(SHELF_days!$C$2:$C$289,MATCH(A5523&amp;"|"&amp;C5523,SHELF_days!$D$2:$D$289,0))</f>
        <v>119</v>
      </c>
      <c r="AD5523" s="8">
        <f t="shared" si="259"/>
        <v>1780.5841260774187</v>
      </c>
      <c r="AE5523" s="7">
        <f t="shared" si="260"/>
        <v>0.76194778657011597</v>
      </c>
    </row>
    <row r="5524" spans="1:31" x14ac:dyDescent="0.45">
      <c r="A5524" t="s">
        <v>86</v>
      </c>
      <c r="B5524" t="s">
        <v>178</v>
      </c>
      <c r="C5524" t="s">
        <v>136</v>
      </c>
      <c r="D5524">
        <v>0.70945822300436023</v>
      </c>
      <c r="E5524">
        <v>0.66139210586506647</v>
      </c>
      <c r="F5524">
        <v>0.64049490027841949</v>
      </c>
      <c r="G5524">
        <v>0.6318820120548061</v>
      </c>
      <c r="H5524">
        <v>0.62852883689253281</v>
      </c>
      <c r="I5524">
        <v>0.62568955854519615</v>
      </c>
      <c r="J5524">
        <v>0.59869190445914244</v>
      </c>
      <c r="K5524">
        <v>0.62454991568723162</v>
      </c>
      <c r="L5524">
        <v>0.66953961918581761</v>
      </c>
      <c r="M5524">
        <v>0.71023880371296988</v>
      </c>
      <c r="N5524">
        <v>0.75018950664257678</v>
      </c>
      <c r="O5524">
        <v>0.7809746692115539</v>
      </c>
      <c r="P5524">
        <v>0.79852498260146543</v>
      </c>
      <c r="Q5524">
        <v>0.80982878409510972</v>
      </c>
      <c r="R5524">
        <v>0.81824341676259116</v>
      </c>
      <c r="S5524">
        <v>0.82493073156778596</v>
      </c>
      <c r="T5524">
        <v>0.82694140495507429</v>
      </c>
      <c r="U5524">
        <v>0.83260409871695396</v>
      </c>
      <c r="V5524">
        <v>0.83304048488772997</v>
      </c>
      <c r="W5524">
        <v>0.83452662396397292</v>
      </c>
      <c r="X5524">
        <v>0.83219688790100188</v>
      </c>
      <c r="Y5524">
        <v>0.82804758013522228</v>
      </c>
      <c r="Z5524">
        <v>0.80718079405499088</v>
      </c>
      <c r="AA5524">
        <v>0.76057419114787916</v>
      </c>
      <c r="AB5524" s="7">
        <f t="shared" si="258"/>
        <v>17.838270036329448</v>
      </c>
      <c r="AC5524">
        <f>INDEX(SHELF_days!$C$2:$C$289,MATCH(A5524&amp;"|"&amp;C5524,SHELF_days!$D$2:$D$289,0))</f>
        <v>93</v>
      </c>
      <c r="AD5524" s="8">
        <f t="shared" si="259"/>
        <v>1658.9591133786387</v>
      </c>
      <c r="AE5524" s="7">
        <f t="shared" si="260"/>
        <v>0.83452662396397292</v>
      </c>
    </row>
    <row r="5525" spans="1:31" x14ac:dyDescent="0.45">
      <c r="A5525" t="s">
        <v>86</v>
      </c>
      <c r="B5525" t="s">
        <v>178</v>
      </c>
      <c r="C5525" t="s">
        <v>137</v>
      </c>
      <c r="D5525">
        <v>0.51468410080670679</v>
      </c>
      <c r="E5525">
        <v>0.47744602669138692</v>
      </c>
      <c r="F5525">
        <v>0.46837754443205581</v>
      </c>
      <c r="G5525">
        <v>0.46653762167255591</v>
      </c>
      <c r="H5525">
        <v>0.47208941869616972</v>
      </c>
      <c r="I5525">
        <v>0.5330292965297545</v>
      </c>
      <c r="J5525">
        <v>0.54165301397119692</v>
      </c>
      <c r="K5525">
        <v>0.52903901173331735</v>
      </c>
      <c r="L5525">
        <v>0.54056873891845059</v>
      </c>
      <c r="M5525">
        <v>0.56916996469405479</v>
      </c>
      <c r="N5525">
        <v>0.60419228844792483</v>
      </c>
      <c r="O5525">
        <v>0.63650627571049945</v>
      </c>
      <c r="P5525">
        <v>0.64925052226369107</v>
      </c>
      <c r="Q5525">
        <v>0.65230798094896081</v>
      </c>
      <c r="R5525">
        <v>0.65968905405779854</v>
      </c>
      <c r="S5525">
        <v>0.69102780595667235</v>
      </c>
      <c r="T5525">
        <v>0.7446324801030928</v>
      </c>
      <c r="U5525">
        <v>0.7587764094344629</v>
      </c>
      <c r="V5525">
        <v>0.76057064021686094</v>
      </c>
      <c r="W5525">
        <v>0.76197058916189664</v>
      </c>
      <c r="X5525">
        <v>0.75917548227524967</v>
      </c>
      <c r="Y5525">
        <v>0.73447351223102131</v>
      </c>
      <c r="Z5525">
        <v>0.66940432177940945</v>
      </c>
      <c r="AA5525">
        <v>0.59599461542210208</v>
      </c>
      <c r="AB5525" s="7">
        <f t="shared" si="258"/>
        <v>14.790566716155292</v>
      </c>
      <c r="AC5525">
        <f>INDEX(SHELF_days!$C$2:$C$289,MATCH(A5525&amp;"|"&amp;C5525,SHELF_days!$D$2:$D$289,0))</f>
        <v>88</v>
      </c>
      <c r="AD5525" s="8">
        <f t="shared" si="259"/>
        <v>1301.5698710216657</v>
      </c>
      <c r="AE5525" s="7">
        <f t="shared" si="260"/>
        <v>0.76197058916189664</v>
      </c>
    </row>
    <row r="5526" spans="1:31" x14ac:dyDescent="0.45">
      <c r="A5526" t="s">
        <v>86</v>
      </c>
      <c r="B5526" t="s">
        <v>178</v>
      </c>
      <c r="C5526" t="s">
        <v>138</v>
      </c>
      <c r="D5526">
        <v>0.82359637898572591</v>
      </c>
      <c r="E5526">
        <v>0.78974935934966339</v>
      </c>
      <c r="F5526">
        <v>0.74395251250598549</v>
      </c>
      <c r="G5526">
        <v>0.74395251250598549</v>
      </c>
      <c r="H5526">
        <v>0.74395251250598549</v>
      </c>
      <c r="I5526">
        <v>0.74395251250598549</v>
      </c>
      <c r="J5526">
        <v>0.68565380839347101</v>
      </c>
      <c r="K5526">
        <v>0.78974935934966339</v>
      </c>
      <c r="L5526">
        <v>0.79735871489944021</v>
      </c>
      <c r="M5526">
        <v>0.82359637898572591</v>
      </c>
      <c r="N5526">
        <v>0.85646381586609188</v>
      </c>
      <c r="O5526">
        <v>0.85646381586609188</v>
      </c>
      <c r="P5526">
        <v>0.85646381586609188</v>
      </c>
      <c r="Q5526">
        <v>0.85646381586609188</v>
      </c>
      <c r="R5526">
        <v>0.85646381586609188</v>
      </c>
      <c r="S5526">
        <v>0.85646381586609188</v>
      </c>
      <c r="T5526">
        <v>0.85752999157256837</v>
      </c>
      <c r="U5526">
        <v>0.85752999157256837</v>
      </c>
      <c r="V5526">
        <v>0.85752999157256837</v>
      </c>
      <c r="W5526">
        <v>0.85752999157256837</v>
      </c>
      <c r="X5526">
        <v>0.85646381586609188</v>
      </c>
      <c r="Y5526">
        <v>0.85646381586609188</v>
      </c>
      <c r="Z5526">
        <v>0.85540305221903901</v>
      </c>
      <c r="AA5526">
        <v>0.82253561533867314</v>
      </c>
      <c r="AB5526" s="7">
        <f t="shared" si="258"/>
        <v>19.645283210764354</v>
      </c>
      <c r="AC5526">
        <f>INDEX(SHELF_days!$C$2:$C$289,MATCH(A5526&amp;"|"&amp;C5526,SHELF_days!$D$2:$D$289,0))</f>
        <v>6</v>
      </c>
      <c r="AD5526" s="8">
        <f t="shared" si="259"/>
        <v>117.87169926458613</v>
      </c>
      <c r="AE5526" s="7">
        <f t="shared" si="260"/>
        <v>0.85752999157256837</v>
      </c>
    </row>
    <row r="5527" spans="1:31" x14ac:dyDescent="0.45">
      <c r="A5527" t="s">
        <v>86</v>
      </c>
      <c r="B5527" t="s">
        <v>178</v>
      </c>
      <c r="C5527" t="s">
        <v>139</v>
      </c>
      <c r="D5527">
        <v>0.65675882313012945</v>
      </c>
      <c r="E5527">
        <v>0.65675882313012945</v>
      </c>
      <c r="F5527">
        <v>0.65496743146087177</v>
      </c>
      <c r="G5527">
        <v>0.65675882313012945</v>
      </c>
      <c r="H5527">
        <v>0.65675882313012945</v>
      </c>
      <c r="I5527">
        <v>0.71879726030444746</v>
      </c>
      <c r="J5527">
        <v>0.77986152678249265</v>
      </c>
      <c r="K5527">
        <v>0.77986152678249265</v>
      </c>
      <c r="L5527">
        <v>0.74941869252396187</v>
      </c>
      <c r="M5527">
        <v>0.7537537521223765</v>
      </c>
      <c r="N5527">
        <v>0.77225217123271583</v>
      </c>
      <c r="O5527">
        <v>0.77986152678249265</v>
      </c>
      <c r="P5527">
        <v>0.77986152678249265</v>
      </c>
      <c r="Q5527">
        <v>0.77986152678249265</v>
      </c>
      <c r="R5527">
        <v>0.77986152678249265</v>
      </c>
      <c r="S5527">
        <v>0.79735330284001638</v>
      </c>
      <c r="T5527">
        <v>0.81431469707401383</v>
      </c>
      <c r="U5527">
        <v>0.85540305221903901</v>
      </c>
      <c r="V5527">
        <v>0.85540305221903901</v>
      </c>
      <c r="W5527">
        <v>0.85540305221903901</v>
      </c>
      <c r="X5527">
        <v>0.85540305221903901</v>
      </c>
      <c r="Y5527">
        <v>0.85540305221903901</v>
      </c>
      <c r="Z5527">
        <v>0.85540305221903901</v>
      </c>
      <c r="AA5527">
        <v>0.82253561533867314</v>
      </c>
      <c r="AB5527" s="7">
        <f t="shared" si="258"/>
        <v>18.522015689426784</v>
      </c>
      <c r="AC5527">
        <f>INDEX(SHELF_days!$C$2:$C$289,MATCH(A5527&amp;"|"&amp;C5527,SHELF_days!$D$2:$D$289,0))</f>
        <v>8</v>
      </c>
      <c r="AD5527" s="8">
        <f t="shared" si="259"/>
        <v>148.17612551541427</v>
      </c>
      <c r="AE5527" s="7">
        <f t="shared" si="260"/>
        <v>0.85540305221903901</v>
      </c>
    </row>
    <row r="5528" spans="1:31" x14ac:dyDescent="0.45">
      <c r="A5528" t="s">
        <v>86</v>
      </c>
      <c r="B5528" t="s">
        <v>179</v>
      </c>
      <c r="C5528" t="s">
        <v>134</v>
      </c>
      <c r="D5528">
        <v>4.5629999160275228E-5</v>
      </c>
      <c r="E5528">
        <v>4.5629999160275228E-5</v>
      </c>
      <c r="F5528">
        <v>4.5629999160275228E-5</v>
      </c>
      <c r="G5528">
        <v>4.5629999160275228E-5</v>
      </c>
      <c r="H5528">
        <v>4.5629999160275228E-5</v>
      </c>
      <c r="I5528">
        <v>4.5629999160275228E-5</v>
      </c>
      <c r="J5528">
        <v>6.4143727853160679E-2</v>
      </c>
      <c r="K5528">
        <v>6.2178455984995593E-2</v>
      </c>
      <c r="L5528">
        <v>1.523869328766745E-2</v>
      </c>
      <c r="M5528">
        <v>1.523869328766745E-2</v>
      </c>
      <c r="N5528">
        <v>1.523869328766745E-2</v>
      </c>
      <c r="O5528">
        <v>1.523869328766745E-2</v>
      </c>
      <c r="P5528">
        <v>1.523869328766745E-2</v>
      </c>
      <c r="Q5528">
        <v>1.523869328766745E-2</v>
      </c>
      <c r="R5528">
        <v>1.523869328766745E-2</v>
      </c>
      <c r="S5528">
        <v>1.523869328766745E-2</v>
      </c>
      <c r="T5528">
        <v>1.523869328766745E-2</v>
      </c>
      <c r="U5528">
        <v>0.23723882701077981</v>
      </c>
      <c r="V5528">
        <v>0.66911991793665293</v>
      </c>
      <c r="W5528">
        <v>0.53971432415593512</v>
      </c>
      <c r="X5528">
        <v>0.13544782255709981</v>
      </c>
      <c r="Y5528">
        <v>4.4037484894240753E-2</v>
      </c>
      <c r="Z5528">
        <v>2.9935378014079349E-3</v>
      </c>
      <c r="AA5528">
        <v>2.9935378014079349E-3</v>
      </c>
      <c r="AB5528" s="7">
        <f t="shared" si="258"/>
        <v>1.8952896555796492</v>
      </c>
      <c r="AC5528">
        <f>INDEX(SHELF_days!$C$2:$C$289,MATCH(A5528&amp;"|"&amp;C5528,SHELF_days!$D$2:$D$289,0))</f>
        <v>51</v>
      </c>
      <c r="AD5528" s="8">
        <f t="shared" si="259"/>
        <v>96.659772434562115</v>
      </c>
      <c r="AE5528" s="7">
        <f t="shared" si="260"/>
        <v>0.66911991793665293</v>
      </c>
    </row>
    <row r="5529" spans="1:31" x14ac:dyDescent="0.45">
      <c r="A5529" t="s">
        <v>86</v>
      </c>
      <c r="B5529" t="s">
        <v>179</v>
      </c>
      <c r="C5529" t="s">
        <v>135</v>
      </c>
      <c r="D5529">
        <v>2.3466919460974109E-2</v>
      </c>
      <c r="E5529">
        <v>2.3466919460974109E-2</v>
      </c>
      <c r="F5529">
        <v>2.3466919460974109E-2</v>
      </c>
      <c r="G5529">
        <v>2.3466919460974109E-2</v>
      </c>
      <c r="H5529">
        <v>2.3466919460974109E-2</v>
      </c>
      <c r="I5529">
        <v>2.3466919460974109E-2</v>
      </c>
      <c r="J5529">
        <v>2.3466919460974109E-2</v>
      </c>
      <c r="K5529">
        <v>2.3466919460974109E-2</v>
      </c>
      <c r="L5529">
        <v>2.3466919460974109E-2</v>
      </c>
      <c r="M5529">
        <v>2.3466919460974109E-2</v>
      </c>
      <c r="N5529">
        <v>2.430917883304486E-2</v>
      </c>
      <c r="O5529">
        <v>5.5300004446417687E-2</v>
      </c>
      <c r="P5529">
        <v>8.1420843177689106E-2</v>
      </c>
      <c r="Q5529">
        <v>0.1477541678268004</v>
      </c>
      <c r="R5529">
        <v>0.17660695041876279</v>
      </c>
      <c r="S5529">
        <v>0.27527007711889789</v>
      </c>
      <c r="T5529">
        <v>0.32634554929703502</v>
      </c>
      <c r="U5529">
        <v>0.48799455955215398</v>
      </c>
      <c r="V5529">
        <v>0.62301521581334351</v>
      </c>
      <c r="W5529">
        <v>0.46230564870399571</v>
      </c>
      <c r="X5529">
        <v>0.20063293891693509</v>
      </c>
      <c r="Y5529">
        <v>9.8687160305139673E-2</v>
      </c>
      <c r="Z5529">
        <v>5.0991523812363437E-2</v>
      </c>
      <c r="AA5529">
        <v>2.871484324079961E-2</v>
      </c>
      <c r="AB5529" s="7">
        <f t="shared" si="258"/>
        <v>3.2740178560731201</v>
      </c>
      <c r="AC5529">
        <f>INDEX(SHELF_days!$C$2:$C$289,MATCH(A5529&amp;"|"&amp;C5529,SHELF_days!$D$2:$D$289,0))</f>
        <v>119</v>
      </c>
      <c r="AD5529" s="8">
        <f t="shared" si="259"/>
        <v>389.6081248727013</v>
      </c>
      <c r="AE5529" s="7">
        <f t="shared" si="260"/>
        <v>0.62301521581334351</v>
      </c>
    </row>
    <row r="5530" spans="1:31" x14ac:dyDescent="0.45">
      <c r="A5530" t="s">
        <v>86</v>
      </c>
      <c r="B5530" t="s">
        <v>179</v>
      </c>
      <c r="C5530" t="s">
        <v>136</v>
      </c>
      <c r="D5530">
        <v>5.1527950376874999E-2</v>
      </c>
      <c r="E5530">
        <v>5.1527950376874999E-2</v>
      </c>
      <c r="F5530">
        <v>5.1527950376874999E-2</v>
      </c>
      <c r="G5530">
        <v>5.1527950376874999E-2</v>
      </c>
      <c r="H5530">
        <v>5.1527950376874999E-2</v>
      </c>
      <c r="I5530">
        <v>5.1527950376874999E-2</v>
      </c>
      <c r="J5530">
        <v>5.1527950376874999E-2</v>
      </c>
      <c r="K5530">
        <v>5.3144544978107583E-2</v>
      </c>
      <c r="L5530">
        <v>5.3144544978107583E-2</v>
      </c>
      <c r="M5530">
        <v>5.3144544978107583E-2</v>
      </c>
      <c r="N5530">
        <v>5.4222274712262652E-2</v>
      </c>
      <c r="O5530">
        <v>8.8999784210573973E-2</v>
      </c>
      <c r="P5530">
        <v>0.19094196342334349</v>
      </c>
      <c r="Q5530">
        <v>0.27707743986850553</v>
      </c>
      <c r="R5530">
        <v>0.44108579813030752</v>
      </c>
      <c r="S5530">
        <v>0.6936752503109308</v>
      </c>
      <c r="T5530">
        <v>1</v>
      </c>
      <c r="U5530">
        <v>1</v>
      </c>
      <c r="V5530">
        <v>1</v>
      </c>
      <c r="W5530">
        <v>1</v>
      </c>
      <c r="X5530">
        <v>0.67290822735663525</v>
      </c>
      <c r="Y5530">
        <v>0.27413440867138977</v>
      </c>
      <c r="Z5530">
        <v>6.4419256043114353E-2</v>
      </c>
      <c r="AA5530">
        <v>5.8864802797853659E-2</v>
      </c>
      <c r="AB5530" s="7">
        <f t="shared" si="258"/>
        <v>7.336458493097366</v>
      </c>
      <c r="AC5530">
        <f>INDEX(SHELF_days!$C$2:$C$289,MATCH(A5530&amp;"|"&amp;C5530,SHELF_days!$D$2:$D$289,0))</f>
        <v>93</v>
      </c>
      <c r="AD5530" s="8">
        <f t="shared" si="259"/>
        <v>682.29063985805499</v>
      </c>
      <c r="AE5530" s="7">
        <f t="shared" si="260"/>
        <v>1</v>
      </c>
    </row>
    <row r="5531" spans="1:31" x14ac:dyDescent="0.45">
      <c r="A5531" t="s">
        <v>86</v>
      </c>
      <c r="B5531" t="s">
        <v>179</v>
      </c>
      <c r="C5531" t="s">
        <v>137</v>
      </c>
      <c r="D5531">
        <v>2.2912530206455499E-2</v>
      </c>
      <c r="E5531">
        <v>2.2912530206455499E-2</v>
      </c>
      <c r="F5531">
        <v>2.2912530206455499E-2</v>
      </c>
      <c r="G5531">
        <v>2.2912530206455499E-2</v>
      </c>
      <c r="H5531">
        <v>2.2912530206455499E-2</v>
      </c>
      <c r="I5531">
        <v>2.2912530206455499E-2</v>
      </c>
      <c r="J5531">
        <v>2.632942334087892E-2</v>
      </c>
      <c r="K5531">
        <v>2.803786990809063E-2</v>
      </c>
      <c r="L5531">
        <v>2.4620976773667209E-2</v>
      </c>
      <c r="M5531">
        <v>2.4620976773667209E-2</v>
      </c>
      <c r="N5531">
        <v>2.4620976773667209E-2</v>
      </c>
      <c r="O5531">
        <v>3.3995529732213529E-2</v>
      </c>
      <c r="P5531">
        <v>8.262054741439305E-2</v>
      </c>
      <c r="Q5531">
        <v>0.19064693804885671</v>
      </c>
      <c r="R5531">
        <v>0.24136005709096159</v>
      </c>
      <c r="S5531">
        <v>0.36854441265005577</v>
      </c>
      <c r="T5531">
        <v>0.54242630771293676</v>
      </c>
      <c r="U5531">
        <v>0.7396277683128869</v>
      </c>
      <c r="V5531">
        <v>0.88640815201897338</v>
      </c>
      <c r="W5531">
        <v>0.46837902102635048</v>
      </c>
      <c r="X5531">
        <v>0.25660465722915848</v>
      </c>
      <c r="Y5531">
        <v>0.1207612519747092</v>
      </c>
      <c r="Z5531">
        <v>3.3776498121032547E-2</v>
      </c>
      <c r="AA5531">
        <v>1.239901286976804E-2</v>
      </c>
      <c r="AB5531" s="7">
        <f t="shared" si="258"/>
        <v>4.2432555590110006</v>
      </c>
      <c r="AC5531">
        <f>INDEX(SHELF_days!$C$2:$C$289,MATCH(A5531&amp;"|"&amp;C5531,SHELF_days!$D$2:$D$289,0))</f>
        <v>88</v>
      </c>
      <c r="AD5531" s="8">
        <f t="shared" si="259"/>
        <v>373.40648919296802</v>
      </c>
      <c r="AE5531" s="7">
        <f t="shared" si="260"/>
        <v>0.88640815201897338</v>
      </c>
    </row>
    <row r="5532" spans="1:31" x14ac:dyDescent="0.45">
      <c r="A5532" t="s">
        <v>86</v>
      </c>
      <c r="B5532" t="s">
        <v>179</v>
      </c>
      <c r="C5532" t="s">
        <v>138</v>
      </c>
      <c r="D5532">
        <v>0.39903361292644951</v>
      </c>
      <c r="E5532">
        <v>0.39903361292644951</v>
      </c>
      <c r="F5532">
        <v>0.39903361292644951</v>
      </c>
      <c r="G5532">
        <v>0.39903361292644951</v>
      </c>
      <c r="H5532">
        <v>0.39903361292644951</v>
      </c>
      <c r="I5532">
        <v>0.39903361292644951</v>
      </c>
      <c r="J5532">
        <v>0.39903361292644951</v>
      </c>
      <c r="K5532">
        <v>0.39903361292644951</v>
      </c>
      <c r="L5532">
        <v>0.39903361292644951</v>
      </c>
      <c r="M5532">
        <v>0.39903361292644951</v>
      </c>
      <c r="N5532">
        <v>0.64810662642319505</v>
      </c>
      <c r="O5532">
        <v>1</v>
      </c>
      <c r="P5532">
        <v>1</v>
      </c>
      <c r="Q5532">
        <v>1</v>
      </c>
      <c r="R5532">
        <v>1</v>
      </c>
      <c r="S5532">
        <v>1</v>
      </c>
      <c r="T5532">
        <v>1</v>
      </c>
      <c r="U5532">
        <v>1</v>
      </c>
      <c r="V5532">
        <v>1</v>
      </c>
      <c r="W5532">
        <v>1</v>
      </c>
      <c r="X5532">
        <v>1</v>
      </c>
      <c r="Y5532">
        <v>1</v>
      </c>
      <c r="Z5532">
        <v>0.33542683303949022</v>
      </c>
      <c r="AA5532">
        <v>0.33542683303949022</v>
      </c>
      <c r="AB5532" s="7">
        <f t="shared" si="258"/>
        <v>16.309296421766671</v>
      </c>
      <c r="AC5532">
        <f>INDEX(SHELF_days!$C$2:$C$289,MATCH(A5532&amp;"|"&amp;C5532,SHELF_days!$D$2:$D$289,0))</f>
        <v>6</v>
      </c>
      <c r="AD5532" s="8">
        <f t="shared" si="259"/>
        <v>97.85577853060002</v>
      </c>
      <c r="AE5532" s="7">
        <f t="shared" si="260"/>
        <v>1</v>
      </c>
    </row>
    <row r="5533" spans="1:31" x14ac:dyDescent="0.45">
      <c r="A5533" t="s">
        <v>86</v>
      </c>
      <c r="B5533" t="s">
        <v>179</v>
      </c>
      <c r="C5533" t="s">
        <v>139</v>
      </c>
      <c r="D5533">
        <v>1.883854223848911E-2</v>
      </c>
      <c r="E5533">
        <v>1.883854223848911E-2</v>
      </c>
      <c r="F5533">
        <v>1.883854223848911E-2</v>
      </c>
      <c r="G5533">
        <v>1.883854223848911E-2</v>
      </c>
      <c r="H5533">
        <v>1.883854223848911E-2</v>
      </c>
      <c r="I5533">
        <v>1.883854223848911E-2</v>
      </c>
      <c r="J5533">
        <v>0.29286168993331818</v>
      </c>
      <c r="K5533">
        <v>0.28049370495529841</v>
      </c>
      <c r="L5533">
        <v>0.28049370495529841</v>
      </c>
      <c r="M5533">
        <v>0.28049370495529841</v>
      </c>
      <c r="N5533">
        <v>0.28049370495529841</v>
      </c>
      <c r="O5533">
        <v>0.28049370495529841</v>
      </c>
      <c r="P5533">
        <v>0.28049370495529841</v>
      </c>
      <c r="Q5533">
        <v>0.28049370495529841</v>
      </c>
      <c r="R5533">
        <v>0.28049370495529841</v>
      </c>
      <c r="S5533">
        <v>0.28049370495529841</v>
      </c>
      <c r="T5533">
        <v>0.28049370495529841</v>
      </c>
      <c r="U5533">
        <v>0.39614239565886039</v>
      </c>
      <c r="V5533">
        <v>0.84138985486757445</v>
      </c>
      <c r="W5533">
        <v>0.5522681281086691</v>
      </c>
      <c r="X5533">
        <v>1.883854223848911E-2</v>
      </c>
      <c r="Y5533">
        <v>4.5629999160275228E-5</v>
      </c>
      <c r="Z5533">
        <v>4.5629999160275228E-5</v>
      </c>
      <c r="AA5533">
        <v>4.5629999160275228E-5</v>
      </c>
      <c r="AB5533" s="7">
        <f t="shared" si="258"/>
        <v>5.0196058037883118</v>
      </c>
      <c r="AC5533">
        <f>INDEX(SHELF_days!$C$2:$C$289,MATCH(A5533&amp;"|"&amp;C5533,SHELF_days!$D$2:$D$289,0))</f>
        <v>8</v>
      </c>
      <c r="AD5533" s="8">
        <f t="shared" si="259"/>
        <v>40.156846430306494</v>
      </c>
      <c r="AE5533" s="7">
        <f t="shared" si="260"/>
        <v>0.84138985486757445</v>
      </c>
    </row>
    <row r="5534" spans="1:31" x14ac:dyDescent="0.45">
      <c r="A5534" t="s">
        <v>86</v>
      </c>
      <c r="B5534" t="s">
        <v>180</v>
      </c>
      <c r="C5534" t="s">
        <v>134</v>
      </c>
      <c r="D5534">
        <v>0.8</v>
      </c>
      <c r="E5534">
        <v>0.8</v>
      </c>
      <c r="F5534">
        <v>0.8</v>
      </c>
      <c r="G5534">
        <v>0.8</v>
      </c>
      <c r="H5534">
        <v>0.8</v>
      </c>
      <c r="I5534">
        <v>0.8</v>
      </c>
      <c r="J5534">
        <v>0.8</v>
      </c>
      <c r="K5534">
        <v>0.8</v>
      </c>
      <c r="L5534">
        <v>0.8</v>
      </c>
      <c r="M5534">
        <v>0.8</v>
      </c>
      <c r="N5534">
        <v>0.8</v>
      </c>
      <c r="O5534">
        <v>0.8</v>
      </c>
      <c r="P5534">
        <v>0.8</v>
      </c>
      <c r="Q5534">
        <v>0.8</v>
      </c>
      <c r="R5534">
        <v>0.8</v>
      </c>
      <c r="S5534">
        <v>0.8</v>
      </c>
      <c r="T5534">
        <v>0.8</v>
      </c>
      <c r="U5534">
        <v>0.8</v>
      </c>
      <c r="V5534">
        <v>0.8</v>
      </c>
      <c r="W5534">
        <v>0.8</v>
      </c>
      <c r="X5534">
        <v>0.8</v>
      </c>
      <c r="Y5534">
        <v>0.8</v>
      </c>
      <c r="Z5534">
        <v>0.8</v>
      </c>
      <c r="AA5534">
        <v>0.8</v>
      </c>
      <c r="AB5534" s="7">
        <f t="shared" si="258"/>
        <v>19.200000000000006</v>
      </c>
      <c r="AC5534">
        <f>INDEX(SHELF_days!$C$2:$C$289,MATCH(A5534&amp;"|"&amp;C5534,SHELF_days!$D$2:$D$289,0))</f>
        <v>51</v>
      </c>
      <c r="AD5534" s="8">
        <f t="shared" si="259"/>
        <v>979.20000000000027</v>
      </c>
      <c r="AE5534" s="7">
        <f t="shared" si="260"/>
        <v>0.8</v>
      </c>
    </row>
    <row r="5535" spans="1:31" x14ac:dyDescent="0.45">
      <c r="A5535" t="s">
        <v>86</v>
      </c>
      <c r="B5535" t="s">
        <v>180</v>
      </c>
      <c r="C5535" t="s">
        <v>135</v>
      </c>
      <c r="D5535">
        <v>0.8</v>
      </c>
      <c r="E5535">
        <v>0.8</v>
      </c>
      <c r="F5535">
        <v>0.8</v>
      </c>
      <c r="G5535">
        <v>0.8</v>
      </c>
      <c r="H5535">
        <v>0.8</v>
      </c>
      <c r="I5535">
        <v>0.8</v>
      </c>
      <c r="J5535">
        <v>0.8</v>
      </c>
      <c r="K5535">
        <v>0.8</v>
      </c>
      <c r="L5535">
        <v>0.8</v>
      </c>
      <c r="M5535">
        <v>0.8</v>
      </c>
      <c r="N5535">
        <v>0.8</v>
      </c>
      <c r="O5535">
        <v>0.8</v>
      </c>
      <c r="P5535">
        <v>0.8</v>
      </c>
      <c r="Q5535">
        <v>0.8</v>
      </c>
      <c r="R5535">
        <v>0.8</v>
      </c>
      <c r="S5535">
        <v>0.8</v>
      </c>
      <c r="T5535">
        <v>0.8</v>
      </c>
      <c r="U5535">
        <v>0.8</v>
      </c>
      <c r="V5535">
        <v>0.8</v>
      </c>
      <c r="W5535">
        <v>0.8</v>
      </c>
      <c r="X5535">
        <v>0.8</v>
      </c>
      <c r="Y5535">
        <v>0.8</v>
      </c>
      <c r="Z5535">
        <v>0.8</v>
      </c>
      <c r="AA5535">
        <v>0.8</v>
      </c>
      <c r="AB5535" s="7">
        <f t="shared" si="258"/>
        <v>19.200000000000006</v>
      </c>
      <c r="AC5535">
        <f>INDEX(SHELF_days!$C$2:$C$289,MATCH(A5535&amp;"|"&amp;C5535,SHELF_days!$D$2:$D$289,0))</f>
        <v>119</v>
      </c>
      <c r="AD5535" s="8">
        <f t="shared" si="259"/>
        <v>2284.8000000000006</v>
      </c>
      <c r="AE5535" s="7">
        <f t="shared" si="260"/>
        <v>0.8</v>
      </c>
    </row>
    <row r="5536" spans="1:31" x14ac:dyDescent="0.45">
      <c r="A5536" t="s">
        <v>86</v>
      </c>
      <c r="B5536" t="s">
        <v>180</v>
      </c>
      <c r="C5536" t="s">
        <v>136</v>
      </c>
      <c r="D5536">
        <v>0.8</v>
      </c>
      <c r="E5536">
        <v>0.8</v>
      </c>
      <c r="F5536">
        <v>0.8</v>
      </c>
      <c r="G5536">
        <v>0.8</v>
      </c>
      <c r="H5536">
        <v>0.8</v>
      </c>
      <c r="I5536">
        <v>0.8</v>
      </c>
      <c r="J5536">
        <v>0.8</v>
      </c>
      <c r="K5536">
        <v>0.8</v>
      </c>
      <c r="L5536">
        <v>0.8</v>
      </c>
      <c r="M5536">
        <v>0.8</v>
      </c>
      <c r="N5536">
        <v>0.8</v>
      </c>
      <c r="O5536">
        <v>0.8</v>
      </c>
      <c r="P5536">
        <v>0.8</v>
      </c>
      <c r="Q5536">
        <v>0.8</v>
      </c>
      <c r="R5536">
        <v>0.8</v>
      </c>
      <c r="S5536">
        <v>0.8</v>
      </c>
      <c r="T5536">
        <v>0.8</v>
      </c>
      <c r="U5536">
        <v>0.8</v>
      </c>
      <c r="V5536">
        <v>0.8</v>
      </c>
      <c r="W5536">
        <v>0.8</v>
      </c>
      <c r="X5536">
        <v>0.8</v>
      </c>
      <c r="Y5536">
        <v>0.8</v>
      </c>
      <c r="Z5536">
        <v>0.8</v>
      </c>
      <c r="AA5536">
        <v>0.8</v>
      </c>
      <c r="AB5536" s="7">
        <f t="shared" si="258"/>
        <v>19.200000000000006</v>
      </c>
      <c r="AC5536">
        <f>INDEX(SHELF_days!$C$2:$C$289,MATCH(A5536&amp;"|"&amp;C5536,SHELF_days!$D$2:$D$289,0))</f>
        <v>93</v>
      </c>
      <c r="AD5536" s="8">
        <f t="shared" si="259"/>
        <v>1785.6000000000006</v>
      </c>
      <c r="AE5536" s="7">
        <f t="shared" si="260"/>
        <v>0.8</v>
      </c>
    </row>
    <row r="5537" spans="1:31" x14ac:dyDescent="0.45">
      <c r="A5537" t="s">
        <v>86</v>
      </c>
      <c r="B5537" t="s">
        <v>180</v>
      </c>
      <c r="C5537" t="s">
        <v>137</v>
      </c>
      <c r="D5537">
        <v>0.8</v>
      </c>
      <c r="E5537">
        <v>0.8</v>
      </c>
      <c r="F5537">
        <v>0.8</v>
      </c>
      <c r="G5537">
        <v>0.8</v>
      </c>
      <c r="H5537">
        <v>0.8</v>
      </c>
      <c r="I5537">
        <v>0.8</v>
      </c>
      <c r="J5537">
        <v>0.8</v>
      </c>
      <c r="K5537">
        <v>0.8</v>
      </c>
      <c r="L5537">
        <v>0.8</v>
      </c>
      <c r="M5537">
        <v>0.8</v>
      </c>
      <c r="N5537">
        <v>0.8</v>
      </c>
      <c r="O5537">
        <v>0.8</v>
      </c>
      <c r="P5537">
        <v>0.8</v>
      </c>
      <c r="Q5537">
        <v>0.8</v>
      </c>
      <c r="R5537">
        <v>0.8</v>
      </c>
      <c r="S5537">
        <v>0.8</v>
      </c>
      <c r="T5537">
        <v>0.8</v>
      </c>
      <c r="U5537">
        <v>0.8</v>
      </c>
      <c r="V5537">
        <v>0.8</v>
      </c>
      <c r="W5537">
        <v>0.8</v>
      </c>
      <c r="X5537">
        <v>0.8</v>
      </c>
      <c r="Y5537">
        <v>0.8</v>
      </c>
      <c r="Z5537">
        <v>0.8</v>
      </c>
      <c r="AA5537">
        <v>0.8</v>
      </c>
      <c r="AB5537" s="7">
        <f t="shared" si="258"/>
        <v>19.200000000000006</v>
      </c>
      <c r="AC5537">
        <f>INDEX(SHELF_days!$C$2:$C$289,MATCH(A5537&amp;"|"&amp;C5537,SHELF_days!$D$2:$D$289,0))</f>
        <v>88</v>
      </c>
      <c r="AD5537" s="8">
        <f t="shared" si="259"/>
        <v>1689.6000000000006</v>
      </c>
      <c r="AE5537" s="7">
        <f t="shared" si="260"/>
        <v>0.8</v>
      </c>
    </row>
    <row r="5538" spans="1:31" x14ac:dyDescent="0.45">
      <c r="A5538" t="s">
        <v>86</v>
      </c>
      <c r="B5538" t="s">
        <v>180</v>
      </c>
      <c r="C5538" t="s">
        <v>138</v>
      </c>
      <c r="D5538">
        <v>0.8</v>
      </c>
      <c r="E5538">
        <v>0.8</v>
      </c>
      <c r="F5538">
        <v>0.8</v>
      </c>
      <c r="G5538">
        <v>0.8</v>
      </c>
      <c r="H5538">
        <v>0.8</v>
      </c>
      <c r="I5538">
        <v>0.8</v>
      </c>
      <c r="J5538">
        <v>0.8</v>
      </c>
      <c r="K5538">
        <v>0.8</v>
      </c>
      <c r="L5538">
        <v>0.8</v>
      </c>
      <c r="M5538">
        <v>0.8</v>
      </c>
      <c r="N5538">
        <v>0.8</v>
      </c>
      <c r="O5538">
        <v>0.8</v>
      </c>
      <c r="P5538">
        <v>0.8</v>
      </c>
      <c r="Q5538">
        <v>0.8</v>
      </c>
      <c r="R5538">
        <v>0.8</v>
      </c>
      <c r="S5538">
        <v>0.8</v>
      </c>
      <c r="T5538">
        <v>0.8</v>
      </c>
      <c r="U5538">
        <v>0.8</v>
      </c>
      <c r="V5538">
        <v>0.8</v>
      </c>
      <c r="W5538">
        <v>0.8</v>
      </c>
      <c r="X5538">
        <v>0.8</v>
      </c>
      <c r="Y5538">
        <v>0.8</v>
      </c>
      <c r="Z5538">
        <v>0.8</v>
      </c>
      <c r="AA5538">
        <v>0.8</v>
      </c>
      <c r="AB5538" s="7">
        <f t="shared" si="258"/>
        <v>19.200000000000006</v>
      </c>
      <c r="AC5538">
        <f>INDEX(SHELF_days!$C$2:$C$289,MATCH(A5538&amp;"|"&amp;C5538,SHELF_days!$D$2:$D$289,0))</f>
        <v>6</v>
      </c>
      <c r="AD5538" s="8">
        <f t="shared" si="259"/>
        <v>115.20000000000005</v>
      </c>
      <c r="AE5538" s="7">
        <f t="shared" si="260"/>
        <v>0.8</v>
      </c>
    </row>
    <row r="5539" spans="1:31" x14ac:dyDescent="0.45">
      <c r="A5539" t="s">
        <v>86</v>
      </c>
      <c r="B5539" t="s">
        <v>180</v>
      </c>
      <c r="C5539" t="s">
        <v>139</v>
      </c>
      <c r="D5539">
        <v>0.8</v>
      </c>
      <c r="E5539">
        <v>0.8</v>
      </c>
      <c r="F5539">
        <v>0.8</v>
      </c>
      <c r="G5539">
        <v>0.8</v>
      </c>
      <c r="H5539">
        <v>0.8</v>
      </c>
      <c r="I5539">
        <v>0.8</v>
      </c>
      <c r="J5539">
        <v>0.8</v>
      </c>
      <c r="K5539">
        <v>0.8</v>
      </c>
      <c r="L5539">
        <v>0.8</v>
      </c>
      <c r="M5539">
        <v>0.8</v>
      </c>
      <c r="N5539">
        <v>0.8</v>
      </c>
      <c r="O5539">
        <v>0.8</v>
      </c>
      <c r="P5539">
        <v>0.8</v>
      </c>
      <c r="Q5539">
        <v>0.8</v>
      </c>
      <c r="R5539">
        <v>0.8</v>
      </c>
      <c r="S5539">
        <v>0.8</v>
      </c>
      <c r="T5539">
        <v>0.8</v>
      </c>
      <c r="U5539">
        <v>0.8</v>
      </c>
      <c r="V5539">
        <v>0.8</v>
      </c>
      <c r="W5539">
        <v>0.8</v>
      </c>
      <c r="X5539">
        <v>0.8</v>
      </c>
      <c r="Y5539">
        <v>0.8</v>
      </c>
      <c r="Z5539">
        <v>0.8</v>
      </c>
      <c r="AA5539">
        <v>0.8</v>
      </c>
      <c r="AB5539" s="7">
        <f t="shared" si="258"/>
        <v>19.200000000000006</v>
      </c>
      <c r="AC5539">
        <f>INDEX(SHELF_days!$C$2:$C$289,MATCH(A5539&amp;"|"&amp;C5539,SHELF_days!$D$2:$D$289,0))</f>
        <v>8</v>
      </c>
      <c r="AD5539" s="8">
        <f t="shared" si="259"/>
        <v>153.60000000000005</v>
      </c>
      <c r="AE5539" s="7">
        <f t="shared" si="260"/>
        <v>0.8</v>
      </c>
    </row>
    <row r="5540" spans="1:31" x14ac:dyDescent="0.45">
      <c r="A5540" t="s">
        <v>86</v>
      </c>
      <c r="B5540" t="s">
        <v>181</v>
      </c>
      <c r="C5540" t="s">
        <v>134</v>
      </c>
      <c r="D5540">
        <v>0.63800000000000001</v>
      </c>
      <c r="E5540">
        <v>0.63800000000000001</v>
      </c>
      <c r="F5540">
        <v>0.63800000000000001</v>
      </c>
      <c r="G5540">
        <v>0.63800000000000001</v>
      </c>
      <c r="H5540">
        <v>0.63800000000000001</v>
      </c>
      <c r="I5540">
        <v>0.63800000000000001</v>
      </c>
      <c r="J5540">
        <v>0.63800000000000001</v>
      </c>
      <c r="K5540">
        <v>0.63800000000000001</v>
      </c>
      <c r="L5540">
        <v>0.63800000000000001</v>
      </c>
      <c r="M5540">
        <v>0.63800000000000001</v>
      </c>
      <c r="N5540">
        <v>0.63800000000000001</v>
      </c>
      <c r="O5540">
        <v>0.63800000000000001</v>
      </c>
      <c r="P5540">
        <v>0.63800000000000001</v>
      </c>
      <c r="Q5540">
        <v>0.63800000000000001</v>
      </c>
      <c r="R5540">
        <v>0.63800000000000001</v>
      </c>
      <c r="S5540">
        <v>0.63800000000000001</v>
      </c>
      <c r="T5540">
        <v>0.63800000000000001</v>
      </c>
      <c r="U5540">
        <v>0.63800000000000001</v>
      </c>
      <c r="V5540">
        <v>0.63800000000000001</v>
      </c>
      <c r="W5540">
        <v>0.63800000000000001</v>
      </c>
      <c r="X5540">
        <v>0.63800000000000001</v>
      </c>
      <c r="Y5540">
        <v>0.63800000000000001</v>
      </c>
      <c r="Z5540">
        <v>0.63800000000000001</v>
      </c>
      <c r="AA5540">
        <v>0.63800000000000001</v>
      </c>
      <c r="AB5540" s="7">
        <f t="shared" si="258"/>
        <v>15.311999999999999</v>
      </c>
      <c r="AC5540">
        <f>INDEX(SHELF_days!$C$2:$C$289,MATCH(A5540&amp;"|"&amp;C5540,SHELF_days!$D$2:$D$289,0))</f>
        <v>51</v>
      </c>
      <c r="AD5540" s="8">
        <f t="shared" si="259"/>
        <v>780.91199999999992</v>
      </c>
      <c r="AE5540" s="7">
        <f t="shared" si="260"/>
        <v>0.63800000000000001</v>
      </c>
    </row>
    <row r="5541" spans="1:31" x14ac:dyDescent="0.45">
      <c r="A5541" t="s">
        <v>86</v>
      </c>
      <c r="B5541" t="s">
        <v>181</v>
      </c>
      <c r="C5541" t="s">
        <v>135</v>
      </c>
      <c r="D5541">
        <v>0.63800000000000001</v>
      </c>
      <c r="E5541">
        <v>0.63800000000000001</v>
      </c>
      <c r="F5541">
        <v>0.63800000000000001</v>
      </c>
      <c r="G5541">
        <v>0.63800000000000001</v>
      </c>
      <c r="H5541">
        <v>0.63800000000000001</v>
      </c>
      <c r="I5541">
        <v>0.63800000000000001</v>
      </c>
      <c r="J5541">
        <v>0.63800000000000001</v>
      </c>
      <c r="K5541">
        <v>0.63800000000000001</v>
      </c>
      <c r="L5541">
        <v>0.63800000000000001</v>
      </c>
      <c r="M5541">
        <v>0.63800000000000001</v>
      </c>
      <c r="N5541">
        <v>0.63800000000000001</v>
      </c>
      <c r="O5541">
        <v>0.63800000000000001</v>
      </c>
      <c r="P5541">
        <v>0.63800000000000001</v>
      </c>
      <c r="Q5541">
        <v>0.63800000000000001</v>
      </c>
      <c r="R5541">
        <v>0.63800000000000001</v>
      </c>
      <c r="S5541">
        <v>0.63800000000000001</v>
      </c>
      <c r="T5541">
        <v>0.63800000000000001</v>
      </c>
      <c r="U5541">
        <v>0.63800000000000001</v>
      </c>
      <c r="V5541">
        <v>0.63800000000000001</v>
      </c>
      <c r="W5541">
        <v>0.63800000000000001</v>
      </c>
      <c r="X5541">
        <v>0.63800000000000001</v>
      </c>
      <c r="Y5541">
        <v>0.63800000000000001</v>
      </c>
      <c r="Z5541">
        <v>0.63800000000000001</v>
      </c>
      <c r="AA5541">
        <v>0.63800000000000001</v>
      </c>
      <c r="AB5541" s="7">
        <f t="shared" si="258"/>
        <v>15.311999999999999</v>
      </c>
      <c r="AC5541">
        <f>INDEX(SHELF_days!$C$2:$C$289,MATCH(A5541&amp;"|"&amp;C5541,SHELF_days!$D$2:$D$289,0))</f>
        <v>119</v>
      </c>
      <c r="AD5541" s="8">
        <f t="shared" si="259"/>
        <v>1822.1279999999999</v>
      </c>
      <c r="AE5541" s="7">
        <f t="shared" si="260"/>
        <v>0.63800000000000001</v>
      </c>
    </row>
    <row r="5542" spans="1:31" x14ac:dyDescent="0.45">
      <c r="A5542" t="s">
        <v>86</v>
      </c>
      <c r="B5542" t="s">
        <v>181</v>
      </c>
      <c r="C5542" t="s">
        <v>136</v>
      </c>
      <c r="D5542">
        <v>0.63800000000000001</v>
      </c>
      <c r="E5542">
        <v>0.63800000000000001</v>
      </c>
      <c r="F5542">
        <v>0.63800000000000001</v>
      </c>
      <c r="G5542">
        <v>0.63800000000000001</v>
      </c>
      <c r="H5542">
        <v>0.63800000000000001</v>
      </c>
      <c r="I5542">
        <v>0.63800000000000001</v>
      </c>
      <c r="J5542">
        <v>0.63800000000000001</v>
      </c>
      <c r="K5542">
        <v>0.63800000000000001</v>
      </c>
      <c r="L5542">
        <v>0.63800000000000001</v>
      </c>
      <c r="M5542">
        <v>0.63800000000000001</v>
      </c>
      <c r="N5542">
        <v>0.63800000000000001</v>
      </c>
      <c r="O5542">
        <v>0.63800000000000001</v>
      </c>
      <c r="P5542">
        <v>0.63800000000000001</v>
      </c>
      <c r="Q5542">
        <v>0.63800000000000001</v>
      </c>
      <c r="R5542">
        <v>0.63800000000000001</v>
      </c>
      <c r="S5542">
        <v>0.63800000000000001</v>
      </c>
      <c r="T5542">
        <v>0.63800000000000001</v>
      </c>
      <c r="U5542">
        <v>0.63800000000000001</v>
      </c>
      <c r="V5542">
        <v>0.63800000000000001</v>
      </c>
      <c r="W5542">
        <v>0.63800000000000001</v>
      </c>
      <c r="X5542">
        <v>0.63800000000000001</v>
      </c>
      <c r="Y5542">
        <v>0.63800000000000001</v>
      </c>
      <c r="Z5542">
        <v>0.63800000000000001</v>
      </c>
      <c r="AA5542">
        <v>0.63800000000000001</v>
      </c>
      <c r="AB5542" s="7">
        <f t="shared" si="258"/>
        <v>15.311999999999999</v>
      </c>
      <c r="AC5542">
        <f>INDEX(SHELF_days!$C$2:$C$289,MATCH(A5542&amp;"|"&amp;C5542,SHELF_days!$D$2:$D$289,0))</f>
        <v>93</v>
      </c>
      <c r="AD5542" s="8">
        <f t="shared" si="259"/>
        <v>1424.0159999999998</v>
      </c>
      <c r="AE5542" s="7">
        <f t="shared" si="260"/>
        <v>0.63800000000000001</v>
      </c>
    </row>
    <row r="5543" spans="1:31" x14ac:dyDescent="0.45">
      <c r="A5543" t="s">
        <v>86</v>
      </c>
      <c r="B5543" t="s">
        <v>181</v>
      </c>
      <c r="C5543" t="s">
        <v>137</v>
      </c>
      <c r="D5543">
        <v>0.63800000000000001</v>
      </c>
      <c r="E5543">
        <v>0.63800000000000001</v>
      </c>
      <c r="F5543">
        <v>0.63800000000000001</v>
      </c>
      <c r="G5543">
        <v>0.63800000000000001</v>
      </c>
      <c r="H5543">
        <v>0.63800000000000001</v>
      </c>
      <c r="I5543">
        <v>0.63800000000000001</v>
      </c>
      <c r="J5543">
        <v>0.63800000000000001</v>
      </c>
      <c r="K5543">
        <v>0.63800000000000001</v>
      </c>
      <c r="L5543">
        <v>0.63800000000000001</v>
      </c>
      <c r="M5543">
        <v>0.63800000000000001</v>
      </c>
      <c r="N5543">
        <v>0.63800000000000001</v>
      </c>
      <c r="O5543">
        <v>0.63800000000000001</v>
      </c>
      <c r="P5543">
        <v>0.63800000000000001</v>
      </c>
      <c r="Q5543">
        <v>0.63800000000000001</v>
      </c>
      <c r="R5543">
        <v>0.63800000000000001</v>
      </c>
      <c r="S5543">
        <v>0.63800000000000001</v>
      </c>
      <c r="T5543">
        <v>0.63800000000000001</v>
      </c>
      <c r="U5543">
        <v>0.63800000000000001</v>
      </c>
      <c r="V5543">
        <v>0.63800000000000001</v>
      </c>
      <c r="W5543">
        <v>0.63800000000000001</v>
      </c>
      <c r="X5543">
        <v>0.63800000000000001</v>
      </c>
      <c r="Y5543">
        <v>0.63800000000000001</v>
      </c>
      <c r="Z5543">
        <v>0.63800000000000001</v>
      </c>
      <c r="AA5543">
        <v>0.63800000000000001</v>
      </c>
      <c r="AB5543" s="7">
        <f t="shared" si="258"/>
        <v>15.311999999999999</v>
      </c>
      <c r="AC5543">
        <f>INDEX(SHELF_days!$C$2:$C$289,MATCH(A5543&amp;"|"&amp;C5543,SHELF_days!$D$2:$D$289,0))</f>
        <v>88</v>
      </c>
      <c r="AD5543" s="8">
        <f t="shared" si="259"/>
        <v>1347.4559999999999</v>
      </c>
      <c r="AE5543" s="7">
        <f t="shared" si="260"/>
        <v>0.63800000000000001</v>
      </c>
    </row>
    <row r="5544" spans="1:31" x14ac:dyDescent="0.45">
      <c r="A5544" t="s">
        <v>86</v>
      </c>
      <c r="B5544" t="s">
        <v>181</v>
      </c>
      <c r="C5544" t="s">
        <v>138</v>
      </c>
      <c r="D5544">
        <v>0.63800000000000001</v>
      </c>
      <c r="E5544">
        <v>0.63800000000000001</v>
      </c>
      <c r="F5544">
        <v>0.63800000000000001</v>
      </c>
      <c r="G5544">
        <v>0.63800000000000001</v>
      </c>
      <c r="H5544">
        <v>0.63800000000000001</v>
      </c>
      <c r="I5544">
        <v>0.63800000000000001</v>
      </c>
      <c r="J5544">
        <v>0.63800000000000001</v>
      </c>
      <c r="K5544">
        <v>0.63800000000000001</v>
      </c>
      <c r="L5544">
        <v>0.63800000000000001</v>
      </c>
      <c r="M5544">
        <v>0.63800000000000001</v>
      </c>
      <c r="N5544">
        <v>0.63800000000000001</v>
      </c>
      <c r="O5544">
        <v>0.63800000000000001</v>
      </c>
      <c r="P5544">
        <v>0.63800000000000001</v>
      </c>
      <c r="Q5544">
        <v>0.63800000000000001</v>
      </c>
      <c r="R5544">
        <v>0.63800000000000001</v>
      </c>
      <c r="S5544">
        <v>0.63800000000000001</v>
      </c>
      <c r="T5544">
        <v>0.63800000000000001</v>
      </c>
      <c r="U5544">
        <v>0.63800000000000001</v>
      </c>
      <c r="V5544">
        <v>0.63800000000000001</v>
      </c>
      <c r="W5544">
        <v>0.63800000000000001</v>
      </c>
      <c r="X5544">
        <v>0.63800000000000001</v>
      </c>
      <c r="Y5544">
        <v>0.63800000000000001</v>
      </c>
      <c r="Z5544">
        <v>0.63800000000000001</v>
      </c>
      <c r="AA5544">
        <v>0.63800000000000001</v>
      </c>
      <c r="AB5544" s="7">
        <f t="shared" si="258"/>
        <v>15.311999999999999</v>
      </c>
      <c r="AC5544">
        <f>INDEX(SHELF_days!$C$2:$C$289,MATCH(A5544&amp;"|"&amp;C5544,SHELF_days!$D$2:$D$289,0))</f>
        <v>6</v>
      </c>
      <c r="AD5544" s="8">
        <f t="shared" si="259"/>
        <v>91.872</v>
      </c>
      <c r="AE5544" s="7">
        <f t="shared" si="260"/>
        <v>0.63800000000000001</v>
      </c>
    </row>
    <row r="5545" spans="1:31" x14ac:dyDescent="0.45">
      <c r="A5545" t="s">
        <v>86</v>
      </c>
      <c r="B5545" t="s">
        <v>181</v>
      </c>
      <c r="C5545" t="s">
        <v>139</v>
      </c>
      <c r="D5545">
        <v>0.63800000000000001</v>
      </c>
      <c r="E5545">
        <v>0.63800000000000001</v>
      </c>
      <c r="F5545">
        <v>0.63800000000000001</v>
      </c>
      <c r="G5545">
        <v>0.63800000000000001</v>
      </c>
      <c r="H5545">
        <v>0.63800000000000001</v>
      </c>
      <c r="I5545">
        <v>0.63800000000000001</v>
      </c>
      <c r="J5545">
        <v>0.63800000000000001</v>
      </c>
      <c r="K5545">
        <v>0.63800000000000001</v>
      </c>
      <c r="L5545">
        <v>0.63800000000000001</v>
      </c>
      <c r="M5545">
        <v>0.63800000000000001</v>
      </c>
      <c r="N5545">
        <v>0.63800000000000001</v>
      </c>
      <c r="O5545">
        <v>0.63800000000000001</v>
      </c>
      <c r="P5545">
        <v>0.63800000000000001</v>
      </c>
      <c r="Q5545">
        <v>0.63800000000000001</v>
      </c>
      <c r="R5545">
        <v>0.63800000000000001</v>
      </c>
      <c r="S5545">
        <v>0.63800000000000001</v>
      </c>
      <c r="T5545">
        <v>0.63800000000000001</v>
      </c>
      <c r="U5545">
        <v>0.63800000000000001</v>
      </c>
      <c r="V5545">
        <v>0.63800000000000001</v>
      </c>
      <c r="W5545">
        <v>0.63800000000000001</v>
      </c>
      <c r="X5545">
        <v>0.63800000000000001</v>
      </c>
      <c r="Y5545">
        <v>0.63800000000000001</v>
      </c>
      <c r="Z5545">
        <v>0.63800000000000001</v>
      </c>
      <c r="AA5545">
        <v>0.63800000000000001</v>
      </c>
      <c r="AB5545" s="7">
        <f t="shared" si="258"/>
        <v>15.311999999999999</v>
      </c>
      <c r="AC5545">
        <f>INDEX(SHELF_days!$C$2:$C$289,MATCH(A5545&amp;"|"&amp;C5545,SHELF_days!$D$2:$D$289,0))</f>
        <v>8</v>
      </c>
      <c r="AD5545" s="8">
        <f t="shared" si="259"/>
        <v>122.496</v>
      </c>
      <c r="AE5545" s="7">
        <f t="shared" si="260"/>
        <v>0.63800000000000001</v>
      </c>
    </row>
    <row r="5546" spans="1:31" x14ac:dyDescent="0.45">
      <c r="A5546" t="s">
        <v>86</v>
      </c>
      <c r="B5546" t="s">
        <v>182</v>
      </c>
      <c r="C5546" t="s">
        <v>134</v>
      </c>
      <c r="D5546">
        <v>0.7640445496869237</v>
      </c>
      <c r="E5546">
        <v>0.7640445496869237</v>
      </c>
      <c r="F5546">
        <v>0.7640445496869237</v>
      </c>
      <c r="G5546">
        <v>0.7640445496869237</v>
      </c>
      <c r="H5546">
        <v>0.7640445496869237</v>
      </c>
      <c r="I5546">
        <v>0.7640445496869237</v>
      </c>
      <c r="J5546">
        <v>0.76528875305186395</v>
      </c>
      <c r="K5546">
        <v>0.76497770221062877</v>
      </c>
      <c r="L5546">
        <v>0.76435560052815887</v>
      </c>
      <c r="M5546">
        <v>0.76435560052815887</v>
      </c>
      <c r="N5546">
        <v>0.76435560052815887</v>
      </c>
      <c r="O5546">
        <v>0.76435560052815887</v>
      </c>
      <c r="P5546">
        <v>0.76435560052815887</v>
      </c>
      <c r="Q5546">
        <v>0.76311139716321885</v>
      </c>
      <c r="R5546">
        <v>0.76311139716321885</v>
      </c>
      <c r="S5546">
        <v>0.76746610894050882</v>
      </c>
      <c r="T5546">
        <v>0.78426285436719945</v>
      </c>
      <c r="U5546">
        <v>0.78644021025584443</v>
      </c>
      <c r="V5546">
        <v>0.78644021025584443</v>
      </c>
      <c r="W5546">
        <v>0.78675126109707949</v>
      </c>
      <c r="X5546">
        <v>0.78675126109707949</v>
      </c>
      <c r="Y5546">
        <v>0.78675126109707949</v>
      </c>
      <c r="Z5546">
        <v>0.78239654931978919</v>
      </c>
      <c r="AA5546">
        <v>0.7655998038930989</v>
      </c>
      <c r="AB5546" s="7">
        <f t="shared" si="258"/>
        <v>18.495394070674788</v>
      </c>
      <c r="AC5546">
        <f>INDEX(SHELF_days!$C$2:$C$289,MATCH(A5546&amp;"|"&amp;C5546,SHELF_days!$D$2:$D$289,0))</f>
        <v>51</v>
      </c>
      <c r="AD5546" s="8">
        <f t="shared" si="259"/>
        <v>943.26509760441422</v>
      </c>
      <c r="AE5546" s="7">
        <f t="shared" si="260"/>
        <v>0.78675126109707949</v>
      </c>
    </row>
    <row r="5547" spans="1:31" x14ac:dyDescent="0.45">
      <c r="A5547" t="s">
        <v>86</v>
      </c>
      <c r="B5547" t="s">
        <v>182</v>
      </c>
      <c r="C5547" t="s">
        <v>135</v>
      </c>
      <c r="D5547">
        <v>0.76388902426630645</v>
      </c>
      <c r="E5547">
        <v>0.76388902426630645</v>
      </c>
      <c r="F5547">
        <v>0.76388902426630645</v>
      </c>
      <c r="G5547">
        <v>0.76388902426630645</v>
      </c>
      <c r="H5547">
        <v>0.76388902426630645</v>
      </c>
      <c r="I5547">
        <v>0.76388902426630645</v>
      </c>
      <c r="J5547">
        <v>0.76388902426630645</v>
      </c>
      <c r="K5547">
        <v>0.76311139716321885</v>
      </c>
      <c r="L5547">
        <v>0.76311139716321885</v>
      </c>
      <c r="M5547">
        <v>0.76311139716321885</v>
      </c>
      <c r="N5547">
        <v>0.76311139716321885</v>
      </c>
      <c r="O5547">
        <v>0.76311139716321885</v>
      </c>
      <c r="P5547">
        <v>0.76311139716321885</v>
      </c>
      <c r="Q5547">
        <v>0.76311139716321885</v>
      </c>
      <c r="R5547">
        <v>0.76350021071476259</v>
      </c>
      <c r="S5547">
        <v>0.7732205495033565</v>
      </c>
      <c r="T5547">
        <v>0.78682902380738817</v>
      </c>
      <c r="U5547">
        <v>0.79188359997745705</v>
      </c>
      <c r="V5547">
        <v>0.79188359997745705</v>
      </c>
      <c r="W5547">
        <v>0.79188359997745705</v>
      </c>
      <c r="X5547">
        <v>0.79188359997745705</v>
      </c>
      <c r="Y5547">
        <v>0.79149478642591331</v>
      </c>
      <c r="Z5547">
        <v>0.7817744476373194</v>
      </c>
      <c r="AA5547">
        <v>0.76816597333328773</v>
      </c>
      <c r="AB5547" s="7">
        <f t="shared" si="258"/>
        <v>18.521522341338532</v>
      </c>
      <c r="AC5547">
        <f>INDEX(SHELF_days!$C$2:$C$289,MATCH(A5547&amp;"|"&amp;C5547,SHELF_days!$D$2:$D$289,0))</f>
        <v>119</v>
      </c>
      <c r="AD5547" s="8">
        <f t="shared" si="259"/>
        <v>2204.0611586192854</v>
      </c>
      <c r="AE5547" s="7">
        <f t="shared" si="260"/>
        <v>0.79188359997745705</v>
      </c>
    </row>
    <row r="5548" spans="1:31" x14ac:dyDescent="0.45">
      <c r="A5548" t="s">
        <v>86</v>
      </c>
      <c r="B5548" t="s">
        <v>182</v>
      </c>
      <c r="C5548" t="s">
        <v>136</v>
      </c>
      <c r="D5548">
        <v>0.76311139716321885</v>
      </c>
      <c r="E5548">
        <v>0.76311139716321885</v>
      </c>
      <c r="F5548">
        <v>0.76311139716321885</v>
      </c>
      <c r="G5548">
        <v>0.76311139716321885</v>
      </c>
      <c r="H5548">
        <v>0.76311139716321885</v>
      </c>
      <c r="I5548">
        <v>0.76311139716321885</v>
      </c>
      <c r="J5548">
        <v>0.76311139716321885</v>
      </c>
      <c r="K5548">
        <v>0.76311139716321885</v>
      </c>
      <c r="L5548">
        <v>0.76311139716321885</v>
      </c>
      <c r="M5548">
        <v>0.76352255632117305</v>
      </c>
      <c r="N5548">
        <v>0.76557835211094483</v>
      </c>
      <c r="O5548">
        <v>0.77092342116435086</v>
      </c>
      <c r="P5548">
        <v>0.77709080853366574</v>
      </c>
      <c r="Q5548">
        <v>0.78120240011320896</v>
      </c>
      <c r="R5548">
        <v>0.78572515085070638</v>
      </c>
      <c r="S5548">
        <v>0.79600412979956436</v>
      </c>
      <c r="T5548">
        <v>0.79682644811547299</v>
      </c>
      <c r="U5548">
        <v>0.79682644811547299</v>
      </c>
      <c r="V5548">
        <v>0.79682644811547299</v>
      </c>
      <c r="W5548">
        <v>0.79682644811547299</v>
      </c>
      <c r="X5548">
        <v>0.79682644811547299</v>
      </c>
      <c r="Y5548">
        <v>0.79107021990411264</v>
      </c>
      <c r="Z5548">
        <v>0.77133458032230529</v>
      </c>
      <c r="AA5548">
        <v>0.76311139716321885</v>
      </c>
      <c r="AB5548" s="7">
        <f t="shared" si="258"/>
        <v>18.61769783132959</v>
      </c>
      <c r="AC5548">
        <f>INDEX(SHELF_days!$C$2:$C$289,MATCH(A5548&amp;"|"&amp;C5548,SHELF_days!$D$2:$D$289,0))</f>
        <v>93</v>
      </c>
      <c r="AD5548" s="8">
        <f t="shared" si="259"/>
        <v>1731.4458983136519</v>
      </c>
      <c r="AE5548" s="7">
        <f t="shared" si="260"/>
        <v>0.79682644811547299</v>
      </c>
    </row>
    <row r="5549" spans="1:31" x14ac:dyDescent="0.45">
      <c r="A5549" t="s">
        <v>86</v>
      </c>
      <c r="B5549" t="s">
        <v>182</v>
      </c>
      <c r="C5549" t="s">
        <v>137</v>
      </c>
      <c r="D5549">
        <v>0.76311139716321885</v>
      </c>
      <c r="E5549">
        <v>0.76311139716321885</v>
      </c>
      <c r="F5549">
        <v>0.76311139716321885</v>
      </c>
      <c r="G5549">
        <v>0.76311139716321885</v>
      </c>
      <c r="H5549">
        <v>0.76311139716321885</v>
      </c>
      <c r="I5549">
        <v>0.76311139716321885</v>
      </c>
      <c r="J5549">
        <v>0.76311139716321885</v>
      </c>
      <c r="K5549">
        <v>0.76311139716321885</v>
      </c>
      <c r="L5549">
        <v>0.76311139716321885</v>
      </c>
      <c r="M5549">
        <v>0.76311139716321885</v>
      </c>
      <c r="N5549">
        <v>0.76311139716321885</v>
      </c>
      <c r="O5549">
        <v>0.76311139716321885</v>
      </c>
      <c r="P5549">
        <v>0.76369780448685853</v>
      </c>
      <c r="Q5549">
        <v>0.76545702645777802</v>
      </c>
      <c r="R5549">
        <v>0.7713210996941755</v>
      </c>
      <c r="S5549">
        <v>0.78304924616697091</v>
      </c>
      <c r="T5549">
        <v>0.7900861340506482</v>
      </c>
      <c r="U5549">
        <v>0.7900861340506482</v>
      </c>
      <c r="V5549">
        <v>0.7900861340506482</v>
      </c>
      <c r="W5549">
        <v>0.7900861340506482</v>
      </c>
      <c r="X5549">
        <v>0.7900861340506482</v>
      </c>
      <c r="Y5549">
        <v>0.78363565349061071</v>
      </c>
      <c r="Z5549">
        <v>0.77014828504689614</v>
      </c>
      <c r="AA5549">
        <v>0.76311139716321885</v>
      </c>
      <c r="AB5549" s="7">
        <f t="shared" si="258"/>
        <v>18.508187948718376</v>
      </c>
      <c r="AC5549">
        <f>INDEX(SHELF_days!$C$2:$C$289,MATCH(A5549&amp;"|"&amp;C5549,SHELF_days!$D$2:$D$289,0))</f>
        <v>88</v>
      </c>
      <c r="AD5549" s="8">
        <f t="shared" si="259"/>
        <v>1628.7205394872171</v>
      </c>
      <c r="AE5549" s="7">
        <f t="shared" si="260"/>
        <v>0.7900861340506482</v>
      </c>
    </row>
    <row r="5550" spans="1:31" x14ac:dyDescent="0.45">
      <c r="A5550" t="s">
        <v>86</v>
      </c>
      <c r="B5550" t="s">
        <v>182</v>
      </c>
      <c r="C5550" t="s">
        <v>138</v>
      </c>
      <c r="D5550">
        <v>0.76311139716321885</v>
      </c>
      <c r="E5550">
        <v>0.76311139716321885</v>
      </c>
      <c r="F5550">
        <v>0.76311139716321885</v>
      </c>
      <c r="G5550">
        <v>0.76311139716321885</v>
      </c>
      <c r="H5550">
        <v>0.76311139716321885</v>
      </c>
      <c r="I5550">
        <v>0.76311139716321885</v>
      </c>
      <c r="J5550">
        <v>0.76311139716321885</v>
      </c>
      <c r="K5550">
        <v>0.76311139716321885</v>
      </c>
      <c r="L5550">
        <v>0.76311139716321885</v>
      </c>
      <c r="M5550">
        <v>0.76311139716321885</v>
      </c>
      <c r="N5550">
        <v>0.76311139716321885</v>
      </c>
      <c r="O5550">
        <v>0.79888224390524476</v>
      </c>
      <c r="P5550">
        <v>0.79888224390524476</v>
      </c>
      <c r="Q5550">
        <v>0.79888224390524476</v>
      </c>
      <c r="R5550">
        <v>0.79888224390524476</v>
      </c>
      <c r="S5550">
        <v>0.79888224390524476</v>
      </c>
      <c r="T5550">
        <v>0.79888224390524476</v>
      </c>
      <c r="U5550">
        <v>0.79888224390524476</v>
      </c>
      <c r="V5550">
        <v>0.79888224390524476</v>
      </c>
      <c r="W5550">
        <v>0.79888224390524476</v>
      </c>
      <c r="X5550">
        <v>0.79888224390524476</v>
      </c>
      <c r="Y5550">
        <v>0.79888224390524476</v>
      </c>
      <c r="Z5550">
        <v>0.76311139716321885</v>
      </c>
      <c r="AA5550">
        <v>0.76311139716321885</v>
      </c>
      <c r="AB5550" s="7">
        <f t="shared" si="258"/>
        <v>18.708152846079539</v>
      </c>
      <c r="AC5550">
        <f>INDEX(SHELF_days!$C$2:$C$289,MATCH(A5550&amp;"|"&amp;C5550,SHELF_days!$D$2:$D$289,0))</f>
        <v>6</v>
      </c>
      <c r="AD5550" s="8">
        <f t="shared" si="259"/>
        <v>112.24891707647723</v>
      </c>
      <c r="AE5550" s="7">
        <f t="shared" si="260"/>
        <v>0.79888224390524476</v>
      </c>
    </row>
    <row r="5551" spans="1:31" x14ac:dyDescent="0.45">
      <c r="A5551" t="s">
        <v>86</v>
      </c>
      <c r="B5551" t="s">
        <v>182</v>
      </c>
      <c r="C5551" t="s">
        <v>139</v>
      </c>
      <c r="D5551">
        <v>0.76311139716321885</v>
      </c>
      <c r="E5551">
        <v>0.76311139716321885</v>
      </c>
      <c r="F5551">
        <v>0.76311139716321885</v>
      </c>
      <c r="G5551">
        <v>0.76311139716321885</v>
      </c>
      <c r="H5551">
        <v>0.76311139716321885</v>
      </c>
      <c r="I5551">
        <v>0.76311139716321885</v>
      </c>
      <c r="J5551">
        <v>0.76311139716321885</v>
      </c>
      <c r="K5551">
        <v>0.76311139716321885</v>
      </c>
      <c r="L5551">
        <v>0.76311139716321885</v>
      </c>
      <c r="M5551">
        <v>0.76311139716321885</v>
      </c>
      <c r="N5551">
        <v>0.76311139716321885</v>
      </c>
      <c r="O5551">
        <v>0.76311139716321885</v>
      </c>
      <c r="P5551">
        <v>0.76311139716321885</v>
      </c>
      <c r="Q5551">
        <v>0.76311139716321885</v>
      </c>
      <c r="R5551">
        <v>0.76311139716321885</v>
      </c>
      <c r="S5551">
        <v>0.76311139716321885</v>
      </c>
      <c r="T5551">
        <v>0.76311139716321885</v>
      </c>
      <c r="U5551">
        <v>0.79888224390524476</v>
      </c>
      <c r="V5551">
        <v>0.79888224390524476</v>
      </c>
      <c r="W5551">
        <v>0.79888224390524476</v>
      </c>
      <c r="X5551">
        <v>0.79888224390524476</v>
      </c>
      <c r="Y5551">
        <v>0.79888224390524476</v>
      </c>
      <c r="Z5551">
        <v>0.79888224390524476</v>
      </c>
      <c r="AA5551">
        <v>0.76311139716321885</v>
      </c>
      <c r="AB5551" s="7">
        <f t="shared" si="258"/>
        <v>18.529298612369402</v>
      </c>
      <c r="AC5551">
        <f>INDEX(SHELF_days!$C$2:$C$289,MATCH(A5551&amp;"|"&amp;C5551,SHELF_days!$D$2:$D$289,0))</f>
        <v>8</v>
      </c>
      <c r="AD5551" s="8">
        <f t="shared" si="259"/>
        <v>148.23438889895522</v>
      </c>
      <c r="AE5551" s="7">
        <f t="shared" si="260"/>
        <v>0.79888224390524476</v>
      </c>
    </row>
    <row r="5552" spans="1:31" x14ac:dyDescent="0.45">
      <c r="A5552" t="s">
        <v>86</v>
      </c>
      <c r="B5552" t="s">
        <v>183</v>
      </c>
      <c r="C5552" t="s">
        <v>134</v>
      </c>
      <c r="D5552">
        <v>4.5629999160275228E-5</v>
      </c>
      <c r="E5552">
        <v>4.5629999160275228E-5</v>
      </c>
      <c r="F5552">
        <v>4.5629999160275228E-5</v>
      </c>
      <c r="G5552">
        <v>4.5629999160275228E-5</v>
      </c>
      <c r="H5552">
        <v>4.5629999160275228E-5</v>
      </c>
      <c r="I5552">
        <v>4.5629999160275228E-5</v>
      </c>
      <c r="J5552">
        <v>6.4143727853160679E-2</v>
      </c>
      <c r="K5552">
        <v>6.2178455984995593E-2</v>
      </c>
      <c r="L5552">
        <v>1.523869328766745E-2</v>
      </c>
      <c r="M5552">
        <v>1.523869328766745E-2</v>
      </c>
      <c r="N5552">
        <v>1.523869328766745E-2</v>
      </c>
      <c r="O5552">
        <v>1.523869328766745E-2</v>
      </c>
      <c r="P5552">
        <v>1.523869328766745E-2</v>
      </c>
      <c r="Q5552">
        <v>1.523869328766745E-2</v>
      </c>
      <c r="R5552">
        <v>1.523869328766745E-2</v>
      </c>
      <c r="S5552">
        <v>1.523869328766745E-2</v>
      </c>
      <c r="T5552">
        <v>1.523869328766745E-2</v>
      </c>
      <c r="U5552">
        <v>0.23723882701077981</v>
      </c>
      <c r="V5552">
        <v>0.66911991793665293</v>
      </c>
      <c r="W5552">
        <v>0.53971432415593512</v>
      </c>
      <c r="X5552">
        <v>0.13544782255709981</v>
      </c>
      <c r="Y5552">
        <v>4.4037484894240753E-2</v>
      </c>
      <c r="Z5552">
        <v>2.9935378014079349E-3</v>
      </c>
      <c r="AA5552">
        <v>2.9935378014079349E-3</v>
      </c>
      <c r="AB5552" s="7">
        <f t="shared" si="258"/>
        <v>1.8952896555796492</v>
      </c>
      <c r="AC5552">
        <f>INDEX(SHELF_days!$C$2:$C$289,MATCH(A5552&amp;"|"&amp;C5552,SHELF_days!$D$2:$D$289,0))</f>
        <v>51</v>
      </c>
      <c r="AD5552" s="8">
        <f t="shared" si="259"/>
        <v>96.659772434562115</v>
      </c>
      <c r="AE5552" s="7">
        <f t="shared" si="260"/>
        <v>0.66911991793665293</v>
      </c>
    </row>
    <row r="5553" spans="1:31" x14ac:dyDescent="0.45">
      <c r="A5553" t="s">
        <v>86</v>
      </c>
      <c r="B5553" t="s">
        <v>183</v>
      </c>
      <c r="C5553" t="s">
        <v>135</v>
      </c>
      <c r="D5553">
        <v>2.3466919460974109E-2</v>
      </c>
      <c r="E5553">
        <v>2.3466919460974109E-2</v>
      </c>
      <c r="F5553">
        <v>2.3466919460974109E-2</v>
      </c>
      <c r="G5553">
        <v>2.3466919460974109E-2</v>
      </c>
      <c r="H5553">
        <v>2.3466919460974109E-2</v>
      </c>
      <c r="I5553">
        <v>2.3466919460974109E-2</v>
      </c>
      <c r="J5553">
        <v>2.3466919460974109E-2</v>
      </c>
      <c r="K5553">
        <v>2.3466919460974109E-2</v>
      </c>
      <c r="L5553">
        <v>2.3466919460974109E-2</v>
      </c>
      <c r="M5553">
        <v>2.3466919460974109E-2</v>
      </c>
      <c r="N5553">
        <v>2.430917883304486E-2</v>
      </c>
      <c r="O5553">
        <v>5.5300004446417687E-2</v>
      </c>
      <c r="P5553">
        <v>8.1420843177689106E-2</v>
      </c>
      <c r="Q5553">
        <v>0.1477541678268004</v>
      </c>
      <c r="R5553">
        <v>0.17660695041876279</v>
      </c>
      <c r="S5553">
        <v>0.27527007711889789</v>
      </c>
      <c r="T5553">
        <v>0.32634554929703502</v>
      </c>
      <c r="U5553">
        <v>0.48799455955215398</v>
      </c>
      <c r="V5553">
        <v>0.62301521581334351</v>
      </c>
      <c r="W5553">
        <v>0.46230564870399571</v>
      </c>
      <c r="X5553">
        <v>0.20063293891693509</v>
      </c>
      <c r="Y5553">
        <v>9.8687160305139673E-2</v>
      </c>
      <c r="Z5553">
        <v>5.0991523812363437E-2</v>
      </c>
      <c r="AA5553">
        <v>2.871484324079961E-2</v>
      </c>
      <c r="AB5553" s="7">
        <f t="shared" si="258"/>
        <v>3.2740178560731201</v>
      </c>
      <c r="AC5553">
        <f>INDEX(SHELF_days!$C$2:$C$289,MATCH(A5553&amp;"|"&amp;C5553,SHELF_days!$D$2:$D$289,0))</f>
        <v>119</v>
      </c>
      <c r="AD5553" s="8">
        <f t="shared" si="259"/>
        <v>389.6081248727013</v>
      </c>
      <c r="AE5553" s="7">
        <f t="shared" si="260"/>
        <v>0.62301521581334351</v>
      </c>
    </row>
    <row r="5554" spans="1:31" x14ac:dyDescent="0.45">
      <c r="A5554" t="s">
        <v>86</v>
      </c>
      <c r="B5554" t="s">
        <v>183</v>
      </c>
      <c r="C5554" t="s">
        <v>136</v>
      </c>
      <c r="D5554">
        <v>5.1527950376874999E-2</v>
      </c>
      <c r="E5554">
        <v>5.1527950376874999E-2</v>
      </c>
      <c r="F5554">
        <v>5.1527950376874999E-2</v>
      </c>
      <c r="G5554">
        <v>5.1527950376874999E-2</v>
      </c>
      <c r="H5554">
        <v>5.1527950376874999E-2</v>
      </c>
      <c r="I5554">
        <v>5.1527950376874999E-2</v>
      </c>
      <c r="J5554">
        <v>5.1527950376874999E-2</v>
      </c>
      <c r="K5554">
        <v>5.3144544978107583E-2</v>
      </c>
      <c r="L5554">
        <v>5.3144544978107583E-2</v>
      </c>
      <c r="M5554">
        <v>5.3144544978107583E-2</v>
      </c>
      <c r="N5554">
        <v>5.4222274712262652E-2</v>
      </c>
      <c r="O5554">
        <v>8.8999784210573973E-2</v>
      </c>
      <c r="P5554">
        <v>0.19094196342334349</v>
      </c>
      <c r="Q5554">
        <v>0.27707743986850553</v>
      </c>
      <c r="R5554">
        <v>0.44108579813030752</v>
      </c>
      <c r="S5554">
        <v>0.6936752503109308</v>
      </c>
      <c r="T5554">
        <v>1</v>
      </c>
      <c r="U5554">
        <v>1</v>
      </c>
      <c r="V5554">
        <v>1</v>
      </c>
      <c r="W5554">
        <v>1</v>
      </c>
      <c r="X5554">
        <v>0.67290822735663525</v>
      </c>
      <c r="Y5554">
        <v>0.27413440867138977</v>
      </c>
      <c r="Z5554">
        <v>6.4419256043114353E-2</v>
      </c>
      <c r="AA5554">
        <v>5.8864802797853659E-2</v>
      </c>
      <c r="AB5554" s="7">
        <f t="shared" si="258"/>
        <v>7.336458493097366</v>
      </c>
      <c r="AC5554">
        <f>INDEX(SHELF_days!$C$2:$C$289,MATCH(A5554&amp;"|"&amp;C5554,SHELF_days!$D$2:$D$289,0))</f>
        <v>93</v>
      </c>
      <c r="AD5554" s="8">
        <f t="shared" si="259"/>
        <v>682.29063985805499</v>
      </c>
      <c r="AE5554" s="7">
        <f t="shared" si="260"/>
        <v>1</v>
      </c>
    </row>
    <row r="5555" spans="1:31" x14ac:dyDescent="0.45">
      <c r="A5555" t="s">
        <v>86</v>
      </c>
      <c r="B5555" t="s">
        <v>183</v>
      </c>
      <c r="C5555" t="s">
        <v>137</v>
      </c>
      <c r="D5555">
        <v>2.2912530206455499E-2</v>
      </c>
      <c r="E5555">
        <v>2.2912530206455499E-2</v>
      </c>
      <c r="F5555">
        <v>2.2912530206455499E-2</v>
      </c>
      <c r="G5555">
        <v>2.2912530206455499E-2</v>
      </c>
      <c r="H5555">
        <v>2.2912530206455499E-2</v>
      </c>
      <c r="I5555">
        <v>2.2912530206455499E-2</v>
      </c>
      <c r="J5555">
        <v>2.632942334087892E-2</v>
      </c>
      <c r="K5555">
        <v>2.803786990809063E-2</v>
      </c>
      <c r="L5555">
        <v>2.4620976773667209E-2</v>
      </c>
      <c r="M5555">
        <v>2.4620976773667209E-2</v>
      </c>
      <c r="N5555">
        <v>2.4620976773667209E-2</v>
      </c>
      <c r="O5555">
        <v>3.3995529732213529E-2</v>
      </c>
      <c r="P5555">
        <v>8.262054741439305E-2</v>
      </c>
      <c r="Q5555">
        <v>0.19064693804885671</v>
      </c>
      <c r="R5555">
        <v>0.24136005709096159</v>
      </c>
      <c r="S5555">
        <v>0.36854441265005577</v>
      </c>
      <c r="T5555">
        <v>0.54242630771293676</v>
      </c>
      <c r="U5555">
        <v>0.7396277683128869</v>
      </c>
      <c r="V5555">
        <v>0.88640815201897338</v>
      </c>
      <c r="W5555">
        <v>0.46837902102635048</v>
      </c>
      <c r="X5555">
        <v>0.25660465722915848</v>
      </c>
      <c r="Y5555">
        <v>0.1207612519747092</v>
      </c>
      <c r="Z5555">
        <v>3.3776498121032547E-2</v>
      </c>
      <c r="AA5555">
        <v>1.239901286976804E-2</v>
      </c>
      <c r="AB5555" s="7">
        <f t="shared" si="258"/>
        <v>4.2432555590110006</v>
      </c>
      <c r="AC5555">
        <f>INDEX(SHELF_days!$C$2:$C$289,MATCH(A5555&amp;"|"&amp;C5555,SHELF_days!$D$2:$D$289,0))</f>
        <v>88</v>
      </c>
      <c r="AD5555" s="8">
        <f t="shared" si="259"/>
        <v>373.40648919296802</v>
      </c>
      <c r="AE5555" s="7">
        <f t="shared" si="260"/>
        <v>0.88640815201897338</v>
      </c>
    </row>
    <row r="5556" spans="1:31" x14ac:dyDescent="0.45">
      <c r="A5556" t="s">
        <v>86</v>
      </c>
      <c r="B5556" t="s">
        <v>183</v>
      </c>
      <c r="C5556" t="s">
        <v>138</v>
      </c>
      <c r="D5556">
        <v>0.39903361292644951</v>
      </c>
      <c r="E5556">
        <v>0.39903361292644951</v>
      </c>
      <c r="F5556">
        <v>0.39903361292644951</v>
      </c>
      <c r="G5556">
        <v>0.39903361292644951</v>
      </c>
      <c r="H5556">
        <v>0.39903361292644951</v>
      </c>
      <c r="I5556">
        <v>0.39903361292644951</v>
      </c>
      <c r="J5556">
        <v>0.39903361292644951</v>
      </c>
      <c r="K5556">
        <v>0.39903361292644951</v>
      </c>
      <c r="L5556">
        <v>0.39903361292644951</v>
      </c>
      <c r="M5556">
        <v>0.39903361292644951</v>
      </c>
      <c r="N5556">
        <v>0.64810662642319505</v>
      </c>
      <c r="O5556">
        <v>1</v>
      </c>
      <c r="P5556">
        <v>1</v>
      </c>
      <c r="Q5556">
        <v>1</v>
      </c>
      <c r="R5556">
        <v>1</v>
      </c>
      <c r="S5556">
        <v>1</v>
      </c>
      <c r="T5556">
        <v>1</v>
      </c>
      <c r="U5556">
        <v>1</v>
      </c>
      <c r="V5556">
        <v>1</v>
      </c>
      <c r="W5556">
        <v>1</v>
      </c>
      <c r="X5556">
        <v>1</v>
      </c>
      <c r="Y5556">
        <v>1</v>
      </c>
      <c r="Z5556">
        <v>0.33542683303949022</v>
      </c>
      <c r="AA5556">
        <v>0.33542683303949022</v>
      </c>
      <c r="AB5556" s="7">
        <f t="shared" si="258"/>
        <v>16.309296421766671</v>
      </c>
      <c r="AC5556">
        <f>INDEX(SHELF_days!$C$2:$C$289,MATCH(A5556&amp;"|"&amp;C5556,SHELF_days!$D$2:$D$289,0))</f>
        <v>6</v>
      </c>
      <c r="AD5556" s="8">
        <f t="shared" si="259"/>
        <v>97.85577853060002</v>
      </c>
      <c r="AE5556" s="7">
        <f t="shared" si="260"/>
        <v>1</v>
      </c>
    </row>
    <row r="5557" spans="1:31" x14ac:dyDescent="0.45">
      <c r="A5557" t="s">
        <v>86</v>
      </c>
      <c r="B5557" t="s">
        <v>183</v>
      </c>
      <c r="C5557" t="s">
        <v>139</v>
      </c>
      <c r="D5557">
        <v>1.883854223848911E-2</v>
      </c>
      <c r="E5557">
        <v>1.883854223848911E-2</v>
      </c>
      <c r="F5557">
        <v>1.883854223848911E-2</v>
      </c>
      <c r="G5557">
        <v>1.883854223848911E-2</v>
      </c>
      <c r="H5557">
        <v>1.883854223848911E-2</v>
      </c>
      <c r="I5557">
        <v>1.883854223848911E-2</v>
      </c>
      <c r="J5557">
        <v>0.29286168993331818</v>
      </c>
      <c r="K5557">
        <v>0.28049370495529841</v>
      </c>
      <c r="L5557">
        <v>0.28049370495529841</v>
      </c>
      <c r="M5557">
        <v>0.28049370495529841</v>
      </c>
      <c r="N5557">
        <v>0.28049370495529841</v>
      </c>
      <c r="O5557">
        <v>0.28049370495529841</v>
      </c>
      <c r="P5557">
        <v>0.28049370495529841</v>
      </c>
      <c r="Q5557">
        <v>0.28049370495529841</v>
      </c>
      <c r="R5557">
        <v>0.28049370495529841</v>
      </c>
      <c r="S5557">
        <v>0.28049370495529841</v>
      </c>
      <c r="T5557">
        <v>0.28049370495529841</v>
      </c>
      <c r="U5557">
        <v>0.39614239565886039</v>
      </c>
      <c r="V5557">
        <v>0.84138985486757445</v>
      </c>
      <c r="W5557">
        <v>0.5522681281086691</v>
      </c>
      <c r="X5557">
        <v>1.883854223848911E-2</v>
      </c>
      <c r="Y5557">
        <v>4.5629999160275228E-5</v>
      </c>
      <c r="Z5557">
        <v>4.5629999160275228E-5</v>
      </c>
      <c r="AA5557">
        <v>4.5629999160275228E-5</v>
      </c>
      <c r="AB5557" s="7">
        <f t="shared" si="258"/>
        <v>5.0196058037883118</v>
      </c>
      <c r="AC5557">
        <f>INDEX(SHELF_days!$C$2:$C$289,MATCH(A5557&amp;"|"&amp;C5557,SHELF_days!$D$2:$D$289,0))</f>
        <v>8</v>
      </c>
      <c r="AD5557" s="8">
        <f t="shared" si="259"/>
        <v>40.156846430306494</v>
      </c>
      <c r="AE5557" s="7">
        <f t="shared" si="260"/>
        <v>0.84138985486757445</v>
      </c>
    </row>
    <row r="5558" spans="1:31" x14ac:dyDescent="0.45">
      <c r="A5558" t="s">
        <v>86</v>
      </c>
      <c r="B5558" t="s">
        <v>184</v>
      </c>
      <c r="C5558" t="s">
        <v>134</v>
      </c>
      <c r="D5558">
        <v>0.8679766154279015</v>
      </c>
      <c r="E5558">
        <v>0.8679766154279015</v>
      </c>
      <c r="F5558">
        <v>0.8679766154279015</v>
      </c>
      <c r="G5558">
        <v>0.8679766154279015</v>
      </c>
      <c r="H5558">
        <v>0.8679766154279015</v>
      </c>
      <c r="I5558">
        <v>0.8679766154279015</v>
      </c>
      <c r="J5558">
        <v>0.8679766154279015</v>
      </c>
      <c r="K5558">
        <v>0.8679766154279015</v>
      </c>
      <c r="L5558">
        <v>0.8679766154279015</v>
      </c>
      <c r="M5558">
        <v>0.8679766154279015</v>
      </c>
      <c r="N5558">
        <v>0.8679766154279015</v>
      </c>
      <c r="O5558">
        <v>0.8679766154279015</v>
      </c>
      <c r="P5558">
        <v>0.8679766154279015</v>
      </c>
      <c r="Q5558">
        <v>0.8679766154279015</v>
      </c>
      <c r="R5558">
        <v>0.8679766154279015</v>
      </c>
      <c r="S5558">
        <v>0.8679766154279015</v>
      </c>
      <c r="T5558">
        <v>0.8679766154279015</v>
      </c>
      <c r="U5558">
        <v>0.8679766154279015</v>
      </c>
      <c r="V5558">
        <v>0.8679766154279015</v>
      </c>
      <c r="W5558">
        <v>0.8679766154279015</v>
      </c>
      <c r="X5558">
        <v>0.8679766154279015</v>
      </c>
      <c r="Y5558">
        <v>0.8679766154279015</v>
      </c>
      <c r="Z5558">
        <v>0.8679766154279015</v>
      </c>
      <c r="AA5558">
        <v>0.8679766154279015</v>
      </c>
      <c r="AB5558" s="7">
        <f t="shared" si="258"/>
        <v>20.831438770269639</v>
      </c>
      <c r="AC5558">
        <f>INDEX(SHELF_days!$C$2:$C$289,MATCH(A5558&amp;"|"&amp;C5558,SHELF_days!$D$2:$D$289,0))</f>
        <v>51</v>
      </c>
      <c r="AD5558" s="8">
        <f t="shared" si="259"/>
        <v>1062.4033772837515</v>
      </c>
      <c r="AE5558" s="7">
        <f t="shared" si="260"/>
        <v>0.8679766154279015</v>
      </c>
    </row>
    <row r="5559" spans="1:31" x14ac:dyDescent="0.45">
      <c r="A5559" t="s">
        <v>86</v>
      </c>
      <c r="B5559" t="s">
        <v>184</v>
      </c>
      <c r="C5559" t="s">
        <v>135</v>
      </c>
      <c r="D5559">
        <v>0.8679766154279015</v>
      </c>
      <c r="E5559">
        <v>0.8679766154279015</v>
      </c>
      <c r="F5559">
        <v>0.8679766154279015</v>
      </c>
      <c r="G5559">
        <v>0.8679766154279015</v>
      </c>
      <c r="H5559">
        <v>0.8679766154279015</v>
      </c>
      <c r="I5559">
        <v>0.8679766154279015</v>
      </c>
      <c r="J5559">
        <v>0.86403538905649846</v>
      </c>
      <c r="K5559">
        <v>0.8644909952121087</v>
      </c>
      <c r="L5559">
        <v>0.8679766154279015</v>
      </c>
      <c r="M5559">
        <v>0.8679766154279015</v>
      </c>
      <c r="N5559">
        <v>0.8679766154279015</v>
      </c>
      <c r="O5559">
        <v>0.8679766154279015</v>
      </c>
      <c r="P5559">
        <v>0.8679766154279015</v>
      </c>
      <c r="Q5559">
        <v>0.8679766154279015</v>
      </c>
      <c r="R5559">
        <v>0.8679766154279015</v>
      </c>
      <c r="S5559">
        <v>0.8679766154279015</v>
      </c>
      <c r="T5559">
        <v>0.8679766154279015</v>
      </c>
      <c r="U5559">
        <v>0.8679766154279015</v>
      </c>
      <c r="V5559">
        <v>0.8679766154279015</v>
      </c>
      <c r="W5559">
        <v>0.8679766154279015</v>
      </c>
      <c r="X5559">
        <v>0.8679766154279015</v>
      </c>
      <c r="Y5559">
        <v>0.8679766154279015</v>
      </c>
      <c r="Z5559">
        <v>0.8679766154279015</v>
      </c>
      <c r="AA5559">
        <v>0.8679766154279015</v>
      </c>
      <c r="AB5559" s="7">
        <f t="shared" si="258"/>
        <v>20.824011923682445</v>
      </c>
      <c r="AC5559">
        <f>INDEX(SHELF_days!$C$2:$C$289,MATCH(A5559&amp;"|"&amp;C5559,SHELF_days!$D$2:$D$289,0))</f>
        <v>119</v>
      </c>
      <c r="AD5559" s="8">
        <f t="shared" si="259"/>
        <v>2478.0574189182107</v>
      </c>
      <c r="AE5559" s="7">
        <f t="shared" si="260"/>
        <v>0.8679766154279015</v>
      </c>
    </row>
    <row r="5560" spans="1:31" x14ac:dyDescent="0.45">
      <c r="A5560" t="s">
        <v>86</v>
      </c>
      <c r="B5560" t="s">
        <v>184</v>
      </c>
      <c r="C5560" t="s">
        <v>136</v>
      </c>
      <c r="D5560">
        <v>0.86797661542790161</v>
      </c>
      <c r="E5560">
        <v>0.86797661542790161</v>
      </c>
      <c r="F5560">
        <v>0.86797661542790161</v>
      </c>
      <c r="G5560">
        <v>0.86797661542790161</v>
      </c>
      <c r="H5560">
        <v>0.86797661542790161</v>
      </c>
      <c r="I5560">
        <v>0.86797661542790161</v>
      </c>
      <c r="J5560">
        <v>0.86596652227800708</v>
      </c>
      <c r="K5560">
        <v>0.86756158415480633</v>
      </c>
      <c r="L5560">
        <v>0.86797661542790161</v>
      </c>
      <c r="M5560">
        <v>0.86797661542790161</v>
      </c>
      <c r="N5560">
        <v>0.86797661542790161</v>
      </c>
      <c r="O5560">
        <v>0.86797661542790161</v>
      </c>
      <c r="P5560">
        <v>0.86797661542790161</v>
      </c>
      <c r="Q5560">
        <v>0.86797661542790161</v>
      </c>
      <c r="R5560">
        <v>0.86797661542790161</v>
      </c>
      <c r="S5560">
        <v>0.86797661542790161</v>
      </c>
      <c r="T5560">
        <v>0.86797661542790161</v>
      </c>
      <c r="U5560">
        <v>0.86797661542790161</v>
      </c>
      <c r="V5560">
        <v>0.86797661542790161</v>
      </c>
      <c r="W5560">
        <v>0.86797661542790161</v>
      </c>
      <c r="X5560">
        <v>0.86797661542790161</v>
      </c>
      <c r="Y5560">
        <v>0.86797661542790161</v>
      </c>
      <c r="Z5560">
        <v>0.86797661542790161</v>
      </c>
      <c r="AA5560">
        <v>0.86797661542790161</v>
      </c>
      <c r="AB5560" s="7">
        <f t="shared" si="258"/>
        <v>20.829013645846651</v>
      </c>
      <c r="AC5560">
        <f>INDEX(SHELF_days!$C$2:$C$289,MATCH(A5560&amp;"|"&amp;C5560,SHELF_days!$D$2:$D$289,0))</f>
        <v>93</v>
      </c>
      <c r="AD5560" s="8">
        <f t="shared" si="259"/>
        <v>1937.0982690637386</v>
      </c>
      <c r="AE5560" s="7">
        <f t="shared" si="260"/>
        <v>0.86797661542790161</v>
      </c>
    </row>
    <row r="5561" spans="1:31" x14ac:dyDescent="0.45">
      <c r="A5561" t="s">
        <v>86</v>
      </c>
      <c r="B5561" t="s">
        <v>184</v>
      </c>
      <c r="C5561" t="s">
        <v>137</v>
      </c>
      <c r="D5561">
        <v>0.8679766154279015</v>
      </c>
      <c r="E5561">
        <v>0.8679766154279015</v>
      </c>
      <c r="F5561">
        <v>0.8679766154279015</v>
      </c>
      <c r="G5561">
        <v>0.8679766154279015</v>
      </c>
      <c r="H5561">
        <v>0.8679766154279015</v>
      </c>
      <c r="I5561">
        <v>0.8679766154279015</v>
      </c>
      <c r="J5561">
        <v>0.86516732971022248</v>
      </c>
      <c r="K5561">
        <v>0.86581067576828763</v>
      </c>
      <c r="L5561">
        <v>0.8679766154279015</v>
      </c>
      <c r="M5561">
        <v>0.8679766154279015</v>
      </c>
      <c r="N5561">
        <v>0.8679766154279015</v>
      </c>
      <c r="O5561">
        <v>0.8679766154279015</v>
      </c>
      <c r="P5561">
        <v>0.8679766154279015</v>
      </c>
      <c r="Q5561">
        <v>0.8679766154279015</v>
      </c>
      <c r="R5561">
        <v>0.8679766154279015</v>
      </c>
      <c r="S5561">
        <v>0.8679766154279015</v>
      </c>
      <c r="T5561">
        <v>0.8679766154279015</v>
      </c>
      <c r="U5561">
        <v>0.8679766154279015</v>
      </c>
      <c r="V5561">
        <v>0.8679766154279015</v>
      </c>
      <c r="W5561">
        <v>0.8679766154279015</v>
      </c>
      <c r="X5561">
        <v>0.8679766154279015</v>
      </c>
      <c r="Y5561">
        <v>0.8679766154279015</v>
      </c>
      <c r="Z5561">
        <v>0.8679766154279015</v>
      </c>
      <c r="AA5561">
        <v>0.8679766154279015</v>
      </c>
      <c r="AB5561" s="7">
        <f t="shared" si="258"/>
        <v>20.826463544892349</v>
      </c>
      <c r="AC5561">
        <f>INDEX(SHELF_days!$C$2:$C$289,MATCH(A5561&amp;"|"&amp;C5561,SHELF_days!$D$2:$D$289,0))</f>
        <v>88</v>
      </c>
      <c r="AD5561" s="8">
        <f t="shared" si="259"/>
        <v>1832.7287919505266</v>
      </c>
      <c r="AE5561" s="7">
        <f t="shared" si="260"/>
        <v>0.8679766154279015</v>
      </c>
    </row>
    <row r="5562" spans="1:31" x14ac:dyDescent="0.45">
      <c r="A5562" t="s">
        <v>86</v>
      </c>
      <c r="B5562" t="s">
        <v>184</v>
      </c>
      <c r="C5562" t="s">
        <v>138</v>
      </c>
      <c r="D5562">
        <v>0.8679766154279015</v>
      </c>
      <c r="E5562">
        <v>0.8679766154279015</v>
      </c>
      <c r="F5562">
        <v>0.8679766154279015</v>
      </c>
      <c r="G5562">
        <v>0.8679766154279015</v>
      </c>
      <c r="H5562">
        <v>0.8679766154279015</v>
      </c>
      <c r="I5562">
        <v>0.8679766154279015</v>
      </c>
      <c r="J5562">
        <v>0.8679766154279015</v>
      </c>
      <c r="K5562">
        <v>0.8679766154279015</v>
      </c>
      <c r="L5562">
        <v>0.8679766154279015</v>
      </c>
      <c r="M5562">
        <v>0.8679766154279015</v>
      </c>
      <c r="N5562">
        <v>0.8679766154279015</v>
      </c>
      <c r="O5562">
        <v>0.8679766154279015</v>
      </c>
      <c r="P5562">
        <v>0.8679766154279015</v>
      </c>
      <c r="Q5562">
        <v>0.8679766154279015</v>
      </c>
      <c r="R5562">
        <v>0.8679766154279015</v>
      </c>
      <c r="S5562">
        <v>0.8679766154279015</v>
      </c>
      <c r="T5562">
        <v>0.8679766154279015</v>
      </c>
      <c r="U5562">
        <v>0.8679766154279015</v>
      </c>
      <c r="V5562">
        <v>0.8679766154279015</v>
      </c>
      <c r="W5562">
        <v>0.8679766154279015</v>
      </c>
      <c r="X5562">
        <v>0.8679766154279015</v>
      </c>
      <c r="Y5562">
        <v>0.8679766154279015</v>
      </c>
      <c r="Z5562">
        <v>0.8679766154279015</v>
      </c>
      <c r="AA5562">
        <v>0.8679766154279015</v>
      </c>
      <c r="AB5562" s="7">
        <f t="shared" si="258"/>
        <v>20.831438770269639</v>
      </c>
      <c r="AC5562">
        <f>INDEX(SHELF_days!$C$2:$C$289,MATCH(A5562&amp;"|"&amp;C5562,SHELF_days!$D$2:$D$289,0))</f>
        <v>6</v>
      </c>
      <c r="AD5562" s="8">
        <f t="shared" si="259"/>
        <v>124.98863262161782</v>
      </c>
      <c r="AE5562" s="7">
        <f t="shared" si="260"/>
        <v>0.8679766154279015</v>
      </c>
    </row>
    <row r="5563" spans="1:31" x14ac:dyDescent="0.45">
      <c r="A5563" t="s">
        <v>86</v>
      </c>
      <c r="B5563" t="s">
        <v>184</v>
      </c>
      <c r="C5563" t="s">
        <v>139</v>
      </c>
      <c r="D5563">
        <v>0.8679766154279015</v>
      </c>
      <c r="E5563">
        <v>0.8679766154279015</v>
      </c>
      <c r="F5563">
        <v>0.8679766154279015</v>
      </c>
      <c r="G5563">
        <v>0.8679766154279015</v>
      </c>
      <c r="H5563">
        <v>0.8679766154279015</v>
      </c>
      <c r="I5563">
        <v>0.8679766154279015</v>
      </c>
      <c r="J5563">
        <v>0.8679766154279015</v>
      </c>
      <c r="K5563">
        <v>0.8679766154279015</v>
      </c>
      <c r="L5563">
        <v>0.8679766154279015</v>
      </c>
      <c r="M5563">
        <v>0.8679766154279015</v>
      </c>
      <c r="N5563">
        <v>0.8679766154279015</v>
      </c>
      <c r="O5563">
        <v>0.8679766154279015</v>
      </c>
      <c r="P5563">
        <v>0.8679766154279015</v>
      </c>
      <c r="Q5563">
        <v>0.8679766154279015</v>
      </c>
      <c r="R5563">
        <v>0.8679766154279015</v>
      </c>
      <c r="S5563">
        <v>0.8679766154279015</v>
      </c>
      <c r="T5563">
        <v>0.8679766154279015</v>
      </c>
      <c r="U5563">
        <v>0.8679766154279015</v>
      </c>
      <c r="V5563">
        <v>0.8679766154279015</v>
      </c>
      <c r="W5563">
        <v>0.8679766154279015</v>
      </c>
      <c r="X5563">
        <v>0.8679766154279015</v>
      </c>
      <c r="Y5563">
        <v>0.8679766154279015</v>
      </c>
      <c r="Z5563">
        <v>0.8679766154279015</v>
      </c>
      <c r="AA5563">
        <v>0.8679766154279015</v>
      </c>
      <c r="AB5563" s="7">
        <f t="shared" si="258"/>
        <v>20.831438770269639</v>
      </c>
      <c r="AC5563">
        <f>INDEX(SHELF_days!$C$2:$C$289,MATCH(A5563&amp;"|"&amp;C5563,SHELF_days!$D$2:$D$289,0))</f>
        <v>8</v>
      </c>
      <c r="AD5563" s="8">
        <f t="shared" si="259"/>
        <v>166.65151016215711</v>
      </c>
      <c r="AE5563" s="7">
        <f t="shared" si="260"/>
        <v>0.8679766154279015</v>
      </c>
    </row>
    <row r="5564" spans="1:31" x14ac:dyDescent="0.45">
      <c r="A5564" t="s">
        <v>86</v>
      </c>
      <c r="B5564" t="s">
        <v>185</v>
      </c>
      <c r="C5564" t="s">
        <v>134</v>
      </c>
      <c r="D5564">
        <v>0.4503105590062112</v>
      </c>
      <c r="E5564">
        <v>0.44331262939958588</v>
      </c>
      <c r="F5564">
        <v>0.43946169772256749</v>
      </c>
      <c r="G5564">
        <v>0.43677018633540388</v>
      </c>
      <c r="H5564">
        <v>0.43739130434782608</v>
      </c>
      <c r="I5564">
        <v>0.44033126293995911</v>
      </c>
      <c r="J5564">
        <v>0.44803312629399589</v>
      </c>
      <c r="K5564">
        <v>0.45358178053830239</v>
      </c>
      <c r="L5564">
        <v>0.45573498964803327</v>
      </c>
      <c r="M5564">
        <v>0.44165631469979288</v>
      </c>
      <c r="N5564">
        <v>0.42277432712215318</v>
      </c>
      <c r="O5564">
        <v>0.40674948240165648</v>
      </c>
      <c r="P5564">
        <v>0.39722567287784699</v>
      </c>
      <c r="Q5564">
        <v>0.39739130434782621</v>
      </c>
      <c r="R5564">
        <v>0.40140786749482421</v>
      </c>
      <c r="S5564">
        <v>0.41122153209109752</v>
      </c>
      <c r="T5564">
        <v>0.43267080745341618</v>
      </c>
      <c r="U5564">
        <v>0.45681159420289841</v>
      </c>
      <c r="V5564">
        <v>0.46741200828157342</v>
      </c>
      <c r="W5564">
        <v>0.47548654244306449</v>
      </c>
      <c r="X5564">
        <v>0.47652173913043477</v>
      </c>
      <c r="Y5564">
        <v>0.4758178053830226</v>
      </c>
      <c r="Z5564">
        <v>0.47159420289855097</v>
      </c>
      <c r="AA5564">
        <v>0.45859213250517622</v>
      </c>
      <c r="AB5564" s="7">
        <f t="shared" si="258"/>
        <v>10.59826086956522</v>
      </c>
      <c r="AC5564">
        <f>INDEX(SHELF_days!$C$2:$C$289,MATCH(A5564&amp;"|"&amp;C5564,SHELF_days!$D$2:$D$289,0))</f>
        <v>51</v>
      </c>
      <c r="AD5564" s="8">
        <f t="shared" si="259"/>
        <v>540.51130434782624</v>
      </c>
      <c r="AE5564" s="7">
        <f t="shared" si="260"/>
        <v>0.47652173913043477</v>
      </c>
    </row>
    <row r="5565" spans="1:31" x14ac:dyDescent="0.45">
      <c r="A5565" t="s">
        <v>86</v>
      </c>
      <c r="B5565" t="s">
        <v>185</v>
      </c>
      <c r="C5565" t="s">
        <v>135</v>
      </c>
      <c r="D5565">
        <v>0.44472049689441001</v>
      </c>
      <c r="E5565">
        <v>0.43504140786749479</v>
      </c>
      <c r="F5565">
        <v>0.43017598343685298</v>
      </c>
      <c r="G5565">
        <v>0.42313664596273282</v>
      </c>
      <c r="H5565">
        <v>0.411904761904762</v>
      </c>
      <c r="I5565">
        <v>0.39668737060041409</v>
      </c>
      <c r="J5565">
        <v>0.38664596273291929</v>
      </c>
      <c r="K5565">
        <v>0.37127329192546588</v>
      </c>
      <c r="L5565">
        <v>0.34560041407867492</v>
      </c>
      <c r="M5565">
        <v>0.32681159420289851</v>
      </c>
      <c r="N5565">
        <v>0.31325051759834388</v>
      </c>
      <c r="O5565">
        <v>0.30346790890269149</v>
      </c>
      <c r="P5565">
        <v>0.30781573498964809</v>
      </c>
      <c r="Q5565">
        <v>0.31904761904761902</v>
      </c>
      <c r="R5565">
        <v>0.32489648033126312</v>
      </c>
      <c r="S5565">
        <v>0.33607660455486538</v>
      </c>
      <c r="T5565">
        <v>0.35786749482401642</v>
      </c>
      <c r="U5565">
        <v>0.38535196687370599</v>
      </c>
      <c r="V5565">
        <v>0.40885093167701858</v>
      </c>
      <c r="W5565">
        <v>0.43555900621117999</v>
      </c>
      <c r="X5565">
        <v>0.45429606625258789</v>
      </c>
      <c r="Y5565">
        <v>0.45486542443064182</v>
      </c>
      <c r="Z5565">
        <v>0.45931677018633538</v>
      </c>
      <c r="AA5565">
        <v>0.45564182194616992</v>
      </c>
      <c r="AB5565" s="7">
        <f t="shared" si="258"/>
        <v>9.2883022774327113</v>
      </c>
      <c r="AC5565">
        <f>INDEX(SHELF_days!$C$2:$C$289,MATCH(A5565&amp;"|"&amp;C5565,SHELF_days!$D$2:$D$289,0))</f>
        <v>119</v>
      </c>
      <c r="AD5565" s="8">
        <f t="shared" si="259"/>
        <v>1105.3079710144928</v>
      </c>
      <c r="AE5565" s="7">
        <f t="shared" si="260"/>
        <v>0.45931677018633538</v>
      </c>
    </row>
    <row r="5566" spans="1:31" x14ac:dyDescent="0.45">
      <c r="A5566" t="s">
        <v>86</v>
      </c>
      <c r="B5566" t="s">
        <v>185</v>
      </c>
      <c r="C5566" t="s">
        <v>136</v>
      </c>
      <c r="D5566">
        <v>0.2765736179529284</v>
      </c>
      <c r="E5566">
        <v>0.28401751505199779</v>
      </c>
      <c r="F5566">
        <v>0.28943623426382042</v>
      </c>
      <c r="G5566">
        <v>0.28467432950191568</v>
      </c>
      <c r="H5566">
        <v>0.28007662835249042</v>
      </c>
      <c r="I5566">
        <v>0.26891078270388619</v>
      </c>
      <c r="J5566">
        <v>0.24822112753147241</v>
      </c>
      <c r="K5566">
        <v>0.22545155993431851</v>
      </c>
      <c r="L5566">
        <v>0.2053639846743294</v>
      </c>
      <c r="M5566">
        <v>0.1860974274767378</v>
      </c>
      <c r="N5566">
        <v>0.17963875205254509</v>
      </c>
      <c r="O5566">
        <v>0.1807334428024083</v>
      </c>
      <c r="P5566">
        <v>0.17137383689107841</v>
      </c>
      <c r="Q5566">
        <v>0.16836343732895451</v>
      </c>
      <c r="R5566">
        <v>0.174384236453202</v>
      </c>
      <c r="S5566">
        <v>0.1877394636015326</v>
      </c>
      <c r="T5566">
        <v>0.2071154898741106</v>
      </c>
      <c r="U5566">
        <v>0.21970443349753699</v>
      </c>
      <c r="V5566">
        <v>0.2382594417077176</v>
      </c>
      <c r="W5566">
        <v>0.26655719759168028</v>
      </c>
      <c r="X5566">
        <v>0.2659003831417624</v>
      </c>
      <c r="Y5566">
        <v>0.26754241926655731</v>
      </c>
      <c r="Z5566">
        <v>0.27432950191570871</v>
      </c>
      <c r="AA5566">
        <v>0.28396278051450452</v>
      </c>
      <c r="AB5566" s="7">
        <f t="shared" si="258"/>
        <v>5.6344280240831957</v>
      </c>
      <c r="AC5566">
        <f>INDEX(SHELF_days!$C$2:$C$289,MATCH(A5566&amp;"|"&amp;C5566,SHELF_days!$D$2:$D$289,0))</f>
        <v>93</v>
      </c>
      <c r="AD5566" s="8">
        <f t="shared" si="259"/>
        <v>524.00180623973722</v>
      </c>
      <c r="AE5566" s="7">
        <f t="shared" si="260"/>
        <v>0.28943623426382042</v>
      </c>
    </row>
    <row r="5567" spans="1:31" x14ac:dyDescent="0.45">
      <c r="A5567" t="s">
        <v>86</v>
      </c>
      <c r="B5567" t="s">
        <v>185</v>
      </c>
      <c r="C5567" t="s">
        <v>137</v>
      </c>
      <c r="D5567">
        <v>0.39945355191256843</v>
      </c>
      <c r="E5567">
        <v>0.40031225604996101</v>
      </c>
      <c r="F5567">
        <v>0.39867291178766612</v>
      </c>
      <c r="G5567">
        <v>0.39313036690085879</v>
      </c>
      <c r="H5567">
        <v>0.39476971116315368</v>
      </c>
      <c r="I5567">
        <v>0.39570647931303682</v>
      </c>
      <c r="J5567">
        <v>0.40202966432474629</v>
      </c>
      <c r="K5567">
        <v>0.40655737704918038</v>
      </c>
      <c r="L5567">
        <v>0.40312256049960971</v>
      </c>
      <c r="M5567">
        <v>0.39164715066354427</v>
      </c>
      <c r="N5567">
        <v>0.37298985167837628</v>
      </c>
      <c r="O5567">
        <v>0.36042154566744727</v>
      </c>
      <c r="P5567">
        <v>0.35175644028103048</v>
      </c>
      <c r="Q5567">
        <v>0.34652615144418419</v>
      </c>
      <c r="R5567">
        <v>0.34980483996877437</v>
      </c>
      <c r="S5567">
        <v>0.36120218579234969</v>
      </c>
      <c r="T5567">
        <v>0.37400468384074942</v>
      </c>
      <c r="U5567">
        <v>0.39328649492583923</v>
      </c>
      <c r="V5567">
        <v>0.40897736143637792</v>
      </c>
      <c r="W5567">
        <v>0.43052302888368471</v>
      </c>
      <c r="X5567">
        <v>0.4565183450429352</v>
      </c>
      <c r="Y5567">
        <v>0.45589383294301328</v>
      </c>
      <c r="Z5567">
        <v>0.44863387978142077</v>
      </c>
      <c r="AA5567">
        <v>0.43021077283372378</v>
      </c>
      <c r="AB5567" s="7">
        <f t="shared" si="258"/>
        <v>9.5261514441842312</v>
      </c>
      <c r="AC5567">
        <f>INDEX(SHELF_days!$C$2:$C$289,MATCH(A5567&amp;"|"&amp;C5567,SHELF_days!$D$2:$D$289,0))</f>
        <v>88</v>
      </c>
      <c r="AD5567" s="8">
        <f t="shared" si="259"/>
        <v>838.30132708821236</v>
      </c>
      <c r="AE5567" s="7">
        <f t="shared" si="260"/>
        <v>0.4565183450429352</v>
      </c>
    </row>
    <row r="5568" spans="1:31" x14ac:dyDescent="0.45">
      <c r="A5568" t="s">
        <v>86</v>
      </c>
      <c r="B5568" t="s">
        <v>185</v>
      </c>
      <c r="C5568" t="s">
        <v>138</v>
      </c>
      <c r="D5568">
        <v>0.50095238095238093</v>
      </c>
      <c r="E5568">
        <v>0.41714285714285709</v>
      </c>
      <c r="F5568">
        <v>0.41047619047619049</v>
      </c>
      <c r="G5568">
        <v>0.40095238095238078</v>
      </c>
      <c r="H5568">
        <v>0.32666666666666672</v>
      </c>
      <c r="I5568">
        <v>0.32095238095238099</v>
      </c>
      <c r="J5568">
        <v>0.36285714285714282</v>
      </c>
      <c r="K5568">
        <v>0.37238095238095231</v>
      </c>
      <c r="L5568">
        <v>0.36</v>
      </c>
      <c r="M5568">
        <v>0.34285714285714292</v>
      </c>
      <c r="N5568">
        <v>0.32380952380952382</v>
      </c>
      <c r="O5568">
        <v>0.29904761904761901</v>
      </c>
      <c r="P5568">
        <v>0.32</v>
      </c>
      <c r="Q5568">
        <v>0.33238095238095228</v>
      </c>
      <c r="R5568">
        <v>0.3295238095238095</v>
      </c>
      <c r="S5568">
        <v>0.32857142857142863</v>
      </c>
      <c r="T5568">
        <v>0.36952380952380948</v>
      </c>
      <c r="U5568">
        <v>0.39238095238095239</v>
      </c>
      <c r="V5568">
        <v>0.30571428571428572</v>
      </c>
      <c r="W5568">
        <v>0.2428571428571428</v>
      </c>
      <c r="X5568">
        <v>0.20761904761904759</v>
      </c>
      <c r="Y5568">
        <v>0.16761904761904761</v>
      </c>
      <c r="Z5568">
        <v>0.14666666666666661</v>
      </c>
      <c r="AA5568">
        <v>0.1323809523809524</v>
      </c>
      <c r="AB5568" s="7">
        <f t="shared" si="258"/>
        <v>7.7133333333333338</v>
      </c>
      <c r="AC5568">
        <f>INDEX(SHELF_days!$C$2:$C$289,MATCH(A5568&amp;"|"&amp;C5568,SHELF_days!$D$2:$D$289,0))</f>
        <v>6</v>
      </c>
      <c r="AD5568" s="8">
        <f t="shared" si="259"/>
        <v>46.28</v>
      </c>
      <c r="AE5568" s="7">
        <f t="shared" si="260"/>
        <v>0.50095238095238093</v>
      </c>
    </row>
    <row r="5569" spans="1:31" x14ac:dyDescent="0.45">
      <c r="A5569" t="s">
        <v>86</v>
      </c>
      <c r="B5569" t="s">
        <v>185</v>
      </c>
      <c r="C5569" t="s">
        <v>139</v>
      </c>
      <c r="D5569">
        <v>0.8019047619047619</v>
      </c>
      <c r="E5569">
        <v>0.87333333333333329</v>
      </c>
      <c r="F5569">
        <v>0.92285714285714293</v>
      </c>
      <c r="G5569">
        <v>0.95142857142857129</v>
      </c>
      <c r="H5569">
        <v>0.94952380952380955</v>
      </c>
      <c r="I5569">
        <v>0.95333333333333337</v>
      </c>
      <c r="J5569">
        <v>0.96285714285714286</v>
      </c>
      <c r="K5569">
        <v>0.96952380952380968</v>
      </c>
      <c r="L5569">
        <v>0.95047619047619047</v>
      </c>
      <c r="M5569">
        <v>0.90190476190476176</v>
      </c>
      <c r="N5569">
        <v>0.84857142857142853</v>
      </c>
      <c r="O5569">
        <v>0.79333333333333356</v>
      </c>
      <c r="P5569">
        <v>0.74380952380952381</v>
      </c>
      <c r="Q5569">
        <v>0.70952380952380956</v>
      </c>
      <c r="R5569">
        <v>0.68095238095238098</v>
      </c>
      <c r="S5569">
        <v>0.65904761904761899</v>
      </c>
      <c r="T5569">
        <v>0.64476190476190476</v>
      </c>
      <c r="U5569">
        <v>0.63523809523809527</v>
      </c>
      <c r="V5569">
        <v>0.62190476190476185</v>
      </c>
      <c r="W5569">
        <v>0.60476190476190483</v>
      </c>
      <c r="X5569">
        <v>0.56476190476190491</v>
      </c>
      <c r="Y5569">
        <v>0.53809523809523818</v>
      </c>
      <c r="Z5569">
        <v>0.53142857142857147</v>
      </c>
      <c r="AA5569">
        <v>0.54571428571428571</v>
      </c>
      <c r="AB5569" s="7">
        <f t="shared" si="258"/>
        <v>18.359047619047619</v>
      </c>
      <c r="AC5569">
        <f>INDEX(SHELF_days!$C$2:$C$289,MATCH(A5569&amp;"|"&amp;C5569,SHELF_days!$D$2:$D$289,0))</f>
        <v>8</v>
      </c>
      <c r="AD5569" s="8">
        <f t="shared" si="259"/>
        <v>146.87238095238095</v>
      </c>
      <c r="AE5569" s="7">
        <f t="shared" si="260"/>
        <v>0.96952380952380968</v>
      </c>
    </row>
    <row r="5570" spans="1:31" x14ac:dyDescent="0.45">
      <c r="A5570" t="s">
        <v>86</v>
      </c>
      <c r="B5570" t="s">
        <v>186</v>
      </c>
      <c r="C5570" t="s">
        <v>134</v>
      </c>
      <c r="D5570">
        <v>0.33586499197744879</v>
      </c>
      <c r="E5570">
        <v>0.33364531324035851</v>
      </c>
      <c r="F5570">
        <v>0.33260435396818783</v>
      </c>
      <c r="G5570">
        <v>0.33125402197646497</v>
      </c>
      <c r="H5570">
        <v>0.32758903664377709</v>
      </c>
      <c r="I5570">
        <v>0.32621707677196399</v>
      </c>
      <c r="J5570">
        <v>0.32614278970556698</v>
      </c>
      <c r="K5570">
        <v>0.31605056261561909</v>
      </c>
      <c r="L5570">
        <v>0.29120483010496417</v>
      </c>
      <c r="M5570">
        <v>0.27012611010046639</v>
      </c>
      <c r="N5570">
        <v>0.26083740577300252</v>
      </c>
      <c r="O5570">
        <v>0.26380747791496389</v>
      </c>
      <c r="P5570">
        <v>0.2676017603568871</v>
      </c>
      <c r="Q5570">
        <v>0.27335195543306051</v>
      </c>
      <c r="R5570">
        <v>0.27907629108738691</v>
      </c>
      <c r="S5570">
        <v>0.28979948807040312</v>
      </c>
      <c r="T5570">
        <v>0.31988151841943441</v>
      </c>
      <c r="U5570">
        <v>0.34328006364926672</v>
      </c>
      <c r="V5570">
        <v>0.3542124868635908</v>
      </c>
      <c r="W5570">
        <v>0.35522617619999558</v>
      </c>
      <c r="X5570">
        <v>0.35007450919675492</v>
      </c>
      <c r="Y5570">
        <v>0.34105944456956372</v>
      </c>
      <c r="Z5570">
        <v>0.33525423945055199</v>
      </c>
      <c r="AA5570">
        <v>0.33926621120729672</v>
      </c>
      <c r="AB5570" s="7">
        <f t="shared" ref="AB5570:AB5633" si="261">SUM(D5570:AA5570)</f>
        <v>7.5634281152969765</v>
      </c>
      <c r="AC5570">
        <f>INDEX(SHELF_days!$C$2:$C$289,MATCH(A5570&amp;"|"&amp;C5570,SHELF_days!$D$2:$D$289,0))</f>
        <v>51</v>
      </c>
      <c r="AD5570" s="8">
        <f t="shared" ref="AD5570:AD5633" si="262">AB5570*AC5570</f>
        <v>385.7348338801458</v>
      </c>
      <c r="AE5570" s="7">
        <f t="shared" ref="AE5570:AE5633" si="263">MAX(D5570:AA5570)</f>
        <v>0.35522617619999558</v>
      </c>
    </row>
    <row r="5571" spans="1:31" x14ac:dyDescent="0.45">
      <c r="A5571" t="s">
        <v>86</v>
      </c>
      <c r="B5571" t="s">
        <v>186</v>
      </c>
      <c r="C5571" t="s">
        <v>135</v>
      </c>
      <c r="D5571">
        <v>0.33190923927547289</v>
      </c>
      <c r="E5571">
        <v>0.32952688126639929</v>
      </c>
      <c r="F5571">
        <v>0.32716366594622542</v>
      </c>
      <c r="G5571">
        <v>0.3209880330051707</v>
      </c>
      <c r="H5571">
        <v>0.31844810044115363</v>
      </c>
      <c r="I5571">
        <v>0.30949375507980581</v>
      </c>
      <c r="J5571">
        <v>0.28331784077626992</v>
      </c>
      <c r="K5571">
        <v>0.25828867428882452</v>
      </c>
      <c r="L5571">
        <v>0.24241233262131939</v>
      </c>
      <c r="M5571">
        <v>0.2386770902620029</v>
      </c>
      <c r="N5571">
        <v>0.23927776768947889</v>
      </c>
      <c r="O5571">
        <v>0.2435070929243979</v>
      </c>
      <c r="P5571">
        <v>0.25105555891254883</v>
      </c>
      <c r="Q5571">
        <v>0.25683826297618711</v>
      </c>
      <c r="R5571">
        <v>0.26177445718647868</v>
      </c>
      <c r="S5571">
        <v>0.27015472338282182</v>
      </c>
      <c r="T5571">
        <v>0.28167842059849579</v>
      </c>
      <c r="U5571">
        <v>0.29383120702201287</v>
      </c>
      <c r="V5571">
        <v>0.32117945989416841</v>
      </c>
      <c r="W5571">
        <v>0.33759804341250821</v>
      </c>
      <c r="X5571">
        <v>0.34288424657668293</v>
      </c>
      <c r="Y5571">
        <v>0.34196821853733178</v>
      </c>
      <c r="Z5571">
        <v>0.33851870599759287</v>
      </c>
      <c r="AA5571">
        <v>0.33225602419754152</v>
      </c>
      <c r="AB5571" s="7">
        <f t="shared" si="261"/>
        <v>7.0727478022708929</v>
      </c>
      <c r="AC5571">
        <f>INDEX(SHELF_days!$C$2:$C$289,MATCH(A5571&amp;"|"&amp;C5571,SHELF_days!$D$2:$D$289,0))</f>
        <v>119</v>
      </c>
      <c r="AD5571" s="8">
        <f t="shared" si="262"/>
        <v>841.65698847023623</v>
      </c>
      <c r="AE5571" s="7">
        <f t="shared" si="263"/>
        <v>0.34288424657668293</v>
      </c>
    </row>
    <row r="5572" spans="1:31" x14ac:dyDescent="0.45">
      <c r="A5572" t="s">
        <v>86</v>
      </c>
      <c r="B5572" t="s">
        <v>186</v>
      </c>
      <c r="C5572" t="s">
        <v>136</v>
      </c>
      <c r="D5572">
        <v>0.1957796807843328</v>
      </c>
      <c r="E5572">
        <v>0.18991494591121569</v>
      </c>
      <c r="F5572">
        <v>0.18813768320654689</v>
      </c>
      <c r="G5572">
        <v>0.1847708623161414</v>
      </c>
      <c r="H5572">
        <v>0.18200454118479201</v>
      </c>
      <c r="I5572">
        <v>0.17731476440614399</v>
      </c>
      <c r="J5572">
        <v>0.16158161915169891</v>
      </c>
      <c r="K5572">
        <v>0.14253734555642161</v>
      </c>
      <c r="L5572">
        <v>0.12643188529464419</v>
      </c>
      <c r="M5572">
        <v>0.1222301918323951</v>
      </c>
      <c r="N5572">
        <v>0.12563078922277329</v>
      </c>
      <c r="O5572">
        <v>0.13097469562302941</v>
      </c>
      <c r="P5572">
        <v>0.1396825867190368</v>
      </c>
      <c r="Q5572">
        <v>0.14969280683307451</v>
      </c>
      <c r="R5572">
        <v>0.15433050076443641</v>
      </c>
      <c r="S5572">
        <v>0.16512015873662189</v>
      </c>
      <c r="T5572">
        <v>0.18162268624998651</v>
      </c>
      <c r="U5572">
        <v>0.19312783878266179</v>
      </c>
      <c r="V5572">
        <v>0.21721203027844119</v>
      </c>
      <c r="W5572">
        <v>0.23227119254869891</v>
      </c>
      <c r="X5572">
        <v>0.23683643459844</v>
      </c>
      <c r="Y5572">
        <v>0.23612558108374801</v>
      </c>
      <c r="Z5572">
        <v>0.23423435492115621</v>
      </c>
      <c r="AA5572">
        <v>0.2325986441133194</v>
      </c>
      <c r="AB5572" s="7">
        <f t="shared" si="261"/>
        <v>4.3001638201197574</v>
      </c>
      <c r="AC5572">
        <f>INDEX(SHELF_days!$C$2:$C$289,MATCH(A5572&amp;"|"&amp;C5572,SHELF_days!$D$2:$D$289,0))</f>
        <v>93</v>
      </c>
      <c r="AD5572" s="8">
        <f t="shared" si="262"/>
        <v>399.91523527113742</v>
      </c>
      <c r="AE5572" s="7">
        <f t="shared" si="263"/>
        <v>0.23683643459844</v>
      </c>
    </row>
    <row r="5573" spans="1:31" x14ac:dyDescent="0.45">
      <c r="A5573" t="s">
        <v>86</v>
      </c>
      <c r="B5573" t="s">
        <v>186</v>
      </c>
      <c r="C5573" t="s">
        <v>137</v>
      </c>
      <c r="D5573">
        <v>0.31008893470871152</v>
      </c>
      <c r="E5573">
        <v>0.30977693864698441</v>
      </c>
      <c r="F5573">
        <v>0.30602671873646048</v>
      </c>
      <c r="G5573">
        <v>0.30179610663657008</v>
      </c>
      <c r="H5573">
        <v>0.29802408787457191</v>
      </c>
      <c r="I5573">
        <v>0.2925484888698508</v>
      </c>
      <c r="J5573">
        <v>0.26485849778451848</v>
      </c>
      <c r="K5573">
        <v>0.24010045222249049</v>
      </c>
      <c r="L5573">
        <v>0.22663748155191279</v>
      </c>
      <c r="M5573">
        <v>0.22797184374778839</v>
      </c>
      <c r="N5573">
        <v>0.23644124251687221</v>
      </c>
      <c r="O5573">
        <v>0.24170185034892719</v>
      </c>
      <c r="P5573">
        <v>0.24812188459377579</v>
      </c>
      <c r="Q5573">
        <v>0.25903847692650228</v>
      </c>
      <c r="R5573">
        <v>0.26797518857406821</v>
      </c>
      <c r="S5573">
        <v>0.27175020467814409</v>
      </c>
      <c r="T5573">
        <v>0.27612305428390488</v>
      </c>
      <c r="U5573">
        <v>0.29156154586934818</v>
      </c>
      <c r="V5573">
        <v>0.32046219066843901</v>
      </c>
      <c r="W5573">
        <v>0.33570231270546552</v>
      </c>
      <c r="X5573">
        <v>0.33460201567729619</v>
      </c>
      <c r="Y5573">
        <v>0.32472795341633193</v>
      </c>
      <c r="Z5573">
        <v>0.31058867337876161</v>
      </c>
      <c r="AA5573">
        <v>0.29844889299267879</v>
      </c>
      <c r="AB5573" s="7">
        <f t="shared" si="261"/>
        <v>6.795075037410375</v>
      </c>
      <c r="AC5573">
        <f>INDEX(SHELF_days!$C$2:$C$289,MATCH(A5573&amp;"|"&amp;C5573,SHELF_days!$D$2:$D$289,0))</f>
        <v>88</v>
      </c>
      <c r="AD5573" s="8">
        <f t="shared" si="262"/>
        <v>597.96660329211295</v>
      </c>
      <c r="AE5573" s="7">
        <f t="shared" si="263"/>
        <v>0.33570231270546552</v>
      </c>
    </row>
    <row r="5574" spans="1:31" x14ac:dyDescent="0.45">
      <c r="A5574" t="s">
        <v>86</v>
      </c>
      <c r="B5574" t="s">
        <v>186</v>
      </c>
      <c r="C5574" t="s">
        <v>138</v>
      </c>
      <c r="D5574">
        <v>0.22865723596956211</v>
      </c>
      <c r="E5574">
        <v>0.23011594244738931</v>
      </c>
      <c r="F5574">
        <v>0.219125688162389</v>
      </c>
      <c r="G5574">
        <v>0.21074112325695971</v>
      </c>
      <c r="H5574">
        <v>0.20961811909183781</v>
      </c>
      <c r="I5574">
        <v>0.1749408694805839</v>
      </c>
      <c r="J5574">
        <v>0.12763082212573509</v>
      </c>
      <c r="K5574">
        <v>0.11448647800087471</v>
      </c>
      <c r="L5574">
        <v>9.5735105962612227E-2</v>
      </c>
      <c r="M5574">
        <v>6.9402456695751361E-2</v>
      </c>
      <c r="N5574">
        <v>6.9038779190320435E-2</v>
      </c>
      <c r="O5574">
        <v>8.720267218134832E-2</v>
      </c>
      <c r="P5574">
        <v>8.5164479568493698E-2</v>
      </c>
      <c r="Q5574">
        <v>9.7277738018615903E-2</v>
      </c>
      <c r="R5574">
        <v>0.12664369746813689</v>
      </c>
      <c r="S5574">
        <v>0.118594834875413</v>
      </c>
      <c r="T5574">
        <v>7.7007712660971617E-2</v>
      </c>
      <c r="U5574">
        <v>6.1197732314985633E-2</v>
      </c>
      <c r="V5574">
        <v>8.2746623625793617E-2</v>
      </c>
      <c r="W5574">
        <v>8.4900713465653699E-2</v>
      </c>
      <c r="X5574">
        <v>7.1772355165207802E-2</v>
      </c>
      <c r="Y5574">
        <v>7.9485515445226237E-2</v>
      </c>
      <c r="Z5574">
        <v>0.1054025332773089</v>
      </c>
      <c r="AA5574">
        <v>0.1236463553904095</v>
      </c>
      <c r="AB5574" s="7">
        <f t="shared" si="261"/>
        <v>2.9505355838415803</v>
      </c>
      <c r="AC5574">
        <f>INDEX(SHELF_days!$C$2:$C$289,MATCH(A5574&amp;"|"&amp;C5574,SHELF_days!$D$2:$D$289,0))</f>
        <v>6</v>
      </c>
      <c r="AD5574" s="8">
        <f t="shared" si="262"/>
        <v>17.703213503049483</v>
      </c>
      <c r="AE5574" s="7">
        <f t="shared" si="263"/>
        <v>0.23011594244738931</v>
      </c>
    </row>
    <row r="5575" spans="1:31" x14ac:dyDescent="0.45">
      <c r="A5575" t="s">
        <v>86</v>
      </c>
      <c r="B5575" t="s">
        <v>186</v>
      </c>
      <c r="C5575" t="s">
        <v>139</v>
      </c>
      <c r="D5575">
        <v>0.31249089565554478</v>
      </c>
      <c r="E5575">
        <v>0.30326507674030001</v>
      </c>
      <c r="F5575">
        <v>0.29565782254702783</v>
      </c>
      <c r="G5575">
        <v>0.28724128599276938</v>
      </c>
      <c r="H5575">
        <v>0.28386028412909292</v>
      </c>
      <c r="I5575">
        <v>0.28189702506818148</v>
      </c>
      <c r="J5575">
        <v>0.27952912482677689</v>
      </c>
      <c r="K5575">
        <v>0.28104577991810692</v>
      </c>
      <c r="L5575">
        <v>0.25255904081138603</v>
      </c>
      <c r="M5575">
        <v>0.22410826980959769</v>
      </c>
      <c r="N5575">
        <v>0.2026652845855362</v>
      </c>
      <c r="O5575">
        <v>0.19296288827993269</v>
      </c>
      <c r="P5575">
        <v>0.18716902604368571</v>
      </c>
      <c r="Q5575">
        <v>0.19005546646453711</v>
      </c>
      <c r="R5575">
        <v>0.18786440940571841</v>
      </c>
      <c r="S5575">
        <v>0.19029225648867759</v>
      </c>
      <c r="T5575">
        <v>0.23137382700600889</v>
      </c>
      <c r="U5575">
        <v>0.25230426673477918</v>
      </c>
      <c r="V5575">
        <v>0.25560134302027931</v>
      </c>
      <c r="W5575">
        <v>0.25541251046938251</v>
      </c>
      <c r="X5575">
        <v>0.25781338147364208</v>
      </c>
      <c r="Y5575">
        <v>0.25445635834658742</v>
      </c>
      <c r="Z5575">
        <v>0.25362909193313471</v>
      </c>
      <c r="AA5575">
        <v>0.25713598216407568</v>
      </c>
      <c r="AB5575" s="7">
        <f t="shared" si="261"/>
        <v>5.9703906979147616</v>
      </c>
      <c r="AC5575">
        <f>INDEX(SHELF_days!$C$2:$C$289,MATCH(A5575&amp;"|"&amp;C5575,SHELF_days!$D$2:$D$289,0))</f>
        <v>8</v>
      </c>
      <c r="AD5575" s="8">
        <f t="shared" si="262"/>
        <v>47.763125583318093</v>
      </c>
      <c r="AE5575" s="7">
        <f t="shared" si="263"/>
        <v>0.31249089565554478</v>
      </c>
    </row>
    <row r="5576" spans="1:31" x14ac:dyDescent="0.45">
      <c r="A5576" t="s">
        <v>86</v>
      </c>
      <c r="B5576" t="s">
        <v>187</v>
      </c>
      <c r="C5576" t="s">
        <v>134</v>
      </c>
      <c r="D5576">
        <v>4.5629999160275228E-5</v>
      </c>
      <c r="E5576">
        <v>4.5629999160275228E-5</v>
      </c>
      <c r="F5576">
        <v>4.5629999160275228E-5</v>
      </c>
      <c r="G5576">
        <v>4.5629999160275228E-5</v>
      </c>
      <c r="H5576">
        <v>4.5629999160275228E-5</v>
      </c>
      <c r="I5576">
        <v>4.5629999160275228E-5</v>
      </c>
      <c r="J5576">
        <v>6.4143727853160679E-2</v>
      </c>
      <c r="K5576">
        <v>6.2178455984995593E-2</v>
      </c>
      <c r="L5576">
        <v>1.523869328766745E-2</v>
      </c>
      <c r="M5576">
        <v>1.523869328766745E-2</v>
      </c>
      <c r="N5576">
        <v>1.523869328766745E-2</v>
      </c>
      <c r="O5576">
        <v>1.523869328766745E-2</v>
      </c>
      <c r="P5576">
        <v>1.523869328766745E-2</v>
      </c>
      <c r="Q5576">
        <v>1.523869328766745E-2</v>
      </c>
      <c r="R5576">
        <v>1.523869328766745E-2</v>
      </c>
      <c r="S5576">
        <v>1.523869328766745E-2</v>
      </c>
      <c r="T5576">
        <v>1.523869328766745E-2</v>
      </c>
      <c r="U5576">
        <v>0.23723882701077981</v>
      </c>
      <c r="V5576">
        <v>0.66911991793665293</v>
      </c>
      <c r="W5576">
        <v>0.53971432415593512</v>
      </c>
      <c r="X5576">
        <v>0.13544782255709981</v>
      </c>
      <c r="Y5576">
        <v>4.4037484894240753E-2</v>
      </c>
      <c r="Z5576">
        <v>2.9935378014079349E-3</v>
      </c>
      <c r="AA5576">
        <v>2.9935378014079349E-3</v>
      </c>
      <c r="AB5576" s="7">
        <f t="shared" si="261"/>
        <v>1.8952896555796492</v>
      </c>
      <c r="AC5576">
        <f>INDEX(SHELF_days!$C$2:$C$289,MATCH(A5576&amp;"|"&amp;C5576,SHELF_days!$D$2:$D$289,0))</f>
        <v>51</v>
      </c>
      <c r="AD5576" s="8">
        <f t="shared" si="262"/>
        <v>96.659772434562115</v>
      </c>
      <c r="AE5576" s="7">
        <f t="shared" si="263"/>
        <v>0.66911991793665293</v>
      </c>
    </row>
    <row r="5577" spans="1:31" x14ac:dyDescent="0.45">
      <c r="A5577" t="s">
        <v>86</v>
      </c>
      <c r="B5577" t="s">
        <v>187</v>
      </c>
      <c r="C5577" t="s">
        <v>135</v>
      </c>
      <c r="D5577">
        <v>2.3466919460974109E-2</v>
      </c>
      <c r="E5577">
        <v>2.3466919460974109E-2</v>
      </c>
      <c r="F5577">
        <v>2.3466919460974109E-2</v>
      </c>
      <c r="G5577">
        <v>2.3466919460974109E-2</v>
      </c>
      <c r="H5577">
        <v>2.3466919460974109E-2</v>
      </c>
      <c r="I5577">
        <v>2.3466919460974109E-2</v>
      </c>
      <c r="J5577">
        <v>2.3466919460974109E-2</v>
      </c>
      <c r="K5577">
        <v>2.3466919460974109E-2</v>
      </c>
      <c r="L5577">
        <v>2.3466919460974109E-2</v>
      </c>
      <c r="M5577">
        <v>2.3466919460974109E-2</v>
      </c>
      <c r="N5577">
        <v>2.430917883304486E-2</v>
      </c>
      <c r="O5577">
        <v>5.5300004446417687E-2</v>
      </c>
      <c r="P5577">
        <v>8.1420843177689106E-2</v>
      </c>
      <c r="Q5577">
        <v>0.1477541678268004</v>
      </c>
      <c r="R5577">
        <v>0.17660695041876279</v>
      </c>
      <c r="S5577">
        <v>0.27527007711889789</v>
      </c>
      <c r="T5577">
        <v>0.32634554929703502</v>
      </c>
      <c r="U5577">
        <v>0.48799455955215398</v>
      </c>
      <c r="V5577">
        <v>0.62301521581334351</v>
      </c>
      <c r="W5577">
        <v>0.46230564870399571</v>
      </c>
      <c r="X5577">
        <v>0.20063293891693509</v>
      </c>
      <c r="Y5577">
        <v>9.8687160305139673E-2</v>
      </c>
      <c r="Z5577">
        <v>5.0991523812363437E-2</v>
      </c>
      <c r="AA5577">
        <v>2.871484324079961E-2</v>
      </c>
      <c r="AB5577" s="7">
        <f t="shared" si="261"/>
        <v>3.2740178560731201</v>
      </c>
      <c r="AC5577">
        <f>INDEX(SHELF_days!$C$2:$C$289,MATCH(A5577&amp;"|"&amp;C5577,SHELF_days!$D$2:$D$289,0))</f>
        <v>119</v>
      </c>
      <c r="AD5577" s="8">
        <f t="shared" si="262"/>
        <v>389.6081248727013</v>
      </c>
      <c r="AE5577" s="7">
        <f t="shared" si="263"/>
        <v>0.62301521581334351</v>
      </c>
    </row>
    <row r="5578" spans="1:31" x14ac:dyDescent="0.45">
      <c r="A5578" t="s">
        <v>86</v>
      </c>
      <c r="B5578" t="s">
        <v>187</v>
      </c>
      <c r="C5578" t="s">
        <v>136</v>
      </c>
      <c r="D5578">
        <v>5.1527950376874999E-2</v>
      </c>
      <c r="E5578">
        <v>5.1527950376874999E-2</v>
      </c>
      <c r="F5578">
        <v>5.1527950376874999E-2</v>
      </c>
      <c r="G5578">
        <v>5.1527950376874999E-2</v>
      </c>
      <c r="H5578">
        <v>5.1527950376874999E-2</v>
      </c>
      <c r="I5578">
        <v>5.1527950376874999E-2</v>
      </c>
      <c r="J5578">
        <v>5.1527950376874999E-2</v>
      </c>
      <c r="K5578">
        <v>5.3144544978107583E-2</v>
      </c>
      <c r="L5578">
        <v>5.3144544978107583E-2</v>
      </c>
      <c r="M5578">
        <v>5.3144544978107583E-2</v>
      </c>
      <c r="N5578">
        <v>5.4222274712262652E-2</v>
      </c>
      <c r="O5578">
        <v>8.8999784210573973E-2</v>
      </c>
      <c r="P5578">
        <v>0.19094196342334349</v>
      </c>
      <c r="Q5578">
        <v>0.27707743986850553</v>
      </c>
      <c r="R5578">
        <v>0.44108579813030752</v>
      </c>
      <c r="S5578">
        <v>0.6936752503109308</v>
      </c>
      <c r="T5578">
        <v>1</v>
      </c>
      <c r="U5578">
        <v>1</v>
      </c>
      <c r="V5578">
        <v>1</v>
      </c>
      <c r="W5578">
        <v>1</v>
      </c>
      <c r="X5578">
        <v>0.67290822735663525</v>
      </c>
      <c r="Y5578">
        <v>0.27413440867138977</v>
      </c>
      <c r="Z5578">
        <v>6.4419256043114353E-2</v>
      </c>
      <c r="AA5578">
        <v>5.8864802797853659E-2</v>
      </c>
      <c r="AB5578" s="7">
        <f t="shared" si="261"/>
        <v>7.336458493097366</v>
      </c>
      <c r="AC5578">
        <f>INDEX(SHELF_days!$C$2:$C$289,MATCH(A5578&amp;"|"&amp;C5578,SHELF_days!$D$2:$D$289,0))</f>
        <v>93</v>
      </c>
      <c r="AD5578" s="8">
        <f t="shared" si="262"/>
        <v>682.29063985805499</v>
      </c>
      <c r="AE5578" s="7">
        <f t="shared" si="263"/>
        <v>1</v>
      </c>
    </row>
    <row r="5579" spans="1:31" x14ac:dyDescent="0.45">
      <c r="A5579" t="s">
        <v>86</v>
      </c>
      <c r="B5579" t="s">
        <v>187</v>
      </c>
      <c r="C5579" t="s">
        <v>137</v>
      </c>
      <c r="D5579">
        <v>2.2912530206455499E-2</v>
      </c>
      <c r="E5579">
        <v>2.2912530206455499E-2</v>
      </c>
      <c r="F5579">
        <v>2.2912530206455499E-2</v>
      </c>
      <c r="G5579">
        <v>2.2912530206455499E-2</v>
      </c>
      <c r="H5579">
        <v>2.2912530206455499E-2</v>
      </c>
      <c r="I5579">
        <v>2.2912530206455499E-2</v>
      </c>
      <c r="J5579">
        <v>2.632942334087892E-2</v>
      </c>
      <c r="K5579">
        <v>2.803786990809063E-2</v>
      </c>
      <c r="L5579">
        <v>2.4620976773667209E-2</v>
      </c>
      <c r="M5579">
        <v>2.4620976773667209E-2</v>
      </c>
      <c r="N5579">
        <v>2.4620976773667209E-2</v>
      </c>
      <c r="O5579">
        <v>3.3995529732213529E-2</v>
      </c>
      <c r="P5579">
        <v>8.262054741439305E-2</v>
      </c>
      <c r="Q5579">
        <v>0.19064693804885671</v>
      </c>
      <c r="R5579">
        <v>0.24136005709096159</v>
      </c>
      <c r="S5579">
        <v>0.36854441265005577</v>
      </c>
      <c r="T5579">
        <v>0.54242630771293676</v>
      </c>
      <c r="U5579">
        <v>0.7396277683128869</v>
      </c>
      <c r="V5579">
        <v>0.88640815201897338</v>
      </c>
      <c r="W5579">
        <v>0.46837902102635048</v>
      </c>
      <c r="X5579">
        <v>0.25660465722915848</v>
      </c>
      <c r="Y5579">
        <v>0.1207612519747092</v>
      </c>
      <c r="Z5579">
        <v>3.3776498121032547E-2</v>
      </c>
      <c r="AA5579">
        <v>1.239901286976804E-2</v>
      </c>
      <c r="AB5579" s="7">
        <f t="shared" si="261"/>
        <v>4.2432555590110006</v>
      </c>
      <c r="AC5579">
        <f>INDEX(SHELF_days!$C$2:$C$289,MATCH(A5579&amp;"|"&amp;C5579,SHELF_days!$D$2:$D$289,0))</f>
        <v>88</v>
      </c>
      <c r="AD5579" s="8">
        <f t="shared" si="262"/>
        <v>373.40648919296802</v>
      </c>
      <c r="AE5579" s="7">
        <f t="shared" si="263"/>
        <v>0.88640815201897338</v>
      </c>
    </row>
    <row r="5580" spans="1:31" x14ac:dyDescent="0.45">
      <c r="A5580" t="s">
        <v>86</v>
      </c>
      <c r="B5580" t="s">
        <v>187</v>
      </c>
      <c r="C5580" t="s">
        <v>138</v>
      </c>
      <c r="D5580">
        <v>0.39903361292644951</v>
      </c>
      <c r="E5580">
        <v>0.39903361292644951</v>
      </c>
      <c r="F5580">
        <v>0.39903361292644951</v>
      </c>
      <c r="G5580">
        <v>0.39903361292644951</v>
      </c>
      <c r="H5580">
        <v>0.39903361292644951</v>
      </c>
      <c r="I5580">
        <v>0.39903361292644951</v>
      </c>
      <c r="J5580">
        <v>0.39903361292644951</v>
      </c>
      <c r="K5580">
        <v>0.39903361292644951</v>
      </c>
      <c r="L5580">
        <v>0.39903361292644951</v>
      </c>
      <c r="M5580">
        <v>0.39903361292644951</v>
      </c>
      <c r="N5580">
        <v>0.64810662642319505</v>
      </c>
      <c r="O5580">
        <v>1</v>
      </c>
      <c r="P5580">
        <v>1</v>
      </c>
      <c r="Q5580">
        <v>1</v>
      </c>
      <c r="R5580">
        <v>1</v>
      </c>
      <c r="S5580">
        <v>1</v>
      </c>
      <c r="T5580">
        <v>1</v>
      </c>
      <c r="U5580">
        <v>1</v>
      </c>
      <c r="V5580">
        <v>1</v>
      </c>
      <c r="W5580">
        <v>1</v>
      </c>
      <c r="X5580">
        <v>1</v>
      </c>
      <c r="Y5580">
        <v>1</v>
      </c>
      <c r="Z5580">
        <v>0.33542683303949022</v>
      </c>
      <c r="AA5580">
        <v>0.33542683303949022</v>
      </c>
      <c r="AB5580" s="7">
        <f t="shared" si="261"/>
        <v>16.309296421766671</v>
      </c>
      <c r="AC5580">
        <f>INDEX(SHELF_days!$C$2:$C$289,MATCH(A5580&amp;"|"&amp;C5580,SHELF_days!$D$2:$D$289,0))</f>
        <v>6</v>
      </c>
      <c r="AD5580" s="8">
        <f t="shared" si="262"/>
        <v>97.85577853060002</v>
      </c>
      <c r="AE5580" s="7">
        <f t="shared" si="263"/>
        <v>1</v>
      </c>
    </row>
    <row r="5581" spans="1:31" x14ac:dyDescent="0.45">
      <c r="A5581" t="s">
        <v>86</v>
      </c>
      <c r="B5581" t="s">
        <v>187</v>
      </c>
      <c r="C5581" t="s">
        <v>139</v>
      </c>
      <c r="D5581">
        <v>1.883854223848911E-2</v>
      </c>
      <c r="E5581">
        <v>1.883854223848911E-2</v>
      </c>
      <c r="F5581">
        <v>1.883854223848911E-2</v>
      </c>
      <c r="G5581">
        <v>1.883854223848911E-2</v>
      </c>
      <c r="H5581">
        <v>1.883854223848911E-2</v>
      </c>
      <c r="I5581">
        <v>1.883854223848911E-2</v>
      </c>
      <c r="J5581">
        <v>0.29286168993331818</v>
      </c>
      <c r="K5581">
        <v>0.28049370495529841</v>
      </c>
      <c r="L5581">
        <v>0.28049370495529841</v>
      </c>
      <c r="M5581">
        <v>0.28049370495529841</v>
      </c>
      <c r="N5581">
        <v>0.28049370495529841</v>
      </c>
      <c r="O5581">
        <v>0.28049370495529841</v>
      </c>
      <c r="P5581">
        <v>0.28049370495529841</v>
      </c>
      <c r="Q5581">
        <v>0.28049370495529841</v>
      </c>
      <c r="R5581">
        <v>0.28049370495529841</v>
      </c>
      <c r="S5581">
        <v>0.28049370495529841</v>
      </c>
      <c r="T5581">
        <v>0.28049370495529841</v>
      </c>
      <c r="U5581">
        <v>0.39614239565886039</v>
      </c>
      <c r="V5581">
        <v>0.84138985486757445</v>
      </c>
      <c r="W5581">
        <v>0.5522681281086691</v>
      </c>
      <c r="X5581">
        <v>1.883854223848911E-2</v>
      </c>
      <c r="Y5581">
        <v>4.5629999160275228E-5</v>
      </c>
      <c r="Z5581">
        <v>4.5629999160275228E-5</v>
      </c>
      <c r="AA5581">
        <v>4.5629999160275228E-5</v>
      </c>
      <c r="AB5581" s="7">
        <f t="shared" si="261"/>
        <v>5.0196058037883118</v>
      </c>
      <c r="AC5581">
        <f>INDEX(SHELF_days!$C$2:$C$289,MATCH(A5581&amp;"|"&amp;C5581,SHELF_days!$D$2:$D$289,0))</f>
        <v>8</v>
      </c>
      <c r="AD5581" s="8">
        <f t="shared" si="262"/>
        <v>40.156846430306494</v>
      </c>
      <c r="AE5581" s="7">
        <f t="shared" si="263"/>
        <v>0.84138985486757445</v>
      </c>
    </row>
    <row r="5582" spans="1:31" x14ac:dyDescent="0.45">
      <c r="A5582" t="s">
        <v>86</v>
      </c>
      <c r="B5582" t="s">
        <v>188</v>
      </c>
      <c r="C5582" t="s">
        <v>134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7.2519083969465646E-3</v>
      </c>
      <c r="K5582">
        <v>0</v>
      </c>
      <c r="L5582">
        <v>0</v>
      </c>
      <c r="M5582">
        <v>0</v>
      </c>
      <c r="N5582">
        <v>1.2548021753230559E-3</v>
      </c>
      <c r="O5582">
        <v>1.3022002694207449E-3</v>
      </c>
      <c r="P5582">
        <v>0</v>
      </c>
      <c r="Q5582">
        <v>0</v>
      </c>
      <c r="R5582">
        <v>0</v>
      </c>
      <c r="S5582">
        <v>0</v>
      </c>
      <c r="T5582">
        <v>3.71326647707429E-3</v>
      </c>
      <c r="U5582">
        <v>0.19055281145537101</v>
      </c>
      <c r="V5582">
        <v>0.1598450830713965</v>
      </c>
      <c r="W5582">
        <v>0.17437758818540139</v>
      </c>
      <c r="X5582">
        <v>0.12701067704435459</v>
      </c>
      <c r="Y5582">
        <v>3.4802674250361723E-2</v>
      </c>
      <c r="Z5582">
        <v>4.4791198922317019E-3</v>
      </c>
      <c r="AA5582">
        <v>0</v>
      </c>
      <c r="AB5582" s="7">
        <f t="shared" si="261"/>
        <v>0.70459013121788161</v>
      </c>
      <c r="AC5582">
        <f>INDEX(SHELF_days!$C$2:$C$289,MATCH(A5582&amp;"|"&amp;C5582,SHELF_days!$D$2:$D$289,0))</f>
        <v>51</v>
      </c>
      <c r="AD5582" s="8">
        <f t="shared" si="262"/>
        <v>35.934096692111964</v>
      </c>
      <c r="AE5582" s="7">
        <f t="shared" si="263"/>
        <v>0.19055281145537101</v>
      </c>
    </row>
    <row r="5583" spans="1:31" x14ac:dyDescent="0.45">
      <c r="A5583" t="s">
        <v>86</v>
      </c>
      <c r="B5583" t="s">
        <v>188</v>
      </c>
      <c r="C5583" t="s">
        <v>135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6.4928261380888244E-3</v>
      </c>
      <c r="P5583">
        <v>1.147817905788269E-2</v>
      </c>
      <c r="Q5583">
        <v>2.37229242842175E-2</v>
      </c>
      <c r="R5583">
        <v>5.1281886800521738E-2</v>
      </c>
      <c r="S5583">
        <v>7.3921247888468364E-2</v>
      </c>
      <c r="T5583">
        <v>0.1484775589625163</v>
      </c>
      <c r="U5583">
        <v>0.25860863429341202</v>
      </c>
      <c r="V5583">
        <v>0.2096275151281887</v>
      </c>
      <c r="W5583">
        <v>0.24120106057690249</v>
      </c>
      <c r="X5583">
        <v>0.26445677507644277</v>
      </c>
      <c r="Y5583">
        <v>7.9578014411871623E-2</v>
      </c>
      <c r="Z5583">
        <v>0</v>
      </c>
      <c r="AA5583">
        <v>0</v>
      </c>
      <c r="AB5583" s="7">
        <f t="shared" si="261"/>
        <v>1.368846622618513</v>
      </c>
      <c r="AC5583">
        <f>INDEX(SHELF_days!$C$2:$C$289,MATCH(A5583&amp;"|"&amp;C5583,SHELF_days!$D$2:$D$289,0))</f>
        <v>119</v>
      </c>
      <c r="AD5583" s="8">
        <f t="shared" si="262"/>
        <v>162.89274809160304</v>
      </c>
      <c r="AE5583" s="7">
        <f t="shared" si="263"/>
        <v>0.26445677507644277</v>
      </c>
    </row>
    <row r="5584" spans="1:31" x14ac:dyDescent="0.45">
      <c r="A5584" t="s">
        <v>86</v>
      </c>
      <c r="B5584" t="s">
        <v>188</v>
      </c>
      <c r="C5584" t="s">
        <v>136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6.8750171003310627E-3</v>
      </c>
      <c r="P5584">
        <v>8.1578155353087628E-2</v>
      </c>
      <c r="Q5584">
        <v>0.15064502448767411</v>
      </c>
      <c r="R5584">
        <v>0.16725765410818361</v>
      </c>
      <c r="S5584">
        <v>0.28175668280937921</v>
      </c>
      <c r="T5584">
        <v>0.38453924867985451</v>
      </c>
      <c r="U5584">
        <v>0.50015321896631915</v>
      </c>
      <c r="V5584">
        <v>0.45001436427809238</v>
      </c>
      <c r="W5584">
        <v>0.48472940436126838</v>
      </c>
      <c r="X5584">
        <v>0.49755123259186301</v>
      </c>
      <c r="Y5584">
        <v>0.28196872691455299</v>
      </c>
      <c r="Z5584">
        <v>0</v>
      </c>
      <c r="AA5584">
        <v>0</v>
      </c>
      <c r="AB5584" s="7">
        <f t="shared" si="261"/>
        <v>3.2870687296506058</v>
      </c>
      <c r="AC5584">
        <f>INDEX(SHELF_days!$C$2:$C$289,MATCH(A5584&amp;"|"&amp;C5584,SHELF_days!$D$2:$D$289,0))</f>
        <v>93</v>
      </c>
      <c r="AD5584" s="8">
        <f t="shared" si="262"/>
        <v>305.69739185750632</v>
      </c>
      <c r="AE5584" s="7">
        <f t="shared" si="263"/>
        <v>0.50015321896631915</v>
      </c>
    </row>
    <row r="5585" spans="1:31" x14ac:dyDescent="0.45">
      <c r="A5585" t="s">
        <v>86</v>
      </c>
      <c r="B5585" t="s">
        <v>188</v>
      </c>
      <c r="C5585" t="s">
        <v>137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3.9758269720101777E-5</v>
      </c>
      <c r="K5585">
        <v>0</v>
      </c>
      <c r="L5585">
        <v>0</v>
      </c>
      <c r="M5585">
        <v>0</v>
      </c>
      <c r="N5585">
        <v>0</v>
      </c>
      <c r="O5585">
        <v>1.4263098542678701E-2</v>
      </c>
      <c r="P5585">
        <v>6.2803608605135328E-2</v>
      </c>
      <c r="Q5585">
        <v>8.6593511450381674E-2</v>
      </c>
      <c r="R5585">
        <v>0.1185143418922045</v>
      </c>
      <c r="S5585">
        <v>0.13550919500346981</v>
      </c>
      <c r="T5585">
        <v>0.22164801642377979</v>
      </c>
      <c r="U5585">
        <v>0.35512231089521168</v>
      </c>
      <c r="V5585">
        <v>0.283198155216285</v>
      </c>
      <c r="W5585">
        <v>0.35470304186907242</v>
      </c>
      <c r="X5585">
        <v>0.38764963566967392</v>
      </c>
      <c r="Y5585">
        <v>0.1689169847328244</v>
      </c>
      <c r="Z5585">
        <v>1.4125751792736519E-2</v>
      </c>
      <c r="AA5585">
        <v>0</v>
      </c>
      <c r="AB5585" s="7">
        <f t="shared" si="261"/>
        <v>2.2030874103631737</v>
      </c>
      <c r="AC5585">
        <f>INDEX(SHELF_days!$C$2:$C$289,MATCH(A5585&amp;"|"&amp;C5585,SHELF_days!$D$2:$D$289,0))</f>
        <v>88</v>
      </c>
      <c r="AD5585" s="8">
        <f t="shared" si="262"/>
        <v>193.87169211195928</v>
      </c>
      <c r="AE5585" s="7">
        <f t="shared" si="263"/>
        <v>0.38764963566967392</v>
      </c>
    </row>
    <row r="5586" spans="1:31" x14ac:dyDescent="0.45">
      <c r="A5586" t="s">
        <v>86</v>
      </c>
      <c r="B5586" t="s">
        <v>188</v>
      </c>
      <c r="C5586" t="s">
        <v>138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8.9058524173027988E-3</v>
      </c>
      <c r="P5586">
        <v>0.29866412213740462</v>
      </c>
      <c r="Q5586">
        <v>0.38774385072094991</v>
      </c>
      <c r="R5586">
        <v>0.4534139100932994</v>
      </c>
      <c r="S5586">
        <v>0.68336513994910941</v>
      </c>
      <c r="T5586">
        <v>0.68972646310432573</v>
      </c>
      <c r="U5586">
        <v>0.80136768447837137</v>
      </c>
      <c r="V5586">
        <v>0.78037531806615767</v>
      </c>
      <c r="W5586">
        <v>0.82557251908396945</v>
      </c>
      <c r="X5586">
        <v>0.76180025445292621</v>
      </c>
      <c r="Y5586">
        <v>0.4870971162001696</v>
      </c>
      <c r="Z5586">
        <v>0</v>
      </c>
      <c r="AA5586">
        <v>0</v>
      </c>
      <c r="AB5586" s="7">
        <f t="shared" si="261"/>
        <v>6.1780322307039865</v>
      </c>
      <c r="AC5586">
        <f>INDEX(SHELF_days!$C$2:$C$289,MATCH(A5586&amp;"|"&amp;C5586,SHELF_days!$D$2:$D$289,0))</f>
        <v>6</v>
      </c>
      <c r="AD5586" s="8">
        <f t="shared" si="262"/>
        <v>37.068193384223918</v>
      </c>
      <c r="AE5586" s="7">
        <f t="shared" si="263"/>
        <v>0.82557251908396945</v>
      </c>
    </row>
    <row r="5587" spans="1:31" x14ac:dyDescent="0.45">
      <c r="A5587" t="s">
        <v>86</v>
      </c>
      <c r="B5587" t="s">
        <v>188</v>
      </c>
      <c r="C5587" t="s">
        <v>139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0.10319656488549619</v>
      </c>
      <c r="K5587">
        <v>1.312022900763359E-3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0.34064885496183211</v>
      </c>
      <c r="V5587">
        <v>0.23861323155216291</v>
      </c>
      <c r="W5587">
        <v>0.34119751908396939</v>
      </c>
      <c r="X5587">
        <v>0.29741571246819343</v>
      </c>
      <c r="Y5587">
        <v>3.3810432569974562E-2</v>
      </c>
      <c r="Z5587">
        <v>0</v>
      </c>
      <c r="AA5587">
        <v>0</v>
      </c>
      <c r="AB5587" s="7">
        <f t="shared" si="261"/>
        <v>1.356194338422392</v>
      </c>
      <c r="AC5587">
        <f>INDEX(SHELF_days!$C$2:$C$289,MATCH(A5587&amp;"|"&amp;C5587,SHELF_days!$D$2:$D$289,0))</f>
        <v>8</v>
      </c>
      <c r="AD5587" s="8">
        <f t="shared" si="262"/>
        <v>10.849554707379136</v>
      </c>
      <c r="AE5587" s="7">
        <f t="shared" si="263"/>
        <v>0.34119751908396939</v>
      </c>
    </row>
    <row r="5588" spans="1:31" x14ac:dyDescent="0.45">
      <c r="A5588" t="s">
        <v>86</v>
      </c>
      <c r="B5588" t="s">
        <v>189</v>
      </c>
      <c r="C5588" t="s">
        <v>134</v>
      </c>
      <c r="D5588">
        <v>0.95287363611767117</v>
      </c>
      <c r="E5588">
        <v>0.95287363611767117</v>
      </c>
      <c r="F5588">
        <v>0.95287363611767117</v>
      </c>
      <c r="G5588">
        <v>0.95287363611767117</v>
      </c>
      <c r="H5588">
        <v>0.95287363611767117</v>
      </c>
      <c r="I5588">
        <v>0.95287363611767117</v>
      </c>
      <c r="J5588">
        <v>0.95287363611767117</v>
      </c>
      <c r="K5588">
        <v>0.95287363611767117</v>
      </c>
      <c r="L5588">
        <v>0.95287363611767117</v>
      </c>
      <c r="M5588">
        <v>0.95287363611767117</v>
      </c>
      <c r="N5588">
        <v>0.95287363611767117</v>
      </c>
      <c r="O5588">
        <v>0.95287363611767117</v>
      </c>
      <c r="P5588">
        <v>0.95287363611767117</v>
      </c>
      <c r="Q5588">
        <v>0.95287363611767117</v>
      </c>
      <c r="R5588">
        <v>0.95287363611767117</v>
      </c>
      <c r="S5588">
        <v>0.95287363611767117</v>
      </c>
      <c r="T5588">
        <v>0.95287363611767117</v>
      </c>
      <c r="U5588">
        <v>0.95287363611767117</v>
      </c>
      <c r="V5588">
        <v>0.95287363611767117</v>
      </c>
      <c r="W5588">
        <v>0.95287363611767117</v>
      </c>
      <c r="X5588">
        <v>0.95287363611767117</v>
      </c>
      <c r="Y5588">
        <v>0.95287363611767117</v>
      </c>
      <c r="Z5588">
        <v>0.95287363611767117</v>
      </c>
      <c r="AA5588">
        <v>0.95287363611767117</v>
      </c>
      <c r="AB5588" s="7">
        <f t="shared" si="261"/>
        <v>22.868967266824114</v>
      </c>
      <c r="AC5588">
        <f>INDEX(SHELF_days!$C$2:$C$289,MATCH(A5588&amp;"|"&amp;C5588,SHELF_days!$D$2:$D$289,0))</f>
        <v>51</v>
      </c>
      <c r="AD5588" s="8">
        <f t="shared" si="262"/>
        <v>1166.3173306080298</v>
      </c>
      <c r="AE5588" s="7">
        <f t="shared" si="263"/>
        <v>0.95287363611767117</v>
      </c>
    </row>
    <row r="5589" spans="1:31" x14ac:dyDescent="0.45">
      <c r="A5589" t="s">
        <v>86</v>
      </c>
      <c r="B5589" t="s">
        <v>189</v>
      </c>
      <c r="C5589" t="s">
        <v>135</v>
      </c>
      <c r="D5589">
        <v>0.95287363611767117</v>
      </c>
      <c r="E5589">
        <v>0.95287363611767117</v>
      </c>
      <c r="F5589">
        <v>0.95287363611767117</v>
      </c>
      <c r="G5589">
        <v>0.95287363611767117</v>
      </c>
      <c r="H5589">
        <v>0.95287363611767117</v>
      </c>
      <c r="I5589">
        <v>0.95287363611767117</v>
      </c>
      <c r="J5589">
        <v>0.95287363611767117</v>
      </c>
      <c r="K5589">
        <v>0.95287363611767117</v>
      </c>
      <c r="L5589">
        <v>0.95287363611767117</v>
      </c>
      <c r="M5589">
        <v>0.95287363611767117</v>
      </c>
      <c r="N5589">
        <v>0.95287363611767117</v>
      </c>
      <c r="O5589">
        <v>0.95287363611767117</v>
      </c>
      <c r="P5589">
        <v>0.95287363611767117</v>
      </c>
      <c r="Q5589">
        <v>0.95287363611767117</v>
      </c>
      <c r="R5589">
        <v>0.95287363611767117</v>
      </c>
      <c r="S5589">
        <v>0.95287363611767117</v>
      </c>
      <c r="T5589">
        <v>0.95287363611767117</v>
      </c>
      <c r="U5589">
        <v>0.95287363611767117</v>
      </c>
      <c r="V5589">
        <v>0.95287363611767117</v>
      </c>
      <c r="W5589">
        <v>0.95287363611767117</v>
      </c>
      <c r="X5589">
        <v>0.95287363611767117</v>
      </c>
      <c r="Y5589">
        <v>0.95287363611767117</v>
      </c>
      <c r="Z5589">
        <v>0.95287363611767117</v>
      </c>
      <c r="AA5589">
        <v>0.95287363611767117</v>
      </c>
      <c r="AB5589" s="7">
        <f t="shared" si="261"/>
        <v>22.868967266824114</v>
      </c>
      <c r="AC5589">
        <f>INDEX(SHELF_days!$C$2:$C$289,MATCH(A5589&amp;"|"&amp;C5589,SHELF_days!$D$2:$D$289,0))</f>
        <v>119</v>
      </c>
      <c r="AD5589" s="8">
        <f t="shared" si="262"/>
        <v>2721.4071047520697</v>
      </c>
      <c r="AE5589" s="7">
        <f t="shared" si="263"/>
        <v>0.95287363611767117</v>
      </c>
    </row>
    <row r="5590" spans="1:31" x14ac:dyDescent="0.45">
      <c r="A5590" t="s">
        <v>86</v>
      </c>
      <c r="B5590" t="s">
        <v>189</v>
      </c>
      <c r="C5590" t="s">
        <v>136</v>
      </c>
      <c r="D5590">
        <v>0.95287363611767117</v>
      </c>
      <c r="E5590">
        <v>0.95287363611767117</v>
      </c>
      <c r="F5590">
        <v>0.95287363611767117</v>
      </c>
      <c r="G5590">
        <v>0.95287363611767117</v>
      </c>
      <c r="H5590">
        <v>0.95287363611767117</v>
      </c>
      <c r="I5590">
        <v>0.95287363611767117</v>
      </c>
      <c r="J5590">
        <v>0.95287363611767117</v>
      </c>
      <c r="K5590">
        <v>0.95287363611767117</v>
      </c>
      <c r="L5590">
        <v>0.95287363611767117</v>
      </c>
      <c r="M5590">
        <v>0.95287363611767117</v>
      </c>
      <c r="N5590">
        <v>0.95287363611767117</v>
      </c>
      <c r="O5590">
        <v>0.95287363611767117</v>
      </c>
      <c r="P5590">
        <v>0.95287363611767117</v>
      </c>
      <c r="Q5590">
        <v>0.95287363611767117</v>
      </c>
      <c r="R5590">
        <v>0.95287363611767117</v>
      </c>
      <c r="S5590">
        <v>0.95287363611767117</v>
      </c>
      <c r="T5590">
        <v>0.95287363611767117</v>
      </c>
      <c r="U5590">
        <v>0.95287363611767117</v>
      </c>
      <c r="V5590">
        <v>0.95287363611767117</v>
      </c>
      <c r="W5590">
        <v>0.95287363611767117</v>
      </c>
      <c r="X5590">
        <v>0.95287363611767117</v>
      </c>
      <c r="Y5590">
        <v>0.95287363611767117</v>
      </c>
      <c r="Z5590">
        <v>0.95287363611767117</v>
      </c>
      <c r="AA5590">
        <v>0.95287363611767117</v>
      </c>
      <c r="AB5590" s="7">
        <f t="shared" si="261"/>
        <v>22.868967266824114</v>
      </c>
      <c r="AC5590">
        <f>INDEX(SHELF_days!$C$2:$C$289,MATCH(A5590&amp;"|"&amp;C5590,SHELF_days!$D$2:$D$289,0))</f>
        <v>93</v>
      </c>
      <c r="AD5590" s="8">
        <f t="shared" si="262"/>
        <v>2126.8139558146427</v>
      </c>
      <c r="AE5590" s="7">
        <f t="shared" si="263"/>
        <v>0.95287363611767117</v>
      </c>
    </row>
    <row r="5591" spans="1:31" x14ac:dyDescent="0.45">
      <c r="A5591" t="s">
        <v>86</v>
      </c>
      <c r="B5591" t="s">
        <v>189</v>
      </c>
      <c r="C5591" t="s">
        <v>137</v>
      </c>
      <c r="D5591">
        <v>0.95287363611767117</v>
      </c>
      <c r="E5591">
        <v>0.95287363611767117</v>
      </c>
      <c r="F5591">
        <v>0.95287363611767117</v>
      </c>
      <c r="G5591">
        <v>0.95287363611767117</v>
      </c>
      <c r="H5591">
        <v>0.95287363611767117</v>
      </c>
      <c r="I5591">
        <v>0.95287363611767117</v>
      </c>
      <c r="J5591">
        <v>0.95287363611767117</v>
      </c>
      <c r="K5591">
        <v>0.95287363611767117</v>
      </c>
      <c r="L5591">
        <v>0.95287363611767117</v>
      </c>
      <c r="M5591">
        <v>0.95287363611767117</v>
      </c>
      <c r="N5591">
        <v>0.95287363611767117</v>
      </c>
      <c r="O5591">
        <v>0.95287363611767117</v>
      </c>
      <c r="P5591">
        <v>0.95287363611767117</v>
      </c>
      <c r="Q5591">
        <v>0.95287363611767117</v>
      </c>
      <c r="R5591">
        <v>0.95287363611767117</v>
      </c>
      <c r="S5591">
        <v>0.95287363611767117</v>
      </c>
      <c r="T5591">
        <v>0.95287363611767117</v>
      </c>
      <c r="U5591">
        <v>0.95287363611767117</v>
      </c>
      <c r="V5591">
        <v>0.95287363611767117</v>
      </c>
      <c r="W5591">
        <v>0.95287363611767117</v>
      </c>
      <c r="X5591">
        <v>0.95287363611767117</v>
      </c>
      <c r="Y5591">
        <v>0.95287363611767117</v>
      </c>
      <c r="Z5591">
        <v>0.95287363611767117</v>
      </c>
      <c r="AA5591">
        <v>0.95287363611767117</v>
      </c>
      <c r="AB5591" s="7">
        <f t="shared" si="261"/>
        <v>22.868967266824114</v>
      </c>
      <c r="AC5591">
        <f>INDEX(SHELF_days!$C$2:$C$289,MATCH(A5591&amp;"|"&amp;C5591,SHELF_days!$D$2:$D$289,0))</f>
        <v>88</v>
      </c>
      <c r="AD5591" s="8">
        <f t="shared" si="262"/>
        <v>2012.4691194805221</v>
      </c>
      <c r="AE5591" s="7">
        <f t="shared" si="263"/>
        <v>0.95287363611767117</v>
      </c>
    </row>
    <row r="5592" spans="1:31" x14ac:dyDescent="0.45">
      <c r="A5592" t="s">
        <v>86</v>
      </c>
      <c r="B5592" t="s">
        <v>189</v>
      </c>
      <c r="C5592" t="s">
        <v>138</v>
      </c>
      <c r="D5592">
        <v>0.95287363611767117</v>
      </c>
      <c r="E5592">
        <v>0.95287363611767117</v>
      </c>
      <c r="F5592">
        <v>0.95287363611767117</v>
      </c>
      <c r="G5592">
        <v>0.95287363611767117</v>
      </c>
      <c r="H5592">
        <v>0.95287363611767117</v>
      </c>
      <c r="I5592">
        <v>0.95287363611767117</v>
      </c>
      <c r="J5592">
        <v>0.95287363611767117</v>
      </c>
      <c r="K5592">
        <v>0.95287363611767117</v>
      </c>
      <c r="L5592">
        <v>0.95287363611767117</v>
      </c>
      <c r="M5592">
        <v>0.95287363611767117</v>
      </c>
      <c r="N5592">
        <v>0.95287363611767117</v>
      </c>
      <c r="O5592">
        <v>0.95287363611767117</v>
      </c>
      <c r="P5592">
        <v>0.95287363611767117</v>
      </c>
      <c r="Q5592">
        <v>0.95287363611767117</v>
      </c>
      <c r="R5592">
        <v>0.95287363611767117</v>
      </c>
      <c r="S5592">
        <v>0.95287363611767117</v>
      </c>
      <c r="T5592">
        <v>0.95287363611767117</v>
      </c>
      <c r="U5592">
        <v>0.95287363611767117</v>
      </c>
      <c r="V5592">
        <v>0.95287363611767117</v>
      </c>
      <c r="W5592">
        <v>0.95287363611767117</v>
      </c>
      <c r="X5592">
        <v>0.95287363611767117</v>
      </c>
      <c r="Y5592">
        <v>0.95287363611767117</v>
      </c>
      <c r="Z5592">
        <v>0.95287363611767117</v>
      </c>
      <c r="AA5592">
        <v>0.95287363611767117</v>
      </c>
      <c r="AB5592" s="7">
        <f t="shared" si="261"/>
        <v>22.868967266824114</v>
      </c>
      <c r="AC5592">
        <f>INDEX(SHELF_days!$C$2:$C$289,MATCH(A5592&amp;"|"&amp;C5592,SHELF_days!$D$2:$D$289,0))</f>
        <v>6</v>
      </c>
      <c r="AD5592" s="8">
        <f t="shared" si="262"/>
        <v>137.21380360094469</v>
      </c>
      <c r="AE5592" s="7">
        <f t="shared" si="263"/>
        <v>0.95287363611767117</v>
      </c>
    </row>
    <row r="5593" spans="1:31" x14ac:dyDescent="0.45">
      <c r="A5593" t="s">
        <v>86</v>
      </c>
      <c r="B5593" t="s">
        <v>189</v>
      </c>
      <c r="C5593" t="s">
        <v>139</v>
      </c>
      <c r="D5593">
        <v>0.95287363611767117</v>
      </c>
      <c r="E5593">
        <v>0.95287363611767117</v>
      </c>
      <c r="F5593">
        <v>0.95287363611767117</v>
      </c>
      <c r="G5593">
        <v>0.95287363611767117</v>
      </c>
      <c r="H5593">
        <v>0.95287363611767117</v>
      </c>
      <c r="I5593">
        <v>0.95287363611767117</v>
      </c>
      <c r="J5593">
        <v>0.95287363611767117</v>
      </c>
      <c r="K5593">
        <v>0.95287363611767117</v>
      </c>
      <c r="L5593">
        <v>0.95287363611767117</v>
      </c>
      <c r="M5593">
        <v>0.95287363611767117</v>
      </c>
      <c r="N5593">
        <v>0.95287363611767117</v>
      </c>
      <c r="O5593">
        <v>0.95287363611767117</v>
      </c>
      <c r="P5593">
        <v>0.95287363611767117</v>
      </c>
      <c r="Q5593">
        <v>0.95287363611767117</v>
      </c>
      <c r="R5593">
        <v>0.95287363611767117</v>
      </c>
      <c r="S5593">
        <v>0.95287363611767117</v>
      </c>
      <c r="T5593">
        <v>0.95287363611767117</v>
      </c>
      <c r="U5593">
        <v>0.95287363611767117</v>
      </c>
      <c r="V5593">
        <v>0.95287363611767117</v>
      </c>
      <c r="W5593">
        <v>0.95287363611767117</v>
      </c>
      <c r="X5593">
        <v>0.95287363611767117</v>
      </c>
      <c r="Y5593">
        <v>0.95287363611767117</v>
      </c>
      <c r="Z5593">
        <v>0.95287363611767117</v>
      </c>
      <c r="AA5593">
        <v>0.95287363611767117</v>
      </c>
      <c r="AB5593" s="7">
        <f t="shared" si="261"/>
        <v>22.868967266824114</v>
      </c>
      <c r="AC5593">
        <f>INDEX(SHELF_days!$C$2:$C$289,MATCH(A5593&amp;"|"&amp;C5593,SHELF_days!$D$2:$D$289,0))</f>
        <v>8</v>
      </c>
      <c r="AD5593" s="8">
        <f t="shared" si="262"/>
        <v>182.95173813459292</v>
      </c>
      <c r="AE5593" s="7">
        <f t="shared" si="263"/>
        <v>0.95287363611767117</v>
      </c>
    </row>
    <row r="5594" spans="1:31" x14ac:dyDescent="0.45">
      <c r="A5594" t="s">
        <v>86</v>
      </c>
      <c r="B5594" t="s">
        <v>190</v>
      </c>
      <c r="C5594" t="s">
        <v>134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2.034986884261362E-4</v>
      </c>
      <c r="J5594">
        <v>2.826025993234909E-2</v>
      </c>
      <c r="K5594">
        <v>0.16967447654925791</v>
      </c>
      <c r="L5594">
        <v>0.29111107802189351</v>
      </c>
      <c r="M5594">
        <v>0.30115076026613657</v>
      </c>
      <c r="N5594">
        <v>0.29428640206873791</v>
      </c>
      <c r="O5594">
        <v>0.28457554392469547</v>
      </c>
      <c r="P5594">
        <v>0.29262366888281699</v>
      </c>
      <c r="Q5594">
        <v>0.42681492290625911</v>
      </c>
      <c r="R5594">
        <v>0.35698385163456592</v>
      </c>
      <c r="S5594">
        <v>0.20037423905139831</v>
      </c>
      <c r="T5594">
        <v>4.160431417219463E-2</v>
      </c>
      <c r="U5594">
        <v>1.465438725800408E-3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 s="7">
        <f t="shared" si="261"/>
        <v>2.689128454824532</v>
      </c>
      <c r="AC5594">
        <f>INDEX(SHELF_days!$C$2:$C$289,MATCH(A5594&amp;"|"&amp;C5594,SHELF_days!$D$2:$D$289,0))</f>
        <v>51</v>
      </c>
      <c r="AD5594" s="8">
        <f t="shared" si="262"/>
        <v>137.14555119605114</v>
      </c>
      <c r="AE5594" s="7">
        <f t="shared" si="263"/>
        <v>0.42681492290625911</v>
      </c>
    </row>
    <row r="5595" spans="1:31" x14ac:dyDescent="0.45">
      <c r="A5595" t="s">
        <v>86</v>
      </c>
      <c r="B5595" t="s">
        <v>190</v>
      </c>
      <c r="C5595" t="s">
        <v>135</v>
      </c>
      <c r="D5595">
        <v>0</v>
      </c>
      <c r="E5595">
        <v>0</v>
      </c>
      <c r="F5595">
        <v>0</v>
      </c>
      <c r="G5595">
        <v>0</v>
      </c>
      <c r="H5595">
        <v>1.5756967259755439E-3</v>
      </c>
      <c r="I5595">
        <v>8.8787824964183873E-3</v>
      </c>
      <c r="J5595">
        <v>0.19082894517128449</v>
      </c>
      <c r="K5595">
        <v>0.29524291680980708</v>
      </c>
      <c r="L5595">
        <v>0.35108097156088103</v>
      </c>
      <c r="M5595">
        <v>0.37752108817201102</v>
      </c>
      <c r="N5595">
        <v>0.37076893787511211</v>
      </c>
      <c r="O5595">
        <v>0.35577083636897361</v>
      </c>
      <c r="P5595">
        <v>0.37004197958135288</v>
      </c>
      <c r="Q5595">
        <v>0.42400228031979792</v>
      </c>
      <c r="R5595">
        <v>0.38928111429358481</v>
      </c>
      <c r="S5595">
        <v>0.29241644765740749</v>
      </c>
      <c r="T5595">
        <v>0.1508574066254777</v>
      </c>
      <c r="U5595">
        <v>7.9426708032915738E-2</v>
      </c>
      <c r="V5595">
        <v>5.9555273824502594E-3</v>
      </c>
      <c r="W5595">
        <v>0</v>
      </c>
      <c r="X5595">
        <v>0</v>
      </c>
      <c r="Y5595">
        <v>0</v>
      </c>
      <c r="Z5595">
        <v>0</v>
      </c>
      <c r="AA5595">
        <v>0</v>
      </c>
      <c r="AB5595" s="7">
        <f t="shared" si="261"/>
        <v>3.6636496390734496</v>
      </c>
      <c r="AC5595">
        <f>INDEX(SHELF_days!$C$2:$C$289,MATCH(A5595&amp;"|"&amp;C5595,SHELF_days!$D$2:$D$289,0))</f>
        <v>119</v>
      </c>
      <c r="AD5595" s="8">
        <f t="shared" si="262"/>
        <v>435.9743070497405</v>
      </c>
      <c r="AE5595" s="7">
        <f t="shared" si="263"/>
        <v>0.42400228031979792</v>
      </c>
    </row>
    <row r="5596" spans="1:31" x14ac:dyDescent="0.45">
      <c r="A5596" t="s">
        <v>86</v>
      </c>
      <c r="B5596" t="s">
        <v>190</v>
      </c>
      <c r="C5596" t="s">
        <v>136</v>
      </c>
      <c r="D5596">
        <v>0</v>
      </c>
      <c r="E5596">
        <v>0</v>
      </c>
      <c r="F5596">
        <v>0</v>
      </c>
      <c r="G5596">
        <v>0</v>
      </c>
      <c r="H5596">
        <v>1.7242951416249199E-3</v>
      </c>
      <c r="I5596">
        <v>9.6727922013410579E-3</v>
      </c>
      <c r="J5596">
        <v>0.20732097338978461</v>
      </c>
      <c r="K5596">
        <v>0.32548146212606821</v>
      </c>
      <c r="L5596">
        <v>0.39365916659521788</v>
      </c>
      <c r="M5596">
        <v>0.40231126317207699</v>
      </c>
      <c r="N5596">
        <v>0.40095986216526291</v>
      </c>
      <c r="O5596">
        <v>0.40664990003987522</v>
      </c>
      <c r="P5596">
        <v>0.41108312136887531</v>
      </c>
      <c r="Q5596">
        <v>0.46919948883563128</v>
      </c>
      <c r="R5596">
        <v>0.42478357850442228</v>
      </c>
      <c r="S5596">
        <v>0.33572380248587019</v>
      </c>
      <c r="T5596">
        <v>0.20437048257128199</v>
      </c>
      <c r="U5596">
        <v>0.108289681583793</v>
      </c>
      <c r="V5596">
        <v>1.0662866957088591E-2</v>
      </c>
      <c r="W5596">
        <v>0</v>
      </c>
      <c r="X5596">
        <v>0</v>
      </c>
      <c r="Y5596">
        <v>0</v>
      </c>
      <c r="Z5596">
        <v>0</v>
      </c>
      <c r="AA5596">
        <v>0</v>
      </c>
      <c r="AB5596" s="7">
        <f t="shared" si="261"/>
        <v>4.1118927371382137</v>
      </c>
      <c r="AC5596">
        <f>INDEX(SHELF_days!$C$2:$C$289,MATCH(A5596&amp;"|"&amp;C5596,SHELF_days!$D$2:$D$289,0))</f>
        <v>93</v>
      </c>
      <c r="AD5596" s="8">
        <f t="shared" si="262"/>
        <v>382.40602455385385</v>
      </c>
      <c r="AE5596" s="7">
        <f t="shared" si="263"/>
        <v>0.46919948883563128</v>
      </c>
    </row>
    <row r="5597" spans="1:31" x14ac:dyDescent="0.45">
      <c r="A5597" t="s">
        <v>86</v>
      </c>
      <c r="B5597" t="s">
        <v>190</v>
      </c>
      <c r="C5597" t="s">
        <v>137</v>
      </c>
      <c r="D5597">
        <v>0</v>
      </c>
      <c r="E5597">
        <v>0</v>
      </c>
      <c r="F5597">
        <v>0</v>
      </c>
      <c r="G5597">
        <v>0</v>
      </c>
      <c r="H5597">
        <v>1.841682870982959E-3</v>
      </c>
      <c r="I5597">
        <v>1.0830763654773271E-2</v>
      </c>
      <c r="J5597">
        <v>0.2157458492020573</v>
      </c>
      <c r="K5597">
        <v>0.32180621555384242</v>
      </c>
      <c r="L5597">
        <v>0.37464043676864839</v>
      </c>
      <c r="M5597">
        <v>0.38547695343512328</v>
      </c>
      <c r="N5597">
        <v>0.37969805318084021</v>
      </c>
      <c r="O5597">
        <v>0.3731396198409867</v>
      </c>
      <c r="P5597">
        <v>0.37400329072269328</v>
      </c>
      <c r="Q5597">
        <v>0.44714132848546212</v>
      </c>
      <c r="R5597">
        <v>0.41707968496507919</v>
      </c>
      <c r="S5597">
        <v>0.3218651839237841</v>
      </c>
      <c r="T5597">
        <v>0.1914846797298386</v>
      </c>
      <c r="U5597">
        <v>0.10875996709277309</v>
      </c>
      <c r="V5597">
        <v>7.8463888345548898E-3</v>
      </c>
      <c r="W5597">
        <v>0</v>
      </c>
      <c r="X5597">
        <v>0</v>
      </c>
      <c r="Y5597">
        <v>0</v>
      </c>
      <c r="Z5597">
        <v>0</v>
      </c>
      <c r="AA5597">
        <v>0</v>
      </c>
      <c r="AB5597" s="7">
        <f t="shared" si="261"/>
        <v>3.9313600982614396</v>
      </c>
      <c r="AC5597">
        <f>INDEX(SHELF_days!$C$2:$C$289,MATCH(A5597&amp;"|"&amp;C5597,SHELF_days!$D$2:$D$289,0))</f>
        <v>88</v>
      </c>
      <c r="AD5597" s="8">
        <f t="shared" si="262"/>
        <v>345.95968864700671</v>
      </c>
      <c r="AE5597" s="7">
        <f t="shared" si="263"/>
        <v>0.44714132848546212</v>
      </c>
    </row>
    <row r="5598" spans="1:31" x14ac:dyDescent="0.45">
      <c r="A5598" t="s">
        <v>86</v>
      </c>
      <c r="B5598" t="s">
        <v>190</v>
      </c>
      <c r="C5598" t="s">
        <v>138</v>
      </c>
      <c r="D5598">
        <v>0</v>
      </c>
      <c r="E5598">
        <v>0</v>
      </c>
      <c r="F5598">
        <v>0</v>
      </c>
      <c r="G5598">
        <v>0</v>
      </c>
      <c r="H5598">
        <v>3.8919124161498541E-3</v>
      </c>
      <c r="I5598">
        <v>1.9976374298611991E-2</v>
      </c>
      <c r="J5598">
        <v>0.31133189891574897</v>
      </c>
      <c r="K5598">
        <v>0.40443192844787579</v>
      </c>
      <c r="L5598">
        <v>0.44160021938151289</v>
      </c>
      <c r="M5598">
        <v>0.4227102054592245</v>
      </c>
      <c r="N5598">
        <v>0.39112137704088101</v>
      </c>
      <c r="O5598">
        <v>0.38920178880310508</v>
      </c>
      <c r="P5598">
        <v>0.45035438552082008</v>
      </c>
      <c r="Q5598">
        <v>0.40613002573513901</v>
      </c>
      <c r="R5598">
        <v>0.38294730624815432</v>
      </c>
      <c r="S5598">
        <v>0.30337931907353499</v>
      </c>
      <c r="T5598">
        <v>0.28673585622073161</v>
      </c>
      <c r="U5598">
        <v>0.17143399569674719</v>
      </c>
      <c r="V5598">
        <v>1.9491203645108209E-2</v>
      </c>
      <c r="W5598">
        <v>0</v>
      </c>
      <c r="X5598">
        <v>0</v>
      </c>
      <c r="Y5598">
        <v>0</v>
      </c>
      <c r="Z5598">
        <v>0</v>
      </c>
      <c r="AA5598">
        <v>0</v>
      </c>
      <c r="AB5598" s="7">
        <f t="shared" si="261"/>
        <v>4.4047377969033459</v>
      </c>
      <c r="AC5598">
        <f>INDEX(SHELF_days!$C$2:$C$289,MATCH(A5598&amp;"|"&amp;C5598,SHELF_days!$D$2:$D$289,0))</f>
        <v>6</v>
      </c>
      <c r="AD5598" s="8">
        <f t="shared" si="262"/>
        <v>26.428426781420075</v>
      </c>
      <c r="AE5598" s="7">
        <f t="shared" si="263"/>
        <v>0.45035438552082008</v>
      </c>
    </row>
    <row r="5599" spans="1:31" x14ac:dyDescent="0.45">
      <c r="A5599" t="s">
        <v>86</v>
      </c>
      <c r="B5599" t="s">
        <v>190</v>
      </c>
      <c r="C5599" t="s">
        <v>139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9.3342614858878624E-4</v>
      </c>
      <c r="K5599">
        <v>0.13670737881280851</v>
      </c>
      <c r="L5599">
        <v>0.31930293633717249</v>
      </c>
      <c r="M5599">
        <v>0.3570750537906594</v>
      </c>
      <c r="N5599">
        <v>0.34449753195798</v>
      </c>
      <c r="O5599">
        <v>0.33745728388811541</v>
      </c>
      <c r="P5599">
        <v>0.36513574231109991</v>
      </c>
      <c r="Q5599">
        <v>0.54801607391469431</v>
      </c>
      <c r="R5599">
        <v>0.48542905961270733</v>
      </c>
      <c r="S5599">
        <v>0.24141722566763699</v>
      </c>
      <c r="T5599">
        <v>1.398557144665232E-2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 s="7">
        <f t="shared" si="261"/>
        <v>3.1499572838881149</v>
      </c>
      <c r="AC5599">
        <f>INDEX(SHELF_days!$C$2:$C$289,MATCH(A5599&amp;"|"&amp;C5599,SHELF_days!$D$2:$D$289,0))</f>
        <v>8</v>
      </c>
      <c r="AD5599" s="8">
        <f t="shared" si="262"/>
        <v>25.199658271104919</v>
      </c>
      <c r="AE5599" s="7">
        <f t="shared" si="263"/>
        <v>0.54801607391469431</v>
      </c>
    </row>
    <row r="5600" spans="1:31" x14ac:dyDescent="0.45">
      <c r="A5600" t="s">
        <v>86</v>
      </c>
      <c r="B5600" t="s">
        <v>191</v>
      </c>
      <c r="C5600" t="s">
        <v>134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1.5529466033178179E-4</v>
      </c>
      <c r="J5600">
        <v>1.408744418724021E-2</v>
      </c>
      <c r="K5600">
        <v>0.1075177826888918</v>
      </c>
      <c r="L5600">
        <v>0.24441161041074869</v>
      </c>
      <c r="M5600">
        <v>0.27749571161898268</v>
      </c>
      <c r="N5600">
        <v>0.27966983686362767</v>
      </c>
      <c r="O5600">
        <v>0.26861539247103061</v>
      </c>
      <c r="P5600">
        <v>0.27345805045035643</v>
      </c>
      <c r="Q5600">
        <v>0.27189242673190939</v>
      </c>
      <c r="R5600">
        <v>0.24321679230982859</v>
      </c>
      <c r="S5600">
        <v>0.16910320798618131</v>
      </c>
      <c r="T5600">
        <v>4.576438561614142E-2</v>
      </c>
      <c r="U5600">
        <v>1.7621190029483819E-3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 s="7">
        <f t="shared" si="261"/>
        <v>2.1971500549982186</v>
      </c>
      <c r="AC5600">
        <f>INDEX(SHELF_days!$C$2:$C$289,MATCH(A5600&amp;"|"&amp;C5600,SHELF_days!$D$2:$D$289,0))</f>
        <v>51</v>
      </c>
      <c r="AD5600" s="8">
        <f t="shared" si="262"/>
        <v>112.05465280490915</v>
      </c>
      <c r="AE5600" s="7">
        <f t="shared" si="263"/>
        <v>0.27966983686362767</v>
      </c>
    </row>
    <row r="5601" spans="1:31" x14ac:dyDescent="0.45">
      <c r="A5601" t="s">
        <v>86</v>
      </c>
      <c r="B5601" t="s">
        <v>191</v>
      </c>
      <c r="C5601" t="s">
        <v>135</v>
      </c>
      <c r="D5601">
        <v>0</v>
      </c>
      <c r="E5601">
        <v>0</v>
      </c>
      <c r="F5601">
        <v>0</v>
      </c>
      <c r="G5601">
        <v>0</v>
      </c>
      <c r="H5601">
        <v>4.5325214127739594E-3</v>
      </c>
      <c r="I5601">
        <v>5.6903042273524801E-2</v>
      </c>
      <c r="J5601">
        <v>0.1756396190975805</v>
      </c>
      <c r="K5601">
        <v>0.30299029565187668</v>
      </c>
      <c r="L5601">
        <v>0.37501894729089469</v>
      </c>
      <c r="M5601">
        <v>0.4029638365766039</v>
      </c>
      <c r="N5601">
        <v>0.39968770782394858</v>
      </c>
      <c r="O5601">
        <v>0.39219824930730618</v>
      </c>
      <c r="P5601">
        <v>0.39422885149852488</v>
      </c>
      <c r="Q5601">
        <v>0.39545943717427362</v>
      </c>
      <c r="R5601">
        <v>0.36601638453276891</v>
      </c>
      <c r="S5601">
        <v>0.30128839294579168</v>
      </c>
      <c r="T5601">
        <v>0.18177353180363001</v>
      </c>
      <c r="U5601">
        <v>6.7845203646406727E-2</v>
      </c>
      <c r="V5601">
        <v>8.267742834748305E-3</v>
      </c>
      <c r="W5601">
        <v>0</v>
      </c>
      <c r="X5601">
        <v>0</v>
      </c>
      <c r="Y5601">
        <v>0</v>
      </c>
      <c r="Z5601">
        <v>0</v>
      </c>
      <c r="AA5601">
        <v>0</v>
      </c>
      <c r="AB5601" s="7">
        <f t="shared" si="261"/>
        <v>3.8248137638706536</v>
      </c>
      <c r="AC5601">
        <f>INDEX(SHELF_days!$C$2:$C$289,MATCH(A5601&amp;"|"&amp;C5601,SHELF_days!$D$2:$D$289,0))</f>
        <v>119</v>
      </c>
      <c r="AD5601" s="8">
        <f t="shared" si="262"/>
        <v>455.15283790060778</v>
      </c>
      <c r="AE5601" s="7">
        <f t="shared" si="263"/>
        <v>0.4029638365766039</v>
      </c>
    </row>
    <row r="5602" spans="1:31" x14ac:dyDescent="0.45">
      <c r="A5602" t="s">
        <v>86</v>
      </c>
      <c r="B5602" t="s">
        <v>191</v>
      </c>
      <c r="C5602" t="s">
        <v>136</v>
      </c>
      <c r="D5602">
        <v>0</v>
      </c>
      <c r="E5602">
        <v>0</v>
      </c>
      <c r="F5602">
        <v>0</v>
      </c>
      <c r="G5602">
        <v>0</v>
      </c>
      <c r="H5602">
        <v>6.1924640361793017E-3</v>
      </c>
      <c r="I5602">
        <v>7.8282617209539163E-2</v>
      </c>
      <c r="J5602">
        <v>0.20810016105415799</v>
      </c>
      <c r="K5602">
        <v>0.34000677079029717</v>
      </c>
      <c r="L5602">
        <v>0.42721049883276052</v>
      </c>
      <c r="M5602">
        <v>0.44407249324168879</v>
      </c>
      <c r="N5602">
        <v>0.44341031844579082</v>
      </c>
      <c r="O5602">
        <v>0.43592131268326012</v>
      </c>
      <c r="P5602">
        <v>0.43494803739270149</v>
      </c>
      <c r="Q5602">
        <v>0.43174491889180949</v>
      </c>
      <c r="R5602">
        <v>0.41088728181681988</v>
      </c>
      <c r="S5602">
        <v>0.34890007375777682</v>
      </c>
      <c r="T5602">
        <v>0.2388400183114982</v>
      </c>
      <c r="U5602">
        <v>0.1073957143383743</v>
      </c>
      <c r="V5602">
        <v>1.633712094866277E-2</v>
      </c>
      <c r="W5602">
        <v>0</v>
      </c>
      <c r="X5602">
        <v>0</v>
      </c>
      <c r="Y5602">
        <v>0</v>
      </c>
      <c r="Z5602">
        <v>0</v>
      </c>
      <c r="AA5602">
        <v>0</v>
      </c>
      <c r="AB5602" s="7">
        <f t="shared" si="261"/>
        <v>4.3722498017513169</v>
      </c>
      <c r="AC5602">
        <f>INDEX(SHELF_days!$C$2:$C$289,MATCH(A5602&amp;"|"&amp;C5602,SHELF_days!$D$2:$D$289,0))</f>
        <v>93</v>
      </c>
      <c r="AD5602" s="8">
        <f t="shared" si="262"/>
        <v>406.61923156287247</v>
      </c>
      <c r="AE5602" s="7">
        <f t="shared" si="263"/>
        <v>0.44407249324168879</v>
      </c>
    </row>
    <row r="5603" spans="1:31" x14ac:dyDescent="0.45">
      <c r="A5603" t="s">
        <v>86</v>
      </c>
      <c r="B5603" t="s">
        <v>191</v>
      </c>
      <c r="C5603" t="s">
        <v>137</v>
      </c>
      <c r="D5603">
        <v>0</v>
      </c>
      <c r="E5603">
        <v>0</v>
      </c>
      <c r="F5603">
        <v>0</v>
      </c>
      <c r="G5603">
        <v>0</v>
      </c>
      <c r="H5603">
        <v>5.6038971341107581E-3</v>
      </c>
      <c r="I5603">
        <v>7.01377961203387E-2</v>
      </c>
      <c r="J5603">
        <v>0.2068207227450474</v>
      </c>
      <c r="K5603">
        <v>0.33092380949052802</v>
      </c>
      <c r="L5603">
        <v>0.40182752665476201</v>
      </c>
      <c r="M5603">
        <v>0.42632597961273277</v>
      </c>
      <c r="N5603">
        <v>0.41905615828962228</v>
      </c>
      <c r="O5603">
        <v>0.40748836276335892</v>
      </c>
      <c r="P5603">
        <v>0.40733040302768742</v>
      </c>
      <c r="Q5603">
        <v>0.40811836496493209</v>
      </c>
      <c r="R5603">
        <v>0.39520607494434917</v>
      </c>
      <c r="S5603">
        <v>0.3345201485887217</v>
      </c>
      <c r="T5603">
        <v>0.21507136382221079</v>
      </c>
      <c r="U5603">
        <v>8.6905405735971983E-2</v>
      </c>
      <c r="V5603">
        <v>1.036289335649062E-2</v>
      </c>
      <c r="W5603">
        <v>0</v>
      </c>
      <c r="X5603">
        <v>0</v>
      </c>
      <c r="Y5603">
        <v>0</v>
      </c>
      <c r="Z5603">
        <v>0</v>
      </c>
      <c r="AA5603">
        <v>0</v>
      </c>
      <c r="AB5603" s="7">
        <f t="shared" si="261"/>
        <v>4.1256989072508645</v>
      </c>
      <c r="AC5603">
        <f>INDEX(SHELF_days!$C$2:$C$289,MATCH(A5603&amp;"|"&amp;C5603,SHELF_days!$D$2:$D$289,0))</f>
        <v>88</v>
      </c>
      <c r="AD5603" s="8">
        <f t="shared" si="262"/>
        <v>363.06150383807608</v>
      </c>
      <c r="AE5603" s="7">
        <f t="shared" si="263"/>
        <v>0.42632597961273277</v>
      </c>
    </row>
    <row r="5604" spans="1:31" x14ac:dyDescent="0.45">
      <c r="A5604" t="s">
        <v>86</v>
      </c>
      <c r="B5604" t="s">
        <v>191</v>
      </c>
      <c r="C5604" t="s">
        <v>138</v>
      </c>
      <c r="D5604">
        <v>0</v>
      </c>
      <c r="E5604">
        <v>0</v>
      </c>
      <c r="F5604">
        <v>0</v>
      </c>
      <c r="G5604">
        <v>0</v>
      </c>
      <c r="H5604">
        <v>9.671054204131271E-3</v>
      </c>
      <c r="I5604">
        <v>0.14614336784794471</v>
      </c>
      <c r="J5604">
        <v>0.35042081639927458</v>
      </c>
      <c r="K5604">
        <v>0.46598856719516069</v>
      </c>
      <c r="L5604">
        <v>0.51649894778776839</v>
      </c>
      <c r="M5604">
        <v>0.52894470556578688</v>
      </c>
      <c r="N5604">
        <v>0.49117641031734111</v>
      </c>
      <c r="O5604">
        <v>0.48263678863848419</v>
      </c>
      <c r="P5604">
        <v>0.46151671483336187</v>
      </c>
      <c r="Q5604">
        <v>0.42579577367826982</v>
      </c>
      <c r="R5604">
        <v>0.4366251992773249</v>
      </c>
      <c r="S5604">
        <v>0.3960283227156931</v>
      </c>
      <c r="T5604">
        <v>0.32833094328677409</v>
      </c>
      <c r="U5604">
        <v>0.20942277265436349</v>
      </c>
      <c r="V5604">
        <v>3.5855635503339062E-2</v>
      </c>
      <c r="W5604">
        <v>0</v>
      </c>
      <c r="X5604">
        <v>0</v>
      </c>
      <c r="Y5604">
        <v>0</v>
      </c>
      <c r="Z5604">
        <v>0</v>
      </c>
      <c r="AA5604">
        <v>0</v>
      </c>
      <c r="AB5604" s="7">
        <f t="shared" si="261"/>
        <v>5.2850560199050181</v>
      </c>
      <c r="AC5604">
        <f>INDEX(SHELF_days!$C$2:$C$289,MATCH(A5604&amp;"|"&amp;C5604,SHELF_days!$D$2:$D$289,0))</f>
        <v>6</v>
      </c>
      <c r="AD5604" s="8">
        <f t="shared" si="262"/>
        <v>31.71033611943011</v>
      </c>
      <c r="AE5604" s="7">
        <f t="shared" si="263"/>
        <v>0.52894470556578688</v>
      </c>
    </row>
    <row r="5605" spans="1:31" x14ac:dyDescent="0.45">
      <c r="A5605" t="s">
        <v>86</v>
      </c>
      <c r="B5605" t="s">
        <v>191</v>
      </c>
      <c r="C5605" t="s">
        <v>139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1.0102076118521521E-4</v>
      </c>
      <c r="K5605">
        <v>6.5117982659989734E-2</v>
      </c>
      <c r="L5605">
        <v>0.23244877148718021</v>
      </c>
      <c r="M5605">
        <v>0.29730410016808839</v>
      </c>
      <c r="N5605">
        <v>0.30829515898503979</v>
      </c>
      <c r="O5605">
        <v>0.29902145310823708</v>
      </c>
      <c r="P5605">
        <v>0.31647784064104229</v>
      </c>
      <c r="Q5605">
        <v>0.35098653266191182</v>
      </c>
      <c r="R5605">
        <v>0.29813247040980723</v>
      </c>
      <c r="S5605">
        <v>0.1887673943506932</v>
      </c>
      <c r="T5605">
        <v>1.6526996529901208E-2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 s="7">
        <f t="shared" si="261"/>
        <v>2.3731797217630763</v>
      </c>
      <c r="AC5605">
        <f>INDEX(SHELF_days!$C$2:$C$289,MATCH(A5605&amp;"|"&amp;C5605,SHELF_days!$D$2:$D$289,0))</f>
        <v>8</v>
      </c>
      <c r="AD5605" s="8">
        <f t="shared" si="262"/>
        <v>18.985437774104611</v>
      </c>
      <c r="AE5605" s="7">
        <f t="shared" si="263"/>
        <v>0.35098653266191182</v>
      </c>
    </row>
    <row r="5606" spans="1:31" x14ac:dyDescent="0.45">
      <c r="A5606" t="s">
        <v>86</v>
      </c>
      <c r="B5606" t="s">
        <v>192</v>
      </c>
      <c r="C5606" t="s">
        <v>134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8.5970261053544508E-2</v>
      </c>
      <c r="N5606">
        <v>0.37963217273031902</v>
      </c>
      <c r="O5606">
        <v>0.49887312653179228</v>
      </c>
      <c r="P5606">
        <v>0.49723308211392259</v>
      </c>
      <c r="Q5606">
        <v>0.48343923096635172</v>
      </c>
      <c r="R5606">
        <v>0.47115795283558137</v>
      </c>
      <c r="S5606">
        <v>0.48278741844130069</v>
      </c>
      <c r="T5606">
        <v>0.49201858191351688</v>
      </c>
      <c r="U5606">
        <v>0.44649223672884741</v>
      </c>
      <c r="V5606">
        <v>0.212818103567228</v>
      </c>
      <c r="W5606">
        <v>1.524334553291587E-2</v>
      </c>
      <c r="X5606">
        <v>0</v>
      </c>
      <c r="Y5606">
        <v>0</v>
      </c>
      <c r="Z5606">
        <v>0</v>
      </c>
      <c r="AA5606">
        <v>0</v>
      </c>
      <c r="AB5606" s="7">
        <f t="shared" si="261"/>
        <v>4.06566551241532</v>
      </c>
      <c r="AC5606">
        <f>INDEX(SHELF_days!$C$2:$C$289,MATCH(A5606&amp;"|"&amp;C5606,SHELF_days!$D$2:$D$289,0))</f>
        <v>51</v>
      </c>
      <c r="AD5606" s="8">
        <f t="shared" si="262"/>
        <v>207.34894113318131</v>
      </c>
      <c r="AE5606" s="7">
        <f t="shared" si="263"/>
        <v>0.49887312653179228</v>
      </c>
    </row>
    <row r="5607" spans="1:31" x14ac:dyDescent="0.45">
      <c r="A5607" t="s">
        <v>86</v>
      </c>
      <c r="B5607" t="s">
        <v>192</v>
      </c>
      <c r="C5607" t="s">
        <v>135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7.6376066915914862E-3</v>
      </c>
      <c r="L5607">
        <v>0.18687044568995531</v>
      </c>
      <c r="M5607">
        <v>0.48014337247274769</v>
      </c>
      <c r="N5607">
        <v>0.63047092140796768</v>
      </c>
      <c r="O5607">
        <v>0.67382433915277506</v>
      </c>
      <c r="P5607">
        <v>0.67705711901492183</v>
      </c>
      <c r="Q5607">
        <v>0.67418244180010656</v>
      </c>
      <c r="R5607">
        <v>0.66674031315912219</v>
      </c>
      <c r="S5607">
        <v>0.6665004829457718</v>
      </c>
      <c r="T5607">
        <v>0.66682983882095515</v>
      </c>
      <c r="U5607">
        <v>0.64842040593727601</v>
      </c>
      <c r="V5607">
        <v>0.56803293230217289</v>
      </c>
      <c r="W5607">
        <v>0.3065637915514059</v>
      </c>
      <c r="X5607">
        <v>3.9289445499405343E-2</v>
      </c>
      <c r="Y5607">
        <v>0</v>
      </c>
      <c r="Z5607">
        <v>0</v>
      </c>
      <c r="AA5607">
        <v>0</v>
      </c>
      <c r="AB5607" s="7">
        <f t="shared" si="261"/>
        <v>6.8925634564461751</v>
      </c>
      <c r="AC5607">
        <f>INDEX(SHELF_days!$C$2:$C$289,MATCH(A5607&amp;"|"&amp;C5607,SHELF_days!$D$2:$D$289,0))</f>
        <v>119</v>
      </c>
      <c r="AD5607" s="8">
        <f t="shared" si="262"/>
        <v>820.21505131709489</v>
      </c>
      <c r="AE5607" s="7">
        <f t="shared" si="263"/>
        <v>0.67705711901492183</v>
      </c>
    </row>
    <row r="5608" spans="1:31" x14ac:dyDescent="0.45">
      <c r="A5608" t="s">
        <v>86</v>
      </c>
      <c r="B5608" t="s">
        <v>192</v>
      </c>
      <c r="C5608" t="s">
        <v>136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2.4164508345796872E-2</v>
      </c>
      <c r="L5608">
        <v>0.27575697567568042</v>
      </c>
      <c r="M5608">
        <v>0.51488676849424775</v>
      </c>
      <c r="N5608">
        <v>0.59949294659002661</v>
      </c>
      <c r="O5608">
        <v>0.63012112653058361</v>
      </c>
      <c r="P5608">
        <v>0.63916783485240902</v>
      </c>
      <c r="Q5608">
        <v>0.63841567957142775</v>
      </c>
      <c r="R5608">
        <v>0.63266768459506084</v>
      </c>
      <c r="S5608">
        <v>0.62353064815635084</v>
      </c>
      <c r="T5608">
        <v>0.61337915748186045</v>
      </c>
      <c r="U5608">
        <v>0.59439288214438957</v>
      </c>
      <c r="V5608">
        <v>0.5420651092014821</v>
      </c>
      <c r="W5608">
        <v>0.4000606240630627</v>
      </c>
      <c r="X5608">
        <v>0.11961874586358021</v>
      </c>
      <c r="Y5608">
        <v>2.6056187562860548E-6</v>
      </c>
      <c r="Z5608">
        <v>0</v>
      </c>
      <c r="AA5608">
        <v>0</v>
      </c>
      <c r="AB5608" s="7">
        <f t="shared" si="261"/>
        <v>6.8477232971847135</v>
      </c>
      <c r="AC5608">
        <f>INDEX(SHELF_days!$C$2:$C$289,MATCH(A5608&amp;"|"&amp;C5608,SHELF_days!$D$2:$D$289,0))</f>
        <v>93</v>
      </c>
      <c r="AD5608" s="8">
        <f t="shared" si="262"/>
        <v>636.83826663817831</v>
      </c>
      <c r="AE5608" s="7">
        <f t="shared" si="263"/>
        <v>0.63916783485240902</v>
      </c>
    </row>
    <row r="5609" spans="1:31" x14ac:dyDescent="0.45">
      <c r="A5609" t="s">
        <v>86</v>
      </c>
      <c r="B5609" t="s">
        <v>192</v>
      </c>
      <c r="C5609" t="s">
        <v>137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5.499371960449613E-2</v>
      </c>
      <c r="M5609">
        <v>0.36422206091116532</v>
      </c>
      <c r="N5609">
        <v>0.55216568352257089</v>
      </c>
      <c r="O5609">
        <v>0.58568961715600898</v>
      </c>
      <c r="P5609">
        <v>0.57825967391492872</v>
      </c>
      <c r="Q5609">
        <v>0.5681218520601431</v>
      </c>
      <c r="R5609">
        <v>0.56341217480062511</v>
      </c>
      <c r="S5609">
        <v>0.56827173921122187</v>
      </c>
      <c r="T5609">
        <v>0.569548876837356</v>
      </c>
      <c r="U5609">
        <v>0.52877833300713251</v>
      </c>
      <c r="V5609">
        <v>0.35578626340003522</v>
      </c>
      <c r="W5609">
        <v>7.7412377953458192E-2</v>
      </c>
      <c r="X5609">
        <v>3.2207156430158789E-5</v>
      </c>
      <c r="Y5609">
        <v>0</v>
      </c>
      <c r="Z5609">
        <v>0</v>
      </c>
      <c r="AA5609">
        <v>0</v>
      </c>
      <c r="AB5609" s="7">
        <f t="shared" si="261"/>
        <v>5.3666945795355723</v>
      </c>
      <c r="AC5609">
        <f>INDEX(SHELF_days!$C$2:$C$289,MATCH(A5609&amp;"|"&amp;C5609,SHELF_days!$D$2:$D$289,0))</f>
        <v>88</v>
      </c>
      <c r="AD5609" s="8">
        <f t="shared" si="262"/>
        <v>472.26912299913033</v>
      </c>
      <c r="AE5609" s="7">
        <f t="shared" si="263"/>
        <v>0.58568961715600898</v>
      </c>
    </row>
    <row r="5610" spans="1:31" x14ac:dyDescent="0.45">
      <c r="A5610" t="s">
        <v>86</v>
      </c>
      <c r="B5610" t="s">
        <v>192</v>
      </c>
      <c r="C5610" t="s">
        <v>138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2.7731600423152491E-2</v>
      </c>
      <c r="L5610">
        <v>0.38083723741876979</v>
      </c>
      <c r="M5610">
        <v>0.62248753211425112</v>
      </c>
      <c r="N5610">
        <v>0.69230769230769229</v>
      </c>
      <c r="O5610">
        <v>0.718074656188605</v>
      </c>
      <c r="P5610">
        <v>0.72479975819857945</v>
      </c>
      <c r="Q5610">
        <v>0.72464863231071475</v>
      </c>
      <c r="R5610">
        <v>0.72328849931993344</v>
      </c>
      <c r="S5610">
        <v>0.72570651352576687</v>
      </c>
      <c r="T5610">
        <v>0.7238930028713918</v>
      </c>
      <c r="U5610">
        <v>0.71218074656188601</v>
      </c>
      <c r="V5610">
        <v>0.67311470454888911</v>
      </c>
      <c r="W5610">
        <v>0.55977028865044576</v>
      </c>
      <c r="X5610">
        <v>0.22117273688982919</v>
      </c>
      <c r="Y5610">
        <v>0</v>
      </c>
      <c r="Z5610">
        <v>0</v>
      </c>
      <c r="AA5610">
        <v>0</v>
      </c>
      <c r="AB5610" s="7">
        <f t="shared" si="261"/>
        <v>8.2300136013299063</v>
      </c>
      <c r="AC5610">
        <f>INDEX(SHELF_days!$C$2:$C$289,MATCH(A5610&amp;"|"&amp;C5610,SHELF_days!$D$2:$D$289,0))</f>
        <v>6</v>
      </c>
      <c r="AD5610" s="8">
        <f t="shared" si="262"/>
        <v>49.380081607979434</v>
      </c>
      <c r="AE5610" s="7">
        <f t="shared" si="263"/>
        <v>0.72570651352576687</v>
      </c>
    </row>
    <row r="5611" spans="1:31" x14ac:dyDescent="0.45">
      <c r="A5611" t="s">
        <v>86</v>
      </c>
      <c r="B5611" t="s">
        <v>192</v>
      </c>
      <c r="C5611" t="s">
        <v>139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2.6447030376303459E-3</v>
      </c>
      <c r="N5611">
        <v>0.27588030829681132</v>
      </c>
      <c r="O5611">
        <v>0.35612815475290921</v>
      </c>
      <c r="P5611">
        <v>0.39020704246637439</v>
      </c>
      <c r="Q5611">
        <v>0.4112135408795527</v>
      </c>
      <c r="R5611">
        <v>0.42511712256309497</v>
      </c>
      <c r="S5611">
        <v>0.48556747770893149</v>
      </c>
      <c r="T5611">
        <v>0.52765603747922007</v>
      </c>
      <c r="U5611">
        <v>0.49304820915822878</v>
      </c>
      <c r="V5611">
        <v>0.19344113646667671</v>
      </c>
      <c r="W5611">
        <v>0</v>
      </c>
      <c r="X5611">
        <v>0</v>
      </c>
      <c r="Y5611">
        <v>0</v>
      </c>
      <c r="Z5611">
        <v>0</v>
      </c>
      <c r="AA5611">
        <v>0</v>
      </c>
      <c r="AB5611" s="7">
        <f t="shared" si="261"/>
        <v>3.5609037328094302</v>
      </c>
      <c r="AC5611">
        <f>INDEX(SHELF_days!$C$2:$C$289,MATCH(A5611&amp;"|"&amp;C5611,SHELF_days!$D$2:$D$289,0))</f>
        <v>8</v>
      </c>
      <c r="AD5611" s="8">
        <f t="shared" si="262"/>
        <v>28.487229862475441</v>
      </c>
      <c r="AE5611" s="7">
        <f t="shared" si="263"/>
        <v>0.52765603747922007</v>
      </c>
    </row>
    <row r="5612" spans="1:31" x14ac:dyDescent="0.45">
      <c r="A5612" t="s">
        <v>86</v>
      </c>
      <c r="B5612" t="s">
        <v>193</v>
      </c>
      <c r="C5612" t="s">
        <v>134</v>
      </c>
      <c r="D5612">
        <v>0.2114</v>
      </c>
      <c r="E5612">
        <v>0.2114</v>
      </c>
      <c r="F5612">
        <v>0.2114</v>
      </c>
      <c r="G5612">
        <v>0.2114</v>
      </c>
      <c r="H5612">
        <v>0.2114</v>
      </c>
      <c r="I5612">
        <v>0.2114</v>
      </c>
      <c r="J5612">
        <v>0.2114</v>
      </c>
      <c r="K5612">
        <v>0.2114</v>
      </c>
      <c r="L5612">
        <v>0.2114</v>
      </c>
      <c r="M5612">
        <v>0.2114</v>
      </c>
      <c r="N5612">
        <v>0.2114</v>
      </c>
      <c r="O5612">
        <v>0.2114</v>
      </c>
      <c r="P5612">
        <v>0.2114</v>
      </c>
      <c r="Q5612">
        <v>0.2114</v>
      </c>
      <c r="R5612">
        <v>0.2114</v>
      </c>
      <c r="S5612">
        <v>0.2114</v>
      </c>
      <c r="T5612">
        <v>0.2114</v>
      </c>
      <c r="U5612">
        <v>0.2114</v>
      </c>
      <c r="V5612">
        <v>0.2114</v>
      </c>
      <c r="W5612">
        <v>0.2114</v>
      </c>
      <c r="X5612">
        <v>0.2114</v>
      </c>
      <c r="Y5612">
        <v>0.2114</v>
      </c>
      <c r="Z5612">
        <v>0.2114</v>
      </c>
      <c r="AA5612">
        <v>0.2114</v>
      </c>
      <c r="AB5612" s="7">
        <f t="shared" si="261"/>
        <v>5.0735999999999999</v>
      </c>
      <c r="AC5612">
        <f>INDEX(SHELF_days!$C$2:$C$289,MATCH(A5612&amp;"|"&amp;C5612,SHELF_days!$D$2:$D$289,0))</f>
        <v>51</v>
      </c>
      <c r="AD5612" s="8">
        <f t="shared" si="262"/>
        <v>258.75360000000001</v>
      </c>
      <c r="AE5612" s="7">
        <f t="shared" si="263"/>
        <v>0.2114</v>
      </c>
    </row>
    <row r="5613" spans="1:31" x14ac:dyDescent="0.45">
      <c r="A5613" t="s">
        <v>86</v>
      </c>
      <c r="B5613" t="s">
        <v>193</v>
      </c>
      <c r="C5613" t="s">
        <v>135</v>
      </c>
      <c r="D5613">
        <v>0.2114</v>
      </c>
      <c r="E5613">
        <v>0.2114</v>
      </c>
      <c r="F5613">
        <v>0.2114</v>
      </c>
      <c r="G5613">
        <v>0.2114</v>
      </c>
      <c r="H5613">
        <v>0.2114</v>
      </c>
      <c r="I5613">
        <v>0.2114</v>
      </c>
      <c r="J5613">
        <v>0.2114</v>
      </c>
      <c r="K5613">
        <v>0.2114</v>
      </c>
      <c r="L5613">
        <v>0.2114</v>
      </c>
      <c r="M5613">
        <v>0.2114</v>
      </c>
      <c r="N5613">
        <v>0.2114</v>
      </c>
      <c r="O5613">
        <v>0.2114</v>
      </c>
      <c r="P5613">
        <v>0.2114</v>
      </c>
      <c r="Q5613">
        <v>0.2114</v>
      </c>
      <c r="R5613">
        <v>0.2114</v>
      </c>
      <c r="S5613">
        <v>0.2114</v>
      </c>
      <c r="T5613">
        <v>0.2114</v>
      </c>
      <c r="U5613">
        <v>0.2114</v>
      </c>
      <c r="V5613">
        <v>0.2114</v>
      </c>
      <c r="W5613">
        <v>0.2114</v>
      </c>
      <c r="X5613">
        <v>0.2114</v>
      </c>
      <c r="Y5613">
        <v>0.2114</v>
      </c>
      <c r="Z5613">
        <v>0.2114</v>
      </c>
      <c r="AA5613">
        <v>0.2114</v>
      </c>
      <c r="AB5613" s="7">
        <f t="shared" si="261"/>
        <v>5.0735999999999999</v>
      </c>
      <c r="AC5613">
        <f>INDEX(SHELF_days!$C$2:$C$289,MATCH(A5613&amp;"|"&amp;C5613,SHELF_days!$D$2:$D$289,0))</f>
        <v>119</v>
      </c>
      <c r="AD5613" s="8">
        <f t="shared" si="262"/>
        <v>603.75839999999994</v>
      </c>
      <c r="AE5613" s="7">
        <f t="shared" si="263"/>
        <v>0.2114</v>
      </c>
    </row>
    <row r="5614" spans="1:31" x14ac:dyDescent="0.45">
      <c r="A5614" t="s">
        <v>86</v>
      </c>
      <c r="B5614" t="s">
        <v>193</v>
      </c>
      <c r="C5614" t="s">
        <v>136</v>
      </c>
      <c r="D5614">
        <v>0.2114</v>
      </c>
      <c r="E5614">
        <v>0.2114</v>
      </c>
      <c r="F5614">
        <v>0.2114</v>
      </c>
      <c r="G5614">
        <v>0.2114</v>
      </c>
      <c r="H5614">
        <v>0.2114</v>
      </c>
      <c r="I5614">
        <v>0.2114</v>
      </c>
      <c r="J5614">
        <v>0.2114</v>
      </c>
      <c r="K5614">
        <v>0.2114</v>
      </c>
      <c r="L5614">
        <v>0.2114</v>
      </c>
      <c r="M5614">
        <v>0.2114</v>
      </c>
      <c r="N5614">
        <v>0.2114</v>
      </c>
      <c r="O5614">
        <v>0.2114</v>
      </c>
      <c r="P5614">
        <v>0.2114</v>
      </c>
      <c r="Q5614">
        <v>0.2114</v>
      </c>
      <c r="R5614">
        <v>0.2114</v>
      </c>
      <c r="S5614">
        <v>0.2114</v>
      </c>
      <c r="T5614">
        <v>0.2114</v>
      </c>
      <c r="U5614">
        <v>0.2114</v>
      </c>
      <c r="V5614">
        <v>0.2114</v>
      </c>
      <c r="W5614">
        <v>0.2114</v>
      </c>
      <c r="X5614">
        <v>0.2114</v>
      </c>
      <c r="Y5614">
        <v>0.2114</v>
      </c>
      <c r="Z5614">
        <v>0.2114</v>
      </c>
      <c r="AA5614">
        <v>0.2114</v>
      </c>
      <c r="AB5614" s="7">
        <f t="shared" si="261"/>
        <v>5.0735999999999999</v>
      </c>
      <c r="AC5614">
        <f>INDEX(SHELF_days!$C$2:$C$289,MATCH(A5614&amp;"|"&amp;C5614,SHELF_days!$D$2:$D$289,0))</f>
        <v>93</v>
      </c>
      <c r="AD5614" s="8">
        <f t="shared" si="262"/>
        <v>471.84479999999996</v>
      </c>
      <c r="AE5614" s="7">
        <f t="shared" si="263"/>
        <v>0.2114</v>
      </c>
    </row>
    <row r="5615" spans="1:31" x14ac:dyDescent="0.45">
      <c r="A5615" t="s">
        <v>86</v>
      </c>
      <c r="B5615" t="s">
        <v>193</v>
      </c>
      <c r="C5615" t="s">
        <v>137</v>
      </c>
      <c r="D5615">
        <v>0.2114</v>
      </c>
      <c r="E5615">
        <v>0.2114</v>
      </c>
      <c r="F5615">
        <v>0.2114</v>
      </c>
      <c r="G5615">
        <v>0.2114</v>
      </c>
      <c r="H5615">
        <v>0.2114</v>
      </c>
      <c r="I5615">
        <v>0.2114</v>
      </c>
      <c r="J5615">
        <v>0.2114</v>
      </c>
      <c r="K5615">
        <v>0.2114</v>
      </c>
      <c r="L5615">
        <v>0.2114</v>
      </c>
      <c r="M5615">
        <v>0.2114</v>
      </c>
      <c r="N5615">
        <v>0.2114</v>
      </c>
      <c r="O5615">
        <v>0.2114</v>
      </c>
      <c r="P5615">
        <v>0.2114</v>
      </c>
      <c r="Q5615">
        <v>0.2114</v>
      </c>
      <c r="R5615">
        <v>0.2114</v>
      </c>
      <c r="S5615">
        <v>0.2114</v>
      </c>
      <c r="T5615">
        <v>0.2114</v>
      </c>
      <c r="U5615">
        <v>0.2114</v>
      </c>
      <c r="V5615">
        <v>0.2114</v>
      </c>
      <c r="W5615">
        <v>0.2114</v>
      </c>
      <c r="X5615">
        <v>0.2114</v>
      </c>
      <c r="Y5615">
        <v>0.2114</v>
      </c>
      <c r="Z5615">
        <v>0.2114</v>
      </c>
      <c r="AA5615">
        <v>0.2114</v>
      </c>
      <c r="AB5615" s="7">
        <f t="shared" si="261"/>
        <v>5.0735999999999999</v>
      </c>
      <c r="AC5615">
        <f>INDEX(SHELF_days!$C$2:$C$289,MATCH(A5615&amp;"|"&amp;C5615,SHELF_days!$D$2:$D$289,0))</f>
        <v>88</v>
      </c>
      <c r="AD5615" s="8">
        <f t="shared" si="262"/>
        <v>446.47679999999997</v>
      </c>
      <c r="AE5615" s="7">
        <f t="shared" si="263"/>
        <v>0.2114</v>
      </c>
    </row>
    <row r="5616" spans="1:31" x14ac:dyDescent="0.45">
      <c r="A5616" t="s">
        <v>86</v>
      </c>
      <c r="B5616" t="s">
        <v>193</v>
      </c>
      <c r="C5616" t="s">
        <v>138</v>
      </c>
      <c r="D5616">
        <v>0.2114</v>
      </c>
      <c r="E5616">
        <v>0.2114</v>
      </c>
      <c r="F5616">
        <v>0.2114</v>
      </c>
      <c r="G5616">
        <v>0.2114</v>
      </c>
      <c r="H5616">
        <v>0.2114</v>
      </c>
      <c r="I5616">
        <v>0.2114</v>
      </c>
      <c r="J5616">
        <v>0.2114</v>
      </c>
      <c r="K5616">
        <v>0.2114</v>
      </c>
      <c r="L5616">
        <v>0.2114</v>
      </c>
      <c r="M5616">
        <v>0.2114</v>
      </c>
      <c r="N5616">
        <v>0.2114</v>
      </c>
      <c r="O5616">
        <v>0.2114</v>
      </c>
      <c r="P5616">
        <v>0.2114</v>
      </c>
      <c r="Q5616">
        <v>0.2114</v>
      </c>
      <c r="R5616">
        <v>0.2114</v>
      </c>
      <c r="S5616">
        <v>0.2114</v>
      </c>
      <c r="T5616">
        <v>0.2114</v>
      </c>
      <c r="U5616">
        <v>0.2114</v>
      </c>
      <c r="V5616">
        <v>0.2114</v>
      </c>
      <c r="W5616">
        <v>0.2114</v>
      </c>
      <c r="X5616">
        <v>0.2114</v>
      </c>
      <c r="Y5616">
        <v>0.2114</v>
      </c>
      <c r="Z5616">
        <v>0.2114</v>
      </c>
      <c r="AA5616">
        <v>0.2114</v>
      </c>
      <c r="AB5616" s="7">
        <f t="shared" si="261"/>
        <v>5.0735999999999999</v>
      </c>
      <c r="AC5616">
        <f>INDEX(SHELF_days!$C$2:$C$289,MATCH(A5616&amp;"|"&amp;C5616,SHELF_days!$D$2:$D$289,0))</f>
        <v>6</v>
      </c>
      <c r="AD5616" s="8">
        <f t="shared" si="262"/>
        <v>30.441600000000001</v>
      </c>
      <c r="AE5616" s="7">
        <f t="shared" si="263"/>
        <v>0.2114</v>
      </c>
    </row>
    <row r="5617" spans="1:31" x14ac:dyDescent="0.45">
      <c r="A5617" t="s">
        <v>86</v>
      </c>
      <c r="B5617" t="s">
        <v>193</v>
      </c>
      <c r="C5617" t="s">
        <v>139</v>
      </c>
      <c r="D5617">
        <v>0.2114</v>
      </c>
      <c r="E5617">
        <v>0.2114</v>
      </c>
      <c r="F5617">
        <v>0.2114</v>
      </c>
      <c r="G5617">
        <v>0.2114</v>
      </c>
      <c r="H5617">
        <v>0.2114</v>
      </c>
      <c r="I5617">
        <v>0.2114</v>
      </c>
      <c r="J5617">
        <v>0.2114</v>
      </c>
      <c r="K5617">
        <v>0.2114</v>
      </c>
      <c r="L5617">
        <v>0.2114</v>
      </c>
      <c r="M5617">
        <v>0.2114</v>
      </c>
      <c r="N5617">
        <v>0.2114</v>
      </c>
      <c r="O5617">
        <v>0.2114</v>
      </c>
      <c r="P5617">
        <v>0.2114</v>
      </c>
      <c r="Q5617">
        <v>0.2114</v>
      </c>
      <c r="R5617">
        <v>0.2114</v>
      </c>
      <c r="S5617">
        <v>0.2114</v>
      </c>
      <c r="T5617">
        <v>0.2114</v>
      </c>
      <c r="U5617">
        <v>0.2114</v>
      </c>
      <c r="V5617">
        <v>0.2114</v>
      </c>
      <c r="W5617">
        <v>0.2114</v>
      </c>
      <c r="X5617">
        <v>0.2114</v>
      </c>
      <c r="Y5617">
        <v>0.2114</v>
      </c>
      <c r="Z5617">
        <v>0.2114</v>
      </c>
      <c r="AA5617">
        <v>0.2114</v>
      </c>
      <c r="AB5617" s="7">
        <f t="shared" si="261"/>
        <v>5.0735999999999999</v>
      </c>
      <c r="AC5617">
        <f>INDEX(SHELF_days!$C$2:$C$289,MATCH(A5617&amp;"|"&amp;C5617,SHELF_days!$D$2:$D$289,0))</f>
        <v>8</v>
      </c>
      <c r="AD5617" s="8">
        <f t="shared" si="262"/>
        <v>40.588799999999999</v>
      </c>
      <c r="AE5617" s="7">
        <f t="shared" si="263"/>
        <v>0.2114</v>
      </c>
    </row>
    <row r="5618" spans="1:31" x14ac:dyDescent="0.45">
      <c r="A5618" t="s">
        <v>88</v>
      </c>
      <c r="B5618" t="s">
        <v>168</v>
      </c>
      <c r="C5618" t="s">
        <v>134</v>
      </c>
      <c r="D5618">
        <v>0.8</v>
      </c>
      <c r="E5618">
        <v>0.8</v>
      </c>
      <c r="F5618">
        <v>0.8</v>
      </c>
      <c r="G5618">
        <v>0.8</v>
      </c>
      <c r="H5618">
        <v>0.8</v>
      </c>
      <c r="I5618">
        <v>0.8</v>
      </c>
      <c r="J5618">
        <v>0.8</v>
      </c>
      <c r="K5618">
        <v>0.8</v>
      </c>
      <c r="L5618">
        <v>0.8</v>
      </c>
      <c r="M5618">
        <v>0.8</v>
      </c>
      <c r="N5618">
        <v>0.8</v>
      </c>
      <c r="O5618">
        <v>0.8</v>
      </c>
      <c r="P5618">
        <v>0.8</v>
      </c>
      <c r="Q5618">
        <v>0.8</v>
      </c>
      <c r="R5618">
        <v>0.8</v>
      </c>
      <c r="S5618">
        <v>0.8</v>
      </c>
      <c r="T5618">
        <v>0.8</v>
      </c>
      <c r="U5618">
        <v>0.8</v>
      </c>
      <c r="V5618">
        <v>0.8</v>
      </c>
      <c r="W5618">
        <v>0.8</v>
      </c>
      <c r="X5618">
        <v>0.8</v>
      </c>
      <c r="Y5618">
        <v>0.8</v>
      </c>
      <c r="Z5618">
        <v>0.8</v>
      </c>
      <c r="AA5618">
        <v>0.8</v>
      </c>
      <c r="AB5618" s="7">
        <f t="shared" si="261"/>
        <v>19.200000000000006</v>
      </c>
      <c r="AC5618">
        <f>INDEX(SHELF_days!$C$2:$C$289,MATCH(A5618&amp;"|"&amp;C5618,SHELF_days!$D$2:$D$289,0))</f>
        <v>31</v>
      </c>
      <c r="AD5618" s="8">
        <f t="shared" si="262"/>
        <v>595.20000000000016</v>
      </c>
      <c r="AE5618" s="7">
        <f t="shared" si="263"/>
        <v>0.8</v>
      </c>
    </row>
    <row r="5619" spans="1:31" x14ac:dyDescent="0.45">
      <c r="A5619" t="s">
        <v>88</v>
      </c>
      <c r="B5619" t="s">
        <v>168</v>
      </c>
      <c r="C5619" t="s">
        <v>135</v>
      </c>
      <c r="D5619">
        <v>0.8</v>
      </c>
      <c r="E5619">
        <v>0.8</v>
      </c>
      <c r="F5619">
        <v>0.8</v>
      </c>
      <c r="G5619">
        <v>0.8</v>
      </c>
      <c r="H5619">
        <v>0.8</v>
      </c>
      <c r="I5619">
        <v>0.8</v>
      </c>
      <c r="J5619">
        <v>0.8</v>
      </c>
      <c r="K5619">
        <v>0.8</v>
      </c>
      <c r="L5619">
        <v>0.8</v>
      </c>
      <c r="M5619">
        <v>0.8</v>
      </c>
      <c r="N5619">
        <v>0.8</v>
      </c>
      <c r="O5619">
        <v>0.8</v>
      </c>
      <c r="P5619">
        <v>0.8</v>
      </c>
      <c r="Q5619">
        <v>0.8</v>
      </c>
      <c r="R5619">
        <v>0.8</v>
      </c>
      <c r="S5619">
        <v>0.8</v>
      </c>
      <c r="T5619">
        <v>0.8</v>
      </c>
      <c r="U5619">
        <v>0.8</v>
      </c>
      <c r="V5619">
        <v>0.8</v>
      </c>
      <c r="W5619">
        <v>0.8</v>
      </c>
      <c r="X5619">
        <v>0.8</v>
      </c>
      <c r="Y5619">
        <v>0.8</v>
      </c>
      <c r="Z5619">
        <v>0.8</v>
      </c>
      <c r="AA5619">
        <v>0.8</v>
      </c>
      <c r="AB5619" s="7">
        <f t="shared" si="261"/>
        <v>19.200000000000006</v>
      </c>
      <c r="AC5619">
        <f>INDEX(SHELF_days!$C$2:$C$289,MATCH(A5619&amp;"|"&amp;C5619,SHELF_days!$D$2:$D$289,0))</f>
        <v>103</v>
      </c>
      <c r="AD5619" s="8">
        <f t="shared" si="262"/>
        <v>1977.6000000000006</v>
      </c>
      <c r="AE5619" s="7">
        <f t="shared" si="263"/>
        <v>0.8</v>
      </c>
    </row>
    <row r="5620" spans="1:31" x14ac:dyDescent="0.45">
      <c r="A5620" t="s">
        <v>88</v>
      </c>
      <c r="B5620" t="s">
        <v>168</v>
      </c>
      <c r="C5620" t="s">
        <v>136</v>
      </c>
      <c r="D5620">
        <v>0.8</v>
      </c>
      <c r="E5620">
        <v>0.8</v>
      </c>
      <c r="F5620">
        <v>0.8</v>
      </c>
      <c r="G5620">
        <v>0.8</v>
      </c>
      <c r="H5620">
        <v>0.8</v>
      </c>
      <c r="I5620">
        <v>0.8</v>
      </c>
      <c r="J5620">
        <v>0.8</v>
      </c>
      <c r="K5620">
        <v>0.8</v>
      </c>
      <c r="L5620">
        <v>0.8</v>
      </c>
      <c r="M5620">
        <v>0.8</v>
      </c>
      <c r="N5620">
        <v>0.8</v>
      </c>
      <c r="O5620">
        <v>0.8</v>
      </c>
      <c r="P5620">
        <v>0.8</v>
      </c>
      <c r="Q5620">
        <v>0.8</v>
      </c>
      <c r="R5620">
        <v>0.8</v>
      </c>
      <c r="S5620">
        <v>0.8</v>
      </c>
      <c r="T5620">
        <v>0.8</v>
      </c>
      <c r="U5620">
        <v>0.8</v>
      </c>
      <c r="V5620">
        <v>0.8</v>
      </c>
      <c r="W5620">
        <v>0.8</v>
      </c>
      <c r="X5620">
        <v>0.8</v>
      </c>
      <c r="Y5620">
        <v>0.8</v>
      </c>
      <c r="Z5620">
        <v>0.8</v>
      </c>
      <c r="AA5620">
        <v>0.8</v>
      </c>
      <c r="AB5620" s="7">
        <f t="shared" si="261"/>
        <v>19.200000000000006</v>
      </c>
      <c r="AC5620">
        <f>INDEX(SHELF_days!$C$2:$C$289,MATCH(A5620&amp;"|"&amp;C5620,SHELF_days!$D$2:$D$289,0))</f>
        <v>116</v>
      </c>
      <c r="AD5620" s="8">
        <f t="shared" si="262"/>
        <v>2227.2000000000007</v>
      </c>
      <c r="AE5620" s="7">
        <f t="shared" si="263"/>
        <v>0.8</v>
      </c>
    </row>
    <row r="5621" spans="1:31" x14ac:dyDescent="0.45">
      <c r="A5621" t="s">
        <v>88</v>
      </c>
      <c r="B5621" t="s">
        <v>168</v>
      </c>
      <c r="C5621" t="s">
        <v>137</v>
      </c>
      <c r="D5621">
        <v>0.8</v>
      </c>
      <c r="E5621">
        <v>0.8</v>
      </c>
      <c r="F5621">
        <v>0.8</v>
      </c>
      <c r="G5621">
        <v>0.8</v>
      </c>
      <c r="H5621">
        <v>0.8</v>
      </c>
      <c r="I5621">
        <v>0.8</v>
      </c>
      <c r="J5621">
        <v>0.8</v>
      </c>
      <c r="K5621">
        <v>0.8</v>
      </c>
      <c r="L5621">
        <v>0.8</v>
      </c>
      <c r="M5621">
        <v>0.8</v>
      </c>
      <c r="N5621">
        <v>0.8</v>
      </c>
      <c r="O5621">
        <v>0.8</v>
      </c>
      <c r="P5621">
        <v>0.8</v>
      </c>
      <c r="Q5621">
        <v>0.8</v>
      </c>
      <c r="R5621">
        <v>0.8</v>
      </c>
      <c r="S5621">
        <v>0.8</v>
      </c>
      <c r="T5621">
        <v>0.8</v>
      </c>
      <c r="U5621">
        <v>0.8</v>
      </c>
      <c r="V5621">
        <v>0.8</v>
      </c>
      <c r="W5621">
        <v>0.8</v>
      </c>
      <c r="X5621">
        <v>0.8</v>
      </c>
      <c r="Y5621">
        <v>0.8</v>
      </c>
      <c r="Z5621">
        <v>0.8</v>
      </c>
      <c r="AA5621">
        <v>0.8</v>
      </c>
      <c r="AB5621" s="7">
        <f t="shared" si="261"/>
        <v>19.200000000000006</v>
      </c>
      <c r="AC5621">
        <f>INDEX(SHELF_days!$C$2:$C$289,MATCH(A5621&amp;"|"&amp;C5621,SHELF_days!$D$2:$D$289,0))</f>
        <v>89</v>
      </c>
      <c r="AD5621" s="8">
        <f t="shared" si="262"/>
        <v>1708.8000000000006</v>
      </c>
      <c r="AE5621" s="7">
        <f t="shared" si="263"/>
        <v>0.8</v>
      </c>
    </row>
    <row r="5622" spans="1:31" x14ac:dyDescent="0.45">
      <c r="A5622" t="s">
        <v>88</v>
      </c>
      <c r="B5622" t="s">
        <v>168</v>
      </c>
      <c r="C5622" t="s">
        <v>138</v>
      </c>
      <c r="D5622">
        <v>0.8</v>
      </c>
      <c r="E5622">
        <v>0.8</v>
      </c>
      <c r="F5622">
        <v>0.8</v>
      </c>
      <c r="G5622">
        <v>0.8</v>
      </c>
      <c r="H5622">
        <v>0.8</v>
      </c>
      <c r="I5622">
        <v>0.8</v>
      </c>
      <c r="J5622">
        <v>0.8</v>
      </c>
      <c r="K5622">
        <v>0.8</v>
      </c>
      <c r="L5622">
        <v>0.8</v>
      </c>
      <c r="M5622">
        <v>0.8</v>
      </c>
      <c r="N5622">
        <v>0.8</v>
      </c>
      <c r="O5622">
        <v>0.8</v>
      </c>
      <c r="P5622">
        <v>0.8</v>
      </c>
      <c r="Q5622">
        <v>0.8</v>
      </c>
      <c r="R5622">
        <v>0.8</v>
      </c>
      <c r="S5622">
        <v>0.8</v>
      </c>
      <c r="T5622">
        <v>0.8</v>
      </c>
      <c r="U5622">
        <v>0.8</v>
      </c>
      <c r="V5622">
        <v>0.8</v>
      </c>
      <c r="W5622">
        <v>0.8</v>
      </c>
      <c r="X5622">
        <v>0.8</v>
      </c>
      <c r="Y5622">
        <v>0.8</v>
      </c>
      <c r="Z5622">
        <v>0.8</v>
      </c>
      <c r="AA5622">
        <v>0.8</v>
      </c>
      <c r="AB5622" s="7">
        <f t="shared" si="261"/>
        <v>19.200000000000006</v>
      </c>
      <c r="AC5622">
        <f>INDEX(SHELF_days!$C$2:$C$289,MATCH(A5622&amp;"|"&amp;C5622,SHELF_days!$D$2:$D$289,0))</f>
        <v>15</v>
      </c>
      <c r="AD5622" s="8">
        <f t="shared" si="262"/>
        <v>288.00000000000011</v>
      </c>
      <c r="AE5622" s="7">
        <f t="shared" si="263"/>
        <v>0.8</v>
      </c>
    </row>
    <row r="5623" spans="1:31" x14ac:dyDescent="0.45">
      <c r="A5623" t="s">
        <v>88</v>
      </c>
      <c r="B5623" t="s">
        <v>168</v>
      </c>
      <c r="C5623" t="s">
        <v>139</v>
      </c>
      <c r="D5623">
        <v>0.8</v>
      </c>
      <c r="E5623">
        <v>0.8</v>
      </c>
      <c r="F5623">
        <v>0.8</v>
      </c>
      <c r="G5623">
        <v>0.8</v>
      </c>
      <c r="H5623">
        <v>0.8</v>
      </c>
      <c r="I5623">
        <v>0.8</v>
      </c>
      <c r="J5623">
        <v>0.8</v>
      </c>
      <c r="K5623">
        <v>0.8</v>
      </c>
      <c r="L5623">
        <v>0.8</v>
      </c>
      <c r="M5623">
        <v>0.8</v>
      </c>
      <c r="N5623">
        <v>0.8</v>
      </c>
      <c r="O5623">
        <v>0.8</v>
      </c>
      <c r="P5623">
        <v>0.8</v>
      </c>
      <c r="Q5623">
        <v>0.8</v>
      </c>
      <c r="R5623">
        <v>0.8</v>
      </c>
      <c r="S5623">
        <v>0.8</v>
      </c>
      <c r="T5623">
        <v>0.8</v>
      </c>
      <c r="U5623">
        <v>0.8</v>
      </c>
      <c r="V5623">
        <v>0.8</v>
      </c>
      <c r="W5623">
        <v>0.8</v>
      </c>
      <c r="X5623">
        <v>0.8</v>
      </c>
      <c r="Y5623">
        <v>0.8</v>
      </c>
      <c r="Z5623">
        <v>0.8</v>
      </c>
      <c r="AA5623">
        <v>0.8</v>
      </c>
      <c r="AB5623" s="7">
        <f t="shared" si="261"/>
        <v>19.200000000000006</v>
      </c>
      <c r="AC5623">
        <f>INDEX(SHELF_days!$C$2:$C$289,MATCH(A5623&amp;"|"&amp;C5623,SHELF_days!$D$2:$D$289,0))</f>
        <v>11</v>
      </c>
      <c r="AD5623" s="8">
        <f t="shared" si="262"/>
        <v>211.20000000000007</v>
      </c>
      <c r="AE5623" s="7">
        <f t="shared" si="263"/>
        <v>0.8</v>
      </c>
    </row>
    <row r="5624" spans="1:31" x14ac:dyDescent="0.45">
      <c r="A5624" t="s">
        <v>88</v>
      </c>
      <c r="B5624" t="s">
        <v>169</v>
      </c>
      <c r="C5624" t="s">
        <v>134</v>
      </c>
      <c r="D5624">
        <v>0.54469999999999996</v>
      </c>
      <c r="E5624">
        <v>0.54469999999999996</v>
      </c>
      <c r="F5624">
        <v>0.54469999999999996</v>
      </c>
      <c r="G5624">
        <v>0.54469999999999996</v>
      </c>
      <c r="H5624">
        <v>0.54469999999999996</v>
      </c>
      <c r="I5624">
        <v>0.54469999999999996</v>
      </c>
      <c r="J5624">
        <v>0.54469999999999996</v>
      </c>
      <c r="K5624">
        <v>0.54469999999999996</v>
      </c>
      <c r="L5624">
        <v>0.54469999999999996</v>
      </c>
      <c r="M5624">
        <v>0.54469999999999996</v>
      </c>
      <c r="N5624">
        <v>0.54469999999999996</v>
      </c>
      <c r="O5624">
        <v>0.54469999999999996</v>
      </c>
      <c r="P5624">
        <v>0.54469999999999996</v>
      </c>
      <c r="Q5624">
        <v>0.54469999999999996</v>
      </c>
      <c r="R5624">
        <v>0.54469999999999996</v>
      </c>
      <c r="S5624">
        <v>0.54469999999999996</v>
      </c>
      <c r="T5624">
        <v>0.54469999999999996</v>
      </c>
      <c r="U5624">
        <v>0.54469999999999996</v>
      </c>
      <c r="V5624">
        <v>0.54469999999999996</v>
      </c>
      <c r="W5624">
        <v>0.54469999999999996</v>
      </c>
      <c r="X5624">
        <v>0.54469999999999996</v>
      </c>
      <c r="Y5624">
        <v>0.54469999999999996</v>
      </c>
      <c r="Z5624">
        <v>0.54469999999999996</v>
      </c>
      <c r="AA5624">
        <v>0.54469999999999996</v>
      </c>
      <c r="AB5624" s="7">
        <f t="shared" si="261"/>
        <v>13.072800000000003</v>
      </c>
      <c r="AC5624">
        <f>INDEX(SHELF_days!$C$2:$C$289,MATCH(A5624&amp;"|"&amp;C5624,SHELF_days!$D$2:$D$289,0))</f>
        <v>31</v>
      </c>
      <c r="AD5624" s="8">
        <f t="shared" si="262"/>
        <v>405.25680000000006</v>
      </c>
      <c r="AE5624" s="7">
        <f t="shared" si="263"/>
        <v>0.54469999999999996</v>
      </c>
    </row>
    <row r="5625" spans="1:31" x14ac:dyDescent="0.45">
      <c r="A5625" t="s">
        <v>88</v>
      </c>
      <c r="B5625" t="s">
        <v>169</v>
      </c>
      <c r="C5625" t="s">
        <v>135</v>
      </c>
      <c r="D5625">
        <v>0.54469999999999996</v>
      </c>
      <c r="E5625">
        <v>0.54469999999999996</v>
      </c>
      <c r="F5625">
        <v>0.54469999999999996</v>
      </c>
      <c r="G5625">
        <v>0.54469999999999996</v>
      </c>
      <c r="H5625">
        <v>0.54469999999999996</v>
      </c>
      <c r="I5625">
        <v>0.54469999999999996</v>
      </c>
      <c r="J5625">
        <v>0.54469999999999996</v>
      </c>
      <c r="K5625">
        <v>0.54469999999999996</v>
      </c>
      <c r="L5625">
        <v>0.54469999999999996</v>
      </c>
      <c r="M5625">
        <v>0.54469999999999996</v>
      </c>
      <c r="N5625">
        <v>0.54469999999999996</v>
      </c>
      <c r="O5625">
        <v>0.54469999999999996</v>
      </c>
      <c r="P5625">
        <v>0.54469999999999996</v>
      </c>
      <c r="Q5625">
        <v>0.54469999999999996</v>
      </c>
      <c r="R5625">
        <v>0.54469999999999996</v>
      </c>
      <c r="S5625">
        <v>0.54469999999999996</v>
      </c>
      <c r="T5625">
        <v>0.54469999999999996</v>
      </c>
      <c r="U5625">
        <v>0.54469999999999996</v>
      </c>
      <c r="V5625">
        <v>0.54469999999999996</v>
      </c>
      <c r="W5625">
        <v>0.54469999999999996</v>
      </c>
      <c r="X5625">
        <v>0.54469999999999996</v>
      </c>
      <c r="Y5625">
        <v>0.54469999999999996</v>
      </c>
      <c r="Z5625">
        <v>0.54469999999999996</v>
      </c>
      <c r="AA5625">
        <v>0.54469999999999996</v>
      </c>
      <c r="AB5625" s="7">
        <f t="shared" si="261"/>
        <v>13.072800000000003</v>
      </c>
      <c r="AC5625">
        <f>INDEX(SHELF_days!$C$2:$C$289,MATCH(A5625&amp;"|"&amp;C5625,SHELF_days!$D$2:$D$289,0))</f>
        <v>103</v>
      </c>
      <c r="AD5625" s="8">
        <f t="shared" si="262"/>
        <v>1346.4984000000002</v>
      </c>
      <c r="AE5625" s="7">
        <f t="shared" si="263"/>
        <v>0.54469999999999996</v>
      </c>
    </row>
    <row r="5626" spans="1:31" x14ac:dyDescent="0.45">
      <c r="A5626" t="s">
        <v>88</v>
      </c>
      <c r="B5626" t="s">
        <v>169</v>
      </c>
      <c r="C5626" t="s">
        <v>136</v>
      </c>
      <c r="D5626">
        <v>0.54469999999999996</v>
      </c>
      <c r="E5626">
        <v>0.54469999999999996</v>
      </c>
      <c r="F5626">
        <v>0.54469999999999996</v>
      </c>
      <c r="G5626">
        <v>0.54469999999999996</v>
      </c>
      <c r="H5626">
        <v>0.54469999999999996</v>
      </c>
      <c r="I5626">
        <v>0.54469999999999996</v>
      </c>
      <c r="J5626">
        <v>0.54469999999999996</v>
      </c>
      <c r="K5626">
        <v>0.54469999999999996</v>
      </c>
      <c r="L5626">
        <v>0.54469999999999996</v>
      </c>
      <c r="M5626">
        <v>0.54469999999999996</v>
      </c>
      <c r="N5626">
        <v>0.54469999999999996</v>
      </c>
      <c r="O5626">
        <v>0.54469999999999996</v>
      </c>
      <c r="P5626">
        <v>0.54469999999999996</v>
      </c>
      <c r="Q5626">
        <v>0.54469999999999996</v>
      </c>
      <c r="R5626">
        <v>0.54469999999999996</v>
      </c>
      <c r="S5626">
        <v>0.54469999999999996</v>
      </c>
      <c r="T5626">
        <v>0.54469999999999996</v>
      </c>
      <c r="U5626">
        <v>0.54469999999999996</v>
      </c>
      <c r="V5626">
        <v>0.54469999999999996</v>
      </c>
      <c r="W5626">
        <v>0.54469999999999996</v>
      </c>
      <c r="X5626">
        <v>0.54469999999999996</v>
      </c>
      <c r="Y5626">
        <v>0.54469999999999996</v>
      </c>
      <c r="Z5626">
        <v>0.54469999999999996</v>
      </c>
      <c r="AA5626">
        <v>0.54469999999999996</v>
      </c>
      <c r="AB5626" s="7">
        <f t="shared" si="261"/>
        <v>13.072800000000003</v>
      </c>
      <c r="AC5626">
        <f>INDEX(SHELF_days!$C$2:$C$289,MATCH(A5626&amp;"|"&amp;C5626,SHELF_days!$D$2:$D$289,0))</f>
        <v>116</v>
      </c>
      <c r="AD5626" s="8">
        <f t="shared" si="262"/>
        <v>1516.4448000000002</v>
      </c>
      <c r="AE5626" s="7">
        <f t="shared" si="263"/>
        <v>0.54469999999999996</v>
      </c>
    </row>
    <row r="5627" spans="1:31" x14ac:dyDescent="0.45">
      <c r="A5627" t="s">
        <v>88</v>
      </c>
      <c r="B5627" t="s">
        <v>169</v>
      </c>
      <c r="C5627" t="s">
        <v>137</v>
      </c>
      <c r="D5627">
        <v>0.54469999999999996</v>
      </c>
      <c r="E5627">
        <v>0.54469999999999996</v>
      </c>
      <c r="F5627">
        <v>0.54469999999999996</v>
      </c>
      <c r="G5627">
        <v>0.54469999999999996</v>
      </c>
      <c r="H5627">
        <v>0.54469999999999996</v>
      </c>
      <c r="I5627">
        <v>0.54469999999999996</v>
      </c>
      <c r="J5627">
        <v>0.54469999999999996</v>
      </c>
      <c r="K5627">
        <v>0.54469999999999996</v>
      </c>
      <c r="L5627">
        <v>0.54469999999999996</v>
      </c>
      <c r="M5627">
        <v>0.54469999999999996</v>
      </c>
      <c r="N5627">
        <v>0.54469999999999996</v>
      </c>
      <c r="O5627">
        <v>0.54469999999999996</v>
      </c>
      <c r="P5627">
        <v>0.54469999999999996</v>
      </c>
      <c r="Q5627">
        <v>0.54469999999999996</v>
      </c>
      <c r="R5627">
        <v>0.54469999999999996</v>
      </c>
      <c r="S5627">
        <v>0.54469999999999996</v>
      </c>
      <c r="T5627">
        <v>0.54469999999999996</v>
      </c>
      <c r="U5627">
        <v>0.54469999999999996</v>
      </c>
      <c r="V5627">
        <v>0.54469999999999996</v>
      </c>
      <c r="W5627">
        <v>0.54469999999999996</v>
      </c>
      <c r="X5627">
        <v>0.54469999999999996</v>
      </c>
      <c r="Y5627">
        <v>0.54469999999999996</v>
      </c>
      <c r="Z5627">
        <v>0.54469999999999996</v>
      </c>
      <c r="AA5627">
        <v>0.54469999999999996</v>
      </c>
      <c r="AB5627" s="7">
        <f t="shared" si="261"/>
        <v>13.072800000000003</v>
      </c>
      <c r="AC5627">
        <f>INDEX(SHELF_days!$C$2:$C$289,MATCH(A5627&amp;"|"&amp;C5627,SHELF_days!$D$2:$D$289,0))</f>
        <v>89</v>
      </c>
      <c r="AD5627" s="8">
        <f t="shared" si="262"/>
        <v>1163.4792000000002</v>
      </c>
      <c r="AE5627" s="7">
        <f t="shared" si="263"/>
        <v>0.54469999999999996</v>
      </c>
    </row>
    <row r="5628" spans="1:31" x14ac:dyDescent="0.45">
      <c r="A5628" t="s">
        <v>88</v>
      </c>
      <c r="B5628" t="s">
        <v>169</v>
      </c>
      <c r="C5628" t="s">
        <v>138</v>
      </c>
      <c r="D5628">
        <v>0.54469999999999985</v>
      </c>
      <c r="E5628">
        <v>0.54469999999999985</v>
      </c>
      <c r="F5628">
        <v>0.54469999999999985</v>
      </c>
      <c r="G5628">
        <v>0.54469999999999985</v>
      </c>
      <c r="H5628">
        <v>0.54469999999999985</v>
      </c>
      <c r="I5628">
        <v>0.54469999999999985</v>
      </c>
      <c r="J5628">
        <v>0.54469999999999985</v>
      </c>
      <c r="K5628">
        <v>0.54469999999999985</v>
      </c>
      <c r="L5628">
        <v>0.54469999999999985</v>
      </c>
      <c r="M5628">
        <v>0.54469999999999985</v>
      </c>
      <c r="N5628">
        <v>0.54469999999999985</v>
      </c>
      <c r="O5628">
        <v>0.54469999999999985</v>
      </c>
      <c r="P5628">
        <v>0.54469999999999985</v>
      </c>
      <c r="Q5628">
        <v>0.54469999999999985</v>
      </c>
      <c r="R5628">
        <v>0.54469999999999985</v>
      </c>
      <c r="S5628">
        <v>0.54469999999999985</v>
      </c>
      <c r="T5628">
        <v>0.54469999999999985</v>
      </c>
      <c r="U5628">
        <v>0.54469999999999985</v>
      </c>
      <c r="V5628">
        <v>0.54469999999999985</v>
      </c>
      <c r="W5628">
        <v>0.54469999999999985</v>
      </c>
      <c r="X5628">
        <v>0.54469999999999985</v>
      </c>
      <c r="Y5628">
        <v>0.54469999999999985</v>
      </c>
      <c r="Z5628">
        <v>0.54469999999999985</v>
      </c>
      <c r="AA5628">
        <v>0.54469999999999985</v>
      </c>
      <c r="AB5628" s="7">
        <f t="shared" si="261"/>
        <v>13.072800000000003</v>
      </c>
      <c r="AC5628">
        <f>INDEX(SHELF_days!$C$2:$C$289,MATCH(A5628&amp;"|"&amp;C5628,SHELF_days!$D$2:$D$289,0))</f>
        <v>15</v>
      </c>
      <c r="AD5628" s="8">
        <f t="shared" si="262"/>
        <v>196.09200000000004</v>
      </c>
      <c r="AE5628" s="7">
        <f t="shared" si="263"/>
        <v>0.54469999999999985</v>
      </c>
    </row>
    <row r="5629" spans="1:31" x14ac:dyDescent="0.45">
      <c r="A5629" t="s">
        <v>88</v>
      </c>
      <c r="B5629" t="s">
        <v>169</v>
      </c>
      <c r="C5629" t="s">
        <v>139</v>
      </c>
      <c r="D5629">
        <v>0.54469999999999996</v>
      </c>
      <c r="E5629">
        <v>0.54469999999999996</v>
      </c>
      <c r="F5629">
        <v>0.54469999999999996</v>
      </c>
      <c r="G5629">
        <v>0.54469999999999996</v>
      </c>
      <c r="H5629">
        <v>0.54469999999999996</v>
      </c>
      <c r="I5629">
        <v>0.54469999999999996</v>
      </c>
      <c r="J5629">
        <v>0.54469999999999996</v>
      </c>
      <c r="K5629">
        <v>0.54469999999999996</v>
      </c>
      <c r="L5629">
        <v>0.54469999999999996</v>
      </c>
      <c r="M5629">
        <v>0.54469999999999996</v>
      </c>
      <c r="N5629">
        <v>0.54469999999999996</v>
      </c>
      <c r="O5629">
        <v>0.54469999999999996</v>
      </c>
      <c r="P5629">
        <v>0.54469999999999996</v>
      </c>
      <c r="Q5629">
        <v>0.54469999999999996</v>
      </c>
      <c r="R5629">
        <v>0.54469999999999996</v>
      </c>
      <c r="S5629">
        <v>0.54469999999999996</v>
      </c>
      <c r="T5629">
        <v>0.54469999999999996</v>
      </c>
      <c r="U5629">
        <v>0.54469999999999996</v>
      </c>
      <c r="V5629">
        <v>0.54469999999999996</v>
      </c>
      <c r="W5629">
        <v>0.54469999999999996</v>
      </c>
      <c r="X5629">
        <v>0.54469999999999996</v>
      </c>
      <c r="Y5629">
        <v>0.54469999999999996</v>
      </c>
      <c r="Z5629">
        <v>0.54469999999999996</v>
      </c>
      <c r="AA5629">
        <v>0.54469999999999996</v>
      </c>
      <c r="AB5629" s="7">
        <f t="shared" si="261"/>
        <v>13.072800000000003</v>
      </c>
      <c r="AC5629">
        <f>INDEX(SHELF_days!$C$2:$C$289,MATCH(A5629&amp;"|"&amp;C5629,SHELF_days!$D$2:$D$289,0))</f>
        <v>11</v>
      </c>
      <c r="AD5629" s="8">
        <f t="shared" si="262"/>
        <v>143.80080000000004</v>
      </c>
      <c r="AE5629" s="7">
        <f t="shared" si="263"/>
        <v>0.54469999999999996</v>
      </c>
    </row>
    <row r="5630" spans="1:31" x14ac:dyDescent="0.45">
      <c r="A5630" t="s">
        <v>88</v>
      </c>
      <c r="B5630" t="s">
        <v>170</v>
      </c>
      <c r="C5630" t="s">
        <v>134</v>
      </c>
      <c r="D5630">
        <v>0.8</v>
      </c>
      <c r="E5630">
        <v>0.8</v>
      </c>
      <c r="F5630">
        <v>0.8</v>
      </c>
      <c r="G5630">
        <v>0.8</v>
      </c>
      <c r="H5630">
        <v>0.8</v>
      </c>
      <c r="I5630">
        <v>0.8</v>
      </c>
      <c r="J5630">
        <v>0.8</v>
      </c>
      <c r="K5630">
        <v>0.8</v>
      </c>
      <c r="L5630">
        <v>0.8</v>
      </c>
      <c r="M5630">
        <v>0.8</v>
      </c>
      <c r="N5630">
        <v>0.8</v>
      </c>
      <c r="O5630">
        <v>0.8</v>
      </c>
      <c r="P5630">
        <v>0.8</v>
      </c>
      <c r="Q5630">
        <v>0.8</v>
      </c>
      <c r="R5630">
        <v>0.8</v>
      </c>
      <c r="S5630">
        <v>0.8</v>
      </c>
      <c r="T5630">
        <v>0.8</v>
      </c>
      <c r="U5630">
        <v>0.8</v>
      </c>
      <c r="V5630">
        <v>0.8</v>
      </c>
      <c r="W5630">
        <v>0.8</v>
      </c>
      <c r="X5630">
        <v>0.8</v>
      </c>
      <c r="Y5630">
        <v>0.8</v>
      </c>
      <c r="Z5630">
        <v>0.8</v>
      </c>
      <c r="AA5630">
        <v>0.8</v>
      </c>
      <c r="AB5630" s="7">
        <f t="shared" si="261"/>
        <v>19.200000000000006</v>
      </c>
      <c r="AC5630">
        <f>INDEX(SHELF_days!$C$2:$C$289,MATCH(A5630&amp;"|"&amp;C5630,SHELF_days!$D$2:$D$289,0))</f>
        <v>31</v>
      </c>
      <c r="AD5630" s="8">
        <f t="shared" si="262"/>
        <v>595.20000000000016</v>
      </c>
      <c r="AE5630" s="7">
        <f t="shared" si="263"/>
        <v>0.8</v>
      </c>
    </row>
    <row r="5631" spans="1:31" x14ac:dyDescent="0.45">
      <c r="A5631" t="s">
        <v>88</v>
      </c>
      <c r="B5631" t="s">
        <v>170</v>
      </c>
      <c r="C5631" t="s">
        <v>135</v>
      </c>
      <c r="D5631">
        <v>0.8</v>
      </c>
      <c r="E5631">
        <v>0.8</v>
      </c>
      <c r="F5631">
        <v>0.8</v>
      </c>
      <c r="G5631">
        <v>0.8</v>
      </c>
      <c r="H5631">
        <v>0.8</v>
      </c>
      <c r="I5631">
        <v>0.8</v>
      </c>
      <c r="J5631">
        <v>0.8</v>
      </c>
      <c r="K5631">
        <v>0.8</v>
      </c>
      <c r="L5631">
        <v>0.8</v>
      </c>
      <c r="M5631">
        <v>0.8</v>
      </c>
      <c r="N5631">
        <v>0.8</v>
      </c>
      <c r="O5631">
        <v>0.8</v>
      </c>
      <c r="P5631">
        <v>0.8</v>
      </c>
      <c r="Q5631">
        <v>0.8</v>
      </c>
      <c r="R5631">
        <v>0.8</v>
      </c>
      <c r="S5631">
        <v>0.8</v>
      </c>
      <c r="T5631">
        <v>0.8</v>
      </c>
      <c r="U5631">
        <v>0.8</v>
      </c>
      <c r="V5631">
        <v>0.8</v>
      </c>
      <c r="W5631">
        <v>0.8</v>
      </c>
      <c r="X5631">
        <v>0.8</v>
      </c>
      <c r="Y5631">
        <v>0.8</v>
      </c>
      <c r="Z5631">
        <v>0.8</v>
      </c>
      <c r="AA5631">
        <v>0.8</v>
      </c>
      <c r="AB5631" s="7">
        <f t="shared" si="261"/>
        <v>19.200000000000006</v>
      </c>
      <c r="AC5631">
        <f>INDEX(SHELF_days!$C$2:$C$289,MATCH(A5631&amp;"|"&amp;C5631,SHELF_days!$D$2:$D$289,0))</f>
        <v>103</v>
      </c>
      <c r="AD5631" s="8">
        <f t="shared" si="262"/>
        <v>1977.6000000000006</v>
      </c>
      <c r="AE5631" s="7">
        <f t="shared" si="263"/>
        <v>0.8</v>
      </c>
    </row>
    <row r="5632" spans="1:31" x14ac:dyDescent="0.45">
      <c r="A5632" t="s">
        <v>88</v>
      </c>
      <c r="B5632" t="s">
        <v>170</v>
      </c>
      <c r="C5632" t="s">
        <v>136</v>
      </c>
      <c r="D5632">
        <v>0.8</v>
      </c>
      <c r="E5632">
        <v>0.8</v>
      </c>
      <c r="F5632">
        <v>0.8</v>
      </c>
      <c r="G5632">
        <v>0.8</v>
      </c>
      <c r="H5632">
        <v>0.8</v>
      </c>
      <c r="I5632">
        <v>0.8</v>
      </c>
      <c r="J5632">
        <v>0.8</v>
      </c>
      <c r="K5632">
        <v>0.8</v>
      </c>
      <c r="L5632">
        <v>0.8</v>
      </c>
      <c r="M5632">
        <v>0.8</v>
      </c>
      <c r="N5632">
        <v>0.8</v>
      </c>
      <c r="O5632">
        <v>0.8</v>
      </c>
      <c r="P5632">
        <v>0.8</v>
      </c>
      <c r="Q5632">
        <v>0.8</v>
      </c>
      <c r="R5632">
        <v>0.8</v>
      </c>
      <c r="S5632">
        <v>0.8</v>
      </c>
      <c r="T5632">
        <v>0.8</v>
      </c>
      <c r="U5632">
        <v>0.8</v>
      </c>
      <c r="V5632">
        <v>0.8</v>
      </c>
      <c r="W5632">
        <v>0.8</v>
      </c>
      <c r="X5632">
        <v>0.8</v>
      </c>
      <c r="Y5632">
        <v>0.8</v>
      </c>
      <c r="Z5632">
        <v>0.8</v>
      </c>
      <c r="AA5632">
        <v>0.8</v>
      </c>
      <c r="AB5632" s="7">
        <f t="shared" si="261"/>
        <v>19.200000000000006</v>
      </c>
      <c r="AC5632">
        <f>INDEX(SHELF_days!$C$2:$C$289,MATCH(A5632&amp;"|"&amp;C5632,SHELF_days!$D$2:$D$289,0))</f>
        <v>116</v>
      </c>
      <c r="AD5632" s="8">
        <f t="shared" si="262"/>
        <v>2227.2000000000007</v>
      </c>
      <c r="AE5632" s="7">
        <f t="shared" si="263"/>
        <v>0.8</v>
      </c>
    </row>
    <row r="5633" spans="1:31" x14ac:dyDescent="0.45">
      <c r="A5633" t="s">
        <v>88</v>
      </c>
      <c r="B5633" t="s">
        <v>170</v>
      </c>
      <c r="C5633" t="s">
        <v>137</v>
      </c>
      <c r="D5633">
        <v>0.8</v>
      </c>
      <c r="E5633">
        <v>0.8</v>
      </c>
      <c r="F5633">
        <v>0.8</v>
      </c>
      <c r="G5633">
        <v>0.8</v>
      </c>
      <c r="H5633">
        <v>0.8</v>
      </c>
      <c r="I5633">
        <v>0.8</v>
      </c>
      <c r="J5633">
        <v>0.8</v>
      </c>
      <c r="K5633">
        <v>0.8</v>
      </c>
      <c r="L5633">
        <v>0.8</v>
      </c>
      <c r="M5633">
        <v>0.8</v>
      </c>
      <c r="N5633">
        <v>0.8</v>
      </c>
      <c r="O5633">
        <v>0.8</v>
      </c>
      <c r="P5633">
        <v>0.8</v>
      </c>
      <c r="Q5633">
        <v>0.8</v>
      </c>
      <c r="R5633">
        <v>0.8</v>
      </c>
      <c r="S5633">
        <v>0.8</v>
      </c>
      <c r="T5633">
        <v>0.8</v>
      </c>
      <c r="U5633">
        <v>0.8</v>
      </c>
      <c r="V5633">
        <v>0.8</v>
      </c>
      <c r="W5633">
        <v>0.8</v>
      </c>
      <c r="X5633">
        <v>0.8</v>
      </c>
      <c r="Y5633">
        <v>0.8</v>
      </c>
      <c r="Z5633">
        <v>0.8</v>
      </c>
      <c r="AA5633">
        <v>0.8</v>
      </c>
      <c r="AB5633" s="7">
        <f t="shared" si="261"/>
        <v>19.200000000000006</v>
      </c>
      <c r="AC5633">
        <f>INDEX(SHELF_days!$C$2:$C$289,MATCH(A5633&amp;"|"&amp;C5633,SHELF_days!$D$2:$D$289,0))</f>
        <v>89</v>
      </c>
      <c r="AD5633" s="8">
        <f t="shared" si="262"/>
        <v>1708.8000000000006</v>
      </c>
      <c r="AE5633" s="7">
        <f t="shared" si="263"/>
        <v>0.8</v>
      </c>
    </row>
    <row r="5634" spans="1:31" x14ac:dyDescent="0.45">
      <c r="A5634" t="s">
        <v>88</v>
      </c>
      <c r="B5634" t="s">
        <v>170</v>
      </c>
      <c r="C5634" t="s">
        <v>138</v>
      </c>
      <c r="D5634">
        <v>0.8</v>
      </c>
      <c r="E5634">
        <v>0.8</v>
      </c>
      <c r="F5634">
        <v>0.8</v>
      </c>
      <c r="G5634">
        <v>0.8</v>
      </c>
      <c r="H5634">
        <v>0.8</v>
      </c>
      <c r="I5634">
        <v>0.8</v>
      </c>
      <c r="J5634">
        <v>0.8</v>
      </c>
      <c r="K5634">
        <v>0.8</v>
      </c>
      <c r="L5634">
        <v>0.8</v>
      </c>
      <c r="M5634">
        <v>0.8</v>
      </c>
      <c r="N5634">
        <v>0.8</v>
      </c>
      <c r="O5634">
        <v>0.8</v>
      </c>
      <c r="P5634">
        <v>0.8</v>
      </c>
      <c r="Q5634">
        <v>0.8</v>
      </c>
      <c r="R5634">
        <v>0.8</v>
      </c>
      <c r="S5634">
        <v>0.8</v>
      </c>
      <c r="T5634">
        <v>0.8</v>
      </c>
      <c r="U5634">
        <v>0.8</v>
      </c>
      <c r="V5634">
        <v>0.8</v>
      </c>
      <c r="W5634">
        <v>0.8</v>
      </c>
      <c r="X5634">
        <v>0.8</v>
      </c>
      <c r="Y5634">
        <v>0.8</v>
      </c>
      <c r="Z5634">
        <v>0.8</v>
      </c>
      <c r="AA5634">
        <v>0.8</v>
      </c>
      <c r="AB5634" s="7">
        <f t="shared" ref="AB5634:AB5697" si="264">SUM(D5634:AA5634)</f>
        <v>19.200000000000006</v>
      </c>
      <c r="AC5634">
        <f>INDEX(SHELF_days!$C$2:$C$289,MATCH(A5634&amp;"|"&amp;C5634,SHELF_days!$D$2:$D$289,0))</f>
        <v>15</v>
      </c>
      <c r="AD5634" s="8">
        <f t="shared" ref="AD5634:AD5697" si="265">AB5634*AC5634</f>
        <v>288.00000000000011</v>
      </c>
      <c r="AE5634" s="7">
        <f t="shared" ref="AE5634:AE5697" si="266">MAX(D5634:AA5634)</f>
        <v>0.8</v>
      </c>
    </row>
    <row r="5635" spans="1:31" x14ac:dyDescent="0.45">
      <c r="A5635" t="s">
        <v>88</v>
      </c>
      <c r="B5635" t="s">
        <v>170</v>
      </c>
      <c r="C5635" t="s">
        <v>139</v>
      </c>
      <c r="D5635">
        <v>0.8</v>
      </c>
      <c r="E5635">
        <v>0.8</v>
      </c>
      <c r="F5635">
        <v>0.8</v>
      </c>
      <c r="G5635">
        <v>0.8</v>
      </c>
      <c r="H5635">
        <v>0.8</v>
      </c>
      <c r="I5635">
        <v>0.8</v>
      </c>
      <c r="J5635">
        <v>0.8</v>
      </c>
      <c r="K5635">
        <v>0.8</v>
      </c>
      <c r="L5635">
        <v>0.8</v>
      </c>
      <c r="M5635">
        <v>0.8</v>
      </c>
      <c r="N5635">
        <v>0.8</v>
      </c>
      <c r="O5635">
        <v>0.8</v>
      </c>
      <c r="P5635">
        <v>0.8</v>
      </c>
      <c r="Q5635">
        <v>0.8</v>
      </c>
      <c r="R5635">
        <v>0.8</v>
      </c>
      <c r="S5635">
        <v>0.8</v>
      </c>
      <c r="T5635">
        <v>0.8</v>
      </c>
      <c r="U5635">
        <v>0.8</v>
      </c>
      <c r="V5635">
        <v>0.8</v>
      </c>
      <c r="W5635">
        <v>0.8</v>
      </c>
      <c r="X5635">
        <v>0.8</v>
      </c>
      <c r="Y5635">
        <v>0.8</v>
      </c>
      <c r="Z5635">
        <v>0.8</v>
      </c>
      <c r="AA5635">
        <v>0.8</v>
      </c>
      <c r="AB5635" s="7">
        <f t="shared" si="264"/>
        <v>19.200000000000006</v>
      </c>
      <c r="AC5635">
        <f>INDEX(SHELF_days!$C$2:$C$289,MATCH(A5635&amp;"|"&amp;C5635,SHELF_days!$D$2:$D$289,0))</f>
        <v>11</v>
      </c>
      <c r="AD5635" s="8">
        <f t="shared" si="265"/>
        <v>211.20000000000007</v>
      </c>
      <c r="AE5635" s="7">
        <f t="shared" si="266"/>
        <v>0.8</v>
      </c>
    </row>
    <row r="5636" spans="1:31" x14ac:dyDescent="0.45">
      <c r="A5636" t="s">
        <v>88</v>
      </c>
      <c r="B5636" t="s">
        <v>171</v>
      </c>
      <c r="C5636" t="s">
        <v>134</v>
      </c>
      <c r="D5636">
        <v>0.55210000000000004</v>
      </c>
      <c r="E5636">
        <v>0.55210000000000004</v>
      </c>
      <c r="F5636">
        <v>0.55210000000000004</v>
      </c>
      <c r="G5636">
        <v>0.55210000000000004</v>
      </c>
      <c r="H5636">
        <v>0.55210000000000004</v>
      </c>
      <c r="I5636">
        <v>0.55210000000000004</v>
      </c>
      <c r="J5636">
        <v>0.55210000000000004</v>
      </c>
      <c r="K5636">
        <v>0.55210000000000004</v>
      </c>
      <c r="L5636">
        <v>0.55210000000000004</v>
      </c>
      <c r="M5636">
        <v>0.55210000000000004</v>
      </c>
      <c r="N5636">
        <v>0.55210000000000004</v>
      </c>
      <c r="O5636">
        <v>0.55210000000000004</v>
      </c>
      <c r="P5636">
        <v>0.55210000000000004</v>
      </c>
      <c r="Q5636">
        <v>0.55210000000000004</v>
      </c>
      <c r="R5636">
        <v>0.55210000000000004</v>
      </c>
      <c r="S5636">
        <v>0.55210000000000004</v>
      </c>
      <c r="T5636">
        <v>0.55210000000000004</v>
      </c>
      <c r="U5636">
        <v>0.55210000000000004</v>
      </c>
      <c r="V5636">
        <v>0.55210000000000004</v>
      </c>
      <c r="W5636">
        <v>0.55210000000000004</v>
      </c>
      <c r="X5636">
        <v>0.55210000000000004</v>
      </c>
      <c r="Y5636">
        <v>0.55210000000000004</v>
      </c>
      <c r="Z5636">
        <v>0.55210000000000004</v>
      </c>
      <c r="AA5636">
        <v>0.55210000000000004</v>
      </c>
      <c r="AB5636" s="7">
        <f t="shared" si="264"/>
        <v>13.250399999999997</v>
      </c>
      <c r="AC5636">
        <f>INDEX(SHELF_days!$C$2:$C$289,MATCH(A5636&amp;"|"&amp;C5636,SHELF_days!$D$2:$D$289,0))</f>
        <v>31</v>
      </c>
      <c r="AD5636" s="8">
        <f t="shared" si="265"/>
        <v>410.7623999999999</v>
      </c>
      <c r="AE5636" s="7">
        <f t="shared" si="266"/>
        <v>0.55210000000000004</v>
      </c>
    </row>
    <row r="5637" spans="1:31" x14ac:dyDescent="0.45">
      <c r="A5637" t="s">
        <v>88</v>
      </c>
      <c r="B5637" t="s">
        <v>171</v>
      </c>
      <c r="C5637" t="s">
        <v>135</v>
      </c>
      <c r="D5637">
        <v>0.55210000000000004</v>
      </c>
      <c r="E5637">
        <v>0.55210000000000004</v>
      </c>
      <c r="F5637">
        <v>0.55210000000000004</v>
      </c>
      <c r="G5637">
        <v>0.55210000000000004</v>
      </c>
      <c r="H5637">
        <v>0.55210000000000004</v>
      </c>
      <c r="I5637">
        <v>0.55210000000000004</v>
      </c>
      <c r="J5637">
        <v>0.55210000000000004</v>
      </c>
      <c r="K5637">
        <v>0.55210000000000004</v>
      </c>
      <c r="L5637">
        <v>0.55210000000000004</v>
      </c>
      <c r="M5637">
        <v>0.55210000000000004</v>
      </c>
      <c r="N5637">
        <v>0.55210000000000004</v>
      </c>
      <c r="O5637">
        <v>0.55210000000000004</v>
      </c>
      <c r="P5637">
        <v>0.55210000000000004</v>
      </c>
      <c r="Q5637">
        <v>0.55210000000000004</v>
      </c>
      <c r="R5637">
        <v>0.55210000000000004</v>
      </c>
      <c r="S5637">
        <v>0.55210000000000004</v>
      </c>
      <c r="T5637">
        <v>0.55210000000000004</v>
      </c>
      <c r="U5637">
        <v>0.55210000000000004</v>
      </c>
      <c r="V5637">
        <v>0.55210000000000004</v>
      </c>
      <c r="W5637">
        <v>0.55210000000000004</v>
      </c>
      <c r="X5637">
        <v>0.55210000000000004</v>
      </c>
      <c r="Y5637">
        <v>0.55210000000000004</v>
      </c>
      <c r="Z5637">
        <v>0.55210000000000004</v>
      </c>
      <c r="AA5637">
        <v>0.55210000000000004</v>
      </c>
      <c r="AB5637" s="7">
        <f t="shared" si="264"/>
        <v>13.250399999999997</v>
      </c>
      <c r="AC5637">
        <f>INDEX(SHELF_days!$C$2:$C$289,MATCH(A5637&amp;"|"&amp;C5637,SHELF_days!$D$2:$D$289,0))</f>
        <v>103</v>
      </c>
      <c r="AD5637" s="8">
        <f t="shared" si="265"/>
        <v>1364.7911999999997</v>
      </c>
      <c r="AE5637" s="7">
        <f t="shared" si="266"/>
        <v>0.55210000000000004</v>
      </c>
    </row>
    <row r="5638" spans="1:31" x14ac:dyDescent="0.45">
      <c r="A5638" t="s">
        <v>88</v>
      </c>
      <c r="B5638" t="s">
        <v>171</v>
      </c>
      <c r="C5638" t="s">
        <v>136</v>
      </c>
      <c r="D5638">
        <v>0.55210000000000004</v>
      </c>
      <c r="E5638">
        <v>0.55210000000000004</v>
      </c>
      <c r="F5638">
        <v>0.55210000000000004</v>
      </c>
      <c r="G5638">
        <v>0.55210000000000004</v>
      </c>
      <c r="H5638">
        <v>0.55210000000000004</v>
      </c>
      <c r="I5638">
        <v>0.55210000000000004</v>
      </c>
      <c r="J5638">
        <v>0.55210000000000004</v>
      </c>
      <c r="K5638">
        <v>0.55210000000000004</v>
      </c>
      <c r="L5638">
        <v>0.55210000000000004</v>
      </c>
      <c r="M5638">
        <v>0.55210000000000004</v>
      </c>
      <c r="N5638">
        <v>0.55210000000000004</v>
      </c>
      <c r="O5638">
        <v>0.55210000000000004</v>
      </c>
      <c r="P5638">
        <v>0.55210000000000004</v>
      </c>
      <c r="Q5638">
        <v>0.55210000000000004</v>
      </c>
      <c r="R5638">
        <v>0.55210000000000004</v>
      </c>
      <c r="S5638">
        <v>0.55210000000000004</v>
      </c>
      <c r="T5638">
        <v>0.55210000000000004</v>
      </c>
      <c r="U5638">
        <v>0.55210000000000004</v>
      </c>
      <c r="V5638">
        <v>0.55210000000000004</v>
      </c>
      <c r="W5638">
        <v>0.55210000000000004</v>
      </c>
      <c r="X5638">
        <v>0.55210000000000004</v>
      </c>
      <c r="Y5638">
        <v>0.55210000000000004</v>
      </c>
      <c r="Z5638">
        <v>0.55210000000000004</v>
      </c>
      <c r="AA5638">
        <v>0.55210000000000004</v>
      </c>
      <c r="AB5638" s="7">
        <f t="shared" si="264"/>
        <v>13.250399999999997</v>
      </c>
      <c r="AC5638">
        <f>INDEX(SHELF_days!$C$2:$C$289,MATCH(A5638&amp;"|"&amp;C5638,SHELF_days!$D$2:$D$289,0))</f>
        <v>116</v>
      </c>
      <c r="AD5638" s="8">
        <f t="shared" si="265"/>
        <v>1537.0463999999997</v>
      </c>
      <c r="AE5638" s="7">
        <f t="shared" si="266"/>
        <v>0.55210000000000004</v>
      </c>
    </row>
    <row r="5639" spans="1:31" x14ac:dyDescent="0.45">
      <c r="A5639" t="s">
        <v>88</v>
      </c>
      <c r="B5639" t="s">
        <v>171</v>
      </c>
      <c r="C5639" t="s">
        <v>137</v>
      </c>
      <c r="D5639">
        <v>0.55210000000000004</v>
      </c>
      <c r="E5639">
        <v>0.55210000000000004</v>
      </c>
      <c r="F5639">
        <v>0.55210000000000004</v>
      </c>
      <c r="G5639">
        <v>0.55210000000000004</v>
      </c>
      <c r="H5639">
        <v>0.55210000000000004</v>
      </c>
      <c r="I5639">
        <v>0.55210000000000004</v>
      </c>
      <c r="J5639">
        <v>0.55210000000000004</v>
      </c>
      <c r="K5639">
        <v>0.55210000000000004</v>
      </c>
      <c r="L5639">
        <v>0.55210000000000004</v>
      </c>
      <c r="M5639">
        <v>0.55210000000000004</v>
      </c>
      <c r="N5639">
        <v>0.55210000000000004</v>
      </c>
      <c r="O5639">
        <v>0.55210000000000004</v>
      </c>
      <c r="P5639">
        <v>0.55210000000000004</v>
      </c>
      <c r="Q5639">
        <v>0.55210000000000004</v>
      </c>
      <c r="R5639">
        <v>0.55210000000000004</v>
      </c>
      <c r="S5639">
        <v>0.55210000000000004</v>
      </c>
      <c r="T5639">
        <v>0.55210000000000004</v>
      </c>
      <c r="U5639">
        <v>0.55210000000000004</v>
      </c>
      <c r="V5639">
        <v>0.55210000000000004</v>
      </c>
      <c r="W5639">
        <v>0.55210000000000004</v>
      </c>
      <c r="X5639">
        <v>0.55210000000000004</v>
      </c>
      <c r="Y5639">
        <v>0.55210000000000004</v>
      </c>
      <c r="Z5639">
        <v>0.55210000000000004</v>
      </c>
      <c r="AA5639">
        <v>0.55210000000000004</v>
      </c>
      <c r="AB5639" s="7">
        <f t="shared" si="264"/>
        <v>13.250399999999997</v>
      </c>
      <c r="AC5639">
        <f>INDEX(SHELF_days!$C$2:$C$289,MATCH(A5639&amp;"|"&amp;C5639,SHELF_days!$D$2:$D$289,0))</f>
        <v>89</v>
      </c>
      <c r="AD5639" s="8">
        <f t="shared" si="265"/>
        <v>1179.2855999999997</v>
      </c>
      <c r="AE5639" s="7">
        <f t="shared" si="266"/>
        <v>0.55210000000000004</v>
      </c>
    </row>
    <row r="5640" spans="1:31" x14ac:dyDescent="0.45">
      <c r="A5640" t="s">
        <v>88</v>
      </c>
      <c r="B5640" t="s">
        <v>171</v>
      </c>
      <c r="C5640" t="s">
        <v>138</v>
      </c>
      <c r="D5640">
        <v>0.55210000000000004</v>
      </c>
      <c r="E5640">
        <v>0.55210000000000004</v>
      </c>
      <c r="F5640">
        <v>0.55210000000000004</v>
      </c>
      <c r="G5640">
        <v>0.55210000000000004</v>
      </c>
      <c r="H5640">
        <v>0.55210000000000004</v>
      </c>
      <c r="I5640">
        <v>0.55210000000000004</v>
      </c>
      <c r="J5640">
        <v>0.55210000000000004</v>
      </c>
      <c r="K5640">
        <v>0.55210000000000004</v>
      </c>
      <c r="L5640">
        <v>0.55210000000000004</v>
      </c>
      <c r="M5640">
        <v>0.55210000000000004</v>
      </c>
      <c r="N5640">
        <v>0.55210000000000004</v>
      </c>
      <c r="O5640">
        <v>0.55210000000000004</v>
      </c>
      <c r="P5640">
        <v>0.55210000000000004</v>
      </c>
      <c r="Q5640">
        <v>0.55210000000000004</v>
      </c>
      <c r="R5640">
        <v>0.55210000000000004</v>
      </c>
      <c r="S5640">
        <v>0.55210000000000004</v>
      </c>
      <c r="T5640">
        <v>0.55210000000000004</v>
      </c>
      <c r="U5640">
        <v>0.55210000000000004</v>
      </c>
      <c r="V5640">
        <v>0.55210000000000004</v>
      </c>
      <c r="W5640">
        <v>0.55210000000000004</v>
      </c>
      <c r="X5640">
        <v>0.55210000000000004</v>
      </c>
      <c r="Y5640">
        <v>0.55210000000000004</v>
      </c>
      <c r="Z5640">
        <v>0.55210000000000004</v>
      </c>
      <c r="AA5640">
        <v>0.55210000000000004</v>
      </c>
      <c r="AB5640" s="7">
        <f t="shared" si="264"/>
        <v>13.250399999999997</v>
      </c>
      <c r="AC5640">
        <f>INDEX(SHELF_days!$C$2:$C$289,MATCH(A5640&amp;"|"&amp;C5640,SHELF_days!$D$2:$D$289,0))</f>
        <v>15</v>
      </c>
      <c r="AD5640" s="8">
        <f t="shared" si="265"/>
        <v>198.75599999999997</v>
      </c>
      <c r="AE5640" s="7">
        <f t="shared" si="266"/>
        <v>0.55210000000000004</v>
      </c>
    </row>
    <row r="5641" spans="1:31" x14ac:dyDescent="0.45">
      <c r="A5641" t="s">
        <v>88</v>
      </c>
      <c r="B5641" t="s">
        <v>171</v>
      </c>
      <c r="C5641" t="s">
        <v>139</v>
      </c>
      <c r="D5641">
        <v>0.55210000000000004</v>
      </c>
      <c r="E5641">
        <v>0.55210000000000004</v>
      </c>
      <c r="F5641">
        <v>0.55210000000000004</v>
      </c>
      <c r="G5641">
        <v>0.55210000000000004</v>
      </c>
      <c r="H5641">
        <v>0.55210000000000004</v>
      </c>
      <c r="I5641">
        <v>0.55210000000000004</v>
      </c>
      <c r="J5641">
        <v>0.55210000000000004</v>
      </c>
      <c r="K5641">
        <v>0.55210000000000004</v>
      </c>
      <c r="L5641">
        <v>0.55210000000000004</v>
      </c>
      <c r="M5641">
        <v>0.55210000000000004</v>
      </c>
      <c r="N5641">
        <v>0.55210000000000004</v>
      </c>
      <c r="O5641">
        <v>0.55210000000000004</v>
      </c>
      <c r="P5641">
        <v>0.55210000000000004</v>
      </c>
      <c r="Q5641">
        <v>0.55210000000000004</v>
      </c>
      <c r="R5641">
        <v>0.55210000000000004</v>
      </c>
      <c r="S5641">
        <v>0.55210000000000004</v>
      </c>
      <c r="T5641">
        <v>0.55210000000000004</v>
      </c>
      <c r="U5641">
        <v>0.55210000000000004</v>
      </c>
      <c r="V5641">
        <v>0.55210000000000004</v>
      </c>
      <c r="W5641">
        <v>0.55210000000000004</v>
      </c>
      <c r="X5641">
        <v>0.55210000000000004</v>
      </c>
      <c r="Y5641">
        <v>0.55210000000000004</v>
      </c>
      <c r="Z5641">
        <v>0.55210000000000004</v>
      </c>
      <c r="AA5641">
        <v>0.55210000000000004</v>
      </c>
      <c r="AB5641" s="7">
        <f t="shared" si="264"/>
        <v>13.250399999999997</v>
      </c>
      <c r="AC5641">
        <f>INDEX(SHELF_days!$C$2:$C$289,MATCH(A5641&amp;"|"&amp;C5641,SHELF_days!$D$2:$D$289,0))</f>
        <v>11</v>
      </c>
      <c r="AD5641" s="8">
        <f t="shared" si="265"/>
        <v>145.75439999999998</v>
      </c>
      <c r="AE5641" s="7">
        <f t="shared" si="266"/>
        <v>0.55210000000000004</v>
      </c>
    </row>
    <row r="5642" spans="1:31" x14ac:dyDescent="0.45">
      <c r="A5642" t="s">
        <v>88</v>
      </c>
      <c r="B5642" t="s">
        <v>172</v>
      </c>
      <c r="C5642" t="s">
        <v>134</v>
      </c>
      <c r="D5642">
        <v>1E-3</v>
      </c>
      <c r="E5642">
        <v>1E-3</v>
      </c>
      <c r="F5642">
        <v>1E-3</v>
      </c>
      <c r="G5642">
        <v>1E-3</v>
      </c>
      <c r="H5642">
        <v>1E-3</v>
      </c>
      <c r="I5642">
        <v>1E-3</v>
      </c>
      <c r="J5642">
        <v>1E-3</v>
      </c>
      <c r="K5642">
        <v>1E-3</v>
      </c>
      <c r="L5642">
        <v>1E-3</v>
      </c>
      <c r="M5642">
        <v>1E-3</v>
      </c>
      <c r="N5642">
        <v>1E-3</v>
      </c>
      <c r="O5642">
        <v>1E-3</v>
      </c>
      <c r="P5642">
        <v>1E-3</v>
      </c>
      <c r="Q5642">
        <v>1E-3</v>
      </c>
      <c r="R5642">
        <v>1E-3</v>
      </c>
      <c r="S5642">
        <v>1E-3</v>
      </c>
      <c r="T5642">
        <v>1E-3</v>
      </c>
      <c r="U5642">
        <v>1E-3</v>
      </c>
      <c r="V5642">
        <v>1E-3</v>
      </c>
      <c r="W5642">
        <v>1E-3</v>
      </c>
      <c r="X5642">
        <v>1E-3</v>
      </c>
      <c r="Y5642">
        <v>1E-3</v>
      </c>
      <c r="Z5642">
        <v>1E-3</v>
      </c>
      <c r="AA5642">
        <v>1E-3</v>
      </c>
      <c r="AB5642" s="7">
        <f t="shared" si="264"/>
        <v>2.4000000000000014E-2</v>
      </c>
      <c r="AC5642">
        <f>INDEX(SHELF_days!$C$2:$C$289,MATCH(A5642&amp;"|"&amp;C5642,SHELF_days!$D$2:$D$289,0))</f>
        <v>31</v>
      </c>
      <c r="AD5642" s="8">
        <f t="shared" si="265"/>
        <v>0.74400000000000044</v>
      </c>
      <c r="AE5642" s="7">
        <f t="shared" si="266"/>
        <v>1E-3</v>
      </c>
    </row>
    <row r="5643" spans="1:31" x14ac:dyDescent="0.45">
      <c r="A5643" t="s">
        <v>88</v>
      </c>
      <c r="B5643" t="s">
        <v>172</v>
      </c>
      <c r="C5643" t="s">
        <v>135</v>
      </c>
      <c r="D5643">
        <v>1E-3</v>
      </c>
      <c r="E5643">
        <v>1E-3</v>
      </c>
      <c r="F5643">
        <v>1E-3</v>
      </c>
      <c r="G5643">
        <v>1E-3</v>
      </c>
      <c r="H5643">
        <v>1E-3</v>
      </c>
      <c r="I5643">
        <v>1E-3</v>
      </c>
      <c r="J5643">
        <v>1E-3</v>
      </c>
      <c r="K5643">
        <v>1E-3</v>
      </c>
      <c r="L5643">
        <v>1E-3</v>
      </c>
      <c r="M5643">
        <v>1E-3</v>
      </c>
      <c r="N5643">
        <v>1E-3</v>
      </c>
      <c r="O5643">
        <v>1E-3</v>
      </c>
      <c r="P5643">
        <v>1E-3</v>
      </c>
      <c r="Q5643">
        <v>1E-3</v>
      </c>
      <c r="R5643">
        <v>1E-3</v>
      </c>
      <c r="S5643">
        <v>1E-3</v>
      </c>
      <c r="T5643">
        <v>1E-3</v>
      </c>
      <c r="U5643">
        <v>1E-3</v>
      </c>
      <c r="V5643">
        <v>1E-3</v>
      </c>
      <c r="W5643">
        <v>1E-3</v>
      </c>
      <c r="X5643">
        <v>1E-3</v>
      </c>
      <c r="Y5643">
        <v>1E-3</v>
      </c>
      <c r="Z5643">
        <v>1E-3</v>
      </c>
      <c r="AA5643">
        <v>1E-3</v>
      </c>
      <c r="AB5643" s="7">
        <f t="shared" si="264"/>
        <v>2.4000000000000014E-2</v>
      </c>
      <c r="AC5643">
        <f>INDEX(SHELF_days!$C$2:$C$289,MATCH(A5643&amp;"|"&amp;C5643,SHELF_days!$D$2:$D$289,0))</f>
        <v>103</v>
      </c>
      <c r="AD5643" s="8">
        <f t="shared" si="265"/>
        <v>2.4720000000000013</v>
      </c>
      <c r="AE5643" s="7">
        <f t="shared" si="266"/>
        <v>1E-3</v>
      </c>
    </row>
    <row r="5644" spans="1:31" x14ac:dyDescent="0.45">
      <c r="A5644" t="s">
        <v>88</v>
      </c>
      <c r="B5644" t="s">
        <v>172</v>
      </c>
      <c r="C5644" t="s">
        <v>136</v>
      </c>
      <c r="D5644">
        <v>1E-3</v>
      </c>
      <c r="E5644">
        <v>1E-3</v>
      </c>
      <c r="F5644">
        <v>1E-3</v>
      </c>
      <c r="G5644">
        <v>1E-3</v>
      </c>
      <c r="H5644">
        <v>1E-3</v>
      </c>
      <c r="I5644">
        <v>1E-3</v>
      </c>
      <c r="J5644">
        <v>1E-3</v>
      </c>
      <c r="K5644">
        <v>1E-3</v>
      </c>
      <c r="L5644">
        <v>1E-3</v>
      </c>
      <c r="M5644">
        <v>1E-3</v>
      </c>
      <c r="N5644">
        <v>1E-3</v>
      </c>
      <c r="O5644">
        <v>1E-3</v>
      </c>
      <c r="P5644">
        <v>1E-3</v>
      </c>
      <c r="Q5644">
        <v>1E-3</v>
      </c>
      <c r="R5644">
        <v>1E-3</v>
      </c>
      <c r="S5644">
        <v>1E-3</v>
      </c>
      <c r="T5644">
        <v>1E-3</v>
      </c>
      <c r="U5644">
        <v>1E-3</v>
      </c>
      <c r="V5644">
        <v>1E-3</v>
      </c>
      <c r="W5644">
        <v>1E-3</v>
      </c>
      <c r="X5644">
        <v>1E-3</v>
      </c>
      <c r="Y5644">
        <v>1E-3</v>
      </c>
      <c r="Z5644">
        <v>1E-3</v>
      </c>
      <c r="AA5644">
        <v>1E-3</v>
      </c>
      <c r="AB5644" s="7">
        <f t="shared" si="264"/>
        <v>2.4000000000000014E-2</v>
      </c>
      <c r="AC5644">
        <f>INDEX(SHELF_days!$C$2:$C$289,MATCH(A5644&amp;"|"&amp;C5644,SHELF_days!$D$2:$D$289,0))</f>
        <v>116</v>
      </c>
      <c r="AD5644" s="8">
        <f t="shared" si="265"/>
        <v>2.7840000000000016</v>
      </c>
      <c r="AE5644" s="7">
        <f t="shared" si="266"/>
        <v>1E-3</v>
      </c>
    </row>
    <row r="5645" spans="1:31" x14ac:dyDescent="0.45">
      <c r="A5645" t="s">
        <v>88</v>
      </c>
      <c r="B5645" t="s">
        <v>172</v>
      </c>
      <c r="C5645" t="s">
        <v>137</v>
      </c>
      <c r="D5645">
        <v>1E-3</v>
      </c>
      <c r="E5645">
        <v>1E-3</v>
      </c>
      <c r="F5645">
        <v>1E-3</v>
      </c>
      <c r="G5645">
        <v>1E-3</v>
      </c>
      <c r="H5645">
        <v>1E-3</v>
      </c>
      <c r="I5645">
        <v>1E-3</v>
      </c>
      <c r="J5645">
        <v>1E-3</v>
      </c>
      <c r="K5645">
        <v>1E-3</v>
      </c>
      <c r="L5645">
        <v>1E-3</v>
      </c>
      <c r="M5645">
        <v>1E-3</v>
      </c>
      <c r="N5645">
        <v>1E-3</v>
      </c>
      <c r="O5645">
        <v>1E-3</v>
      </c>
      <c r="P5645">
        <v>1E-3</v>
      </c>
      <c r="Q5645">
        <v>1E-3</v>
      </c>
      <c r="R5645">
        <v>1E-3</v>
      </c>
      <c r="S5645">
        <v>1E-3</v>
      </c>
      <c r="T5645">
        <v>1E-3</v>
      </c>
      <c r="U5645">
        <v>1E-3</v>
      </c>
      <c r="V5645">
        <v>1E-3</v>
      </c>
      <c r="W5645">
        <v>1E-3</v>
      </c>
      <c r="X5645">
        <v>1E-3</v>
      </c>
      <c r="Y5645">
        <v>1E-3</v>
      </c>
      <c r="Z5645">
        <v>1E-3</v>
      </c>
      <c r="AA5645">
        <v>1E-3</v>
      </c>
      <c r="AB5645" s="7">
        <f t="shared" si="264"/>
        <v>2.4000000000000014E-2</v>
      </c>
      <c r="AC5645">
        <f>INDEX(SHELF_days!$C$2:$C$289,MATCH(A5645&amp;"|"&amp;C5645,SHELF_days!$D$2:$D$289,0))</f>
        <v>89</v>
      </c>
      <c r="AD5645" s="8">
        <f t="shared" si="265"/>
        <v>2.1360000000000015</v>
      </c>
      <c r="AE5645" s="7">
        <f t="shared" si="266"/>
        <v>1E-3</v>
      </c>
    </row>
    <row r="5646" spans="1:31" x14ac:dyDescent="0.45">
      <c r="A5646" t="s">
        <v>88</v>
      </c>
      <c r="B5646" t="s">
        <v>172</v>
      </c>
      <c r="C5646" t="s">
        <v>138</v>
      </c>
      <c r="D5646">
        <v>1E-3</v>
      </c>
      <c r="E5646">
        <v>1E-3</v>
      </c>
      <c r="F5646">
        <v>1E-3</v>
      </c>
      <c r="G5646">
        <v>1E-3</v>
      </c>
      <c r="H5646">
        <v>1E-3</v>
      </c>
      <c r="I5646">
        <v>1E-3</v>
      </c>
      <c r="J5646">
        <v>1E-3</v>
      </c>
      <c r="K5646">
        <v>1E-3</v>
      </c>
      <c r="L5646">
        <v>1E-3</v>
      </c>
      <c r="M5646">
        <v>1E-3</v>
      </c>
      <c r="N5646">
        <v>1E-3</v>
      </c>
      <c r="O5646">
        <v>1E-3</v>
      </c>
      <c r="P5646">
        <v>1E-3</v>
      </c>
      <c r="Q5646">
        <v>1E-3</v>
      </c>
      <c r="R5646">
        <v>1E-3</v>
      </c>
      <c r="S5646">
        <v>1E-3</v>
      </c>
      <c r="T5646">
        <v>1E-3</v>
      </c>
      <c r="U5646">
        <v>1E-3</v>
      </c>
      <c r="V5646">
        <v>1E-3</v>
      </c>
      <c r="W5646">
        <v>1E-3</v>
      </c>
      <c r="X5646">
        <v>1E-3</v>
      </c>
      <c r="Y5646">
        <v>1E-3</v>
      </c>
      <c r="Z5646">
        <v>1E-3</v>
      </c>
      <c r="AA5646">
        <v>1E-3</v>
      </c>
      <c r="AB5646" s="7">
        <f t="shared" si="264"/>
        <v>2.4000000000000014E-2</v>
      </c>
      <c r="AC5646">
        <f>INDEX(SHELF_days!$C$2:$C$289,MATCH(A5646&amp;"|"&amp;C5646,SHELF_days!$D$2:$D$289,0))</f>
        <v>15</v>
      </c>
      <c r="AD5646" s="8">
        <f t="shared" si="265"/>
        <v>0.36000000000000021</v>
      </c>
      <c r="AE5646" s="7">
        <f t="shared" si="266"/>
        <v>1E-3</v>
      </c>
    </row>
    <row r="5647" spans="1:31" x14ac:dyDescent="0.45">
      <c r="A5647" t="s">
        <v>88</v>
      </c>
      <c r="B5647" t="s">
        <v>172</v>
      </c>
      <c r="C5647" t="s">
        <v>139</v>
      </c>
      <c r="D5647">
        <v>1E-3</v>
      </c>
      <c r="E5647">
        <v>1E-3</v>
      </c>
      <c r="F5647">
        <v>1E-3</v>
      </c>
      <c r="G5647">
        <v>1E-3</v>
      </c>
      <c r="H5647">
        <v>1E-3</v>
      </c>
      <c r="I5647">
        <v>1E-3</v>
      </c>
      <c r="J5647">
        <v>1E-3</v>
      </c>
      <c r="K5647">
        <v>1E-3</v>
      </c>
      <c r="L5647">
        <v>1E-3</v>
      </c>
      <c r="M5647">
        <v>1E-3</v>
      </c>
      <c r="N5647">
        <v>1E-3</v>
      </c>
      <c r="O5647">
        <v>1E-3</v>
      </c>
      <c r="P5647">
        <v>1E-3</v>
      </c>
      <c r="Q5647">
        <v>1E-3</v>
      </c>
      <c r="R5647">
        <v>1E-3</v>
      </c>
      <c r="S5647">
        <v>1E-3</v>
      </c>
      <c r="T5647">
        <v>1E-3</v>
      </c>
      <c r="U5647">
        <v>1E-3</v>
      </c>
      <c r="V5647">
        <v>1E-3</v>
      </c>
      <c r="W5647">
        <v>1E-3</v>
      </c>
      <c r="X5647">
        <v>1E-3</v>
      </c>
      <c r="Y5647">
        <v>1E-3</v>
      </c>
      <c r="Z5647">
        <v>1E-3</v>
      </c>
      <c r="AA5647">
        <v>1E-3</v>
      </c>
      <c r="AB5647" s="7">
        <f t="shared" si="264"/>
        <v>2.4000000000000014E-2</v>
      </c>
      <c r="AC5647">
        <f>INDEX(SHELF_days!$C$2:$C$289,MATCH(A5647&amp;"|"&amp;C5647,SHELF_days!$D$2:$D$289,0))</f>
        <v>11</v>
      </c>
      <c r="AD5647" s="8">
        <f t="shared" si="265"/>
        <v>0.26400000000000018</v>
      </c>
      <c r="AE5647" s="7">
        <f t="shared" si="266"/>
        <v>1E-3</v>
      </c>
    </row>
    <row r="5648" spans="1:31" x14ac:dyDescent="0.45">
      <c r="A5648" t="s">
        <v>88</v>
      </c>
      <c r="B5648" t="s">
        <v>173</v>
      </c>
      <c r="C5648" t="s">
        <v>134</v>
      </c>
      <c r="D5648">
        <v>0.65950000000000109</v>
      </c>
      <c r="E5648">
        <v>0.65950000000000109</v>
      </c>
      <c r="F5648">
        <v>0.65950000000000109</v>
      </c>
      <c r="G5648">
        <v>0.65950000000000109</v>
      </c>
      <c r="H5648">
        <v>0.65950000000000109</v>
      </c>
      <c r="I5648">
        <v>0.65950000000000109</v>
      </c>
      <c r="J5648">
        <v>0.65950000000000109</v>
      </c>
      <c r="K5648">
        <v>0.65950000000000109</v>
      </c>
      <c r="L5648">
        <v>0.65950000000000109</v>
      </c>
      <c r="M5648">
        <v>0.65950000000000109</v>
      </c>
      <c r="N5648">
        <v>0.65950000000000109</v>
      </c>
      <c r="O5648">
        <v>0.65950000000000109</v>
      </c>
      <c r="P5648">
        <v>0.65950000000000109</v>
      </c>
      <c r="Q5648">
        <v>0.65950000000000109</v>
      </c>
      <c r="R5648">
        <v>0.65950000000000109</v>
      </c>
      <c r="S5648">
        <v>0.65950000000000109</v>
      </c>
      <c r="T5648">
        <v>0.65950000000000109</v>
      </c>
      <c r="U5648">
        <v>0.65950000000000109</v>
      </c>
      <c r="V5648">
        <v>0.65950000000000109</v>
      </c>
      <c r="W5648">
        <v>0.65950000000000109</v>
      </c>
      <c r="X5648">
        <v>0.65950000000000109</v>
      </c>
      <c r="Y5648">
        <v>0.65950000000000109</v>
      </c>
      <c r="Z5648">
        <v>0.65950000000000109</v>
      </c>
      <c r="AA5648">
        <v>0.65950000000000109</v>
      </c>
      <c r="AB5648" s="7">
        <f t="shared" si="264"/>
        <v>15.82800000000003</v>
      </c>
      <c r="AC5648">
        <f>INDEX(SHELF_days!$C$2:$C$289,MATCH(A5648&amp;"|"&amp;C5648,SHELF_days!$D$2:$D$289,0))</f>
        <v>31</v>
      </c>
      <c r="AD5648" s="8">
        <f t="shared" si="265"/>
        <v>490.66800000000092</v>
      </c>
      <c r="AE5648" s="7">
        <f t="shared" si="266"/>
        <v>0.65950000000000109</v>
      </c>
    </row>
    <row r="5649" spans="1:31" x14ac:dyDescent="0.45">
      <c r="A5649" t="s">
        <v>88</v>
      </c>
      <c r="B5649" t="s">
        <v>173</v>
      </c>
      <c r="C5649" t="s">
        <v>135</v>
      </c>
      <c r="D5649">
        <v>0.6595000000000002</v>
      </c>
      <c r="E5649">
        <v>0.6595000000000002</v>
      </c>
      <c r="F5649">
        <v>0.6595000000000002</v>
      </c>
      <c r="G5649">
        <v>0.6595000000000002</v>
      </c>
      <c r="H5649">
        <v>0.6595000000000002</v>
      </c>
      <c r="I5649">
        <v>0.6595000000000002</v>
      </c>
      <c r="J5649">
        <v>0.6595000000000002</v>
      </c>
      <c r="K5649">
        <v>0.6595000000000002</v>
      </c>
      <c r="L5649">
        <v>0.6595000000000002</v>
      </c>
      <c r="M5649">
        <v>0.6595000000000002</v>
      </c>
      <c r="N5649">
        <v>0.6595000000000002</v>
      </c>
      <c r="O5649">
        <v>0.6595000000000002</v>
      </c>
      <c r="P5649">
        <v>0.6595000000000002</v>
      </c>
      <c r="Q5649">
        <v>0.6595000000000002</v>
      </c>
      <c r="R5649">
        <v>0.6595000000000002</v>
      </c>
      <c r="S5649">
        <v>0.6595000000000002</v>
      </c>
      <c r="T5649">
        <v>0.6595000000000002</v>
      </c>
      <c r="U5649">
        <v>0.6595000000000002</v>
      </c>
      <c r="V5649">
        <v>0.6595000000000002</v>
      </c>
      <c r="W5649">
        <v>0.6595000000000002</v>
      </c>
      <c r="X5649">
        <v>0.6595000000000002</v>
      </c>
      <c r="Y5649">
        <v>0.6595000000000002</v>
      </c>
      <c r="Z5649">
        <v>0.6595000000000002</v>
      </c>
      <c r="AA5649">
        <v>0.6595000000000002</v>
      </c>
      <c r="AB5649" s="7">
        <f t="shared" si="264"/>
        <v>15.827999999999999</v>
      </c>
      <c r="AC5649">
        <f>INDEX(SHELF_days!$C$2:$C$289,MATCH(A5649&amp;"|"&amp;C5649,SHELF_days!$D$2:$D$289,0))</f>
        <v>103</v>
      </c>
      <c r="AD5649" s="8">
        <f t="shared" si="265"/>
        <v>1630.2839999999999</v>
      </c>
      <c r="AE5649" s="7">
        <f t="shared" si="266"/>
        <v>0.6595000000000002</v>
      </c>
    </row>
    <row r="5650" spans="1:31" x14ac:dyDescent="0.45">
      <c r="A5650" t="s">
        <v>88</v>
      </c>
      <c r="B5650" t="s">
        <v>173</v>
      </c>
      <c r="C5650" t="s">
        <v>136</v>
      </c>
      <c r="D5650">
        <v>0.65949999999999986</v>
      </c>
      <c r="E5650">
        <v>0.65949999999999986</v>
      </c>
      <c r="F5650">
        <v>0.65949999999999986</v>
      </c>
      <c r="G5650">
        <v>0.65949999999999986</v>
      </c>
      <c r="H5650">
        <v>0.65949999999999986</v>
      </c>
      <c r="I5650">
        <v>0.65949999999999986</v>
      </c>
      <c r="J5650">
        <v>0.65949999999999986</v>
      </c>
      <c r="K5650">
        <v>0.65949999999999986</v>
      </c>
      <c r="L5650">
        <v>0.65949999999999986</v>
      </c>
      <c r="M5650">
        <v>0.65949999999999986</v>
      </c>
      <c r="N5650">
        <v>0.65949999999999986</v>
      </c>
      <c r="O5650">
        <v>0.65949999999999986</v>
      </c>
      <c r="P5650">
        <v>0.65949999999999986</v>
      </c>
      <c r="Q5650">
        <v>0.65949999999999986</v>
      </c>
      <c r="R5650">
        <v>0.65949999999999986</v>
      </c>
      <c r="S5650">
        <v>0.65949999999999986</v>
      </c>
      <c r="T5650">
        <v>0.65949999999999986</v>
      </c>
      <c r="U5650">
        <v>0.65949999999999986</v>
      </c>
      <c r="V5650">
        <v>0.65949999999999986</v>
      </c>
      <c r="W5650">
        <v>0.65949999999999986</v>
      </c>
      <c r="X5650">
        <v>0.65949999999999986</v>
      </c>
      <c r="Y5650">
        <v>0.65949999999999986</v>
      </c>
      <c r="Z5650">
        <v>0.65949999999999986</v>
      </c>
      <c r="AA5650">
        <v>0.65949999999999986</v>
      </c>
      <c r="AB5650" s="7">
        <f t="shared" si="264"/>
        <v>15.827999999999992</v>
      </c>
      <c r="AC5650">
        <f>INDEX(SHELF_days!$C$2:$C$289,MATCH(A5650&amp;"|"&amp;C5650,SHELF_days!$D$2:$D$289,0))</f>
        <v>116</v>
      </c>
      <c r="AD5650" s="8">
        <f t="shared" si="265"/>
        <v>1836.0479999999991</v>
      </c>
      <c r="AE5650" s="7">
        <f t="shared" si="266"/>
        <v>0.65949999999999986</v>
      </c>
    </row>
    <row r="5651" spans="1:31" x14ac:dyDescent="0.45">
      <c r="A5651" t="s">
        <v>88</v>
      </c>
      <c r="B5651" t="s">
        <v>173</v>
      </c>
      <c r="C5651" t="s">
        <v>137</v>
      </c>
      <c r="D5651">
        <v>0.65949999999999942</v>
      </c>
      <c r="E5651">
        <v>0.65949999999999942</v>
      </c>
      <c r="F5651">
        <v>0.65949999999999942</v>
      </c>
      <c r="G5651">
        <v>0.65949999999999942</v>
      </c>
      <c r="H5651">
        <v>0.65949999999999942</v>
      </c>
      <c r="I5651">
        <v>0.65949999999999942</v>
      </c>
      <c r="J5651">
        <v>0.65949999999999942</v>
      </c>
      <c r="K5651">
        <v>0.65949999999999942</v>
      </c>
      <c r="L5651">
        <v>0.65949999999999942</v>
      </c>
      <c r="M5651">
        <v>0.65949999999999942</v>
      </c>
      <c r="N5651">
        <v>0.65949999999999942</v>
      </c>
      <c r="O5651">
        <v>0.65949999999999942</v>
      </c>
      <c r="P5651">
        <v>0.65949999999999942</v>
      </c>
      <c r="Q5651">
        <v>0.65949999999999942</v>
      </c>
      <c r="R5651">
        <v>0.65949999999999942</v>
      </c>
      <c r="S5651">
        <v>0.65949999999999942</v>
      </c>
      <c r="T5651">
        <v>0.65949999999999942</v>
      </c>
      <c r="U5651">
        <v>0.65949999999999942</v>
      </c>
      <c r="V5651">
        <v>0.65949999999999942</v>
      </c>
      <c r="W5651">
        <v>0.65949999999999942</v>
      </c>
      <c r="X5651">
        <v>0.65949999999999942</v>
      </c>
      <c r="Y5651">
        <v>0.65949999999999942</v>
      </c>
      <c r="Z5651">
        <v>0.65949999999999942</v>
      </c>
      <c r="AA5651">
        <v>0.65949999999999942</v>
      </c>
      <c r="AB5651" s="7">
        <f t="shared" si="264"/>
        <v>15.827999999999987</v>
      </c>
      <c r="AC5651">
        <f>INDEX(SHELF_days!$C$2:$C$289,MATCH(A5651&amp;"|"&amp;C5651,SHELF_days!$D$2:$D$289,0))</f>
        <v>89</v>
      </c>
      <c r="AD5651" s="8">
        <f t="shared" si="265"/>
        <v>1408.6919999999989</v>
      </c>
      <c r="AE5651" s="7">
        <f t="shared" si="266"/>
        <v>0.65949999999999942</v>
      </c>
    </row>
    <row r="5652" spans="1:31" x14ac:dyDescent="0.45">
      <c r="A5652" t="s">
        <v>88</v>
      </c>
      <c r="B5652" t="s">
        <v>173</v>
      </c>
      <c r="C5652" t="s">
        <v>138</v>
      </c>
      <c r="D5652">
        <v>0.6595000000000002</v>
      </c>
      <c r="E5652">
        <v>0.6595000000000002</v>
      </c>
      <c r="F5652">
        <v>0.6595000000000002</v>
      </c>
      <c r="G5652">
        <v>0.6595000000000002</v>
      </c>
      <c r="H5652">
        <v>0.6595000000000002</v>
      </c>
      <c r="I5652">
        <v>0.6595000000000002</v>
      </c>
      <c r="J5652">
        <v>0.6595000000000002</v>
      </c>
      <c r="K5652">
        <v>0.6595000000000002</v>
      </c>
      <c r="L5652">
        <v>0.6595000000000002</v>
      </c>
      <c r="M5652">
        <v>0.6595000000000002</v>
      </c>
      <c r="N5652">
        <v>0.6595000000000002</v>
      </c>
      <c r="O5652">
        <v>0.6595000000000002</v>
      </c>
      <c r="P5652">
        <v>0.6595000000000002</v>
      </c>
      <c r="Q5652">
        <v>0.6595000000000002</v>
      </c>
      <c r="R5652">
        <v>0.6595000000000002</v>
      </c>
      <c r="S5652">
        <v>0.6595000000000002</v>
      </c>
      <c r="T5652">
        <v>0.6595000000000002</v>
      </c>
      <c r="U5652">
        <v>0.6595000000000002</v>
      </c>
      <c r="V5652">
        <v>0.6595000000000002</v>
      </c>
      <c r="W5652">
        <v>0.6595000000000002</v>
      </c>
      <c r="X5652">
        <v>0.6595000000000002</v>
      </c>
      <c r="Y5652">
        <v>0.6595000000000002</v>
      </c>
      <c r="Z5652">
        <v>0.6595000000000002</v>
      </c>
      <c r="AA5652">
        <v>0.6595000000000002</v>
      </c>
      <c r="AB5652" s="7">
        <f t="shared" si="264"/>
        <v>15.827999999999999</v>
      </c>
      <c r="AC5652">
        <f>INDEX(SHELF_days!$C$2:$C$289,MATCH(A5652&amp;"|"&amp;C5652,SHELF_days!$D$2:$D$289,0))</f>
        <v>15</v>
      </c>
      <c r="AD5652" s="8">
        <f t="shared" si="265"/>
        <v>237.42</v>
      </c>
      <c r="AE5652" s="7">
        <f t="shared" si="266"/>
        <v>0.6595000000000002</v>
      </c>
    </row>
    <row r="5653" spans="1:31" x14ac:dyDescent="0.45">
      <c r="A5653" t="s">
        <v>88</v>
      </c>
      <c r="B5653" t="s">
        <v>173</v>
      </c>
      <c r="C5653" t="s">
        <v>139</v>
      </c>
      <c r="D5653">
        <v>0.6595000000000002</v>
      </c>
      <c r="E5653">
        <v>0.6595000000000002</v>
      </c>
      <c r="F5653">
        <v>0.6595000000000002</v>
      </c>
      <c r="G5653">
        <v>0.6595000000000002</v>
      </c>
      <c r="H5653">
        <v>0.6595000000000002</v>
      </c>
      <c r="I5653">
        <v>0.6595000000000002</v>
      </c>
      <c r="J5653">
        <v>0.6595000000000002</v>
      </c>
      <c r="K5653">
        <v>0.6595000000000002</v>
      </c>
      <c r="L5653">
        <v>0.6595000000000002</v>
      </c>
      <c r="M5653">
        <v>0.6595000000000002</v>
      </c>
      <c r="N5653">
        <v>0.6595000000000002</v>
      </c>
      <c r="O5653">
        <v>0.6595000000000002</v>
      </c>
      <c r="P5653">
        <v>0.6595000000000002</v>
      </c>
      <c r="Q5653">
        <v>0.6595000000000002</v>
      </c>
      <c r="R5653">
        <v>0.6595000000000002</v>
      </c>
      <c r="S5653">
        <v>0.6595000000000002</v>
      </c>
      <c r="T5653">
        <v>0.6595000000000002</v>
      </c>
      <c r="U5653">
        <v>0.6595000000000002</v>
      </c>
      <c r="V5653">
        <v>0.6595000000000002</v>
      </c>
      <c r="W5653">
        <v>0.6595000000000002</v>
      </c>
      <c r="X5653">
        <v>0.6595000000000002</v>
      </c>
      <c r="Y5653">
        <v>0.6595000000000002</v>
      </c>
      <c r="Z5653">
        <v>0.6595000000000002</v>
      </c>
      <c r="AA5653">
        <v>0.6595000000000002</v>
      </c>
      <c r="AB5653" s="7">
        <f t="shared" si="264"/>
        <v>15.827999999999999</v>
      </c>
      <c r="AC5653">
        <f>INDEX(SHELF_days!$C$2:$C$289,MATCH(A5653&amp;"|"&amp;C5653,SHELF_days!$D$2:$D$289,0))</f>
        <v>11</v>
      </c>
      <c r="AD5653" s="8">
        <f t="shared" si="265"/>
        <v>174.108</v>
      </c>
      <c r="AE5653" s="7">
        <f t="shared" si="266"/>
        <v>0.6595000000000002</v>
      </c>
    </row>
    <row r="5654" spans="1:31" x14ac:dyDescent="0.45">
      <c r="A5654" t="s">
        <v>88</v>
      </c>
      <c r="B5654" t="s">
        <v>174</v>
      </c>
      <c r="C5654" t="s">
        <v>134</v>
      </c>
      <c r="D5654">
        <v>0.8</v>
      </c>
      <c r="E5654">
        <v>0.8</v>
      </c>
      <c r="F5654">
        <v>0.8</v>
      </c>
      <c r="G5654">
        <v>0.8</v>
      </c>
      <c r="H5654">
        <v>0.8</v>
      </c>
      <c r="I5654">
        <v>0.8</v>
      </c>
      <c r="J5654">
        <v>0.8</v>
      </c>
      <c r="K5654">
        <v>0.8</v>
      </c>
      <c r="L5654">
        <v>0.8</v>
      </c>
      <c r="M5654">
        <v>0.8</v>
      </c>
      <c r="N5654">
        <v>0.8</v>
      </c>
      <c r="O5654">
        <v>0.8</v>
      </c>
      <c r="P5654">
        <v>0.8</v>
      </c>
      <c r="Q5654">
        <v>0.8</v>
      </c>
      <c r="R5654">
        <v>0.8</v>
      </c>
      <c r="S5654">
        <v>0.8</v>
      </c>
      <c r="T5654">
        <v>0.8</v>
      </c>
      <c r="U5654">
        <v>0.8</v>
      </c>
      <c r="V5654">
        <v>0.8</v>
      </c>
      <c r="W5654">
        <v>0.8</v>
      </c>
      <c r="X5654">
        <v>0.8</v>
      </c>
      <c r="Y5654">
        <v>0.8</v>
      </c>
      <c r="Z5654">
        <v>0.8</v>
      </c>
      <c r="AA5654">
        <v>0.8</v>
      </c>
      <c r="AB5654" s="7">
        <f t="shared" si="264"/>
        <v>19.200000000000006</v>
      </c>
      <c r="AC5654">
        <f>INDEX(SHELF_days!$C$2:$C$289,MATCH(A5654&amp;"|"&amp;C5654,SHELF_days!$D$2:$D$289,0))</f>
        <v>31</v>
      </c>
      <c r="AD5654" s="8">
        <f t="shared" si="265"/>
        <v>595.20000000000016</v>
      </c>
      <c r="AE5654" s="7">
        <f t="shared" si="266"/>
        <v>0.8</v>
      </c>
    </row>
    <row r="5655" spans="1:31" x14ac:dyDescent="0.45">
      <c r="A5655" t="s">
        <v>88</v>
      </c>
      <c r="B5655" t="s">
        <v>174</v>
      </c>
      <c r="C5655" t="s">
        <v>135</v>
      </c>
      <c r="D5655">
        <v>0.8</v>
      </c>
      <c r="E5655">
        <v>0.8</v>
      </c>
      <c r="F5655">
        <v>0.8</v>
      </c>
      <c r="G5655">
        <v>0.8</v>
      </c>
      <c r="H5655">
        <v>0.8</v>
      </c>
      <c r="I5655">
        <v>0.8</v>
      </c>
      <c r="J5655">
        <v>0.8</v>
      </c>
      <c r="K5655">
        <v>0.8</v>
      </c>
      <c r="L5655">
        <v>0.8</v>
      </c>
      <c r="M5655">
        <v>0.8</v>
      </c>
      <c r="N5655">
        <v>0.8</v>
      </c>
      <c r="O5655">
        <v>0.8</v>
      </c>
      <c r="P5655">
        <v>0.8</v>
      </c>
      <c r="Q5655">
        <v>0.8</v>
      </c>
      <c r="R5655">
        <v>0.8</v>
      </c>
      <c r="S5655">
        <v>0.8</v>
      </c>
      <c r="T5655">
        <v>0.8</v>
      </c>
      <c r="U5655">
        <v>0.8</v>
      </c>
      <c r="V5655">
        <v>0.8</v>
      </c>
      <c r="W5655">
        <v>0.8</v>
      </c>
      <c r="X5655">
        <v>0.8</v>
      </c>
      <c r="Y5655">
        <v>0.8</v>
      </c>
      <c r="Z5655">
        <v>0.8</v>
      </c>
      <c r="AA5655">
        <v>0.8</v>
      </c>
      <c r="AB5655" s="7">
        <f t="shared" si="264"/>
        <v>19.200000000000006</v>
      </c>
      <c r="AC5655">
        <f>INDEX(SHELF_days!$C$2:$C$289,MATCH(A5655&amp;"|"&amp;C5655,SHELF_days!$D$2:$D$289,0))</f>
        <v>103</v>
      </c>
      <c r="AD5655" s="8">
        <f t="shared" si="265"/>
        <v>1977.6000000000006</v>
      </c>
      <c r="AE5655" s="7">
        <f t="shared" si="266"/>
        <v>0.8</v>
      </c>
    </row>
    <row r="5656" spans="1:31" x14ac:dyDescent="0.45">
      <c r="A5656" t="s">
        <v>88</v>
      </c>
      <c r="B5656" t="s">
        <v>174</v>
      </c>
      <c r="C5656" t="s">
        <v>136</v>
      </c>
      <c r="D5656">
        <v>0.8</v>
      </c>
      <c r="E5656">
        <v>0.8</v>
      </c>
      <c r="F5656">
        <v>0.8</v>
      </c>
      <c r="G5656">
        <v>0.8</v>
      </c>
      <c r="H5656">
        <v>0.8</v>
      </c>
      <c r="I5656">
        <v>0.8</v>
      </c>
      <c r="J5656">
        <v>0.8</v>
      </c>
      <c r="K5656">
        <v>0.8</v>
      </c>
      <c r="L5656">
        <v>0.8</v>
      </c>
      <c r="M5656">
        <v>0.8</v>
      </c>
      <c r="N5656">
        <v>0.8</v>
      </c>
      <c r="O5656">
        <v>0.8</v>
      </c>
      <c r="P5656">
        <v>0.8</v>
      </c>
      <c r="Q5656">
        <v>0.8</v>
      </c>
      <c r="R5656">
        <v>0.8</v>
      </c>
      <c r="S5656">
        <v>0.8</v>
      </c>
      <c r="T5656">
        <v>0.8</v>
      </c>
      <c r="U5656">
        <v>0.8</v>
      </c>
      <c r="V5656">
        <v>0.8</v>
      </c>
      <c r="W5656">
        <v>0.8</v>
      </c>
      <c r="X5656">
        <v>0.8</v>
      </c>
      <c r="Y5656">
        <v>0.8</v>
      </c>
      <c r="Z5656">
        <v>0.8</v>
      </c>
      <c r="AA5656">
        <v>0.8</v>
      </c>
      <c r="AB5656" s="7">
        <f t="shared" si="264"/>
        <v>19.200000000000006</v>
      </c>
      <c r="AC5656">
        <f>INDEX(SHELF_days!$C$2:$C$289,MATCH(A5656&amp;"|"&amp;C5656,SHELF_days!$D$2:$D$289,0))</f>
        <v>116</v>
      </c>
      <c r="AD5656" s="8">
        <f t="shared" si="265"/>
        <v>2227.2000000000007</v>
      </c>
      <c r="AE5656" s="7">
        <f t="shared" si="266"/>
        <v>0.8</v>
      </c>
    </row>
    <row r="5657" spans="1:31" x14ac:dyDescent="0.45">
      <c r="A5657" t="s">
        <v>88</v>
      </c>
      <c r="B5657" t="s">
        <v>174</v>
      </c>
      <c r="C5657" t="s">
        <v>137</v>
      </c>
      <c r="D5657">
        <v>0.8</v>
      </c>
      <c r="E5657">
        <v>0.8</v>
      </c>
      <c r="F5657">
        <v>0.8</v>
      </c>
      <c r="G5657">
        <v>0.8</v>
      </c>
      <c r="H5657">
        <v>0.8</v>
      </c>
      <c r="I5657">
        <v>0.8</v>
      </c>
      <c r="J5657">
        <v>0.8</v>
      </c>
      <c r="K5657">
        <v>0.8</v>
      </c>
      <c r="L5657">
        <v>0.8</v>
      </c>
      <c r="M5657">
        <v>0.8</v>
      </c>
      <c r="N5657">
        <v>0.8</v>
      </c>
      <c r="O5657">
        <v>0.8</v>
      </c>
      <c r="P5657">
        <v>0.8</v>
      </c>
      <c r="Q5657">
        <v>0.8</v>
      </c>
      <c r="R5657">
        <v>0.8</v>
      </c>
      <c r="S5657">
        <v>0.8</v>
      </c>
      <c r="T5657">
        <v>0.8</v>
      </c>
      <c r="U5657">
        <v>0.8</v>
      </c>
      <c r="V5657">
        <v>0.8</v>
      </c>
      <c r="W5657">
        <v>0.8</v>
      </c>
      <c r="X5657">
        <v>0.8</v>
      </c>
      <c r="Y5657">
        <v>0.8</v>
      </c>
      <c r="Z5657">
        <v>0.8</v>
      </c>
      <c r="AA5657">
        <v>0.8</v>
      </c>
      <c r="AB5657" s="7">
        <f t="shared" si="264"/>
        <v>19.200000000000006</v>
      </c>
      <c r="AC5657">
        <f>INDEX(SHELF_days!$C$2:$C$289,MATCH(A5657&amp;"|"&amp;C5657,SHELF_days!$D$2:$D$289,0))</f>
        <v>89</v>
      </c>
      <c r="AD5657" s="8">
        <f t="shared" si="265"/>
        <v>1708.8000000000006</v>
      </c>
      <c r="AE5657" s="7">
        <f t="shared" si="266"/>
        <v>0.8</v>
      </c>
    </row>
    <row r="5658" spans="1:31" x14ac:dyDescent="0.45">
      <c r="A5658" t="s">
        <v>88</v>
      </c>
      <c r="B5658" t="s">
        <v>174</v>
      </c>
      <c r="C5658" t="s">
        <v>138</v>
      </c>
      <c r="D5658">
        <v>0.8</v>
      </c>
      <c r="E5658">
        <v>0.8</v>
      </c>
      <c r="F5658">
        <v>0.8</v>
      </c>
      <c r="G5658">
        <v>0.8</v>
      </c>
      <c r="H5658">
        <v>0.8</v>
      </c>
      <c r="I5658">
        <v>0.8</v>
      </c>
      <c r="J5658">
        <v>0.8</v>
      </c>
      <c r="K5658">
        <v>0.8</v>
      </c>
      <c r="L5658">
        <v>0.8</v>
      </c>
      <c r="M5658">
        <v>0.8</v>
      </c>
      <c r="N5658">
        <v>0.8</v>
      </c>
      <c r="O5658">
        <v>0.8</v>
      </c>
      <c r="P5658">
        <v>0.8</v>
      </c>
      <c r="Q5658">
        <v>0.8</v>
      </c>
      <c r="R5658">
        <v>0.8</v>
      </c>
      <c r="S5658">
        <v>0.8</v>
      </c>
      <c r="T5658">
        <v>0.8</v>
      </c>
      <c r="U5658">
        <v>0.8</v>
      </c>
      <c r="V5658">
        <v>0.8</v>
      </c>
      <c r="W5658">
        <v>0.8</v>
      </c>
      <c r="X5658">
        <v>0.8</v>
      </c>
      <c r="Y5658">
        <v>0.8</v>
      </c>
      <c r="Z5658">
        <v>0.8</v>
      </c>
      <c r="AA5658">
        <v>0.8</v>
      </c>
      <c r="AB5658" s="7">
        <f t="shared" si="264"/>
        <v>19.200000000000006</v>
      </c>
      <c r="AC5658">
        <f>INDEX(SHELF_days!$C$2:$C$289,MATCH(A5658&amp;"|"&amp;C5658,SHELF_days!$D$2:$D$289,0))</f>
        <v>15</v>
      </c>
      <c r="AD5658" s="8">
        <f t="shared" si="265"/>
        <v>288.00000000000011</v>
      </c>
      <c r="AE5658" s="7">
        <f t="shared" si="266"/>
        <v>0.8</v>
      </c>
    </row>
    <row r="5659" spans="1:31" x14ac:dyDescent="0.45">
      <c r="A5659" t="s">
        <v>88</v>
      </c>
      <c r="B5659" t="s">
        <v>174</v>
      </c>
      <c r="C5659" t="s">
        <v>139</v>
      </c>
      <c r="D5659">
        <v>0.8</v>
      </c>
      <c r="E5659">
        <v>0.8</v>
      </c>
      <c r="F5659">
        <v>0.8</v>
      </c>
      <c r="G5659">
        <v>0.8</v>
      </c>
      <c r="H5659">
        <v>0.8</v>
      </c>
      <c r="I5659">
        <v>0.8</v>
      </c>
      <c r="J5659">
        <v>0.8</v>
      </c>
      <c r="K5659">
        <v>0.8</v>
      </c>
      <c r="L5659">
        <v>0.8</v>
      </c>
      <c r="M5659">
        <v>0.8</v>
      </c>
      <c r="N5659">
        <v>0.8</v>
      </c>
      <c r="O5659">
        <v>0.8</v>
      </c>
      <c r="P5659">
        <v>0.8</v>
      </c>
      <c r="Q5659">
        <v>0.8</v>
      </c>
      <c r="R5659">
        <v>0.8</v>
      </c>
      <c r="S5659">
        <v>0.8</v>
      </c>
      <c r="T5659">
        <v>0.8</v>
      </c>
      <c r="U5659">
        <v>0.8</v>
      </c>
      <c r="V5659">
        <v>0.8</v>
      </c>
      <c r="W5659">
        <v>0.8</v>
      </c>
      <c r="X5659">
        <v>0.8</v>
      </c>
      <c r="Y5659">
        <v>0.8</v>
      </c>
      <c r="Z5659">
        <v>0.8</v>
      </c>
      <c r="AA5659">
        <v>0.8</v>
      </c>
      <c r="AB5659" s="7">
        <f t="shared" si="264"/>
        <v>19.200000000000006</v>
      </c>
      <c r="AC5659">
        <f>INDEX(SHELF_days!$C$2:$C$289,MATCH(A5659&amp;"|"&amp;C5659,SHELF_days!$D$2:$D$289,0))</f>
        <v>11</v>
      </c>
      <c r="AD5659" s="8">
        <f t="shared" si="265"/>
        <v>211.20000000000007</v>
      </c>
      <c r="AE5659" s="7">
        <f t="shared" si="266"/>
        <v>0.8</v>
      </c>
    </row>
    <row r="5660" spans="1:31" x14ac:dyDescent="0.45">
      <c r="A5660" t="s">
        <v>88</v>
      </c>
      <c r="B5660" t="s">
        <v>175</v>
      </c>
      <c r="C5660" t="s">
        <v>134</v>
      </c>
      <c r="D5660">
        <v>0.40286094102617798</v>
      </c>
      <c r="E5660">
        <v>0.38483806320080982</v>
      </c>
      <c r="F5660">
        <v>0.380523390405829</v>
      </c>
      <c r="G5660">
        <v>0.38156141815849898</v>
      </c>
      <c r="H5660">
        <v>0.39655542529036641</v>
      </c>
      <c r="I5660">
        <v>0.44032535006385581</v>
      </c>
      <c r="J5660">
        <v>0.49559821172121371</v>
      </c>
      <c r="K5660">
        <v>0.50594791750133872</v>
      </c>
      <c r="L5660">
        <v>0.47042130567851942</v>
      </c>
      <c r="M5660">
        <v>0.44426041135651501</v>
      </c>
      <c r="N5660">
        <v>0.43406859419989569</v>
      </c>
      <c r="O5660">
        <v>0.4298440925140849</v>
      </c>
      <c r="P5660">
        <v>0.42223632943155182</v>
      </c>
      <c r="Q5660">
        <v>0.40799456359190778</v>
      </c>
      <c r="R5660">
        <v>0.40036817411602038</v>
      </c>
      <c r="S5660">
        <v>0.41486822254608829</v>
      </c>
      <c r="T5660">
        <v>0.47711496895191058</v>
      </c>
      <c r="U5660">
        <v>0.54627979227209911</v>
      </c>
      <c r="V5660">
        <v>0.57179806328301863</v>
      </c>
      <c r="W5660">
        <v>0.57395414857802762</v>
      </c>
      <c r="X5660">
        <v>0.56734138143818247</v>
      </c>
      <c r="Y5660">
        <v>0.54245308511774515</v>
      </c>
      <c r="Z5660">
        <v>0.49199891983456168</v>
      </c>
      <c r="AA5660">
        <v>0.43963833427328669</v>
      </c>
      <c r="AB5660" s="7">
        <f t="shared" si="264"/>
        <v>11.022851104551506</v>
      </c>
      <c r="AC5660">
        <f>INDEX(SHELF_days!$C$2:$C$289,MATCH(A5660&amp;"|"&amp;C5660,SHELF_days!$D$2:$D$289,0))</f>
        <v>31</v>
      </c>
      <c r="AD5660" s="8">
        <f t="shared" si="265"/>
        <v>341.70838424109672</v>
      </c>
      <c r="AE5660" s="7">
        <f t="shared" si="266"/>
        <v>0.57395414857802762</v>
      </c>
    </row>
    <row r="5661" spans="1:31" x14ac:dyDescent="0.45">
      <c r="A5661" t="s">
        <v>88</v>
      </c>
      <c r="B5661" t="s">
        <v>175</v>
      </c>
      <c r="C5661" t="s">
        <v>135</v>
      </c>
      <c r="D5661">
        <v>0.2134712846371784</v>
      </c>
      <c r="E5661">
        <v>0.2005402422998632</v>
      </c>
      <c r="F5661">
        <v>0.19695005594216489</v>
      </c>
      <c r="G5661">
        <v>0.19767245296186181</v>
      </c>
      <c r="H5661">
        <v>0.2028957867100859</v>
      </c>
      <c r="I5661">
        <v>0.2217502642008416</v>
      </c>
      <c r="J5661">
        <v>0.237624945556621</v>
      </c>
      <c r="K5661">
        <v>0.2343667918599428</v>
      </c>
      <c r="L5661">
        <v>0.2285334628398816</v>
      </c>
      <c r="M5661">
        <v>0.22770925767429079</v>
      </c>
      <c r="N5661">
        <v>0.23753346983549509</v>
      </c>
      <c r="O5661">
        <v>0.24980191836132559</v>
      </c>
      <c r="P5661">
        <v>0.26053926970919589</v>
      </c>
      <c r="Q5661">
        <v>0.26636126618692563</v>
      </c>
      <c r="R5661">
        <v>0.27366733520658798</v>
      </c>
      <c r="S5661">
        <v>0.28225788005717822</v>
      </c>
      <c r="T5661">
        <v>0.30802518288956421</v>
      </c>
      <c r="U5661">
        <v>0.35248704632529948</v>
      </c>
      <c r="V5661">
        <v>0.37359259097682213</v>
      </c>
      <c r="W5661">
        <v>0.39027625914876568</v>
      </c>
      <c r="X5661">
        <v>0.3893805360220966</v>
      </c>
      <c r="Y5661">
        <v>0.37279018455201779</v>
      </c>
      <c r="Z5661">
        <v>0.30925840428788881</v>
      </c>
      <c r="AA5661">
        <v>0.24594473246495929</v>
      </c>
      <c r="AB5661" s="7">
        <f t="shared" si="264"/>
        <v>6.4734306207068553</v>
      </c>
      <c r="AC5661">
        <f>INDEX(SHELF_days!$C$2:$C$289,MATCH(A5661&amp;"|"&amp;C5661,SHELF_days!$D$2:$D$289,0))</f>
        <v>103</v>
      </c>
      <c r="AD5661" s="8">
        <f t="shared" si="265"/>
        <v>666.76335393280613</v>
      </c>
      <c r="AE5661" s="7">
        <f t="shared" si="266"/>
        <v>0.39027625914876568</v>
      </c>
    </row>
    <row r="5662" spans="1:31" x14ac:dyDescent="0.45">
      <c r="A5662" t="s">
        <v>88</v>
      </c>
      <c r="B5662" t="s">
        <v>175</v>
      </c>
      <c r="C5662" t="s">
        <v>136</v>
      </c>
      <c r="D5662">
        <v>0.51172930438807374</v>
      </c>
      <c r="E5662">
        <v>0.47503383628484758</v>
      </c>
      <c r="F5662">
        <v>0.45378428898211159</v>
      </c>
      <c r="G5662">
        <v>0.44576743826230258</v>
      </c>
      <c r="H5662">
        <v>0.44955685713269322</v>
      </c>
      <c r="I5662">
        <v>0.46083471963461781</v>
      </c>
      <c r="J5662">
        <v>0.46165333903488243</v>
      </c>
      <c r="K5662">
        <v>0.47787901091382701</v>
      </c>
      <c r="L5662">
        <v>0.50303545776847036</v>
      </c>
      <c r="M5662">
        <v>0.52846545812057355</v>
      </c>
      <c r="N5662">
        <v>0.58082116843272513</v>
      </c>
      <c r="O5662">
        <v>0.63509945279240509</v>
      </c>
      <c r="P5662">
        <v>0.6788098513651325</v>
      </c>
      <c r="Q5662">
        <v>0.70631688861035891</v>
      </c>
      <c r="R5662">
        <v>0.72242693228413035</v>
      </c>
      <c r="S5662">
        <v>0.73424202639799852</v>
      </c>
      <c r="T5662">
        <v>0.74334072330195688</v>
      </c>
      <c r="U5662">
        <v>0.75226959191109111</v>
      </c>
      <c r="V5662">
        <v>0.76660275374948039</v>
      </c>
      <c r="W5662">
        <v>0.77764411901707686</v>
      </c>
      <c r="X5662">
        <v>0.77313356141971457</v>
      </c>
      <c r="Y5662">
        <v>0.74760589177854586</v>
      </c>
      <c r="Z5662">
        <v>0.6696482376282985</v>
      </c>
      <c r="AA5662">
        <v>0.57495832331400998</v>
      </c>
      <c r="AB5662" s="7">
        <f t="shared" si="264"/>
        <v>14.630659232525323</v>
      </c>
      <c r="AC5662">
        <f>INDEX(SHELF_days!$C$2:$C$289,MATCH(A5662&amp;"|"&amp;C5662,SHELF_days!$D$2:$D$289,0))</f>
        <v>116</v>
      </c>
      <c r="AD5662" s="8">
        <f t="shared" si="265"/>
        <v>1697.1564709729375</v>
      </c>
      <c r="AE5662" s="7">
        <f t="shared" si="266"/>
        <v>0.77764411901707686</v>
      </c>
    </row>
    <row r="5663" spans="1:31" x14ac:dyDescent="0.45">
      <c r="A5663" t="s">
        <v>88</v>
      </c>
      <c r="B5663" t="s">
        <v>175</v>
      </c>
      <c r="C5663" t="s">
        <v>137</v>
      </c>
      <c r="D5663">
        <v>0.33065817471287678</v>
      </c>
      <c r="E5663">
        <v>0.31669619391817838</v>
      </c>
      <c r="F5663">
        <v>0.31228926301919702</v>
      </c>
      <c r="G5663">
        <v>0.3117966107673058</v>
      </c>
      <c r="H5663">
        <v>0.3164427774735406</v>
      </c>
      <c r="I5663">
        <v>0.34316080843659907</v>
      </c>
      <c r="J5663">
        <v>0.37528831061777851</v>
      </c>
      <c r="K5663">
        <v>0.36487863713271079</v>
      </c>
      <c r="L5663">
        <v>0.36073095441745401</v>
      </c>
      <c r="M5663">
        <v>0.36435533702631018</v>
      </c>
      <c r="N5663">
        <v>0.37550052058969169</v>
      </c>
      <c r="O5663">
        <v>0.39798698594792531</v>
      </c>
      <c r="P5663">
        <v>0.42216155242599718</v>
      </c>
      <c r="Q5663">
        <v>0.43955016511188177</v>
      </c>
      <c r="R5663">
        <v>0.4480089153116073</v>
      </c>
      <c r="S5663">
        <v>0.46703258623182953</v>
      </c>
      <c r="T5663">
        <v>0.51179558394864644</v>
      </c>
      <c r="U5663">
        <v>0.54471986309472487</v>
      </c>
      <c r="V5663">
        <v>0.56101129219665102</v>
      </c>
      <c r="W5663">
        <v>0.56078707287735963</v>
      </c>
      <c r="X5663">
        <v>0.54882327455180602</v>
      </c>
      <c r="Y5663">
        <v>0.49923859111495089</v>
      </c>
      <c r="Z5663">
        <v>0.42423725763433862</v>
      </c>
      <c r="AA5663">
        <v>0.35877175909363779</v>
      </c>
      <c r="AB5663" s="7">
        <f t="shared" si="264"/>
        <v>9.9559224876530017</v>
      </c>
      <c r="AC5663">
        <f>INDEX(SHELF_days!$C$2:$C$289,MATCH(A5663&amp;"|"&amp;C5663,SHELF_days!$D$2:$D$289,0))</f>
        <v>89</v>
      </c>
      <c r="AD5663" s="8">
        <f t="shared" si="265"/>
        <v>886.07710140111715</v>
      </c>
      <c r="AE5663" s="7">
        <f t="shared" si="266"/>
        <v>0.56101129219665102</v>
      </c>
    </row>
    <row r="5664" spans="1:31" x14ac:dyDescent="0.45">
      <c r="A5664" t="s">
        <v>88</v>
      </c>
      <c r="B5664" t="s">
        <v>175</v>
      </c>
      <c r="C5664" t="s">
        <v>138</v>
      </c>
      <c r="D5664">
        <v>0.66429464836061347</v>
      </c>
      <c r="E5664">
        <v>0.58884109089512404</v>
      </c>
      <c r="F5664">
        <v>0.53738360257575313</v>
      </c>
      <c r="G5664">
        <v>0.51037579086419549</v>
      </c>
      <c r="H5664">
        <v>0.50735935984953995</v>
      </c>
      <c r="I5664">
        <v>0.51103275981065543</v>
      </c>
      <c r="J5664">
        <v>0.50304305628961421</v>
      </c>
      <c r="K5664">
        <v>0.5663382928244558</v>
      </c>
      <c r="L5664">
        <v>0.6222474636748786</v>
      </c>
      <c r="M5664">
        <v>0.69456386255838787</v>
      </c>
      <c r="N5664">
        <v>0.74831517465692377</v>
      </c>
      <c r="O5664">
        <v>0.79070051374239769</v>
      </c>
      <c r="P5664">
        <v>0.81126053566898526</v>
      </c>
      <c r="Q5664">
        <v>0.82264584853506517</v>
      </c>
      <c r="R5664">
        <v>0.82815243213982592</v>
      </c>
      <c r="S5664">
        <v>0.83049021013039537</v>
      </c>
      <c r="T5664">
        <v>0.8324036834668731</v>
      </c>
      <c r="U5664">
        <v>0.83785810807410055</v>
      </c>
      <c r="V5664">
        <v>0.84636061072819468</v>
      </c>
      <c r="W5664">
        <v>0.84980310456539843</v>
      </c>
      <c r="X5664">
        <v>0.85665937548835447</v>
      </c>
      <c r="Y5664">
        <v>0.8553477818200429</v>
      </c>
      <c r="Z5664">
        <v>0.84559697956205992</v>
      </c>
      <c r="AA5664">
        <v>0.77963342936688651</v>
      </c>
      <c r="AB5664" s="7">
        <f t="shared" si="264"/>
        <v>17.240707715648721</v>
      </c>
      <c r="AC5664">
        <f>INDEX(SHELF_days!$C$2:$C$289,MATCH(A5664&amp;"|"&amp;C5664,SHELF_days!$D$2:$D$289,0))</f>
        <v>15</v>
      </c>
      <c r="AD5664" s="8">
        <f t="shared" si="265"/>
        <v>258.6106157347308</v>
      </c>
      <c r="AE5664" s="7">
        <f t="shared" si="266"/>
        <v>0.85665937548835447</v>
      </c>
    </row>
    <row r="5665" spans="1:31" x14ac:dyDescent="0.45">
      <c r="A5665" t="s">
        <v>88</v>
      </c>
      <c r="B5665" t="s">
        <v>175</v>
      </c>
      <c r="C5665" t="s">
        <v>139</v>
      </c>
      <c r="D5665">
        <v>0.57248191946650628</v>
      </c>
      <c r="E5665">
        <v>0.55308990745097542</v>
      </c>
      <c r="F5665">
        <v>0.53632870150204404</v>
      </c>
      <c r="G5665">
        <v>0.53486356112189293</v>
      </c>
      <c r="H5665">
        <v>0.55514637848855575</v>
      </c>
      <c r="I5665">
        <v>0.60426960515426975</v>
      </c>
      <c r="J5665">
        <v>0.67401731992329761</v>
      </c>
      <c r="K5665">
        <v>0.69319893778023911</v>
      </c>
      <c r="L5665">
        <v>0.61030891380125352</v>
      </c>
      <c r="M5665">
        <v>0.56977492610013869</v>
      </c>
      <c r="N5665">
        <v>0.55937770390643282</v>
      </c>
      <c r="O5665">
        <v>0.55443959476917082</v>
      </c>
      <c r="P5665">
        <v>0.53894895855790681</v>
      </c>
      <c r="Q5665">
        <v>0.50800988217832721</v>
      </c>
      <c r="R5665">
        <v>0.49228072111317461</v>
      </c>
      <c r="S5665">
        <v>0.52272575215656725</v>
      </c>
      <c r="T5665">
        <v>0.63443391530082527</v>
      </c>
      <c r="U5665">
        <v>0.64725799602021383</v>
      </c>
      <c r="V5665">
        <v>0.69337006617664065</v>
      </c>
      <c r="W5665">
        <v>0.69283265268520122</v>
      </c>
      <c r="X5665">
        <v>0.69559590744216648</v>
      </c>
      <c r="Y5665">
        <v>0.68080209199570252</v>
      </c>
      <c r="Z5665">
        <v>0.6561150626463047</v>
      </c>
      <c r="AA5665">
        <v>0.60760895310871055</v>
      </c>
      <c r="AB5665" s="7">
        <f t="shared" si="264"/>
        <v>14.387279428846517</v>
      </c>
      <c r="AC5665">
        <f>INDEX(SHELF_days!$C$2:$C$289,MATCH(A5665&amp;"|"&amp;C5665,SHELF_days!$D$2:$D$289,0))</f>
        <v>11</v>
      </c>
      <c r="AD5665" s="8">
        <f t="shared" si="265"/>
        <v>158.26007371731168</v>
      </c>
      <c r="AE5665" s="7">
        <f t="shared" si="266"/>
        <v>0.69559590744216648</v>
      </c>
    </row>
    <row r="5666" spans="1:31" x14ac:dyDescent="0.45">
      <c r="A5666" t="s">
        <v>88</v>
      </c>
      <c r="B5666" t="s">
        <v>176</v>
      </c>
      <c r="C5666" t="s">
        <v>134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 s="7">
        <f t="shared" si="264"/>
        <v>0</v>
      </c>
      <c r="AC5666">
        <f>INDEX(SHELF_days!$C$2:$C$289,MATCH(A5666&amp;"|"&amp;C5666,SHELF_days!$D$2:$D$289,0))</f>
        <v>31</v>
      </c>
      <c r="AD5666" s="8">
        <f t="shared" si="265"/>
        <v>0</v>
      </c>
      <c r="AE5666" s="7">
        <f t="shared" si="266"/>
        <v>0</v>
      </c>
    </row>
    <row r="5667" spans="1:31" x14ac:dyDescent="0.45">
      <c r="A5667" t="s">
        <v>88</v>
      </c>
      <c r="B5667" t="s">
        <v>176</v>
      </c>
      <c r="C5667" t="s">
        <v>135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 s="7">
        <f t="shared" si="264"/>
        <v>0</v>
      </c>
      <c r="AC5667">
        <f>INDEX(SHELF_days!$C$2:$C$289,MATCH(A5667&amp;"|"&amp;C5667,SHELF_days!$D$2:$D$289,0))</f>
        <v>103</v>
      </c>
      <c r="AD5667" s="8">
        <f t="shared" si="265"/>
        <v>0</v>
      </c>
      <c r="AE5667" s="7">
        <f t="shared" si="266"/>
        <v>0</v>
      </c>
    </row>
    <row r="5668" spans="1:31" x14ac:dyDescent="0.45">
      <c r="A5668" t="s">
        <v>88</v>
      </c>
      <c r="B5668" t="s">
        <v>176</v>
      </c>
      <c r="C5668" t="s">
        <v>136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 s="7">
        <f t="shared" si="264"/>
        <v>0</v>
      </c>
      <c r="AC5668">
        <f>INDEX(SHELF_days!$C$2:$C$289,MATCH(A5668&amp;"|"&amp;C5668,SHELF_days!$D$2:$D$289,0))</f>
        <v>116</v>
      </c>
      <c r="AD5668" s="8">
        <f t="shared" si="265"/>
        <v>0</v>
      </c>
      <c r="AE5668" s="7">
        <f t="shared" si="266"/>
        <v>0</v>
      </c>
    </row>
    <row r="5669" spans="1:31" x14ac:dyDescent="0.45">
      <c r="A5669" t="s">
        <v>88</v>
      </c>
      <c r="B5669" t="s">
        <v>176</v>
      </c>
      <c r="C5669" t="s">
        <v>137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 s="7">
        <f t="shared" si="264"/>
        <v>0</v>
      </c>
      <c r="AC5669">
        <f>INDEX(SHELF_days!$C$2:$C$289,MATCH(A5669&amp;"|"&amp;C5669,SHELF_days!$D$2:$D$289,0))</f>
        <v>89</v>
      </c>
      <c r="AD5669" s="8">
        <f t="shared" si="265"/>
        <v>0</v>
      </c>
      <c r="AE5669" s="7">
        <f t="shared" si="266"/>
        <v>0</v>
      </c>
    </row>
    <row r="5670" spans="1:31" x14ac:dyDescent="0.45">
      <c r="A5670" t="s">
        <v>88</v>
      </c>
      <c r="B5670" t="s">
        <v>176</v>
      </c>
      <c r="C5670" t="s">
        <v>138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 s="7">
        <f t="shared" si="264"/>
        <v>0</v>
      </c>
      <c r="AC5670">
        <f>INDEX(SHELF_days!$C$2:$C$289,MATCH(A5670&amp;"|"&amp;C5670,SHELF_days!$D$2:$D$289,0))</f>
        <v>15</v>
      </c>
      <c r="AD5670" s="8">
        <f t="shared" si="265"/>
        <v>0</v>
      </c>
      <c r="AE5670" s="7">
        <f t="shared" si="266"/>
        <v>0</v>
      </c>
    </row>
    <row r="5671" spans="1:31" x14ac:dyDescent="0.45">
      <c r="A5671" t="s">
        <v>88</v>
      </c>
      <c r="B5671" t="s">
        <v>176</v>
      </c>
      <c r="C5671" t="s">
        <v>139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 s="7">
        <f t="shared" si="264"/>
        <v>0</v>
      </c>
      <c r="AC5671">
        <f>INDEX(SHELF_days!$C$2:$C$289,MATCH(A5671&amp;"|"&amp;C5671,SHELF_days!$D$2:$D$289,0))</f>
        <v>11</v>
      </c>
      <c r="AD5671" s="8">
        <f t="shared" si="265"/>
        <v>0</v>
      </c>
      <c r="AE5671" s="7">
        <f t="shared" si="266"/>
        <v>0</v>
      </c>
    </row>
    <row r="5672" spans="1:31" x14ac:dyDescent="0.45">
      <c r="A5672" t="s">
        <v>88</v>
      </c>
      <c r="B5672" t="s">
        <v>177</v>
      </c>
      <c r="C5672" t="s">
        <v>134</v>
      </c>
      <c r="D5672">
        <v>0.35641468560492517</v>
      </c>
      <c r="E5672">
        <v>0.35641468560492517</v>
      </c>
      <c r="F5672">
        <v>0.35641468560492517</v>
      </c>
      <c r="G5672">
        <v>0.35641468560492517</v>
      </c>
      <c r="H5672">
        <v>0.35641468560492517</v>
      </c>
      <c r="I5672">
        <v>0.35641468560492517</v>
      </c>
      <c r="J5672">
        <v>0.35641468560492517</v>
      </c>
      <c r="K5672">
        <v>0.35641468560492517</v>
      </c>
      <c r="L5672">
        <v>0.35641468560492517</v>
      </c>
      <c r="M5672">
        <v>0.35641468560492517</v>
      </c>
      <c r="N5672">
        <v>0.35641468560492517</v>
      </c>
      <c r="O5672">
        <v>0.35641468560492517</v>
      </c>
      <c r="P5672">
        <v>0.35641468560492517</v>
      </c>
      <c r="Q5672">
        <v>0.35641468560492517</v>
      </c>
      <c r="R5672">
        <v>0.35641468560492517</v>
      </c>
      <c r="S5672">
        <v>0.35641468560492517</v>
      </c>
      <c r="T5672">
        <v>0.35641468560492517</v>
      </c>
      <c r="U5672">
        <v>0.35641468560492517</v>
      </c>
      <c r="V5672">
        <v>0.35641468560492517</v>
      </c>
      <c r="W5672">
        <v>0.35641468560492517</v>
      </c>
      <c r="X5672">
        <v>0.35641468560492517</v>
      </c>
      <c r="Y5672">
        <v>0.35641468560492517</v>
      </c>
      <c r="Z5672">
        <v>0.35641468560492517</v>
      </c>
      <c r="AA5672">
        <v>0.35641468560492517</v>
      </c>
      <c r="AB5672" s="7">
        <f t="shared" si="264"/>
        <v>8.5539524545182015</v>
      </c>
      <c r="AC5672">
        <f>INDEX(SHELF_days!$C$2:$C$289,MATCH(A5672&amp;"|"&amp;C5672,SHELF_days!$D$2:$D$289,0))</f>
        <v>31</v>
      </c>
      <c r="AD5672" s="8">
        <f t="shared" si="265"/>
        <v>265.17252609006425</v>
      </c>
      <c r="AE5672" s="7">
        <f t="shared" si="266"/>
        <v>0.35641468560492517</v>
      </c>
    </row>
    <row r="5673" spans="1:31" x14ac:dyDescent="0.45">
      <c r="A5673" t="s">
        <v>88</v>
      </c>
      <c r="B5673" t="s">
        <v>177</v>
      </c>
      <c r="C5673" t="s">
        <v>135</v>
      </c>
      <c r="D5673">
        <v>0.3523354268305377</v>
      </c>
      <c r="E5673">
        <v>0.3523354268305377</v>
      </c>
      <c r="F5673">
        <v>0.3523354268305377</v>
      </c>
      <c r="G5673">
        <v>0.3523354268305377</v>
      </c>
      <c r="H5673">
        <v>0.3523354268305377</v>
      </c>
      <c r="I5673">
        <v>0.3523354268305377</v>
      </c>
      <c r="J5673">
        <v>0.3523354268305377</v>
      </c>
      <c r="K5673">
        <v>0.3523354268305377</v>
      </c>
      <c r="L5673">
        <v>0.3523354268305377</v>
      </c>
      <c r="M5673">
        <v>0.3523354268305377</v>
      </c>
      <c r="N5673">
        <v>0.3523354268305377</v>
      </c>
      <c r="O5673">
        <v>0.3523354268305377</v>
      </c>
      <c r="P5673">
        <v>0.3523354268305377</v>
      </c>
      <c r="Q5673">
        <v>0.3523354268305377</v>
      </c>
      <c r="R5673">
        <v>0.3523354268305377</v>
      </c>
      <c r="S5673">
        <v>0.3523354268305377</v>
      </c>
      <c r="T5673">
        <v>0.3523354268305377</v>
      </c>
      <c r="U5673">
        <v>0.3523354268305377</v>
      </c>
      <c r="V5673">
        <v>0.3523354268305377</v>
      </c>
      <c r="W5673">
        <v>0.3523354268305377</v>
      </c>
      <c r="X5673">
        <v>0.3523354268305377</v>
      </c>
      <c r="Y5673">
        <v>0.3523354268305377</v>
      </c>
      <c r="Z5673">
        <v>0.3523354268305377</v>
      </c>
      <c r="AA5673">
        <v>0.3523354268305377</v>
      </c>
      <c r="AB5673" s="7">
        <f t="shared" si="264"/>
        <v>8.4560502439329088</v>
      </c>
      <c r="AC5673">
        <f>INDEX(SHELF_days!$C$2:$C$289,MATCH(A5673&amp;"|"&amp;C5673,SHELF_days!$D$2:$D$289,0))</f>
        <v>103</v>
      </c>
      <c r="AD5673" s="8">
        <f t="shared" si="265"/>
        <v>870.9731751250896</v>
      </c>
      <c r="AE5673" s="7">
        <f t="shared" si="266"/>
        <v>0.3523354268305377</v>
      </c>
    </row>
    <row r="5674" spans="1:31" x14ac:dyDescent="0.45">
      <c r="A5674" t="s">
        <v>88</v>
      </c>
      <c r="B5674" t="s">
        <v>177</v>
      </c>
      <c r="C5674" t="s">
        <v>136</v>
      </c>
      <c r="D5674">
        <v>0.35079418488575592</v>
      </c>
      <c r="E5674">
        <v>0.35079418488575592</v>
      </c>
      <c r="F5674">
        <v>0.35079418488575592</v>
      </c>
      <c r="G5674">
        <v>0.35079418488575592</v>
      </c>
      <c r="H5674">
        <v>0.35079418488575592</v>
      </c>
      <c r="I5674">
        <v>0.35079418488575592</v>
      </c>
      <c r="J5674">
        <v>0.35079418488575592</v>
      </c>
      <c r="K5674">
        <v>0.35079418488575592</v>
      </c>
      <c r="L5674">
        <v>0.35079418488575592</v>
      </c>
      <c r="M5674">
        <v>0.35079418488575592</v>
      </c>
      <c r="N5674">
        <v>0.35079418488575592</v>
      </c>
      <c r="O5674">
        <v>0.35079418488575592</v>
      </c>
      <c r="P5674">
        <v>0.35079418488575592</v>
      </c>
      <c r="Q5674">
        <v>0.35079418488575592</v>
      </c>
      <c r="R5674">
        <v>0.35079418488575592</v>
      </c>
      <c r="S5674">
        <v>0.35079418488575592</v>
      </c>
      <c r="T5674">
        <v>0.35079418488575592</v>
      </c>
      <c r="U5674">
        <v>0.35079418488575592</v>
      </c>
      <c r="V5674">
        <v>0.35079418488575592</v>
      </c>
      <c r="W5674">
        <v>0.35079418488575592</v>
      </c>
      <c r="X5674">
        <v>0.35079418488575592</v>
      </c>
      <c r="Y5674">
        <v>0.35079418488575592</v>
      </c>
      <c r="Z5674">
        <v>0.35079418488575592</v>
      </c>
      <c r="AA5674">
        <v>0.35079418488575592</v>
      </c>
      <c r="AB5674" s="7">
        <f t="shared" si="264"/>
        <v>8.4190604372581443</v>
      </c>
      <c r="AC5674">
        <f>INDEX(SHELF_days!$C$2:$C$289,MATCH(A5674&amp;"|"&amp;C5674,SHELF_days!$D$2:$D$289,0))</f>
        <v>116</v>
      </c>
      <c r="AD5674" s="8">
        <f t="shared" si="265"/>
        <v>976.61101072194469</v>
      </c>
      <c r="AE5674" s="7">
        <f t="shared" si="266"/>
        <v>0.35079418488575592</v>
      </c>
    </row>
    <row r="5675" spans="1:31" x14ac:dyDescent="0.45">
      <c r="A5675" t="s">
        <v>88</v>
      </c>
      <c r="B5675" t="s">
        <v>177</v>
      </c>
      <c r="C5675" t="s">
        <v>137</v>
      </c>
      <c r="D5675">
        <v>0.33105184280906902</v>
      </c>
      <c r="E5675">
        <v>0.33105184280906902</v>
      </c>
      <c r="F5675">
        <v>0.33105184280906902</v>
      </c>
      <c r="G5675">
        <v>0.33105184280906902</v>
      </c>
      <c r="H5675">
        <v>0.33105184280906902</v>
      </c>
      <c r="I5675">
        <v>0.33105184280906902</v>
      </c>
      <c r="J5675">
        <v>0.33105184280906902</v>
      </c>
      <c r="K5675">
        <v>0.33105184280906902</v>
      </c>
      <c r="L5675">
        <v>0.33105184280906902</v>
      </c>
      <c r="M5675">
        <v>0.33105184280906902</v>
      </c>
      <c r="N5675">
        <v>0.33105184280906902</v>
      </c>
      <c r="O5675">
        <v>0.33105184280906902</v>
      </c>
      <c r="P5675">
        <v>0.33105184280906902</v>
      </c>
      <c r="Q5675">
        <v>0.33105184280906902</v>
      </c>
      <c r="R5675">
        <v>0.33105184280906902</v>
      </c>
      <c r="S5675">
        <v>0.33105184280906902</v>
      </c>
      <c r="T5675">
        <v>0.33105184280906902</v>
      </c>
      <c r="U5675">
        <v>0.33105184280906902</v>
      </c>
      <c r="V5675">
        <v>0.33105184280906902</v>
      </c>
      <c r="W5675">
        <v>0.33105184280906902</v>
      </c>
      <c r="X5675">
        <v>0.33105184280906902</v>
      </c>
      <c r="Y5675">
        <v>0.33105184280906902</v>
      </c>
      <c r="Z5675">
        <v>0.33105184280906902</v>
      </c>
      <c r="AA5675">
        <v>0.33105184280906902</v>
      </c>
      <c r="AB5675" s="7">
        <f t="shared" si="264"/>
        <v>7.9452442274176587</v>
      </c>
      <c r="AC5675">
        <f>INDEX(SHELF_days!$C$2:$C$289,MATCH(A5675&amp;"|"&amp;C5675,SHELF_days!$D$2:$D$289,0))</f>
        <v>89</v>
      </c>
      <c r="AD5675" s="8">
        <f t="shared" si="265"/>
        <v>707.12673624017157</v>
      </c>
      <c r="AE5675" s="7">
        <f t="shared" si="266"/>
        <v>0.33105184280906902</v>
      </c>
    </row>
    <row r="5676" spans="1:31" x14ac:dyDescent="0.45">
      <c r="A5676" t="s">
        <v>88</v>
      </c>
      <c r="B5676" t="s">
        <v>177</v>
      </c>
      <c r="C5676" t="s">
        <v>138</v>
      </c>
      <c r="D5676">
        <v>0.28146135334762928</v>
      </c>
      <c r="E5676">
        <v>0.28146135334762928</v>
      </c>
      <c r="F5676">
        <v>0.28146135334762928</v>
      </c>
      <c r="G5676">
        <v>0.28146135334762928</v>
      </c>
      <c r="H5676">
        <v>0.28146135334762928</v>
      </c>
      <c r="I5676">
        <v>0.28146135334762928</v>
      </c>
      <c r="J5676">
        <v>0.28146135334762928</v>
      </c>
      <c r="K5676">
        <v>0.28146135334762928</v>
      </c>
      <c r="L5676">
        <v>0.28146135334762928</v>
      </c>
      <c r="M5676">
        <v>0.28146135334762928</v>
      </c>
      <c r="N5676">
        <v>0.28146135334762928</v>
      </c>
      <c r="O5676">
        <v>0.28146135334762928</v>
      </c>
      <c r="P5676">
        <v>0.28146135334762928</v>
      </c>
      <c r="Q5676">
        <v>0.28146135334762928</v>
      </c>
      <c r="R5676">
        <v>0.28146135334762928</v>
      </c>
      <c r="S5676">
        <v>0.28146135334762928</v>
      </c>
      <c r="T5676">
        <v>0.28146135334762928</v>
      </c>
      <c r="U5676">
        <v>0.28146135334762928</v>
      </c>
      <c r="V5676">
        <v>0.28146135334762928</v>
      </c>
      <c r="W5676">
        <v>0.28146135334762928</v>
      </c>
      <c r="X5676">
        <v>0.28146135334762928</v>
      </c>
      <c r="Y5676">
        <v>0.28146135334762928</v>
      </c>
      <c r="Z5676">
        <v>0.28146135334762928</v>
      </c>
      <c r="AA5676">
        <v>0.28146135334762928</v>
      </c>
      <c r="AB5676" s="7">
        <f t="shared" si="264"/>
        <v>6.7550724803431041</v>
      </c>
      <c r="AC5676">
        <f>INDEX(SHELF_days!$C$2:$C$289,MATCH(A5676&amp;"|"&amp;C5676,SHELF_days!$D$2:$D$289,0))</f>
        <v>15</v>
      </c>
      <c r="AD5676" s="8">
        <f t="shared" si="265"/>
        <v>101.32608720514656</v>
      </c>
      <c r="AE5676" s="7">
        <f t="shared" si="266"/>
        <v>0.28146135334762928</v>
      </c>
    </row>
    <row r="5677" spans="1:31" x14ac:dyDescent="0.45">
      <c r="A5677" t="s">
        <v>88</v>
      </c>
      <c r="B5677" t="s">
        <v>177</v>
      </c>
      <c r="C5677" t="s">
        <v>139</v>
      </c>
      <c r="D5677">
        <v>0.35931236597569688</v>
      </c>
      <c r="E5677">
        <v>0.35931236597569688</v>
      </c>
      <c r="F5677">
        <v>0.35931236597569688</v>
      </c>
      <c r="G5677">
        <v>0.35931236597569688</v>
      </c>
      <c r="H5677">
        <v>0.35931236597569688</v>
      </c>
      <c r="I5677">
        <v>0.35931236597569688</v>
      </c>
      <c r="J5677">
        <v>0.35931236597569688</v>
      </c>
      <c r="K5677">
        <v>0.35931236597569688</v>
      </c>
      <c r="L5677">
        <v>0.35931236597569688</v>
      </c>
      <c r="M5677">
        <v>0.35931236597569688</v>
      </c>
      <c r="N5677">
        <v>0.35931236597569688</v>
      </c>
      <c r="O5677">
        <v>0.35931236597569688</v>
      </c>
      <c r="P5677">
        <v>0.35931236597569688</v>
      </c>
      <c r="Q5677">
        <v>0.35931236597569688</v>
      </c>
      <c r="R5677">
        <v>0.35931236597569688</v>
      </c>
      <c r="S5677">
        <v>0.35931236597569688</v>
      </c>
      <c r="T5677">
        <v>0.35931236597569688</v>
      </c>
      <c r="U5677">
        <v>0.35931236597569688</v>
      </c>
      <c r="V5677">
        <v>0.35931236597569688</v>
      </c>
      <c r="W5677">
        <v>0.35931236597569688</v>
      </c>
      <c r="X5677">
        <v>0.35931236597569688</v>
      </c>
      <c r="Y5677">
        <v>0.35931236597569688</v>
      </c>
      <c r="Z5677">
        <v>0.35931236597569688</v>
      </c>
      <c r="AA5677">
        <v>0.35931236597569688</v>
      </c>
      <c r="AB5677" s="7">
        <f t="shared" si="264"/>
        <v>8.6234967834167247</v>
      </c>
      <c r="AC5677">
        <f>INDEX(SHELF_days!$C$2:$C$289,MATCH(A5677&amp;"|"&amp;C5677,SHELF_days!$D$2:$D$289,0))</f>
        <v>11</v>
      </c>
      <c r="AD5677" s="8">
        <f t="shared" si="265"/>
        <v>94.858464617583977</v>
      </c>
      <c r="AE5677" s="7">
        <f t="shared" si="266"/>
        <v>0.35931236597569688</v>
      </c>
    </row>
    <row r="5678" spans="1:31" x14ac:dyDescent="0.45">
      <c r="A5678" t="s">
        <v>88</v>
      </c>
      <c r="B5678" t="s">
        <v>178</v>
      </c>
      <c r="C5678" t="s">
        <v>134</v>
      </c>
      <c r="D5678">
        <v>9.5429965920060603E-2</v>
      </c>
      <c r="E5678">
        <v>9.5429965920060603E-2</v>
      </c>
      <c r="F5678">
        <v>9.5429965920060603E-2</v>
      </c>
      <c r="G5678">
        <v>9.5429965920060603E-2</v>
      </c>
      <c r="H5678">
        <v>9.5429965920060603E-2</v>
      </c>
      <c r="I5678">
        <v>9.5429965920060603E-2</v>
      </c>
      <c r="J5678">
        <v>0.1071759499374554</v>
      </c>
      <c r="K5678">
        <v>0.1236424081617645</v>
      </c>
      <c r="L5678">
        <v>0.1108058215384107</v>
      </c>
      <c r="M5678">
        <v>0.1090975589066417</v>
      </c>
      <c r="N5678">
        <v>0.1108058215384107</v>
      </c>
      <c r="O5678">
        <v>0.1125140841701797</v>
      </c>
      <c r="P5678">
        <v>0.1108058215384107</v>
      </c>
      <c r="Q5678">
        <v>0.1073892962748728</v>
      </c>
      <c r="R5678">
        <v>0.1108058215384107</v>
      </c>
      <c r="S5678">
        <v>0.13198977010477531</v>
      </c>
      <c r="T5678">
        <v>0.16437962314905821</v>
      </c>
      <c r="U5678">
        <v>0.1962234289241469</v>
      </c>
      <c r="V5678">
        <v>0.21129045452959211</v>
      </c>
      <c r="W5678">
        <v>0.20958219189782309</v>
      </c>
      <c r="X5678">
        <v>0.20787392926605419</v>
      </c>
      <c r="Y5678">
        <v>0.18622897357897639</v>
      </c>
      <c r="Z5678">
        <v>0.15351686312992299</v>
      </c>
      <c r="AA5678">
        <v>0.11251557610260909</v>
      </c>
      <c r="AB5678" s="7">
        <f t="shared" si="264"/>
        <v>3.1492231898078789</v>
      </c>
      <c r="AC5678">
        <f>INDEX(SHELF_days!$C$2:$C$289,MATCH(A5678&amp;"|"&amp;C5678,SHELF_days!$D$2:$D$289,0))</f>
        <v>31</v>
      </c>
      <c r="AD5678" s="8">
        <f t="shared" si="265"/>
        <v>97.625918884044239</v>
      </c>
      <c r="AE5678" s="7">
        <f t="shared" si="266"/>
        <v>0.21129045452959211</v>
      </c>
    </row>
    <row r="5679" spans="1:31" x14ac:dyDescent="0.45">
      <c r="A5679" t="s">
        <v>88</v>
      </c>
      <c r="B5679" t="s">
        <v>178</v>
      </c>
      <c r="C5679" t="s">
        <v>135</v>
      </c>
      <c r="D5679">
        <v>5.4382801970539761E-2</v>
      </c>
      <c r="E5679">
        <v>5.4382801970539761E-2</v>
      </c>
      <c r="F5679">
        <v>5.4382801970539761E-2</v>
      </c>
      <c r="G5679">
        <v>5.4382801970539761E-2</v>
      </c>
      <c r="H5679">
        <v>5.4382801970539761E-2</v>
      </c>
      <c r="I5679">
        <v>5.4382801970539761E-2</v>
      </c>
      <c r="J5679">
        <v>5.4382801970539761E-2</v>
      </c>
      <c r="K5679">
        <v>5.4382801970539761E-2</v>
      </c>
      <c r="L5679">
        <v>5.4382801970539761E-2</v>
      </c>
      <c r="M5679">
        <v>5.4382801970539761E-2</v>
      </c>
      <c r="N5679">
        <v>5.4382801970539761E-2</v>
      </c>
      <c r="O5679">
        <v>6.0790651755210201E-2</v>
      </c>
      <c r="P5679">
        <v>6.7228340188470501E-2</v>
      </c>
      <c r="Q5679">
        <v>6.9333829829591825E-2</v>
      </c>
      <c r="R5679">
        <v>8.2938388671026902E-2</v>
      </c>
      <c r="S5679">
        <v>8.6390347329765249E-2</v>
      </c>
      <c r="T5679">
        <v>0.10503950269842199</v>
      </c>
      <c r="U5679">
        <v>0.11928559248453879</v>
      </c>
      <c r="V5679">
        <v>0.13224302563468149</v>
      </c>
      <c r="W5679">
        <v>0.12716859045887</v>
      </c>
      <c r="X5679">
        <v>0.1219393672934987</v>
      </c>
      <c r="Y5679">
        <v>0.1201956712665293</v>
      </c>
      <c r="Z5679">
        <v>7.787700790397345E-2</v>
      </c>
      <c r="AA5679">
        <v>5.6518130260250952E-2</v>
      </c>
      <c r="AB5679" s="7">
        <f t="shared" si="264"/>
        <v>1.8251592674507666</v>
      </c>
      <c r="AC5679">
        <f>INDEX(SHELF_days!$C$2:$C$289,MATCH(A5679&amp;"|"&amp;C5679,SHELF_days!$D$2:$D$289,0))</f>
        <v>103</v>
      </c>
      <c r="AD5679" s="8">
        <f t="shared" si="265"/>
        <v>187.99140454742897</v>
      </c>
      <c r="AE5679" s="7">
        <f t="shared" si="266"/>
        <v>0.13224302563468149</v>
      </c>
    </row>
    <row r="5680" spans="1:31" x14ac:dyDescent="0.45">
      <c r="A5680" t="s">
        <v>88</v>
      </c>
      <c r="B5680" t="s">
        <v>178</v>
      </c>
      <c r="C5680" t="s">
        <v>136</v>
      </c>
      <c r="D5680">
        <v>1</v>
      </c>
      <c r="E5680">
        <v>1</v>
      </c>
      <c r="F5680">
        <v>1</v>
      </c>
      <c r="G5680">
        <v>0.99453913466185195</v>
      </c>
      <c r="H5680">
        <v>0.98340666069730232</v>
      </c>
      <c r="I5680">
        <v>0.97211641916549618</v>
      </c>
      <c r="J5680">
        <v>0.94214255348131748</v>
      </c>
      <c r="K5680">
        <v>0.95222981731279122</v>
      </c>
      <c r="L5680">
        <v>1</v>
      </c>
      <c r="M5680">
        <v>1</v>
      </c>
      <c r="N5680">
        <v>1</v>
      </c>
      <c r="O5680">
        <v>1</v>
      </c>
      <c r="P5680">
        <v>1</v>
      </c>
      <c r="Q5680">
        <v>1</v>
      </c>
      <c r="R5680">
        <v>1</v>
      </c>
      <c r="S5680">
        <v>1</v>
      </c>
      <c r="T5680">
        <v>1</v>
      </c>
      <c r="U5680">
        <v>1</v>
      </c>
      <c r="V5680">
        <v>1</v>
      </c>
      <c r="W5680">
        <v>1</v>
      </c>
      <c r="X5680">
        <v>1</v>
      </c>
      <c r="Y5680">
        <v>1</v>
      </c>
      <c r="Z5680">
        <v>1</v>
      </c>
      <c r="AA5680">
        <v>1</v>
      </c>
      <c r="AB5680" s="7">
        <f t="shared" si="264"/>
        <v>23.844434585318758</v>
      </c>
      <c r="AC5680">
        <f>INDEX(SHELF_days!$C$2:$C$289,MATCH(A5680&amp;"|"&amp;C5680,SHELF_days!$D$2:$D$289,0))</f>
        <v>116</v>
      </c>
      <c r="AD5680" s="8">
        <f t="shared" si="265"/>
        <v>2765.9544118969761</v>
      </c>
      <c r="AE5680" s="7">
        <f t="shared" si="266"/>
        <v>1</v>
      </c>
    </row>
    <row r="5681" spans="1:31" x14ac:dyDescent="0.45">
      <c r="A5681" t="s">
        <v>88</v>
      </c>
      <c r="B5681" t="s">
        <v>178</v>
      </c>
      <c r="C5681" t="s">
        <v>137</v>
      </c>
      <c r="D5681">
        <v>0.44663626502042197</v>
      </c>
      <c r="E5681">
        <v>0.42012413659016612</v>
      </c>
      <c r="F5681">
        <v>0.41414723515644092</v>
      </c>
      <c r="G5681">
        <v>0.41368314633923398</v>
      </c>
      <c r="H5681">
        <v>0.41368314633923398</v>
      </c>
      <c r="I5681">
        <v>0.42817959339307859</v>
      </c>
      <c r="J5681">
        <v>0.42012694924966443</v>
      </c>
      <c r="K5681">
        <v>0.43623786285548932</v>
      </c>
      <c r="L5681">
        <v>0.44348046106341521</v>
      </c>
      <c r="M5681">
        <v>0.4699869641746745</v>
      </c>
      <c r="N5681">
        <v>0.51185340080573305</v>
      </c>
      <c r="O5681">
        <v>0.52168645841152261</v>
      </c>
      <c r="P5681">
        <v>0.53809832658365742</v>
      </c>
      <c r="Q5681">
        <v>0.54133288500661458</v>
      </c>
      <c r="R5681">
        <v>0.56366821408200807</v>
      </c>
      <c r="S5681">
        <v>0.6328483871003161</v>
      </c>
      <c r="T5681">
        <v>0.7101402701115016</v>
      </c>
      <c r="U5681">
        <v>0.73828655371022545</v>
      </c>
      <c r="V5681">
        <v>0.74246335306508748</v>
      </c>
      <c r="W5681">
        <v>0.73431507849873368</v>
      </c>
      <c r="X5681">
        <v>0.72668995859904939</v>
      </c>
      <c r="Y5681">
        <v>0.6807339150575733</v>
      </c>
      <c r="Z5681">
        <v>0.57833623336524442</v>
      </c>
      <c r="AA5681">
        <v>0.47764021066934081</v>
      </c>
      <c r="AB5681" s="7">
        <f t="shared" si="264"/>
        <v>13.004379005248424</v>
      </c>
      <c r="AC5681">
        <f>INDEX(SHELF_days!$C$2:$C$289,MATCH(A5681&amp;"|"&amp;C5681,SHELF_days!$D$2:$D$289,0))</f>
        <v>89</v>
      </c>
      <c r="AD5681" s="8">
        <f t="shared" si="265"/>
        <v>1157.3897314671096</v>
      </c>
      <c r="AE5681" s="7">
        <f t="shared" si="266"/>
        <v>0.74246335306508748</v>
      </c>
    </row>
    <row r="5682" spans="1:31" x14ac:dyDescent="0.45">
      <c r="A5682" t="s">
        <v>88</v>
      </c>
      <c r="B5682" t="s">
        <v>178</v>
      </c>
      <c r="C5682" t="s">
        <v>138</v>
      </c>
      <c r="D5682">
        <v>1</v>
      </c>
      <c r="E5682">
        <v>1</v>
      </c>
      <c r="F5682">
        <v>1</v>
      </c>
      <c r="G5682">
        <v>1</v>
      </c>
      <c r="H5682">
        <v>1</v>
      </c>
      <c r="I5682">
        <v>1</v>
      </c>
      <c r="J5682">
        <v>1</v>
      </c>
      <c r="K5682">
        <v>1</v>
      </c>
      <c r="L5682">
        <v>1</v>
      </c>
      <c r="M5682">
        <v>1</v>
      </c>
      <c r="N5682">
        <v>1</v>
      </c>
      <c r="O5682">
        <v>1</v>
      </c>
      <c r="P5682">
        <v>1</v>
      </c>
      <c r="Q5682">
        <v>1</v>
      </c>
      <c r="R5682">
        <v>1</v>
      </c>
      <c r="S5682">
        <v>1</v>
      </c>
      <c r="T5682">
        <v>1</v>
      </c>
      <c r="U5682">
        <v>1</v>
      </c>
      <c r="V5682">
        <v>1</v>
      </c>
      <c r="W5682">
        <v>1</v>
      </c>
      <c r="X5682">
        <v>1</v>
      </c>
      <c r="Y5682">
        <v>1</v>
      </c>
      <c r="Z5682">
        <v>1</v>
      </c>
      <c r="AA5682">
        <v>1</v>
      </c>
      <c r="AB5682" s="7">
        <f t="shared" si="264"/>
        <v>24</v>
      </c>
      <c r="AC5682">
        <f>INDEX(SHELF_days!$C$2:$C$289,MATCH(A5682&amp;"|"&amp;C5682,SHELF_days!$D$2:$D$289,0))</f>
        <v>15</v>
      </c>
      <c r="AD5682" s="8">
        <f t="shared" si="265"/>
        <v>360</v>
      </c>
      <c r="AE5682" s="7">
        <f t="shared" si="266"/>
        <v>1</v>
      </c>
    </row>
    <row r="5683" spans="1:31" x14ac:dyDescent="0.45">
      <c r="A5683" t="s">
        <v>88</v>
      </c>
      <c r="B5683" t="s">
        <v>178</v>
      </c>
      <c r="C5683" t="s">
        <v>139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 s="7">
        <f t="shared" si="264"/>
        <v>0</v>
      </c>
      <c r="AC5683">
        <f>INDEX(SHELF_days!$C$2:$C$289,MATCH(A5683&amp;"|"&amp;C5683,SHELF_days!$D$2:$D$289,0))</f>
        <v>11</v>
      </c>
      <c r="AD5683" s="8">
        <f t="shared" si="265"/>
        <v>0</v>
      </c>
      <c r="AE5683" s="7">
        <f t="shared" si="266"/>
        <v>0</v>
      </c>
    </row>
    <row r="5684" spans="1:31" x14ac:dyDescent="0.45">
      <c r="A5684" t="s">
        <v>88</v>
      </c>
      <c r="B5684" t="s">
        <v>179</v>
      </c>
      <c r="C5684" t="s">
        <v>134</v>
      </c>
      <c r="D5684">
        <v>8.5117431700549404E-2</v>
      </c>
      <c r="E5684">
        <v>8.388544983597386E-2</v>
      </c>
      <c r="F5684">
        <v>8.3381046221719435E-2</v>
      </c>
      <c r="G5684">
        <v>8.2937409769311368E-2</v>
      </c>
      <c r="H5684">
        <v>8.2665946942134624E-2</v>
      </c>
      <c r="I5684">
        <v>8.200872115002257E-2</v>
      </c>
      <c r="J5684">
        <v>8.1591489476273926E-2</v>
      </c>
      <c r="K5684">
        <v>8.9375835250651472E-2</v>
      </c>
      <c r="L5684">
        <v>8.9831588964499137E-2</v>
      </c>
      <c r="M5684">
        <v>8.2505167159749496E-2</v>
      </c>
      <c r="N5684">
        <v>8.9107266097848373E-2</v>
      </c>
      <c r="O5684">
        <v>0.11878063081694711</v>
      </c>
      <c r="P5684">
        <v>0.18205172526974001</v>
      </c>
      <c r="Q5684">
        <v>0.2478484548867721</v>
      </c>
      <c r="R5684">
        <v>0.30981197023197832</v>
      </c>
      <c r="S5684">
        <v>0.35564162325232851</v>
      </c>
      <c r="T5684">
        <v>0.40287380407065038</v>
      </c>
      <c r="U5684">
        <v>0.47964443204040041</v>
      </c>
      <c r="V5684">
        <v>0.57920419253972044</v>
      </c>
      <c r="W5684">
        <v>0.52963591222863238</v>
      </c>
      <c r="X5684">
        <v>0.31730712942364048</v>
      </c>
      <c r="Y5684">
        <v>0.206680872991646</v>
      </c>
      <c r="Z5684">
        <v>8.1299951783130084E-2</v>
      </c>
      <c r="AA5684">
        <v>5.7626259168468918E-2</v>
      </c>
      <c r="AB5684" s="7">
        <f t="shared" si="264"/>
        <v>4.8008143112727879</v>
      </c>
      <c r="AC5684">
        <f>INDEX(SHELF_days!$C$2:$C$289,MATCH(A5684&amp;"|"&amp;C5684,SHELF_days!$D$2:$D$289,0))</f>
        <v>31</v>
      </c>
      <c r="AD5684" s="8">
        <f t="shared" si="265"/>
        <v>148.82524364945641</v>
      </c>
      <c r="AE5684" s="7">
        <f t="shared" si="266"/>
        <v>0.57920419253972044</v>
      </c>
    </row>
    <row r="5685" spans="1:31" x14ac:dyDescent="0.45">
      <c r="A5685" t="s">
        <v>88</v>
      </c>
      <c r="B5685" t="s">
        <v>179</v>
      </c>
      <c r="C5685" t="s">
        <v>135</v>
      </c>
      <c r="D5685">
        <v>3.2872126837588438E-2</v>
      </c>
      <c r="E5685">
        <v>3.0209804188343171E-2</v>
      </c>
      <c r="F5685">
        <v>2.9473067318159889E-2</v>
      </c>
      <c r="G5685">
        <v>2.9225565098084279E-2</v>
      </c>
      <c r="H5685">
        <v>2.895242541470195E-2</v>
      </c>
      <c r="I5685">
        <v>2.8035300957685461E-2</v>
      </c>
      <c r="J5685">
        <v>3.3072599825610977E-2</v>
      </c>
      <c r="K5685">
        <v>3.2565402621594158E-2</v>
      </c>
      <c r="L5685">
        <v>3.1448131768444382E-2</v>
      </c>
      <c r="M5685">
        <v>2.8724954163834141E-2</v>
      </c>
      <c r="N5685">
        <v>2.967381246609015E-2</v>
      </c>
      <c r="O5685">
        <v>3.8278855564245637E-2</v>
      </c>
      <c r="P5685">
        <v>4.9066621122271933E-2</v>
      </c>
      <c r="Q5685">
        <v>6.7832318919098064E-2</v>
      </c>
      <c r="R5685">
        <v>8.6561982744142618E-2</v>
      </c>
      <c r="S5685">
        <v>0.1081439368340172</v>
      </c>
      <c r="T5685">
        <v>0.1407528306088176</v>
      </c>
      <c r="U5685">
        <v>0.19596122993645601</v>
      </c>
      <c r="V5685">
        <v>0.29406241174377812</v>
      </c>
      <c r="W5685">
        <v>0.27974571195836201</v>
      </c>
      <c r="X5685">
        <v>0.19407641371156961</v>
      </c>
      <c r="Y5685">
        <v>0.13063800763860639</v>
      </c>
      <c r="Z5685">
        <v>6.5071256655333823E-2</v>
      </c>
      <c r="AA5685">
        <v>4.397695868810212E-2</v>
      </c>
      <c r="AB5685" s="7">
        <f t="shared" si="264"/>
        <v>2.0284217267849383</v>
      </c>
      <c r="AC5685">
        <f>INDEX(SHELF_days!$C$2:$C$289,MATCH(A5685&amp;"|"&amp;C5685,SHELF_days!$D$2:$D$289,0))</f>
        <v>103</v>
      </c>
      <c r="AD5685" s="8">
        <f t="shared" si="265"/>
        <v>208.92743785884863</v>
      </c>
      <c r="AE5685" s="7">
        <f t="shared" si="266"/>
        <v>0.29406241174377812</v>
      </c>
    </row>
    <row r="5686" spans="1:31" x14ac:dyDescent="0.45">
      <c r="A5686" t="s">
        <v>88</v>
      </c>
      <c r="B5686" t="s">
        <v>179</v>
      </c>
      <c r="C5686" t="s">
        <v>136</v>
      </c>
      <c r="D5686">
        <v>3.4848904018326583E-2</v>
      </c>
      <c r="E5686">
        <v>3.2579675531788838E-2</v>
      </c>
      <c r="F5686">
        <v>3.1791866447199259E-2</v>
      </c>
      <c r="G5686">
        <v>3.1631839706151653E-2</v>
      </c>
      <c r="H5686">
        <v>3.1451175266998532E-2</v>
      </c>
      <c r="I5686">
        <v>3.1335710487668193E-2</v>
      </c>
      <c r="J5686">
        <v>3.5821195757878073E-2</v>
      </c>
      <c r="K5686">
        <v>4.0149215874861387E-2</v>
      </c>
      <c r="L5686">
        <v>3.5154602942254781E-2</v>
      </c>
      <c r="M5686">
        <v>3.034993416317195E-2</v>
      </c>
      <c r="N5686">
        <v>3.3185708544774671E-2</v>
      </c>
      <c r="O5686">
        <v>4.7846497286067088E-2</v>
      </c>
      <c r="P5686">
        <v>6.178259833322855E-2</v>
      </c>
      <c r="Q5686">
        <v>7.9345956066853934E-2</v>
      </c>
      <c r="R5686">
        <v>9.9309859911730594E-2</v>
      </c>
      <c r="S5686">
        <v>0.122273576422449</v>
      </c>
      <c r="T5686">
        <v>0.1527470467831335</v>
      </c>
      <c r="U5686">
        <v>0.22061264288179769</v>
      </c>
      <c r="V5686">
        <v>0.30973134647701622</v>
      </c>
      <c r="W5686">
        <v>0.27934037857690802</v>
      </c>
      <c r="X5686">
        <v>0.1914093334255926</v>
      </c>
      <c r="Y5686">
        <v>0.1217035989663408</v>
      </c>
      <c r="Z5686">
        <v>6.0248352223951612E-2</v>
      </c>
      <c r="AA5686">
        <v>4.1965139980763191E-2</v>
      </c>
      <c r="AB5686" s="7">
        <f t="shared" si="264"/>
        <v>2.1566161560769062</v>
      </c>
      <c r="AC5686">
        <f>INDEX(SHELF_days!$C$2:$C$289,MATCH(A5686&amp;"|"&amp;C5686,SHELF_days!$D$2:$D$289,0))</f>
        <v>116</v>
      </c>
      <c r="AD5686" s="8">
        <f t="shared" si="265"/>
        <v>250.16747410492113</v>
      </c>
      <c r="AE5686" s="7">
        <f t="shared" si="266"/>
        <v>0.30973134647701622</v>
      </c>
    </row>
    <row r="5687" spans="1:31" x14ac:dyDescent="0.45">
      <c r="A5687" t="s">
        <v>88</v>
      </c>
      <c r="B5687" t="s">
        <v>179</v>
      </c>
      <c r="C5687" t="s">
        <v>137</v>
      </c>
      <c r="D5687">
        <v>4.6872243490802767E-2</v>
      </c>
      <c r="E5687">
        <v>4.5517109771072893E-2</v>
      </c>
      <c r="F5687">
        <v>4.5014793097535963E-2</v>
      </c>
      <c r="G5687">
        <v>4.4618306874405607E-2</v>
      </c>
      <c r="H5687">
        <v>4.4174448925855161E-2</v>
      </c>
      <c r="I5687">
        <v>4.2756194901775638E-2</v>
      </c>
      <c r="J5687">
        <v>4.4430520819249662E-2</v>
      </c>
      <c r="K5687">
        <v>4.6978514901419383E-2</v>
      </c>
      <c r="L5687">
        <v>4.3297001102216383E-2</v>
      </c>
      <c r="M5687">
        <v>4.2512721871524779E-2</v>
      </c>
      <c r="N5687">
        <v>4.302379475494654E-2</v>
      </c>
      <c r="O5687">
        <v>4.6754822086304063E-2</v>
      </c>
      <c r="P5687">
        <v>5.7359852143147212E-2</v>
      </c>
      <c r="Q5687">
        <v>8.0292239842884916E-2</v>
      </c>
      <c r="R5687">
        <v>0.1067024177247928</v>
      </c>
      <c r="S5687">
        <v>0.13187293046768231</v>
      </c>
      <c r="T5687">
        <v>0.17226375180850889</v>
      </c>
      <c r="U5687">
        <v>0.26140574809501849</v>
      </c>
      <c r="V5687">
        <v>0.354932589715725</v>
      </c>
      <c r="W5687">
        <v>0.30532173134343549</v>
      </c>
      <c r="X5687">
        <v>0.22218221142445019</v>
      </c>
      <c r="Y5687">
        <v>0.15390557035601679</v>
      </c>
      <c r="Z5687">
        <v>8.0961932413284976E-2</v>
      </c>
      <c r="AA5687">
        <v>5.8538160818656093E-2</v>
      </c>
      <c r="AB5687" s="7">
        <f t="shared" si="264"/>
        <v>2.5216896087507119</v>
      </c>
      <c r="AC5687">
        <f>INDEX(SHELF_days!$C$2:$C$289,MATCH(A5687&amp;"|"&amp;C5687,SHELF_days!$D$2:$D$289,0))</f>
        <v>89</v>
      </c>
      <c r="AD5687" s="8">
        <f t="shared" si="265"/>
        <v>224.43037517881336</v>
      </c>
      <c r="AE5687" s="7">
        <f t="shared" si="266"/>
        <v>0.354932589715725</v>
      </c>
    </row>
    <row r="5688" spans="1:31" x14ac:dyDescent="0.45">
      <c r="A5688" t="s">
        <v>88</v>
      </c>
      <c r="B5688" t="s">
        <v>179</v>
      </c>
      <c r="C5688" t="s">
        <v>138</v>
      </c>
      <c r="D5688">
        <v>0.1623850000160651</v>
      </c>
      <c r="E5688">
        <v>0.13979381892760451</v>
      </c>
      <c r="F5688">
        <v>0.13843144086156711</v>
      </c>
      <c r="G5688">
        <v>0.13761887298349701</v>
      </c>
      <c r="H5688">
        <v>0.13741479659829631</v>
      </c>
      <c r="I5688">
        <v>0.13636862479943779</v>
      </c>
      <c r="J5688">
        <v>0.136350310252048</v>
      </c>
      <c r="K5688">
        <v>0.1364998167613525</v>
      </c>
      <c r="L5688">
        <v>0.13636825103316461</v>
      </c>
      <c r="M5688">
        <v>0.13654765884433001</v>
      </c>
      <c r="N5688">
        <v>0.13765737090964281</v>
      </c>
      <c r="O5688">
        <v>0.14854144478701239</v>
      </c>
      <c r="P5688">
        <v>0.20209243382225431</v>
      </c>
      <c r="Q5688">
        <v>0.3055617774829113</v>
      </c>
      <c r="R5688">
        <v>0.42032970181798468</v>
      </c>
      <c r="S5688">
        <v>0.54147258370980311</v>
      </c>
      <c r="T5688">
        <v>0.66502588429788356</v>
      </c>
      <c r="U5688">
        <v>0.87579193825739354</v>
      </c>
      <c r="V5688">
        <v>1</v>
      </c>
      <c r="W5688">
        <v>0.88490361246695781</v>
      </c>
      <c r="X5688">
        <v>0.69463901236210435</v>
      </c>
      <c r="Y5688">
        <v>0.45084435413331181</v>
      </c>
      <c r="Z5688">
        <v>0.22372004545824711</v>
      </c>
      <c r="AA5688">
        <v>0.1542499770785325</v>
      </c>
      <c r="AB5688" s="7">
        <f t="shared" si="264"/>
        <v>8.1026087276614014</v>
      </c>
      <c r="AC5688">
        <f>INDEX(SHELF_days!$C$2:$C$289,MATCH(A5688&amp;"|"&amp;C5688,SHELF_days!$D$2:$D$289,0))</f>
        <v>15</v>
      </c>
      <c r="AD5688" s="8">
        <f t="shared" si="265"/>
        <v>121.53913091492102</v>
      </c>
      <c r="AE5688" s="7">
        <f t="shared" si="266"/>
        <v>1</v>
      </c>
    </row>
    <row r="5689" spans="1:31" x14ac:dyDescent="0.45">
      <c r="A5689" t="s">
        <v>88</v>
      </c>
      <c r="B5689" t="s">
        <v>179</v>
      </c>
      <c r="C5689" t="s">
        <v>139</v>
      </c>
      <c r="D5689">
        <v>1.000963069174509E-2</v>
      </c>
      <c r="E5689">
        <v>7.9311504248910248E-3</v>
      </c>
      <c r="F5689">
        <v>7.3842624096054892E-3</v>
      </c>
      <c r="G5689">
        <v>7.3842624096054892E-3</v>
      </c>
      <c r="H5689">
        <v>7.3842624096054892E-3</v>
      </c>
      <c r="I5689">
        <v>7.3842624096054892E-3</v>
      </c>
      <c r="J5689">
        <v>2.5872950903997671E-2</v>
      </c>
      <c r="K5689">
        <v>4.3489574725366957E-2</v>
      </c>
      <c r="L5689">
        <v>2.0940255459511729E-2</v>
      </c>
      <c r="M5689">
        <v>1.272419319818569E-2</v>
      </c>
      <c r="N5689">
        <v>1.3024395473118761E-2</v>
      </c>
      <c r="O5689">
        <v>1.30916734023058E-2</v>
      </c>
      <c r="P5689">
        <v>1.334855276829267E-2</v>
      </c>
      <c r="Q5689">
        <v>1.367271006346656E-2</v>
      </c>
      <c r="R5689">
        <v>1.367271006346656E-2</v>
      </c>
      <c r="S5689">
        <v>1.559013104529712E-2</v>
      </c>
      <c r="T5689">
        <v>1.7045780785889381E-2</v>
      </c>
      <c r="U5689">
        <v>4.0329041097421373E-2</v>
      </c>
      <c r="V5689">
        <v>9.5573904904331416E-2</v>
      </c>
      <c r="W5689">
        <v>9.0833359303053904E-2</v>
      </c>
      <c r="X5689">
        <v>5.7842709299883242E-2</v>
      </c>
      <c r="Y5689">
        <v>3.3635396824592913E-2</v>
      </c>
      <c r="Z5689">
        <v>1.46049171277324E-2</v>
      </c>
      <c r="AA5689">
        <v>1.1762424619580091E-2</v>
      </c>
      <c r="AB5689" s="7">
        <f t="shared" si="264"/>
        <v>0.59453251182055233</v>
      </c>
      <c r="AC5689">
        <f>INDEX(SHELF_days!$C$2:$C$289,MATCH(A5689&amp;"|"&amp;C5689,SHELF_days!$D$2:$D$289,0))</f>
        <v>11</v>
      </c>
      <c r="AD5689" s="8">
        <f t="shared" si="265"/>
        <v>6.5398576300260753</v>
      </c>
      <c r="AE5689" s="7">
        <f t="shared" si="266"/>
        <v>9.5573904904331416E-2</v>
      </c>
    </row>
    <row r="5690" spans="1:31" x14ac:dyDescent="0.45">
      <c r="A5690" t="s">
        <v>88</v>
      </c>
      <c r="B5690" t="s">
        <v>180</v>
      </c>
      <c r="C5690" t="s">
        <v>134</v>
      </c>
      <c r="D5690">
        <v>0.8</v>
      </c>
      <c r="E5690">
        <v>0.8</v>
      </c>
      <c r="F5690">
        <v>0.8</v>
      </c>
      <c r="G5690">
        <v>0.8</v>
      </c>
      <c r="H5690">
        <v>0.8</v>
      </c>
      <c r="I5690">
        <v>0.8</v>
      </c>
      <c r="J5690">
        <v>0.8</v>
      </c>
      <c r="K5690">
        <v>0.8</v>
      </c>
      <c r="L5690">
        <v>0.8</v>
      </c>
      <c r="M5690">
        <v>0.8</v>
      </c>
      <c r="N5690">
        <v>0.8</v>
      </c>
      <c r="O5690">
        <v>0.8</v>
      </c>
      <c r="P5690">
        <v>0.8</v>
      </c>
      <c r="Q5690">
        <v>0.8</v>
      </c>
      <c r="R5690">
        <v>0.8</v>
      </c>
      <c r="S5690">
        <v>0.8</v>
      </c>
      <c r="T5690">
        <v>0.8</v>
      </c>
      <c r="U5690">
        <v>0.8</v>
      </c>
      <c r="V5690">
        <v>0.8</v>
      </c>
      <c r="W5690">
        <v>0.8</v>
      </c>
      <c r="X5690">
        <v>0.8</v>
      </c>
      <c r="Y5690">
        <v>0.8</v>
      </c>
      <c r="Z5690">
        <v>0.8</v>
      </c>
      <c r="AA5690">
        <v>0.8</v>
      </c>
      <c r="AB5690" s="7">
        <f t="shared" si="264"/>
        <v>19.200000000000006</v>
      </c>
      <c r="AC5690">
        <f>INDEX(SHELF_days!$C$2:$C$289,MATCH(A5690&amp;"|"&amp;C5690,SHELF_days!$D$2:$D$289,0))</f>
        <v>31</v>
      </c>
      <c r="AD5690" s="8">
        <f t="shared" si="265"/>
        <v>595.20000000000016</v>
      </c>
      <c r="AE5690" s="7">
        <f t="shared" si="266"/>
        <v>0.8</v>
      </c>
    </row>
    <row r="5691" spans="1:31" x14ac:dyDescent="0.45">
      <c r="A5691" t="s">
        <v>88</v>
      </c>
      <c r="B5691" t="s">
        <v>180</v>
      </c>
      <c r="C5691" t="s">
        <v>135</v>
      </c>
      <c r="D5691">
        <v>0.8</v>
      </c>
      <c r="E5691">
        <v>0.8</v>
      </c>
      <c r="F5691">
        <v>0.8</v>
      </c>
      <c r="G5691">
        <v>0.8</v>
      </c>
      <c r="H5691">
        <v>0.8</v>
      </c>
      <c r="I5691">
        <v>0.8</v>
      </c>
      <c r="J5691">
        <v>0.8</v>
      </c>
      <c r="K5691">
        <v>0.8</v>
      </c>
      <c r="L5691">
        <v>0.8</v>
      </c>
      <c r="M5691">
        <v>0.8</v>
      </c>
      <c r="N5691">
        <v>0.8</v>
      </c>
      <c r="O5691">
        <v>0.8</v>
      </c>
      <c r="P5691">
        <v>0.8</v>
      </c>
      <c r="Q5691">
        <v>0.8</v>
      </c>
      <c r="R5691">
        <v>0.8</v>
      </c>
      <c r="S5691">
        <v>0.8</v>
      </c>
      <c r="T5691">
        <v>0.8</v>
      </c>
      <c r="U5691">
        <v>0.8</v>
      </c>
      <c r="V5691">
        <v>0.8</v>
      </c>
      <c r="W5691">
        <v>0.8</v>
      </c>
      <c r="X5691">
        <v>0.8</v>
      </c>
      <c r="Y5691">
        <v>0.8</v>
      </c>
      <c r="Z5691">
        <v>0.8</v>
      </c>
      <c r="AA5691">
        <v>0.8</v>
      </c>
      <c r="AB5691" s="7">
        <f t="shared" si="264"/>
        <v>19.200000000000006</v>
      </c>
      <c r="AC5691">
        <f>INDEX(SHELF_days!$C$2:$C$289,MATCH(A5691&amp;"|"&amp;C5691,SHELF_days!$D$2:$D$289,0))</f>
        <v>103</v>
      </c>
      <c r="AD5691" s="8">
        <f t="shared" si="265"/>
        <v>1977.6000000000006</v>
      </c>
      <c r="AE5691" s="7">
        <f t="shared" si="266"/>
        <v>0.8</v>
      </c>
    </row>
    <row r="5692" spans="1:31" x14ac:dyDescent="0.45">
      <c r="A5692" t="s">
        <v>88</v>
      </c>
      <c r="B5692" t="s">
        <v>180</v>
      </c>
      <c r="C5692" t="s">
        <v>136</v>
      </c>
      <c r="D5692">
        <v>0.8</v>
      </c>
      <c r="E5692">
        <v>0.8</v>
      </c>
      <c r="F5692">
        <v>0.8</v>
      </c>
      <c r="G5692">
        <v>0.8</v>
      </c>
      <c r="H5692">
        <v>0.8</v>
      </c>
      <c r="I5692">
        <v>0.8</v>
      </c>
      <c r="J5692">
        <v>0.8</v>
      </c>
      <c r="K5692">
        <v>0.8</v>
      </c>
      <c r="L5692">
        <v>0.8</v>
      </c>
      <c r="M5692">
        <v>0.8</v>
      </c>
      <c r="N5692">
        <v>0.8</v>
      </c>
      <c r="O5692">
        <v>0.8</v>
      </c>
      <c r="P5692">
        <v>0.8</v>
      </c>
      <c r="Q5692">
        <v>0.8</v>
      </c>
      <c r="R5692">
        <v>0.8</v>
      </c>
      <c r="S5692">
        <v>0.8</v>
      </c>
      <c r="T5692">
        <v>0.8</v>
      </c>
      <c r="U5692">
        <v>0.8</v>
      </c>
      <c r="V5692">
        <v>0.8</v>
      </c>
      <c r="W5692">
        <v>0.8</v>
      </c>
      <c r="X5692">
        <v>0.8</v>
      </c>
      <c r="Y5692">
        <v>0.8</v>
      </c>
      <c r="Z5692">
        <v>0.8</v>
      </c>
      <c r="AA5692">
        <v>0.8</v>
      </c>
      <c r="AB5692" s="7">
        <f t="shared" si="264"/>
        <v>19.200000000000006</v>
      </c>
      <c r="AC5692">
        <f>INDEX(SHELF_days!$C$2:$C$289,MATCH(A5692&amp;"|"&amp;C5692,SHELF_days!$D$2:$D$289,0))</f>
        <v>116</v>
      </c>
      <c r="AD5692" s="8">
        <f t="shared" si="265"/>
        <v>2227.2000000000007</v>
      </c>
      <c r="AE5692" s="7">
        <f t="shared" si="266"/>
        <v>0.8</v>
      </c>
    </row>
    <row r="5693" spans="1:31" x14ac:dyDescent="0.45">
      <c r="A5693" t="s">
        <v>88</v>
      </c>
      <c r="B5693" t="s">
        <v>180</v>
      </c>
      <c r="C5693" t="s">
        <v>137</v>
      </c>
      <c r="D5693">
        <v>0.8</v>
      </c>
      <c r="E5693">
        <v>0.8</v>
      </c>
      <c r="F5693">
        <v>0.8</v>
      </c>
      <c r="G5693">
        <v>0.8</v>
      </c>
      <c r="H5693">
        <v>0.8</v>
      </c>
      <c r="I5693">
        <v>0.8</v>
      </c>
      <c r="J5693">
        <v>0.8</v>
      </c>
      <c r="K5693">
        <v>0.8</v>
      </c>
      <c r="L5693">
        <v>0.8</v>
      </c>
      <c r="M5693">
        <v>0.8</v>
      </c>
      <c r="N5693">
        <v>0.8</v>
      </c>
      <c r="O5693">
        <v>0.8</v>
      </c>
      <c r="P5693">
        <v>0.8</v>
      </c>
      <c r="Q5693">
        <v>0.8</v>
      </c>
      <c r="R5693">
        <v>0.8</v>
      </c>
      <c r="S5693">
        <v>0.8</v>
      </c>
      <c r="T5693">
        <v>0.8</v>
      </c>
      <c r="U5693">
        <v>0.8</v>
      </c>
      <c r="V5693">
        <v>0.8</v>
      </c>
      <c r="W5693">
        <v>0.8</v>
      </c>
      <c r="X5693">
        <v>0.8</v>
      </c>
      <c r="Y5693">
        <v>0.8</v>
      </c>
      <c r="Z5693">
        <v>0.8</v>
      </c>
      <c r="AA5693">
        <v>0.8</v>
      </c>
      <c r="AB5693" s="7">
        <f t="shared" si="264"/>
        <v>19.200000000000006</v>
      </c>
      <c r="AC5693">
        <f>INDEX(SHELF_days!$C$2:$C$289,MATCH(A5693&amp;"|"&amp;C5693,SHELF_days!$D$2:$D$289,0))</f>
        <v>89</v>
      </c>
      <c r="AD5693" s="8">
        <f t="shared" si="265"/>
        <v>1708.8000000000006</v>
      </c>
      <c r="AE5693" s="7">
        <f t="shared" si="266"/>
        <v>0.8</v>
      </c>
    </row>
    <row r="5694" spans="1:31" x14ac:dyDescent="0.45">
      <c r="A5694" t="s">
        <v>88</v>
      </c>
      <c r="B5694" t="s">
        <v>180</v>
      </c>
      <c r="C5694" t="s">
        <v>138</v>
      </c>
      <c r="D5694">
        <v>0.8</v>
      </c>
      <c r="E5694">
        <v>0.8</v>
      </c>
      <c r="F5694">
        <v>0.8</v>
      </c>
      <c r="G5694">
        <v>0.8</v>
      </c>
      <c r="H5694">
        <v>0.8</v>
      </c>
      <c r="I5694">
        <v>0.8</v>
      </c>
      <c r="J5694">
        <v>0.8</v>
      </c>
      <c r="K5694">
        <v>0.8</v>
      </c>
      <c r="L5694">
        <v>0.8</v>
      </c>
      <c r="M5694">
        <v>0.8</v>
      </c>
      <c r="N5694">
        <v>0.8</v>
      </c>
      <c r="O5694">
        <v>0.8</v>
      </c>
      <c r="P5694">
        <v>0.8</v>
      </c>
      <c r="Q5694">
        <v>0.8</v>
      </c>
      <c r="R5694">
        <v>0.8</v>
      </c>
      <c r="S5694">
        <v>0.8</v>
      </c>
      <c r="T5694">
        <v>0.8</v>
      </c>
      <c r="U5694">
        <v>0.8</v>
      </c>
      <c r="V5694">
        <v>0.8</v>
      </c>
      <c r="W5694">
        <v>0.8</v>
      </c>
      <c r="X5694">
        <v>0.8</v>
      </c>
      <c r="Y5694">
        <v>0.8</v>
      </c>
      <c r="Z5694">
        <v>0.8</v>
      </c>
      <c r="AA5694">
        <v>0.8</v>
      </c>
      <c r="AB5694" s="7">
        <f t="shared" si="264"/>
        <v>19.200000000000006</v>
      </c>
      <c r="AC5694">
        <f>INDEX(SHELF_days!$C$2:$C$289,MATCH(A5694&amp;"|"&amp;C5694,SHELF_days!$D$2:$D$289,0))</f>
        <v>15</v>
      </c>
      <c r="AD5694" s="8">
        <f t="shared" si="265"/>
        <v>288.00000000000011</v>
      </c>
      <c r="AE5694" s="7">
        <f t="shared" si="266"/>
        <v>0.8</v>
      </c>
    </row>
    <row r="5695" spans="1:31" x14ac:dyDescent="0.45">
      <c r="A5695" t="s">
        <v>88</v>
      </c>
      <c r="B5695" t="s">
        <v>180</v>
      </c>
      <c r="C5695" t="s">
        <v>139</v>
      </c>
      <c r="D5695">
        <v>0.8</v>
      </c>
      <c r="E5695">
        <v>0.8</v>
      </c>
      <c r="F5695">
        <v>0.8</v>
      </c>
      <c r="G5695">
        <v>0.8</v>
      </c>
      <c r="H5695">
        <v>0.8</v>
      </c>
      <c r="I5695">
        <v>0.8</v>
      </c>
      <c r="J5695">
        <v>0.8</v>
      </c>
      <c r="K5695">
        <v>0.8</v>
      </c>
      <c r="L5695">
        <v>0.8</v>
      </c>
      <c r="M5695">
        <v>0.8</v>
      </c>
      <c r="N5695">
        <v>0.8</v>
      </c>
      <c r="O5695">
        <v>0.8</v>
      </c>
      <c r="P5695">
        <v>0.8</v>
      </c>
      <c r="Q5695">
        <v>0.8</v>
      </c>
      <c r="R5695">
        <v>0.8</v>
      </c>
      <c r="S5695">
        <v>0.8</v>
      </c>
      <c r="T5695">
        <v>0.8</v>
      </c>
      <c r="U5695">
        <v>0.8</v>
      </c>
      <c r="V5695">
        <v>0.8</v>
      </c>
      <c r="W5695">
        <v>0.8</v>
      </c>
      <c r="X5695">
        <v>0.8</v>
      </c>
      <c r="Y5695">
        <v>0.8</v>
      </c>
      <c r="Z5695">
        <v>0.8</v>
      </c>
      <c r="AA5695">
        <v>0.8</v>
      </c>
      <c r="AB5695" s="7">
        <f t="shared" si="264"/>
        <v>19.200000000000006</v>
      </c>
      <c r="AC5695">
        <f>INDEX(SHELF_days!$C$2:$C$289,MATCH(A5695&amp;"|"&amp;C5695,SHELF_days!$D$2:$D$289,0))</f>
        <v>11</v>
      </c>
      <c r="AD5695" s="8">
        <f t="shared" si="265"/>
        <v>211.20000000000007</v>
      </c>
      <c r="AE5695" s="7">
        <f t="shared" si="266"/>
        <v>0.8</v>
      </c>
    </row>
    <row r="5696" spans="1:31" x14ac:dyDescent="0.45">
      <c r="A5696" t="s">
        <v>88</v>
      </c>
      <c r="B5696" t="s">
        <v>181</v>
      </c>
      <c r="C5696" t="s">
        <v>134</v>
      </c>
      <c r="D5696">
        <v>0.63800000000000001</v>
      </c>
      <c r="E5696">
        <v>0.63800000000000001</v>
      </c>
      <c r="F5696">
        <v>0.63800000000000001</v>
      </c>
      <c r="G5696">
        <v>0.63800000000000001</v>
      </c>
      <c r="H5696">
        <v>0.63800000000000001</v>
      </c>
      <c r="I5696">
        <v>0.63800000000000001</v>
      </c>
      <c r="J5696">
        <v>0.63800000000000001</v>
      </c>
      <c r="K5696">
        <v>0.63800000000000001</v>
      </c>
      <c r="L5696">
        <v>0.63800000000000001</v>
      </c>
      <c r="M5696">
        <v>0.63800000000000001</v>
      </c>
      <c r="N5696">
        <v>0.63800000000000001</v>
      </c>
      <c r="O5696">
        <v>0.63800000000000001</v>
      </c>
      <c r="P5696">
        <v>0.63800000000000001</v>
      </c>
      <c r="Q5696">
        <v>0.63800000000000001</v>
      </c>
      <c r="R5696">
        <v>0.63800000000000001</v>
      </c>
      <c r="S5696">
        <v>0.63800000000000001</v>
      </c>
      <c r="T5696">
        <v>0.63800000000000001</v>
      </c>
      <c r="U5696">
        <v>0.63800000000000001</v>
      </c>
      <c r="V5696">
        <v>0.63800000000000001</v>
      </c>
      <c r="W5696">
        <v>0.63800000000000001</v>
      </c>
      <c r="X5696">
        <v>0.63800000000000001</v>
      </c>
      <c r="Y5696">
        <v>0.63800000000000001</v>
      </c>
      <c r="Z5696">
        <v>0.63800000000000001</v>
      </c>
      <c r="AA5696">
        <v>0.63800000000000001</v>
      </c>
      <c r="AB5696" s="7">
        <f t="shared" si="264"/>
        <v>15.311999999999999</v>
      </c>
      <c r="AC5696">
        <f>INDEX(SHELF_days!$C$2:$C$289,MATCH(A5696&amp;"|"&amp;C5696,SHELF_days!$D$2:$D$289,0))</f>
        <v>31</v>
      </c>
      <c r="AD5696" s="8">
        <f t="shared" si="265"/>
        <v>474.67199999999997</v>
      </c>
      <c r="AE5696" s="7">
        <f t="shared" si="266"/>
        <v>0.63800000000000001</v>
      </c>
    </row>
    <row r="5697" spans="1:31" x14ac:dyDescent="0.45">
      <c r="A5697" t="s">
        <v>88</v>
      </c>
      <c r="B5697" t="s">
        <v>181</v>
      </c>
      <c r="C5697" t="s">
        <v>135</v>
      </c>
      <c r="D5697">
        <v>0.63800000000000001</v>
      </c>
      <c r="E5697">
        <v>0.63800000000000001</v>
      </c>
      <c r="F5697">
        <v>0.63800000000000001</v>
      </c>
      <c r="G5697">
        <v>0.63800000000000001</v>
      </c>
      <c r="H5697">
        <v>0.63800000000000001</v>
      </c>
      <c r="I5697">
        <v>0.63800000000000001</v>
      </c>
      <c r="J5697">
        <v>0.63800000000000001</v>
      </c>
      <c r="K5697">
        <v>0.63800000000000001</v>
      </c>
      <c r="L5697">
        <v>0.63800000000000001</v>
      </c>
      <c r="M5697">
        <v>0.63800000000000001</v>
      </c>
      <c r="N5697">
        <v>0.63800000000000001</v>
      </c>
      <c r="O5697">
        <v>0.63800000000000001</v>
      </c>
      <c r="P5697">
        <v>0.63800000000000001</v>
      </c>
      <c r="Q5697">
        <v>0.63800000000000001</v>
      </c>
      <c r="R5697">
        <v>0.63800000000000001</v>
      </c>
      <c r="S5697">
        <v>0.63800000000000001</v>
      </c>
      <c r="T5697">
        <v>0.63800000000000001</v>
      </c>
      <c r="U5697">
        <v>0.63800000000000001</v>
      </c>
      <c r="V5697">
        <v>0.63800000000000001</v>
      </c>
      <c r="W5697">
        <v>0.63800000000000001</v>
      </c>
      <c r="X5697">
        <v>0.63800000000000001</v>
      </c>
      <c r="Y5697">
        <v>0.63800000000000001</v>
      </c>
      <c r="Z5697">
        <v>0.63800000000000001</v>
      </c>
      <c r="AA5697">
        <v>0.63800000000000001</v>
      </c>
      <c r="AB5697" s="7">
        <f t="shared" si="264"/>
        <v>15.311999999999999</v>
      </c>
      <c r="AC5697">
        <f>INDEX(SHELF_days!$C$2:$C$289,MATCH(A5697&amp;"|"&amp;C5697,SHELF_days!$D$2:$D$289,0))</f>
        <v>103</v>
      </c>
      <c r="AD5697" s="8">
        <f t="shared" si="265"/>
        <v>1577.136</v>
      </c>
      <c r="AE5697" s="7">
        <f t="shared" si="266"/>
        <v>0.63800000000000001</v>
      </c>
    </row>
    <row r="5698" spans="1:31" x14ac:dyDescent="0.45">
      <c r="A5698" t="s">
        <v>88</v>
      </c>
      <c r="B5698" t="s">
        <v>181</v>
      </c>
      <c r="C5698" t="s">
        <v>136</v>
      </c>
      <c r="D5698">
        <v>0.63800000000000001</v>
      </c>
      <c r="E5698">
        <v>0.63800000000000001</v>
      </c>
      <c r="F5698">
        <v>0.63800000000000001</v>
      </c>
      <c r="G5698">
        <v>0.63800000000000001</v>
      </c>
      <c r="H5698">
        <v>0.63800000000000001</v>
      </c>
      <c r="I5698">
        <v>0.63800000000000001</v>
      </c>
      <c r="J5698">
        <v>0.63800000000000001</v>
      </c>
      <c r="K5698">
        <v>0.63800000000000001</v>
      </c>
      <c r="L5698">
        <v>0.63800000000000001</v>
      </c>
      <c r="M5698">
        <v>0.63800000000000001</v>
      </c>
      <c r="N5698">
        <v>0.63800000000000001</v>
      </c>
      <c r="O5698">
        <v>0.63800000000000001</v>
      </c>
      <c r="P5698">
        <v>0.63800000000000001</v>
      </c>
      <c r="Q5698">
        <v>0.63800000000000001</v>
      </c>
      <c r="R5698">
        <v>0.63800000000000001</v>
      </c>
      <c r="S5698">
        <v>0.63800000000000001</v>
      </c>
      <c r="T5698">
        <v>0.63800000000000001</v>
      </c>
      <c r="U5698">
        <v>0.63800000000000001</v>
      </c>
      <c r="V5698">
        <v>0.63800000000000001</v>
      </c>
      <c r="W5698">
        <v>0.63800000000000001</v>
      </c>
      <c r="X5698">
        <v>0.63800000000000001</v>
      </c>
      <c r="Y5698">
        <v>0.63800000000000001</v>
      </c>
      <c r="Z5698">
        <v>0.63800000000000001</v>
      </c>
      <c r="AA5698">
        <v>0.63800000000000001</v>
      </c>
      <c r="AB5698" s="7">
        <f t="shared" ref="AB5698:AB5761" si="267">SUM(D5698:AA5698)</f>
        <v>15.311999999999999</v>
      </c>
      <c r="AC5698">
        <f>INDEX(SHELF_days!$C$2:$C$289,MATCH(A5698&amp;"|"&amp;C5698,SHELF_days!$D$2:$D$289,0))</f>
        <v>116</v>
      </c>
      <c r="AD5698" s="8">
        <f t="shared" ref="AD5698:AD5761" si="268">AB5698*AC5698</f>
        <v>1776.192</v>
      </c>
      <c r="AE5698" s="7">
        <f t="shared" ref="AE5698:AE5761" si="269">MAX(D5698:AA5698)</f>
        <v>0.63800000000000001</v>
      </c>
    </row>
    <row r="5699" spans="1:31" x14ac:dyDescent="0.45">
      <c r="A5699" t="s">
        <v>88</v>
      </c>
      <c r="B5699" t="s">
        <v>181</v>
      </c>
      <c r="C5699" t="s">
        <v>137</v>
      </c>
      <c r="D5699">
        <v>0.63800000000000001</v>
      </c>
      <c r="E5699">
        <v>0.63800000000000001</v>
      </c>
      <c r="F5699">
        <v>0.63800000000000001</v>
      </c>
      <c r="G5699">
        <v>0.63800000000000001</v>
      </c>
      <c r="H5699">
        <v>0.63800000000000001</v>
      </c>
      <c r="I5699">
        <v>0.63800000000000001</v>
      </c>
      <c r="J5699">
        <v>0.63800000000000001</v>
      </c>
      <c r="K5699">
        <v>0.63800000000000001</v>
      </c>
      <c r="L5699">
        <v>0.63800000000000001</v>
      </c>
      <c r="M5699">
        <v>0.63800000000000001</v>
      </c>
      <c r="N5699">
        <v>0.63800000000000001</v>
      </c>
      <c r="O5699">
        <v>0.63800000000000001</v>
      </c>
      <c r="P5699">
        <v>0.63800000000000001</v>
      </c>
      <c r="Q5699">
        <v>0.63800000000000001</v>
      </c>
      <c r="R5699">
        <v>0.63800000000000001</v>
      </c>
      <c r="S5699">
        <v>0.63800000000000001</v>
      </c>
      <c r="T5699">
        <v>0.63800000000000001</v>
      </c>
      <c r="U5699">
        <v>0.63800000000000001</v>
      </c>
      <c r="V5699">
        <v>0.63800000000000001</v>
      </c>
      <c r="W5699">
        <v>0.63800000000000001</v>
      </c>
      <c r="X5699">
        <v>0.63800000000000001</v>
      </c>
      <c r="Y5699">
        <v>0.63800000000000001</v>
      </c>
      <c r="Z5699">
        <v>0.63800000000000001</v>
      </c>
      <c r="AA5699">
        <v>0.63800000000000001</v>
      </c>
      <c r="AB5699" s="7">
        <f t="shared" si="267"/>
        <v>15.311999999999999</v>
      </c>
      <c r="AC5699">
        <f>INDEX(SHELF_days!$C$2:$C$289,MATCH(A5699&amp;"|"&amp;C5699,SHELF_days!$D$2:$D$289,0))</f>
        <v>89</v>
      </c>
      <c r="AD5699" s="8">
        <f t="shared" si="268"/>
        <v>1362.768</v>
      </c>
      <c r="AE5699" s="7">
        <f t="shared" si="269"/>
        <v>0.63800000000000001</v>
      </c>
    </row>
    <row r="5700" spans="1:31" x14ac:dyDescent="0.45">
      <c r="A5700" t="s">
        <v>88</v>
      </c>
      <c r="B5700" t="s">
        <v>181</v>
      </c>
      <c r="C5700" t="s">
        <v>138</v>
      </c>
      <c r="D5700">
        <v>0.63800000000000001</v>
      </c>
      <c r="E5700">
        <v>0.63800000000000001</v>
      </c>
      <c r="F5700">
        <v>0.63800000000000001</v>
      </c>
      <c r="G5700">
        <v>0.63800000000000001</v>
      </c>
      <c r="H5700">
        <v>0.63800000000000001</v>
      </c>
      <c r="I5700">
        <v>0.63800000000000001</v>
      </c>
      <c r="J5700">
        <v>0.63800000000000001</v>
      </c>
      <c r="K5700">
        <v>0.63800000000000001</v>
      </c>
      <c r="L5700">
        <v>0.63800000000000001</v>
      </c>
      <c r="M5700">
        <v>0.63800000000000001</v>
      </c>
      <c r="N5700">
        <v>0.63800000000000001</v>
      </c>
      <c r="O5700">
        <v>0.63800000000000001</v>
      </c>
      <c r="P5700">
        <v>0.63800000000000001</v>
      </c>
      <c r="Q5700">
        <v>0.63800000000000001</v>
      </c>
      <c r="R5700">
        <v>0.63800000000000001</v>
      </c>
      <c r="S5700">
        <v>0.63800000000000001</v>
      </c>
      <c r="T5700">
        <v>0.63800000000000001</v>
      </c>
      <c r="U5700">
        <v>0.63800000000000001</v>
      </c>
      <c r="V5700">
        <v>0.63800000000000001</v>
      </c>
      <c r="W5700">
        <v>0.63800000000000001</v>
      </c>
      <c r="X5700">
        <v>0.63800000000000001</v>
      </c>
      <c r="Y5700">
        <v>0.63800000000000001</v>
      </c>
      <c r="Z5700">
        <v>0.63800000000000001</v>
      </c>
      <c r="AA5700">
        <v>0.63800000000000001</v>
      </c>
      <c r="AB5700" s="7">
        <f t="shared" si="267"/>
        <v>15.311999999999999</v>
      </c>
      <c r="AC5700">
        <f>INDEX(SHELF_days!$C$2:$C$289,MATCH(A5700&amp;"|"&amp;C5700,SHELF_days!$D$2:$D$289,0))</f>
        <v>15</v>
      </c>
      <c r="AD5700" s="8">
        <f t="shared" si="268"/>
        <v>229.67999999999998</v>
      </c>
      <c r="AE5700" s="7">
        <f t="shared" si="269"/>
        <v>0.63800000000000001</v>
      </c>
    </row>
    <row r="5701" spans="1:31" x14ac:dyDescent="0.45">
      <c r="A5701" t="s">
        <v>88</v>
      </c>
      <c r="B5701" t="s">
        <v>181</v>
      </c>
      <c r="C5701" t="s">
        <v>139</v>
      </c>
      <c r="D5701">
        <v>0.63800000000000001</v>
      </c>
      <c r="E5701">
        <v>0.63800000000000001</v>
      </c>
      <c r="F5701">
        <v>0.63800000000000001</v>
      </c>
      <c r="G5701">
        <v>0.63800000000000001</v>
      </c>
      <c r="H5701">
        <v>0.63800000000000001</v>
      </c>
      <c r="I5701">
        <v>0.63800000000000001</v>
      </c>
      <c r="J5701">
        <v>0.63800000000000001</v>
      </c>
      <c r="K5701">
        <v>0.63800000000000001</v>
      </c>
      <c r="L5701">
        <v>0.63800000000000001</v>
      </c>
      <c r="M5701">
        <v>0.63800000000000001</v>
      </c>
      <c r="N5701">
        <v>0.63800000000000001</v>
      </c>
      <c r="O5701">
        <v>0.63800000000000001</v>
      </c>
      <c r="P5701">
        <v>0.63800000000000001</v>
      </c>
      <c r="Q5701">
        <v>0.63800000000000001</v>
      </c>
      <c r="R5701">
        <v>0.63800000000000001</v>
      </c>
      <c r="S5701">
        <v>0.63800000000000001</v>
      </c>
      <c r="T5701">
        <v>0.63800000000000001</v>
      </c>
      <c r="U5701">
        <v>0.63800000000000001</v>
      </c>
      <c r="V5701">
        <v>0.63800000000000001</v>
      </c>
      <c r="W5701">
        <v>0.63800000000000001</v>
      </c>
      <c r="X5701">
        <v>0.63800000000000001</v>
      </c>
      <c r="Y5701">
        <v>0.63800000000000001</v>
      </c>
      <c r="Z5701">
        <v>0.63800000000000001</v>
      </c>
      <c r="AA5701">
        <v>0.63800000000000001</v>
      </c>
      <c r="AB5701" s="7">
        <f t="shared" si="267"/>
        <v>15.311999999999999</v>
      </c>
      <c r="AC5701">
        <f>INDEX(SHELF_days!$C$2:$C$289,MATCH(A5701&amp;"|"&amp;C5701,SHELF_days!$D$2:$D$289,0))</f>
        <v>11</v>
      </c>
      <c r="AD5701" s="8">
        <f t="shared" si="268"/>
        <v>168.43199999999999</v>
      </c>
      <c r="AE5701" s="7">
        <f t="shared" si="269"/>
        <v>0.63800000000000001</v>
      </c>
    </row>
    <row r="5702" spans="1:31" x14ac:dyDescent="0.45">
      <c r="A5702" t="s">
        <v>88</v>
      </c>
      <c r="B5702" t="s">
        <v>182</v>
      </c>
      <c r="C5702" t="s">
        <v>134</v>
      </c>
      <c r="D5702">
        <v>0.73419999999999996</v>
      </c>
      <c r="E5702">
        <v>0.73419999999999996</v>
      </c>
      <c r="F5702">
        <v>0.73419999999999996</v>
      </c>
      <c r="G5702">
        <v>0.73419999999999996</v>
      </c>
      <c r="H5702">
        <v>0.73419999999999996</v>
      </c>
      <c r="I5702">
        <v>0.73419999999999996</v>
      </c>
      <c r="J5702">
        <v>0.73419999999999996</v>
      </c>
      <c r="K5702">
        <v>0.73419999999999996</v>
      </c>
      <c r="L5702">
        <v>0.73419999999999996</v>
      </c>
      <c r="M5702">
        <v>0.73419999999999996</v>
      </c>
      <c r="N5702">
        <v>0.73419999999999996</v>
      </c>
      <c r="O5702">
        <v>0.73419999999999996</v>
      </c>
      <c r="P5702">
        <v>0.73419999999999996</v>
      </c>
      <c r="Q5702">
        <v>0.73419999999999996</v>
      </c>
      <c r="R5702">
        <v>0.73419999999999996</v>
      </c>
      <c r="S5702">
        <v>0.73419999999999996</v>
      </c>
      <c r="T5702">
        <v>0.73419999999999996</v>
      </c>
      <c r="U5702">
        <v>0.73419999999999996</v>
      </c>
      <c r="V5702">
        <v>0.73419999999999996</v>
      </c>
      <c r="W5702">
        <v>0.73419999999999996</v>
      </c>
      <c r="X5702">
        <v>0.73419999999999996</v>
      </c>
      <c r="Y5702">
        <v>0.73419999999999996</v>
      </c>
      <c r="Z5702">
        <v>0.73419999999999996</v>
      </c>
      <c r="AA5702">
        <v>0.73419999999999996</v>
      </c>
      <c r="AB5702" s="7">
        <f t="shared" si="267"/>
        <v>17.620799999999996</v>
      </c>
      <c r="AC5702">
        <f>INDEX(SHELF_days!$C$2:$C$289,MATCH(A5702&amp;"|"&amp;C5702,SHELF_days!$D$2:$D$289,0))</f>
        <v>31</v>
      </c>
      <c r="AD5702" s="8">
        <f t="shared" si="268"/>
        <v>546.24479999999983</v>
      </c>
      <c r="AE5702" s="7">
        <f t="shared" si="269"/>
        <v>0.73419999999999996</v>
      </c>
    </row>
    <row r="5703" spans="1:31" x14ac:dyDescent="0.45">
      <c r="A5703" t="s">
        <v>88</v>
      </c>
      <c r="B5703" t="s">
        <v>182</v>
      </c>
      <c r="C5703" t="s">
        <v>135</v>
      </c>
      <c r="D5703">
        <v>0.73419999999999996</v>
      </c>
      <c r="E5703">
        <v>0.73419999999999996</v>
      </c>
      <c r="F5703">
        <v>0.73419999999999996</v>
      </c>
      <c r="G5703">
        <v>0.73419999999999996</v>
      </c>
      <c r="H5703">
        <v>0.73419999999999996</v>
      </c>
      <c r="I5703">
        <v>0.73419999999999996</v>
      </c>
      <c r="J5703">
        <v>0.73419999999999996</v>
      </c>
      <c r="K5703">
        <v>0.73419999999999996</v>
      </c>
      <c r="L5703">
        <v>0.73419999999999996</v>
      </c>
      <c r="M5703">
        <v>0.73419999999999996</v>
      </c>
      <c r="N5703">
        <v>0.73419999999999996</v>
      </c>
      <c r="O5703">
        <v>0.73419999999999996</v>
      </c>
      <c r="P5703">
        <v>0.73419999999999996</v>
      </c>
      <c r="Q5703">
        <v>0.73419999999999996</v>
      </c>
      <c r="R5703">
        <v>0.73419999999999996</v>
      </c>
      <c r="S5703">
        <v>0.73419999999999996</v>
      </c>
      <c r="T5703">
        <v>0.73419999999999996</v>
      </c>
      <c r="U5703">
        <v>0.73419999999999996</v>
      </c>
      <c r="V5703">
        <v>0.73419999999999996</v>
      </c>
      <c r="W5703">
        <v>0.73419999999999996</v>
      </c>
      <c r="X5703">
        <v>0.73419999999999996</v>
      </c>
      <c r="Y5703">
        <v>0.73419999999999996</v>
      </c>
      <c r="Z5703">
        <v>0.73419999999999996</v>
      </c>
      <c r="AA5703">
        <v>0.73419999999999996</v>
      </c>
      <c r="AB5703" s="7">
        <f t="shared" si="267"/>
        <v>17.620799999999996</v>
      </c>
      <c r="AC5703">
        <f>INDEX(SHELF_days!$C$2:$C$289,MATCH(A5703&amp;"|"&amp;C5703,SHELF_days!$D$2:$D$289,0))</f>
        <v>103</v>
      </c>
      <c r="AD5703" s="8">
        <f t="shared" si="268"/>
        <v>1814.9423999999995</v>
      </c>
      <c r="AE5703" s="7">
        <f t="shared" si="269"/>
        <v>0.73419999999999996</v>
      </c>
    </row>
    <row r="5704" spans="1:31" x14ac:dyDescent="0.45">
      <c r="A5704" t="s">
        <v>88</v>
      </c>
      <c r="B5704" t="s">
        <v>182</v>
      </c>
      <c r="C5704" t="s">
        <v>136</v>
      </c>
      <c r="D5704">
        <v>0.73419999999999996</v>
      </c>
      <c r="E5704">
        <v>0.73419999999999996</v>
      </c>
      <c r="F5704">
        <v>0.73419999999999996</v>
      </c>
      <c r="G5704">
        <v>0.73419999999999996</v>
      </c>
      <c r="H5704">
        <v>0.73419999999999996</v>
      </c>
      <c r="I5704">
        <v>0.73419999999999996</v>
      </c>
      <c r="J5704">
        <v>0.73419999999999996</v>
      </c>
      <c r="K5704">
        <v>0.73419999999999996</v>
      </c>
      <c r="L5704">
        <v>0.73419999999999996</v>
      </c>
      <c r="M5704">
        <v>0.73419999999999996</v>
      </c>
      <c r="N5704">
        <v>0.73419999999999996</v>
      </c>
      <c r="O5704">
        <v>0.73419999999999996</v>
      </c>
      <c r="P5704">
        <v>0.73419999999999996</v>
      </c>
      <c r="Q5704">
        <v>0.73419999999999996</v>
      </c>
      <c r="R5704">
        <v>0.73419999999999996</v>
      </c>
      <c r="S5704">
        <v>0.73419999999999996</v>
      </c>
      <c r="T5704">
        <v>0.73419999999999996</v>
      </c>
      <c r="U5704">
        <v>0.73419999999999996</v>
      </c>
      <c r="V5704">
        <v>0.73419999999999996</v>
      </c>
      <c r="W5704">
        <v>0.73419999999999996</v>
      </c>
      <c r="X5704">
        <v>0.73419999999999996</v>
      </c>
      <c r="Y5704">
        <v>0.73419999999999996</v>
      </c>
      <c r="Z5704">
        <v>0.73419999999999996</v>
      </c>
      <c r="AA5704">
        <v>0.73419999999999996</v>
      </c>
      <c r="AB5704" s="7">
        <f t="shared" si="267"/>
        <v>17.620799999999996</v>
      </c>
      <c r="AC5704">
        <f>INDEX(SHELF_days!$C$2:$C$289,MATCH(A5704&amp;"|"&amp;C5704,SHELF_days!$D$2:$D$289,0))</f>
        <v>116</v>
      </c>
      <c r="AD5704" s="8">
        <f t="shared" si="268"/>
        <v>2044.0127999999995</v>
      </c>
      <c r="AE5704" s="7">
        <f t="shared" si="269"/>
        <v>0.73419999999999996</v>
      </c>
    </row>
    <row r="5705" spans="1:31" x14ac:dyDescent="0.45">
      <c r="A5705" t="s">
        <v>88</v>
      </c>
      <c r="B5705" t="s">
        <v>182</v>
      </c>
      <c r="C5705" t="s">
        <v>137</v>
      </c>
      <c r="D5705">
        <v>0.73419999999999996</v>
      </c>
      <c r="E5705">
        <v>0.73419999999999996</v>
      </c>
      <c r="F5705">
        <v>0.73419999999999996</v>
      </c>
      <c r="G5705">
        <v>0.73419999999999996</v>
      </c>
      <c r="H5705">
        <v>0.73419999999999996</v>
      </c>
      <c r="I5705">
        <v>0.73419999999999996</v>
      </c>
      <c r="J5705">
        <v>0.73419999999999996</v>
      </c>
      <c r="K5705">
        <v>0.73419999999999996</v>
      </c>
      <c r="L5705">
        <v>0.73419999999999996</v>
      </c>
      <c r="M5705">
        <v>0.73419999999999996</v>
      </c>
      <c r="N5705">
        <v>0.73419999999999996</v>
      </c>
      <c r="O5705">
        <v>0.73419999999999996</v>
      </c>
      <c r="P5705">
        <v>0.73419999999999996</v>
      </c>
      <c r="Q5705">
        <v>0.73419999999999996</v>
      </c>
      <c r="R5705">
        <v>0.73419999999999996</v>
      </c>
      <c r="S5705">
        <v>0.73419999999999996</v>
      </c>
      <c r="T5705">
        <v>0.73419999999999996</v>
      </c>
      <c r="U5705">
        <v>0.73419999999999996</v>
      </c>
      <c r="V5705">
        <v>0.73419999999999996</v>
      </c>
      <c r="W5705">
        <v>0.73419999999999996</v>
      </c>
      <c r="X5705">
        <v>0.73419999999999996</v>
      </c>
      <c r="Y5705">
        <v>0.73419999999999996</v>
      </c>
      <c r="Z5705">
        <v>0.73419999999999996</v>
      </c>
      <c r="AA5705">
        <v>0.73419999999999996</v>
      </c>
      <c r="AB5705" s="7">
        <f t="shared" si="267"/>
        <v>17.620799999999996</v>
      </c>
      <c r="AC5705">
        <f>INDEX(SHELF_days!$C$2:$C$289,MATCH(A5705&amp;"|"&amp;C5705,SHELF_days!$D$2:$D$289,0))</f>
        <v>89</v>
      </c>
      <c r="AD5705" s="8">
        <f t="shared" si="268"/>
        <v>1568.2511999999997</v>
      </c>
      <c r="AE5705" s="7">
        <f t="shared" si="269"/>
        <v>0.73419999999999996</v>
      </c>
    </row>
    <row r="5706" spans="1:31" x14ac:dyDescent="0.45">
      <c r="A5706" t="s">
        <v>88</v>
      </c>
      <c r="B5706" t="s">
        <v>182</v>
      </c>
      <c r="C5706" t="s">
        <v>138</v>
      </c>
      <c r="D5706">
        <v>0.73419999999999996</v>
      </c>
      <c r="E5706">
        <v>0.73419999999999996</v>
      </c>
      <c r="F5706">
        <v>0.73419999999999996</v>
      </c>
      <c r="G5706">
        <v>0.73419999999999996</v>
      </c>
      <c r="H5706">
        <v>0.73419999999999996</v>
      </c>
      <c r="I5706">
        <v>0.73419999999999996</v>
      </c>
      <c r="J5706">
        <v>0.73419999999999996</v>
      </c>
      <c r="K5706">
        <v>0.73419999999999996</v>
      </c>
      <c r="L5706">
        <v>0.73419999999999996</v>
      </c>
      <c r="M5706">
        <v>0.73419999999999996</v>
      </c>
      <c r="N5706">
        <v>0.73419999999999996</v>
      </c>
      <c r="O5706">
        <v>0.73419999999999996</v>
      </c>
      <c r="P5706">
        <v>0.73419999999999996</v>
      </c>
      <c r="Q5706">
        <v>0.73419999999999996</v>
      </c>
      <c r="R5706">
        <v>0.73419999999999996</v>
      </c>
      <c r="S5706">
        <v>0.73419999999999996</v>
      </c>
      <c r="T5706">
        <v>0.73419999999999996</v>
      </c>
      <c r="U5706">
        <v>0.73419999999999996</v>
      </c>
      <c r="V5706">
        <v>0.73419999999999996</v>
      </c>
      <c r="W5706">
        <v>0.73419999999999996</v>
      </c>
      <c r="X5706">
        <v>0.73419999999999996</v>
      </c>
      <c r="Y5706">
        <v>0.73419999999999996</v>
      </c>
      <c r="Z5706">
        <v>0.73419999999999996</v>
      </c>
      <c r="AA5706">
        <v>0.73419999999999996</v>
      </c>
      <c r="AB5706" s="7">
        <f t="shared" si="267"/>
        <v>17.620799999999996</v>
      </c>
      <c r="AC5706">
        <f>INDEX(SHELF_days!$C$2:$C$289,MATCH(A5706&amp;"|"&amp;C5706,SHELF_days!$D$2:$D$289,0))</f>
        <v>15</v>
      </c>
      <c r="AD5706" s="8">
        <f t="shared" si="268"/>
        <v>264.31199999999995</v>
      </c>
      <c r="AE5706" s="7">
        <f t="shared" si="269"/>
        <v>0.73419999999999996</v>
      </c>
    </row>
    <row r="5707" spans="1:31" x14ac:dyDescent="0.45">
      <c r="A5707" t="s">
        <v>88</v>
      </c>
      <c r="B5707" t="s">
        <v>182</v>
      </c>
      <c r="C5707" t="s">
        <v>139</v>
      </c>
      <c r="D5707">
        <v>0.73419999999999996</v>
      </c>
      <c r="E5707">
        <v>0.73419999999999996</v>
      </c>
      <c r="F5707">
        <v>0.73419999999999996</v>
      </c>
      <c r="G5707">
        <v>0.73419999999999996</v>
      </c>
      <c r="H5707">
        <v>0.73419999999999996</v>
      </c>
      <c r="I5707">
        <v>0.73419999999999996</v>
      </c>
      <c r="J5707">
        <v>0.73419999999999996</v>
      </c>
      <c r="K5707">
        <v>0.73419999999999996</v>
      </c>
      <c r="L5707">
        <v>0.73419999999999996</v>
      </c>
      <c r="M5707">
        <v>0.73419999999999996</v>
      </c>
      <c r="N5707">
        <v>0.73419999999999996</v>
      </c>
      <c r="O5707">
        <v>0.73419999999999996</v>
      </c>
      <c r="P5707">
        <v>0.73419999999999996</v>
      </c>
      <c r="Q5707">
        <v>0.73419999999999996</v>
      </c>
      <c r="R5707">
        <v>0.73419999999999996</v>
      </c>
      <c r="S5707">
        <v>0.73419999999999996</v>
      </c>
      <c r="T5707">
        <v>0.73419999999999996</v>
      </c>
      <c r="U5707">
        <v>0.73419999999999996</v>
      </c>
      <c r="V5707">
        <v>0.73419999999999996</v>
      </c>
      <c r="W5707">
        <v>0.73419999999999996</v>
      </c>
      <c r="X5707">
        <v>0.73419999999999996</v>
      </c>
      <c r="Y5707">
        <v>0.73419999999999996</v>
      </c>
      <c r="Z5707">
        <v>0.73419999999999996</v>
      </c>
      <c r="AA5707">
        <v>0.73419999999999996</v>
      </c>
      <c r="AB5707" s="7">
        <f t="shared" si="267"/>
        <v>17.620799999999996</v>
      </c>
      <c r="AC5707">
        <f>INDEX(SHELF_days!$C$2:$C$289,MATCH(A5707&amp;"|"&amp;C5707,SHELF_days!$D$2:$D$289,0))</f>
        <v>11</v>
      </c>
      <c r="AD5707" s="8">
        <f t="shared" si="268"/>
        <v>193.82879999999994</v>
      </c>
      <c r="AE5707" s="7">
        <f t="shared" si="269"/>
        <v>0.73419999999999996</v>
      </c>
    </row>
    <row r="5708" spans="1:31" x14ac:dyDescent="0.45">
      <c r="A5708" t="s">
        <v>88</v>
      </c>
      <c r="B5708" t="s">
        <v>183</v>
      </c>
      <c r="C5708" t="s">
        <v>134</v>
      </c>
      <c r="D5708">
        <v>8.5117431700549404E-2</v>
      </c>
      <c r="E5708">
        <v>8.388544983597386E-2</v>
      </c>
      <c r="F5708">
        <v>8.3381046221719435E-2</v>
      </c>
      <c r="G5708">
        <v>8.2937409769311368E-2</v>
      </c>
      <c r="H5708">
        <v>8.2665946942134624E-2</v>
      </c>
      <c r="I5708">
        <v>8.200872115002257E-2</v>
      </c>
      <c r="J5708">
        <v>8.1591489476273926E-2</v>
      </c>
      <c r="K5708">
        <v>8.9375835250651472E-2</v>
      </c>
      <c r="L5708">
        <v>8.9831588964499137E-2</v>
      </c>
      <c r="M5708">
        <v>8.2505167159749496E-2</v>
      </c>
      <c r="N5708">
        <v>8.9107266097848373E-2</v>
      </c>
      <c r="O5708">
        <v>0.11878063081694711</v>
      </c>
      <c r="P5708">
        <v>0.18205172526974001</v>
      </c>
      <c r="Q5708">
        <v>0.2478484548867721</v>
      </c>
      <c r="R5708">
        <v>0.30981197023197832</v>
      </c>
      <c r="S5708">
        <v>0.35564162325232851</v>
      </c>
      <c r="T5708">
        <v>0.40287380407065038</v>
      </c>
      <c r="U5708">
        <v>0.47964443204040041</v>
      </c>
      <c r="V5708">
        <v>0.57920419253972044</v>
      </c>
      <c r="W5708">
        <v>0.52963591222863238</v>
      </c>
      <c r="X5708">
        <v>0.31730712942364048</v>
      </c>
      <c r="Y5708">
        <v>0.206680872991646</v>
      </c>
      <c r="Z5708">
        <v>8.1299951783130084E-2</v>
      </c>
      <c r="AA5708">
        <v>5.7626259168468918E-2</v>
      </c>
      <c r="AB5708" s="7">
        <f t="shared" si="267"/>
        <v>4.8008143112727879</v>
      </c>
      <c r="AC5708">
        <f>INDEX(SHELF_days!$C$2:$C$289,MATCH(A5708&amp;"|"&amp;C5708,SHELF_days!$D$2:$D$289,0))</f>
        <v>31</v>
      </c>
      <c r="AD5708" s="8">
        <f t="shared" si="268"/>
        <v>148.82524364945641</v>
      </c>
      <c r="AE5708" s="7">
        <f t="shared" si="269"/>
        <v>0.57920419253972044</v>
      </c>
    </row>
    <row r="5709" spans="1:31" x14ac:dyDescent="0.45">
      <c r="A5709" t="s">
        <v>88</v>
      </c>
      <c r="B5709" t="s">
        <v>183</v>
      </c>
      <c r="C5709" t="s">
        <v>135</v>
      </c>
      <c r="D5709">
        <v>3.2872126837588438E-2</v>
      </c>
      <c r="E5709">
        <v>3.0209804188343171E-2</v>
      </c>
      <c r="F5709">
        <v>2.9473067318159889E-2</v>
      </c>
      <c r="G5709">
        <v>2.9225565098084279E-2</v>
      </c>
      <c r="H5709">
        <v>2.895242541470195E-2</v>
      </c>
      <c r="I5709">
        <v>2.8035300957685461E-2</v>
      </c>
      <c r="J5709">
        <v>3.3072599825610977E-2</v>
      </c>
      <c r="K5709">
        <v>3.2565402621594158E-2</v>
      </c>
      <c r="L5709">
        <v>3.1448131768444382E-2</v>
      </c>
      <c r="M5709">
        <v>2.8724954163834141E-2</v>
      </c>
      <c r="N5709">
        <v>2.967381246609015E-2</v>
      </c>
      <c r="O5709">
        <v>3.8278855564245637E-2</v>
      </c>
      <c r="P5709">
        <v>4.9066621122271933E-2</v>
      </c>
      <c r="Q5709">
        <v>6.7832318919098064E-2</v>
      </c>
      <c r="R5709">
        <v>8.6561982744142618E-2</v>
      </c>
      <c r="S5709">
        <v>0.1081439368340172</v>
      </c>
      <c r="T5709">
        <v>0.1407528306088176</v>
      </c>
      <c r="U5709">
        <v>0.19596122993645601</v>
      </c>
      <c r="V5709">
        <v>0.29406241174377812</v>
      </c>
      <c r="W5709">
        <v>0.27974571195836201</v>
      </c>
      <c r="X5709">
        <v>0.19407641371156961</v>
      </c>
      <c r="Y5709">
        <v>0.13063800763860639</v>
      </c>
      <c r="Z5709">
        <v>6.5071256655333823E-2</v>
      </c>
      <c r="AA5709">
        <v>4.397695868810212E-2</v>
      </c>
      <c r="AB5709" s="7">
        <f t="shared" si="267"/>
        <v>2.0284217267849383</v>
      </c>
      <c r="AC5709">
        <f>INDEX(SHELF_days!$C$2:$C$289,MATCH(A5709&amp;"|"&amp;C5709,SHELF_days!$D$2:$D$289,0))</f>
        <v>103</v>
      </c>
      <c r="AD5709" s="8">
        <f t="shared" si="268"/>
        <v>208.92743785884863</v>
      </c>
      <c r="AE5709" s="7">
        <f t="shared" si="269"/>
        <v>0.29406241174377812</v>
      </c>
    </row>
    <row r="5710" spans="1:31" x14ac:dyDescent="0.45">
      <c r="A5710" t="s">
        <v>88</v>
      </c>
      <c r="B5710" t="s">
        <v>183</v>
      </c>
      <c r="C5710" t="s">
        <v>136</v>
      </c>
      <c r="D5710">
        <v>3.4848904018326583E-2</v>
      </c>
      <c r="E5710">
        <v>3.2579675531788838E-2</v>
      </c>
      <c r="F5710">
        <v>3.1791866447199259E-2</v>
      </c>
      <c r="G5710">
        <v>3.1631839706151653E-2</v>
      </c>
      <c r="H5710">
        <v>3.1451175266998532E-2</v>
      </c>
      <c r="I5710">
        <v>3.1335710487668193E-2</v>
      </c>
      <c r="J5710">
        <v>3.5821195757878073E-2</v>
      </c>
      <c r="K5710">
        <v>4.0149215874861387E-2</v>
      </c>
      <c r="L5710">
        <v>3.5154602942254781E-2</v>
      </c>
      <c r="M5710">
        <v>3.034993416317195E-2</v>
      </c>
      <c r="N5710">
        <v>3.3185708544774671E-2</v>
      </c>
      <c r="O5710">
        <v>4.7846497286067088E-2</v>
      </c>
      <c r="P5710">
        <v>6.178259833322855E-2</v>
      </c>
      <c r="Q5710">
        <v>7.9345956066853934E-2</v>
      </c>
      <c r="R5710">
        <v>9.9309859911730594E-2</v>
      </c>
      <c r="S5710">
        <v>0.122273576422449</v>
      </c>
      <c r="T5710">
        <v>0.1527470467831335</v>
      </c>
      <c r="U5710">
        <v>0.22061264288179769</v>
      </c>
      <c r="V5710">
        <v>0.30973134647701622</v>
      </c>
      <c r="W5710">
        <v>0.27934037857690802</v>
      </c>
      <c r="X5710">
        <v>0.1914093334255926</v>
      </c>
      <c r="Y5710">
        <v>0.1217035989663408</v>
      </c>
      <c r="Z5710">
        <v>6.0248352223951612E-2</v>
      </c>
      <c r="AA5710">
        <v>4.1965139980763191E-2</v>
      </c>
      <c r="AB5710" s="7">
        <f t="shared" si="267"/>
        <v>2.1566161560769062</v>
      </c>
      <c r="AC5710">
        <f>INDEX(SHELF_days!$C$2:$C$289,MATCH(A5710&amp;"|"&amp;C5710,SHELF_days!$D$2:$D$289,0))</f>
        <v>116</v>
      </c>
      <c r="AD5710" s="8">
        <f t="shared" si="268"/>
        <v>250.16747410492113</v>
      </c>
      <c r="AE5710" s="7">
        <f t="shared" si="269"/>
        <v>0.30973134647701622</v>
      </c>
    </row>
    <row r="5711" spans="1:31" x14ac:dyDescent="0.45">
      <c r="A5711" t="s">
        <v>88</v>
      </c>
      <c r="B5711" t="s">
        <v>183</v>
      </c>
      <c r="C5711" t="s">
        <v>137</v>
      </c>
      <c r="D5711">
        <v>4.6872243490802767E-2</v>
      </c>
      <c r="E5711">
        <v>4.5517109771072893E-2</v>
      </c>
      <c r="F5711">
        <v>4.5014793097535963E-2</v>
      </c>
      <c r="G5711">
        <v>4.4618306874405607E-2</v>
      </c>
      <c r="H5711">
        <v>4.4174448925855161E-2</v>
      </c>
      <c r="I5711">
        <v>4.2756194901775638E-2</v>
      </c>
      <c r="J5711">
        <v>4.4430520819249662E-2</v>
      </c>
      <c r="K5711">
        <v>4.6978514901419383E-2</v>
      </c>
      <c r="L5711">
        <v>4.3297001102216383E-2</v>
      </c>
      <c r="M5711">
        <v>4.2512721871524779E-2</v>
      </c>
      <c r="N5711">
        <v>4.302379475494654E-2</v>
      </c>
      <c r="O5711">
        <v>4.6754822086304063E-2</v>
      </c>
      <c r="P5711">
        <v>5.7359852143147212E-2</v>
      </c>
      <c r="Q5711">
        <v>8.0292239842884916E-2</v>
      </c>
      <c r="R5711">
        <v>0.1067024177247928</v>
      </c>
      <c r="S5711">
        <v>0.13187293046768231</v>
      </c>
      <c r="T5711">
        <v>0.17226375180850889</v>
      </c>
      <c r="U5711">
        <v>0.26140574809501849</v>
      </c>
      <c r="V5711">
        <v>0.354932589715725</v>
      </c>
      <c r="W5711">
        <v>0.30532173134343549</v>
      </c>
      <c r="X5711">
        <v>0.22218221142445019</v>
      </c>
      <c r="Y5711">
        <v>0.15390557035601679</v>
      </c>
      <c r="Z5711">
        <v>8.0961932413284976E-2</v>
      </c>
      <c r="AA5711">
        <v>5.8538160818656093E-2</v>
      </c>
      <c r="AB5711" s="7">
        <f t="shared" si="267"/>
        <v>2.5216896087507119</v>
      </c>
      <c r="AC5711">
        <f>INDEX(SHELF_days!$C$2:$C$289,MATCH(A5711&amp;"|"&amp;C5711,SHELF_days!$D$2:$D$289,0))</f>
        <v>89</v>
      </c>
      <c r="AD5711" s="8">
        <f t="shared" si="268"/>
        <v>224.43037517881336</v>
      </c>
      <c r="AE5711" s="7">
        <f t="shared" si="269"/>
        <v>0.354932589715725</v>
      </c>
    </row>
    <row r="5712" spans="1:31" x14ac:dyDescent="0.45">
      <c r="A5712" t="s">
        <v>88</v>
      </c>
      <c r="B5712" t="s">
        <v>183</v>
      </c>
      <c r="C5712" t="s">
        <v>138</v>
      </c>
      <c r="D5712">
        <v>0.1623850000160651</v>
      </c>
      <c r="E5712">
        <v>0.13979381892760451</v>
      </c>
      <c r="F5712">
        <v>0.13843144086156711</v>
      </c>
      <c r="G5712">
        <v>0.13761887298349701</v>
      </c>
      <c r="H5712">
        <v>0.13741479659829631</v>
      </c>
      <c r="I5712">
        <v>0.13636862479943779</v>
      </c>
      <c r="J5712">
        <v>0.136350310252048</v>
      </c>
      <c r="K5712">
        <v>0.1364998167613525</v>
      </c>
      <c r="L5712">
        <v>0.13636825103316461</v>
      </c>
      <c r="M5712">
        <v>0.13654765884433001</v>
      </c>
      <c r="N5712">
        <v>0.13765737090964281</v>
      </c>
      <c r="O5712">
        <v>0.14854144478701239</v>
      </c>
      <c r="P5712">
        <v>0.20209243382225431</v>
      </c>
      <c r="Q5712">
        <v>0.3055617774829113</v>
      </c>
      <c r="R5712">
        <v>0.42032970181798468</v>
      </c>
      <c r="S5712">
        <v>0.54147258370980311</v>
      </c>
      <c r="T5712">
        <v>0.66502588429788356</v>
      </c>
      <c r="U5712">
        <v>0.87579193825739354</v>
      </c>
      <c r="V5712">
        <v>1</v>
      </c>
      <c r="W5712">
        <v>0.88490361246695781</v>
      </c>
      <c r="X5712">
        <v>0.69463901236210435</v>
      </c>
      <c r="Y5712">
        <v>0.45084435413331181</v>
      </c>
      <c r="Z5712">
        <v>0.22372004545824711</v>
      </c>
      <c r="AA5712">
        <v>0.1542499770785325</v>
      </c>
      <c r="AB5712" s="7">
        <f t="shared" si="267"/>
        <v>8.1026087276614014</v>
      </c>
      <c r="AC5712">
        <f>INDEX(SHELF_days!$C$2:$C$289,MATCH(A5712&amp;"|"&amp;C5712,SHELF_days!$D$2:$D$289,0))</f>
        <v>15</v>
      </c>
      <c r="AD5712" s="8">
        <f t="shared" si="268"/>
        <v>121.53913091492102</v>
      </c>
      <c r="AE5712" s="7">
        <f t="shared" si="269"/>
        <v>1</v>
      </c>
    </row>
    <row r="5713" spans="1:31" x14ac:dyDescent="0.45">
      <c r="A5713" t="s">
        <v>88</v>
      </c>
      <c r="B5713" t="s">
        <v>183</v>
      </c>
      <c r="C5713" t="s">
        <v>139</v>
      </c>
      <c r="D5713">
        <v>1.000963069174509E-2</v>
      </c>
      <c r="E5713">
        <v>7.9311504248910248E-3</v>
      </c>
      <c r="F5713">
        <v>7.3842624096054892E-3</v>
      </c>
      <c r="G5713">
        <v>7.3842624096054892E-3</v>
      </c>
      <c r="H5713">
        <v>7.3842624096054892E-3</v>
      </c>
      <c r="I5713">
        <v>7.3842624096054892E-3</v>
      </c>
      <c r="J5713">
        <v>2.5872950903997671E-2</v>
      </c>
      <c r="K5713">
        <v>4.3489574725366957E-2</v>
      </c>
      <c r="L5713">
        <v>2.0940255459511729E-2</v>
      </c>
      <c r="M5713">
        <v>1.272419319818569E-2</v>
      </c>
      <c r="N5713">
        <v>1.3024395473118761E-2</v>
      </c>
      <c r="O5713">
        <v>1.30916734023058E-2</v>
      </c>
      <c r="P5713">
        <v>1.334855276829267E-2</v>
      </c>
      <c r="Q5713">
        <v>1.367271006346656E-2</v>
      </c>
      <c r="R5713">
        <v>1.367271006346656E-2</v>
      </c>
      <c r="S5713">
        <v>1.559013104529712E-2</v>
      </c>
      <c r="T5713">
        <v>1.7045780785889381E-2</v>
      </c>
      <c r="U5713">
        <v>4.0329041097421373E-2</v>
      </c>
      <c r="V5713">
        <v>9.5573904904331416E-2</v>
      </c>
      <c r="W5713">
        <v>9.0833359303053904E-2</v>
      </c>
      <c r="X5713">
        <v>5.7842709299883242E-2</v>
      </c>
      <c r="Y5713">
        <v>3.3635396824592913E-2</v>
      </c>
      <c r="Z5713">
        <v>1.46049171277324E-2</v>
      </c>
      <c r="AA5713">
        <v>1.1762424619580091E-2</v>
      </c>
      <c r="AB5713" s="7">
        <f t="shared" si="267"/>
        <v>0.59453251182055233</v>
      </c>
      <c r="AC5713">
        <f>INDEX(SHELF_days!$C$2:$C$289,MATCH(A5713&amp;"|"&amp;C5713,SHELF_days!$D$2:$D$289,0))</f>
        <v>11</v>
      </c>
      <c r="AD5713" s="8">
        <f t="shared" si="268"/>
        <v>6.5398576300260753</v>
      </c>
      <c r="AE5713" s="7">
        <f t="shared" si="269"/>
        <v>9.5573904904331416E-2</v>
      </c>
    </row>
    <row r="5714" spans="1:31" x14ac:dyDescent="0.45">
      <c r="A5714" t="s">
        <v>88</v>
      </c>
      <c r="B5714" t="s">
        <v>184</v>
      </c>
      <c r="C5714" t="s">
        <v>134</v>
      </c>
      <c r="D5714">
        <v>0.90900000000000003</v>
      </c>
      <c r="E5714">
        <v>0.90900000000000003</v>
      </c>
      <c r="F5714">
        <v>0.90900000000000003</v>
      </c>
      <c r="G5714">
        <v>0.90900000000000003</v>
      </c>
      <c r="H5714">
        <v>0.90900000000000003</v>
      </c>
      <c r="I5714">
        <v>0.90900000000000003</v>
      </c>
      <c r="J5714">
        <v>0.90900000000000003</v>
      </c>
      <c r="K5714">
        <v>0.90900000000000003</v>
      </c>
      <c r="L5714">
        <v>0.90900000000000003</v>
      </c>
      <c r="M5714">
        <v>0.90900000000000003</v>
      </c>
      <c r="N5714">
        <v>0.90900000000000003</v>
      </c>
      <c r="O5714">
        <v>0.90900000000000003</v>
      </c>
      <c r="P5714">
        <v>0.90900000000000003</v>
      </c>
      <c r="Q5714">
        <v>0.90900000000000003</v>
      </c>
      <c r="R5714">
        <v>0.90900000000000003</v>
      </c>
      <c r="S5714">
        <v>0.90900000000000003</v>
      </c>
      <c r="T5714">
        <v>0.90900000000000003</v>
      </c>
      <c r="U5714">
        <v>0.90900000000000003</v>
      </c>
      <c r="V5714">
        <v>0.90900000000000003</v>
      </c>
      <c r="W5714">
        <v>0.90900000000000003</v>
      </c>
      <c r="X5714">
        <v>0.90900000000000003</v>
      </c>
      <c r="Y5714">
        <v>0.90900000000000003</v>
      </c>
      <c r="Z5714">
        <v>0.90900000000000003</v>
      </c>
      <c r="AA5714">
        <v>0.90900000000000003</v>
      </c>
      <c r="AB5714" s="7">
        <f t="shared" si="267"/>
        <v>21.815999999999999</v>
      </c>
      <c r="AC5714">
        <f>INDEX(SHELF_days!$C$2:$C$289,MATCH(A5714&amp;"|"&amp;C5714,SHELF_days!$D$2:$D$289,0))</f>
        <v>31</v>
      </c>
      <c r="AD5714" s="8">
        <f t="shared" si="268"/>
        <v>676.29599999999994</v>
      </c>
      <c r="AE5714" s="7">
        <f t="shared" si="269"/>
        <v>0.90900000000000003</v>
      </c>
    </row>
    <row r="5715" spans="1:31" x14ac:dyDescent="0.45">
      <c r="A5715" t="s">
        <v>88</v>
      </c>
      <c r="B5715" t="s">
        <v>184</v>
      </c>
      <c r="C5715" t="s">
        <v>135</v>
      </c>
      <c r="D5715">
        <v>0.90900000000000003</v>
      </c>
      <c r="E5715">
        <v>0.90900000000000003</v>
      </c>
      <c r="F5715">
        <v>0.90900000000000003</v>
      </c>
      <c r="G5715">
        <v>0.90900000000000003</v>
      </c>
      <c r="H5715">
        <v>0.90900000000000003</v>
      </c>
      <c r="I5715">
        <v>0.90900000000000003</v>
      </c>
      <c r="J5715">
        <v>0.90900000000000003</v>
      </c>
      <c r="K5715">
        <v>0.90900000000000003</v>
      </c>
      <c r="L5715">
        <v>0.90900000000000003</v>
      </c>
      <c r="M5715">
        <v>0.90900000000000003</v>
      </c>
      <c r="N5715">
        <v>0.90900000000000003</v>
      </c>
      <c r="O5715">
        <v>0.90900000000000003</v>
      </c>
      <c r="P5715">
        <v>0.90900000000000003</v>
      </c>
      <c r="Q5715">
        <v>0.90900000000000003</v>
      </c>
      <c r="R5715">
        <v>0.90900000000000003</v>
      </c>
      <c r="S5715">
        <v>0.90900000000000003</v>
      </c>
      <c r="T5715">
        <v>0.90900000000000003</v>
      </c>
      <c r="U5715">
        <v>0.90900000000000003</v>
      </c>
      <c r="V5715">
        <v>0.90900000000000003</v>
      </c>
      <c r="W5715">
        <v>0.90900000000000003</v>
      </c>
      <c r="X5715">
        <v>0.90900000000000003</v>
      </c>
      <c r="Y5715">
        <v>0.90900000000000003</v>
      </c>
      <c r="Z5715">
        <v>0.90900000000000003</v>
      </c>
      <c r="AA5715">
        <v>0.90900000000000003</v>
      </c>
      <c r="AB5715" s="7">
        <f t="shared" si="267"/>
        <v>21.815999999999999</v>
      </c>
      <c r="AC5715">
        <f>INDEX(SHELF_days!$C$2:$C$289,MATCH(A5715&amp;"|"&amp;C5715,SHELF_days!$D$2:$D$289,0))</f>
        <v>103</v>
      </c>
      <c r="AD5715" s="8">
        <f t="shared" si="268"/>
        <v>2247.0479999999998</v>
      </c>
      <c r="AE5715" s="7">
        <f t="shared" si="269"/>
        <v>0.90900000000000003</v>
      </c>
    </row>
    <row r="5716" spans="1:31" x14ac:dyDescent="0.45">
      <c r="A5716" t="s">
        <v>88</v>
      </c>
      <c r="B5716" t="s">
        <v>184</v>
      </c>
      <c r="C5716" t="s">
        <v>136</v>
      </c>
      <c r="D5716">
        <v>0.90900000000000003</v>
      </c>
      <c r="E5716">
        <v>0.90900000000000003</v>
      </c>
      <c r="F5716">
        <v>0.90900000000000003</v>
      </c>
      <c r="G5716">
        <v>0.90900000000000003</v>
      </c>
      <c r="H5716">
        <v>0.90900000000000003</v>
      </c>
      <c r="I5716">
        <v>0.90900000000000003</v>
      </c>
      <c r="J5716">
        <v>0.90900000000000003</v>
      </c>
      <c r="K5716">
        <v>0.90900000000000003</v>
      </c>
      <c r="L5716">
        <v>0.90900000000000003</v>
      </c>
      <c r="M5716">
        <v>0.90900000000000003</v>
      </c>
      <c r="N5716">
        <v>0.90900000000000003</v>
      </c>
      <c r="O5716">
        <v>0.90900000000000003</v>
      </c>
      <c r="P5716">
        <v>0.90900000000000003</v>
      </c>
      <c r="Q5716">
        <v>0.90900000000000003</v>
      </c>
      <c r="R5716">
        <v>0.90900000000000003</v>
      </c>
      <c r="S5716">
        <v>0.90900000000000003</v>
      </c>
      <c r="T5716">
        <v>0.90900000000000003</v>
      </c>
      <c r="U5716">
        <v>0.90900000000000003</v>
      </c>
      <c r="V5716">
        <v>0.90900000000000003</v>
      </c>
      <c r="W5716">
        <v>0.90900000000000003</v>
      </c>
      <c r="X5716">
        <v>0.90900000000000003</v>
      </c>
      <c r="Y5716">
        <v>0.90900000000000003</v>
      </c>
      <c r="Z5716">
        <v>0.90900000000000003</v>
      </c>
      <c r="AA5716">
        <v>0.90900000000000003</v>
      </c>
      <c r="AB5716" s="7">
        <f t="shared" si="267"/>
        <v>21.815999999999999</v>
      </c>
      <c r="AC5716">
        <f>INDEX(SHELF_days!$C$2:$C$289,MATCH(A5716&amp;"|"&amp;C5716,SHELF_days!$D$2:$D$289,0))</f>
        <v>116</v>
      </c>
      <c r="AD5716" s="8">
        <f t="shared" si="268"/>
        <v>2530.6559999999999</v>
      </c>
      <c r="AE5716" s="7">
        <f t="shared" si="269"/>
        <v>0.90900000000000003</v>
      </c>
    </row>
    <row r="5717" spans="1:31" x14ac:dyDescent="0.45">
      <c r="A5717" t="s">
        <v>88</v>
      </c>
      <c r="B5717" t="s">
        <v>184</v>
      </c>
      <c r="C5717" t="s">
        <v>137</v>
      </c>
      <c r="D5717">
        <v>0.90900000000000003</v>
      </c>
      <c r="E5717">
        <v>0.90900000000000003</v>
      </c>
      <c r="F5717">
        <v>0.90900000000000003</v>
      </c>
      <c r="G5717">
        <v>0.90900000000000003</v>
      </c>
      <c r="H5717">
        <v>0.90900000000000003</v>
      </c>
      <c r="I5717">
        <v>0.90900000000000003</v>
      </c>
      <c r="J5717">
        <v>0.90900000000000003</v>
      </c>
      <c r="K5717">
        <v>0.90900000000000003</v>
      </c>
      <c r="L5717">
        <v>0.90900000000000003</v>
      </c>
      <c r="M5717">
        <v>0.90900000000000003</v>
      </c>
      <c r="N5717">
        <v>0.90900000000000003</v>
      </c>
      <c r="O5717">
        <v>0.90900000000000003</v>
      </c>
      <c r="P5717">
        <v>0.90900000000000003</v>
      </c>
      <c r="Q5717">
        <v>0.90900000000000003</v>
      </c>
      <c r="R5717">
        <v>0.90900000000000003</v>
      </c>
      <c r="S5717">
        <v>0.90900000000000003</v>
      </c>
      <c r="T5717">
        <v>0.90900000000000003</v>
      </c>
      <c r="U5717">
        <v>0.90900000000000003</v>
      </c>
      <c r="V5717">
        <v>0.90900000000000003</v>
      </c>
      <c r="W5717">
        <v>0.90900000000000003</v>
      </c>
      <c r="X5717">
        <v>0.90900000000000003</v>
      </c>
      <c r="Y5717">
        <v>0.90900000000000003</v>
      </c>
      <c r="Z5717">
        <v>0.90900000000000003</v>
      </c>
      <c r="AA5717">
        <v>0.90900000000000003</v>
      </c>
      <c r="AB5717" s="7">
        <f t="shared" si="267"/>
        <v>21.815999999999999</v>
      </c>
      <c r="AC5717">
        <f>INDEX(SHELF_days!$C$2:$C$289,MATCH(A5717&amp;"|"&amp;C5717,SHELF_days!$D$2:$D$289,0))</f>
        <v>89</v>
      </c>
      <c r="AD5717" s="8">
        <f t="shared" si="268"/>
        <v>1941.6239999999998</v>
      </c>
      <c r="AE5717" s="7">
        <f t="shared" si="269"/>
        <v>0.90900000000000003</v>
      </c>
    </row>
    <row r="5718" spans="1:31" x14ac:dyDescent="0.45">
      <c r="A5718" t="s">
        <v>88</v>
      </c>
      <c r="B5718" t="s">
        <v>184</v>
      </c>
      <c r="C5718" t="s">
        <v>138</v>
      </c>
      <c r="D5718">
        <v>0.90900000000000003</v>
      </c>
      <c r="E5718">
        <v>0.90900000000000003</v>
      </c>
      <c r="F5718">
        <v>0.90900000000000003</v>
      </c>
      <c r="G5718">
        <v>0.90900000000000003</v>
      </c>
      <c r="H5718">
        <v>0.90900000000000003</v>
      </c>
      <c r="I5718">
        <v>0.90900000000000003</v>
      </c>
      <c r="J5718">
        <v>0.90900000000000003</v>
      </c>
      <c r="K5718">
        <v>0.90900000000000003</v>
      </c>
      <c r="L5718">
        <v>0.90900000000000003</v>
      </c>
      <c r="M5718">
        <v>0.90900000000000003</v>
      </c>
      <c r="N5718">
        <v>0.90900000000000003</v>
      </c>
      <c r="O5718">
        <v>0.90900000000000003</v>
      </c>
      <c r="P5718">
        <v>0.90900000000000003</v>
      </c>
      <c r="Q5718">
        <v>0.90900000000000003</v>
      </c>
      <c r="R5718">
        <v>0.90900000000000003</v>
      </c>
      <c r="S5718">
        <v>0.90900000000000003</v>
      </c>
      <c r="T5718">
        <v>0.90900000000000003</v>
      </c>
      <c r="U5718">
        <v>0.90900000000000003</v>
      </c>
      <c r="V5718">
        <v>0.90900000000000003</v>
      </c>
      <c r="W5718">
        <v>0.90900000000000003</v>
      </c>
      <c r="X5718">
        <v>0.90900000000000003</v>
      </c>
      <c r="Y5718">
        <v>0.90900000000000003</v>
      </c>
      <c r="Z5718">
        <v>0.90900000000000003</v>
      </c>
      <c r="AA5718">
        <v>0.90900000000000003</v>
      </c>
      <c r="AB5718" s="7">
        <f t="shared" si="267"/>
        <v>21.815999999999999</v>
      </c>
      <c r="AC5718">
        <f>INDEX(SHELF_days!$C$2:$C$289,MATCH(A5718&amp;"|"&amp;C5718,SHELF_days!$D$2:$D$289,0))</f>
        <v>15</v>
      </c>
      <c r="AD5718" s="8">
        <f t="shared" si="268"/>
        <v>327.24</v>
      </c>
      <c r="AE5718" s="7">
        <f t="shared" si="269"/>
        <v>0.90900000000000003</v>
      </c>
    </row>
    <row r="5719" spans="1:31" x14ac:dyDescent="0.45">
      <c r="A5719" t="s">
        <v>88</v>
      </c>
      <c r="B5719" t="s">
        <v>184</v>
      </c>
      <c r="C5719" t="s">
        <v>139</v>
      </c>
      <c r="D5719">
        <v>0.90900000000000003</v>
      </c>
      <c r="E5719">
        <v>0.90900000000000003</v>
      </c>
      <c r="F5719">
        <v>0.90900000000000003</v>
      </c>
      <c r="G5719">
        <v>0.90900000000000003</v>
      </c>
      <c r="H5719">
        <v>0.90900000000000003</v>
      </c>
      <c r="I5719">
        <v>0.90900000000000003</v>
      </c>
      <c r="J5719">
        <v>0.90900000000000003</v>
      </c>
      <c r="K5719">
        <v>0.90900000000000003</v>
      </c>
      <c r="L5719">
        <v>0.90900000000000003</v>
      </c>
      <c r="M5719">
        <v>0.90900000000000003</v>
      </c>
      <c r="N5719">
        <v>0.90900000000000003</v>
      </c>
      <c r="O5719">
        <v>0.90900000000000003</v>
      </c>
      <c r="P5719">
        <v>0.90900000000000003</v>
      </c>
      <c r="Q5719">
        <v>0.90900000000000003</v>
      </c>
      <c r="R5719">
        <v>0.90900000000000003</v>
      </c>
      <c r="S5719">
        <v>0.90900000000000003</v>
      </c>
      <c r="T5719">
        <v>0.90900000000000003</v>
      </c>
      <c r="U5719">
        <v>0.90900000000000003</v>
      </c>
      <c r="V5719">
        <v>0.90900000000000003</v>
      </c>
      <c r="W5719">
        <v>0.90900000000000003</v>
      </c>
      <c r="X5719">
        <v>0.90900000000000003</v>
      </c>
      <c r="Y5719">
        <v>0.90900000000000003</v>
      </c>
      <c r="Z5719">
        <v>0.90900000000000003</v>
      </c>
      <c r="AA5719">
        <v>0.90900000000000003</v>
      </c>
      <c r="AB5719" s="7">
        <f t="shared" si="267"/>
        <v>21.815999999999999</v>
      </c>
      <c r="AC5719">
        <f>INDEX(SHELF_days!$C$2:$C$289,MATCH(A5719&amp;"|"&amp;C5719,SHELF_days!$D$2:$D$289,0))</f>
        <v>11</v>
      </c>
      <c r="AD5719" s="8">
        <f t="shared" si="268"/>
        <v>239.976</v>
      </c>
      <c r="AE5719" s="7">
        <f t="shared" si="269"/>
        <v>0.90900000000000003</v>
      </c>
    </row>
    <row r="5720" spans="1:31" x14ac:dyDescent="0.45">
      <c r="A5720" t="s">
        <v>88</v>
      </c>
      <c r="B5720" t="s">
        <v>185</v>
      </c>
      <c r="C5720" t="s">
        <v>134</v>
      </c>
      <c r="D5720">
        <v>0.69098633231538464</v>
      </c>
      <c r="E5720">
        <v>0.67673405946886789</v>
      </c>
      <c r="F5720">
        <v>0.68405228233329984</v>
      </c>
      <c r="G5720">
        <v>0.694619742040683</v>
      </c>
      <c r="H5720">
        <v>0.71307627305035226</v>
      </c>
      <c r="I5720">
        <v>0.73182769732886532</v>
      </c>
      <c r="J5720">
        <v>0.66171073541482317</v>
      </c>
      <c r="K5720">
        <v>0.56587042304051527</v>
      </c>
      <c r="L5720">
        <v>0.47061719176106193</v>
      </c>
      <c r="M5720">
        <v>0.45157087421370468</v>
      </c>
      <c r="N5720">
        <v>0.51385016823929597</v>
      </c>
      <c r="O5720">
        <v>0.55364182143340523</v>
      </c>
      <c r="P5720">
        <v>0.59104456860559451</v>
      </c>
      <c r="Q5720">
        <v>0.63963161645118949</v>
      </c>
      <c r="R5720">
        <v>0.74684561049724307</v>
      </c>
      <c r="S5720">
        <v>0.78590408868349237</v>
      </c>
      <c r="T5720">
        <v>0.74643979407222827</v>
      </c>
      <c r="U5720">
        <v>0.70971070216556342</v>
      </c>
      <c r="V5720">
        <v>0.66217336613934008</v>
      </c>
      <c r="W5720">
        <v>0.65153285947545436</v>
      </c>
      <c r="X5720">
        <v>0.65930289129306929</v>
      </c>
      <c r="Y5720">
        <v>0.72383040831324197</v>
      </c>
      <c r="Z5720">
        <v>0.76269138917265089</v>
      </c>
      <c r="AA5720">
        <v>0.74817939381412479</v>
      </c>
      <c r="AB5720" s="7">
        <f t="shared" si="267"/>
        <v>15.835844289323454</v>
      </c>
      <c r="AC5720">
        <f>INDEX(SHELF_days!$C$2:$C$289,MATCH(A5720&amp;"|"&amp;C5720,SHELF_days!$D$2:$D$289,0))</f>
        <v>31</v>
      </c>
      <c r="AD5720" s="8">
        <f t="shared" si="268"/>
        <v>490.91117296902706</v>
      </c>
      <c r="AE5720" s="7">
        <f t="shared" si="269"/>
        <v>0.78590408868349237</v>
      </c>
    </row>
    <row r="5721" spans="1:31" x14ac:dyDescent="0.45">
      <c r="A5721" t="s">
        <v>88</v>
      </c>
      <c r="B5721" t="s">
        <v>185</v>
      </c>
      <c r="C5721" t="s">
        <v>135</v>
      </c>
      <c r="D5721">
        <v>0.80659405468468248</v>
      </c>
      <c r="E5721">
        <v>0.80092355157155148</v>
      </c>
      <c r="F5721">
        <v>0.81467639441772977</v>
      </c>
      <c r="G5721">
        <v>0.82473005638467833</v>
      </c>
      <c r="H5721">
        <v>0.81900174084750443</v>
      </c>
      <c r="I5721">
        <v>0.81682929651869451</v>
      </c>
      <c r="J5721">
        <v>0.82029804196124745</v>
      </c>
      <c r="K5721">
        <v>0.80128345426770364</v>
      </c>
      <c r="L5721">
        <v>0.78651278705457917</v>
      </c>
      <c r="M5721">
        <v>0.78867627452896016</v>
      </c>
      <c r="N5721">
        <v>0.81439547489245256</v>
      </c>
      <c r="O5721">
        <v>0.84786235433713997</v>
      </c>
      <c r="P5721">
        <v>0.88992129995784108</v>
      </c>
      <c r="Q5721">
        <v>0.91362439381528626</v>
      </c>
      <c r="R5721">
        <v>0.95123748260116592</v>
      </c>
      <c r="S5721">
        <v>0.99106047165255973</v>
      </c>
      <c r="T5721">
        <v>0.99999999999999978</v>
      </c>
      <c r="U5721">
        <v>0.99999999999999978</v>
      </c>
      <c r="V5721">
        <v>0.99999999999999978</v>
      </c>
      <c r="W5721">
        <v>0.99999999999999978</v>
      </c>
      <c r="X5721">
        <v>0.99999999999999978</v>
      </c>
      <c r="Y5721">
        <v>0.99349592179778867</v>
      </c>
      <c r="Z5721">
        <v>0.94498396969064802</v>
      </c>
      <c r="AA5721">
        <v>0.88833023690743063</v>
      </c>
      <c r="AB5721" s="7">
        <f t="shared" si="267"/>
        <v>21.31443725788964</v>
      </c>
      <c r="AC5721">
        <f>INDEX(SHELF_days!$C$2:$C$289,MATCH(A5721&amp;"|"&amp;C5721,SHELF_days!$D$2:$D$289,0))</f>
        <v>103</v>
      </c>
      <c r="AD5721" s="8">
        <f t="shared" si="268"/>
        <v>2195.3870375626329</v>
      </c>
      <c r="AE5721" s="7">
        <f t="shared" si="269"/>
        <v>0.99999999999999978</v>
      </c>
    </row>
    <row r="5722" spans="1:31" x14ac:dyDescent="0.45">
      <c r="A5722" t="s">
        <v>88</v>
      </c>
      <c r="B5722" t="s">
        <v>185</v>
      </c>
      <c r="C5722" t="s">
        <v>136</v>
      </c>
      <c r="D5722">
        <v>0.65721270347641303</v>
      </c>
      <c r="E5722">
        <v>0.64701180795017688</v>
      </c>
      <c r="F5722">
        <v>0.61043636653822442</v>
      </c>
      <c r="G5722">
        <v>0.57937529398151355</v>
      </c>
      <c r="H5722">
        <v>0.55783187602168216</v>
      </c>
      <c r="I5722">
        <v>0.5417420943900384</v>
      </c>
      <c r="J5722">
        <v>0.50983221246712151</v>
      </c>
      <c r="K5722">
        <v>0.48016726502637652</v>
      </c>
      <c r="L5722">
        <v>0.42727357200005373</v>
      </c>
      <c r="M5722">
        <v>0.38638033711707692</v>
      </c>
      <c r="N5722">
        <v>0.36937884457335002</v>
      </c>
      <c r="O5722">
        <v>0.36741009848801842</v>
      </c>
      <c r="P5722">
        <v>0.38598774471004971</v>
      </c>
      <c r="Q5722">
        <v>0.41442430449050172</v>
      </c>
      <c r="R5722">
        <v>0.4423590979164842</v>
      </c>
      <c r="S5722">
        <v>0.47907407953940578</v>
      </c>
      <c r="T5722">
        <v>0.51198821717753584</v>
      </c>
      <c r="U5722">
        <v>0.53733754016607993</v>
      </c>
      <c r="V5722">
        <v>0.55673218347824149</v>
      </c>
      <c r="W5722">
        <v>0.56043903664735428</v>
      </c>
      <c r="X5722">
        <v>0.56593171531436226</v>
      </c>
      <c r="Y5722">
        <v>0.5482592729479443</v>
      </c>
      <c r="Z5722">
        <v>0.5526941934354298</v>
      </c>
      <c r="AA5722">
        <v>0.56610885185160298</v>
      </c>
      <c r="AB5722" s="7">
        <f t="shared" si="267"/>
        <v>12.255388709705038</v>
      </c>
      <c r="AC5722">
        <f>INDEX(SHELF_days!$C$2:$C$289,MATCH(A5722&amp;"|"&amp;C5722,SHELF_days!$D$2:$D$289,0))</f>
        <v>116</v>
      </c>
      <c r="AD5722" s="8">
        <f t="shared" si="268"/>
        <v>1421.6250903257844</v>
      </c>
      <c r="AE5722" s="7">
        <f t="shared" si="269"/>
        <v>0.65721270347641303</v>
      </c>
    </row>
    <row r="5723" spans="1:31" x14ac:dyDescent="0.45">
      <c r="A5723" t="s">
        <v>88</v>
      </c>
      <c r="B5723" t="s">
        <v>185</v>
      </c>
      <c r="C5723" t="s">
        <v>137</v>
      </c>
      <c r="D5723">
        <v>0.1574508148518281</v>
      </c>
      <c r="E5723">
        <v>0.1490752502112698</v>
      </c>
      <c r="F5723">
        <v>0.13367167464707461</v>
      </c>
      <c r="G5723">
        <v>0.1359512078227621</v>
      </c>
      <c r="H5723">
        <v>0.1380064628273816</v>
      </c>
      <c r="I5723">
        <v>0.1468607388582869</v>
      </c>
      <c r="J5723">
        <v>0.15229147457200631</v>
      </c>
      <c r="K5723">
        <v>0.15590913801204939</v>
      </c>
      <c r="L5723">
        <v>0.1453369665783833</v>
      </c>
      <c r="M5723">
        <v>0.1341070381556185</v>
      </c>
      <c r="N5723">
        <v>0.13678989510112591</v>
      </c>
      <c r="O5723">
        <v>0.1438735043949014</v>
      </c>
      <c r="P5723">
        <v>0.16122961933074789</v>
      </c>
      <c r="Q5723">
        <v>0.180610834223003</v>
      </c>
      <c r="R5723">
        <v>0.19376880104074781</v>
      </c>
      <c r="S5723">
        <v>0.20787476718662071</v>
      </c>
      <c r="T5723">
        <v>0.22554374074765449</v>
      </c>
      <c r="U5723">
        <v>0.235423288417728</v>
      </c>
      <c r="V5723">
        <v>0.23768774406931009</v>
      </c>
      <c r="W5723">
        <v>0.22999820677554811</v>
      </c>
      <c r="X5723">
        <v>0.22059548580530841</v>
      </c>
      <c r="Y5723">
        <v>0.21423088594230991</v>
      </c>
      <c r="Z5723">
        <v>0.2067081437589641</v>
      </c>
      <c r="AA5723">
        <v>0.20612483204513579</v>
      </c>
      <c r="AB5723" s="7">
        <f t="shared" si="267"/>
        <v>4.2491205153757656</v>
      </c>
      <c r="AC5723">
        <f>INDEX(SHELF_days!$C$2:$C$289,MATCH(A5723&amp;"|"&amp;C5723,SHELF_days!$D$2:$D$289,0))</f>
        <v>89</v>
      </c>
      <c r="AD5723" s="8">
        <f t="shared" si="268"/>
        <v>378.17172586844316</v>
      </c>
      <c r="AE5723" s="7">
        <f t="shared" si="269"/>
        <v>0.23768774406931009</v>
      </c>
    </row>
    <row r="5724" spans="1:31" x14ac:dyDescent="0.45">
      <c r="A5724" t="s">
        <v>88</v>
      </c>
      <c r="B5724" t="s">
        <v>185</v>
      </c>
      <c r="C5724" t="s">
        <v>138</v>
      </c>
      <c r="D5724">
        <v>0.18561826844746279</v>
      </c>
      <c r="E5724">
        <v>0.20453346219882629</v>
      </c>
      <c r="F5724">
        <v>0.18829647648970441</v>
      </c>
      <c r="G5724">
        <v>0.1755596123556204</v>
      </c>
      <c r="H5724">
        <v>0.18241448304411331</v>
      </c>
      <c r="I5724">
        <v>0.1470218798971635</v>
      </c>
      <c r="J5724">
        <v>0.120357215693719</v>
      </c>
      <c r="K5724">
        <v>0.1173882627283114</v>
      </c>
      <c r="L5724">
        <v>0.1051769759553353</v>
      </c>
      <c r="M5724">
        <v>0.1095325585543043</v>
      </c>
      <c r="N5724">
        <v>0.1247295720382553</v>
      </c>
      <c r="O5724">
        <v>0.13438565823648321</v>
      </c>
      <c r="P5724">
        <v>0.16887807037132249</v>
      </c>
      <c r="Q5724">
        <v>0.1950730696988833</v>
      </c>
      <c r="R5724">
        <v>0.21493318445053669</v>
      </c>
      <c r="S5724">
        <v>0.2351455478591028</v>
      </c>
      <c r="T5724">
        <v>0.25386504791218151</v>
      </c>
      <c r="U5724">
        <v>0.2172479613388206</v>
      </c>
      <c r="V5724">
        <v>0.21241153136692301</v>
      </c>
      <c r="W5724">
        <v>0.17188616207638721</v>
      </c>
      <c r="X5724">
        <v>0.1508015638983228</v>
      </c>
      <c r="Y5724">
        <v>0.13408932206479471</v>
      </c>
      <c r="Z5724">
        <v>0.1155878807040906</v>
      </c>
      <c r="AA5724">
        <v>0.14209598994890721</v>
      </c>
      <c r="AB5724" s="7">
        <f t="shared" si="267"/>
        <v>4.0070297573295717</v>
      </c>
      <c r="AC5724">
        <f>INDEX(SHELF_days!$C$2:$C$289,MATCH(A5724&amp;"|"&amp;C5724,SHELF_days!$D$2:$D$289,0))</f>
        <v>15</v>
      </c>
      <c r="AD5724" s="8">
        <f t="shared" si="268"/>
        <v>60.105446359943578</v>
      </c>
      <c r="AE5724" s="7">
        <f t="shared" si="269"/>
        <v>0.25386504791218151</v>
      </c>
    </row>
    <row r="5725" spans="1:31" x14ac:dyDescent="0.45">
      <c r="A5725" t="s">
        <v>88</v>
      </c>
      <c r="B5725" t="s">
        <v>185</v>
      </c>
      <c r="C5725" t="s">
        <v>139</v>
      </c>
      <c r="D5725">
        <v>0.55234419267075219</v>
      </c>
      <c r="E5725">
        <v>0.45315036092973171</v>
      </c>
      <c r="F5725">
        <v>0.36711629502921872</v>
      </c>
      <c r="G5725">
        <v>0.31143508417566962</v>
      </c>
      <c r="H5725">
        <v>0.27164318503221191</v>
      </c>
      <c r="I5725">
        <v>0.21484118299757679</v>
      </c>
      <c r="J5725">
        <v>0.18458744553805581</v>
      </c>
      <c r="K5725">
        <v>0.16264433656413901</v>
      </c>
      <c r="L5725">
        <v>0.11279581451011959</v>
      </c>
      <c r="M5725">
        <v>6.3412382674102E-2</v>
      </c>
      <c r="N5725">
        <v>4.2673933609107727E-2</v>
      </c>
      <c r="O5725">
        <v>3.1420275219427002E-2</v>
      </c>
      <c r="P5725">
        <v>2.612892093593213E-2</v>
      </c>
      <c r="Q5725">
        <v>3.5773824637115141E-2</v>
      </c>
      <c r="R5725">
        <v>5.7312838831456617E-2</v>
      </c>
      <c r="S5725">
        <v>0.1038523583508409</v>
      </c>
      <c r="T5725">
        <v>0.15418884391227189</v>
      </c>
      <c r="U5725">
        <v>0.1944610821333379</v>
      </c>
      <c r="V5725">
        <v>0.23330755198118569</v>
      </c>
      <c r="W5725">
        <v>0.25047776789823251</v>
      </c>
      <c r="X5725">
        <v>0.28312557631599178</v>
      </c>
      <c r="Y5725">
        <v>0.3350860654255271</v>
      </c>
      <c r="Z5725">
        <v>0.39221591794170441</v>
      </c>
      <c r="AA5725">
        <v>0.4437799367014677</v>
      </c>
      <c r="AB5725" s="7">
        <f t="shared" si="267"/>
        <v>5.2777751740151757</v>
      </c>
      <c r="AC5725">
        <f>INDEX(SHELF_days!$C$2:$C$289,MATCH(A5725&amp;"|"&amp;C5725,SHELF_days!$D$2:$D$289,0))</f>
        <v>11</v>
      </c>
      <c r="AD5725" s="8">
        <f t="shared" si="268"/>
        <v>58.055526914166933</v>
      </c>
      <c r="AE5725" s="7">
        <f t="shared" si="269"/>
        <v>0.55234419267075219</v>
      </c>
    </row>
    <row r="5726" spans="1:31" x14ac:dyDescent="0.45">
      <c r="A5726" t="s">
        <v>88</v>
      </c>
      <c r="B5726" t="s">
        <v>186</v>
      </c>
      <c r="C5726" t="s">
        <v>134</v>
      </c>
      <c r="D5726">
        <v>0.48942876361942977</v>
      </c>
      <c r="E5726">
        <v>0.51743681119803919</v>
      </c>
      <c r="F5726">
        <v>0.49275175231519719</v>
      </c>
      <c r="G5726">
        <v>0.52329160080486736</v>
      </c>
      <c r="H5726">
        <v>0.51174025914815269</v>
      </c>
      <c r="I5726">
        <v>0.44781228614386892</v>
      </c>
      <c r="J5726">
        <v>0.37897894887440498</v>
      </c>
      <c r="K5726">
        <v>0.38799848962005878</v>
      </c>
      <c r="L5726">
        <v>0.37708009819110938</v>
      </c>
      <c r="M5726">
        <v>0.37613067284946161</v>
      </c>
      <c r="N5726">
        <v>0.39606860502406499</v>
      </c>
      <c r="O5726">
        <v>0.41584829964172698</v>
      </c>
      <c r="P5726">
        <v>0.41442416162925538</v>
      </c>
      <c r="Q5726">
        <v>0.44290692187868869</v>
      </c>
      <c r="R5726">
        <v>0.48705520026531041</v>
      </c>
      <c r="S5726">
        <v>0.51174025914815269</v>
      </c>
      <c r="T5726">
        <v>0.51063259624956359</v>
      </c>
      <c r="U5726">
        <v>0.53879888138511423</v>
      </c>
      <c r="V5726">
        <v>0.55889505111665905</v>
      </c>
      <c r="W5726">
        <v>0.58057359641761652</v>
      </c>
      <c r="X5726">
        <v>0.62329773679176659</v>
      </c>
      <c r="Y5726">
        <v>0.6228230241209427</v>
      </c>
      <c r="Z5726">
        <v>0.61886708519741018</v>
      </c>
      <c r="AA5726">
        <v>0.60430922995881109</v>
      </c>
      <c r="AB5726" s="7">
        <f t="shared" si="267"/>
        <v>11.828890331589673</v>
      </c>
      <c r="AC5726">
        <f>INDEX(SHELF_days!$C$2:$C$289,MATCH(A5726&amp;"|"&amp;C5726,SHELF_days!$D$2:$D$289,0))</f>
        <v>31</v>
      </c>
      <c r="AD5726" s="8">
        <f t="shared" si="268"/>
        <v>366.69560027927986</v>
      </c>
      <c r="AE5726" s="7">
        <f t="shared" si="269"/>
        <v>0.62329773679176659</v>
      </c>
    </row>
    <row r="5727" spans="1:31" x14ac:dyDescent="0.45">
      <c r="A5727" t="s">
        <v>88</v>
      </c>
      <c r="B5727" t="s">
        <v>186</v>
      </c>
      <c r="C5727" t="s">
        <v>135</v>
      </c>
      <c r="D5727">
        <v>0.66103355340486425</v>
      </c>
      <c r="E5727">
        <v>0.65903330778216951</v>
      </c>
      <c r="F5727">
        <v>0.65812843476237892</v>
      </c>
      <c r="G5727">
        <v>0.6646054205882479</v>
      </c>
      <c r="H5727">
        <v>0.66260517496555305</v>
      </c>
      <c r="I5727">
        <v>0.63026787073198653</v>
      </c>
      <c r="J5727">
        <v>0.56364064153793736</v>
      </c>
      <c r="K5727">
        <v>0.51230100388876976</v>
      </c>
      <c r="L5727">
        <v>0.48601206141906628</v>
      </c>
      <c r="M5727">
        <v>0.5148251233650275</v>
      </c>
      <c r="N5727">
        <v>0.52849346845344225</v>
      </c>
      <c r="O5727">
        <v>0.54397155958143806</v>
      </c>
      <c r="P5727">
        <v>0.56268814362236819</v>
      </c>
      <c r="Q5727">
        <v>0.58011885547728037</v>
      </c>
      <c r="R5727">
        <v>0.59235845369234175</v>
      </c>
      <c r="S5727">
        <v>0.6108369132543795</v>
      </c>
      <c r="T5727">
        <v>0.63779260426498152</v>
      </c>
      <c r="U5727">
        <v>0.67574964620040479</v>
      </c>
      <c r="V5727">
        <v>0.72370791624930242</v>
      </c>
      <c r="W5727">
        <v>0.73566176508969305</v>
      </c>
      <c r="X5727">
        <v>0.72718453364112912</v>
      </c>
      <c r="Y5727">
        <v>0.69465672982444882</v>
      </c>
      <c r="Z5727">
        <v>0.66693904048139185</v>
      </c>
      <c r="AA5727">
        <v>0.64455533946552113</v>
      </c>
      <c r="AB5727" s="7">
        <f t="shared" si="267"/>
        <v>14.937167561744124</v>
      </c>
      <c r="AC5727">
        <f>INDEX(SHELF_days!$C$2:$C$289,MATCH(A5727&amp;"|"&amp;C5727,SHELF_days!$D$2:$D$289,0))</f>
        <v>103</v>
      </c>
      <c r="AD5727" s="8">
        <f t="shared" si="268"/>
        <v>1538.5282588596447</v>
      </c>
      <c r="AE5727" s="7">
        <f t="shared" si="269"/>
        <v>0.73566176508969305</v>
      </c>
    </row>
    <row r="5728" spans="1:31" x14ac:dyDescent="0.45">
      <c r="A5728" t="s">
        <v>88</v>
      </c>
      <c r="B5728" t="s">
        <v>186</v>
      </c>
      <c r="C5728" t="s">
        <v>136</v>
      </c>
      <c r="D5728">
        <v>0.52419737440666914</v>
      </c>
      <c r="E5728">
        <v>0.51332945530191643</v>
      </c>
      <c r="F5728">
        <v>0.50398389062428872</v>
      </c>
      <c r="G5728">
        <v>0.50174264660657708</v>
      </c>
      <c r="H5728">
        <v>0.5089738301354203</v>
      </c>
      <c r="I5728">
        <v>0.47861131683887392</v>
      </c>
      <c r="J5728">
        <v>0.41640622344163208</v>
      </c>
      <c r="K5728">
        <v>0.35530060824175819</v>
      </c>
      <c r="L5728">
        <v>0.26522797130353581</v>
      </c>
      <c r="M5728">
        <v>0.24015141087895081</v>
      </c>
      <c r="N5728">
        <v>0.23249735112035069</v>
      </c>
      <c r="O5728">
        <v>0.22907205365931971</v>
      </c>
      <c r="P5728">
        <v>0.24467618653734979</v>
      </c>
      <c r="Q5728">
        <v>0.26133750998977212</v>
      </c>
      <c r="R5728">
        <v>0.26987960983086179</v>
      </c>
      <c r="S5728">
        <v>0.30438631017902579</v>
      </c>
      <c r="T5728">
        <v>0.36984755054539592</v>
      </c>
      <c r="U5728">
        <v>0.42930394844921788</v>
      </c>
      <c r="V5728">
        <v>0.47324078872096131</v>
      </c>
      <c r="W5728">
        <v>0.47916105593755798</v>
      </c>
      <c r="X5728">
        <v>0.47514373175486729</v>
      </c>
      <c r="Y5728">
        <v>0.45636802715366043</v>
      </c>
      <c r="Z5728">
        <v>0.45336560592238628</v>
      </c>
      <c r="AA5728">
        <v>0.45898985977815321</v>
      </c>
      <c r="AB5728" s="7">
        <f t="shared" si="267"/>
        <v>9.4451943173585029</v>
      </c>
      <c r="AC5728">
        <f>INDEX(SHELF_days!$C$2:$C$289,MATCH(A5728&amp;"|"&amp;C5728,SHELF_days!$D$2:$D$289,0))</f>
        <v>116</v>
      </c>
      <c r="AD5728" s="8">
        <f t="shared" si="268"/>
        <v>1095.6425408135863</v>
      </c>
      <c r="AE5728" s="7">
        <f t="shared" si="269"/>
        <v>0.52419737440666914</v>
      </c>
    </row>
    <row r="5729" spans="1:31" x14ac:dyDescent="0.45">
      <c r="A5729" t="s">
        <v>88</v>
      </c>
      <c r="B5729" t="s">
        <v>186</v>
      </c>
      <c r="C5729" t="s">
        <v>137</v>
      </c>
      <c r="D5729">
        <v>0.19946644129985511</v>
      </c>
      <c r="E5729">
        <v>0.1945610770346749</v>
      </c>
      <c r="F5729">
        <v>0.18243545750276879</v>
      </c>
      <c r="G5729">
        <v>0.17510496933120739</v>
      </c>
      <c r="H5729">
        <v>0.175656133855385</v>
      </c>
      <c r="I5729">
        <v>0.16540447370568259</v>
      </c>
      <c r="J5729">
        <v>0.13547624004284159</v>
      </c>
      <c r="K5729">
        <v>0.105713355737254</v>
      </c>
      <c r="L5729">
        <v>5.9525768611175332E-2</v>
      </c>
      <c r="M5729">
        <v>4.7841080698611288E-2</v>
      </c>
      <c r="N5729">
        <v>5.787227503864268E-2</v>
      </c>
      <c r="O5729">
        <v>7.0493942642308557E-2</v>
      </c>
      <c r="P5729">
        <v>0.1009182243769093</v>
      </c>
      <c r="Q5729">
        <v>0.1175082765546535</v>
      </c>
      <c r="R5729">
        <v>0.125279696345557</v>
      </c>
      <c r="S5729">
        <v>0.15581421098499321</v>
      </c>
      <c r="T5729">
        <v>0.18557709529058089</v>
      </c>
      <c r="U5729">
        <v>0.22432396134026261</v>
      </c>
      <c r="V5729">
        <v>0.26632269808259179</v>
      </c>
      <c r="W5729">
        <v>0.2800466947346128</v>
      </c>
      <c r="X5729">
        <v>0.26522036903423668</v>
      </c>
      <c r="Y5729">
        <v>0.2525435849781531</v>
      </c>
      <c r="Z5729">
        <v>0.24047308189866479</v>
      </c>
      <c r="AA5729">
        <v>0.23496143665688929</v>
      </c>
      <c r="AB5729" s="7">
        <f t="shared" si="267"/>
        <v>4.0185405457785128</v>
      </c>
      <c r="AC5729">
        <f>INDEX(SHELF_days!$C$2:$C$289,MATCH(A5729&amp;"|"&amp;C5729,SHELF_days!$D$2:$D$289,0))</f>
        <v>89</v>
      </c>
      <c r="AD5729" s="8">
        <f t="shared" si="268"/>
        <v>357.65010857428763</v>
      </c>
      <c r="AE5729" s="7">
        <f t="shared" si="269"/>
        <v>0.2800466947346128</v>
      </c>
    </row>
    <row r="5730" spans="1:31" x14ac:dyDescent="0.45">
      <c r="A5730" t="s">
        <v>88</v>
      </c>
      <c r="B5730" t="s">
        <v>186</v>
      </c>
      <c r="C5730" t="s">
        <v>138</v>
      </c>
      <c r="D5730">
        <v>0.16547428787874499</v>
      </c>
      <c r="E5730">
        <v>0.1955605220385169</v>
      </c>
      <c r="F5730">
        <v>0.19196325491071811</v>
      </c>
      <c r="G5730">
        <v>0.17364989498737871</v>
      </c>
      <c r="H5730">
        <v>0.18280657494904839</v>
      </c>
      <c r="I5730">
        <v>0.1164206452269432</v>
      </c>
      <c r="J5730">
        <v>5.6575201191744848E-2</v>
      </c>
      <c r="K5730">
        <v>4.2186132680549632E-2</v>
      </c>
      <c r="L5730">
        <v>4.7418521230075159E-2</v>
      </c>
      <c r="M5730">
        <v>5.9518419750852973E-2</v>
      </c>
      <c r="N5730">
        <v>6.9983196849904034E-2</v>
      </c>
      <c r="O5730">
        <v>0.1000694310096759</v>
      </c>
      <c r="P5730">
        <v>0.1402934179841534</v>
      </c>
      <c r="Q5730">
        <v>0.1530473650736219</v>
      </c>
      <c r="R5730">
        <v>0.19327135204809939</v>
      </c>
      <c r="S5730">
        <v>0.24167094613121071</v>
      </c>
      <c r="T5730">
        <v>0.19981183773500641</v>
      </c>
      <c r="U5730">
        <v>0.18117145352732161</v>
      </c>
      <c r="V5730">
        <v>0.2429790432685921</v>
      </c>
      <c r="W5730">
        <v>0.24134392184686529</v>
      </c>
      <c r="X5730">
        <v>0.22106841621745391</v>
      </c>
      <c r="Y5730">
        <v>0.18019038067428561</v>
      </c>
      <c r="Z5730">
        <v>0.15566355934838469</v>
      </c>
      <c r="AA5730">
        <v>0.14846902509278709</v>
      </c>
      <c r="AB5730" s="7">
        <f t="shared" si="267"/>
        <v>3.7006068016519342</v>
      </c>
      <c r="AC5730">
        <f>INDEX(SHELF_days!$C$2:$C$289,MATCH(A5730&amp;"|"&amp;C5730,SHELF_days!$D$2:$D$289,0))</f>
        <v>15</v>
      </c>
      <c r="AD5730" s="8">
        <f t="shared" si="268"/>
        <v>55.509102024779011</v>
      </c>
      <c r="AE5730" s="7">
        <f t="shared" si="269"/>
        <v>0.2429790432685921</v>
      </c>
    </row>
    <row r="5731" spans="1:31" x14ac:dyDescent="0.45">
      <c r="A5731" t="s">
        <v>88</v>
      </c>
      <c r="B5731" t="s">
        <v>186</v>
      </c>
      <c r="C5731" t="s">
        <v>139</v>
      </c>
      <c r="D5731">
        <v>0.45040162798472649</v>
      </c>
      <c r="E5731">
        <v>0.42676669107067638</v>
      </c>
      <c r="F5731">
        <v>0.41026682945143389</v>
      </c>
      <c r="G5731">
        <v>0.36879420430036508</v>
      </c>
      <c r="H5731">
        <v>0.30011910458784252</v>
      </c>
      <c r="I5731">
        <v>0.25998430605454997</v>
      </c>
      <c r="J5731">
        <v>0.19621457060720759</v>
      </c>
      <c r="K5731">
        <v>0.109701782657666</v>
      </c>
      <c r="L5731">
        <v>3.1215954414783021E-2</v>
      </c>
      <c r="M5731">
        <v>1.0256670736285851E-2</v>
      </c>
      <c r="N5731">
        <v>8.9188441185094353E-3</v>
      </c>
      <c r="O5731">
        <v>1.2486381765913211E-2</v>
      </c>
      <c r="P5731">
        <v>2.5418705737751891E-2</v>
      </c>
      <c r="Q5731">
        <v>4.370233618069623E-2</v>
      </c>
      <c r="R5731">
        <v>5.6188717946609443E-2</v>
      </c>
      <c r="S5731">
        <v>9.1418152214721701E-2</v>
      </c>
      <c r="T5731">
        <v>0.1529581766324368</v>
      </c>
      <c r="U5731">
        <v>0.1828363044294434</v>
      </c>
      <c r="V5731">
        <v>0.21226849002052459</v>
      </c>
      <c r="W5731">
        <v>0.252403288553817</v>
      </c>
      <c r="X5731">
        <v>0.29922722017599152</v>
      </c>
      <c r="Y5731">
        <v>0.36032130238778121</v>
      </c>
      <c r="Z5731">
        <v>0.43122611312993109</v>
      </c>
      <c r="AA5731">
        <v>0.46021235651508702</v>
      </c>
      <c r="AB5731" s="7">
        <f t="shared" si="267"/>
        <v>5.1533081316747511</v>
      </c>
      <c r="AC5731">
        <f>INDEX(SHELF_days!$C$2:$C$289,MATCH(A5731&amp;"|"&amp;C5731,SHELF_days!$D$2:$D$289,0))</f>
        <v>11</v>
      </c>
      <c r="AD5731" s="8">
        <f t="shared" si="268"/>
        <v>56.686389448422261</v>
      </c>
      <c r="AE5731" s="7">
        <f t="shared" si="269"/>
        <v>0.46021235651508702</v>
      </c>
    </row>
    <row r="5732" spans="1:31" x14ac:dyDescent="0.45">
      <c r="A5732" t="s">
        <v>88</v>
      </c>
      <c r="B5732" t="s">
        <v>187</v>
      </c>
      <c r="C5732" t="s">
        <v>134</v>
      </c>
      <c r="D5732">
        <v>8.5117431700549404E-2</v>
      </c>
      <c r="E5732">
        <v>8.388544983597386E-2</v>
      </c>
      <c r="F5732">
        <v>8.3381046221719435E-2</v>
      </c>
      <c r="G5732">
        <v>8.2937409769311368E-2</v>
      </c>
      <c r="H5732">
        <v>8.2665946942134624E-2</v>
      </c>
      <c r="I5732">
        <v>8.200872115002257E-2</v>
      </c>
      <c r="J5732">
        <v>8.1591489476273926E-2</v>
      </c>
      <c r="K5732">
        <v>8.9375835250651472E-2</v>
      </c>
      <c r="L5732">
        <v>8.9831588964499137E-2</v>
      </c>
      <c r="M5732">
        <v>8.2505167159749496E-2</v>
      </c>
      <c r="N5732">
        <v>8.9107266097848373E-2</v>
      </c>
      <c r="O5732">
        <v>0.11878063081694711</v>
      </c>
      <c r="P5732">
        <v>0.18205172526974001</v>
      </c>
      <c r="Q5732">
        <v>0.2478484548867721</v>
      </c>
      <c r="R5732">
        <v>0.30981197023197832</v>
      </c>
      <c r="S5732">
        <v>0.35564162325232851</v>
      </c>
      <c r="T5732">
        <v>0.40287380407065038</v>
      </c>
      <c r="U5732">
        <v>0.47964443204040041</v>
      </c>
      <c r="V5732">
        <v>0.57920419253972044</v>
      </c>
      <c r="W5732">
        <v>0.52963591222863238</v>
      </c>
      <c r="X5732">
        <v>0.31730712942364048</v>
      </c>
      <c r="Y5732">
        <v>0.206680872991646</v>
      </c>
      <c r="Z5732">
        <v>8.1299951783130084E-2</v>
      </c>
      <c r="AA5732">
        <v>5.7626259168468918E-2</v>
      </c>
      <c r="AB5732" s="7">
        <f t="shared" si="267"/>
        <v>4.8008143112727879</v>
      </c>
      <c r="AC5732">
        <f>INDEX(SHELF_days!$C$2:$C$289,MATCH(A5732&amp;"|"&amp;C5732,SHELF_days!$D$2:$D$289,0))</f>
        <v>31</v>
      </c>
      <c r="AD5732" s="8">
        <f t="shared" si="268"/>
        <v>148.82524364945641</v>
      </c>
      <c r="AE5732" s="7">
        <f t="shared" si="269"/>
        <v>0.57920419253972044</v>
      </c>
    </row>
    <row r="5733" spans="1:31" x14ac:dyDescent="0.45">
      <c r="A5733" t="s">
        <v>88</v>
      </c>
      <c r="B5733" t="s">
        <v>187</v>
      </c>
      <c r="C5733" t="s">
        <v>135</v>
      </c>
      <c r="D5733">
        <v>3.2872126837588438E-2</v>
      </c>
      <c r="E5733">
        <v>3.0209804188343171E-2</v>
      </c>
      <c r="F5733">
        <v>2.9473067318159889E-2</v>
      </c>
      <c r="G5733">
        <v>2.9225565098084279E-2</v>
      </c>
      <c r="H5733">
        <v>2.895242541470195E-2</v>
      </c>
      <c r="I5733">
        <v>2.8035300957685461E-2</v>
      </c>
      <c r="J5733">
        <v>3.3072599825610977E-2</v>
      </c>
      <c r="K5733">
        <v>3.2565402621594158E-2</v>
      </c>
      <c r="L5733">
        <v>3.1448131768444382E-2</v>
      </c>
      <c r="M5733">
        <v>2.8724954163834141E-2</v>
      </c>
      <c r="N5733">
        <v>2.967381246609015E-2</v>
      </c>
      <c r="O5733">
        <v>3.8278855564245637E-2</v>
      </c>
      <c r="P5733">
        <v>4.9066621122271933E-2</v>
      </c>
      <c r="Q5733">
        <v>6.7832318919098064E-2</v>
      </c>
      <c r="R5733">
        <v>8.6561982744142618E-2</v>
      </c>
      <c r="S5733">
        <v>0.1081439368340172</v>
      </c>
      <c r="T5733">
        <v>0.1407528306088176</v>
      </c>
      <c r="U5733">
        <v>0.19596122993645601</v>
      </c>
      <c r="V5733">
        <v>0.29406241174377812</v>
      </c>
      <c r="W5733">
        <v>0.27974571195836201</v>
      </c>
      <c r="X5733">
        <v>0.19407641371156961</v>
      </c>
      <c r="Y5733">
        <v>0.13063800763860639</v>
      </c>
      <c r="Z5733">
        <v>6.5071256655333823E-2</v>
      </c>
      <c r="AA5733">
        <v>4.397695868810212E-2</v>
      </c>
      <c r="AB5733" s="7">
        <f t="shared" si="267"/>
        <v>2.0284217267849383</v>
      </c>
      <c r="AC5733">
        <f>INDEX(SHELF_days!$C$2:$C$289,MATCH(A5733&amp;"|"&amp;C5733,SHELF_days!$D$2:$D$289,0))</f>
        <v>103</v>
      </c>
      <c r="AD5733" s="8">
        <f t="shared" si="268"/>
        <v>208.92743785884863</v>
      </c>
      <c r="AE5733" s="7">
        <f t="shared" si="269"/>
        <v>0.29406241174377812</v>
      </c>
    </row>
    <row r="5734" spans="1:31" x14ac:dyDescent="0.45">
      <c r="A5734" t="s">
        <v>88</v>
      </c>
      <c r="B5734" t="s">
        <v>187</v>
      </c>
      <c r="C5734" t="s">
        <v>136</v>
      </c>
      <c r="D5734">
        <v>3.4848904018326583E-2</v>
      </c>
      <c r="E5734">
        <v>3.2579675531788838E-2</v>
      </c>
      <c r="F5734">
        <v>3.1791866447199259E-2</v>
      </c>
      <c r="G5734">
        <v>3.1631839706151653E-2</v>
      </c>
      <c r="H5734">
        <v>3.1451175266998532E-2</v>
      </c>
      <c r="I5734">
        <v>3.1335710487668193E-2</v>
      </c>
      <c r="J5734">
        <v>3.5821195757878073E-2</v>
      </c>
      <c r="K5734">
        <v>4.0149215874861387E-2</v>
      </c>
      <c r="L5734">
        <v>3.5154602942254781E-2</v>
      </c>
      <c r="M5734">
        <v>3.034993416317195E-2</v>
      </c>
      <c r="N5734">
        <v>3.3185708544774671E-2</v>
      </c>
      <c r="O5734">
        <v>4.7846497286067088E-2</v>
      </c>
      <c r="P5734">
        <v>6.178259833322855E-2</v>
      </c>
      <c r="Q5734">
        <v>7.9345956066853934E-2</v>
      </c>
      <c r="R5734">
        <v>9.9309859911730594E-2</v>
      </c>
      <c r="S5734">
        <v>0.122273576422449</v>
      </c>
      <c r="T5734">
        <v>0.1527470467831335</v>
      </c>
      <c r="U5734">
        <v>0.22061264288179769</v>
      </c>
      <c r="V5734">
        <v>0.30973134647701622</v>
      </c>
      <c r="W5734">
        <v>0.27934037857690802</v>
      </c>
      <c r="X5734">
        <v>0.1914093334255926</v>
      </c>
      <c r="Y5734">
        <v>0.1217035989663408</v>
      </c>
      <c r="Z5734">
        <v>6.0248352223951612E-2</v>
      </c>
      <c r="AA5734">
        <v>4.1965139980763191E-2</v>
      </c>
      <c r="AB5734" s="7">
        <f t="shared" si="267"/>
        <v>2.1566161560769062</v>
      </c>
      <c r="AC5734">
        <f>INDEX(SHELF_days!$C$2:$C$289,MATCH(A5734&amp;"|"&amp;C5734,SHELF_days!$D$2:$D$289,0))</f>
        <v>116</v>
      </c>
      <c r="AD5734" s="8">
        <f t="shared" si="268"/>
        <v>250.16747410492113</v>
      </c>
      <c r="AE5734" s="7">
        <f t="shared" si="269"/>
        <v>0.30973134647701622</v>
      </c>
    </row>
    <row r="5735" spans="1:31" x14ac:dyDescent="0.45">
      <c r="A5735" t="s">
        <v>88</v>
      </c>
      <c r="B5735" t="s">
        <v>187</v>
      </c>
      <c r="C5735" t="s">
        <v>137</v>
      </c>
      <c r="D5735">
        <v>4.6872243490802767E-2</v>
      </c>
      <c r="E5735">
        <v>4.5517109771072893E-2</v>
      </c>
      <c r="F5735">
        <v>4.5014793097535963E-2</v>
      </c>
      <c r="G5735">
        <v>4.4618306874405607E-2</v>
      </c>
      <c r="H5735">
        <v>4.4174448925855161E-2</v>
      </c>
      <c r="I5735">
        <v>4.2756194901775638E-2</v>
      </c>
      <c r="J5735">
        <v>4.4430520819249662E-2</v>
      </c>
      <c r="K5735">
        <v>4.6978514901419383E-2</v>
      </c>
      <c r="L5735">
        <v>4.3297001102216383E-2</v>
      </c>
      <c r="M5735">
        <v>4.2512721871524779E-2</v>
      </c>
      <c r="N5735">
        <v>4.302379475494654E-2</v>
      </c>
      <c r="O5735">
        <v>4.6754822086304063E-2</v>
      </c>
      <c r="P5735">
        <v>5.7359852143147212E-2</v>
      </c>
      <c r="Q5735">
        <v>8.0292239842884916E-2</v>
      </c>
      <c r="R5735">
        <v>0.1067024177247928</v>
      </c>
      <c r="S5735">
        <v>0.13187293046768231</v>
      </c>
      <c r="T5735">
        <v>0.17226375180850889</v>
      </c>
      <c r="U5735">
        <v>0.26140574809501849</v>
      </c>
      <c r="V5735">
        <v>0.354932589715725</v>
      </c>
      <c r="W5735">
        <v>0.30532173134343549</v>
      </c>
      <c r="X5735">
        <v>0.22218221142445019</v>
      </c>
      <c r="Y5735">
        <v>0.15390557035601679</v>
      </c>
      <c r="Z5735">
        <v>8.0961932413284976E-2</v>
      </c>
      <c r="AA5735">
        <v>5.8538160818656093E-2</v>
      </c>
      <c r="AB5735" s="7">
        <f t="shared" si="267"/>
        <v>2.5216896087507119</v>
      </c>
      <c r="AC5735">
        <f>INDEX(SHELF_days!$C$2:$C$289,MATCH(A5735&amp;"|"&amp;C5735,SHELF_days!$D$2:$D$289,0))</f>
        <v>89</v>
      </c>
      <c r="AD5735" s="8">
        <f t="shared" si="268"/>
        <v>224.43037517881336</v>
      </c>
      <c r="AE5735" s="7">
        <f t="shared" si="269"/>
        <v>0.354932589715725</v>
      </c>
    </row>
    <row r="5736" spans="1:31" x14ac:dyDescent="0.45">
      <c r="A5736" t="s">
        <v>88</v>
      </c>
      <c r="B5736" t="s">
        <v>187</v>
      </c>
      <c r="C5736" t="s">
        <v>138</v>
      </c>
      <c r="D5736">
        <v>0.1623850000160651</v>
      </c>
      <c r="E5736">
        <v>0.13979381892760451</v>
      </c>
      <c r="F5736">
        <v>0.13843144086156711</v>
      </c>
      <c r="G5736">
        <v>0.13761887298349701</v>
      </c>
      <c r="H5736">
        <v>0.13741479659829631</v>
      </c>
      <c r="I5736">
        <v>0.13636862479943779</v>
      </c>
      <c r="J5736">
        <v>0.136350310252048</v>
      </c>
      <c r="K5736">
        <v>0.1364998167613525</v>
      </c>
      <c r="L5736">
        <v>0.13636825103316461</v>
      </c>
      <c r="M5736">
        <v>0.13654765884433001</v>
      </c>
      <c r="N5736">
        <v>0.13765737090964281</v>
      </c>
      <c r="O5736">
        <v>0.14854144478701239</v>
      </c>
      <c r="P5736">
        <v>0.20209243382225431</v>
      </c>
      <c r="Q5736">
        <v>0.3055617774829113</v>
      </c>
      <c r="R5736">
        <v>0.42032970181798468</v>
      </c>
      <c r="S5736">
        <v>0.54147258370980311</v>
      </c>
      <c r="T5736">
        <v>0.66502588429788356</v>
      </c>
      <c r="U5736">
        <v>0.87579193825739354</v>
      </c>
      <c r="V5736">
        <v>1</v>
      </c>
      <c r="W5736">
        <v>0.88490361246695781</v>
      </c>
      <c r="X5736">
        <v>0.69463901236210435</v>
      </c>
      <c r="Y5736">
        <v>0.45084435413331181</v>
      </c>
      <c r="Z5736">
        <v>0.22372004545824711</v>
      </c>
      <c r="AA5736">
        <v>0.1542499770785325</v>
      </c>
      <c r="AB5736" s="7">
        <f t="shared" si="267"/>
        <v>8.1026087276614014</v>
      </c>
      <c r="AC5736">
        <f>INDEX(SHELF_days!$C$2:$C$289,MATCH(A5736&amp;"|"&amp;C5736,SHELF_days!$D$2:$D$289,0))</f>
        <v>15</v>
      </c>
      <c r="AD5736" s="8">
        <f t="shared" si="268"/>
        <v>121.53913091492102</v>
      </c>
      <c r="AE5736" s="7">
        <f t="shared" si="269"/>
        <v>1</v>
      </c>
    </row>
    <row r="5737" spans="1:31" x14ac:dyDescent="0.45">
      <c r="A5737" t="s">
        <v>88</v>
      </c>
      <c r="B5737" t="s">
        <v>187</v>
      </c>
      <c r="C5737" t="s">
        <v>139</v>
      </c>
      <c r="D5737">
        <v>1.000963069174509E-2</v>
      </c>
      <c r="E5737">
        <v>7.9311504248910248E-3</v>
      </c>
      <c r="F5737">
        <v>7.3842624096054892E-3</v>
      </c>
      <c r="G5737">
        <v>7.3842624096054892E-3</v>
      </c>
      <c r="H5737">
        <v>7.3842624096054892E-3</v>
      </c>
      <c r="I5737">
        <v>7.3842624096054892E-3</v>
      </c>
      <c r="J5737">
        <v>2.5872950903997671E-2</v>
      </c>
      <c r="K5737">
        <v>4.3489574725366957E-2</v>
      </c>
      <c r="L5737">
        <v>2.0940255459511729E-2</v>
      </c>
      <c r="M5737">
        <v>1.272419319818569E-2</v>
      </c>
      <c r="N5737">
        <v>1.3024395473118761E-2</v>
      </c>
      <c r="O5737">
        <v>1.30916734023058E-2</v>
      </c>
      <c r="P5737">
        <v>1.334855276829267E-2</v>
      </c>
      <c r="Q5737">
        <v>1.367271006346656E-2</v>
      </c>
      <c r="R5737">
        <v>1.367271006346656E-2</v>
      </c>
      <c r="S5737">
        <v>1.559013104529712E-2</v>
      </c>
      <c r="T5737">
        <v>1.7045780785889381E-2</v>
      </c>
      <c r="U5737">
        <v>4.0329041097421373E-2</v>
      </c>
      <c r="V5737">
        <v>9.5573904904331416E-2</v>
      </c>
      <c r="W5737">
        <v>9.0833359303053904E-2</v>
      </c>
      <c r="X5737">
        <v>5.7842709299883242E-2</v>
      </c>
      <c r="Y5737">
        <v>3.3635396824592913E-2</v>
      </c>
      <c r="Z5737">
        <v>1.46049171277324E-2</v>
      </c>
      <c r="AA5737">
        <v>1.1762424619580091E-2</v>
      </c>
      <c r="AB5737" s="7">
        <f t="shared" si="267"/>
        <v>0.59453251182055233</v>
      </c>
      <c r="AC5737">
        <f>INDEX(SHELF_days!$C$2:$C$289,MATCH(A5737&amp;"|"&amp;C5737,SHELF_days!$D$2:$D$289,0))</f>
        <v>11</v>
      </c>
      <c r="AD5737" s="8">
        <f t="shared" si="268"/>
        <v>6.5398576300260753</v>
      </c>
      <c r="AE5737" s="7">
        <f t="shared" si="269"/>
        <v>9.5573904904331416E-2</v>
      </c>
    </row>
    <row r="5738" spans="1:31" x14ac:dyDescent="0.45">
      <c r="A5738" t="s">
        <v>88</v>
      </c>
      <c r="B5738" t="s">
        <v>188</v>
      </c>
      <c r="C5738" t="s">
        <v>134</v>
      </c>
      <c r="D5738">
        <v>5.0786458E-2</v>
      </c>
      <c r="E5738">
        <v>3.1782423999999997E-2</v>
      </c>
      <c r="F5738">
        <v>1.1014965999999999E-2</v>
      </c>
      <c r="G5738">
        <v>3.6034550000000002E-3</v>
      </c>
      <c r="H5738">
        <v>1.585094E-3</v>
      </c>
      <c r="I5738">
        <v>5.5560130000000003E-3</v>
      </c>
      <c r="J5738">
        <v>4.0083993999999998E-2</v>
      </c>
      <c r="K5738">
        <v>3.3930512000000003E-2</v>
      </c>
      <c r="L5738">
        <v>1.515099E-2</v>
      </c>
      <c r="M5738">
        <v>8.9085060000000001E-3</v>
      </c>
      <c r="N5738">
        <v>1.765122E-3</v>
      </c>
      <c r="O5738">
        <v>2.506374E-3</v>
      </c>
      <c r="P5738">
        <v>1.728191E-3</v>
      </c>
      <c r="Q5738">
        <v>1.112944E-3</v>
      </c>
      <c r="R5738">
        <v>6.2059500000000004E-4</v>
      </c>
      <c r="S5738">
        <v>6.7935200000000004E-4</v>
      </c>
      <c r="T5738">
        <v>5.7153359999999997E-3</v>
      </c>
      <c r="U5738">
        <v>0.12696126699999999</v>
      </c>
      <c r="V5738">
        <v>0.27549256599999999</v>
      </c>
      <c r="W5738">
        <v>0.269406478</v>
      </c>
      <c r="X5738">
        <v>0.193224695</v>
      </c>
      <c r="Y5738">
        <v>0.12360631699999999</v>
      </c>
      <c r="Z5738">
        <v>8.7957514000000001E-2</v>
      </c>
      <c r="AA5738">
        <v>5.9442808999999999E-2</v>
      </c>
      <c r="AB5738" s="7">
        <f t="shared" si="267"/>
        <v>1.3526219720000001</v>
      </c>
      <c r="AC5738">
        <f>INDEX(SHELF_days!$C$2:$C$289,MATCH(A5738&amp;"|"&amp;C5738,SHELF_days!$D$2:$D$289,0))</f>
        <v>31</v>
      </c>
      <c r="AD5738" s="8">
        <f t="shared" si="268"/>
        <v>41.931281132000002</v>
      </c>
      <c r="AE5738" s="7">
        <f t="shared" si="269"/>
        <v>0.27549256599999999</v>
      </c>
    </row>
    <row r="5739" spans="1:31" x14ac:dyDescent="0.45">
      <c r="A5739" t="s">
        <v>88</v>
      </c>
      <c r="B5739" t="s">
        <v>188</v>
      </c>
      <c r="C5739" t="s">
        <v>135</v>
      </c>
      <c r="D5739">
        <v>0.13406067299999999</v>
      </c>
      <c r="E5739">
        <v>8.9046283000000004E-2</v>
      </c>
      <c r="F5739">
        <v>4.3600997000000002E-2</v>
      </c>
      <c r="G5739">
        <v>2.7674377E-2</v>
      </c>
      <c r="H5739">
        <v>2.2308314999999999E-2</v>
      </c>
      <c r="I5739">
        <v>2.1573643999999999E-2</v>
      </c>
      <c r="J5739">
        <v>3.0020308999999998E-2</v>
      </c>
      <c r="K5739">
        <v>2.1768824999999999E-2</v>
      </c>
      <c r="L5739">
        <v>1.6239916E-2</v>
      </c>
      <c r="M5739">
        <v>1.941714E-3</v>
      </c>
      <c r="N5739">
        <v>1.93389E-3</v>
      </c>
      <c r="O5739">
        <v>1.626768E-3</v>
      </c>
      <c r="P5739">
        <v>1.735835E-3</v>
      </c>
      <c r="Q5739">
        <v>3.3851799999999998E-3</v>
      </c>
      <c r="R5739">
        <v>6.7275149999999999E-3</v>
      </c>
      <c r="S5739">
        <v>1.0700968E-2</v>
      </c>
      <c r="T5739">
        <v>4.1978611999999998E-2</v>
      </c>
      <c r="U5739">
        <v>0.146987383</v>
      </c>
      <c r="V5739">
        <v>0.34077980800000002</v>
      </c>
      <c r="W5739">
        <v>0.376937142</v>
      </c>
      <c r="X5739">
        <v>0.35940015800000003</v>
      </c>
      <c r="Y5739">
        <v>0.20445417799999999</v>
      </c>
      <c r="Z5739">
        <v>0.15712647199999999</v>
      </c>
      <c r="AA5739">
        <v>0.142499985</v>
      </c>
      <c r="AB5739" s="7">
        <f t="shared" si="267"/>
        <v>2.2045089470000003</v>
      </c>
      <c r="AC5739">
        <f>INDEX(SHELF_days!$C$2:$C$289,MATCH(A5739&amp;"|"&amp;C5739,SHELF_days!$D$2:$D$289,0))</f>
        <v>103</v>
      </c>
      <c r="AD5739" s="8">
        <f t="shared" si="268"/>
        <v>227.06442154100003</v>
      </c>
      <c r="AE5739" s="7">
        <f t="shared" si="269"/>
        <v>0.376937142</v>
      </c>
    </row>
    <row r="5740" spans="1:31" x14ac:dyDescent="0.45">
      <c r="A5740" t="s">
        <v>88</v>
      </c>
      <c r="B5740" t="s">
        <v>188</v>
      </c>
      <c r="C5740" t="s">
        <v>136</v>
      </c>
      <c r="D5740">
        <v>8.8022871000000003E-2</v>
      </c>
      <c r="E5740">
        <v>3.9338896999999998E-2</v>
      </c>
      <c r="F5740">
        <v>1.6513903999999999E-2</v>
      </c>
      <c r="G5740">
        <v>9.3123670000000002E-3</v>
      </c>
      <c r="H5740">
        <v>5.4294089999999996E-3</v>
      </c>
      <c r="I5740">
        <v>3.8308270000000002E-3</v>
      </c>
      <c r="J5740">
        <v>3.1176020000000001E-3</v>
      </c>
      <c r="K5740">
        <v>1.2654420000000001E-3</v>
      </c>
      <c r="L5740">
        <v>1.5247700000000001E-4</v>
      </c>
      <c r="M5740">
        <v>2.3472499999999999E-5</v>
      </c>
      <c r="N5740">
        <v>8.3549000000000004E-4</v>
      </c>
      <c r="O5740">
        <v>2.2594698999999999E-2</v>
      </c>
      <c r="P5740">
        <v>0.103146099</v>
      </c>
      <c r="Q5740">
        <v>0.18901916199999999</v>
      </c>
      <c r="R5740">
        <v>0.26780427899999998</v>
      </c>
      <c r="S5740">
        <v>0.35551079000000002</v>
      </c>
      <c r="T5740">
        <v>0.45477053899999997</v>
      </c>
      <c r="U5740">
        <v>0.53128117900000005</v>
      </c>
      <c r="V5740">
        <v>0.58424511599999995</v>
      </c>
      <c r="W5740">
        <v>0.58311645599999995</v>
      </c>
      <c r="X5740">
        <v>0.54844255600000003</v>
      </c>
      <c r="Y5740">
        <v>0.32976280899999999</v>
      </c>
      <c r="Z5740">
        <v>0.16117156899999999</v>
      </c>
      <c r="AA5740">
        <v>0.126893638</v>
      </c>
      <c r="AB5740" s="7">
        <f t="shared" si="267"/>
        <v>4.4256016495000008</v>
      </c>
      <c r="AC5740">
        <f>INDEX(SHELF_days!$C$2:$C$289,MATCH(A5740&amp;"|"&amp;C5740,SHELF_days!$D$2:$D$289,0))</f>
        <v>116</v>
      </c>
      <c r="AD5740" s="8">
        <f t="shared" si="268"/>
        <v>513.3697913420001</v>
      </c>
      <c r="AE5740" s="7">
        <f t="shared" si="269"/>
        <v>0.58424511599999995</v>
      </c>
    </row>
    <row r="5741" spans="1:31" x14ac:dyDescent="0.45">
      <c r="A5741" t="s">
        <v>88</v>
      </c>
      <c r="B5741" t="s">
        <v>188</v>
      </c>
      <c r="C5741" t="s">
        <v>137</v>
      </c>
      <c r="D5741">
        <v>8.7977237E-2</v>
      </c>
      <c r="E5741">
        <v>6.2358662000000002E-2</v>
      </c>
      <c r="F5741">
        <v>2.4154757999999998E-2</v>
      </c>
      <c r="G5741">
        <v>6.2008200000000001E-3</v>
      </c>
      <c r="H5741">
        <v>2.5892609999999998E-3</v>
      </c>
      <c r="I5741">
        <v>1.7163879999999999E-3</v>
      </c>
      <c r="J5741">
        <v>2.3703859999999999E-3</v>
      </c>
      <c r="K5741">
        <v>6.3496050000000004E-3</v>
      </c>
      <c r="L5741">
        <v>7.8345350000000001E-3</v>
      </c>
      <c r="M5741">
        <v>3.3794599999999999E-4</v>
      </c>
      <c r="N5741">
        <v>7.16554E-4</v>
      </c>
      <c r="O5741">
        <v>8.97185E-4</v>
      </c>
      <c r="P5741">
        <v>4.6130989999999998E-3</v>
      </c>
      <c r="Q5741">
        <v>1.2083172999999999E-2</v>
      </c>
      <c r="R5741">
        <v>2.1130801000000001E-2</v>
      </c>
      <c r="S5741">
        <v>3.5839560999999999E-2</v>
      </c>
      <c r="T5741">
        <v>9.8139007E-2</v>
      </c>
      <c r="U5741">
        <v>0.31040896699999998</v>
      </c>
      <c r="V5741">
        <v>0.39753657599999997</v>
      </c>
      <c r="W5741">
        <v>0.41951473099999997</v>
      </c>
      <c r="X5741">
        <v>0.24537431800000001</v>
      </c>
      <c r="Y5741">
        <v>0.15513012700000001</v>
      </c>
      <c r="Z5741">
        <v>0.13819642600000001</v>
      </c>
      <c r="AA5741">
        <v>0.115732038</v>
      </c>
      <c r="AB5741" s="7">
        <f t="shared" si="267"/>
        <v>2.1572021610000003</v>
      </c>
      <c r="AC5741">
        <f>INDEX(SHELF_days!$C$2:$C$289,MATCH(A5741&amp;"|"&amp;C5741,SHELF_days!$D$2:$D$289,0))</f>
        <v>89</v>
      </c>
      <c r="AD5741" s="8">
        <f t="shared" si="268"/>
        <v>191.99099232900002</v>
      </c>
      <c r="AE5741" s="7">
        <f t="shared" si="269"/>
        <v>0.41951473099999997</v>
      </c>
    </row>
    <row r="5742" spans="1:31" x14ac:dyDescent="0.45">
      <c r="A5742" t="s">
        <v>88</v>
      </c>
      <c r="B5742" t="s">
        <v>188</v>
      </c>
      <c r="C5742" t="s">
        <v>138</v>
      </c>
      <c r="D5742">
        <v>0.13153521900000001</v>
      </c>
      <c r="E5742">
        <v>4.0447157999999997E-2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4.31894E-4</v>
      </c>
      <c r="N5742">
        <v>1.847259E-3</v>
      </c>
      <c r="O5742">
        <v>8.3516036000000002E-2</v>
      </c>
      <c r="P5742">
        <v>0.34411565700000002</v>
      </c>
      <c r="Q5742">
        <v>0.453107384</v>
      </c>
      <c r="R5742">
        <v>0.54916916699999996</v>
      </c>
      <c r="S5742">
        <v>0.60615492699999995</v>
      </c>
      <c r="T5742">
        <v>0.634718055</v>
      </c>
      <c r="U5742">
        <v>0.642339514</v>
      </c>
      <c r="V5742">
        <v>0.63900057200000004</v>
      </c>
      <c r="W5742">
        <v>0.63262102600000003</v>
      </c>
      <c r="X5742">
        <v>0.72696997600000002</v>
      </c>
      <c r="Y5742">
        <v>0.67088182699999999</v>
      </c>
      <c r="Z5742">
        <v>0.19429257799999999</v>
      </c>
      <c r="AA5742">
        <v>0.149928018</v>
      </c>
      <c r="AB5742" s="7">
        <f t="shared" si="267"/>
        <v>6.5010762669999993</v>
      </c>
      <c r="AC5742">
        <f>INDEX(SHELF_days!$C$2:$C$289,MATCH(A5742&amp;"|"&amp;C5742,SHELF_days!$D$2:$D$289,0))</f>
        <v>15</v>
      </c>
      <c r="AD5742" s="8">
        <f t="shared" si="268"/>
        <v>97.516144004999987</v>
      </c>
      <c r="AE5742" s="7">
        <f t="shared" si="269"/>
        <v>0.72696997600000002</v>
      </c>
    </row>
    <row r="5743" spans="1:31" x14ac:dyDescent="0.45">
      <c r="A5743" t="s">
        <v>88</v>
      </c>
      <c r="B5743" t="s">
        <v>188</v>
      </c>
      <c r="C5743" t="s">
        <v>139</v>
      </c>
      <c r="D5743">
        <v>4.7638460000000004E-3</v>
      </c>
      <c r="E5743">
        <v>2.657277E-3</v>
      </c>
      <c r="F5743">
        <v>1.847259E-3</v>
      </c>
      <c r="G5743">
        <v>1.847259E-3</v>
      </c>
      <c r="H5743">
        <v>0</v>
      </c>
      <c r="I5743">
        <v>9.4888384000000006E-2</v>
      </c>
      <c r="J5743">
        <v>0.19155291099999999</v>
      </c>
      <c r="K5743">
        <v>0.146151111</v>
      </c>
      <c r="L5743">
        <v>4.3146060000000003E-3</v>
      </c>
      <c r="M5743">
        <v>1.2963766E-2</v>
      </c>
      <c r="N5743">
        <v>3.3450120000000001E-3</v>
      </c>
      <c r="O5743">
        <v>5.2486429999999999E-3</v>
      </c>
      <c r="P5743">
        <v>3.694517E-3</v>
      </c>
      <c r="Q5743">
        <v>0</v>
      </c>
      <c r="R5743">
        <v>0</v>
      </c>
      <c r="S5743">
        <v>0</v>
      </c>
      <c r="T5743">
        <v>4.8895980000000002E-3</v>
      </c>
      <c r="U5743">
        <v>0.20752172499999999</v>
      </c>
      <c r="V5743">
        <v>0.37460496399999998</v>
      </c>
      <c r="W5743">
        <v>0.38503980700000001</v>
      </c>
      <c r="X5743">
        <v>0.33367387599999998</v>
      </c>
      <c r="Y5743">
        <v>0.19894107899999999</v>
      </c>
      <c r="Z5743">
        <v>6.9298214999999996E-2</v>
      </c>
      <c r="AA5743">
        <v>2.0110836E-2</v>
      </c>
      <c r="AB5743" s="7">
        <f t="shared" si="267"/>
        <v>2.0673546910000002</v>
      </c>
      <c r="AC5743">
        <f>INDEX(SHELF_days!$C$2:$C$289,MATCH(A5743&amp;"|"&amp;C5743,SHELF_days!$D$2:$D$289,0))</f>
        <v>11</v>
      </c>
      <c r="AD5743" s="8">
        <f t="shared" si="268"/>
        <v>22.740901601000004</v>
      </c>
      <c r="AE5743" s="7">
        <f t="shared" si="269"/>
        <v>0.38503980700000001</v>
      </c>
    </row>
    <row r="5744" spans="1:31" x14ac:dyDescent="0.45">
      <c r="A5744" t="s">
        <v>88</v>
      </c>
      <c r="B5744" t="s">
        <v>189</v>
      </c>
      <c r="C5744" t="s">
        <v>134</v>
      </c>
      <c r="D5744">
        <v>0.9</v>
      </c>
      <c r="E5744">
        <v>0.9</v>
      </c>
      <c r="F5744">
        <v>0.9</v>
      </c>
      <c r="G5744">
        <v>0.9</v>
      </c>
      <c r="H5744">
        <v>0.9</v>
      </c>
      <c r="I5744">
        <v>0.9</v>
      </c>
      <c r="J5744">
        <v>0.9</v>
      </c>
      <c r="K5744">
        <v>0.9</v>
      </c>
      <c r="L5744">
        <v>0.9</v>
      </c>
      <c r="M5744">
        <v>0.9</v>
      </c>
      <c r="N5744">
        <v>0.9</v>
      </c>
      <c r="O5744">
        <v>0.9</v>
      </c>
      <c r="P5744">
        <v>0.9</v>
      </c>
      <c r="Q5744">
        <v>0.9</v>
      </c>
      <c r="R5744">
        <v>0.9</v>
      </c>
      <c r="S5744">
        <v>0.9</v>
      </c>
      <c r="T5744">
        <v>0.9</v>
      </c>
      <c r="U5744">
        <v>0.9</v>
      </c>
      <c r="V5744">
        <v>0.9</v>
      </c>
      <c r="W5744">
        <v>0.9</v>
      </c>
      <c r="X5744">
        <v>0.9</v>
      </c>
      <c r="Y5744">
        <v>0.9</v>
      </c>
      <c r="Z5744">
        <v>0.9</v>
      </c>
      <c r="AA5744">
        <v>0.9</v>
      </c>
      <c r="AB5744" s="7">
        <f t="shared" si="267"/>
        <v>21.599999999999994</v>
      </c>
      <c r="AC5744">
        <f>INDEX(SHELF_days!$C$2:$C$289,MATCH(A5744&amp;"|"&amp;C5744,SHELF_days!$D$2:$D$289,0))</f>
        <v>31</v>
      </c>
      <c r="AD5744" s="8">
        <f t="shared" si="268"/>
        <v>669.5999999999998</v>
      </c>
      <c r="AE5744" s="7">
        <f t="shared" si="269"/>
        <v>0.9</v>
      </c>
    </row>
    <row r="5745" spans="1:31" x14ac:dyDescent="0.45">
      <c r="A5745" t="s">
        <v>88</v>
      </c>
      <c r="B5745" t="s">
        <v>189</v>
      </c>
      <c r="C5745" t="s">
        <v>135</v>
      </c>
      <c r="D5745">
        <v>0.9</v>
      </c>
      <c r="E5745">
        <v>0.9</v>
      </c>
      <c r="F5745">
        <v>0.9</v>
      </c>
      <c r="G5745">
        <v>0.9</v>
      </c>
      <c r="H5745">
        <v>0.9</v>
      </c>
      <c r="I5745">
        <v>0.9</v>
      </c>
      <c r="J5745">
        <v>0.9</v>
      </c>
      <c r="K5745">
        <v>0.9</v>
      </c>
      <c r="L5745">
        <v>0.9</v>
      </c>
      <c r="M5745">
        <v>0.9</v>
      </c>
      <c r="N5745">
        <v>0.9</v>
      </c>
      <c r="O5745">
        <v>0.9</v>
      </c>
      <c r="P5745">
        <v>0.9</v>
      </c>
      <c r="Q5745">
        <v>0.9</v>
      </c>
      <c r="R5745">
        <v>0.9</v>
      </c>
      <c r="S5745">
        <v>0.9</v>
      </c>
      <c r="T5745">
        <v>0.9</v>
      </c>
      <c r="U5745">
        <v>0.9</v>
      </c>
      <c r="V5745">
        <v>0.9</v>
      </c>
      <c r="W5745">
        <v>0.9</v>
      </c>
      <c r="X5745">
        <v>0.9</v>
      </c>
      <c r="Y5745">
        <v>0.9</v>
      </c>
      <c r="Z5745">
        <v>0.9</v>
      </c>
      <c r="AA5745">
        <v>0.9</v>
      </c>
      <c r="AB5745" s="7">
        <f t="shared" si="267"/>
        <v>21.599999999999994</v>
      </c>
      <c r="AC5745">
        <f>INDEX(SHELF_days!$C$2:$C$289,MATCH(A5745&amp;"|"&amp;C5745,SHELF_days!$D$2:$D$289,0))</f>
        <v>103</v>
      </c>
      <c r="AD5745" s="8">
        <f t="shared" si="268"/>
        <v>2224.7999999999993</v>
      </c>
      <c r="AE5745" s="7">
        <f t="shared" si="269"/>
        <v>0.9</v>
      </c>
    </row>
    <row r="5746" spans="1:31" x14ac:dyDescent="0.45">
      <c r="A5746" t="s">
        <v>88</v>
      </c>
      <c r="B5746" t="s">
        <v>189</v>
      </c>
      <c r="C5746" t="s">
        <v>136</v>
      </c>
      <c r="D5746">
        <v>0.9</v>
      </c>
      <c r="E5746">
        <v>0.9</v>
      </c>
      <c r="F5746">
        <v>0.9</v>
      </c>
      <c r="G5746">
        <v>0.9</v>
      </c>
      <c r="H5746">
        <v>0.9</v>
      </c>
      <c r="I5746">
        <v>0.9</v>
      </c>
      <c r="J5746">
        <v>0.9</v>
      </c>
      <c r="K5746">
        <v>0.9</v>
      </c>
      <c r="L5746">
        <v>0.9</v>
      </c>
      <c r="M5746">
        <v>0.9</v>
      </c>
      <c r="N5746">
        <v>0.9</v>
      </c>
      <c r="O5746">
        <v>0.9</v>
      </c>
      <c r="P5746">
        <v>0.9</v>
      </c>
      <c r="Q5746">
        <v>0.9</v>
      </c>
      <c r="R5746">
        <v>0.9</v>
      </c>
      <c r="S5746">
        <v>0.9</v>
      </c>
      <c r="T5746">
        <v>0.9</v>
      </c>
      <c r="U5746">
        <v>0.9</v>
      </c>
      <c r="V5746">
        <v>0.9</v>
      </c>
      <c r="W5746">
        <v>0.9</v>
      </c>
      <c r="X5746">
        <v>0.9</v>
      </c>
      <c r="Y5746">
        <v>0.9</v>
      </c>
      <c r="Z5746">
        <v>0.9</v>
      </c>
      <c r="AA5746">
        <v>0.9</v>
      </c>
      <c r="AB5746" s="7">
        <f t="shared" si="267"/>
        <v>21.599999999999994</v>
      </c>
      <c r="AC5746">
        <f>INDEX(SHELF_days!$C$2:$C$289,MATCH(A5746&amp;"|"&amp;C5746,SHELF_days!$D$2:$D$289,0))</f>
        <v>116</v>
      </c>
      <c r="AD5746" s="8">
        <f t="shared" si="268"/>
        <v>2505.5999999999995</v>
      </c>
      <c r="AE5746" s="7">
        <f t="shared" si="269"/>
        <v>0.9</v>
      </c>
    </row>
    <row r="5747" spans="1:31" x14ac:dyDescent="0.45">
      <c r="A5747" t="s">
        <v>88</v>
      </c>
      <c r="B5747" t="s">
        <v>189</v>
      </c>
      <c r="C5747" t="s">
        <v>137</v>
      </c>
      <c r="D5747">
        <v>0.9</v>
      </c>
      <c r="E5747">
        <v>0.9</v>
      </c>
      <c r="F5747">
        <v>0.9</v>
      </c>
      <c r="G5747">
        <v>0.9</v>
      </c>
      <c r="H5747">
        <v>0.9</v>
      </c>
      <c r="I5747">
        <v>0.9</v>
      </c>
      <c r="J5747">
        <v>0.9</v>
      </c>
      <c r="K5747">
        <v>0.9</v>
      </c>
      <c r="L5747">
        <v>0.9</v>
      </c>
      <c r="M5747">
        <v>0.9</v>
      </c>
      <c r="N5747">
        <v>0.9</v>
      </c>
      <c r="O5747">
        <v>0.9</v>
      </c>
      <c r="P5747">
        <v>0.9</v>
      </c>
      <c r="Q5747">
        <v>0.9</v>
      </c>
      <c r="R5747">
        <v>0.9</v>
      </c>
      <c r="S5747">
        <v>0.9</v>
      </c>
      <c r="T5747">
        <v>0.9</v>
      </c>
      <c r="U5747">
        <v>0.9</v>
      </c>
      <c r="V5747">
        <v>0.9</v>
      </c>
      <c r="W5747">
        <v>0.9</v>
      </c>
      <c r="X5747">
        <v>0.9</v>
      </c>
      <c r="Y5747">
        <v>0.9</v>
      </c>
      <c r="Z5747">
        <v>0.9</v>
      </c>
      <c r="AA5747">
        <v>0.9</v>
      </c>
      <c r="AB5747" s="7">
        <f t="shared" si="267"/>
        <v>21.599999999999994</v>
      </c>
      <c r="AC5747">
        <f>INDEX(SHELF_days!$C$2:$C$289,MATCH(A5747&amp;"|"&amp;C5747,SHELF_days!$D$2:$D$289,0))</f>
        <v>89</v>
      </c>
      <c r="AD5747" s="8">
        <f t="shared" si="268"/>
        <v>1922.3999999999994</v>
      </c>
      <c r="AE5747" s="7">
        <f t="shared" si="269"/>
        <v>0.9</v>
      </c>
    </row>
    <row r="5748" spans="1:31" x14ac:dyDescent="0.45">
      <c r="A5748" t="s">
        <v>88</v>
      </c>
      <c r="B5748" t="s">
        <v>189</v>
      </c>
      <c r="C5748" t="s">
        <v>138</v>
      </c>
      <c r="D5748">
        <v>0.9</v>
      </c>
      <c r="E5748">
        <v>0.9</v>
      </c>
      <c r="F5748">
        <v>0.9</v>
      </c>
      <c r="G5748">
        <v>0.9</v>
      </c>
      <c r="H5748">
        <v>0.9</v>
      </c>
      <c r="I5748">
        <v>0.9</v>
      </c>
      <c r="J5748">
        <v>0.9</v>
      </c>
      <c r="K5748">
        <v>0.9</v>
      </c>
      <c r="L5748">
        <v>0.9</v>
      </c>
      <c r="M5748">
        <v>0.9</v>
      </c>
      <c r="N5748">
        <v>0.9</v>
      </c>
      <c r="O5748">
        <v>0.9</v>
      </c>
      <c r="P5748">
        <v>0.9</v>
      </c>
      <c r="Q5748">
        <v>0.9</v>
      </c>
      <c r="R5748">
        <v>0.9</v>
      </c>
      <c r="S5748">
        <v>0.9</v>
      </c>
      <c r="T5748">
        <v>0.9</v>
      </c>
      <c r="U5748">
        <v>0.9</v>
      </c>
      <c r="V5748">
        <v>0.9</v>
      </c>
      <c r="W5748">
        <v>0.9</v>
      </c>
      <c r="X5748">
        <v>0.9</v>
      </c>
      <c r="Y5748">
        <v>0.9</v>
      </c>
      <c r="Z5748">
        <v>0.9</v>
      </c>
      <c r="AA5748">
        <v>0.9</v>
      </c>
      <c r="AB5748" s="7">
        <f t="shared" si="267"/>
        <v>21.599999999999994</v>
      </c>
      <c r="AC5748">
        <f>INDEX(SHELF_days!$C$2:$C$289,MATCH(A5748&amp;"|"&amp;C5748,SHELF_days!$D$2:$D$289,0))</f>
        <v>15</v>
      </c>
      <c r="AD5748" s="8">
        <f t="shared" si="268"/>
        <v>323.99999999999989</v>
      </c>
      <c r="AE5748" s="7">
        <f t="shared" si="269"/>
        <v>0.9</v>
      </c>
    </row>
    <row r="5749" spans="1:31" x14ac:dyDescent="0.45">
      <c r="A5749" t="s">
        <v>88</v>
      </c>
      <c r="B5749" t="s">
        <v>189</v>
      </c>
      <c r="C5749" t="s">
        <v>139</v>
      </c>
      <c r="D5749">
        <v>0.9</v>
      </c>
      <c r="E5749">
        <v>0.9</v>
      </c>
      <c r="F5749">
        <v>0.9</v>
      </c>
      <c r="G5749">
        <v>0.9</v>
      </c>
      <c r="H5749">
        <v>0.9</v>
      </c>
      <c r="I5749">
        <v>0.9</v>
      </c>
      <c r="J5749">
        <v>0.9</v>
      </c>
      <c r="K5749">
        <v>0.9</v>
      </c>
      <c r="L5749">
        <v>0.9</v>
      </c>
      <c r="M5749">
        <v>0.9</v>
      </c>
      <c r="N5749">
        <v>0.9</v>
      </c>
      <c r="O5749">
        <v>0.9</v>
      </c>
      <c r="P5749">
        <v>0.9</v>
      </c>
      <c r="Q5749">
        <v>0.9</v>
      </c>
      <c r="R5749">
        <v>0.9</v>
      </c>
      <c r="S5749">
        <v>0.9</v>
      </c>
      <c r="T5749">
        <v>0.9</v>
      </c>
      <c r="U5749">
        <v>0.9</v>
      </c>
      <c r="V5749">
        <v>0.9</v>
      </c>
      <c r="W5749">
        <v>0.9</v>
      </c>
      <c r="X5749">
        <v>0.9</v>
      </c>
      <c r="Y5749">
        <v>0.9</v>
      </c>
      <c r="Z5749">
        <v>0.9</v>
      </c>
      <c r="AA5749">
        <v>0.9</v>
      </c>
      <c r="AB5749" s="7">
        <f t="shared" si="267"/>
        <v>21.599999999999994</v>
      </c>
      <c r="AC5749">
        <f>INDEX(SHELF_days!$C$2:$C$289,MATCH(A5749&amp;"|"&amp;C5749,SHELF_days!$D$2:$D$289,0))</f>
        <v>11</v>
      </c>
      <c r="AD5749" s="8">
        <f t="shared" si="268"/>
        <v>237.59999999999994</v>
      </c>
      <c r="AE5749" s="7">
        <f t="shared" si="269"/>
        <v>0.9</v>
      </c>
    </row>
    <row r="5750" spans="1:31" x14ac:dyDescent="0.45">
      <c r="A5750" t="s">
        <v>88</v>
      </c>
      <c r="B5750" t="s">
        <v>190</v>
      </c>
      <c r="C5750" t="s">
        <v>134</v>
      </c>
      <c r="D5750">
        <v>0</v>
      </c>
      <c r="E5750">
        <v>0</v>
      </c>
      <c r="F5750">
        <v>0</v>
      </c>
      <c r="G5750">
        <v>9.1425785118929708E-5</v>
      </c>
      <c r="H5750">
        <v>6.0645770795556718E-3</v>
      </c>
      <c r="I5750">
        <v>2.105840583906014E-2</v>
      </c>
      <c r="J5750">
        <v>0.207094640925229</v>
      </c>
      <c r="K5750">
        <v>0.22644643210873569</v>
      </c>
      <c r="L5750">
        <v>0.31406280951437671</v>
      </c>
      <c r="M5750">
        <v>0.40422387127249459</v>
      </c>
      <c r="N5750">
        <v>0.40879516052844111</v>
      </c>
      <c r="O5750">
        <v>0.4228594938059031</v>
      </c>
      <c r="P5750">
        <v>0.41467688603775887</v>
      </c>
      <c r="Q5750">
        <v>0.3990887896749814</v>
      </c>
      <c r="R5750">
        <v>0.30805918295823359</v>
      </c>
      <c r="S5750">
        <v>0.25864354610145213</v>
      </c>
      <c r="T5750">
        <v>0.16785774147835489</v>
      </c>
      <c r="U5750">
        <v>8.464503938927577E-2</v>
      </c>
      <c r="V5750">
        <v>3.0932390631904548E-3</v>
      </c>
      <c r="W5750">
        <v>0</v>
      </c>
      <c r="X5750">
        <v>0</v>
      </c>
      <c r="Y5750">
        <v>0</v>
      </c>
      <c r="Z5750">
        <v>0</v>
      </c>
      <c r="AA5750">
        <v>0</v>
      </c>
      <c r="AB5750" s="7">
        <f t="shared" si="267"/>
        <v>3.646761241562162</v>
      </c>
      <c r="AC5750">
        <f>INDEX(SHELF_days!$C$2:$C$289,MATCH(A5750&amp;"|"&amp;C5750,SHELF_days!$D$2:$D$289,0))</f>
        <v>31</v>
      </c>
      <c r="AD5750" s="8">
        <f t="shared" si="268"/>
        <v>113.04959848842702</v>
      </c>
      <c r="AE5750" s="7">
        <f t="shared" si="269"/>
        <v>0.4228594938059031</v>
      </c>
    </row>
    <row r="5751" spans="1:31" x14ac:dyDescent="0.45">
      <c r="A5751" t="s">
        <v>88</v>
      </c>
      <c r="B5751" t="s">
        <v>190</v>
      </c>
      <c r="C5751" t="s">
        <v>135</v>
      </c>
      <c r="D5751">
        <v>0</v>
      </c>
      <c r="E5751">
        <v>0</v>
      </c>
      <c r="F5751">
        <v>0</v>
      </c>
      <c r="G5751">
        <v>1.146520768077193E-4</v>
      </c>
      <c r="H5751">
        <v>5.9527358278567864E-3</v>
      </c>
      <c r="I5751">
        <v>1.9646779881770781E-2</v>
      </c>
      <c r="J5751">
        <v>0.2467679579547904</v>
      </c>
      <c r="K5751">
        <v>0.36733608192578798</v>
      </c>
      <c r="L5751">
        <v>0.4306148561575045</v>
      </c>
      <c r="M5751">
        <v>0.4288904889223164</v>
      </c>
      <c r="N5751">
        <v>0.41514599795460699</v>
      </c>
      <c r="O5751">
        <v>0.40651040352944962</v>
      </c>
      <c r="P5751">
        <v>0.41991552434980811</v>
      </c>
      <c r="Q5751">
        <v>0.4467074216582359</v>
      </c>
      <c r="R5751">
        <v>0.37395379979912963</v>
      </c>
      <c r="S5751">
        <v>0.24014565399837651</v>
      </c>
      <c r="T5751">
        <v>0.1064705046067205</v>
      </c>
      <c r="U5751">
        <v>4.8584964068039131E-2</v>
      </c>
      <c r="V5751">
        <v>1.8481914781404349E-3</v>
      </c>
      <c r="W5751">
        <v>0</v>
      </c>
      <c r="X5751">
        <v>0</v>
      </c>
      <c r="Y5751">
        <v>0</v>
      </c>
      <c r="Z5751">
        <v>0</v>
      </c>
      <c r="AA5751">
        <v>0</v>
      </c>
      <c r="AB5751" s="7">
        <f t="shared" si="267"/>
        <v>3.9586060141893413</v>
      </c>
      <c r="AC5751">
        <f>INDEX(SHELF_days!$C$2:$C$289,MATCH(A5751&amp;"|"&amp;C5751,SHELF_days!$D$2:$D$289,0))</f>
        <v>103</v>
      </c>
      <c r="AD5751" s="8">
        <f t="shared" si="268"/>
        <v>407.73641946150218</v>
      </c>
      <c r="AE5751" s="7">
        <f t="shared" si="269"/>
        <v>0.4467074216582359</v>
      </c>
    </row>
    <row r="5752" spans="1:31" x14ac:dyDescent="0.45">
      <c r="A5752" t="s">
        <v>88</v>
      </c>
      <c r="B5752" t="s">
        <v>190</v>
      </c>
      <c r="C5752" t="s">
        <v>136</v>
      </c>
      <c r="D5752">
        <v>0</v>
      </c>
      <c r="E5752">
        <v>0</v>
      </c>
      <c r="F5752">
        <v>0</v>
      </c>
      <c r="G5752">
        <v>5.2937631326046947E-5</v>
      </c>
      <c r="H5752">
        <v>3.632335934064145E-3</v>
      </c>
      <c r="I5752">
        <v>1.32059029531054E-2</v>
      </c>
      <c r="J5752">
        <v>0.19902106103301681</v>
      </c>
      <c r="K5752">
        <v>0.32967520727118732</v>
      </c>
      <c r="L5752">
        <v>0.39191357320867198</v>
      </c>
      <c r="M5752">
        <v>0.39846155099115538</v>
      </c>
      <c r="N5752">
        <v>0.38864365644291687</v>
      </c>
      <c r="O5752">
        <v>0.3917181111853143</v>
      </c>
      <c r="P5752">
        <v>0.40363722248464812</v>
      </c>
      <c r="Q5752">
        <v>0.43360399394067728</v>
      </c>
      <c r="R5752">
        <v>0.36152737282752112</v>
      </c>
      <c r="S5752">
        <v>0.2167673839037024</v>
      </c>
      <c r="T5752">
        <v>9.5112634990959885E-2</v>
      </c>
      <c r="U5752">
        <v>3.3057514700373013E-2</v>
      </c>
      <c r="V5752">
        <v>7.9406446989070418E-4</v>
      </c>
      <c r="W5752">
        <v>0</v>
      </c>
      <c r="X5752">
        <v>0</v>
      </c>
      <c r="Y5752">
        <v>0</v>
      </c>
      <c r="Z5752">
        <v>0</v>
      </c>
      <c r="AA5752">
        <v>0</v>
      </c>
      <c r="AB5752" s="7">
        <f t="shared" si="267"/>
        <v>3.6608245239685306</v>
      </c>
      <c r="AC5752">
        <f>INDEX(SHELF_days!$C$2:$C$289,MATCH(A5752&amp;"|"&amp;C5752,SHELF_days!$D$2:$D$289,0))</f>
        <v>116</v>
      </c>
      <c r="AD5752" s="8">
        <f t="shared" si="268"/>
        <v>424.65564478034958</v>
      </c>
      <c r="AE5752" s="7">
        <f t="shared" si="269"/>
        <v>0.43360399394067728</v>
      </c>
    </row>
    <row r="5753" spans="1:31" x14ac:dyDescent="0.45">
      <c r="A5753" t="s">
        <v>88</v>
      </c>
      <c r="B5753" t="s">
        <v>190</v>
      </c>
      <c r="C5753" t="s">
        <v>137</v>
      </c>
      <c r="D5753">
        <v>0</v>
      </c>
      <c r="E5753">
        <v>0</v>
      </c>
      <c r="F5753">
        <v>0</v>
      </c>
      <c r="G5753">
        <v>1.114572773640885E-4</v>
      </c>
      <c r="H5753">
        <v>6.0983053186351261E-3</v>
      </c>
      <c r="I5753">
        <v>1.8263071019515641E-2</v>
      </c>
      <c r="J5753">
        <v>0.24352884355113499</v>
      </c>
      <c r="K5753">
        <v>0.3520245418309777</v>
      </c>
      <c r="L5753">
        <v>0.39594932409122519</v>
      </c>
      <c r="M5753">
        <v>0.3973876537181617</v>
      </c>
      <c r="N5753">
        <v>0.38637461321671013</v>
      </c>
      <c r="O5753">
        <v>0.39465960416744073</v>
      </c>
      <c r="P5753">
        <v>0.39592278664423369</v>
      </c>
      <c r="Q5753">
        <v>0.40320466209868749</v>
      </c>
      <c r="R5753">
        <v>0.36836630168831241</v>
      </c>
      <c r="S5753">
        <v>0.26198829167838739</v>
      </c>
      <c r="T5753">
        <v>0.1420602612346282</v>
      </c>
      <c r="U5753">
        <v>6.9045129582353662E-2</v>
      </c>
      <c r="V5753">
        <v>1.9053886939860839E-3</v>
      </c>
      <c r="W5753">
        <v>0</v>
      </c>
      <c r="X5753">
        <v>0</v>
      </c>
      <c r="Y5753">
        <v>0</v>
      </c>
      <c r="Z5753">
        <v>0</v>
      </c>
      <c r="AA5753">
        <v>0</v>
      </c>
      <c r="AB5753" s="7">
        <f t="shared" si="267"/>
        <v>3.8368902358117545</v>
      </c>
      <c r="AC5753">
        <f>INDEX(SHELF_days!$C$2:$C$289,MATCH(A5753&amp;"|"&amp;C5753,SHELF_days!$D$2:$D$289,0))</f>
        <v>89</v>
      </c>
      <c r="AD5753" s="8">
        <f t="shared" si="268"/>
        <v>341.48323098724615</v>
      </c>
      <c r="AE5753" s="7">
        <f t="shared" si="269"/>
        <v>0.40320466209868749</v>
      </c>
    </row>
    <row r="5754" spans="1:31" x14ac:dyDescent="0.45">
      <c r="A5754" t="s">
        <v>88</v>
      </c>
      <c r="B5754" t="s">
        <v>190</v>
      </c>
      <c r="C5754" t="s">
        <v>138</v>
      </c>
      <c r="D5754">
        <v>0</v>
      </c>
      <c r="E5754">
        <v>0</v>
      </c>
      <c r="F5754">
        <v>0</v>
      </c>
      <c r="G5754">
        <v>9.4473311289560699E-5</v>
      </c>
      <c r="H5754">
        <v>7.5893560069280426E-3</v>
      </c>
      <c r="I5754">
        <v>2.629507164226106E-2</v>
      </c>
      <c r="J5754">
        <v>0.27620847110691232</v>
      </c>
      <c r="K5754">
        <v>0.35698315225948668</v>
      </c>
      <c r="L5754">
        <v>0.36482443709652018</v>
      </c>
      <c r="M5754">
        <v>0.40078727759407973</v>
      </c>
      <c r="N5754">
        <v>0.37238230199968508</v>
      </c>
      <c r="O5754">
        <v>0.38116831994961431</v>
      </c>
      <c r="P5754">
        <v>0.36454101716265158</v>
      </c>
      <c r="Q5754">
        <v>0.35304676428908832</v>
      </c>
      <c r="R5754">
        <v>0.35282632656274598</v>
      </c>
      <c r="S5754">
        <v>0.29434734687450798</v>
      </c>
      <c r="T5754">
        <v>0.22440560541646989</v>
      </c>
      <c r="U5754">
        <v>9.5197606676114002E-2</v>
      </c>
      <c r="V5754">
        <v>4.1883168005038577E-3</v>
      </c>
      <c r="W5754">
        <v>0</v>
      </c>
      <c r="X5754">
        <v>0</v>
      </c>
      <c r="Y5754">
        <v>0</v>
      </c>
      <c r="Z5754">
        <v>0</v>
      </c>
      <c r="AA5754">
        <v>0</v>
      </c>
      <c r="AB5754" s="7">
        <f t="shared" si="267"/>
        <v>3.8748858447488588</v>
      </c>
      <c r="AC5754">
        <f>INDEX(SHELF_days!$C$2:$C$289,MATCH(A5754&amp;"|"&amp;C5754,SHELF_days!$D$2:$D$289,0))</f>
        <v>15</v>
      </c>
      <c r="AD5754" s="8">
        <f t="shared" si="268"/>
        <v>58.12328767123288</v>
      </c>
      <c r="AE5754" s="7">
        <f t="shared" si="269"/>
        <v>0.40078727759407973</v>
      </c>
    </row>
    <row r="5755" spans="1:31" x14ac:dyDescent="0.45">
      <c r="A5755" t="s">
        <v>88</v>
      </c>
      <c r="B5755" t="s">
        <v>190</v>
      </c>
      <c r="C5755" t="s">
        <v>139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2.6452527161076999E-2</v>
      </c>
      <c r="K5755">
        <v>0.25245845321423971</v>
      </c>
      <c r="L5755">
        <v>0.3769055696311247</v>
      </c>
      <c r="M5755">
        <v>0.38841413664276209</v>
      </c>
      <c r="N5755">
        <v>0.35904152531455319</v>
      </c>
      <c r="O5755">
        <v>0.30811182204663551</v>
      </c>
      <c r="P5755">
        <v>0.31588439902091298</v>
      </c>
      <c r="Q5755">
        <v>0.34736118864602572</v>
      </c>
      <c r="R5755">
        <v>0.274702623781509</v>
      </c>
      <c r="S5755">
        <v>9.3743290247777722E-2</v>
      </c>
      <c r="T5755">
        <v>4.7236655644780348E-3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 s="7">
        <f t="shared" si="267"/>
        <v>2.7477992012710954</v>
      </c>
      <c r="AC5755">
        <f>INDEX(SHELF_days!$C$2:$C$289,MATCH(A5755&amp;"|"&amp;C5755,SHELF_days!$D$2:$D$289,0))</f>
        <v>11</v>
      </c>
      <c r="AD5755" s="8">
        <f t="shared" si="268"/>
        <v>30.225791213982049</v>
      </c>
      <c r="AE5755" s="7">
        <f t="shared" si="269"/>
        <v>0.38841413664276209</v>
      </c>
    </row>
    <row r="5756" spans="1:31" x14ac:dyDescent="0.45">
      <c r="A5756" t="s">
        <v>88</v>
      </c>
      <c r="B5756" t="s">
        <v>191</v>
      </c>
      <c r="C5756" t="s">
        <v>134</v>
      </c>
      <c r="D5756">
        <v>0</v>
      </c>
      <c r="E5756">
        <v>0</v>
      </c>
      <c r="F5756">
        <v>0</v>
      </c>
      <c r="G5756">
        <v>2.4624932975008952E-4</v>
      </c>
      <c r="H5756">
        <v>2.9139504020427261E-2</v>
      </c>
      <c r="I5756">
        <v>0.1182726410444134</v>
      </c>
      <c r="J5756">
        <v>0.22208953439794191</v>
      </c>
      <c r="K5756">
        <v>0.2557709705004263</v>
      </c>
      <c r="L5756">
        <v>0.33391409114112142</v>
      </c>
      <c r="M5756">
        <v>0.42839175065523921</v>
      </c>
      <c r="N5756">
        <v>0.43816876108087233</v>
      </c>
      <c r="O5756">
        <v>0.45116525348434933</v>
      </c>
      <c r="P5756">
        <v>0.44585721237640291</v>
      </c>
      <c r="Q5756">
        <v>0.41236730353039069</v>
      </c>
      <c r="R5756">
        <v>0.34370934225784722</v>
      </c>
      <c r="S5756">
        <v>0.29536239051691299</v>
      </c>
      <c r="T5756">
        <v>0.19997269644816529</v>
      </c>
      <c r="U5756">
        <v>6.8475554361617494E-2</v>
      </c>
      <c r="V5756">
        <v>1.787587727074724E-3</v>
      </c>
      <c r="W5756">
        <v>0</v>
      </c>
      <c r="X5756">
        <v>0</v>
      </c>
      <c r="Y5756">
        <v>0</v>
      </c>
      <c r="Z5756">
        <v>0</v>
      </c>
      <c r="AA5756">
        <v>0</v>
      </c>
      <c r="AB5756" s="7">
        <f t="shared" si="267"/>
        <v>4.0446908428729529</v>
      </c>
      <c r="AC5756">
        <f>INDEX(SHELF_days!$C$2:$C$289,MATCH(A5756&amp;"|"&amp;C5756,SHELF_days!$D$2:$D$289,0))</f>
        <v>31</v>
      </c>
      <c r="AD5756" s="8">
        <f t="shared" si="268"/>
        <v>125.38541612906154</v>
      </c>
      <c r="AE5756" s="7">
        <f t="shared" si="269"/>
        <v>0.45116525348434933</v>
      </c>
    </row>
    <row r="5757" spans="1:31" x14ac:dyDescent="0.45">
      <c r="A5757" t="s">
        <v>88</v>
      </c>
      <c r="B5757" t="s">
        <v>191</v>
      </c>
      <c r="C5757" t="s">
        <v>135</v>
      </c>
      <c r="D5757">
        <v>0</v>
      </c>
      <c r="E5757">
        <v>0</v>
      </c>
      <c r="F5757">
        <v>0</v>
      </c>
      <c r="G5757">
        <v>3.486097127745784E-4</v>
      </c>
      <c r="H5757">
        <v>2.5599481742800929E-2</v>
      </c>
      <c r="I5757">
        <v>0.11202724092721331</v>
      </c>
      <c r="J5757">
        <v>0.2486328390842186</v>
      </c>
      <c r="K5757">
        <v>0.37662750283985502</v>
      </c>
      <c r="L5757">
        <v>0.45717281624099232</v>
      </c>
      <c r="M5757">
        <v>0.46227569384766909</v>
      </c>
      <c r="N5757">
        <v>0.44595142643136648</v>
      </c>
      <c r="O5757">
        <v>0.43180940091786563</v>
      </c>
      <c r="P5757">
        <v>0.44391466732208518</v>
      </c>
      <c r="Q5757">
        <v>0.44465306112315878</v>
      </c>
      <c r="R5757">
        <v>0.39437640364930709</v>
      </c>
      <c r="S5757">
        <v>0.2745699507063209</v>
      </c>
      <c r="T5757">
        <v>0.1346402079652998</v>
      </c>
      <c r="U5757">
        <v>3.7347903559141048E-2</v>
      </c>
      <c r="V5757">
        <v>9.7720517911614106E-4</v>
      </c>
      <c r="W5757">
        <v>0</v>
      </c>
      <c r="X5757">
        <v>0</v>
      </c>
      <c r="Y5757">
        <v>0</v>
      </c>
      <c r="Z5757">
        <v>0</v>
      </c>
      <c r="AA5757">
        <v>0</v>
      </c>
      <c r="AB5757" s="7">
        <f t="shared" si="267"/>
        <v>4.2909244112491853</v>
      </c>
      <c r="AC5757">
        <f>INDEX(SHELF_days!$C$2:$C$289,MATCH(A5757&amp;"|"&amp;C5757,SHELF_days!$D$2:$D$289,0))</f>
        <v>103</v>
      </c>
      <c r="AD5757" s="8">
        <f t="shared" si="268"/>
        <v>441.96521435866612</v>
      </c>
      <c r="AE5757" s="7">
        <f t="shared" si="269"/>
        <v>0.46227569384766909</v>
      </c>
    </row>
    <row r="5758" spans="1:31" x14ac:dyDescent="0.45">
      <c r="A5758" t="s">
        <v>88</v>
      </c>
      <c r="B5758" t="s">
        <v>191</v>
      </c>
      <c r="C5758" t="s">
        <v>136</v>
      </c>
      <c r="D5758">
        <v>0</v>
      </c>
      <c r="E5758">
        <v>0</v>
      </c>
      <c r="F5758">
        <v>0</v>
      </c>
      <c r="G5758">
        <v>1.4380268969122411E-4</v>
      </c>
      <c r="H5758">
        <v>1.5779298526457371E-2</v>
      </c>
      <c r="I5758">
        <v>8.1029159640419388E-2</v>
      </c>
      <c r="J5758">
        <v>0.19646615945661861</v>
      </c>
      <c r="K5758">
        <v>0.33697357395356242</v>
      </c>
      <c r="L5758">
        <v>0.41721060013381828</v>
      </c>
      <c r="M5758">
        <v>0.42409850523665549</v>
      </c>
      <c r="N5758">
        <v>0.41368377823579788</v>
      </c>
      <c r="O5758">
        <v>0.41603093061160551</v>
      </c>
      <c r="P5758">
        <v>0.42457378531275369</v>
      </c>
      <c r="Q5758">
        <v>0.42610443089116201</v>
      </c>
      <c r="R5758">
        <v>0.37306073706488901</v>
      </c>
      <c r="S5758">
        <v>0.24680685018344131</v>
      </c>
      <c r="T5758">
        <v>0.1201605525724974</v>
      </c>
      <c r="U5758">
        <v>2.9469802051806611E-2</v>
      </c>
      <c r="V5758">
        <v>3.2904005268330927E-4</v>
      </c>
      <c r="W5758">
        <v>0</v>
      </c>
      <c r="X5758">
        <v>0</v>
      </c>
      <c r="Y5758">
        <v>0</v>
      </c>
      <c r="Z5758">
        <v>0</v>
      </c>
      <c r="AA5758">
        <v>0</v>
      </c>
      <c r="AB5758" s="7">
        <f t="shared" si="267"/>
        <v>3.921921006613859</v>
      </c>
      <c r="AC5758">
        <f>INDEX(SHELF_days!$C$2:$C$289,MATCH(A5758&amp;"|"&amp;C5758,SHELF_days!$D$2:$D$289,0))</f>
        <v>116</v>
      </c>
      <c r="AD5758" s="8">
        <f t="shared" si="268"/>
        <v>454.94283676720767</v>
      </c>
      <c r="AE5758" s="7">
        <f t="shared" si="269"/>
        <v>0.42610443089116201</v>
      </c>
    </row>
    <row r="5759" spans="1:31" x14ac:dyDescent="0.45">
      <c r="A5759" t="s">
        <v>88</v>
      </c>
      <c r="B5759" t="s">
        <v>191</v>
      </c>
      <c r="C5759" t="s">
        <v>137</v>
      </c>
      <c r="D5759">
        <v>0</v>
      </c>
      <c r="E5759">
        <v>0</v>
      </c>
      <c r="F5759">
        <v>0</v>
      </c>
      <c r="G5759">
        <v>3.1132145808604748E-4</v>
      </c>
      <c r="H5759">
        <v>2.5909569511732681E-2</v>
      </c>
      <c r="I5759">
        <v>0.1182862703248365</v>
      </c>
      <c r="J5759">
        <v>0.24764668965873379</v>
      </c>
      <c r="K5759">
        <v>0.36901440706870769</v>
      </c>
      <c r="L5759">
        <v>0.42807653511703209</v>
      </c>
      <c r="M5759">
        <v>0.43141529891752639</v>
      </c>
      <c r="N5759">
        <v>0.42232979514072949</v>
      </c>
      <c r="O5759">
        <v>0.42578927542497141</v>
      </c>
      <c r="P5759">
        <v>0.42566538219165151</v>
      </c>
      <c r="Q5759">
        <v>0.42365449971238139</v>
      </c>
      <c r="R5759">
        <v>0.39638210463412921</v>
      </c>
      <c r="S5759">
        <v>0.30160378114436148</v>
      </c>
      <c r="T5759">
        <v>0.18108743261976579</v>
      </c>
      <c r="U5759">
        <v>5.872221584408762E-2</v>
      </c>
      <c r="V5759">
        <v>8.0689439136587813E-4</v>
      </c>
      <c r="W5759">
        <v>0</v>
      </c>
      <c r="X5759">
        <v>0</v>
      </c>
      <c r="Y5759">
        <v>0</v>
      </c>
      <c r="Z5759">
        <v>0</v>
      </c>
      <c r="AA5759">
        <v>0</v>
      </c>
      <c r="AB5759" s="7">
        <f t="shared" si="267"/>
        <v>4.2567014731600992</v>
      </c>
      <c r="AC5759">
        <f>INDEX(SHELF_days!$C$2:$C$289,MATCH(A5759&amp;"|"&amp;C5759,SHELF_days!$D$2:$D$289,0))</f>
        <v>89</v>
      </c>
      <c r="AD5759" s="8">
        <f t="shared" si="268"/>
        <v>378.84643111124882</v>
      </c>
      <c r="AE5759" s="7">
        <f t="shared" si="269"/>
        <v>0.43141529891752639</v>
      </c>
    </row>
    <row r="5760" spans="1:31" x14ac:dyDescent="0.45">
      <c r="A5760" t="s">
        <v>88</v>
      </c>
      <c r="B5760" t="s">
        <v>191</v>
      </c>
      <c r="C5760" t="s">
        <v>138</v>
      </c>
      <c r="D5760">
        <v>0</v>
      </c>
      <c r="E5760">
        <v>0</v>
      </c>
      <c r="F5760">
        <v>0</v>
      </c>
      <c r="G5760">
        <v>3.0157942606430721E-4</v>
      </c>
      <c r="H5760">
        <v>3.277791387036439E-2</v>
      </c>
      <c r="I5760">
        <v>0.14967763889854149</v>
      </c>
      <c r="J5760">
        <v>0.29206082542915252</v>
      </c>
      <c r="K5760">
        <v>0.38822696491540848</v>
      </c>
      <c r="L5760">
        <v>0.4065479150488151</v>
      </c>
      <c r="M5760">
        <v>0.45153979567478397</v>
      </c>
      <c r="N5760">
        <v>0.43221986369253929</v>
      </c>
      <c r="O5760">
        <v>0.42539662917783427</v>
      </c>
      <c r="P5760">
        <v>0.41338999827764911</v>
      </c>
      <c r="Q5760">
        <v>0.39863145511462711</v>
      </c>
      <c r="R5760">
        <v>0.39439049443559782</v>
      </c>
      <c r="S5760">
        <v>0.35494013576356048</v>
      </c>
      <c r="T5760">
        <v>0.27741537455090459</v>
      </c>
      <c r="U5760">
        <v>9.3395378509290139E-2</v>
      </c>
      <c r="V5760">
        <v>2.0922072683211309E-3</v>
      </c>
      <c r="W5760">
        <v>0</v>
      </c>
      <c r="X5760">
        <v>0</v>
      </c>
      <c r="Y5760">
        <v>0</v>
      </c>
      <c r="Z5760">
        <v>0</v>
      </c>
      <c r="AA5760">
        <v>0</v>
      </c>
      <c r="AB5760" s="7">
        <f t="shared" si="267"/>
        <v>4.5130041700534536</v>
      </c>
      <c r="AC5760">
        <f>INDEX(SHELF_days!$C$2:$C$289,MATCH(A5760&amp;"|"&amp;C5760,SHELF_days!$D$2:$D$289,0))</f>
        <v>15</v>
      </c>
      <c r="AD5760" s="8">
        <f t="shared" si="268"/>
        <v>67.695062550801808</v>
      </c>
      <c r="AE5760" s="7">
        <f t="shared" si="269"/>
        <v>0.45153979567478397</v>
      </c>
    </row>
    <row r="5761" spans="1:31" x14ac:dyDescent="0.45">
      <c r="A5761" t="s">
        <v>88</v>
      </c>
      <c r="B5761" t="s">
        <v>191</v>
      </c>
      <c r="C5761" t="s">
        <v>139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1.166906756532916E-2</v>
      </c>
      <c r="K5761">
        <v>0.20413157401727791</v>
      </c>
      <c r="L5761">
        <v>0.36544229657235677</v>
      </c>
      <c r="M5761">
        <v>0.39088806064653259</v>
      </c>
      <c r="N5761">
        <v>0.35315636199916878</v>
      </c>
      <c r="O5761">
        <v>0.30480941025823449</v>
      </c>
      <c r="P5761">
        <v>0.31084956637685213</v>
      </c>
      <c r="Q5761">
        <v>0.28918211272581129</v>
      </c>
      <c r="R5761">
        <v>0.23857331528939479</v>
      </c>
      <c r="S5761">
        <v>9.7696312369639063E-2</v>
      </c>
      <c r="T5761">
        <v>1.6963842716117279E-3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 s="7">
        <f t="shared" si="267"/>
        <v>2.5680944620922088</v>
      </c>
      <c r="AC5761">
        <f>INDEX(SHELF_days!$C$2:$C$289,MATCH(A5761&amp;"|"&amp;C5761,SHELF_days!$D$2:$D$289,0))</f>
        <v>11</v>
      </c>
      <c r="AD5761" s="8">
        <f t="shared" si="268"/>
        <v>28.249039083014296</v>
      </c>
      <c r="AE5761" s="7">
        <f t="shared" si="269"/>
        <v>0.39088806064653259</v>
      </c>
    </row>
    <row r="5762" spans="1:31" x14ac:dyDescent="0.45">
      <c r="A5762" t="s">
        <v>88</v>
      </c>
      <c r="B5762" t="s">
        <v>192</v>
      </c>
      <c r="C5762" t="s">
        <v>134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8.5970261053544508E-2</v>
      </c>
      <c r="N5762">
        <v>0.37963217273031902</v>
      </c>
      <c r="O5762">
        <v>0.49887312653179228</v>
      </c>
      <c r="P5762">
        <v>0.49723308211392259</v>
      </c>
      <c r="Q5762">
        <v>0.48343923096635172</v>
      </c>
      <c r="R5762">
        <v>0.47115795283558137</v>
      </c>
      <c r="S5762">
        <v>0.48278741844130069</v>
      </c>
      <c r="T5762">
        <v>0.49201858191351688</v>
      </c>
      <c r="U5762">
        <v>0.44649223672884741</v>
      </c>
      <c r="V5762">
        <v>0.212818103567228</v>
      </c>
      <c r="W5762">
        <v>1.524334553291587E-2</v>
      </c>
      <c r="X5762">
        <v>0</v>
      </c>
      <c r="Y5762">
        <v>0</v>
      </c>
      <c r="Z5762">
        <v>0</v>
      </c>
      <c r="AA5762">
        <v>0</v>
      </c>
      <c r="AB5762" s="7">
        <f t="shared" ref="AB5762:AB5825" si="270">SUM(D5762:AA5762)</f>
        <v>4.06566551241532</v>
      </c>
      <c r="AC5762">
        <f>INDEX(SHELF_days!$C$2:$C$289,MATCH(A5762&amp;"|"&amp;C5762,SHELF_days!$D$2:$D$289,0))</f>
        <v>31</v>
      </c>
      <c r="AD5762" s="8">
        <f t="shared" ref="AD5762:AD5825" si="271">AB5762*AC5762</f>
        <v>126.03563088487492</v>
      </c>
      <c r="AE5762" s="7">
        <f t="shared" ref="AE5762:AE5825" si="272">MAX(D5762:AA5762)</f>
        <v>0.49887312653179228</v>
      </c>
    </row>
    <row r="5763" spans="1:31" x14ac:dyDescent="0.45">
      <c r="A5763" t="s">
        <v>88</v>
      </c>
      <c r="B5763" t="s">
        <v>192</v>
      </c>
      <c r="C5763" t="s">
        <v>135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7.6376066915914862E-3</v>
      </c>
      <c r="L5763">
        <v>0.18687044568995531</v>
      </c>
      <c r="M5763">
        <v>0.48014337247274769</v>
      </c>
      <c r="N5763">
        <v>0.63047092140796768</v>
      </c>
      <c r="O5763">
        <v>0.67382433915277506</v>
      </c>
      <c r="P5763">
        <v>0.67705711901492183</v>
      </c>
      <c r="Q5763">
        <v>0.67418244180010656</v>
      </c>
      <c r="R5763">
        <v>0.66674031315912219</v>
      </c>
      <c r="S5763">
        <v>0.6665004829457718</v>
      </c>
      <c r="T5763">
        <v>0.66682983882095515</v>
      </c>
      <c r="U5763">
        <v>0.64842040593727601</v>
      </c>
      <c r="V5763">
        <v>0.56803293230217289</v>
      </c>
      <c r="W5763">
        <v>0.3065637915514059</v>
      </c>
      <c r="X5763">
        <v>3.9289445499405343E-2</v>
      </c>
      <c r="Y5763">
        <v>0</v>
      </c>
      <c r="Z5763">
        <v>0</v>
      </c>
      <c r="AA5763">
        <v>0</v>
      </c>
      <c r="AB5763" s="7">
        <f t="shared" si="270"/>
        <v>6.8925634564461751</v>
      </c>
      <c r="AC5763">
        <f>INDEX(SHELF_days!$C$2:$C$289,MATCH(A5763&amp;"|"&amp;C5763,SHELF_days!$D$2:$D$289,0))</f>
        <v>103</v>
      </c>
      <c r="AD5763" s="8">
        <f t="shared" si="271"/>
        <v>709.93403601395607</v>
      </c>
      <c r="AE5763" s="7">
        <f t="shared" si="272"/>
        <v>0.67705711901492183</v>
      </c>
    </row>
    <row r="5764" spans="1:31" x14ac:dyDescent="0.45">
      <c r="A5764" t="s">
        <v>88</v>
      </c>
      <c r="B5764" t="s">
        <v>192</v>
      </c>
      <c r="C5764" t="s">
        <v>136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2.4164508345796872E-2</v>
      </c>
      <c r="L5764">
        <v>0.27575697567568042</v>
      </c>
      <c r="M5764">
        <v>0.51488676849424775</v>
      </c>
      <c r="N5764">
        <v>0.59949294659002661</v>
      </c>
      <c r="O5764">
        <v>0.63012112653058361</v>
      </c>
      <c r="P5764">
        <v>0.63916783485240902</v>
      </c>
      <c r="Q5764">
        <v>0.63841567957142775</v>
      </c>
      <c r="R5764">
        <v>0.63266768459506084</v>
      </c>
      <c r="S5764">
        <v>0.62353064815635084</v>
      </c>
      <c r="T5764">
        <v>0.61337915748186045</v>
      </c>
      <c r="U5764">
        <v>0.59439288214438957</v>
      </c>
      <c r="V5764">
        <v>0.5420651092014821</v>
      </c>
      <c r="W5764">
        <v>0.4000606240630627</v>
      </c>
      <c r="X5764">
        <v>0.11961874586358021</v>
      </c>
      <c r="Y5764">
        <v>2.6056187562860548E-6</v>
      </c>
      <c r="Z5764">
        <v>0</v>
      </c>
      <c r="AA5764">
        <v>0</v>
      </c>
      <c r="AB5764" s="7">
        <f t="shared" si="270"/>
        <v>6.8477232971847135</v>
      </c>
      <c r="AC5764">
        <f>INDEX(SHELF_days!$C$2:$C$289,MATCH(A5764&amp;"|"&amp;C5764,SHELF_days!$D$2:$D$289,0))</f>
        <v>116</v>
      </c>
      <c r="AD5764" s="8">
        <f t="shared" si="271"/>
        <v>794.33590247342681</v>
      </c>
      <c r="AE5764" s="7">
        <f t="shared" si="272"/>
        <v>0.63916783485240902</v>
      </c>
    </row>
    <row r="5765" spans="1:31" x14ac:dyDescent="0.45">
      <c r="A5765" t="s">
        <v>88</v>
      </c>
      <c r="B5765" t="s">
        <v>192</v>
      </c>
      <c r="C5765" t="s">
        <v>137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5.499371960449613E-2</v>
      </c>
      <c r="M5765">
        <v>0.36422206091116532</v>
      </c>
      <c r="N5765">
        <v>0.55216568352257089</v>
      </c>
      <c r="O5765">
        <v>0.58568961715600898</v>
      </c>
      <c r="P5765">
        <v>0.57825967391492872</v>
      </c>
      <c r="Q5765">
        <v>0.5681218520601431</v>
      </c>
      <c r="R5765">
        <v>0.56341217480062511</v>
      </c>
      <c r="S5765">
        <v>0.56827173921122187</v>
      </c>
      <c r="T5765">
        <v>0.569548876837356</v>
      </c>
      <c r="U5765">
        <v>0.52877833300713251</v>
      </c>
      <c r="V5765">
        <v>0.35578626340003522</v>
      </c>
      <c r="W5765">
        <v>7.7412377953458192E-2</v>
      </c>
      <c r="X5765">
        <v>3.2207156430158789E-5</v>
      </c>
      <c r="Y5765">
        <v>0</v>
      </c>
      <c r="Z5765">
        <v>0</v>
      </c>
      <c r="AA5765">
        <v>0</v>
      </c>
      <c r="AB5765" s="7">
        <f t="shared" si="270"/>
        <v>5.3666945795355723</v>
      </c>
      <c r="AC5765">
        <f>INDEX(SHELF_days!$C$2:$C$289,MATCH(A5765&amp;"|"&amp;C5765,SHELF_days!$D$2:$D$289,0))</f>
        <v>89</v>
      </c>
      <c r="AD5765" s="8">
        <f t="shared" si="271"/>
        <v>477.63581757866592</v>
      </c>
      <c r="AE5765" s="7">
        <f t="shared" si="272"/>
        <v>0.58568961715600898</v>
      </c>
    </row>
    <row r="5766" spans="1:31" x14ac:dyDescent="0.45">
      <c r="A5766" t="s">
        <v>88</v>
      </c>
      <c r="B5766" t="s">
        <v>192</v>
      </c>
      <c r="C5766" t="s">
        <v>138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2.7731600423152491E-2</v>
      </c>
      <c r="L5766">
        <v>0.38083723741876979</v>
      </c>
      <c r="M5766">
        <v>0.62248753211425112</v>
      </c>
      <c r="N5766">
        <v>0.69230769230769229</v>
      </c>
      <c r="O5766">
        <v>0.718074656188605</v>
      </c>
      <c r="P5766">
        <v>0.72479975819857945</v>
      </c>
      <c r="Q5766">
        <v>0.72464863231071475</v>
      </c>
      <c r="R5766">
        <v>0.72328849931993344</v>
      </c>
      <c r="S5766">
        <v>0.72570651352576687</v>
      </c>
      <c r="T5766">
        <v>0.7238930028713918</v>
      </c>
      <c r="U5766">
        <v>0.71218074656188601</v>
      </c>
      <c r="V5766">
        <v>0.67311470454888911</v>
      </c>
      <c r="W5766">
        <v>0.55977028865044576</v>
      </c>
      <c r="X5766">
        <v>0.22117273688982919</v>
      </c>
      <c r="Y5766">
        <v>0</v>
      </c>
      <c r="Z5766">
        <v>0</v>
      </c>
      <c r="AA5766">
        <v>0</v>
      </c>
      <c r="AB5766" s="7">
        <f t="shared" si="270"/>
        <v>8.2300136013299063</v>
      </c>
      <c r="AC5766">
        <f>INDEX(SHELF_days!$C$2:$C$289,MATCH(A5766&amp;"|"&amp;C5766,SHELF_days!$D$2:$D$289,0))</f>
        <v>15</v>
      </c>
      <c r="AD5766" s="8">
        <f t="shared" si="271"/>
        <v>123.4502040199486</v>
      </c>
      <c r="AE5766" s="7">
        <f t="shared" si="272"/>
        <v>0.72570651352576687</v>
      </c>
    </row>
    <row r="5767" spans="1:31" x14ac:dyDescent="0.45">
      <c r="A5767" t="s">
        <v>88</v>
      </c>
      <c r="B5767" t="s">
        <v>192</v>
      </c>
      <c r="C5767" t="s">
        <v>139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2.6447030376303459E-3</v>
      </c>
      <c r="N5767">
        <v>0.27588030829681132</v>
      </c>
      <c r="O5767">
        <v>0.35612815475290921</v>
      </c>
      <c r="P5767">
        <v>0.39020704246637439</v>
      </c>
      <c r="Q5767">
        <v>0.4112135408795527</v>
      </c>
      <c r="R5767">
        <v>0.42511712256309497</v>
      </c>
      <c r="S5767">
        <v>0.48556747770893149</v>
      </c>
      <c r="T5767">
        <v>0.52765603747922007</v>
      </c>
      <c r="U5767">
        <v>0.49304820915822878</v>
      </c>
      <c r="V5767">
        <v>0.19344113646667671</v>
      </c>
      <c r="W5767">
        <v>0</v>
      </c>
      <c r="X5767">
        <v>0</v>
      </c>
      <c r="Y5767">
        <v>0</v>
      </c>
      <c r="Z5767">
        <v>0</v>
      </c>
      <c r="AA5767">
        <v>0</v>
      </c>
      <c r="AB5767" s="7">
        <f t="shared" si="270"/>
        <v>3.5609037328094302</v>
      </c>
      <c r="AC5767">
        <f>INDEX(SHELF_days!$C$2:$C$289,MATCH(A5767&amp;"|"&amp;C5767,SHELF_days!$D$2:$D$289,0))</f>
        <v>11</v>
      </c>
      <c r="AD5767" s="8">
        <f t="shared" si="271"/>
        <v>39.169941060903732</v>
      </c>
      <c r="AE5767" s="7">
        <f t="shared" si="272"/>
        <v>0.52765603747922007</v>
      </c>
    </row>
    <row r="5768" spans="1:31" x14ac:dyDescent="0.45">
      <c r="A5768" t="s">
        <v>88</v>
      </c>
      <c r="B5768" t="s">
        <v>193</v>
      </c>
      <c r="C5768" t="s">
        <v>134</v>
      </c>
      <c r="D5768">
        <v>4.6558758619149473E-2</v>
      </c>
      <c r="E5768">
        <v>4.2266894903350907E-2</v>
      </c>
      <c r="F5768">
        <v>4.20288077915991E-2</v>
      </c>
      <c r="G5768">
        <v>4.194537602376517E-2</v>
      </c>
      <c r="H5768">
        <v>4.194537602376517E-2</v>
      </c>
      <c r="I5768">
        <v>4.2047256942360257E-2</v>
      </c>
      <c r="J5768">
        <v>4.3920639550809902E-2</v>
      </c>
      <c r="K5768">
        <v>5.1139239316588772E-2</v>
      </c>
      <c r="L5768">
        <v>4.8325333236100422E-2</v>
      </c>
      <c r="M5768">
        <v>4.2521350846193531E-2</v>
      </c>
      <c r="N5768">
        <v>4.2856556039400348E-2</v>
      </c>
      <c r="O5768">
        <v>4.3134607186925633E-2</v>
      </c>
      <c r="P5768">
        <v>4.3652442549091758E-2</v>
      </c>
      <c r="Q5768">
        <v>4.3914836553834588E-2</v>
      </c>
      <c r="R5768">
        <v>4.4870743442383378E-2</v>
      </c>
      <c r="S5768">
        <v>4.9427683680394463E-2</v>
      </c>
      <c r="T5768">
        <v>6.1001377930901109E-2</v>
      </c>
      <c r="U5768">
        <v>0.1070581773116849</v>
      </c>
      <c r="V5768">
        <v>0.14631249560602419</v>
      </c>
      <c r="W5768">
        <v>0.13272286210439099</v>
      </c>
      <c r="X5768">
        <v>0.10030326985138729</v>
      </c>
      <c r="Y5768">
        <v>7.97291820374042E-2</v>
      </c>
      <c r="Z5768">
        <v>6.8828197473999514E-2</v>
      </c>
      <c r="AA5768">
        <v>5.7832832091864038E-2</v>
      </c>
      <c r="AB5768" s="7">
        <f t="shared" si="270"/>
        <v>1.4643442971133687</v>
      </c>
      <c r="AC5768">
        <f>INDEX(SHELF_days!$C$2:$C$289,MATCH(A5768&amp;"|"&amp;C5768,SHELF_days!$D$2:$D$289,0))</f>
        <v>31</v>
      </c>
      <c r="AD5768" s="8">
        <f t="shared" si="271"/>
        <v>45.394673210514426</v>
      </c>
      <c r="AE5768" s="7">
        <f t="shared" si="272"/>
        <v>0.14631249560602419</v>
      </c>
    </row>
    <row r="5769" spans="1:31" x14ac:dyDescent="0.45">
      <c r="A5769" t="s">
        <v>88</v>
      </c>
      <c r="B5769" t="s">
        <v>193</v>
      </c>
      <c r="C5769" t="s">
        <v>135</v>
      </c>
      <c r="D5769">
        <v>6.4642854337113614E-2</v>
      </c>
      <c r="E5769">
        <v>5.9504806909066288E-2</v>
      </c>
      <c r="F5769">
        <v>5.7253545181539391E-2</v>
      </c>
      <c r="G5769">
        <v>5.6466308422056473E-2</v>
      </c>
      <c r="H5769">
        <v>5.6118539192945537E-2</v>
      </c>
      <c r="I5769">
        <v>5.5263349886334058E-2</v>
      </c>
      <c r="J5769">
        <v>5.3655960783109587E-2</v>
      </c>
      <c r="K5769">
        <v>5.3768325417938433E-2</v>
      </c>
      <c r="L5769">
        <v>5.3787486257007897E-2</v>
      </c>
      <c r="M5769">
        <v>5.4006741001217148E-2</v>
      </c>
      <c r="N5769">
        <v>5.4746280957730722E-2</v>
      </c>
      <c r="O5769">
        <v>5.5693510723443758E-2</v>
      </c>
      <c r="P5769">
        <v>5.7853826896958747E-2</v>
      </c>
      <c r="Q5769">
        <v>6.3171301896578047E-2</v>
      </c>
      <c r="R5769">
        <v>6.8986958712003707E-2</v>
      </c>
      <c r="S5769">
        <v>7.9482650470148172E-2</v>
      </c>
      <c r="T5769">
        <v>9.3217482072987107E-2</v>
      </c>
      <c r="U5769">
        <v>0.13096399288200869</v>
      </c>
      <c r="V5769">
        <v>0.20151167036778919</v>
      </c>
      <c r="W5769">
        <v>0.26859280990806139</v>
      </c>
      <c r="X5769">
        <v>0.23201141497759989</v>
      </c>
      <c r="Y5769">
        <v>0.1616072384901362</v>
      </c>
      <c r="Z5769">
        <v>0.1042189515509976</v>
      </c>
      <c r="AA5769">
        <v>7.8473490135299875E-2</v>
      </c>
      <c r="AB5769" s="7">
        <f t="shared" si="270"/>
        <v>2.2149994974300711</v>
      </c>
      <c r="AC5769">
        <f>INDEX(SHELF_days!$C$2:$C$289,MATCH(A5769&amp;"|"&amp;C5769,SHELF_days!$D$2:$D$289,0))</f>
        <v>103</v>
      </c>
      <c r="AD5769" s="8">
        <f t="shared" si="271"/>
        <v>228.14494823529731</v>
      </c>
      <c r="AE5769" s="7">
        <f t="shared" si="272"/>
        <v>0.26859280990806139</v>
      </c>
    </row>
    <row r="5770" spans="1:31" x14ac:dyDescent="0.45">
      <c r="A5770" t="s">
        <v>88</v>
      </c>
      <c r="B5770" t="s">
        <v>193</v>
      </c>
      <c r="C5770" t="s">
        <v>136</v>
      </c>
      <c r="D5770">
        <v>0.25407913817780298</v>
      </c>
      <c r="E5770">
        <v>0.24109088318444619</v>
      </c>
      <c r="F5770">
        <v>0.2344117922383073</v>
      </c>
      <c r="G5770">
        <v>0.23108708147069129</v>
      </c>
      <c r="H5770">
        <v>0.22732912493941271</v>
      </c>
      <c r="I5770">
        <v>0.22353744658988339</v>
      </c>
      <c r="J5770">
        <v>0.22327020479846779</v>
      </c>
      <c r="K5770">
        <v>0.223599607623955</v>
      </c>
      <c r="L5770">
        <v>0.22452977983810549</v>
      </c>
      <c r="M5770">
        <v>0.23034418836734069</v>
      </c>
      <c r="N5770">
        <v>0.2467969621816615</v>
      </c>
      <c r="O5770">
        <v>0.28341675823380641</v>
      </c>
      <c r="P5770">
        <v>0.31728576570834871</v>
      </c>
      <c r="Q5770">
        <v>0.35357275780741459</v>
      </c>
      <c r="R5770">
        <v>0.39397446301281452</v>
      </c>
      <c r="S5770">
        <v>0.4343068431068749</v>
      </c>
      <c r="T5770">
        <v>0.50218177153263377</v>
      </c>
      <c r="U5770">
        <v>0.60116268926888483</v>
      </c>
      <c r="V5770">
        <v>0.68781987445168458</v>
      </c>
      <c r="W5770">
        <v>0.69963206294244473</v>
      </c>
      <c r="X5770">
        <v>0.60042674314955147</v>
      </c>
      <c r="Y5770">
        <v>0.45883165052722202</v>
      </c>
      <c r="Z5770">
        <v>0.32629303703770451</v>
      </c>
      <c r="AA5770">
        <v>0.27531599595429213</v>
      </c>
      <c r="AB5770" s="7">
        <f t="shared" si="270"/>
        <v>8.4942966221437519</v>
      </c>
      <c r="AC5770">
        <f>INDEX(SHELF_days!$C$2:$C$289,MATCH(A5770&amp;"|"&amp;C5770,SHELF_days!$D$2:$D$289,0))</f>
        <v>116</v>
      </c>
      <c r="AD5770" s="8">
        <f t="shared" si="271"/>
        <v>985.33840816867519</v>
      </c>
      <c r="AE5770" s="7">
        <f t="shared" si="272"/>
        <v>0.69963206294244473</v>
      </c>
    </row>
    <row r="5771" spans="1:31" x14ac:dyDescent="0.45">
      <c r="A5771" t="s">
        <v>88</v>
      </c>
      <c r="B5771" t="s">
        <v>193</v>
      </c>
      <c r="C5771" t="s">
        <v>137</v>
      </c>
      <c r="D5771">
        <v>5.5243256807377773E-2</v>
      </c>
      <c r="E5771">
        <v>5.0238997582292153E-2</v>
      </c>
      <c r="F5771">
        <v>4.7753948937880007E-2</v>
      </c>
      <c r="G5771">
        <v>4.6700089327111151E-2</v>
      </c>
      <c r="H5771">
        <v>4.6461368606348419E-2</v>
      </c>
      <c r="I5771">
        <v>4.5964936843759248E-2</v>
      </c>
      <c r="J5771">
        <v>4.3394638171093743E-2</v>
      </c>
      <c r="K5771">
        <v>4.3539336160937817E-2</v>
      </c>
      <c r="L5771">
        <v>4.3374409350830222E-2</v>
      </c>
      <c r="M5771">
        <v>4.3559461772934682E-2</v>
      </c>
      <c r="N5771">
        <v>4.3958258515272443E-2</v>
      </c>
      <c r="O5771">
        <v>4.5281182077199313E-2</v>
      </c>
      <c r="P5771">
        <v>4.7842295214132878E-2</v>
      </c>
      <c r="Q5771">
        <v>5.2919625892007098E-2</v>
      </c>
      <c r="R5771">
        <v>5.8733657177233008E-2</v>
      </c>
      <c r="S5771">
        <v>7.3979272702053511E-2</v>
      </c>
      <c r="T5771">
        <v>0.11213671059023129</v>
      </c>
      <c r="U5771">
        <v>0.1561039482247023</v>
      </c>
      <c r="V5771">
        <v>0.24539519936703269</v>
      </c>
      <c r="W5771">
        <v>0.23646211105536019</v>
      </c>
      <c r="X5771">
        <v>0.15715574367013829</v>
      </c>
      <c r="Y5771">
        <v>9.7201648739762364E-2</v>
      </c>
      <c r="Z5771">
        <v>7.5666418236990204E-2</v>
      </c>
      <c r="AA5771">
        <v>6.2006597729255493E-2</v>
      </c>
      <c r="AB5771" s="7">
        <f t="shared" si="270"/>
        <v>1.9310731127519363</v>
      </c>
      <c r="AC5771">
        <f>INDEX(SHELF_days!$C$2:$C$289,MATCH(A5771&amp;"|"&amp;C5771,SHELF_days!$D$2:$D$289,0))</f>
        <v>89</v>
      </c>
      <c r="AD5771" s="8">
        <f t="shared" si="271"/>
        <v>171.86550703492233</v>
      </c>
      <c r="AE5771" s="7">
        <f t="shared" si="272"/>
        <v>0.24539519936703269</v>
      </c>
    </row>
    <row r="5772" spans="1:31" x14ac:dyDescent="0.45">
      <c r="A5772" t="s">
        <v>88</v>
      </c>
      <c r="B5772" t="s">
        <v>193</v>
      </c>
      <c r="C5772" t="s">
        <v>138</v>
      </c>
      <c r="D5772">
        <v>0.39377111900147471</v>
      </c>
      <c r="E5772">
        <v>0.37687974445664429</v>
      </c>
      <c r="F5772">
        <v>0.36475421804093677</v>
      </c>
      <c r="G5772">
        <v>0.35741972257141502</v>
      </c>
      <c r="H5772">
        <v>0.35041889942797422</v>
      </c>
      <c r="I5772">
        <v>0.35041889942797422</v>
      </c>
      <c r="J5772">
        <v>0.35041889942797422</v>
      </c>
      <c r="K5772">
        <v>0.35041889942797422</v>
      </c>
      <c r="L5772">
        <v>0.35041889942797422</v>
      </c>
      <c r="M5772">
        <v>0.35407040790207089</v>
      </c>
      <c r="N5772">
        <v>0.38794759255571692</v>
      </c>
      <c r="O5772">
        <v>0.59968471841920279</v>
      </c>
      <c r="P5772">
        <v>0.68939220850093497</v>
      </c>
      <c r="Q5772">
        <v>0.7717085417747539</v>
      </c>
      <c r="R5772">
        <v>0.80726667946733721</v>
      </c>
      <c r="S5772">
        <v>0.89069735239618242</v>
      </c>
      <c r="T5772">
        <v>0.9445923108766735</v>
      </c>
      <c r="U5772">
        <v>0.9445923108766735</v>
      </c>
      <c r="V5772">
        <v>0.9445923108766735</v>
      </c>
      <c r="W5772">
        <v>0.9445923108766735</v>
      </c>
      <c r="X5772">
        <v>0.9445923108766735</v>
      </c>
      <c r="Y5772">
        <v>0.9445923108766735</v>
      </c>
      <c r="Z5772">
        <v>0.6057537773313223</v>
      </c>
      <c r="AA5772">
        <v>0.42242286911460281</v>
      </c>
      <c r="AB5772" s="7">
        <f t="shared" si="270"/>
        <v>14.441417313932511</v>
      </c>
      <c r="AC5772">
        <f>INDEX(SHELF_days!$C$2:$C$289,MATCH(A5772&amp;"|"&amp;C5772,SHELF_days!$D$2:$D$289,0))</f>
        <v>15</v>
      </c>
      <c r="AD5772" s="8">
        <f t="shared" si="271"/>
        <v>216.62125970898768</v>
      </c>
      <c r="AE5772" s="7">
        <f t="shared" si="272"/>
        <v>0.9445923108766735</v>
      </c>
    </row>
    <row r="5773" spans="1:31" x14ac:dyDescent="0.45">
      <c r="A5773" t="s">
        <v>88</v>
      </c>
      <c r="B5773" t="s">
        <v>193</v>
      </c>
      <c r="C5773" t="s">
        <v>139</v>
      </c>
      <c r="D5773">
        <v>5.2820958789089191E-2</v>
      </c>
      <c r="E5773">
        <v>5.2820958789089191E-2</v>
      </c>
      <c r="F5773">
        <v>5.2820958789089191E-2</v>
      </c>
      <c r="G5773">
        <v>5.2820958789089191E-2</v>
      </c>
      <c r="H5773">
        <v>5.2820958789089191E-2</v>
      </c>
      <c r="I5773">
        <v>5.2820958789089191E-2</v>
      </c>
      <c r="J5773">
        <v>5.2820958789089191E-2</v>
      </c>
      <c r="K5773">
        <v>5.2820958789089191E-2</v>
      </c>
      <c r="L5773">
        <v>5.2820958789089191E-2</v>
      </c>
      <c r="M5773">
        <v>5.2820958789089191E-2</v>
      </c>
      <c r="N5773">
        <v>5.2820958789089191E-2</v>
      </c>
      <c r="O5773">
        <v>5.2820958789089191E-2</v>
      </c>
      <c r="P5773">
        <v>5.2820958789089191E-2</v>
      </c>
      <c r="Q5773">
        <v>5.2820958789089191E-2</v>
      </c>
      <c r="R5773">
        <v>5.2820958789089191E-2</v>
      </c>
      <c r="S5773">
        <v>6.855392374903363E-2</v>
      </c>
      <c r="T5773">
        <v>8.0950165448165509E-2</v>
      </c>
      <c r="U5773">
        <v>0.38858345868655098</v>
      </c>
      <c r="V5773">
        <v>0.48191097872105132</v>
      </c>
      <c r="W5773">
        <v>0.4819550486509111</v>
      </c>
      <c r="X5773">
        <v>0.4402082336651601</v>
      </c>
      <c r="Y5773">
        <v>0.1384236496895952</v>
      </c>
      <c r="Z5773">
        <v>0.1019085649486277</v>
      </c>
      <c r="AA5773">
        <v>8.6937380204831063E-2</v>
      </c>
      <c r="AB5773" s="7">
        <f t="shared" si="270"/>
        <v>3.0617457856002646</v>
      </c>
      <c r="AC5773">
        <f>INDEX(SHELF_days!$C$2:$C$289,MATCH(A5773&amp;"|"&amp;C5773,SHELF_days!$D$2:$D$289,0))</f>
        <v>11</v>
      </c>
      <c r="AD5773" s="8">
        <f t="shared" si="271"/>
        <v>33.679203641602911</v>
      </c>
      <c r="AE5773" s="7">
        <f t="shared" si="272"/>
        <v>0.4819550486509111</v>
      </c>
    </row>
    <row r="5774" spans="1:31" x14ac:dyDescent="0.45">
      <c r="A5774" t="s">
        <v>90</v>
      </c>
      <c r="B5774" t="s">
        <v>168</v>
      </c>
      <c r="C5774" t="s">
        <v>134</v>
      </c>
      <c r="D5774">
        <v>0.8</v>
      </c>
      <c r="E5774">
        <v>0.8</v>
      </c>
      <c r="F5774">
        <v>0.8</v>
      </c>
      <c r="G5774">
        <v>0.8</v>
      </c>
      <c r="H5774">
        <v>0.8</v>
      </c>
      <c r="I5774">
        <v>0.8</v>
      </c>
      <c r="J5774">
        <v>0.8</v>
      </c>
      <c r="K5774">
        <v>0.8</v>
      </c>
      <c r="L5774">
        <v>0.8</v>
      </c>
      <c r="M5774">
        <v>0.8</v>
      </c>
      <c r="N5774">
        <v>0.8</v>
      </c>
      <c r="O5774">
        <v>0.8</v>
      </c>
      <c r="P5774">
        <v>0.8</v>
      </c>
      <c r="Q5774">
        <v>0.8</v>
      </c>
      <c r="R5774">
        <v>0.8</v>
      </c>
      <c r="S5774">
        <v>0.8</v>
      </c>
      <c r="T5774">
        <v>0.8</v>
      </c>
      <c r="U5774">
        <v>0.8</v>
      </c>
      <c r="V5774">
        <v>0.8</v>
      </c>
      <c r="W5774">
        <v>0.8</v>
      </c>
      <c r="X5774">
        <v>0.8</v>
      </c>
      <c r="Y5774">
        <v>0.8</v>
      </c>
      <c r="Z5774">
        <v>0.8</v>
      </c>
      <c r="AA5774">
        <v>0.8</v>
      </c>
      <c r="AB5774" s="7">
        <f t="shared" si="270"/>
        <v>19.200000000000006</v>
      </c>
      <c r="AC5774">
        <f>INDEX(SHELF_days!$C$2:$C$289,MATCH(A5774&amp;"|"&amp;C5774,SHELF_days!$D$2:$D$289,0))</f>
        <v>29</v>
      </c>
      <c r="AD5774" s="8">
        <f t="shared" si="271"/>
        <v>556.80000000000018</v>
      </c>
      <c r="AE5774" s="7">
        <f t="shared" si="272"/>
        <v>0.8</v>
      </c>
    </row>
    <row r="5775" spans="1:31" x14ac:dyDescent="0.45">
      <c r="A5775" t="s">
        <v>90</v>
      </c>
      <c r="B5775" t="s">
        <v>168</v>
      </c>
      <c r="C5775" t="s">
        <v>135</v>
      </c>
      <c r="D5775">
        <v>0.8</v>
      </c>
      <c r="E5775">
        <v>0.8</v>
      </c>
      <c r="F5775">
        <v>0.8</v>
      </c>
      <c r="G5775">
        <v>0.8</v>
      </c>
      <c r="H5775">
        <v>0.8</v>
      </c>
      <c r="I5775">
        <v>0.8</v>
      </c>
      <c r="J5775">
        <v>0.8</v>
      </c>
      <c r="K5775">
        <v>0.8</v>
      </c>
      <c r="L5775">
        <v>0.8</v>
      </c>
      <c r="M5775">
        <v>0.8</v>
      </c>
      <c r="N5775">
        <v>0.8</v>
      </c>
      <c r="O5775">
        <v>0.8</v>
      </c>
      <c r="P5775">
        <v>0.8</v>
      </c>
      <c r="Q5775">
        <v>0.8</v>
      </c>
      <c r="R5775">
        <v>0.8</v>
      </c>
      <c r="S5775">
        <v>0.8</v>
      </c>
      <c r="T5775">
        <v>0.8</v>
      </c>
      <c r="U5775">
        <v>0.8</v>
      </c>
      <c r="V5775">
        <v>0.8</v>
      </c>
      <c r="W5775">
        <v>0.8</v>
      </c>
      <c r="X5775">
        <v>0.8</v>
      </c>
      <c r="Y5775">
        <v>0.8</v>
      </c>
      <c r="Z5775">
        <v>0.8</v>
      </c>
      <c r="AA5775">
        <v>0.8</v>
      </c>
      <c r="AB5775" s="7">
        <f t="shared" si="270"/>
        <v>19.200000000000006</v>
      </c>
      <c r="AC5775">
        <f>INDEX(SHELF_days!$C$2:$C$289,MATCH(A5775&amp;"|"&amp;C5775,SHELF_days!$D$2:$D$289,0))</f>
        <v>140</v>
      </c>
      <c r="AD5775" s="8">
        <f t="shared" si="271"/>
        <v>2688.0000000000009</v>
      </c>
      <c r="AE5775" s="7">
        <f t="shared" si="272"/>
        <v>0.8</v>
      </c>
    </row>
    <row r="5776" spans="1:31" x14ac:dyDescent="0.45">
      <c r="A5776" t="s">
        <v>90</v>
      </c>
      <c r="B5776" t="s">
        <v>168</v>
      </c>
      <c r="C5776" t="s">
        <v>136</v>
      </c>
      <c r="D5776">
        <v>0.8</v>
      </c>
      <c r="E5776">
        <v>0.8</v>
      </c>
      <c r="F5776">
        <v>0.8</v>
      </c>
      <c r="G5776">
        <v>0.8</v>
      </c>
      <c r="H5776">
        <v>0.8</v>
      </c>
      <c r="I5776">
        <v>0.8</v>
      </c>
      <c r="J5776">
        <v>0.8</v>
      </c>
      <c r="K5776">
        <v>0.8</v>
      </c>
      <c r="L5776">
        <v>0.8</v>
      </c>
      <c r="M5776">
        <v>0.8</v>
      </c>
      <c r="N5776">
        <v>0.8</v>
      </c>
      <c r="O5776">
        <v>0.8</v>
      </c>
      <c r="P5776">
        <v>0.8</v>
      </c>
      <c r="Q5776">
        <v>0.8</v>
      </c>
      <c r="R5776">
        <v>0.8</v>
      </c>
      <c r="S5776">
        <v>0.8</v>
      </c>
      <c r="T5776">
        <v>0.8</v>
      </c>
      <c r="U5776">
        <v>0.8</v>
      </c>
      <c r="V5776">
        <v>0.8</v>
      </c>
      <c r="W5776">
        <v>0.8</v>
      </c>
      <c r="X5776">
        <v>0.8</v>
      </c>
      <c r="Y5776">
        <v>0.8</v>
      </c>
      <c r="Z5776">
        <v>0.8</v>
      </c>
      <c r="AA5776">
        <v>0.8</v>
      </c>
      <c r="AB5776" s="7">
        <f t="shared" si="270"/>
        <v>19.200000000000006</v>
      </c>
      <c r="AC5776">
        <f>INDEX(SHELF_days!$C$2:$C$289,MATCH(A5776&amp;"|"&amp;C5776,SHELF_days!$D$2:$D$289,0))</f>
        <v>95</v>
      </c>
      <c r="AD5776" s="8">
        <f t="shared" si="271"/>
        <v>1824.0000000000007</v>
      </c>
      <c r="AE5776" s="7">
        <f t="shared" si="272"/>
        <v>0.8</v>
      </c>
    </row>
    <row r="5777" spans="1:31" x14ac:dyDescent="0.45">
      <c r="A5777" t="s">
        <v>90</v>
      </c>
      <c r="B5777" t="s">
        <v>168</v>
      </c>
      <c r="C5777" t="s">
        <v>137</v>
      </c>
      <c r="D5777">
        <v>0.8</v>
      </c>
      <c r="E5777">
        <v>0.8</v>
      </c>
      <c r="F5777">
        <v>0.8</v>
      </c>
      <c r="G5777">
        <v>0.8</v>
      </c>
      <c r="H5777">
        <v>0.8</v>
      </c>
      <c r="I5777">
        <v>0.8</v>
      </c>
      <c r="J5777">
        <v>0.8</v>
      </c>
      <c r="K5777">
        <v>0.8</v>
      </c>
      <c r="L5777">
        <v>0.8</v>
      </c>
      <c r="M5777">
        <v>0.8</v>
      </c>
      <c r="N5777">
        <v>0.8</v>
      </c>
      <c r="O5777">
        <v>0.8</v>
      </c>
      <c r="P5777">
        <v>0.8</v>
      </c>
      <c r="Q5777">
        <v>0.8</v>
      </c>
      <c r="R5777">
        <v>0.8</v>
      </c>
      <c r="S5777">
        <v>0.8</v>
      </c>
      <c r="T5777">
        <v>0.8</v>
      </c>
      <c r="U5777">
        <v>0.8</v>
      </c>
      <c r="V5777">
        <v>0.8</v>
      </c>
      <c r="W5777">
        <v>0.8</v>
      </c>
      <c r="X5777">
        <v>0.8</v>
      </c>
      <c r="Y5777">
        <v>0.8</v>
      </c>
      <c r="Z5777">
        <v>0.8</v>
      </c>
      <c r="AA5777">
        <v>0.8</v>
      </c>
      <c r="AB5777" s="7">
        <f t="shared" si="270"/>
        <v>19.200000000000006</v>
      </c>
      <c r="AC5777">
        <f>INDEX(SHELF_days!$C$2:$C$289,MATCH(A5777&amp;"|"&amp;C5777,SHELF_days!$D$2:$D$289,0))</f>
        <v>65</v>
      </c>
      <c r="AD5777" s="8">
        <f t="shared" si="271"/>
        <v>1248.0000000000005</v>
      </c>
      <c r="AE5777" s="7">
        <f t="shared" si="272"/>
        <v>0.8</v>
      </c>
    </row>
    <row r="5778" spans="1:31" x14ac:dyDescent="0.45">
      <c r="A5778" t="s">
        <v>90</v>
      </c>
      <c r="B5778" t="s">
        <v>168</v>
      </c>
      <c r="C5778" t="s">
        <v>138</v>
      </c>
      <c r="D5778">
        <v>0.8</v>
      </c>
      <c r="E5778">
        <v>0.8</v>
      </c>
      <c r="F5778">
        <v>0.8</v>
      </c>
      <c r="G5778">
        <v>0.8</v>
      </c>
      <c r="H5778">
        <v>0.8</v>
      </c>
      <c r="I5778">
        <v>0.8</v>
      </c>
      <c r="J5778">
        <v>0.8</v>
      </c>
      <c r="K5778">
        <v>0.8</v>
      </c>
      <c r="L5778">
        <v>0.8</v>
      </c>
      <c r="M5778">
        <v>0.8</v>
      </c>
      <c r="N5778">
        <v>0.8</v>
      </c>
      <c r="O5778">
        <v>0.8</v>
      </c>
      <c r="P5778">
        <v>0.8</v>
      </c>
      <c r="Q5778">
        <v>0.8</v>
      </c>
      <c r="R5778">
        <v>0.8</v>
      </c>
      <c r="S5778">
        <v>0.8</v>
      </c>
      <c r="T5778">
        <v>0.8</v>
      </c>
      <c r="U5778">
        <v>0.8</v>
      </c>
      <c r="V5778">
        <v>0.8</v>
      </c>
      <c r="W5778">
        <v>0.8</v>
      </c>
      <c r="X5778">
        <v>0.8</v>
      </c>
      <c r="Y5778">
        <v>0.8</v>
      </c>
      <c r="Z5778">
        <v>0.8</v>
      </c>
      <c r="AA5778">
        <v>0.8</v>
      </c>
      <c r="AB5778" s="7">
        <f t="shared" si="270"/>
        <v>19.200000000000006</v>
      </c>
      <c r="AC5778">
        <f>INDEX(SHELF_days!$C$2:$C$289,MATCH(A5778&amp;"|"&amp;C5778,SHELF_days!$D$2:$D$289,0))</f>
        <v>23</v>
      </c>
      <c r="AD5778" s="8">
        <f t="shared" si="271"/>
        <v>441.60000000000014</v>
      </c>
      <c r="AE5778" s="7">
        <f t="shared" si="272"/>
        <v>0.8</v>
      </c>
    </row>
    <row r="5779" spans="1:31" x14ac:dyDescent="0.45">
      <c r="A5779" t="s">
        <v>90</v>
      </c>
      <c r="B5779" t="s">
        <v>168</v>
      </c>
      <c r="C5779" t="s">
        <v>139</v>
      </c>
      <c r="D5779">
        <v>0.8</v>
      </c>
      <c r="E5779">
        <v>0.8</v>
      </c>
      <c r="F5779">
        <v>0.8</v>
      </c>
      <c r="G5779">
        <v>0.8</v>
      </c>
      <c r="H5779">
        <v>0.8</v>
      </c>
      <c r="I5779">
        <v>0.8</v>
      </c>
      <c r="J5779">
        <v>0.8</v>
      </c>
      <c r="K5779">
        <v>0.8</v>
      </c>
      <c r="L5779">
        <v>0.8</v>
      </c>
      <c r="M5779">
        <v>0.8</v>
      </c>
      <c r="N5779">
        <v>0.8</v>
      </c>
      <c r="O5779">
        <v>0.8</v>
      </c>
      <c r="P5779">
        <v>0.8</v>
      </c>
      <c r="Q5779">
        <v>0.8</v>
      </c>
      <c r="R5779">
        <v>0.8</v>
      </c>
      <c r="S5779">
        <v>0.8</v>
      </c>
      <c r="T5779">
        <v>0.8</v>
      </c>
      <c r="U5779">
        <v>0.8</v>
      </c>
      <c r="V5779">
        <v>0.8</v>
      </c>
      <c r="W5779">
        <v>0.8</v>
      </c>
      <c r="X5779">
        <v>0.8</v>
      </c>
      <c r="Y5779">
        <v>0.8</v>
      </c>
      <c r="Z5779">
        <v>0.8</v>
      </c>
      <c r="AA5779">
        <v>0.8</v>
      </c>
      <c r="AB5779" s="7">
        <f t="shared" si="270"/>
        <v>19.200000000000006</v>
      </c>
      <c r="AC5779">
        <f>INDEX(SHELF_days!$C$2:$C$289,MATCH(A5779&amp;"|"&amp;C5779,SHELF_days!$D$2:$D$289,0))</f>
        <v>13</v>
      </c>
      <c r="AD5779" s="8">
        <f t="shared" si="271"/>
        <v>249.60000000000008</v>
      </c>
      <c r="AE5779" s="7">
        <f t="shared" si="272"/>
        <v>0.8</v>
      </c>
    </row>
    <row r="5780" spans="1:31" x14ac:dyDescent="0.45">
      <c r="A5780" t="s">
        <v>90</v>
      </c>
      <c r="B5780" t="s">
        <v>169</v>
      </c>
      <c r="C5780" t="s">
        <v>134</v>
      </c>
      <c r="D5780">
        <v>0.55291840769420575</v>
      </c>
      <c r="E5780">
        <v>0.55291840769420575</v>
      </c>
      <c r="F5780">
        <v>0.55291840769420575</v>
      </c>
      <c r="G5780">
        <v>0.55291840769420575</v>
      </c>
      <c r="H5780">
        <v>0.55291840769420575</v>
      </c>
      <c r="I5780">
        <v>0.55291840769420575</v>
      </c>
      <c r="J5780">
        <v>0.55291840769420575</v>
      </c>
      <c r="K5780">
        <v>0.55291840769420575</v>
      </c>
      <c r="L5780">
        <v>0.55291840769420575</v>
      </c>
      <c r="M5780">
        <v>0.55291840769420575</v>
      </c>
      <c r="N5780">
        <v>0.55291840769420575</v>
      </c>
      <c r="O5780">
        <v>0.55291840769420575</v>
      </c>
      <c r="P5780">
        <v>0.55291840769420575</v>
      </c>
      <c r="Q5780">
        <v>0.55291840769420575</v>
      </c>
      <c r="R5780">
        <v>0.55291840769420575</v>
      </c>
      <c r="S5780">
        <v>0.55291840769420575</v>
      </c>
      <c r="T5780">
        <v>0.55291840769420575</v>
      </c>
      <c r="U5780">
        <v>0.55291840769420575</v>
      </c>
      <c r="V5780">
        <v>0.55291840769420575</v>
      </c>
      <c r="W5780">
        <v>0.55291840769420575</v>
      </c>
      <c r="X5780">
        <v>0.55291840769420575</v>
      </c>
      <c r="Y5780">
        <v>0.55291840769420575</v>
      </c>
      <c r="Z5780">
        <v>0.55291840769420575</v>
      </c>
      <c r="AA5780">
        <v>0.55291840769420575</v>
      </c>
      <c r="AB5780" s="7">
        <f t="shared" si="270"/>
        <v>13.270041784660934</v>
      </c>
      <c r="AC5780">
        <f>INDEX(SHELF_days!$C$2:$C$289,MATCH(A5780&amp;"|"&amp;C5780,SHELF_days!$D$2:$D$289,0))</f>
        <v>29</v>
      </c>
      <c r="AD5780" s="8">
        <f t="shared" si="271"/>
        <v>384.83121175516709</v>
      </c>
      <c r="AE5780" s="7">
        <f t="shared" si="272"/>
        <v>0.55291840769420575</v>
      </c>
    </row>
    <row r="5781" spans="1:31" x14ac:dyDescent="0.45">
      <c r="A5781" t="s">
        <v>90</v>
      </c>
      <c r="B5781" t="s">
        <v>169</v>
      </c>
      <c r="C5781" t="s">
        <v>135</v>
      </c>
      <c r="D5781">
        <v>0.55291840769420575</v>
      </c>
      <c r="E5781">
        <v>0.55291840769420575</v>
      </c>
      <c r="F5781">
        <v>0.55291840769420575</v>
      </c>
      <c r="G5781">
        <v>0.55287041620574051</v>
      </c>
      <c r="H5781">
        <v>0.55287041620574051</v>
      </c>
      <c r="I5781">
        <v>0.55287041620574051</v>
      </c>
      <c r="J5781">
        <v>0.55287041620574051</v>
      </c>
      <c r="K5781">
        <v>0.55287041620574051</v>
      </c>
      <c r="L5781">
        <v>0.55287041620574051</v>
      </c>
      <c r="M5781">
        <v>0.55287041620574051</v>
      </c>
      <c r="N5781">
        <v>0.55291840769420575</v>
      </c>
      <c r="O5781">
        <v>0.55291840769420575</v>
      </c>
      <c r="P5781">
        <v>0.55291840769420575</v>
      </c>
      <c r="Q5781">
        <v>0.55291840769420575</v>
      </c>
      <c r="R5781">
        <v>0.55291840769420575</v>
      </c>
      <c r="S5781">
        <v>0.55291840769420575</v>
      </c>
      <c r="T5781">
        <v>0.55291840769420575</v>
      </c>
      <c r="U5781">
        <v>0.55291840769420575</v>
      </c>
      <c r="V5781">
        <v>0.55291840769420575</v>
      </c>
      <c r="W5781">
        <v>0.55291840769420575</v>
      </c>
      <c r="X5781">
        <v>0.55291840769420575</v>
      </c>
      <c r="Y5781">
        <v>0.55291840769420575</v>
      </c>
      <c r="Z5781">
        <v>0.55291840769420575</v>
      </c>
      <c r="AA5781">
        <v>0.55287041620574051</v>
      </c>
      <c r="AB5781" s="7">
        <f t="shared" si="270"/>
        <v>13.269657852753214</v>
      </c>
      <c r="AC5781">
        <f>INDEX(SHELF_days!$C$2:$C$289,MATCH(A5781&amp;"|"&amp;C5781,SHELF_days!$D$2:$D$289,0))</f>
        <v>140</v>
      </c>
      <c r="AD5781" s="8">
        <f t="shared" si="271"/>
        <v>1857.75209938545</v>
      </c>
      <c r="AE5781" s="7">
        <f t="shared" si="272"/>
        <v>0.55291840769420575</v>
      </c>
    </row>
    <row r="5782" spans="1:31" x14ac:dyDescent="0.45">
      <c r="A5782" t="s">
        <v>90</v>
      </c>
      <c r="B5782" t="s">
        <v>169</v>
      </c>
      <c r="C5782" t="s">
        <v>136</v>
      </c>
      <c r="D5782">
        <v>0.5528476833954149</v>
      </c>
      <c r="E5782">
        <v>0.5528476833954149</v>
      </c>
      <c r="F5782">
        <v>0.55277695909662394</v>
      </c>
      <c r="G5782">
        <v>0.55277695909662394</v>
      </c>
      <c r="H5782">
        <v>0.55277695909662394</v>
      </c>
      <c r="I5782">
        <v>0.55277695909662394</v>
      </c>
      <c r="J5782">
        <v>0.55277695909662394</v>
      </c>
      <c r="K5782">
        <v>0.55277695909662394</v>
      </c>
      <c r="L5782">
        <v>0.55277695909662394</v>
      </c>
      <c r="M5782">
        <v>0.55291840769420575</v>
      </c>
      <c r="N5782">
        <v>0.55291840769420575</v>
      </c>
      <c r="O5782">
        <v>0.55291840769420575</v>
      </c>
      <c r="P5782">
        <v>0.55291840769420575</v>
      </c>
      <c r="Q5782">
        <v>0.55291840769420575</v>
      </c>
      <c r="R5782">
        <v>0.55291840769420575</v>
      </c>
      <c r="S5782">
        <v>0.55291840769420575</v>
      </c>
      <c r="T5782">
        <v>0.55291840769420575</v>
      </c>
      <c r="U5782">
        <v>0.55291840769420575</v>
      </c>
      <c r="V5782">
        <v>0.55291840769420575</v>
      </c>
      <c r="W5782">
        <v>0.55291840769420575</v>
      </c>
      <c r="X5782">
        <v>0.55291840769420575</v>
      </c>
      <c r="Y5782">
        <v>0.55291840769420575</v>
      </c>
      <c r="Z5782">
        <v>0.55291840769420575</v>
      </c>
      <c r="AA5782">
        <v>0.55291840769420575</v>
      </c>
      <c r="AB5782" s="7">
        <f t="shared" si="270"/>
        <v>13.268910195880281</v>
      </c>
      <c r="AC5782">
        <f>INDEX(SHELF_days!$C$2:$C$289,MATCH(A5782&amp;"|"&amp;C5782,SHELF_days!$D$2:$D$289,0))</f>
        <v>95</v>
      </c>
      <c r="AD5782" s="8">
        <f t="shared" si="271"/>
        <v>1260.5464686086266</v>
      </c>
      <c r="AE5782" s="7">
        <f t="shared" si="272"/>
        <v>0.55291840769420575</v>
      </c>
    </row>
    <row r="5783" spans="1:31" x14ac:dyDescent="0.45">
      <c r="A5783" t="s">
        <v>90</v>
      </c>
      <c r="B5783" t="s">
        <v>169</v>
      </c>
      <c r="C5783" t="s">
        <v>137</v>
      </c>
      <c r="D5783">
        <v>0.55291840769420575</v>
      </c>
      <c r="E5783">
        <v>0.55291840769420575</v>
      </c>
      <c r="F5783">
        <v>0.55291840769420575</v>
      </c>
      <c r="G5783">
        <v>0.55291840769420575</v>
      </c>
      <c r="H5783">
        <v>0.55291840769420575</v>
      </c>
      <c r="I5783">
        <v>0.55291840769420575</v>
      </c>
      <c r="J5783">
        <v>0.55291840769420575</v>
      </c>
      <c r="K5783">
        <v>0.55291840769420575</v>
      </c>
      <c r="L5783">
        <v>0.55291840769420575</v>
      </c>
      <c r="M5783">
        <v>0.55291840769420575</v>
      </c>
      <c r="N5783">
        <v>0.55291840769420575</v>
      </c>
      <c r="O5783">
        <v>0.55291840769420575</v>
      </c>
      <c r="P5783">
        <v>0.55291840769420575</v>
      </c>
      <c r="Q5783">
        <v>0.55291840769420575</v>
      </c>
      <c r="R5783">
        <v>0.55291840769420575</v>
      </c>
      <c r="S5783">
        <v>0.55291840769420575</v>
      </c>
      <c r="T5783">
        <v>0.55291840769420575</v>
      </c>
      <c r="U5783">
        <v>0.55291840769420575</v>
      </c>
      <c r="V5783">
        <v>0.55291840769420575</v>
      </c>
      <c r="W5783">
        <v>0.55291840769420575</v>
      </c>
      <c r="X5783">
        <v>0.55291840769420575</v>
      </c>
      <c r="Y5783">
        <v>0.55291840769420575</v>
      </c>
      <c r="Z5783">
        <v>0.55291840769420575</v>
      </c>
      <c r="AA5783">
        <v>0.55291840769420575</v>
      </c>
      <c r="AB5783" s="7">
        <f t="shared" si="270"/>
        <v>13.270041784660934</v>
      </c>
      <c r="AC5783">
        <f>INDEX(SHELF_days!$C$2:$C$289,MATCH(A5783&amp;"|"&amp;C5783,SHELF_days!$D$2:$D$289,0))</f>
        <v>65</v>
      </c>
      <c r="AD5783" s="8">
        <f t="shared" si="271"/>
        <v>862.55271600296078</v>
      </c>
      <c r="AE5783" s="7">
        <f t="shared" si="272"/>
        <v>0.55291840769420575</v>
      </c>
    </row>
    <row r="5784" spans="1:31" x14ac:dyDescent="0.45">
      <c r="A5784" t="s">
        <v>90</v>
      </c>
      <c r="B5784" t="s">
        <v>169</v>
      </c>
      <c r="C5784" t="s">
        <v>138</v>
      </c>
      <c r="D5784">
        <v>0.55291840769420575</v>
      </c>
      <c r="E5784">
        <v>0.55291840769420575</v>
      </c>
      <c r="F5784">
        <v>0.55291840769420575</v>
      </c>
      <c r="G5784">
        <v>0.55291840769420575</v>
      </c>
      <c r="H5784">
        <v>0.55291840769420575</v>
      </c>
      <c r="I5784">
        <v>0.55291840769420575</v>
      </c>
      <c r="J5784">
        <v>0.55291840769420575</v>
      </c>
      <c r="K5784">
        <v>0.55291840769420575</v>
      </c>
      <c r="L5784">
        <v>0.55291840769420575</v>
      </c>
      <c r="M5784">
        <v>0.55291840769420575</v>
      </c>
      <c r="N5784">
        <v>0.55291840769420575</v>
      </c>
      <c r="O5784">
        <v>0.55291840769420575</v>
      </c>
      <c r="P5784">
        <v>0.55291840769420575</v>
      </c>
      <c r="Q5784">
        <v>0.55291840769420575</v>
      </c>
      <c r="R5784">
        <v>0.55291840769420575</v>
      </c>
      <c r="S5784">
        <v>0.55291840769420575</v>
      </c>
      <c r="T5784">
        <v>0.55291840769420575</v>
      </c>
      <c r="U5784">
        <v>0.55291840769420575</v>
      </c>
      <c r="V5784">
        <v>0.55291840769420575</v>
      </c>
      <c r="W5784">
        <v>0.55291840769420575</v>
      </c>
      <c r="X5784">
        <v>0.55291840769420575</v>
      </c>
      <c r="Y5784">
        <v>0.55291840769420575</v>
      </c>
      <c r="Z5784">
        <v>0.55291840769420575</v>
      </c>
      <c r="AA5784">
        <v>0.55291840769420575</v>
      </c>
      <c r="AB5784" s="7">
        <f t="shared" si="270"/>
        <v>13.270041784660934</v>
      </c>
      <c r="AC5784">
        <f>INDEX(SHELF_days!$C$2:$C$289,MATCH(A5784&amp;"|"&amp;C5784,SHELF_days!$D$2:$D$289,0))</f>
        <v>23</v>
      </c>
      <c r="AD5784" s="8">
        <f t="shared" si="271"/>
        <v>305.21096104720147</v>
      </c>
      <c r="AE5784" s="7">
        <f t="shared" si="272"/>
        <v>0.55291840769420575</v>
      </c>
    </row>
    <row r="5785" spans="1:31" x14ac:dyDescent="0.45">
      <c r="A5785" t="s">
        <v>90</v>
      </c>
      <c r="B5785" t="s">
        <v>169</v>
      </c>
      <c r="C5785" t="s">
        <v>139</v>
      </c>
      <c r="D5785">
        <v>0.55291840769420575</v>
      </c>
      <c r="E5785">
        <v>0.55291840769420575</v>
      </c>
      <c r="F5785">
        <v>0.55291840769420575</v>
      </c>
      <c r="G5785">
        <v>0.55291840769420575</v>
      </c>
      <c r="H5785">
        <v>0.55291840769420575</v>
      </c>
      <c r="I5785">
        <v>0.55291840769420575</v>
      </c>
      <c r="J5785">
        <v>0.55291840769420575</v>
      </c>
      <c r="K5785">
        <v>0.55291840769420575</v>
      </c>
      <c r="L5785">
        <v>0.55291840769420575</v>
      </c>
      <c r="M5785">
        <v>0.55291840769420575</v>
      </c>
      <c r="N5785">
        <v>0.55291840769420575</v>
      </c>
      <c r="O5785">
        <v>0.55291840769420575</v>
      </c>
      <c r="P5785">
        <v>0.55291840769420575</v>
      </c>
      <c r="Q5785">
        <v>0.55291840769420575</v>
      </c>
      <c r="R5785">
        <v>0.55291840769420575</v>
      </c>
      <c r="S5785">
        <v>0.55291840769420575</v>
      </c>
      <c r="T5785">
        <v>0.55291840769420575</v>
      </c>
      <c r="U5785">
        <v>0.55291840769420575</v>
      </c>
      <c r="V5785">
        <v>0.55291840769420575</v>
      </c>
      <c r="W5785">
        <v>0.55291840769420575</v>
      </c>
      <c r="X5785">
        <v>0.55291840769420575</v>
      </c>
      <c r="Y5785">
        <v>0.55291840769420575</v>
      </c>
      <c r="Z5785">
        <v>0.55291840769420575</v>
      </c>
      <c r="AA5785">
        <v>0.55291840769420575</v>
      </c>
      <c r="AB5785" s="7">
        <f t="shared" si="270"/>
        <v>13.270041784660934</v>
      </c>
      <c r="AC5785">
        <f>INDEX(SHELF_days!$C$2:$C$289,MATCH(A5785&amp;"|"&amp;C5785,SHELF_days!$D$2:$D$289,0))</f>
        <v>13</v>
      </c>
      <c r="AD5785" s="8">
        <f t="shared" si="271"/>
        <v>172.51054320059214</v>
      </c>
      <c r="AE5785" s="7">
        <f t="shared" si="272"/>
        <v>0.55291840769420575</v>
      </c>
    </row>
    <row r="5786" spans="1:31" x14ac:dyDescent="0.45">
      <c r="A5786" t="s">
        <v>90</v>
      </c>
      <c r="B5786" t="s">
        <v>170</v>
      </c>
      <c r="C5786" t="s">
        <v>134</v>
      </c>
      <c r="D5786">
        <v>0.8</v>
      </c>
      <c r="E5786">
        <v>0.8</v>
      </c>
      <c r="F5786">
        <v>0.8</v>
      </c>
      <c r="G5786">
        <v>0.8</v>
      </c>
      <c r="H5786">
        <v>0.8</v>
      </c>
      <c r="I5786">
        <v>0.8</v>
      </c>
      <c r="J5786">
        <v>0.8</v>
      </c>
      <c r="K5786">
        <v>0.8</v>
      </c>
      <c r="L5786">
        <v>0.8</v>
      </c>
      <c r="M5786">
        <v>0.8</v>
      </c>
      <c r="N5786">
        <v>0.8</v>
      </c>
      <c r="O5786">
        <v>0.8</v>
      </c>
      <c r="P5786">
        <v>0.8</v>
      </c>
      <c r="Q5786">
        <v>0.8</v>
      </c>
      <c r="R5786">
        <v>0.8</v>
      </c>
      <c r="S5786">
        <v>0.8</v>
      </c>
      <c r="T5786">
        <v>0.8</v>
      </c>
      <c r="U5786">
        <v>0.8</v>
      </c>
      <c r="V5786">
        <v>0.8</v>
      </c>
      <c r="W5786">
        <v>0.8</v>
      </c>
      <c r="X5786">
        <v>0.8</v>
      </c>
      <c r="Y5786">
        <v>0.8</v>
      </c>
      <c r="Z5786">
        <v>0.8</v>
      </c>
      <c r="AA5786">
        <v>0.8</v>
      </c>
      <c r="AB5786" s="7">
        <f t="shared" si="270"/>
        <v>19.200000000000006</v>
      </c>
      <c r="AC5786">
        <f>INDEX(SHELF_days!$C$2:$C$289,MATCH(A5786&amp;"|"&amp;C5786,SHELF_days!$D$2:$D$289,0))</f>
        <v>29</v>
      </c>
      <c r="AD5786" s="8">
        <f t="shared" si="271"/>
        <v>556.80000000000018</v>
      </c>
      <c r="AE5786" s="7">
        <f t="shared" si="272"/>
        <v>0.8</v>
      </c>
    </row>
    <row r="5787" spans="1:31" x14ac:dyDescent="0.45">
      <c r="A5787" t="s">
        <v>90</v>
      </c>
      <c r="B5787" t="s">
        <v>170</v>
      </c>
      <c r="C5787" t="s">
        <v>135</v>
      </c>
      <c r="D5787">
        <v>0.8</v>
      </c>
      <c r="E5787">
        <v>0.8</v>
      </c>
      <c r="F5787">
        <v>0.8</v>
      </c>
      <c r="G5787">
        <v>0.8</v>
      </c>
      <c r="H5787">
        <v>0.8</v>
      </c>
      <c r="I5787">
        <v>0.8</v>
      </c>
      <c r="J5787">
        <v>0.8</v>
      </c>
      <c r="K5787">
        <v>0.8</v>
      </c>
      <c r="L5787">
        <v>0.8</v>
      </c>
      <c r="M5787">
        <v>0.8</v>
      </c>
      <c r="N5787">
        <v>0.8</v>
      </c>
      <c r="O5787">
        <v>0.8</v>
      </c>
      <c r="P5787">
        <v>0.8</v>
      </c>
      <c r="Q5787">
        <v>0.8</v>
      </c>
      <c r="R5787">
        <v>0.8</v>
      </c>
      <c r="S5787">
        <v>0.8</v>
      </c>
      <c r="T5787">
        <v>0.8</v>
      </c>
      <c r="U5787">
        <v>0.8</v>
      </c>
      <c r="V5787">
        <v>0.8</v>
      </c>
      <c r="W5787">
        <v>0.8</v>
      </c>
      <c r="X5787">
        <v>0.8</v>
      </c>
      <c r="Y5787">
        <v>0.8</v>
      </c>
      <c r="Z5787">
        <v>0.8</v>
      </c>
      <c r="AA5787">
        <v>0.8</v>
      </c>
      <c r="AB5787" s="7">
        <f t="shared" si="270"/>
        <v>19.200000000000006</v>
      </c>
      <c r="AC5787">
        <f>INDEX(SHELF_days!$C$2:$C$289,MATCH(A5787&amp;"|"&amp;C5787,SHELF_days!$D$2:$D$289,0))</f>
        <v>140</v>
      </c>
      <c r="AD5787" s="8">
        <f t="shared" si="271"/>
        <v>2688.0000000000009</v>
      </c>
      <c r="AE5787" s="7">
        <f t="shared" si="272"/>
        <v>0.8</v>
      </c>
    </row>
    <row r="5788" spans="1:31" x14ac:dyDescent="0.45">
      <c r="A5788" t="s">
        <v>90</v>
      </c>
      <c r="B5788" t="s">
        <v>170</v>
      </c>
      <c r="C5788" t="s">
        <v>136</v>
      </c>
      <c r="D5788">
        <v>0.8</v>
      </c>
      <c r="E5788">
        <v>0.8</v>
      </c>
      <c r="F5788">
        <v>0.8</v>
      </c>
      <c r="G5788">
        <v>0.8</v>
      </c>
      <c r="H5788">
        <v>0.8</v>
      </c>
      <c r="I5788">
        <v>0.8</v>
      </c>
      <c r="J5788">
        <v>0.8</v>
      </c>
      <c r="K5788">
        <v>0.8</v>
      </c>
      <c r="L5788">
        <v>0.8</v>
      </c>
      <c r="M5788">
        <v>0.8</v>
      </c>
      <c r="N5788">
        <v>0.8</v>
      </c>
      <c r="O5788">
        <v>0.8</v>
      </c>
      <c r="P5788">
        <v>0.8</v>
      </c>
      <c r="Q5788">
        <v>0.8</v>
      </c>
      <c r="R5788">
        <v>0.8</v>
      </c>
      <c r="S5788">
        <v>0.8</v>
      </c>
      <c r="T5788">
        <v>0.8</v>
      </c>
      <c r="U5788">
        <v>0.8</v>
      </c>
      <c r="V5788">
        <v>0.8</v>
      </c>
      <c r="W5788">
        <v>0.8</v>
      </c>
      <c r="X5788">
        <v>0.8</v>
      </c>
      <c r="Y5788">
        <v>0.8</v>
      </c>
      <c r="Z5788">
        <v>0.8</v>
      </c>
      <c r="AA5788">
        <v>0.8</v>
      </c>
      <c r="AB5788" s="7">
        <f t="shared" si="270"/>
        <v>19.200000000000006</v>
      </c>
      <c r="AC5788">
        <f>INDEX(SHELF_days!$C$2:$C$289,MATCH(A5788&amp;"|"&amp;C5788,SHELF_days!$D$2:$D$289,0))</f>
        <v>95</v>
      </c>
      <c r="AD5788" s="8">
        <f t="shared" si="271"/>
        <v>1824.0000000000007</v>
      </c>
      <c r="AE5788" s="7">
        <f t="shared" si="272"/>
        <v>0.8</v>
      </c>
    </row>
    <row r="5789" spans="1:31" x14ac:dyDescent="0.45">
      <c r="A5789" t="s">
        <v>90</v>
      </c>
      <c r="B5789" t="s">
        <v>170</v>
      </c>
      <c r="C5789" t="s">
        <v>137</v>
      </c>
      <c r="D5789">
        <v>0.8</v>
      </c>
      <c r="E5789">
        <v>0.8</v>
      </c>
      <c r="F5789">
        <v>0.8</v>
      </c>
      <c r="G5789">
        <v>0.8</v>
      </c>
      <c r="H5789">
        <v>0.8</v>
      </c>
      <c r="I5789">
        <v>0.8</v>
      </c>
      <c r="J5789">
        <v>0.8</v>
      </c>
      <c r="K5789">
        <v>0.8</v>
      </c>
      <c r="L5789">
        <v>0.8</v>
      </c>
      <c r="M5789">
        <v>0.8</v>
      </c>
      <c r="N5789">
        <v>0.8</v>
      </c>
      <c r="O5789">
        <v>0.8</v>
      </c>
      <c r="P5789">
        <v>0.8</v>
      </c>
      <c r="Q5789">
        <v>0.8</v>
      </c>
      <c r="R5789">
        <v>0.8</v>
      </c>
      <c r="S5789">
        <v>0.8</v>
      </c>
      <c r="T5789">
        <v>0.8</v>
      </c>
      <c r="U5789">
        <v>0.8</v>
      </c>
      <c r="V5789">
        <v>0.8</v>
      </c>
      <c r="W5789">
        <v>0.8</v>
      </c>
      <c r="X5789">
        <v>0.8</v>
      </c>
      <c r="Y5789">
        <v>0.8</v>
      </c>
      <c r="Z5789">
        <v>0.8</v>
      </c>
      <c r="AA5789">
        <v>0.8</v>
      </c>
      <c r="AB5789" s="7">
        <f t="shared" si="270"/>
        <v>19.200000000000006</v>
      </c>
      <c r="AC5789">
        <f>INDEX(SHELF_days!$C$2:$C$289,MATCH(A5789&amp;"|"&amp;C5789,SHELF_days!$D$2:$D$289,0))</f>
        <v>65</v>
      </c>
      <c r="AD5789" s="8">
        <f t="shared" si="271"/>
        <v>1248.0000000000005</v>
      </c>
      <c r="AE5789" s="7">
        <f t="shared" si="272"/>
        <v>0.8</v>
      </c>
    </row>
    <row r="5790" spans="1:31" x14ac:dyDescent="0.45">
      <c r="A5790" t="s">
        <v>90</v>
      </c>
      <c r="B5790" t="s">
        <v>170</v>
      </c>
      <c r="C5790" t="s">
        <v>138</v>
      </c>
      <c r="D5790">
        <v>0.8</v>
      </c>
      <c r="E5790">
        <v>0.8</v>
      </c>
      <c r="F5790">
        <v>0.8</v>
      </c>
      <c r="G5790">
        <v>0.8</v>
      </c>
      <c r="H5790">
        <v>0.8</v>
      </c>
      <c r="I5790">
        <v>0.8</v>
      </c>
      <c r="J5790">
        <v>0.8</v>
      </c>
      <c r="K5790">
        <v>0.8</v>
      </c>
      <c r="L5790">
        <v>0.8</v>
      </c>
      <c r="M5790">
        <v>0.8</v>
      </c>
      <c r="N5790">
        <v>0.8</v>
      </c>
      <c r="O5790">
        <v>0.8</v>
      </c>
      <c r="P5790">
        <v>0.8</v>
      </c>
      <c r="Q5790">
        <v>0.8</v>
      </c>
      <c r="R5790">
        <v>0.8</v>
      </c>
      <c r="S5790">
        <v>0.8</v>
      </c>
      <c r="T5790">
        <v>0.8</v>
      </c>
      <c r="U5790">
        <v>0.8</v>
      </c>
      <c r="V5790">
        <v>0.8</v>
      </c>
      <c r="W5790">
        <v>0.8</v>
      </c>
      <c r="X5790">
        <v>0.8</v>
      </c>
      <c r="Y5790">
        <v>0.8</v>
      </c>
      <c r="Z5790">
        <v>0.8</v>
      </c>
      <c r="AA5790">
        <v>0.8</v>
      </c>
      <c r="AB5790" s="7">
        <f t="shared" si="270"/>
        <v>19.200000000000006</v>
      </c>
      <c r="AC5790">
        <f>INDEX(SHELF_days!$C$2:$C$289,MATCH(A5790&amp;"|"&amp;C5790,SHELF_days!$D$2:$D$289,0))</f>
        <v>23</v>
      </c>
      <c r="AD5790" s="8">
        <f t="shared" si="271"/>
        <v>441.60000000000014</v>
      </c>
      <c r="AE5790" s="7">
        <f t="shared" si="272"/>
        <v>0.8</v>
      </c>
    </row>
    <row r="5791" spans="1:31" x14ac:dyDescent="0.45">
      <c r="A5791" t="s">
        <v>90</v>
      </c>
      <c r="B5791" t="s">
        <v>170</v>
      </c>
      <c r="C5791" t="s">
        <v>139</v>
      </c>
      <c r="D5791">
        <v>0.8</v>
      </c>
      <c r="E5791">
        <v>0.8</v>
      </c>
      <c r="F5791">
        <v>0.8</v>
      </c>
      <c r="G5791">
        <v>0.8</v>
      </c>
      <c r="H5791">
        <v>0.8</v>
      </c>
      <c r="I5791">
        <v>0.8</v>
      </c>
      <c r="J5791">
        <v>0.8</v>
      </c>
      <c r="K5791">
        <v>0.8</v>
      </c>
      <c r="L5791">
        <v>0.8</v>
      </c>
      <c r="M5791">
        <v>0.8</v>
      </c>
      <c r="N5791">
        <v>0.8</v>
      </c>
      <c r="O5791">
        <v>0.8</v>
      </c>
      <c r="P5791">
        <v>0.8</v>
      </c>
      <c r="Q5791">
        <v>0.8</v>
      </c>
      <c r="R5791">
        <v>0.8</v>
      </c>
      <c r="S5791">
        <v>0.8</v>
      </c>
      <c r="T5791">
        <v>0.8</v>
      </c>
      <c r="U5791">
        <v>0.8</v>
      </c>
      <c r="V5791">
        <v>0.8</v>
      </c>
      <c r="W5791">
        <v>0.8</v>
      </c>
      <c r="X5791">
        <v>0.8</v>
      </c>
      <c r="Y5791">
        <v>0.8</v>
      </c>
      <c r="Z5791">
        <v>0.8</v>
      </c>
      <c r="AA5791">
        <v>0.8</v>
      </c>
      <c r="AB5791" s="7">
        <f t="shared" si="270"/>
        <v>19.200000000000006</v>
      </c>
      <c r="AC5791">
        <f>INDEX(SHELF_days!$C$2:$C$289,MATCH(A5791&amp;"|"&amp;C5791,SHELF_days!$D$2:$D$289,0))</f>
        <v>13</v>
      </c>
      <c r="AD5791" s="8">
        <f t="shared" si="271"/>
        <v>249.60000000000008</v>
      </c>
      <c r="AE5791" s="7">
        <f t="shared" si="272"/>
        <v>0.8</v>
      </c>
    </row>
    <row r="5792" spans="1:31" x14ac:dyDescent="0.45">
      <c r="A5792" t="s">
        <v>90</v>
      </c>
      <c r="B5792" t="s">
        <v>171</v>
      </c>
      <c r="C5792" t="s">
        <v>134</v>
      </c>
      <c r="D5792">
        <v>0.65322766868154469</v>
      </c>
      <c r="E5792">
        <v>0.63864816421439385</v>
      </c>
      <c r="F5792">
        <v>0.63972461527815461</v>
      </c>
      <c r="G5792">
        <v>0.64005011357600616</v>
      </c>
      <c r="H5792">
        <v>0.68077584548828995</v>
      </c>
      <c r="I5792">
        <v>0.73997680952704958</v>
      </c>
      <c r="J5792">
        <v>0.79213598952370712</v>
      </c>
      <c r="K5792">
        <v>0.79540122441711503</v>
      </c>
      <c r="L5792">
        <v>0.71590146889029438</v>
      </c>
      <c r="M5792">
        <v>0.68256480463711144</v>
      </c>
      <c r="N5792">
        <v>0.66874778634012455</v>
      </c>
      <c r="O5792">
        <v>0.65842923400036024</v>
      </c>
      <c r="P5792">
        <v>0.64442639974593841</v>
      </c>
      <c r="Q5792">
        <v>0.62491059825782724</v>
      </c>
      <c r="R5792">
        <v>0.61639766442858568</v>
      </c>
      <c r="S5792">
        <v>0.63162816549143941</v>
      </c>
      <c r="T5792">
        <v>0.76047166888743822</v>
      </c>
      <c r="U5792">
        <v>0.84676588100956807</v>
      </c>
      <c r="V5792">
        <v>0.86961868079533766</v>
      </c>
      <c r="W5792">
        <v>0.86914709271026158</v>
      </c>
      <c r="X5792">
        <v>0.85332582505170096</v>
      </c>
      <c r="Y5792">
        <v>0.81351507654361377</v>
      </c>
      <c r="Z5792">
        <v>0.75832645569608637</v>
      </c>
      <c r="AA5792">
        <v>0.69444549250869059</v>
      </c>
      <c r="AB5792" s="7">
        <f t="shared" si="270"/>
        <v>17.288562725700643</v>
      </c>
      <c r="AC5792">
        <f>INDEX(SHELF_days!$C$2:$C$289,MATCH(A5792&amp;"|"&amp;C5792,SHELF_days!$D$2:$D$289,0))</f>
        <v>29</v>
      </c>
      <c r="AD5792" s="8">
        <f t="shared" si="271"/>
        <v>501.36831904531869</v>
      </c>
      <c r="AE5792" s="7">
        <f t="shared" si="272"/>
        <v>0.86961868079533766</v>
      </c>
    </row>
    <row r="5793" spans="1:31" x14ac:dyDescent="0.45">
      <c r="A5793" t="s">
        <v>90</v>
      </c>
      <c r="B5793" t="s">
        <v>171</v>
      </c>
      <c r="C5793" t="s">
        <v>135</v>
      </c>
      <c r="D5793">
        <v>0.48866756475743939</v>
      </c>
      <c r="E5793">
        <v>0.46108159316802172</v>
      </c>
      <c r="F5793">
        <v>0.45787600245090199</v>
      </c>
      <c r="G5793">
        <v>0.45721662125337581</v>
      </c>
      <c r="H5793">
        <v>0.4791890927686851</v>
      </c>
      <c r="I5793">
        <v>0.5431288946247701</v>
      </c>
      <c r="J5793">
        <v>0.54921410177939545</v>
      </c>
      <c r="K5793">
        <v>0.51918677396065083</v>
      </c>
      <c r="L5793">
        <v>0.49995137149835772</v>
      </c>
      <c r="M5793">
        <v>0.50832476944310989</v>
      </c>
      <c r="N5793">
        <v>0.53360476500076037</v>
      </c>
      <c r="O5793">
        <v>0.57061797646495394</v>
      </c>
      <c r="P5793">
        <v>0.58575321710076211</v>
      </c>
      <c r="Q5793">
        <v>0.59057487574483003</v>
      </c>
      <c r="R5793">
        <v>0.59918771082330546</v>
      </c>
      <c r="S5793">
        <v>0.63879703666423227</v>
      </c>
      <c r="T5793">
        <v>0.71865728430197195</v>
      </c>
      <c r="U5793">
        <v>0.78851797891603626</v>
      </c>
      <c r="V5793">
        <v>0.80704276806682484</v>
      </c>
      <c r="W5793">
        <v>0.80103719632252879</v>
      </c>
      <c r="X5793">
        <v>0.7893660960360428</v>
      </c>
      <c r="Y5793">
        <v>0.75216255594116221</v>
      </c>
      <c r="Z5793">
        <v>0.67923669438352541</v>
      </c>
      <c r="AA5793">
        <v>0.54704881497254321</v>
      </c>
      <c r="AB5793" s="7">
        <f t="shared" si="270"/>
        <v>14.365441756444188</v>
      </c>
      <c r="AC5793">
        <f>INDEX(SHELF_days!$C$2:$C$289,MATCH(A5793&amp;"|"&amp;C5793,SHELF_days!$D$2:$D$289,0))</f>
        <v>140</v>
      </c>
      <c r="AD5793" s="8">
        <f t="shared" si="271"/>
        <v>2011.1618459021863</v>
      </c>
      <c r="AE5793" s="7">
        <f t="shared" si="272"/>
        <v>0.80704276806682484</v>
      </c>
    </row>
    <row r="5794" spans="1:31" x14ac:dyDescent="0.45">
      <c r="A5794" t="s">
        <v>90</v>
      </c>
      <c r="B5794" t="s">
        <v>171</v>
      </c>
      <c r="C5794" t="s">
        <v>136</v>
      </c>
      <c r="D5794">
        <v>0.5643836974106422</v>
      </c>
      <c r="E5794">
        <v>0.52815428000870845</v>
      </c>
      <c r="F5794">
        <v>0.51982581320073151</v>
      </c>
      <c r="G5794">
        <v>0.52179272400911603</v>
      </c>
      <c r="H5794">
        <v>0.53452209507213011</v>
      </c>
      <c r="I5794">
        <v>0.57559407192056211</v>
      </c>
      <c r="J5794">
        <v>0.59263398200457651</v>
      </c>
      <c r="K5794">
        <v>0.59425273238745147</v>
      </c>
      <c r="L5794">
        <v>0.59547911770652184</v>
      </c>
      <c r="M5794">
        <v>0.63046298140640766</v>
      </c>
      <c r="N5794">
        <v>0.67295928646751435</v>
      </c>
      <c r="O5794">
        <v>0.72226193225158886</v>
      </c>
      <c r="P5794">
        <v>0.7437254356970221</v>
      </c>
      <c r="Q5794">
        <v>0.74268408395240804</v>
      </c>
      <c r="R5794">
        <v>0.75687220807915834</v>
      </c>
      <c r="S5794">
        <v>0.78993649514086928</v>
      </c>
      <c r="T5794">
        <v>0.83525329084009292</v>
      </c>
      <c r="U5794">
        <v>0.87556674739070117</v>
      </c>
      <c r="V5794">
        <v>0.90046686806995657</v>
      </c>
      <c r="W5794">
        <v>0.88640001330490048</v>
      </c>
      <c r="X5794">
        <v>0.8651634009232827</v>
      </c>
      <c r="Y5794">
        <v>0.83106871547865901</v>
      </c>
      <c r="Z5794">
        <v>0.73905226216540654</v>
      </c>
      <c r="AA5794">
        <v>0.64918110297967624</v>
      </c>
      <c r="AB5794" s="7">
        <f t="shared" si="270"/>
        <v>16.667693337868084</v>
      </c>
      <c r="AC5794">
        <f>INDEX(SHELF_days!$C$2:$C$289,MATCH(A5794&amp;"|"&amp;C5794,SHELF_days!$D$2:$D$289,0))</f>
        <v>95</v>
      </c>
      <c r="AD5794" s="8">
        <f t="shared" si="271"/>
        <v>1583.4308670974679</v>
      </c>
      <c r="AE5794" s="7">
        <f t="shared" si="272"/>
        <v>0.90046686806995657</v>
      </c>
    </row>
    <row r="5795" spans="1:31" x14ac:dyDescent="0.45">
      <c r="A5795" t="s">
        <v>90</v>
      </c>
      <c r="B5795" t="s">
        <v>171</v>
      </c>
      <c r="C5795" t="s">
        <v>137</v>
      </c>
      <c r="D5795">
        <v>0.47318348018571721</v>
      </c>
      <c r="E5795">
        <v>0.4443665697653052</v>
      </c>
      <c r="F5795">
        <v>0.43777667830255229</v>
      </c>
      <c r="G5795">
        <v>0.43527302267914492</v>
      </c>
      <c r="H5795">
        <v>0.46708642981622228</v>
      </c>
      <c r="I5795">
        <v>0.52234981078158449</v>
      </c>
      <c r="J5795">
        <v>0.53939227865610617</v>
      </c>
      <c r="K5795">
        <v>0.48688068908500298</v>
      </c>
      <c r="L5795">
        <v>0.47297422283057511</v>
      </c>
      <c r="M5795">
        <v>0.49543679924812078</v>
      </c>
      <c r="N5795">
        <v>0.51804345450035483</v>
      </c>
      <c r="O5795">
        <v>0.56050268664493341</v>
      </c>
      <c r="P5795">
        <v>0.57571958420533309</v>
      </c>
      <c r="Q5795">
        <v>0.5822099926631823</v>
      </c>
      <c r="R5795">
        <v>0.59232466990312338</v>
      </c>
      <c r="S5795">
        <v>0.62719289138043066</v>
      </c>
      <c r="T5795">
        <v>0.7050440601315795</v>
      </c>
      <c r="U5795">
        <v>0.74827114098641978</v>
      </c>
      <c r="V5795">
        <v>0.75839382260606569</v>
      </c>
      <c r="W5795">
        <v>0.75201090153282502</v>
      </c>
      <c r="X5795">
        <v>0.73740348031281189</v>
      </c>
      <c r="Y5795">
        <v>0.70718294473700682</v>
      </c>
      <c r="Z5795">
        <v>0.63774552253851058</v>
      </c>
      <c r="AA5795">
        <v>0.52817528398252045</v>
      </c>
      <c r="AB5795" s="7">
        <f t="shared" si="270"/>
        <v>13.804940417475429</v>
      </c>
      <c r="AC5795">
        <f>INDEX(SHELF_days!$C$2:$C$289,MATCH(A5795&amp;"|"&amp;C5795,SHELF_days!$D$2:$D$289,0))</f>
        <v>65</v>
      </c>
      <c r="AD5795" s="8">
        <f t="shared" si="271"/>
        <v>897.32112713590288</v>
      </c>
      <c r="AE5795" s="7">
        <f t="shared" si="272"/>
        <v>0.75839382260606569</v>
      </c>
    </row>
    <row r="5796" spans="1:31" x14ac:dyDescent="0.45">
      <c r="A5796" t="s">
        <v>90</v>
      </c>
      <c r="B5796" t="s">
        <v>171</v>
      </c>
      <c r="C5796" t="s">
        <v>138</v>
      </c>
      <c r="D5796">
        <v>0.65763983655360236</v>
      </c>
      <c r="E5796">
        <v>0.59830799344917118</v>
      </c>
      <c r="F5796">
        <v>0.57659176329330109</v>
      </c>
      <c r="G5796">
        <v>0.57439428762276656</v>
      </c>
      <c r="H5796">
        <v>0.58064578274725032</v>
      </c>
      <c r="I5796">
        <v>0.59287893591020357</v>
      </c>
      <c r="J5796">
        <v>0.56573364821536598</v>
      </c>
      <c r="K5796">
        <v>0.58202082083226858</v>
      </c>
      <c r="L5796">
        <v>0.61234436929471026</v>
      </c>
      <c r="M5796">
        <v>0.6847883558303085</v>
      </c>
      <c r="N5796">
        <v>0.80509206983740045</v>
      </c>
      <c r="O5796">
        <v>0.87884161544784556</v>
      </c>
      <c r="P5796">
        <v>0.92930922948716477</v>
      </c>
      <c r="Q5796">
        <v>0.96165736399017976</v>
      </c>
      <c r="R5796">
        <v>0.98298580432183791</v>
      </c>
      <c r="S5796">
        <v>0.98851988827152959</v>
      </c>
      <c r="T5796">
        <v>0.99626760580109797</v>
      </c>
      <c r="U5796">
        <v>1</v>
      </c>
      <c r="V5796">
        <v>1</v>
      </c>
      <c r="W5796">
        <v>1</v>
      </c>
      <c r="X5796">
        <v>0.99104213791984153</v>
      </c>
      <c r="Y5796">
        <v>0.95612004845861964</v>
      </c>
      <c r="Z5796">
        <v>0.85793651234095214</v>
      </c>
      <c r="AA5796">
        <v>0.70867620900176564</v>
      </c>
      <c r="AB5796" s="7">
        <f t="shared" si="270"/>
        <v>19.081794278627182</v>
      </c>
      <c r="AC5796">
        <f>INDEX(SHELF_days!$C$2:$C$289,MATCH(A5796&amp;"|"&amp;C5796,SHELF_days!$D$2:$D$289,0))</f>
        <v>23</v>
      </c>
      <c r="AD5796" s="8">
        <f t="shared" si="271"/>
        <v>438.88126840842517</v>
      </c>
      <c r="AE5796" s="7">
        <f t="shared" si="272"/>
        <v>1</v>
      </c>
    </row>
    <row r="5797" spans="1:31" x14ac:dyDescent="0.45">
      <c r="A5797" t="s">
        <v>90</v>
      </c>
      <c r="B5797" t="s">
        <v>171</v>
      </c>
      <c r="C5797" t="s">
        <v>139</v>
      </c>
      <c r="D5797">
        <v>0.58611498647635274</v>
      </c>
      <c r="E5797">
        <v>0.57570357544592332</v>
      </c>
      <c r="F5797">
        <v>0.57570357544592332</v>
      </c>
      <c r="G5797">
        <v>0.57570357544592332</v>
      </c>
      <c r="H5797">
        <v>0.606940667244249</v>
      </c>
      <c r="I5797">
        <v>0.68706164938314085</v>
      </c>
      <c r="J5797">
        <v>0.76173393590863403</v>
      </c>
      <c r="K5797">
        <v>0.76780297094916172</v>
      </c>
      <c r="L5797">
        <v>0.68711310610981513</v>
      </c>
      <c r="M5797">
        <v>0.65771130422953883</v>
      </c>
      <c r="N5797">
        <v>0.65597035164372575</v>
      </c>
      <c r="O5797">
        <v>0.64382656414859551</v>
      </c>
      <c r="P5797">
        <v>0.63820348740591171</v>
      </c>
      <c r="Q5797">
        <v>0.62778921766844475</v>
      </c>
      <c r="R5797">
        <v>0.60777255099214977</v>
      </c>
      <c r="S5797">
        <v>0.68630695072525139</v>
      </c>
      <c r="T5797">
        <v>0.77906055926267903</v>
      </c>
      <c r="U5797">
        <v>0.86922417922416817</v>
      </c>
      <c r="V5797">
        <v>0.88690242354382098</v>
      </c>
      <c r="W5797">
        <v>0.87363230547593151</v>
      </c>
      <c r="X5797">
        <v>0.85267512418431213</v>
      </c>
      <c r="Y5797">
        <v>0.79620708407336427</v>
      </c>
      <c r="Z5797">
        <v>0.73035105005139789</v>
      </c>
      <c r="AA5797">
        <v>0.65981245390207199</v>
      </c>
      <c r="AB5797" s="7">
        <f t="shared" si="270"/>
        <v>16.789323648940488</v>
      </c>
      <c r="AC5797">
        <f>INDEX(SHELF_days!$C$2:$C$289,MATCH(A5797&amp;"|"&amp;C5797,SHELF_days!$D$2:$D$289,0))</f>
        <v>13</v>
      </c>
      <c r="AD5797" s="8">
        <f t="shared" si="271"/>
        <v>218.26120743622636</v>
      </c>
      <c r="AE5797" s="7">
        <f t="shared" si="272"/>
        <v>0.88690242354382098</v>
      </c>
    </row>
    <row r="5798" spans="1:31" x14ac:dyDescent="0.45">
      <c r="A5798" t="s">
        <v>90</v>
      </c>
      <c r="B5798" t="s">
        <v>172</v>
      </c>
      <c r="C5798" t="s">
        <v>134</v>
      </c>
      <c r="D5798">
        <v>1E-3</v>
      </c>
      <c r="E5798">
        <v>1E-3</v>
      </c>
      <c r="F5798">
        <v>1E-3</v>
      </c>
      <c r="G5798">
        <v>1E-3</v>
      </c>
      <c r="H5798">
        <v>1E-3</v>
      </c>
      <c r="I5798">
        <v>1E-3</v>
      </c>
      <c r="J5798">
        <v>1E-3</v>
      </c>
      <c r="K5798">
        <v>1E-3</v>
      </c>
      <c r="L5798">
        <v>1E-3</v>
      </c>
      <c r="M5798">
        <v>1E-3</v>
      </c>
      <c r="N5798">
        <v>1E-3</v>
      </c>
      <c r="O5798">
        <v>1E-3</v>
      </c>
      <c r="P5798">
        <v>1E-3</v>
      </c>
      <c r="Q5798">
        <v>1E-3</v>
      </c>
      <c r="R5798">
        <v>1E-3</v>
      </c>
      <c r="S5798">
        <v>1E-3</v>
      </c>
      <c r="T5798">
        <v>1E-3</v>
      </c>
      <c r="U5798">
        <v>1E-3</v>
      </c>
      <c r="V5798">
        <v>1E-3</v>
      </c>
      <c r="W5798">
        <v>1E-3</v>
      </c>
      <c r="X5798">
        <v>1E-3</v>
      </c>
      <c r="Y5798">
        <v>1E-3</v>
      </c>
      <c r="Z5798">
        <v>1E-3</v>
      </c>
      <c r="AA5798">
        <v>1E-3</v>
      </c>
      <c r="AB5798" s="7">
        <f t="shared" si="270"/>
        <v>2.4000000000000014E-2</v>
      </c>
      <c r="AC5798">
        <f>INDEX(SHELF_days!$C$2:$C$289,MATCH(A5798&amp;"|"&amp;C5798,SHELF_days!$D$2:$D$289,0))</f>
        <v>29</v>
      </c>
      <c r="AD5798" s="8">
        <f t="shared" si="271"/>
        <v>0.6960000000000004</v>
      </c>
      <c r="AE5798" s="7">
        <f t="shared" si="272"/>
        <v>1E-3</v>
      </c>
    </row>
    <row r="5799" spans="1:31" x14ac:dyDescent="0.45">
      <c r="A5799" t="s">
        <v>90</v>
      </c>
      <c r="B5799" t="s">
        <v>172</v>
      </c>
      <c r="C5799" t="s">
        <v>135</v>
      </c>
      <c r="D5799">
        <v>1E-3</v>
      </c>
      <c r="E5799">
        <v>1E-3</v>
      </c>
      <c r="F5799">
        <v>1E-3</v>
      </c>
      <c r="G5799">
        <v>1E-3</v>
      </c>
      <c r="H5799">
        <v>1E-3</v>
      </c>
      <c r="I5799">
        <v>1E-3</v>
      </c>
      <c r="J5799">
        <v>1E-3</v>
      </c>
      <c r="K5799">
        <v>1E-3</v>
      </c>
      <c r="L5799">
        <v>1E-3</v>
      </c>
      <c r="M5799">
        <v>1E-3</v>
      </c>
      <c r="N5799">
        <v>1E-3</v>
      </c>
      <c r="O5799">
        <v>1E-3</v>
      </c>
      <c r="P5799">
        <v>1E-3</v>
      </c>
      <c r="Q5799">
        <v>1E-3</v>
      </c>
      <c r="R5799">
        <v>1E-3</v>
      </c>
      <c r="S5799">
        <v>1E-3</v>
      </c>
      <c r="T5799">
        <v>1E-3</v>
      </c>
      <c r="U5799">
        <v>1E-3</v>
      </c>
      <c r="V5799">
        <v>1E-3</v>
      </c>
      <c r="W5799">
        <v>1E-3</v>
      </c>
      <c r="X5799">
        <v>1E-3</v>
      </c>
      <c r="Y5799">
        <v>1E-3</v>
      </c>
      <c r="Z5799">
        <v>1E-3</v>
      </c>
      <c r="AA5799">
        <v>1E-3</v>
      </c>
      <c r="AB5799" s="7">
        <f t="shared" si="270"/>
        <v>2.4000000000000014E-2</v>
      </c>
      <c r="AC5799">
        <f>INDEX(SHELF_days!$C$2:$C$289,MATCH(A5799&amp;"|"&amp;C5799,SHELF_days!$D$2:$D$289,0))</f>
        <v>140</v>
      </c>
      <c r="AD5799" s="8">
        <f t="shared" si="271"/>
        <v>3.3600000000000021</v>
      </c>
      <c r="AE5799" s="7">
        <f t="shared" si="272"/>
        <v>1E-3</v>
      </c>
    </row>
    <row r="5800" spans="1:31" x14ac:dyDescent="0.45">
      <c r="A5800" t="s">
        <v>90</v>
      </c>
      <c r="B5800" t="s">
        <v>172</v>
      </c>
      <c r="C5800" t="s">
        <v>136</v>
      </c>
      <c r="D5800">
        <v>1E-3</v>
      </c>
      <c r="E5800">
        <v>1E-3</v>
      </c>
      <c r="F5800">
        <v>1E-3</v>
      </c>
      <c r="G5800">
        <v>1E-3</v>
      </c>
      <c r="H5800">
        <v>1E-3</v>
      </c>
      <c r="I5800">
        <v>1E-3</v>
      </c>
      <c r="J5800">
        <v>1E-3</v>
      </c>
      <c r="K5800">
        <v>1E-3</v>
      </c>
      <c r="L5800">
        <v>1E-3</v>
      </c>
      <c r="M5800">
        <v>1E-3</v>
      </c>
      <c r="N5800">
        <v>1E-3</v>
      </c>
      <c r="O5800">
        <v>1E-3</v>
      </c>
      <c r="P5800">
        <v>1E-3</v>
      </c>
      <c r="Q5800">
        <v>1E-3</v>
      </c>
      <c r="R5800">
        <v>1E-3</v>
      </c>
      <c r="S5800">
        <v>1E-3</v>
      </c>
      <c r="T5800">
        <v>1E-3</v>
      </c>
      <c r="U5800">
        <v>1E-3</v>
      </c>
      <c r="V5800">
        <v>1E-3</v>
      </c>
      <c r="W5800">
        <v>1E-3</v>
      </c>
      <c r="X5800">
        <v>1E-3</v>
      </c>
      <c r="Y5800">
        <v>1E-3</v>
      </c>
      <c r="Z5800">
        <v>1E-3</v>
      </c>
      <c r="AA5800">
        <v>1E-3</v>
      </c>
      <c r="AB5800" s="7">
        <f t="shared" si="270"/>
        <v>2.4000000000000014E-2</v>
      </c>
      <c r="AC5800">
        <f>INDEX(SHELF_days!$C$2:$C$289,MATCH(A5800&amp;"|"&amp;C5800,SHELF_days!$D$2:$D$289,0))</f>
        <v>95</v>
      </c>
      <c r="AD5800" s="8">
        <f t="shared" si="271"/>
        <v>2.2800000000000016</v>
      </c>
      <c r="AE5800" s="7">
        <f t="shared" si="272"/>
        <v>1E-3</v>
      </c>
    </row>
    <row r="5801" spans="1:31" x14ac:dyDescent="0.45">
      <c r="A5801" t="s">
        <v>90</v>
      </c>
      <c r="B5801" t="s">
        <v>172</v>
      </c>
      <c r="C5801" t="s">
        <v>137</v>
      </c>
      <c r="D5801">
        <v>1E-3</v>
      </c>
      <c r="E5801">
        <v>1E-3</v>
      </c>
      <c r="F5801">
        <v>1E-3</v>
      </c>
      <c r="G5801">
        <v>1E-3</v>
      </c>
      <c r="H5801">
        <v>1E-3</v>
      </c>
      <c r="I5801">
        <v>1E-3</v>
      </c>
      <c r="J5801">
        <v>1E-3</v>
      </c>
      <c r="K5801">
        <v>1E-3</v>
      </c>
      <c r="L5801">
        <v>1E-3</v>
      </c>
      <c r="M5801">
        <v>1E-3</v>
      </c>
      <c r="N5801">
        <v>1E-3</v>
      </c>
      <c r="O5801">
        <v>1E-3</v>
      </c>
      <c r="P5801">
        <v>1E-3</v>
      </c>
      <c r="Q5801">
        <v>1E-3</v>
      </c>
      <c r="R5801">
        <v>1E-3</v>
      </c>
      <c r="S5801">
        <v>1E-3</v>
      </c>
      <c r="T5801">
        <v>1E-3</v>
      </c>
      <c r="U5801">
        <v>1E-3</v>
      </c>
      <c r="V5801">
        <v>1E-3</v>
      </c>
      <c r="W5801">
        <v>1E-3</v>
      </c>
      <c r="X5801">
        <v>1E-3</v>
      </c>
      <c r="Y5801">
        <v>1E-3</v>
      </c>
      <c r="Z5801">
        <v>1E-3</v>
      </c>
      <c r="AA5801">
        <v>1E-3</v>
      </c>
      <c r="AB5801" s="7">
        <f t="shared" si="270"/>
        <v>2.4000000000000014E-2</v>
      </c>
      <c r="AC5801">
        <f>INDEX(SHELF_days!$C$2:$C$289,MATCH(A5801&amp;"|"&amp;C5801,SHELF_days!$D$2:$D$289,0))</f>
        <v>65</v>
      </c>
      <c r="AD5801" s="8">
        <f t="shared" si="271"/>
        <v>1.5600000000000009</v>
      </c>
      <c r="AE5801" s="7">
        <f t="shared" si="272"/>
        <v>1E-3</v>
      </c>
    </row>
    <row r="5802" spans="1:31" x14ac:dyDescent="0.45">
      <c r="A5802" t="s">
        <v>90</v>
      </c>
      <c r="B5802" t="s">
        <v>172</v>
      </c>
      <c r="C5802" t="s">
        <v>138</v>
      </c>
      <c r="D5802">
        <v>1E-3</v>
      </c>
      <c r="E5802">
        <v>1E-3</v>
      </c>
      <c r="F5802">
        <v>1E-3</v>
      </c>
      <c r="G5802">
        <v>1E-3</v>
      </c>
      <c r="H5802">
        <v>1E-3</v>
      </c>
      <c r="I5802">
        <v>1E-3</v>
      </c>
      <c r="J5802">
        <v>1E-3</v>
      </c>
      <c r="K5802">
        <v>1E-3</v>
      </c>
      <c r="L5802">
        <v>1E-3</v>
      </c>
      <c r="M5802">
        <v>1E-3</v>
      </c>
      <c r="N5802">
        <v>1E-3</v>
      </c>
      <c r="O5802">
        <v>1E-3</v>
      </c>
      <c r="P5802">
        <v>1E-3</v>
      </c>
      <c r="Q5802">
        <v>1E-3</v>
      </c>
      <c r="R5802">
        <v>1E-3</v>
      </c>
      <c r="S5802">
        <v>1E-3</v>
      </c>
      <c r="T5802">
        <v>1E-3</v>
      </c>
      <c r="U5802">
        <v>1E-3</v>
      </c>
      <c r="V5802">
        <v>1E-3</v>
      </c>
      <c r="W5802">
        <v>1E-3</v>
      </c>
      <c r="X5802">
        <v>1E-3</v>
      </c>
      <c r="Y5802">
        <v>1E-3</v>
      </c>
      <c r="Z5802">
        <v>1E-3</v>
      </c>
      <c r="AA5802">
        <v>1E-3</v>
      </c>
      <c r="AB5802" s="7">
        <f t="shared" si="270"/>
        <v>2.4000000000000014E-2</v>
      </c>
      <c r="AC5802">
        <f>INDEX(SHELF_days!$C$2:$C$289,MATCH(A5802&amp;"|"&amp;C5802,SHELF_days!$D$2:$D$289,0))</f>
        <v>23</v>
      </c>
      <c r="AD5802" s="8">
        <f t="shared" si="271"/>
        <v>0.55200000000000038</v>
      </c>
      <c r="AE5802" s="7">
        <f t="shared" si="272"/>
        <v>1E-3</v>
      </c>
    </row>
    <row r="5803" spans="1:31" x14ac:dyDescent="0.45">
      <c r="A5803" t="s">
        <v>90</v>
      </c>
      <c r="B5803" t="s">
        <v>172</v>
      </c>
      <c r="C5803" t="s">
        <v>139</v>
      </c>
      <c r="D5803">
        <v>1E-3</v>
      </c>
      <c r="E5803">
        <v>1E-3</v>
      </c>
      <c r="F5803">
        <v>1E-3</v>
      </c>
      <c r="G5803">
        <v>1E-3</v>
      </c>
      <c r="H5803">
        <v>1E-3</v>
      </c>
      <c r="I5803">
        <v>1E-3</v>
      </c>
      <c r="J5803">
        <v>1E-3</v>
      </c>
      <c r="K5803">
        <v>1E-3</v>
      </c>
      <c r="L5803">
        <v>1E-3</v>
      </c>
      <c r="M5803">
        <v>1E-3</v>
      </c>
      <c r="N5803">
        <v>1E-3</v>
      </c>
      <c r="O5803">
        <v>1E-3</v>
      </c>
      <c r="P5803">
        <v>1E-3</v>
      </c>
      <c r="Q5803">
        <v>1E-3</v>
      </c>
      <c r="R5803">
        <v>1E-3</v>
      </c>
      <c r="S5803">
        <v>1E-3</v>
      </c>
      <c r="T5803">
        <v>1E-3</v>
      </c>
      <c r="U5803">
        <v>1E-3</v>
      </c>
      <c r="V5803">
        <v>1E-3</v>
      </c>
      <c r="W5803">
        <v>1E-3</v>
      </c>
      <c r="X5803">
        <v>1E-3</v>
      </c>
      <c r="Y5803">
        <v>1E-3</v>
      </c>
      <c r="Z5803">
        <v>1E-3</v>
      </c>
      <c r="AA5803">
        <v>1E-3</v>
      </c>
      <c r="AB5803" s="7">
        <f t="shared" si="270"/>
        <v>2.4000000000000014E-2</v>
      </c>
      <c r="AC5803">
        <f>INDEX(SHELF_days!$C$2:$C$289,MATCH(A5803&amp;"|"&amp;C5803,SHELF_days!$D$2:$D$289,0))</f>
        <v>13</v>
      </c>
      <c r="AD5803" s="8">
        <f t="shared" si="271"/>
        <v>0.31200000000000017</v>
      </c>
      <c r="AE5803" s="7">
        <f t="shared" si="272"/>
        <v>1E-3</v>
      </c>
    </row>
    <row r="5804" spans="1:31" x14ac:dyDescent="0.45">
      <c r="A5804" t="s">
        <v>90</v>
      </c>
      <c r="B5804" t="s">
        <v>173</v>
      </c>
      <c r="C5804" t="s">
        <v>134</v>
      </c>
      <c r="D5804">
        <v>0.65950000000000097</v>
      </c>
      <c r="E5804">
        <v>0.65950000000000097</v>
      </c>
      <c r="F5804">
        <v>0.65950000000000097</v>
      </c>
      <c r="G5804">
        <v>0.65950000000000097</v>
      </c>
      <c r="H5804">
        <v>0.65950000000000097</v>
      </c>
      <c r="I5804">
        <v>0.65950000000000097</v>
      </c>
      <c r="J5804">
        <v>0.65950000000000097</v>
      </c>
      <c r="K5804">
        <v>0.65950000000000097</v>
      </c>
      <c r="L5804">
        <v>0.65950000000000097</v>
      </c>
      <c r="M5804">
        <v>0.65950000000000097</v>
      </c>
      <c r="N5804">
        <v>0.65950000000000097</v>
      </c>
      <c r="O5804">
        <v>0.65950000000000097</v>
      </c>
      <c r="P5804">
        <v>0.65950000000000097</v>
      </c>
      <c r="Q5804">
        <v>0.65950000000000097</v>
      </c>
      <c r="R5804">
        <v>0.65950000000000097</v>
      </c>
      <c r="S5804">
        <v>0.65950000000000097</v>
      </c>
      <c r="T5804">
        <v>0.65950000000000097</v>
      </c>
      <c r="U5804">
        <v>0.65950000000000097</v>
      </c>
      <c r="V5804">
        <v>0.65950000000000097</v>
      </c>
      <c r="W5804">
        <v>0.65950000000000097</v>
      </c>
      <c r="X5804">
        <v>0.65950000000000097</v>
      </c>
      <c r="Y5804">
        <v>0.65950000000000097</v>
      </c>
      <c r="Z5804">
        <v>0.65950000000000097</v>
      </c>
      <c r="AA5804">
        <v>0.65950000000000097</v>
      </c>
      <c r="AB5804" s="7">
        <f t="shared" si="270"/>
        <v>15.828000000000028</v>
      </c>
      <c r="AC5804">
        <f>INDEX(SHELF_days!$C$2:$C$289,MATCH(A5804&amp;"|"&amp;C5804,SHELF_days!$D$2:$D$289,0))</f>
        <v>29</v>
      </c>
      <c r="AD5804" s="8">
        <f t="shared" si="271"/>
        <v>459.0120000000008</v>
      </c>
      <c r="AE5804" s="7">
        <f t="shared" si="272"/>
        <v>0.65950000000000097</v>
      </c>
    </row>
    <row r="5805" spans="1:31" x14ac:dyDescent="0.45">
      <c r="A5805" t="s">
        <v>90</v>
      </c>
      <c r="B5805" t="s">
        <v>173</v>
      </c>
      <c r="C5805" t="s">
        <v>135</v>
      </c>
      <c r="D5805">
        <v>0.65950000000000009</v>
      </c>
      <c r="E5805">
        <v>0.65950000000000009</v>
      </c>
      <c r="F5805">
        <v>0.65950000000000009</v>
      </c>
      <c r="G5805">
        <v>0.65950000000000009</v>
      </c>
      <c r="H5805">
        <v>0.65950000000000009</v>
      </c>
      <c r="I5805">
        <v>0.65950000000000009</v>
      </c>
      <c r="J5805">
        <v>0.65950000000000009</v>
      </c>
      <c r="K5805">
        <v>0.65950000000000009</v>
      </c>
      <c r="L5805">
        <v>0.65950000000000009</v>
      </c>
      <c r="M5805">
        <v>0.65950000000000009</v>
      </c>
      <c r="N5805">
        <v>0.65950000000000009</v>
      </c>
      <c r="O5805">
        <v>0.65950000000000009</v>
      </c>
      <c r="P5805">
        <v>0.65950000000000009</v>
      </c>
      <c r="Q5805">
        <v>0.65950000000000009</v>
      </c>
      <c r="R5805">
        <v>0.65950000000000009</v>
      </c>
      <c r="S5805">
        <v>0.65950000000000009</v>
      </c>
      <c r="T5805">
        <v>0.65950000000000009</v>
      </c>
      <c r="U5805">
        <v>0.65950000000000009</v>
      </c>
      <c r="V5805">
        <v>0.65950000000000009</v>
      </c>
      <c r="W5805">
        <v>0.65950000000000009</v>
      </c>
      <c r="X5805">
        <v>0.65950000000000009</v>
      </c>
      <c r="Y5805">
        <v>0.65950000000000009</v>
      </c>
      <c r="Z5805">
        <v>0.65950000000000009</v>
      </c>
      <c r="AA5805">
        <v>0.65950000000000009</v>
      </c>
      <c r="AB5805" s="7">
        <f t="shared" si="270"/>
        <v>15.827999999999998</v>
      </c>
      <c r="AC5805">
        <f>INDEX(SHELF_days!$C$2:$C$289,MATCH(A5805&amp;"|"&amp;C5805,SHELF_days!$D$2:$D$289,0))</f>
        <v>140</v>
      </c>
      <c r="AD5805" s="8">
        <f t="shared" si="271"/>
        <v>2215.9199999999996</v>
      </c>
      <c r="AE5805" s="7">
        <f t="shared" si="272"/>
        <v>0.65950000000000009</v>
      </c>
    </row>
    <row r="5806" spans="1:31" x14ac:dyDescent="0.45">
      <c r="A5806" t="s">
        <v>90</v>
      </c>
      <c r="B5806" t="s">
        <v>173</v>
      </c>
      <c r="C5806" t="s">
        <v>136</v>
      </c>
      <c r="D5806">
        <v>0.65949999999999975</v>
      </c>
      <c r="E5806">
        <v>0.65949999999999975</v>
      </c>
      <c r="F5806">
        <v>0.65949999999999975</v>
      </c>
      <c r="G5806">
        <v>0.65949999999999975</v>
      </c>
      <c r="H5806">
        <v>0.65949999999999975</v>
      </c>
      <c r="I5806">
        <v>0.65949999999999975</v>
      </c>
      <c r="J5806">
        <v>0.65949999999999975</v>
      </c>
      <c r="K5806">
        <v>0.65949999999999975</v>
      </c>
      <c r="L5806">
        <v>0.65949999999999975</v>
      </c>
      <c r="M5806">
        <v>0.65949999999999975</v>
      </c>
      <c r="N5806">
        <v>0.65949999999999975</v>
      </c>
      <c r="O5806">
        <v>0.65949999999999975</v>
      </c>
      <c r="P5806">
        <v>0.65949999999999975</v>
      </c>
      <c r="Q5806">
        <v>0.65949999999999975</v>
      </c>
      <c r="R5806">
        <v>0.65949999999999975</v>
      </c>
      <c r="S5806">
        <v>0.65949999999999975</v>
      </c>
      <c r="T5806">
        <v>0.65949999999999975</v>
      </c>
      <c r="U5806">
        <v>0.65949999999999975</v>
      </c>
      <c r="V5806">
        <v>0.65949999999999975</v>
      </c>
      <c r="W5806">
        <v>0.65949999999999975</v>
      </c>
      <c r="X5806">
        <v>0.65949999999999975</v>
      </c>
      <c r="Y5806">
        <v>0.65949999999999975</v>
      </c>
      <c r="Z5806">
        <v>0.65949999999999975</v>
      </c>
      <c r="AA5806">
        <v>0.65949999999999975</v>
      </c>
      <c r="AB5806" s="7">
        <f t="shared" si="270"/>
        <v>15.827999999999991</v>
      </c>
      <c r="AC5806">
        <f>INDEX(SHELF_days!$C$2:$C$289,MATCH(A5806&amp;"|"&amp;C5806,SHELF_days!$D$2:$D$289,0))</f>
        <v>95</v>
      </c>
      <c r="AD5806" s="8">
        <f t="shared" si="271"/>
        <v>1503.6599999999992</v>
      </c>
      <c r="AE5806" s="7">
        <f t="shared" si="272"/>
        <v>0.65949999999999975</v>
      </c>
    </row>
    <row r="5807" spans="1:31" x14ac:dyDescent="0.45">
      <c r="A5807" t="s">
        <v>90</v>
      </c>
      <c r="B5807" t="s">
        <v>173</v>
      </c>
      <c r="C5807" t="s">
        <v>137</v>
      </c>
      <c r="D5807">
        <v>0.65949999999999931</v>
      </c>
      <c r="E5807">
        <v>0.65949999999999931</v>
      </c>
      <c r="F5807">
        <v>0.65949999999999931</v>
      </c>
      <c r="G5807">
        <v>0.65949999999999931</v>
      </c>
      <c r="H5807">
        <v>0.65949999999999931</v>
      </c>
      <c r="I5807">
        <v>0.65949999999999931</v>
      </c>
      <c r="J5807">
        <v>0.65949999999999931</v>
      </c>
      <c r="K5807">
        <v>0.65949999999999931</v>
      </c>
      <c r="L5807">
        <v>0.65949999999999931</v>
      </c>
      <c r="M5807">
        <v>0.65949999999999931</v>
      </c>
      <c r="N5807">
        <v>0.65949999999999931</v>
      </c>
      <c r="O5807">
        <v>0.65949999999999931</v>
      </c>
      <c r="P5807">
        <v>0.65949999999999931</v>
      </c>
      <c r="Q5807">
        <v>0.65949999999999931</v>
      </c>
      <c r="R5807">
        <v>0.65949999999999931</v>
      </c>
      <c r="S5807">
        <v>0.65949999999999931</v>
      </c>
      <c r="T5807">
        <v>0.65949999999999931</v>
      </c>
      <c r="U5807">
        <v>0.65949999999999931</v>
      </c>
      <c r="V5807">
        <v>0.65949999999999931</v>
      </c>
      <c r="W5807">
        <v>0.65949999999999931</v>
      </c>
      <c r="X5807">
        <v>0.65949999999999931</v>
      </c>
      <c r="Y5807">
        <v>0.65949999999999931</v>
      </c>
      <c r="Z5807">
        <v>0.65949999999999931</v>
      </c>
      <c r="AA5807">
        <v>0.65949999999999931</v>
      </c>
      <c r="AB5807" s="7">
        <f t="shared" si="270"/>
        <v>15.827999999999987</v>
      </c>
      <c r="AC5807">
        <f>INDEX(SHELF_days!$C$2:$C$289,MATCH(A5807&amp;"|"&amp;C5807,SHELF_days!$D$2:$D$289,0))</f>
        <v>65</v>
      </c>
      <c r="AD5807" s="8">
        <f t="shared" si="271"/>
        <v>1028.8199999999993</v>
      </c>
      <c r="AE5807" s="7">
        <f t="shared" si="272"/>
        <v>0.65949999999999931</v>
      </c>
    </row>
    <row r="5808" spans="1:31" x14ac:dyDescent="0.45">
      <c r="A5808" t="s">
        <v>90</v>
      </c>
      <c r="B5808" t="s">
        <v>173</v>
      </c>
      <c r="C5808" t="s">
        <v>138</v>
      </c>
      <c r="D5808">
        <v>0.65950000000000009</v>
      </c>
      <c r="E5808">
        <v>0.65950000000000009</v>
      </c>
      <c r="F5808">
        <v>0.65950000000000009</v>
      </c>
      <c r="G5808">
        <v>0.65950000000000009</v>
      </c>
      <c r="H5808">
        <v>0.65950000000000009</v>
      </c>
      <c r="I5808">
        <v>0.65950000000000009</v>
      </c>
      <c r="J5808">
        <v>0.65950000000000009</v>
      </c>
      <c r="K5808">
        <v>0.65950000000000009</v>
      </c>
      <c r="L5808">
        <v>0.65950000000000009</v>
      </c>
      <c r="M5808">
        <v>0.65950000000000009</v>
      </c>
      <c r="N5808">
        <v>0.65950000000000009</v>
      </c>
      <c r="O5808">
        <v>0.65950000000000009</v>
      </c>
      <c r="P5808">
        <v>0.65950000000000009</v>
      </c>
      <c r="Q5808">
        <v>0.65950000000000009</v>
      </c>
      <c r="R5808">
        <v>0.65950000000000009</v>
      </c>
      <c r="S5808">
        <v>0.65950000000000009</v>
      </c>
      <c r="T5808">
        <v>0.65950000000000009</v>
      </c>
      <c r="U5808">
        <v>0.65950000000000009</v>
      </c>
      <c r="V5808">
        <v>0.65950000000000009</v>
      </c>
      <c r="W5808">
        <v>0.65950000000000009</v>
      </c>
      <c r="X5808">
        <v>0.65950000000000009</v>
      </c>
      <c r="Y5808">
        <v>0.65950000000000009</v>
      </c>
      <c r="Z5808">
        <v>0.65950000000000009</v>
      </c>
      <c r="AA5808">
        <v>0.65950000000000009</v>
      </c>
      <c r="AB5808" s="7">
        <f t="shared" si="270"/>
        <v>15.827999999999998</v>
      </c>
      <c r="AC5808">
        <f>INDEX(SHELF_days!$C$2:$C$289,MATCH(A5808&amp;"|"&amp;C5808,SHELF_days!$D$2:$D$289,0))</f>
        <v>23</v>
      </c>
      <c r="AD5808" s="8">
        <f t="shared" si="271"/>
        <v>364.04399999999993</v>
      </c>
      <c r="AE5808" s="7">
        <f t="shared" si="272"/>
        <v>0.65950000000000009</v>
      </c>
    </row>
    <row r="5809" spans="1:31" x14ac:dyDescent="0.45">
      <c r="A5809" t="s">
        <v>90</v>
      </c>
      <c r="B5809" t="s">
        <v>173</v>
      </c>
      <c r="C5809" t="s">
        <v>139</v>
      </c>
      <c r="D5809">
        <v>0.65950000000000009</v>
      </c>
      <c r="E5809">
        <v>0.65950000000000009</v>
      </c>
      <c r="F5809">
        <v>0.65950000000000009</v>
      </c>
      <c r="G5809">
        <v>0.65950000000000009</v>
      </c>
      <c r="H5809">
        <v>0.65950000000000009</v>
      </c>
      <c r="I5809">
        <v>0.65950000000000009</v>
      </c>
      <c r="J5809">
        <v>0.65950000000000009</v>
      </c>
      <c r="K5809">
        <v>0.65950000000000009</v>
      </c>
      <c r="L5809">
        <v>0.65950000000000009</v>
      </c>
      <c r="M5809">
        <v>0.65950000000000009</v>
      </c>
      <c r="N5809">
        <v>0.65950000000000009</v>
      </c>
      <c r="O5809">
        <v>0.65950000000000009</v>
      </c>
      <c r="P5809">
        <v>0.65950000000000009</v>
      </c>
      <c r="Q5809">
        <v>0.65950000000000009</v>
      </c>
      <c r="R5809">
        <v>0.65950000000000009</v>
      </c>
      <c r="S5809">
        <v>0.65950000000000009</v>
      </c>
      <c r="T5809">
        <v>0.65950000000000009</v>
      </c>
      <c r="U5809">
        <v>0.65950000000000009</v>
      </c>
      <c r="V5809">
        <v>0.65950000000000009</v>
      </c>
      <c r="W5809">
        <v>0.65950000000000009</v>
      </c>
      <c r="X5809">
        <v>0.65950000000000009</v>
      </c>
      <c r="Y5809">
        <v>0.65950000000000009</v>
      </c>
      <c r="Z5809">
        <v>0.65950000000000009</v>
      </c>
      <c r="AA5809">
        <v>0.65950000000000009</v>
      </c>
      <c r="AB5809" s="7">
        <f t="shared" si="270"/>
        <v>15.827999999999998</v>
      </c>
      <c r="AC5809">
        <f>INDEX(SHELF_days!$C$2:$C$289,MATCH(A5809&amp;"|"&amp;C5809,SHELF_days!$D$2:$D$289,0))</f>
        <v>13</v>
      </c>
      <c r="AD5809" s="8">
        <f t="shared" si="271"/>
        <v>205.76399999999998</v>
      </c>
      <c r="AE5809" s="7">
        <f t="shared" si="272"/>
        <v>0.65950000000000009</v>
      </c>
    </row>
    <row r="5810" spans="1:31" x14ac:dyDescent="0.45">
      <c r="A5810" t="s">
        <v>90</v>
      </c>
      <c r="B5810" t="s">
        <v>174</v>
      </c>
      <c r="C5810" t="s">
        <v>134</v>
      </c>
      <c r="D5810">
        <v>0.8</v>
      </c>
      <c r="E5810">
        <v>0.8</v>
      </c>
      <c r="F5810">
        <v>0.8</v>
      </c>
      <c r="G5810">
        <v>0.8</v>
      </c>
      <c r="H5810">
        <v>0.8</v>
      </c>
      <c r="I5810">
        <v>0.8</v>
      </c>
      <c r="J5810">
        <v>0.8</v>
      </c>
      <c r="K5810">
        <v>0.8</v>
      </c>
      <c r="L5810">
        <v>0.8</v>
      </c>
      <c r="M5810">
        <v>0.8</v>
      </c>
      <c r="N5810">
        <v>0.8</v>
      </c>
      <c r="O5810">
        <v>0.8</v>
      </c>
      <c r="P5810">
        <v>0.8</v>
      </c>
      <c r="Q5810">
        <v>0.8</v>
      </c>
      <c r="R5810">
        <v>0.8</v>
      </c>
      <c r="S5810">
        <v>0.8</v>
      </c>
      <c r="T5810">
        <v>0.8</v>
      </c>
      <c r="U5810">
        <v>0.8</v>
      </c>
      <c r="V5810">
        <v>0.8</v>
      </c>
      <c r="W5810">
        <v>0.8</v>
      </c>
      <c r="X5810">
        <v>0.8</v>
      </c>
      <c r="Y5810">
        <v>0.8</v>
      </c>
      <c r="Z5810">
        <v>0.8</v>
      </c>
      <c r="AA5810">
        <v>0.8</v>
      </c>
      <c r="AB5810" s="7">
        <f t="shared" si="270"/>
        <v>19.200000000000006</v>
      </c>
      <c r="AC5810">
        <f>INDEX(SHELF_days!$C$2:$C$289,MATCH(A5810&amp;"|"&amp;C5810,SHELF_days!$D$2:$D$289,0))</f>
        <v>29</v>
      </c>
      <c r="AD5810" s="8">
        <f t="shared" si="271"/>
        <v>556.80000000000018</v>
      </c>
      <c r="AE5810" s="7">
        <f t="shared" si="272"/>
        <v>0.8</v>
      </c>
    </row>
    <row r="5811" spans="1:31" x14ac:dyDescent="0.45">
      <c r="A5811" t="s">
        <v>90</v>
      </c>
      <c r="B5811" t="s">
        <v>174</v>
      </c>
      <c r="C5811" t="s">
        <v>135</v>
      </c>
      <c r="D5811">
        <v>0.8</v>
      </c>
      <c r="E5811">
        <v>0.8</v>
      </c>
      <c r="F5811">
        <v>0.8</v>
      </c>
      <c r="G5811">
        <v>0.8</v>
      </c>
      <c r="H5811">
        <v>0.8</v>
      </c>
      <c r="I5811">
        <v>0.8</v>
      </c>
      <c r="J5811">
        <v>0.8</v>
      </c>
      <c r="K5811">
        <v>0.8</v>
      </c>
      <c r="L5811">
        <v>0.8</v>
      </c>
      <c r="M5811">
        <v>0.8</v>
      </c>
      <c r="N5811">
        <v>0.8</v>
      </c>
      <c r="O5811">
        <v>0.8</v>
      </c>
      <c r="P5811">
        <v>0.8</v>
      </c>
      <c r="Q5811">
        <v>0.8</v>
      </c>
      <c r="R5811">
        <v>0.8</v>
      </c>
      <c r="S5811">
        <v>0.8</v>
      </c>
      <c r="T5811">
        <v>0.8</v>
      </c>
      <c r="U5811">
        <v>0.8</v>
      </c>
      <c r="V5811">
        <v>0.8</v>
      </c>
      <c r="W5811">
        <v>0.8</v>
      </c>
      <c r="X5811">
        <v>0.8</v>
      </c>
      <c r="Y5811">
        <v>0.8</v>
      </c>
      <c r="Z5811">
        <v>0.8</v>
      </c>
      <c r="AA5811">
        <v>0.8</v>
      </c>
      <c r="AB5811" s="7">
        <f t="shared" si="270"/>
        <v>19.200000000000006</v>
      </c>
      <c r="AC5811">
        <f>INDEX(SHELF_days!$C$2:$C$289,MATCH(A5811&amp;"|"&amp;C5811,SHELF_days!$D$2:$D$289,0))</f>
        <v>140</v>
      </c>
      <c r="AD5811" s="8">
        <f t="shared" si="271"/>
        <v>2688.0000000000009</v>
      </c>
      <c r="AE5811" s="7">
        <f t="shared" si="272"/>
        <v>0.8</v>
      </c>
    </row>
    <row r="5812" spans="1:31" x14ac:dyDescent="0.45">
      <c r="A5812" t="s">
        <v>90</v>
      </c>
      <c r="B5812" t="s">
        <v>174</v>
      </c>
      <c r="C5812" t="s">
        <v>136</v>
      </c>
      <c r="D5812">
        <v>0.8</v>
      </c>
      <c r="E5812">
        <v>0.8</v>
      </c>
      <c r="F5812">
        <v>0.8</v>
      </c>
      <c r="G5812">
        <v>0.8</v>
      </c>
      <c r="H5812">
        <v>0.8</v>
      </c>
      <c r="I5812">
        <v>0.8</v>
      </c>
      <c r="J5812">
        <v>0.8</v>
      </c>
      <c r="K5812">
        <v>0.8</v>
      </c>
      <c r="L5812">
        <v>0.8</v>
      </c>
      <c r="M5812">
        <v>0.8</v>
      </c>
      <c r="N5812">
        <v>0.8</v>
      </c>
      <c r="O5812">
        <v>0.8</v>
      </c>
      <c r="P5812">
        <v>0.8</v>
      </c>
      <c r="Q5812">
        <v>0.8</v>
      </c>
      <c r="R5812">
        <v>0.8</v>
      </c>
      <c r="S5812">
        <v>0.8</v>
      </c>
      <c r="T5812">
        <v>0.8</v>
      </c>
      <c r="U5812">
        <v>0.8</v>
      </c>
      <c r="V5812">
        <v>0.8</v>
      </c>
      <c r="W5812">
        <v>0.8</v>
      </c>
      <c r="X5812">
        <v>0.8</v>
      </c>
      <c r="Y5812">
        <v>0.8</v>
      </c>
      <c r="Z5812">
        <v>0.8</v>
      </c>
      <c r="AA5812">
        <v>0.8</v>
      </c>
      <c r="AB5812" s="7">
        <f t="shared" si="270"/>
        <v>19.200000000000006</v>
      </c>
      <c r="AC5812">
        <f>INDEX(SHELF_days!$C$2:$C$289,MATCH(A5812&amp;"|"&amp;C5812,SHELF_days!$D$2:$D$289,0))</f>
        <v>95</v>
      </c>
      <c r="AD5812" s="8">
        <f t="shared" si="271"/>
        <v>1824.0000000000007</v>
      </c>
      <c r="AE5812" s="7">
        <f t="shared" si="272"/>
        <v>0.8</v>
      </c>
    </row>
    <row r="5813" spans="1:31" x14ac:dyDescent="0.45">
      <c r="A5813" t="s">
        <v>90</v>
      </c>
      <c r="B5813" t="s">
        <v>174</v>
      </c>
      <c r="C5813" t="s">
        <v>137</v>
      </c>
      <c r="D5813">
        <v>0.8</v>
      </c>
      <c r="E5813">
        <v>0.8</v>
      </c>
      <c r="F5813">
        <v>0.8</v>
      </c>
      <c r="G5813">
        <v>0.8</v>
      </c>
      <c r="H5813">
        <v>0.8</v>
      </c>
      <c r="I5813">
        <v>0.8</v>
      </c>
      <c r="J5813">
        <v>0.8</v>
      </c>
      <c r="K5813">
        <v>0.8</v>
      </c>
      <c r="L5813">
        <v>0.8</v>
      </c>
      <c r="M5813">
        <v>0.8</v>
      </c>
      <c r="N5813">
        <v>0.8</v>
      </c>
      <c r="O5813">
        <v>0.8</v>
      </c>
      <c r="P5813">
        <v>0.8</v>
      </c>
      <c r="Q5813">
        <v>0.8</v>
      </c>
      <c r="R5813">
        <v>0.8</v>
      </c>
      <c r="S5813">
        <v>0.8</v>
      </c>
      <c r="T5813">
        <v>0.8</v>
      </c>
      <c r="U5813">
        <v>0.8</v>
      </c>
      <c r="V5813">
        <v>0.8</v>
      </c>
      <c r="W5813">
        <v>0.8</v>
      </c>
      <c r="X5813">
        <v>0.8</v>
      </c>
      <c r="Y5813">
        <v>0.8</v>
      </c>
      <c r="Z5813">
        <v>0.8</v>
      </c>
      <c r="AA5813">
        <v>0.8</v>
      </c>
      <c r="AB5813" s="7">
        <f t="shared" si="270"/>
        <v>19.200000000000006</v>
      </c>
      <c r="AC5813">
        <f>INDEX(SHELF_days!$C$2:$C$289,MATCH(A5813&amp;"|"&amp;C5813,SHELF_days!$D$2:$D$289,0))</f>
        <v>65</v>
      </c>
      <c r="AD5813" s="8">
        <f t="shared" si="271"/>
        <v>1248.0000000000005</v>
      </c>
      <c r="AE5813" s="7">
        <f t="shared" si="272"/>
        <v>0.8</v>
      </c>
    </row>
    <row r="5814" spans="1:31" x14ac:dyDescent="0.45">
      <c r="A5814" t="s">
        <v>90</v>
      </c>
      <c r="B5814" t="s">
        <v>174</v>
      </c>
      <c r="C5814" t="s">
        <v>138</v>
      </c>
      <c r="D5814">
        <v>0.8</v>
      </c>
      <c r="E5814">
        <v>0.8</v>
      </c>
      <c r="F5814">
        <v>0.8</v>
      </c>
      <c r="G5814">
        <v>0.8</v>
      </c>
      <c r="H5814">
        <v>0.8</v>
      </c>
      <c r="I5814">
        <v>0.8</v>
      </c>
      <c r="J5814">
        <v>0.8</v>
      </c>
      <c r="K5814">
        <v>0.8</v>
      </c>
      <c r="L5814">
        <v>0.8</v>
      </c>
      <c r="M5814">
        <v>0.8</v>
      </c>
      <c r="N5814">
        <v>0.8</v>
      </c>
      <c r="O5814">
        <v>0.8</v>
      </c>
      <c r="P5814">
        <v>0.8</v>
      </c>
      <c r="Q5814">
        <v>0.8</v>
      </c>
      <c r="R5814">
        <v>0.8</v>
      </c>
      <c r="S5814">
        <v>0.8</v>
      </c>
      <c r="T5814">
        <v>0.8</v>
      </c>
      <c r="U5814">
        <v>0.8</v>
      </c>
      <c r="V5814">
        <v>0.8</v>
      </c>
      <c r="W5814">
        <v>0.8</v>
      </c>
      <c r="X5814">
        <v>0.8</v>
      </c>
      <c r="Y5814">
        <v>0.8</v>
      </c>
      <c r="Z5814">
        <v>0.8</v>
      </c>
      <c r="AA5814">
        <v>0.8</v>
      </c>
      <c r="AB5814" s="7">
        <f t="shared" si="270"/>
        <v>19.200000000000006</v>
      </c>
      <c r="AC5814">
        <f>INDEX(SHELF_days!$C$2:$C$289,MATCH(A5814&amp;"|"&amp;C5814,SHELF_days!$D$2:$D$289,0))</f>
        <v>23</v>
      </c>
      <c r="AD5814" s="8">
        <f t="shared" si="271"/>
        <v>441.60000000000014</v>
      </c>
      <c r="AE5814" s="7">
        <f t="shared" si="272"/>
        <v>0.8</v>
      </c>
    </row>
    <row r="5815" spans="1:31" x14ac:dyDescent="0.45">
      <c r="A5815" t="s">
        <v>90</v>
      </c>
      <c r="B5815" t="s">
        <v>174</v>
      </c>
      <c r="C5815" t="s">
        <v>139</v>
      </c>
      <c r="D5815">
        <v>0.8</v>
      </c>
      <c r="E5815">
        <v>0.8</v>
      </c>
      <c r="F5815">
        <v>0.8</v>
      </c>
      <c r="G5815">
        <v>0.8</v>
      </c>
      <c r="H5815">
        <v>0.8</v>
      </c>
      <c r="I5815">
        <v>0.8</v>
      </c>
      <c r="J5815">
        <v>0.8</v>
      </c>
      <c r="K5815">
        <v>0.8</v>
      </c>
      <c r="L5815">
        <v>0.8</v>
      </c>
      <c r="M5815">
        <v>0.8</v>
      </c>
      <c r="N5815">
        <v>0.8</v>
      </c>
      <c r="O5815">
        <v>0.8</v>
      </c>
      <c r="P5815">
        <v>0.8</v>
      </c>
      <c r="Q5815">
        <v>0.8</v>
      </c>
      <c r="R5815">
        <v>0.8</v>
      </c>
      <c r="S5815">
        <v>0.8</v>
      </c>
      <c r="T5815">
        <v>0.8</v>
      </c>
      <c r="U5815">
        <v>0.8</v>
      </c>
      <c r="V5815">
        <v>0.8</v>
      </c>
      <c r="W5815">
        <v>0.8</v>
      </c>
      <c r="X5815">
        <v>0.8</v>
      </c>
      <c r="Y5815">
        <v>0.8</v>
      </c>
      <c r="Z5815">
        <v>0.8</v>
      </c>
      <c r="AA5815">
        <v>0.8</v>
      </c>
      <c r="AB5815" s="7">
        <f t="shared" si="270"/>
        <v>19.200000000000006</v>
      </c>
      <c r="AC5815">
        <f>INDEX(SHELF_days!$C$2:$C$289,MATCH(A5815&amp;"|"&amp;C5815,SHELF_days!$D$2:$D$289,0))</f>
        <v>13</v>
      </c>
      <c r="AD5815" s="8">
        <f t="shared" si="271"/>
        <v>249.60000000000008</v>
      </c>
      <c r="AE5815" s="7">
        <f t="shared" si="272"/>
        <v>0.8</v>
      </c>
    </row>
    <row r="5816" spans="1:31" x14ac:dyDescent="0.45">
      <c r="A5816" t="s">
        <v>90</v>
      </c>
      <c r="B5816" t="s">
        <v>175</v>
      </c>
      <c r="C5816" t="s">
        <v>134</v>
      </c>
      <c r="D5816">
        <v>0.42</v>
      </c>
      <c r="E5816">
        <v>0.42</v>
      </c>
      <c r="F5816">
        <v>0.42</v>
      </c>
      <c r="G5816">
        <v>0.42</v>
      </c>
      <c r="H5816">
        <v>0.42</v>
      </c>
      <c r="I5816">
        <v>0.42</v>
      </c>
      <c r="J5816">
        <v>0.42</v>
      </c>
      <c r="K5816">
        <v>0.42</v>
      </c>
      <c r="L5816">
        <v>0.42</v>
      </c>
      <c r="M5816">
        <v>0.42</v>
      </c>
      <c r="N5816">
        <v>0.42</v>
      </c>
      <c r="O5816">
        <v>0.42</v>
      </c>
      <c r="P5816">
        <v>0.42</v>
      </c>
      <c r="Q5816">
        <v>0.42</v>
      </c>
      <c r="R5816">
        <v>0.42</v>
      </c>
      <c r="S5816">
        <v>0.42</v>
      </c>
      <c r="T5816">
        <v>0.42</v>
      </c>
      <c r="U5816">
        <v>0.42</v>
      </c>
      <c r="V5816">
        <v>0.42</v>
      </c>
      <c r="W5816">
        <v>0.42</v>
      </c>
      <c r="X5816">
        <v>0.42</v>
      </c>
      <c r="Y5816">
        <v>0.42</v>
      </c>
      <c r="Z5816">
        <v>0.42</v>
      </c>
      <c r="AA5816">
        <v>0.42</v>
      </c>
      <c r="AB5816" s="7">
        <f t="shared" si="270"/>
        <v>10.08</v>
      </c>
      <c r="AC5816">
        <f>INDEX(SHELF_days!$C$2:$C$289,MATCH(A5816&amp;"|"&amp;C5816,SHELF_days!$D$2:$D$289,0))</f>
        <v>29</v>
      </c>
      <c r="AD5816" s="8">
        <f t="shared" si="271"/>
        <v>292.32</v>
      </c>
      <c r="AE5816" s="7">
        <f t="shared" si="272"/>
        <v>0.42</v>
      </c>
    </row>
    <row r="5817" spans="1:31" x14ac:dyDescent="0.45">
      <c r="A5817" t="s">
        <v>90</v>
      </c>
      <c r="B5817" t="s">
        <v>175</v>
      </c>
      <c r="C5817" t="s">
        <v>135</v>
      </c>
      <c r="D5817">
        <v>0.42</v>
      </c>
      <c r="E5817">
        <v>0.42</v>
      </c>
      <c r="F5817">
        <v>0.42</v>
      </c>
      <c r="G5817">
        <v>0.42</v>
      </c>
      <c r="H5817">
        <v>0.42</v>
      </c>
      <c r="I5817">
        <v>0.42</v>
      </c>
      <c r="J5817">
        <v>0.42</v>
      </c>
      <c r="K5817">
        <v>0.42</v>
      </c>
      <c r="L5817">
        <v>0.42</v>
      </c>
      <c r="M5817">
        <v>0.42</v>
      </c>
      <c r="N5817">
        <v>0.42</v>
      </c>
      <c r="O5817">
        <v>0.42</v>
      </c>
      <c r="P5817">
        <v>0.42</v>
      </c>
      <c r="Q5817">
        <v>0.42</v>
      </c>
      <c r="R5817">
        <v>0.42</v>
      </c>
      <c r="S5817">
        <v>0.42</v>
      </c>
      <c r="T5817">
        <v>0.42</v>
      </c>
      <c r="U5817">
        <v>0.42</v>
      </c>
      <c r="V5817">
        <v>0.42</v>
      </c>
      <c r="W5817">
        <v>0.42</v>
      </c>
      <c r="X5817">
        <v>0.42</v>
      </c>
      <c r="Y5817">
        <v>0.42</v>
      </c>
      <c r="Z5817">
        <v>0.42</v>
      </c>
      <c r="AA5817">
        <v>0.42</v>
      </c>
      <c r="AB5817" s="7">
        <f t="shared" si="270"/>
        <v>10.08</v>
      </c>
      <c r="AC5817">
        <f>INDEX(SHELF_days!$C$2:$C$289,MATCH(A5817&amp;"|"&amp;C5817,SHELF_days!$D$2:$D$289,0))</f>
        <v>140</v>
      </c>
      <c r="AD5817" s="8">
        <f t="shared" si="271"/>
        <v>1411.2</v>
      </c>
      <c r="AE5817" s="7">
        <f t="shared" si="272"/>
        <v>0.42</v>
      </c>
    </row>
    <row r="5818" spans="1:31" x14ac:dyDescent="0.45">
      <c r="A5818" t="s">
        <v>90</v>
      </c>
      <c r="B5818" t="s">
        <v>175</v>
      </c>
      <c r="C5818" t="s">
        <v>136</v>
      </c>
      <c r="D5818">
        <v>0.42</v>
      </c>
      <c r="E5818">
        <v>0.42</v>
      </c>
      <c r="F5818">
        <v>0.42</v>
      </c>
      <c r="G5818">
        <v>0.42</v>
      </c>
      <c r="H5818">
        <v>0.42</v>
      </c>
      <c r="I5818">
        <v>0.42</v>
      </c>
      <c r="J5818">
        <v>0.42</v>
      </c>
      <c r="K5818">
        <v>0.42</v>
      </c>
      <c r="L5818">
        <v>0.42</v>
      </c>
      <c r="M5818">
        <v>0.42</v>
      </c>
      <c r="N5818">
        <v>0.42</v>
      </c>
      <c r="O5818">
        <v>0.42</v>
      </c>
      <c r="P5818">
        <v>0.42</v>
      </c>
      <c r="Q5818">
        <v>0.42</v>
      </c>
      <c r="R5818">
        <v>0.42</v>
      </c>
      <c r="S5818">
        <v>0.42</v>
      </c>
      <c r="T5818">
        <v>0.42</v>
      </c>
      <c r="U5818">
        <v>0.42</v>
      </c>
      <c r="V5818">
        <v>0.42</v>
      </c>
      <c r="W5818">
        <v>0.42</v>
      </c>
      <c r="X5818">
        <v>0.42</v>
      </c>
      <c r="Y5818">
        <v>0.42</v>
      </c>
      <c r="Z5818">
        <v>0.42</v>
      </c>
      <c r="AA5818">
        <v>0.42</v>
      </c>
      <c r="AB5818" s="7">
        <f t="shared" si="270"/>
        <v>10.08</v>
      </c>
      <c r="AC5818">
        <f>INDEX(SHELF_days!$C$2:$C$289,MATCH(A5818&amp;"|"&amp;C5818,SHELF_days!$D$2:$D$289,0))</f>
        <v>95</v>
      </c>
      <c r="AD5818" s="8">
        <f t="shared" si="271"/>
        <v>957.6</v>
      </c>
      <c r="AE5818" s="7">
        <f t="shared" si="272"/>
        <v>0.42</v>
      </c>
    </row>
    <row r="5819" spans="1:31" x14ac:dyDescent="0.45">
      <c r="A5819" t="s">
        <v>90</v>
      </c>
      <c r="B5819" t="s">
        <v>175</v>
      </c>
      <c r="C5819" t="s">
        <v>137</v>
      </c>
      <c r="D5819">
        <v>0.42</v>
      </c>
      <c r="E5819">
        <v>0.42</v>
      </c>
      <c r="F5819">
        <v>0.42</v>
      </c>
      <c r="G5819">
        <v>0.42</v>
      </c>
      <c r="H5819">
        <v>0.42</v>
      </c>
      <c r="I5819">
        <v>0.42</v>
      </c>
      <c r="J5819">
        <v>0.42</v>
      </c>
      <c r="K5819">
        <v>0.42</v>
      </c>
      <c r="L5819">
        <v>0.42</v>
      </c>
      <c r="M5819">
        <v>0.42</v>
      </c>
      <c r="N5819">
        <v>0.42</v>
      </c>
      <c r="O5819">
        <v>0.42</v>
      </c>
      <c r="P5819">
        <v>0.42</v>
      </c>
      <c r="Q5819">
        <v>0.42</v>
      </c>
      <c r="R5819">
        <v>0.42</v>
      </c>
      <c r="S5819">
        <v>0.42</v>
      </c>
      <c r="T5819">
        <v>0.42</v>
      </c>
      <c r="U5819">
        <v>0.42</v>
      </c>
      <c r="V5819">
        <v>0.42</v>
      </c>
      <c r="W5819">
        <v>0.42</v>
      </c>
      <c r="X5819">
        <v>0.42</v>
      </c>
      <c r="Y5819">
        <v>0.42</v>
      </c>
      <c r="Z5819">
        <v>0.42</v>
      </c>
      <c r="AA5819">
        <v>0.42</v>
      </c>
      <c r="AB5819" s="7">
        <f t="shared" si="270"/>
        <v>10.08</v>
      </c>
      <c r="AC5819">
        <f>INDEX(SHELF_days!$C$2:$C$289,MATCH(A5819&amp;"|"&amp;C5819,SHELF_days!$D$2:$D$289,0))</f>
        <v>65</v>
      </c>
      <c r="AD5819" s="8">
        <f t="shared" si="271"/>
        <v>655.20000000000005</v>
      </c>
      <c r="AE5819" s="7">
        <f t="shared" si="272"/>
        <v>0.42</v>
      </c>
    </row>
    <row r="5820" spans="1:31" x14ac:dyDescent="0.45">
      <c r="A5820" t="s">
        <v>90</v>
      </c>
      <c r="B5820" t="s">
        <v>175</v>
      </c>
      <c r="C5820" t="s">
        <v>138</v>
      </c>
      <c r="D5820">
        <v>0.42</v>
      </c>
      <c r="E5820">
        <v>0.42</v>
      </c>
      <c r="F5820">
        <v>0.42</v>
      </c>
      <c r="G5820">
        <v>0.42</v>
      </c>
      <c r="H5820">
        <v>0.42</v>
      </c>
      <c r="I5820">
        <v>0.42</v>
      </c>
      <c r="J5820">
        <v>0.42</v>
      </c>
      <c r="K5820">
        <v>0.42</v>
      </c>
      <c r="L5820">
        <v>0.42</v>
      </c>
      <c r="M5820">
        <v>0.42</v>
      </c>
      <c r="N5820">
        <v>0.42</v>
      </c>
      <c r="O5820">
        <v>0.42</v>
      </c>
      <c r="P5820">
        <v>0.42</v>
      </c>
      <c r="Q5820">
        <v>0.42</v>
      </c>
      <c r="R5820">
        <v>0.42</v>
      </c>
      <c r="S5820">
        <v>0.42</v>
      </c>
      <c r="T5820">
        <v>0.42</v>
      </c>
      <c r="U5820">
        <v>0.42</v>
      </c>
      <c r="V5820">
        <v>0.42</v>
      </c>
      <c r="W5820">
        <v>0.42</v>
      </c>
      <c r="X5820">
        <v>0.42</v>
      </c>
      <c r="Y5820">
        <v>0.42</v>
      </c>
      <c r="Z5820">
        <v>0.42</v>
      </c>
      <c r="AA5820">
        <v>0.42</v>
      </c>
      <c r="AB5820" s="7">
        <f t="shared" si="270"/>
        <v>10.08</v>
      </c>
      <c r="AC5820">
        <f>INDEX(SHELF_days!$C$2:$C$289,MATCH(A5820&amp;"|"&amp;C5820,SHELF_days!$D$2:$D$289,0))</f>
        <v>23</v>
      </c>
      <c r="AD5820" s="8">
        <f t="shared" si="271"/>
        <v>231.84</v>
      </c>
      <c r="AE5820" s="7">
        <f t="shared" si="272"/>
        <v>0.42</v>
      </c>
    </row>
    <row r="5821" spans="1:31" x14ac:dyDescent="0.45">
      <c r="A5821" t="s">
        <v>90</v>
      </c>
      <c r="B5821" t="s">
        <v>175</v>
      </c>
      <c r="C5821" t="s">
        <v>139</v>
      </c>
      <c r="D5821">
        <v>0.42</v>
      </c>
      <c r="E5821">
        <v>0.42</v>
      </c>
      <c r="F5821">
        <v>0.42</v>
      </c>
      <c r="G5821">
        <v>0.42</v>
      </c>
      <c r="H5821">
        <v>0.42</v>
      </c>
      <c r="I5821">
        <v>0.42</v>
      </c>
      <c r="J5821">
        <v>0.42</v>
      </c>
      <c r="K5821">
        <v>0.42</v>
      </c>
      <c r="L5821">
        <v>0.42</v>
      </c>
      <c r="M5821">
        <v>0.42</v>
      </c>
      <c r="N5821">
        <v>0.42</v>
      </c>
      <c r="O5821">
        <v>0.42</v>
      </c>
      <c r="P5821">
        <v>0.42</v>
      </c>
      <c r="Q5821">
        <v>0.42</v>
      </c>
      <c r="R5821">
        <v>0.42</v>
      </c>
      <c r="S5821">
        <v>0.42</v>
      </c>
      <c r="T5821">
        <v>0.42</v>
      </c>
      <c r="U5821">
        <v>0.42</v>
      </c>
      <c r="V5821">
        <v>0.42</v>
      </c>
      <c r="W5821">
        <v>0.42</v>
      </c>
      <c r="X5821">
        <v>0.42</v>
      </c>
      <c r="Y5821">
        <v>0.42</v>
      </c>
      <c r="Z5821">
        <v>0.42</v>
      </c>
      <c r="AA5821">
        <v>0.42</v>
      </c>
      <c r="AB5821" s="7">
        <f t="shared" si="270"/>
        <v>10.08</v>
      </c>
      <c r="AC5821">
        <f>INDEX(SHELF_days!$C$2:$C$289,MATCH(A5821&amp;"|"&amp;C5821,SHELF_days!$D$2:$D$289,0))</f>
        <v>13</v>
      </c>
      <c r="AD5821" s="8">
        <f t="shared" si="271"/>
        <v>131.04</v>
      </c>
      <c r="AE5821" s="7">
        <f t="shared" si="272"/>
        <v>0.42</v>
      </c>
    </row>
    <row r="5822" spans="1:31" x14ac:dyDescent="0.45">
      <c r="A5822" t="s">
        <v>90</v>
      </c>
      <c r="B5822" t="s">
        <v>176</v>
      </c>
      <c r="C5822" t="s">
        <v>134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 s="7">
        <f t="shared" si="270"/>
        <v>0</v>
      </c>
      <c r="AC5822">
        <f>INDEX(SHELF_days!$C$2:$C$289,MATCH(A5822&amp;"|"&amp;C5822,SHELF_days!$D$2:$D$289,0))</f>
        <v>29</v>
      </c>
      <c r="AD5822" s="8">
        <f t="shared" si="271"/>
        <v>0</v>
      </c>
      <c r="AE5822" s="7">
        <f t="shared" si="272"/>
        <v>0</v>
      </c>
    </row>
    <row r="5823" spans="1:31" x14ac:dyDescent="0.45">
      <c r="A5823" t="s">
        <v>90</v>
      </c>
      <c r="B5823" t="s">
        <v>176</v>
      </c>
      <c r="C5823" t="s">
        <v>135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6.4625458355159872E-3</v>
      </c>
      <c r="W5823">
        <v>0</v>
      </c>
      <c r="X5823">
        <v>0</v>
      </c>
      <c r="Y5823">
        <v>0</v>
      </c>
      <c r="Z5823">
        <v>0</v>
      </c>
      <c r="AA5823">
        <v>0</v>
      </c>
      <c r="AB5823" s="7">
        <f t="shared" si="270"/>
        <v>6.4625458355159872E-3</v>
      </c>
      <c r="AC5823">
        <f>INDEX(SHELF_days!$C$2:$C$289,MATCH(A5823&amp;"|"&amp;C5823,SHELF_days!$D$2:$D$289,0))</f>
        <v>140</v>
      </c>
      <c r="AD5823" s="8">
        <f t="shared" si="271"/>
        <v>0.90475641697223819</v>
      </c>
      <c r="AE5823" s="7">
        <f t="shared" si="272"/>
        <v>6.4625458355159872E-3</v>
      </c>
    </row>
    <row r="5824" spans="1:31" x14ac:dyDescent="0.45">
      <c r="A5824" t="s">
        <v>90</v>
      </c>
      <c r="B5824" t="s">
        <v>176</v>
      </c>
      <c r="C5824" t="s">
        <v>136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1.3667913031436109E-2</v>
      </c>
      <c r="S5824">
        <v>0.1313453105947763</v>
      </c>
      <c r="T5824">
        <v>0.44187362739435532</v>
      </c>
      <c r="U5824">
        <v>0.85641142872583864</v>
      </c>
      <c r="V5824">
        <v>0.95</v>
      </c>
      <c r="W5824">
        <v>0.68306228783933165</v>
      </c>
      <c r="X5824">
        <v>0</v>
      </c>
      <c r="Y5824">
        <v>0</v>
      </c>
      <c r="Z5824">
        <v>0</v>
      </c>
      <c r="AA5824">
        <v>0</v>
      </c>
      <c r="AB5824" s="7">
        <f t="shared" si="270"/>
        <v>3.0763605675857377</v>
      </c>
      <c r="AC5824">
        <f>INDEX(SHELF_days!$C$2:$C$289,MATCH(A5824&amp;"|"&amp;C5824,SHELF_days!$D$2:$D$289,0))</f>
        <v>95</v>
      </c>
      <c r="AD5824" s="8">
        <f t="shared" si="271"/>
        <v>292.25425392064506</v>
      </c>
      <c r="AE5824" s="7">
        <f t="shared" si="272"/>
        <v>0.95</v>
      </c>
    </row>
    <row r="5825" spans="1:31" x14ac:dyDescent="0.45">
      <c r="A5825" t="s">
        <v>90</v>
      </c>
      <c r="B5825" t="s">
        <v>176</v>
      </c>
      <c r="C5825" t="s">
        <v>137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6.0620282007678959E-2</v>
      </c>
      <c r="V5825">
        <v>6.0620282007678959E-2</v>
      </c>
      <c r="W5825">
        <v>9.7467904404503411E-3</v>
      </c>
      <c r="X5825">
        <v>0</v>
      </c>
      <c r="Y5825">
        <v>0</v>
      </c>
      <c r="Z5825">
        <v>0</v>
      </c>
      <c r="AA5825">
        <v>0</v>
      </c>
      <c r="AB5825" s="7">
        <f t="shared" si="270"/>
        <v>0.13098735445580825</v>
      </c>
      <c r="AC5825">
        <f>INDEX(SHELF_days!$C$2:$C$289,MATCH(A5825&amp;"|"&amp;C5825,SHELF_days!$D$2:$D$289,0))</f>
        <v>65</v>
      </c>
      <c r="AD5825" s="8">
        <f t="shared" si="271"/>
        <v>8.5141780396275362</v>
      </c>
      <c r="AE5825" s="7">
        <f t="shared" si="272"/>
        <v>6.0620282007678959E-2</v>
      </c>
    </row>
    <row r="5826" spans="1:31" x14ac:dyDescent="0.45">
      <c r="A5826" t="s">
        <v>90</v>
      </c>
      <c r="B5826" t="s">
        <v>176</v>
      </c>
      <c r="C5826" t="s">
        <v>138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0.59455421686747079</v>
      </c>
      <c r="U5826">
        <v>0.59455421686747079</v>
      </c>
      <c r="V5826">
        <v>0.59455421686747079</v>
      </c>
      <c r="W5826">
        <v>0.59455421686747079</v>
      </c>
      <c r="X5826">
        <v>0</v>
      </c>
      <c r="Y5826">
        <v>0</v>
      </c>
      <c r="Z5826">
        <v>0</v>
      </c>
      <c r="AA5826">
        <v>0</v>
      </c>
      <c r="AB5826" s="7">
        <f t="shared" ref="AB5826:AB5889" si="273">SUM(D5826:AA5826)</f>
        <v>2.3782168674698831</v>
      </c>
      <c r="AC5826">
        <f>INDEX(SHELF_days!$C$2:$C$289,MATCH(A5826&amp;"|"&amp;C5826,SHELF_days!$D$2:$D$289,0))</f>
        <v>23</v>
      </c>
      <c r="AD5826" s="8">
        <f t="shared" ref="AD5826:AD5889" si="274">AB5826*AC5826</f>
        <v>54.698987951807311</v>
      </c>
      <c r="AE5826" s="7">
        <f t="shared" ref="AE5826:AE5889" si="275">MAX(D5826:AA5826)</f>
        <v>0.59455421686747079</v>
      </c>
    </row>
    <row r="5827" spans="1:31" x14ac:dyDescent="0.45">
      <c r="A5827" t="s">
        <v>90</v>
      </c>
      <c r="B5827" t="s">
        <v>176</v>
      </c>
      <c r="C5827" t="s">
        <v>139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 s="7">
        <f t="shared" si="273"/>
        <v>0</v>
      </c>
      <c r="AC5827">
        <f>INDEX(SHELF_days!$C$2:$C$289,MATCH(A5827&amp;"|"&amp;C5827,SHELF_days!$D$2:$D$289,0))</f>
        <v>13</v>
      </c>
      <c r="AD5827" s="8">
        <f t="shared" si="274"/>
        <v>0</v>
      </c>
      <c r="AE5827" s="7">
        <f t="shared" si="275"/>
        <v>0</v>
      </c>
    </row>
    <row r="5828" spans="1:31" x14ac:dyDescent="0.45">
      <c r="A5828" t="s">
        <v>90</v>
      </c>
      <c r="B5828" t="s">
        <v>177</v>
      </c>
      <c r="C5828" t="s">
        <v>134</v>
      </c>
      <c r="D5828">
        <v>0.21292402876728209</v>
      </c>
      <c r="E5828">
        <v>0.2114977567662075</v>
      </c>
      <c r="F5828">
        <v>0.21197705861322441</v>
      </c>
      <c r="G5828">
        <v>0.21197705861322441</v>
      </c>
      <c r="H5828">
        <v>0.21466905976370301</v>
      </c>
      <c r="I5828">
        <v>0.22053701732766751</v>
      </c>
      <c r="J5828">
        <v>0.22850366550332751</v>
      </c>
      <c r="K5828">
        <v>0.2270820469182433</v>
      </c>
      <c r="L5828">
        <v>0.21693294664305959</v>
      </c>
      <c r="M5828">
        <v>0.21103008845916671</v>
      </c>
      <c r="N5828">
        <v>0.21197705861322441</v>
      </c>
      <c r="O5828">
        <v>0.21103008845916671</v>
      </c>
      <c r="P5828">
        <v>0.21103008845916671</v>
      </c>
      <c r="Q5828">
        <v>0.21103008845916671</v>
      </c>
      <c r="R5828">
        <v>0.21103008845916671</v>
      </c>
      <c r="S5828">
        <v>0.21103008845916671</v>
      </c>
      <c r="T5828">
        <v>0.22225878124413609</v>
      </c>
      <c r="U5828">
        <v>0.23710317825368951</v>
      </c>
      <c r="V5828">
        <v>0.24116793712135251</v>
      </c>
      <c r="W5828">
        <v>0.24031403528710379</v>
      </c>
      <c r="X5828">
        <v>0.237966386919919</v>
      </c>
      <c r="Y5828">
        <v>0.22854787295523679</v>
      </c>
      <c r="Z5828">
        <v>0.2214281464898398</v>
      </c>
      <c r="AA5828">
        <v>0.21513440136274861</v>
      </c>
      <c r="AB5828" s="7">
        <f t="shared" si="273"/>
        <v>5.2781789679181905</v>
      </c>
      <c r="AC5828">
        <f>INDEX(SHELF_days!$C$2:$C$289,MATCH(A5828&amp;"|"&amp;C5828,SHELF_days!$D$2:$D$289,0))</f>
        <v>29</v>
      </c>
      <c r="AD5828" s="8">
        <f t="shared" si="274"/>
        <v>153.06719006962751</v>
      </c>
      <c r="AE5828" s="7">
        <f t="shared" si="275"/>
        <v>0.24116793712135251</v>
      </c>
    </row>
    <row r="5829" spans="1:31" x14ac:dyDescent="0.45">
      <c r="A5829" t="s">
        <v>90</v>
      </c>
      <c r="B5829" t="s">
        <v>177</v>
      </c>
      <c r="C5829" t="s">
        <v>135</v>
      </c>
      <c r="D5829">
        <v>0.17704835199543639</v>
      </c>
      <c r="E5829">
        <v>0.1768521938920958</v>
      </c>
      <c r="F5829">
        <v>0.1768521938920958</v>
      </c>
      <c r="G5829">
        <v>0.1768521938920958</v>
      </c>
      <c r="H5829">
        <v>0.1772710179505797</v>
      </c>
      <c r="I5829">
        <v>0.17933670254742851</v>
      </c>
      <c r="J5829">
        <v>0.18238799727039881</v>
      </c>
      <c r="K5829">
        <v>0.18043268172923779</v>
      </c>
      <c r="L5829">
        <v>0.17755826667193339</v>
      </c>
      <c r="M5829">
        <v>0.1774406682021174</v>
      </c>
      <c r="N5829">
        <v>0.1774406682021174</v>
      </c>
      <c r="O5829">
        <v>0.17773755614230849</v>
      </c>
      <c r="P5829">
        <v>0.17828988338168991</v>
      </c>
      <c r="Q5829">
        <v>0.17854725052464779</v>
      </c>
      <c r="R5829">
        <v>0.17971455992585361</v>
      </c>
      <c r="S5829">
        <v>0.18232630626983959</v>
      </c>
      <c r="T5829">
        <v>0.19106666795062691</v>
      </c>
      <c r="U5829">
        <v>0.20141099564595311</v>
      </c>
      <c r="V5829">
        <v>0.20727212266001729</v>
      </c>
      <c r="W5829">
        <v>0.20575105392747989</v>
      </c>
      <c r="X5829">
        <v>0.19843922447839121</v>
      </c>
      <c r="Y5829">
        <v>0.18953981568678721</v>
      </c>
      <c r="Z5829">
        <v>0.18139082008167259</v>
      </c>
      <c r="AA5829">
        <v>0.17794190758166081</v>
      </c>
      <c r="AB5829" s="7">
        <f t="shared" si="273"/>
        <v>4.4089011005024652</v>
      </c>
      <c r="AC5829">
        <f>INDEX(SHELF_days!$C$2:$C$289,MATCH(A5829&amp;"|"&amp;C5829,SHELF_days!$D$2:$D$289,0))</f>
        <v>140</v>
      </c>
      <c r="AD5829" s="8">
        <f t="shared" si="274"/>
        <v>617.24615407034514</v>
      </c>
      <c r="AE5829" s="7">
        <f t="shared" si="275"/>
        <v>0.20727212266001729</v>
      </c>
    </row>
    <row r="5830" spans="1:31" x14ac:dyDescent="0.45">
      <c r="A5830" t="s">
        <v>90</v>
      </c>
      <c r="B5830" t="s">
        <v>177</v>
      </c>
      <c r="C5830" t="s">
        <v>136</v>
      </c>
      <c r="D5830">
        <v>0.17326536446361351</v>
      </c>
      <c r="E5830">
        <v>0.1730025689184683</v>
      </c>
      <c r="F5830">
        <v>0.1730025689184683</v>
      </c>
      <c r="G5830">
        <v>0.17329164401812799</v>
      </c>
      <c r="H5830">
        <v>0.1740303125774551</v>
      </c>
      <c r="I5830">
        <v>0.17540182121982101</v>
      </c>
      <c r="J5830">
        <v>0.17870168095696859</v>
      </c>
      <c r="K5830">
        <v>0.17884515311945329</v>
      </c>
      <c r="L5830">
        <v>0.17517880013556261</v>
      </c>
      <c r="M5830">
        <v>0.17394366107338019</v>
      </c>
      <c r="N5830">
        <v>0.17409281530170581</v>
      </c>
      <c r="O5830">
        <v>0.17381155304257739</v>
      </c>
      <c r="P5830">
        <v>0.17595724315577649</v>
      </c>
      <c r="Q5830">
        <v>0.17720800789902169</v>
      </c>
      <c r="R5830">
        <v>0.17798574066100539</v>
      </c>
      <c r="S5830">
        <v>0.1804162443244835</v>
      </c>
      <c r="T5830">
        <v>0.18735759800746751</v>
      </c>
      <c r="U5830">
        <v>0.19918978986307281</v>
      </c>
      <c r="V5830">
        <v>0.20317860008343891</v>
      </c>
      <c r="W5830">
        <v>0.20039438782135999</v>
      </c>
      <c r="X5830">
        <v>0.1936788962555549</v>
      </c>
      <c r="Y5830">
        <v>0.18300087402389811</v>
      </c>
      <c r="Z5830">
        <v>0.17659647556288649</v>
      </c>
      <c r="AA5830">
        <v>0.1738697942174475</v>
      </c>
      <c r="AB5830" s="7">
        <f t="shared" si="273"/>
        <v>4.325401595621015</v>
      </c>
      <c r="AC5830">
        <f>INDEX(SHELF_days!$C$2:$C$289,MATCH(A5830&amp;"|"&amp;C5830,SHELF_days!$D$2:$D$289,0))</f>
        <v>95</v>
      </c>
      <c r="AD5830" s="8">
        <f t="shared" si="274"/>
        <v>410.91315158399641</v>
      </c>
      <c r="AE5830" s="7">
        <f t="shared" si="275"/>
        <v>0.20317860008343891</v>
      </c>
    </row>
    <row r="5831" spans="1:31" x14ac:dyDescent="0.45">
      <c r="A5831" t="s">
        <v>90</v>
      </c>
      <c r="B5831" t="s">
        <v>177</v>
      </c>
      <c r="C5831" t="s">
        <v>137</v>
      </c>
      <c r="D5831">
        <v>0.1739908659280591</v>
      </c>
      <c r="E5831">
        <v>0.17356837155163329</v>
      </c>
      <c r="F5831">
        <v>0.17356837155163329</v>
      </c>
      <c r="G5831">
        <v>0.17356837155163329</v>
      </c>
      <c r="H5831">
        <v>0.17441336030448479</v>
      </c>
      <c r="I5831">
        <v>0.17527288203342961</v>
      </c>
      <c r="J5831">
        <v>0.17689019465866621</v>
      </c>
      <c r="K5831">
        <v>0.17614174638986291</v>
      </c>
      <c r="L5831">
        <v>0.17483585468091059</v>
      </c>
      <c r="M5831">
        <v>0.17473827612714149</v>
      </c>
      <c r="N5831">
        <v>0.1739908659280591</v>
      </c>
      <c r="O5831">
        <v>0.17456076620485941</v>
      </c>
      <c r="P5831">
        <v>0.1753580037505473</v>
      </c>
      <c r="Q5831">
        <v>0.17627773352330711</v>
      </c>
      <c r="R5831">
        <v>0.1774382954713267</v>
      </c>
      <c r="S5831">
        <v>0.17983312231755319</v>
      </c>
      <c r="T5831">
        <v>0.1851324682429917</v>
      </c>
      <c r="U5831">
        <v>0.2003433038640397</v>
      </c>
      <c r="V5831">
        <v>0.20410630660247539</v>
      </c>
      <c r="W5831">
        <v>0.20143016286187199</v>
      </c>
      <c r="X5831">
        <v>0.19397266998658311</v>
      </c>
      <c r="Y5831">
        <v>0.1850878312449909</v>
      </c>
      <c r="Z5831">
        <v>0.17833726384966739</v>
      </c>
      <c r="AA5831">
        <v>0.17450990078853301</v>
      </c>
      <c r="AB5831" s="7">
        <f t="shared" si="273"/>
        <v>4.3273669894142603</v>
      </c>
      <c r="AC5831">
        <f>INDEX(SHELF_days!$C$2:$C$289,MATCH(A5831&amp;"|"&amp;C5831,SHELF_days!$D$2:$D$289,0))</f>
        <v>65</v>
      </c>
      <c r="AD5831" s="8">
        <f t="shared" si="274"/>
        <v>281.27885431192692</v>
      </c>
      <c r="AE5831" s="7">
        <f t="shared" si="275"/>
        <v>0.20410630660247539</v>
      </c>
    </row>
    <row r="5832" spans="1:31" x14ac:dyDescent="0.45">
      <c r="A5832" t="s">
        <v>90</v>
      </c>
      <c r="B5832" t="s">
        <v>177</v>
      </c>
      <c r="C5832" t="s">
        <v>138</v>
      </c>
      <c r="D5832">
        <v>0.15343708545329279</v>
      </c>
      <c r="E5832">
        <v>0.15343708545329279</v>
      </c>
      <c r="F5832">
        <v>0.15343708545329279</v>
      </c>
      <c r="G5832">
        <v>0.15343708545329279</v>
      </c>
      <c r="H5832">
        <v>0.15343708545329279</v>
      </c>
      <c r="I5832">
        <v>0.15343708545329279</v>
      </c>
      <c r="J5832">
        <v>0.15343708545329279</v>
      </c>
      <c r="K5832">
        <v>0.15343708545329279</v>
      </c>
      <c r="L5832">
        <v>0.15343708545329279</v>
      </c>
      <c r="M5832">
        <v>0.15343708545329279</v>
      </c>
      <c r="N5832">
        <v>0.15343708545329279</v>
      </c>
      <c r="O5832">
        <v>0.15343708545329279</v>
      </c>
      <c r="P5832">
        <v>0.15600111766403391</v>
      </c>
      <c r="Q5832">
        <v>0.1575853023251324</v>
      </c>
      <c r="R5832">
        <v>0.15974448734470381</v>
      </c>
      <c r="S5832">
        <v>0.1665858181404111</v>
      </c>
      <c r="T5832">
        <v>0.17182536222322969</v>
      </c>
      <c r="U5832">
        <v>0.1840969259961471</v>
      </c>
      <c r="V5832">
        <v>0.18538187577681589</v>
      </c>
      <c r="W5832">
        <v>0.18270049655414169</v>
      </c>
      <c r="X5832">
        <v>0.172981230290772</v>
      </c>
      <c r="Y5832">
        <v>0.1548481832717899</v>
      </c>
      <c r="Z5832">
        <v>0.15343708545329279</v>
      </c>
      <c r="AA5832">
        <v>0.15343708545329279</v>
      </c>
      <c r="AB5832" s="7">
        <f t="shared" si="273"/>
        <v>3.8398699959332765</v>
      </c>
      <c r="AC5832">
        <f>INDEX(SHELF_days!$C$2:$C$289,MATCH(A5832&amp;"|"&amp;C5832,SHELF_days!$D$2:$D$289,0))</f>
        <v>23</v>
      </c>
      <c r="AD5832" s="8">
        <f t="shared" si="274"/>
        <v>88.317009906465358</v>
      </c>
      <c r="AE5832" s="7">
        <f t="shared" si="275"/>
        <v>0.18538187577681589</v>
      </c>
    </row>
    <row r="5833" spans="1:31" x14ac:dyDescent="0.45">
      <c r="A5833" t="s">
        <v>90</v>
      </c>
      <c r="B5833" t="s">
        <v>177</v>
      </c>
      <c r="C5833" t="s">
        <v>139</v>
      </c>
      <c r="D5833">
        <v>0.21355689334198411</v>
      </c>
      <c r="E5833">
        <v>0.21355689334198411</v>
      </c>
      <c r="F5833">
        <v>0.21355689334198411</v>
      </c>
      <c r="G5833">
        <v>0.21355689334198411</v>
      </c>
      <c r="H5833">
        <v>0.21574203010457921</v>
      </c>
      <c r="I5833">
        <v>0.2181659229029923</v>
      </c>
      <c r="J5833">
        <v>0.2268649471645347</v>
      </c>
      <c r="K5833">
        <v>0.22718155842942381</v>
      </c>
      <c r="L5833">
        <v>0.22232339213538821</v>
      </c>
      <c r="M5833">
        <v>0.2177818371062416</v>
      </c>
      <c r="N5833">
        <v>0.2191624698351021</v>
      </c>
      <c r="O5833">
        <v>0.21809844837113071</v>
      </c>
      <c r="P5833">
        <v>0.2199462124744177</v>
      </c>
      <c r="Q5833">
        <v>0.2177818371062416</v>
      </c>
      <c r="R5833">
        <v>0.2177818371062416</v>
      </c>
      <c r="S5833">
        <v>0.2177818371062416</v>
      </c>
      <c r="T5833">
        <v>0.23320236281092099</v>
      </c>
      <c r="U5833">
        <v>0.2440657624406396</v>
      </c>
      <c r="V5833">
        <v>0.24481836298832679</v>
      </c>
      <c r="W5833">
        <v>0.24383219675342641</v>
      </c>
      <c r="X5833">
        <v>0.24101902780965789</v>
      </c>
      <c r="Y5833">
        <v>0.23211757995253049</v>
      </c>
      <c r="Z5833">
        <v>0.2199462124744177</v>
      </c>
      <c r="AA5833">
        <v>0.21566936522411281</v>
      </c>
      <c r="AB5833" s="7">
        <f t="shared" si="273"/>
        <v>5.3675107736645042</v>
      </c>
      <c r="AC5833">
        <f>INDEX(SHELF_days!$C$2:$C$289,MATCH(A5833&amp;"|"&amp;C5833,SHELF_days!$D$2:$D$289,0))</f>
        <v>13</v>
      </c>
      <c r="AD5833" s="8">
        <f t="shared" si="274"/>
        <v>69.77764005763855</v>
      </c>
      <c r="AE5833" s="7">
        <f t="shared" si="275"/>
        <v>0.24481836298832679</v>
      </c>
    </row>
    <row r="5834" spans="1:31" x14ac:dyDescent="0.45">
      <c r="A5834" t="s">
        <v>90</v>
      </c>
      <c r="B5834" t="s">
        <v>178</v>
      </c>
      <c r="C5834" t="s">
        <v>134</v>
      </c>
      <c r="D5834">
        <v>0.47471538564087151</v>
      </c>
      <c r="E5834">
        <v>0.4600571467201427</v>
      </c>
      <c r="F5834">
        <v>0.4611075444263672</v>
      </c>
      <c r="G5834">
        <v>0.46281164167408662</v>
      </c>
      <c r="H5834">
        <v>0.49209809361211981</v>
      </c>
      <c r="I5834">
        <v>0.54274695800913175</v>
      </c>
      <c r="J5834">
        <v>0.58312594560788256</v>
      </c>
      <c r="K5834">
        <v>0.57165274256138165</v>
      </c>
      <c r="L5834">
        <v>0.52028580105027966</v>
      </c>
      <c r="M5834">
        <v>0.50231911470311419</v>
      </c>
      <c r="N5834">
        <v>0.4946851559859532</v>
      </c>
      <c r="O5834">
        <v>0.48595576070743152</v>
      </c>
      <c r="P5834">
        <v>0.47306192529807889</v>
      </c>
      <c r="Q5834">
        <v>0.45553163237779692</v>
      </c>
      <c r="R5834">
        <v>0.45090280857112791</v>
      </c>
      <c r="S5834">
        <v>0.48904588419202211</v>
      </c>
      <c r="T5834">
        <v>0.58230176000457334</v>
      </c>
      <c r="U5834">
        <v>0.64261565736561654</v>
      </c>
      <c r="V5834">
        <v>0.65485935562879549</v>
      </c>
      <c r="W5834">
        <v>0.65132978523561724</v>
      </c>
      <c r="X5834">
        <v>0.63830337782894353</v>
      </c>
      <c r="Y5834">
        <v>0.6067461533302646</v>
      </c>
      <c r="Z5834">
        <v>0.56114825658551992</v>
      </c>
      <c r="AA5834">
        <v>0.51348620620877539</v>
      </c>
      <c r="AB5834" s="7">
        <f t="shared" si="273"/>
        <v>12.770894093325897</v>
      </c>
      <c r="AC5834">
        <f>INDEX(SHELF_days!$C$2:$C$289,MATCH(A5834&amp;"|"&amp;C5834,SHELF_days!$D$2:$D$289,0))</f>
        <v>29</v>
      </c>
      <c r="AD5834" s="8">
        <f t="shared" si="274"/>
        <v>370.35592870645098</v>
      </c>
      <c r="AE5834" s="7">
        <f t="shared" si="275"/>
        <v>0.65485935562879549</v>
      </c>
    </row>
    <row r="5835" spans="1:31" x14ac:dyDescent="0.45">
      <c r="A5835" t="s">
        <v>90</v>
      </c>
      <c r="B5835" t="s">
        <v>178</v>
      </c>
      <c r="C5835" t="s">
        <v>135</v>
      </c>
      <c r="D5835">
        <v>0.35574747629599462</v>
      </c>
      <c r="E5835">
        <v>0.3316112937798148</v>
      </c>
      <c r="F5835">
        <v>0.330302749641186</v>
      </c>
      <c r="G5835">
        <v>0.33047259956097891</v>
      </c>
      <c r="H5835">
        <v>0.35212719205052251</v>
      </c>
      <c r="I5835">
        <v>0.40082036503023422</v>
      </c>
      <c r="J5835">
        <v>0.4016123618472458</v>
      </c>
      <c r="K5835">
        <v>0.36475206661310178</v>
      </c>
      <c r="L5835">
        <v>0.35911775672694018</v>
      </c>
      <c r="M5835">
        <v>0.3635564376833243</v>
      </c>
      <c r="N5835">
        <v>0.38738790817111168</v>
      </c>
      <c r="O5835">
        <v>0.42680263169337612</v>
      </c>
      <c r="P5835">
        <v>0.44251820226836569</v>
      </c>
      <c r="Q5835">
        <v>0.44588625620223538</v>
      </c>
      <c r="R5835">
        <v>0.46127866663020323</v>
      </c>
      <c r="S5835">
        <v>0.48760126927495251</v>
      </c>
      <c r="T5835">
        <v>0.53476833754461517</v>
      </c>
      <c r="U5835">
        <v>0.59633479854637883</v>
      </c>
      <c r="V5835">
        <v>0.6187724818646303</v>
      </c>
      <c r="W5835">
        <v>0.61526288633093307</v>
      </c>
      <c r="X5835">
        <v>0.60978156860098942</v>
      </c>
      <c r="Y5835">
        <v>0.59145336274289428</v>
      </c>
      <c r="Z5835">
        <v>0.54652456017656936</v>
      </c>
      <c r="AA5835">
        <v>0.41933941349483822</v>
      </c>
      <c r="AB5835" s="7">
        <f t="shared" si="273"/>
        <v>10.773832642771437</v>
      </c>
      <c r="AC5835">
        <f>INDEX(SHELF_days!$C$2:$C$289,MATCH(A5835&amp;"|"&amp;C5835,SHELF_days!$D$2:$D$289,0))</f>
        <v>140</v>
      </c>
      <c r="AD5835" s="8">
        <f t="shared" si="274"/>
        <v>1508.3365699880012</v>
      </c>
      <c r="AE5835" s="7">
        <f t="shared" si="275"/>
        <v>0.6187724818646303</v>
      </c>
    </row>
    <row r="5836" spans="1:31" x14ac:dyDescent="0.45">
      <c r="A5836" t="s">
        <v>90</v>
      </c>
      <c r="B5836" t="s">
        <v>178</v>
      </c>
      <c r="C5836" t="s">
        <v>136</v>
      </c>
      <c r="D5836">
        <v>0.46370620652092781</v>
      </c>
      <c r="E5836">
        <v>0.4180721271879046</v>
      </c>
      <c r="F5836">
        <v>0.40110591236622661</v>
      </c>
      <c r="G5836">
        <v>0.40009181423991602</v>
      </c>
      <c r="H5836">
        <v>0.40558913423209519</v>
      </c>
      <c r="I5836">
        <v>0.4205254710463821</v>
      </c>
      <c r="J5836">
        <v>0.40932162076863537</v>
      </c>
      <c r="K5836">
        <v>0.4213545761479926</v>
      </c>
      <c r="L5836">
        <v>0.44512517076909469</v>
      </c>
      <c r="M5836">
        <v>0.49684619331665952</v>
      </c>
      <c r="N5836">
        <v>0.56468010831560367</v>
      </c>
      <c r="O5836">
        <v>0.63317999820346804</v>
      </c>
      <c r="P5836">
        <v>0.66878745559774511</v>
      </c>
      <c r="Q5836">
        <v>0.68915720572295103</v>
      </c>
      <c r="R5836">
        <v>0.7037898176257753</v>
      </c>
      <c r="S5836">
        <v>0.71455237545187378</v>
      </c>
      <c r="T5836">
        <v>0.7264914889150651</v>
      </c>
      <c r="U5836">
        <v>0.74057517606096179</v>
      </c>
      <c r="V5836">
        <v>0.75547821413080263</v>
      </c>
      <c r="W5836">
        <v>0.74541560263997841</v>
      </c>
      <c r="X5836">
        <v>0.72857484672414219</v>
      </c>
      <c r="Y5836">
        <v>0.69670424842880774</v>
      </c>
      <c r="Z5836">
        <v>0.62898536545613148</v>
      </c>
      <c r="AA5836">
        <v>0.52603304735002709</v>
      </c>
      <c r="AB5836" s="7">
        <f t="shared" si="273"/>
        <v>13.804143177219165</v>
      </c>
      <c r="AC5836">
        <f>INDEX(SHELF_days!$C$2:$C$289,MATCH(A5836&amp;"|"&amp;C5836,SHELF_days!$D$2:$D$289,0))</f>
        <v>95</v>
      </c>
      <c r="AD5836" s="8">
        <f t="shared" si="274"/>
        <v>1311.3936018358206</v>
      </c>
      <c r="AE5836" s="7">
        <f t="shared" si="275"/>
        <v>0.75547821413080263</v>
      </c>
    </row>
    <row r="5837" spans="1:31" x14ac:dyDescent="0.45">
      <c r="A5837" t="s">
        <v>90</v>
      </c>
      <c r="B5837" t="s">
        <v>178</v>
      </c>
      <c r="C5837" t="s">
        <v>137</v>
      </c>
      <c r="D5837">
        <v>0.31391358287940357</v>
      </c>
      <c r="E5837">
        <v>0.30595321447663149</v>
      </c>
      <c r="F5837">
        <v>0.30336851729969178</v>
      </c>
      <c r="G5837">
        <v>0.29993520666580981</v>
      </c>
      <c r="H5837">
        <v>0.30643532670061518</v>
      </c>
      <c r="I5837">
        <v>0.36558977701293521</v>
      </c>
      <c r="J5837">
        <v>0.37347099266251588</v>
      </c>
      <c r="K5837">
        <v>0.34171826607773292</v>
      </c>
      <c r="L5837">
        <v>0.33510205533824672</v>
      </c>
      <c r="M5837">
        <v>0.3634253089983932</v>
      </c>
      <c r="N5837">
        <v>0.38897773658318652</v>
      </c>
      <c r="O5837">
        <v>0.42151287614042482</v>
      </c>
      <c r="P5837">
        <v>0.44528220806696162</v>
      </c>
      <c r="Q5837">
        <v>0.45951962965463627</v>
      </c>
      <c r="R5837">
        <v>0.46714563763938199</v>
      </c>
      <c r="S5837">
        <v>0.49845846680188349</v>
      </c>
      <c r="T5837">
        <v>0.56186030182181801</v>
      </c>
      <c r="U5837">
        <v>0.59206547215329586</v>
      </c>
      <c r="V5837">
        <v>0.59756107179305462</v>
      </c>
      <c r="W5837">
        <v>0.58745830220390327</v>
      </c>
      <c r="X5837">
        <v>0.57048795191967627</v>
      </c>
      <c r="Y5837">
        <v>0.53410934655292752</v>
      </c>
      <c r="Z5837">
        <v>0.43397967462489151</v>
      </c>
      <c r="AA5837">
        <v>0.34790849109095279</v>
      </c>
      <c r="AB5837" s="7">
        <f t="shared" si="273"/>
        <v>10.215239415158971</v>
      </c>
      <c r="AC5837">
        <f>INDEX(SHELF_days!$C$2:$C$289,MATCH(A5837&amp;"|"&amp;C5837,SHELF_days!$D$2:$D$289,0))</f>
        <v>65</v>
      </c>
      <c r="AD5837" s="8">
        <f t="shared" si="274"/>
        <v>663.9905619853331</v>
      </c>
      <c r="AE5837" s="7">
        <f t="shared" si="275"/>
        <v>0.59756107179305462</v>
      </c>
    </row>
    <row r="5838" spans="1:31" x14ac:dyDescent="0.45">
      <c r="A5838" t="s">
        <v>90</v>
      </c>
      <c r="B5838" t="s">
        <v>178</v>
      </c>
      <c r="C5838" t="s">
        <v>138</v>
      </c>
      <c r="D5838">
        <v>0.4967607601743429</v>
      </c>
      <c r="E5838">
        <v>0.4967607601743429</v>
      </c>
      <c r="F5838">
        <v>0.4967607601743429</v>
      </c>
      <c r="G5838">
        <v>0.4967607601743429</v>
      </c>
      <c r="H5838">
        <v>0.4967607601743429</v>
      </c>
      <c r="I5838">
        <v>0.4967607601743429</v>
      </c>
      <c r="J5838">
        <v>0.39843864930100459</v>
      </c>
      <c r="K5838">
        <v>0.4967607601743429</v>
      </c>
      <c r="L5838">
        <v>0.4967607601743429</v>
      </c>
      <c r="M5838">
        <v>0.6608943077602224</v>
      </c>
      <c r="N5838">
        <v>0.6608943077602224</v>
      </c>
      <c r="O5838">
        <v>0.71819034737034049</v>
      </c>
      <c r="P5838">
        <v>0.79687729860200918</v>
      </c>
      <c r="Q5838">
        <v>0.79687729860200918</v>
      </c>
      <c r="R5838">
        <v>0.79687729860200918</v>
      </c>
      <c r="S5838">
        <v>0.79687729860200918</v>
      </c>
      <c r="T5838">
        <v>0.79687729860200918</v>
      </c>
      <c r="U5838">
        <v>0.79687729860200918</v>
      </c>
      <c r="V5838">
        <v>0.79687729860200918</v>
      </c>
      <c r="W5838">
        <v>0.79687729860200918</v>
      </c>
      <c r="X5838">
        <v>0.79687729860200918</v>
      </c>
      <c r="Y5838">
        <v>0.79687729860200918</v>
      </c>
      <c r="Z5838">
        <v>0.6608943077602224</v>
      </c>
      <c r="AA5838">
        <v>0.6608943077602224</v>
      </c>
      <c r="AB5838" s="7">
        <f t="shared" si="273"/>
        <v>15.703065295127068</v>
      </c>
      <c r="AC5838">
        <f>INDEX(SHELF_days!$C$2:$C$289,MATCH(A5838&amp;"|"&amp;C5838,SHELF_days!$D$2:$D$289,0))</f>
        <v>23</v>
      </c>
      <c r="AD5838" s="8">
        <f t="shared" si="274"/>
        <v>361.17050178792255</v>
      </c>
      <c r="AE5838" s="7">
        <f t="shared" si="275"/>
        <v>0.79687729860200918</v>
      </c>
    </row>
    <row r="5839" spans="1:31" x14ac:dyDescent="0.45">
      <c r="A5839" t="s">
        <v>90</v>
      </c>
      <c r="B5839" t="s">
        <v>178</v>
      </c>
      <c r="C5839" t="s">
        <v>139</v>
      </c>
      <c r="D5839">
        <v>0.59259555574284983</v>
      </c>
      <c r="E5839">
        <v>0.59259555574284983</v>
      </c>
      <c r="F5839">
        <v>0.65012569561695199</v>
      </c>
      <c r="G5839">
        <v>0.65012569561695199</v>
      </c>
      <c r="H5839">
        <v>0.65012569561695199</v>
      </c>
      <c r="I5839">
        <v>0.6608943077602224</v>
      </c>
      <c r="J5839">
        <v>0.6608943077602224</v>
      </c>
      <c r="K5839">
        <v>0.71819034737034049</v>
      </c>
      <c r="L5839">
        <v>0.71819034737034049</v>
      </c>
      <c r="M5839">
        <v>0.6608943077602224</v>
      </c>
      <c r="N5839">
        <v>0.6608943077602224</v>
      </c>
      <c r="O5839">
        <v>0.6608943077602224</v>
      </c>
      <c r="P5839">
        <v>0.6608943077602224</v>
      </c>
      <c r="Q5839">
        <v>0.6033349053531224</v>
      </c>
      <c r="R5839">
        <v>0.4967607601743429</v>
      </c>
      <c r="S5839">
        <v>0.6608943077602224</v>
      </c>
      <c r="T5839">
        <v>0.6608943077602224</v>
      </c>
      <c r="U5839">
        <v>0.78610868645873877</v>
      </c>
      <c r="V5839">
        <v>0.78610868645873877</v>
      </c>
      <c r="W5839">
        <v>0.78610868645873877</v>
      </c>
      <c r="X5839">
        <v>0.78610868645873877</v>
      </c>
      <c r="Y5839">
        <v>0.77534007431546836</v>
      </c>
      <c r="Z5839">
        <v>0.6395033961386718</v>
      </c>
      <c r="AA5839">
        <v>0.6395033961386718</v>
      </c>
      <c r="AB5839" s="7">
        <f t="shared" si="273"/>
        <v>16.157980633114249</v>
      </c>
      <c r="AC5839">
        <f>INDEX(SHELF_days!$C$2:$C$289,MATCH(A5839&amp;"|"&amp;C5839,SHELF_days!$D$2:$D$289,0))</f>
        <v>13</v>
      </c>
      <c r="AD5839" s="8">
        <f t="shared" si="274"/>
        <v>210.05374823048524</v>
      </c>
      <c r="AE5839" s="7">
        <f t="shared" si="275"/>
        <v>0.78610868645873877</v>
      </c>
    </row>
    <row r="5840" spans="1:31" x14ac:dyDescent="0.45">
      <c r="A5840" t="s">
        <v>90</v>
      </c>
      <c r="B5840" t="s">
        <v>179</v>
      </c>
      <c r="C5840" t="s">
        <v>134</v>
      </c>
      <c r="D5840">
        <v>3.7943572782632532E-4</v>
      </c>
      <c r="E5840">
        <v>3.7943572782632532E-4</v>
      </c>
      <c r="F5840">
        <v>3.7943572782632532E-4</v>
      </c>
      <c r="G5840">
        <v>3.7943572782632532E-4</v>
      </c>
      <c r="H5840">
        <v>3.7943572782632532E-4</v>
      </c>
      <c r="I5840">
        <v>6.731395477979718E-2</v>
      </c>
      <c r="J5840">
        <v>0.42929831670073382</v>
      </c>
      <c r="K5840">
        <v>0.4183322285716628</v>
      </c>
      <c r="L5840">
        <v>3.7943572782632532E-4</v>
      </c>
      <c r="M5840">
        <v>3.7943572782632532E-4</v>
      </c>
      <c r="N5840">
        <v>3.7943572782632532E-4</v>
      </c>
      <c r="O5840">
        <v>3.7943572782632532E-4</v>
      </c>
      <c r="P5840">
        <v>3.7943572782632532E-4</v>
      </c>
      <c r="Q5840">
        <v>3.7943572782632532E-4</v>
      </c>
      <c r="R5840">
        <v>3.7943572782632532E-4</v>
      </c>
      <c r="S5840">
        <v>3.7943572782632532E-4</v>
      </c>
      <c r="T5840">
        <v>3.7943572782632532E-4</v>
      </c>
      <c r="U5840">
        <v>2.117362170842314E-2</v>
      </c>
      <c r="V5840">
        <v>0.42050475546515798</v>
      </c>
      <c r="W5840">
        <v>0.43033285331668392</v>
      </c>
      <c r="X5840">
        <v>8.8108140760393999E-2</v>
      </c>
      <c r="Y5840">
        <v>3.7943572782632532E-4</v>
      </c>
      <c r="Z5840">
        <v>3.7943572782632532E-4</v>
      </c>
      <c r="AA5840">
        <v>3.7943572782632532E-4</v>
      </c>
      <c r="AB5840" s="7">
        <f t="shared" si="273"/>
        <v>1.8815142786759003</v>
      </c>
      <c r="AC5840">
        <f>INDEX(SHELF_days!$C$2:$C$289,MATCH(A5840&amp;"|"&amp;C5840,SHELF_days!$D$2:$D$289,0))</f>
        <v>29</v>
      </c>
      <c r="AD5840" s="8">
        <f t="shared" si="274"/>
        <v>54.563914081601105</v>
      </c>
      <c r="AE5840" s="7">
        <f t="shared" si="275"/>
        <v>0.43033285331668392</v>
      </c>
    </row>
    <row r="5841" spans="1:31" x14ac:dyDescent="0.45">
      <c r="A5841" t="s">
        <v>90</v>
      </c>
      <c r="B5841" t="s">
        <v>179</v>
      </c>
      <c r="C5841" t="s">
        <v>135</v>
      </c>
      <c r="D5841">
        <v>3.7943572782632532E-4</v>
      </c>
      <c r="E5841">
        <v>3.7943572782632532E-4</v>
      </c>
      <c r="F5841">
        <v>3.7943572782632532E-4</v>
      </c>
      <c r="G5841">
        <v>3.7943572782632532E-4</v>
      </c>
      <c r="H5841">
        <v>3.7943572782632532E-4</v>
      </c>
      <c r="I5841">
        <v>3.7943572782632532E-4</v>
      </c>
      <c r="J5841">
        <v>2.650982554562452E-3</v>
      </c>
      <c r="K5841">
        <v>2.650982554562452E-3</v>
      </c>
      <c r="L5841">
        <v>3.7943572782632532E-4</v>
      </c>
      <c r="M5841">
        <v>3.7943572782632532E-4</v>
      </c>
      <c r="N5841">
        <v>3.7943572782632532E-4</v>
      </c>
      <c r="O5841">
        <v>3.7943572782632532E-4</v>
      </c>
      <c r="P5841">
        <v>3.7943572782632532E-4</v>
      </c>
      <c r="Q5841">
        <v>1.9751872816217451E-2</v>
      </c>
      <c r="R5841">
        <v>9.1134160362048008E-2</v>
      </c>
      <c r="S5841">
        <v>0.1711311820998401</v>
      </c>
      <c r="T5841">
        <v>0.32111756172555861</v>
      </c>
      <c r="U5841">
        <v>0.44234530133731581</v>
      </c>
      <c r="V5841">
        <v>0.60733246189431045</v>
      </c>
      <c r="W5841">
        <v>0.38894252122197209</v>
      </c>
      <c r="X5841">
        <v>2.654508360938115E-2</v>
      </c>
      <c r="Y5841">
        <v>3.7943572782632532E-4</v>
      </c>
      <c r="Z5841">
        <v>3.7943572782632532E-4</v>
      </c>
      <c r="AA5841">
        <v>3.7943572782632532E-4</v>
      </c>
      <c r="AB5841" s="7">
        <f t="shared" si="273"/>
        <v>2.0789142103653373</v>
      </c>
      <c r="AC5841">
        <f>INDEX(SHELF_days!$C$2:$C$289,MATCH(A5841&amp;"|"&amp;C5841,SHELF_days!$D$2:$D$289,0))</f>
        <v>140</v>
      </c>
      <c r="AD5841" s="8">
        <f t="shared" si="274"/>
        <v>291.0479894511472</v>
      </c>
      <c r="AE5841" s="7">
        <f t="shared" si="275"/>
        <v>0.60733246189431045</v>
      </c>
    </row>
    <row r="5842" spans="1:31" x14ac:dyDescent="0.45">
      <c r="A5842" t="s">
        <v>90</v>
      </c>
      <c r="B5842" t="s">
        <v>179</v>
      </c>
      <c r="C5842" t="s">
        <v>136</v>
      </c>
      <c r="D5842">
        <v>3.7943572782632532E-4</v>
      </c>
      <c r="E5842">
        <v>3.7943572782632532E-4</v>
      </c>
      <c r="F5842">
        <v>3.7943572782632532E-4</v>
      </c>
      <c r="G5842">
        <v>3.7943572782632532E-4</v>
      </c>
      <c r="H5842">
        <v>3.7943572782632532E-4</v>
      </c>
      <c r="I5842">
        <v>6.7271346061137747E-3</v>
      </c>
      <c r="J5842">
        <v>0.1219331321583158</v>
      </c>
      <c r="K5842">
        <v>3.7943572782632532E-4</v>
      </c>
      <c r="L5842">
        <v>3.7943572782632532E-4</v>
      </c>
      <c r="M5842">
        <v>3.7943572782632532E-4</v>
      </c>
      <c r="N5842">
        <v>3.7943572782632532E-4</v>
      </c>
      <c r="O5842">
        <v>3.7943572782632532E-4</v>
      </c>
      <c r="P5842">
        <v>2.4637547624878761E-3</v>
      </c>
      <c r="Q5842">
        <v>1.5759183756313831E-2</v>
      </c>
      <c r="R5842">
        <v>0.15575594558441461</v>
      </c>
      <c r="S5842">
        <v>0.31261674323841349</v>
      </c>
      <c r="T5842">
        <v>0.81651666016356017</v>
      </c>
      <c r="U5842">
        <v>1</v>
      </c>
      <c r="V5842">
        <v>1</v>
      </c>
      <c r="W5842">
        <v>1</v>
      </c>
      <c r="X5842">
        <v>8.6973417440583456E-2</v>
      </c>
      <c r="Y5842">
        <v>3.7943572782632532E-4</v>
      </c>
      <c r="Z5842">
        <v>3.7943572782632532E-4</v>
      </c>
      <c r="AA5842">
        <v>3.7943572782632532E-4</v>
      </c>
      <c r="AB5842" s="7">
        <f t="shared" si="273"/>
        <v>4.5236786361719448</v>
      </c>
      <c r="AC5842">
        <f>INDEX(SHELF_days!$C$2:$C$289,MATCH(A5842&amp;"|"&amp;C5842,SHELF_days!$D$2:$D$289,0))</f>
        <v>95</v>
      </c>
      <c r="AD5842" s="8">
        <f t="shared" si="274"/>
        <v>429.74947043633478</v>
      </c>
      <c r="AE5842" s="7">
        <f t="shared" si="275"/>
        <v>1</v>
      </c>
    </row>
    <row r="5843" spans="1:31" x14ac:dyDescent="0.45">
      <c r="A5843" t="s">
        <v>90</v>
      </c>
      <c r="B5843" t="s">
        <v>179</v>
      </c>
      <c r="C5843" t="s">
        <v>137</v>
      </c>
      <c r="D5843">
        <v>3.7943572782632532E-4</v>
      </c>
      <c r="E5843">
        <v>3.7943572782632532E-4</v>
      </c>
      <c r="F5843">
        <v>3.7943572782632532E-4</v>
      </c>
      <c r="G5843">
        <v>3.7943572782632532E-4</v>
      </c>
      <c r="H5843">
        <v>3.7943572782632532E-4</v>
      </c>
      <c r="I5843">
        <v>3.7943572782632532E-4</v>
      </c>
      <c r="J5843">
        <v>3.7943572782632532E-4</v>
      </c>
      <c r="K5843">
        <v>3.7943572782632532E-4</v>
      </c>
      <c r="L5843">
        <v>3.7943572782632532E-4</v>
      </c>
      <c r="M5843">
        <v>3.7943572782632532E-4</v>
      </c>
      <c r="N5843">
        <v>3.7943572782632532E-4</v>
      </c>
      <c r="O5843">
        <v>3.7943572782632532E-4</v>
      </c>
      <c r="P5843">
        <v>3.7943572782632532E-4</v>
      </c>
      <c r="Q5843">
        <v>3.7943572782632532E-4</v>
      </c>
      <c r="R5843">
        <v>3.7943572782632532E-4</v>
      </c>
      <c r="S5843">
        <v>8.3183105591479421E-3</v>
      </c>
      <c r="T5843">
        <v>8.3183105591479421E-3</v>
      </c>
      <c r="U5843">
        <v>4.612027850596425E-2</v>
      </c>
      <c r="V5843">
        <v>0.20051293147556201</v>
      </c>
      <c r="W5843">
        <v>1.9949685312014499E-2</v>
      </c>
      <c r="X5843">
        <v>3.7943572782632532E-4</v>
      </c>
      <c r="Y5843">
        <v>3.7943572782632532E-4</v>
      </c>
      <c r="Z5843">
        <v>3.7943572782632532E-4</v>
      </c>
      <c r="AA5843">
        <v>3.7943572782632532E-4</v>
      </c>
      <c r="AB5843" s="7">
        <f t="shared" si="273"/>
        <v>0.29042879524053689</v>
      </c>
      <c r="AC5843">
        <f>INDEX(SHELF_days!$C$2:$C$289,MATCH(A5843&amp;"|"&amp;C5843,SHELF_days!$D$2:$D$289,0))</f>
        <v>65</v>
      </c>
      <c r="AD5843" s="8">
        <f t="shared" si="274"/>
        <v>18.877871690634898</v>
      </c>
      <c r="AE5843" s="7">
        <f t="shared" si="275"/>
        <v>0.20051293147556201</v>
      </c>
    </row>
    <row r="5844" spans="1:31" x14ac:dyDescent="0.45">
      <c r="A5844" t="s">
        <v>90</v>
      </c>
      <c r="B5844" t="s">
        <v>179</v>
      </c>
      <c r="C5844" t="s">
        <v>138</v>
      </c>
      <c r="D5844">
        <v>3.7943572782632532E-4</v>
      </c>
      <c r="E5844">
        <v>3.7943572782632532E-4</v>
      </c>
      <c r="F5844">
        <v>3.7943572782632532E-4</v>
      </c>
      <c r="G5844">
        <v>3.7943572782632532E-4</v>
      </c>
      <c r="H5844">
        <v>3.7943572782632532E-4</v>
      </c>
      <c r="I5844">
        <v>3.7943572782632532E-4</v>
      </c>
      <c r="J5844">
        <v>3.7943572782632532E-4</v>
      </c>
      <c r="K5844">
        <v>3.7943572782632532E-4</v>
      </c>
      <c r="L5844">
        <v>3.7943572782632532E-4</v>
      </c>
      <c r="M5844">
        <v>3.7943572782632532E-4</v>
      </c>
      <c r="N5844">
        <v>3.7943572782632532E-4</v>
      </c>
      <c r="O5844">
        <v>3.7943572782632532E-4</v>
      </c>
      <c r="P5844">
        <v>2.0076113298458698E-2</v>
      </c>
      <c r="Q5844">
        <v>0.1109938898993247</v>
      </c>
      <c r="R5844">
        <v>0.57001778639637979</v>
      </c>
      <c r="S5844">
        <v>1</v>
      </c>
      <c r="T5844">
        <v>1</v>
      </c>
      <c r="U5844">
        <v>1</v>
      </c>
      <c r="V5844">
        <v>1</v>
      </c>
      <c r="W5844">
        <v>1</v>
      </c>
      <c r="X5844">
        <v>0.14830017986754229</v>
      </c>
      <c r="Y5844">
        <v>3.7943572782632532E-4</v>
      </c>
      <c r="Z5844">
        <v>3.7943572782632532E-4</v>
      </c>
      <c r="AA5844">
        <v>3.7943572782632532E-4</v>
      </c>
      <c r="AB5844" s="7">
        <f t="shared" si="273"/>
        <v>5.8550795053790985</v>
      </c>
      <c r="AC5844">
        <f>INDEX(SHELF_days!$C$2:$C$289,MATCH(A5844&amp;"|"&amp;C5844,SHELF_days!$D$2:$D$289,0))</f>
        <v>23</v>
      </c>
      <c r="AD5844" s="8">
        <f t="shared" si="274"/>
        <v>134.66682862371925</v>
      </c>
      <c r="AE5844" s="7">
        <f t="shared" si="275"/>
        <v>1</v>
      </c>
    </row>
    <row r="5845" spans="1:31" x14ac:dyDescent="0.45">
      <c r="A5845" t="s">
        <v>90</v>
      </c>
      <c r="B5845" t="s">
        <v>179</v>
      </c>
      <c r="C5845" t="s">
        <v>139</v>
      </c>
      <c r="D5845">
        <v>3.7943572782632532E-4</v>
      </c>
      <c r="E5845">
        <v>3.7943572782632532E-4</v>
      </c>
      <c r="F5845">
        <v>3.7943572782632532E-4</v>
      </c>
      <c r="G5845">
        <v>3.7943572782632532E-4</v>
      </c>
      <c r="H5845">
        <v>3.7943572782632532E-4</v>
      </c>
      <c r="I5845">
        <v>3.7943572782632532E-4</v>
      </c>
      <c r="J5845">
        <v>3.7943572782632532E-4</v>
      </c>
      <c r="K5845">
        <v>3.7943572782632532E-4</v>
      </c>
      <c r="L5845">
        <v>3.7943572782632532E-4</v>
      </c>
      <c r="M5845">
        <v>3.7943572782632532E-4</v>
      </c>
      <c r="N5845">
        <v>3.7943572782632532E-4</v>
      </c>
      <c r="O5845">
        <v>3.7943572782632532E-4</v>
      </c>
      <c r="P5845">
        <v>3.7943572782632532E-4</v>
      </c>
      <c r="Q5845">
        <v>3.7943572782632532E-4</v>
      </c>
      <c r="R5845">
        <v>3.7943572782632532E-4</v>
      </c>
      <c r="S5845">
        <v>3.7943572782632532E-4</v>
      </c>
      <c r="T5845">
        <v>3.7943572782632532E-4</v>
      </c>
      <c r="U5845">
        <v>3.7943572782632532E-4</v>
      </c>
      <c r="V5845">
        <v>0.1483102138347204</v>
      </c>
      <c r="W5845">
        <v>4.4458653541269023E-2</v>
      </c>
      <c r="X5845">
        <v>3.7943572782632532E-4</v>
      </c>
      <c r="Y5845">
        <v>3.7943572782632532E-4</v>
      </c>
      <c r="Z5845">
        <v>3.7943572782632532E-4</v>
      </c>
      <c r="AA5845">
        <v>3.7943572782632532E-4</v>
      </c>
      <c r="AB5845" s="7">
        <f t="shared" si="273"/>
        <v>0.20111645338816864</v>
      </c>
      <c r="AC5845">
        <f>INDEX(SHELF_days!$C$2:$C$289,MATCH(A5845&amp;"|"&amp;C5845,SHELF_days!$D$2:$D$289,0))</f>
        <v>13</v>
      </c>
      <c r="AD5845" s="8">
        <f t="shared" si="274"/>
        <v>2.6145138940461923</v>
      </c>
      <c r="AE5845" s="7">
        <f t="shared" si="275"/>
        <v>0.1483102138347204</v>
      </c>
    </row>
    <row r="5846" spans="1:31" x14ac:dyDescent="0.45">
      <c r="A5846" t="s">
        <v>90</v>
      </c>
      <c r="B5846" t="s">
        <v>180</v>
      </c>
      <c r="C5846" t="s">
        <v>134</v>
      </c>
      <c r="D5846">
        <v>0.8</v>
      </c>
      <c r="E5846">
        <v>0.8</v>
      </c>
      <c r="F5846">
        <v>0.8</v>
      </c>
      <c r="G5846">
        <v>0.8</v>
      </c>
      <c r="H5846">
        <v>0.8</v>
      </c>
      <c r="I5846">
        <v>0.8</v>
      </c>
      <c r="J5846">
        <v>0.8</v>
      </c>
      <c r="K5846">
        <v>0.8</v>
      </c>
      <c r="L5846">
        <v>0.8</v>
      </c>
      <c r="M5846">
        <v>0.8</v>
      </c>
      <c r="N5846">
        <v>0.8</v>
      </c>
      <c r="O5846">
        <v>0.8</v>
      </c>
      <c r="P5846">
        <v>0.8</v>
      </c>
      <c r="Q5846">
        <v>0.8</v>
      </c>
      <c r="R5846">
        <v>0.8</v>
      </c>
      <c r="S5846">
        <v>0.8</v>
      </c>
      <c r="T5846">
        <v>0.8</v>
      </c>
      <c r="U5846">
        <v>0.8</v>
      </c>
      <c r="V5846">
        <v>0.8</v>
      </c>
      <c r="W5846">
        <v>0.8</v>
      </c>
      <c r="X5846">
        <v>0.8</v>
      </c>
      <c r="Y5846">
        <v>0.8</v>
      </c>
      <c r="Z5846">
        <v>0.8</v>
      </c>
      <c r="AA5846">
        <v>0.8</v>
      </c>
      <c r="AB5846" s="7">
        <f t="shared" si="273"/>
        <v>19.200000000000006</v>
      </c>
      <c r="AC5846">
        <f>INDEX(SHELF_days!$C$2:$C$289,MATCH(A5846&amp;"|"&amp;C5846,SHELF_days!$D$2:$D$289,0))</f>
        <v>29</v>
      </c>
      <c r="AD5846" s="8">
        <f t="shared" si="274"/>
        <v>556.80000000000018</v>
      </c>
      <c r="AE5846" s="7">
        <f t="shared" si="275"/>
        <v>0.8</v>
      </c>
    </row>
    <row r="5847" spans="1:31" x14ac:dyDescent="0.45">
      <c r="A5847" t="s">
        <v>90</v>
      </c>
      <c r="B5847" t="s">
        <v>180</v>
      </c>
      <c r="C5847" t="s">
        <v>135</v>
      </c>
      <c r="D5847">
        <v>0.8</v>
      </c>
      <c r="E5847">
        <v>0.8</v>
      </c>
      <c r="F5847">
        <v>0.8</v>
      </c>
      <c r="G5847">
        <v>0.8</v>
      </c>
      <c r="H5847">
        <v>0.8</v>
      </c>
      <c r="I5847">
        <v>0.8</v>
      </c>
      <c r="J5847">
        <v>0.8</v>
      </c>
      <c r="K5847">
        <v>0.8</v>
      </c>
      <c r="L5847">
        <v>0.8</v>
      </c>
      <c r="M5847">
        <v>0.8</v>
      </c>
      <c r="N5847">
        <v>0.8</v>
      </c>
      <c r="O5847">
        <v>0.8</v>
      </c>
      <c r="P5847">
        <v>0.8</v>
      </c>
      <c r="Q5847">
        <v>0.8</v>
      </c>
      <c r="R5847">
        <v>0.8</v>
      </c>
      <c r="S5847">
        <v>0.8</v>
      </c>
      <c r="T5847">
        <v>0.8</v>
      </c>
      <c r="U5847">
        <v>0.8</v>
      </c>
      <c r="V5847">
        <v>0.8</v>
      </c>
      <c r="W5847">
        <v>0.8</v>
      </c>
      <c r="X5847">
        <v>0.8</v>
      </c>
      <c r="Y5847">
        <v>0.8</v>
      </c>
      <c r="Z5847">
        <v>0.8</v>
      </c>
      <c r="AA5847">
        <v>0.8</v>
      </c>
      <c r="AB5847" s="7">
        <f t="shared" si="273"/>
        <v>19.200000000000006</v>
      </c>
      <c r="AC5847">
        <f>INDEX(SHELF_days!$C$2:$C$289,MATCH(A5847&amp;"|"&amp;C5847,SHELF_days!$D$2:$D$289,0))</f>
        <v>140</v>
      </c>
      <c r="AD5847" s="8">
        <f t="shared" si="274"/>
        <v>2688.0000000000009</v>
      </c>
      <c r="AE5847" s="7">
        <f t="shared" si="275"/>
        <v>0.8</v>
      </c>
    </row>
    <row r="5848" spans="1:31" x14ac:dyDescent="0.45">
      <c r="A5848" t="s">
        <v>90</v>
      </c>
      <c r="B5848" t="s">
        <v>180</v>
      </c>
      <c r="C5848" t="s">
        <v>136</v>
      </c>
      <c r="D5848">
        <v>0.8</v>
      </c>
      <c r="E5848">
        <v>0.8</v>
      </c>
      <c r="F5848">
        <v>0.8</v>
      </c>
      <c r="G5848">
        <v>0.8</v>
      </c>
      <c r="H5848">
        <v>0.8</v>
      </c>
      <c r="I5848">
        <v>0.8</v>
      </c>
      <c r="J5848">
        <v>0.8</v>
      </c>
      <c r="K5848">
        <v>0.8</v>
      </c>
      <c r="L5848">
        <v>0.8</v>
      </c>
      <c r="M5848">
        <v>0.8</v>
      </c>
      <c r="N5848">
        <v>0.8</v>
      </c>
      <c r="O5848">
        <v>0.8</v>
      </c>
      <c r="P5848">
        <v>0.8</v>
      </c>
      <c r="Q5848">
        <v>0.8</v>
      </c>
      <c r="R5848">
        <v>0.8</v>
      </c>
      <c r="S5848">
        <v>0.8</v>
      </c>
      <c r="T5848">
        <v>0.8</v>
      </c>
      <c r="U5848">
        <v>0.8</v>
      </c>
      <c r="V5848">
        <v>0.8</v>
      </c>
      <c r="W5848">
        <v>0.8</v>
      </c>
      <c r="X5848">
        <v>0.8</v>
      </c>
      <c r="Y5848">
        <v>0.8</v>
      </c>
      <c r="Z5848">
        <v>0.8</v>
      </c>
      <c r="AA5848">
        <v>0.8</v>
      </c>
      <c r="AB5848" s="7">
        <f t="shared" si="273"/>
        <v>19.200000000000006</v>
      </c>
      <c r="AC5848">
        <f>INDEX(SHELF_days!$C$2:$C$289,MATCH(A5848&amp;"|"&amp;C5848,SHELF_days!$D$2:$D$289,0))</f>
        <v>95</v>
      </c>
      <c r="AD5848" s="8">
        <f t="shared" si="274"/>
        <v>1824.0000000000007</v>
      </c>
      <c r="AE5848" s="7">
        <f t="shared" si="275"/>
        <v>0.8</v>
      </c>
    </row>
    <row r="5849" spans="1:31" x14ac:dyDescent="0.45">
      <c r="A5849" t="s">
        <v>90</v>
      </c>
      <c r="B5849" t="s">
        <v>180</v>
      </c>
      <c r="C5849" t="s">
        <v>137</v>
      </c>
      <c r="D5849">
        <v>0.8</v>
      </c>
      <c r="E5849">
        <v>0.8</v>
      </c>
      <c r="F5849">
        <v>0.8</v>
      </c>
      <c r="G5849">
        <v>0.8</v>
      </c>
      <c r="H5849">
        <v>0.8</v>
      </c>
      <c r="I5849">
        <v>0.8</v>
      </c>
      <c r="J5849">
        <v>0.8</v>
      </c>
      <c r="K5849">
        <v>0.8</v>
      </c>
      <c r="L5849">
        <v>0.8</v>
      </c>
      <c r="M5849">
        <v>0.8</v>
      </c>
      <c r="N5849">
        <v>0.8</v>
      </c>
      <c r="O5849">
        <v>0.8</v>
      </c>
      <c r="P5849">
        <v>0.8</v>
      </c>
      <c r="Q5849">
        <v>0.8</v>
      </c>
      <c r="R5849">
        <v>0.8</v>
      </c>
      <c r="S5849">
        <v>0.8</v>
      </c>
      <c r="T5849">
        <v>0.8</v>
      </c>
      <c r="U5849">
        <v>0.8</v>
      </c>
      <c r="V5849">
        <v>0.8</v>
      </c>
      <c r="W5849">
        <v>0.8</v>
      </c>
      <c r="X5849">
        <v>0.8</v>
      </c>
      <c r="Y5849">
        <v>0.8</v>
      </c>
      <c r="Z5849">
        <v>0.8</v>
      </c>
      <c r="AA5849">
        <v>0.8</v>
      </c>
      <c r="AB5849" s="7">
        <f t="shared" si="273"/>
        <v>19.200000000000006</v>
      </c>
      <c r="AC5849">
        <f>INDEX(SHELF_days!$C$2:$C$289,MATCH(A5849&amp;"|"&amp;C5849,SHELF_days!$D$2:$D$289,0))</f>
        <v>65</v>
      </c>
      <c r="AD5849" s="8">
        <f t="shared" si="274"/>
        <v>1248.0000000000005</v>
      </c>
      <c r="AE5849" s="7">
        <f t="shared" si="275"/>
        <v>0.8</v>
      </c>
    </row>
    <row r="5850" spans="1:31" x14ac:dyDescent="0.45">
      <c r="A5850" t="s">
        <v>90</v>
      </c>
      <c r="B5850" t="s">
        <v>180</v>
      </c>
      <c r="C5850" t="s">
        <v>138</v>
      </c>
      <c r="D5850">
        <v>0.8</v>
      </c>
      <c r="E5850">
        <v>0.8</v>
      </c>
      <c r="F5850">
        <v>0.8</v>
      </c>
      <c r="G5850">
        <v>0.8</v>
      </c>
      <c r="H5850">
        <v>0.8</v>
      </c>
      <c r="I5850">
        <v>0.8</v>
      </c>
      <c r="J5850">
        <v>0.8</v>
      </c>
      <c r="K5850">
        <v>0.8</v>
      </c>
      <c r="L5850">
        <v>0.8</v>
      </c>
      <c r="M5850">
        <v>0.8</v>
      </c>
      <c r="N5850">
        <v>0.8</v>
      </c>
      <c r="O5850">
        <v>0.8</v>
      </c>
      <c r="P5850">
        <v>0.8</v>
      </c>
      <c r="Q5850">
        <v>0.8</v>
      </c>
      <c r="R5850">
        <v>0.8</v>
      </c>
      <c r="S5850">
        <v>0.8</v>
      </c>
      <c r="T5850">
        <v>0.8</v>
      </c>
      <c r="U5850">
        <v>0.8</v>
      </c>
      <c r="V5850">
        <v>0.8</v>
      </c>
      <c r="W5850">
        <v>0.8</v>
      </c>
      <c r="X5850">
        <v>0.8</v>
      </c>
      <c r="Y5850">
        <v>0.8</v>
      </c>
      <c r="Z5850">
        <v>0.8</v>
      </c>
      <c r="AA5850">
        <v>0.8</v>
      </c>
      <c r="AB5850" s="7">
        <f t="shared" si="273"/>
        <v>19.200000000000006</v>
      </c>
      <c r="AC5850">
        <f>INDEX(SHELF_days!$C$2:$C$289,MATCH(A5850&amp;"|"&amp;C5850,SHELF_days!$D$2:$D$289,0))</f>
        <v>23</v>
      </c>
      <c r="AD5850" s="8">
        <f t="shared" si="274"/>
        <v>441.60000000000014</v>
      </c>
      <c r="AE5850" s="7">
        <f t="shared" si="275"/>
        <v>0.8</v>
      </c>
    </row>
    <row r="5851" spans="1:31" x14ac:dyDescent="0.45">
      <c r="A5851" t="s">
        <v>90</v>
      </c>
      <c r="B5851" t="s">
        <v>180</v>
      </c>
      <c r="C5851" t="s">
        <v>139</v>
      </c>
      <c r="D5851">
        <v>0.8</v>
      </c>
      <c r="E5851">
        <v>0.8</v>
      </c>
      <c r="F5851">
        <v>0.8</v>
      </c>
      <c r="G5851">
        <v>0.8</v>
      </c>
      <c r="H5851">
        <v>0.8</v>
      </c>
      <c r="I5851">
        <v>0.8</v>
      </c>
      <c r="J5851">
        <v>0.8</v>
      </c>
      <c r="K5851">
        <v>0.8</v>
      </c>
      <c r="L5851">
        <v>0.8</v>
      </c>
      <c r="M5851">
        <v>0.8</v>
      </c>
      <c r="N5851">
        <v>0.8</v>
      </c>
      <c r="O5851">
        <v>0.8</v>
      </c>
      <c r="P5851">
        <v>0.8</v>
      </c>
      <c r="Q5851">
        <v>0.8</v>
      </c>
      <c r="R5851">
        <v>0.8</v>
      </c>
      <c r="S5851">
        <v>0.8</v>
      </c>
      <c r="T5851">
        <v>0.8</v>
      </c>
      <c r="U5851">
        <v>0.8</v>
      </c>
      <c r="V5851">
        <v>0.8</v>
      </c>
      <c r="W5851">
        <v>0.8</v>
      </c>
      <c r="X5851">
        <v>0.8</v>
      </c>
      <c r="Y5851">
        <v>0.8</v>
      </c>
      <c r="Z5851">
        <v>0.8</v>
      </c>
      <c r="AA5851">
        <v>0.8</v>
      </c>
      <c r="AB5851" s="7">
        <f t="shared" si="273"/>
        <v>19.200000000000006</v>
      </c>
      <c r="AC5851">
        <f>INDEX(SHELF_days!$C$2:$C$289,MATCH(A5851&amp;"|"&amp;C5851,SHELF_days!$D$2:$D$289,0))</f>
        <v>13</v>
      </c>
      <c r="AD5851" s="8">
        <f t="shared" si="274"/>
        <v>249.60000000000008</v>
      </c>
      <c r="AE5851" s="7">
        <f t="shared" si="275"/>
        <v>0.8</v>
      </c>
    </row>
    <row r="5852" spans="1:31" x14ac:dyDescent="0.45">
      <c r="A5852" t="s">
        <v>90</v>
      </c>
      <c r="B5852" t="s">
        <v>181</v>
      </c>
      <c r="C5852" t="s">
        <v>134</v>
      </c>
      <c r="D5852">
        <v>0.63800000000000001</v>
      </c>
      <c r="E5852">
        <v>0.63800000000000001</v>
      </c>
      <c r="F5852">
        <v>0.63800000000000001</v>
      </c>
      <c r="G5852">
        <v>0.63800000000000001</v>
      </c>
      <c r="H5852">
        <v>0.63800000000000001</v>
      </c>
      <c r="I5852">
        <v>0.63800000000000001</v>
      </c>
      <c r="J5852">
        <v>0.63800000000000001</v>
      </c>
      <c r="K5852">
        <v>0.63800000000000001</v>
      </c>
      <c r="L5852">
        <v>0.63800000000000001</v>
      </c>
      <c r="M5852">
        <v>0.63800000000000001</v>
      </c>
      <c r="N5852">
        <v>0.63800000000000001</v>
      </c>
      <c r="O5852">
        <v>0.63800000000000001</v>
      </c>
      <c r="P5852">
        <v>0.63800000000000001</v>
      </c>
      <c r="Q5852">
        <v>0.63800000000000001</v>
      </c>
      <c r="R5852">
        <v>0.63800000000000001</v>
      </c>
      <c r="S5852">
        <v>0.63800000000000001</v>
      </c>
      <c r="T5852">
        <v>0.63800000000000001</v>
      </c>
      <c r="U5852">
        <v>0.63800000000000001</v>
      </c>
      <c r="V5852">
        <v>0.63800000000000001</v>
      </c>
      <c r="W5852">
        <v>0.63800000000000001</v>
      </c>
      <c r="X5852">
        <v>0.63800000000000001</v>
      </c>
      <c r="Y5852">
        <v>0.63800000000000001</v>
      </c>
      <c r="Z5852">
        <v>0.63800000000000001</v>
      </c>
      <c r="AA5852">
        <v>0.63800000000000001</v>
      </c>
      <c r="AB5852" s="7">
        <f t="shared" si="273"/>
        <v>15.311999999999999</v>
      </c>
      <c r="AC5852">
        <f>INDEX(SHELF_days!$C$2:$C$289,MATCH(A5852&amp;"|"&amp;C5852,SHELF_days!$D$2:$D$289,0))</f>
        <v>29</v>
      </c>
      <c r="AD5852" s="8">
        <f t="shared" si="274"/>
        <v>444.048</v>
      </c>
      <c r="AE5852" s="7">
        <f t="shared" si="275"/>
        <v>0.63800000000000001</v>
      </c>
    </row>
    <row r="5853" spans="1:31" x14ac:dyDescent="0.45">
      <c r="A5853" t="s">
        <v>90</v>
      </c>
      <c r="B5853" t="s">
        <v>181</v>
      </c>
      <c r="C5853" t="s">
        <v>135</v>
      </c>
      <c r="D5853">
        <v>0.63800000000000001</v>
      </c>
      <c r="E5853">
        <v>0.63800000000000001</v>
      </c>
      <c r="F5853">
        <v>0.63800000000000001</v>
      </c>
      <c r="G5853">
        <v>0.63800000000000001</v>
      </c>
      <c r="H5853">
        <v>0.63800000000000001</v>
      </c>
      <c r="I5853">
        <v>0.63800000000000001</v>
      </c>
      <c r="J5853">
        <v>0.63800000000000001</v>
      </c>
      <c r="K5853">
        <v>0.63800000000000001</v>
      </c>
      <c r="L5853">
        <v>0.63800000000000001</v>
      </c>
      <c r="M5853">
        <v>0.63800000000000001</v>
      </c>
      <c r="N5853">
        <v>0.63800000000000001</v>
      </c>
      <c r="O5853">
        <v>0.63800000000000001</v>
      </c>
      <c r="P5853">
        <v>0.63800000000000001</v>
      </c>
      <c r="Q5853">
        <v>0.63800000000000001</v>
      </c>
      <c r="R5853">
        <v>0.63800000000000001</v>
      </c>
      <c r="S5853">
        <v>0.63800000000000001</v>
      </c>
      <c r="T5853">
        <v>0.63800000000000001</v>
      </c>
      <c r="U5853">
        <v>0.63800000000000001</v>
      </c>
      <c r="V5853">
        <v>0.63800000000000001</v>
      </c>
      <c r="W5853">
        <v>0.63800000000000001</v>
      </c>
      <c r="X5853">
        <v>0.63800000000000001</v>
      </c>
      <c r="Y5853">
        <v>0.63800000000000001</v>
      </c>
      <c r="Z5853">
        <v>0.63800000000000001</v>
      </c>
      <c r="AA5853">
        <v>0.63800000000000001</v>
      </c>
      <c r="AB5853" s="7">
        <f t="shared" si="273"/>
        <v>15.311999999999999</v>
      </c>
      <c r="AC5853">
        <f>INDEX(SHELF_days!$C$2:$C$289,MATCH(A5853&amp;"|"&amp;C5853,SHELF_days!$D$2:$D$289,0))</f>
        <v>140</v>
      </c>
      <c r="AD5853" s="8">
        <f t="shared" si="274"/>
        <v>2143.6799999999998</v>
      </c>
      <c r="AE5853" s="7">
        <f t="shared" si="275"/>
        <v>0.63800000000000001</v>
      </c>
    </row>
    <row r="5854" spans="1:31" x14ac:dyDescent="0.45">
      <c r="A5854" t="s">
        <v>90</v>
      </c>
      <c r="B5854" t="s">
        <v>181</v>
      </c>
      <c r="C5854" t="s">
        <v>136</v>
      </c>
      <c r="D5854">
        <v>0.63800000000000001</v>
      </c>
      <c r="E5854">
        <v>0.63800000000000001</v>
      </c>
      <c r="F5854">
        <v>0.63800000000000001</v>
      </c>
      <c r="G5854">
        <v>0.63800000000000001</v>
      </c>
      <c r="H5854">
        <v>0.63800000000000001</v>
      </c>
      <c r="I5854">
        <v>0.63800000000000001</v>
      </c>
      <c r="J5854">
        <v>0.63800000000000001</v>
      </c>
      <c r="K5854">
        <v>0.63800000000000001</v>
      </c>
      <c r="L5854">
        <v>0.63800000000000001</v>
      </c>
      <c r="M5854">
        <v>0.63800000000000001</v>
      </c>
      <c r="N5854">
        <v>0.63800000000000001</v>
      </c>
      <c r="O5854">
        <v>0.63800000000000001</v>
      </c>
      <c r="P5854">
        <v>0.63800000000000001</v>
      </c>
      <c r="Q5854">
        <v>0.63800000000000001</v>
      </c>
      <c r="R5854">
        <v>0.63800000000000001</v>
      </c>
      <c r="S5854">
        <v>0.63800000000000001</v>
      </c>
      <c r="T5854">
        <v>0.63800000000000001</v>
      </c>
      <c r="U5854">
        <v>0.63800000000000001</v>
      </c>
      <c r="V5854">
        <v>0.63800000000000001</v>
      </c>
      <c r="W5854">
        <v>0.63800000000000001</v>
      </c>
      <c r="X5854">
        <v>0.63800000000000001</v>
      </c>
      <c r="Y5854">
        <v>0.63800000000000001</v>
      </c>
      <c r="Z5854">
        <v>0.63800000000000001</v>
      </c>
      <c r="AA5854">
        <v>0.63800000000000001</v>
      </c>
      <c r="AB5854" s="7">
        <f t="shared" si="273"/>
        <v>15.311999999999999</v>
      </c>
      <c r="AC5854">
        <f>INDEX(SHELF_days!$C$2:$C$289,MATCH(A5854&amp;"|"&amp;C5854,SHELF_days!$D$2:$D$289,0))</f>
        <v>95</v>
      </c>
      <c r="AD5854" s="8">
        <f t="shared" si="274"/>
        <v>1454.6399999999999</v>
      </c>
      <c r="AE5854" s="7">
        <f t="shared" si="275"/>
        <v>0.63800000000000001</v>
      </c>
    </row>
    <row r="5855" spans="1:31" x14ac:dyDescent="0.45">
      <c r="A5855" t="s">
        <v>90</v>
      </c>
      <c r="B5855" t="s">
        <v>181</v>
      </c>
      <c r="C5855" t="s">
        <v>137</v>
      </c>
      <c r="D5855">
        <v>0.63800000000000001</v>
      </c>
      <c r="E5855">
        <v>0.63800000000000001</v>
      </c>
      <c r="F5855">
        <v>0.63800000000000001</v>
      </c>
      <c r="G5855">
        <v>0.63800000000000001</v>
      </c>
      <c r="H5855">
        <v>0.63800000000000001</v>
      </c>
      <c r="I5855">
        <v>0.63800000000000001</v>
      </c>
      <c r="J5855">
        <v>0.63800000000000001</v>
      </c>
      <c r="K5855">
        <v>0.63800000000000001</v>
      </c>
      <c r="L5855">
        <v>0.63800000000000001</v>
      </c>
      <c r="M5855">
        <v>0.63800000000000001</v>
      </c>
      <c r="N5855">
        <v>0.63800000000000001</v>
      </c>
      <c r="O5855">
        <v>0.63800000000000001</v>
      </c>
      <c r="P5855">
        <v>0.63800000000000001</v>
      </c>
      <c r="Q5855">
        <v>0.63800000000000001</v>
      </c>
      <c r="R5855">
        <v>0.63800000000000001</v>
      </c>
      <c r="S5855">
        <v>0.63800000000000001</v>
      </c>
      <c r="T5855">
        <v>0.63800000000000001</v>
      </c>
      <c r="U5855">
        <v>0.63800000000000001</v>
      </c>
      <c r="V5855">
        <v>0.63800000000000001</v>
      </c>
      <c r="W5855">
        <v>0.63800000000000001</v>
      </c>
      <c r="X5855">
        <v>0.63800000000000001</v>
      </c>
      <c r="Y5855">
        <v>0.63800000000000001</v>
      </c>
      <c r="Z5855">
        <v>0.63800000000000001</v>
      </c>
      <c r="AA5855">
        <v>0.63800000000000001</v>
      </c>
      <c r="AB5855" s="7">
        <f t="shared" si="273"/>
        <v>15.311999999999999</v>
      </c>
      <c r="AC5855">
        <f>INDEX(SHELF_days!$C$2:$C$289,MATCH(A5855&amp;"|"&amp;C5855,SHELF_days!$D$2:$D$289,0))</f>
        <v>65</v>
      </c>
      <c r="AD5855" s="8">
        <f t="shared" si="274"/>
        <v>995.28</v>
      </c>
      <c r="AE5855" s="7">
        <f t="shared" si="275"/>
        <v>0.63800000000000001</v>
      </c>
    </row>
    <row r="5856" spans="1:31" x14ac:dyDescent="0.45">
      <c r="A5856" t="s">
        <v>90</v>
      </c>
      <c r="B5856" t="s">
        <v>181</v>
      </c>
      <c r="C5856" t="s">
        <v>138</v>
      </c>
      <c r="D5856">
        <v>0.63800000000000001</v>
      </c>
      <c r="E5856">
        <v>0.63800000000000001</v>
      </c>
      <c r="F5856">
        <v>0.63800000000000001</v>
      </c>
      <c r="G5856">
        <v>0.63800000000000001</v>
      </c>
      <c r="H5856">
        <v>0.63800000000000001</v>
      </c>
      <c r="I5856">
        <v>0.63800000000000001</v>
      </c>
      <c r="J5856">
        <v>0.63800000000000001</v>
      </c>
      <c r="K5856">
        <v>0.63800000000000001</v>
      </c>
      <c r="L5856">
        <v>0.63800000000000001</v>
      </c>
      <c r="M5856">
        <v>0.63800000000000001</v>
      </c>
      <c r="N5856">
        <v>0.63800000000000001</v>
      </c>
      <c r="O5856">
        <v>0.63800000000000001</v>
      </c>
      <c r="P5856">
        <v>0.63800000000000001</v>
      </c>
      <c r="Q5856">
        <v>0.63800000000000001</v>
      </c>
      <c r="R5856">
        <v>0.63800000000000001</v>
      </c>
      <c r="S5856">
        <v>0.63800000000000001</v>
      </c>
      <c r="T5856">
        <v>0.63800000000000001</v>
      </c>
      <c r="U5856">
        <v>0.63800000000000001</v>
      </c>
      <c r="V5856">
        <v>0.63800000000000001</v>
      </c>
      <c r="W5856">
        <v>0.63800000000000001</v>
      </c>
      <c r="X5856">
        <v>0.63800000000000001</v>
      </c>
      <c r="Y5856">
        <v>0.63800000000000001</v>
      </c>
      <c r="Z5856">
        <v>0.63800000000000001</v>
      </c>
      <c r="AA5856">
        <v>0.63800000000000001</v>
      </c>
      <c r="AB5856" s="7">
        <f t="shared" si="273"/>
        <v>15.311999999999999</v>
      </c>
      <c r="AC5856">
        <f>INDEX(SHELF_days!$C$2:$C$289,MATCH(A5856&amp;"|"&amp;C5856,SHELF_days!$D$2:$D$289,0))</f>
        <v>23</v>
      </c>
      <c r="AD5856" s="8">
        <f t="shared" si="274"/>
        <v>352.17599999999999</v>
      </c>
      <c r="AE5856" s="7">
        <f t="shared" si="275"/>
        <v>0.63800000000000001</v>
      </c>
    </row>
    <row r="5857" spans="1:31" x14ac:dyDescent="0.45">
      <c r="A5857" t="s">
        <v>90</v>
      </c>
      <c r="B5857" t="s">
        <v>181</v>
      </c>
      <c r="C5857" t="s">
        <v>139</v>
      </c>
      <c r="D5857">
        <v>0.63800000000000001</v>
      </c>
      <c r="E5857">
        <v>0.63800000000000001</v>
      </c>
      <c r="F5857">
        <v>0.63800000000000001</v>
      </c>
      <c r="G5857">
        <v>0.63800000000000001</v>
      </c>
      <c r="H5857">
        <v>0.63800000000000001</v>
      </c>
      <c r="I5857">
        <v>0.63800000000000001</v>
      </c>
      <c r="J5857">
        <v>0.63800000000000001</v>
      </c>
      <c r="K5857">
        <v>0.63800000000000001</v>
      </c>
      <c r="L5857">
        <v>0.63800000000000001</v>
      </c>
      <c r="M5857">
        <v>0.63800000000000001</v>
      </c>
      <c r="N5857">
        <v>0.63800000000000001</v>
      </c>
      <c r="O5857">
        <v>0.63800000000000001</v>
      </c>
      <c r="P5857">
        <v>0.63800000000000001</v>
      </c>
      <c r="Q5857">
        <v>0.63800000000000001</v>
      </c>
      <c r="R5857">
        <v>0.63800000000000001</v>
      </c>
      <c r="S5857">
        <v>0.63800000000000001</v>
      </c>
      <c r="T5857">
        <v>0.63800000000000001</v>
      </c>
      <c r="U5857">
        <v>0.63800000000000001</v>
      </c>
      <c r="V5857">
        <v>0.63800000000000001</v>
      </c>
      <c r="W5857">
        <v>0.63800000000000001</v>
      </c>
      <c r="X5857">
        <v>0.63800000000000001</v>
      </c>
      <c r="Y5857">
        <v>0.63800000000000001</v>
      </c>
      <c r="Z5857">
        <v>0.63800000000000001</v>
      </c>
      <c r="AA5857">
        <v>0.63800000000000001</v>
      </c>
      <c r="AB5857" s="7">
        <f t="shared" si="273"/>
        <v>15.311999999999999</v>
      </c>
      <c r="AC5857">
        <f>INDEX(SHELF_days!$C$2:$C$289,MATCH(A5857&amp;"|"&amp;C5857,SHELF_days!$D$2:$D$289,0))</f>
        <v>13</v>
      </c>
      <c r="AD5857" s="8">
        <f t="shared" si="274"/>
        <v>199.05599999999998</v>
      </c>
      <c r="AE5857" s="7">
        <f t="shared" si="275"/>
        <v>0.63800000000000001</v>
      </c>
    </row>
    <row r="5858" spans="1:31" x14ac:dyDescent="0.45">
      <c r="A5858" t="s">
        <v>90</v>
      </c>
      <c r="B5858" t="s">
        <v>182</v>
      </c>
      <c r="C5858" t="s">
        <v>134</v>
      </c>
      <c r="D5858">
        <v>0.73422975574334193</v>
      </c>
      <c r="E5858">
        <v>0.73422975574334193</v>
      </c>
      <c r="F5858">
        <v>0.73422975574334193</v>
      </c>
      <c r="G5858">
        <v>0.73422975574334193</v>
      </c>
      <c r="H5858">
        <v>0.73422975574334193</v>
      </c>
      <c r="I5858">
        <v>0.73422975574334193</v>
      </c>
      <c r="J5858">
        <v>0.73422975574334193</v>
      </c>
      <c r="K5858">
        <v>0.73422975574334193</v>
      </c>
      <c r="L5858">
        <v>0.73422975574334193</v>
      </c>
      <c r="M5858">
        <v>0.73422975574334193</v>
      </c>
      <c r="N5858">
        <v>0.73422975574334193</v>
      </c>
      <c r="O5858">
        <v>0.73422975574334193</v>
      </c>
      <c r="P5858">
        <v>0.73422975574334193</v>
      </c>
      <c r="Q5858">
        <v>0.73422975574334193</v>
      </c>
      <c r="R5858">
        <v>0.73422975574334193</v>
      </c>
      <c r="S5858">
        <v>0.73422975574334193</v>
      </c>
      <c r="T5858">
        <v>0.73422975574334193</v>
      </c>
      <c r="U5858">
        <v>0.73422975574334193</v>
      </c>
      <c r="V5858">
        <v>0.73422975574334193</v>
      </c>
      <c r="W5858">
        <v>0.73422975574334193</v>
      </c>
      <c r="X5858">
        <v>0.73422975574334193</v>
      </c>
      <c r="Y5858">
        <v>0.73422975574334193</v>
      </c>
      <c r="Z5858">
        <v>0.73422975574334193</v>
      </c>
      <c r="AA5858">
        <v>0.73422975574334193</v>
      </c>
      <c r="AB5858" s="7">
        <f t="shared" si="273"/>
        <v>17.621514137840212</v>
      </c>
      <c r="AC5858">
        <f>INDEX(SHELF_days!$C$2:$C$289,MATCH(A5858&amp;"|"&amp;C5858,SHELF_days!$D$2:$D$289,0))</f>
        <v>29</v>
      </c>
      <c r="AD5858" s="8">
        <f t="shared" si="274"/>
        <v>511.02390999736616</v>
      </c>
      <c r="AE5858" s="7">
        <f t="shared" si="275"/>
        <v>0.73422975574334193</v>
      </c>
    </row>
    <row r="5859" spans="1:31" x14ac:dyDescent="0.45">
      <c r="A5859" t="s">
        <v>90</v>
      </c>
      <c r="B5859" t="s">
        <v>182</v>
      </c>
      <c r="C5859" t="s">
        <v>135</v>
      </c>
      <c r="D5859">
        <v>0.73422975574334204</v>
      </c>
      <c r="E5859">
        <v>0.73422975574334204</v>
      </c>
      <c r="F5859">
        <v>0.73422975574334204</v>
      </c>
      <c r="G5859">
        <v>0.7341327772661097</v>
      </c>
      <c r="H5859">
        <v>0.7341327772661097</v>
      </c>
      <c r="I5859">
        <v>0.7341327772661097</v>
      </c>
      <c r="J5859">
        <v>0.7341327772661097</v>
      </c>
      <c r="K5859">
        <v>0.7341327772661097</v>
      </c>
      <c r="L5859">
        <v>0.7341327772661097</v>
      </c>
      <c r="M5859">
        <v>0.7341327772661097</v>
      </c>
      <c r="N5859">
        <v>0.73422975574334204</v>
      </c>
      <c r="O5859">
        <v>0.73422975574334204</v>
      </c>
      <c r="P5859">
        <v>0.73422975574334204</v>
      </c>
      <c r="Q5859">
        <v>0.73422975574334204</v>
      </c>
      <c r="R5859">
        <v>0.73422975574334204</v>
      </c>
      <c r="S5859">
        <v>0.73422975574334204</v>
      </c>
      <c r="T5859">
        <v>0.73422975574334204</v>
      </c>
      <c r="U5859">
        <v>0.73422975574334204</v>
      </c>
      <c r="V5859">
        <v>0.73422975574334204</v>
      </c>
      <c r="W5859">
        <v>0.73422975574334204</v>
      </c>
      <c r="X5859">
        <v>0.73422975574334204</v>
      </c>
      <c r="Y5859">
        <v>0.73422975574334204</v>
      </c>
      <c r="Z5859">
        <v>0.73422975574334204</v>
      </c>
      <c r="AA5859">
        <v>0.73422975574334204</v>
      </c>
      <c r="AB5859" s="7">
        <f t="shared" si="273"/>
        <v>17.620835288499592</v>
      </c>
      <c r="AC5859">
        <f>INDEX(SHELF_days!$C$2:$C$289,MATCH(A5859&amp;"|"&amp;C5859,SHELF_days!$D$2:$D$289,0))</f>
        <v>140</v>
      </c>
      <c r="AD5859" s="8">
        <f t="shared" si="274"/>
        <v>2466.9169403899427</v>
      </c>
      <c r="AE5859" s="7">
        <f t="shared" si="275"/>
        <v>0.73422975574334204</v>
      </c>
    </row>
    <row r="5860" spans="1:31" x14ac:dyDescent="0.45">
      <c r="A5860" t="s">
        <v>90</v>
      </c>
      <c r="B5860" t="s">
        <v>182</v>
      </c>
      <c r="C5860" t="s">
        <v>136</v>
      </c>
      <c r="D5860">
        <v>0.73412720379040663</v>
      </c>
      <c r="E5860">
        <v>0.73412720379040663</v>
      </c>
      <c r="F5860">
        <v>0.73402465183747112</v>
      </c>
      <c r="G5860">
        <v>0.73402465183747112</v>
      </c>
      <c r="H5860">
        <v>0.73402465183747112</v>
      </c>
      <c r="I5860">
        <v>0.73402465183747112</v>
      </c>
      <c r="J5860">
        <v>0.73402465183747112</v>
      </c>
      <c r="K5860">
        <v>0.73402465183747112</v>
      </c>
      <c r="L5860">
        <v>0.73402465183747112</v>
      </c>
      <c r="M5860">
        <v>0.73422975574334204</v>
      </c>
      <c r="N5860">
        <v>0.73422975574334204</v>
      </c>
      <c r="O5860">
        <v>0.73422975574334204</v>
      </c>
      <c r="P5860">
        <v>0.73422975574334204</v>
      </c>
      <c r="Q5860">
        <v>0.73422975574334204</v>
      </c>
      <c r="R5860">
        <v>0.73422975574334204</v>
      </c>
      <c r="S5860">
        <v>0.73422975574334204</v>
      </c>
      <c r="T5860">
        <v>0.73422975574334204</v>
      </c>
      <c r="U5860">
        <v>0.73422975574334204</v>
      </c>
      <c r="V5860">
        <v>0.73422975574334204</v>
      </c>
      <c r="W5860">
        <v>0.73422975574334204</v>
      </c>
      <c r="X5860">
        <v>0.73422975574334204</v>
      </c>
      <c r="Y5860">
        <v>0.73422975574334204</v>
      </c>
      <c r="Z5860">
        <v>0.73422975574334204</v>
      </c>
      <c r="AA5860">
        <v>0.73412720379040663</v>
      </c>
      <c r="AB5860" s="7">
        <f t="shared" si="273"/>
        <v>17.61977075464031</v>
      </c>
      <c r="AC5860">
        <f>INDEX(SHELF_days!$C$2:$C$289,MATCH(A5860&amp;"|"&amp;C5860,SHELF_days!$D$2:$D$289,0))</f>
        <v>95</v>
      </c>
      <c r="AD5860" s="8">
        <f t="shared" si="274"/>
        <v>1673.8782216908294</v>
      </c>
      <c r="AE5860" s="7">
        <f t="shared" si="275"/>
        <v>0.73422975574334204</v>
      </c>
    </row>
    <row r="5861" spans="1:31" x14ac:dyDescent="0.45">
      <c r="A5861" t="s">
        <v>90</v>
      </c>
      <c r="B5861" t="s">
        <v>182</v>
      </c>
      <c r="C5861" t="s">
        <v>137</v>
      </c>
      <c r="D5861">
        <v>0.73422975574334237</v>
      </c>
      <c r="E5861">
        <v>0.73422975574334237</v>
      </c>
      <c r="F5861">
        <v>0.73422975574334237</v>
      </c>
      <c r="G5861">
        <v>0.73422975574334237</v>
      </c>
      <c r="H5861">
        <v>0.73422975574334237</v>
      </c>
      <c r="I5861">
        <v>0.73422975574334237</v>
      </c>
      <c r="J5861">
        <v>0.73422975574334237</v>
      </c>
      <c r="K5861">
        <v>0.73422975574334237</v>
      </c>
      <c r="L5861">
        <v>0.73422975574334237</v>
      </c>
      <c r="M5861">
        <v>0.73422975574334237</v>
      </c>
      <c r="N5861">
        <v>0.73422975574334237</v>
      </c>
      <c r="O5861">
        <v>0.73422975574334237</v>
      </c>
      <c r="P5861">
        <v>0.73422975574334237</v>
      </c>
      <c r="Q5861">
        <v>0.73422975574334237</v>
      </c>
      <c r="R5861">
        <v>0.73422975574334237</v>
      </c>
      <c r="S5861">
        <v>0.73422975574334237</v>
      </c>
      <c r="T5861">
        <v>0.73422975574334237</v>
      </c>
      <c r="U5861">
        <v>0.73422975574334237</v>
      </c>
      <c r="V5861">
        <v>0.73422975574334237</v>
      </c>
      <c r="W5861">
        <v>0.73422975574334237</v>
      </c>
      <c r="X5861">
        <v>0.73422975574334237</v>
      </c>
      <c r="Y5861">
        <v>0.73422975574334237</v>
      </c>
      <c r="Z5861">
        <v>0.73422975574334237</v>
      </c>
      <c r="AA5861">
        <v>0.73422975574334237</v>
      </c>
      <c r="AB5861" s="7">
        <f t="shared" si="273"/>
        <v>17.621514137840219</v>
      </c>
      <c r="AC5861">
        <f>INDEX(SHELF_days!$C$2:$C$289,MATCH(A5861&amp;"|"&amp;C5861,SHELF_days!$D$2:$D$289,0))</f>
        <v>65</v>
      </c>
      <c r="AD5861" s="8">
        <f t="shared" si="274"/>
        <v>1145.3984189596142</v>
      </c>
      <c r="AE5861" s="7">
        <f t="shared" si="275"/>
        <v>0.73422975574334237</v>
      </c>
    </row>
    <row r="5862" spans="1:31" x14ac:dyDescent="0.45">
      <c r="A5862" t="s">
        <v>90</v>
      </c>
      <c r="B5862" t="s">
        <v>182</v>
      </c>
      <c r="C5862" t="s">
        <v>138</v>
      </c>
      <c r="D5862">
        <v>0.73422975574334326</v>
      </c>
      <c r="E5862">
        <v>0.73422975574334326</v>
      </c>
      <c r="F5862">
        <v>0.73422975574334326</v>
      </c>
      <c r="G5862">
        <v>0.73422975574334326</v>
      </c>
      <c r="H5862">
        <v>0.73422975574334326</v>
      </c>
      <c r="I5862">
        <v>0.73422975574334326</v>
      </c>
      <c r="J5862">
        <v>0.73422975574334326</v>
      </c>
      <c r="K5862">
        <v>0.73422975574334326</v>
      </c>
      <c r="L5862">
        <v>0.73422975574334326</v>
      </c>
      <c r="M5862">
        <v>0.73422975574334326</v>
      </c>
      <c r="N5862">
        <v>0.73422975574334326</v>
      </c>
      <c r="O5862">
        <v>0.73422975574334326</v>
      </c>
      <c r="P5862">
        <v>0.73422975574334326</v>
      </c>
      <c r="Q5862">
        <v>0.73422975574334326</v>
      </c>
      <c r="R5862">
        <v>0.73422975574334326</v>
      </c>
      <c r="S5862">
        <v>0.73422975574334326</v>
      </c>
      <c r="T5862">
        <v>0.73422975574334326</v>
      </c>
      <c r="U5862">
        <v>0.73422975574334326</v>
      </c>
      <c r="V5862">
        <v>0.73422975574334326</v>
      </c>
      <c r="W5862">
        <v>0.73422975574334326</v>
      </c>
      <c r="X5862">
        <v>0.73422975574334326</v>
      </c>
      <c r="Y5862">
        <v>0.73422975574334326</v>
      </c>
      <c r="Z5862">
        <v>0.73422975574334326</v>
      </c>
      <c r="AA5862">
        <v>0.73422975574334326</v>
      </c>
      <c r="AB5862" s="7">
        <f t="shared" si="273"/>
        <v>17.621514137840233</v>
      </c>
      <c r="AC5862">
        <f>INDEX(SHELF_days!$C$2:$C$289,MATCH(A5862&amp;"|"&amp;C5862,SHELF_days!$D$2:$D$289,0))</f>
        <v>23</v>
      </c>
      <c r="AD5862" s="8">
        <f t="shared" si="274"/>
        <v>405.29482517032534</v>
      </c>
      <c r="AE5862" s="7">
        <f t="shared" si="275"/>
        <v>0.73422975574334326</v>
      </c>
    </row>
    <row r="5863" spans="1:31" x14ac:dyDescent="0.45">
      <c r="A5863" t="s">
        <v>90</v>
      </c>
      <c r="B5863" t="s">
        <v>182</v>
      </c>
      <c r="C5863" t="s">
        <v>139</v>
      </c>
      <c r="D5863">
        <v>0.73422975574334326</v>
      </c>
      <c r="E5863">
        <v>0.73422975574334326</v>
      </c>
      <c r="F5863">
        <v>0.73422975574334326</v>
      </c>
      <c r="G5863">
        <v>0.73422975574334326</v>
      </c>
      <c r="H5863">
        <v>0.73422975574334326</v>
      </c>
      <c r="I5863">
        <v>0.73422975574334326</v>
      </c>
      <c r="J5863">
        <v>0.73422975574334326</v>
      </c>
      <c r="K5863">
        <v>0.73422975574334326</v>
      </c>
      <c r="L5863">
        <v>0.73422975574334326</v>
      </c>
      <c r="M5863">
        <v>0.73422975574334326</v>
      </c>
      <c r="N5863">
        <v>0.73422975574334326</v>
      </c>
      <c r="O5863">
        <v>0.73422975574334326</v>
      </c>
      <c r="P5863">
        <v>0.73422975574334326</v>
      </c>
      <c r="Q5863">
        <v>0.73422975574334326</v>
      </c>
      <c r="R5863">
        <v>0.73422975574334326</v>
      </c>
      <c r="S5863">
        <v>0.73422975574334326</v>
      </c>
      <c r="T5863">
        <v>0.73422975574334326</v>
      </c>
      <c r="U5863">
        <v>0.73422975574334326</v>
      </c>
      <c r="V5863">
        <v>0.73422975574334326</v>
      </c>
      <c r="W5863">
        <v>0.73422975574334326</v>
      </c>
      <c r="X5863">
        <v>0.73422975574334326</v>
      </c>
      <c r="Y5863">
        <v>0.73422975574334326</v>
      </c>
      <c r="Z5863">
        <v>0.73422975574334326</v>
      </c>
      <c r="AA5863">
        <v>0.73422975574334326</v>
      </c>
      <c r="AB5863" s="7">
        <f t="shared" si="273"/>
        <v>17.621514137840233</v>
      </c>
      <c r="AC5863">
        <f>INDEX(SHELF_days!$C$2:$C$289,MATCH(A5863&amp;"|"&amp;C5863,SHELF_days!$D$2:$D$289,0))</f>
        <v>13</v>
      </c>
      <c r="AD5863" s="8">
        <f t="shared" si="274"/>
        <v>229.07968379192303</v>
      </c>
      <c r="AE5863" s="7">
        <f t="shared" si="275"/>
        <v>0.73422975574334326</v>
      </c>
    </row>
    <row r="5864" spans="1:31" x14ac:dyDescent="0.45">
      <c r="A5864" t="s">
        <v>90</v>
      </c>
      <c r="B5864" t="s">
        <v>183</v>
      </c>
      <c r="C5864" t="s">
        <v>134</v>
      </c>
      <c r="D5864">
        <v>3.7943572782632532E-4</v>
      </c>
      <c r="E5864">
        <v>3.7943572782632532E-4</v>
      </c>
      <c r="F5864">
        <v>3.7943572782632532E-4</v>
      </c>
      <c r="G5864">
        <v>3.7943572782632532E-4</v>
      </c>
      <c r="H5864">
        <v>3.7943572782632532E-4</v>
      </c>
      <c r="I5864">
        <v>6.731395477979718E-2</v>
      </c>
      <c r="J5864">
        <v>0.42929831670073382</v>
      </c>
      <c r="K5864">
        <v>0.4183322285716628</v>
      </c>
      <c r="L5864">
        <v>3.7943572782632532E-4</v>
      </c>
      <c r="M5864">
        <v>3.7943572782632532E-4</v>
      </c>
      <c r="N5864">
        <v>3.7943572782632532E-4</v>
      </c>
      <c r="O5864">
        <v>3.7943572782632532E-4</v>
      </c>
      <c r="P5864">
        <v>3.7943572782632532E-4</v>
      </c>
      <c r="Q5864">
        <v>3.7943572782632532E-4</v>
      </c>
      <c r="R5864">
        <v>3.7943572782632532E-4</v>
      </c>
      <c r="S5864">
        <v>3.7943572782632532E-4</v>
      </c>
      <c r="T5864">
        <v>3.7943572782632532E-4</v>
      </c>
      <c r="U5864">
        <v>2.117362170842314E-2</v>
      </c>
      <c r="V5864">
        <v>0.42050475546515798</v>
      </c>
      <c r="W5864">
        <v>0.43033285331668392</v>
      </c>
      <c r="X5864">
        <v>8.8108140760393999E-2</v>
      </c>
      <c r="Y5864">
        <v>3.7943572782632532E-4</v>
      </c>
      <c r="Z5864">
        <v>3.7943572782632532E-4</v>
      </c>
      <c r="AA5864">
        <v>3.7943572782632532E-4</v>
      </c>
      <c r="AB5864" s="7">
        <f t="shared" si="273"/>
        <v>1.8815142786759003</v>
      </c>
      <c r="AC5864">
        <f>INDEX(SHELF_days!$C$2:$C$289,MATCH(A5864&amp;"|"&amp;C5864,SHELF_days!$D$2:$D$289,0))</f>
        <v>29</v>
      </c>
      <c r="AD5864" s="8">
        <f t="shared" si="274"/>
        <v>54.563914081601105</v>
      </c>
      <c r="AE5864" s="7">
        <f t="shared" si="275"/>
        <v>0.43033285331668392</v>
      </c>
    </row>
    <row r="5865" spans="1:31" x14ac:dyDescent="0.45">
      <c r="A5865" t="s">
        <v>90</v>
      </c>
      <c r="B5865" t="s">
        <v>183</v>
      </c>
      <c r="C5865" t="s">
        <v>135</v>
      </c>
      <c r="D5865">
        <v>3.7943572782632532E-4</v>
      </c>
      <c r="E5865">
        <v>3.7943572782632532E-4</v>
      </c>
      <c r="F5865">
        <v>3.7943572782632532E-4</v>
      </c>
      <c r="G5865">
        <v>3.7943572782632532E-4</v>
      </c>
      <c r="H5865">
        <v>3.7943572782632532E-4</v>
      </c>
      <c r="I5865">
        <v>3.7943572782632532E-4</v>
      </c>
      <c r="J5865">
        <v>2.650982554562452E-3</v>
      </c>
      <c r="K5865">
        <v>2.650982554562452E-3</v>
      </c>
      <c r="L5865">
        <v>3.7943572782632532E-4</v>
      </c>
      <c r="M5865">
        <v>3.7943572782632532E-4</v>
      </c>
      <c r="N5865">
        <v>3.7943572782632532E-4</v>
      </c>
      <c r="O5865">
        <v>3.7943572782632532E-4</v>
      </c>
      <c r="P5865">
        <v>3.7943572782632532E-4</v>
      </c>
      <c r="Q5865">
        <v>1.9751872816217451E-2</v>
      </c>
      <c r="R5865">
        <v>9.1134160362048008E-2</v>
      </c>
      <c r="S5865">
        <v>0.1711311820998401</v>
      </c>
      <c r="T5865">
        <v>0.32111756172555861</v>
      </c>
      <c r="U5865">
        <v>0.44234530133731581</v>
      </c>
      <c r="V5865">
        <v>0.60733246189431045</v>
      </c>
      <c r="W5865">
        <v>0.38894252122197209</v>
      </c>
      <c r="X5865">
        <v>2.654508360938115E-2</v>
      </c>
      <c r="Y5865">
        <v>3.7943572782632532E-4</v>
      </c>
      <c r="Z5865">
        <v>3.7943572782632532E-4</v>
      </c>
      <c r="AA5865">
        <v>3.7943572782632532E-4</v>
      </c>
      <c r="AB5865" s="7">
        <f t="shared" si="273"/>
        <v>2.0789142103653373</v>
      </c>
      <c r="AC5865">
        <f>INDEX(SHELF_days!$C$2:$C$289,MATCH(A5865&amp;"|"&amp;C5865,SHELF_days!$D$2:$D$289,0))</f>
        <v>140</v>
      </c>
      <c r="AD5865" s="8">
        <f t="shared" si="274"/>
        <v>291.0479894511472</v>
      </c>
      <c r="AE5865" s="7">
        <f t="shared" si="275"/>
        <v>0.60733246189431045</v>
      </c>
    </row>
    <row r="5866" spans="1:31" x14ac:dyDescent="0.45">
      <c r="A5866" t="s">
        <v>90</v>
      </c>
      <c r="B5866" t="s">
        <v>183</v>
      </c>
      <c r="C5866" t="s">
        <v>136</v>
      </c>
      <c r="D5866">
        <v>3.7943572782632532E-4</v>
      </c>
      <c r="E5866">
        <v>3.7943572782632532E-4</v>
      </c>
      <c r="F5866">
        <v>3.7943572782632532E-4</v>
      </c>
      <c r="G5866">
        <v>3.7943572782632532E-4</v>
      </c>
      <c r="H5866">
        <v>3.7943572782632532E-4</v>
      </c>
      <c r="I5866">
        <v>6.7271346061137747E-3</v>
      </c>
      <c r="J5866">
        <v>0.1219331321583158</v>
      </c>
      <c r="K5866">
        <v>3.7943572782632532E-4</v>
      </c>
      <c r="L5866">
        <v>3.7943572782632532E-4</v>
      </c>
      <c r="M5866">
        <v>3.7943572782632532E-4</v>
      </c>
      <c r="N5866">
        <v>3.7943572782632532E-4</v>
      </c>
      <c r="O5866">
        <v>3.7943572782632532E-4</v>
      </c>
      <c r="P5866">
        <v>2.4637547624878761E-3</v>
      </c>
      <c r="Q5866">
        <v>1.5759183756313831E-2</v>
      </c>
      <c r="R5866">
        <v>0.15575594558441461</v>
      </c>
      <c r="S5866">
        <v>0.31261674323841349</v>
      </c>
      <c r="T5866">
        <v>0.81651666016356017</v>
      </c>
      <c r="U5866">
        <v>1</v>
      </c>
      <c r="V5866">
        <v>1</v>
      </c>
      <c r="W5866">
        <v>1</v>
      </c>
      <c r="X5866">
        <v>8.6973417440583456E-2</v>
      </c>
      <c r="Y5866">
        <v>3.7943572782632532E-4</v>
      </c>
      <c r="Z5866">
        <v>3.7943572782632532E-4</v>
      </c>
      <c r="AA5866">
        <v>3.7943572782632532E-4</v>
      </c>
      <c r="AB5866" s="7">
        <f t="shared" si="273"/>
        <v>4.5236786361719448</v>
      </c>
      <c r="AC5866">
        <f>INDEX(SHELF_days!$C$2:$C$289,MATCH(A5866&amp;"|"&amp;C5866,SHELF_days!$D$2:$D$289,0))</f>
        <v>95</v>
      </c>
      <c r="AD5866" s="8">
        <f t="shared" si="274"/>
        <v>429.74947043633478</v>
      </c>
      <c r="AE5866" s="7">
        <f t="shared" si="275"/>
        <v>1</v>
      </c>
    </row>
    <row r="5867" spans="1:31" x14ac:dyDescent="0.45">
      <c r="A5867" t="s">
        <v>90</v>
      </c>
      <c r="B5867" t="s">
        <v>183</v>
      </c>
      <c r="C5867" t="s">
        <v>137</v>
      </c>
      <c r="D5867">
        <v>3.7943572782632532E-4</v>
      </c>
      <c r="E5867">
        <v>3.7943572782632532E-4</v>
      </c>
      <c r="F5867">
        <v>3.7943572782632532E-4</v>
      </c>
      <c r="G5867">
        <v>3.7943572782632532E-4</v>
      </c>
      <c r="H5867">
        <v>3.7943572782632532E-4</v>
      </c>
      <c r="I5867">
        <v>3.7943572782632532E-4</v>
      </c>
      <c r="J5867">
        <v>3.7943572782632532E-4</v>
      </c>
      <c r="K5867">
        <v>3.7943572782632532E-4</v>
      </c>
      <c r="L5867">
        <v>3.7943572782632532E-4</v>
      </c>
      <c r="M5867">
        <v>3.7943572782632532E-4</v>
      </c>
      <c r="N5867">
        <v>3.7943572782632532E-4</v>
      </c>
      <c r="O5867">
        <v>3.7943572782632532E-4</v>
      </c>
      <c r="P5867">
        <v>3.7943572782632532E-4</v>
      </c>
      <c r="Q5867">
        <v>3.7943572782632532E-4</v>
      </c>
      <c r="R5867">
        <v>3.7943572782632532E-4</v>
      </c>
      <c r="S5867">
        <v>8.3183105591479421E-3</v>
      </c>
      <c r="T5867">
        <v>8.3183105591479421E-3</v>
      </c>
      <c r="U5867">
        <v>4.612027850596425E-2</v>
      </c>
      <c r="V5867">
        <v>0.20051293147556201</v>
      </c>
      <c r="W5867">
        <v>1.9949685312014499E-2</v>
      </c>
      <c r="X5867">
        <v>3.7943572782632532E-4</v>
      </c>
      <c r="Y5867">
        <v>3.7943572782632532E-4</v>
      </c>
      <c r="Z5867">
        <v>3.7943572782632532E-4</v>
      </c>
      <c r="AA5867">
        <v>3.7943572782632532E-4</v>
      </c>
      <c r="AB5867" s="7">
        <f t="shared" si="273"/>
        <v>0.29042879524053689</v>
      </c>
      <c r="AC5867">
        <f>INDEX(SHELF_days!$C$2:$C$289,MATCH(A5867&amp;"|"&amp;C5867,SHELF_days!$D$2:$D$289,0))</f>
        <v>65</v>
      </c>
      <c r="AD5867" s="8">
        <f t="shared" si="274"/>
        <v>18.877871690634898</v>
      </c>
      <c r="AE5867" s="7">
        <f t="shared" si="275"/>
        <v>0.20051293147556201</v>
      </c>
    </row>
    <row r="5868" spans="1:31" x14ac:dyDescent="0.45">
      <c r="A5868" t="s">
        <v>90</v>
      </c>
      <c r="B5868" t="s">
        <v>183</v>
      </c>
      <c r="C5868" t="s">
        <v>138</v>
      </c>
      <c r="D5868">
        <v>3.7943572782632532E-4</v>
      </c>
      <c r="E5868">
        <v>3.7943572782632532E-4</v>
      </c>
      <c r="F5868">
        <v>3.7943572782632532E-4</v>
      </c>
      <c r="G5868">
        <v>3.7943572782632532E-4</v>
      </c>
      <c r="H5868">
        <v>3.7943572782632532E-4</v>
      </c>
      <c r="I5868">
        <v>3.7943572782632532E-4</v>
      </c>
      <c r="J5868">
        <v>3.7943572782632532E-4</v>
      </c>
      <c r="K5868">
        <v>3.7943572782632532E-4</v>
      </c>
      <c r="L5868">
        <v>3.7943572782632532E-4</v>
      </c>
      <c r="M5868">
        <v>3.7943572782632532E-4</v>
      </c>
      <c r="N5868">
        <v>3.7943572782632532E-4</v>
      </c>
      <c r="O5868">
        <v>3.7943572782632532E-4</v>
      </c>
      <c r="P5868">
        <v>2.0076113298458698E-2</v>
      </c>
      <c r="Q5868">
        <v>0.1109938898993247</v>
      </c>
      <c r="R5868">
        <v>0.57001778639637979</v>
      </c>
      <c r="S5868">
        <v>1</v>
      </c>
      <c r="T5868">
        <v>1</v>
      </c>
      <c r="U5868">
        <v>1</v>
      </c>
      <c r="V5868">
        <v>1</v>
      </c>
      <c r="W5868">
        <v>1</v>
      </c>
      <c r="X5868">
        <v>0.14830017986754229</v>
      </c>
      <c r="Y5868">
        <v>3.7943572782632532E-4</v>
      </c>
      <c r="Z5868">
        <v>3.7943572782632532E-4</v>
      </c>
      <c r="AA5868">
        <v>3.7943572782632532E-4</v>
      </c>
      <c r="AB5868" s="7">
        <f t="shared" si="273"/>
        <v>5.8550795053790985</v>
      </c>
      <c r="AC5868">
        <f>INDEX(SHELF_days!$C$2:$C$289,MATCH(A5868&amp;"|"&amp;C5868,SHELF_days!$D$2:$D$289,0))</f>
        <v>23</v>
      </c>
      <c r="AD5868" s="8">
        <f t="shared" si="274"/>
        <v>134.66682862371925</v>
      </c>
      <c r="AE5868" s="7">
        <f t="shared" si="275"/>
        <v>1</v>
      </c>
    </row>
    <row r="5869" spans="1:31" x14ac:dyDescent="0.45">
      <c r="A5869" t="s">
        <v>90</v>
      </c>
      <c r="B5869" t="s">
        <v>183</v>
      </c>
      <c r="C5869" t="s">
        <v>139</v>
      </c>
      <c r="D5869">
        <v>3.7943572782632532E-4</v>
      </c>
      <c r="E5869">
        <v>3.7943572782632532E-4</v>
      </c>
      <c r="F5869">
        <v>3.7943572782632532E-4</v>
      </c>
      <c r="G5869">
        <v>3.7943572782632532E-4</v>
      </c>
      <c r="H5869">
        <v>3.7943572782632532E-4</v>
      </c>
      <c r="I5869">
        <v>3.7943572782632532E-4</v>
      </c>
      <c r="J5869">
        <v>3.7943572782632532E-4</v>
      </c>
      <c r="K5869">
        <v>3.7943572782632532E-4</v>
      </c>
      <c r="L5869">
        <v>3.7943572782632532E-4</v>
      </c>
      <c r="M5869">
        <v>3.7943572782632532E-4</v>
      </c>
      <c r="N5869">
        <v>3.7943572782632532E-4</v>
      </c>
      <c r="O5869">
        <v>3.7943572782632532E-4</v>
      </c>
      <c r="P5869">
        <v>3.7943572782632532E-4</v>
      </c>
      <c r="Q5869">
        <v>3.7943572782632532E-4</v>
      </c>
      <c r="R5869">
        <v>3.7943572782632532E-4</v>
      </c>
      <c r="S5869">
        <v>3.7943572782632532E-4</v>
      </c>
      <c r="T5869">
        <v>3.7943572782632532E-4</v>
      </c>
      <c r="U5869">
        <v>3.7943572782632532E-4</v>
      </c>
      <c r="V5869">
        <v>0.1483102138347204</v>
      </c>
      <c r="W5869">
        <v>4.4458653541269023E-2</v>
      </c>
      <c r="X5869">
        <v>3.7943572782632532E-4</v>
      </c>
      <c r="Y5869">
        <v>3.7943572782632532E-4</v>
      </c>
      <c r="Z5869">
        <v>3.7943572782632532E-4</v>
      </c>
      <c r="AA5869">
        <v>3.7943572782632532E-4</v>
      </c>
      <c r="AB5869" s="7">
        <f t="shared" si="273"/>
        <v>0.20111645338816864</v>
      </c>
      <c r="AC5869">
        <f>INDEX(SHELF_days!$C$2:$C$289,MATCH(A5869&amp;"|"&amp;C5869,SHELF_days!$D$2:$D$289,0))</f>
        <v>13</v>
      </c>
      <c r="AD5869" s="8">
        <f t="shared" si="274"/>
        <v>2.6145138940461923</v>
      </c>
      <c r="AE5869" s="7">
        <f t="shared" si="275"/>
        <v>0.1483102138347204</v>
      </c>
    </row>
    <row r="5870" spans="1:31" x14ac:dyDescent="0.45">
      <c r="A5870" t="s">
        <v>90</v>
      </c>
      <c r="B5870" t="s">
        <v>184</v>
      </c>
      <c r="C5870" t="s">
        <v>134</v>
      </c>
      <c r="D5870">
        <v>0.95174175615711731</v>
      </c>
      <c r="E5870">
        <v>0.95174175615711731</v>
      </c>
      <c r="F5870">
        <v>0.95174175615711731</v>
      </c>
      <c r="G5870">
        <v>0.95174175615711731</v>
      </c>
      <c r="H5870">
        <v>0.95174175615711731</v>
      </c>
      <c r="I5870">
        <v>0.95174175615711731</v>
      </c>
      <c r="J5870">
        <v>0.95174175615711731</v>
      </c>
      <c r="K5870">
        <v>0.95174175615711731</v>
      </c>
      <c r="L5870">
        <v>0.95174175615711731</v>
      </c>
      <c r="M5870">
        <v>0.95174175615711731</v>
      </c>
      <c r="N5870">
        <v>0.95174175615711731</v>
      </c>
      <c r="O5870">
        <v>0.95174175615711731</v>
      </c>
      <c r="P5870">
        <v>0.95174175615711731</v>
      </c>
      <c r="Q5870">
        <v>0.95174175615711731</v>
      </c>
      <c r="R5870">
        <v>0.95174175615711731</v>
      </c>
      <c r="S5870">
        <v>0.95174175615711731</v>
      </c>
      <c r="T5870">
        <v>0.95174175615711731</v>
      </c>
      <c r="U5870">
        <v>0.95174175615711731</v>
      </c>
      <c r="V5870">
        <v>0.95174175615711731</v>
      </c>
      <c r="W5870">
        <v>0.95174175615711731</v>
      </c>
      <c r="X5870">
        <v>0.95174175615711731</v>
      </c>
      <c r="Y5870">
        <v>0.95174175615711731</v>
      </c>
      <c r="Z5870">
        <v>0.95174175615711731</v>
      </c>
      <c r="AA5870">
        <v>0.95174175615711731</v>
      </c>
      <c r="AB5870" s="7">
        <f t="shared" si="273"/>
        <v>22.841802147770807</v>
      </c>
      <c r="AC5870">
        <f>INDEX(SHELF_days!$C$2:$C$289,MATCH(A5870&amp;"|"&amp;C5870,SHELF_days!$D$2:$D$289,0))</f>
        <v>29</v>
      </c>
      <c r="AD5870" s="8">
        <f t="shared" si="274"/>
        <v>662.41226228535334</v>
      </c>
      <c r="AE5870" s="7">
        <f t="shared" si="275"/>
        <v>0.95174175615711731</v>
      </c>
    </row>
    <row r="5871" spans="1:31" x14ac:dyDescent="0.45">
      <c r="A5871" t="s">
        <v>90</v>
      </c>
      <c r="B5871" t="s">
        <v>184</v>
      </c>
      <c r="C5871" t="s">
        <v>135</v>
      </c>
      <c r="D5871">
        <v>0.95173612257567242</v>
      </c>
      <c r="E5871">
        <v>0.95174175615711731</v>
      </c>
      <c r="F5871">
        <v>0.95174175615711731</v>
      </c>
      <c r="G5871">
        <v>0.95174175615711731</v>
      </c>
      <c r="H5871">
        <v>0.95174175615711731</v>
      </c>
      <c r="I5871">
        <v>0.95174175615711731</v>
      </c>
      <c r="J5871">
        <v>0.95121907247066462</v>
      </c>
      <c r="K5871">
        <v>0.95171922183133784</v>
      </c>
      <c r="L5871">
        <v>0.95174175615711731</v>
      </c>
      <c r="M5871">
        <v>0.95174175615711731</v>
      </c>
      <c r="N5871">
        <v>0.95174175615711731</v>
      </c>
      <c r="O5871">
        <v>0.95174175615711731</v>
      </c>
      <c r="P5871">
        <v>0.95174175615711731</v>
      </c>
      <c r="Q5871">
        <v>0.95174175615711731</v>
      </c>
      <c r="R5871">
        <v>0.95174175615711731</v>
      </c>
      <c r="S5871">
        <v>0.95174175615711731</v>
      </c>
      <c r="T5871">
        <v>0.95174175615711731</v>
      </c>
      <c r="U5871">
        <v>0.95174175615711731</v>
      </c>
      <c r="V5871">
        <v>0.95174175615711731</v>
      </c>
      <c r="W5871">
        <v>0.95174175615711731</v>
      </c>
      <c r="X5871">
        <v>0.95174175615711731</v>
      </c>
      <c r="Y5871">
        <v>0.95174175615711731</v>
      </c>
      <c r="Z5871">
        <v>0.95174175615711731</v>
      </c>
      <c r="AA5871">
        <v>0.95174175615711731</v>
      </c>
      <c r="AB5871" s="7">
        <f t="shared" si="273"/>
        <v>22.841251296177131</v>
      </c>
      <c r="AC5871">
        <f>INDEX(SHELF_days!$C$2:$C$289,MATCH(A5871&amp;"|"&amp;C5871,SHELF_days!$D$2:$D$289,0))</f>
        <v>140</v>
      </c>
      <c r="AD5871" s="8">
        <f t="shared" si="274"/>
        <v>3197.7751814647982</v>
      </c>
      <c r="AE5871" s="7">
        <f t="shared" si="275"/>
        <v>0.95174175615711731</v>
      </c>
    </row>
    <row r="5872" spans="1:31" x14ac:dyDescent="0.45">
      <c r="A5872" t="s">
        <v>90</v>
      </c>
      <c r="B5872" t="s">
        <v>184</v>
      </c>
      <c r="C5872" t="s">
        <v>136</v>
      </c>
      <c r="D5872">
        <v>0.95174175615711731</v>
      </c>
      <c r="E5872">
        <v>0.95174175615711731</v>
      </c>
      <c r="F5872">
        <v>0.95174175615711731</v>
      </c>
      <c r="G5872">
        <v>0.95174175615711731</v>
      </c>
      <c r="H5872">
        <v>0.95174175615711731</v>
      </c>
      <c r="I5872">
        <v>0.95174175615711731</v>
      </c>
      <c r="J5872">
        <v>0.94946514880414123</v>
      </c>
      <c r="K5872">
        <v>0.95098808970134019</v>
      </c>
      <c r="L5872">
        <v>0.95174175615711731</v>
      </c>
      <c r="M5872">
        <v>0.95174175615711731</v>
      </c>
      <c r="N5872">
        <v>0.95174175615711731</v>
      </c>
      <c r="O5872">
        <v>0.95174175615711731</v>
      </c>
      <c r="P5872">
        <v>0.95174175615711731</v>
      </c>
      <c r="Q5872">
        <v>0.95174175615711731</v>
      </c>
      <c r="R5872">
        <v>0.95174175615711731</v>
      </c>
      <c r="S5872">
        <v>0.95174175615711731</v>
      </c>
      <c r="T5872">
        <v>0.95174175615711731</v>
      </c>
      <c r="U5872">
        <v>0.95174175615711731</v>
      </c>
      <c r="V5872">
        <v>0.95174175615711731</v>
      </c>
      <c r="W5872">
        <v>0.95174175615711731</v>
      </c>
      <c r="X5872">
        <v>0.95174175615711731</v>
      </c>
      <c r="Y5872">
        <v>0.95174175615711731</v>
      </c>
      <c r="Z5872">
        <v>0.95174175615711731</v>
      </c>
      <c r="AA5872">
        <v>0.95174175615711731</v>
      </c>
      <c r="AB5872" s="7">
        <f t="shared" si="273"/>
        <v>22.838771873962052</v>
      </c>
      <c r="AC5872">
        <f>INDEX(SHELF_days!$C$2:$C$289,MATCH(A5872&amp;"|"&amp;C5872,SHELF_days!$D$2:$D$289,0))</f>
        <v>95</v>
      </c>
      <c r="AD5872" s="8">
        <f t="shared" si="274"/>
        <v>2169.683328026395</v>
      </c>
      <c r="AE5872" s="7">
        <f t="shared" si="275"/>
        <v>0.95174175615711731</v>
      </c>
    </row>
    <row r="5873" spans="1:31" x14ac:dyDescent="0.45">
      <c r="A5873" t="s">
        <v>90</v>
      </c>
      <c r="B5873" t="s">
        <v>184</v>
      </c>
      <c r="C5873" t="s">
        <v>137</v>
      </c>
      <c r="D5873">
        <v>0.95174175615711731</v>
      </c>
      <c r="E5873">
        <v>0.95174175615711731</v>
      </c>
      <c r="F5873">
        <v>0.95174175615711731</v>
      </c>
      <c r="G5873">
        <v>0.95174175615711731</v>
      </c>
      <c r="H5873">
        <v>0.95174175615711731</v>
      </c>
      <c r="I5873">
        <v>0.95174175615711731</v>
      </c>
      <c r="J5873">
        <v>0.95172962228938995</v>
      </c>
      <c r="K5873">
        <v>0.95174175615711731</v>
      </c>
      <c r="L5873">
        <v>0.95174175615711731</v>
      </c>
      <c r="M5873">
        <v>0.95174175615711731</v>
      </c>
      <c r="N5873">
        <v>0.95174175615711731</v>
      </c>
      <c r="O5873">
        <v>0.95174175615711731</v>
      </c>
      <c r="P5873">
        <v>0.95174175615711731</v>
      </c>
      <c r="Q5873">
        <v>0.95174175615711731</v>
      </c>
      <c r="R5873">
        <v>0.95174175615711731</v>
      </c>
      <c r="S5873">
        <v>0.95174175615711731</v>
      </c>
      <c r="T5873">
        <v>0.95174175615711731</v>
      </c>
      <c r="U5873">
        <v>0.95174175615711731</v>
      </c>
      <c r="V5873">
        <v>0.95174175615711731</v>
      </c>
      <c r="W5873">
        <v>0.95174175615711731</v>
      </c>
      <c r="X5873">
        <v>0.95174175615711731</v>
      </c>
      <c r="Y5873">
        <v>0.95174175615711731</v>
      </c>
      <c r="Z5873">
        <v>0.95174175615711731</v>
      </c>
      <c r="AA5873">
        <v>0.95174175615711731</v>
      </c>
      <c r="AB5873" s="7">
        <f t="shared" si="273"/>
        <v>22.841790013903079</v>
      </c>
      <c r="AC5873">
        <f>INDEX(SHELF_days!$C$2:$C$289,MATCH(A5873&amp;"|"&amp;C5873,SHELF_days!$D$2:$D$289,0))</f>
        <v>65</v>
      </c>
      <c r="AD5873" s="8">
        <f t="shared" si="274"/>
        <v>1484.7163509037002</v>
      </c>
      <c r="AE5873" s="7">
        <f t="shared" si="275"/>
        <v>0.95174175615711731</v>
      </c>
    </row>
    <row r="5874" spans="1:31" x14ac:dyDescent="0.45">
      <c r="A5874" t="s">
        <v>90</v>
      </c>
      <c r="B5874" t="s">
        <v>184</v>
      </c>
      <c r="C5874" t="s">
        <v>138</v>
      </c>
      <c r="D5874">
        <v>0.95174175615711731</v>
      </c>
      <c r="E5874">
        <v>0.95174175615711731</v>
      </c>
      <c r="F5874">
        <v>0.95174175615711731</v>
      </c>
      <c r="G5874">
        <v>0.95174175615711731</v>
      </c>
      <c r="H5874">
        <v>0.95174175615711731</v>
      </c>
      <c r="I5874">
        <v>0.95174175615711731</v>
      </c>
      <c r="J5874">
        <v>0.95174175615711731</v>
      </c>
      <c r="K5874">
        <v>0.95174175615711731</v>
      </c>
      <c r="L5874">
        <v>0.95174175615711731</v>
      </c>
      <c r="M5874">
        <v>0.95174175615711731</v>
      </c>
      <c r="N5874">
        <v>0.95174175615711731</v>
      </c>
      <c r="O5874">
        <v>0.95174175615711731</v>
      </c>
      <c r="P5874">
        <v>0.95174175615711731</v>
      </c>
      <c r="Q5874">
        <v>0.95174175615711731</v>
      </c>
      <c r="R5874">
        <v>0.95174175615711731</v>
      </c>
      <c r="S5874">
        <v>0.95174175615711731</v>
      </c>
      <c r="T5874">
        <v>0.95174175615711731</v>
      </c>
      <c r="U5874">
        <v>0.95174175615711731</v>
      </c>
      <c r="V5874">
        <v>0.95174175615711731</v>
      </c>
      <c r="W5874">
        <v>0.95174175615711731</v>
      </c>
      <c r="X5874">
        <v>0.95174175615711731</v>
      </c>
      <c r="Y5874">
        <v>0.95174175615711731</v>
      </c>
      <c r="Z5874">
        <v>0.95174175615711731</v>
      </c>
      <c r="AA5874">
        <v>0.95174175615711731</v>
      </c>
      <c r="AB5874" s="7">
        <f t="shared" si="273"/>
        <v>22.841802147770807</v>
      </c>
      <c r="AC5874">
        <f>INDEX(SHELF_days!$C$2:$C$289,MATCH(A5874&amp;"|"&amp;C5874,SHELF_days!$D$2:$D$289,0))</f>
        <v>23</v>
      </c>
      <c r="AD5874" s="8">
        <f t="shared" si="274"/>
        <v>525.36144939872861</v>
      </c>
      <c r="AE5874" s="7">
        <f t="shared" si="275"/>
        <v>0.95174175615711731</v>
      </c>
    </row>
    <row r="5875" spans="1:31" x14ac:dyDescent="0.45">
      <c r="A5875" t="s">
        <v>90</v>
      </c>
      <c r="B5875" t="s">
        <v>184</v>
      </c>
      <c r="C5875" t="s">
        <v>139</v>
      </c>
      <c r="D5875">
        <v>0.95174175615711731</v>
      </c>
      <c r="E5875">
        <v>0.95174175615711731</v>
      </c>
      <c r="F5875">
        <v>0.95174175615711731</v>
      </c>
      <c r="G5875">
        <v>0.95174175615711731</v>
      </c>
      <c r="H5875">
        <v>0.95174175615711731</v>
      </c>
      <c r="I5875">
        <v>0.95174175615711731</v>
      </c>
      <c r="J5875">
        <v>0.95174175615711731</v>
      </c>
      <c r="K5875">
        <v>0.95174175615711731</v>
      </c>
      <c r="L5875">
        <v>0.95174175615711731</v>
      </c>
      <c r="M5875">
        <v>0.95174175615711731</v>
      </c>
      <c r="N5875">
        <v>0.95174175615711731</v>
      </c>
      <c r="O5875">
        <v>0.95174175615711731</v>
      </c>
      <c r="P5875">
        <v>0.95174175615711731</v>
      </c>
      <c r="Q5875">
        <v>0.95174175615711731</v>
      </c>
      <c r="R5875">
        <v>0.95174175615711731</v>
      </c>
      <c r="S5875">
        <v>0.95174175615711731</v>
      </c>
      <c r="T5875">
        <v>0.95174175615711731</v>
      </c>
      <c r="U5875">
        <v>0.95174175615711731</v>
      </c>
      <c r="V5875">
        <v>0.95174175615711731</v>
      </c>
      <c r="W5875">
        <v>0.95174175615711731</v>
      </c>
      <c r="X5875">
        <v>0.95174175615711731</v>
      </c>
      <c r="Y5875">
        <v>0.95174175615711731</v>
      </c>
      <c r="Z5875">
        <v>0.95174175615711731</v>
      </c>
      <c r="AA5875">
        <v>0.95174175615711731</v>
      </c>
      <c r="AB5875" s="7">
        <f t="shared" si="273"/>
        <v>22.841802147770807</v>
      </c>
      <c r="AC5875">
        <f>INDEX(SHELF_days!$C$2:$C$289,MATCH(A5875&amp;"|"&amp;C5875,SHELF_days!$D$2:$D$289,0))</f>
        <v>13</v>
      </c>
      <c r="AD5875" s="8">
        <f t="shared" si="274"/>
        <v>296.94342792102049</v>
      </c>
      <c r="AE5875" s="7">
        <f t="shared" si="275"/>
        <v>0.95174175615711731</v>
      </c>
    </row>
    <row r="5876" spans="1:31" x14ac:dyDescent="0.45">
      <c r="A5876" t="s">
        <v>90</v>
      </c>
      <c r="B5876" t="s">
        <v>185</v>
      </c>
      <c r="C5876" t="s">
        <v>134</v>
      </c>
      <c r="D5876">
        <v>0.6294234698416632</v>
      </c>
      <c r="E5876">
        <v>0.61578061519119787</v>
      </c>
      <c r="F5876">
        <v>0.62394353744949238</v>
      </c>
      <c r="G5876">
        <v>0.63651149536753915</v>
      </c>
      <c r="H5876">
        <v>0.63476053621243678</v>
      </c>
      <c r="I5876">
        <v>0.63358954507276899</v>
      </c>
      <c r="J5876">
        <v>0.61519469442487162</v>
      </c>
      <c r="K5876">
        <v>0.60081965141474492</v>
      </c>
      <c r="L5876">
        <v>0.55791647495332086</v>
      </c>
      <c r="M5876">
        <v>0.5066590378120881</v>
      </c>
      <c r="N5876">
        <v>0.47280574349180049</v>
      </c>
      <c r="O5876">
        <v>0.45130865923641728</v>
      </c>
      <c r="P5876">
        <v>0.43406694147551322</v>
      </c>
      <c r="Q5876">
        <v>0.42718215987293467</v>
      </c>
      <c r="R5876">
        <v>0.43121387301248809</v>
      </c>
      <c r="S5876">
        <v>0.44932044043863711</v>
      </c>
      <c r="T5876">
        <v>0.46966439180702713</v>
      </c>
      <c r="U5876">
        <v>0.49187665656238178</v>
      </c>
      <c r="V5876">
        <v>0.50762423384950495</v>
      </c>
      <c r="W5876">
        <v>0.5247230855890116</v>
      </c>
      <c r="X5876">
        <v>0.54651100424509658</v>
      </c>
      <c r="Y5876">
        <v>0.55437118660090612</v>
      </c>
      <c r="Z5876">
        <v>0.56098384244844191</v>
      </c>
      <c r="AA5876">
        <v>0.56707435700348985</v>
      </c>
      <c r="AB5876" s="7">
        <f t="shared" si="273"/>
        <v>12.943325633373776</v>
      </c>
      <c r="AC5876">
        <f>INDEX(SHELF_days!$C$2:$C$289,MATCH(A5876&amp;"|"&amp;C5876,SHELF_days!$D$2:$D$289,0))</f>
        <v>29</v>
      </c>
      <c r="AD5876" s="8">
        <f t="shared" si="274"/>
        <v>375.35644336783952</v>
      </c>
      <c r="AE5876" s="7">
        <f t="shared" si="275"/>
        <v>0.63651149536753915</v>
      </c>
    </row>
    <row r="5877" spans="1:31" x14ac:dyDescent="0.45">
      <c r="A5877" t="s">
        <v>90</v>
      </c>
      <c r="B5877" t="s">
        <v>185</v>
      </c>
      <c r="C5877" t="s">
        <v>135</v>
      </c>
      <c r="D5877">
        <v>0.48763049860907781</v>
      </c>
      <c r="E5877">
        <v>0.47996943577059092</v>
      </c>
      <c r="F5877">
        <v>0.47285638439402788</v>
      </c>
      <c r="G5877">
        <v>0.46601108532287311</v>
      </c>
      <c r="H5877">
        <v>0.46005430113887469</v>
      </c>
      <c r="I5877">
        <v>0.44966357400788609</v>
      </c>
      <c r="J5877">
        <v>0.43288131750227632</v>
      </c>
      <c r="K5877">
        <v>0.41496199446284482</v>
      </c>
      <c r="L5877">
        <v>0.4008215019863165</v>
      </c>
      <c r="M5877">
        <v>0.38018132229600859</v>
      </c>
      <c r="N5877">
        <v>0.35824641928678702</v>
      </c>
      <c r="O5877">
        <v>0.35640209913045678</v>
      </c>
      <c r="P5877">
        <v>0.35518717304466801</v>
      </c>
      <c r="Q5877">
        <v>0.36344803627783528</v>
      </c>
      <c r="R5877">
        <v>0.38052288263823641</v>
      </c>
      <c r="S5877">
        <v>0.39435387458805288</v>
      </c>
      <c r="T5877">
        <v>0.42198855479864772</v>
      </c>
      <c r="U5877">
        <v>0.43900914608663721</v>
      </c>
      <c r="V5877">
        <v>0.44885432789535701</v>
      </c>
      <c r="W5877">
        <v>0.455321426835123</v>
      </c>
      <c r="X5877">
        <v>0.45527668401566668</v>
      </c>
      <c r="Y5877">
        <v>0.44766987624959148</v>
      </c>
      <c r="Z5877">
        <v>0.44529357453909529</v>
      </c>
      <c r="AA5877">
        <v>0.44453365121966759</v>
      </c>
      <c r="AB5877" s="7">
        <f t="shared" si="273"/>
        <v>10.2111391420966</v>
      </c>
      <c r="AC5877">
        <f>INDEX(SHELF_days!$C$2:$C$289,MATCH(A5877&amp;"|"&amp;C5877,SHELF_days!$D$2:$D$289,0))</f>
        <v>140</v>
      </c>
      <c r="AD5877" s="8">
        <f t="shared" si="274"/>
        <v>1429.559479893524</v>
      </c>
      <c r="AE5877" s="7">
        <f t="shared" si="275"/>
        <v>0.48763049860907781</v>
      </c>
    </row>
    <row r="5878" spans="1:31" x14ac:dyDescent="0.45">
      <c r="A5878" t="s">
        <v>90</v>
      </c>
      <c r="B5878" t="s">
        <v>185</v>
      </c>
      <c r="C5878" t="s">
        <v>136</v>
      </c>
      <c r="D5878">
        <v>0.36267906426553781</v>
      </c>
      <c r="E5878">
        <v>0.3532638622497617</v>
      </c>
      <c r="F5878">
        <v>0.34091862673010997</v>
      </c>
      <c r="G5878">
        <v>0.33215292802138602</v>
      </c>
      <c r="H5878">
        <v>0.32469921560916132</v>
      </c>
      <c r="I5878">
        <v>0.31931186863424049</v>
      </c>
      <c r="J5878">
        <v>0.31395074061775802</v>
      </c>
      <c r="K5878">
        <v>0.30916720846785839</v>
      </c>
      <c r="L5878">
        <v>0.30025951203373169</v>
      </c>
      <c r="M5878">
        <v>0.28766039392643139</v>
      </c>
      <c r="N5878">
        <v>0.28364993165998559</v>
      </c>
      <c r="O5878">
        <v>0.28576536029674321</v>
      </c>
      <c r="P5878">
        <v>0.29720435439156712</v>
      </c>
      <c r="Q5878">
        <v>0.32220192471633918</v>
      </c>
      <c r="R5878">
        <v>0.3520614244726773</v>
      </c>
      <c r="S5878">
        <v>0.37579010104650179</v>
      </c>
      <c r="T5878">
        <v>0.39803338276702821</v>
      </c>
      <c r="U5878">
        <v>0.41326815518148258</v>
      </c>
      <c r="V5878">
        <v>0.42540753293834771</v>
      </c>
      <c r="W5878">
        <v>0.43289706927398292</v>
      </c>
      <c r="X5878">
        <v>0.43757806193296089</v>
      </c>
      <c r="Y5878">
        <v>0.43403460863909182</v>
      </c>
      <c r="Z5878">
        <v>0.43295236272098619</v>
      </c>
      <c r="AA5878">
        <v>0.42938087331314351</v>
      </c>
      <c r="AB5878" s="7">
        <f t="shared" si="273"/>
        <v>8.564288563906814</v>
      </c>
      <c r="AC5878">
        <f>INDEX(SHELF_days!$C$2:$C$289,MATCH(A5878&amp;"|"&amp;C5878,SHELF_days!$D$2:$D$289,0))</f>
        <v>95</v>
      </c>
      <c r="AD5878" s="8">
        <f t="shared" si="274"/>
        <v>813.60741357114739</v>
      </c>
      <c r="AE5878" s="7">
        <f t="shared" si="275"/>
        <v>0.43757806193296089</v>
      </c>
    </row>
    <row r="5879" spans="1:31" x14ac:dyDescent="0.45">
      <c r="A5879" t="s">
        <v>90</v>
      </c>
      <c r="B5879" t="s">
        <v>185</v>
      </c>
      <c r="C5879" t="s">
        <v>137</v>
      </c>
      <c r="D5879">
        <v>0.42963112158972139</v>
      </c>
      <c r="E5879">
        <v>0.42865111563140518</v>
      </c>
      <c r="F5879">
        <v>0.42319032362287018</v>
      </c>
      <c r="G5879">
        <v>0.41464420120278739</v>
      </c>
      <c r="H5879">
        <v>0.40248613270327349</v>
      </c>
      <c r="I5879">
        <v>0.38968383264463408</v>
      </c>
      <c r="J5879">
        <v>0.37828874981378979</v>
      </c>
      <c r="K5879">
        <v>0.37205358995356169</v>
      </c>
      <c r="L5879">
        <v>0.35517646837253869</v>
      </c>
      <c r="M5879">
        <v>0.33757619876342798</v>
      </c>
      <c r="N5879">
        <v>0.3281327809149992</v>
      </c>
      <c r="O5879">
        <v>0.32921370889612311</v>
      </c>
      <c r="P5879">
        <v>0.32618263355698701</v>
      </c>
      <c r="Q5879">
        <v>0.33038417671703119</v>
      </c>
      <c r="R5879">
        <v>0.34891019721204658</v>
      </c>
      <c r="S5879">
        <v>0.36772911921686452</v>
      </c>
      <c r="T5879">
        <v>0.38190183411152329</v>
      </c>
      <c r="U5879">
        <v>0.39194774884799177</v>
      </c>
      <c r="V5879">
        <v>0.40946530792713243</v>
      </c>
      <c r="W5879">
        <v>0.42516892643844101</v>
      </c>
      <c r="X5879">
        <v>0.43351092837630378</v>
      </c>
      <c r="Y5879">
        <v>0.42521483457663539</v>
      </c>
      <c r="Z5879">
        <v>0.43008109722524718</v>
      </c>
      <c r="AA5879">
        <v>0.43265119415193498</v>
      </c>
      <c r="AB5879" s="7">
        <f t="shared" si="273"/>
        <v>9.2918762224672715</v>
      </c>
      <c r="AC5879">
        <f>INDEX(SHELF_days!$C$2:$C$289,MATCH(A5879&amp;"|"&amp;C5879,SHELF_days!$D$2:$D$289,0))</f>
        <v>65</v>
      </c>
      <c r="AD5879" s="8">
        <f t="shared" si="274"/>
        <v>603.97195446037267</v>
      </c>
      <c r="AE5879" s="7">
        <f t="shared" si="275"/>
        <v>0.43351092837630378</v>
      </c>
    </row>
    <row r="5880" spans="1:31" x14ac:dyDescent="0.45">
      <c r="A5880" t="s">
        <v>90</v>
      </c>
      <c r="B5880" t="s">
        <v>185</v>
      </c>
      <c r="C5880" t="s">
        <v>138</v>
      </c>
      <c r="D5880">
        <v>0.35841050947967512</v>
      </c>
      <c r="E5880">
        <v>0.34044736267904391</v>
      </c>
      <c r="F5880">
        <v>0.35217117615233828</v>
      </c>
      <c r="G5880">
        <v>0.35072794833680382</v>
      </c>
      <c r="H5880">
        <v>0.29371937738855808</v>
      </c>
      <c r="I5880">
        <v>0.27071994451841302</v>
      </c>
      <c r="J5880">
        <v>0.25458281329716898</v>
      </c>
      <c r="K5880">
        <v>0.22619754586726931</v>
      </c>
      <c r="L5880">
        <v>0.2001358108863022</v>
      </c>
      <c r="M5880">
        <v>0.17504444824787491</v>
      </c>
      <c r="N5880">
        <v>0.17701307103340341</v>
      </c>
      <c r="O5880">
        <v>0.204921194051778</v>
      </c>
      <c r="P5880">
        <v>0.24980708024338691</v>
      </c>
      <c r="Q5880">
        <v>0.27692603857213788</v>
      </c>
      <c r="R5880">
        <v>0.31442315591021908</v>
      </c>
      <c r="S5880">
        <v>0.34238060172169521</v>
      </c>
      <c r="T5880">
        <v>0.38251970519460332</v>
      </c>
      <c r="U5880">
        <v>0.41102613513799152</v>
      </c>
      <c r="V5880">
        <v>0.40941027754660181</v>
      </c>
      <c r="W5880">
        <v>0.42216021956333338</v>
      </c>
      <c r="X5880">
        <v>0.4375778813460755</v>
      </c>
      <c r="Y5880">
        <v>0.43005293869420241</v>
      </c>
      <c r="Z5880">
        <v>0.40517709521693601</v>
      </c>
      <c r="AA5880">
        <v>0.38912252606240538</v>
      </c>
      <c r="AB5880" s="7">
        <f t="shared" si="273"/>
        <v>7.674674857148216</v>
      </c>
      <c r="AC5880">
        <f>INDEX(SHELF_days!$C$2:$C$289,MATCH(A5880&amp;"|"&amp;C5880,SHELF_days!$D$2:$D$289,0))</f>
        <v>23</v>
      </c>
      <c r="AD5880" s="8">
        <f t="shared" si="274"/>
        <v>176.51752171440896</v>
      </c>
      <c r="AE5880" s="7">
        <f t="shared" si="275"/>
        <v>0.4375778813460755</v>
      </c>
    </row>
    <row r="5881" spans="1:31" x14ac:dyDescent="0.45">
      <c r="A5881" t="s">
        <v>90</v>
      </c>
      <c r="B5881" t="s">
        <v>185</v>
      </c>
      <c r="C5881" t="s">
        <v>139</v>
      </c>
      <c r="D5881">
        <v>0.46440065547745618</v>
      </c>
      <c r="E5881">
        <v>0.45531957045527283</v>
      </c>
      <c r="F5881">
        <v>0.43622026734197789</v>
      </c>
      <c r="G5881">
        <v>0.43528882536456159</v>
      </c>
      <c r="H5881">
        <v>0.43664709920535622</v>
      </c>
      <c r="I5881">
        <v>0.44589512291188288</v>
      </c>
      <c r="J5881">
        <v>0.44494660765993149</v>
      </c>
      <c r="K5881">
        <v>0.44156420227147247</v>
      </c>
      <c r="L5881">
        <v>0.43432133980757109</v>
      </c>
      <c r="M5881">
        <v>0.42251042789027138</v>
      </c>
      <c r="N5881">
        <v>0.41696730475786697</v>
      </c>
      <c r="O5881">
        <v>0.41929306415565198</v>
      </c>
      <c r="P5881">
        <v>0.42836466402531592</v>
      </c>
      <c r="Q5881">
        <v>0.44515907507636859</v>
      </c>
      <c r="R5881">
        <v>0.48110590609482551</v>
      </c>
      <c r="S5881">
        <v>0.50026212012323756</v>
      </c>
      <c r="T5881">
        <v>0.51430393991312706</v>
      </c>
      <c r="U5881">
        <v>0.5297988850690063</v>
      </c>
      <c r="V5881">
        <v>0.54720413994231587</v>
      </c>
      <c r="W5881">
        <v>0.54206887836825057</v>
      </c>
      <c r="X5881">
        <v>0.53857644521056514</v>
      </c>
      <c r="Y5881">
        <v>0.54582689579648225</v>
      </c>
      <c r="Z5881">
        <v>0.55702316983051736</v>
      </c>
      <c r="AA5881">
        <v>0.56209962345896169</v>
      </c>
      <c r="AB5881" s="7">
        <f t="shared" si="273"/>
        <v>11.445168230208246</v>
      </c>
      <c r="AC5881">
        <f>INDEX(SHELF_days!$C$2:$C$289,MATCH(A5881&amp;"|"&amp;C5881,SHELF_days!$D$2:$D$289,0))</f>
        <v>13</v>
      </c>
      <c r="AD5881" s="8">
        <f t="shared" si="274"/>
        <v>148.78718699270721</v>
      </c>
      <c r="AE5881" s="7">
        <f t="shared" si="275"/>
        <v>0.56209962345896169</v>
      </c>
    </row>
    <row r="5882" spans="1:31" x14ac:dyDescent="0.45">
      <c r="A5882" t="s">
        <v>90</v>
      </c>
      <c r="B5882" t="s">
        <v>186</v>
      </c>
      <c r="C5882" t="s">
        <v>134</v>
      </c>
      <c r="D5882">
        <v>0.32569155226262497</v>
      </c>
      <c r="E5882">
        <v>0.32544702252459901</v>
      </c>
      <c r="F5882">
        <v>0.33491683341884149</v>
      </c>
      <c r="G5882">
        <v>0.33856729386440282</v>
      </c>
      <c r="H5882">
        <v>0.34240417797162792</v>
      </c>
      <c r="I5882">
        <v>0.34524855111246378</v>
      </c>
      <c r="J5882">
        <v>0.34521438689163919</v>
      </c>
      <c r="K5882">
        <v>0.34886121570742812</v>
      </c>
      <c r="L5882">
        <v>0.3486874354975657</v>
      </c>
      <c r="M5882">
        <v>0.33360594957571538</v>
      </c>
      <c r="N5882">
        <v>0.2838419958104853</v>
      </c>
      <c r="O5882">
        <v>0.24046876891150251</v>
      </c>
      <c r="P5882">
        <v>0.2257482938900166</v>
      </c>
      <c r="Q5882">
        <v>0.2230174428057782</v>
      </c>
      <c r="R5882">
        <v>0.22124655252478101</v>
      </c>
      <c r="S5882">
        <v>0.22030031121179189</v>
      </c>
      <c r="T5882">
        <v>0.21758990485812549</v>
      </c>
      <c r="U5882">
        <v>0.2294660067387756</v>
      </c>
      <c r="V5882">
        <v>0.27105502738092813</v>
      </c>
      <c r="W5882">
        <v>0.3055817386585028</v>
      </c>
      <c r="X5882">
        <v>0.32655386257642371</v>
      </c>
      <c r="Y5882">
        <v>0.33434814709740351</v>
      </c>
      <c r="Z5882">
        <v>0.33501932608131452</v>
      </c>
      <c r="AA5882">
        <v>0.33457061804718069</v>
      </c>
      <c r="AB5882" s="7">
        <f t="shared" si="273"/>
        <v>7.1574524154199199</v>
      </c>
      <c r="AC5882">
        <f>INDEX(SHELF_days!$C$2:$C$289,MATCH(A5882&amp;"|"&amp;C5882,SHELF_days!$D$2:$D$289,0))</f>
        <v>29</v>
      </c>
      <c r="AD5882" s="8">
        <f t="shared" si="274"/>
        <v>207.56612004717769</v>
      </c>
      <c r="AE5882" s="7">
        <f t="shared" si="275"/>
        <v>0.34886121570742812</v>
      </c>
    </row>
    <row r="5883" spans="1:31" x14ac:dyDescent="0.45">
      <c r="A5883" t="s">
        <v>90</v>
      </c>
      <c r="B5883" t="s">
        <v>186</v>
      </c>
      <c r="C5883" t="s">
        <v>135</v>
      </c>
      <c r="D5883">
        <v>0.40439004547474972</v>
      </c>
      <c r="E5883">
        <v>0.40508072765558828</v>
      </c>
      <c r="F5883">
        <v>0.3929364568171882</v>
      </c>
      <c r="G5883">
        <v>0.38190084184549911</v>
      </c>
      <c r="H5883">
        <v>0.36955952146573029</v>
      </c>
      <c r="I5883">
        <v>0.36258763295725138</v>
      </c>
      <c r="J5883">
        <v>0.35594427243839238</v>
      </c>
      <c r="K5883">
        <v>0.33553064610282551</v>
      </c>
      <c r="L5883">
        <v>0.28035004927926038</v>
      </c>
      <c r="M5883">
        <v>0.23222053066893961</v>
      </c>
      <c r="N5883">
        <v>0.2147214553569449</v>
      </c>
      <c r="O5883">
        <v>0.21173914753715081</v>
      </c>
      <c r="P5883">
        <v>0.2097099744016736</v>
      </c>
      <c r="Q5883">
        <v>0.2082141128235529</v>
      </c>
      <c r="R5883">
        <v>0.21041847846935949</v>
      </c>
      <c r="S5883">
        <v>0.2153332840950343</v>
      </c>
      <c r="T5883">
        <v>0.2225667844519516</v>
      </c>
      <c r="U5883">
        <v>0.2311732426201461</v>
      </c>
      <c r="V5883">
        <v>0.2385701663168332</v>
      </c>
      <c r="W5883">
        <v>0.26569121108530502</v>
      </c>
      <c r="X5883">
        <v>0.30865490447501648</v>
      </c>
      <c r="Y5883">
        <v>0.35858561057397498</v>
      </c>
      <c r="Z5883">
        <v>0.39317806107567521</v>
      </c>
      <c r="AA5883">
        <v>0.40285887638495022</v>
      </c>
      <c r="AB5883" s="7">
        <f t="shared" si="273"/>
        <v>7.2119160343729947</v>
      </c>
      <c r="AC5883">
        <f>INDEX(SHELF_days!$C$2:$C$289,MATCH(A5883&amp;"|"&amp;C5883,SHELF_days!$D$2:$D$289,0))</f>
        <v>140</v>
      </c>
      <c r="AD5883" s="8">
        <f t="shared" si="274"/>
        <v>1009.6682448122192</v>
      </c>
      <c r="AE5883" s="7">
        <f t="shared" si="275"/>
        <v>0.40508072765558828</v>
      </c>
    </row>
    <row r="5884" spans="1:31" x14ac:dyDescent="0.45">
      <c r="A5884" t="s">
        <v>90</v>
      </c>
      <c r="B5884" t="s">
        <v>186</v>
      </c>
      <c r="C5884" t="s">
        <v>136</v>
      </c>
      <c r="D5884">
        <v>0.37433718823255158</v>
      </c>
      <c r="E5884">
        <v>0.37510792396367881</v>
      </c>
      <c r="F5884">
        <v>0.36592985708657161</v>
      </c>
      <c r="G5884">
        <v>0.36169392195528888</v>
      </c>
      <c r="H5884">
        <v>0.34849682827261358</v>
      </c>
      <c r="I5884">
        <v>0.33506380233729599</v>
      </c>
      <c r="J5884">
        <v>0.31903001001791093</v>
      </c>
      <c r="K5884">
        <v>0.2599464934113101</v>
      </c>
      <c r="L5884">
        <v>0.17369271989694371</v>
      </c>
      <c r="M5884">
        <v>0.15203655709879449</v>
      </c>
      <c r="N5884">
        <v>0.15232849436996199</v>
      </c>
      <c r="O5884">
        <v>0.15069617032210009</v>
      </c>
      <c r="P5884">
        <v>0.1516816808544276</v>
      </c>
      <c r="Q5884">
        <v>0.15956594290675649</v>
      </c>
      <c r="R5884">
        <v>0.17410164542902981</v>
      </c>
      <c r="S5884">
        <v>0.19878759083251779</v>
      </c>
      <c r="T5884">
        <v>0.22318568822015891</v>
      </c>
      <c r="U5884">
        <v>0.25595360228105413</v>
      </c>
      <c r="V5884">
        <v>0.28843135700787748</v>
      </c>
      <c r="W5884">
        <v>0.30683620623852342</v>
      </c>
      <c r="X5884">
        <v>0.3427633367253477</v>
      </c>
      <c r="Y5884">
        <v>0.37300586893504689</v>
      </c>
      <c r="Z5884">
        <v>0.37552111654479547</v>
      </c>
      <c r="AA5884">
        <v>0.37115912567340431</v>
      </c>
      <c r="AB5884" s="7">
        <f t="shared" si="273"/>
        <v>6.5893531286139622</v>
      </c>
      <c r="AC5884">
        <f>INDEX(SHELF_days!$C$2:$C$289,MATCH(A5884&amp;"|"&amp;C5884,SHELF_days!$D$2:$D$289,0))</f>
        <v>95</v>
      </c>
      <c r="AD5884" s="8">
        <f t="shared" si="274"/>
        <v>625.9885472183264</v>
      </c>
      <c r="AE5884" s="7">
        <f t="shared" si="275"/>
        <v>0.37552111654479547</v>
      </c>
    </row>
    <row r="5885" spans="1:31" x14ac:dyDescent="0.45">
      <c r="A5885" t="s">
        <v>90</v>
      </c>
      <c r="B5885" t="s">
        <v>186</v>
      </c>
      <c r="C5885" t="s">
        <v>137</v>
      </c>
      <c r="D5885">
        <v>0.31485145270576298</v>
      </c>
      <c r="E5885">
        <v>0.31875320561461629</v>
      </c>
      <c r="F5885">
        <v>0.31820548440300112</v>
      </c>
      <c r="G5885">
        <v>0.31979565093913043</v>
      </c>
      <c r="H5885">
        <v>0.3199224382566338</v>
      </c>
      <c r="I5885">
        <v>0.32187293434910791</v>
      </c>
      <c r="J5885">
        <v>0.31474799425467997</v>
      </c>
      <c r="K5885">
        <v>0.30552599192874402</v>
      </c>
      <c r="L5885">
        <v>0.27501082035199659</v>
      </c>
      <c r="M5885">
        <v>0.20450058946876379</v>
      </c>
      <c r="N5885">
        <v>0.1636900341360954</v>
      </c>
      <c r="O5885">
        <v>0.1484159659964463</v>
      </c>
      <c r="P5885">
        <v>0.1412821507897932</v>
      </c>
      <c r="Q5885">
        <v>0.13655399814545191</v>
      </c>
      <c r="R5885">
        <v>0.13561044692859081</v>
      </c>
      <c r="S5885">
        <v>0.14180654313498781</v>
      </c>
      <c r="T5885">
        <v>0.14926873749397501</v>
      </c>
      <c r="U5885">
        <v>0.15319052279899389</v>
      </c>
      <c r="V5885">
        <v>0.17115324279362271</v>
      </c>
      <c r="W5885">
        <v>0.22297705167391671</v>
      </c>
      <c r="X5885">
        <v>0.27126019792560763</v>
      </c>
      <c r="Y5885">
        <v>0.29273365874190871</v>
      </c>
      <c r="Z5885">
        <v>0.30600879803379738</v>
      </c>
      <c r="AA5885">
        <v>0.30787510734744927</v>
      </c>
      <c r="AB5885" s="7">
        <f t="shared" si="273"/>
        <v>5.7550130182130737</v>
      </c>
      <c r="AC5885">
        <f>INDEX(SHELF_days!$C$2:$C$289,MATCH(A5885&amp;"|"&amp;C5885,SHELF_days!$D$2:$D$289,0))</f>
        <v>65</v>
      </c>
      <c r="AD5885" s="8">
        <f t="shared" si="274"/>
        <v>374.07584618384976</v>
      </c>
      <c r="AE5885" s="7">
        <f t="shared" si="275"/>
        <v>0.32187293434910791</v>
      </c>
    </row>
    <row r="5886" spans="1:31" x14ac:dyDescent="0.45">
      <c r="A5886" t="s">
        <v>90</v>
      </c>
      <c r="B5886" t="s">
        <v>186</v>
      </c>
      <c r="C5886" t="s">
        <v>138</v>
      </c>
      <c r="D5886">
        <v>0.25175183910075682</v>
      </c>
      <c r="E5886">
        <v>0.23119170340482381</v>
      </c>
      <c r="F5886">
        <v>0.22766189377059881</v>
      </c>
      <c r="G5886">
        <v>0.2070460730848184</v>
      </c>
      <c r="H5886">
        <v>0.18878139641482319</v>
      </c>
      <c r="I5886">
        <v>0.18578987501579111</v>
      </c>
      <c r="J5886">
        <v>0.19685881355326451</v>
      </c>
      <c r="K5886">
        <v>0.16744476447157169</v>
      </c>
      <c r="L5886">
        <v>0.104867210325118</v>
      </c>
      <c r="M5886">
        <v>7.6659669356788737E-2</v>
      </c>
      <c r="N5886">
        <v>6.8687434976948361E-2</v>
      </c>
      <c r="O5886">
        <v>5.9418977777878967E-2</v>
      </c>
      <c r="P5886">
        <v>5.7742240861358422E-2</v>
      </c>
      <c r="Q5886">
        <v>6.8740026356248804E-2</v>
      </c>
      <c r="R5886">
        <v>7.0840587917720119E-2</v>
      </c>
      <c r="S5886">
        <v>9.3922016209528073E-2</v>
      </c>
      <c r="T5886">
        <v>0.12986667715611919</v>
      </c>
      <c r="U5886">
        <v>0.1767348769444706</v>
      </c>
      <c r="V5886">
        <v>0.22331537095194309</v>
      </c>
      <c r="W5886">
        <v>0.22540665168177321</v>
      </c>
      <c r="X5886">
        <v>0.29371357256142988</v>
      </c>
      <c r="Y5886">
        <v>0.34001254800911762</v>
      </c>
      <c r="Z5886">
        <v>0.31111513188878831</v>
      </c>
      <c r="AA5886">
        <v>0.30837728655461721</v>
      </c>
      <c r="AB5886" s="7">
        <f t="shared" si="273"/>
        <v>4.2659466383462972</v>
      </c>
      <c r="AC5886">
        <f>INDEX(SHELF_days!$C$2:$C$289,MATCH(A5886&amp;"|"&amp;C5886,SHELF_days!$D$2:$D$289,0))</f>
        <v>23</v>
      </c>
      <c r="AD5886" s="8">
        <f t="shared" si="274"/>
        <v>98.116772681964832</v>
      </c>
      <c r="AE5886" s="7">
        <f t="shared" si="275"/>
        <v>0.34001254800911762</v>
      </c>
    </row>
    <row r="5887" spans="1:31" x14ac:dyDescent="0.45">
      <c r="A5887" t="s">
        <v>90</v>
      </c>
      <c r="B5887" t="s">
        <v>186</v>
      </c>
      <c r="C5887" t="s">
        <v>139</v>
      </c>
      <c r="D5887">
        <v>0.37710803207922472</v>
      </c>
      <c r="E5887">
        <v>0.38378404363983609</v>
      </c>
      <c r="F5887">
        <v>0.40802866949734828</v>
      </c>
      <c r="G5887">
        <v>0.41837989038789769</v>
      </c>
      <c r="H5887">
        <v>0.40902790570405712</v>
      </c>
      <c r="I5887">
        <v>0.39407029870889682</v>
      </c>
      <c r="J5887">
        <v>0.3675116521621643</v>
      </c>
      <c r="K5887">
        <v>0.34967389374766689</v>
      </c>
      <c r="L5887">
        <v>0.33980218249191591</v>
      </c>
      <c r="M5887">
        <v>0.33136590653001252</v>
      </c>
      <c r="N5887">
        <v>0.30125888868577261</v>
      </c>
      <c r="O5887">
        <v>0.26540084883449983</v>
      </c>
      <c r="P5887">
        <v>0.2302419649668685</v>
      </c>
      <c r="Q5887">
        <v>0.22433316882193441</v>
      </c>
      <c r="R5887">
        <v>0.22390625056643659</v>
      </c>
      <c r="S5887">
        <v>0.21962778717981671</v>
      </c>
      <c r="T5887">
        <v>0.23563412815043919</v>
      </c>
      <c r="U5887">
        <v>0.28197022692469192</v>
      </c>
      <c r="V5887">
        <v>0.33557940409514347</v>
      </c>
      <c r="W5887">
        <v>0.36146983076370548</v>
      </c>
      <c r="X5887">
        <v>0.36668256453554532</v>
      </c>
      <c r="Y5887">
        <v>0.36640413958630752</v>
      </c>
      <c r="Z5887">
        <v>0.36639176514411909</v>
      </c>
      <c r="AA5887">
        <v>0.38238263806200617</v>
      </c>
      <c r="AB5887" s="7">
        <f t="shared" si="273"/>
        <v>7.9400360812663058</v>
      </c>
      <c r="AC5887">
        <f>INDEX(SHELF_days!$C$2:$C$289,MATCH(A5887&amp;"|"&amp;C5887,SHELF_days!$D$2:$D$289,0))</f>
        <v>13</v>
      </c>
      <c r="AD5887" s="8">
        <f t="shared" si="274"/>
        <v>103.22046905646198</v>
      </c>
      <c r="AE5887" s="7">
        <f t="shared" si="275"/>
        <v>0.41837989038789769</v>
      </c>
    </row>
    <row r="5888" spans="1:31" x14ac:dyDescent="0.45">
      <c r="A5888" t="s">
        <v>90</v>
      </c>
      <c r="B5888" t="s">
        <v>187</v>
      </c>
      <c r="C5888" t="s">
        <v>134</v>
      </c>
      <c r="D5888">
        <v>3.7943572782632532E-4</v>
      </c>
      <c r="E5888">
        <v>3.7943572782632532E-4</v>
      </c>
      <c r="F5888">
        <v>3.7943572782632532E-4</v>
      </c>
      <c r="G5888">
        <v>3.7943572782632532E-4</v>
      </c>
      <c r="H5888">
        <v>3.7943572782632532E-4</v>
      </c>
      <c r="I5888">
        <v>6.731395477979718E-2</v>
      </c>
      <c r="J5888">
        <v>0.42929831670073382</v>
      </c>
      <c r="K5888">
        <v>0.4183322285716628</v>
      </c>
      <c r="L5888">
        <v>3.7943572782632532E-4</v>
      </c>
      <c r="M5888">
        <v>3.7943572782632532E-4</v>
      </c>
      <c r="N5888">
        <v>3.7943572782632532E-4</v>
      </c>
      <c r="O5888">
        <v>3.7943572782632532E-4</v>
      </c>
      <c r="P5888">
        <v>3.7943572782632532E-4</v>
      </c>
      <c r="Q5888">
        <v>3.7943572782632532E-4</v>
      </c>
      <c r="R5888">
        <v>3.7943572782632532E-4</v>
      </c>
      <c r="S5888">
        <v>3.7943572782632532E-4</v>
      </c>
      <c r="T5888">
        <v>3.7943572782632532E-4</v>
      </c>
      <c r="U5888">
        <v>2.117362170842314E-2</v>
      </c>
      <c r="V5888">
        <v>0.42050475546515798</v>
      </c>
      <c r="W5888">
        <v>0.43033285331668392</v>
      </c>
      <c r="X5888">
        <v>8.8108140760393999E-2</v>
      </c>
      <c r="Y5888">
        <v>3.7943572782632532E-4</v>
      </c>
      <c r="Z5888">
        <v>3.7943572782632532E-4</v>
      </c>
      <c r="AA5888">
        <v>3.7943572782632532E-4</v>
      </c>
      <c r="AB5888" s="7">
        <f t="shared" si="273"/>
        <v>1.8815142786759003</v>
      </c>
      <c r="AC5888">
        <f>INDEX(SHELF_days!$C$2:$C$289,MATCH(A5888&amp;"|"&amp;C5888,SHELF_days!$D$2:$D$289,0))</f>
        <v>29</v>
      </c>
      <c r="AD5888" s="8">
        <f t="shared" si="274"/>
        <v>54.563914081601105</v>
      </c>
      <c r="AE5888" s="7">
        <f t="shared" si="275"/>
        <v>0.43033285331668392</v>
      </c>
    </row>
    <row r="5889" spans="1:31" x14ac:dyDescent="0.45">
      <c r="A5889" t="s">
        <v>90</v>
      </c>
      <c r="B5889" t="s">
        <v>187</v>
      </c>
      <c r="C5889" t="s">
        <v>135</v>
      </c>
      <c r="D5889">
        <v>3.7943572782632532E-4</v>
      </c>
      <c r="E5889">
        <v>3.7943572782632532E-4</v>
      </c>
      <c r="F5889">
        <v>3.7943572782632532E-4</v>
      </c>
      <c r="G5889">
        <v>3.7943572782632532E-4</v>
      </c>
      <c r="H5889">
        <v>3.7943572782632532E-4</v>
      </c>
      <c r="I5889">
        <v>3.7943572782632532E-4</v>
      </c>
      <c r="J5889">
        <v>2.650982554562452E-3</v>
      </c>
      <c r="K5889">
        <v>2.650982554562452E-3</v>
      </c>
      <c r="L5889">
        <v>3.7943572782632532E-4</v>
      </c>
      <c r="M5889">
        <v>3.7943572782632532E-4</v>
      </c>
      <c r="N5889">
        <v>3.7943572782632532E-4</v>
      </c>
      <c r="O5889">
        <v>3.7943572782632532E-4</v>
      </c>
      <c r="P5889">
        <v>3.7943572782632532E-4</v>
      </c>
      <c r="Q5889">
        <v>1.9751872816217451E-2</v>
      </c>
      <c r="R5889">
        <v>9.1134160362048008E-2</v>
      </c>
      <c r="S5889">
        <v>0.1711311820998401</v>
      </c>
      <c r="T5889">
        <v>0.32111756172555861</v>
      </c>
      <c r="U5889">
        <v>0.44234530133731581</v>
      </c>
      <c r="V5889">
        <v>0.60733246189431045</v>
      </c>
      <c r="W5889">
        <v>0.38894252122197209</v>
      </c>
      <c r="X5889">
        <v>2.654508360938115E-2</v>
      </c>
      <c r="Y5889">
        <v>3.7943572782632532E-4</v>
      </c>
      <c r="Z5889">
        <v>3.7943572782632532E-4</v>
      </c>
      <c r="AA5889">
        <v>3.7943572782632532E-4</v>
      </c>
      <c r="AB5889" s="7">
        <f t="shared" si="273"/>
        <v>2.0789142103653373</v>
      </c>
      <c r="AC5889">
        <f>INDEX(SHELF_days!$C$2:$C$289,MATCH(A5889&amp;"|"&amp;C5889,SHELF_days!$D$2:$D$289,0))</f>
        <v>140</v>
      </c>
      <c r="AD5889" s="8">
        <f t="shared" si="274"/>
        <v>291.0479894511472</v>
      </c>
      <c r="AE5889" s="7">
        <f t="shared" si="275"/>
        <v>0.60733246189431045</v>
      </c>
    </row>
    <row r="5890" spans="1:31" x14ac:dyDescent="0.45">
      <c r="A5890" t="s">
        <v>90</v>
      </c>
      <c r="B5890" t="s">
        <v>187</v>
      </c>
      <c r="C5890" t="s">
        <v>136</v>
      </c>
      <c r="D5890">
        <v>3.7943572782632532E-4</v>
      </c>
      <c r="E5890">
        <v>3.7943572782632532E-4</v>
      </c>
      <c r="F5890">
        <v>3.7943572782632532E-4</v>
      </c>
      <c r="G5890">
        <v>3.7943572782632532E-4</v>
      </c>
      <c r="H5890">
        <v>3.7943572782632532E-4</v>
      </c>
      <c r="I5890">
        <v>6.7271346061137747E-3</v>
      </c>
      <c r="J5890">
        <v>0.1219331321583158</v>
      </c>
      <c r="K5890">
        <v>3.7943572782632532E-4</v>
      </c>
      <c r="L5890">
        <v>3.7943572782632532E-4</v>
      </c>
      <c r="M5890">
        <v>3.7943572782632532E-4</v>
      </c>
      <c r="N5890">
        <v>3.7943572782632532E-4</v>
      </c>
      <c r="O5890">
        <v>3.7943572782632532E-4</v>
      </c>
      <c r="P5890">
        <v>2.4637547624878761E-3</v>
      </c>
      <c r="Q5890">
        <v>1.5759183756313831E-2</v>
      </c>
      <c r="R5890">
        <v>0.15575594558441461</v>
      </c>
      <c r="S5890">
        <v>0.31261674323841349</v>
      </c>
      <c r="T5890">
        <v>0.81651666016356017</v>
      </c>
      <c r="U5890">
        <v>1</v>
      </c>
      <c r="V5890">
        <v>1</v>
      </c>
      <c r="W5890">
        <v>1</v>
      </c>
      <c r="X5890">
        <v>8.6973417440583456E-2</v>
      </c>
      <c r="Y5890">
        <v>3.7943572782632532E-4</v>
      </c>
      <c r="Z5890">
        <v>3.7943572782632532E-4</v>
      </c>
      <c r="AA5890">
        <v>3.7943572782632532E-4</v>
      </c>
      <c r="AB5890" s="7">
        <f t="shared" ref="AB5890:AB5953" si="276">SUM(D5890:AA5890)</f>
        <v>4.5236786361719448</v>
      </c>
      <c r="AC5890">
        <f>INDEX(SHELF_days!$C$2:$C$289,MATCH(A5890&amp;"|"&amp;C5890,SHELF_days!$D$2:$D$289,0))</f>
        <v>95</v>
      </c>
      <c r="AD5890" s="8">
        <f t="shared" ref="AD5890:AD5953" si="277">AB5890*AC5890</f>
        <v>429.74947043633478</v>
      </c>
      <c r="AE5890" s="7">
        <f t="shared" ref="AE5890:AE5953" si="278">MAX(D5890:AA5890)</f>
        <v>1</v>
      </c>
    </row>
    <row r="5891" spans="1:31" x14ac:dyDescent="0.45">
      <c r="A5891" t="s">
        <v>90</v>
      </c>
      <c r="B5891" t="s">
        <v>187</v>
      </c>
      <c r="C5891" t="s">
        <v>137</v>
      </c>
      <c r="D5891">
        <v>3.7943572782632532E-4</v>
      </c>
      <c r="E5891">
        <v>3.7943572782632532E-4</v>
      </c>
      <c r="F5891">
        <v>3.7943572782632532E-4</v>
      </c>
      <c r="G5891">
        <v>3.7943572782632532E-4</v>
      </c>
      <c r="H5891">
        <v>3.7943572782632532E-4</v>
      </c>
      <c r="I5891">
        <v>3.7943572782632532E-4</v>
      </c>
      <c r="J5891">
        <v>3.7943572782632532E-4</v>
      </c>
      <c r="K5891">
        <v>3.7943572782632532E-4</v>
      </c>
      <c r="L5891">
        <v>3.7943572782632532E-4</v>
      </c>
      <c r="M5891">
        <v>3.7943572782632532E-4</v>
      </c>
      <c r="N5891">
        <v>3.7943572782632532E-4</v>
      </c>
      <c r="O5891">
        <v>3.7943572782632532E-4</v>
      </c>
      <c r="P5891">
        <v>3.7943572782632532E-4</v>
      </c>
      <c r="Q5891">
        <v>3.7943572782632532E-4</v>
      </c>
      <c r="R5891">
        <v>3.7943572782632532E-4</v>
      </c>
      <c r="S5891">
        <v>8.3183105591479421E-3</v>
      </c>
      <c r="T5891">
        <v>8.3183105591479421E-3</v>
      </c>
      <c r="U5891">
        <v>4.612027850596425E-2</v>
      </c>
      <c r="V5891">
        <v>0.20051293147556201</v>
      </c>
      <c r="W5891">
        <v>1.9949685312014499E-2</v>
      </c>
      <c r="X5891">
        <v>3.7943572782632532E-4</v>
      </c>
      <c r="Y5891">
        <v>3.7943572782632532E-4</v>
      </c>
      <c r="Z5891">
        <v>3.7943572782632532E-4</v>
      </c>
      <c r="AA5891">
        <v>3.7943572782632532E-4</v>
      </c>
      <c r="AB5891" s="7">
        <f t="shared" si="276"/>
        <v>0.29042879524053689</v>
      </c>
      <c r="AC5891">
        <f>INDEX(SHELF_days!$C$2:$C$289,MATCH(A5891&amp;"|"&amp;C5891,SHELF_days!$D$2:$D$289,0))</f>
        <v>65</v>
      </c>
      <c r="AD5891" s="8">
        <f t="shared" si="277"/>
        <v>18.877871690634898</v>
      </c>
      <c r="AE5891" s="7">
        <f t="shared" si="278"/>
        <v>0.20051293147556201</v>
      </c>
    </row>
    <row r="5892" spans="1:31" x14ac:dyDescent="0.45">
      <c r="A5892" t="s">
        <v>90</v>
      </c>
      <c r="B5892" t="s">
        <v>187</v>
      </c>
      <c r="C5892" t="s">
        <v>138</v>
      </c>
      <c r="D5892">
        <v>3.7943572782632532E-4</v>
      </c>
      <c r="E5892">
        <v>3.7943572782632532E-4</v>
      </c>
      <c r="F5892">
        <v>3.7943572782632532E-4</v>
      </c>
      <c r="G5892">
        <v>3.7943572782632532E-4</v>
      </c>
      <c r="H5892">
        <v>3.7943572782632532E-4</v>
      </c>
      <c r="I5892">
        <v>3.7943572782632532E-4</v>
      </c>
      <c r="J5892">
        <v>3.7943572782632532E-4</v>
      </c>
      <c r="K5892">
        <v>3.7943572782632532E-4</v>
      </c>
      <c r="L5892">
        <v>3.7943572782632532E-4</v>
      </c>
      <c r="M5892">
        <v>3.7943572782632532E-4</v>
      </c>
      <c r="N5892">
        <v>3.7943572782632532E-4</v>
      </c>
      <c r="O5892">
        <v>3.7943572782632532E-4</v>
      </c>
      <c r="P5892">
        <v>2.0076113298458698E-2</v>
      </c>
      <c r="Q5892">
        <v>0.1109938898993247</v>
      </c>
      <c r="R5892">
        <v>0.57001778639637979</v>
      </c>
      <c r="S5892">
        <v>1</v>
      </c>
      <c r="T5892">
        <v>1</v>
      </c>
      <c r="U5892">
        <v>1</v>
      </c>
      <c r="V5892">
        <v>1</v>
      </c>
      <c r="W5892">
        <v>1</v>
      </c>
      <c r="X5892">
        <v>0.14830017986754229</v>
      </c>
      <c r="Y5892">
        <v>3.7943572782632532E-4</v>
      </c>
      <c r="Z5892">
        <v>3.7943572782632532E-4</v>
      </c>
      <c r="AA5892">
        <v>3.7943572782632532E-4</v>
      </c>
      <c r="AB5892" s="7">
        <f t="shared" si="276"/>
        <v>5.8550795053790985</v>
      </c>
      <c r="AC5892">
        <f>INDEX(SHELF_days!$C$2:$C$289,MATCH(A5892&amp;"|"&amp;C5892,SHELF_days!$D$2:$D$289,0))</f>
        <v>23</v>
      </c>
      <c r="AD5892" s="8">
        <f t="shared" si="277"/>
        <v>134.66682862371925</v>
      </c>
      <c r="AE5892" s="7">
        <f t="shared" si="278"/>
        <v>1</v>
      </c>
    </row>
    <row r="5893" spans="1:31" x14ac:dyDescent="0.45">
      <c r="A5893" t="s">
        <v>90</v>
      </c>
      <c r="B5893" t="s">
        <v>187</v>
      </c>
      <c r="C5893" t="s">
        <v>139</v>
      </c>
      <c r="D5893">
        <v>3.7943572782632532E-4</v>
      </c>
      <c r="E5893">
        <v>3.7943572782632532E-4</v>
      </c>
      <c r="F5893">
        <v>3.7943572782632532E-4</v>
      </c>
      <c r="G5893">
        <v>3.7943572782632532E-4</v>
      </c>
      <c r="H5893">
        <v>3.7943572782632532E-4</v>
      </c>
      <c r="I5893">
        <v>3.7943572782632532E-4</v>
      </c>
      <c r="J5893">
        <v>3.7943572782632532E-4</v>
      </c>
      <c r="K5893">
        <v>3.7943572782632532E-4</v>
      </c>
      <c r="L5893">
        <v>3.7943572782632532E-4</v>
      </c>
      <c r="M5893">
        <v>3.7943572782632532E-4</v>
      </c>
      <c r="N5893">
        <v>3.7943572782632532E-4</v>
      </c>
      <c r="O5893">
        <v>3.7943572782632532E-4</v>
      </c>
      <c r="P5893">
        <v>3.7943572782632532E-4</v>
      </c>
      <c r="Q5893">
        <v>3.7943572782632532E-4</v>
      </c>
      <c r="R5893">
        <v>3.7943572782632532E-4</v>
      </c>
      <c r="S5893">
        <v>3.7943572782632532E-4</v>
      </c>
      <c r="T5893">
        <v>3.7943572782632532E-4</v>
      </c>
      <c r="U5893">
        <v>3.7943572782632532E-4</v>
      </c>
      <c r="V5893">
        <v>0.1483102138347204</v>
      </c>
      <c r="W5893">
        <v>4.4458653541269023E-2</v>
      </c>
      <c r="X5893">
        <v>3.7943572782632532E-4</v>
      </c>
      <c r="Y5893">
        <v>3.7943572782632532E-4</v>
      </c>
      <c r="Z5893">
        <v>3.7943572782632532E-4</v>
      </c>
      <c r="AA5893">
        <v>3.7943572782632532E-4</v>
      </c>
      <c r="AB5893" s="7">
        <f t="shared" si="276"/>
        <v>0.20111645338816864</v>
      </c>
      <c r="AC5893">
        <f>INDEX(SHELF_days!$C$2:$C$289,MATCH(A5893&amp;"|"&amp;C5893,SHELF_days!$D$2:$D$289,0))</f>
        <v>13</v>
      </c>
      <c r="AD5893" s="8">
        <f t="shared" si="277"/>
        <v>2.6145138940461923</v>
      </c>
      <c r="AE5893" s="7">
        <f t="shared" si="278"/>
        <v>0.1483102138347204</v>
      </c>
    </row>
    <row r="5894" spans="1:31" x14ac:dyDescent="0.45">
      <c r="A5894" t="s">
        <v>90</v>
      </c>
      <c r="B5894" t="s">
        <v>188</v>
      </c>
      <c r="C5894" t="s">
        <v>134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5.276626708105174E-2</v>
      </c>
      <c r="J5894">
        <v>0.1502232252972226</v>
      </c>
      <c r="K5894">
        <v>9.4568595530560906E-2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0.14045804351043359</v>
      </c>
      <c r="V5894">
        <v>0.46434931675793001</v>
      </c>
      <c r="W5894">
        <v>0.45790538207291198</v>
      </c>
      <c r="X5894">
        <v>0.18632035913373779</v>
      </c>
      <c r="Y5894">
        <v>2.3088402150855902E-2</v>
      </c>
      <c r="Z5894">
        <v>0</v>
      </c>
      <c r="AA5894">
        <v>0</v>
      </c>
      <c r="AB5894" s="7">
        <f t="shared" si="276"/>
        <v>1.5696795915347044</v>
      </c>
      <c r="AC5894">
        <f>INDEX(SHELF_days!$C$2:$C$289,MATCH(A5894&amp;"|"&amp;C5894,SHELF_days!$D$2:$D$289,0))</f>
        <v>29</v>
      </c>
      <c r="AD5894" s="8">
        <f t="shared" si="277"/>
        <v>45.52070815450643</v>
      </c>
      <c r="AE5894" s="7">
        <f t="shared" si="278"/>
        <v>0.46434931675793001</v>
      </c>
    </row>
    <row r="5895" spans="1:31" x14ac:dyDescent="0.45">
      <c r="A5895" t="s">
        <v>90</v>
      </c>
      <c r="B5895" t="s">
        <v>188</v>
      </c>
      <c r="C5895" t="s">
        <v>135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2.531780094011854E-2</v>
      </c>
      <c r="K5895">
        <v>2.0642244022072351E-2</v>
      </c>
      <c r="L5895">
        <v>0</v>
      </c>
      <c r="M5895">
        <v>0</v>
      </c>
      <c r="N5895">
        <v>0</v>
      </c>
      <c r="O5895">
        <v>2.6504700592683431E-3</v>
      </c>
      <c r="P5895">
        <v>1.96252299202943E-2</v>
      </c>
      <c r="Q5895">
        <v>3.4216227263437558E-2</v>
      </c>
      <c r="R5895">
        <v>4.967555691804619E-2</v>
      </c>
      <c r="S5895">
        <v>5.7756999795626408E-2</v>
      </c>
      <c r="T5895">
        <v>0.1131777539341917</v>
      </c>
      <c r="U5895">
        <v>0.35214285714285709</v>
      </c>
      <c r="V5895">
        <v>0.62063611281422437</v>
      </c>
      <c r="W5895">
        <v>0.56405937052932764</v>
      </c>
      <c r="X5895">
        <v>0.32709815041896589</v>
      </c>
      <c r="Y5895">
        <v>4.7347997138769672E-2</v>
      </c>
      <c r="Z5895">
        <v>0</v>
      </c>
      <c r="AA5895">
        <v>0</v>
      </c>
      <c r="AB5895" s="7">
        <f t="shared" si="276"/>
        <v>2.2343467708972002</v>
      </c>
      <c r="AC5895">
        <f>INDEX(SHELF_days!$C$2:$C$289,MATCH(A5895&amp;"|"&amp;C5895,SHELF_days!$D$2:$D$289,0))</f>
        <v>140</v>
      </c>
      <c r="AD5895" s="8">
        <f t="shared" si="277"/>
        <v>312.80854792560802</v>
      </c>
      <c r="AE5895" s="7">
        <f t="shared" si="278"/>
        <v>0.62063611281422437</v>
      </c>
    </row>
    <row r="5896" spans="1:31" x14ac:dyDescent="0.45">
      <c r="A5896" t="s">
        <v>90</v>
      </c>
      <c r="B5896" t="s">
        <v>188</v>
      </c>
      <c r="C5896" t="s">
        <v>136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3.914614863338604E-3</v>
      </c>
      <c r="J5896">
        <v>1.439349446577818E-2</v>
      </c>
      <c r="K5896">
        <v>6.3067540094872377E-3</v>
      </c>
      <c r="L5896">
        <v>0</v>
      </c>
      <c r="M5896">
        <v>0</v>
      </c>
      <c r="N5896">
        <v>0</v>
      </c>
      <c r="O5896">
        <v>2.5846698290791351E-2</v>
      </c>
      <c r="P5896">
        <v>7.9357729086665163E-2</v>
      </c>
      <c r="Q5896">
        <v>0.127391009713124</v>
      </c>
      <c r="R5896">
        <v>0.15662751298847979</v>
      </c>
      <c r="S5896">
        <v>0.22904261727279571</v>
      </c>
      <c r="T5896">
        <v>0.32706234470295908</v>
      </c>
      <c r="U5896">
        <v>0.51035614788043071</v>
      </c>
      <c r="V5896">
        <v>0.68047812664708973</v>
      </c>
      <c r="W5896">
        <v>0.61259543709058051</v>
      </c>
      <c r="X5896">
        <v>0.41762819064829448</v>
      </c>
      <c r="Y5896">
        <v>9.6801069196596631E-2</v>
      </c>
      <c r="Z5896">
        <v>0</v>
      </c>
      <c r="AA5896">
        <v>0</v>
      </c>
      <c r="AB5896" s="7">
        <f t="shared" si="276"/>
        <v>3.2878017468564109</v>
      </c>
      <c r="AC5896">
        <f>INDEX(SHELF_days!$C$2:$C$289,MATCH(A5896&amp;"|"&amp;C5896,SHELF_days!$D$2:$D$289,0))</f>
        <v>95</v>
      </c>
      <c r="AD5896" s="8">
        <f t="shared" si="277"/>
        <v>312.34116595135902</v>
      </c>
      <c r="AE5896" s="7">
        <f t="shared" si="278"/>
        <v>0.68047812664708973</v>
      </c>
    </row>
    <row r="5897" spans="1:31" x14ac:dyDescent="0.45">
      <c r="A5897" t="s">
        <v>90</v>
      </c>
      <c r="B5897" t="s">
        <v>188</v>
      </c>
      <c r="C5897" t="s">
        <v>137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1.0575547485418731E-3</v>
      </c>
      <c r="J5897">
        <v>2.8484098162209748E-2</v>
      </c>
      <c r="K5897">
        <v>1.394134477825465E-2</v>
      </c>
      <c r="L5897">
        <v>0</v>
      </c>
      <c r="M5897">
        <v>0</v>
      </c>
      <c r="N5897">
        <v>0</v>
      </c>
      <c r="O5897">
        <v>0</v>
      </c>
      <c r="P5897">
        <v>6.300209089908661E-4</v>
      </c>
      <c r="Q5897">
        <v>1.0263013095631121E-2</v>
      </c>
      <c r="R5897">
        <v>4.4416198965555181E-2</v>
      </c>
      <c r="S5897">
        <v>8.6839440959612629E-2</v>
      </c>
      <c r="T5897">
        <v>0.139007923407065</v>
      </c>
      <c r="U5897">
        <v>0.40873500605260271</v>
      </c>
      <c r="V5897">
        <v>0.62726917574557062</v>
      </c>
      <c r="W5897">
        <v>0.52278694838780682</v>
      </c>
      <c r="X5897">
        <v>0.34439198855507869</v>
      </c>
      <c r="Y5897">
        <v>4.2815010454495428E-2</v>
      </c>
      <c r="Z5897">
        <v>0</v>
      </c>
      <c r="AA5897">
        <v>0</v>
      </c>
      <c r="AB5897" s="7">
        <f t="shared" si="276"/>
        <v>2.2706377242214155</v>
      </c>
      <c r="AC5897">
        <f>INDEX(SHELF_days!$C$2:$C$289,MATCH(A5897&amp;"|"&amp;C5897,SHELF_days!$D$2:$D$289,0))</f>
        <v>65</v>
      </c>
      <c r="AD5897" s="8">
        <f t="shared" si="277"/>
        <v>147.59145207439201</v>
      </c>
      <c r="AE5897" s="7">
        <f t="shared" si="278"/>
        <v>0.62726917574557062</v>
      </c>
    </row>
    <row r="5898" spans="1:31" x14ac:dyDescent="0.45">
      <c r="A5898" t="s">
        <v>90</v>
      </c>
      <c r="B5898" t="s">
        <v>188</v>
      </c>
      <c r="C5898" t="s">
        <v>138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4.8245941406978923E-2</v>
      </c>
      <c r="P5898">
        <v>0.164872177645083</v>
      </c>
      <c r="Q5898">
        <v>0.35234962990607699</v>
      </c>
      <c r="R5898">
        <v>0.54167133171611614</v>
      </c>
      <c r="S5898">
        <v>0.71452696398581816</v>
      </c>
      <c r="T5898">
        <v>0.80023169745599299</v>
      </c>
      <c r="U5898">
        <v>0.82175157056664805</v>
      </c>
      <c r="V5898">
        <v>0.82560801144492135</v>
      </c>
      <c r="W5898">
        <v>0.823780867077191</v>
      </c>
      <c r="X5898">
        <v>0.77455526528581198</v>
      </c>
      <c r="Y5898">
        <v>0.16950301673197729</v>
      </c>
      <c r="Z5898">
        <v>0</v>
      </c>
      <c r="AA5898">
        <v>0</v>
      </c>
      <c r="AB5898" s="7">
        <f t="shared" si="276"/>
        <v>6.0370964732226158</v>
      </c>
      <c r="AC5898">
        <f>INDEX(SHELF_days!$C$2:$C$289,MATCH(A5898&amp;"|"&amp;C5898,SHELF_days!$D$2:$D$289,0))</f>
        <v>23</v>
      </c>
      <c r="AD5898" s="8">
        <f t="shared" si="277"/>
        <v>138.85321888412017</v>
      </c>
      <c r="AE5898" s="7">
        <f t="shared" si="278"/>
        <v>0.82560801144492135</v>
      </c>
    </row>
    <row r="5899" spans="1:31" x14ac:dyDescent="0.45">
      <c r="A5899" t="s">
        <v>90</v>
      </c>
      <c r="B5899" t="s">
        <v>188</v>
      </c>
      <c r="C5899" t="s">
        <v>139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3.073896775613514E-2</v>
      </c>
      <c r="K5899">
        <v>4.8478595796192361E-2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0.33803510509519091</v>
      </c>
      <c r="V5899">
        <v>0.52456531308462639</v>
      </c>
      <c r="W5899">
        <v>0.51612743479696266</v>
      </c>
      <c r="X5899">
        <v>0.12684879498184221</v>
      </c>
      <c r="Y5899">
        <v>0</v>
      </c>
      <c r="Z5899">
        <v>0</v>
      </c>
      <c r="AA5899">
        <v>0</v>
      </c>
      <c r="AB5899" s="7">
        <f t="shared" si="276"/>
        <v>1.5847942115109497</v>
      </c>
      <c r="AC5899">
        <f>INDEX(SHELF_days!$C$2:$C$289,MATCH(A5899&amp;"|"&amp;C5899,SHELF_days!$D$2:$D$289,0))</f>
        <v>13</v>
      </c>
      <c r="AD5899" s="8">
        <f t="shared" si="277"/>
        <v>20.602324749642346</v>
      </c>
      <c r="AE5899" s="7">
        <f t="shared" si="278"/>
        <v>0.52456531308462639</v>
      </c>
    </row>
    <row r="5900" spans="1:31" x14ac:dyDescent="0.45">
      <c r="A5900" t="s">
        <v>90</v>
      </c>
      <c r="B5900" t="s">
        <v>189</v>
      </c>
      <c r="C5900" t="s">
        <v>134</v>
      </c>
      <c r="D5900">
        <v>0.92998770795404939</v>
      </c>
      <c r="E5900">
        <v>0.92998770795404939</v>
      </c>
      <c r="F5900">
        <v>0.92998770795404939</v>
      </c>
      <c r="G5900">
        <v>0.92998770795404939</v>
      </c>
      <c r="H5900">
        <v>0.92998770795404939</v>
      </c>
      <c r="I5900">
        <v>0.92998770795404939</v>
      </c>
      <c r="J5900">
        <v>0.92998770795404939</v>
      </c>
      <c r="K5900">
        <v>0.92998770795404939</v>
      </c>
      <c r="L5900">
        <v>0.92998770795404939</v>
      </c>
      <c r="M5900">
        <v>0.92998770795404939</v>
      </c>
      <c r="N5900">
        <v>0.92998770795404939</v>
      </c>
      <c r="O5900">
        <v>0.92998770795404939</v>
      </c>
      <c r="P5900">
        <v>0.92998770795404939</v>
      </c>
      <c r="Q5900">
        <v>0.92998770795404939</v>
      </c>
      <c r="R5900">
        <v>0.92998770795404939</v>
      </c>
      <c r="S5900">
        <v>0.92998770795404939</v>
      </c>
      <c r="T5900">
        <v>0.92998770795404939</v>
      </c>
      <c r="U5900">
        <v>0.92998770795404939</v>
      </c>
      <c r="V5900">
        <v>0.92998770795404939</v>
      </c>
      <c r="W5900">
        <v>0.92998770795404939</v>
      </c>
      <c r="X5900">
        <v>0.92998770795404939</v>
      </c>
      <c r="Y5900">
        <v>0.92998770795404939</v>
      </c>
      <c r="Z5900">
        <v>0.92998770795404939</v>
      </c>
      <c r="AA5900">
        <v>0.92998770795404939</v>
      </c>
      <c r="AB5900" s="7">
        <f t="shared" si="276"/>
        <v>22.319704990897179</v>
      </c>
      <c r="AC5900">
        <f>INDEX(SHELF_days!$C$2:$C$289,MATCH(A5900&amp;"|"&amp;C5900,SHELF_days!$D$2:$D$289,0))</f>
        <v>29</v>
      </c>
      <c r="AD5900" s="8">
        <f t="shared" si="277"/>
        <v>647.27144473601822</v>
      </c>
      <c r="AE5900" s="7">
        <f t="shared" si="278"/>
        <v>0.92998770795404939</v>
      </c>
    </row>
    <row r="5901" spans="1:31" x14ac:dyDescent="0.45">
      <c r="A5901" t="s">
        <v>90</v>
      </c>
      <c r="B5901" t="s">
        <v>189</v>
      </c>
      <c r="C5901" t="s">
        <v>135</v>
      </c>
      <c r="D5901">
        <v>0.92998770795404939</v>
      </c>
      <c r="E5901">
        <v>0.92998770795404939</v>
      </c>
      <c r="F5901">
        <v>0.92998770795404939</v>
      </c>
      <c r="G5901">
        <v>0.92998770795404939</v>
      </c>
      <c r="H5901">
        <v>0.92998770795404939</v>
      </c>
      <c r="I5901">
        <v>0.92998770795404939</v>
      </c>
      <c r="J5901">
        <v>0.92998770795404939</v>
      </c>
      <c r="K5901">
        <v>0.92998770795404939</v>
      </c>
      <c r="L5901">
        <v>0.92998770795404939</v>
      </c>
      <c r="M5901">
        <v>0.92998770795404939</v>
      </c>
      <c r="N5901">
        <v>0.92998770795404939</v>
      </c>
      <c r="O5901">
        <v>0.92998770795404939</v>
      </c>
      <c r="P5901">
        <v>0.92998770795404939</v>
      </c>
      <c r="Q5901">
        <v>0.92998770795404939</v>
      </c>
      <c r="R5901">
        <v>0.92998770795404939</v>
      </c>
      <c r="S5901">
        <v>0.92998770795404939</v>
      </c>
      <c r="T5901">
        <v>0.92998770795404939</v>
      </c>
      <c r="U5901">
        <v>0.92998770795404939</v>
      </c>
      <c r="V5901">
        <v>0.92998770795404939</v>
      </c>
      <c r="W5901">
        <v>0.92998770795404939</v>
      </c>
      <c r="X5901">
        <v>0.92998770795404939</v>
      </c>
      <c r="Y5901">
        <v>0.92998770795404939</v>
      </c>
      <c r="Z5901">
        <v>0.92998770795404939</v>
      </c>
      <c r="AA5901">
        <v>0.92998770795404939</v>
      </c>
      <c r="AB5901" s="7">
        <f t="shared" si="276"/>
        <v>22.319704990897179</v>
      </c>
      <c r="AC5901">
        <f>INDEX(SHELF_days!$C$2:$C$289,MATCH(A5901&amp;"|"&amp;C5901,SHELF_days!$D$2:$D$289,0))</f>
        <v>140</v>
      </c>
      <c r="AD5901" s="8">
        <f t="shared" si="277"/>
        <v>3124.758698725605</v>
      </c>
      <c r="AE5901" s="7">
        <f t="shared" si="278"/>
        <v>0.92998770795404939</v>
      </c>
    </row>
    <row r="5902" spans="1:31" x14ac:dyDescent="0.45">
      <c r="A5902" t="s">
        <v>90</v>
      </c>
      <c r="B5902" t="s">
        <v>189</v>
      </c>
      <c r="C5902" t="s">
        <v>136</v>
      </c>
      <c r="D5902">
        <v>0.92998770795404939</v>
      </c>
      <c r="E5902">
        <v>0.92998770795404939</v>
      </c>
      <c r="F5902">
        <v>0.92998770795404939</v>
      </c>
      <c r="G5902">
        <v>0.92998770795404939</v>
      </c>
      <c r="H5902">
        <v>0.92998770795404939</v>
      </c>
      <c r="I5902">
        <v>0.92998770795404939</v>
      </c>
      <c r="J5902">
        <v>0.92998770795404939</v>
      </c>
      <c r="K5902">
        <v>0.92998770795404939</v>
      </c>
      <c r="L5902">
        <v>0.92998770795404939</v>
      </c>
      <c r="M5902">
        <v>0.92998770795404939</v>
      </c>
      <c r="N5902">
        <v>0.92998770795404939</v>
      </c>
      <c r="O5902">
        <v>0.92998770795404939</v>
      </c>
      <c r="P5902">
        <v>0.92998770795404939</v>
      </c>
      <c r="Q5902">
        <v>0.92998770795404939</v>
      </c>
      <c r="R5902">
        <v>0.92998770795404939</v>
      </c>
      <c r="S5902">
        <v>0.92998770795404939</v>
      </c>
      <c r="T5902">
        <v>0.92998770795404939</v>
      </c>
      <c r="U5902">
        <v>0.92998770795404939</v>
      </c>
      <c r="V5902">
        <v>0.92998770795404939</v>
      </c>
      <c r="W5902">
        <v>0.92998770795404939</v>
      </c>
      <c r="X5902">
        <v>0.92998770795404939</v>
      </c>
      <c r="Y5902">
        <v>0.92998770795404939</v>
      </c>
      <c r="Z5902">
        <v>0.92998770795404939</v>
      </c>
      <c r="AA5902">
        <v>0.92998770795404939</v>
      </c>
      <c r="AB5902" s="7">
        <f t="shared" si="276"/>
        <v>22.319704990897179</v>
      </c>
      <c r="AC5902">
        <f>INDEX(SHELF_days!$C$2:$C$289,MATCH(A5902&amp;"|"&amp;C5902,SHELF_days!$D$2:$D$289,0))</f>
        <v>95</v>
      </c>
      <c r="AD5902" s="8">
        <f t="shared" si="277"/>
        <v>2120.371974135232</v>
      </c>
      <c r="AE5902" s="7">
        <f t="shared" si="278"/>
        <v>0.92998770795404939</v>
      </c>
    </row>
    <row r="5903" spans="1:31" x14ac:dyDescent="0.45">
      <c r="A5903" t="s">
        <v>90</v>
      </c>
      <c r="B5903" t="s">
        <v>189</v>
      </c>
      <c r="C5903" t="s">
        <v>137</v>
      </c>
      <c r="D5903">
        <v>0.92998770795404939</v>
      </c>
      <c r="E5903">
        <v>0.92998770795404939</v>
      </c>
      <c r="F5903">
        <v>0.92998770795404939</v>
      </c>
      <c r="G5903">
        <v>0.92998770795404939</v>
      </c>
      <c r="H5903">
        <v>0.92998770795404939</v>
      </c>
      <c r="I5903">
        <v>0.92998770795404939</v>
      </c>
      <c r="J5903">
        <v>0.92998770795404939</v>
      </c>
      <c r="K5903">
        <v>0.92998770795404939</v>
      </c>
      <c r="L5903">
        <v>0.92998770795404939</v>
      </c>
      <c r="M5903">
        <v>0.92998770795404939</v>
      </c>
      <c r="N5903">
        <v>0.92998770795404939</v>
      </c>
      <c r="O5903">
        <v>0.92998770795404939</v>
      </c>
      <c r="P5903">
        <v>0.92998770795404939</v>
      </c>
      <c r="Q5903">
        <v>0.92998770795404939</v>
      </c>
      <c r="R5903">
        <v>0.92998770795404939</v>
      </c>
      <c r="S5903">
        <v>0.92998770795404939</v>
      </c>
      <c r="T5903">
        <v>0.92998770795404939</v>
      </c>
      <c r="U5903">
        <v>0.92998770795404939</v>
      </c>
      <c r="V5903">
        <v>0.92998770795404939</v>
      </c>
      <c r="W5903">
        <v>0.92998770795404939</v>
      </c>
      <c r="X5903">
        <v>0.92998770795404939</v>
      </c>
      <c r="Y5903">
        <v>0.92998770795404939</v>
      </c>
      <c r="Z5903">
        <v>0.92998770795404939</v>
      </c>
      <c r="AA5903">
        <v>0.92998770795404939</v>
      </c>
      <c r="AB5903" s="7">
        <f t="shared" si="276"/>
        <v>22.319704990897179</v>
      </c>
      <c r="AC5903">
        <f>INDEX(SHELF_days!$C$2:$C$289,MATCH(A5903&amp;"|"&amp;C5903,SHELF_days!$D$2:$D$289,0))</f>
        <v>65</v>
      </c>
      <c r="AD5903" s="8">
        <f t="shared" si="277"/>
        <v>1450.7808244083167</v>
      </c>
      <c r="AE5903" s="7">
        <f t="shared" si="278"/>
        <v>0.92998770795404939</v>
      </c>
    </row>
    <row r="5904" spans="1:31" x14ac:dyDescent="0.45">
      <c r="A5904" t="s">
        <v>90</v>
      </c>
      <c r="B5904" t="s">
        <v>189</v>
      </c>
      <c r="C5904" t="s">
        <v>138</v>
      </c>
      <c r="D5904">
        <v>0.92998770795404939</v>
      </c>
      <c r="E5904">
        <v>0.92998770795404939</v>
      </c>
      <c r="F5904">
        <v>0.92998770795404939</v>
      </c>
      <c r="G5904">
        <v>0.92998770795404939</v>
      </c>
      <c r="H5904">
        <v>0.92998770795404939</v>
      </c>
      <c r="I5904">
        <v>0.92998770795404939</v>
      </c>
      <c r="J5904">
        <v>0.92998770795404939</v>
      </c>
      <c r="K5904">
        <v>0.92998770795404939</v>
      </c>
      <c r="L5904">
        <v>0.92998770795404939</v>
      </c>
      <c r="M5904">
        <v>0.92998770795404939</v>
      </c>
      <c r="N5904">
        <v>0.92998770795404939</v>
      </c>
      <c r="O5904">
        <v>0.92998770795404939</v>
      </c>
      <c r="P5904">
        <v>0.92998770795404939</v>
      </c>
      <c r="Q5904">
        <v>0.92998770795404939</v>
      </c>
      <c r="R5904">
        <v>0.92998770795404939</v>
      </c>
      <c r="S5904">
        <v>0.92998770795404939</v>
      </c>
      <c r="T5904">
        <v>0.92998770795404939</v>
      </c>
      <c r="U5904">
        <v>0.92998770795404939</v>
      </c>
      <c r="V5904">
        <v>0.92998770795404939</v>
      </c>
      <c r="W5904">
        <v>0.92998770795404939</v>
      </c>
      <c r="X5904">
        <v>0.92998770795404939</v>
      </c>
      <c r="Y5904">
        <v>0.92998770795404939</v>
      </c>
      <c r="Z5904">
        <v>0.92998770795404939</v>
      </c>
      <c r="AA5904">
        <v>0.92998770795404939</v>
      </c>
      <c r="AB5904" s="7">
        <f t="shared" si="276"/>
        <v>22.319704990897179</v>
      </c>
      <c r="AC5904">
        <f>INDEX(SHELF_days!$C$2:$C$289,MATCH(A5904&amp;"|"&amp;C5904,SHELF_days!$D$2:$D$289,0))</f>
        <v>23</v>
      </c>
      <c r="AD5904" s="8">
        <f t="shared" si="277"/>
        <v>513.35321479063509</v>
      </c>
      <c r="AE5904" s="7">
        <f t="shared" si="278"/>
        <v>0.92998770795404939</v>
      </c>
    </row>
    <row r="5905" spans="1:31" x14ac:dyDescent="0.45">
      <c r="A5905" t="s">
        <v>90</v>
      </c>
      <c r="B5905" t="s">
        <v>189</v>
      </c>
      <c r="C5905" t="s">
        <v>139</v>
      </c>
      <c r="D5905">
        <v>0.92998770795404939</v>
      </c>
      <c r="E5905">
        <v>0.92998770795404939</v>
      </c>
      <c r="F5905">
        <v>0.92998770795404939</v>
      </c>
      <c r="G5905">
        <v>0.92998770795404939</v>
      </c>
      <c r="H5905">
        <v>0.92998770795404939</v>
      </c>
      <c r="I5905">
        <v>0.92998770795404939</v>
      </c>
      <c r="J5905">
        <v>0.92998770795404939</v>
      </c>
      <c r="K5905">
        <v>0.92998770795404939</v>
      </c>
      <c r="L5905">
        <v>0.92998770795404939</v>
      </c>
      <c r="M5905">
        <v>0.92998770795404939</v>
      </c>
      <c r="N5905">
        <v>0.92998770795404939</v>
      </c>
      <c r="O5905">
        <v>0.92998770795404939</v>
      </c>
      <c r="P5905">
        <v>0.92998770795404939</v>
      </c>
      <c r="Q5905">
        <v>0.92998770795404939</v>
      </c>
      <c r="R5905">
        <v>0.92998770795404939</v>
      </c>
      <c r="S5905">
        <v>0.92998770795404939</v>
      </c>
      <c r="T5905">
        <v>0.92998770795404939</v>
      </c>
      <c r="U5905">
        <v>0.92998770795404939</v>
      </c>
      <c r="V5905">
        <v>0.92998770795404939</v>
      </c>
      <c r="W5905">
        <v>0.92998770795404939</v>
      </c>
      <c r="X5905">
        <v>0.92998770795404939</v>
      </c>
      <c r="Y5905">
        <v>0.92998770795404939</v>
      </c>
      <c r="Z5905">
        <v>0.92998770795404939</v>
      </c>
      <c r="AA5905">
        <v>0.92998770795404939</v>
      </c>
      <c r="AB5905" s="7">
        <f t="shared" si="276"/>
        <v>22.319704990897179</v>
      </c>
      <c r="AC5905">
        <f>INDEX(SHELF_days!$C$2:$C$289,MATCH(A5905&amp;"|"&amp;C5905,SHELF_days!$D$2:$D$289,0))</f>
        <v>13</v>
      </c>
      <c r="AD5905" s="8">
        <f t="shared" si="277"/>
        <v>290.15616488166336</v>
      </c>
      <c r="AE5905" s="7">
        <f t="shared" si="278"/>
        <v>0.92998770795404939</v>
      </c>
    </row>
    <row r="5906" spans="1:31" x14ac:dyDescent="0.45">
      <c r="A5906" t="s">
        <v>90</v>
      </c>
      <c r="B5906" t="s">
        <v>190</v>
      </c>
      <c r="C5906" t="s">
        <v>134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1.001850602333574E-2</v>
      </c>
      <c r="K5906">
        <v>0.17996219878388989</v>
      </c>
      <c r="L5906">
        <v>0.35779758593068728</v>
      </c>
      <c r="M5906">
        <v>0.41285793766350598</v>
      </c>
      <c r="N5906">
        <v>0.38543035382411778</v>
      </c>
      <c r="O5906">
        <v>0.37429911889232181</v>
      </c>
      <c r="P5906">
        <v>0.37380983384037469</v>
      </c>
      <c r="Q5906">
        <v>0.50521443706571023</v>
      </c>
      <c r="R5906">
        <v>0.48570222269572388</v>
      </c>
      <c r="S5906">
        <v>0.35859070121650471</v>
      </c>
      <c r="T5906">
        <v>0.12535956532547321</v>
      </c>
      <c r="U5906">
        <v>6.9565286014733798E-3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 s="7">
        <f t="shared" si="276"/>
        <v>3.5759989898631188</v>
      </c>
      <c r="AC5906">
        <f>INDEX(SHELF_days!$C$2:$C$289,MATCH(A5906&amp;"|"&amp;C5906,SHELF_days!$D$2:$D$289,0))</f>
        <v>29</v>
      </c>
      <c r="AD5906" s="8">
        <f t="shared" si="277"/>
        <v>103.70397070603045</v>
      </c>
      <c r="AE5906" s="7">
        <f t="shared" si="278"/>
        <v>0.50521443706571023</v>
      </c>
    </row>
    <row r="5907" spans="1:31" x14ac:dyDescent="0.45">
      <c r="A5907" t="s">
        <v>90</v>
      </c>
      <c r="B5907" t="s">
        <v>190</v>
      </c>
      <c r="C5907" t="s">
        <v>135</v>
      </c>
      <c r="D5907">
        <v>0</v>
      </c>
      <c r="E5907">
        <v>0</v>
      </c>
      <c r="F5907">
        <v>0</v>
      </c>
      <c r="G5907">
        <v>0</v>
      </c>
      <c r="H5907">
        <v>3.514622464159024E-5</v>
      </c>
      <c r="I5907">
        <v>8.565870563810832E-4</v>
      </c>
      <c r="J5907">
        <v>0.1639947362398444</v>
      </c>
      <c r="K5907">
        <v>0.31294116685465811</v>
      </c>
      <c r="L5907">
        <v>0.40712487535350572</v>
      </c>
      <c r="M5907">
        <v>0.43543475062527592</v>
      </c>
      <c r="N5907">
        <v>0.43771108168636491</v>
      </c>
      <c r="O5907">
        <v>0.42996583460023208</v>
      </c>
      <c r="P5907">
        <v>0.42289081784447391</v>
      </c>
      <c r="Q5907">
        <v>0.51115688293855133</v>
      </c>
      <c r="R5907">
        <v>0.49243130139113661</v>
      </c>
      <c r="S5907">
        <v>0.39629983816389591</v>
      </c>
      <c r="T5907">
        <v>0.23435257384793939</v>
      </c>
      <c r="U5907">
        <v>0.117671194808167</v>
      </c>
      <c r="V5907">
        <v>6.9270756706390074E-3</v>
      </c>
      <c r="W5907">
        <v>0</v>
      </c>
      <c r="X5907">
        <v>0</v>
      </c>
      <c r="Y5907">
        <v>0</v>
      </c>
      <c r="Z5907">
        <v>0</v>
      </c>
      <c r="AA5907">
        <v>0</v>
      </c>
      <c r="AB5907" s="7">
        <f t="shared" si="276"/>
        <v>4.3697938633057065</v>
      </c>
      <c r="AC5907">
        <f>INDEX(SHELF_days!$C$2:$C$289,MATCH(A5907&amp;"|"&amp;C5907,SHELF_days!$D$2:$D$289,0))</f>
        <v>140</v>
      </c>
      <c r="AD5907" s="8">
        <f t="shared" si="277"/>
        <v>611.77114086279892</v>
      </c>
      <c r="AE5907" s="7">
        <f t="shared" si="278"/>
        <v>0.51115688293855133</v>
      </c>
    </row>
    <row r="5908" spans="1:31" x14ac:dyDescent="0.45">
      <c r="A5908" t="s">
        <v>90</v>
      </c>
      <c r="B5908" t="s">
        <v>190</v>
      </c>
      <c r="C5908" t="s">
        <v>136</v>
      </c>
      <c r="D5908">
        <v>0</v>
      </c>
      <c r="E5908">
        <v>0</v>
      </c>
      <c r="F5908">
        <v>0</v>
      </c>
      <c r="G5908">
        <v>0</v>
      </c>
      <c r="H5908">
        <v>1.072024379520721E-4</v>
      </c>
      <c r="I5908">
        <v>2.5475635535801401E-3</v>
      </c>
      <c r="J5908">
        <v>0.15427033082190539</v>
      </c>
      <c r="K5908">
        <v>0.24974193120976149</v>
      </c>
      <c r="L5908">
        <v>0.33566649201100929</v>
      </c>
      <c r="M5908">
        <v>0.369253377177926</v>
      </c>
      <c r="N5908">
        <v>0.38061081299197191</v>
      </c>
      <c r="O5908">
        <v>0.38528435747797229</v>
      </c>
      <c r="P5908">
        <v>0.38722725110063178</v>
      </c>
      <c r="Q5908">
        <v>0.46418896537602161</v>
      </c>
      <c r="R5908">
        <v>0.44537553977632027</v>
      </c>
      <c r="S5908">
        <v>0.36082533832005348</v>
      </c>
      <c r="T5908">
        <v>0.23158858354261899</v>
      </c>
      <c r="U5908">
        <v>0.1425431068230136</v>
      </c>
      <c r="V5908">
        <v>1.3808637625646681E-2</v>
      </c>
      <c r="W5908">
        <v>0</v>
      </c>
      <c r="X5908">
        <v>0</v>
      </c>
      <c r="Y5908">
        <v>0</v>
      </c>
      <c r="Z5908">
        <v>0</v>
      </c>
      <c r="AA5908">
        <v>0</v>
      </c>
      <c r="AB5908" s="7">
        <f t="shared" si="276"/>
        <v>3.923039490246385</v>
      </c>
      <c r="AC5908">
        <f>INDEX(SHELF_days!$C$2:$C$289,MATCH(A5908&amp;"|"&amp;C5908,SHELF_days!$D$2:$D$289,0))</f>
        <v>95</v>
      </c>
      <c r="AD5908" s="8">
        <f t="shared" si="277"/>
        <v>372.68875157340659</v>
      </c>
      <c r="AE5908" s="7">
        <f t="shared" si="278"/>
        <v>0.46418896537602161</v>
      </c>
    </row>
    <row r="5909" spans="1:31" x14ac:dyDescent="0.45">
      <c r="A5909" t="s">
        <v>90</v>
      </c>
      <c r="B5909" t="s">
        <v>190</v>
      </c>
      <c r="C5909" t="s">
        <v>137</v>
      </c>
      <c r="D5909">
        <v>0</v>
      </c>
      <c r="E5909">
        <v>0</v>
      </c>
      <c r="F5909">
        <v>0</v>
      </c>
      <c r="G5909">
        <v>0</v>
      </c>
      <c r="H5909">
        <v>7.0418196061862391E-6</v>
      </c>
      <c r="I5909">
        <v>4.9116691753149015E-4</v>
      </c>
      <c r="J5909">
        <v>0.16063622840141889</v>
      </c>
      <c r="K5909">
        <v>0.3189909072504335</v>
      </c>
      <c r="L5909">
        <v>0.39555837228339807</v>
      </c>
      <c r="M5909">
        <v>0.41469099615340599</v>
      </c>
      <c r="N5909">
        <v>0.42179091077134329</v>
      </c>
      <c r="O5909">
        <v>0.42399323985317799</v>
      </c>
      <c r="P5909">
        <v>0.43204203966304888</v>
      </c>
      <c r="Q5909">
        <v>0.51327999154981652</v>
      </c>
      <c r="R5909">
        <v>0.47743536929942698</v>
      </c>
      <c r="S5909">
        <v>0.39831700511412149</v>
      </c>
      <c r="T5909">
        <v>0.22496501095883181</v>
      </c>
      <c r="U5909">
        <v>0.11995387608157949</v>
      </c>
      <c r="V5909">
        <v>4.885262351791703E-3</v>
      </c>
      <c r="W5909">
        <v>0</v>
      </c>
      <c r="X5909">
        <v>0</v>
      </c>
      <c r="Y5909">
        <v>0</v>
      </c>
      <c r="Z5909">
        <v>0</v>
      </c>
      <c r="AA5909">
        <v>0</v>
      </c>
      <c r="AB5909" s="7">
        <f t="shared" si="276"/>
        <v>4.3070374184689326</v>
      </c>
      <c r="AC5909">
        <f>INDEX(SHELF_days!$C$2:$C$289,MATCH(A5909&amp;"|"&amp;C5909,SHELF_days!$D$2:$D$289,0))</f>
        <v>65</v>
      </c>
      <c r="AD5909" s="8">
        <f t="shared" si="277"/>
        <v>279.95743220048064</v>
      </c>
      <c r="AE5909" s="7">
        <f t="shared" si="278"/>
        <v>0.51327999154981652</v>
      </c>
    </row>
    <row r="5910" spans="1:31" x14ac:dyDescent="0.45">
      <c r="A5910" t="s">
        <v>90</v>
      </c>
      <c r="B5910" t="s">
        <v>190</v>
      </c>
      <c r="C5910" t="s">
        <v>138</v>
      </c>
      <c r="D5910">
        <v>0</v>
      </c>
      <c r="E5910">
        <v>0</v>
      </c>
      <c r="F5910">
        <v>0</v>
      </c>
      <c r="G5910">
        <v>0</v>
      </c>
      <c r="H5910">
        <v>4.9751986348054946E-6</v>
      </c>
      <c r="I5910">
        <v>4.7115131071608033E-3</v>
      </c>
      <c r="J5910">
        <v>0.22974472255804809</v>
      </c>
      <c r="K5910">
        <v>0.3214426085961482</v>
      </c>
      <c r="L5910">
        <v>0.37359264068617942</v>
      </c>
      <c r="M5910">
        <v>0.41244396682537549</v>
      </c>
      <c r="N5910">
        <v>0.41589675467793052</v>
      </c>
      <c r="O5910">
        <v>0.41091658084449018</v>
      </c>
      <c r="P5910">
        <v>0.39915521127180997</v>
      </c>
      <c r="Q5910">
        <v>0.46407160305875211</v>
      </c>
      <c r="R5910">
        <v>0.40784190808818038</v>
      </c>
      <c r="S5910">
        <v>0.36413976328004888</v>
      </c>
      <c r="T5910">
        <v>0.2677502649293273</v>
      </c>
      <c r="U5910">
        <v>0.14994751165440279</v>
      </c>
      <c r="V5910">
        <v>1.7467922406802089E-2</v>
      </c>
      <c r="W5910">
        <v>0</v>
      </c>
      <c r="X5910">
        <v>0</v>
      </c>
      <c r="Y5910">
        <v>0</v>
      </c>
      <c r="Z5910">
        <v>0</v>
      </c>
      <c r="AA5910">
        <v>0</v>
      </c>
      <c r="AB5910" s="7">
        <f t="shared" si="276"/>
        <v>4.2391279471832908</v>
      </c>
      <c r="AC5910">
        <f>INDEX(SHELF_days!$C$2:$C$289,MATCH(A5910&amp;"|"&amp;C5910,SHELF_days!$D$2:$D$289,0))</f>
        <v>23</v>
      </c>
      <c r="AD5910" s="8">
        <f t="shared" si="277"/>
        <v>97.499942785215694</v>
      </c>
      <c r="AE5910" s="7">
        <f t="shared" si="278"/>
        <v>0.46407160305875211</v>
      </c>
    </row>
    <row r="5911" spans="1:31" x14ac:dyDescent="0.45">
      <c r="A5911" t="s">
        <v>90</v>
      </c>
      <c r="B5911" t="s">
        <v>190</v>
      </c>
      <c r="C5911" t="s">
        <v>139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1.9188958426857501E-3</v>
      </c>
      <c r="K5911">
        <v>8.5197214960345768E-2</v>
      </c>
      <c r="L5911">
        <v>0.21040956983284481</v>
      </c>
      <c r="M5911">
        <v>0.26033607084070531</v>
      </c>
      <c r="N5911">
        <v>0.27045868652459798</v>
      </c>
      <c r="O5911">
        <v>0.26423547844763079</v>
      </c>
      <c r="P5911">
        <v>0.27626818769970157</v>
      </c>
      <c r="Q5911">
        <v>0.36362195991444202</v>
      </c>
      <c r="R5911">
        <v>0.33496175411726392</v>
      </c>
      <c r="S5911">
        <v>0.23793428221852531</v>
      </c>
      <c r="T5911">
        <v>5.3913931359863387E-2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 s="7">
        <f t="shared" si="276"/>
        <v>2.3592560317586067</v>
      </c>
      <c r="AC5911">
        <f>INDEX(SHELF_days!$C$2:$C$289,MATCH(A5911&amp;"|"&amp;C5911,SHELF_days!$D$2:$D$289,0))</f>
        <v>13</v>
      </c>
      <c r="AD5911" s="8">
        <f t="shared" si="277"/>
        <v>30.670328412861885</v>
      </c>
      <c r="AE5911" s="7">
        <f t="shared" si="278"/>
        <v>0.36362195991444202</v>
      </c>
    </row>
    <row r="5912" spans="1:31" x14ac:dyDescent="0.45">
      <c r="A5912" t="s">
        <v>90</v>
      </c>
      <c r="B5912" t="s">
        <v>191</v>
      </c>
      <c r="C5912" t="s">
        <v>134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1.3637731988164581E-3</v>
      </c>
      <c r="K5912">
        <v>0.14473475741601721</v>
      </c>
      <c r="L5912">
        <v>0.39038527019115588</v>
      </c>
      <c r="M5912">
        <v>0.46195567230264811</v>
      </c>
      <c r="N5912">
        <v>0.44877830030291632</v>
      </c>
      <c r="O5912">
        <v>0.42828535811105639</v>
      </c>
      <c r="P5912">
        <v>0.42053019605027397</v>
      </c>
      <c r="Q5912">
        <v>0.43352584700194002</v>
      </c>
      <c r="R5912">
        <v>0.43224341560559099</v>
      </c>
      <c r="S5912">
        <v>0.36986117581962752</v>
      </c>
      <c r="T5912">
        <v>0.14603795693214511</v>
      </c>
      <c r="U5912">
        <v>5.8825699273821587E-3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 s="7">
        <f t="shared" si="276"/>
        <v>3.6835842928595706</v>
      </c>
      <c r="AC5912">
        <f>INDEX(SHELF_days!$C$2:$C$289,MATCH(A5912&amp;"|"&amp;C5912,SHELF_days!$D$2:$D$289,0))</f>
        <v>29</v>
      </c>
      <c r="AD5912" s="8">
        <f t="shared" si="277"/>
        <v>106.82394449292755</v>
      </c>
      <c r="AE5912" s="7">
        <f t="shared" si="278"/>
        <v>0.46195567230264811</v>
      </c>
    </row>
    <row r="5913" spans="1:31" x14ac:dyDescent="0.45">
      <c r="A5913" t="s">
        <v>90</v>
      </c>
      <c r="B5913" t="s">
        <v>191</v>
      </c>
      <c r="C5913" t="s">
        <v>135</v>
      </c>
      <c r="D5913">
        <v>0</v>
      </c>
      <c r="E5913">
        <v>0</v>
      </c>
      <c r="F5913">
        <v>0</v>
      </c>
      <c r="G5913">
        <v>0</v>
      </c>
      <c r="H5913">
        <v>6.8831482695885058E-5</v>
      </c>
      <c r="I5913">
        <v>2.361206654313423E-2</v>
      </c>
      <c r="J5913">
        <v>0.1597829661485487</v>
      </c>
      <c r="K5913">
        <v>0.36992369033255718</v>
      </c>
      <c r="L5913">
        <v>0.50355786300278382</v>
      </c>
      <c r="M5913">
        <v>0.54011204077927299</v>
      </c>
      <c r="N5913">
        <v>0.54107460604509827</v>
      </c>
      <c r="O5913">
        <v>0.53224553440012812</v>
      </c>
      <c r="P5913">
        <v>0.52593849130081205</v>
      </c>
      <c r="Q5913">
        <v>0.52789337710883633</v>
      </c>
      <c r="R5913">
        <v>0.51111534470440867</v>
      </c>
      <c r="S5913">
        <v>0.44556267836652652</v>
      </c>
      <c r="T5913">
        <v>0.27755435003581952</v>
      </c>
      <c r="U5913">
        <v>9.8719761570044612E-2</v>
      </c>
      <c r="V5913">
        <v>6.6329171502045063E-3</v>
      </c>
      <c r="W5913">
        <v>0</v>
      </c>
      <c r="X5913">
        <v>0</v>
      </c>
      <c r="Y5913">
        <v>0</v>
      </c>
      <c r="Z5913">
        <v>0</v>
      </c>
      <c r="AA5913">
        <v>0</v>
      </c>
      <c r="AB5913" s="7">
        <f t="shared" si="276"/>
        <v>5.0637945189708704</v>
      </c>
      <c r="AC5913">
        <f>INDEX(SHELF_days!$C$2:$C$289,MATCH(A5913&amp;"|"&amp;C5913,SHELF_days!$D$2:$D$289,0))</f>
        <v>140</v>
      </c>
      <c r="AD5913" s="8">
        <f t="shared" si="277"/>
        <v>708.9312326559218</v>
      </c>
      <c r="AE5913" s="7">
        <f t="shared" si="278"/>
        <v>0.54107460604509827</v>
      </c>
    </row>
    <row r="5914" spans="1:31" x14ac:dyDescent="0.45">
      <c r="A5914" t="s">
        <v>90</v>
      </c>
      <c r="B5914" t="s">
        <v>191</v>
      </c>
      <c r="C5914" t="s">
        <v>136</v>
      </c>
      <c r="D5914">
        <v>0</v>
      </c>
      <c r="E5914">
        <v>0</v>
      </c>
      <c r="F5914">
        <v>0</v>
      </c>
      <c r="G5914">
        <v>0</v>
      </c>
      <c r="H5914">
        <v>1.6219172841387829E-4</v>
      </c>
      <c r="I5914">
        <v>3.5273266903195433E-2</v>
      </c>
      <c r="J5914">
        <v>0.166969252192532</v>
      </c>
      <c r="K5914">
        <v>0.29811051007198403</v>
      </c>
      <c r="L5914">
        <v>0.40241775404395158</v>
      </c>
      <c r="M5914">
        <v>0.45310240501737908</v>
      </c>
      <c r="N5914">
        <v>0.47416725386206371</v>
      </c>
      <c r="O5914">
        <v>0.48087364409165889</v>
      </c>
      <c r="P5914">
        <v>0.47910485612185549</v>
      </c>
      <c r="Q5914">
        <v>0.47188970161062321</v>
      </c>
      <c r="R5914">
        <v>0.44930912615740631</v>
      </c>
      <c r="S5914">
        <v>0.39494002855870708</v>
      </c>
      <c r="T5914">
        <v>0.27839866779559891</v>
      </c>
      <c r="U5914">
        <v>0.1303582997637863</v>
      </c>
      <c r="V5914">
        <v>1.8740276841358601E-2</v>
      </c>
      <c r="W5914">
        <v>0</v>
      </c>
      <c r="X5914">
        <v>0</v>
      </c>
      <c r="Y5914">
        <v>0</v>
      </c>
      <c r="Z5914">
        <v>0</v>
      </c>
      <c r="AA5914">
        <v>0</v>
      </c>
      <c r="AB5914" s="7">
        <f t="shared" si="276"/>
        <v>4.533817234760515</v>
      </c>
      <c r="AC5914">
        <f>INDEX(SHELF_days!$C$2:$C$289,MATCH(A5914&amp;"|"&amp;C5914,SHELF_days!$D$2:$D$289,0))</f>
        <v>95</v>
      </c>
      <c r="AD5914" s="8">
        <f t="shared" si="277"/>
        <v>430.71263730224894</v>
      </c>
      <c r="AE5914" s="7">
        <f t="shared" si="278"/>
        <v>0.48087364409165889</v>
      </c>
    </row>
    <row r="5915" spans="1:31" x14ac:dyDescent="0.45">
      <c r="A5915" t="s">
        <v>90</v>
      </c>
      <c r="B5915" t="s">
        <v>191</v>
      </c>
      <c r="C5915" t="s">
        <v>137</v>
      </c>
      <c r="D5915">
        <v>0</v>
      </c>
      <c r="E5915">
        <v>0</v>
      </c>
      <c r="F5915">
        <v>0</v>
      </c>
      <c r="G5915">
        <v>0</v>
      </c>
      <c r="H5915">
        <v>2.6253033464135648E-5</v>
      </c>
      <c r="I5915">
        <v>1.7986416515105162E-2</v>
      </c>
      <c r="J5915">
        <v>0.15421804004876341</v>
      </c>
      <c r="K5915">
        <v>0.37580136396649882</v>
      </c>
      <c r="L5915">
        <v>0.49673982335925498</v>
      </c>
      <c r="M5915">
        <v>0.52505371995032535</v>
      </c>
      <c r="N5915">
        <v>0.52648219382999162</v>
      </c>
      <c r="O5915">
        <v>0.52373797968494629</v>
      </c>
      <c r="P5915">
        <v>0.52293957860841933</v>
      </c>
      <c r="Q5915">
        <v>0.51839085448673627</v>
      </c>
      <c r="R5915">
        <v>0.49687417711874787</v>
      </c>
      <c r="S5915">
        <v>0.43371941652859741</v>
      </c>
      <c r="T5915">
        <v>0.27732932403469829</v>
      </c>
      <c r="U5915">
        <v>9.8169357898919923E-2</v>
      </c>
      <c r="V5915">
        <v>5.6992247058466226E-3</v>
      </c>
      <c r="W5915">
        <v>0</v>
      </c>
      <c r="X5915">
        <v>0</v>
      </c>
      <c r="Y5915">
        <v>0</v>
      </c>
      <c r="Z5915">
        <v>0</v>
      </c>
      <c r="AA5915">
        <v>0</v>
      </c>
      <c r="AB5915" s="7">
        <f t="shared" si="276"/>
        <v>4.9731677237703158</v>
      </c>
      <c r="AC5915">
        <f>INDEX(SHELF_days!$C$2:$C$289,MATCH(A5915&amp;"|"&amp;C5915,SHELF_days!$D$2:$D$289,0))</f>
        <v>65</v>
      </c>
      <c r="AD5915" s="8">
        <f t="shared" si="277"/>
        <v>323.25590204507051</v>
      </c>
      <c r="AE5915" s="7">
        <f t="shared" si="278"/>
        <v>0.52648219382999162</v>
      </c>
    </row>
    <row r="5916" spans="1:31" x14ac:dyDescent="0.45">
      <c r="A5916" t="s">
        <v>90</v>
      </c>
      <c r="B5916" t="s">
        <v>191</v>
      </c>
      <c r="C5916" t="s">
        <v>138</v>
      </c>
      <c r="D5916">
        <v>0</v>
      </c>
      <c r="E5916">
        <v>0</v>
      </c>
      <c r="F5916">
        <v>0</v>
      </c>
      <c r="G5916">
        <v>0</v>
      </c>
      <c r="H5916">
        <v>8.7286300520144079E-6</v>
      </c>
      <c r="I5916">
        <v>4.8509361514070072E-2</v>
      </c>
      <c r="J5916">
        <v>0.27738931658047888</v>
      </c>
      <c r="K5916">
        <v>0.4376098676577424</v>
      </c>
      <c r="L5916">
        <v>0.5031095075680585</v>
      </c>
      <c r="M5916">
        <v>0.54091538648084581</v>
      </c>
      <c r="N5916">
        <v>0.54382856676070568</v>
      </c>
      <c r="O5916">
        <v>0.54254545814305966</v>
      </c>
      <c r="P5916">
        <v>0.52728126633959937</v>
      </c>
      <c r="Q5916">
        <v>0.50177402717010033</v>
      </c>
      <c r="R5916">
        <v>0.45428591537211588</v>
      </c>
      <c r="S5916">
        <v>0.4048927800652794</v>
      </c>
      <c r="T5916">
        <v>0.3237732566768835</v>
      </c>
      <c r="U5916">
        <v>0.176872595058994</v>
      </c>
      <c r="V5916">
        <v>2.3739691583966192E-2</v>
      </c>
      <c r="W5916">
        <v>0</v>
      </c>
      <c r="X5916">
        <v>0</v>
      </c>
      <c r="Y5916">
        <v>0</v>
      </c>
      <c r="Z5916">
        <v>0</v>
      </c>
      <c r="AA5916">
        <v>0</v>
      </c>
      <c r="AB5916" s="7">
        <f t="shared" si="276"/>
        <v>5.3065357256019503</v>
      </c>
      <c r="AC5916">
        <f>INDEX(SHELF_days!$C$2:$C$289,MATCH(A5916&amp;"|"&amp;C5916,SHELF_days!$D$2:$D$289,0))</f>
        <v>23</v>
      </c>
      <c r="AD5916" s="8">
        <f t="shared" si="277"/>
        <v>122.05032168884486</v>
      </c>
      <c r="AE5916" s="7">
        <f t="shared" si="278"/>
        <v>0.54382856676070568</v>
      </c>
    </row>
    <row r="5917" spans="1:31" x14ac:dyDescent="0.45">
      <c r="A5917" t="s">
        <v>90</v>
      </c>
      <c r="B5917" t="s">
        <v>191</v>
      </c>
      <c r="C5917" t="s">
        <v>139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1.9303701076570331E-4</v>
      </c>
      <c r="K5917">
        <v>7.323824188450781E-2</v>
      </c>
      <c r="L5917">
        <v>0.24851970839998169</v>
      </c>
      <c r="M5917">
        <v>0.31951872095960743</v>
      </c>
      <c r="N5917">
        <v>0.33431693820490621</v>
      </c>
      <c r="O5917">
        <v>0.34535479448048911</v>
      </c>
      <c r="P5917">
        <v>0.34900705472417609</v>
      </c>
      <c r="Q5917">
        <v>0.34401511762577508</v>
      </c>
      <c r="R5917">
        <v>0.32915126779681603</v>
      </c>
      <c r="S5917">
        <v>0.26226008282628438</v>
      </c>
      <c r="T5917">
        <v>7.3037483393311481E-2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 s="7">
        <f t="shared" si="276"/>
        <v>2.6786124473066208</v>
      </c>
      <c r="AC5917">
        <f>INDEX(SHELF_days!$C$2:$C$289,MATCH(A5917&amp;"|"&amp;C5917,SHELF_days!$D$2:$D$289,0))</f>
        <v>13</v>
      </c>
      <c r="AD5917" s="8">
        <f t="shared" si="277"/>
        <v>34.821961814986068</v>
      </c>
      <c r="AE5917" s="7">
        <f t="shared" si="278"/>
        <v>0.34900705472417609</v>
      </c>
    </row>
    <row r="5918" spans="1:31" x14ac:dyDescent="0.45">
      <c r="A5918" t="s">
        <v>90</v>
      </c>
      <c r="B5918" t="s">
        <v>192</v>
      </c>
      <c r="C5918" t="s">
        <v>134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8.5970261053544508E-2</v>
      </c>
      <c r="N5918">
        <v>0.37963217273031902</v>
      </c>
      <c r="O5918">
        <v>0.49887312653179228</v>
      </c>
      <c r="P5918">
        <v>0.49723308211392259</v>
      </c>
      <c r="Q5918">
        <v>0.48343923096635172</v>
      </c>
      <c r="R5918">
        <v>0.47115795283558137</v>
      </c>
      <c r="S5918">
        <v>0.48278741844130069</v>
      </c>
      <c r="T5918">
        <v>0.49201858191351688</v>
      </c>
      <c r="U5918">
        <v>0.44649223672884741</v>
      </c>
      <c r="V5918">
        <v>0.212818103567228</v>
      </c>
      <c r="W5918">
        <v>1.524334553291587E-2</v>
      </c>
      <c r="X5918">
        <v>0</v>
      </c>
      <c r="Y5918">
        <v>0</v>
      </c>
      <c r="Z5918">
        <v>0</v>
      </c>
      <c r="AA5918">
        <v>0</v>
      </c>
      <c r="AB5918" s="7">
        <f t="shared" si="276"/>
        <v>4.06566551241532</v>
      </c>
      <c r="AC5918">
        <f>INDEX(SHELF_days!$C$2:$C$289,MATCH(A5918&amp;"|"&amp;C5918,SHELF_days!$D$2:$D$289,0))</f>
        <v>29</v>
      </c>
      <c r="AD5918" s="8">
        <f t="shared" si="277"/>
        <v>117.90429986004428</v>
      </c>
      <c r="AE5918" s="7">
        <f t="shared" si="278"/>
        <v>0.49887312653179228</v>
      </c>
    </row>
    <row r="5919" spans="1:31" x14ac:dyDescent="0.45">
      <c r="A5919" t="s">
        <v>90</v>
      </c>
      <c r="B5919" t="s">
        <v>192</v>
      </c>
      <c r="C5919" t="s">
        <v>135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7.6376066915914862E-3</v>
      </c>
      <c r="L5919">
        <v>0.18687044568995531</v>
      </c>
      <c r="M5919">
        <v>0.48014337247274769</v>
      </c>
      <c r="N5919">
        <v>0.63047092140796768</v>
      </c>
      <c r="O5919">
        <v>0.67382433915277506</v>
      </c>
      <c r="P5919">
        <v>0.67705711901492183</v>
      </c>
      <c r="Q5919">
        <v>0.67418244180010656</v>
      </c>
      <c r="R5919">
        <v>0.66674031315912219</v>
      </c>
      <c r="S5919">
        <v>0.6665004829457718</v>
      </c>
      <c r="T5919">
        <v>0.66682983882095515</v>
      </c>
      <c r="U5919">
        <v>0.64842040593727601</v>
      </c>
      <c r="V5919">
        <v>0.56803293230217289</v>
      </c>
      <c r="W5919">
        <v>0.3065637915514059</v>
      </c>
      <c r="X5919">
        <v>3.9289445499405343E-2</v>
      </c>
      <c r="Y5919">
        <v>0</v>
      </c>
      <c r="Z5919">
        <v>0</v>
      </c>
      <c r="AA5919">
        <v>0</v>
      </c>
      <c r="AB5919" s="7">
        <f t="shared" si="276"/>
        <v>6.8925634564461751</v>
      </c>
      <c r="AC5919">
        <f>INDEX(SHELF_days!$C$2:$C$289,MATCH(A5919&amp;"|"&amp;C5919,SHELF_days!$D$2:$D$289,0))</f>
        <v>140</v>
      </c>
      <c r="AD5919" s="8">
        <f t="shared" si="277"/>
        <v>964.95888390246455</v>
      </c>
      <c r="AE5919" s="7">
        <f t="shared" si="278"/>
        <v>0.67705711901492183</v>
      </c>
    </row>
    <row r="5920" spans="1:31" x14ac:dyDescent="0.45">
      <c r="A5920" t="s">
        <v>90</v>
      </c>
      <c r="B5920" t="s">
        <v>192</v>
      </c>
      <c r="C5920" t="s">
        <v>136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2.4164508345796872E-2</v>
      </c>
      <c r="L5920">
        <v>0.27575697567568042</v>
      </c>
      <c r="M5920">
        <v>0.51488676849424775</v>
      </c>
      <c r="N5920">
        <v>0.59949294659002661</v>
      </c>
      <c r="O5920">
        <v>0.63012112653058361</v>
      </c>
      <c r="P5920">
        <v>0.63916783485240902</v>
      </c>
      <c r="Q5920">
        <v>0.63841567957142775</v>
      </c>
      <c r="R5920">
        <v>0.63266768459506084</v>
      </c>
      <c r="S5920">
        <v>0.62353064815635084</v>
      </c>
      <c r="T5920">
        <v>0.61337915748186045</v>
      </c>
      <c r="U5920">
        <v>0.59439288214438957</v>
      </c>
      <c r="V5920">
        <v>0.5420651092014821</v>
      </c>
      <c r="W5920">
        <v>0.4000606240630627</v>
      </c>
      <c r="X5920">
        <v>0.11961874586358021</v>
      </c>
      <c r="Y5920">
        <v>2.6056187562860548E-6</v>
      </c>
      <c r="Z5920">
        <v>0</v>
      </c>
      <c r="AA5920">
        <v>0</v>
      </c>
      <c r="AB5920" s="7">
        <f t="shared" si="276"/>
        <v>6.8477232971847135</v>
      </c>
      <c r="AC5920">
        <f>INDEX(SHELF_days!$C$2:$C$289,MATCH(A5920&amp;"|"&amp;C5920,SHELF_days!$D$2:$D$289,0))</f>
        <v>95</v>
      </c>
      <c r="AD5920" s="8">
        <f t="shared" si="277"/>
        <v>650.53371323254783</v>
      </c>
      <c r="AE5920" s="7">
        <f t="shared" si="278"/>
        <v>0.63916783485240902</v>
      </c>
    </row>
    <row r="5921" spans="1:31" x14ac:dyDescent="0.45">
      <c r="A5921" t="s">
        <v>90</v>
      </c>
      <c r="B5921" t="s">
        <v>192</v>
      </c>
      <c r="C5921" t="s">
        <v>137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5.499371960449613E-2</v>
      </c>
      <c r="M5921">
        <v>0.36422206091116532</v>
      </c>
      <c r="N5921">
        <v>0.55216568352257089</v>
      </c>
      <c r="O5921">
        <v>0.58568961715600898</v>
      </c>
      <c r="P5921">
        <v>0.57825967391492872</v>
      </c>
      <c r="Q5921">
        <v>0.5681218520601431</v>
      </c>
      <c r="R5921">
        <v>0.56341217480062511</v>
      </c>
      <c r="S5921">
        <v>0.56827173921122187</v>
      </c>
      <c r="T5921">
        <v>0.569548876837356</v>
      </c>
      <c r="U5921">
        <v>0.52877833300713251</v>
      </c>
      <c r="V5921">
        <v>0.35578626340003522</v>
      </c>
      <c r="W5921">
        <v>7.7412377953458192E-2</v>
      </c>
      <c r="X5921">
        <v>3.2207156430158789E-5</v>
      </c>
      <c r="Y5921">
        <v>0</v>
      </c>
      <c r="Z5921">
        <v>0</v>
      </c>
      <c r="AA5921">
        <v>0</v>
      </c>
      <c r="AB5921" s="7">
        <f t="shared" si="276"/>
        <v>5.3666945795355723</v>
      </c>
      <c r="AC5921">
        <f>INDEX(SHELF_days!$C$2:$C$289,MATCH(A5921&amp;"|"&amp;C5921,SHELF_days!$D$2:$D$289,0))</f>
        <v>65</v>
      </c>
      <c r="AD5921" s="8">
        <f t="shared" si="277"/>
        <v>348.83514766981222</v>
      </c>
      <c r="AE5921" s="7">
        <f t="shared" si="278"/>
        <v>0.58568961715600898</v>
      </c>
    </row>
    <row r="5922" spans="1:31" x14ac:dyDescent="0.45">
      <c r="A5922" t="s">
        <v>90</v>
      </c>
      <c r="B5922" t="s">
        <v>192</v>
      </c>
      <c r="C5922" t="s">
        <v>138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2.7731600423152491E-2</v>
      </c>
      <c r="L5922">
        <v>0.38083723741876979</v>
      </c>
      <c r="M5922">
        <v>0.62248753211425112</v>
      </c>
      <c r="N5922">
        <v>0.69230769230769229</v>
      </c>
      <c r="O5922">
        <v>0.718074656188605</v>
      </c>
      <c r="P5922">
        <v>0.72479975819857945</v>
      </c>
      <c r="Q5922">
        <v>0.72464863231071475</v>
      </c>
      <c r="R5922">
        <v>0.72328849931993344</v>
      </c>
      <c r="S5922">
        <v>0.72570651352576687</v>
      </c>
      <c r="T5922">
        <v>0.7238930028713918</v>
      </c>
      <c r="U5922">
        <v>0.71218074656188601</v>
      </c>
      <c r="V5922">
        <v>0.67311470454888911</v>
      </c>
      <c r="W5922">
        <v>0.55977028865044576</v>
      </c>
      <c r="X5922">
        <v>0.22117273688982919</v>
      </c>
      <c r="Y5922">
        <v>0</v>
      </c>
      <c r="Z5922">
        <v>0</v>
      </c>
      <c r="AA5922">
        <v>0</v>
      </c>
      <c r="AB5922" s="7">
        <f t="shared" si="276"/>
        <v>8.2300136013299063</v>
      </c>
      <c r="AC5922">
        <f>INDEX(SHELF_days!$C$2:$C$289,MATCH(A5922&amp;"|"&amp;C5922,SHELF_days!$D$2:$D$289,0))</f>
        <v>23</v>
      </c>
      <c r="AD5922" s="8">
        <f t="shared" si="277"/>
        <v>189.29031283058785</v>
      </c>
      <c r="AE5922" s="7">
        <f t="shared" si="278"/>
        <v>0.72570651352576687</v>
      </c>
    </row>
    <row r="5923" spans="1:31" x14ac:dyDescent="0.45">
      <c r="A5923" t="s">
        <v>90</v>
      </c>
      <c r="B5923" t="s">
        <v>192</v>
      </c>
      <c r="C5923" t="s">
        <v>139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2.6447030376303459E-3</v>
      </c>
      <c r="N5923">
        <v>0.27588030829681132</v>
      </c>
      <c r="O5923">
        <v>0.35612815475290921</v>
      </c>
      <c r="P5923">
        <v>0.39020704246637439</v>
      </c>
      <c r="Q5923">
        <v>0.4112135408795527</v>
      </c>
      <c r="R5923">
        <v>0.42511712256309497</v>
      </c>
      <c r="S5923">
        <v>0.48556747770893149</v>
      </c>
      <c r="T5923">
        <v>0.52765603747922007</v>
      </c>
      <c r="U5923">
        <v>0.49304820915822878</v>
      </c>
      <c r="V5923">
        <v>0.19344113646667671</v>
      </c>
      <c r="W5923">
        <v>0</v>
      </c>
      <c r="X5923">
        <v>0</v>
      </c>
      <c r="Y5923">
        <v>0</v>
      </c>
      <c r="Z5923">
        <v>0</v>
      </c>
      <c r="AA5923">
        <v>0</v>
      </c>
      <c r="AB5923" s="7">
        <f t="shared" si="276"/>
        <v>3.5609037328094302</v>
      </c>
      <c r="AC5923">
        <f>INDEX(SHELF_days!$C$2:$C$289,MATCH(A5923&amp;"|"&amp;C5923,SHELF_days!$D$2:$D$289,0))</f>
        <v>13</v>
      </c>
      <c r="AD5923" s="8">
        <f t="shared" si="277"/>
        <v>46.291748526522589</v>
      </c>
      <c r="AE5923" s="7">
        <f t="shared" si="278"/>
        <v>0.52765603747922007</v>
      </c>
    </row>
    <row r="5924" spans="1:31" x14ac:dyDescent="0.45">
      <c r="A5924" t="s">
        <v>90</v>
      </c>
      <c r="B5924" t="s">
        <v>193</v>
      </c>
      <c r="C5924" t="s">
        <v>134</v>
      </c>
      <c r="D5924">
        <v>0.27360000000000012</v>
      </c>
      <c r="E5924">
        <v>0.27360000000000012</v>
      </c>
      <c r="F5924">
        <v>0.27360000000000012</v>
      </c>
      <c r="G5924">
        <v>0.27360000000000012</v>
      </c>
      <c r="H5924">
        <v>0.27360000000000012</v>
      </c>
      <c r="I5924">
        <v>0.27360000000000012</v>
      </c>
      <c r="J5924">
        <v>0.27360000000000012</v>
      </c>
      <c r="K5924">
        <v>0.27360000000000012</v>
      </c>
      <c r="L5924">
        <v>0.27360000000000012</v>
      </c>
      <c r="M5924">
        <v>0.27360000000000012</v>
      </c>
      <c r="N5924">
        <v>0.27360000000000012</v>
      </c>
      <c r="O5924">
        <v>0.27360000000000012</v>
      </c>
      <c r="P5924">
        <v>0.27360000000000012</v>
      </c>
      <c r="Q5924">
        <v>0.27360000000000012</v>
      </c>
      <c r="R5924">
        <v>0.27360000000000012</v>
      </c>
      <c r="S5924">
        <v>0.27360000000000012</v>
      </c>
      <c r="T5924">
        <v>0.27360000000000012</v>
      </c>
      <c r="U5924">
        <v>0.27360000000000012</v>
      </c>
      <c r="V5924">
        <v>0.27360000000000012</v>
      </c>
      <c r="W5924">
        <v>0.27360000000000012</v>
      </c>
      <c r="X5924">
        <v>0.27360000000000012</v>
      </c>
      <c r="Y5924">
        <v>0.27360000000000012</v>
      </c>
      <c r="Z5924">
        <v>0.27360000000000012</v>
      </c>
      <c r="AA5924">
        <v>0.27360000000000012</v>
      </c>
      <c r="AB5924" s="7">
        <f t="shared" si="276"/>
        <v>6.5664000000000025</v>
      </c>
      <c r="AC5924">
        <f>INDEX(SHELF_days!$C$2:$C$289,MATCH(A5924&amp;"|"&amp;C5924,SHELF_days!$D$2:$D$289,0))</f>
        <v>29</v>
      </c>
      <c r="AD5924" s="8">
        <f t="shared" si="277"/>
        <v>190.42560000000006</v>
      </c>
      <c r="AE5924" s="7">
        <f t="shared" si="278"/>
        <v>0.27360000000000012</v>
      </c>
    </row>
    <row r="5925" spans="1:31" x14ac:dyDescent="0.45">
      <c r="A5925" t="s">
        <v>90</v>
      </c>
      <c r="B5925" t="s">
        <v>193</v>
      </c>
      <c r="C5925" t="s">
        <v>135</v>
      </c>
      <c r="D5925">
        <v>0.27360000000000012</v>
      </c>
      <c r="E5925">
        <v>0.27360000000000012</v>
      </c>
      <c r="F5925">
        <v>0.27360000000000012</v>
      </c>
      <c r="G5925">
        <v>0.27360000000000012</v>
      </c>
      <c r="H5925">
        <v>0.27360000000000012</v>
      </c>
      <c r="I5925">
        <v>0.27360000000000012</v>
      </c>
      <c r="J5925">
        <v>0.27360000000000012</v>
      </c>
      <c r="K5925">
        <v>0.27360000000000012</v>
      </c>
      <c r="L5925">
        <v>0.27360000000000012</v>
      </c>
      <c r="M5925">
        <v>0.27360000000000012</v>
      </c>
      <c r="N5925">
        <v>0.27360000000000012</v>
      </c>
      <c r="O5925">
        <v>0.27360000000000012</v>
      </c>
      <c r="P5925">
        <v>0.27360000000000012</v>
      </c>
      <c r="Q5925">
        <v>0.27360000000000012</v>
      </c>
      <c r="R5925">
        <v>0.27360000000000012</v>
      </c>
      <c r="S5925">
        <v>0.27360000000000012</v>
      </c>
      <c r="T5925">
        <v>0.27360000000000012</v>
      </c>
      <c r="U5925">
        <v>0.27360000000000012</v>
      </c>
      <c r="V5925">
        <v>0.27360000000000012</v>
      </c>
      <c r="W5925">
        <v>0.27360000000000012</v>
      </c>
      <c r="X5925">
        <v>0.27360000000000012</v>
      </c>
      <c r="Y5925">
        <v>0.27360000000000012</v>
      </c>
      <c r="Z5925">
        <v>0.27360000000000012</v>
      </c>
      <c r="AA5925">
        <v>0.27360000000000012</v>
      </c>
      <c r="AB5925" s="7">
        <f t="shared" si="276"/>
        <v>6.5664000000000025</v>
      </c>
      <c r="AC5925">
        <f>INDEX(SHELF_days!$C$2:$C$289,MATCH(A5925&amp;"|"&amp;C5925,SHELF_days!$D$2:$D$289,0))</f>
        <v>140</v>
      </c>
      <c r="AD5925" s="8">
        <f t="shared" si="277"/>
        <v>919.29600000000039</v>
      </c>
      <c r="AE5925" s="7">
        <f t="shared" si="278"/>
        <v>0.27360000000000012</v>
      </c>
    </row>
    <row r="5926" spans="1:31" x14ac:dyDescent="0.45">
      <c r="A5926" t="s">
        <v>90</v>
      </c>
      <c r="B5926" t="s">
        <v>193</v>
      </c>
      <c r="C5926" t="s">
        <v>136</v>
      </c>
      <c r="D5926">
        <v>0.27360000000000012</v>
      </c>
      <c r="E5926">
        <v>0.27360000000000012</v>
      </c>
      <c r="F5926">
        <v>0.27360000000000012</v>
      </c>
      <c r="G5926">
        <v>0.27360000000000012</v>
      </c>
      <c r="H5926">
        <v>0.27360000000000012</v>
      </c>
      <c r="I5926">
        <v>0.27360000000000012</v>
      </c>
      <c r="J5926">
        <v>0.27360000000000012</v>
      </c>
      <c r="K5926">
        <v>0.27360000000000012</v>
      </c>
      <c r="L5926">
        <v>0.27360000000000012</v>
      </c>
      <c r="M5926">
        <v>0.27360000000000012</v>
      </c>
      <c r="N5926">
        <v>0.27360000000000012</v>
      </c>
      <c r="O5926">
        <v>0.27360000000000012</v>
      </c>
      <c r="P5926">
        <v>0.27360000000000012</v>
      </c>
      <c r="Q5926">
        <v>0.27360000000000012</v>
      </c>
      <c r="R5926">
        <v>0.27360000000000012</v>
      </c>
      <c r="S5926">
        <v>0.27360000000000012</v>
      </c>
      <c r="T5926">
        <v>0.27360000000000012</v>
      </c>
      <c r="U5926">
        <v>0.27360000000000012</v>
      </c>
      <c r="V5926">
        <v>0.27360000000000012</v>
      </c>
      <c r="W5926">
        <v>0.27360000000000012</v>
      </c>
      <c r="X5926">
        <v>0.27360000000000012</v>
      </c>
      <c r="Y5926">
        <v>0.27360000000000012</v>
      </c>
      <c r="Z5926">
        <v>0.27360000000000012</v>
      </c>
      <c r="AA5926">
        <v>0.27360000000000012</v>
      </c>
      <c r="AB5926" s="7">
        <f t="shared" si="276"/>
        <v>6.5664000000000025</v>
      </c>
      <c r="AC5926">
        <f>INDEX(SHELF_days!$C$2:$C$289,MATCH(A5926&amp;"|"&amp;C5926,SHELF_days!$D$2:$D$289,0))</f>
        <v>95</v>
      </c>
      <c r="AD5926" s="8">
        <f t="shared" si="277"/>
        <v>623.80800000000022</v>
      </c>
      <c r="AE5926" s="7">
        <f t="shared" si="278"/>
        <v>0.27360000000000012</v>
      </c>
    </row>
    <row r="5927" spans="1:31" x14ac:dyDescent="0.45">
      <c r="A5927" t="s">
        <v>90</v>
      </c>
      <c r="B5927" t="s">
        <v>193</v>
      </c>
      <c r="C5927" t="s">
        <v>137</v>
      </c>
      <c r="D5927">
        <v>0.27360000000000012</v>
      </c>
      <c r="E5927">
        <v>0.27360000000000012</v>
      </c>
      <c r="F5927">
        <v>0.27360000000000012</v>
      </c>
      <c r="G5927">
        <v>0.27360000000000012</v>
      </c>
      <c r="H5927">
        <v>0.27360000000000012</v>
      </c>
      <c r="I5927">
        <v>0.27360000000000012</v>
      </c>
      <c r="J5927">
        <v>0.27360000000000012</v>
      </c>
      <c r="K5927">
        <v>0.27360000000000012</v>
      </c>
      <c r="L5927">
        <v>0.27360000000000012</v>
      </c>
      <c r="M5927">
        <v>0.27360000000000012</v>
      </c>
      <c r="N5927">
        <v>0.27360000000000012</v>
      </c>
      <c r="O5927">
        <v>0.27360000000000012</v>
      </c>
      <c r="P5927">
        <v>0.27360000000000012</v>
      </c>
      <c r="Q5927">
        <v>0.27360000000000012</v>
      </c>
      <c r="R5927">
        <v>0.27360000000000012</v>
      </c>
      <c r="S5927">
        <v>0.27360000000000012</v>
      </c>
      <c r="T5927">
        <v>0.27360000000000012</v>
      </c>
      <c r="U5927">
        <v>0.27360000000000012</v>
      </c>
      <c r="V5927">
        <v>0.27360000000000012</v>
      </c>
      <c r="W5927">
        <v>0.27360000000000012</v>
      </c>
      <c r="X5927">
        <v>0.27360000000000012</v>
      </c>
      <c r="Y5927">
        <v>0.27360000000000012</v>
      </c>
      <c r="Z5927">
        <v>0.27360000000000012</v>
      </c>
      <c r="AA5927">
        <v>0.27360000000000012</v>
      </c>
      <c r="AB5927" s="7">
        <f t="shared" si="276"/>
        <v>6.5664000000000025</v>
      </c>
      <c r="AC5927">
        <f>INDEX(SHELF_days!$C$2:$C$289,MATCH(A5927&amp;"|"&amp;C5927,SHELF_days!$D$2:$D$289,0))</f>
        <v>65</v>
      </c>
      <c r="AD5927" s="8">
        <f t="shared" si="277"/>
        <v>426.81600000000014</v>
      </c>
      <c r="AE5927" s="7">
        <f t="shared" si="278"/>
        <v>0.27360000000000012</v>
      </c>
    </row>
    <row r="5928" spans="1:31" x14ac:dyDescent="0.45">
      <c r="A5928" t="s">
        <v>90</v>
      </c>
      <c r="B5928" t="s">
        <v>193</v>
      </c>
      <c r="C5928" t="s">
        <v>138</v>
      </c>
      <c r="D5928">
        <v>0.27360000000000012</v>
      </c>
      <c r="E5928">
        <v>0.27360000000000012</v>
      </c>
      <c r="F5928">
        <v>0.27360000000000012</v>
      </c>
      <c r="G5928">
        <v>0.27360000000000012</v>
      </c>
      <c r="H5928">
        <v>0.27360000000000012</v>
      </c>
      <c r="I5928">
        <v>0.27360000000000012</v>
      </c>
      <c r="J5928">
        <v>0.27360000000000012</v>
      </c>
      <c r="K5928">
        <v>0.27360000000000012</v>
      </c>
      <c r="L5928">
        <v>0.27360000000000012</v>
      </c>
      <c r="M5928">
        <v>0.27360000000000012</v>
      </c>
      <c r="N5928">
        <v>0.27360000000000012</v>
      </c>
      <c r="O5928">
        <v>0.27360000000000012</v>
      </c>
      <c r="P5928">
        <v>0.27360000000000012</v>
      </c>
      <c r="Q5928">
        <v>0.27360000000000012</v>
      </c>
      <c r="R5928">
        <v>0.27360000000000012</v>
      </c>
      <c r="S5928">
        <v>0.27360000000000012</v>
      </c>
      <c r="T5928">
        <v>0.27360000000000012</v>
      </c>
      <c r="U5928">
        <v>0.27360000000000012</v>
      </c>
      <c r="V5928">
        <v>0.27360000000000012</v>
      </c>
      <c r="W5928">
        <v>0.27360000000000012</v>
      </c>
      <c r="X5928">
        <v>0.27360000000000012</v>
      </c>
      <c r="Y5928">
        <v>0.27360000000000012</v>
      </c>
      <c r="Z5928">
        <v>0.27360000000000012</v>
      </c>
      <c r="AA5928">
        <v>0.27360000000000012</v>
      </c>
      <c r="AB5928" s="7">
        <f t="shared" si="276"/>
        <v>6.5664000000000025</v>
      </c>
      <c r="AC5928">
        <f>INDEX(SHELF_days!$C$2:$C$289,MATCH(A5928&amp;"|"&amp;C5928,SHELF_days!$D$2:$D$289,0))</f>
        <v>23</v>
      </c>
      <c r="AD5928" s="8">
        <f t="shared" si="277"/>
        <v>151.02720000000005</v>
      </c>
      <c r="AE5928" s="7">
        <f t="shared" si="278"/>
        <v>0.27360000000000012</v>
      </c>
    </row>
    <row r="5929" spans="1:31" x14ac:dyDescent="0.45">
      <c r="A5929" t="s">
        <v>90</v>
      </c>
      <c r="B5929" t="s">
        <v>193</v>
      </c>
      <c r="C5929" t="s">
        <v>139</v>
      </c>
      <c r="D5929">
        <v>0.27360000000000012</v>
      </c>
      <c r="E5929">
        <v>0.27360000000000012</v>
      </c>
      <c r="F5929">
        <v>0.27360000000000012</v>
      </c>
      <c r="G5929">
        <v>0.27360000000000012</v>
      </c>
      <c r="H5929">
        <v>0.27360000000000012</v>
      </c>
      <c r="I5929">
        <v>0.27360000000000012</v>
      </c>
      <c r="J5929">
        <v>0.27360000000000012</v>
      </c>
      <c r="K5929">
        <v>0.27360000000000012</v>
      </c>
      <c r="L5929">
        <v>0.27360000000000012</v>
      </c>
      <c r="M5929">
        <v>0.27360000000000012</v>
      </c>
      <c r="N5929">
        <v>0.27360000000000012</v>
      </c>
      <c r="O5929">
        <v>0.27360000000000012</v>
      </c>
      <c r="P5929">
        <v>0.27360000000000012</v>
      </c>
      <c r="Q5929">
        <v>0.27360000000000012</v>
      </c>
      <c r="R5929">
        <v>0.27360000000000012</v>
      </c>
      <c r="S5929">
        <v>0.27360000000000012</v>
      </c>
      <c r="T5929">
        <v>0.27360000000000012</v>
      </c>
      <c r="U5929">
        <v>0.27360000000000012</v>
      </c>
      <c r="V5929">
        <v>0.27360000000000012</v>
      </c>
      <c r="W5929">
        <v>0.27360000000000012</v>
      </c>
      <c r="X5929">
        <v>0.27360000000000012</v>
      </c>
      <c r="Y5929">
        <v>0.27360000000000012</v>
      </c>
      <c r="Z5929">
        <v>0.27360000000000012</v>
      </c>
      <c r="AA5929">
        <v>0.27360000000000012</v>
      </c>
      <c r="AB5929" s="7">
        <f t="shared" si="276"/>
        <v>6.5664000000000025</v>
      </c>
      <c r="AC5929">
        <f>INDEX(SHELF_days!$C$2:$C$289,MATCH(A5929&amp;"|"&amp;C5929,SHELF_days!$D$2:$D$289,0))</f>
        <v>13</v>
      </c>
      <c r="AD5929" s="8">
        <f t="shared" si="277"/>
        <v>85.363200000000035</v>
      </c>
      <c r="AE5929" s="7">
        <f t="shared" si="278"/>
        <v>0.27360000000000012</v>
      </c>
    </row>
    <row r="5930" spans="1:31" x14ac:dyDescent="0.45">
      <c r="A5930" t="s">
        <v>92</v>
      </c>
      <c r="B5930" t="s">
        <v>168</v>
      </c>
      <c r="C5930" t="s">
        <v>134</v>
      </c>
      <c r="D5930">
        <v>0.8</v>
      </c>
      <c r="E5930">
        <v>0.8</v>
      </c>
      <c r="F5930">
        <v>0.8</v>
      </c>
      <c r="G5930">
        <v>0.8</v>
      </c>
      <c r="H5930">
        <v>0.8</v>
      </c>
      <c r="I5930">
        <v>0.8</v>
      </c>
      <c r="J5930">
        <v>0.8</v>
      </c>
      <c r="K5930">
        <v>0.8</v>
      </c>
      <c r="L5930">
        <v>0.8</v>
      </c>
      <c r="M5930">
        <v>0.8</v>
      </c>
      <c r="N5930">
        <v>0.8</v>
      </c>
      <c r="O5930">
        <v>0.8</v>
      </c>
      <c r="P5930">
        <v>0.8</v>
      </c>
      <c r="Q5930">
        <v>0.8</v>
      </c>
      <c r="R5930">
        <v>0.8</v>
      </c>
      <c r="S5930">
        <v>0.8</v>
      </c>
      <c r="T5930">
        <v>0.8</v>
      </c>
      <c r="U5930">
        <v>0.8</v>
      </c>
      <c r="V5930">
        <v>0.8</v>
      </c>
      <c r="W5930">
        <v>0.8</v>
      </c>
      <c r="X5930">
        <v>0.8</v>
      </c>
      <c r="Y5930">
        <v>0.8</v>
      </c>
      <c r="Z5930">
        <v>0.8</v>
      </c>
      <c r="AA5930">
        <v>0.8</v>
      </c>
      <c r="AB5930" s="7">
        <f t="shared" si="276"/>
        <v>19.200000000000006</v>
      </c>
      <c r="AC5930">
        <f>INDEX(SHELF_days!$C$2:$C$289,MATCH(A5930&amp;"|"&amp;C5930,SHELF_days!$D$2:$D$289,0))</f>
        <v>86</v>
      </c>
      <c r="AD5930" s="8">
        <f t="shared" si="277"/>
        <v>1651.2000000000005</v>
      </c>
      <c r="AE5930" s="7">
        <f t="shared" si="278"/>
        <v>0.8</v>
      </c>
    </row>
    <row r="5931" spans="1:31" x14ac:dyDescent="0.45">
      <c r="A5931" t="s">
        <v>92</v>
      </c>
      <c r="B5931" t="s">
        <v>168</v>
      </c>
      <c r="C5931" t="s">
        <v>135</v>
      </c>
      <c r="D5931">
        <v>0.8</v>
      </c>
      <c r="E5931">
        <v>0.8</v>
      </c>
      <c r="F5931">
        <v>0.8</v>
      </c>
      <c r="G5931">
        <v>0.8</v>
      </c>
      <c r="H5931">
        <v>0.8</v>
      </c>
      <c r="I5931">
        <v>0.8</v>
      </c>
      <c r="J5931">
        <v>0.8</v>
      </c>
      <c r="K5931">
        <v>0.8</v>
      </c>
      <c r="L5931">
        <v>0.8</v>
      </c>
      <c r="M5931">
        <v>0.8</v>
      </c>
      <c r="N5931">
        <v>0.8</v>
      </c>
      <c r="O5931">
        <v>0.8</v>
      </c>
      <c r="P5931">
        <v>0.8</v>
      </c>
      <c r="Q5931">
        <v>0.8</v>
      </c>
      <c r="R5931">
        <v>0.8</v>
      </c>
      <c r="S5931">
        <v>0.8</v>
      </c>
      <c r="T5931">
        <v>0.8</v>
      </c>
      <c r="U5931">
        <v>0.8</v>
      </c>
      <c r="V5931">
        <v>0.8</v>
      </c>
      <c r="W5931">
        <v>0.8</v>
      </c>
      <c r="X5931">
        <v>0.8</v>
      </c>
      <c r="Y5931">
        <v>0.8</v>
      </c>
      <c r="Z5931">
        <v>0.8</v>
      </c>
      <c r="AA5931">
        <v>0.8</v>
      </c>
      <c r="AB5931" s="7">
        <f t="shared" si="276"/>
        <v>19.200000000000006</v>
      </c>
      <c r="AC5931">
        <f>INDEX(SHELF_days!$C$2:$C$289,MATCH(A5931&amp;"|"&amp;C5931,SHELF_days!$D$2:$D$289,0))</f>
        <v>40</v>
      </c>
      <c r="AD5931" s="8">
        <f t="shared" si="277"/>
        <v>768.00000000000023</v>
      </c>
      <c r="AE5931" s="7">
        <f t="shared" si="278"/>
        <v>0.8</v>
      </c>
    </row>
    <row r="5932" spans="1:31" x14ac:dyDescent="0.45">
      <c r="A5932" t="s">
        <v>92</v>
      </c>
      <c r="B5932" t="s">
        <v>168</v>
      </c>
      <c r="C5932" t="s">
        <v>136</v>
      </c>
      <c r="D5932">
        <v>0.8</v>
      </c>
      <c r="E5932">
        <v>0.8</v>
      </c>
      <c r="F5932">
        <v>0.8</v>
      </c>
      <c r="G5932">
        <v>0.8</v>
      </c>
      <c r="H5932">
        <v>0.8</v>
      </c>
      <c r="I5932">
        <v>0.8</v>
      </c>
      <c r="J5932">
        <v>0.8</v>
      </c>
      <c r="K5932">
        <v>0.8</v>
      </c>
      <c r="L5932">
        <v>0.8</v>
      </c>
      <c r="M5932">
        <v>0.8</v>
      </c>
      <c r="N5932">
        <v>0.8</v>
      </c>
      <c r="O5932">
        <v>0.8</v>
      </c>
      <c r="P5932">
        <v>0.8</v>
      </c>
      <c r="Q5932">
        <v>0.8</v>
      </c>
      <c r="R5932">
        <v>0.8</v>
      </c>
      <c r="S5932">
        <v>0.8</v>
      </c>
      <c r="T5932">
        <v>0.8</v>
      </c>
      <c r="U5932">
        <v>0.8</v>
      </c>
      <c r="V5932">
        <v>0.8</v>
      </c>
      <c r="W5932">
        <v>0.8</v>
      </c>
      <c r="X5932">
        <v>0.8</v>
      </c>
      <c r="Y5932">
        <v>0.8</v>
      </c>
      <c r="Z5932">
        <v>0.8</v>
      </c>
      <c r="AA5932">
        <v>0.8</v>
      </c>
      <c r="AB5932" s="7">
        <f t="shared" si="276"/>
        <v>19.200000000000006</v>
      </c>
      <c r="AC5932">
        <f>INDEX(SHELF_days!$C$2:$C$289,MATCH(A5932&amp;"|"&amp;C5932,SHELF_days!$D$2:$D$289,0))</f>
        <v>120</v>
      </c>
      <c r="AD5932" s="8">
        <f t="shared" si="277"/>
        <v>2304.0000000000009</v>
      </c>
      <c r="AE5932" s="7">
        <f t="shared" si="278"/>
        <v>0.8</v>
      </c>
    </row>
    <row r="5933" spans="1:31" x14ac:dyDescent="0.45">
      <c r="A5933" t="s">
        <v>92</v>
      </c>
      <c r="B5933" t="s">
        <v>168</v>
      </c>
      <c r="C5933" t="s">
        <v>137</v>
      </c>
      <c r="D5933">
        <v>0.8</v>
      </c>
      <c r="E5933">
        <v>0.8</v>
      </c>
      <c r="F5933">
        <v>0.8</v>
      </c>
      <c r="G5933">
        <v>0.8</v>
      </c>
      <c r="H5933">
        <v>0.8</v>
      </c>
      <c r="I5933">
        <v>0.8</v>
      </c>
      <c r="J5933">
        <v>0.8</v>
      </c>
      <c r="K5933">
        <v>0.8</v>
      </c>
      <c r="L5933">
        <v>0.8</v>
      </c>
      <c r="M5933">
        <v>0.8</v>
      </c>
      <c r="N5933">
        <v>0.8</v>
      </c>
      <c r="O5933">
        <v>0.8</v>
      </c>
      <c r="P5933">
        <v>0.8</v>
      </c>
      <c r="Q5933">
        <v>0.8</v>
      </c>
      <c r="R5933">
        <v>0.8</v>
      </c>
      <c r="S5933">
        <v>0.8</v>
      </c>
      <c r="T5933">
        <v>0.8</v>
      </c>
      <c r="U5933">
        <v>0.8</v>
      </c>
      <c r="V5933">
        <v>0.8</v>
      </c>
      <c r="W5933">
        <v>0.8</v>
      </c>
      <c r="X5933">
        <v>0.8</v>
      </c>
      <c r="Y5933">
        <v>0.8</v>
      </c>
      <c r="Z5933">
        <v>0.8</v>
      </c>
      <c r="AA5933">
        <v>0.8</v>
      </c>
      <c r="AB5933" s="7">
        <f t="shared" si="276"/>
        <v>19.200000000000006</v>
      </c>
      <c r="AC5933">
        <f>INDEX(SHELF_days!$C$2:$C$289,MATCH(A5933&amp;"|"&amp;C5933,SHELF_days!$D$2:$D$289,0))</f>
        <v>77</v>
      </c>
      <c r="AD5933" s="8">
        <f t="shared" si="277"/>
        <v>1478.4000000000005</v>
      </c>
      <c r="AE5933" s="7">
        <f t="shared" si="278"/>
        <v>0.8</v>
      </c>
    </row>
    <row r="5934" spans="1:31" x14ac:dyDescent="0.45">
      <c r="A5934" t="s">
        <v>92</v>
      </c>
      <c r="B5934" t="s">
        <v>168</v>
      </c>
      <c r="C5934" t="s">
        <v>138</v>
      </c>
      <c r="D5934">
        <v>0.8</v>
      </c>
      <c r="E5934">
        <v>0.8</v>
      </c>
      <c r="F5934">
        <v>0.8</v>
      </c>
      <c r="G5934">
        <v>0.8</v>
      </c>
      <c r="H5934">
        <v>0.8</v>
      </c>
      <c r="I5934">
        <v>0.8</v>
      </c>
      <c r="J5934">
        <v>0.8</v>
      </c>
      <c r="K5934">
        <v>0.8</v>
      </c>
      <c r="L5934">
        <v>0.8</v>
      </c>
      <c r="M5934">
        <v>0.8</v>
      </c>
      <c r="N5934">
        <v>0.8</v>
      </c>
      <c r="O5934">
        <v>0.8</v>
      </c>
      <c r="P5934">
        <v>0.8</v>
      </c>
      <c r="Q5934">
        <v>0.8</v>
      </c>
      <c r="R5934">
        <v>0.8</v>
      </c>
      <c r="S5934">
        <v>0.8</v>
      </c>
      <c r="T5934">
        <v>0.8</v>
      </c>
      <c r="U5934">
        <v>0.8</v>
      </c>
      <c r="V5934">
        <v>0.8</v>
      </c>
      <c r="W5934">
        <v>0.8</v>
      </c>
      <c r="X5934">
        <v>0.8</v>
      </c>
      <c r="Y5934">
        <v>0.8</v>
      </c>
      <c r="Z5934">
        <v>0.8</v>
      </c>
      <c r="AA5934">
        <v>0.8</v>
      </c>
      <c r="AB5934" s="7">
        <f t="shared" si="276"/>
        <v>19.200000000000006</v>
      </c>
      <c r="AC5934">
        <f>INDEX(SHELF_days!$C$2:$C$289,MATCH(A5934&amp;"|"&amp;C5934,SHELF_days!$D$2:$D$289,0))</f>
        <v>32</v>
      </c>
      <c r="AD5934" s="8">
        <f t="shared" si="277"/>
        <v>614.4000000000002</v>
      </c>
      <c r="AE5934" s="7">
        <f t="shared" si="278"/>
        <v>0.8</v>
      </c>
    </row>
    <row r="5935" spans="1:31" x14ac:dyDescent="0.45">
      <c r="A5935" t="s">
        <v>92</v>
      </c>
      <c r="B5935" t="s">
        <v>168</v>
      </c>
      <c r="C5935" t="s">
        <v>139</v>
      </c>
      <c r="D5935">
        <v>0.8</v>
      </c>
      <c r="E5935">
        <v>0.8</v>
      </c>
      <c r="F5935">
        <v>0.8</v>
      </c>
      <c r="G5935">
        <v>0.8</v>
      </c>
      <c r="H5935">
        <v>0.8</v>
      </c>
      <c r="I5935">
        <v>0.8</v>
      </c>
      <c r="J5935">
        <v>0.8</v>
      </c>
      <c r="K5935">
        <v>0.8</v>
      </c>
      <c r="L5935">
        <v>0.8</v>
      </c>
      <c r="M5935">
        <v>0.8</v>
      </c>
      <c r="N5935">
        <v>0.8</v>
      </c>
      <c r="O5935">
        <v>0.8</v>
      </c>
      <c r="P5935">
        <v>0.8</v>
      </c>
      <c r="Q5935">
        <v>0.8</v>
      </c>
      <c r="R5935">
        <v>0.8</v>
      </c>
      <c r="S5935">
        <v>0.8</v>
      </c>
      <c r="T5935">
        <v>0.8</v>
      </c>
      <c r="U5935">
        <v>0.8</v>
      </c>
      <c r="V5935">
        <v>0.8</v>
      </c>
      <c r="W5935">
        <v>0.8</v>
      </c>
      <c r="X5935">
        <v>0.8</v>
      </c>
      <c r="Y5935">
        <v>0.8</v>
      </c>
      <c r="Z5935">
        <v>0.8</v>
      </c>
      <c r="AA5935">
        <v>0.8</v>
      </c>
      <c r="AB5935" s="7">
        <f t="shared" si="276"/>
        <v>19.200000000000006</v>
      </c>
      <c r="AC5935">
        <f>INDEX(SHELF_days!$C$2:$C$289,MATCH(A5935&amp;"|"&amp;C5935,SHELF_days!$D$2:$D$289,0))</f>
        <v>10</v>
      </c>
      <c r="AD5935" s="8">
        <f t="shared" si="277"/>
        <v>192.00000000000006</v>
      </c>
      <c r="AE5935" s="7">
        <f t="shared" si="278"/>
        <v>0.8</v>
      </c>
    </row>
    <row r="5936" spans="1:31" x14ac:dyDescent="0.45">
      <c r="A5936" t="s">
        <v>92</v>
      </c>
      <c r="B5936" t="s">
        <v>169</v>
      </c>
      <c r="C5936" t="s">
        <v>134</v>
      </c>
      <c r="D5936">
        <v>0.50755827270108256</v>
      </c>
      <c r="E5936">
        <v>0.50718751851217081</v>
      </c>
      <c r="F5936">
        <v>0.50698155566255088</v>
      </c>
      <c r="G5936">
        <v>0.50695923249071073</v>
      </c>
      <c r="H5936">
        <v>0.50704136491540597</v>
      </c>
      <c r="I5936">
        <v>0.50714087150686327</v>
      </c>
      <c r="J5936">
        <v>0.50832484199823613</v>
      </c>
      <c r="K5936">
        <v>0.50993453222427876</v>
      </c>
      <c r="L5936">
        <v>0.50973214950599166</v>
      </c>
      <c r="M5936">
        <v>0.50886228289008684</v>
      </c>
      <c r="N5936">
        <v>0.50792155073338752</v>
      </c>
      <c r="O5936">
        <v>0.50773717396974505</v>
      </c>
      <c r="P5936">
        <v>0.5079771480670271</v>
      </c>
      <c r="Q5936">
        <v>0.50796135336997028</v>
      </c>
      <c r="R5936">
        <v>0.50806444009276064</v>
      </c>
      <c r="S5936">
        <v>0.50858376973198638</v>
      </c>
      <c r="T5936">
        <v>0.51246831752612088</v>
      </c>
      <c r="U5936">
        <v>0.51381318333151205</v>
      </c>
      <c r="V5936">
        <v>0.51453173674961317</v>
      </c>
      <c r="W5936">
        <v>0.51476971018526807</v>
      </c>
      <c r="X5936">
        <v>0.51464314201285355</v>
      </c>
      <c r="Y5936">
        <v>0.51423458584898596</v>
      </c>
      <c r="Z5936">
        <v>0.51356215294629004</v>
      </c>
      <c r="AA5936">
        <v>0.50887902526896689</v>
      </c>
      <c r="AB5936" s="7">
        <f t="shared" si="276"/>
        <v>12.234869912241866</v>
      </c>
      <c r="AC5936">
        <f>INDEX(SHELF_days!$C$2:$C$289,MATCH(A5936&amp;"|"&amp;C5936,SHELF_days!$D$2:$D$289,0))</f>
        <v>86</v>
      </c>
      <c r="AD5936" s="8">
        <f t="shared" si="277"/>
        <v>1052.1988124528004</v>
      </c>
      <c r="AE5936" s="7">
        <f t="shared" si="278"/>
        <v>0.51476971018526807</v>
      </c>
    </row>
    <row r="5937" spans="1:31" x14ac:dyDescent="0.45">
      <c r="A5937" t="s">
        <v>92</v>
      </c>
      <c r="B5937" t="s">
        <v>169</v>
      </c>
      <c r="C5937" t="s">
        <v>135</v>
      </c>
      <c r="D5937">
        <v>0.50456014963026807</v>
      </c>
      <c r="E5937">
        <v>0.50393231042226272</v>
      </c>
      <c r="F5937">
        <v>0.50310150935707842</v>
      </c>
      <c r="G5937">
        <v>0.50246564117806913</v>
      </c>
      <c r="H5937">
        <v>0.50218844424472331</v>
      </c>
      <c r="I5937">
        <v>0.50227676292576562</v>
      </c>
      <c r="J5937">
        <v>0.50298173290439796</v>
      </c>
      <c r="K5937">
        <v>0.5041576481002723</v>
      </c>
      <c r="L5937">
        <v>0.50396574253103299</v>
      </c>
      <c r="M5937">
        <v>0.49778159214341833</v>
      </c>
      <c r="N5937">
        <v>0.49540014669468863</v>
      </c>
      <c r="O5937">
        <v>0.49516914925023359</v>
      </c>
      <c r="P5937">
        <v>0.49537461193444671</v>
      </c>
      <c r="Q5937">
        <v>0.49595743625584038</v>
      </c>
      <c r="R5937">
        <v>0.49653578541306792</v>
      </c>
      <c r="S5937">
        <v>0.497444770228683</v>
      </c>
      <c r="T5937">
        <v>0.50246537793311796</v>
      </c>
      <c r="U5937">
        <v>0.50521444495584333</v>
      </c>
      <c r="V5937">
        <v>0.50973304453882495</v>
      </c>
      <c r="W5937">
        <v>0.5143885314962986</v>
      </c>
      <c r="X5937">
        <v>0.51451594205255635</v>
      </c>
      <c r="Y5937">
        <v>0.51421887012541412</v>
      </c>
      <c r="Z5937">
        <v>0.51271179278125012</v>
      </c>
      <c r="AA5937">
        <v>0.50627203154626743</v>
      </c>
      <c r="AB5937" s="7">
        <f t="shared" si="276"/>
        <v>12.08281346864382</v>
      </c>
      <c r="AC5937">
        <f>INDEX(SHELF_days!$C$2:$C$289,MATCH(A5937&amp;"|"&amp;C5937,SHELF_days!$D$2:$D$289,0))</f>
        <v>40</v>
      </c>
      <c r="AD5937" s="8">
        <f t="shared" si="277"/>
        <v>483.31253874575282</v>
      </c>
      <c r="AE5937" s="7">
        <f t="shared" si="278"/>
        <v>0.51451594205255635</v>
      </c>
    </row>
    <row r="5938" spans="1:31" x14ac:dyDescent="0.45">
      <c r="A5938" t="s">
        <v>92</v>
      </c>
      <c r="B5938" t="s">
        <v>169</v>
      </c>
      <c r="C5938" t="s">
        <v>136</v>
      </c>
      <c r="D5938">
        <v>0.51066006919809015</v>
      </c>
      <c r="E5938">
        <v>0.50972097460653409</v>
      </c>
      <c r="F5938">
        <v>0.50931621885253286</v>
      </c>
      <c r="G5938">
        <v>0.50895057464147342</v>
      </c>
      <c r="H5938">
        <v>0.50895140976338682</v>
      </c>
      <c r="I5938">
        <v>0.50895210569831473</v>
      </c>
      <c r="J5938">
        <v>0.50922017983249823</v>
      </c>
      <c r="K5938">
        <v>0.50990595411033968</v>
      </c>
      <c r="L5938">
        <v>0.50974839444268882</v>
      </c>
      <c r="M5938">
        <v>0.5094257590101664</v>
      </c>
      <c r="N5938">
        <v>0.51091102333305005</v>
      </c>
      <c r="O5938">
        <v>0.51167905711935635</v>
      </c>
      <c r="P5938">
        <v>0.51225348180875196</v>
      </c>
      <c r="Q5938">
        <v>0.51259156699667119</v>
      </c>
      <c r="R5938">
        <v>0.51295776795567283</v>
      </c>
      <c r="S5938">
        <v>0.51378690482863887</v>
      </c>
      <c r="T5938">
        <v>0.51423105049955276</v>
      </c>
      <c r="U5938">
        <v>0.51477387974322686</v>
      </c>
      <c r="V5938">
        <v>0.51532519939301991</v>
      </c>
      <c r="W5938">
        <v>0.51545255548480506</v>
      </c>
      <c r="X5938">
        <v>0.51548317662162768</v>
      </c>
      <c r="Y5938">
        <v>0.51528775809390492</v>
      </c>
      <c r="Z5938">
        <v>0.51453419975409631</v>
      </c>
      <c r="AA5938">
        <v>0.51186459337110424</v>
      </c>
      <c r="AB5938" s="7">
        <f t="shared" si="276"/>
        <v>12.285983855159506</v>
      </c>
      <c r="AC5938">
        <f>INDEX(SHELF_days!$C$2:$C$289,MATCH(A5938&amp;"|"&amp;C5938,SHELF_days!$D$2:$D$289,0))</f>
        <v>120</v>
      </c>
      <c r="AD5938" s="8">
        <f t="shared" si="277"/>
        <v>1474.3180626191406</v>
      </c>
      <c r="AE5938" s="7">
        <f t="shared" si="278"/>
        <v>0.51548317662162768</v>
      </c>
    </row>
    <row r="5939" spans="1:31" x14ac:dyDescent="0.45">
      <c r="A5939" t="s">
        <v>92</v>
      </c>
      <c r="B5939" t="s">
        <v>169</v>
      </c>
      <c r="C5939" t="s">
        <v>137</v>
      </c>
      <c r="D5939">
        <v>0.5057791010601308</v>
      </c>
      <c r="E5939">
        <v>0.50529830357693828</v>
      </c>
      <c r="F5939">
        <v>0.50464698378240669</v>
      </c>
      <c r="G5939">
        <v>0.50457968801576669</v>
      </c>
      <c r="H5939">
        <v>0.50463626410276485</v>
      </c>
      <c r="I5939">
        <v>0.5049524946521976</v>
      </c>
      <c r="J5939">
        <v>0.50597701810833184</v>
      </c>
      <c r="K5939">
        <v>0.50681096948194548</v>
      </c>
      <c r="L5939">
        <v>0.50674069602651595</v>
      </c>
      <c r="M5939">
        <v>0.50745653241148425</v>
      </c>
      <c r="N5939">
        <v>0.5075766325259895</v>
      </c>
      <c r="O5939">
        <v>0.50847688710331373</v>
      </c>
      <c r="P5939">
        <v>0.50885445804180773</v>
      </c>
      <c r="Q5939">
        <v>0.50893028984964406</v>
      </c>
      <c r="R5939">
        <v>0.50930448607417678</v>
      </c>
      <c r="S5939">
        <v>0.51182460335292612</v>
      </c>
      <c r="T5939">
        <v>0.51401062394950681</v>
      </c>
      <c r="U5939">
        <v>0.51468596376693954</v>
      </c>
      <c r="V5939">
        <v>0.5150710781836999</v>
      </c>
      <c r="W5939">
        <v>0.51502006044910853</v>
      </c>
      <c r="X5939">
        <v>0.51493569260007577</v>
      </c>
      <c r="Y5939">
        <v>0.51363464111170065</v>
      </c>
      <c r="Z5939">
        <v>0.51137834705969054</v>
      </c>
      <c r="AA5939">
        <v>0.50688402211357853</v>
      </c>
      <c r="AB5939" s="7">
        <f t="shared" si="276"/>
        <v>12.21746583740064</v>
      </c>
      <c r="AC5939">
        <f>INDEX(SHELF_days!$C$2:$C$289,MATCH(A5939&amp;"|"&amp;C5939,SHELF_days!$D$2:$D$289,0))</f>
        <v>77</v>
      </c>
      <c r="AD5939" s="8">
        <f t="shared" si="277"/>
        <v>940.74486947984929</v>
      </c>
      <c r="AE5939" s="7">
        <f t="shared" si="278"/>
        <v>0.5150710781836999</v>
      </c>
    </row>
    <row r="5940" spans="1:31" x14ac:dyDescent="0.45">
      <c r="A5940" t="s">
        <v>92</v>
      </c>
      <c r="B5940" t="s">
        <v>169</v>
      </c>
      <c r="C5940" t="s">
        <v>138</v>
      </c>
      <c r="D5940">
        <v>0.51337240598564882</v>
      </c>
      <c r="E5940">
        <v>0.51337240598564882</v>
      </c>
      <c r="F5940">
        <v>0.51337240598564882</v>
      </c>
      <c r="G5940">
        <v>0.51337240598564882</v>
      </c>
      <c r="H5940">
        <v>0.51337240598564882</v>
      </c>
      <c r="I5940">
        <v>0.51337240598564882</v>
      </c>
      <c r="J5940">
        <v>0.51337240598564882</v>
      </c>
      <c r="K5940">
        <v>0.51429271033415469</v>
      </c>
      <c r="L5940">
        <v>0.51429271033415469</v>
      </c>
      <c r="M5940">
        <v>0.51464387909871612</v>
      </c>
      <c r="N5940">
        <v>0.51555207417947857</v>
      </c>
      <c r="O5940">
        <v>0.51555207417947857</v>
      </c>
      <c r="P5940">
        <v>0.51555207417947857</v>
      </c>
      <c r="Q5940">
        <v>0.51555207417947857</v>
      </c>
      <c r="R5940">
        <v>0.51555207417947857</v>
      </c>
      <c r="S5940">
        <v>0.51555207417947857</v>
      </c>
      <c r="T5940">
        <v>0.51555207417947857</v>
      </c>
      <c r="U5940">
        <v>0.51555207417947857</v>
      </c>
      <c r="V5940">
        <v>0.51555207417947857</v>
      </c>
      <c r="W5940">
        <v>0.51555207417947857</v>
      </c>
      <c r="X5940">
        <v>0.51555207417947857</v>
      </c>
      <c r="Y5940">
        <v>0.51555207417947857</v>
      </c>
      <c r="Z5940">
        <v>0.51555207417947857</v>
      </c>
      <c r="AA5940">
        <v>0.51521301468266056</v>
      </c>
      <c r="AB5940" s="7">
        <f t="shared" si="276"/>
        <v>12.354226120682444</v>
      </c>
      <c r="AC5940">
        <f>INDEX(SHELF_days!$C$2:$C$289,MATCH(A5940&amp;"|"&amp;C5940,SHELF_days!$D$2:$D$289,0))</f>
        <v>32</v>
      </c>
      <c r="AD5940" s="8">
        <f t="shared" si="277"/>
        <v>395.33523586183821</v>
      </c>
      <c r="AE5940" s="7">
        <f t="shared" si="278"/>
        <v>0.51555207417947857</v>
      </c>
    </row>
    <row r="5941" spans="1:31" x14ac:dyDescent="0.45">
      <c r="A5941" t="s">
        <v>92</v>
      </c>
      <c r="B5941" t="s">
        <v>169</v>
      </c>
      <c r="C5941" t="s">
        <v>139</v>
      </c>
      <c r="D5941">
        <v>0.51429271033415469</v>
      </c>
      <c r="E5941">
        <v>0.51429271033415469</v>
      </c>
      <c r="F5941">
        <v>0.51429271033415469</v>
      </c>
      <c r="G5941">
        <v>0.51429271033415469</v>
      </c>
      <c r="H5941">
        <v>0.51429271033415469</v>
      </c>
      <c r="I5941">
        <v>0.51429271033415469</v>
      </c>
      <c r="J5941">
        <v>0.51429271033415469</v>
      </c>
      <c r="K5941">
        <v>0.51429271033415469</v>
      </c>
      <c r="L5941">
        <v>0.51429271033415469</v>
      </c>
      <c r="M5941">
        <v>0.51429271033415469</v>
      </c>
      <c r="N5941">
        <v>0.51429271033415469</v>
      </c>
      <c r="O5941">
        <v>0.51429271033415469</v>
      </c>
      <c r="P5941">
        <v>0.51429271033415469</v>
      </c>
      <c r="Q5941">
        <v>0.51429271033415469</v>
      </c>
      <c r="R5941">
        <v>0.51429271033415469</v>
      </c>
      <c r="S5941">
        <v>0.51429271033415469</v>
      </c>
      <c r="T5941">
        <v>0.51464387909871612</v>
      </c>
      <c r="U5941">
        <v>0.51555207417947857</v>
      </c>
      <c r="V5941">
        <v>0.51555207417947857</v>
      </c>
      <c r="W5941">
        <v>0.51555207417947857</v>
      </c>
      <c r="X5941">
        <v>0.51555207417947857</v>
      </c>
      <c r="Y5941">
        <v>0.51555207417947857</v>
      </c>
      <c r="Z5941">
        <v>0.51555207417947857</v>
      </c>
      <c r="AA5941">
        <v>0.50760839453974305</v>
      </c>
      <c r="AB5941" s="7">
        <f t="shared" si="276"/>
        <v>12.344248084061801</v>
      </c>
      <c r="AC5941">
        <f>INDEX(SHELF_days!$C$2:$C$289,MATCH(A5941&amp;"|"&amp;C5941,SHELF_days!$D$2:$D$289,0))</f>
        <v>10</v>
      </c>
      <c r="AD5941" s="8">
        <f t="shared" si="277"/>
        <v>123.44248084061802</v>
      </c>
      <c r="AE5941" s="7">
        <f t="shared" si="278"/>
        <v>0.51555207417947857</v>
      </c>
    </row>
    <row r="5942" spans="1:31" x14ac:dyDescent="0.45">
      <c r="A5942" t="s">
        <v>92</v>
      </c>
      <c r="B5942" t="s">
        <v>170</v>
      </c>
      <c r="C5942" t="s">
        <v>134</v>
      </c>
      <c r="D5942">
        <v>0.8</v>
      </c>
      <c r="E5942">
        <v>0.8</v>
      </c>
      <c r="F5942">
        <v>0.8</v>
      </c>
      <c r="G5942">
        <v>0.8</v>
      </c>
      <c r="H5942">
        <v>0.8</v>
      </c>
      <c r="I5942">
        <v>0.8</v>
      </c>
      <c r="J5942">
        <v>0.8</v>
      </c>
      <c r="K5942">
        <v>0.8</v>
      </c>
      <c r="L5942">
        <v>0.8</v>
      </c>
      <c r="M5942">
        <v>0.8</v>
      </c>
      <c r="N5942">
        <v>0.8</v>
      </c>
      <c r="O5942">
        <v>0.8</v>
      </c>
      <c r="P5942">
        <v>0.8</v>
      </c>
      <c r="Q5942">
        <v>0.8</v>
      </c>
      <c r="R5942">
        <v>0.8</v>
      </c>
      <c r="S5942">
        <v>0.8</v>
      </c>
      <c r="T5942">
        <v>0.8</v>
      </c>
      <c r="U5942">
        <v>0.8</v>
      </c>
      <c r="V5942">
        <v>0.8</v>
      </c>
      <c r="W5942">
        <v>0.8</v>
      </c>
      <c r="X5942">
        <v>0.8</v>
      </c>
      <c r="Y5942">
        <v>0.8</v>
      </c>
      <c r="Z5942">
        <v>0.8</v>
      </c>
      <c r="AA5942">
        <v>0.8</v>
      </c>
      <c r="AB5942" s="7">
        <f t="shared" si="276"/>
        <v>19.200000000000006</v>
      </c>
      <c r="AC5942">
        <f>INDEX(SHELF_days!$C$2:$C$289,MATCH(A5942&amp;"|"&amp;C5942,SHELF_days!$D$2:$D$289,0))</f>
        <v>86</v>
      </c>
      <c r="AD5942" s="8">
        <f t="shared" si="277"/>
        <v>1651.2000000000005</v>
      </c>
      <c r="AE5942" s="7">
        <f t="shared" si="278"/>
        <v>0.8</v>
      </c>
    </row>
    <row r="5943" spans="1:31" x14ac:dyDescent="0.45">
      <c r="A5943" t="s">
        <v>92</v>
      </c>
      <c r="B5943" t="s">
        <v>170</v>
      </c>
      <c r="C5943" t="s">
        <v>135</v>
      </c>
      <c r="D5943">
        <v>0.8</v>
      </c>
      <c r="E5943">
        <v>0.8</v>
      </c>
      <c r="F5943">
        <v>0.8</v>
      </c>
      <c r="G5943">
        <v>0.8</v>
      </c>
      <c r="H5943">
        <v>0.8</v>
      </c>
      <c r="I5943">
        <v>0.8</v>
      </c>
      <c r="J5943">
        <v>0.8</v>
      </c>
      <c r="K5943">
        <v>0.8</v>
      </c>
      <c r="L5943">
        <v>0.8</v>
      </c>
      <c r="M5943">
        <v>0.8</v>
      </c>
      <c r="N5943">
        <v>0.8</v>
      </c>
      <c r="O5943">
        <v>0.8</v>
      </c>
      <c r="P5943">
        <v>0.8</v>
      </c>
      <c r="Q5943">
        <v>0.8</v>
      </c>
      <c r="R5943">
        <v>0.8</v>
      </c>
      <c r="S5943">
        <v>0.8</v>
      </c>
      <c r="T5943">
        <v>0.8</v>
      </c>
      <c r="U5943">
        <v>0.8</v>
      </c>
      <c r="V5943">
        <v>0.8</v>
      </c>
      <c r="W5943">
        <v>0.8</v>
      </c>
      <c r="X5943">
        <v>0.8</v>
      </c>
      <c r="Y5943">
        <v>0.8</v>
      </c>
      <c r="Z5943">
        <v>0.8</v>
      </c>
      <c r="AA5943">
        <v>0.8</v>
      </c>
      <c r="AB5943" s="7">
        <f t="shared" si="276"/>
        <v>19.200000000000006</v>
      </c>
      <c r="AC5943">
        <f>INDEX(SHELF_days!$C$2:$C$289,MATCH(A5943&amp;"|"&amp;C5943,SHELF_days!$D$2:$D$289,0))</f>
        <v>40</v>
      </c>
      <c r="AD5943" s="8">
        <f t="shared" si="277"/>
        <v>768.00000000000023</v>
      </c>
      <c r="AE5943" s="7">
        <f t="shared" si="278"/>
        <v>0.8</v>
      </c>
    </row>
    <row r="5944" spans="1:31" x14ac:dyDescent="0.45">
      <c r="A5944" t="s">
        <v>92</v>
      </c>
      <c r="B5944" t="s">
        <v>170</v>
      </c>
      <c r="C5944" t="s">
        <v>136</v>
      </c>
      <c r="D5944">
        <v>0.8</v>
      </c>
      <c r="E5944">
        <v>0.8</v>
      </c>
      <c r="F5944">
        <v>0.8</v>
      </c>
      <c r="G5944">
        <v>0.8</v>
      </c>
      <c r="H5944">
        <v>0.8</v>
      </c>
      <c r="I5944">
        <v>0.8</v>
      </c>
      <c r="J5944">
        <v>0.8</v>
      </c>
      <c r="K5944">
        <v>0.8</v>
      </c>
      <c r="L5944">
        <v>0.8</v>
      </c>
      <c r="M5944">
        <v>0.8</v>
      </c>
      <c r="N5944">
        <v>0.8</v>
      </c>
      <c r="O5944">
        <v>0.8</v>
      </c>
      <c r="P5944">
        <v>0.8</v>
      </c>
      <c r="Q5944">
        <v>0.8</v>
      </c>
      <c r="R5944">
        <v>0.8</v>
      </c>
      <c r="S5944">
        <v>0.8</v>
      </c>
      <c r="T5944">
        <v>0.8</v>
      </c>
      <c r="U5944">
        <v>0.8</v>
      </c>
      <c r="V5944">
        <v>0.8</v>
      </c>
      <c r="W5944">
        <v>0.8</v>
      </c>
      <c r="X5944">
        <v>0.8</v>
      </c>
      <c r="Y5944">
        <v>0.8</v>
      </c>
      <c r="Z5944">
        <v>0.8</v>
      </c>
      <c r="AA5944">
        <v>0.8</v>
      </c>
      <c r="AB5944" s="7">
        <f t="shared" si="276"/>
        <v>19.200000000000006</v>
      </c>
      <c r="AC5944">
        <f>INDEX(SHELF_days!$C$2:$C$289,MATCH(A5944&amp;"|"&amp;C5944,SHELF_days!$D$2:$D$289,0))</f>
        <v>120</v>
      </c>
      <c r="AD5944" s="8">
        <f t="shared" si="277"/>
        <v>2304.0000000000009</v>
      </c>
      <c r="AE5944" s="7">
        <f t="shared" si="278"/>
        <v>0.8</v>
      </c>
    </row>
    <row r="5945" spans="1:31" x14ac:dyDescent="0.45">
      <c r="A5945" t="s">
        <v>92</v>
      </c>
      <c r="B5945" t="s">
        <v>170</v>
      </c>
      <c r="C5945" t="s">
        <v>137</v>
      </c>
      <c r="D5945">
        <v>0.8</v>
      </c>
      <c r="E5945">
        <v>0.8</v>
      </c>
      <c r="F5945">
        <v>0.8</v>
      </c>
      <c r="G5945">
        <v>0.8</v>
      </c>
      <c r="H5945">
        <v>0.8</v>
      </c>
      <c r="I5945">
        <v>0.8</v>
      </c>
      <c r="J5945">
        <v>0.8</v>
      </c>
      <c r="K5945">
        <v>0.8</v>
      </c>
      <c r="L5945">
        <v>0.8</v>
      </c>
      <c r="M5945">
        <v>0.8</v>
      </c>
      <c r="N5945">
        <v>0.8</v>
      </c>
      <c r="O5945">
        <v>0.8</v>
      </c>
      <c r="P5945">
        <v>0.8</v>
      </c>
      <c r="Q5945">
        <v>0.8</v>
      </c>
      <c r="R5945">
        <v>0.8</v>
      </c>
      <c r="S5945">
        <v>0.8</v>
      </c>
      <c r="T5945">
        <v>0.8</v>
      </c>
      <c r="U5945">
        <v>0.8</v>
      </c>
      <c r="V5945">
        <v>0.8</v>
      </c>
      <c r="W5945">
        <v>0.8</v>
      </c>
      <c r="X5945">
        <v>0.8</v>
      </c>
      <c r="Y5945">
        <v>0.8</v>
      </c>
      <c r="Z5945">
        <v>0.8</v>
      </c>
      <c r="AA5945">
        <v>0.8</v>
      </c>
      <c r="AB5945" s="7">
        <f t="shared" si="276"/>
        <v>19.200000000000006</v>
      </c>
      <c r="AC5945">
        <f>INDEX(SHELF_days!$C$2:$C$289,MATCH(A5945&amp;"|"&amp;C5945,SHELF_days!$D$2:$D$289,0))</f>
        <v>77</v>
      </c>
      <c r="AD5945" s="8">
        <f t="shared" si="277"/>
        <v>1478.4000000000005</v>
      </c>
      <c r="AE5945" s="7">
        <f t="shared" si="278"/>
        <v>0.8</v>
      </c>
    </row>
    <row r="5946" spans="1:31" x14ac:dyDescent="0.45">
      <c r="A5946" t="s">
        <v>92</v>
      </c>
      <c r="B5946" t="s">
        <v>170</v>
      </c>
      <c r="C5946" t="s">
        <v>138</v>
      </c>
      <c r="D5946">
        <v>0.8</v>
      </c>
      <c r="E5946">
        <v>0.8</v>
      </c>
      <c r="F5946">
        <v>0.8</v>
      </c>
      <c r="G5946">
        <v>0.8</v>
      </c>
      <c r="H5946">
        <v>0.8</v>
      </c>
      <c r="I5946">
        <v>0.8</v>
      </c>
      <c r="J5946">
        <v>0.8</v>
      </c>
      <c r="K5946">
        <v>0.8</v>
      </c>
      <c r="L5946">
        <v>0.8</v>
      </c>
      <c r="M5946">
        <v>0.8</v>
      </c>
      <c r="N5946">
        <v>0.8</v>
      </c>
      <c r="O5946">
        <v>0.8</v>
      </c>
      <c r="P5946">
        <v>0.8</v>
      </c>
      <c r="Q5946">
        <v>0.8</v>
      </c>
      <c r="R5946">
        <v>0.8</v>
      </c>
      <c r="S5946">
        <v>0.8</v>
      </c>
      <c r="T5946">
        <v>0.8</v>
      </c>
      <c r="U5946">
        <v>0.8</v>
      </c>
      <c r="V5946">
        <v>0.8</v>
      </c>
      <c r="W5946">
        <v>0.8</v>
      </c>
      <c r="X5946">
        <v>0.8</v>
      </c>
      <c r="Y5946">
        <v>0.8</v>
      </c>
      <c r="Z5946">
        <v>0.8</v>
      </c>
      <c r="AA5946">
        <v>0.8</v>
      </c>
      <c r="AB5946" s="7">
        <f t="shared" si="276"/>
        <v>19.200000000000006</v>
      </c>
      <c r="AC5946">
        <f>INDEX(SHELF_days!$C$2:$C$289,MATCH(A5946&amp;"|"&amp;C5946,SHELF_days!$D$2:$D$289,0))</f>
        <v>32</v>
      </c>
      <c r="AD5946" s="8">
        <f t="shared" si="277"/>
        <v>614.4000000000002</v>
      </c>
      <c r="AE5946" s="7">
        <f t="shared" si="278"/>
        <v>0.8</v>
      </c>
    </row>
    <row r="5947" spans="1:31" x14ac:dyDescent="0.45">
      <c r="A5947" t="s">
        <v>92</v>
      </c>
      <c r="B5947" t="s">
        <v>170</v>
      </c>
      <c r="C5947" t="s">
        <v>139</v>
      </c>
      <c r="D5947">
        <v>0.8</v>
      </c>
      <c r="E5947">
        <v>0.8</v>
      </c>
      <c r="F5947">
        <v>0.8</v>
      </c>
      <c r="G5947">
        <v>0.8</v>
      </c>
      <c r="H5947">
        <v>0.8</v>
      </c>
      <c r="I5947">
        <v>0.8</v>
      </c>
      <c r="J5947">
        <v>0.8</v>
      </c>
      <c r="K5947">
        <v>0.8</v>
      </c>
      <c r="L5947">
        <v>0.8</v>
      </c>
      <c r="M5947">
        <v>0.8</v>
      </c>
      <c r="N5947">
        <v>0.8</v>
      </c>
      <c r="O5947">
        <v>0.8</v>
      </c>
      <c r="P5947">
        <v>0.8</v>
      </c>
      <c r="Q5947">
        <v>0.8</v>
      </c>
      <c r="R5947">
        <v>0.8</v>
      </c>
      <c r="S5947">
        <v>0.8</v>
      </c>
      <c r="T5947">
        <v>0.8</v>
      </c>
      <c r="U5947">
        <v>0.8</v>
      </c>
      <c r="V5947">
        <v>0.8</v>
      </c>
      <c r="W5947">
        <v>0.8</v>
      </c>
      <c r="X5947">
        <v>0.8</v>
      </c>
      <c r="Y5947">
        <v>0.8</v>
      </c>
      <c r="Z5947">
        <v>0.8</v>
      </c>
      <c r="AA5947">
        <v>0.8</v>
      </c>
      <c r="AB5947" s="7">
        <f t="shared" si="276"/>
        <v>19.200000000000006</v>
      </c>
      <c r="AC5947">
        <f>INDEX(SHELF_days!$C$2:$C$289,MATCH(A5947&amp;"|"&amp;C5947,SHELF_days!$D$2:$D$289,0))</f>
        <v>10</v>
      </c>
      <c r="AD5947" s="8">
        <f t="shared" si="277"/>
        <v>192.00000000000006</v>
      </c>
      <c r="AE5947" s="7">
        <f t="shared" si="278"/>
        <v>0.8</v>
      </c>
    </row>
    <row r="5948" spans="1:31" x14ac:dyDescent="0.45">
      <c r="A5948" t="s">
        <v>92</v>
      </c>
      <c r="B5948" t="s">
        <v>171</v>
      </c>
      <c r="C5948" t="s">
        <v>134</v>
      </c>
      <c r="D5948">
        <v>0.1877419792983521</v>
      </c>
      <c r="E5948">
        <v>0.17920825296660881</v>
      </c>
      <c r="F5948">
        <v>0.17494138980073709</v>
      </c>
      <c r="G5948">
        <v>0.17494138980073709</v>
      </c>
      <c r="H5948">
        <v>0.18058542450388851</v>
      </c>
      <c r="I5948">
        <v>0.20907629512771031</v>
      </c>
      <c r="J5948">
        <v>0.2317099570757796</v>
      </c>
      <c r="K5948">
        <v>0.23974627747145369</v>
      </c>
      <c r="L5948">
        <v>0.25174492678642663</v>
      </c>
      <c r="M5948">
        <v>0.25174492678642663</v>
      </c>
      <c r="N5948">
        <v>0.25543317488380968</v>
      </c>
      <c r="O5948">
        <v>0.25174492678642663</v>
      </c>
      <c r="P5948">
        <v>0.25860371476201882</v>
      </c>
      <c r="Q5948">
        <v>0.24747806362055491</v>
      </c>
      <c r="R5948">
        <v>0.24529895190063319</v>
      </c>
      <c r="S5948">
        <v>0.24147873896306851</v>
      </c>
      <c r="T5948">
        <v>0.27307924261578481</v>
      </c>
      <c r="U5948">
        <v>0.30721414794275792</v>
      </c>
      <c r="V5948">
        <v>0.27427707731897161</v>
      </c>
      <c r="W5948">
        <v>0.26065086164175899</v>
      </c>
      <c r="X5948">
        <v>0.24044670623857139</v>
      </c>
      <c r="Y5948">
        <v>0.23118548142890399</v>
      </c>
      <c r="Z5948">
        <v>0.21334315829358191</v>
      </c>
      <c r="AA5948">
        <v>0.2122400675782177</v>
      </c>
      <c r="AB5948" s="7">
        <f t="shared" si="276"/>
        <v>5.59391513359318</v>
      </c>
      <c r="AC5948">
        <f>INDEX(SHELF_days!$C$2:$C$289,MATCH(A5948&amp;"|"&amp;C5948,SHELF_days!$D$2:$D$289,0))</f>
        <v>86</v>
      </c>
      <c r="AD5948" s="8">
        <f t="shared" si="277"/>
        <v>481.07670148901349</v>
      </c>
      <c r="AE5948" s="7">
        <f t="shared" si="278"/>
        <v>0.30721414794275792</v>
      </c>
    </row>
    <row r="5949" spans="1:31" x14ac:dyDescent="0.45">
      <c r="A5949" t="s">
        <v>92</v>
      </c>
      <c r="B5949" t="s">
        <v>171</v>
      </c>
      <c r="C5949" t="s">
        <v>135</v>
      </c>
      <c r="D5949">
        <v>0.39447149968483292</v>
      </c>
      <c r="E5949">
        <v>0.39447149968483292</v>
      </c>
      <c r="F5949">
        <v>0.39447149968483292</v>
      </c>
      <c r="G5949">
        <v>0.39447149968483292</v>
      </c>
      <c r="H5949">
        <v>0.43335629332988068</v>
      </c>
      <c r="I5949">
        <v>0.49538281355769709</v>
      </c>
      <c r="J5949">
        <v>0.49538281355769709</v>
      </c>
      <c r="K5949">
        <v>0.50455656936432114</v>
      </c>
      <c r="L5949">
        <v>0.53207783678419318</v>
      </c>
      <c r="M5949">
        <v>0.54125159259081723</v>
      </c>
      <c r="N5949">
        <v>0.55959910420406522</v>
      </c>
      <c r="O5949">
        <v>0.55959910420406522</v>
      </c>
      <c r="P5949">
        <v>0.56594289093156414</v>
      </c>
      <c r="Q5949">
        <v>0.57794661581731321</v>
      </c>
      <c r="R5949">
        <v>0.57794661581731321</v>
      </c>
      <c r="S5949">
        <v>0.60546788323718537</v>
      </c>
      <c r="T5949">
        <v>0.59629412743056132</v>
      </c>
      <c r="U5949">
        <v>0.60546788323718537</v>
      </c>
      <c r="V5949">
        <v>0.58712037162393738</v>
      </c>
      <c r="W5949">
        <v>0.60546788323718537</v>
      </c>
      <c r="X5949">
        <v>0.59629412743056132</v>
      </c>
      <c r="Y5949">
        <v>0.57794661581731321</v>
      </c>
      <c r="Z5949">
        <v>0.51373032517094519</v>
      </c>
      <c r="AA5949">
        <v>0.44951403452457689</v>
      </c>
      <c r="AB5949" s="7">
        <f t="shared" si="276"/>
        <v>12.558231500607709</v>
      </c>
      <c r="AC5949">
        <f>INDEX(SHELF_days!$C$2:$C$289,MATCH(A5949&amp;"|"&amp;C5949,SHELF_days!$D$2:$D$289,0))</f>
        <v>40</v>
      </c>
      <c r="AD5949" s="8">
        <f t="shared" si="277"/>
        <v>502.32926002430838</v>
      </c>
      <c r="AE5949" s="7">
        <f t="shared" si="278"/>
        <v>0.60546788323718537</v>
      </c>
    </row>
    <row r="5950" spans="1:31" x14ac:dyDescent="0.45">
      <c r="A5950" t="s">
        <v>92</v>
      </c>
      <c r="B5950" t="s">
        <v>171</v>
      </c>
      <c r="C5950" t="s">
        <v>136</v>
      </c>
      <c r="D5950">
        <v>0.35656397899512982</v>
      </c>
      <c r="E5950">
        <v>0.33963023942398107</v>
      </c>
      <c r="F5950">
        <v>0.34224680894958182</v>
      </c>
      <c r="G5950">
        <v>0.33942896484508878</v>
      </c>
      <c r="H5950">
        <v>0.35814265069222528</v>
      </c>
      <c r="I5950">
        <v>0.40011688787352462</v>
      </c>
      <c r="J5950">
        <v>0.43924175601628751</v>
      </c>
      <c r="K5950">
        <v>0.45727401828910158</v>
      </c>
      <c r="L5950">
        <v>0.48447761137361361</v>
      </c>
      <c r="M5950">
        <v>0.5198995122637422</v>
      </c>
      <c r="N5950">
        <v>0.53873202286227317</v>
      </c>
      <c r="O5950">
        <v>0.54430951119302518</v>
      </c>
      <c r="P5950">
        <v>0.54125159259081723</v>
      </c>
      <c r="Q5950">
        <v>0.5427817643893843</v>
      </c>
      <c r="R5950">
        <v>0.54430951119302518</v>
      </c>
      <c r="S5950">
        <v>0.57488869721510538</v>
      </c>
      <c r="T5950">
        <v>0.600925867740012</v>
      </c>
      <c r="U5950">
        <v>0.59874579730116584</v>
      </c>
      <c r="V5950">
        <v>0.5801679111699084</v>
      </c>
      <c r="W5950">
        <v>0.56162154997269453</v>
      </c>
      <c r="X5950">
        <v>0.53819367398860918</v>
      </c>
      <c r="Y5950">
        <v>0.48135421790839228</v>
      </c>
      <c r="Z5950">
        <v>0.41909489816764017</v>
      </c>
      <c r="AA5950">
        <v>0.38835566248041692</v>
      </c>
      <c r="AB5950" s="7">
        <f t="shared" si="276"/>
        <v>11.491755106894747</v>
      </c>
      <c r="AC5950">
        <f>INDEX(SHELF_days!$C$2:$C$289,MATCH(A5950&amp;"|"&amp;C5950,SHELF_days!$D$2:$D$289,0))</f>
        <v>120</v>
      </c>
      <c r="AD5950" s="8">
        <f t="shared" si="277"/>
        <v>1379.0106128273696</v>
      </c>
      <c r="AE5950" s="7">
        <f t="shared" si="278"/>
        <v>0.600925867740012</v>
      </c>
    </row>
    <row r="5951" spans="1:31" x14ac:dyDescent="0.45">
      <c r="A5951" t="s">
        <v>92</v>
      </c>
      <c r="B5951" t="s">
        <v>171</v>
      </c>
      <c r="C5951" t="s">
        <v>137</v>
      </c>
      <c r="D5951">
        <v>0.37210885783569603</v>
      </c>
      <c r="E5951">
        <v>0.35837897747050851</v>
      </c>
      <c r="F5951">
        <v>0.36218464483294832</v>
      </c>
      <c r="G5951">
        <v>0.38580094607215998</v>
      </c>
      <c r="H5951">
        <v>0.42192644191879553</v>
      </c>
      <c r="I5951">
        <v>0.46702756833722292</v>
      </c>
      <c r="J5951">
        <v>0.48757892793697211</v>
      </c>
      <c r="K5951">
        <v>0.51468344265734767</v>
      </c>
      <c r="L5951">
        <v>0.51468344265734767</v>
      </c>
      <c r="M5951">
        <v>0.52647458681902792</v>
      </c>
      <c r="N5951">
        <v>0.53374579238539754</v>
      </c>
      <c r="O5951">
        <v>0.53144803095901871</v>
      </c>
      <c r="P5951">
        <v>0.51703411306393909</v>
      </c>
      <c r="Q5951">
        <v>0.51590034920223904</v>
      </c>
      <c r="R5951">
        <v>0.52012172998063544</v>
      </c>
      <c r="S5951">
        <v>0.56233931697747241</v>
      </c>
      <c r="T5951">
        <v>0.57187049184149741</v>
      </c>
      <c r="U5951">
        <v>0.57187049184149741</v>
      </c>
      <c r="V5951">
        <v>0.55280814211344742</v>
      </c>
      <c r="W5951">
        <v>0.54067308958038474</v>
      </c>
      <c r="X5951">
        <v>0.51488752015245365</v>
      </c>
      <c r="Y5951">
        <v>0.46702756833722292</v>
      </c>
      <c r="Z5951">
        <v>0.40507115250818831</v>
      </c>
      <c r="AA5951">
        <v>0.36578245548740967</v>
      </c>
      <c r="AB5951" s="7">
        <f t="shared" si="276"/>
        <v>11.581428080968831</v>
      </c>
      <c r="AC5951">
        <f>INDEX(SHELF_days!$C$2:$C$289,MATCH(A5951&amp;"|"&amp;C5951,SHELF_days!$D$2:$D$289,0))</f>
        <v>77</v>
      </c>
      <c r="AD5951" s="8">
        <f t="shared" si="277"/>
        <v>891.76996223459992</v>
      </c>
      <c r="AE5951" s="7">
        <f t="shared" si="278"/>
        <v>0.57187049184149741</v>
      </c>
    </row>
    <row r="5952" spans="1:31" x14ac:dyDescent="0.45">
      <c r="A5952" t="s">
        <v>92</v>
      </c>
      <c r="B5952" t="s">
        <v>171</v>
      </c>
      <c r="C5952" t="s">
        <v>138</v>
      </c>
      <c r="D5952">
        <v>0.51602376412260109</v>
      </c>
      <c r="E5952">
        <v>0.48162217984776112</v>
      </c>
      <c r="F5952">
        <v>0.48162217984776112</v>
      </c>
      <c r="G5952">
        <v>0.48162217984776112</v>
      </c>
      <c r="H5952">
        <v>0.49308937460604108</v>
      </c>
      <c r="I5952">
        <v>0.50455656936432114</v>
      </c>
      <c r="J5952">
        <v>0.56189254315572124</v>
      </c>
      <c r="K5952">
        <v>0.61922851694712133</v>
      </c>
      <c r="L5952">
        <v>0.6306957117054014</v>
      </c>
      <c r="M5952">
        <v>0.66858928867427758</v>
      </c>
      <c r="N5952">
        <v>0.71096607501336162</v>
      </c>
      <c r="O5952">
        <v>0.73390046452992164</v>
      </c>
      <c r="P5952">
        <v>0.73390046452992164</v>
      </c>
      <c r="Q5952">
        <v>0.73390046452992164</v>
      </c>
      <c r="R5952">
        <v>0.73390046452992164</v>
      </c>
      <c r="S5952">
        <v>0.73390046452992164</v>
      </c>
      <c r="T5952">
        <v>0.73390046452992164</v>
      </c>
      <c r="U5952">
        <v>0.73390046452992164</v>
      </c>
      <c r="V5952">
        <v>0.72243326977164157</v>
      </c>
      <c r="W5952">
        <v>0.7294627238145841</v>
      </c>
      <c r="X5952">
        <v>0.72243326977164157</v>
      </c>
      <c r="Y5952">
        <v>0.71096607501336162</v>
      </c>
      <c r="Z5952">
        <v>0.64263578047433212</v>
      </c>
      <c r="AA5952">
        <v>0.62484844268908579</v>
      </c>
      <c r="AB5952" s="7">
        <f t="shared" si="276"/>
        <v>15.439991196376232</v>
      </c>
      <c r="AC5952">
        <f>INDEX(SHELF_days!$C$2:$C$289,MATCH(A5952&amp;"|"&amp;C5952,SHELF_days!$D$2:$D$289,0))</f>
        <v>32</v>
      </c>
      <c r="AD5952" s="8">
        <f t="shared" si="277"/>
        <v>494.07971828403942</v>
      </c>
      <c r="AE5952" s="7">
        <f t="shared" si="278"/>
        <v>0.73390046452992164</v>
      </c>
    </row>
    <row r="5953" spans="1:31" x14ac:dyDescent="0.45">
      <c r="A5953" t="s">
        <v>92</v>
      </c>
      <c r="B5953" t="s">
        <v>171</v>
      </c>
      <c r="C5953" t="s">
        <v>139</v>
      </c>
      <c r="D5953">
        <v>0.44034027871795289</v>
      </c>
      <c r="E5953">
        <v>0.46880001917434722</v>
      </c>
      <c r="F5953">
        <v>0.47520200578008021</v>
      </c>
      <c r="G5953">
        <v>0.4770353019444491</v>
      </c>
      <c r="H5953">
        <v>0.51373032517094519</v>
      </c>
      <c r="I5953">
        <v>0.62381539485043336</v>
      </c>
      <c r="J5953">
        <v>0.66051041807692945</v>
      </c>
      <c r="K5953">
        <v>0.62381539485043336</v>
      </c>
      <c r="L5953">
        <v>0.66051041807692945</v>
      </c>
      <c r="M5953">
        <v>0.66051041807692945</v>
      </c>
      <c r="N5953">
        <v>0.69720544130342543</v>
      </c>
      <c r="O5953">
        <v>0.69720544130342543</v>
      </c>
      <c r="P5953">
        <v>0.6781740811209287</v>
      </c>
      <c r="Q5953">
        <v>0.66051041807692945</v>
      </c>
      <c r="R5953">
        <v>0.66051041807692945</v>
      </c>
      <c r="S5953">
        <v>0.69720544130342543</v>
      </c>
      <c r="T5953">
        <v>0.73390046452992153</v>
      </c>
      <c r="U5953">
        <v>0.69720544130342543</v>
      </c>
      <c r="V5953">
        <v>0.69720544130342543</v>
      </c>
      <c r="W5953">
        <v>0.69720544130342543</v>
      </c>
      <c r="X5953">
        <v>0.69720544130342543</v>
      </c>
      <c r="Y5953">
        <v>0.69720544130342543</v>
      </c>
      <c r="Z5953">
        <v>0.58712037162393738</v>
      </c>
      <c r="AA5953">
        <v>0.40364525549145691</v>
      </c>
      <c r="AB5953" s="7">
        <f t="shared" si="276"/>
        <v>14.905774514066943</v>
      </c>
      <c r="AC5953">
        <f>INDEX(SHELF_days!$C$2:$C$289,MATCH(A5953&amp;"|"&amp;C5953,SHELF_days!$D$2:$D$289,0))</f>
        <v>10</v>
      </c>
      <c r="AD5953" s="8">
        <f t="shared" si="277"/>
        <v>149.05774514066943</v>
      </c>
      <c r="AE5953" s="7">
        <f t="shared" si="278"/>
        <v>0.73390046452992153</v>
      </c>
    </row>
    <row r="5954" spans="1:31" x14ac:dyDescent="0.45">
      <c r="A5954" t="s">
        <v>92</v>
      </c>
      <c r="B5954" t="s">
        <v>172</v>
      </c>
      <c r="C5954" t="s">
        <v>134</v>
      </c>
      <c r="D5954">
        <v>1E-3</v>
      </c>
      <c r="E5954">
        <v>1E-3</v>
      </c>
      <c r="F5954">
        <v>1E-3</v>
      </c>
      <c r="G5954">
        <v>1E-3</v>
      </c>
      <c r="H5954">
        <v>1E-3</v>
      </c>
      <c r="I5954">
        <v>1E-3</v>
      </c>
      <c r="J5954">
        <v>1E-3</v>
      </c>
      <c r="K5954">
        <v>1E-3</v>
      </c>
      <c r="L5954">
        <v>1E-3</v>
      </c>
      <c r="M5954">
        <v>1E-3</v>
      </c>
      <c r="N5954">
        <v>1E-3</v>
      </c>
      <c r="O5954">
        <v>1E-3</v>
      </c>
      <c r="P5954">
        <v>1E-3</v>
      </c>
      <c r="Q5954">
        <v>1E-3</v>
      </c>
      <c r="R5954">
        <v>1E-3</v>
      </c>
      <c r="S5954">
        <v>1E-3</v>
      </c>
      <c r="T5954">
        <v>1E-3</v>
      </c>
      <c r="U5954">
        <v>1E-3</v>
      </c>
      <c r="V5954">
        <v>1E-3</v>
      </c>
      <c r="W5954">
        <v>1E-3</v>
      </c>
      <c r="X5954">
        <v>1E-3</v>
      </c>
      <c r="Y5954">
        <v>1E-3</v>
      </c>
      <c r="Z5954">
        <v>1E-3</v>
      </c>
      <c r="AA5954">
        <v>1E-3</v>
      </c>
      <c r="AB5954" s="7">
        <f t="shared" ref="AB5954:AB6017" si="279">SUM(D5954:AA5954)</f>
        <v>2.4000000000000014E-2</v>
      </c>
      <c r="AC5954">
        <f>INDEX(SHELF_days!$C$2:$C$289,MATCH(A5954&amp;"|"&amp;C5954,SHELF_days!$D$2:$D$289,0))</f>
        <v>86</v>
      </c>
      <c r="AD5954" s="8">
        <f t="shared" ref="AD5954:AD6017" si="280">AB5954*AC5954</f>
        <v>2.0640000000000014</v>
      </c>
      <c r="AE5954" s="7">
        <f t="shared" ref="AE5954:AE6017" si="281">MAX(D5954:AA5954)</f>
        <v>1E-3</v>
      </c>
    </row>
    <row r="5955" spans="1:31" x14ac:dyDescent="0.45">
      <c r="A5955" t="s">
        <v>92</v>
      </c>
      <c r="B5955" t="s">
        <v>172</v>
      </c>
      <c r="C5955" t="s">
        <v>135</v>
      </c>
      <c r="D5955">
        <v>1E-3</v>
      </c>
      <c r="E5955">
        <v>1E-3</v>
      </c>
      <c r="F5955">
        <v>1E-3</v>
      </c>
      <c r="G5955">
        <v>1E-3</v>
      </c>
      <c r="H5955">
        <v>1E-3</v>
      </c>
      <c r="I5955">
        <v>1E-3</v>
      </c>
      <c r="J5955">
        <v>1E-3</v>
      </c>
      <c r="K5955">
        <v>1E-3</v>
      </c>
      <c r="L5955">
        <v>1E-3</v>
      </c>
      <c r="M5955">
        <v>1E-3</v>
      </c>
      <c r="N5955">
        <v>1E-3</v>
      </c>
      <c r="O5955">
        <v>1E-3</v>
      </c>
      <c r="P5955">
        <v>1E-3</v>
      </c>
      <c r="Q5955">
        <v>1E-3</v>
      </c>
      <c r="R5955">
        <v>1E-3</v>
      </c>
      <c r="S5955">
        <v>1E-3</v>
      </c>
      <c r="T5955">
        <v>1E-3</v>
      </c>
      <c r="U5955">
        <v>1E-3</v>
      </c>
      <c r="V5955">
        <v>1E-3</v>
      </c>
      <c r="W5955">
        <v>1E-3</v>
      </c>
      <c r="X5955">
        <v>1E-3</v>
      </c>
      <c r="Y5955">
        <v>1E-3</v>
      </c>
      <c r="Z5955">
        <v>1E-3</v>
      </c>
      <c r="AA5955">
        <v>1E-3</v>
      </c>
      <c r="AB5955" s="7">
        <f t="shared" si="279"/>
        <v>2.4000000000000014E-2</v>
      </c>
      <c r="AC5955">
        <f>INDEX(SHELF_days!$C$2:$C$289,MATCH(A5955&amp;"|"&amp;C5955,SHELF_days!$D$2:$D$289,0))</f>
        <v>40</v>
      </c>
      <c r="AD5955" s="8">
        <f t="shared" si="280"/>
        <v>0.96000000000000063</v>
      </c>
      <c r="AE5955" s="7">
        <f t="shared" si="281"/>
        <v>1E-3</v>
      </c>
    </row>
    <row r="5956" spans="1:31" x14ac:dyDescent="0.45">
      <c r="A5956" t="s">
        <v>92</v>
      </c>
      <c r="B5956" t="s">
        <v>172</v>
      </c>
      <c r="C5956" t="s">
        <v>136</v>
      </c>
      <c r="D5956">
        <v>1E-3</v>
      </c>
      <c r="E5956">
        <v>1E-3</v>
      </c>
      <c r="F5956">
        <v>1E-3</v>
      </c>
      <c r="G5956">
        <v>1E-3</v>
      </c>
      <c r="H5956">
        <v>1E-3</v>
      </c>
      <c r="I5956">
        <v>1E-3</v>
      </c>
      <c r="J5956">
        <v>1E-3</v>
      </c>
      <c r="K5956">
        <v>1E-3</v>
      </c>
      <c r="L5956">
        <v>1E-3</v>
      </c>
      <c r="M5956">
        <v>1E-3</v>
      </c>
      <c r="N5956">
        <v>1E-3</v>
      </c>
      <c r="O5956">
        <v>1E-3</v>
      </c>
      <c r="P5956">
        <v>1E-3</v>
      </c>
      <c r="Q5956">
        <v>1E-3</v>
      </c>
      <c r="R5956">
        <v>1E-3</v>
      </c>
      <c r="S5956">
        <v>1E-3</v>
      </c>
      <c r="T5956">
        <v>1E-3</v>
      </c>
      <c r="U5956">
        <v>1E-3</v>
      </c>
      <c r="V5956">
        <v>1E-3</v>
      </c>
      <c r="W5956">
        <v>1E-3</v>
      </c>
      <c r="X5956">
        <v>1E-3</v>
      </c>
      <c r="Y5956">
        <v>1E-3</v>
      </c>
      <c r="Z5956">
        <v>1E-3</v>
      </c>
      <c r="AA5956">
        <v>1E-3</v>
      </c>
      <c r="AB5956" s="7">
        <f t="shared" si="279"/>
        <v>2.4000000000000014E-2</v>
      </c>
      <c r="AC5956">
        <f>INDEX(SHELF_days!$C$2:$C$289,MATCH(A5956&amp;"|"&amp;C5956,SHELF_days!$D$2:$D$289,0))</f>
        <v>120</v>
      </c>
      <c r="AD5956" s="8">
        <f t="shared" si="280"/>
        <v>2.8800000000000017</v>
      </c>
      <c r="AE5956" s="7">
        <f t="shared" si="281"/>
        <v>1E-3</v>
      </c>
    </row>
    <row r="5957" spans="1:31" x14ac:dyDescent="0.45">
      <c r="A5957" t="s">
        <v>92</v>
      </c>
      <c r="B5957" t="s">
        <v>172</v>
      </c>
      <c r="C5957" t="s">
        <v>137</v>
      </c>
      <c r="D5957">
        <v>1E-3</v>
      </c>
      <c r="E5957">
        <v>1E-3</v>
      </c>
      <c r="F5957">
        <v>1E-3</v>
      </c>
      <c r="G5957">
        <v>1E-3</v>
      </c>
      <c r="H5957">
        <v>1E-3</v>
      </c>
      <c r="I5957">
        <v>1E-3</v>
      </c>
      <c r="J5957">
        <v>1E-3</v>
      </c>
      <c r="K5957">
        <v>1E-3</v>
      </c>
      <c r="L5957">
        <v>1E-3</v>
      </c>
      <c r="M5957">
        <v>1E-3</v>
      </c>
      <c r="N5957">
        <v>1E-3</v>
      </c>
      <c r="O5957">
        <v>1E-3</v>
      </c>
      <c r="P5957">
        <v>1E-3</v>
      </c>
      <c r="Q5957">
        <v>1E-3</v>
      </c>
      <c r="R5957">
        <v>1E-3</v>
      </c>
      <c r="S5957">
        <v>1E-3</v>
      </c>
      <c r="T5957">
        <v>1E-3</v>
      </c>
      <c r="U5957">
        <v>1E-3</v>
      </c>
      <c r="V5957">
        <v>1E-3</v>
      </c>
      <c r="W5957">
        <v>1E-3</v>
      </c>
      <c r="X5957">
        <v>1E-3</v>
      </c>
      <c r="Y5957">
        <v>1E-3</v>
      </c>
      <c r="Z5957">
        <v>1E-3</v>
      </c>
      <c r="AA5957">
        <v>1E-3</v>
      </c>
      <c r="AB5957" s="7">
        <f t="shared" si="279"/>
        <v>2.4000000000000014E-2</v>
      </c>
      <c r="AC5957">
        <f>INDEX(SHELF_days!$C$2:$C$289,MATCH(A5957&amp;"|"&amp;C5957,SHELF_days!$D$2:$D$289,0))</f>
        <v>77</v>
      </c>
      <c r="AD5957" s="8">
        <f t="shared" si="280"/>
        <v>1.8480000000000012</v>
      </c>
      <c r="AE5957" s="7">
        <f t="shared" si="281"/>
        <v>1E-3</v>
      </c>
    </row>
    <row r="5958" spans="1:31" x14ac:dyDescent="0.45">
      <c r="A5958" t="s">
        <v>92</v>
      </c>
      <c r="B5958" t="s">
        <v>172</v>
      </c>
      <c r="C5958" t="s">
        <v>138</v>
      </c>
      <c r="D5958">
        <v>1E-3</v>
      </c>
      <c r="E5958">
        <v>1E-3</v>
      </c>
      <c r="F5958">
        <v>1E-3</v>
      </c>
      <c r="G5958">
        <v>1E-3</v>
      </c>
      <c r="H5958">
        <v>1E-3</v>
      </c>
      <c r="I5958">
        <v>1E-3</v>
      </c>
      <c r="J5958">
        <v>1E-3</v>
      </c>
      <c r="K5958">
        <v>1E-3</v>
      </c>
      <c r="L5958">
        <v>1E-3</v>
      </c>
      <c r="M5958">
        <v>1E-3</v>
      </c>
      <c r="N5958">
        <v>1E-3</v>
      </c>
      <c r="O5958">
        <v>1E-3</v>
      </c>
      <c r="P5958">
        <v>1E-3</v>
      </c>
      <c r="Q5958">
        <v>1E-3</v>
      </c>
      <c r="R5958">
        <v>1E-3</v>
      </c>
      <c r="S5958">
        <v>1E-3</v>
      </c>
      <c r="T5958">
        <v>1E-3</v>
      </c>
      <c r="U5958">
        <v>1E-3</v>
      </c>
      <c r="V5958">
        <v>1E-3</v>
      </c>
      <c r="W5958">
        <v>1E-3</v>
      </c>
      <c r="X5958">
        <v>1E-3</v>
      </c>
      <c r="Y5958">
        <v>1E-3</v>
      </c>
      <c r="Z5958">
        <v>1E-3</v>
      </c>
      <c r="AA5958">
        <v>1E-3</v>
      </c>
      <c r="AB5958" s="7">
        <f t="shared" si="279"/>
        <v>2.4000000000000014E-2</v>
      </c>
      <c r="AC5958">
        <f>INDEX(SHELF_days!$C$2:$C$289,MATCH(A5958&amp;"|"&amp;C5958,SHELF_days!$D$2:$D$289,0))</f>
        <v>32</v>
      </c>
      <c r="AD5958" s="8">
        <f t="shared" si="280"/>
        <v>0.76800000000000046</v>
      </c>
      <c r="AE5958" s="7">
        <f t="shared" si="281"/>
        <v>1E-3</v>
      </c>
    </row>
    <row r="5959" spans="1:31" x14ac:dyDescent="0.45">
      <c r="A5959" t="s">
        <v>92</v>
      </c>
      <c r="B5959" t="s">
        <v>172</v>
      </c>
      <c r="C5959" t="s">
        <v>139</v>
      </c>
      <c r="D5959">
        <v>1E-3</v>
      </c>
      <c r="E5959">
        <v>1E-3</v>
      </c>
      <c r="F5959">
        <v>1E-3</v>
      </c>
      <c r="G5959">
        <v>1E-3</v>
      </c>
      <c r="H5959">
        <v>1E-3</v>
      </c>
      <c r="I5959">
        <v>1E-3</v>
      </c>
      <c r="J5959">
        <v>1E-3</v>
      </c>
      <c r="K5959">
        <v>1E-3</v>
      </c>
      <c r="L5959">
        <v>1E-3</v>
      </c>
      <c r="M5959">
        <v>1E-3</v>
      </c>
      <c r="N5959">
        <v>1E-3</v>
      </c>
      <c r="O5959">
        <v>1E-3</v>
      </c>
      <c r="P5959">
        <v>1E-3</v>
      </c>
      <c r="Q5959">
        <v>1E-3</v>
      </c>
      <c r="R5959">
        <v>1E-3</v>
      </c>
      <c r="S5959">
        <v>1E-3</v>
      </c>
      <c r="T5959">
        <v>1E-3</v>
      </c>
      <c r="U5959">
        <v>1E-3</v>
      </c>
      <c r="V5959">
        <v>1E-3</v>
      </c>
      <c r="W5959">
        <v>1E-3</v>
      </c>
      <c r="X5959">
        <v>1E-3</v>
      </c>
      <c r="Y5959">
        <v>1E-3</v>
      </c>
      <c r="Z5959">
        <v>1E-3</v>
      </c>
      <c r="AA5959">
        <v>1E-3</v>
      </c>
      <c r="AB5959" s="7">
        <f t="shared" si="279"/>
        <v>2.4000000000000014E-2</v>
      </c>
      <c r="AC5959">
        <f>INDEX(SHELF_days!$C$2:$C$289,MATCH(A5959&amp;"|"&amp;C5959,SHELF_days!$D$2:$D$289,0))</f>
        <v>10</v>
      </c>
      <c r="AD5959" s="8">
        <f t="shared" si="280"/>
        <v>0.24000000000000016</v>
      </c>
      <c r="AE5959" s="7">
        <f t="shared" si="281"/>
        <v>1E-3</v>
      </c>
    </row>
    <row r="5960" spans="1:31" x14ac:dyDescent="0.45">
      <c r="A5960" t="s">
        <v>92</v>
      </c>
      <c r="B5960" t="s">
        <v>173</v>
      </c>
      <c r="C5960" t="s">
        <v>134</v>
      </c>
      <c r="D5960">
        <v>0.65950000000000097</v>
      </c>
      <c r="E5960">
        <v>0.65950000000000097</v>
      </c>
      <c r="F5960">
        <v>0.65950000000000097</v>
      </c>
      <c r="G5960">
        <v>0.65950000000000097</v>
      </c>
      <c r="H5960">
        <v>0.65950000000000097</v>
      </c>
      <c r="I5960">
        <v>0.65950000000000097</v>
      </c>
      <c r="J5960">
        <v>0.65950000000000097</v>
      </c>
      <c r="K5960">
        <v>0.65950000000000097</v>
      </c>
      <c r="L5960">
        <v>0.65950000000000097</v>
      </c>
      <c r="M5960">
        <v>0.65950000000000097</v>
      </c>
      <c r="N5960">
        <v>0.65950000000000097</v>
      </c>
      <c r="O5960">
        <v>0.65950000000000097</v>
      </c>
      <c r="P5960">
        <v>0.65950000000000097</v>
      </c>
      <c r="Q5960">
        <v>0.65950000000000097</v>
      </c>
      <c r="R5960">
        <v>0.65950000000000097</v>
      </c>
      <c r="S5960">
        <v>0.65950000000000097</v>
      </c>
      <c r="T5960">
        <v>0.65950000000000097</v>
      </c>
      <c r="U5960">
        <v>0.65950000000000097</v>
      </c>
      <c r="V5960">
        <v>0.65950000000000097</v>
      </c>
      <c r="W5960">
        <v>0.65950000000000097</v>
      </c>
      <c r="X5960">
        <v>0.65950000000000097</v>
      </c>
      <c r="Y5960">
        <v>0.65950000000000097</v>
      </c>
      <c r="Z5960">
        <v>0.65950000000000097</v>
      </c>
      <c r="AA5960">
        <v>0.65950000000000097</v>
      </c>
      <c r="AB5960" s="7">
        <f t="shared" si="279"/>
        <v>15.828000000000028</v>
      </c>
      <c r="AC5960">
        <f>INDEX(SHELF_days!$C$2:$C$289,MATCH(A5960&amp;"|"&amp;C5960,SHELF_days!$D$2:$D$289,0))</f>
        <v>86</v>
      </c>
      <c r="AD5960" s="8">
        <f t="shared" si="280"/>
        <v>1361.2080000000024</v>
      </c>
      <c r="AE5960" s="7">
        <f t="shared" si="281"/>
        <v>0.65950000000000097</v>
      </c>
    </row>
    <row r="5961" spans="1:31" x14ac:dyDescent="0.45">
      <c r="A5961" t="s">
        <v>92</v>
      </c>
      <c r="B5961" t="s">
        <v>173</v>
      </c>
      <c r="C5961" t="s">
        <v>135</v>
      </c>
      <c r="D5961">
        <v>0.65950000000000009</v>
      </c>
      <c r="E5961">
        <v>0.65950000000000009</v>
      </c>
      <c r="F5961">
        <v>0.65950000000000009</v>
      </c>
      <c r="G5961">
        <v>0.65950000000000009</v>
      </c>
      <c r="H5961">
        <v>0.65950000000000009</v>
      </c>
      <c r="I5961">
        <v>0.65950000000000009</v>
      </c>
      <c r="J5961">
        <v>0.65950000000000009</v>
      </c>
      <c r="K5961">
        <v>0.65950000000000009</v>
      </c>
      <c r="L5961">
        <v>0.65950000000000009</v>
      </c>
      <c r="M5961">
        <v>0.65950000000000009</v>
      </c>
      <c r="N5961">
        <v>0.65950000000000009</v>
      </c>
      <c r="O5961">
        <v>0.65950000000000009</v>
      </c>
      <c r="P5961">
        <v>0.65950000000000009</v>
      </c>
      <c r="Q5961">
        <v>0.65950000000000009</v>
      </c>
      <c r="R5961">
        <v>0.65950000000000009</v>
      </c>
      <c r="S5961">
        <v>0.65950000000000009</v>
      </c>
      <c r="T5961">
        <v>0.65950000000000009</v>
      </c>
      <c r="U5961">
        <v>0.65950000000000009</v>
      </c>
      <c r="V5961">
        <v>0.65950000000000009</v>
      </c>
      <c r="W5961">
        <v>0.65950000000000009</v>
      </c>
      <c r="X5961">
        <v>0.65950000000000009</v>
      </c>
      <c r="Y5961">
        <v>0.65950000000000009</v>
      </c>
      <c r="Z5961">
        <v>0.65950000000000009</v>
      </c>
      <c r="AA5961">
        <v>0.65950000000000009</v>
      </c>
      <c r="AB5961" s="7">
        <f t="shared" si="279"/>
        <v>15.827999999999998</v>
      </c>
      <c r="AC5961">
        <f>INDEX(SHELF_days!$C$2:$C$289,MATCH(A5961&amp;"|"&amp;C5961,SHELF_days!$D$2:$D$289,0))</f>
        <v>40</v>
      </c>
      <c r="AD5961" s="8">
        <f t="shared" si="280"/>
        <v>633.11999999999989</v>
      </c>
      <c r="AE5961" s="7">
        <f t="shared" si="281"/>
        <v>0.65950000000000009</v>
      </c>
    </row>
    <row r="5962" spans="1:31" x14ac:dyDescent="0.45">
      <c r="A5962" t="s">
        <v>92</v>
      </c>
      <c r="B5962" t="s">
        <v>173</v>
      </c>
      <c r="C5962" t="s">
        <v>136</v>
      </c>
      <c r="D5962">
        <v>0.65949999999999975</v>
      </c>
      <c r="E5962">
        <v>0.65949999999999975</v>
      </c>
      <c r="F5962">
        <v>0.65949999999999975</v>
      </c>
      <c r="G5962">
        <v>0.65949999999999975</v>
      </c>
      <c r="H5962">
        <v>0.65949999999999975</v>
      </c>
      <c r="I5962">
        <v>0.65949999999999975</v>
      </c>
      <c r="J5962">
        <v>0.65949999999999975</v>
      </c>
      <c r="K5962">
        <v>0.65949999999999975</v>
      </c>
      <c r="L5962">
        <v>0.65949999999999975</v>
      </c>
      <c r="M5962">
        <v>0.65949999999999975</v>
      </c>
      <c r="N5962">
        <v>0.65949999999999975</v>
      </c>
      <c r="O5962">
        <v>0.65949999999999975</v>
      </c>
      <c r="P5962">
        <v>0.65949999999999975</v>
      </c>
      <c r="Q5962">
        <v>0.65949999999999975</v>
      </c>
      <c r="R5962">
        <v>0.65949999999999975</v>
      </c>
      <c r="S5962">
        <v>0.65949999999999975</v>
      </c>
      <c r="T5962">
        <v>0.65949999999999975</v>
      </c>
      <c r="U5962">
        <v>0.65949999999999975</v>
      </c>
      <c r="V5962">
        <v>0.65949999999999975</v>
      </c>
      <c r="W5962">
        <v>0.65949999999999975</v>
      </c>
      <c r="X5962">
        <v>0.65949999999999975</v>
      </c>
      <c r="Y5962">
        <v>0.65949999999999975</v>
      </c>
      <c r="Z5962">
        <v>0.65949999999999975</v>
      </c>
      <c r="AA5962">
        <v>0.65949999999999975</v>
      </c>
      <c r="AB5962" s="7">
        <f t="shared" si="279"/>
        <v>15.827999999999991</v>
      </c>
      <c r="AC5962">
        <f>INDEX(SHELF_days!$C$2:$C$289,MATCH(A5962&amp;"|"&amp;C5962,SHELF_days!$D$2:$D$289,0))</f>
        <v>120</v>
      </c>
      <c r="AD5962" s="8">
        <f t="shared" si="280"/>
        <v>1899.3599999999988</v>
      </c>
      <c r="AE5962" s="7">
        <f t="shared" si="281"/>
        <v>0.65949999999999975</v>
      </c>
    </row>
    <row r="5963" spans="1:31" x14ac:dyDescent="0.45">
      <c r="A5963" t="s">
        <v>92</v>
      </c>
      <c r="B5963" t="s">
        <v>173</v>
      </c>
      <c r="C5963" t="s">
        <v>137</v>
      </c>
      <c r="D5963">
        <v>0.65949999999999931</v>
      </c>
      <c r="E5963">
        <v>0.65949999999999931</v>
      </c>
      <c r="F5963">
        <v>0.65949999999999931</v>
      </c>
      <c r="G5963">
        <v>0.65949999999999931</v>
      </c>
      <c r="H5963">
        <v>0.65949999999999931</v>
      </c>
      <c r="I5963">
        <v>0.65949999999999931</v>
      </c>
      <c r="J5963">
        <v>0.65949999999999931</v>
      </c>
      <c r="K5963">
        <v>0.65949999999999931</v>
      </c>
      <c r="L5963">
        <v>0.65949999999999931</v>
      </c>
      <c r="M5963">
        <v>0.65949999999999931</v>
      </c>
      <c r="N5963">
        <v>0.65949999999999931</v>
      </c>
      <c r="O5963">
        <v>0.65949999999999931</v>
      </c>
      <c r="P5963">
        <v>0.65949999999999931</v>
      </c>
      <c r="Q5963">
        <v>0.65949999999999931</v>
      </c>
      <c r="R5963">
        <v>0.65949999999999931</v>
      </c>
      <c r="S5963">
        <v>0.65949999999999931</v>
      </c>
      <c r="T5963">
        <v>0.65949999999999931</v>
      </c>
      <c r="U5963">
        <v>0.65949999999999931</v>
      </c>
      <c r="V5963">
        <v>0.65949999999999931</v>
      </c>
      <c r="W5963">
        <v>0.65949999999999931</v>
      </c>
      <c r="X5963">
        <v>0.65949999999999931</v>
      </c>
      <c r="Y5963">
        <v>0.65949999999999931</v>
      </c>
      <c r="Z5963">
        <v>0.65949999999999931</v>
      </c>
      <c r="AA5963">
        <v>0.65949999999999931</v>
      </c>
      <c r="AB5963" s="7">
        <f t="shared" si="279"/>
        <v>15.827999999999987</v>
      </c>
      <c r="AC5963">
        <f>INDEX(SHELF_days!$C$2:$C$289,MATCH(A5963&amp;"|"&amp;C5963,SHELF_days!$D$2:$D$289,0))</f>
        <v>77</v>
      </c>
      <c r="AD5963" s="8">
        <f t="shared" si="280"/>
        <v>1218.7559999999989</v>
      </c>
      <c r="AE5963" s="7">
        <f t="shared" si="281"/>
        <v>0.65949999999999931</v>
      </c>
    </row>
    <row r="5964" spans="1:31" x14ac:dyDescent="0.45">
      <c r="A5964" t="s">
        <v>92</v>
      </c>
      <c r="B5964" t="s">
        <v>173</v>
      </c>
      <c r="C5964" t="s">
        <v>138</v>
      </c>
      <c r="D5964">
        <v>0.65950000000000009</v>
      </c>
      <c r="E5964">
        <v>0.65950000000000009</v>
      </c>
      <c r="F5964">
        <v>0.65950000000000009</v>
      </c>
      <c r="G5964">
        <v>0.65950000000000009</v>
      </c>
      <c r="H5964">
        <v>0.65950000000000009</v>
      </c>
      <c r="I5964">
        <v>0.65950000000000009</v>
      </c>
      <c r="J5964">
        <v>0.65950000000000009</v>
      </c>
      <c r="K5964">
        <v>0.65950000000000009</v>
      </c>
      <c r="L5964">
        <v>0.65950000000000009</v>
      </c>
      <c r="M5964">
        <v>0.65950000000000009</v>
      </c>
      <c r="N5964">
        <v>0.65950000000000009</v>
      </c>
      <c r="O5964">
        <v>0.65950000000000009</v>
      </c>
      <c r="P5964">
        <v>0.65950000000000009</v>
      </c>
      <c r="Q5964">
        <v>0.65950000000000009</v>
      </c>
      <c r="R5964">
        <v>0.65950000000000009</v>
      </c>
      <c r="S5964">
        <v>0.65950000000000009</v>
      </c>
      <c r="T5964">
        <v>0.65950000000000009</v>
      </c>
      <c r="U5964">
        <v>0.65950000000000009</v>
      </c>
      <c r="V5964">
        <v>0.65950000000000009</v>
      </c>
      <c r="W5964">
        <v>0.65950000000000009</v>
      </c>
      <c r="X5964">
        <v>0.65950000000000009</v>
      </c>
      <c r="Y5964">
        <v>0.65950000000000009</v>
      </c>
      <c r="Z5964">
        <v>0.65950000000000009</v>
      </c>
      <c r="AA5964">
        <v>0.65950000000000009</v>
      </c>
      <c r="AB5964" s="7">
        <f t="shared" si="279"/>
        <v>15.827999999999998</v>
      </c>
      <c r="AC5964">
        <f>INDEX(SHELF_days!$C$2:$C$289,MATCH(A5964&amp;"|"&amp;C5964,SHELF_days!$D$2:$D$289,0))</f>
        <v>32</v>
      </c>
      <c r="AD5964" s="8">
        <f t="shared" si="280"/>
        <v>506.49599999999992</v>
      </c>
      <c r="AE5964" s="7">
        <f t="shared" si="281"/>
        <v>0.65950000000000009</v>
      </c>
    </row>
    <row r="5965" spans="1:31" x14ac:dyDescent="0.45">
      <c r="A5965" t="s">
        <v>92</v>
      </c>
      <c r="B5965" t="s">
        <v>173</v>
      </c>
      <c r="C5965" t="s">
        <v>139</v>
      </c>
      <c r="D5965">
        <v>0.65950000000000009</v>
      </c>
      <c r="E5965">
        <v>0.65950000000000009</v>
      </c>
      <c r="F5965">
        <v>0.65950000000000009</v>
      </c>
      <c r="G5965">
        <v>0.65950000000000009</v>
      </c>
      <c r="H5965">
        <v>0.65950000000000009</v>
      </c>
      <c r="I5965">
        <v>0.65950000000000009</v>
      </c>
      <c r="J5965">
        <v>0.65950000000000009</v>
      </c>
      <c r="K5965">
        <v>0.65950000000000009</v>
      </c>
      <c r="L5965">
        <v>0.65950000000000009</v>
      </c>
      <c r="M5965">
        <v>0.65950000000000009</v>
      </c>
      <c r="N5965">
        <v>0.65950000000000009</v>
      </c>
      <c r="O5965">
        <v>0.65950000000000009</v>
      </c>
      <c r="P5965">
        <v>0.65950000000000009</v>
      </c>
      <c r="Q5965">
        <v>0.65950000000000009</v>
      </c>
      <c r="R5965">
        <v>0.65950000000000009</v>
      </c>
      <c r="S5965">
        <v>0.65950000000000009</v>
      </c>
      <c r="T5965">
        <v>0.65950000000000009</v>
      </c>
      <c r="U5965">
        <v>0.65950000000000009</v>
      </c>
      <c r="V5965">
        <v>0.65950000000000009</v>
      </c>
      <c r="W5965">
        <v>0.65950000000000009</v>
      </c>
      <c r="X5965">
        <v>0.65950000000000009</v>
      </c>
      <c r="Y5965">
        <v>0.65950000000000009</v>
      </c>
      <c r="Z5965">
        <v>0.65950000000000009</v>
      </c>
      <c r="AA5965">
        <v>0.65950000000000009</v>
      </c>
      <c r="AB5965" s="7">
        <f t="shared" si="279"/>
        <v>15.827999999999998</v>
      </c>
      <c r="AC5965">
        <f>INDEX(SHELF_days!$C$2:$C$289,MATCH(A5965&amp;"|"&amp;C5965,SHELF_days!$D$2:$D$289,0))</f>
        <v>10</v>
      </c>
      <c r="AD5965" s="8">
        <f t="shared" si="280"/>
        <v>158.27999999999997</v>
      </c>
      <c r="AE5965" s="7">
        <f t="shared" si="281"/>
        <v>0.65950000000000009</v>
      </c>
    </row>
    <row r="5966" spans="1:31" x14ac:dyDescent="0.45">
      <c r="A5966" t="s">
        <v>92</v>
      </c>
      <c r="B5966" t="s">
        <v>174</v>
      </c>
      <c r="C5966" t="s">
        <v>134</v>
      </c>
      <c r="D5966">
        <v>0.8</v>
      </c>
      <c r="E5966">
        <v>0.8</v>
      </c>
      <c r="F5966">
        <v>0.8</v>
      </c>
      <c r="G5966">
        <v>0.8</v>
      </c>
      <c r="H5966">
        <v>0.8</v>
      </c>
      <c r="I5966">
        <v>0.8</v>
      </c>
      <c r="J5966">
        <v>0.8</v>
      </c>
      <c r="K5966">
        <v>0.8</v>
      </c>
      <c r="L5966">
        <v>0.8</v>
      </c>
      <c r="M5966">
        <v>0.8</v>
      </c>
      <c r="N5966">
        <v>0.8</v>
      </c>
      <c r="O5966">
        <v>0.8</v>
      </c>
      <c r="P5966">
        <v>0.8</v>
      </c>
      <c r="Q5966">
        <v>0.8</v>
      </c>
      <c r="R5966">
        <v>0.8</v>
      </c>
      <c r="S5966">
        <v>0.8</v>
      </c>
      <c r="T5966">
        <v>0.8</v>
      </c>
      <c r="U5966">
        <v>0.8</v>
      </c>
      <c r="V5966">
        <v>0.8</v>
      </c>
      <c r="W5966">
        <v>0.8</v>
      </c>
      <c r="X5966">
        <v>0.8</v>
      </c>
      <c r="Y5966">
        <v>0.8</v>
      </c>
      <c r="Z5966">
        <v>0.8</v>
      </c>
      <c r="AA5966">
        <v>0.8</v>
      </c>
      <c r="AB5966" s="7">
        <f t="shared" si="279"/>
        <v>19.200000000000006</v>
      </c>
      <c r="AC5966">
        <f>INDEX(SHELF_days!$C$2:$C$289,MATCH(A5966&amp;"|"&amp;C5966,SHELF_days!$D$2:$D$289,0))</f>
        <v>86</v>
      </c>
      <c r="AD5966" s="8">
        <f t="shared" si="280"/>
        <v>1651.2000000000005</v>
      </c>
      <c r="AE5966" s="7">
        <f t="shared" si="281"/>
        <v>0.8</v>
      </c>
    </row>
    <row r="5967" spans="1:31" x14ac:dyDescent="0.45">
      <c r="A5967" t="s">
        <v>92</v>
      </c>
      <c r="B5967" t="s">
        <v>174</v>
      </c>
      <c r="C5967" t="s">
        <v>135</v>
      </c>
      <c r="D5967">
        <v>0.8</v>
      </c>
      <c r="E5967">
        <v>0.8</v>
      </c>
      <c r="F5967">
        <v>0.8</v>
      </c>
      <c r="G5967">
        <v>0.8</v>
      </c>
      <c r="H5967">
        <v>0.8</v>
      </c>
      <c r="I5967">
        <v>0.8</v>
      </c>
      <c r="J5967">
        <v>0.8</v>
      </c>
      <c r="K5967">
        <v>0.8</v>
      </c>
      <c r="L5967">
        <v>0.8</v>
      </c>
      <c r="M5967">
        <v>0.8</v>
      </c>
      <c r="N5967">
        <v>0.8</v>
      </c>
      <c r="O5967">
        <v>0.8</v>
      </c>
      <c r="P5967">
        <v>0.8</v>
      </c>
      <c r="Q5967">
        <v>0.8</v>
      </c>
      <c r="R5967">
        <v>0.8</v>
      </c>
      <c r="S5967">
        <v>0.8</v>
      </c>
      <c r="T5967">
        <v>0.8</v>
      </c>
      <c r="U5967">
        <v>0.8</v>
      </c>
      <c r="V5967">
        <v>0.8</v>
      </c>
      <c r="W5967">
        <v>0.8</v>
      </c>
      <c r="X5967">
        <v>0.8</v>
      </c>
      <c r="Y5967">
        <v>0.8</v>
      </c>
      <c r="Z5967">
        <v>0.8</v>
      </c>
      <c r="AA5967">
        <v>0.8</v>
      </c>
      <c r="AB5967" s="7">
        <f t="shared" si="279"/>
        <v>19.200000000000006</v>
      </c>
      <c r="AC5967">
        <f>INDEX(SHELF_days!$C$2:$C$289,MATCH(A5967&amp;"|"&amp;C5967,SHELF_days!$D$2:$D$289,0))</f>
        <v>40</v>
      </c>
      <c r="AD5967" s="8">
        <f t="shared" si="280"/>
        <v>768.00000000000023</v>
      </c>
      <c r="AE5967" s="7">
        <f t="shared" si="281"/>
        <v>0.8</v>
      </c>
    </row>
    <row r="5968" spans="1:31" x14ac:dyDescent="0.45">
      <c r="A5968" t="s">
        <v>92</v>
      </c>
      <c r="B5968" t="s">
        <v>174</v>
      </c>
      <c r="C5968" t="s">
        <v>136</v>
      </c>
      <c r="D5968">
        <v>0.8</v>
      </c>
      <c r="E5968">
        <v>0.8</v>
      </c>
      <c r="F5968">
        <v>0.8</v>
      </c>
      <c r="G5968">
        <v>0.8</v>
      </c>
      <c r="H5968">
        <v>0.8</v>
      </c>
      <c r="I5968">
        <v>0.8</v>
      </c>
      <c r="J5968">
        <v>0.8</v>
      </c>
      <c r="K5968">
        <v>0.8</v>
      </c>
      <c r="L5968">
        <v>0.8</v>
      </c>
      <c r="M5968">
        <v>0.8</v>
      </c>
      <c r="N5968">
        <v>0.8</v>
      </c>
      <c r="O5968">
        <v>0.8</v>
      </c>
      <c r="P5968">
        <v>0.8</v>
      </c>
      <c r="Q5968">
        <v>0.8</v>
      </c>
      <c r="R5968">
        <v>0.8</v>
      </c>
      <c r="S5968">
        <v>0.8</v>
      </c>
      <c r="T5968">
        <v>0.8</v>
      </c>
      <c r="U5968">
        <v>0.8</v>
      </c>
      <c r="V5968">
        <v>0.8</v>
      </c>
      <c r="W5968">
        <v>0.8</v>
      </c>
      <c r="X5968">
        <v>0.8</v>
      </c>
      <c r="Y5968">
        <v>0.8</v>
      </c>
      <c r="Z5968">
        <v>0.8</v>
      </c>
      <c r="AA5968">
        <v>0.8</v>
      </c>
      <c r="AB5968" s="7">
        <f t="shared" si="279"/>
        <v>19.200000000000006</v>
      </c>
      <c r="AC5968">
        <f>INDEX(SHELF_days!$C$2:$C$289,MATCH(A5968&amp;"|"&amp;C5968,SHELF_days!$D$2:$D$289,0))</f>
        <v>120</v>
      </c>
      <c r="AD5968" s="8">
        <f t="shared" si="280"/>
        <v>2304.0000000000009</v>
      </c>
      <c r="AE5968" s="7">
        <f t="shared" si="281"/>
        <v>0.8</v>
      </c>
    </row>
    <row r="5969" spans="1:31" x14ac:dyDescent="0.45">
      <c r="A5969" t="s">
        <v>92</v>
      </c>
      <c r="B5969" t="s">
        <v>174</v>
      </c>
      <c r="C5969" t="s">
        <v>137</v>
      </c>
      <c r="D5969">
        <v>0.8</v>
      </c>
      <c r="E5969">
        <v>0.8</v>
      </c>
      <c r="F5969">
        <v>0.8</v>
      </c>
      <c r="G5969">
        <v>0.8</v>
      </c>
      <c r="H5969">
        <v>0.8</v>
      </c>
      <c r="I5969">
        <v>0.8</v>
      </c>
      <c r="J5969">
        <v>0.8</v>
      </c>
      <c r="K5969">
        <v>0.8</v>
      </c>
      <c r="L5969">
        <v>0.8</v>
      </c>
      <c r="M5969">
        <v>0.8</v>
      </c>
      <c r="N5969">
        <v>0.8</v>
      </c>
      <c r="O5969">
        <v>0.8</v>
      </c>
      <c r="P5969">
        <v>0.8</v>
      </c>
      <c r="Q5969">
        <v>0.8</v>
      </c>
      <c r="R5969">
        <v>0.8</v>
      </c>
      <c r="S5969">
        <v>0.8</v>
      </c>
      <c r="T5969">
        <v>0.8</v>
      </c>
      <c r="U5969">
        <v>0.8</v>
      </c>
      <c r="V5969">
        <v>0.8</v>
      </c>
      <c r="W5969">
        <v>0.8</v>
      </c>
      <c r="X5969">
        <v>0.8</v>
      </c>
      <c r="Y5969">
        <v>0.8</v>
      </c>
      <c r="Z5969">
        <v>0.8</v>
      </c>
      <c r="AA5969">
        <v>0.8</v>
      </c>
      <c r="AB5969" s="7">
        <f t="shared" si="279"/>
        <v>19.200000000000006</v>
      </c>
      <c r="AC5969">
        <f>INDEX(SHELF_days!$C$2:$C$289,MATCH(A5969&amp;"|"&amp;C5969,SHELF_days!$D$2:$D$289,0))</f>
        <v>77</v>
      </c>
      <c r="AD5969" s="8">
        <f t="shared" si="280"/>
        <v>1478.4000000000005</v>
      </c>
      <c r="AE5969" s="7">
        <f t="shared" si="281"/>
        <v>0.8</v>
      </c>
    </row>
    <row r="5970" spans="1:31" x14ac:dyDescent="0.45">
      <c r="A5970" t="s">
        <v>92</v>
      </c>
      <c r="B5970" t="s">
        <v>174</v>
      </c>
      <c r="C5970" t="s">
        <v>138</v>
      </c>
      <c r="D5970">
        <v>0.8</v>
      </c>
      <c r="E5970">
        <v>0.8</v>
      </c>
      <c r="F5970">
        <v>0.8</v>
      </c>
      <c r="G5970">
        <v>0.8</v>
      </c>
      <c r="H5970">
        <v>0.8</v>
      </c>
      <c r="I5970">
        <v>0.8</v>
      </c>
      <c r="J5970">
        <v>0.8</v>
      </c>
      <c r="K5970">
        <v>0.8</v>
      </c>
      <c r="L5970">
        <v>0.8</v>
      </c>
      <c r="M5970">
        <v>0.8</v>
      </c>
      <c r="N5970">
        <v>0.8</v>
      </c>
      <c r="O5970">
        <v>0.8</v>
      </c>
      <c r="P5970">
        <v>0.8</v>
      </c>
      <c r="Q5970">
        <v>0.8</v>
      </c>
      <c r="R5970">
        <v>0.8</v>
      </c>
      <c r="S5970">
        <v>0.8</v>
      </c>
      <c r="T5970">
        <v>0.8</v>
      </c>
      <c r="U5970">
        <v>0.8</v>
      </c>
      <c r="V5970">
        <v>0.8</v>
      </c>
      <c r="W5970">
        <v>0.8</v>
      </c>
      <c r="X5970">
        <v>0.8</v>
      </c>
      <c r="Y5970">
        <v>0.8</v>
      </c>
      <c r="Z5970">
        <v>0.8</v>
      </c>
      <c r="AA5970">
        <v>0.8</v>
      </c>
      <c r="AB5970" s="7">
        <f t="shared" si="279"/>
        <v>19.200000000000006</v>
      </c>
      <c r="AC5970">
        <f>INDEX(SHELF_days!$C$2:$C$289,MATCH(A5970&amp;"|"&amp;C5970,SHELF_days!$D$2:$D$289,0))</f>
        <v>32</v>
      </c>
      <c r="AD5970" s="8">
        <f t="shared" si="280"/>
        <v>614.4000000000002</v>
      </c>
      <c r="AE5970" s="7">
        <f t="shared" si="281"/>
        <v>0.8</v>
      </c>
    </row>
    <row r="5971" spans="1:31" x14ac:dyDescent="0.45">
      <c r="A5971" t="s">
        <v>92</v>
      </c>
      <c r="B5971" t="s">
        <v>174</v>
      </c>
      <c r="C5971" t="s">
        <v>139</v>
      </c>
      <c r="D5971">
        <v>0.8</v>
      </c>
      <c r="E5971">
        <v>0.8</v>
      </c>
      <c r="F5971">
        <v>0.8</v>
      </c>
      <c r="G5971">
        <v>0.8</v>
      </c>
      <c r="H5971">
        <v>0.8</v>
      </c>
      <c r="I5971">
        <v>0.8</v>
      </c>
      <c r="J5971">
        <v>0.8</v>
      </c>
      <c r="K5971">
        <v>0.8</v>
      </c>
      <c r="L5971">
        <v>0.8</v>
      </c>
      <c r="M5971">
        <v>0.8</v>
      </c>
      <c r="N5971">
        <v>0.8</v>
      </c>
      <c r="O5971">
        <v>0.8</v>
      </c>
      <c r="P5971">
        <v>0.8</v>
      </c>
      <c r="Q5971">
        <v>0.8</v>
      </c>
      <c r="R5971">
        <v>0.8</v>
      </c>
      <c r="S5971">
        <v>0.8</v>
      </c>
      <c r="T5971">
        <v>0.8</v>
      </c>
      <c r="U5971">
        <v>0.8</v>
      </c>
      <c r="V5971">
        <v>0.8</v>
      </c>
      <c r="W5971">
        <v>0.8</v>
      </c>
      <c r="X5971">
        <v>0.8</v>
      </c>
      <c r="Y5971">
        <v>0.8</v>
      </c>
      <c r="Z5971">
        <v>0.8</v>
      </c>
      <c r="AA5971">
        <v>0.8</v>
      </c>
      <c r="AB5971" s="7">
        <f t="shared" si="279"/>
        <v>19.200000000000006</v>
      </c>
      <c r="AC5971">
        <f>INDEX(SHELF_days!$C$2:$C$289,MATCH(A5971&amp;"|"&amp;C5971,SHELF_days!$D$2:$D$289,0))</f>
        <v>10</v>
      </c>
      <c r="AD5971" s="8">
        <f t="shared" si="280"/>
        <v>192.00000000000006</v>
      </c>
      <c r="AE5971" s="7">
        <f t="shared" si="281"/>
        <v>0.8</v>
      </c>
    </row>
    <row r="5972" spans="1:31" x14ac:dyDescent="0.45">
      <c r="A5972" t="s">
        <v>92</v>
      </c>
      <c r="B5972" t="s">
        <v>175</v>
      </c>
      <c r="C5972" t="s">
        <v>134</v>
      </c>
      <c r="D5972">
        <v>6.9724050285210504E-2</v>
      </c>
      <c r="E5972">
        <v>6.9724050285210504E-2</v>
      </c>
      <c r="F5972">
        <v>6.9724050285210504E-2</v>
      </c>
      <c r="G5972">
        <v>6.9724050285210504E-2</v>
      </c>
      <c r="H5972">
        <v>8.5817709799802314E-2</v>
      </c>
      <c r="I5972">
        <v>7.7770880042506416E-2</v>
      </c>
      <c r="J5972">
        <v>7.7770880042506416E-2</v>
      </c>
      <c r="K5972">
        <v>7.7770880042506416E-2</v>
      </c>
      <c r="L5972">
        <v>7.7770880042506416E-2</v>
      </c>
      <c r="M5972">
        <v>8.5817709799802314E-2</v>
      </c>
      <c r="N5972">
        <v>8.5817709799802314E-2</v>
      </c>
      <c r="O5972">
        <v>9.3864539557098212E-2</v>
      </c>
      <c r="P5972">
        <v>9.3864539557098212E-2</v>
      </c>
      <c r="Q5972">
        <v>9.3864539557098212E-2</v>
      </c>
      <c r="R5972">
        <v>9.3864539557098212E-2</v>
      </c>
      <c r="S5972">
        <v>9.3864539557098212E-2</v>
      </c>
      <c r="T5972">
        <v>9.6806541578654093E-2</v>
      </c>
      <c r="U5972">
        <v>9.9689144509513467E-2</v>
      </c>
      <c r="V5972">
        <v>7.7770880042506416E-2</v>
      </c>
      <c r="W5972">
        <v>7.7770880042506416E-2</v>
      </c>
      <c r="X5972">
        <v>7.7770880042506416E-2</v>
      </c>
      <c r="Y5972">
        <v>6.4360661801732777E-2</v>
      </c>
      <c r="Z5972">
        <v>6.9724050285210504E-2</v>
      </c>
      <c r="AA5972">
        <v>7.5087438768688244E-2</v>
      </c>
      <c r="AB5972" s="7">
        <f t="shared" si="279"/>
        <v>1.9557360255670837</v>
      </c>
      <c r="AC5972">
        <f>INDEX(SHELF_days!$C$2:$C$289,MATCH(A5972&amp;"|"&amp;C5972,SHELF_days!$D$2:$D$289,0))</f>
        <v>86</v>
      </c>
      <c r="AD5972" s="8">
        <f t="shared" si="280"/>
        <v>168.19329819876918</v>
      </c>
      <c r="AE5972" s="7">
        <f t="shared" si="281"/>
        <v>9.9689144509513467E-2</v>
      </c>
    </row>
    <row r="5973" spans="1:31" x14ac:dyDescent="0.45">
      <c r="A5973" t="s">
        <v>92</v>
      </c>
      <c r="B5973" t="s">
        <v>175</v>
      </c>
      <c r="C5973" t="s">
        <v>135</v>
      </c>
      <c r="D5973">
        <v>0.47279771929444409</v>
      </c>
      <c r="E5973">
        <v>0.43819635133807172</v>
      </c>
      <c r="F5973">
        <v>0.43819635133807172</v>
      </c>
      <c r="G5973">
        <v>0.4554970353162579</v>
      </c>
      <c r="H5973">
        <v>0.55066206555319352</v>
      </c>
      <c r="I5973">
        <v>0.68395170334084343</v>
      </c>
      <c r="J5973">
        <v>0.6880007995910572</v>
      </c>
      <c r="K5973">
        <v>0.70605270736334624</v>
      </c>
      <c r="L5973">
        <v>0.73676273606626641</v>
      </c>
      <c r="M5973">
        <v>0.84193406724065067</v>
      </c>
      <c r="N5973">
        <v>0.90018396023537739</v>
      </c>
      <c r="O5973">
        <v>0.9802794411626119</v>
      </c>
      <c r="P5973">
        <v>0.97245168922806136</v>
      </c>
      <c r="Q5973">
        <v>0.92986481234037677</v>
      </c>
      <c r="R5973">
        <v>0.94207219899454642</v>
      </c>
      <c r="S5973">
        <v>1</v>
      </c>
      <c r="T5973">
        <v>1</v>
      </c>
      <c r="U5973">
        <v>1</v>
      </c>
      <c r="V5973">
        <v>0.99469542577144365</v>
      </c>
      <c r="W5973">
        <v>0.99289248866559709</v>
      </c>
      <c r="X5973">
        <v>0.99181072640208912</v>
      </c>
      <c r="Y5973">
        <v>0.87647533729349481</v>
      </c>
      <c r="Z5973">
        <v>0.72502862040238147</v>
      </c>
      <c r="AA5973">
        <v>0.62273447635941082</v>
      </c>
      <c r="AB5973" s="7">
        <f t="shared" si="279"/>
        <v>18.94054071329759</v>
      </c>
      <c r="AC5973">
        <f>INDEX(SHELF_days!$C$2:$C$289,MATCH(A5973&amp;"|"&amp;C5973,SHELF_days!$D$2:$D$289,0))</f>
        <v>40</v>
      </c>
      <c r="AD5973" s="8">
        <f t="shared" si="280"/>
        <v>757.62162853190364</v>
      </c>
      <c r="AE5973" s="7">
        <f t="shared" si="281"/>
        <v>1</v>
      </c>
    </row>
    <row r="5974" spans="1:31" x14ac:dyDescent="0.45">
      <c r="A5974" t="s">
        <v>92</v>
      </c>
      <c r="B5974" t="s">
        <v>175</v>
      </c>
      <c r="C5974" t="s">
        <v>136</v>
      </c>
      <c r="D5974">
        <v>0.25561641634002708</v>
      </c>
      <c r="E5974">
        <v>0.23831573236184089</v>
      </c>
      <c r="F5974">
        <v>0.23831573236184089</v>
      </c>
      <c r="G5974">
        <v>0.23831573236184089</v>
      </c>
      <c r="H5974">
        <v>0.2545797275041653</v>
      </c>
      <c r="I5974">
        <v>0.28445088963700399</v>
      </c>
      <c r="J5974">
        <v>0.30237508936429558</v>
      </c>
      <c r="K5974">
        <v>0.32097539050627949</v>
      </c>
      <c r="L5974">
        <v>0.37287744244083809</v>
      </c>
      <c r="M5974">
        <v>0.43439015078128451</v>
      </c>
      <c r="N5974">
        <v>0.4760705509574184</v>
      </c>
      <c r="O5974">
        <v>0.48477473065175558</v>
      </c>
      <c r="P5974">
        <v>0.48743907104150658</v>
      </c>
      <c r="Q5974">
        <v>0.48821533562874608</v>
      </c>
      <c r="R5974">
        <v>0.48037756737694087</v>
      </c>
      <c r="S5974">
        <v>0.52227832653267825</v>
      </c>
      <c r="T5974">
        <v>0.52488757717752843</v>
      </c>
      <c r="U5974">
        <v>0.52538839304026352</v>
      </c>
      <c r="V5974">
        <v>0.46327470566453499</v>
      </c>
      <c r="W5974">
        <v>0.44933700020461542</v>
      </c>
      <c r="X5974">
        <v>0.39428481649345259</v>
      </c>
      <c r="Y5974">
        <v>0.33759746899045961</v>
      </c>
      <c r="Z5974">
        <v>0.28060712789051168</v>
      </c>
      <c r="AA5974">
        <v>0.2498244808874949</v>
      </c>
      <c r="AB5974" s="7">
        <f t="shared" si="279"/>
        <v>9.1045694561973249</v>
      </c>
      <c r="AC5974">
        <f>INDEX(SHELF_days!$C$2:$C$289,MATCH(A5974&amp;"|"&amp;C5974,SHELF_days!$D$2:$D$289,0))</f>
        <v>120</v>
      </c>
      <c r="AD5974" s="8">
        <f t="shared" si="280"/>
        <v>1092.5483347436789</v>
      </c>
      <c r="AE5974" s="7">
        <f t="shared" si="281"/>
        <v>0.52538839304026352</v>
      </c>
    </row>
    <row r="5975" spans="1:31" x14ac:dyDescent="0.45">
      <c r="A5975" t="s">
        <v>92</v>
      </c>
      <c r="B5975" t="s">
        <v>175</v>
      </c>
      <c r="C5975" t="s">
        <v>137</v>
      </c>
      <c r="D5975">
        <v>0.31150226333958048</v>
      </c>
      <c r="E5975">
        <v>0.30925444564917443</v>
      </c>
      <c r="F5975">
        <v>0.30251489503922402</v>
      </c>
      <c r="G5975">
        <v>0.31160762979381829</v>
      </c>
      <c r="H5975">
        <v>0.35643910484136287</v>
      </c>
      <c r="I5975">
        <v>0.43602199748103693</v>
      </c>
      <c r="J5975">
        <v>0.46656656182619111</v>
      </c>
      <c r="K5975">
        <v>0.49775893474184429</v>
      </c>
      <c r="L5975">
        <v>0.51794636688155071</v>
      </c>
      <c r="M5975">
        <v>0.54305870514155685</v>
      </c>
      <c r="N5975">
        <v>0.59699462232749989</v>
      </c>
      <c r="O5975">
        <v>0.59010287572809483</v>
      </c>
      <c r="P5975">
        <v>0.55773586197075375</v>
      </c>
      <c r="Q5975">
        <v>0.5271952000868676</v>
      </c>
      <c r="R5975">
        <v>0.57254960494433305</v>
      </c>
      <c r="S5975">
        <v>0.66834332169155419</v>
      </c>
      <c r="T5975">
        <v>0.67240188141034307</v>
      </c>
      <c r="U5975">
        <v>0.69495420507849759</v>
      </c>
      <c r="V5975">
        <v>0.63424361513119165</v>
      </c>
      <c r="W5975">
        <v>0.59309996598196968</v>
      </c>
      <c r="X5975">
        <v>0.53618256838722411</v>
      </c>
      <c r="Y5975">
        <v>0.44717132932390202</v>
      </c>
      <c r="Z5975">
        <v>0.31449935359345532</v>
      </c>
      <c r="AA5975">
        <v>0.29652461699274241</v>
      </c>
      <c r="AB5975" s="7">
        <f t="shared" si="279"/>
        <v>11.75466992738377</v>
      </c>
      <c r="AC5975">
        <f>INDEX(SHELF_days!$C$2:$C$289,MATCH(A5975&amp;"|"&amp;C5975,SHELF_days!$D$2:$D$289,0))</f>
        <v>77</v>
      </c>
      <c r="AD5975" s="8">
        <f t="shared" si="280"/>
        <v>905.10958440855029</v>
      </c>
      <c r="AE5975" s="7">
        <f t="shared" si="281"/>
        <v>0.69495420507849759</v>
      </c>
    </row>
    <row r="5976" spans="1:31" x14ac:dyDescent="0.45">
      <c r="A5976" t="s">
        <v>92</v>
      </c>
      <c r="B5976" t="s">
        <v>175</v>
      </c>
      <c r="C5976" t="s">
        <v>138</v>
      </c>
      <c r="D5976">
        <v>0.51892661637132309</v>
      </c>
      <c r="E5976">
        <v>0.45404905145312491</v>
      </c>
      <c r="F5976">
        <v>0.45404905145312491</v>
      </c>
      <c r="G5976">
        <v>0.45404905145312491</v>
      </c>
      <c r="H5976">
        <v>0.47567490642585758</v>
      </c>
      <c r="I5976">
        <v>0.47567490642585758</v>
      </c>
      <c r="J5976">
        <v>0.60543003626225411</v>
      </c>
      <c r="K5976">
        <v>0.71355931112591786</v>
      </c>
      <c r="L5976">
        <v>0.86494029593504707</v>
      </c>
      <c r="M5976">
        <v>0.95144371582597809</v>
      </c>
      <c r="N5976">
        <v>0.97306957079871081</v>
      </c>
      <c r="O5976">
        <v>0.99283614688103927</v>
      </c>
      <c r="P5976">
        <v>1</v>
      </c>
      <c r="Q5976">
        <v>1</v>
      </c>
      <c r="R5976">
        <v>1</v>
      </c>
      <c r="S5976">
        <v>1</v>
      </c>
      <c r="T5976">
        <v>1</v>
      </c>
      <c r="U5976">
        <v>1</v>
      </c>
      <c r="V5976">
        <v>0.98748367734805731</v>
      </c>
      <c r="W5976">
        <v>0.98748367734805731</v>
      </c>
      <c r="X5976">
        <v>0.98748367734805731</v>
      </c>
      <c r="Y5976">
        <v>0.93667277797443294</v>
      </c>
      <c r="Z5976">
        <v>0.83610269253892799</v>
      </c>
      <c r="AA5976">
        <v>0.67290871356753312</v>
      </c>
      <c r="AB5976" s="7">
        <f t="shared" si="279"/>
        <v>19.341837876536427</v>
      </c>
      <c r="AC5976">
        <f>INDEX(SHELF_days!$C$2:$C$289,MATCH(A5976&amp;"|"&amp;C5976,SHELF_days!$D$2:$D$289,0))</f>
        <v>32</v>
      </c>
      <c r="AD5976" s="8">
        <f t="shared" si="280"/>
        <v>618.93881204916568</v>
      </c>
      <c r="AE5976" s="7">
        <f t="shared" si="281"/>
        <v>1</v>
      </c>
    </row>
    <row r="5977" spans="1:31" x14ac:dyDescent="0.45">
      <c r="A5977" t="s">
        <v>92</v>
      </c>
      <c r="B5977" t="s">
        <v>175</v>
      </c>
      <c r="C5977" t="s">
        <v>139</v>
      </c>
      <c r="D5977">
        <v>0.48432900453392119</v>
      </c>
      <c r="E5977">
        <v>0.48432900453392119</v>
      </c>
      <c r="F5977">
        <v>0.48432900453392119</v>
      </c>
      <c r="G5977">
        <v>0.48432900453392119</v>
      </c>
      <c r="H5977">
        <v>0.58189795091198571</v>
      </c>
      <c r="I5977">
        <v>0.89873409831275908</v>
      </c>
      <c r="J5977">
        <v>0.9687481559231349</v>
      </c>
      <c r="K5977">
        <v>0.89954542001038995</v>
      </c>
      <c r="L5977">
        <v>0.89954542001038995</v>
      </c>
      <c r="M5977">
        <v>0.89954542001038995</v>
      </c>
      <c r="N5977">
        <v>0.9687481559231349</v>
      </c>
      <c r="O5977">
        <v>0.9687481559231349</v>
      </c>
      <c r="P5977">
        <v>0.89954542001038995</v>
      </c>
      <c r="Q5977">
        <v>0.94957692469763266</v>
      </c>
      <c r="R5977">
        <v>0.9687481559231349</v>
      </c>
      <c r="S5977">
        <v>1</v>
      </c>
      <c r="T5977">
        <v>1</v>
      </c>
      <c r="U5977">
        <v>1</v>
      </c>
      <c r="V5977">
        <v>1</v>
      </c>
      <c r="W5977">
        <v>1</v>
      </c>
      <c r="X5977">
        <v>1</v>
      </c>
      <c r="Y5977">
        <v>1</v>
      </c>
      <c r="Z5977">
        <v>0.83034268409764522</v>
      </c>
      <c r="AA5977">
        <v>0.55353174044666609</v>
      </c>
      <c r="AB5977" s="7">
        <f t="shared" si="279"/>
        <v>20.224573720336473</v>
      </c>
      <c r="AC5977">
        <f>INDEX(SHELF_days!$C$2:$C$289,MATCH(A5977&amp;"|"&amp;C5977,SHELF_days!$D$2:$D$289,0))</f>
        <v>10</v>
      </c>
      <c r="AD5977" s="8">
        <f t="shared" si="280"/>
        <v>202.24573720336474</v>
      </c>
      <c r="AE5977" s="7">
        <f t="shared" si="281"/>
        <v>1</v>
      </c>
    </row>
    <row r="5978" spans="1:31" x14ac:dyDescent="0.45">
      <c r="A5978" t="s">
        <v>92</v>
      </c>
      <c r="B5978" t="s">
        <v>176</v>
      </c>
      <c r="C5978" t="s">
        <v>134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 s="7">
        <f t="shared" si="279"/>
        <v>0</v>
      </c>
      <c r="AC5978">
        <f>INDEX(SHELF_days!$C$2:$C$289,MATCH(A5978&amp;"|"&amp;C5978,SHELF_days!$D$2:$D$289,0))</f>
        <v>86</v>
      </c>
      <c r="AD5978" s="8">
        <f t="shared" si="280"/>
        <v>0</v>
      </c>
      <c r="AE5978" s="7">
        <f t="shared" si="281"/>
        <v>0</v>
      </c>
    </row>
    <row r="5979" spans="1:31" x14ac:dyDescent="0.45">
      <c r="A5979" t="s">
        <v>92</v>
      </c>
      <c r="B5979" t="s">
        <v>176</v>
      </c>
      <c r="C5979" t="s">
        <v>135</v>
      </c>
      <c r="D5979">
        <v>2.7482911756551199E-2</v>
      </c>
      <c r="E5979">
        <v>2.7482911756551199E-2</v>
      </c>
      <c r="F5979">
        <v>2.7482911756551199E-2</v>
      </c>
      <c r="G5979">
        <v>2.7482911756551199E-2</v>
      </c>
      <c r="H5979">
        <v>2.7482911756551199E-2</v>
      </c>
      <c r="I5979">
        <v>2.7482911756551199E-2</v>
      </c>
      <c r="J5979">
        <v>2.7482911756551199E-2</v>
      </c>
      <c r="K5979">
        <v>2.7482911756551199E-2</v>
      </c>
      <c r="L5979">
        <v>2.7482911756551199E-2</v>
      </c>
      <c r="M5979">
        <v>2.7482911756551199E-2</v>
      </c>
      <c r="N5979">
        <v>2.7482911756551199E-2</v>
      </c>
      <c r="O5979">
        <v>2.7482911756551199E-2</v>
      </c>
      <c r="P5979">
        <v>2.7482911756551199E-2</v>
      </c>
      <c r="Q5979">
        <v>2.7482911756551199E-2</v>
      </c>
      <c r="R5979">
        <v>2.7482911756551199E-2</v>
      </c>
      <c r="S5979">
        <v>2.7482911756551199E-2</v>
      </c>
      <c r="T5979">
        <v>5.4965823513102398E-2</v>
      </c>
      <c r="U5979">
        <v>5.4965823513102398E-2</v>
      </c>
      <c r="V5979">
        <v>5.4965823513102398E-2</v>
      </c>
      <c r="W5979">
        <v>5.4965823513102398E-2</v>
      </c>
      <c r="X5979">
        <v>2.7482911756551199E-2</v>
      </c>
      <c r="Y5979">
        <v>2.7482911756551199E-2</v>
      </c>
      <c r="Z5979">
        <v>2.7482911756551199E-2</v>
      </c>
      <c r="AA5979">
        <v>2.7482911756551199E-2</v>
      </c>
      <c r="AB5979" s="7">
        <f t="shared" si="279"/>
        <v>0.76952152918343353</v>
      </c>
      <c r="AC5979">
        <f>INDEX(SHELF_days!$C$2:$C$289,MATCH(A5979&amp;"|"&amp;C5979,SHELF_days!$D$2:$D$289,0))</f>
        <v>40</v>
      </c>
      <c r="AD5979" s="8">
        <f t="shared" si="280"/>
        <v>30.780861167337342</v>
      </c>
      <c r="AE5979" s="7">
        <f t="shared" si="281"/>
        <v>5.4965823513102398E-2</v>
      </c>
    </row>
    <row r="5980" spans="1:31" x14ac:dyDescent="0.45">
      <c r="A5980" t="s">
        <v>92</v>
      </c>
      <c r="B5980" t="s">
        <v>176</v>
      </c>
      <c r="C5980" t="s">
        <v>136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4.4534452888561747E-2</v>
      </c>
      <c r="O5980">
        <v>0.14217571814188729</v>
      </c>
      <c r="P5980">
        <v>0.31529556317347962</v>
      </c>
      <c r="Q5980">
        <v>0.37969280021421659</v>
      </c>
      <c r="R5980">
        <v>0.50974176592635478</v>
      </c>
      <c r="S5980">
        <v>0.63017296247007093</v>
      </c>
      <c r="T5980">
        <v>0.68390702065016651</v>
      </c>
      <c r="U5980">
        <v>0.73429576781515893</v>
      </c>
      <c r="V5980">
        <v>0.63979073163849265</v>
      </c>
      <c r="W5980">
        <v>0.27912438782267579</v>
      </c>
      <c r="X5980">
        <v>8.1332874054697288E-2</v>
      </c>
      <c r="Y5980">
        <v>0</v>
      </c>
      <c r="Z5980">
        <v>0</v>
      </c>
      <c r="AA5980">
        <v>0</v>
      </c>
      <c r="AB5980" s="7">
        <f t="shared" si="279"/>
        <v>4.4400640447957631</v>
      </c>
      <c r="AC5980">
        <f>INDEX(SHELF_days!$C$2:$C$289,MATCH(A5980&amp;"|"&amp;C5980,SHELF_days!$D$2:$D$289,0))</f>
        <v>120</v>
      </c>
      <c r="AD5980" s="8">
        <f t="shared" si="280"/>
        <v>532.80768537549159</v>
      </c>
      <c r="AE5980" s="7">
        <f t="shared" si="281"/>
        <v>0.73429576781515893</v>
      </c>
    </row>
    <row r="5981" spans="1:31" x14ac:dyDescent="0.45">
      <c r="A5981" t="s">
        <v>92</v>
      </c>
      <c r="B5981" t="s">
        <v>176</v>
      </c>
      <c r="C5981" t="s">
        <v>137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 s="7">
        <f t="shared" si="279"/>
        <v>0</v>
      </c>
      <c r="AC5981">
        <f>INDEX(SHELF_days!$C$2:$C$289,MATCH(A5981&amp;"|"&amp;C5981,SHELF_days!$D$2:$D$289,0))</f>
        <v>77</v>
      </c>
      <c r="AD5981" s="8">
        <f t="shared" si="280"/>
        <v>0</v>
      </c>
      <c r="AE5981" s="7">
        <f t="shared" si="281"/>
        <v>0</v>
      </c>
    </row>
    <row r="5982" spans="1:31" x14ac:dyDescent="0.45">
      <c r="A5982" t="s">
        <v>92</v>
      </c>
      <c r="B5982" t="s">
        <v>176</v>
      </c>
      <c r="C5982" t="s">
        <v>138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 s="7">
        <f t="shared" si="279"/>
        <v>0</v>
      </c>
      <c r="AC5982">
        <f>INDEX(SHELF_days!$C$2:$C$289,MATCH(A5982&amp;"|"&amp;C5982,SHELF_days!$D$2:$D$289,0))</f>
        <v>32</v>
      </c>
      <c r="AD5982" s="8">
        <f t="shared" si="280"/>
        <v>0</v>
      </c>
      <c r="AE5982" s="7">
        <f t="shared" si="281"/>
        <v>0</v>
      </c>
    </row>
    <row r="5983" spans="1:31" x14ac:dyDescent="0.45">
      <c r="A5983" t="s">
        <v>92</v>
      </c>
      <c r="B5983" t="s">
        <v>176</v>
      </c>
      <c r="C5983" t="s">
        <v>139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 s="7">
        <f t="shared" si="279"/>
        <v>0</v>
      </c>
      <c r="AC5983">
        <f>INDEX(SHELF_days!$C$2:$C$289,MATCH(A5983&amp;"|"&amp;C5983,SHELF_days!$D$2:$D$289,0))</f>
        <v>10</v>
      </c>
      <c r="AD5983" s="8">
        <f t="shared" si="280"/>
        <v>0</v>
      </c>
      <c r="AE5983" s="7">
        <f t="shared" si="281"/>
        <v>0</v>
      </c>
    </row>
    <row r="5984" spans="1:31" x14ac:dyDescent="0.45">
      <c r="A5984" t="s">
        <v>92</v>
      </c>
      <c r="B5984" t="s">
        <v>177</v>
      </c>
      <c r="C5984" t="s">
        <v>134</v>
      </c>
      <c r="D5984">
        <v>0.1687752731945919</v>
      </c>
      <c r="E5984">
        <v>0.15614060818716091</v>
      </c>
      <c r="F5984">
        <v>0.15552474614077849</v>
      </c>
      <c r="G5984">
        <v>0.16899658007638441</v>
      </c>
      <c r="H5984">
        <v>0.17203791808192989</v>
      </c>
      <c r="I5984">
        <v>0.2078925995125035</v>
      </c>
      <c r="J5984">
        <v>0.21046937106109581</v>
      </c>
      <c r="K5984">
        <v>0.19254114037175349</v>
      </c>
      <c r="L5984">
        <v>0.23613266292451071</v>
      </c>
      <c r="M5984">
        <v>0.26211575213185639</v>
      </c>
      <c r="N5984">
        <v>0.27950050533132748</v>
      </c>
      <c r="O5984">
        <v>0.26020171459656771</v>
      </c>
      <c r="P5984">
        <v>0.24650798046313219</v>
      </c>
      <c r="Q5984">
        <v>0.22889717385357289</v>
      </c>
      <c r="R5984">
        <v>0.21915848442262789</v>
      </c>
      <c r="S5984">
        <v>0.25010881549154729</v>
      </c>
      <c r="T5984">
        <v>0.28916562357368719</v>
      </c>
      <c r="U5984">
        <v>0.29974919504128777</v>
      </c>
      <c r="V5984">
        <v>0.25021027253387051</v>
      </c>
      <c r="W5984">
        <v>0.22335026222387239</v>
      </c>
      <c r="X5984">
        <v>0.20594652291121801</v>
      </c>
      <c r="Y5984">
        <v>0.1930116399890765</v>
      </c>
      <c r="Z5984">
        <v>0.1734873891602654</v>
      </c>
      <c r="AA5984">
        <v>0.14901962911135971</v>
      </c>
      <c r="AB5984" s="7">
        <f t="shared" si="279"/>
        <v>5.1989418603859781</v>
      </c>
      <c r="AC5984">
        <f>INDEX(SHELF_days!$C$2:$C$289,MATCH(A5984&amp;"|"&amp;C5984,SHELF_days!$D$2:$D$289,0))</f>
        <v>86</v>
      </c>
      <c r="AD5984" s="8">
        <f t="shared" si="280"/>
        <v>447.10899999319412</v>
      </c>
      <c r="AE5984" s="7">
        <f t="shared" si="281"/>
        <v>0.29974919504128777</v>
      </c>
    </row>
    <row r="5985" spans="1:31" x14ac:dyDescent="0.45">
      <c r="A5985" t="s">
        <v>92</v>
      </c>
      <c r="B5985" t="s">
        <v>177</v>
      </c>
      <c r="C5985" t="s">
        <v>135</v>
      </c>
      <c r="D5985">
        <v>0.16625534132234199</v>
      </c>
      <c r="E5985">
        <v>0.16803994696416411</v>
      </c>
      <c r="F5985">
        <v>0.16994956429497729</v>
      </c>
      <c r="G5985">
        <v>0.16994956429497729</v>
      </c>
      <c r="H5985">
        <v>0.19390716154948809</v>
      </c>
      <c r="I5985">
        <v>0.27916640907090562</v>
      </c>
      <c r="J5985">
        <v>0.2967241732267592</v>
      </c>
      <c r="K5985">
        <v>0.26292764579685612</v>
      </c>
      <c r="L5985">
        <v>0.26568810799049652</v>
      </c>
      <c r="M5985">
        <v>0.33625593079649951</v>
      </c>
      <c r="N5985">
        <v>0.41025647253183978</v>
      </c>
      <c r="O5985">
        <v>0.46606015974209652</v>
      </c>
      <c r="P5985">
        <v>0.48585282674603603</v>
      </c>
      <c r="Q5985">
        <v>0.46638799651832819</v>
      </c>
      <c r="R5985">
        <v>0.50735101036406882</v>
      </c>
      <c r="S5985">
        <v>0.62242937259830478</v>
      </c>
      <c r="T5985">
        <v>0.68482423732914388</v>
      </c>
      <c r="U5985">
        <v>0.7231811401482634</v>
      </c>
      <c r="V5985">
        <v>0.66417307168549988</v>
      </c>
      <c r="W5985">
        <v>0.58172276027794401</v>
      </c>
      <c r="X5985">
        <v>0.51405189201988821</v>
      </c>
      <c r="Y5985">
        <v>0.37032671856449523</v>
      </c>
      <c r="Z5985">
        <v>0.2491444692708463</v>
      </c>
      <c r="AA5985">
        <v>0.2132622876419589</v>
      </c>
      <c r="AB5985" s="7">
        <f t="shared" si="279"/>
        <v>9.2678882607461777</v>
      </c>
      <c r="AC5985">
        <f>INDEX(SHELF_days!$C$2:$C$289,MATCH(A5985&amp;"|"&amp;C5985,SHELF_days!$D$2:$D$289,0))</f>
        <v>40</v>
      </c>
      <c r="AD5985" s="8">
        <f t="shared" si="280"/>
        <v>370.71553042984709</v>
      </c>
      <c r="AE5985" s="7">
        <f t="shared" si="281"/>
        <v>0.7231811401482634</v>
      </c>
    </row>
    <row r="5986" spans="1:31" x14ac:dyDescent="0.45">
      <c r="A5986" t="s">
        <v>92</v>
      </c>
      <c r="B5986" t="s">
        <v>177</v>
      </c>
      <c r="C5986" t="s">
        <v>136</v>
      </c>
      <c r="D5986">
        <v>0.17804640981119749</v>
      </c>
      <c r="E5986">
        <v>0.16772444127290079</v>
      </c>
      <c r="F5986">
        <v>0.16788687142662401</v>
      </c>
      <c r="G5986">
        <v>0.17441299184375181</v>
      </c>
      <c r="H5986">
        <v>0.18645620975972199</v>
      </c>
      <c r="I5986">
        <v>0.2069517486068668</v>
      </c>
      <c r="J5986">
        <v>0.1975639660573914</v>
      </c>
      <c r="K5986">
        <v>0.23417878421733901</v>
      </c>
      <c r="L5986">
        <v>0.2826093330360791</v>
      </c>
      <c r="M5986">
        <v>0.35894087504029459</v>
      </c>
      <c r="N5986">
        <v>0.40168381721976559</v>
      </c>
      <c r="O5986">
        <v>0.44279735534408732</v>
      </c>
      <c r="P5986">
        <v>0.45589679446908438</v>
      </c>
      <c r="Q5986">
        <v>0.45285314253099462</v>
      </c>
      <c r="R5986">
        <v>0.45932823776894249</v>
      </c>
      <c r="S5986">
        <v>0.52767774091009279</v>
      </c>
      <c r="T5986">
        <v>0.55383154691847813</v>
      </c>
      <c r="U5986">
        <v>0.58893261809608444</v>
      </c>
      <c r="V5986">
        <v>0.40256272593114201</v>
      </c>
      <c r="W5986">
        <v>0.35810576294104779</v>
      </c>
      <c r="X5986">
        <v>0.33484508459217122</v>
      </c>
      <c r="Y5986">
        <v>0.28108368017859581</v>
      </c>
      <c r="Z5986">
        <v>0.22485095625340021</v>
      </c>
      <c r="AA5986">
        <v>0.19991197471932651</v>
      </c>
      <c r="AB5986" s="7">
        <f t="shared" si="279"/>
        <v>7.8391330689453813</v>
      </c>
      <c r="AC5986">
        <f>INDEX(SHELF_days!$C$2:$C$289,MATCH(A5986&amp;"|"&amp;C5986,SHELF_days!$D$2:$D$289,0))</f>
        <v>120</v>
      </c>
      <c r="AD5986" s="8">
        <f t="shared" si="280"/>
        <v>940.69596827344571</v>
      </c>
      <c r="AE5986" s="7">
        <f t="shared" si="281"/>
        <v>0.58893261809608444</v>
      </c>
    </row>
    <row r="5987" spans="1:31" x14ac:dyDescent="0.45">
      <c r="A5987" t="s">
        <v>92</v>
      </c>
      <c r="B5987" t="s">
        <v>177</v>
      </c>
      <c r="C5987" t="s">
        <v>137</v>
      </c>
      <c r="D5987">
        <v>0.1605676242389622</v>
      </c>
      <c r="E5987">
        <v>0.1560800591297769</v>
      </c>
      <c r="F5987">
        <v>0.15261829892150991</v>
      </c>
      <c r="G5987">
        <v>0.16433288486365069</v>
      </c>
      <c r="H5987">
        <v>0.19777028117853271</v>
      </c>
      <c r="I5987">
        <v>0.28411880030912778</v>
      </c>
      <c r="J5987">
        <v>0.2570867206430032</v>
      </c>
      <c r="K5987">
        <v>0.25529885137770758</v>
      </c>
      <c r="L5987">
        <v>0.28778664922810893</v>
      </c>
      <c r="M5987">
        <v>0.3568402832753273</v>
      </c>
      <c r="N5987">
        <v>0.40997406141837162</v>
      </c>
      <c r="O5987">
        <v>0.42249312226342889</v>
      </c>
      <c r="P5987">
        <v>0.41943161151262609</v>
      </c>
      <c r="Q5987">
        <v>0.39130679781445099</v>
      </c>
      <c r="R5987">
        <v>0.43081817844575238</v>
      </c>
      <c r="S5987">
        <v>0.5351494285816577</v>
      </c>
      <c r="T5987">
        <v>0.60225482851472889</v>
      </c>
      <c r="U5987">
        <v>0.65070886879583179</v>
      </c>
      <c r="V5987">
        <v>0.45496302816788409</v>
      </c>
      <c r="W5987">
        <v>0.41211645627926868</v>
      </c>
      <c r="X5987">
        <v>0.35460975401402822</v>
      </c>
      <c r="Y5987">
        <v>0.25492974715948308</v>
      </c>
      <c r="Z5987">
        <v>0.18697017247364461</v>
      </c>
      <c r="AA5987">
        <v>0.17910699356260029</v>
      </c>
      <c r="AB5987" s="7">
        <f t="shared" si="279"/>
        <v>7.9773335021694658</v>
      </c>
      <c r="AC5987">
        <f>INDEX(SHELF_days!$C$2:$C$289,MATCH(A5987&amp;"|"&amp;C5987,SHELF_days!$D$2:$D$289,0))</f>
        <v>77</v>
      </c>
      <c r="AD5987" s="8">
        <f t="shared" si="280"/>
        <v>614.25467966704889</v>
      </c>
      <c r="AE5987" s="7">
        <f t="shared" si="281"/>
        <v>0.65070886879583179</v>
      </c>
    </row>
    <row r="5988" spans="1:31" x14ac:dyDescent="0.45">
      <c r="A5988" t="s">
        <v>92</v>
      </c>
      <c r="B5988" t="s">
        <v>177</v>
      </c>
      <c r="C5988" t="s">
        <v>138</v>
      </c>
      <c r="D5988">
        <v>0.17955760553457989</v>
      </c>
      <c r="E5988">
        <v>0.17955760553457989</v>
      </c>
      <c r="F5988">
        <v>0.17955760553457989</v>
      </c>
      <c r="G5988">
        <v>0.17955760553457989</v>
      </c>
      <c r="H5988">
        <v>0.17955760553457989</v>
      </c>
      <c r="I5988">
        <v>0.17955760553457989</v>
      </c>
      <c r="J5988">
        <v>0.17955760553457989</v>
      </c>
      <c r="K5988">
        <v>0.20803443912759331</v>
      </c>
      <c r="L5988">
        <v>0.23898439937398969</v>
      </c>
      <c r="M5988">
        <v>0.32202787848951359</v>
      </c>
      <c r="N5988">
        <v>0.47013643374384229</v>
      </c>
      <c r="O5988">
        <v>0.51819896345774641</v>
      </c>
      <c r="P5988">
        <v>0.58640208811612404</v>
      </c>
      <c r="Q5988">
        <v>0.63579127248870915</v>
      </c>
      <c r="R5988">
        <v>0.65654257504649394</v>
      </c>
      <c r="S5988">
        <v>0.68291461999833059</v>
      </c>
      <c r="T5988">
        <v>0.68659959465723952</v>
      </c>
      <c r="U5988">
        <v>0.7782695181278898</v>
      </c>
      <c r="V5988">
        <v>0.45621931612248501</v>
      </c>
      <c r="W5988">
        <v>0.45799563017269029</v>
      </c>
      <c r="X5988">
        <v>0.4034768207556611</v>
      </c>
      <c r="Y5988">
        <v>0.31164584906322368</v>
      </c>
      <c r="Z5988">
        <v>0.18248517519003499</v>
      </c>
      <c r="AA5988">
        <v>0.17955760553457989</v>
      </c>
      <c r="AB5988" s="7">
        <f t="shared" si="279"/>
        <v>9.032185418208206</v>
      </c>
      <c r="AC5988">
        <f>INDEX(SHELF_days!$C$2:$C$289,MATCH(A5988&amp;"|"&amp;C5988,SHELF_days!$D$2:$D$289,0))</f>
        <v>32</v>
      </c>
      <c r="AD5988" s="8">
        <f t="shared" si="280"/>
        <v>289.02993338266259</v>
      </c>
      <c r="AE5988" s="7">
        <f t="shared" si="281"/>
        <v>0.7782695181278898</v>
      </c>
    </row>
    <row r="5989" spans="1:31" x14ac:dyDescent="0.45">
      <c r="A5989" t="s">
        <v>92</v>
      </c>
      <c r="B5989" t="s">
        <v>177</v>
      </c>
      <c r="C5989" t="s">
        <v>139</v>
      </c>
      <c r="D5989">
        <v>0.1367985053817018</v>
      </c>
      <c r="E5989">
        <v>0.1367985053817018</v>
      </c>
      <c r="F5989">
        <v>0.1367985053817018</v>
      </c>
      <c r="G5989">
        <v>0.1367985053817018</v>
      </c>
      <c r="H5989">
        <v>0.18399679612324379</v>
      </c>
      <c r="I5989">
        <v>0.29581847629631342</v>
      </c>
      <c r="J5989">
        <v>0.36112560312885361</v>
      </c>
      <c r="K5989">
        <v>0.39961899830227982</v>
      </c>
      <c r="L5989">
        <v>0.50584831883721637</v>
      </c>
      <c r="M5989">
        <v>0.37210622168839941</v>
      </c>
      <c r="N5989">
        <v>0.40650229497366791</v>
      </c>
      <c r="O5989">
        <v>0.38484720892965663</v>
      </c>
      <c r="P5989">
        <v>0.37337674864998249</v>
      </c>
      <c r="Q5989">
        <v>0.33678659265997191</v>
      </c>
      <c r="R5989">
        <v>0.32248933745372321</v>
      </c>
      <c r="S5989">
        <v>0.56638969393434024</v>
      </c>
      <c r="T5989">
        <v>0.69066662034525894</v>
      </c>
      <c r="U5989">
        <v>0.74736069693220741</v>
      </c>
      <c r="V5989">
        <v>0.67671633635743456</v>
      </c>
      <c r="W5989">
        <v>0.59808143272306646</v>
      </c>
      <c r="X5989">
        <v>0.43008613279068492</v>
      </c>
      <c r="Y5989">
        <v>0.32144842379845018</v>
      </c>
      <c r="Z5989">
        <v>0.186471517313476</v>
      </c>
      <c r="AA5989">
        <v>0.26415735261509521</v>
      </c>
      <c r="AB5989" s="7">
        <f t="shared" si="279"/>
        <v>8.9710888253801304</v>
      </c>
      <c r="AC5989">
        <f>INDEX(SHELF_days!$C$2:$C$289,MATCH(A5989&amp;"|"&amp;C5989,SHELF_days!$D$2:$D$289,0))</f>
        <v>10</v>
      </c>
      <c r="AD5989" s="8">
        <f t="shared" si="280"/>
        <v>89.710888253801301</v>
      </c>
      <c r="AE5989" s="7">
        <f t="shared" si="281"/>
        <v>0.74736069693220741</v>
      </c>
    </row>
    <row r="5990" spans="1:31" x14ac:dyDescent="0.45">
      <c r="A5990" t="s">
        <v>92</v>
      </c>
      <c r="B5990" t="s">
        <v>178</v>
      </c>
      <c r="C5990" t="s">
        <v>134</v>
      </c>
      <c r="D5990">
        <v>0.1186210208164241</v>
      </c>
      <c r="E5990">
        <v>0.116631396837406</v>
      </c>
      <c r="F5990">
        <v>0.1169148924820847</v>
      </c>
      <c r="G5990">
        <v>0.1186210208164241</v>
      </c>
      <c r="H5990">
        <v>0.12875856734682301</v>
      </c>
      <c r="I5990">
        <v>0.15274487611977899</v>
      </c>
      <c r="J5990">
        <v>0.163002263990883</v>
      </c>
      <c r="K5990">
        <v>0.15879879675023709</v>
      </c>
      <c r="L5990">
        <v>0.1599495313443195</v>
      </c>
      <c r="M5990">
        <v>0.1739812771393511</v>
      </c>
      <c r="N5990">
        <v>0.17971304362812879</v>
      </c>
      <c r="O5990">
        <v>0.17584461669483059</v>
      </c>
      <c r="P5990">
        <v>0.16764643809734769</v>
      </c>
      <c r="Q5990">
        <v>0.1673693855355026</v>
      </c>
      <c r="R5990">
        <v>0.1673693855355026</v>
      </c>
      <c r="S5990">
        <v>0.19595863268478811</v>
      </c>
      <c r="T5990">
        <v>0.20961796829203719</v>
      </c>
      <c r="U5990">
        <v>0.21286785927330909</v>
      </c>
      <c r="V5990">
        <v>0.19986829534822151</v>
      </c>
      <c r="W5990">
        <v>0.1957305475524784</v>
      </c>
      <c r="X5990">
        <v>0.18693831671773689</v>
      </c>
      <c r="Y5990">
        <v>0.17372870829227369</v>
      </c>
      <c r="Z5990">
        <v>0.14786875103130451</v>
      </c>
      <c r="AA5990">
        <v>0.12999563925087571</v>
      </c>
      <c r="AB5990" s="7">
        <f t="shared" si="279"/>
        <v>3.9185412315780694</v>
      </c>
      <c r="AC5990">
        <f>INDEX(SHELF_days!$C$2:$C$289,MATCH(A5990&amp;"|"&amp;C5990,SHELF_days!$D$2:$D$289,0))</f>
        <v>86</v>
      </c>
      <c r="AD5990" s="8">
        <f t="shared" si="280"/>
        <v>336.99454591571396</v>
      </c>
      <c r="AE5990" s="7">
        <f t="shared" si="281"/>
        <v>0.21286785927330909</v>
      </c>
    </row>
    <row r="5991" spans="1:31" x14ac:dyDescent="0.45">
      <c r="A5991" t="s">
        <v>92</v>
      </c>
      <c r="B5991" t="s">
        <v>178</v>
      </c>
      <c r="C5991" t="s">
        <v>135</v>
      </c>
      <c r="D5991">
        <v>0.1909310951497237</v>
      </c>
      <c r="E5991">
        <v>0.1809088798020464</v>
      </c>
      <c r="F5991">
        <v>0.1828063676965439</v>
      </c>
      <c r="G5991">
        <v>0.1828063676965439</v>
      </c>
      <c r="H5991">
        <v>0.18955549696474841</v>
      </c>
      <c r="I5991">
        <v>0.19905582260290339</v>
      </c>
      <c r="J5991">
        <v>0.21592381346128919</v>
      </c>
      <c r="K5991">
        <v>0.2254611868257376</v>
      </c>
      <c r="L5991">
        <v>0.2254611868257376</v>
      </c>
      <c r="M5991">
        <v>0.2254611868257376</v>
      </c>
      <c r="N5991">
        <v>0.2272169268978958</v>
      </c>
      <c r="O5991">
        <v>0.22343000496244261</v>
      </c>
      <c r="P5991">
        <v>0.2274923686890325</v>
      </c>
      <c r="Q5991">
        <v>0.22394867313054809</v>
      </c>
      <c r="R5991">
        <v>0.2254611868257376</v>
      </c>
      <c r="S5991">
        <v>0.2254611868257376</v>
      </c>
      <c r="T5991">
        <v>0.2315547324156223</v>
      </c>
      <c r="U5991">
        <v>0.24171064173209711</v>
      </c>
      <c r="V5991">
        <v>0.23204440671097659</v>
      </c>
      <c r="W5991">
        <v>0.2328948936450129</v>
      </c>
      <c r="X5991">
        <v>0.23226991461015281</v>
      </c>
      <c r="Y5991">
        <v>0.2248120462302515</v>
      </c>
      <c r="Z5991">
        <v>0.2133804065127225</v>
      </c>
      <c r="AA5991">
        <v>0.20462425694184919</v>
      </c>
      <c r="AB5991" s="7">
        <f t="shared" si="279"/>
        <v>5.1846730499810905</v>
      </c>
      <c r="AC5991">
        <f>INDEX(SHELF_days!$C$2:$C$289,MATCH(A5991&amp;"|"&amp;C5991,SHELF_days!$D$2:$D$289,0))</f>
        <v>40</v>
      </c>
      <c r="AD5991" s="8">
        <f t="shared" si="280"/>
        <v>207.38692199924361</v>
      </c>
      <c r="AE5991" s="7">
        <f t="shared" si="281"/>
        <v>0.24171064173209711</v>
      </c>
    </row>
    <row r="5992" spans="1:31" x14ac:dyDescent="0.45">
      <c r="A5992" t="s">
        <v>92</v>
      </c>
      <c r="B5992" t="s">
        <v>178</v>
      </c>
      <c r="C5992" t="s">
        <v>136</v>
      </c>
      <c r="D5992">
        <v>0.23774420217838341</v>
      </c>
      <c r="E5992">
        <v>0.22596387688899991</v>
      </c>
      <c r="F5992">
        <v>0.2253625965496199</v>
      </c>
      <c r="G5992">
        <v>0.22758375678347709</v>
      </c>
      <c r="H5992">
        <v>0.23197497693906269</v>
      </c>
      <c r="I5992">
        <v>0.24271455920476009</v>
      </c>
      <c r="J5992">
        <v>0.27708122245499173</v>
      </c>
      <c r="K5992">
        <v>0.30285621989266498</v>
      </c>
      <c r="L5992">
        <v>0.3157437186115018</v>
      </c>
      <c r="M5992">
        <v>0.33143321777872459</v>
      </c>
      <c r="N5992">
        <v>0.34796246540859421</v>
      </c>
      <c r="O5992">
        <v>0.35440621476801271</v>
      </c>
      <c r="P5992">
        <v>0.35785889252416953</v>
      </c>
      <c r="Q5992">
        <v>0.35870204767429159</v>
      </c>
      <c r="R5992">
        <v>0.35850105311325242</v>
      </c>
      <c r="S5992">
        <v>0.36084996412743109</v>
      </c>
      <c r="T5992">
        <v>0.36299788058057059</v>
      </c>
      <c r="U5992">
        <v>0.36729371348684953</v>
      </c>
      <c r="V5992">
        <v>0.35870204767429148</v>
      </c>
      <c r="W5992">
        <v>0.36431456528975109</v>
      </c>
      <c r="X5992">
        <v>0.35225829831487321</v>
      </c>
      <c r="Y5992">
        <v>0.32863121733033868</v>
      </c>
      <c r="Z5992">
        <v>0.28146562923562679</v>
      </c>
      <c r="AA5992">
        <v>0.26309847371286482</v>
      </c>
      <c r="AB5992" s="7">
        <f t="shared" si="279"/>
        <v>7.4355008105231022</v>
      </c>
      <c r="AC5992">
        <f>INDEX(SHELF_days!$C$2:$C$289,MATCH(A5992&amp;"|"&amp;C5992,SHELF_days!$D$2:$D$289,0))</f>
        <v>120</v>
      </c>
      <c r="AD5992" s="8">
        <f t="shared" si="280"/>
        <v>892.26009726277221</v>
      </c>
      <c r="AE5992" s="7">
        <f t="shared" si="281"/>
        <v>0.36729371348684953</v>
      </c>
    </row>
    <row r="5993" spans="1:31" x14ac:dyDescent="0.45">
      <c r="A5993" t="s">
        <v>92</v>
      </c>
      <c r="B5993" t="s">
        <v>178</v>
      </c>
      <c r="C5993" t="s">
        <v>137</v>
      </c>
      <c r="D5993">
        <v>0.1501076695038287</v>
      </c>
      <c r="E5993">
        <v>0.1501076695038287</v>
      </c>
      <c r="F5993">
        <v>0.1501076695038287</v>
      </c>
      <c r="G5993">
        <v>0.1562345131570462</v>
      </c>
      <c r="H5993">
        <v>0.17968754591999689</v>
      </c>
      <c r="I5993">
        <v>0.2200950758501978</v>
      </c>
      <c r="J5993">
        <v>0.2102756063631617</v>
      </c>
      <c r="K5993">
        <v>0.22362979334243871</v>
      </c>
      <c r="L5993">
        <v>0.25732743343513498</v>
      </c>
      <c r="M5993">
        <v>0.26474912548929019</v>
      </c>
      <c r="N5993">
        <v>0.26216671676471842</v>
      </c>
      <c r="O5993">
        <v>0.27663355021234343</v>
      </c>
      <c r="P5993">
        <v>0.27570796439478762</v>
      </c>
      <c r="Q5993">
        <v>0.27724088998764251</v>
      </c>
      <c r="R5993">
        <v>0.27749354333416698</v>
      </c>
      <c r="S5993">
        <v>0.28489822987461377</v>
      </c>
      <c r="T5993">
        <v>0.30179199306433407</v>
      </c>
      <c r="U5993">
        <v>0.29654457740574969</v>
      </c>
      <c r="V5993">
        <v>0.28687572818298768</v>
      </c>
      <c r="W5993">
        <v>0.26372636530768662</v>
      </c>
      <c r="X5993">
        <v>0.2481371679553088</v>
      </c>
      <c r="Y5993">
        <v>0.2144395278626125</v>
      </c>
      <c r="Z5993">
        <v>0.18686873142313379</v>
      </c>
      <c r="AA5993">
        <v>0.16467410667460269</v>
      </c>
      <c r="AB5993" s="7">
        <f t="shared" si="279"/>
        <v>5.5795211945134415</v>
      </c>
      <c r="AC5993">
        <f>INDEX(SHELF_days!$C$2:$C$289,MATCH(A5993&amp;"|"&amp;C5993,SHELF_days!$D$2:$D$289,0))</f>
        <v>77</v>
      </c>
      <c r="AD5993" s="8">
        <f t="shared" si="280"/>
        <v>429.62313197753502</v>
      </c>
      <c r="AE5993" s="7">
        <f t="shared" si="281"/>
        <v>0.30179199306433407</v>
      </c>
    </row>
    <row r="5994" spans="1:31" x14ac:dyDescent="0.45">
      <c r="A5994" t="s">
        <v>92</v>
      </c>
      <c r="B5994" t="s">
        <v>178</v>
      </c>
      <c r="C5994" t="s">
        <v>138</v>
      </c>
      <c r="D5994">
        <v>0.18686873142313359</v>
      </c>
      <c r="E5994">
        <v>0.18686873142313359</v>
      </c>
      <c r="F5994">
        <v>0.18686873142313359</v>
      </c>
      <c r="G5994">
        <v>0.18686873142313359</v>
      </c>
      <c r="H5994">
        <v>0.18686873142313359</v>
      </c>
      <c r="I5994">
        <v>0.18686873142313359</v>
      </c>
      <c r="J5994">
        <v>0.18686873142313359</v>
      </c>
      <c r="K5994">
        <v>0.18686873142313359</v>
      </c>
      <c r="L5994">
        <v>0.18686873142313359</v>
      </c>
      <c r="M5994">
        <v>0.18686873142313359</v>
      </c>
      <c r="N5994">
        <v>0.3737374628462673</v>
      </c>
      <c r="O5994">
        <v>0.3737374628462673</v>
      </c>
      <c r="P5994">
        <v>0.3737374628462673</v>
      </c>
      <c r="Q5994">
        <v>0.3737374628462673</v>
      </c>
      <c r="R5994">
        <v>0.3737374628462673</v>
      </c>
      <c r="S5994">
        <v>0.3737374628462673</v>
      </c>
      <c r="T5994">
        <v>0.3737374628462673</v>
      </c>
      <c r="U5994">
        <v>0.3737374628462673</v>
      </c>
      <c r="V5994">
        <v>0.3737374628462673</v>
      </c>
      <c r="W5994">
        <v>0.18686873142313359</v>
      </c>
      <c r="X5994">
        <v>0.18686873142313359</v>
      </c>
      <c r="Y5994">
        <v>0.18686873142313359</v>
      </c>
      <c r="Z5994">
        <v>0.18686873142313359</v>
      </c>
      <c r="AA5994">
        <v>0.18686873142313359</v>
      </c>
      <c r="AB5994" s="7">
        <f t="shared" si="279"/>
        <v>6.1666681369634082</v>
      </c>
      <c r="AC5994">
        <f>INDEX(SHELF_days!$C$2:$C$289,MATCH(A5994&amp;"|"&amp;C5994,SHELF_days!$D$2:$D$289,0))</f>
        <v>32</v>
      </c>
      <c r="AD5994" s="8">
        <f t="shared" si="280"/>
        <v>197.33338038282906</v>
      </c>
      <c r="AE5994" s="7">
        <f t="shared" si="281"/>
        <v>0.3737374628462673</v>
      </c>
    </row>
    <row r="5995" spans="1:31" x14ac:dyDescent="0.45">
      <c r="A5995" t="s">
        <v>92</v>
      </c>
      <c r="B5995" t="s">
        <v>178</v>
      </c>
      <c r="C5995" t="s">
        <v>139</v>
      </c>
      <c r="D5995">
        <v>0.18686873142313359</v>
      </c>
      <c r="E5995">
        <v>0.18686873142313359</v>
      </c>
      <c r="F5995">
        <v>0.18686873142313359</v>
      </c>
      <c r="G5995">
        <v>0.18686873142313359</v>
      </c>
      <c r="H5995">
        <v>0.18686873142313359</v>
      </c>
      <c r="I5995">
        <v>0.18686873142313359</v>
      </c>
      <c r="J5995">
        <v>0.3737374628462673</v>
      </c>
      <c r="K5995">
        <v>0.18686873142313359</v>
      </c>
      <c r="L5995">
        <v>0.18686873142313359</v>
      </c>
      <c r="M5995">
        <v>0.18686873142313359</v>
      </c>
      <c r="N5995">
        <v>0.3737374628462673</v>
      </c>
      <c r="O5995">
        <v>0.18686873142313359</v>
      </c>
      <c r="P5995">
        <v>0.18686873142313359</v>
      </c>
      <c r="Q5995">
        <v>0.18686873142313359</v>
      </c>
      <c r="R5995">
        <v>0.18686873142313359</v>
      </c>
      <c r="S5995">
        <v>0.18686873142313359</v>
      </c>
      <c r="T5995">
        <v>0.18686873142313359</v>
      </c>
      <c r="U5995">
        <v>0.18686873142313359</v>
      </c>
      <c r="V5995">
        <v>0.18686873142313359</v>
      </c>
      <c r="W5995">
        <v>0</v>
      </c>
      <c r="X5995">
        <v>0</v>
      </c>
      <c r="Y5995">
        <v>0</v>
      </c>
      <c r="Z5995">
        <v>0</v>
      </c>
      <c r="AA5995">
        <v>0</v>
      </c>
      <c r="AB5995" s="7">
        <f t="shared" si="279"/>
        <v>3.9242433598858062</v>
      </c>
      <c r="AC5995">
        <f>INDEX(SHELF_days!$C$2:$C$289,MATCH(A5995&amp;"|"&amp;C5995,SHELF_days!$D$2:$D$289,0))</f>
        <v>10</v>
      </c>
      <c r="AD5995" s="8">
        <f t="shared" si="280"/>
        <v>39.242433598858064</v>
      </c>
      <c r="AE5995" s="7">
        <f t="shared" si="281"/>
        <v>0.3737374628462673</v>
      </c>
    </row>
    <row r="5996" spans="1:31" x14ac:dyDescent="0.45">
      <c r="A5996" t="s">
        <v>92</v>
      </c>
      <c r="B5996" t="s">
        <v>179</v>
      </c>
      <c r="C5996" t="s">
        <v>134</v>
      </c>
      <c r="D5996">
        <v>4.6503374821478263E-6</v>
      </c>
      <c r="E5996">
        <v>4.6503374821478263E-6</v>
      </c>
      <c r="F5996">
        <v>4.6503374821478263E-6</v>
      </c>
      <c r="G5996">
        <v>4.6503374821478263E-6</v>
      </c>
      <c r="H5996">
        <v>4.6503374821478263E-6</v>
      </c>
      <c r="I5996">
        <v>4.6503374821478263E-6</v>
      </c>
      <c r="J5996">
        <v>4.6503374821478263E-6</v>
      </c>
      <c r="K5996">
        <v>4.6503374821478263E-6</v>
      </c>
      <c r="L5996">
        <v>4.6503374821478263E-6</v>
      </c>
      <c r="M5996">
        <v>4.6503374821478263E-6</v>
      </c>
      <c r="N5996">
        <v>4.6503374821478263E-6</v>
      </c>
      <c r="O5996">
        <v>4.6503374821478263E-6</v>
      </c>
      <c r="P5996">
        <v>4.6503374821478263E-6</v>
      </c>
      <c r="Q5996">
        <v>4.6503374821478263E-6</v>
      </c>
      <c r="R5996">
        <v>4.6503374821478263E-6</v>
      </c>
      <c r="S5996">
        <v>4.6503374821478263E-6</v>
      </c>
      <c r="T5996">
        <v>1.7964120489244222E-2</v>
      </c>
      <c r="U5996">
        <v>1.7964120489244222E-2</v>
      </c>
      <c r="V5996">
        <v>3.5923590641006288E-2</v>
      </c>
      <c r="W5996">
        <v>3.5923590641006288E-2</v>
      </c>
      <c r="X5996">
        <v>3.5923590641006288E-2</v>
      </c>
      <c r="Y5996">
        <v>3.5923590641006288E-2</v>
      </c>
      <c r="Z5996">
        <v>3.5923590641006288E-2</v>
      </c>
      <c r="AA5996">
        <v>3.5923590641006288E-2</v>
      </c>
      <c r="AB5996" s="7">
        <f t="shared" si="279"/>
        <v>0.25154419022424052</v>
      </c>
      <c r="AC5996">
        <f>INDEX(SHELF_days!$C$2:$C$289,MATCH(A5996&amp;"|"&amp;C5996,SHELF_days!$D$2:$D$289,0))</f>
        <v>86</v>
      </c>
      <c r="AD5996" s="8">
        <f t="shared" si="280"/>
        <v>21.632800359284683</v>
      </c>
      <c r="AE5996" s="7">
        <f t="shared" si="281"/>
        <v>3.5923590641006288E-2</v>
      </c>
    </row>
    <row r="5997" spans="1:31" x14ac:dyDescent="0.45">
      <c r="A5997" t="s">
        <v>92</v>
      </c>
      <c r="B5997" t="s">
        <v>179</v>
      </c>
      <c r="C5997" t="s">
        <v>135</v>
      </c>
      <c r="D5997">
        <v>0.11584323281634749</v>
      </c>
      <c r="E5997">
        <v>0.11584323281634749</v>
      </c>
      <c r="F5997">
        <v>0.11584323281634749</v>
      </c>
      <c r="G5997">
        <v>0.11584323281634749</v>
      </c>
      <c r="H5997">
        <v>0.11584323281634749</v>
      </c>
      <c r="I5997">
        <v>0.11584323281634749</v>
      </c>
      <c r="J5997">
        <v>0.11584323281634749</v>
      </c>
      <c r="K5997">
        <v>0.11584323281634749</v>
      </c>
      <c r="L5997">
        <v>0.11584323281634749</v>
      </c>
      <c r="M5997">
        <v>0.11584323281634749</v>
      </c>
      <c r="N5997">
        <v>0.11584323281634749</v>
      </c>
      <c r="O5997">
        <v>0.11584323281634749</v>
      </c>
      <c r="P5997">
        <v>0.15445609364263599</v>
      </c>
      <c r="Q5997">
        <v>0.18018983919014969</v>
      </c>
      <c r="R5997">
        <v>0.21880270001643809</v>
      </c>
      <c r="S5997">
        <v>0.19306895446892439</v>
      </c>
      <c r="T5997">
        <v>0.19306895446892439</v>
      </c>
      <c r="U5997">
        <v>0.31794250565096072</v>
      </c>
      <c r="V5997">
        <v>0.21500752346090571</v>
      </c>
      <c r="W5997">
        <v>0.21500752346090571</v>
      </c>
      <c r="X5997">
        <v>0.11584323281634749</v>
      </c>
      <c r="Y5997">
        <v>3.8617511163770601E-2</v>
      </c>
      <c r="Z5997">
        <v>3.8617511163770601E-2</v>
      </c>
      <c r="AA5997">
        <v>3.8617511163770601E-2</v>
      </c>
      <c r="AB5997" s="7">
        <f t="shared" si="279"/>
        <v>3.3093586544636744</v>
      </c>
      <c r="AC5997">
        <f>INDEX(SHELF_days!$C$2:$C$289,MATCH(A5997&amp;"|"&amp;C5997,SHELF_days!$D$2:$D$289,0))</f>
        <v>40</v>
      </c>
      <c r="AD5997" s="8">
        <f t="shared" si="280"/>
        <v>132.37434617854697</v>
      </c>
      <c r="AE5997" s="7">
        <f t="shared" si="281"/>
        <v>0.31794250565096072</v>
      </c>
    </row>
    <row r="5998" spans="1:31" x14ac:dyDescent="0.45">
      <c r="A5998" t="s">
        <v>92</v>
      </c>
      <c r="B5998" t="s">
        <v>179</v>
      </c>
      <c r="C5998" t="s">
        <v>136</v>
      </c>
      <c r="D5998">
        <v>5.1488464772533417E-2</v>
      </c>
      <c r="E5998">
        <v>5.1488464772533417E-2</v>
      </c>
      <c r="F5998">
        <v>5.1488464772533417E-2</v>
      </c>
      <c r="G5998">
        <v>5.1488464772533417E-2</v>
      </c>
      <c r="H5998">
        <v>5.1488464772533417E-2</v>
      </c>
      <c r="I5998">
        <v>5.1488464772533417E-2</v>
      </c>
      <c r="J5998">
        <v>5.1488464772533417E-2</v>
      </c>
      <c r="K5998">
        <v>5.1488464772533417E-2</v>
      </c>
      <c r="L5998">
        <v>5.1488464772533417E-2</v>
      </c>
      <c r="M5998">
        <v>6.4359418381296246E-2</v>
      </c>
      <c r="N5998">
        <v>8.4135144820124588E-2</v>
      </c>
      <c r="O5998">
        <v>0.10987705203765021</v>
      </c>
      <c r="P5998">
        <v>0.122748005646413</v>
      </c>
      <c r="Q5998">
        <v>0.16287893709491449</v>
      </c>
      <c r="R5998">
        <v>0.20781709218042371</v>
      </c>
      <c r="S5998">
        <v>0.26187183266922281</v>
      </c>
      <c r="T5998">
        <v>0.26918468899988318</v>
      </c>
      <c r="U5998">
        <v>0.35152777774992011</v>
      </c>
      <c r="V5998">
        <v>0.26028846868691458</v>
      </c>
      <c r="W5998">
        <v>0.2072865836296503</v>
      </c>
      <c r="X5998">
        <v>8.5596083752254304E-2</v>
      </c>
      <c r="Y5998">
        <v>1.2875603946244971E-2</v>
      </c>
      <c r="Z5998">
        <v>1.2875603946244971E-2</v>
      </c>
      <c r="AA5998">
        <v>1.2875603946244971E-2</v>
      </c>
      <c r="AB5998" s="7">
        <f t="shared" si="279"/>
        <v>2.6895940804402025</v>
      </c>
      <c r="AC5998">
        <f>INDEX(SHELF_days!$C$2:$C$289,MATCH(A5998&amp;"|"&amp;C5998,SHELF_days!$D$2:$D$289,0))</f>
        <v>120</v>
      </c>
      <c r="AD5998" s="8">
        <f t="shared" si="280"/>
        <v>322.75128965282431</v>
      </c>
      <c r="AE5998" s="7">
        <f t="shared" si="281"/>
        <v>0.35152777774992011</v>
      </c>
    </row>
    <row r="5999" spans="1:31" x14ac:dyDescent="0.45">
      <c r="A5999" t="s">
        <v>92</v>
      </c>
      <c r="B5999" t="s">
        <v>179</v>
      </c>
      <c r="C5999" t="s">
        <v>137</v>
      </c>
      <c r="D5999">
        <v>7.0941222269462395E-2</v>
      </c>
      <c r="E5999">
        <v>7.0941222269462395E-2</v>
      </c>
      <c r="F5999">
        <v>7.0941222269462395E-2</v>
      </c>
      <c r="G5999">
        <v>7.0941222269462395E-2</v>
      </c>
      <c r="H5999">
        <v>7.0941222269462395E-2</v>
      </c>
      <c r="I5999">
        <v>7.0941222269462395E-2</v>
      </c>
      <c r="J5999">
        <v>7.0941222269462395E-2</v>
      </c>
      <c r="K5999">
        <v>7.0941222269462395E-2</v>
      </c>
      <c r="L5999">
        <v>7.0941222269462395E-2</v>
      </c>
      <c r="M5999">
        <v>7.0941222269462395E-2</v>
      </c>
      <c r="N5999">
        <v>0.1218954821151703</v>
      </c>
      <c r="O5999">
        <v>0.21682100413926361</v>
      </c>
      <c r="P5999">
        <v>0.26552391501026101</v>
      </c>
      <c r="Q5999">
        <v>0.28909312207319082</v>
      </c>
      <c r="R5999">
        <v>0.32081551949086312</v>
      </c>
      <c r="S5999">
        <v>0.32081551949086312</v>
      </c>
      <c r="T5999">
        <v>0.45208061225364532</v>
      </c>
      <c r="U5999">
        <v>0.49532686374525958</v>
      </c>
      <c r="V5999">
        <v>0.39493196285605031</v>
      </c>
      <c r="W5999">
        <v>0.28602772601157922</v>
      </c>
      <c r="X5999">
        <v>0.16193642320211199</v>
      </c>
      <c r="Y5999">
        <v>0.1075479022085406</v>
      </c>
      <c r="Z5999">
        <v>0.1075479022085406</v>
      </c>
      <c r="AA5999">
        <v>0.1075479022085406</v>
      </c>
      <c r="AB5999" s="7">
        <f t="shared" si="279"/>
        <v>4.3573240797085049</v>
      </c>
      <c r="AC5999">
        <f>INDEX(SHELF_days!$C$2:$C$289,MATCH(A5999&amp;"|"&amp;C5999,SHELF_days!$D$2:$D$289,0))</f>
        <v>77</v>
      </c>
      <c r="AD5999" s="8">
        <f t="shared" si="280"/>
        <v>335.51395413755489</v>
      </c>
      <c r="AE5999" s="7">
        <f t="shared" si="281"/>
        <v>0.49532686374525958</v>
      </c>
    </row>
    <row r="6000" spans="1:31" x14ac:dyDescent="0.45">
      <c r="A6000" t="s">
        <v>92</v>
      </c>
      <c r="B6000" t="s">
        <v>179</v>
      </c>
      <c r="C6000" t="s">
        <v>138</v>
      </c>
      <c r="D6000">
        <v>0.1363555499737496</v>
      </c>
      <c r="E6000">
        <v>0.1363555499737496</v>
      </c>
      <c r="F6000">
        <v>0.1363555499737496</v>
      </c>
      <c r="G6000">
        <v>0.1363555499737496</v>
      </c>
      <c r="H6000">
        <v>0.1363555499737496</v>
      </c>
      <c r="I6000">
        <v>0.1363555499737496</v>
      </c>
      <c r="J6000">
        <v>0.1363555499737496</v>
      </c>
      <c r="K6000">
        <v>0.1363555499737496</v>
      </c>
      <c r="L6000">
        <v>0.1363555499737496</v>
      </c>
      <c r="M6000">
        <v>0.21678880794100239</v>
      </c>
      <c r="N6000">
        <v>0.45551765578901282</v>
      </c>
      <c r="O6000">
        <v>0.77832190684708513</v>
      </c>
      <c r="P6000">
        <v>1</v>
      </c>
      <c r="Q6000">
        <v>1</v>
      </c>
      <c r="R6000">
        <v>1</v>
      </c>
      <c r="S6000">
        <v>1</v>
      </c>
      <c r="T6000">
        <v>1</v>
      </c>
      <c r="U6000">
        <v>1</v>
      </c>
      <c r="V6000">
        <v>1</v>
      </c>
      <c r="W6000">
        <v>1</v>
      </c>
      <c r="X6000">
        <v>0.66498691664436949</v>
      </c>
      <c r="Y6000">
        <v>0.19306895446892439</v>
      </c>
      <c r="Z6000">
        <v>0.19306895446892439</v>
      </c>
      <c r="AA6000">
        <v>0.19306895446892439</v>
      </c>
      <c r="AB6000" s="7">
        <f t="shared" si="279"/>
        <v>11.922022100391988</v>
      </c>
      <c r="AC6000">
        <f>INDEX(SHELF_days!$C$2:$C$289,MATCH(A6000&amp;"|"&amp;C6000,SHELF_days!$D$2:$D$289,0))</f>
        <v>32</v>
      </c>
      <c r="AD6000" s="8">
        <f t="shared" si="280"/>
        <v>381.50470721254362</v>
      </c>
      <c r="AE6000" s="7">
        <f t="shared" si="281"/>
        <v>1</v>
      </c>
    </row>
    <row r="6001" spans="1:31" x14ac:dyDescent="0.45">
      <c r="A6001" t="s">
        <v>92</v>
      </c>
      <c r="B6001" t="s">
        <v>179</v>
      </c>
      <c r="C6001" t="s">
        <v>139</v>
      </c>
      <c r="D6001">
        <v>4.6503374821478263E-6</v>
      </c>
      <c r="E6001">
        <v>4.6503374821478263E-6</v>
      </c>
      <c r="F6001">
        <v>4.6503374821478263E-6</v>
      </c>
      <c r="G6001">
        <v>4.6503374821478263E-6</v>
      </c>
      <c r="H6001">
        <v>4.6503374821478263E-6</v>
      </c>
      <c r="I6001">
        <v>4.6503374821478263E-6</v>
      </c>
      <c r="J6001">
        <v>4.6503374821478263E-6</v>
      </c>
      <c r="K6001">
        <v>4.6503374821478263E-6</v>
      </c>
      <c r="L6001">
        <v>4.6503374821478263E-6</v>
      </c>
      <c r="M6001">
        <v>4.6503374821478263E-6</v>
      </c>
      <c r="N6001">
        <v>4.6503374821478263E-6</v>
      </c>
      <c r="O6001">
        <v>4.6503374821478263E-6</v>
      </c>
      <c r="P6001">
        <v>4.6503374821478263E-6</v>
      </c>
      <c r="Q6001">
        <v>4.6503374821478263E-6</v>
      </c>
      <c r="R6001">
        <v>4.6503374821478263E-6</v>
      </c>
      <c r="S6001">
        <v>4.6503374821478263E-6</v>
      </c>
      <c r="T6001">
        <v>4.6503374821478263E-6</v>
      </c>
      <c r="U6001">
        <v>4.6503374821478263E-6</v>
      </c>
      <c r="V6001">
        <v>4.6503374821478263E-6</v>
      </c>
      <c r="W6001">
        <v>4.6503374821478263E-6</v>
      </c>
      <c r="X6001">
        <v>4.6503374821478263E-6</v>
      </c>
      <c r="Y6001">
        <v>4.6503374821478263E-6</v>
      </c>
      <c r="Z6001">
        <v>4.6503374821478263E-6</v>
      </c>
      <c r="AA6001">
        <v>4.6503374821478263E-6</v>
      </c>
      <c r="AB6001" s="7">
        <f t="shared" si="279"/>
        <v>1.1160809957154778E-4</v>
      </c>
      <c r="AC6001">
        <f>INDEX(SHELF_days!$C$2:$C$289,MATCH(A6001&amp;"|"&amp;C6001,SHELF_days!$D$2:$D$289,0))</f>
        <v>10</v>
      </c>
      <c r="AD6001" s="8">
        <f t="shared" si="280"/>
        <v>1.1160809957154777E-3</v>
      </c>
      <c r="AE6001" s="7">
        <f t="shared" si="281"/>
        <v>4.6503374821478263E-6</v>
      </c>
    </row>
    <row r="6002" spans="1:31" x14ac:dyDescent="0.45">
      <c r="A6002" t="s">
        <v>92</v>
      </c>
      <c r="B6002" t="s">
        <v>180</v>
      </c>
      <c r="C6002" t="s">
        <v>134</v>
      </c>
      <c r="D6002">
        <v>0.8</v>
      </c>
      <c r="E6002">
        <v>0.8</v>
      </c>
      <c r="F6002">
        <v>0.8</v>
      </c>
      <c r="G6002">
        <v>0.8</v>
      </c>
      <c r="H6002">
        <v>0.8</v>
      </c>
      <c r="I6002">
        <v>0.8</v>
      </c>
      <c r="J6002">
        <v>0.8</v>
      </c>
      <c r="K6002">
        <v>0.8</v>
      </c>
      <c r="L6002">
        <v>0.8</v>
      </c>
      <c r="M6002">
        <v>0.8</v>
      </c>
      <c r="N6002">
        <v>0.8</v>
      </c>
      <c r="O6002">
        <v>0.8</v>
      </c>
      <c r="P6002">
        <v>0.8</v>
      </c>
      <c r="Q6002">
        <v>0.8</v>
      </c>
      <c r="R6002">
        <v>0.8</v>
      </c>
      <c r="S6002">
        <v>0.8</v>
      </c>
      <c r="T6002">
        <v>0.8</v>
      </c>
      <c r="U6002">
        <v>0.8</v>
      </c>
      <c r="V6002">
        <v>0.8</v>
      </c>
      <c r="W6002">
        <v>0.8</v>
      </c>
      <c r="X6002">
        <v>0.8</v>
      </c>
      <c r="Y6002">
        <v>0.8</v>
      </c>
      <c r="Z6002">
        <v>0.8</v>
      </c>
      <c r="AA6002">
        <v>0.8</v>
      </c>
      <c r="AB6002" s="7">
        <f t="shared" si="279"/>
        <v>19.200000000000006</v>
      </c>
      <c r="AC6002">
        <f>INDEX(SHELF_days!$C$2:$C$289,MATCH(A6002&amp;"|"&amp;C6002,SHELF_days!$D$2:$D$289,0))</f>
        <v>86</v>
      </c>
      <c r="AD6002" s="8">
        <f t="shared" si="280"/>
        <v>1651.2000000000005</v>
      </c>
      <c r="AE6002" s="7">
        <f t="shared" si="281"/>
        <v>0.8</v>
      </c>
    </row>
    <row r="6003" spans="1:31" x14ac:dyDescent="0.45">
      <c r="A6003" t="s">
        <v>92</v>
      </c>
      <c r="B6003" t="s">
        <v>180</v>
      </c>
      <c r="C6003" t="s">
        <v>135</v>
      </c>
      <c r="D6003">
        <v>0.8</v>
      </c>
      <c r="E6003">
        <v>0.8</v>
      </c>
      <c r="F6003">
        <v>0.8</v>
      </c>
      <c r="G6003">
        <v>0.8</v>
      </c>
      <c r="H6003">
        <v>0.8</v>
      </c>
      <c r="I6003">
        <v>0.8</v>
      </c>
      <c r="J6003">
        <v>0.8</v>
      </c>
      <c r="K6003">
        <v>0.8</v>
      </c>
      <c r="L6003">
        <v>0.8</v>
      </c>
      <c r="M6003">
        <v>0.8</v>
      </c>
      <c r="N6003">
        <v>0.8</v>
      </c>
      <c r="O6003">
        <v>0.8</v>
      </c>
      <c r="P6003">
        <v>0.8</v>
      </c>
      <c r="Q6003">
        <v>0.8</v>
      </c>
      <c r="R6003">
        <v>0.8</v>
      </c>
      <c r="S6003">
        <v>0.8</v>
      </c>
      <c r="T6003">
        <v>0.8</v>
      </c>
      <c r="U6003">
        <v>0.8</v>
      </c>
      <c r="V6003">
        <v>0.8</v>
      </c>
      <c r="W6003">
        <v>0.8</v>
      </c>
      <c r="X6003">
        <v>0.8</v>
      </c>
      <c r="Y6003">
        <v>0.8</v>
      </c>
      <c r="Z6003">
        <v>0.8</v>
      </c>
      <c r="AA6003">
        <v>0.8</v>
      </c>
      <c r="AB6003" s="7">
        <f t="shared" si="279"/>
        <v>19.200000000000006</v>
      </c>
      <c r="AC6003">
        <f>INDEX(SHELF_days!$C$2:$C$289,MATCH(A6003&amp;"|"&amp;C6003,SHELF_days!$D$2:$D$289,0))</f>
        <v>40</v>
      </c>
      <c r="AD6003" s="8">
        <f t="shared" si="280"/>
        <v>768.00000000000023</v>
      </c>
      <c r="AE6003" s="7">
        <f t="shared" si="281"/>
        <v>0.8</v>
      </c>
    </row>
    <row r="6004" spans="1:31" x14ac:dyDescent="0.45">
      <c r="A6004" t="s">
        <v>92</v>
      </c>
      <c r="B6004" t="s">
        <v>180</v>
      </c>
      <c r="C6004" t="s">
        <v>136</v>
      </c>
      <c r="D6004">
        <v>0.8</v>
      </c>
      <c r="E6004">
        <v>0.8</v>
      </c>
      <c r="F6004">
        <v>0.8</v>
      </c>
      <c r="G6004">
        <v>0.8</v>
      </c>
      <c r="H6004">
        <v>0.8</v>
      </c>
      <c r="I6004">
        <v>0.8</v>
      </c>
      <c r="J6004">
        <v>0.8</v>
      </c>
      <c r="K6004">
        <v>0.8</v>
      </c>
      <c r="L6004">
        <v>0.8</v>
      </c>
      <c r="M6004">
        <v>0.8</v>
      </c>
      <c r="N6004">
        <v>0.8</v>
      </c>
      <c r="O6004">
        <v>0.8</v>
      </c>
      <c r="P6004">
        <v>0.8</v>
      </c>
      <c r="Q6004">
        <v>0.8</v>
      </c>
      <c r="R6004">
        <v>0.8</v>
      </c>
      <c r="S6004">
        <v>0.8</v>
      </c>
      <c r="T6004">
        <v>0.8</v>
      </c>
      <c r="U6004">
        <v>0.8</v>
      </c>
      <c r="V6004">
        <v>0.8</v>
      </c>
      <c r="W6004">
        <v>0.8</v>
      </c>
      <c r="X6004">
        <v>0.8</v>
      </c>
      <c r="Y6004">
        <v>0.8</v>
      </c>
      <c r="Z6004">
        <v>0.8</v>
      </c>
      <c r="AA6004">
        <v>0.8</v>
      </c>
      <c r="AB6004" s="7">
        <f t="shared" si="279"/>
        <v>19.200000000000006</v>
      </c>
      <c r="AC6004">
        <f>INDEX(SHELF_days!$C$2:$C$289,MATCH(A6004&amp;"|"&amp;C6004,SHELF_days!$D$2:$D$289,0))</f>
        <v>120</v>
      </c>
      <c r="AD6004" s="8">
        <f t="shared" si="280"/>
        <v>2304.0000000000009</v>
      </c>
      <c r="AE6004" s="7">
        <f t="shared" si="281"/>
        <v>0.8</v>
      </c>
    </row>
    <row r="6005" spans="1:31" x14ac:dyDescent="0.45">
      <c r="A6005" t="s">
        <v>92</v>
      </c>
      <c r="B6005" t="s">
        <v>180</v>
      </c>
      <c r="C6005" t="s">
        <v>137</v>
      </c>
      <c r="D6005">
        <v>0.8</v>
      </c>
      <c r="E6005">
        <v>0.8</v>
      </c>
      <c r="F6005">
        <v>0.8</v>
      </c>
      <c r="G6005">
        <v>0.8</v>
      </c>
      <c r="H6005">
        <v>0.8</v>
      </c>
      <c r="I6005">
        <v>0.8</v>
      </c>
      <c r="J6005">
        <v>0.8</v>
      </c>
      <c r="K6005">
        <v>0.8</v>
      </c>
      <c r="L6005">
        <v>0.8</v>
      </c>
      <c r="M6005">
        <v>0.8</v>
      </c>
      <c r="N6005">
        <v>0.8</v>
      </c>
      <c r="O6005">
        <v>0.8</v>
      </c>
      <c r="P6005">
        <v>0.8</v>
      </c>
      <c r="Q6005">
        <v>0.8</v>
      </c>
      <c r="R6005">
        <v>0.8</v>
      </c>
      <c r="S6005">
        <v>0.8</v>
      </c>
      <c r="T6005">
        <v>0.8</v>
      </c>
      <c r="U6005">
        <v>0.8</v>
      </c>
      <c r="V6005">
        <v>0.8</v>
      </c>
      <c r="W6005">
        <v>0.8</v>
      </c>
      <c r="X6005">
        <v>0.8</v>
      </c>
      <c r="Y6005">
        <v>0.8</v>
      </c>
      <c r="Z6005">
        <v>0.8</v>
      </c>
      <c r="AA6005">
        <v>0.8</v>
      </c>
      <c r="AB6005" s="7">
        <f t="shared" si="279"/>
        <v>19.200000000000006</v>
      </c>
      <c r="AC6005">
        <f>INDEX(SHELF_days!$C$2:$C$289,MATCH(A6005&amp;"|"&amp;C6005,SHELF_days!$D$2:$D$289,0))</f>
        <v>77</v>
      </c>
      <c r="AD6005" s="8">
        <f t="shared" si="280"/>
        <v>1478.4000000000005</v>
      </c>
      <c r="AE6005" s="7">
        <f t="shared" si="281"/>
        <v>0.8</v>
      </c>
    </row>
    <row r="6006" spans="1:31" x14ac:dyDescent="0.45">
      <c r="A6006" t="s">
        <v>92</v>
      </c>
      <c r="B6006" t="s">
        <v>180</v>
      </c>
      <c r="C6006" t="s">
        <v>138</v>
      </c>
      <c r="D6006">
        <v>0.8</v>
      </c>
      <c r="E6006">
        <v>0.8</v>
      </c>
      <c r="F6006">
        <v>0.8</v>
      </c>
      <c r="G6006">
        <v>0.8</v>
      </c>
      <c r="H6006">
        <v>0.8</v>
      </c>
      <c r="I6006">
        <v>0.8</v>
      </c>
      <c r="J6006">
        <v>0.8</v>
      </c>
      <c r="K6006">
        <v>0.8</v>
      </c>
      <c r="L6006">
        <v>0.8</v>
      </c>
      <c r="M6006">
        <v>0.8</v>
      </c>
      <c r="N6006">
        <v>0.8</v>
      </c>
      <c r="O6006">
        <v>0.8</v>
      </c>
      <c r="P6006">
        <v>0.8</v>
      </c>
      <c r="Q6006">
        <v>0.8</v>
      </c>
      <c r="R6006">
        <v>0.8</v>
      </c>
      <c r="S6006">
        <v>0.8</v>
      </c>
      <c r="T6006">
        <v>0.8</v>
      </c>
      <c r="U6006">
        <v>0.8</v>
      </c>
      <c r="V6006">
        <v>0.8</v>
      </c>
      <c r="W6006">
        <v>0.8</v>
      </c>
      <c r="X6006">
        <v>0.8</v>
      </c>
      <c r="Y6006">
        <v>0.8</v>
      </c>
      <c r="Z6006">
        <v>0.8</v>
      </c>
      <c r="AA6006">
        <v>0.8</v>
      </c>
      <c r="AB6006" s="7">
        <f t="shared" si="279"/>
        <v>19.200000000000006</v>
      </c>
      <c r="AC6006">
        <f>INDEX(SHELF_days!$C$2:$C$289,MATCH(A6006&amp;"|"&amp;C6006,SHELF_days!$D$2:$D$289,0))</f>
        <v>32</v>
      </c>
      <c r="AD6006" s="8">
        <f t="shared" si="280"/>
        <v>614.4000000000002</v>
      </c>
      <c r="AE6006" s="7">
        <f t="shared" si="281"/>
        <v>0.8</v>
      </c>
    </row>
    <row r="6007" spans="1:31" x14ac:dyDescent="0.45">
      <c r="A6007" t="s">
        <v>92</v>
      </c>
      <c r="B6007" t="s">
        <v>180</v>
      </c>
      <c r="C6007" t="s">
        <v>139</v>
      </c>
      <c r="D6007">
        <v>0.8</v>
      </c>
      <c r="E6007">
        <v>0.8</v>
      </c>
      <c r="F6007">
        <v>0.8</v>
      </c>
      <c r="G6007">
        <v>0.8</v>
      </c>
      <c r="H6007">
        <v>0.8</v>
      </c>
      <c r="I6007">
        <v>0.8</v>
      </c>
      <c r="J6007">
        <v>0.8</v>
      </c>
      <c r="K6007">
        <v>0.8</v>
      </c>
      <c r="L6007">
        <v>0.8</v>
      </c>
      <c r="M6007">
        <v>0.8</v>
      </c>
      <c r="N6007">
        <v>0.8</v>
      </c>
      <c r="O6007">
        <v>0.8</v>
      </c>
      <c r="P6007">
        <v>0.8</v>
      </c>
      <c r="Q6007">
        <v>0.8</v>
      </c>
      <c r="R6007">
        <v>0.8</v>
      </c>
      <c r="S6007">
        <v>0.8</v>
      </c>
      <c r="T6007">
        <v>0.8</v>
      </c>
      <c r="U6007">
        <v>0.8</v>
      </c>
      <c r="V6007">
        <v>0.8</v>
      </c>
      <c r="W6007">
        <v>0.8</v>
      </c>
      <c r="X6007">
        <v>0.8</v>
      </c>
      <c r="Y6007">
        <v>0.8</v>
      </c>
      <c r="Z6007">
        <v>0.8</v>
      </c>
      <c r="AA6007">
        <v>0.8</v>
      </c>
      <c r="AB6007" s="7">
        <f t="shared" si="279"/>
        <v>19.200000000000006</v>
      </c>
      <c r="AC6007">
        <f>INDEX(SHELF_days!$C$2:$C$289,MATCH(A6007&amp;"|"&amp;C6007,SHELF_days!$D$2:$D$289,0))</f>
        <v>10</v>
      </c>
      <c r="AD6007" s="8">
        <f t="shared" si="280"/>
        <v>192.00000000000006</v>
      </c>
      <c r="AE6007" s="7">
        <f t="shared" si="281"/>
        <v>0.8</v>
      </c>
    </row>
    <row r="6008" spans="1:31" x14ac:dyDescent="0.45">
      <c r="A6008" t="s">
        <v>92</v>
      </c>
      <c r="B6008" t="s">
        <v>181</v>
      </c>
      <c r="C6008" t="s">
        <v>134</v>
      </c>
      <c r="D6008">
        <v>0.6379999999999999</v>
      </c>
      <c r="E6008">
        <v>0.6379999999999999</v>
      </c>
      <c r="F6008">
        <v>0.6379999999999999</v>
      </c>
      <c r="G6008">
        <v>0.6379999999999999</v>
      </c>
      <c r="H6008">
        <v>0.6379999999999999</v>
      </c>
      <c r="I6008">
        <v>0.6379999999999999</v>
      </c>
      <c r="J6008">
        <v>0.6379999999999999</v>
      </c>
      <c r="K6008">
        <v>0.6379999999999999</v>
      </c>
      <c r="L6008">
        <v>0.6379999999999999</v>
      </c>
      <c r="M6008">
        <v>0.6379999999999999</v>
      </c>
      <c r="N6008">
        <v>0.6379999999999999</v>
      </c>
      <c r="O6008">
        <v>0.6379999999999999</v>
      </c>
      <c r="P6008">
        <v>0.6379999999999999</v>
      </c>
      <c r="Q6008">
        <v>0.6379999999999999</v>
      </c>
      <c r="R6008">
        <v>0.6379999999999999</v>
      </c>
      <c r="S6008">
        <v>0.6379999999999999</v>
      </c>
      <c r="T6008">
        <v>0.6379999999999999</v>
      </c>
      <c r="U6008">
        <v>0.6379999999999999</v>
      </c>
      <c r="V6008">
        <v>0.6379999999999999</v>
      </c>
      <c r="W6008">
        <v>0.6379999999999999</v>
      </c>
      <c r="X6008">
        <v>0.6379999999999999</v>
      </c>
      <c r="Y6008">
        <v>0.6379999999999999</v>
      </c>
      <c r="Z6008">
        <v>0.6379999999999999</v>
      </c>
      <c r="AA6008">
        <v>0.6379999999999999</v>
      </c>
      <c r="AB6008" s="7">
        <f t="shared" si="279"/>
        <v>15.311999999999998</v>
      </c>
      <c r="AC6008">
        <f>INDEX(SHELF_days!$C$2:$C$289,MATCH(A6008&amp;"|"&amp;C6008,SHELF_days!$D$2:$D$289,0))</f>
        <v>86</v>
      </c>
      <c r="AD6008" s="8">
        <f t="shared" si="280"/>
        <v>1316.8319999999999</v>
      </c>
      <c r="AE6008" s="7">
        <f t="shared" si="281"/>
        <v>0.6379999999999999</v>
      </c>
    </row>
    <row r="6009" spans="1:31" x14ac:dyDescent="0.45">
      <c r="A6009" t="s">
        <v>92</v>
      </c>
      <c r="B6009" t="s">
        <v>181</v>
      </c>
      <c r="C6009" t="s">
        <v>135</v>
      </c>
      <c r="D6009">
        <v>0.6379999999999999</v>
      </c>
      <c r="E6009">
        <v>0.6379999999999999</v>
      </c>
      <c r="F6009">
        <v>0.6379999999999999</v>
      </c>
      <c r="G6009">
        <v>0.6379999999999999</v>
      </c>
      <c r="H6009">
        <v>0.6379999999999999</v>
      </c>
      <c r="I6009">
        <v>0.6379999999999999</v>
      </c>
      <c r="J6009">
        <v>0.6379999999999999</v>
      </c>
      <c r="K6009">
        <v>0.6379999999999999</v>
      </c>
      <c r="L6009">
        <v>0.6379999999999999</v>
      </c>
      <c r="M6009">
        <v>0.6379999999999999</v>
      </c>
      <c r="N6009">
        <v>0.6379999999999999</v>
      </c>
      <c r="O6009">
        <v>0.6379999999999999</v>
      </c>
      <c r="P6009">
        <v>0.6379999999999999</v>
      </c>
      <c r="Q6009">
        <v>0.6379999999999999</v>
      </c>
      <c r="R6009">
        <v>0.6379999999999999</v>
      </c>
      <c r="S6009">
        <v>0.6379999999999999</v>
      </c>
      <c r="T6009">
        <v>0.6379999999999999</v>
      </c>
      <c r="U6009">
        <v>0.6379999999999999</v>
      </c>
      <c r="V6009">
        <v>0.6379999999999999</v>
      </c>
      <c r="W6009">
        <v>0.6379999999999999</v>
      </c>
      <c r="X6009">
        <v>0.6379999999999999</v>
      </c>
      <c r="Y6009">
        <v>0.6379999999999999</v>
      </c>
      <c r="Z6009">
        <v>0.6379999999999999</v>
      </c>
      <c r="AA6009">
        <v>0.6379999999999999</v>
      </c>
      <c r="AB6009" s="7">
        <f t="shared" si="279"/>
        <v>15.311999999999998</v>
      </c>
      <c r="AC6009">
        <f>INDEX(SHELF_days!$C$2:$C$289,MATCH(A6009&amp;"|"&amp;C6009,SHELF_days!$D$2:$D$289,0))</f>
        <v>40</v>
      </c>
      <c r="AD6009" s="8">
        <f t="shared" si="280"/>
        <v>612.4799999999999</v>
      </c>
      <c r="AE6009" s="7">
        <f t="shared" si="281"/>
        <v>0.6379999999999999</v>
      </c>
    </row>
    <row r="6010" spans="1:31" x14ac:dyDescent="0.45">
      <c r="A6010" t="s">
        <v>92</v>
      </c>
      <c r="B6010" t="s">
        <v>181</v>
      </c>
      <c r="C6010" t="s">
        <v>136</v>
      </c>
      <c r="D6010">
        <v>0.6379999999999999</v>
      </c>
      <c r="E6010">
        <v>0.6379999999999999</v>
      </c>
      <c r="F6010">
        <v>0.6379999999999999</v>
      </c>
      <c r="G6010">
        <v>0.6379999999999999</v>
      </c>
      <c r="H6010">
        <v>0.6379999999999999</v>
      </c>
      <c r="I6010">
        <v>0.6379999999999999</v>
      </c>
      <c r="J6010">
        <v>0.6379999999999999</v>
      </c>
      <c r="K6010">
        <v>0.6379999999999999</v>
      </c>
      <c r="L6010">
        <v>0.6379999999999999</v>
      </c>
      <c r="M6010">
        <v>0.6379999999999999</v>
      </c>
      <c r="N6010">
        <v>0.6379999999999999</v>
      </c>
      <c r="O6010">
        <v>0.6379999999999999</v>
      </c>
      <c r="P6010">
        <v>0.6379999999999999</v>
      </c>
      <c r="Q6010">
        <v>0.6379999999999999</v>
      </c>
      <c r="R6010">
        <v>0.6379999999999999</v>
      </c>
      <c r="S6010">
        <v>0.6379999999999999</v>
      </c>
      <c r="T6010">
        <v>0.6379999999999999</v>
      </c>
      <c r="U6010">
        <v>0.6379999999999999</v>
      </c>
      <c r="V6010">
        <v>0.6379999999999999</v>
      </c>
      <c r="W6010">
        <v>0.6379999999999999</v>
      </c>
      <c r="X6010">
        <v>0.6379999999999999</v>
      </c>
      <c r="Y6010">
        <v>0.6379999999999999</v>
      </c>
      <c r="Z6010">
        <v>0.6379999999999999</v>
      </c>
      <c r="AA6010">
        <v>0.6379999999999999</v>
      </c>
      <c r="AB6010" s="7">
        <f t="shared" si="279"/>
        <v>15.311999999999998</v>
      </c>
      <c r="AC6010">
        <f>INDEX(SHELF_days!$C$2:$C$289,MATCH(A6010&amp;"|"&amp;C6010,SHELF_days!$D$2:$D$289,0))</f>
        <v>120</v>
      </c>
      <c r="AD6010" s="8">
        <f t="shared" si="280"/>
        <v>1837.4399999999996</v>
      </c>
      <c r="AE6010" s="7">
        <f t="shared" si="281"/>
        <v>0.6379999999999999</v>
      </c>
    </row>
    <row r="6011" spans="1:31" x14ac:dyDescent="0.45">
      <c r="A6011" t="s">
        <v>92</v>
      </c>
      <c r="B6011" t="s">
        <v>181</v>
      </c>
      <c r="C6011" t="s">
        <v>137</v>
      </c>
      <c r="D6011">
        <v>0.6379999999999999</v>
      </c>
      <c r="E6011">
        <v>0.6379999999999999</v>
      </c>
      <c r="F6011">
        <v>0.6379999999999999</v>
      </c>
      <c r="G6011">
        <v>0.6379999999999999</v>
      </c>
      <c r="H6011">
        <v>0.6379999999999999</v>
      </c>
      <c r="I6011">
        <v>0.6379999999999999</v>
      </c>
      <c r="J6011">
        <v>0.6379999999999999</v>
      </c>
      <c r="K6011">
        <v>0.6379999999999999</v>
      </c>
      <c r="L6011">
        <v>0.6379999999999999</v>
      </c>
      <c r="M6011">
        <v>0.6379999999999999</v>
      </c>
      <c r="N6011">
        <v>0.6379999999999999</v>
      </c>
      <c r="O6011">
        <v>0.6379999999999999</v>
      </c>
      <c r="P6011">
        <v>0.6379999999999999</v>
      </c>
      <c r="Q6011">
        <v>0.6379999999999999</v>
      </c>
      <c r="R6011">
        <v>0.6379999999999999</v>
      </c>
      <c r="S6011">
        <v>0.6379999999999999</v>
      </c>
      <c r="T6011">
        <v>0.6379999999999999</v>
      </c>
      <c r="U6011">
        <v>0.6379999999999999</v>
      </c>
      <c r="V6011">
        <v>0.6379999999999999</v>
      </c>
      <c r="W6011">
        <v>0.6379999999999999</v>
      </c>
      <c r="X6011">
        <v>0.6379999999999999</v>
      </c>
      <c r="Y6011">
        <v>0.6379999999999999</v>
      </c>
      <c r="Z6011">
        <v>0.6379999999999999</v>
      </c>
      <c r="AA6011">
        <v>0.6379999999999999</v>
      </c>
      <c r="AB6011" s="7">
        <f t="shared" si="279"/>
        <v>15.311999999999998</v>
      </c>
      <c r="AC6011">
        <f>INDEX(SHELF_days!$C$2:$C$289,MATCH(A6011&amp;"|"&amp;C6011,SHELF_days!$D$2:$D$289,0))</f>
        <v>77</v>
      </c>
      <c r="AD6011" s="8">
        <f t="shared" si="280"/>
        <v>1179.0239999999999</v>
      </c>
      <c r="AE6011" s="7">
        <f t="shared" si="281"/>
        <v>0.6379999999999999</v>
      </c>
    </row>
    <row r="6012" spans="1:31" x14ac:dyDescent="0.45">
      <c r="A6012" t="s">
        <v>92</v>
      </c>
      <c r="B6012" t="s">
        <v>181</v>
      </c>
      <c r="C6012" t="s">
        <v>138</v>
      </c>
      <c r="D6012">
        <v>0.6379999999999999</v>
      </c>
      <c r="E6012">
        <v>0.6379999999999999</v>
      </c>
      <c r="F6012">
        <v>0.6379999999999999</v>
      </c>
      <c r="G6012">
        <v>0.6379999999999999</v>
      </c>
      <c r="H6012">
        <v>0.6379999999999999</v>
      </c>
      <c r="I6012">
        <v>0.6379999999999999</v>
      </c>
      <c r="J6012">
        <v>0.6379999999999999</v>
      </c>
      <c r="K6012">
        <v>0.6379999999999999</v>
      </c>
      <c r="L6012">
        <v>0.6379999999999999</v>
      </c>
      <c r="M6012">
        <v>0.6379999999999999</v>
      </c>
      <c r="N6012">
        <v>0.6379999999999999</v>
      </c>
      <c r="O6012">
        <v>0.6379999999999999</v>
      </c>
      <c r="P6012">
        <v>0.6379999999999999</v>
      </c>
      <c r="Q6012">
        <v>0.6379999999999999</v>
      </c>
      <c r="R6012">
        <v>0.6379999999999999</v>
      </c>
      <c r="S6012">
        <v>0.6379999999999999</v>
      </c>
      <c r="T6012">
        <v>0.6379999999999999</v>
      </c>
      <c r="U6012">
        <v>0.6379999999999999</v>
      </c>
      <c r="V6012">
        <v>0.6379999999999999</v>
      </c>
      <c r="W6012">
        <v>0.6379999999999999</v>
      </c>
      <c r="X6012">
        <v>0.6379999999999999</v>
      </c>
      <c r="Y6012">
        <v>0.6379999999999999</v>
      </c>
      <c r="Z6012">
        <v>0.6379999999999999</v>
      </c>
      <c r="AA6012">
        <v>0.6379999999999999</v>
      </c>
      <c r="AB6012" s="7">
        <f t="shared" si="279"/>
        <v>15.311999999999998</v>
      </c>
      <c r="AC6012">
        <f>INDEX(SHELF_days!$C$2:$C$289,MATCH(A6012&amp;"|"&amp;C6012,SHELF_days!$D$2:$D$289,0))</f>
        <v>32</v>
      </c>
      <c r="AD6012" s="8">
        <f t="shared" si="280"/>
        <v>489.98399999999992</v>
      </c>
      <c r="AE6012" s="7">
        <f t="shared" si="281"/>
        <v>0.6379999999999999</v>
      </c>
    </row>
    <row r="6013" spans="1:31" x14ac:dyDescent="0.45">
      <c r="A6013" t="s">
        <v>92</v>
      </c>
      <c r="B6013" t="s">
        <v>181</v>
      </c>
      <c r="C6013" t="s">
        <v>139</v>
      </c>
      <c r="D6013">
        <v>0.6379999999999999</v>
      </c>
      <c r="E6013">
        <v>0.6379999999999999</v>
      </c>
      <c r="F6013">
        <v>0.6379999999999999</v>
      </c>
      <c r="G6013">
        <v>0.6379999999999999</v>
      </c>
      <c r="H6013">
        <v>0.6379999999999999</v>
      </c>
      <c r="I6013">
        <v>0.6379999999999999</v>
      </c>
      <c r="J6013">
        <v>0.6379999999999999</v>
      </c>
      <c r="K6013">
        <v>0.6379999999999999</v>
      </c>
      <c r="L6013">
        <v>0.6379999999999999</v>
      </c>
      <c r="M6013">
        <v>0.6379999999999999</v>
      </c>
      <c r="N6013">
        <v>0.6379999999999999</v>
      </c>
      <c r="O6013">
        <v>0.6379999999999999</v>
      </c>
      <c r="P6013">
        <v>0.6379999999999999</v>
      </c>
      <c r="Q6013">
        <v>0.6379999999999999</v>
      </c>
      <c r="R6013">
        <v>0.6379999999999999</v>
      </c>
      <c r="S6013">
        <v>0.6379999999999999</v>
      </c>
      <c r="T6013">
        <v>0.6379999999999999</v>
      </c>
      <c r="U6013">
        <v>0.6379999999999999</v>
      </c>
      <c r="V6013">
        <v>0.6379999999999999</v>
      </c>
      <c r="W6013">
        <v>0.6379999999999999</v>
      </c>
      <c r="X6013">
        <v>0.6379999999999999</v>
      </c>
      <c r="Y6013">
        <v>0.6379999999999999</v>
      </c>
      <c r="Z6013">
        <v>0.6379999999999999</v>
      </c>
      <c r="AA6013">
        <v>0.6379999999999999</v>
      </c>
      <c r="AB6013" s="7">
        <f t="shared" si="279"/>
        <v>15.311999999999998</v>
      </c>
      <c r="AC6013">
        <f>INDEX(SHELF_days!$C$2:$C$289,MATCH(A6013&amp;"|"&amp;C6013,SHELF_days!$D$2:$D$289,0))</f>
        <v>10</v>
      </c>
      <c r="AD6013" s="8">
        <f t="shared" si="280"/>
        <v>153.11999999999998</v>
      </c>
      <c r="AE6013" s="7">
        <f t="shared" si="281"/>
        <v>0.6379999999999999</v>
      </c>
    </row>
    <row r="6014" spans="1:31" x14ac:dyDescent="0.45">
      <c r="A6014" t="s">
        <v>92</v>
      </c>
      <c r="B6014" t="s">
        <v>182</v>
      </c>
      <c r="C6014" t="s">
        <v>134</v>
      </c>
      <c r="D6014">
        <v>0.7303984394691001</v>
      </c>
      <c r="E6014">
        <v>0.72986490805887083</v>
      </c>
      <c r="F6014">
        <v>0.72956851855634053</v>
      </c>
      <c r="G6014">
        <v>0.72953639454072905</v>
      </c>
      <c r="H6014">
        <v>0.7296545866736398</v>
      </c>
      <c r="I6014">
        <v>0.72979778098851256</v>
      </c>
      <c r="J6014">
        <v>0.73150156604293437</v>
      </c>
      <c r="K6014">
        <v>0.73381798031961099</v>
      </c>
      <c r="L6014">
        <v>0.7335267427818486</v>
      </c>
      <c r="M6014">
        <v>0.73227496687162252</v>
      </c>
      <c r="N6014">
        <v>0.73092121236466723</v>
      </c>
      <c r="O6014">
        <v>0.73065588617911981</v>
      </c>
      <c r="P6014">
        <v>0.73100121934694506</v>
      </c>
      <c r="Q6014">
        <v>0.730978490090616</v>
      </c>
      <c r="R6014">
        <v>0.73112683637025666</v>
      </c>
      <c r="S6014">
        <v>0.73187417431835444</v>
      </c>
      <c r="T6014">
        <v>0.73746420761990983</v>
      </c>
      <c r="U6014">
        <v>0.73939952803213693</v>
      </c>
      <c r="V6014">
        <v>0.74043355766673091</v>
      </c>
      <c r="W6014">
        <v>0.7407760117954213</v>
      </c>
      <c r="X6014">
        <v>0.74059387468803828</v>
      </c>
      <c r="Y6014">
        <v>0.74000594459099489</v>
      </c>
      <c r="Z6014">
        <v>0.73903828438488084</v>
      </c>
      <c r="AA6014">
        <v>0.73229905988333122</v>
      </c>
      <c r="AB6014" s="7">
        <f t="shared" si="279"/>
        <v>17.606510171634611</v>
      </c>
      <c r="AC6014">
        <f>INDEX(SHELF_days!$C$2:$C$289,MATCH(A6014&amp;"|"&amp;C6014,SHELF_days!$D$2:$D$289,0))</f>
        <v>86</v>
      </c>
      <c r="AD6014" s="8">
        <f t="shared" si="280"/>
        <v>1514.1598747605765</v>
      </c>
      <c r="AE6014" s="7">
        <f t="shared" si="281"/>
        <v>0.7407760117954213</v>
      </c>
    </row>
    <row r="6015" spans="1:31" x14ac:dyDescent="0.45">
      <c r="A6015" t="s">
        <v>92</v>
      </c>
      <c r="B6015" t="s">
        <v>182</v>
      </c>
      <c r="C6015" t="s">
        <v>135</v>
      </c>
      <c r="D6015">
        <v>0.72608400991482325</v>
      </c>
      <c r="E6015">
        <v>0.72518052197574556</v>
      </c>
      <c r="F6015">
        <v>0.72398496309284011</v>
      </c>
      <c r="G6015">
        <v>0.72306992111512824</v>
      </c>
      <c r="H6015">
        <v>0.72267102266655414</v>
      </c>
      <c r="I6015">
        <v>0.72279811709152708</v>
      </c>
      <c r="J6015">
        <v>0.72381259956567823</v>
      </c>
      <c r="K6015">
        <v>0.72550479269937274</v>
      </c>
      <c r="L6015">
        <v>0.72522863223497558</v>
      </c>
      <c r="M6015">
        <v>0.71632937074029368</v>
      </c>
      <c r="N6015">
        <v>0.71290236711728816</v>
      </c>
      <c r="O6015">
        <v>0.71256995174347637</v>
      </c>
      <c r="P6015">
        <v>0.71286562148622268</v>
      </c>
      <c r="Q6015">
        <v>0.71370433104476294</v>
      </c>
      <c r="R6015">
        <v>0.71453660064734337</v>
      </c>
      <c r="S6015">
        <v>0.7158446693490772</v>
      </c>
      <c r="T6015">
        <v>0.72306954229418907</v>
      </c>
      <c r="U6015">
        <v>0.72702556935825202</v>
      </c>
      <c r="V6015">
        <v>0.73352803077304074</v>
      </c>
      <c r="W6015">
        <v>0.74022747907601427</v>
      </c>
      <c r="X6015">
        <v>0.74041082841040173</v>
      </c>
      <c r="Y6015">
        <v>0.73998332898094699</v>
      </c>
      <c r="Z6015">
        <v>0.73781457910622084</v>
      </c>
      <c r="AA6015">
        <v>0.72854748247994827</v>
      </c>
      <c r="AB6015" s="7">
        <f t="shared" si="279"/>
        <v>17.387694332964124</v>
      </c>
      <c r="AC6015">
        <f>INDEX(SHELF_days!$C$2:$C$289,MATCH(A6015&amp;"|"&amp;C6015,SHELF_days!$D$2:$D$289,0))</f>
        <v>40</v>
      </c>
      <c r="AD6015" s="8">
        <f t="shared" si="280"/>
        <v>695.50777331856489</v>
      </c>
      <c r="AE6015" s="7">
        <f t="shared" si="281"/>
        <v>0.74041082841040173</v>
      </c>
    </row>
    <row r="6016" spans="1:31" x14ac:dyDescent="0.45">
      <c r="A6016" t="s">
        <v>92</v>
      </c>
      <c r="B6016" t="s">
        <v>182</v>
      </c>
      <c r="C6016" t="s">
        <v>136</v>
      </c>
      <c r="D6016">
        <v>0.73486205959474304</v>
      </c>
      <c r="E6016">
        <v>0.73351066161528289</v>
      </c>
      <c r="F6016">
        <v>0.73292820047340201</v>
      </c>
      <c r="G6016">
        <v>0.73240202254364939</v>
      </c>
      <c r="H6016">
        <v>0.73240322432042082</v>
      </c>
      <c r="I6016">
        <v>0.73240422580106368</v>
      </c>
      <c r="J6016">
        <v>0.73278999614468898</v>
      </c>
      <c r="K6016">
        <v>0.7337768551701519</v>
      </c>
      <c r="L6016">
        <v>0.7335501199526111</v>
      </c>
      <c r="M6016">
        <v>0.73308583352658618</v>
      </c>
      <c r="N6016">
        <v>0.7352231935145539</v>
      </c>
      <c r="O6016">
        <v>0.73632842755200212</v>
      </c>
      <c r="P6016">
        <v>0.73715504967460954</v>
      </c>
      <c r="Q6016">
        <v>0.73764156897090571</v>
      </c>
      <c r="R6016">
        <v>0.73816854808517263</v>
      </c>
      <c r="S6016">
        <v>0.7393617121230629</v>
      </c>
      <c r="T6016">
        <v>0.74000085706932905</v>
      </c>
      <c r="U6016">
        <v>0.74078201197075122</v>
      </c>
      <c r="V6016">
        <v>0.74157538493601582</v>
      </c>
      <c r="W6016">
        <v>0.7417586558936573</v>
      </c>
      <c r="X6016">
        <v>0.74180272104194267</v>
      </c>
      <c r="Y6016">
        <v>0.74152150527743055</v>
      </c>
      <c r="Z6016">
        <v>0.74043710203735325</v>
      </c>
      <c r="AA6016">
        <v>0.7365954222913853</v>
      </c>
      <c r="AB6016" s="7">
        <f t="shared" si="279"/>
        <v>17.680065359580773</v>
      </c>
      <c r="AC6016">
        <f>INDEX(SHELF_days!$C$2:$C$289,MATCH(A6016&amp;"|"&amp;C6016,SHELF_days!$D$2:$D$289,0))</f>
        <v>120</v>
      </c>
      <c r="AD6016" s="8">
        <f t="shared" si="280"/>
        <v>2121.6078431496926</v>
      </c>
      <c r="AE6016" s="7">
        <f t="shared" si="281"/>
        <v>0.74180272104194267</v>
      </c>
    </row>
    <row r="6017" spans="1:31" x14ac:dyDescent="0.45">
      <c r="A6017" t="s">
        <v>92</v>
      </c>
      <c r="B6017" t="s">
        <v>182</v>
      </c>
      <c r="C6017" t="s">
        <v>137</v>
      </c>
      <c r="D6017">
        <v>0.72783813406183484</v>
      </c>
      <c r="E6017">
        <v>0.7271462455628932</v>
      </c>
      <c r="F6017">
        <v>0.72620896803810886</v>
      </c>
      <c r="G6017">
        <v>0.72611212650171675</v>
      </c>
      <c r="H6017">
        <v>0.72619354195266561</v>
      </c>
      <c r="I6017">
        <v>0.72664861147323312</v>
      </c>
      <c r="J6017">
        <v>0.72812294530603161</v>
      </c>
      <c r="K6017">
        <v>0.72932303761984407</v>
      </c>
      <c r="L6017">
        <v>0.7292219110597179</v>
      </c>
      <c r="M6017">
        <v>0.73025203076540912</v>
      </c>
      <c r="N6017">
        <v>0.73042486005602036</v>
      </c>
      <c r="O6017">
        <v>0.73172036556498044</v>
      </c>
      <c r="P6017">
        <v>0.73226370657447137</v>
      </c>
      <c r="Q6017">
        <v>0.73237283184556801</v>
      </c>
      <c r="R6017">
        <v>0.73291131649482677</v>
      </c>
      <c r="S6017">
        <v>0.73653787491516765</v>
      </c>
      <c r="T6017">
        <v>0.7396836536725363</v>
      </c>
      <c r="U6017">
        <v>0.74065549705544309</v>
      </c>
      <c r="V6017">
        <v>0.74120969345839394</v>
      </c>
      <c r="W6017">
        <v>0.74113627671841531</v>
      </c>
      <c r="X6017">
        <v>0.74101486771261416</v>
      </c>
      <c r="Y6017">
        <v>0.73914259800903703</v>
      </c>
      <c r="Z6017">
        <v>0.73589569269154231</v>
      </c>
      <c r="AA6017">
        <v>0.72942816353545559</v>
      </c>
      <c r="AB6017" s="7">
        <f t="shared" si="279"/>
        <v>17.581464950645927</v>
      </c>
      <c r="AC6017">
        <f>INDEX(SHELF_days!$C$2:$C$289,MATCH(A6017&amp;"|"&amp;C6017,SHELF_days!$D$2:$D$289,0))</f>
        <v>77</v>
      </c>
      <c r="AD6017" s="8">
        <f t="shared" si="280"/>
        <v>1353.7728011997365</v>
      </c>
      <c r="AE6017" s="7">
        <f t="shared" si="281"/>
        <v>0.74120969345839394</v>
      </c>
    </row>
    <row r="6018" spans="1:31" x14ac:dyDescent="0.45">
      <c r="A6018" t="s">
        <v>92</v>
      </c>
      <c r="B6018" t="s">
        <v>182</v>
      </c>
      <c r="C6018" t="s">
        <v>138</v>
      </c>
      <c r="D6018">
        <v>0.73876523025218221</v>
      </c>
      <c r="E6018">
        <v>0.73876523025218221</v>
      </c>
      <c r="F6018">
        <v>0.73876523025218221</v>
      </c>
      <c r="G6018">
        <v>0.73876523025218221</v>
      </c>
      <c r="H6018">
        <v>0.73876523025218221</v>
      </c>
      <c r="I6018">
        <v>0.73876523025218221</v>
      </c>
      <c r="J6018">
        <v>0.73876523025218221</v>
      </c>
      <c r="K6018">
        <v>0.74008958825428561</v>
      </c>
      <c r="L6018">
        <v>0.74008958825428561</v>
      </c>
      <c r="M6018">
        <v>0.74059493538666687</v>
      </c>
      <c r="N6018">
        <v>0.74190186762558452</v>
      </c>
      <c r="O6018">
        <v>0.74190186762558452</v>
      </c>
      <c r="P6018">
        <v>0.74190186762558452</v>
      </c>
      <c r="Q6018">
        <v>0.74190186762558452</v>
      </c>
      <c r="R6018">
        <v>0.74190186762558452</v>
      </c>
      <c r="S6018">
        <v>0.74190186762558452</v>
      </c>
      <c r="T6018">
        <v>0.74190186762558452</v>
      </c>
      <c r="U6018">
        <v>0.74190186762558452</v>
      </c>
      <c r="V6018">
        <v>0.74190186762558452</v>
      </c>
      <c r="W6018">
        <v>0.74190186762558452</v>
      </c>
      <c r="X6018">
        <v>0.74190186762558452</v>
      </c>
      <c r="Y6018">
        <v>0.74190186762558452</v>
      </c>
      <c r="Z6018">
        <v>0.74190186762558452</v>
      </c>
      <c r="AA6018">
        <v>0.74141394625638868</v>
      </c>
      <c r="AB6018" s="7">
        <f t="shared" ref="AB6018:AB6081" si="282">SUM(D6018:AA6018)</f>
        <v>17.778268949049501</v>
      </c>
      <c r="AC6018">
        <f>INDEX(SHELF_days!$C$2:$C$289,MATCH(A6018&amp;"|"&amp;C6018,SHELF_days!$D$2:$D$289,0))</f>
        <v>32</v>
      </c>
      <c r="AD6018" s="8">
        <f t="shared" ref="AD6018:AD6081" si="283">AB6018*AC6018</f>
        <v>568.90460636958403</v>
      </c>
      <c r="AE6018" s="7">
        <f t="shared" ref="AE6018:AE6081" si="284">MAX(D6018:AA6018)</f>
        <v>0.74190186762558452</v>
      </c>
    </row>
    <row r="6019" spans="1:31" x14ac:dyDescent="0.45">
      <c r="A6019" t="s">
        <v>92</v>
      </c>
      <c r="B6019" t="s">
        <v>182</v>
      </c>
      <c r="C6019" t="s">
        <v>139</v>
      </c>
      <c r="D6019">
        <v>0.74008958825428561</v>
      </c>
      <c r="E6019">
        <v>0.74008958825428561</v>
      </c>
      <c r="F6019">
        <v>0.74008958825428561</v>
      </c>
      <c r="G6019">
        <v>0.74008958825428561</v>
      </c>
      <c r="H6019">
        <v>0.74008958825428561</v>
      </c>
      <c r="I6019">
        <v>0.74008958825428561</v>
      </c>
      <c r="J6019">
        <v>0.74008958825428561</v>
      </c>
      <c r="K6019">
        <v>0.74008958825428561</v>
      </c>
      <c r="L6019">
        <v>0.74008958825428561</v>
      </c>
      <c r="M6019">
        <v>0.74008958825428561</v>
      </c>
      <c r="N6019">
        <v>0.74008958825428561</v>
      </c>
      <c r="O6019">
        <v>0.74008958825428561</v>
      </c>
      <c r="P6019">
        <v>0.74008958825428561</v>
      </c>
      <c r="Q6019">
        <v>0.74008958825428561</v>
      </c>
      <c r="R6019">
        <v>0.74008958825428561</v>
      </c>
      <c r="S6019">
        <v>0.74008958825428561</v>
      </c>
      <c r="T6019">
        <v>0.74059493538666687</v>
      </c>
      <c r="U6019">
        <v>0.74190186762558452</v>
      </c>
      <c r="V6019">
        <v>0.74190186762558452</v>
      </c>
      <c r="W6019">
        <v>0.74190186762558452</v>
      </c>
      <c r="X6019">
        <v>0.74190186762558452</v>
      </c>
      <c r="Y6019">
        <v>0.74190186762558452</v>
      </c>
      <c r="Z6019">
        <v>0.74190186762558452</v>
      </c>
      <c r="AA6019">
        <v>0.73047056697585155</v>
      </c>
      <c r="AB6019" s="7">
        <f t="shared" si="282"/>
        <v>17.763910120184597</v>
      </c>
      <c r="AC6019">
        <f>INDEX(SHELF_days!$C$2:$C$289,MATCH(A6019&amp;"|"&amp;C6019,SHELF_days!$D$2:$D$289,0))</f>
        <v>10</v>
      </c>
      <c r="AD6019" s="8">
        <f t="shared" si="283"/>
        <v>177.63910120184596</v>
      </c>
      <c r="AE6019" s="7">
        <f t="shared" si="284"/>
        <v>0.74190186762558452</v>
      </c>
    </row>
    <row r="6020" spans="1:31" x14ac:dyDescent="0.45">
      <c r="A6020" t="s">
        <v>92</v>
      </c>
      <c r="B6020" t="s">
        <v>183</v>
      </c>
      <c r="C6020" t="s">
        <v>134</v>
      </c>
      <c r="D6020">
        <v>4.6503374821478263E-6</v>
      </c>
      <c r="E6020">
        <v>4.6503374821478263E-6</v>
      </c>
      <c r="F6020">
        <v>4.6503374821478263E-6</v>
      </c>
      <c r="G6020">
        <v>4.6503374821478263E-6</v>
      </c>
      <c r="H6020">
        <v>4.6503374821478263E-6</v>
      </c>
      <c r="I6020">
        <v>4.6503374821478263E-6</v>
      </c>
      <c r="J6020">
        <v>4.6503374821478263E-6</v>
      </c>
      <c r="K6020">
        <v>4.6503374821478263E-6</v>
      </c>
      <c r="L6020">
        <v>4.6503374821478263E-6</v>
      </c>
      <c r="M6020">
        <v>4.6503374821478263E-6</v>
      </c>
      <c r="N6020">
        <v>4.6503374821478263E-6</v>
      </c>
      <c r="O6020">
        <v>4.6503374821478263E-6</v>
      </c>
      <c r="P6020">
        <v>4.6503374821478263E-6</v>
      </c>
      <c r="Q6020">
        <v>4.6503374821478263E-6</v>
      </c>
      <c r="R6020">
        <v>4.6503374821478263E-6</v>
      </c>
      <c r="S6020">
        <v>4.6503374821478263E-6</v>
      </c>
      <c r="T6020">
        <v>1.7964120489244222E-2</v>
      </c>
      <c r="U6020">
        <v>1.7964120489244222E-2</v>
      </c>
      <c r="V6020">
        <v>3.5923590641006288E-2</v>
      </c>
      <c r="W6020">
        <v>3.5923590641006288E-2</v>
      </c>
      <c r="X6020">
        <v>3.5923590641006288E-2</v>
      </c>
      <c r="Y6020">
        <v>3.5923590641006288E-2</v>
      </c>
      <c r="Z6020">
        <v>3.5923590641006288E-2</v>
      </c>
      <c r="AA6020">
        <v>3.5923590641006288E-2</v>
      </c>
      <c r="AB6020" s="7">
        <f t="shared" si="282"/>
        <v>0.25154419022424052</v>
      </c>
      <c r="AC6020">
        <f>INDEX(SHELF_days!$C$2:$C$289,MATCH(A6020&amp;"|"&amp;C6020,SHELF_days!$D$2:$D$289,0))</f>
        <v>86</v>
      </c>
      <c r="AD6020" s="8">
        <f t="shared" si="283"/>
        <v>21.632800359284683</v>
      </c>
      <c r="AE6020" s="7">
        <f t="shared" si="284"/>
        <v>3.5923590641006288E-2</v>
      </c>
    </row>
    <row r="6021" spans="1:31" x14ac:dyDescent="0.45">
      <c r="A6021" t="s">
        <v>92</v>
      </c>
      <c r="B6021" t="s">
        <v>183</v>
      </c>
      <c r="C6021" t="s">
        <v>135</v>
      </c>
      <c r="D6021">
        <v>0.11584323281634749</v>
      </c>
      <c r="E6021">
        <v>0.11584323281634749</v>
      </c>
      <c r="F6021">
        <v>0.11584323281634749</v>
      </c>
      <c r="G6021">
        <v>0.11584323281634749</v>
      </c>
      <c r="H6021">
        <v>0.11584323281634749</v>
      </c>
      <c r="I6021">
        <v>0.11584323281634749</v>
      </c>
      <c r="J6021">
        <v>0.11584323281634749</v>
      </c>
      <c r="K6021">
        <v>0.11584323281634749</v>
      </c>
      <c r="L6021">
        <v>0.11584323281634749</v>
      </c>
      <c r="M6021">
        <v>0.11584323281634749</v>
      </c>
      <c r="N6021">
        <v>0.11584323281634749</v>
      </c>
      <c r="O6021">
        <v>0.11584323281634749</v>
      </c>
      <c r="P6021">
        <v>0.15445609364263599</v>
      </c>
      <c r="Q6021">
        <v>0.18018983919014969</v>
      </c>
      <c r="R6021">
        <v>0.21880270001643809</v>
      </c>
      <c r="S6021">
        <v>0.19306895446892439</v>
      </c>
      <c r="T6021">
        <v>0.19306895446892439</v>
      </c>
      <c r="U6021">
        <v>0.31794250565096072</v>
      </c>
      <c r="V6021">
        <v>0.21500752346090571</v>
      </c>
      <c r="W6021">
        <v>0.21500752346090571</v>
      </c>
      <c r="X6021">
        <v>0.11584323281634749</v>
      </c>
      <c r="Y6021">
        <v>3.8617511163770601E-2</v>
      </c>
      <c r="Z6021">
        <v>3.8617511163770601E-2</v>
      </c>
      <c r="AA6021">
        <v>3.8617511163770601E-2</v>
      </c>
      <c r="AB6021" s="7">
        <f t="shared" si="282"/>
        <v>3.3093586544636744</v>
      </c>
      <c r="AC6021">
        <f>INDEX(SHELF_days!$C$2:$C$289,MATCH(A6021&amp;"|"&amp;C6021,SHELF_days!$D$2:$D$289,0))</f>
        <v>40</v>
      </c>
      <c r="AD6021" s="8">
        <f t="shared" si="283"/>
        <v>132.37434617854697</v>
      </c>
      <c r="AE6021" s="7">
        <f t="shared" si="284"/>
        <v>0.31794250565096072</v>
      </c>
    </row>
    <row r="6022" spans="1:31" x14ac:dyDescent="0.45">
      <c r="A6022" t="s">
        <v>92</v>
      </c>
      <c r="B6022" t="s">
        <v>183</v>
      </c>
      <c r="C6022" t="s">
        <v>136</v>
      </c>
      <c r="D6022">
        <v>5.1488464772533417E-2</v>
      </c>
      <c r="E6022">
        <v>5.1488464772533417E-2</v>
      </c>
      <c r="F6022">
        <v>5.1488464772533417E-2</v>
      </c>
      <c r="G6022">
        <v>5.1488464772533417E-2</v>
      </c>
      <c r="H6022">
        <v>5.1488464772533417E-2</v>
      </c>
      <c r="I6022">
        <v>5.1488464772533417E-2</v>
      </c>
      <c r="J6022">
        <v>5.1488464772533417E-2</v>
      </c>
      <c r="K6022">
        <v>5.1488464772533417E-2</v>
      </c>
      <c r="L6022">
        <v>5.1488464772533417E-2</v>
      </c>
      <c r="M6022">
        <v>6.4359418381296246E-2</v>
      </c>
      <c r="N6022">
        <v>8.4135144820124588E-2</v>
      </c>
      <c r="O6022">
        <v>0.10987705203765021</v>
      </c>
      <c r="P6022">
        <v>0.122748005646413</v>
      </c>
      <c r="Q6022">
        <v>0.16287893709491449</v>
      </c>
      <c r="R6022">
        <v>0.20781709218042371</v>
      </c>
      <c r="S6022">
        <v>0.26187183266922281</v>
      </c>
      <c r="T6022">
        <v>0.26918468899988318</v>
      </c>
      <c r="U6022">
        <v>0.35152777774992011</v>
      </c>
      <c r="V6022">
        <v>0.26028846868691458</v>
      </c>
      <c r="W6022">
        <v>0.2072865836296503</v>
      </c>
      <c r="X6022">
        <v>8.5596083752254304E-2</v>
      </c>
      <c r="Y6022">
        <v>1.2875603946244971E-2</v>
      </c>
      <c r="Z6022">
        <v>1.2875603946244971E-2</v>
      </c>
      <c r="AA6022">
        <v>1.2875603946244971E-2</v>
      </c>
      <c r="AB6022" s="7">
        <f t="shared" si="282"/>
        <v>2.6895940804402025</v>
      </c>
      <c r="AC6022">
        <f>INDEX(SHELF_days!$C$2:$C$289,MATCH(A6022&amp;"|"&amp;C6022,SHELF_days!$D$2:$D$289,0))</f>
        <v>120</v>
      </c>
      <c r="AD6022" s="8">
        <f t="shared" si="283"/>
        <v>322.75128965282431</v>
      </c>
      <c r="AE6022" s="7">
        <f t="shared" si="284"/>
        <v>0.35152777774992011</v>
      </c>
    </row>
    <row r="6023" spans="1:31" x14ac:dyDescent="0.45">
      <c r="A6023" t="s">
        <v>92</v>
      </c>
      <c r="B6023" t="s">
        <v>183</v>
      </c>
      <c r="C6023" t="s">
        <v>137</v>
      </c>
      <c r="D6023">
        <v>7.0941222269462395E-2</v>
      </c>
      <c r="E6023">
        <v>7.0941222269462395E-2</v>
      </c>
      <c r="F6023">
        <v>7.0941222269462395E-2</v>
      </c>
      <c r="G6023">
        <v>7.0941222269462395E-2</v>
      </c>
      <c r="H6023">
        <v>7.0941222269462395E-2</v>
      </c>
      <c r="I6023">
        <v>7.0941222269462395E-2</v>
      </c>
      <c r="J6023">
        <v>7.0941222269462395E-2</v>
      </c>
      <c r="K6023">
        <v>7.0941222269462395E-2</v>
      </c>
      <c r="L6023">
        <v>7.0941222269462395E-2</v>
      </c>
      <c r="M6023">
        <v>7.0941222269462395E-2</v>
      </c>
      <c r="N6023">
        <v>0.1218954821151703</v>
      </c>
      <c r="O6023">
        <v>0.21682100413926361</v>
      </c>
      <c r="P6023">
        <v>0.26552391501026101</v>
      </c>
      <c r="Q6023">
        <v>0.28909312207319082</v>
      </c>
      <c r="R6023">
        <v>0.32081551949086312</v>
      </c>
      <c r="S6023">
        <v>0.32081551949086312</v>
      </c>
      <c r="T6023">
        <v>0.45208061225364532</v>
      </c>
      <c r="U6023">
        <v>0.49532686374525958</v>
      </c>
      <c r="V6023">
        <v>0.39493196285605031</v>
      </c>
      <c r="W6023">
        <v>0.28602772601157922</v>
      </c>
      <c r="X6023">
        <v>0.16193642320211199</v>
      </c>
      <c r="Y6023">
        <v>0.1075479022085406</v>
      </c>
      <c r="Z6023">
        <v>0.1075479022085406</v>
      </c>
      <c r="AA6023">
        <v>0.1075479022085406</v>
      </c>
      <c r="AB6023" s="7">
        <f t="shared" si="282"/>
        <v>4.3573240797085049</v>
      </c>
      <c r="AC6023">
        <f>INDEX(SHELF_days!$C$2:$C$289,MATCH(A6023&amp;"|"&amp;C6023,SHELF_days!$D$2:$D$289,0))</f>
        <v>77</v>
      </c>
      <c r="AD6023" s="8">
        <f t="shared" si="283"/>
        <v>335.51395413755489</v>
      </c>
      <c r="AE6023" s="7">
        <f t="shared" si="284"/>
        <v>0.49532686374525958</v>
      </c>
    </row>
    <row r="6024" spans="1:31" x14ac:dyDescent="0.45">
      <c r="A6024" t="s">
        <v>92</v>
      </c>
      <c r="B6024" t="s">
        <v>183</v>
      </c>
      <c r="C6024" t="s">
        <v>138</v>
      </c>
      <c r="D6024">
        <v>0.1363555499737496</v>
      </c>
      <c r="E6024">
        <v>0.1363555499737496</v>
      </c>
      <c r="F6024">
        <v>0.1363555499737496</v>
      </c>
      <c r="G6024">
        <v>0.1363555499737496</v>
      </c>
      <c r="H6024">
        <v>0.1363555499737496</v>
      </c>
      <c r="I6024">
        <v>0.1363555499737496</v>
      </c>
      <c r="J6024">
        <v>0.1363555499737496</v>
      </c>
      <c r="K6024">
        <v>0.1363555499737496</v>
      </c>
      <c r="L6024">
        <v>0.1363555499737496</v>
      </c>
      <c r="M6024">
        <v>0.21678880794100239</v>
      </c>
      <c r="N6024">
        <v>0.45551765578901282</v>
      </c>
      <c r="O6024">
        <v>0.77832190684708513</v>
      </c>
      <c r="P6024">
        <v>1</v>
      </c>
      <c r="Q6024">
        <v>1</v>
      </c>
      <c r="R6024">
        <v>1</v>
      </c>
      <c r="S6024">
        <v>1</v>
      </c>
      <c r="T6024">
        <v>1</v>
      </c>
      <c r="U6024">
        <v>1</v>
      </c>
      <c r="V6024">
        <v>1</v>
      </c>
      <c r="W6024">
        <v>1</v>
      </c>
      <c r="X6024">
        <v>0.66498691664436949</v>
      </c>
      <c r="Y6024">
        <v>0.19306895446892439</v>
      </c>
      <c r="Z6024">
        <v>0.19306895446892439</v>
      </c>
      <c r="AA6024">
        <v>0.19306895446892439</v>
      </c>
      <c r="AB6024" s="7">
        <f t="shared" si="282"/>
        <v>11.922022100391988</v>
      </c>
      <c r="AC6024">
        <f>INDEX(SHELF_days!$C$2:$C$289,MATCH(A6024&amp;"|"&amp;C6024,SHELF_days!$D$2:$D$289,0))</f>
        <v>32</v>
      </c>
      <c r="AD6024" s="8">
        <f t="shared" si="283"/>
        <v>381.50470721254362</v>
      </c>
      <c r="AE6024" s="7">
        <f t="shared" si="284"/>
        <v>1</v>
      </c>
    </row>
    <row r="6025" spans="1:31" x14ac:dyDescent="0.45">
      <c r="A6025" t="s">
        <v>92</v>
      </c>
      <c r="B6025" t="s">
        <v>183</v>
      </c>
      <c r="C6025" t="s">
        <v>139</v>
      </c>
      <c r="D6025">
        <v>4.6503374821478263E-6</v>
      </c>
      <c r="E6025">
        <v>4.6503374821478263E-6</v>
      </c>
      <c r="F6025">
        <v>4.6503374821478263E-6</v>
      </c>
      <c r="G6025">
        <v>4.6503374821478263E-6</v>
      </c>
      <c r="H6025">
        <v>4.6503374821478263E-6</v>
      </c>
      <c r="I6025">
        <v>4.6503374821478263E-6</v>
      </c>
      <c r="J6025">
        <v>4.6503374821478263E-6</v>
      </c>
      <c r="K6025">
        <v>4.6503374821478263E-6</v>
      </c>
      <c r="L6025">
        <v>4.6503374821478263E-6</v>
      </c>
      <c r="M6025">
        <v>4.6503374821478263E-6</v>
      </c>
      <c r="N6025">
        <v>4.6503374821478263E-6</v>
      </c>
      <c r="O6025">
        <v>4.6503374821478263E-6</v>
      </c>
      <c r="P6025">
        <v>4.6503374821478263E-6</v>
      </c>
      <c r="Q6025">
        <v>4.6503374821478263E-6</v>
      </c>
      <c r="R6025">
        <v>4.6503374821478263E-6</v>
      </c>
      <c r="S6025">
        <v>4.6503374821478263E-6</v>
      </c>
      <c r="T6025">
        <v>4.6503374821478263E-6</v>
      </c>
      <c r="U6025">
        <v>4.6503374821478263E-6</v>
      </c>
      <c r="V6025">
        <v>4.6503374821478263E-6</v>
      </c>
      <c r="W6025">
        <v>4.6503374821478263E-6</v>
      </c>
      <c r="X6025">
        <v>4.6503374821478263E-6</v>
      </c>
      <c r="Y6025">
        <v>4.6503374821478263E-6</v>
      </c>
      <c r="Z6025">
        <v>4.6503374821478263E-6</v>
      </c>
      <c r="AA6025">
        <v>4.6503374821478263E-6</v>
      </c>
      <c r="AB6025" s="7">
        <f t="shared" si="282"/>
        <v>1.1160809957154778E-4</v>
      </c>
      <c r="AC6025">
        <f>INDEX(SHELF_days!$C$2:$C$289,MATCH(A6025&amp;"|"&amp;C6025,SHELF_days!$D$2:$D$289,0))</f>
        <v>10</v>
      </c>
      <c r="AD6025" s="8">
        <f t="shared" si="283"/>
        <v>1.1160809957154777E-3</v>
      </c>
      <c r="AE6025" s="7">
        <f t="shared" si="284"/>
        <v>4.6503374821478263E-6</v>
      </c>
    </row>
    <row r="6026" spans="1:31" x14ac:dyDescent="0.45">
      <c r="A6026" t="s">
        <v>92</v>
      </c>
      <c r="B6026" t="s">
        <v>184</v>
      </c>
      <c r="C6026" t="s">
        <v>134</v>
      </c>
      <c r="D6026">
        <v>0.90900000000000014</v>
      </c>
      <c r="E6026">
        <v>0.90900000000000014</v>
      </c>
      <c r="F6026">
        <v>0.90900000000000014</v>
      </c>
      <c r="G6026">
        <v>0.90900000000000014</v>
      </c>
      <c r="H6026">
        <v>0.90900000000000014</v>
      </c>
      <c r="I6026">
        <v>0.90900000000000014</v>
      </c>
      <c r="J6026">
        <v>0.90900000000000014</v>
      </c>
      <c r="K6026">
        <v>0.90900000000000014</v>
      </c>
      <c r="L6026">
        <v>0.90900000000000014</v>
      </c>
      <c r="M6026">
        <v>0.90900000000000014</v>
      </c>
      <c r="N6026">
        <v>0.90900000000000014</v>
      </c>
      <c r="O6026">
        <v>0.90900000000000014</v>
      </c>
      <c r="P6026">
        <v>0.90900000000000014</v>
      </c>
      <c r="Q6026">
        <v>0.90900000000000014</v>
      </c>
      <c r="R6026">
        <v>0.90900000000000014</v>
      </c>
      <c r="S6026">
        <v>0.90900000000000014</v>
      </c>
      <c r="T6026">
        <v>0.90900000000000014</v>
      </c>
      <c r="U6026">
        <v>0.90900000000000014</v>
      </c>
      <c r="V6026">
        <v>0.90900000000000014</v>
      </c>
      <c r="W6026">
        <v>0.90900000000000014</v>
      </c>
      <c r="X6026">
        <v>0.90900000000000014</v>
      </c>
      <c r="Y6026">
        <v>0.90900000000000014</v>
      </c>
      <c r="Z6026">
        <v>0.90900000000000014</v>
      </c>
      <c r="AA6026">
        <v>0.90900000000000014</v>
      </c>
      <c r="AB6026" s="7">
        <f t="shared" si="282"/>
        <v>21.815999999999999</v>
      </c>
      <c r="AC6026">
        <f>INDEX(SHELF_days!$C$2:$C$289,MATCH(A6026&amp;"|"&amp;C6026,SHELF_days!$D$2:$D$289,0))</f>
        <v>86</v>
      </c>
      <c r="AD6026" s="8">
        <f t="shared" si="283"/>
        <v>1876.1759999999999</v>
      </c>
      <c r="AE6026" s="7">
        <f t="shared" si="284"/>
        <v>0.90900000000000014</v>
      </c>
    </row>
    <row r="6027" spans="1:31" x14ac:dyDescent="0.45">
      <c r="A6027" t="s">
        <v>92</v>
      </c>
      <c r="B6027" t="s">
        <v>184</v>
      </c>
      <c r="C6027" t="s">
        <v>135</v>
      </c>
      <c r="D6027">
        <v>0.90900000000000014</v>
      </c>
      <c r="E6027">
        <v>0.90900000000000014</v>
      </c>
      <c r="F6027">
        <v>0.90900000000000014</v>
      </c>
      <c r="G6027">
        <v>0.90900000000000014</v>
      </c>
      <c r="H6027">
        <v>0.90900000000000014</v>
      </c>
      <c r="I6027">
        <v>0.90900000000000014</v>
      </c>
      <c r="J6027">
        <v>0.90900000000000014</v>
      </c>
      <c r="K6027">
        <v>0.90900000000000014</v>
      </c>
      <c r="L6027">
        <v>0.90900000000000014</v>
      </c>
      <c r="M6027">
        <v>0.90900000000000014</v>
      </c>
      <c r="N6027">
        <v>0.90900000000000014</v>
      </c>
      <c r="O6027">
        <v>0.90900000000000014</v>
      </c>
      <c r="P6027">
        <v>0.90900000000000014</v>
      </c>
      <c r="Q6027">
        <v>0.90900000000000014</v>
      </c>
      <c r="R6027">
        <v>0.90900000000000014</v>
      </c>
      <c r="S6027">
        <v>0.90900000000000014</v>
      </c>
      <c r="T6027">
        <v>0.90900000000000014</v>
      </c>
      <c r="U6027">
        <v>0.90900000000000014</v>
      </c>
      <c r="V6027">
        <v>0.90900000000000014</v>
      </c>
      <c r="W6027">
        <v>0.90900000000000014</v>
      </c>
      <c r="X6027">
        <v>0.90900000000000014</v>
      </c>
      <c r="Y6027">
        <v>0.90900000000000014</v>
      </c>
      <c r="Z6027">
        <v>0.90900000000000014</v>
      </c>
      <c r="AA6027">
        <v>0.90900000000000014</v>
      </c>
      <c r="AB6027" s="7">
        <f t="shared" si="282"/>
        <v>21.815999999999999</v>
      </c>
      <c r="AC6027">
        <f>INDEX(SHELF_days!$C$2:$C$289,MATCH(A6027&amp;"|"&amp;C6027,SHELF_days!$D$2:$D$289,0))</f>
        <v>40</v>
      </c>
      <c r="AD6027" s="8">
        <f t="shared" si="283"/>
        <v>872.64</v>
      </c>
      <c r="AE6027" s="7">
        <f t="shared" si="284"/>
        <v>0.90900000000000014</v>
      </c>
    </row>
    <row r="6028" spans="1:31" x14ac:dyDescent="0.45">
      <c r="A6028" t="s">
        <v>92</v>
      </c>
      <c r="B6028" t="s">
        <v>184</v>
      </c>
      <c r="C6028" t="s">
        <v>136</v>
      </c>
      <c r="D6028">
        <v>0.90900000000000014</v>
      </c>
      <c r="E6028">
        <v>0.90900000000000014</v>
      </c>
      <c r="F6028">
        <v>0.90900000000000014</v>
      </c>
      <c r="G6028">
        <v>0.90900000000000014</v>
      </c>
      <c r="H6028">
        <v>0.90900000000000014</v>
      </c>
      <c r="I6028">
        <v>0.90900000000000014</v>
      </c>
      <c r="J6028">
        <v>0.90900000000000014</v>
      </c>
      <c r="K6028">
        <v>0.90900000000000014</v>
      </c>
      <c r="L6028">
        <v>0.90900000000000014</v>
      </c>
      <c r="M6028">
        <v>0.90900000000000014</v>
      </c>
      <c r="N6028">
        <v>0.90900000000000014</v>
      </c>
      <c r="O6028">
        <v>0.90900000000000014</v>
      </c>
      <c r="P6028">
        <v>0.90900000000000014</v>
      </c>
      <c r="Q6028">
        <v>0.90900000000000014</v>
      </c>
      <c r="R6028">
        <v>0.90900000000000014</v>
      </c>
      <c r="S6028">
        <v>0.90900000000000014</v>
      </c>
      <c r="T6028">
        <v>0.90900000000000014</v>
      </c>
      <c r="U6028">
        <v>0.90900000000000014</v>
      </c>
      <c r="V6028">
        <v>0.90900000000000014</v>
      </c>
      <c r="W6028">
        <v>0.90900000000000014</v>
      </c>
      <c r="X6028">
        <v>0.90900000000000014</v>
      </c>
      <c r="Y6028">
        <v>0.90900000000000014</v>
      </c>
      <c r="Z6028">
        <v>0.90900000000000014</v>
      </c>
      <c r="AA6028">
        <v>0.90900000000000014</v>
      </c>
      <c r="AB6028" s="7">
        <f t="shared" si="282"/>
        <v>21.815999999999999</v>
      </c>
      <c r="AC6028">
        <f>INDEX(SHELF_days!$C$2:$C$289,MATCH(A6028&amp;"|"&amp;C6028,SHELF_days!$D$2:$D$289,0))</f>
        <v>120</v>
      </c>
      <c r="AD6028" s="8">
        <f t="shared" si="283"/>
        <v>2617.92</v>
      </c>
      <c r="AE6028" s="7">
        <f t="shared" si="284"/>
        <v>0.90900000000000014</v>
      </c>
    </row>
    <row r="6029" spans="1:31" x14ac:dyDescent="0.45">
      <c r="A6029" t="s">
        <v>92</v>
      </c>
      <c r="B6029" t="s">
        <v>184</v>
      </c>
      <c r="C6029" t="s">
        <v>137</v>
      </c>
      <c r="D6029">
        <v>0.90900000000000014</v>
      </c>
      <c r="E6029">
        <v>0.90900000000000014</v>
      </c>
      <c r="F6029">
        <v>0.90900000000000014</v>
      </c>
      <c r="G6029">
        <v>0.90900000000000014</v>
      </c>
      <c r="H6029">
        <v>0.90900000000000014</v>
      </c>
      <c r="I6029">
        <v>0.90900000000000014</v>
      </c>
      <c r="J6029">
        <v>0.90900000000000014</v>
      </c>
      <c r="K6029">
        <v>0.90900000000000014</v>
      </c>
      <c r="L6029">
        <v>0.90900000000000014</v>
      </c>
      <c r="M6029">
        <v>0.90900000000000014</v>
      </c>
      <c r="N6029">
        <v>0.90900000000000014</v>
      </c>
      <c r="O6029">
        <v>0.90900000000000014</v>
      </c>
      <c r="P6029">
        <v>0.90900000000000014</v>
      </c>
      <c r="Q6029">
        <v>0.90900000000000014</v>
      </c>
      <c r="R6029">
        <v>0.90900000000000014</v>
      </c>
      <c r="S6029">
        <v>0.90900000000000014</v>
      </c>
      <c r="T6029">
        <v>0.90900000000000014</v>
      </c>
      <c r="U6029">
        <v>0.90900000000000014</v>
      </c>
      <c r="V6029">
        <v>0.90900000000000014</v>
      </c>
      <c r="W6029">
        <v>0.90900000000000014</v>
      </c>
      <c r="X6029">
        <v>0.90900000000000014</v>
      </c>
      <c r="Y6029">
        <v>0.90900000000000014</v>
      </c>
      <c r="Z6029">
        <v>0.90900000000000014</v>
      </c>
      <c r="AA6029">
        <v>0.90900000000000014</v>
      </c>
      <c r="AB6029" s="7">
        <f t="shared" si="282"/>
        <v>21.815999999999999</v>
      </c>
      <c r="AC6029">
        <f>INDEX(SHELF_days!$C$2:$C$289,MATCH(A6029&amp;"|"&amp;C6029,SHELF_days!$D$2:$D$289,0))</f>
        <v>77</v>
      </c>
      <c r="AD6029" s="8">
        <f t="shared" si="283"/>
        <v>1679.8319999999999</v>
      </c>
      <c r="AE6029" s="7">
        <f t="shared" si="284"/>
        <v>0.90900000000000014</v>
      </c>
    </row>
    <row r="6030" spans="1:31" x14ac:dyDescent="0.45">
      <c r="A6030" t="s">
        <v>92</v>
      </c>
      <c r="B6030" t="s">
        <v>184</v>
      </c>
      <c r="C6030" t="s">
        <v>138</v>
      </c>
      <c r="D6030">
        <v>0.90900000000000014</v>
      </c>
      <c r="E6030">
        <v>0.90900000000000014</v>
      </c>
      <c r="F6030">
        <v>0.90900000000000014</v>
      </c>
      <c r="G6030">
        <v>0.90900000000000014</v>
      </c>
      <c r="H6030">
        <v>0.90900000000000014</v>
      </c>
      <c r="I6030">
        <v>0.90900000000000014</v>
      </c>
      <c r="J6030">
        <v>0.90900000000000014</v>
      </c>
      <c r="K6030">
        <v>0.90900000000000014</v>
      </c>
      <c r="L6030">
        <v>0.90900000000000014</v>
      </c>
      <c r="M6030">
        <v>0.90900000000000014</v>
      </c>
      <c r="N6030">
        <v>0.90900000000000014</v>
      </c>
      <c r="O6030">
        <v>0.90900000000000014</v>
      </c>
      <c r="P6030">
        <v>0.90900000000000014</v>
      </c>
      <c r="Q6030">
        <v>0.90900000000000014</v>
      </c>
      <c r="R6030">
        <v>0.90900000000000014</v>
      </c>
      <c r="S6030">
        <v>0.90900000000000014</v>
      </c>
      <c r="T6030">
        <v>0.90900000000000014</v>
      </c>
      <c r="U6030">
        <v>0.90900000000000014</v>
      </c>
      <c r="V6030">
        <v>0.90900000000000014</v>
      </c>
      <c r="W6030">
        <v>0.90900000000000014</v>
      </c>
      <c r="X6030">
        <v>0.90900000000000014</v>
      </c>
      <c r="Y6030">
        <v>0.90900000000000014</v>
      </c>
      <c r="Z6030">
        <v>0.90900000000000014</v>
      </c>
      <c r="AA6030">
        <v>0.90900000000000014</v>
      </c>
      <c r="AB6030" s="7">
        <f t="shared" si="282"/>
        <v>21.815999999999999</v>
      </c>
      <c r="AC6030">
        <f>INDEX(SHELF_days!$C$2:$C$289,MATCH(A6030&amp;"|"&amp;C6030,SHELF_days!$D$2:$D$289,0))</f>
        <v>32</v>
      </c>
      <c r="AD6030" s="8">
        <f t="shared" si="283"/>
        <v>698.11199999999997</v>
      </c>
      <c r="AE6030" s="7">
        <f t="shared" si="284"/>
        <v>0.90900000000000014</v>
      </c>
    </row>
    <row r="6031" spans="1:31" x14ac:dyDescent="0.45">
      <c r="A6031" t="s">
        <v>92</v>
      </c>
      <c r="B6031" t="s">
        <v>184</v>
      </c>
      <c r="C6031" t="s">
        <v>139</v>
      </c>
      <c r="D6031">
        <v>0.90900000000000014</v>
      </c>
      <c r="E6031">
        <v>0.90900000000000014</v>
      </c>
      <c r="F6031">
        <v>0.90900000000000014</v>
      </c>
      <c r="G6031">
        <v>0.90900000000000014</v>
      </c>
      <c r="H6031">
        <v>0.90900000000000014</v>
      </c>
      <c r="I6031">
        <v>0.90900000000000014</v>
      </c>
      <c r="J6031">
        <v>0.90900000000000014</v>
      </c>
      <c r="K6031">
        <v>0.90900000000000014</v>
      </c>
      <c r="L6031">
        <v>0.90900000000000014</v>
      </c>
      <c r="M6031">
        <v>0.90900000000000014</v>
      </c>
      <c r="N6031">
        <v>0.90900000000000014</v>
      </c>
      <c r="O6031">
        <v>0.90900000000000014</v>
      </c>
      <c r="P6031">
        <v>0.90900000000000014</v>
      </c>
      <c r="Q6031">
        <v>0.90900000000000014</v>
      </c>
      <c r="R6031">
        <v>0.90900000000000014</v>
      </c>
      <c r="S6031">
        <v>0.90900000000000014</v>
      </c>
      <c r="T6031">
        <v>0.90900000000000014</v>
      </c>
      <c r="U6031">
        <v>0.90900000000000014</v>
      </c>
      <c r="V6031">
        <v>0.90900000000000014</v>
      </c>
      <c r="W6031">
        <v>0.90900000000000014</v>
      </c>
      <c r="X6031">
        <v>0.90900000000000014</v>
      </c>
      <c r="Y6031">
        <v>0.90900000000000014</v>
      </c>
      <c r="Z6031">
        <v>0.90900000000000014</v>
      </c>
      <c r="AA6031">
        <v>0.90900000000000014</v>
      </c>
      <c r="AB6031" s="7">
        <f t="shared" si="282"/>
        <v>21.815999999999999</v>
      </c>
      <c r="AC6031">
        <f>INDEX(SHELF_days!$C$2:$C$289,MATCH(A6031&amp;"|"&amp;C6031,SHELF_days!$D$2:$D$289,0))</f>
        <v>10</v>
      </c>
      <c r="AD6031" s="8">
        <f t="shared" si="283"/>
        <v>218.16</v>
      </c>
      <c r="AE6031" s="7">
        <f t="shared" si="284"/>
        <v>0.90900000000000014</v>
      </c>
    </row>
    <row r="6032" spans="1:31" x14ac:dyDescent="0.45">
      <c r="A6032" t="s">
        <v>92</v>
      </c>
      <c r="B6032" t="s">
        <v>185</v>
      </c>
      <c r="C6032" t="s">
        <v>134</v>
      </c>
      <c r="D6032">
        <v>0.46592132505175993</v>
      </c>
      <c r="E6032">
        <v>0.46215320910973079</v>
      </c>
      <c r="F6032">
        <v>0.46008281573498971</v>
      </c>
      <c r="G6032">
        <v>0.45809523809523822</v>
      </c>
      <c r="H6032">
        <v>0.45801242236024858</v>
      </c>
      <c r="I6032">
        <v>0.46016563146997957</v>
      </c>
      <c r="J6032">
        <v>0.4677432712215322</v>
      </c>
      <c r="K6032">
        <v>0.47424430641821957</v>
      </c>
      <c r="L6032">
        <v>0.47672877846790901</v>
      </c>
      <c r="M6032">
        <v>0.46095238095238078</v>
      </c>
      <c r="N6032">
        <v>0.43942028985507231</v>
      </c>
      <c r="O6032">
        <v>0.42070393374741227</v>
      </c>
      <c r="P6032">
        <v>0.40915113871635628</v>
      </c>
      <c r="Q6032">
        <v>0.40757763975155292</v>
      </c>
      <c r="R6032">
        <v>0.40939958592132519</v>
      </c>
      <c r="S6032">
        <v>0.41772256728778479</v>
      </c>
      <c r="T6032">
        <v>0.43788819875776402</v>
      </c>
      <c r="U6032">
        <v>0.46132505175983429</v>
      </c>
      <c r="V6032">
        <v>0.47159420289855059</v>
      </c>
      <c r="W6032">
        <v>0.47929606625258842</v>
      </c>
      <c r="X6032">
        <v>0.47900621118012432</v>
      </c>
      <c r="Y6032">
        <v>0.47792960662525891</v>
      </c>
      <c r="Z6032">
        <v>0.47474120082815768</v>
      </c>
      <c r="AA6032">
        <v>0.46509316770186371</v>
      </c>
      <c r="AB6032" s="7">
        <f t="shared" si="282"/>
        <v>10.894948240165636</v>
      </c>
      <c r="AC6032">
        <f>INDEX(SHELF_days!$C$2:$C$289,MATCH(A6032&amp;"|"&amp;C6032,SHELF_days!$D$2:$D$289,0))</f>
        <v>86</v>
      </c>
      <c r="AD6032" s="8">
        <f t="shared" si="283"/>
        <v>936.96554865424469</v>
      </c>
      <c r="AE6032" s="7">
        <f t="shared" si="284"/>
        <v>0.47929606625258842</v>
      </c>
    </row>
    <row r="6033" spans="1:31" x14ac:dyDescent="0.45">
      <c r="A6033" t="s">
        <v>92</v>
      </c>
      <c r="B6033" t="s">
        <v>185</v>
      </c>
      <c r="C6033" t="s">
        <v>135</v>
      </c>
      <c r="D6033">
        <v>0.44472049689441001</v>
      </c>
      <c r="E6033">
        <v>0.43504140786749479</v>
      </c>
      <c r="F6033">
        <v>0.43017598343685298</v>
      </c>
      <c r="G6033">
        <v>0.42313664596273282</v>
      </c>
      <c r="H6033">
        <v>0.411904761904762</v>
      </c>
      <c r="I6033">
        <v>0.39668737060041409</v>
      </c>
      <c r="J6033">
        <v>0.38664596273291929</v>
      </c>
      <c r="K6033">
        <v>0.37127329192546588</v>
      </c>
      <c r="L6033">
        <v>0.34560041407867492</v>
      </c>
      <c r="M6033">
        <v>0.32681159420289851</v>
      </c>
      <c r="N6033">
        <v>0.31325051759834388</v>
      </c>
      <c r="O6033">
        <v>0.30346790890269149</v>
      </c>
      <c r="P6033">
        <v>0.30781573498964809</v>
      </c>
      <c r="Q6033">
        <v>0.31904761904761902</v>
      </c>
      <c r="R6033">
        <v>0.32489648033126312</v>
      </c>
      <c r="S6033">
        <v>0.33607660455486538</v>
      </c>
      <c r="T6033">
        <v>0.35786749482401642</v>
      </c>
      <c r="U6033">
        <v>0.38535196687370599</v>
      </c>
      <c r="V6033">
        <v>0.40885093167701858</v>
      </c>
      <c r="W6033">
        <v>0.43555900621117999</v>
      </c>
      <c r="X6033">
        <v>0.45429606625258789</v>
      </c>
      <c r="Y6033">
        <v>0.45486542443064182</v>
      </c>
      <c r="Z6033">
        <v>0.45931677018633538</v>
      </c>
      <c r="AA6033">
        <v>0.45564182194616992</v>
      </c>
      <c r="AB6033" s="7">
        <f t="shared" si="282"/>
        <v>9.2883022774327113</v>
      </c>
      <c r="AC6033">
        <f>INDEX(SHELF_days!$C$2:$C$289,MATCH(A6033&amp;"|"&amp;C6033,SHELF_days!$D$2:$D$289,0))</f>
        <v>40</v>
      </c>
      <c r="AD6033" s="8">
        <f t="shared" si="283"/>
        <v>371.53209109730847</v>
      </c>
      <c r="AE6033" s="7">
        <f t="shared" si="284"/>
        <v>0.45931677018633538</v>
      </c>
    </row>
    <row r="6034" spans="1:31" x14ac:dyDescent="0.45">
      <c r="A6034" t="s">
        <v>92</v>
      </c>
      <c r="B6034" t="s">
        <v>185</v>
      </c>
      <c r="C6034" t="s">
        <v>136</v>
      </c>
      <c r="D6034">
        <v>0.27991242474001099</v>
      </c>
      <c r="E6034">
        <v>0.28752052545155998</v>
      </c>
      <c r="F6034">
        <v>0.29064039408866987</v>
      </c>
      <c r="G6034">
        <v>0.28631636562671048</v>
      </c>
      <c r="H6034">
        <v>0.27969348659003829</v>
      </c>
      <c r="I6034">
        <v>0.26819923371647508</v>
      </c>
      <c r="J6034">
        <v>0.24729064039408871</v>
      </c>
      <c r="K6034">
        <v>0.2238642583470169</v>
      </c>
      <c r="L6034">
        <v>0.2031198686371099</v>
      </c>
      <c r="M6034">
        <v>0.18357963875205249</v>
      </c>
      <c r="N6034">
        <v>0.17662835249042139</v>
      </c>
      <c r="O6034">
        <v>0.17728516694033941</v>
      </c>
      <c r="P6034">
        <v>0.16902025177887259</v>
      </c>
      <c r="Q6034">
        <v>0.16694033935413241</v>
      </c>
      <c r="R6034">
        <v>0.17334428024083201</v>
      </c>
      <c r="S6034">
        <v>0.18669950738916261</v>
      </c>
      <c r="T6034">
        <v>0.2071154898741106</v>
      </c>
      <c r="U6034">
        <v>0.2180623973727423</v>
      </c>
      <c r="V6034">
        <v>0.23492063492063489</v>
      </c>
      <c r="W6034">
        <v>0.2632731253420908</v>
      </c>
      <c r="X6034">
        <v>0.26447728516694041</v>
      </c>
      <c r="Y6034">
        <v>0.26661193212917361</v>
      </c>
      <c r="Z6034">
        <v>0.27296113847837977</v>
      </c>
      <c r="AA6034">
        <v>0.27876299945265448</v>
      </c>
      <c r="AB6034" s="7">
        <f t="shared" si="282"/>
        <v>5.6062397372742199</v>
      </c>
      <c r="AC6034">
        <f>INDEX(SHELF_days!$C$2:$C$289,MATCH(A6034&amp;"|"&amp;C6034,SHELF_days!$D$2:$D$289,0))</f>
        <v>120</v>
      </c>
      <c r="AD6034" s="8">
        <f t="shared" si="283"/>
        <v>672.74876847290636</v>
      </c>
      <c r="AE6034" s="7">
        <f t="shared" si="284"/>
        <v>0.29064039408866987</v>
      </c>
    </row>
    <row r="6035" spans="1:31" x14ac:dyDescent="0.45">
      <c r="A6035" t="s">
        <v>92</v>
      </c>
      <c r="B6035" t="s">
        <v>185</v>
      </c>
      <c r="C6035" t="s">
        <v>137</v>
      </c>
      <c r="D6035">
        <v>0.39945355191256843</v>
      </c>
      <c r="E6035">
        <v>0.40031225604996101</v>
      </c>
      <c r="F6035">
        <v>0.39867291178766612</v>
      </c>
      <c r="G6035">
        <v>0.39313036690085879</v>
      </c>
      <c r="H6035">
        <v>0.39476971116315368</v>
      </c>
      <c r="I6035">
        <v>0.39570647931303682</v>
      </c>
      <c r="J6035">
        <v>0.40202966432474629</v>
      </c>
      <c r="K6035">
        <v>0.40655737704918038</v>
      </c>
      <c r="L6035">
        <v>0.40312256049960971</v>
      </c>
      <c r="M6035">
        <v>0.39164715066354427</v>
      </c>
      <c r="N6035">
        <v>0.37298985167837628</v>
      </c>
      <c r="O6035">
        <v>0.36042154566744727</v>
      </c>
      <c r="P6035">
        <v>0.35175644028103048</v>
      </c>
      <c r="Q6035">
        <v>0.34652615144418419</v>
      </c>
      <c r="R6035">
        <v>0.34980483996877437</v>
      </c>
      <c r="S6035">
        <v>0.36120218579234969</v>
      </c>
      <c r="T6035">
        <v>0.37400468384074942</v>
      </c>
      <c r="U6035">
        <v>0.39328649492583923</v>
      </c>
      <c r="V6035">
        <v>0.40897736143637792</v>
      </c>
      <c r="W6035">
        <v>0.43052302888368471</v>
      </c>
      <c r="X6035">
        <v>0.4565183450429352</v>
      </c>
      <c r="Y6035">
        <v>0.45589383294301328</v>
      </c>
      <c r="Z6035">
        <v>0.44863387978142077</v>
      </c>
      <c r="AA6035">
        <v>0.43021077283372378</v>
      </c>
      <c r="AB6035" s="7">
        <f t="shared" si="282"/>
        <v>9.5261514441842312</v>
      </c>
      <c r="AC6035">
        <f>INDEX(SHELF_days!$C$2:$C$289,MATCH(A6035&amp;"|"&amp;C6035,SHELF_days!$D$2:$D$289,0))</f>
        <v>77</v>
      </c>
      <c r="AD6035" s="8">
        <f t="shared" si="283"/>
        <v>733.51366120218586</v>
      </c>
      <c r="AE6035" s="7">
        <f t="shared" si="284"/>
        <v>0.4565183450429352</v>
      </c>
    </row>
    <row r="6036" spans="1:31" x14ac:dyDescent="0.45">
      <c r="A6036" t="s">
        <v>92</v>
      </c>
      <c r="B6036" t="s">
        <v>185</v>
      </c>
      <c r="C6036" t="s">
        <v>138</v>
      </c>
      <c r="D6036">
        <v>0.44285714285714289</v>
      </c>
      <c r="E6036">
        <v>0.35619047619047622</v>
      </c>
      <c r="F6036">
        <v>0.38952380952380949</v>
      </c>
      <c r="G6036">
        <v>0.37238095238095231</v>
      </c>
      <c r="H6036">
        <v>0.33333333333333331</v>
      </c>
      <c r="I6036">
        <v>0.33333333333333331</v>
      </c>
      <c r="J6036">
        <v>0.37904761904761902</v>
      </c>
      <c r="K6036">
        <v>0.4</v>
      </c>
      <c r="L6036">
        <v>0.39904761904761898</v>
      </c>
      <c r="M6036">
        <v>0.38666666666666671</v>
      </c>
      <c r="N6036">
        <v>0.37619047619047619</v>
      </c>
      <c r="O6036">
        <v>0.35904761904761912</v>
      </c>
      <c r="P6036">
        <v>0.36095238095238102</v>
      </c>
      <c r="Q6036">
        <v>0.35714285714285721</v>
      </c>
      <c r="R6036">
        <v>0.34761904761904761</v>
      </c>
      <c r="S6036">
        <v>0.34666666666666662</v>
      </c>
      <c r="T6036">
        <v>0.36952380952380948</v>
      </c>
      <c r="U6036">
        <v>0.42095238095238102</v>
      </c>
      <c r="V6036">
        <v>0.36380952380952392</v>
      </c>
      <c r="W6036">
        <v>0.3</v>
      </c>
      <c r="X6036">
        <v>0.23238095238095241</v>
      </c>
      <c r="Y6036">
        <v>0.18380952380952381</v>
      </c>
      <c r="Z6036">
        <v>0.1704761904761905</v>
      </c>
      <c r="AA6036">
        <v>0.22285714285714281</v>
      </c>
      <c r="AB6036" s="7">
        <f t="shared" si="282"/>
        <v>8.2038095238095234</v>
      </c>
      <c r="AC6036">
        <f>INDEX(SHELF_days!$C$2:$C$289,MATCH(A6036&amp;"|"&amp;C6036,SHELF_days!$D$2:$D$289,0))</f>
        <v>32</v>
      </c>
      <c r="AD6036" s="8">
        <f t="shared" si="283"/>
        <v>262.52190476190475</v>
      </c>
      <c r="AE6036" s="7">
        <f t="shared" si="284"/>
        <v>0.44285714285714289</v>
      </c>
    </row>
    <row r="6037" spans="1:31" x14ac:dyDescent="0.45">
      <c r="A6037" t="s">
        <v>92</v>
      </c>
      <c r="B6037" t="s">
        <v>185</v>
      </c>
      <c r="C6037" t="s">
        <v>139</v>
      </c>
      <c r="D6037">
        <v>0.44285714285714289</v>
      </c>
      <c r="E6037">
        <v>0.43999999999999989</v>
      </c>
      <c r="F6037">
        <v>0.44857142857142851</v>
      </c>
      <c r="G6037">
        <v>0.46095238095238089</v>
      </c>
      <c r="H6037">
        <v>0.47523809523809518</v>
      </c>
      <c r="I6037">
        <v>0.49714285714285711</v>
      </c>
      <c r="J6037">
        <v>0.50952380952380949</v>
      </c>
      <c r="K6037">
        <v>0.49428571428571422</v>
      </c>
      <c r="L6037">
        <v>0.46761904761904749</v>
      </c>
      <c r="M6037">
        <v>0.45809523809523811</v>
      </c>
      <c r="N6037">
        <v>0.46571428571428569</v>
      </c>
      <c r="O6037">
        <v>0.4723809523809524</v>
      </c>
      <c r="P6037">
        <v>0.46952380952380951</v>
      </c>
      <c r="Q6037">
        <v>0.47523809523809518</v>
      </c>
      <c r="R6037">
        <v>0.49714285714285722</v>
      </c>
      <c r="S6037">
        <v>0.50952380952380949</v>
      </c>
      <c r="T6037">
        <v>0.52476190476190476</v>
      </c>
      <c r="U6037">
        <v>0.53142857142857147</v>
      </c>
      <c r="V6037">
        <v>0.5257142857142858</v>
      </c>
      <c r="W6037">
        <v>0.51714285714285724</v>
      </c>
      <c r="X6037">
        <v>0.50761904761904764</v>
      </c>
      <c r="Y6037">
        <v>0.48952380952380958</v>
      </c>
      <c r="Z6037">
        <v>0.45904761904761909</v>
      </c>
      <c r="AA6037">
        <v>0.39619047619047609</v>
      </c>
      <c r="AB6037" s="7">
        <f t="shared" si="282"/>
        <v>11.535238095238094</v>
      </c>
      <c r="AC6037">
        <f>INDEX(SHELF_days!$C$2:$C$289,MATCH(A6037&amp;"|"&amp;C6037,SHELF_days!$D$2:$D$289,0))</f>
        <v>10</v>
      </c>
      <c r="AD6037" s="8">
        <f t="shared" si="283"/>
        <v>115.35238095238094</v>
      </c>
      <c r="AE6037" s="7">
        <f t="shared" si="284"/>
        <v>0.53142857142857147</v>
      </c>
    </row>
    <row r="6038" spans="1:31" x14ac:dyDescent="0.45">
      <c r="A6038" t="s">
        <v>92</v>
      </c>
      <c r="B6038" t="s">
        <v>186</v>
      </c>
      <c r="C6038" t="s">
        <v>134</v>
      </c>
      <c r="D6038">
        <v>0.63994782023392871</v>
      </c>
      <c r="E6038">
        <v>0.64921617736722637</v>
      </c>
      <c r="F6038">
        <v>0.65704359583411232</v>
      </c>
      <c r="G6038">
        <v>0.67134026136622815</v>
      </c>
      <c r="H6038">
        <v>0.6891545356504567</v>
      </c>
      <c r="I6038">
        <v>0.700959118253765</v>
      </c>
      <c r="J6038">
        <v>0.69820533311639688</v>
      </c>
      <c r="K6038">
        <v>0.67902500483386874</v>
      </c>
      <c r="L6038">
        <v>0.65205824758700048</v>
      </c>
      <c r="M6038">
        <v>0.63906891070819072</v>
      </c>
      <c r="N6038">
        <v>0.63352665700822353</v>
      </c>
      <c r="O6038">
        <v>0.63466490396352893</v>
      </c>
      <c r="P6038">
        <v>0.6443258144096673</v>
      </c>
      <c r="Q6038">
        <v>0.65311766857587206</v>
      </c>
      <c r="R6038">
        <v>0.66558360103756065</v>
      </c>
      <c r="S6038">
        <v>0.67827458163341814</v>
      </c>
      <c r="T6038">
        <v>0.68911709331640059</v>
      </c>
      <c r="U6038">
        <v>0.69847728270059384</v>
      </c>
      <c r="V6038">
        <v>0.7072916022672322</v>
      </c>
      <c r="W6038">
        <v>0.72540029153609131</v>
      </c>
      <c r="X6038">
        <v>0.7250747402947193</v>
      </c>
      <c r="Y6038">
        <v>0.71768717072053445</v>
      </c>
      <c r="Z6038">
        <v>0.69825972303323625</v>
      </c>
      <c r="AA6038">
        <v>0.67358640727976204</v>
      </c>
      <c r="AB6038" s="7">
        <f t="shared" si="282"/>
        <v>16.220406542728018</v>
      </c>
      <c r="AC6038">
        <f>INDEX(SHELF_days!$C$2:$C$289,MATCH(A6038&amp;"|"&amp;C6038,SHELF_days!$D$2:$D$289,0))</f>
        <v>86</v>
      </c>
      <c r="AD6038" s="8">
        <f t="shared" si="283"/>
        <v>1394.9549626746095</v>
      </c>
      <c r="AE6038" s="7">
        <f t="shared" si="284"/>
        <v>0.72540029153609131</v>
      </c>
    </row>
    <row r="6039" spans="1:31" x14ac:dyDescent="0.45">
      <c r="A6039" t="s">
        <v>92</v>
      </c>
      <c r="B6039" t="s">
        <v>186</v>
      </c>
      <c r="C6039" t="s">
        <v>135</v>
      </c>
      <c r="D6039">
        <v>0.19328802902253719</v>
      </c>
      <c r="E6039">
        <v>0.1752930856232422</v>
      </c>
      <c r="F6039">
        <v>0.16363908032231431</v>
      </c>
      <c r="G6039">
        <v>0.15222573069690909</v>
      </c>
      <c r="H6039">
        <v>0.1463567827790565</v>
      </c>
      <c r="I6039">
        <v>0.14983612152446549</v>
      </c>
      <c r="J6039">
        <v>0.15028184295166591</v>
      </c>
      <c r="K6039">
        <v>0.13880324513254511</v>
      </c>
      <c r="L6039">
        <v>0.1170171274646285</v>
      </c>
      <c r="M6039">
        <v>9.2721920165646218E-2</v>
      </c>
      <c r="N6039">
        <v>7.9342650937379619E-2</v>
      </c>
      <c r="O6039">
        <v>7.2471253497895571E-2</v>
      </c>
      <c r="P6039">
        <v>7.3377101797662297E-2</v>
      </c>
      <c r="Q6039">
        <v>8.0803532573299031E-2</v>
      </c>
      <c r="R6039">
        <v>8.349311396100681E-2</v>
      </c>
      <c r="S6039">
        <v>8.6467414739473836E-2</v>
      </c>
      <c r="T6039">
        <v>0.1041903494350971</v>
      </c>
      <c r="U6039">
        <v>0.1226513513609326</v>
      </c>
      <c r="V6039">
        <v>0.14419257645763059</v>
      </c>
      <c r="W6039">
        <v>0.16724891545515461</v>
      </c>
      <c r="X6039">
        <v>0.18251190850978369</v>
      </c>
      <c r="Y6039">
        <v>0.18136455715535499</v>
      </c>
      <c r="Z6039">
        <v>0.18648187977676881</v>
      </c>
      <c r="AA6039">
        <v>0.1856378901541611</v>
      </c>
      <c r="AB6039" s="7">
        <f t="shared" si="282"/>
        <v>3.2296974614946112</v>
      </c>
      <c r="AC6039">
        <f>INDEX(SHELF_days!$C$2:$C$289,MATCH(A6039&amp;"|"&amp;C6039,SHELF_days!$D$2:$D$289,0))</f>
        <v>40</v>
      </c>
      <c r="AD6039" s="8">
        <f t="shared" si="283"/>
        <v>129.18789845978444</v>
      </c>
      <c r="AE6039" s="7">
        <f t="shared" si="284"/>
        <v>0.19328802902253719</v>
      </c>
    </row>
    <row r="6040" spans="1:31" x14ac:dyDescent="0.45">
      <c r="A6040" t="s">
        <v>92</v>
      </c>
      <c r="B6040" t="s">
        <v>186</v>
      </c>
      <c r="C6040" t="s">
        <v>136</v>
      </c>
      <c r="D6040">
        <v>0.54333667943507824</v>
      </c>
      <c r="E6040">
        <v>0.54559522730066445</v>
      </c>
      <c r="F6040">
        <v>0.54935674329941531</v>
      </c>
      <c r="G6040">
        <v>0.55629423631175412</v>
      </c>
      <c r="H6040">
        <v>0.56996754610131084</v>
      </c>
      <c r="I6040">
        <v>0.57001499933310396</v>
      </c>
      <c r="J6040">
        <v>0.52800730834788134</v>
      </c>
      <c r="K6040">
        <v>0.45366447679128469</v>
      </c>
      <c r="L6040">
        <v>0.3816550449242338</v>
      </c>
      <c r="M6040">
        <v>0.33246214375832323</v>
      </c>
      <c r="N6040">
        <v>0.30602193739840278</v>
      </c>
      <c r="O6040">
        <v>0.29340079003997532</v>
      </c>
      <c r="P6040">
        <v>0.28521877953191688</v>
      </c>
      <c r="Q6040">
        <v>0.28866591787003781</v>
      </c>
      <c r="R6040">
        <v>0.29631125492329191</v>
      </c>
      <c r="S6040">
        <v>0.31821685304983072</v>
      </c>
      <c r="T6040">
        <v>0.3529331290022566</v>
      </c>
      <c r="U6040">
        <v>0.38989637197203358</v>
      </c>
      <c r="V6040">
        <v>0.44212204307701342</v>
      </c>
      <c r="W6040">
        <v>0.50067989602925578</v>
      </c>
      <c r="X6040">
        <v>0.51801812059569841</v>
      </c>
      <c r="Y6040">
        <v>0.51712780758014965</v>
      </c>
      <c r="Z6040">
        <v>0.50600426162033862</v>
      </c>
      <c r="AA6040">
        <v>0.49685115461879797</v>
      </c>
      <c r="AB6040" s="7">
        <f t="shared" si="282"/>
        <v>10.541822722912046</v>
      </c>
      <c r="AC6040">
        <f>INDEX(SHELF_days!$C$2:$C$289,MATCH(A6040&amp;"|"&amp;C6040,SHELF_days!$D$2:$D$289,0))</f>
        <v>120</v>
      </c>
      <c r="AD6040" s="8">
        <f t="shared" si="283"/>
        <v>1265.0187267494455</v>
      </c>
      <c r="AE6040" s="7">
        <f t="shared" si="284"/>
        <v>0.57001499933310396</v>
      </c>
    </row>
    <row r="6041" spans="1:31" x14ac:dyDescent="0.45">
      <c r="A6041" t="s">
        <v>92</v>
      </c>
      <c r="B6041" t="s">
        <v>186</v>
      </c>
      <c r="C6041" t="s">
        <v>137</v>
      </c>
      <c r="D6041">
        <v>0.36446459080741428</v>
      </c>
      <c r="E6041">
        <v>0.3530410396175675</v>
      </c>
      <c r="F6041">
        <v>0.33635889559839188</v>
      </c>
      <c r="G6041">
        <v>0.31741590001623021</v>
      </c>
      <c r="H6041">
        <v>0.30788255455291419</v>
      </c>
      <c r="I6041">
        <v>0.29752912216166932</v>
      </c>
      <c r="J6041">
        <v>0.2871409142109469</v>
      </c>
      <c r="K6041">
        <v>0.26721011666084499</v>
      </c>
      <c r="L6041">
        <v>0.24099726836008589</v>
      </c>
      <c r="M6041">
        <v>0.21040842212559521</v>
      </c>
      <c r="N6041">
        <v>0.18769161804470291</v>
      </c>
      <c r="O6041">
        <v>0.18071273551363159</v>
      </c>
      <c r="P6041">
        <v>0.18469519736922649</v>
      </c>
      <c r="Q6041">
        <v>0.20025351856124021</v>
      </c>
      <c r="R6041">
        <v>0.22161231503469239</v>
      </c>
      <c r="S6041">
        <v>0.2562320447898731</v>
      </c>
      <c r="T6041">
        <v>0.30716855509123903</v>
      </c>
      <c r="U6041">
        <v>0.35474019986545041</v>
      </c>
      <c r="V6041">
        <v>0.40963055922030961</v>
      </c>
      <c r="W6041">
        <v>0.45774584723445239</v>
      </c>
      <c r="X6041">
        <v>0.47994365910491621</v>
      </c>
      <c r="Y6041">
        <v>0.48224544898475552</v>
      </c>
      <c r="Z6041">
        <v>0.47470443494162551</v>
      </c>
      <c r="AA6041">
        <v>0.46101915179488168</v>
      </c>
      <c r="AB6041" s="7">
        <f t="shared" si="282"/>
        <v>7.6408441096626571</v>
      </c>
      <c r="AC6041">
        <f>INDEX(SHELF_days!$C$2:$C$289,MATCH(A6041&amp;"|"&amp;C6041,SHELF_days!$D$2:$D$289,0))</f>
        <v>77</v>
      </c>
      <c r="AD6041" s="8">
        <f t="shared" si="283"/>
        <v>588.34499644402456</v>
      </c>
      <c r="AE6041" s="7">
        <f t="shared" si="284"/>
        <v>0.48224544898475552</v>
      </c>
    </row>
    <row r="6042" spans="1:31" x14ac:dyDescent="0.45">
      <c r="A6042" t="s">
        <v>92</v>
      </c>
      <c r="B6042" t="s">
        <v>186</v>
      </c>
      <c r="C6042" t="s">
        <v>138</v>
      </c>
      <c r="D6042">
        <v>0.39855100819496092</v>
      </c>
      <c r="E6042">
        <v>0.36462830280636233</v>
      </c>
      <c r="F6042">
        <v>0.35088805006481172</v>
      </c>
      <c r="G6042">
        <v>0.32849499708846858</v>
      </c>
      <c r="H6042">
        <v>0.31166498816073979</v>
      </c>
      <c r="I6042">
        <v>0.27733024466572248</v>
      </c>
      <c r="J6042">
        <v>0.20582839290303109</v>
      </c>
      <c r="K6042">
        <v>0.13736863224993981</v>
      </c>
      <c r="L6042">
        <v>0.11555603398392431</v>
      </c>
      <c r="M6042">
        <v>0.1078565352806919</v>
      </c>
      <c r="N6042">
        <v>9.6772816140421603E-2</v>
      </c>
      <c r="O6042">
        <v>8.408331353143482E-2</v>
      </c>
      <c r="P6042">
        <v>7.4283373786998605E-2</v>
      </c>
      <c r="Q6042">
        <v>7.432256507218496E-2</v>
      </c>
      <c r="R6042">
        <v>7.8190850842470419E-2</v>
      </c>
      <c r="S6042">
        <v>8.1887542337075084E-2</v>
      </c>
      <c r="T6042">
        <v>9.2205442580325536E-2</v>
      </c>
      <c r="U6042">
        <v>0.10810651212674539</v>
      </c>
      <c r="V6042">
        <v>0.14461584233764321</v>
      </c>
      <c r="W6042">
        <v>0.21980485257962379</v>
      </c>
      <c r="X6042">
        <v>0.28156925880939238</v>
      </c>
      <c r="Y6042">
        <v>0.31798219964321028</v>
      </c>
      <c r="Z6042">
        <v>0.34283582979490212</v>
      </c>
      <c r="AA6042">
        <v>0.36888532375673938</v>
      </c>
      <c r="AB6042" s="7">
        <f t="shared" si="282"/>
        <v>4.9637129087378202</v>
      </c>
      <c r="AC6042">
        <f>INDEX(SHELF_days!$C$2:$C$289,MATCH(A6042&amp;"|"&amp;C6042,SHELF_days!$D$2:$D$289,0))</f>
        <v>32</v>
      </c>
      <c r="AD6042" s="8">
        <f t="shared" si="283"/>
        <v>158.83881307961025</v>
      </c>
      <c r="AE6042" s="7">
        <f t="shared" si="284"/>
        <v>0.39855100819496092</v>
      </c>
    </row>
    <row r="6043" spans="1:31" x14ac:dyDescent="0.45">
      <c r="A6043" t="s">
        <v>92</v>
      </c>
      <c r="B6043" t="s">
        <v>186</v>
      </c>
      <c r="C6043" t="s">
        <v>139</v>
      </c>
      <c r="D6043">
        <v>0.30421250047657378</v>
      </c>
      <c r="E6043">
        <v>0.27395767569184831</v>
      </c>
      <c r="F6043">
        <v>0.25058018000058102</v>
      </c>
      <c r="G6043">
        <v>0.23341227864111039</v>
      </c>
      <c r="H6043">
        <v>0.22200316591140101</v>
      </c>
      <c r="I6043">
        <v>0.20990598132069019</v>
      </c>
      <c r="J6043">
        <v>0.199405259028165</v>
      </c>
      <c r="K6043">
        <v>0.18789785031831249</v>
      </c>
      <c r="L6043">
        <v>0.17612944883359741</v>
      </c>
      <c r="M6043">
        <v>0.13465871376289201</v>
      </c>
      <c r="N6043">
        <v>0.1014109458586379</v>
      </c>
      <c r="O6043">
        <v>7.8904555922431632E-2</v>
      </c>
      <c r="P6043">
        <v>6.8356380398113259E-2</v>
      </c>
      <c r="Q6043">
        <v>6.5146508218958538E-2</v>
      </c>
      <c r="R6043">
        <v>7.3420318133759668E-2</v>
      </c>
      <c r="S6043">
        <v>9.893320925572123E-2</v>
      </c>
      <c r="T6043">
        <v>0.15122328117527761</v>
      </c>
      <c r="U6043">
        <v>0.2110245217843871</v>
      </c>
      <c r="V6043">
        <v>0.25608814440514949</v>
      </c>
      <c r="W6043">
        <v>0.28789197825626761</v>
      </c>
      <c r="X6043">
        <v>0.31573007773609618</v>
      </c>
      <c r="Y6043">
        <v>0.33641968679793399</v>
      </c>
      <c r="Z6043">
        <v>0.34866939963369448</v>
      </c>
      <c r="AA6043">
        <v>0.32687819769094301</v>
      </c>
      <c r="AB6043" s="7">
        <f t="shared" si="282"/>
        <v>4.9122602592525437</v>
      </c>
      <c r="AC6043">
        <f>INDEX(SHELF_days!$C$2:$C$289,MATCH(A6043&amp;"|"&amp;C6043,SHELF_days!$D$2:$D$289,0))</f>
        <v>10</v>
      </c>
      <c r="AD6043" s="8">
        <f t="shared" si="283"/>
        <v>49.122602592525439</v>
      </c>
      <c r="AE6043" s="7">
        <f t="shared" si="284"/>
        <v>0.34866939963369448</v>
      </c>
    </row>
    <row r="6044" spans="1:31" x14ac:dyDescent="0.45">
      <c r="A6044" t="s">
        <v>92</v>
      </c>
      <c r="B6044" t="s">
        <v>187</v>
      </c>
      <c r="C6044" t="s">
        <v>134</v>
      </c>
      <c r="D6044">
        <v>4.6503374821478263E-6</v>
      </c>
      <c r="E6044">
        <v>4.6503374821478263E-6</v>
      </c>
      <c r="F6044">
        <v>4.6503374821478263E-6</v>
      </c>
      <c r="G6044">
        <v>4.6503374821478263E-6</v>
      </c>
      <c r="H6044">
        <v>4.6503374821478263E-6</v>
      </c>
      <c r="I6044">
        <v>4.6503374821478263E-6</v>
      </c>
      <c r="J6044">
        <v>4.6503374821478263E-6</v>
      </c>
      <c r="K6044">
        <v>4.6503374821478263E-6</v>
      </c>
      <c r="L6044">
        <v>4.6503374821478263E-6</v>
      </c>
      <c r="M6044">
        <v>4.6503374821478263E-6</v>
      </c>
      <c r="N6044">
        <v>4.6503374821478263E-6</v>
      </c>
      <c r="O6044">
        <v>4.6503374821478263E-6</v>
      </c>
      <c r="P6044">
        <v>4.6503374821478263E-6</v>
      </c>
      <c r="Q6044">
        <v>4.6503374821478263E-6</v>
      </c>
      <c r="R6044">
        <v>4.6503374821478263E-6</v>
      </c>
      <c r="S6044">
        <v>4.6503374821478263E-6</v>
      </c>
      <c r="T6044">
        <v>1.7964120489244222E-2</v>
      </c>
      <c r="U6044">
        <v>1.7964120489244222E-2</v>
      </c>
      <c r="V6044">
        <v>3.5923590641006288E-2</v>
      </c>
      <c r="W6044">
        <v>3.5923590641006288E-2</v>
      </c>
      <c r="X6044">
        <v>3.5923590641006288E-2</v>
      </c>
      <c r="Y6044">
        <v>3.5923590641006288E-2</v>
      </c>
      <c r="Z6044">
        <v>3.5923590641006288E-2</v>
      </c>
      <c r="AA6044">
        <v>3.5923590641006288E-2</v>
      </c>
      <c r="AB6044" s="7">
        <f t="shared" si="282"/>
        <v>0.25154419022424052</v>
      </c>
      <c r="AC6044">
        <f>INDEX(SHELF_days!$C$2:$C$289,MATCH(A6044&amp;"|"&amp;C6044,SHELF_days!$D$2:$D$289,0))</f>
        <v>86</v>
      </c>
      <c r="AD6044" s="8">
        <f t="shared" si="283"/>
        <v>21.632800359284683</v>
      </c>
      <c r="AE6044" s="7">
        <f t="shared" si="284"/>
        <v>3.5923590641006288E-2</v>
      </c>
    </row>
    <row r="6045" spans="1:31" x14ac:dyDescent="0.45">
      <c r="A6045" t="s">
        <v>92</v>
      </c>
      <c r="B6045" t="s">
        <v>187</v>
      </c>
      <c r="C6045" t="s">
        <v>135</v>
      </c>
      <c r="D6045">
        <v>0.11584323281634749</v>
      </c>
      <c r="E6045">
        <v>0.11584323281634749</v>
      </c>
      <c r="F6045">
        <v>0.11584323281634749</v>
      </c>
      <c r="G6045">
        <v>0.11584323281634749</v>
      </c>
      <c r="H6045">
        <v>0.11584323281634749</v>
      </c>
      <c r="I6045">
        <v>0.11584323281634749</v>
      </c>
      <c r="J6045">
        <v>0.11584323281634749</v>
      </c>
      <c r="K6045">
        <v>0.11584323281634749</v>
      </c>
      <c r="L6045">
        <v>0.11584323281634749</v>
      </c>
      <c r="M6045">
        <v>0.11584323281634749</v>
      </c>
      <c r="N6045">
        <v>0.11584323281634749</v>
      </c>
      <c r="O6045">
        <v>0.11584323281634749</v>
      </c>
      <c r="P6045">
        <v>0.15445609364263599</v>
      </c>
      <c r="Q6045">
        <v>0.18018983919014969</v>
      </c>
      <c r="R6045">
        <v>0.21880270001643809</v>
      </c>
      <c r="S6045">
        <v>0.19306895446892439</v>
      </c>
      <c r="T6045">
        <v>0.19306895446892439</v>
      </c>
      <c r="U6045">
        <v>0.31794250565096072</v>
      </c>
      <c r="V6045">
        <v>0.21500752346090571</v>
      </c>
      <c r="W6045">
        <v>0.21500752346090571</v>
      </c>
      <c r="X6045">
        <v>0.11584323281634749</v>
      </c>
      <c r="Y6045">
        <v>3.8617511163770601E-2</v>
      </c>
      <c r="Z6045">
        <v>3.8617511163770601E-2</v>
      </c>
      <c r="AA6045">
        <v>3.8617511163770601E-2</v>
      </c>
      <c r="AB6045" s="7">
        <f t="shared" si="282"/>
        <v>3.3093586544636744</v>
      </c>
      <c r="AC6045">
        <f>INDEX(SHELF_days!$C$2:$C$289,MATCH(A6045&amp;"|"&amp;C6045,SHELF_days!$D$2:$D$289,0))</f>
        <v>40</v>
      </c>
      <c r="AD6045" s="8">
        <f t="shared" si="283"/>
        <v>132.37434617854697</v>
      </c>
      <c r="AE6045" s="7">
        <f t="shared" si="284"/>
        <v>0.31794250565096072</v>
      </c>
    </row>
    <row r="6046" spans="1:31" x14ac:dyDescent="0.45">
      <c r="A6046" t="s">
        <v>92</v>
      </c>
      <c r="B6046" t="s">
        <v>187</v>
      </c>
      <c r="C6046" t="s">
        <v>136</v>
      </c>
      <c r="D6046">
        <v>5.1488464772533417E-2</v>
      </c>
      <c r="E6046">
        <v>5.1488464772533417E-2</v>
      </c>
      <c r="F6046">
        <v>5.1488464772533417E-2</v>
      </c>
      <c r="G6046">
        <v>5.1488464772533417E-2</v>
      </c>
      <c r="H6046">
        <v>5.1488464772533417E-2</v>
      </c>
      <c r="I6046">
        <v>5.1488464772533417E-2</v>
      </c>
      <c r="J6046">
        <v>5.1488464772533417E-2</v>
      </c>
      <c r="K6046">
        <v>5.1488464772533417E-2</v>
      </c>
      <c r="L6046">
        <v>5.1488464772533417E-2</v>
      </c>
      <c r="M6046">
        <v>6.4359418381296246E-2</v>
      </c>
      <c r="N6046">
        <v>8.4135144820124588E-2</v>
      </c>
      <c r="O6046">
        <v>0.10987705203765021</v>
      </c>
      <c r="P6046">
        <v>0.122748005646413</v>
      </c>
      <c r="Q6046">
        <v>0.16287893709491449</v>
      </c>
      <c r="R6046">
        <v>0.20781709218042371</v>
      </c>
      <c r="S6046">
        <v>0.26187183266922281</v>
      </c>
      <c r="T6046">
        <v>0.26918468899988318</v>
      </c>
      <c r="U6046">
        <v>0.35152777774992011</v>
      </c>
      <c r="V6046">
        <v>0.26028846868691458</v>
      </c>
      <c r="W6046">
        <v>0.2072865836296503</v>
      </c>
      <c r="X6046">
        <v>8.5596083752254304E-2</v>
      </c>
      <c r="Y6046">
        <v>1.2875603946244971E-2</v>
      </c>
      <c r="Z6046">
        <v>1.2875603946244971E-2</v>
      </c>
      <c r="AA6046">
        <v>1.2875603946244971E-2</v>
      </c>
      <c r="AB6046" s="7">
        <f t="shared" si="282"/>
        <v>2.6895940804402025</v>
      </c>
      <c r="AC6046">
        <f>INDEX(SHELF_days!$C$2:$C$289,MATCH(A6046&amp;"|"&amp;C6046,SHELF_days!$D$2:$D$289,0))</f>
        <v>120</v>
      </c>
      <c r="AD6046" s="8">
        <f t="shared" si="283"/>
        <v>322.75128965282431</v>
      </c>
      <c r="AE6046" s="7">
        <f t="shared" si="284"/>
        <v>0.35152777774992011</v>
      </c>
    </row>
    <row r="6047" spans="1:31" x14ac:dyDescent="0.45">
      <c r="A6047" t="s">
        <v>92</v>
      </c>
      <c r="B6047" t="s">
        <v>187</v>
      </c>
      <c r="C6047" t="s">
        <v>137</v>
      </c>
      <c r="D6047">
        <v>7.0941222269462395E-2</v>
      </c>
      <c r="E6047">
        <v>7.0941222269462395E-2</v>
      </c>
      <c r="F6047">
        <v>7.0941222269462395E-2</v>
      </c>
      <c r="G6047">
        <v>7.0941222269462395E-2</v>
      </c>
      <c r="H6047">
        <v>7.0941222269462395E-2</v>
      </c>
      <c r="I6047">
        <v>7.0941222269462395E-2</v>
      </c>
      <c r="J6047">
        <v>7.0941222269462395E-2</v>
      </c>
      <c r="K6047">
        <v>7.0941222269462395E-2</v>
      </c>
      <c r="L6047">
        <v>7.0941222269462395E-2</v>
      </c>
      <c r="M6047">
        <v>7.0941222269462395E-2</v>
      </c>
      <c r="N6047">
        <v>0.1218954821151703</v>
      </c>
      <c r="O6047">
        <v>0.21682100413926361</v>
      </c>
      <c r="P6047">
        <v>0.26552391501026101</v>
      </c>
      <c r="Q6047">
        <v>0.28909312207319082</v>
      </c>
      <c r="R6047">
        <v>0.32081551949086312</v>
      </c>
      <c r="S6047">
        <v>0.32081551949086312</v>
      </c>
      <c r="T6047">
        <v>0.45208061225364532</v>
      </c>
      <c r="U6047">
        <v>0.49532686374525958</v>
      </c>
      <c r="V6047">
        <v>0.39493196285605031</v>
      </c>
      <c r="W6047">
        <v>0.28602772601157922</v>
      </c>
      <c r="X6047">
        <v>0.16193642320211199</v>
      </c>
      <c r="Y6047">
        <v>0.1075479022085406</v>
      </c>
      <c r="Z6047">
        <v>0.1075479022085406</v>
      </c>
      <c r="AA6047">
        <v>0.1075479022085406</v>
      </c>
      <c r="AB6047" s="7">
        <f t="shared" si="282"/>
        <v>4.3573240797085049</v>
      </c>
      <c r="AC6047">
        <f>INDEX(SHELF_days!$C$2:$C$289,MATCH(A6047&amp;"|"&amp;C6047,SHELF_days!$D$2:$D$289,0))</f>
        <v>77</v>
      </c>
      <c r="AD6047" s="8">
        <f t="shared" si="283"/>
        <v>335.51395413755489</v>
      </c>
      <c r="AE6047" s="7">
        <f t="shared" si="284"/>
        <v>0.49532686374525958</v>
      </c>
    </row>
    <row r="6048" spans="1:31" x14ac:dyDescent="0.45">
      <c r="A6048" t="s">
        <v>92</v>
      </c>
      <c r="B6048" t="s">
        <v>187</v>
      </c>
      <c r="C6048" t="s">
        <v>138</v>
      </c>
      <c r="D6048">
        <v>0.1363555499737496</v>
      </c>
      <c r="E6048">
        <v>0.1363555499737496</v>
      </c>
      <c r="F6048">
        <v>0.1363555499737496</v>
      </c>
      <c r="G6048">
        <v>0.1363555499737496</v>
      </c>
      <c r="H6048">
        <v>0.1363555499737496</v>
      </c>
      <c r="I6048">
        <v>0.1363555499737496</v>
      </c>
      <c r="J6048">
        <v>0.1363555499737496</v>
      </c>
      <c r="K6048">
        <v>0.1363555499737496</v>
      </c>
      <c r="L6048">
        <v>0.1363555499737496</v>
      </c>
      <c r="M6048">
        <v>0.21678880794100239</v>
      </c>
      <c r="N6048">
        <v>0.45551765578901282</v>
      </c>
      <c r="O6048">
        <v>0.77832190684708513</v>
      </c>
      <c r="P6048">
        <v>1</v>
      </c>
      <c r="Q6048">
        <v>1</v>
      </c>
      <c r="R6048">
        <v>1</v>
      </c>
      <c r="S6048">
        <v>1</v>
      </c>
      <c r="T6048">
        <v>1</v>
      </c>
      <c r="U6048">
        <v>1</v>
      </c>
      <c r="V6048">
        <v>1</v>
      </c>
      <c r="W6048">
        <v>1</v>
      </c>
      <c r="X6048">
        <v>0.66498691664436949</v>
      </c>
      <c r="Y6048">
        <v>0.19306895446892439</v>
      </c>
      <c r="Z6048">
        <v>0.19306895446892439</v>
      </c>
      <c r="AA6048">
        <v>0.19306895446892439</v>
      </c>
      <c r="AB6048" s="7">
        <f t="shared" si="282"/>
        <v>11.922022100391988</v>
      </c>
      <c r="AC6048">
        <f>INDEX(SHELF_days!$C$2:$C$289,MATCH(A6048&amp;"|"&amp;C6048,SHELF_days!$D$2:$D$289,0))</f>
        <v>32</v>
      </c>
      <c r="AD6048" s="8">
        <f t="shared" si="283"/>
        <v>381.50470721254362</v>
      </c>
      <c r="AE6048" s="7">
        <f t="shared" si="284"/>
        <v>1</v>
      </c>
    </row>
    <row r="6049" spans="1:31" x14ac:dyDescent="0.45">
      <c r="A6049" t="s">
        <v>92</v>
      </c>
      <c r="B6049" t="s">
        <v>187</v>
      </c>
      <c r="C6049" t="s">
        <v>139</v>
      </c>
      <c r="D6049">
        <v>4.6503374821478263E-6</v>
      </c>
      <c r="E6049">
        <v>4.6503374821478263E-6</v>
      </c>
      <c r="F6049">
        <v>4.6503374821478263E-6</v>
      </c>
      <c r="G6049">
        <v>4.6503374821478263E-6</v>
      </c>
      <c r="H6049">
        <v>4.6503374821478263E-6</v>
      </c>
      <c r="I6049">
        <v>4.6503374821478263E-6</v>
      </c>
      <c r="J6049">
        <v>4.6503374821478263E-6</v>
      </c>
      <c r="K6049">
        <v>4.6503374821478263E-6</v>
      </c>
      <c r="L6049">
        <v>4.6503374821478263E-6</v>
      </c>
      <c r="M6049">
        <v>4.6503374821478263E-6</v>
      </c>
      <c r="N6049">
        <v>4.6503374821478263E-6</v>
      </c>
      <c r="O6049">
        <v>4.6503374821478263E-6</v>
      </c>
      <c r="P6049">
        <v>4.6503374821478263E-6</v>
      </c>
      <c r="Q6049">
        <v>4.6503374821478263E-6</v>
      </c>
      <c r="R6049">
        <v>4.6503374821478263E-6</v>
      </c>
      <c r="S6049">
        <v>4.6503374821478263E-6</v>
      </c>
      <c r="T6049">
        <v>4.6503374821478263E-6</v>
      </c>
      <c r="U6049">
        <v>4.6503374821478263E-6</v>
      </c>
      <c r="V6049">
        <v>4.6503374821478263E-6</v>
      </c>
      <c r="W6049">
        <v>4.6503374821478263E-6</v>
      </c>
      <c r="X6049">
        <v>4.6503374821478263E-6</v>
      </c>
      <c r="Y6049">
        <v>4.6503374821478263E-6</v>
      </c>
      <c r="Z6049">
        <v>4.6503374821478263E-6</v>
      </c>
      <c r="AA6049">
        <v>4.6503374821478263E-6</v>
      </c>
      <c r="AB6049" s="7">
        <f t="shared" si="282"/>
        <v>1.1160809957154778E-4</v>
      </c>
      <c r="AC6049">
        <f>INDEX(SHELF_days!$C$2:$C$289,MATCH(A6049&amp;"|"&amp;C6049,SHELF_days!$D$2:$D$289,0))</f>
        <v>10</v>
      </c>
      <c r="AD6049" s="8">
        <f t="shared" si="283"/>
        <v>1.1160809957154777E-3</v>
      </c>
      <c r="AE6049" s="7">
        <f t="shared" si="284"/>
        <v>4.6503374821478263E-6</v>
      </c>
    </row>
    <row r="6050" spans="1:31" x14ac:dyDescent="0.45">
      <c r="A6050" t="s">
        <v>92</v>
      </c>
      <c r="B6050" t="s">
        <v>188</v>
      </c>
      <c r="C6050" t="s">
        <v>134</v>
      </c>
      <c r="D6050">
        <v>5.0786458E-2</v>
      </c>
      <c r="E6050">
        <v>3.1782423999999997E-2</v>
      </c>
      <c r="F6050">
        <v>1.1014965999999999E-2</v>
      </c>
      <c r="G6050">
        <v>3.6034550000000002E-3</v>
      </c>
      <c r="H6050">
        <v>1.585094E-3</v>
      </c>
      <c r="I6050">
        <v>5.5560130000000003E-3</v>
      </c>
      <c r="J6050">
        <v>4.0083993999999998E-2</v>
      </c>
      <c r="K6050">
        <v>3.3930512000000003E-2</v>
      </c>
      <c r="L6050">
        <v>1.515099E-2</v>
      </c>
      <c r="M6050">
        <v>8.9085060000000001E-3</v>
      </c>
      <c r="N6050">
        <v>1.765122E-3</v>
      </c>
      <c r="O6050">
        <v>2.506374E-3</v>
      </c>
      <c r="P6050">
        <v>1.728191E-3</v>
      </c>
      <c r="Q6050">
        <v>1.112944E-3</v>
      </c>
      <c r="R6050">
        <v>6.2059500000000004E-4</v>
      </c>
      <c r="S6050">
        <v>6.7935200000000004E-4</v>
      </c>
      <c r="T6050">
        <v>5.7153359999999997E-3</v>
      </c>
      <c r="U6050">
        <v>0.12696126699999999</v>
      </c>
      <c r="V6050">
        <v>0.27549256599999999</v>
      </c>
      <c r="W6050">
        <v>0.269406478</v>
      </c>
      <c r="X6050">
        <v>0.193224695</v>
      </c>
      <c r="Y6050">
        <v>0.12360631699999999</v>
      </c>
      <c r="Z6050">
        <v>8.7957514000000001E-2</v>
      </c>
      <c r="AA6050">
        <v>5.9442808999999999E-2</v>
      </c>
      <c r="AB6050" s="7">
        <f t="shared" si="282"/>
        <v>1.3526219720000001</v>
      </c>
      <c r="AC6050">
        <f>INDEX(SHELF_days!$C$2:$C$289,MATCH(A6050&amp;"|"&amp;C6050,SHELF_days!$D$2:$D$289,0))</f>
        <v>86</v>
      </c>
      <c r="AD6050" s="8">
        <f t="shared" si="283"/>
        <v>116.32548959200001</v>
      </c>
      <c r="AE6050" s="7">
        <f t="shared" si="284"/>
        <v>0.27549256599999999</v>
      </c>
    </row>
    <row r="6051" spans="1:31" x14ac:dyDescent="0.45">
      <c r="A6051" t="s">
        <v>92</v>
      </c>
      <c r="B6051" t="s">
        <v>188</v>
      </c>
      <c r="C6051" t="s">
        <v>135</v>
      </c>
      <c r="D6051">
        <v>0.13406067299999999</v>
      </c>
      <c r="E6051">
        <v>8.9046283000000004E-2</v>
      </c>
      <c r="F6051">
        <v>4.3600997000000002E-2</v>
      </c>
      <c r="G6051">
        <v>2.7674377E-2</v>
      </c>
      <c r="H6051">
        <v>2.2308314999999999E-2</v>
      </c>
      <c r="I6051">
        <v>2.1573643999999999E-2</v>
      </c>
      <c r="J6051">
        <v>3.0020308999999998E-2</v>
      </c>
      <c r="K6051">
        <v>2.1768824999999999E-2</v>
      </c>
      <c r="L6051">
        <v>1.6239916E-2</v>
      </c>
      <c r="M6051">
        <v>1.941714E-3</v>
      </c>
      <c r="N6051">
        <v>1.93389E-3</v>
      </c>
      <c r="O6051">
        <v>1.626768E-3</v>
      </c>
      <c r="P6051">
        <v>1.735835E-3</v>
      </c>
      <c r="Q6051">
        <v>3.3851799999999998E-3</v>
      </c>
      <c r="R6051">
        <v>6.7275149999999999E-3</v>
      </c>
      <c r="S6051">
        <v>1.0700968E-2</v>
      </c>
      <c r="T6051">
        <v>4.1978611999999998E-2</v>
      </c>
      <c r="U6051">
        <v>0.146987383</v>
      </c>
      <c r="V6051">
        <v>0.34077980800000002</v>
      </c>
      <c r="W6051">
        <v>0.376937142</v>
      </c>
      <c r="X6051">
        <v>0.35940015800000003</v>
      </c>
      <c r="Y6051">
        <v>0.20445417799999999</v>
      </c>
      <c r="Z6051">
        <v>0.15712647199999999</v>
      </c>
      <c r="AA6051">
        <v>0.142499985</v>
      </c>
      <c r="AB6051" s="7">
        <f t="shared" si="282"/>
        <v>2.2045089470000003</v>
      </c>
      <c r="AC6051">
        <f>INDEX(SHELF_days!$C$2:$C$289,MATCH(A6051&amp;"|"&amp;C6051,SHELF_days!$D$2:$D$289,0))</f>
        <v>40</v>
      </c>
      <c r="AD6051" s="8">
        <f t="shared" si="283"/>
        <v>88.180357880000017</v>
      </c>
      <c r="AE6051" s="7">
        <f t="shared" si="284"/>
        <v>0.376937142</v>
      </c>
    </row>
    <row r="6052" spans="1:31" x14ac:dyDescent="0.45">
      <c r="A6052" t="s">
        <v>92</v>
      </c>
      <c r="B6052" t="s">
        <v>188</v>
      </c>
      <c r="C6052" t="s">
        <v>136</v>
      </c>
      <c r="D6052">
        <v>8.8022871000000003E-2</v>
      </c>
      <c r="E6052">
        <v>3.9338896999999998E-2</v>
      </c>
      <c r="F6052">
        <v>1.6513903999999999E-2</v>
      </c>
      <c r="G6052">
        <v>9.3123670000000002E-3</v>
      </c>
      <c r="H6052">
        <v>5.4294089999999996E-3</v>
      </c>
      <c r="I6052">
        <v>3.8308270000000002E-3</v>
      </c>
      <c r="J6052">
        <v>3.1176020000000001E-3</v>
      </c>
      <c r="K6052">
        <v>1.2654420000000001E-3</v>
      </c>
      <c r="L6052">
        <v>1.5247700000000001E-4</v>
      </c>
      <c r="M6052">
        <v>2.3472499999999999E-5</v>
      </c>
      <c r="N6052">
        <v>8.3549000000000004E-4</v>
      </c>
      <c r="O6052">
        <v>2.2594698999999999E-2</v>
      </c>
      <c r="P6052">
        <v>0.103146099</v>
      </c>
      <c r="Q6052">
        <v>0.18901916199999999</v>
      </c>
      <c r="R6052">
        <v>0.26780427899999998</v>
      </c>
      <c r="S6052">
        <v>0.35551079000000002</v>
      </c>
      <c r="T6052">
        <v>0.45477053899999997</v>
      </c>
      <c r="U6052">
        <v>0.53128117900000005</v>
      </c>
      <c r="V6052">
        <v>0.58424511599999995</v>
      </c>
      <c r="W6052">
        <v>0.58311645599999995</v>
      </c>
      <c r="X6052">
        <v>0.54844255600000003</v>
      </c>
      <c r="Y6052">
        <v>0.32976280899999999</v>
      </c>
      <c r="Z6052">
        <v>0.16117156899999999</v>
      </c>
      <c r="AA6052">
        <v>0.126893638</v>
      </c>
      <c r="AB6052" s="7">
        <f t="shared" si="282"/>
        <v>4.4256016495000008</v>
      </c>
      <c r="AC6052">
        <f>INDEX(SHELF_days!$C$2:$C$289,MATCH(A6052&amp;"|"&amp;C6052,SHELF_days!$D$2:$D$289,0))</f>
        <v>120</v>
      </c>
      <c r="AD6052" s="8">
        <f t="shared" si="283"/>
        <v>531.07219794000014</v>
      </c>
      <c r="AE6052" s="7">
        <f t="shared" si="284"/>
        <v>0.58424511599999995</v>
      </c>
    </row>
    <row r="6053" spans="1:31" x14ac:dyDescent="0.45">
      <c r="A6053" t="s">
        <v>92</v>
      </c>
      <c r="B6053" t="s">
        <v>188</v>
      </c>
      <c r="C6053" t="s">
        <v>137</v>
      </c>
      <c r="D6053">
        <v>8.7977237E-2</v>
      </c>
      <c r="E6053">
        <v>6.2358662000000002E-2</v>
      </c>
      <c r="F6053">
        <v>2.4154757999999998E-2</v>
      </c>
      <c r="G6053">
        <v>6.2008200000000001E-3</v>
      </c>
      <c r="H6053">
        <v>2.5892609999999998E-3</v>
      </c>
      <c r="I6053">
        <v>1.7163879999999999E-3</v>
      </c>
      <c r="J6053">
        <v>2.3703859999999999E-3</v>
      </c>
      <c r="K6053">
        <v>6.3496050000000004E-3</v>
      </c>
      <c r="L6053">
        <v>7.8345350000000001E-3</v>
      </c>
      <c r="M6053">
        <v>3.3794599999999999E-4</v>
      </c>
      <c r="N6053">
        <v>7.16554E-4</v>
      </c>
      <c r="O6053">
        <v>8.97185E-4</v>
      </c>
      <c r="P6053">
        <v>4.6130989999999998E-3</v>
      </c>
      <c r="Q6053">
        <v>1.2083172999999999E-2</v>
      </c>
      <c r="R6053">
        <v>2.1130801000000001E-2</v>
      </c>
      <c r="S6053">
        <v>3.5839560999999999E-2</v>
      </c>
      <c r="T6053">
        <v>9.8139007E-2</v>
      </c>
      <c r="U6053">
        <v>0.31040896699999998</v>
      </c>
      <c r="V6053">
        <v>0.39753657599999997</v>
      </c>
      <c r="W6053">
        <v>0.41951473099999997</v>
      </c>
      <c r="X6053">
        <v>0.24537431800000001</v>
      </c>
      <c r="Y6053">
        <v>0.15513012700000001</v>
      </c>
      <c r="Z6053">
        <v>0.13819642600000001</v>
      </c>
      <c r="AA6053">
        <v>0.115732038</v>
      </c>
      <c r="AB6053" s="7">
        <f t="shared" si="282"/>
        <v>2.1572021610000003</v>
      </c>
      <c r="AC6053">
        <f>INDEX(SHELF_days!$C$2:$C$289,MATCH(A6053&amp;"|"&amp;C6053,SHELF_days!$D$2:$D$289,0))</f>
        <v>77</v>
      </c>
      <c r="AD6053" s="8">
        <f t="shared" si="283"/>
        <v>166.10456639700001</v>
      </c>
      <c r="AE6053" s="7">
        <f t="shared" si="284"/>
        <v>0.41951473099999997</v>
      </c>
    </row>
    <row r="6054" spans="1:31" x14ac:dyDescent="0.45">
      <c r="A6054" t="s">
        <v>92</v>
      </c>
      <c r="B6054" t="s">
        <v>188</v>
      </c>
      <c r="C6054" t="s">
        <v>138</v>
      </c>
      <c r="D6054">
        <v>0.13153521900000001</v>
      </c>
      <c r="E6054">
        <v>4.0447157999999997E-2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4.31894E-4</v>
      </c>
      <c r="N6054">
        <v>1.847259E-3</v>
      </c>
      <c r="O6054">
        <v>8.3516036000000002E-2</v>
      </c>
      <c r="P6054">
        <v>0.34411565700000002</v>
      </c>
      <c r="Q6054">
        <v>0.453107384</v>
      </c>
      <c r="R6054">
        <v>0.54916916699999996</v>
      </c>
      <c r="S6054">
        <v>0.60615492699999995</v>
      </c>
      <c r="T6054">
        <v>0.634718055</v>
      </c>
      <c r="U6054">
        <v>0.642339514</v>
      </c>
      <c r="V6054">
        <v>0.63900057200000004</v>
      </c>
      <c r="W6054">
        <v>0.63262102600000003</v>
      </c>
      <c r="X6054">
        <v>0.72696997600000002</v>
      </c>
      <c r="Y6054">
        <v>0.67088182699999999</v>
      </c>
      <c r="Z6054">
        <v>0.19429257799999999</v>
      </c>
      <c r="AA6054">
        <v>0.149928018</v>
      </c>
      <c r="AB6054" s="7">
        <f t="shared" si="282"/>
        <v>6.5010762669999993</v>
      </c>
      <c r="AC6054">
        <f>INDEX(SHELF_days!$C$2:$C$289,MATCH(A6054&amp;"|"&amp;C6054,SHELF_days!$D$2:$D$289,0))</f>
        <v>32</v>
      </c>
      <c r="AD6054" s="8">
        <f t="shared" si="283"/>
        <v>208.03444054399998</v>
      </c>
      <c r="AE6054" s="7">
        <f t="shared" si="284"/>
        <v>0.72696997600000002</v>
      </c>
    </row>
    <row r="6055" spans="1:31" x14ac:dyDescent="0.45">
      <c r="A6055" t="s">
        <v>92</v>
      </c>
      <c r="B6055" t="s">
        <v>188</v>
      </c>
      <c r="C6055" t="s">
        <v>139</v>
      </c>
      <c r="D6055">
        <v>4.7638460000000004E-3</v>
      </c>
      <c r="E6055">
        <v>2.657277E-3</v>
      </c>
      <c r="F6055">
        <v>1.847259E-3</v>
      </c>
      <c r="G6055">
        <v>1.847259E-3</v>
      </c>
      <c r="H6055">
        <v>0</v>
      </c>
      <c r="I6055">
        <v>9.4888384000000006E-2</v>
      </c>
      <c r="J6055">
        <v>0.19155291099999999</v>
      </c>
      <c r="K6055">
        <v>0.146151111</v>
      </c>
      <c r="L6055">
        <v>4.3146060000000003E-3</v>
      </c>
      <c r="M6055">
        <v>1.2963766E-2</v>
      </c>
      <c r="N6055">
        <v>3.3450120000000001E-3</v>
      </c>
      <c r="O6055">
        <v>5.2486429999999999E-3</v>
      </c>
      <c r="P6055">
        <v>3.694517E-3</v>
      </c>
      <c r="Q6055">
        <v>0</v>
      </c>
      <c r="R6055">
        <v>0</v>
      </c>
      <c r="S6055">
        <v>0</v>
      </c>
      <c r="T6055">
        <v>4.8895980000000002E-3</v>
      </c>
      <c r="U6055">
        <v>0.20752172499999999</v>
      </c>
      <c r="V6055">
        <v>0.37460496399999998</v>
      </c>
      <c r="W6055">
        <v>0.38503980700000001</v>
      </c>
      <c r="X6055">
        <v>0.33367387599999998</v>
      </c>
      <c r="Y6055">
        <v>0.19894107899999999</v>
      </c>
      <c r="Z6055">
        <v>6.9298214999999996E-2</v>
      </c>
      <c r="AA6055">
        <v>2.0110836E-2</v>
      </c>
      <c r="AB6055" s="7">
        <f t="shared" si="282"/>
        <v>2.0673546910000002</v>
      </c>
      <c r="AC6055">
        <f>INDEX(SHELF_days!$C$2:$C$289,MATCH(A6055&amp;"|"&amp;C6055,SHELF_days!$D$2:$D$289,0))</f>
        <v>10</v>
      </c>
      <c r="AD6055" s="8">
        <f t="shared" si="283"/>
        <v>20.673546910000002</v>
      </c>
      <c r="AE6055" s="7">
        <f t="shared" si="284"/>
        <v>0.38503980700000001</v>
      </c>
    </row>
    <row r="6056" spans="1:31" x14ac:dyDescent="0.45">
      <c r="A6056" t="s">
        <v>92</v>
      </c>
      <c r="B6056" t="s">
        <v>189</v>
      </c>
      <c r="C6056" t="s">
        <v>134</v>
      </c>
      <c r="D6056">
        <v>0.9</v>
      </c>
      <c r="E6056">
        <v>0.9</v>
      </c>
      <c r="F6056">
        <v>0.9</v>
      </c>
      <c r="G6056">
        <v>0.9</v>
      </c>
      <c r="H6056">
        <v>0.9</v>
      </c>
      <c r="I6056">
        <v>0.9</v>
      </c>
      <c r="J6056">
        <v>0.9</v>
      </c>
      <c r="K6056">
        <v>0.9</v>
      </c>
      <c r="L6056">
        <v>0.9</v>
      </c>
      <c r="M6056">
        <v>0.9</v>
      </c>
      <c r="N6056">
        <v>0.9</v>
      </c>
      <c r="O6056">
        <v>0.9</v>
      </c>
      <c r="P6056">
        <v>0.9</v>
      </c>
      <c r="Q6056">
        <v>0.9</v>
      </c>
      <c r="R6056">
        <v>0.9</v>
      </c>
      <c r="S6056">
        <v>0.9</v>
      </c>
      <c r="T6056">
        <v>0.9</v>
      </c>
      <c r="U6056">
        <v>0.9</v>
      </c>
      <c r="V6056">
        <v>0.9</v>
      </c>
      <c r="W6056">
        <v>0.9</v>
      </c>
      <c r="X6056">
        <v>0.9</v>
      </c>
      <c r="Y6056">
        <v>0.9</v>
      </c>
      <c r="Z6056">
        <v>0.9</v>
      </c>
      <c r="AA6056">
        <v>0.9</v>
      </c>
      <c r="AB6056" s="7">
        <f t="shared" si="282"/>
        <v>21.599999999999994</v>
      </c>
      <c r="AC6056">
        <f>INDEX(SHELF_days!$C$2:$C$289,MATCH(A6056&amp;"|"&amp;C6056,SHELF_days!$D$2:$D$289,0))</f>
        <v>86</v>
      </c>
      <c r="AD6056" s="8">
        <f t="shared" si="283"/>
        <v>1857.5999999999995</v>
      </c>
      <c r="AE6056" s="7">
        <f t="shared" si="284"/>
        <v>0.9</v>
      </c>
    </row>
    <row r="6057" spans="1:31" x14ac:dyDescent="0.45">
      <c r="A6057" t="s">
        <v>92</v>
      </c>
      <c r="B6057" t="s">
        <v>189</v>
      </c>
      <c r="C6057" t="s">
        <v>135</v>
      </c>
      <c r="D6057">
        <v>0.9</v>
      </c>
      <c r="E6057">
        <v>0.9</v>
      </c>
      <c r="F6057">
        <v>0.9</v>
      </c>
      <c r="G6057">
        <v>0.9</v>
      </c>
      <c r="H6057">
        <v>0.9</v>
      </c>
      <c r="I6057">
        <v>0.9</v>
      </c>
      <c r="J6057">
        <v>0.9</v>
      </c>
      <c r="K6057">
        <v>0.9</v>
      </c>
      <c r="L6057">
        <v>0.9</v>
      </c>
      <c r="M6057">
        <v>0.9</v>
      </c>
      <c r="N6057">
        <v>0.9</v>
      </c>
      <c r="O6057">
        <v>0.9</v>
      </c>
      <c r="P6057">
        <v>0.9</v>
      </c>
      <c r="Q6057">
        <v>0.9</v>
      </c>
      <c r="R6057">
        <v>0.9</v>
      </c>
      <c r="S6057">
        <v>0.9</v>
      </c>
      <c r="T6057">
        <v>0.9</v>
      </c>
      <c r="U6057">
        <v>0.9</v>
      </c>
      <c r="V6057">
        <v>0.9</v>
      </c>
      <c r="W6057">
        <v>0.9</v>
      </c>
      <c r="X6057">
        <v>0.9</v>
      </c>
      <c r="Y6057">
        <v>0.9</v>
      </c>
      <c r="Z6057">
        <v>0.9</v>
      </c>
      <c r="AA6057">
        <v>0.9</v>
      </c>
      <c r="AB6057" s="7">
        <f t="shared" si="282"/>
        <v>21.599999999999994</v>
      </c>
      <c r="AC6057">
        <f>INDEX(SHELF_days!$C$2:$C$289,MATCH(A6057&amp;"|"&amp;C6057,SHELF_days!$D$2:$D$289,0))</f>
        <v>40</v>
      </c>
      <c r="AD6057" s="8">
        <f t="shared" si="283"/>
        <v>863.99999999999977</v>
      </c>
      <c r="AE6057" s="7">
        <f t="shared" si="284"/>
        <v>0.9</v>
      </c>
    </row>
    <row r="6058" spans="1:31" x14ac:dyDescent="0.45">
      <c r="A6058" t="s">
        <v>92</v>
      </c>
      <c r="B6058" t="s">
        <v>189</v>
      </c>
      <c r="C6058" t="s">
        <v>136</v>
      </c>
      <c r="D6058">
        <v>0.9</v>
      </c>
      <c r="E6058">
        <v>0.9</v>
      </c>
      <c r="F6058">
        <v>0.9</v>
      </c>
      <c r="G6058">
        <v>0.9</v>
      </c>
      <c r="H6058">
        <v>0.9</v>
      </c>
      <c r="I6058">
        <v>0.9</v>
      </c>
      <c r="J6058">
        <v>0.9</v>
      </c>
      <c r="K6058">
        <v>0.9</v>
      </c>
      <c r="L6058">
        <v>0.9</v>
      </c>
      <c r="M6058">
        <v>0.9</v>
      </c>
      <c r="N6058">
        <v>0.9</v>
      </c>
      <c r="O6058">
        <v>0.9</v>
      </c>
      <c r="P6058">
        <v>0.9</v>
      </c>
      <c r="Q6058">
        <v>0.9</v>
      </c>
      <c r="R6058">
        <v>0.9</v>
      </c>
      <c r="S6058">
        <v>0.9</v>
      </c>
      <c r="T6058">
        <v>0.9</v>
      </c>
      <c r="U6058">
        <v>0.9</v>
      </c>
      <c r="V6058">
        <v>0.9</v>
      </c>
      <c r="W6058">
        <v>0.9</v>
      </c>
      <c r="X6058">
        <v>0.9</v>
      </c>
      <c r="Y6058">
        <v>0.9</v>
      </c>
      <c r="Z6058">
        <v>0.9</v>
      </c>
      <c r="AA6058">
        <v>0.9</v>
      </c>
      <c r="AB6058" s="7">
        <f t="shared" si="282"/>
        <v>21.599999999999994</v>
      </c>
      <c r="AC6058">
        <f>INDEX(SHELF_days!$C$2:$C$289,MATCH(A6058&amp;"|"&amp;C6058,SHELF_days!$D$2:$D$289,0))</f>
        <v>120</v>
      </c>
      <c r="AD6058" s="8">
        <f t="shared" si="283"/>
        <v>2591.9999999999991</v>
      </c>
      <c r="AE6058" s="7">
        <f t="shared" si="284"/>
        <v>0.9</v>
      </c>
    </row>
    <row r="6059" spans="1:31" x14ac:dyDescent="0.45">
      <c r="A6059" t="s">
        <v>92</v>
      </c>
      <c r="B6059" t="s">
        <v>189</v>
      </c>
      <c r="C6059" t="s">
        <v>137</v>
      </c>
      <c r="D6059">
        <v>0.9</v>
      </c>
      <c r="E6059">
        <v>0.9</v>
      </c>
      <c r="F6059">
        <v>0.9</v>
      </c>
      <c r="G6059">
        <v>0.9</v>
      </c>
      <c r="H6059">
        <v>0.9</v>
      </c>
      <c r="I6059">
        <v>0.9</v>
      </c>
      <c r="J6059">
        <v>0.9</v>
      </c>
      <c r="K6059">
        <v>0.9</v>
      </c>
      <c r="L6059">
        <v>0.9</v>
      </c>
      <c r="M6059">
        <v>0.9</v>
      </c>
      <c r="N6059">
        <v>0.9</v>
      </c>
      <c r="O6059">
        <v>0.9</v>
      </c>
      <c r="P6059">
        <v>0.9</v>
      </c>
      <c r="Q6059">
        <v>0.9</v>
      </c>
      <c r="R6059">
        <v>0.9</v>
      </c>
      <c r="S6059">
        <v>0.9</v>
      </c>
      <c r="T6059">
        <v>0.9</v>
      </c>
      <c r="U6059">
        <v>0.9</v>
      </c>
      <c r="V6059">
        <v>0.9</v>
      </c>
      <c r="W6059">
        <v>0.9</v>
      </c>
      <c r="X6059">
        <v>0.9</v>
      </c>
      <c r="Y6059">
        <v>0.9</v>
      </c>
      <c r="Z6059">
        <v>0.9</v>
      </c>
      <c r="AA6059">
        <v>0.9</v>
      </c>
      <c r="AB6059" s="7">
        <f t="shared" si="282"/>
        <v>21.599999999999994</v>
      </c>
      <c r="AC6059">
        <f>INDEX(SHELF_days!$C$2:$C$289,MATCH(A6059&amp;"|"&amp;C6059,SHELF_days!$D$2:$D$289,0))</f>
        <v>77</v>
      </c>
      <c r="AD6059" s="8">
        <f t="shared" si="283"/>
        <v>1663.1999999999996</v>
      </c>
      <c r="AE6059" s="7">
        <f t="shared" si="284"/>
        <v>0.9</v>
      </c>
    </row>
    <row r="6060" spans="1:31" x14ac:dyDescent="0.45">
      <c r="A6060" t="s">
        <v>92</v>
      </c>
      <c r="B6060" t="s">
        <v>189</v>
      </c>
      <c r="C6060" t="s">
        <v>138</v>
      </c>
      <c r="D6060">
        <v>0.9</v>
      </c>
      <c r="E6060">
        <v>0.9</v>
      </c>
      <c r="F6060">
        <v>0.9</v>
      </c>
      <c r="G6060">
        <v>0.9</v>
      </c>
      <c r="H6060">
        <v>0.9</v>
      </c>
      <c r="I6060">
        <v>0.9</v>
      </c>
      <c r="J6060">
        <v>0.9</v>
      </c>
      <c r="K6060">
        <v>0.9</v>
      </c>
      <c r="L6060">
        <v>0.9</v>
      </c>
      <c r="M6060">
        <v>0.9</v>
      </c>
      <c r="N6060">
        <v>0.9</v>
      </c>
      <c r="O6060">
        <v>0.9</v>
      </c>
      <c r="P6060">
        <v>0.9</v>
      </c>
      <c r="Q6060">
        <v>0.9</v>
      </c>
      <c r="R6060">
        <v>0.9</v>
      </c>
      <c r="S6060">
        <v>0.9</v>
      </c>
      <c r="T6060">
        <v>0.9</v>
      </c>
      <c r="U6060">
        <v>0.9</v>
      </c>
      <c r="V6060">
        <v>0.9</v>
      </c>
      <c r="W6060">
        <v>0.9</v>
      </c>
      <c r="X6060">
        <v>0.9</v>
      </c>
      <c r="Y6060">
        <v>0.9</v>
      </c>
      <c r="Z6060">
        <v>0.9</v>
      </c>
      <c r="AA6060">
        <v>0.9</v>
      </c>
      <c r="AB6060" s="7">
        <f t="shared" si="282"/>
        <v>21.599999999999994</v>
      </c>
      <c r="AC6060">
        <f>INDEX(SHELF_days!$C$2:$C$289,MATCH(A6060&amp;"|"&amp;C6060,SHELF_days!$D$2:$D$289,0))</f>
        <v>32</v>
      </c>
      <c r="AD6060" s="8">
        <f t="shared" si="283"/>
        <v>691.19999999999982</v>
      </c>
      <c r="AE6060" s="7">
        <f t="shared" si="284"/>
        <v>0.9</v>
      </c>
    </row>
    <row r="6061" spans="1:31" x14ac:dyDescent="0.45">
      <c r="A6061" t="s">
        <v>92</v>
      </c>
      <c r="B6061" t="s">
        <v>189</v>
      </c>
      <c r="C6061" t="s">
        <v>139</v>
      </c>
      <c r="D6061">
        <v>0.9</v>
      </c>
      <c r="E6061">
        <v>0.9</v>
      </c>
      <c r="F6061">
        <v>0.9</v>
      </c>
      <c r="G6061">
        <v>0.9</v>
      </c>
      <c r="H6061">
        <v>0.9</v>
      </c>
      <c r="I6061">
        <v>0.9</v>
      </c>
      <c r="J6061">
        <v>0.9</v>
      </c>
      <c r="K6061">
        <v>0.9</v>
      </c>
      <c r="L6061">
        <v>0.9</v>
      </c>
      <c r="M6061">
        <v>0.9</v>
      </c>
      <c r="N6061">
        <v>0.9</v>
      </c>
      <c r="O6061">
        <v>0.9</v>
      </c>
      <c r="P6061">
        <v>0.9</v>
      </c>
      <c r="Q6061">
        <v>0.9</v>
      </c>
      <c r="R6061">
        <v>0.9</v>
      </c>
      <c r="S6061">
        <v>0.9</v>
      </c>
      <c r="T6061">
        <v>0.9</v>
      </c>
      <c r="U6061">
        <v>0.9</v>
      </c>
      <c r="V6061">
        <v>0.9</v>
      </c>
      <c r="W6061">
        <v>0.9</v>
      </c>
      <c r="X6061">
        <v>0.9</v>
      </c>
      <c r="Y6061">
        <v>0.9</v>
      </c>
      <c r="Z6061">
        <v>0.9</v>
      </c>
      <c r="AA6061">
        <v>0.9</v>
      </c>
      <c r="AB6061" s="7">
        <f t="shared" si="282"/>
        <v>21.599999999999994</v>
      </c>
      <c r="AC6061">
        <f>INDEX(SHELF_days!$C$2:$C$289,MATCH(A6061&amp;"|"&amp;C6061,SHELF_days!$D$2:$D$289,0))</f>
        <v>10</v>
      </c>
      <c r="AD6061" s="8">
        <f t="shared" si="283"/>
        <v>215.99999999999994</v>
      </c>
      <c r="AE6061" s="7">
        <f t="shared" si="284"/>
        <v>0.9</v>
      </c>
    </row>
    <row r="6062" spans="1:31" x14ac:dyDescent="0.45">
      <c r="A6062" t="s">
        <v>92</v>
      </c>
      <c r="B6062" t="s">
        <v>190</v>
      </c>
      <c r="C6062" t="s">
        <v>134</v>
      </c>
      <c r="D6062">
        <v>0</v>
      </c>
      <c r="E6062">
        <v>0</v>
      </c>
      <c r="F6062">
        <v>0</v>
      </c>
      <c r="G6062">
        <v>0</v>
      </c>
      <c r="H6062">
        <v>4.7622827208508611E-4</v>
      </c>
      <c r="I6062">
        <v>4.6299970897161142E-3</v>
      </c>
      <c r="J6062">
        <v>9.7573881524988748E-2</v>
      </c>
      <c r="K6062">
        <v>0.23552133767230199</v>
      </c>
      <c r="L6062">
        <v>0.34514644019366608</v>
      </c>
      <c r="M6062">
        <v>0.38221287403762211</v>
      </c>
      <c r="N6062">
        <v>0.38361510172765029</v>
      </c>
      <c r="O6062">
        <v>0.38627404291345868</v>
      </c>
      <c r="P6062">
        <v>0.39579860835516051</v>
      </c>
      <c r="Q6062">
        <v>0.50777839511072298</v>
      </c>
      <c r="R6062">
        <v>0.53719871947509057</v>
      </c>
      <c r="S6062">
        <v>0.42798370241024419</v>
      </c>
      <c r="T6062">
        <v>0.26103923591819461</v>
      </c>
      <c r="U6062">
        <v>0.12682223456888109</v>
      </c>
      <c r="V6062">
        <v>2.8653067703786009E-2</v>
      </c>
      <c r="W6062">
        <v>1.0450564859644941E-3</v>
      </c>
      <c r="X6062">
        <v>0</v>
      </c>
      <c r="Y6062">
        <v>0</v>
      </c>
      <c r="Z6062">
        <v>0</v>
      </c>
      <c r="AA6062">
        <v>0</v>
      </c>
      <c r="AB6062" s="7">
        <f t="shared" si="282"/>
        <v>4.1217689234595341</v>
      </c>
      <c r="AC6062">
        <f>INDEX(SHELF_days!$C$2:$C$289,MATCH(A6062&amp;"|"&amp;C6062,SHELF_days!$D$2:$D$289,0))</f>
        <v>86</v>
      </c>
      <c r="AD6062" s="8">
        <f t="shared" si="283"/>
        <v>354.47212741751991</v>
      </c>
      <c r="AE6062" s="7">
        <f t="shared" si="284"/>
        <v>0.53719871947509057</v>
      </c>
    </row>
    <row r="6063" spans="1:31" x14ac:dyDescent="0.45">
      <c r="A6063" t="s">
        <v>92</v>
      </c>
      <c r="B6063" t="s">
        <v>190</v>
      </c>
      <c r="C6063" t="s">
        <v>135</v>
      </c>
      <c r="D6063">
        <v>0</v>
      </c>
      <c r="E6063">
        <v>0</v>
      </c>
      <c r="F6063">
        <v>0</v>
      </c>
      <c r="G6063">
        <v>0</v>
      </c>
      <c r="H6063">
        <v>3.4129692832764511E-4</v>
      </c>
      <c r="I6063">
        <v>4.2946530147895332E-3</v>
      </c>
      <c r="J6063">
        <v>9.6928327645051188E-2</v>
      </c>
      <c r="K6063">
        <v>0.21501706484641639</v>
      </c>
      <c r="L6063">
        <v>0.30127986348122859</v>
      </c>
      <c r="M6063">
        <v>0.34004550625711027</v>
      </c>
      <c r="N6063">
        <v>0.3604379977246871</v>
      </c>
      <c r="O6063">
        <v>0.36038111490329922</v>
      </c>
      <c r="P6063">
        <v>0.35932878270762231</v>
      </c>
      <c r="Q6063">
        <v>0.47195676905574518</v>
      </c>
      <c r="R6063">
        <v>0.50091012514220701</v>
      </c>
      <c r="S6063">
        <v>0.43623435722411819</v>
      </c>
      <c r="T6063">
        <v>0.27733219567690559</v>
      </c>
      <c r="U6063">
        <v>0.13145620022753129</v>
      </c>
      <c r="V6063">
        <v>3.8452787258248008E-2</v>
      </c>
      <c r="W6063">
        <v>1.478953356086462E-3</v>
      </c>
      <c r="X6063">
        <v>0</v>
      </c>
      <c r="Y6063">
        <v>0</v>
      </c>
      <c r="Z6063">
        <v>0</v>
      </c>
      <c r="AA6063">
        <v>0</v>
      </c>
      <c r="AB6063" s="7">
        <f t="shared" si="282"/>
        <v>3.8958759954493742</v>
      </c>
      <c r="AC6063">
        <f>INDEX(SHELF_days!$C$2:$C$289,MATCH(A6063&amp;"|"&amp;C6063,SHELF_days!$D$2:$D$289,0))</f>
        <v>40</v>
      </c>
      <c r="AD6063" s="8">
        <f t="shared" si="283"/>
        <v>155.83503981797497</v>
      </c>
      <c r="AE6063" s="7">
        <f t="shared" si="284"/>
        <v>0.50091012514220701</v>
      </c>
    </row>
    <row r="6064" spans="1:31" x14ac:dyDescent="0.45">
      <c r="A6064" t="s">
        <v>92</v>
      </c>
      <c r="B6064" t="s">
        <v>190</v>
      </c>
      <c r="C6064" t="s">
        <v>136</v>
      </c>
      <c r="D6064">
        <v>0</v>
      </c>
      <c r="E6064">
        <v>0</v>
      </c>
      <c r="F6064">
        <v>0</v>
      </c>
      <c r="G6064">
        <v>0</v>
      </c>
      <c r="H6064">
        <v>6.2571103526734919E-4</v>
      </c>
      <c r="I6064">
        <v>6.8923018581721644E-3</v>
      </c>
      <c r="J6064">
        <v>0.1290576412590064</v>
      </c>
      <c r="K6064">
        <v>0.28082100872203258</v>
      </c>
      <c r="L6064">
        <v>0.3753792188092529</v>
      </c>
      <c r="M6064">
        <v>0.40802995828593092</v>
      </c>
      <c r="N6064">
        <v>0.41086461888509668</v>
      </c>
      <c r="O6064">
        <v>0.40027493363670841</v>
      </c>
      <c r="P6064">
        <v>0.40602009859689042</v>
      </c>
      <c r="Q6064">
        <v>0.49694728858551379</v>
      </c>
      <c r="R6064">
        <v>0.52858361774744023</v>
      </c>
      <c r="S6064">
        <v>0.45196245733788393</v>
      </c>
      <c r="T6064">
        <v>0.2947383390216155</v>
      </c>
      <c r="U6064">
        <v>0.157006067500948</v>
      </c>
      <c r="V6064">
        <v>4.3600682593856653E-2</v>
      </c>
      <c r="W6064">
        <v>1.4599924156238149E-3</v>
      </c>
      <c r="X6064">
        <v>0</v>
      </c>
      <c r="Y6064">
        <v>0</v>
      </c>
      <c r="Z6064">
        <v>0</v>
      </c>
      <c r="AA6064">
        <v>0</v>
      </c>
      <c r="AB6064" s="7">
        <f t="shared" si="282"/>
        <v>4.3922639362912399</v>
      </c>
      <c r="AC6064">
        <f>INDEX(SHELF_days!$C$2:$C$289,MATCH(A6064&amp;"|"&amp;C6064,SHELF_days!$D$2:$D$289,0))</f>
        <v>120</v>
      </c>
      <c r="AD6064" s="8">
        <f t="shared" si="283"/>
        <v>527.07167235494876</v>
      </c>
      <c r="AE6064" s="7">
        <f t="shared" si="284"/>
        <v>0.52858361774744023</v>
      </c>
    </row>
    <row r="6065" spans="1:31" x14ac:dyDescent="0.45">
      <c r="A6065" t="s">
        <v>92</v>
      </c>
      <c r="B6065" t="s">
        <v>190</v>
      </c>
      <c r="C6065" t="s">
        <v>137</v>
      </c>
      <c r="D6065">
        <v>0</v>
      </c>
      <c r="E6065">
        <v>0</v>
      </c>
      <c r="F6065">
        <v>0</v>
      </c>
      <c r="G6065">
        <v>0</v>
      </c>
      <c r="H6065">
        <v>2.2162138203093829E-4</v>
      </c>
      <c r="I6065">
        <v>3.826662529734202E-3</v>
      </c>
      <c r="J6065">
        <v>7.6754871976714975E-2</v>
      </c>
      <c r="K6065">
        <v>0.208545720491113</v>
      </c>
      <c r="L6065">
        <v>0.30885155799831571</v>
      </c>
      <c r="M6065">
        <v>0.35091529630778773</v>
      </c>
      <c r="N6065">
        <v>0.35994267393584789</v>
      </c>
      <c r="O6065">
        <v>0.34883205531669692</v>
      </c>
      <c r="P6065">
        <v>0.34760575033612567</v>
      </c>
      <c r="Q6065">
        <v>0.43940132677334037</v>
      </c>
      <c r="R6065">
        <v>0.4719205708966801</v>
      </c>
      <c r="S6065">
        <v>0.37112716634900927</v>
      </c>
      <c r="T6065">
        <v>0.20693527178168819</v>
      </c>
      <c r="U6065">
        <v>0.1015912415229821</v>
      </c>
      <c r="V6065">
        <v>2.7436727095430161E-2</v>
      </c>
      <c r="W6065">
        <v>9.4558456333200351E-4</v>
      </c>
      <c r="X6065">
        <v>0</v>
      </c>
      <c r="Y6065">
        <v>0</v>
      </c>
      <c r="Z6065">
        <v>0</v>
      </c>
      <c r="AA6065">
        <v>0</v>
      </c>
      <c r="AB6065" s="7">
        <f t="shared" si="282"/>
        <v>3.6248540992568299</v>
      </c>
      <c r="AC6065">
        <f>INDEX(SHELF_days!$C$2:$C$289,MATCH(A6065&amp;"|"&amp;C6065,SHELF_days!$D$2:$D$289,0))</f>
        <v>77</v>
      </c>
      <c r="AD6065" s="8">
        <f t="shared" si="283"/>
        <v>279.11376564277589</v>
      </c>
      <c r="AE6065" s="7">
        <f t="shared" si="284"/>
        <v>0.4719205708966801</v>
      </c>
    </row>
    <row r="6066" spans="1:31" x14ac:dyDescent="0.45">
      <c r="A6066" t="s">
        <v>92</v>
      </c>
      <c r="B6066" t="s">
        <v>190</v>
      </c>
      <c r="C6066" t="s">
        <v>138</v>
      </c>
      <c r="D6066">
        <v>0</v>
      </c>
      <c r="E6066">
        <v>0</v>
      </c>
      <c r="F6066">
        <v>0</v>
      </c>
      <c r="G6066">
        <v>0</v>
      </c>
      <c r="H6066">
        <v>1.3509670079635951E-3</v>
      </c>
      <c r="I6066">
        <v>1.7562571103526731E-2</v>
      </c>
      <c r="J6066">
        <v>0.24797354948805461</v>
      </c>
      <c r="K6066">
        <v>0.41648890784982928</v>
      </c>
      <c r="L6066">
        <v>0.46665244596131972</v>
      </c>
      <c r="M6066">
        <v>0.48521046643913529</v>
      </c>
      <c r="N6066">
        <v>0.48471274175199092</v>
      </c>
      <c r="O6066">
        <v>0.4652659271899886</v>
      </c>
      <c r="P6066">
        <v>0.46878555176336739</v>
      </c>
      <c r="Q6066">
        <v>0.5194823663253697</v>
      </c>
      <c r="R6066">
        <v>0.53843145620022748</v>
      </c>
      <c r="S6066">
        <v>0.53391638225255966</v>
      </c>
      <c r="T6066">
        <v>0.4686077929465301</v>
      </c>
      <c r="U6066">
        <v>0.29045790671217292</v>
      </c>
      <c r="V6066">
        <v>0.1133745733788396</v>
      </c>
      <c r="W6066">
        <v>5.866040955631399E-3</v>
      </c>
      <c r="X6066">
        <v>0</v>
      </c>
      <c r="Y6066">
        <v>0</v>
      </c>
      <c r="Z6066">
        <v>0</v>
      </c>
      <c r="AA6066">
        <v>0</v>
      </c>
      <c r="AB6066" s="7">
        <f t="shared" si="282"/>
        <v>5.5241396473265079</v>
      </c>
      <c r="AC6066">
        <f>INDEX(SHELF_days!$C$2:$C$289,MATCH(A6066&amp;"|"&amp;C6066,SHELF_days!$D$2:$D$289,0))</f>
        <v>32</v>
      </c>
      <c r="AD6066" s="8">
        <f t="shared" si="283"/>
        <v>176.77246871444825</v>
      </c>
      <c r="AE6066" s="7">
        <f t="shared" si="284"/>
        <v>0.53843145620022748</v>
      </c>
    </row>
    <row r="6067" spans="1:31" x14ac:dyDescent="0.45">
      <c r="A6067" t="s">
        <v>92</v>
      </c>
      <c r="B6067" t="s">
        <v>190</v>
      </c>
      <c r="C6067" t="s">
        <v>139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3.2992036405005677E-2</v>
      </c>
      <c r="L6067">
        <v>0.14266211604095561</v>
      </c>
      <c r="M6067">
        <v>0.20159271899886241</v>
      </c>
      <c r="N6067">
        <v>0.25790671217292382</v>
      </c>
      <c r="O6067">
        <v>0.26803185437997717</v>
      </c>
      <c r="P6067">
        <v>0.26905574516496022</v>
      </c>
      <c r="Q6067">
        <v>0.40625711035267348</v>
      </c>
      <c r="R6067">
        <v>0.4194539249146757</v>
      </c>
      <c r="S6067">
        <v>0.27383390216154718</v>
      </c>
      <c r="T6067">
        <v>6.8145620022753123E-2</v>
      </c>
      <c r="U6067">
        <v>1.8202502844141071E-3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 s="7">
        <f t="shared" si="282"/>
        <v>2.3417519908987483</v>
      </c>
      <c r="AC6067">
        <f>INDEX(SHELF_days!$C$2:$C$289,MATCH(A6067&amp;"|"&amp;C6067,SHELF_days!$D$2:$D$289,0))</f>
        <v>10</v>
      </c>
      <c r="AD6067" s="8">
        <f t="shared" si="283"/>
        <v>23.417519908987483</v>
      </c>
      <c r="AE6067" s="7">
        <f t="shared" si="284"/>
        <v>0.4194539249146757</v>
      </c>
    </row>
    <row r="6068" spans="1:31" x14ac:dyDescent="0.45">
      <c r="A6068" t="s">
        <v>92</v>
      </c>
      <c r="B6068" t="s">
        <v>191</v>
      </c>
      <c r="C6068" t="s">
        <v>134</v>
      </c>
      <c r="D6068">
        <v>0</v>
      </c>
      <c r="E6068">
        <v>0</v>
      </c>
      <c r="F6068">
        <v>0</v>
      </c>
      <c r="G6068">
        <v>0</v>
      </c>
      <c r="H6068">
        <v>6.0592498848263798E-3</v>
      </c>
      <c r="I6068">
        <v>4.8473999078611031E-2</v>
      </c>
      <c r="J6068">
        <v>0.17167874673674741</v>
      </c>
      <c r="K6068">
        <v>0.33527849362705958</v>
      </c>
      <c r="L6068">
        <v>0.47161161603565321</v>
      </c>
      <c r="M6068">
        <v>0.50796711534461148</v>
      </c>
      <c r="N6068">
        <v>0.4998881154981763</v>
      </c>
      <c r="O6068">
        <v>0.50796711534461148</v>
      </c>
      <c r="P6068">
        <v>0.52513499001828612</v>
      </c>
      <c r="Q6068">
        <v>0.53826336476874337</v>
      </c>
      <c r="R6068">
        <v>0.52513499001828612</v>
      </c>
      <c r="S6068">
        <v>0.41505861711060699</v>
      </c>
      <c r="T6068">
        <v>0.25044899523949032</v>
      </c>
      <c r="U6068">
        <v>0.101997373061244</v>
      </c>
      <c r="V6068">
        <v>1.615799969287034E-2</v>
      </c>
      <c r="W6068">
        <v>0</v>
      </c>
      <c r="X6068">
        <v>0</v>
      </c>
      <c r="Y6068">
        <v>0</v>
      </c>
      <c r="Z6068">
        <v>0</v>
      </c>
      <c r="AA6068">
        <v>0</v>
      </c>
      <c r="AB6068" s="7">
        <f t="shared" si="282"/>
        <v>4.921120781459825</v>
      </c>
      <c r="AC6068">
        <f>INDEX(SHELF_days!$C$2:$C$289,MATCH(A6068&amp;"|"&amp;C6068,SHELF_days!$D$2:$D$289,0))</f>
        <v>86</v>
      </c>
      <c r="AD6068" s="8">
        <f t="shared" si="283"/>
        <v>423.21638720554495</v>
      </c>
      <c r="AE6068" s="7">
        <f t="shared" si="284"/>
        <v>0.53826336476874337</v>
      </c>
    </row>
    <row r="6069" spans="1:31" x14ac:dyDescent="0.45">
      <c r="A6069" t="s">
        <v>92</v>
      </c>
      <c r="B6069" t="s">
        <v>191</v>
      </c>
      <c r="C6069" t="s">
        <v>135</v>
      </c>
      <c r="D6069">
        <v>0</v>
      </c>
      <c r="E6069">
        <v>0</v>
      </c>
      <c r="F6069">
        <v>0</v>
      </c>
      <c r="G6069">
        <v>0</v>
      </c>
      <c r="H6069">
        <v>4.3424624174589052E-3</v>
      </c>
      <c r="I6069">
        <v>5.8623242635695218E-2</v>
      </c>
      <c r="J6069">
        <v>0.16935603428089729</v>
      </c>
      <c r="K6069">
        <v>0.29311621317847608</v>
      </c>
      <c r="L6069">
        <v>0.39950654240621919</v>
      </c>
      <c r="M6069">
        <v>0.44727362899826723</v>
      </c>
      <c r="N6069">
        <v>0.46898594108556169</v>
      </c>
      <c r="O6069">
        <v>0.47332840350302069</v>
      </c>
      <c r="P6069">
        <v>0.46681470987683232</v>
      </c>
      <c r="Q6069">
        <v>0.49721194679904462</v>
      </c>
      <c r="R6069">
        <v>0.47332840350302069</v>
      </c>
      <c r="S6069">
        <v>0.42773254811970213</v>
      </c>
      <c r="T6069">
        <v>0.2648902074649932</v>
      </c>
      <c r="U6069">
        <v>0.1237601788975788</v>
      </c>
      <c r="V6069">
        <v>2.8226005713482879E-2</v>
      </c>
      <c r="W6069">
        <v>0</v>
      </c>
      <c r="X6069">
        <v>0</v>
      </c>
      <c r="Y6069">
        <v>0</v>
      </c>
      <c r="Z6069">
        <v>0</v>
      </c>
      <c r="AA6069">
        <v>0</v>
      </c>
      <c r="AB6069" s="7">
        <f t="shared" si="282"/>
        <v>4.5964964688802503</v>
      </c>
      <c r="AC6069">
        <f>INDEX(SHELF_days!$C$2:$C$289,MATCH(A6069&amp;"|"&amp;C6069,SHELF_days!$D$2:$D$289,0))</f>
        <v>40</v>
      </c>
      <c r="AD6069" s="8">
        <f t="shared" si="283"/>
        <v>183.85985875521001</v>
      </c>
      <c r="AE6069" s="7">
        <f t="shared" si="284"/>
        <v>0.49721194679904462</v>
      </c>
    </row>
    <row r="6070" spans="1:31" x14ac:dyDescent="0.45">
      <c r="A6070" t="s">
        <v>92</v>
      </c>
      <c r="B6070" t="s">
        <v>191</v>
      </c>
      <c r="C6070" t="s">
        <v>136</v>
      </c>
      <c r="D6070">
        <v>0</v>
      </c>
      <c r="E6070">
        <v>0</v>
      </c>
      <c r="F6070">
        <v>0</v>
      </c>
      <c r="G6070">
        <v>0</v>
      </c>
      <c r="H6070">
        <v>1.0132412307404109E-2</v>
      </c>
      <c r="I6070">
        <v>8.3954273404205498E-2</v>
      </c>
      <c r="J6070">
        <v>0.23015050812532201</v>
      </c>
      <c r="K6070">
        <v>0.39805905493373289</v>
      </c>
      <c r="L6070">
        <v>0.51241056526015072</v>
      </c>
      <c r="M6070">
        <v>0.53918908350114736</v>
      </c>
      <c r="N6070">
        <v>0.53701785229241794</v>
      </c>
      <c r="O6070">
        <v>0.53267538987495899</v>
      </c>
      <c r="P6070">
        <v>0.54787400833606514</v>
      </c>
      <c r="Q6070">
        <v>0.54425528965484948</v>
      </c>
      <c r="R6070">
        <v>0.53484662108368841</v>
      </c>
      <c r="S6070">
        <v>0.46102475998688708</v>
      </c>
      <c r="T6070">
        <v>0.31265729405704118</v>
      </c>
      <c r="U6070">
        <v>0.14474874724863021</v>
      </c>
      <c r="V6070">
        <v>3.1120980658455491E-2</v>
      </c>
      <c r="W6070">
        <v>0</v>
      </c>
      <c r="X6070">
        <v>0</v>
      </c>
      <c r="Y6070">
        <v>0</v>
      </c>
      <c r="Z6070">
        <v>0</v>
      </c>
      <c r="AA6070">
        <v>0</v>
      </c>
      <c r="AB6070" s="7">
        <f t="shared" si="282"/>
        <v>5.4201168407249565</v>
      </c>
      <c r="AC6070">
        <f>INDEX(SHELF_days!$C$2:$C$289,MATCH(A6070&amp;"|"&amp;C6070,SHELF_days!$D$2:$D$289,0))</f>
        <v>120</v>
      </c>
      <c r="AD6070" s="8">
        <f t="shared" si="283"/>
        <v>650.41402088699476</v>
      </c>
      <c r="AE6070" s="7">
        <f t="shared" si="284"/>
        <v>0.54787400833606514</v>
      </c>
    </row>
    <row r="6071" spans="1:31" x14ac:dyDescent="0.45">
      <c r="A6071" t="s">
        <v>92</v>
      </c>
      <c r="B6071" t="s">
        <v>191</v>
      </c>
      <c r="C6071" t="s">
        <v>137</v>
      </c>
      <c r="D6071">
        <v>0</v>
      </c>
      <c r="E6071">
        <v>0</v>
      </c>
      <c r="F6071">
        <v>0</v>
      </c>
      <c r="G6071">
        <v>0</v>
      </c>
      <c r="H6071">
        <v>1.127912316223092E-3</v>
      </c>
      <c r="I6071">
        <v>4.6244404965146778E-2</v>
      </c>
      <c r="J6071">
        <v>0.14324486416033269</v>
      </c>
      <c r="K6071">
        <v>0.28874555295311161</v>
      </c>
      <c r="L6071">
        <v>0.41732755700254409</v>
      </c>
      <c r="M6071">
        <v>0.45680448807035229</v>
      </c>
      <c r="N6071">
        <v>0.46018822501902168</v>
      </c>
      <c r="O6071">
        <v>0.44326954027567522</v>
      </c>
      <c r="P6071">
        <v>0.45003701417301378</v>
      </c>
      <c r="Q6071">
        <v>0.45567657575412918</v>
      </c>
      <c r="R6071">
        <v>0.44214162795945222</v>
      </c>
      <c r="S6071">
        <v>0.34852490571293548</v>
      </c>
      <c r="T6071">
        <v>0.2007683922877104</v>
      </c>
      <c r="U6071">
        <v>8.6849248349178107E-2</v>
      </c>
      <c r="V6071">
        <v>1.917450937579257E-2</v>
      </c>
      <c r="W6071">
        <v>0</v>
      </c>
      <c r="X6071">
        <v>0</v>
      </c>
      <c r="Y6071">
        <v>0</v>
      </c>
      <c r="Z6071">
        <v>0</v>
      </c>
      <c r="AA6071">
        <v>0</v>
      </c>
      <c r="AB6071" s="7">
        <f t="shared" si="282"/>
        <v>4.2601248183746208</v>
      </c>
      <c r="AC6071">
        <f>INDEX(SHELF_days!$C$2:$C$289,MATCH(A6071&amp;"|"&amp;C6071,SHELF_days!$D$2:$D$289,0))</f>
        <v>77</v>
      </c>
      <c r="AD6071" s="8">
        <f t="shared" si="283"/>
        <v>328.02961101484578</v>
      </c>
      <c r="AE6071" s="7">
        <f t="shared" si="284"/>
        <v>0.46018822501902168</v>
      </c>
    </row>
    <row r="6072" spans="1:31" x14ac:dyDescent="0.45">
      <c r="A6072" t="s">
        <v>92</v>
      </c>
      <c r="B6072" t="s">
        <v>191</v>
      </c>
      <c r="C6072" t="s">
        <v>138</v>
      </c>
      <c r="D6072">
        <v>0</v>
      </c>
      <c r="E6072">
        <v>0</v>
      </c>
      <c r="F6072">
        <v>0</v>
      </c>
      <c r="G6072">
        <v>0</v>
      </c>
      <c r="H6072">
        <v>2.171231208729453E-2</v>
      </c>
      <c r="I6072">
        <v>0.20083888680747439</v>
      </c>
      <c r="J6072">
        <v>0.45324451482227318</v>
      </c>
      <c r="K6072">
        <v>0.60794473844424668</v>
      </c>
      <c r="L6072">
        <v>0.68122379173886571</v>
      </c>
      <c r="M6072">
        <v>0.71650629888071937</v>
      </c>
      <c r="N6072">
        <v>0.69479398679342486</v>
      </c>
      <c r="O6072">
        <v>0.67308167470613023</v>
      </c>
      <c r="P6072">
        <v>0.67579571371704217</v>
      </c>
      <c r="Q6072">
        <v>0.6296570505315412</v>
      </c>
      <c r="R6072">
        <v>0.63237108954245302</v>
      </c>
      <c r="S6072">
        <v>0.62694301152062948</v>
      </c>
      <c r="T6072">
        <v>0.55637799723692216</v>
      </c>
      <c r="U6072">
        <v>0.36368122746218329</v>
      </c>
      <c r="V6072">
        <v>0.1194177164801199</v>
      </c>
      <c r="W6072">
        <v>0</v>
      </c>
      <c r="X6072">
        <v>0</v>
      </c>
      <c r="Y6072">
        <v>0</v>
      </c>
      <c r="Z6072">
        <v>0</v>
      </c>
      <c r="AA6072">
        <v>0</v>
      </c>
      <c r="AB6072" s="7">
        <f t="shared" si="282"/>
        <v>7.6535900107713193</v>
      </c>
      <c r="AC6072">
        <f>INDEX(SHELF_days!$C$2:$C$289,MATCH(A6072&amp;"|"&amp;C6072,SHELF_days!$D$2:$D$289,0))</f>
        <v>32</v>
      </c>
      <c r="AD6072" s="8">
        <f t="shared" si="283"/>
        <v>244.91488034468222</v>
      </c>
      <c r="AE6072" s="7">
        <f t="shared" si="284"/>
        <v>0.71650629888071937</v>
      </c>
    </row>
    <row r="6073" spans="1:31" x14ac:dyDescent="0.45">
      <c r="A6073" t="s">
        <v>92</v>
      </c>
      <c r="B6073" t="s">
        <v>191</v>
      </c>
      <c r="C6073" t="s">
        <v>139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6.0794473844424657E-2</v>
      </c>
      <c r="L6073">
        <v>0.20843819603802741</v>
      </c>
      <c r="M6073">
        <v>0.24317789537769871</v>
      </c>
      <c r="N6073">
        <v>0.2952874443872055</v>
      </c>
      <c r="O6073">
        <v>0.33871206856179459</v>
      </c>
      <c r="P6073">
        <v>0.3300271437268768</v>
      </c>
      <c r="Q6073">
        <v>0.37345176790146578</v>
      </c>
      <c r="R6073">
        <v>0.3300271437268768</v>
      </c>
      <c r="S6073">
        <v>0.19106834636819181</v>
      </c>
      <c r="T6073">
        <v>3.4739699339671241E-2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 s="7">
        <f t="shared" si="282"/>
        <v>2.4057241792722333</v>
      </c>
      <c r="AC6073">
        <f>INDEX(SHELF_days!$C$2:$C$289,MATCH(A6073&amp;"|"&amp;C6073,SHELF_days!$D$2:$D$289,0))</f>
        <v>10</v>
      </c>
      <c r="AD6073" s="8">
        <f t="shared" si="283"/>
        <v>24.057241792722333</v>
      </c>
      <c r="AE6073" s="7">
        <f t="shared" si="284"/>
        <v>0.37345176790146578</v>
      </c>
    </row>
    <row r="6074" spans="1:31" x14ac:dyDescent="0.45">
      <c r="A6074" t="s">
        <v>92</v>
      </c>
      <c r="B6074" t="s">
        <v>192</v>
      </c>
      <c r="C6074" t="s">
        <v>134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8.5970261053544508E-2</v>
      </c>
      <c r="N6074">
        <v>0.37963217273031902</v>
      </c>
      <c r="O6074">
        <v>0.49887312653179228</v>
      </c>
      <c r="P6074">
        <v>0.49723308211392259</v>
      </c>
      <c r="Q6074">
        <v>0.48343923096635172</v>
      </c>
      <c r="R6074">
        <v>0.47115795283558137</v>
      </c>
      <c r="S6074">
        <v>0.48278741844130069</v>
      </c>
      <c r="T6074">
        <v>0.49201858191351688</v>
      </c>
      <c r="U6074">
        <v>0.44649223672884741</v>
      </c>
      <c r="V6074">
        <v>0.212818103567228</v>
      </c>
      <c r="W6074">
        <v>1.524334553291587E-2</v>
      </c>
      <c r="X6074">
        <v>0</v>
      </c>
      <c r="Y6074">
        <v>0</v>
      </c>
      <c r="Z6074">
        <v>0</v>
      </c>
      <c r="AA6074">
        <v>0</v>
      </c>
      <c r="AB6074" s="7">
        <f t="shared" si="282"/>
        <v>4.06566551241532</v>
      </c>
      <c r="AC6074">
        <f>INDEX(SHELF_days!$C$2:$C$289,MATCH(A6074&amp;"|"&amp;C6074,SHELF_days!$D$2:$D$289,0))</f>
        <v>86</v>
      </c>
      <c r="AD6074" s="8">
        <f t="shared" si="283"/>
        <v>349.64723406771753</v>
      </c>
      <c r="AE6074" s="7">
        <f t="shared" si="284"/>
        <v>0.49887312653179228</v>
      </c>
    </row>
    <row r="6075" spans="1:31" x14ac:dyDescent="0.45">
      <c r="A6075" t="s">
        <v>92</v>
      </c>
      <c r="B6075" t="s">
        <v>192</v>
      </c>
      <c r="C6075" t="s">
        <v>135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7.6376066915914862E-3</v>
      </c>
      <c r="L6075">
        <v>0.18687044568995531</v>
      </c>
      <c r="M6075">
        <v>0.48014337247274769</v>
      </c>
      <c r="N6075">
        <v>0.63047092140796768</v>
      </c>
      <c r="O6075">
        <v>0.67382433915277506</v>
      </c>
      <c r="P6075">
        <v>0.67705711901492183</v>
      </c>
      <c r="Q6075">
        <v>0.67418244180010656</v>
      </c>
      <c r="R6075">
        <v>0.66674031315912219</v>
      </c>
      <c r="S6075">
        <v>0.6665004829457718</v>
      </c>
      <c r="T6075">
        <v>0.66682983882095515</v>
      </c>
      <c r="U6075">
        <v>0.64842040593727601</v>
      </c>
      <c r="V6075">
        <v>0.56803293230217289</v>
      </c>
      <c r="W6075">
        <v>0.3065637915514059</v>
      </c>
      <c r="X6075">
        <v>3.9289445499405343E-2</v>
      </c>
      <c r="Y6075">
        <v>0</v>
      </c>
      <c r="Z6075">
        <v>0</v>
      </c>
      <c r="AA6075">
        <v>0</v>
      </c>
      <c r="AB6075" s="7">
        <f t="shared" si="282"/>
        <v>6.8925634564461751</v>
      </c>
      <c r="AC6075">
        <f>INDEX(SHELF_days!$C$2:$C$289,MATCH(A6075&amp;"|"&amp;C6075,SHELF_days!$D$2:$D$289,0))</f>
        <v>40</v>
      </c>
      <c r="AD6075" s="8">
        <f t="shared" si="283"/>
        <v>275.70253825784698</v>
      </c>
      <c r="AE6075" s="7">
        <f t="shared" si="284"/>
        <v>0.67705711901492183</v>
      </c>
    </row>
    <row r="6076" spans="1:31" x14ac:dyDescent="0.45">
      <c r="A6076" t="s">
        <v>92</v>
      </c>
      <c r="B6076" t="s">
        <v>192</v>
      </c>
      <c r="C6076" t="s">
        <v>136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2.4164508345796872E-2</v>
      </c>
      <c r="L6076">
        <v>0.27575697567568042</v>
      </c>
      <c r="M6076">
        <v>0.51488676849424775</v>
      </c>
      <c r="N6076">
        <v>0.59949294659002661</v>
      </c>
      <c r="O6076">
        <v>0.63012112653058361</v>
      </c>
      <c r="P6076">
        <v>0.63916783485240902</v>
      </c>
      <c r="Q6076">
        <v>0.63841567957142775</v>
      </c>
      <c r="R6076">
        <v>0.63266768459506084</v>
      </c>
      <c r="S6076">
        <v>0.62353064815635084</v>
      </c>
      <c r="T6076">
        <v>0.61337915748186045</v>
      </c>
      <c r="U6076">
        <v>0.59439288214438957</v>
      </c>
      <c r="V6076">
        <v>0.5420651092014821</v>
      </c>
      <c r="W6076">
        <v>0.4000606240630627</v>
      </c>
      <c r="X6076">
        <v>0.11961874586358021</v>
      </c>
      <c r="Y6076">
        <v>2.6056187562860548E-6</v>
      </c>
      <c r="Z6076">
        <v>0</v>
      </c>
      <c r="AA6076">
        <v>0</v>
      </c>
      <c r="AB6076" s="7">
        <f t="shared" si="282"/>
        <v>6.8477232971847135</v>
      </c>
      <c r="AC6076">
        <f>INDEX(SHELF_days!$C$2:$C$289,MATCH(A6076&amp;"|"&amp;C6076,SHELF_days!$D$2:$D$289,0))</f>
        <v>120</v>
      </c>
      <c r="AD6076" s="8">
        <f t="shared" si="283"/>
        <v>821.72679566216561</v>
      </c>
      <c r="AE6076" s="7">
        <f t="shared" si="284"/>
        <v>0.63916783485240902</v>
      </c>
    </row>
    <row r="6077" spans="1:31" x14ac:dyDescent="0.45">
      <c r="A6077" t="s">
        <v>92</v>
      </c>
      <c r="B6077" t="s">
        <v>192</v>
      </c>
      <c r="C6077" t="s">
        <v>137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5.499371960449613E-2</v>
      </c>
      <c r="M6077">
        <v>0.36422206091116532</v>
      </c>
      <c r="N6077">
        <v>0.55216568352257089</v>
      </c>
      <c r="O6077">
        <v>0.58568961715600898</v>
      </c>
      <c r="P6077">
        <v>0.57825967391492872</v>
      </c>
      <c r="Q6077">
        <v>0.5681218520601431</v>
      </c>
      <c r="R6077">
        <v>0.56341217480062511</v>
      </c>
      <c r="S6077">
        <v>0.56827173921122187</v>
      </c>
      <c r="T6077">
        <v>0.569548876837356</v>
      </c>
      <c r="U6077">
        <v>0.52877833300713251</v>
      </c>
      <c r="V6077">
        <v>0.35578626340003522</v>
      </c>
      <c r="W6077">
        <v>7.7412377953458192E-2</v>
      </c>
      <c r="X6077">
        <v>3.2207156430158789E-5</v>
      </c>
      <c r="Y6077">
        <v>0</v>
      </c>
      <c r="Z6077">
        <v>0</v>
      </c>
      <c r="AA6077">
        <v>0</v>
      </c>
      <c r="AB6077" s="7">
        <f t="shared" si="282"/>
        <v>5.3666945795355723</v>
      </c>
      <c r="AC6077">
        <f>INDEX(SHELF_days!$C$2:$C$289,MATCH(A6077&amp;"|"&amp;C6077,SHELF_days!$D$2:$D$289,0))</f>
        <v>77</v>
      </c>
      <c r="AD6077" s="8">
        <f t="shared" si="283"/>
        <v>413.23548262423907</v>
      </c>
      <c r="AE6077" s="7">
        <f t="shared" si="284"/>
        <v>0.58568961715600898</v>
      </c>
    </row>
    <row r="6078" spans="1:31" x14ac:dyDescent="0.45">
      <c r="A6078" t="s">
        <v>92</v>
      </c>
      <c r="B6078" t="s">
        <v>192</v>
      </c>
      <c r="C6078" t="s">
        <v>138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2.7731600423152491E-2</v>
      </c>
      <c r="L6078">
        <v>0.38083723741876979</v>
      </c>
      <c r="M6078">
        <v>0.62248753211425112</v>
      </c>
      <c r="N6078">
        <v>0.69230769230769229</v>
      </c>
      <c r="O6078">
        <v>0.718074656188605</v>
      </c>
      <c r="P6078">
        <v>0.72479975819857945</v>
      </c>
      <c r="Q6078">
        <v>0.72464863231071475</v>
      </c>
      <c r="R6078">
        <v>0.72328849931993344</v>
      </c>
      <c r="S6078">
        <v>0.72570651352576687</v>
      </c>
      <c r="T6078">
        <v>0.7238930028713918</v>
      </c>
      <c r="U6078">
        <v>0.71218074656188601</v>
      </c>
      <c r="V6078">
        <v>0.67311470454888911</v>
      </c>
      <c r="W6078">
        <v>0.55977028865044576</v>
      </c>
      <c r="X6078">
        <v>0.22117273688982919</v>
      </c>
      <c r="Y6078">
        <v>0</v>
      </c>
      <c r="Z6078">
        <v>0</v>
      </c>
      <c r="AA6078">
        <v>0</v>
      </c>
      <c r="AB6078" s="7">
        <f t="shared" si="282"/>
        <v>8.2300136013299063</v>
      </c>
      <c r="AC6078">
        <f>INDEX(SHELF_days!$C$2:$C$289,MATCH(A6078&amp;"|"&amp;C6078,SHELF_days!$D$2:$D$289,0))</f>
        <v>32</v>
      </c>
      <c r="AD6078" s="8">
        <f t="shared" si="283"/>
        <v>263.360435242557</v>
      </c>
      <c r="AE6078" s="7">
        <f t="shared" si="284"/>
        <v>0.72570651352576687</v>
      </c>
    </row>
    <row r="6079" spans="1:31" x14ac:dyDescent="0.45">
      <c r="A6079" t="s">
        <v>92</v>
      </c>
      <c r="B6079" t="s">
        <v>192</v>
      </c>
      <c r="C6079" t="s">
        <v>139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2.6447030376303459E-3</v>
      </c>
      <c r="N6079">
        <v>0.27588030829681132</v>
      </c>
      <c r="O6079">
        <v>0.35612815475290921</v>
      </c>
      <c r="P6079">
        <v>0.39020704246637439</v>
      </c>
      <c r="Q6079">
        <v>0.4112135408795527</v>
      </c>
      <c r="R6079">
        <v>0.42511712256309497</v>
      </c>
      <c r="S6079">
        <v>0.48556747770893149</v>
      </c>
      <c r="T6079">
        <v>0.52765603747922007</v>
      </c>
      <c r="U6079">
        <v>0.49304820915822878</v>
      </c>
      <c r="V6079">
        <v>0.19344113646667671</v>
      </c>
      <c r="W6079">
        <v>0</v>
      </c>
      <c r="X6079">
        <v>0</v>
      </c>
      <c r="Y6079">
        <v>0</v>
      </c>
      <c r="Z6079">
        <v>0</v>
      </c>
      <c r="AA6079">
        <v>0</v>
      </c>
      <c r="AB6079" s="7">
        <f t="shared" si="282"/>
        <v>3.5609037328094302</v>
      </c>
      <c r="AC6079">
        <f>INDEX(SHELF_days!$C$2:$C$289,MATCH(A6079&amp;"|"&amp;C6079,SHELF_days!$D$2:$D$289,0))</f>
        <v>10</v>
      </c>
      <c r="AD6079" s="8">
        <f t="shared" si="283"/>
        <v>35.609037328094303</v>
      </c>
      <c r="AE6079" s="7">
        <f t="shared" si="284"/>
        <v>0.52765603747922007</v>
      </c>
    </row>
    <row r="6080" spans="1:31" x14ac:dyDescent="0.45">
      <c r="A6080" t="s">
        <v>92</v>
      </c>
      <c r="B6080" t="s">
        <v>193</v>
      </c>
      <c r="C6080" t="s">
        <v>134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 s="7">
        <f t="shared" si="282"/>
        <v>0</v>
      </c>
      <c r="AC6080">
        <f>INDEX(SHELF_days!$C$2:$C$289,MATCH(A6080&amp;"|"&amp;C6080,SHELF_days!$D$2:$D$289,0))</f>
        <v>86</v>
      </c>
      <c r="AD6080" s="8">
        <f t="shared" si="283"/>
        <v>0</v>
      </c>
      <c r="AE6080" s="7">
        <f t="shared" si="284"/>
        <v>0</v>
      </c>
    </row>
    <row r="6081" spans="1:31" x14ac:dyDescent="0.45">
      <c r="A6081" t="s">
        <v>92</v>
      </c>
      <c r="B6081" t="s">
        <v>193</v>
      </c>
      <c r="C6081" t="s">
        <v>135</v>
      </c>
      <c r="D6081">
        <v>0.35651562309340368</v>
      </c>
      <c r="E6081">
        <v>0.35651562309340368</v>
      </c>
      <c r="F6081">
        <v>0.35651562309340368</v>
      </c>
      <c r="G6081">
        <v>0.35651562309340368</v>
      </c>
      <c r="H6081">
        <v>0.35651562309340368</v>
      </c>
      <c r="I6081">
        <v>0.35651562309340368</v>
      </c>
      <c r="J6081">
        <v>0.35651562309340368</v>
      </c>
      <c r="K6081">
        <v>0.35651562309340368</v>
      </c>
      <c r="L6081">
        <v>0.35651562309340368</v>
      </c>
      <c r="M6081">
        <v>0.35651562309340368</v>
      </c>
      <c r="N6081">
        <v>0.35651562309340368</v>
      </c>
      <c r="O6081">
        <v>0.35651562309340368</v>
      </c>
      <c r="P6081">
        <v>0.35651562309340368</v>
      </c>
      <c r="Q6081">
        <v>0.35651562309340368</v>
      </c>
      <c r="R6081">
        <v>0.35651562309340368</v>
      </c>
      <c r="S6081">
        <v>0.35651562309340368</v>
      </c>
      <c r="T6081">
        <v>0.71303124618680735</v>
      </c>
      <c r="U6081">
        <v>0.71303124618680735</v>
      </c>
      <c r="V6081">
        <v>0.71303124618680735</v>
      </c>
      <c r="W6081">
        <v>0.71303124618680735</v>
      </c>
      <c r="X6081">
        <v>0.35651562309340368</v>
      </c>
      <c r="Y6081">
        <v>0.35651562309340368</v>
      </c>
      <c r="Z6081">
        <v>0.35651562309340368</v>
      </c>
      <c r="AA6081">
        <v>0.35651562309340368</v>
      </c>
      <c r="AB6081" s="7">
        <f t="shared" si="282"/>
        <v>9.9824374466153021</v>
      </c>
      <c r="AC6081">
        <f>INDEX(SHELF_days!$C$2:$C$289,MATCH(A6081&amp;"|"&amp;C6081,SHELF_days!$D$2:$D$289,0))</f>
        <v>40</v>
      </c>
      <c r="AD6081" s="8">
        <f t="shared" si="283"/>
        <v>399.29749786461207</v>
      </c>
      <c r="AE6081" s="7">
        <f t="shared" si="284"/>
        <v>0.71303124618680735</v>
      </c>
    </row>
    <row r="6082" spans="1:31" x14ac:dyDescent="0.45">
      <c r="A6082" t="s">
        <v>92</v>
      </c>
      <c r="B6082" t="s">
        <v>193</v>
      </c>
      <c r="C6082" t="s">
        <v>136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0.5777127387859371</v>
      </c>
      <c r="O6082">
        <v>1</v>
      </c>
      <c r="P6082">
        <v>1</v>
      </c>
      <c r="Q6082">
        <v>1</v>
      </c>
      <c r="R6082">
        <v>1</v>
      </c>
      <c r="S6082">
        <v>1</v>
      </c>
      <c r="T6082">
        <v>1</v>
      </c>
      <c r="U6082">
        <v>1</v>
      </c>
      <c r="V6082">
        <v>1</v>
      </c>
      <c r="W6082">
        <v>1</v>
      </c>
      <c r="X6082">
        <v>1</v>
      </c>
      <c r="Y6082">
        <v>0</v>
      </c>
      <c r="Z6082">
        <v>0</v>
      </c>
      <c r="AA6082">
        <v>0</v>
      </c>
      <c r="AB6082" s="7">
        <f t="shared" ref="AB6082:AB6145" si="285">SUM(D6082:AA6082)</f>
        <v>10.577712738785937</v>
      </c>
      <c r="AC6082">
        <f>INDEX(SHELF_days!$C$2:$C$289,MATCH(A6082&amp;"|"&amp;C6082,SHELF_days!$D$2:$D$289,0))</f>
        <v>120</v>
      </c>
      <c r="AD6082" s="8">
        <f t="shared" ref="AD6082:AD6145" si="286">AB6082*AC6082</f>
        <v>1269.3255286543124</v>
      </c>
      <c r="AE6082" s="7">
        <f t="shared" ref="AE6082:AE6145" si="287">MAX(D6082:AA6082)</f>
        <v>1</v>
      </c>
    </row>
    <row r="6083" spans="1:31" x14ac:dyDescent="0.45">
      <c r="A6083" t="s">
        <v>92</v>
      </c>
      <c r="B6083" t="s">
        <v>193</v>
      </c>
      <c r="C6083" t="s">
        <v>137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 s="7">
        <f t="shared" si="285"/>
        <v>0</v>
      </c>
      <c r="AC6083">
        <f>INDEX(SHELF_days!$C$2:$C$289,MATCH(A6083&amp;"|"&amp;C6083,SHELF_days!$D$2:$D$289,0))</f>
        <v>77</v>
      </c>
      <c r="AD6083" s="8">
        <f t="shared" si="286"/>
        <v>0</v>
      </c>
      <c r="AE6083" s="7">
        <f t="shared" si="287"/>
        <v>0</v>
      </c>
    </row>
    <row r="6084" spans="1:31" x14ac:dyDescent="0.45">
      <c r="A6084" t="s">
        <v>92</v>
      </c>
      <c r="B6084" t="s">
        <v>193</v>
      </c>
      <c r="C6084" t="s">
        <v>138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 s="7">
        <f t="shared" si="285"/>
        <v>0</v>
      </c>
      <c r="AC6084">
        <f>INDEX(SHELF_days!$C$2:$C$289,MATCH(A6084&amp;"|"&amp;C6084,SHELF_days!$D$2:$D$289,0))</f>
        <v>32</v>
      </c>
      <c r="AD6084" s="8">
        <f t="shared" si="286"/>
        <v>0</v>
      </c>
      <c r="AE6084" s="7">
        <f t="shared" si="287"/>
        <v>0</v>
      </c>
    </row>
    <row r="6085" spans="1:31" x14ac:dyDescent="0.45">
      <c r="A6085" t="s">
        <v>92</v>
      </c>
      <c r="B6085" t="s">
        <v>193</v>
      </c>
      <c r="C6085" t="s">
        <v>139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 s="7">
        <f t="shared" si="285"/>
        <v>0</v>
      </c>
      <c r="AC6085">
        <f>INDEX(SHELF_days!$C$2:$C$289,MATCH(A6085&amp;"|"&amp;C6085,SHELF_days!$D$2:$D$289,0))</f>
        <v>10</v>
      </c>
      <c r="AD6085" s="8">
        <f t="shared" si="286"/>
        <v>0</v>
      </c>
      <c r="AE6085" s="7">
        <f t="shared" si="287"/>
        <v>0</v>
      </c>
    </row>
    <row r="6086" spans="1:31" x14ac:dyDescent="0.45">
      <c r="A6086" t="s">
        <v>94</v>
      </c>
      <c r="B6086" t="s">
        <v>168</v>
      </c>
      <c r="C6086" t="s">
        <v>134</v>
      </c>
      <c r="D6086">
        <v>0.8</v>
      </c>
      <c r="E6086">
        <v>0.8</v>
      </c>
      <c r="F6086">
        <v>0.8</v>
      </c>
      <c r="G6086">
        <v>0.8</v>
      </c>
      <c r="H6086">
        <v>0.8</v>
      </c>
      <c r="I6086">
        <v>0.8</v>
      </c>
      <c r="J6086">
        <v>0.8</v>
      </c>
      <c r="K6086">
        <v>0.8</v>
      </c>
      <c r="L6086">
        <v>0.8</v>
      </c>
      <c r="M6086">
        <v>0.8</v>
      </c>
      <c r="N6086">
        <v>0.8</v>
      </c>
      <c r="O6086">
        <v>0.8</v>
      </c>
      <c r="P6086">
        <v>0.8</v>
      </c>
      <c r="Q6086">
        <v>0.8</v>
      </c>
      <c r="R6086">
        <v>0.8</v>
      </c>
      <c r="S6086">
        <v>0.8</v>
      </c>
      <c r="T6086">
        <v>0.8</v>
      </c>
      <c r="U6086">
        <v>0.8</v>
      </c>
      <c r="V6086">
        <v>0.8</v>
      </c>
      <c r="W6086">
        <v>0.8</v>
      </c>
      <c r="X6086">
        <v>0.8</v>
      </c>
      <c r="Y6086">
        <v>0.8</v>
      </c>
      <c r="Z6086">
        <v>0.8</v>
      </c>
      <c r="AA6086">
        <v>0.8</v>
      </c>
      <c r="AB6086" s="7">
        <f t="shared" si="285"/>
        <v>19.200000000000006</v>
      </c>
      <c r="AC6086">
        <f>INDEX(SHELF_days!$C$2:$C$289,MATCH(A6086&amp;"|"&amp;C6086,SHELF_days!$D$2:$D$289,0))</f>
        <v>35</v>
      </c>
      <c r="AD6086" s="8">
        <f t="shared" si="286"/>
        <v>672.00000000000023</v>
      </c>
      <c r="AE6086" s="7">
        <f t="shared" si="287"/>
        <v>0.8</v>
      </c>
    </row>
    <row r="6087" spans="1:31" x14ac:dyDescent="0.45">
      <c r="A6087" t="s">
        <v>94</v>
      </c>
      <c r="B6087" t="s">
        <v>168</v>
      </c>
      <c r="C6087" t="s">
        <v>135</v>
      </c>
      <c r="D6087">
        <v>0.8</v>
      </c>
      <c r="E6087">
        <v>0.8</v>
      </c>
      <c r="F6087">
        <v>0.8</v>
      </c>
      <c r="G6087">
        <v>0.8</v>
      </c>
      <c r="H6087">
        <v>0.8</v>
      </c>
      <c r="I6087">
        <v>0.8</v>
      </c>
      <c r="J6087">
        <v>0.8</v>
      </c>
      <c r="K6087">
        <v>0.8</v>
      </c>
      <c r="L6087">
        <v>0.8</v>
      </c>
      <c r="M6087">
        <v>0.8</v>
      </c>
      <c r="N6087">
        <v>0.8</v>
      </c>
      <c r="O6087">
        <v>0.8</v>
      </c>
      <c r="P6087">
        <v>0.8</v>
      </c>
      <c r="Q6087">
        <v>0.8</v>
      </c>
      <c r="R6087">
        <v>0.8</v>
      </c>
      <c r="S6087">
        <v>0.8</v>
      </c>
      <c r="T6087">
        <v>0.8</v>
      </c>
      <c r="U6087">
        <v>0.8</v>
      </c>
      <c r="V6087">
        <v>0.8</v>
      </c>
      <c r="W6087">
        <v>0.8</v>
      </c>
      <c r="X6087">
        <v>0.8</v>
      </c>
      <c r="Y6087">
        <v>0.8</v>
      </c>
      <c r="Z6087">
        <v>0.8</v>
      </c>
      <c r="AA6087">
        <v>0.8</v>
      </c>
      <c r="AB6087" s="7">
        <f t="shared" si="285"/>
        <v>19.200000000000006</v>
      </c>
      <c r="AC6087">
        <f>INDEX(SHELF_days!$C$2:$C$289,MATCH(A6087&amp;"|"&amp;C6087,SHELF_days!$D$2:$D$289,0))</f>
        <v>47</v>
      </c>
      <c r="AD6087" s="8">
        <f t="shared" si="286"/>
        <v>902.40000000000032</v>
      </c>
      <c r="AE6087" s="7">
        <f t="shared" si="287"/>
        <v>0.8</v>
      </c>
    </row>
    <row r="6088" spans="1:31" x14ac:dyDescent="0.45">
      <c r="A6088" t="s">
        <v>94</v>
      </c>
      <c r="B6088" t="s">
        <v>168</v>
      </c>
      <c r="C6088" t="s">
        <v>136</v>
      </c>
      <c r="D6088">
        <v>0.8</v>
      </c>
      <c r="E6088">
        <v>0.8</v>
      </c>
      <c r="F6088">
        <v>0.8</v>
      </c>
      <c r="G6088">
        <v>0.8</v>
      </c>
      <c r="H6088">
        <v>0.8</v>
      </c>
      <c r="I6088">
        <v>0.8</v>
      </c>
      <c r="J6088">
        <v>0.8</v>
      </c>
      <c r="K6088">
        <v>0.8</v>
      </c>
      <c r="L6088">
        <v>0.8</v>
      </c>
      <c r="M6088">
        <v>0.8</v>
      </c>
      <c r="N6088">
        <v>0.8</v>
      </c>
      <c r="O6088">
        <v>0.8</v>
      </c>
      <c r="P6088">
        <v>0.8</v>
      </c>
      <c r="Q6088">
        <v>0.8</v>
      </c>
      <c r="R6088">
        <v>0.8</v>
      </c>
      <c r="S6088">
        <v>0.8</v>
      </c>
      <c r="T6088">
        <v>0.8</v>
      </c>
      <c r="U6088">
        <v>0.8</v>
      </c>
      <c r="V6088">
        <v>0.8</v>
      </c>
      <c r="W6088">
        <v>0.8</v>
      </c>
      <c r="X6088">
        <v>0.8</v>
      </c>
      <c r="Y6088">
        <v>0.8</v>
      </c>
      <c r="Z6088">
        <v>0.8</v>
      </c>
      <c r="AA6088">
        <v>0.8</v>
      </c>
      <c r="AB6088" s="7">
        <f t="shared" si="285"/>
        <v>19.200000000000006</v>
      </c>
      <c r="AC6088">
        <f>INDEX(SHELF_days!$C$2:$C$289,MATCH(A6088&amp;"|"&amp;C6088,SHELF_days!$D$2:$D$289,0))</f>
        <v>107</v>
      </c>
      <c r="AD6088" s="8">
        <f t="shared" si="286"/>
        <v>2054.4000000000005</v>
      </c>
      <c r="AE6088" s="7">
        <f t="shared" si="287"/>
        <v>0.8</v>
      </c>
    </row>
    <row r="6089" spans="1:31" x14ac:dyDescent="0.45">
      <c r="A6089" t="s">
        <v>94</v>
      </c>
      <c r="B6089" t="s">
        <v>168</v>
      </c>
      <c r="C6089" t="s">
        <v>137</v>
      </c>
      <c r="D6089">
        <v>0.8</v>
      </c>
      <c r="E6089">
        <v>0.8</v>
      </c>
      <c r="F6089">
        <v>0.8</v>
      </c>
      <c r="G6089">
        <v>0.8</v>
      </c>
      <c r="H6089">
        <v>0.8</v>
      </c>
      <c r="I6089">
        <v>0.8</v>
      </c>
      <c r="J6089">
        <v>0.8</v>
      </c>
      <c r="K6089">
        <v>0.8</v>
      </c>
      <c r="L6089">
        <v>0.8</v>
      </c>
      <c r="M6089">
        <v>0.8</v>
      </c>
      <c r="N6089">
        <v>0.8</v>
      </c>
      <c r="O6089">
        <v>0.8</v>
      </c>
      <c r="P6089">
        <v>0.8</v>
      </c>
      <c r="Q6089">
        <v>0.8</v>
      </c>
      <c r="R6089">
        <v>0.8</v>
      </c>
      <c r="S6089">
        <v>0.8</v>
      </c>
      <c r="T6089">
        <v>0.8</v>
      </c>
      <c r="U6089">
        <v>0.8</v>
      </c>
      <c r="V6089">
        <v>0.8</v>
      </c>
      <c r="W6089">
        <v>0.8</v>
      </c>
      <c r="X6089">
        <v>0.8</v>
      </c>
      <c r="Y6089">
        <v>0.8</v>
      </c>
      <c r="Z6089">
        <v>0.8</v>
      </c>
      <c r="AA6089">
        <v>0.8</v>
      </c>
      <c r="AB6089" s="7">
        <f t="shared" si="285"/>
        <v>19.200000000000006</v>
      </c>
      <c r="AC6089">
        <f>INDEX(SHELF_days!$C$2:$C$289,MATCH(A6089&amp;"|"&amp;C6089,SHELF_days!$D$2:$D$289,0))</f>
        <v>152</v>
      </c>
      <c r="AD6089" s="8">
        <f t="shared" si="286"/>
        <v>2918.400000000001</v>
      </c>
      <c r="AE6089" s="7">
        <f t="shared" si="287"/>
        <v>0.8</v>
      </c>
    </row>
    <row r="6090" spans="1:31" x14ac:dyDescent="0.45">
      <c r="A6090" t="s">
        <v>94</v>
      </c>
      <c r="B6090" t="s">
        <v>168</v>
      </c>
      <c r="C6090" t="s">
        <v>138</v>
      </c>
      <c r="D6090">
        <v>0.8</v>
      </c>
      <c r="E6090">
        <v>0.8</v>
      </c>
      <c r="F6090">
        <v>0.8</v>
      </c>
      <c r="G6090">
        <v>0.8</v>
      </c>
      <c r="H6090">
        <v>0.8</v>
      </c>
      <c r="I6090">
        <v>0.8</v>
      </c>
      <c r="J6090">
        <v>0.8</v>
      </c>
      <c r="K6090">
        <v>0.8</v>
      </c>
      <c r="L6090">
        <v>0.8</v>
      </c>
      <c r="M6090">
        <v>0.8</v>
      </c>
      <c r="N6090">
        <v>0.8</v>
      </c>
      <c r="O6090">
        <v>0.8</v>
      </c>
      <c r="P6090">
        <v>0.8</v>
      </c>
      <c r="Q6090">
        <v>0.8</v>
      </c>
      <c r="R6090">
        <v>0.8</v>
      </c>
      <c r="S6090">
        <v>0.8</v>
      </c>
      <c r="T6090">
        <v>0.8</v>
      </c>
      <c r="U6090">
        <v>0.8</v>
      </c>
      <c r="V6090">
        <v>0.8</v>
      </c>
      <c r="W6090">
        <v>0.8</v>
      </c>
      <c r="X6090">
        <v>0.8</v>
      </c>
      <c r="Y6090">
        <v>0.8</v>
      </c>
      <c r="Z6090">
        <v>0.8</v>
      </c>
      <c r="AA6090">
        <v>0.8</v>
      </c>
      <c r="AB6090" s="7">
        <f t="shared" si="285"/>
        <v>19.200000000000006</v>
      </c>
      <c r="AC6090">
        <f>INDEX(SHELF_days!$C$2:$C$289,MATCH(A6090&amp;"|"&amp;C6090,SHELF_days!$D$2:$D$289,0))</f>
        <v>18</v>
      </c>
      <c r="AD6090" s="8">
        <f t="shared" si="286"/>
        <v>345.60000000000014</v>
      </c>
      <c r="AE6090" s="7">
        <f t="shared" si="287"/>
        <v>0.8</v>
      </c>
    </row>
    <row r="6091" spans="1:31" x14ac:dyDescent="0.45">
      <c r="A6091" t="s">
        <v>94</v>
      </c>
      <c r="B6091" t="s">
        <v>168</v>
      </c>
      <c r="C6091" t="s">
        <v>139</v>
      </c>
      <c r="D6091">
        <v>0.8</v>
      </c>
      <c r="E6091">
        <v>0.8</v>
      </c>
      <c r="F6091">
        <v>0.8</v>
      </c>
      <c r="G6091">
        <v>0.8</v>
      </c>
      <c r="H6091">
        <v>0.8</v>
      </c>
      <c r="I6091">
        <v>0.8</v>
      </c>
      <c r="J6091">
        <v>0.8</v>
      </c>
      <c r="K6091">
        <v>0.8</v>
      </c>
      <c r="L6091">
        <v>0.8</v>
      </c>
      <c r="M6091">
        <v>0.8</v>
      </c>
      <c r="N6091">
        <v>0.8</v>
      </c>
      <c r="O6091">
        <v>0.8</v>
      </c>
      <c r="P6091">
        <v>0.8</v>
      </c>
      <c r="Q6091">
        <v>0.8</v>
      </c>
      <c r="R6091">
        <v>0.8</v>
      </c>
      <c r="S6091">
        <v>0.8</v>
      </c>
      <c r="T6091">
        <v>0.8</v>
      </c>
      <c r="U6091">
        <v>0.8</v>
      </c>
      <c r="V6091">
        <v>0.8</v>
      </c>
      <c r="W6091">
        <v>0.8</v>
      </c>
      <c r="X6091">
        <v>0.8</v>
      </c>
      <c r="Y6091">
        <v>0.8</v>
      </c>
      <c r="Z6091">
        <v>0.8</v>
      </c>
      <c r="AA6091">
        <v>0.8</v>
      </c>
      <c r="AB6091" s="7">
        <f t="shared" si="285"/>
        <v>19.200000000000006</v>
      </c>
      <c r="AC6091">
        <f>INDEX(SHELF_days!$C$2:$C$289,MATCH(A6091&amp;"|"&amp;C6091,SHELF_days!$D$2:$D$289,0))</f>
        <v>6</v>
      </c>
      <c r="AD6091" s="8">
        <f t="shared" si="286"/>
        <v>115.20000000000005</v>
      </c>
      <c r="AE6091" s="7">
        <f t="shared" si="287"/>
        <v>0.8</v>
      </c>
    </row>
    <row r="6092" spans="1:31" x14ac:dyDescent="0.45">
      <c r="A6092" t="s">
        <v>94</v>
      </c>
      <c r="B6092" t="s">
        <v>169</v>
      </c>
      <c r="C6092" t="s">
        <v>134</v>
      </c>
      <c r="D6092">
        <v>0.5102000000000001</v>
      </c>
      <c r="E6092">
        <v>0.5102000000000001</v>
      </c>
      <c r="F6092">
        <v>0.5102000000000001</v>
      </c>
      <c r="G6092">
        <v>0.5102000000000001</v>
      </c>
      <c r="H6092">
        <v>0.5102000000000001</v>
      </c>
      <c r="I6092">
        <v>0.5102000000000001</v>
      </c>
      <c r="J6092">
        <v>0.5102000000000001</v>
      </c>
      <c r="K6092">
        <v>0.5102000000000001</v>
      </c>
      <c r="L6092">
        <v>0.5102000000000001</v>
      </c>
      <c r="M6092">
        <v>0.5102000000000001</v>
      </c>
      <c r="N6092">
        <v>0.5102000000000001</v>
      </c>
      <c r="O6092">
        <v>0.5102000000000001</v>
      </c>
      <c r="P6092">
        <v>0.5102000000000001</v>
      </c>
      <c r="Q6092">
        <v>0.5102000000000001</v>
      </c>
      <c r="R6092">
        <v>0.5102000000000001</v>
      </c>
      <c r="S6092">
        <v>0.5102000000000001</v>
      </c>
      <c r="T6092">
        <v>0.5102000000000001</v>
      </c>
      <c r="U6092">
        <v>0.5102000000000001</v>
      </c>
      <c r="V6092">
        <v>0.5102000000000001</v>
      </c>
      <c r="W6092">
        <v>0.5102000000000001</v>
      </c>
      <c r="X6092">
        <v>0.5102000000000001</v>
      </c>
      <c r="Y6092">
        <v>0.5102000000000001</v>
      </c>
      <c r="Z6092">
        <v>0.5102000000000001</v>
      </c>
      <c r="AA6092">
        <v>0.5102000000000001</v>
      </c>
      <c r="AB6092" s="7">
        <f t="shared" si="285"/>
        <v>12.244799999999996</v>
      </c>
      <c r="AC6092">
        <f>INDEX(SHELF_days!$C$2:$C$289,MATCH(A6092&amp;"|"&amp;C6092,SHELF_days!$D$2:$D$289,0))</f>
        <v>35</v>
      </c>
      <c r="AD6092" s="8">
        <f t="shared" si="286"/>
        <v>428.56799999999987</v>
      </c>
      <c r="AE6092" s="7">
        <f t="shared" si="287"/>
        <v>0.5102000000000001</v>
      </c>
    </row>
    <row r="6093" spans="1:31" x14ac:dyDescent="0.45">
      <c r="A6093" t="s">
        <v>94</v>
      </c>
      <c r="B6093" t="s">
        <v>169</v>
      </c>
      <c r="C6093" t="s">
        <v>135</v>
      </c>
      <c r="D6093">
        <v>0.5102000000000001</v>
      </c>
      <c r="E6093">
        <v>0.5102000000000001</v>
      </c>
      <c r="F6093">
        <v>0.5102000000000001</v>
      </c>
      <c r="G6093">
        <v>0.5102000000000001</v>
      </c>
      <c r="H6093">
        <v>0.5102000000000001</v>
      </c>
      <c r="I6093">
        <v>0.5102000000000001</v>
      </c>
      <c r="J6093">
        <v>0.5102000000000001</v>
      </c>
      <c r="K6093">
        <v>0.5102000000000001</v>
      </c>
      <c r="L6093">
        <v>0.5102000000000001</v>
      </c>
      <c r="M6093">
        <v>0.5102000000000001</v>
      </c>
      <c r="N6093">
        <v>0.5102000000000001</v>
      </c>
      <c r="O6093">
        <v>0.5102000000000001</v>
      </c>
      <c r="P6093">
        <v>0.5102000000000001</v>
      </c>
      <c r="Q6093">
        <v>0.5102000000000001</v>
      </c>
      <c r="R6093">
        <v>0.5102000000000001</v>
      </c>
      <c r="S6093">
        <v>0.5102000000000001</v>
      </c>
      <c r="T6093">
        <v>0.5102000000000001</v>
      </c>
      <c r="U6093">
        <v>0.5102000000000001</v>
      </c>
      <c r="V6093">
        <v>0.5102000000000001</v>
      </c>
      <c r="W6093">
        <v>0.5102000000000001</v>
      </c>
      <c r="X6093">
        <v>0.5102000000000001</v>
      </c>
      <c r="Y6093">
        <v>0.5102000000000001</v>
      </c>
      <c r="Z6093">
        <v>0.5102000000000001</v>
      </c>
      <c r="AA6093">
        <v>0.5102000000000001</v>
      </c>
      <c r="AB6093" s="7">
        <f t="shared" si="285"/>
        <v>12.244799999999996</v>
      </c>
      <c r="AC6093">
        <f>INDEX(SHELF_days!$C$2:$C$289,MATCH(A6093&amp;"|"&amp;C6093,SHELF_days!$D$2:$D$289,0))</f>
        <v>47</v>
      </c>
      <c r="AD6093" s="8">
        <f t="shared" si="286"/>
        <v>575.50559999999984</v>
      </c>
      <c r="AE6093" s="7">
        <f t="shared" si="287"/>
        <v>0.5102000000000001</v>
      </c>
    </row>
    <row r="6094" spans="1:31" x14ac:dyDescent="0.45">
      <c r="A6094" t="s">
        <v>94</v>
      </c>
      <c r="B6094" t="s">
        <v>169</v>
      </c>
      <c r="C6094" t="s">
        <v>136</v>
      </c>
      <c r="D6094">
        <v>0.5102000000000001</v>
      </c>
      <c r="E6094">
        <v>0.5102000000000001</v>
      </c>
      <c r="F6094">
        <v>0.5102000000000001</v>
      </c>
      <c r="G6094">
        <v>0.5102000000000001</v>
      </c>
      <c r="H6094">
        <v>0.5102000000000001</v>
      </c>
      <c r="I6094">
        <v>0.5102000000000001</v>
      </c>
      <c r="J6094">
        <v>0.5102000000000001</v>
      </c>
      <c r="K6094">
        <v>0.5102000000000001</v>
      </c>
      <c r="L6094">
        <v>0.5102000000000001</v>
      </c>
      <c r="M6094">
        <v>0.5102000000000001</v>
      </c>
      <c r="N6094">
        <v>0.5102000000000001</v>
      </c>
      <c r="O6094">
        <v>0.5102000000000001</v>
      </c>
      <c r="P6094">
        <v>0.5102000000000001</v>
      </c>
      <c r="Q6094">
        <v>0.5102000000000001</v>
      </c>
      <c r="R6094">
        <v>0.5102000000000001</v>
      </c>
      <c r="S6094">
        <v>0.5102000000000001</v>
      </c>
      <c r="T6094">
        <v>0.5102000000000001</v>
      </c>
      <c r="U6094">
        <v>0.5102000000000001</v>
      </c>
      <c r="V6094">
        <v>0.5102000000000001</v>
      </c>
      <c r="W6094">
        <v>0.5102000000000001</v>
      </c>
      <c r="X6094">
        <v>0.5102000000000001</v>
      </c>
      <c r="Y6094">
        <v>0.5102000000000001</v>
      </c>
      <c r="Z6094">
        <v>0.5102000000000001</v>
      </c>
      <c r="AA6094">
        <v>0.5102000000000001</v>
      </c>
      <c r="AB6094" s="7">
        <f t="shared" si="285"/>
        <v>12.244799999999996</v>
      </c>
      <c r="AC6094">
        <f>INDEX(SHELF_days!$C$2:$C$289,MATCH(A6094&amp;"|"&amp;C6094,SHELF_days!$D$2:$D$289,0))</f>
        <v>107</v>
      </c>
      <c r="AD6094" s="8">
        <f t="shared" si="286"/>
        <v>1310.1935999999996</v>
      </c>
      <c r="AE6094" s="7">
        <f t="shared" si="287"/>
        <v>0.5102000000000001</v>
      </c>
    </row>
    <row r="6095" spans="1:31" x14ac:dyDescent="0.45">
      <c r="A6095" t="s">
        <v>94</v>
      </c>
      <c r="B6095" t="s">
        <v>169</v>
      </c>
      <c r="C6095" t="s">
        <v>137</v>
      </c>
      <c r="D6095">
        <v>0.5102000000000001</v>
      </c>
      <c r="E6095">
        <v>0.5102000000000001</v>
      </c>
      <c r="F6095">
        <v>0.5102000000000001</v>
      </c>
      <c r="G6095">
        <v>0.5102000000000001</v>
      </c>
      <c r="H6095">
        <v>0.5102000000000001</v>
      </c>
      <c r="I6095">
        <v>0.5102000000000001</v>
      </c>
      <c r="J6095">
        <v>0.5102000000000001</v>
      </c>
      <c r="K6095">
        <v>0.5102000000000001</v>
      </c>
      <c r="L6095">
        <v>0.5102000000000001</v>
      </c>
      <c r="M6095">
        <v>0.5102000000000001</v>
      </c>
      <c r="N6095">
        <v>0.5102000000000001</v>
      </c>
      <c r="O6095">
        <v>0.5102000000000001</v>
      </c>
      <c r="P6095">
        <v>0.5102000000000001</v>
      </c>
      <c r="Q6095">
        <v>0.5102000000000001</v>
      </c>
      <c r="R6095">
        <v>0.5102000000000001</v>
      </c>
      <c r="S6095">
        <v>0.5102000000000001</v>
      </c>
      <c r="T6095">
        <v>0.5102000000000001</v>
      </c>
      <c r="U6095">
        <v>0.5102000000000001</v>
      </c>
      <c r="V6095">
        <v>0.5102000000000001</v>
      </c>
      <c r="W6095">
        <v>0.5102000000000001</v>
      </c>
      <c r="X6095">
        <v>0.5102000000000001</v>
      </c>
      <c r="Y6095">
        <v>0.5102000000000001</v>
      </c>
      <c r="Z6095">
        <v>0.5102000000000001</v>
      </c>
      <c r="AA6095">
        <v>0.5102000000000001</v>
      </c>
      <c r="AB6095" s="7">
        <f t="shared" si="285"/>
        <v>12.244799999999996</v>
      </c>
      <c r="AC6095">
        <f>INDEX(SHELF_days!$C$2:$C$289,MATCH(A6095&amp;"|"&amp;C6095,SHELF_days!$D$2:$D$289,0))</f>
        <v>152</v>
      </c>
      <c r="AD6095" s="8">
        <f t="shared" si="286"/>
        <v>1861.2095999999995</v>
      </c>
      <c r="AE6095" s="7">
        <f t="shared" si="287"/>
        <v>0.5102000000000001</v>
      </c>
    </row>
    <row r="6096" spans="1:31" x14ac:dyDescent="0.45">
      <c r="A6096" t="s">
        <v>94</v>
      </c>
      <c r="B6096" t="s">
        <v>169</v>
      </c>
      <c r="C6096" t="s">
        <v>138</v>
      </c>
      <c r="D6096">
        <v>0.5102000000000001</v>
      </c>
      <c r="E6096">
        <v>0.5102000000000001</v>
      </c>
      <c r="F6096">
        <v>0.5102000000000001</v>
      </c>
      <c r="G6096">
        <v>0.5102000000000001</v>
      </c>
      <c r="H6096">
        <v>0.5102000000000001</v>
      </c>
      <c r="I6096">
        <v>0.5102000000000001</v>
      </c>
      <c r="J6096">
        <v>0.5102000000000001</v>
      </c>
      <c r="K6096">
        <v>0.5102000000000001</v>
      </c>
      <c r="L6096">
        <v>0.5102000000000001</v>
      </c>
      <c r="M6096">
        <v>0.5102000000000001</v>
      </c>
      <c r="N6096">
        <v>0.5102000000000001</v>
      </c>
      <c r="O6096">
        <v>0.5102000000000001</v>
      </c>
      <c r="P6096">
        <v>0.5102000000000001</v>
      </c>
      <c r="Q6096">
        <v>0.5102000000000001</v>
      </c>
      <c r="R6096">
        <v>0.5102000000000001</v>
      </c>
      <c r="S6096">
        <v>0.5102000000000001</v>
      </c>
      <c r="T6096">
        <v>0.5102000000000001</v>
      </c>
      <c r="U6096">
        <v>0.5102000000000001</v>
      </c>
      <c r="V6096">
        <v>0.5102000000000001</v>
      </c>
      <c r="W6096">
        <v>0.5102000000000001</v>
      </c>
      <c r="X6096">
        <v>0.5102000000000001</v>
      </c>
      <c r="Y6096">
        <v>0.5102000000000001</v>
      </c>
      <c r="Z6096">
        <v>0.5102000000000001</v>
      </c>
      <c r="AA6096">
        <v>0.5102000000000001</v>
      </c>
      <c r="AB6096" s="7">
        <f t="shared" si="285"/>
        <v>12.244799999999996</v>
      </c>
      <c r="AC6096">
        <f>INDEX(SHELF_days!$C$2:$C$289,MATCH(A6096&amp;"|"&amp;C6096,SHELF_days!$D$2:$D$289,0))</f>
        <v>18</v>
      </c>
      <c r="AD6096" s="8">
        <f t="shared" si="286"/>
        <v>220.40639999999993</v>
      </c>
      <c r="AE6096" s="7">
        <f t="shared" si="287"/>
        <v>0.5102000000000001</v>
      </c>
    </row>
    <row r="6097" spans="1:31" x14ac:dyDescent="0.45">
      <c r="A6097" t="s">
        <v>94</v>
      </c>
      <c r="B6097" t="s">
        <v>169</v>
      </c>
      <c r="C6097" t="s">
        <v>139</v>
      </c>
      <c r="D6097">
        <v>0.5102000000000001</v>
      </c>
      <c r="E6097">
        <v>0.5102000000000001</v>
      </c>
      <c r="F6097">
        <v>0.5102000000000001</v>
      </c>
      <c r="G6097">
        <v>0.5102000000000001</v>
      </c>
      <c r="H6097">
        <v>0.5102000000000001</v>
      </c>
      <c r="I6097">
        <v>0.5102000000000001</v>
      </c>
      <c r="J6097">
        <v>0.5102000000000001</v>
      </c>
      <c r="K6097">
        <v>0.5102000000000001</v>
      </c>
      <c r="L6097">
        <v>0.5102000000000001</v>
      </c>
      <c r="M6097">
        <v>0.5102000000000001</v>
      </c>
      <c r="N6097">
        <v>0.5102000000000001</v>
      </c>
      <c r="O6097">
        <v>0.5102000000000001</v>
      </c>
      <c r="P6097">
        <v>0.5102000000000001</v>
      </c>
      <c r="Q6097">
        <v>0.5102000000000001</v>
      </c>
      <c r="R6097">
        <v>0.5102000000000001</v>
      </c>
      <c r="S6097">
        <v>0.5102000000000001</v>
      </c>
      <c r="T6097">
        <v>0.5102000000000001</v>
      </c>
      <c r="U6097">
        <v>0.5102000000000001</v>
      </c>
      <c r="V6097">
        <v>0.5102000000000001</v>
      </c>
      <c r="W6097">
        <v>0.5102000000000001</v>
      </c>
      <c r="X6097">
        <v>0.5102000000000001</v>
      </c>
      <c r="Y6097">
        <v>0.5102000000000001</v>
      </c>
      <c r="Z6097">
        <v>0.5102000000000001</v>
      </c>
      <c r="AA6097">
        <v>0.5102000000000001</v>
      </c>
      <c r="AB6097" s="7">
        <f t="shared" si="285"/>
        <v>12.244799999999996</v>
      </c>
      <c r="AC6097">
        <f>INDEX(SHELF_days!$C$2:$C$289,MATCH(A6097&amp;"|"&amp;C6097,SHELF_days!$D$2:$D$289,0))</f>
        <v>6</v>
      </c>
      <c r="AD6097" s="8">
        <f t="shared" si="286"/>
        <v>73.468799999999973</v>
      </c>
      <c r="AE6097" s="7">
        <f t="shared" si="287"/>
        <v>0.5102000000000001</v>
      </c>
    </row>
    <row r="6098" spans="1:31" x14ac:dyDescent="0.45">
      <c r="A6098" t="s">
        <v>94</v>
      </c>
      <c r="B6098" t="s">
        <v>170</v>
      </c>
      <c r="C6098" t="s">
        <v>134</v>
      </c>
      <c r="D6098">
        <v>0.8</v>
      </c>
      <c r="E6098">
        <v>0.8</v>
      </c>
      <c r="F6098">
        <v>0.8</v>
      </c>
      <c r="G6098">
        <v>0.8</v>
      </c>
      <c r="H6098">
        <v>0.8</v>
      </c>
      <c r="I6098">
        <v>0.8</v>
      </c>
      <c r="J6098">
        <v>0.8</v>
      </c>
      <c r="K6098">
        <v>0.8</v>
      </c>
      <c r="L6098">
        <v>0.8</v>
      </c>
      <c r="M6098">
        <v>0.8</v>
      </c>
      <c r="N6098">
        <v>0.8</v>
      </c>
      <c r="O6098">
        <v>0.8</v>
      </c>
      <c r="P6098">
        <v>0.8</v>
      </c>
      <c r="Q6098">
        <v>0.8</v>
      </c>
      <c r="R6098">
        <v>0.8</v>
      </c>
      <c r="S6098">
        <v>0.8</v>
      </c>
      <c r="T6098">
        <v>0.8</v>
      </c>
      <c r="U6098">
        <v>0.8</v>
      </c>
      <c r="V6098">
        <v>0.8</v>
      </c>
      <c r="W6098">
        <v>0.8</v>
      </c>
      <c r="X6098">
        <v>0.8</v>
      </c>
      <c r="Y6098">
        <v>0.8</v>
      </c>
      <c r="Z6098">
        <v>0.8</v>
      </c>
      <c r="AA6098">
        <v>0.8</v>
      </c>
      <c r="AB6098" s="7">
        <f t="shared" si="285"/>
        <v>19.200000000000006</v>
      </c>
      <c r="AC6098">
        <f>INDEX(SHELF_days!$C$2:$C$289,MATCH(A6098&amp;"|"&amp;C6098,SHELF_days!$D$2:$D$289,0))</f>
        <v>35</v>
      </c>
      <c r="AD6098" s="8">
        <f t="shared" si="286"/>
        <v>672.00000000000023</v>
      </c>
      <c r="AE6098" s="7">
        <f t="shared" si="287"/>
        <v>0.8</v>
      </c>
    </row>
    <row r="6099" spans="1:31" x14ac:dyDescent="0.45">
      <c r="A6099" t="s">
        <v>94</v>
      </c>
      <c r="B6099" t="s">
        <v>170</v>
      </c>
      <c r="C6099" t="s">
        <v>135</v>
      </c>
      <c r="D6099">
        <v>0.8</v>
      </c>
      <c r="E6099">
        <v>0.8</v>
      </c>
      <c r="F6099">
        <v>0.8</v>
      </c>
      <c r="G6099">
        <v>0.8</v>
      </c>
      <c r="H6099">
        <v>0.8</v>
      </c>
      <c r="I6099">
        <v>0.8</v>
      </c>
      <c r="J6099">
        <v>0.8</v>
      </c>
      <c r="K6099">
        <v>0.8</v>
      </c>
      <c r="L6099">
        <v>0.8</v>
      </c>
      <c r="M6099">
        <v>0.8</v>
      </c>
      <c r="N6099">
        <v>0.8</v>
      </c>
      <c r="O6099">
        <v>0.8</v>
      </c>
      <c r="P6099">
        <v>0.8</v>
      </c>
      <c r="Q6099">
        <v>0.8</v>
      </c>
      <c r="R6099">
        <v>0.8</v>
      </c>
      <c r="S6099">
        <v>0.8</v>
      </c>
      <c r="T6099">
        <v>0.8</v>
      </c>
      <c r="U6099">
        <v>0.8</v>
      </c>
      <c r="V6099">
        <v>0.8</v>
      </c>
      <c r="W6099">
        <v>0.8</v>
      </c>
      <c r="X6099">
        <v>0.8</v>
      </c>
      <c r="Y6099">
        <v>0.8</v>
      </c>
      <c r="Z6099">
        <v>0.8</v>
      </c>
      <c r="AA6099">
        <v>0.8</v>
      </c>
      <c r="AB6099" s="7">
        <f t="shared" si="285"/>
        <v>19.200000000000006</v>
      </c>
      <c r="AC6099">
        <f>INDEX(SHELF_days!$C$2:$C$289,MATCH(A6099&amp;"|"&amp;C6099,SHELF_days!$D$2:$D$289,0))</f>
        <v>47</v>
      </c>
      <c r="AD6099" s="8">
        <f t="shared" si="286"/>
        <v>902.40000000000032</v>
      </c>
      <c r="AE6099" s="7">
        <f t="shared" si="287"/>
        <v>0.8</v>
      </c>
    </row>
    <row r="6100" spans="1:31" x14ac:dyDescent="0.45">
      <c r="A6100" t="s">
        <v>94</v>
      </c>
      <c r="B6100" t="s">
        <v>170</v>
      </c>
      <c r="C6100" t="s">
        <v>136</v>
      </c>
      <c r="D6100">
        <v>0.8</v>
      </c>
      <c r="E6100">
        <v>0.8</v>
      </c>
      <c r="F6100">
        <v>0.8</v>
      </c>
      <c r="G6100">
        <v>0.8</v>
      </c>
      <c r="H6100">
        <v>0.8</v>
      </c>
      <c r="I6100">
        <v>0.8</v>
      </c>
      <c r="J6100">
        <v>0.8</v>
      </c>
      <c r="K6100">
        <v>0.8</v>
      </c>
      <c r="L6100">
        <v>0.8</v>
      </c>
      <c r="M6100">
        <v>0.8</v>
      </c>
      <c r="N6100">
        <v>0.8</v>
      </c>
      <c r="O6100">
        <v>0.8</v>
      </c>
      <c r="P6100">
        <v>0.8</v>
      </c>
      <c r="Q6100">
        <v>0.8</v>
      </c>
      <c r="R6100">
        <v>0.8</v>
      </c>
      <c r="S6100">
        <v>0.8</v>
      </c>
      <c r="T6100">
        <v>0.8</v>
      </c>
      <c r="U6100">
        <v>0.8</v>
      </c>
      <c r="V6100">
        <v>0.8</v>
      </c>
      <c r="W6100">
        <v>0.8</v>
      </c>
      <c r="X6100">
        <v>0.8</v>
      </c>
      <c r="Y6100">
        <v>0.8</v>
      </c>
      <c r="Z6100">
        <v>0.8</v>
      </c>
      <c r="AA6100">
        <v>0.8</v>
      </c>
      <c r="AB6100" s="7">
        <f t="shared" si="285"/>
        <v>19.200000000000006</v>
      </c>
      <c r="AC6100">
        <f>INDEX(SHELF_days!$C$2:$C$289,MATCH(A6100&amp;"|"&amp;C6100,SHELF_days!$D$2:$D$289,0))</f>
        <v>107</v>
      </c>
      <c r="AD6100" s="8">
        <f t="shared" si="286"/>
        <v>2054.4000000000005</v>
      </c>
      <c r="AE6100" s="7">
        <f t="shared" si="287"/>
        <v>0.8</v>
      </c>
    </row>
    <row r="6101" spans="1:31" x14ac:dyDescent="0.45">
      <c r="A6101" t="s">
        <v>94</v>
      </c>
      <c r="B6101" t="s">
        <v>170</v>
      </c>
      <c r="C6101" t="s">
        <v>137</v>
      </c>
      <c r="D6101">
        <v>0.8</v>
      </c>
      <c r="E6101">
        <v>0.8</v>
      </c>
      <c r="F6101">
        <v>0.8</v>
      </c>
      <c r="G6101">
        <v>0.8</v>
      </c>
      <c r="H6101">
        <v>0.8</v>
      </c>
      <c r="I6101">
        <v>0.8</v>
      </c>
      <c r="J6101">
        <v>0.8</v>
      </c>
      <c r="K6101">
        <v>0.8</v>
      </c>
      <c r="L6101">
        <v>0.8</v>
      </c>
      <c r="M6101">
        <v>0.8</v>
      </c>
      <c r="N6101">
        <v>0.8</v>
      </c>
      <c r="O6101">
        <v>0.8</v>
      </c>
      <c r="P6101">
        <v>0.8</v>
      </c>
      <c r="Q6101">
        <v>0.8</v>
      </c>
      <c r="R6101">
        <v>0.8</v>
      </c>
      <c r="S6101">
        <v>0.8</v>
      </c>
      <c r="T6101">
        <v>0.8</v>
      </c>
      <c r="U6101">
        <v>0.8</v>
      </c>
      <c r="V6101">
        <v>0.8</v>
      </c>
      <c r="W6101">
        <v>0.8</v>
      </c>
      <c r="X6101">
        <v>0.8</v>
      </c>
      <c r="Y6101">
        <v>0.8</v>
      </c>
      <c r="Z6101">
        <v>0.8</v>
      </c>
      <c r="AA6101">
        <v>0.8</v>
      </c>
      <c r="AB6101" s="7">
        <f t="shared" si="285"/>
        <v>19.200000000000006</v>
      </c>
      <c r="AC6101">
        <f>INDEX(SHELF_days!$C$2:$C$289,MATCH(A6101&amp;"|"&amp;C6101,SHELF_days!$D$2:$D$289,0))</f>
        <v>152</v>
      </c>
      <c r="AD6101" s="8">
        <f t="shared" si="286"/>
        <v>2918.400000000001</v>
      </c>
      <c r="AE6101" s="7">
        <f t="shared" si="287"/>
        <v>0.8</v>
      </c>
    </row>
    <row r="6102" spans="1:31" x14ac:dyDescent="0.45">
      <c r="A6102" t="s">
        <v>94</v>
      </c>
      <c r="B6102" t="s">
        <v>170</v>
      </c>
      <c r="C6102" t="s">
        <v>138</v>
      </c>
      <c r="D6102">
        <v>0.8</v>
      </c>
      <c r="E6102">
        <v>0.8</v>
      </c>
      <c r="F6102">
        <v>0.8</v>
      </c>
      <c r="G6102">
        <v>0.8</v>
      </c>
      <c r="H6102">
        <v>0.8</v>
      </c>
      <c r="I6102">
        <v>0.8</v>
      </c>
      <c r="J6102">
        <v>0.8</v>
      </c>
      <c r="K6102">
        <v>0.8</v>
      </c>
      <c r="L6102">
        <v>0.8</v>
      </c>
      <c r="M6102">
        <v>0.8</v>
      </c>
      <c r="N6102">
        <v>0.8</v>
      </c>
      <c r="O6102">
        <v>0.8</v>
      </c>
      <c r="P6102">
        <v>0.8</v>
      </c>
      <c r="Q6102">
        <v>0.8</v>
      </c>
      <c r="R6102">
        <v>0.8</v>
      </c>
      <c r="S6102">
        <v>0.8</v>
      </c>
      <c r="T6102">
        <v>0.8</v>
      </c>
      <c r="U6102">
        <v>0.8</v>
      </c>
      <c r="V6102">
        <v>0.8</v>
      </c>
      <c r="W6102">
        <v>0.8</v>
      </c>
      <c r="X6102">
        <v>0.8</v>
      </c>
      <c r="Y6102">
        <v>0.8</v>
      </c>
      <c r="Z6102">
        <v>0.8</v>
      </c>
      <c r="AA6102">
        <v>0.8</v>
      </c>
      <c r="AB6102" s="7">
        <f t="shared" si="285"/>
        <v>19.200000000000006</v>
      </c>
      <c r="AC6102">
        <f>INDEX(SHELF_days!$C$2:$C$289,MATCH(A6102&amp;"|"&amp;C6102,SHELF_days!$D$2:$D$289,0))</f>
        <v>18</v>
      </c>
      <c r="AD6102" s="8">
        <f t="shared" si="286"/>
        <v>345.60000000000014</v>
      </c>
      <c r="AE6102" s="7">
        <f t="shared" si="287"/>
        <v>0.8</v>
      </c>
    </row>
    <row r="6103" spans="1:31" x14ac:dyDescent="0.45">
      <c r="A6103" t="s">
        <v>94</v>
      </c>
      <c r="B6103" t="s">
        <v>170</v>
      </c>
      <c r="C6103" t="s">
        <v>139</v>
      </c>
      <c r="D6103">
        <v>0.8</v>
      </c>
      <c r="E6103">
        <v>0.8</v>
      </c>
      <c r="F6103">
        <v>0.8</v>
      </c>
      <c r="G6103">
        <v>0.8</v>
      </c>
      <c r="H6103">
        <v>0.8</v>
      </c>
      <c r="I6103">
        <v>0.8</v>
      </c>
      <c r="J6103">
        <v>0.8</v>
      </c>
      <c r="K6103">
        <v>0.8</v>
      </c>
      <c r="L6103">
        <v>0.8</v>
      </c>
      <c r="M6103">
        <v>0.8</v>
      </c>
      <c r="N6103">
        <v>0.8</v>
      </c>
      <c r="O6103">
        <v>0.8</v>
      </c>
      <c r="P6103">
        <v>0.8</v>
      </c>
      <c r="Q6103">
        <v>0.8</v>
      </c>
      <c r="R6103">
        <v>0.8</v>
      </c>
      <c r="S6103">
        <v>0.8</v>
      </c>
      <c r="T6103">
        <v>0.8</v>
      </c>
      <c r="U6103">
        <v>0.8</v>
      </c>
      <c r="V6103">
        <v>0.8</v>
      </c>
      <c r="W6103">
        <v>0.8</v>
      </c>
      <c r="X6103">
        <v>0.8</v>
      </c>
      <c r="Y6103">
        <v>0.8</v>
      </c>
      <c r="Z6103">
        <v>0.8</v>
      </c>
      <c r="AA6103">
        <v>0.8</v>
      </c>
      <c r="AB6103" s="7">
        <f t="shared" si="285"/>
        <v>19.200000000000006</v>
      </c>
      <c r="AC6103">
        <f>INDEX(SHELF_days!$C$2:$C$289,MATCH(A6103&amp;"|"&amp;C6103,SHELF_days!$D$2:$D$289,0))</f>
        <v>6</v>
      </c>
      <c r="AD6103" s="8">
        <f t="shared" si="286"/>
        <v>115.20000000000005</v>
      </c>
      <c r="AE6103" s="7">
        <f t="shared" si="287"/>
        <v>0.8</v>
      </c>
    </row>
    <row r="6104" spans="1:31" x14ac:dyDescent="0.45">
      <c r="A6104" t="s">
        <v>94</v>
      </c>
      <c r="B6104" t="s">
        <v>171</v>
      </c>
      <c r="C6104" t="s">
        <v>134</v>
      </c>
      <c r="D6104">
        <v>0.65209462040746591</v>
      </c>
      <c r="E6104">
        <v>0.64544040347205178</v>
      </c>
      <c r="F6104">
        <v>0.64544040347205178</v>
      </c>
      <c r="G6104">
        <v>0.64544040347205178</v>
      </c>
      <c r="H6104">
        <v>0.65209462040746591</v>
      </c>
      <c r="I6104">
        <v>0.65209462040746591</v>
      </c>
      <c r="J6104">
        <v>0.65089815723167044</v>
      </c>
      <c r="K6104">
        <v>0.64277942676505273</v>
      </c>
      <c r="L6104">
        <v>0.64277942676505273</v>
      </c>
      <c r="M6104">
        <v>0.64277942676505273</v>
      </c>
      <c r="N6104">
        <v>0.64277942676505273</v>
      </c>
      <c r="O6104">
        <v>0.64277942676505273</v>
      </c>
      <c r="P6104">
        <v>0.64277942676505273</v>
      </c>
      <c r="Q6104">
        <v>0.64277942676505273</v>
      </c>
      <c r="R6104">
        <v>0.64277942676505273</v>
      </c>
      <c r="S6104">
        <v>0.65209462040746591</v>
      </c>
      <c r="T6104">
        <v>0.65209462040746591</v>
      </c>
      <c r="U6104">
        <v>0.65209462040746591</v>
      </c>
      <c r="V6104">
        <v>0.65209462040746591</v>
      </c>
      <c r="W6104">
        <v>0.65209462040746591</v>
      </c>
      <c r="X6104">
        <v>0.65209462040746591</v>
      </c>
      <c r="Y6104">
        <v>0.65209462040746591</v>
      </c>
      <c r="Z6104">
        <v>0.65209462040746591</v>
      </c>
      <c r="AA6104">
        <v>0.65209462040746591</v>
      </c>
      <c r="AB6104" s="7">
        <f t="shared" si="285"/>
        <v>15.554590226657837</v>
      </c>
      <c r="AC6104">
        <f>INDEX(SHELF_days!$C$2:$C$289,MATCH(A6104&amp;"|"&amp;C6104,SHELF_days!$D$2:$D$289,0))</f>
        <v>35</v>
      </c>
      <c r="AD6104" s="8">
        <f t="shared" si="286"/>
        <v>544.41065793302425</v>
      </c>
      <c r="AE6104" s="7">
        <f t="shared" si="287"/>
        <v>0.65209462040746591</v>
      </c>
    </row>
    <row r="6105" spans="1:31" x14ac:dyDescent="0.45">
      <c r="A6105" t="s">
        <v>94</v>
      </c>
      <c r="B6105" t="s">
        <v>171</v>
      </c>
      <c r="C6105" t="s">
        <v>135</v>
      </c>
      <c r="D6105">
        <v>0.65209462040746591</v>
      </c>
      <c r="E6105">
        <v>0.65011238104185942</v>
      </c>
      <c r="F6105">
        <v>0.65209462040746591</v>
      </c>
      <c r="G6105">
        <v>0.65209462040746591</v>
      </c>
      <c r="H6105">
        <v>0.65209462040746591</v>
      </c>
      <c r="I6105">
        <v>0.65209462040746591</v>
      </c>
      <c r="J6105">
        <v>0.65209462040746591</v>
      </c>
      <c r="K6105">
        <v>0.65209462040746591</v>
      </c>
      <c r="L6105">
        <v>0.65209462040746591</v>
      </c>
      <c r="M6105">
        <v>0.65209462040746591</v>
      </c>
      <c r="N6105">
        <v>0.65209462040746591</v>
      </c>
      <c r="O6105">
        <v>0.65209462040746591</v>
      </c>
      <c r="P6105">
        <v>0.65209462040746591</v>
      </c>
      <c r="Q6105">
        <v>0.65209462040746591</v>
      </c>
      <c r="R6105">
        <v>0.65209462040746591</v>
      </c>
      <c r="S6105">
        <v>0.65209462040746591</v>
      </c>
      <c r="T6105">
        <v>0.65209462040746591</v>
      </c>
      <c r="U6105">
        <v>0.65209462040746591</v>
      </c>
      <c r="V6105">
        <v>0.65209462040746591</v>
      </c>
      <c r="W6105">
        <v>0.65209462040746591</v>
      </c>
      <c r="X6105">
        <v>0.65209462040746591</v>
      </c>
      <c r="Y6105">
        <v>0.65209462040746591</v>
      </c>
      <c r="Z6105">
        <v>0.65209462040746591</v>
      </c>
      <c r="AA6105">
        <v>0.65209462040746591</v>
      </c>
      <c r="AB6105" s="7">
        <f t="shared" si="285"/>
        <v>15.648288650413573</v>
      </c>
      <c r="AC6105">
        <f>INDEX(SHELF_days!$C$2:$C$289,MATCH(A6105&amp;"|"&amp;C6105,SHELF_days!$D$2:$D$289,0))</f>
        <v>47</v>
      </c>
      <c r="AD6105" s="8">
        <f t="shared" si="286"/>
        <v>735.46956656943792</v>
      </c>
      <c r="AE6105" s="7">
        <f t="shared" si="287"/>
        <v>0.65209462040746591</v>
      </c>
    </row>
    <row r="6106" spans="1:31" x14ac:dyDescent="0.45">
      <c r="A6106" t="s">
        <v>94</v>
      </c>
      <c r="B6106" t="s">
        <v>171</v>
      </c>
      <c r="C6106" t="s">
        <v>136</v>
      </c>
      <c r="D6106">
        <v>0.65209462040746591</v>
      </c>
      <c r="E6106">
        <v>0.65209462040746591</v>
      </c>
      <c r="F6106">
        <v>0.64817689117692423</v>
      </c>
      <c r="G6106">
        <v>0.64731344618421394</v>
      </c>
      <c r="H6106">
        <v>0.64164763279055581</v>
      </c>
      <c r="I6106">
        <v>0.62292998024179136</v>
      </c>
      <c r="J6106">
        <v>0.62536643968322514</v>
      </c>
      <c r="K6106">
        <v>0.64345639617474693</v>
      </c>
      <c r="L6106">
        <v>0.65049083085140302</v>
      </c>
      <c r="M6106">
        <v>0.65209462040746591</v>
      </c>
      <c r="N6106">
        <v>0.65209462040746591</v>
      </c>
      <c r="O6106">
        <v>0.65209462040746591</v>
      </c>
      <c r="P6106">
        <v>0.65209462040746591</v>
      </c>
      <c r="Q6106">
        <v>0.65209462040746591</v>
      </c>
      <c r="R6106">
        <v>0.65209462040746591</v>
      </c>
      <c r="S6106">
        <v>0.65209462040746591</v>
      </c>
      <c r="T6106">
        <v>0.65209462040746591</v>
      </c>
      <c r="U6106">
        <v>0.65209462040746591</v>
      </c>
      <c r="V6106">
        <v>0.65209462040746591</v>
      </c>
      <c r="W6106">
        <v>0.65209462040746591</v>
      </c>
      <c r="X6106">
        <v>0.65209462040746591</v>
      </c>
      <c r="Y6106">
        <v>0.65209462040746591</v>
      </c>
      <c r="Z6106">
        <v>0.65209462040746591</v>
      </c>
      <c r="AA6106">
        <v>0.65209462040746591</v>
      </c>
      <c r="AB6106" s="7">
        <f t="shared" si="285"/>
        <v>15.56499016402978</v>
      </c>
      <c r="AC6106">
        <f>INDEX(SHELF_days!$C$2:$C$289,MATCH(A6106&amp;"|"&amp;C6106,SHELF_days!$D$2:$D$289,0))</f>
        <v>107</v>
      </c>
      <c r="AD6106" s="8">
        <f t="shared" si="286"/>
        <v>1665.4539475511865</v>
      </c>
      <c r="AE6106" s="7">
        <f t="shared" si="287"/>
        <v>0.65209462040746591</v>
      </c>
    </row>
    <row r="6107" spans="1:31" x14ac:dyDescent="0.45">
      <c r="A6107" t="s">
        <v>94</v>
      </c>
      <c r="B6107" t="s">
        <v>171</v>
      </c>
      <c r="C6107" t="s">
        <v>137</v>
      </c>
      <c r="D6107">
        <v>0.64981294569780679</v>
      </c>
      <c r="E6107">
        <v>0.64917160789424988</v>
      </c>
      <c r="F6107">
        <v>0.65025603695278189</v>
      </c>
      <c r="G6107">
        <v>0.65148169112994281</v>
      </c>
      <c r="H6107">
        <v>0.64719363872190305</v>
      </c>
      <c r="I6107">
        <v>0.63642905551178619</v>
      </c>
      <c r="J6107">
        <v>0.62359739437140327</v>
      </c>
      <c r="K6107">
        <v>0.63217717798941542</v>
      </c>
      <c r="L6107">
        <v>0.64339282319202751</v>
      </c>
      <c r="M6107">
        <v>0.64657887004341363</v>
      </c>
      <c r="N6107">
        <v>0.64823903160437402</v>
      </c>
      <c r="O6107">
        <v>0.64596614514377582</v>
      </c>
      <c r="P6107">
        <v>0.64492627046420348</v>
      </c>
      <c r="Q6107">
        <v>0.64519277922642082</v>
      </c>
      <c r="R6107">
        <v>0.64627250759359467</v>
      </c>
      <c r="S6107">
        <v>0.65209462040746591</v>
      </c>
      <c r="T6107">
        <v>0.65209462040746591</v>
      </c>
      <c r="U6107">
        <v>0.65209462040746591</v>
      </c>
      <c r="V6107">
        <v>0.65209462040746591</v>
      </c>
      <c r="W6107">
        <v>0.65209462040746591</v>
      </c>
      <c r="X6107">
        <v>0.65209462040746591</v>
      </c>
      <c r="Y6107">
        <v>0.65209462040746591</v>
      </c>
      <c r="Z6107">
        <v>0.65209462040746591</v>
      </c>
      <c r="AA6107">
        <v>0.64994967450296282</v>
      </c>
      <c r="AB6107" s="7">
        <f t="shared" si="285"/>
        <v>15.527394613299791</v>
      </c>
      <c r="AC6107">
        <f>INDEX(SHELF_days!$C$2:$C$289,MATCH(A6107&amp;"|"&amp;C6107,SHELF_days!$D$2:$D$289,0))</f>
        <v>152</v>
      </c>
      <c r="AD6107" s="8">
        <f t="shared" si="286"/>
        <v>2360.1639812215681</v>
      </c>
      <c r="AE6107" s="7">
        <f t="shared" si="287"/>
        <v>0.65209462040746591</v>
      </c>
    </row>
    <row r="6108" spans="1:31" x14ac:dyDescent="0.45">
      <c r="A6108" t="s">
        <v>94</v>
      </c>
      <c r="B6108" t="s">
        <v>171</v>
      </c>
      <c r="C6108" t="s">
        <v>138</v>
      </c>
      <c r="D6108">
        <v>0.65209462040746591</v>
      </c>
      <c r="E6108">
        <v>0.65209462040746591</v>
      </c>
      <c r="F6108">
        <v>0.65209462040746591</v>
      </c>
      <c r="G6108">
        <v>0.65209462040746591</v>
      </c>
      <c r="H6108">
        <v>0.65209462040746591</v>
      </c>
      <c r="I6108">
        <v>0.60277478500873904</v>
      </c>
      <c r="J6108">
        <v>0.63915586525527168</v>
      </c>
      <c r="K6108">
        <v>0.65209462040746591</v>
      </c>
      <c r="L6108">
        <v>0.65209462040746591</v>
      </c>
      <c r="M6108">
        <v>0.65209462040746591</v>
      </c>
      <c r="N6108">
        <v>0.65209462040746591</v>
      </c>
      <c r="O6108">
        <v>0.65209462040746591</v>
      </c>
      <c r="P6108">
        <v>0.65209462040746591</v>
      </c>
      <c r="Q6108">
        <v>0.65209462040746591</v>
      </c>
      <c r="R6108">
        <v>0.65209462040746591</v>
      </c>
      <c r="S6108">
        <v>0.65209462040746591</v>
      </c>
      <c r="T6108">
        <v>0.65209462040746591</v>
      </c>
      <c r="U6108">
        <v>0.65209462040746591</v>
      </c>
      <c r="V6108">
        <v>0.65209462040746591</v>
      </c>
      <c r="W6108">
        <v>0.65209462040746591</v>
      </c>
      <c r="X6108">
        <v>0.65209462040746591</v>
      </c>
      <c r="Y6108">
        <v>0.65209462040746591</v>
      </c>
      <c r="Z6108">
        <v>0.65209462040746591</v>
      </c>
      <c r="AA6108">
        <v>0.65209462040746591</v>
      </c>
      <c r="AB6108" s="7">
        <f t="shared" si="285"/>
        <v>15.588012299228259</v>
      </c>
      <c r="AC6108">
        <f>INDEX(SHELF_days!$C$2:$C$289,MATCH(A6108&amp;"|"&amp;C6108,SHELF_days!$D$2:$D$289,0))</f>
        <v>18</v>
      </c>
      <c r="AD6108" s="8">
        <f t="shared" si="286"/>
        <v>280.58422138610865</v>
      </c>
      <c r="AE6108" s="7">
        <f t="shared" si="287"/>
        <v>0.65209462040746591</v>
      </c>
    </row>
    <row r="6109" spans="1:31" x14ac:dyDescent="0.45">
      <c r="A6109" t="s">
        <v>94</v>
      </c>
      <c r="B6109" t="s">
        <v>171</v>
      </c>
      <c r="C6109" t="s">
        <v>139</v>
      </c>
      <c r="D6109">
        <v>0.65209462040746591</v>
      </c>
      <c r="E6109">
        <v>0.65209462040746591</v>
      </c>
      <c r="F6109">
        <v>0.65209462040746591</v>
      </c>
      <c r="G6109">
        <v>0.65209462040746591</v>
      </c>
      <c r="H6109">
        <v>0.65209462040746591</v>
      </c>
      <c r="I6109">
        <v>0.65209462040746591</v>
      </c>
      <c r="J6109">
        <v>0.65209462040746591</v>
      </c>
      <c r="K6109">
        <v>0.65209462040746591</v>
      </c>
      <c r="L6109">
        <v>0.65209462040746591</v>
      </c>
      <c r="M6109">
        <v>0.65209462040746591</v>
      </c>
      <c r="N6109">
        <v>0.65209462040746591</v>
      </c>
      <c r="O6109">
        <v>0.65209462040746591</v>
      </c>
      <c r="P6109">
        <v>0.65209462040746591</v>
      </c>
      <c r="Q6109">
        <v>0.65209462040746591</v>
      </c>
      <c r="R6109">
        <v>0.65209462040746591</v>
      </c>
      <c r="S6109">
        <v>0.65209462040746591</v>
      </c>
      <c r="T6109">
        <v>0.65209462040746591</v>
      </c>
      <c r="U6109">
        <v>0.65209462040746591</v>
      </c>
      <c r="V6109">
        <v>0.65209462040746591</v>
      </c>
      <c r="W6109">
        <v>0.65209462040746591</v>
      </c>
      <c r="X6109">
        <v>0.65209462040746591</v>
      </c>
      <c r="Y6109">
        <v>0.65209462040746591</v>
      </c>
      <c r="Z6109">
        <v>0.65209462040746591</v>
      </c>
      <c r="AA6109">
        <v>0.65209462040746591</v>
      </c>
      <c r="AB6109" s="7">
        <f t="shared" si="285"/>
        <v>15.650270889779181</v>
      </c>
      <c r="AC6109">
        <f>INDEX(SHELF_days!$C$2:$C$289,MATCH(A6109&amp;"|"&amp;C6109,SHELF_days!$D$2:$D$289,0))</f>
        <v>6</v>
      </c>
      <c r="AD6109" s="8">
        <f t="shared" si="286"/>
        <v>93.901625338675089</v>
      </c>
      <c r="AE6109" s="7">
        <f t="shared" si="287"/>
        <v>0.65209462040746591</v>
      </c>
    </row>
    <row r="6110" spans="1:31" x14ac:dyDescent="0.45">
      <c r="A6110" t="s">
        <v>94</v>
      </c>
      <c r="B6110" t="s">
        <v>172</v>
      </c>
      <c r="C6110" t="s">
        <v>134</v>
      </c>
      <c r="D6110">
        <v>1E-3</v>
      </c>
      <c r="E6110">
        <v>1E-3</v>
      </c>
      <c r="F6110">
        <v>1E-3</v>
      </c>
      <c r="G6110">
        <v>1E-3</v>
      </c>
      <c r="H6110">
        <v>1E-3</v>
      </c>
      <c r="I6110">
        <v>1E-3</v>
      </c>
      <c r="J6110">
        <v>1E-3</v>
      </c>
      <c r="K6110">
        <v>1E-3</v>
      </c>
      <c r="L6110">
        <v>1E-3</v>
      </c>
      <c r="M6110">
        <v>1E-3</v>
      </c>
      <c r="N6110">
        <v>1E-3</v>
      </c>
      <c r="O6110">
        <v>1E-3</v>
      </c>
      <c r="P6110">
        <v>1E-3</v>
      </c>
      <c r="Q6110">
        <v>1E-3</v>
      </c>
      <c r="R6110">
        <v>1E-3</v>
      </c>
      <c r="S6110">
        <v>1E-3</v>
      </c>
      <c r="T6110">
        <v>1E-3</v>
      </c>
      <c r="U6110">
        <v>1E-3</v>
      </c>
      <c r="V6110">
        <v>1E-3</v>
      </c>
      <c r="W6110">
        <v>1E-3</v>
      </c>
      <c r="X6110">
        <v>1E-3</v>
      </c>
      <c r="Y6110">
        <v>1E-3</v>
      </c>
      <c r="Z6110">
        <v>1E-3</v>
      </c>
      <c r="AA6110">
        <v>1E-3</v>
      </c>
      <c r="AB6110" s="7">
        <f t="shared" si="285"/>
        <v>2.4000000000000014E-2</v>
      </c>
      <c r="AC6110">
        <f>INDEX(SHELF_days!$C$2:$C$289,MATCH(A6110&amp;"|"&amp;C6110,SHELF_days!$D$2:$D$289,0))</f>
        <v>35</v>
      </c>
      <c r="AD6110" s="8">
        <f t="shared" si="286"/>
        <v>0.84000000000000052</v>
      </c>
      <c r="AE6110" s="7">
        <f t="shared" si="287"/>
        <v>1E-3</v>
      </c>
    </row>
    <row r="6111" spans="1:31" x14ac:dyDescent="0.45">
      <c r="A6111" t="s">
        <v>94</v>
      </c>
      <c r="B6111" t="s">
        <v>172</v>
      </c>
      <c r="C6111" t="s">
        <v>135</v>
      </c>
      <c r="D6111">
        <v>1E-3</v>
      </c>
      <c r="E6111">
        <v>1E-3</v>
      </c>
      <c r="F6111">
        <v>1E-3</v>
      </c>
      <c r="G6111">
        <v>1E-3</v>
      </c>
      <c r="H6111">
        <v>1E-3</v>
      </c>
      <c r="I6111">
        <v>1E-3</v>
      </c>
      <c r="J6111">
        <v>1E-3</v>
      </c>
      <c r="K6111">
        <v>1E-3</v>
      </c>
      <c r="L6111">
        <v>1E-3</v>
      </c>
      <c r="M6111">
        <v>1E-3</v>
      </c>
      <c r="N6111">
        <v>1E-3</v>
      </c>
      <c r="O6111">
        <v>1E-3</v>
      </c>
      <c r="P6111">
        <v>1E-3</v>
      </c>
      <c r="Q6111">
        <v>1E-3</v>
      </c>
      <c r="R6111">
        <v>1E-3</v>
      </c>
      <c r="S6111">
        <v>1E-3</v>
      </c>
      <c r="T6111">
        <v>1E-3</v>
      </c>
      <c r="U6111">
        <v>1E-3</v>
      </c>
      <c r="V6111">
        <v>1E-3</v>
      </c>
      <c r="W6111">
        <v>1E-3</v>
      </c>
      <c r="X6111">
        <v>1E-3</v>
      </c>
      <c r="Y6111">
        <v>1E-3</v>
      </c>
      <c r="Z6111">
        <v>1E-3</v>
      </c>
      <c r="AA6111">
        <v>1E-3</v>
      </c>
      <c r="AB6111" s="7">
        <f t="shared" si="285"/>
        <v>2.4000000000000014E-2</v>
      </c>
      <c r="AC6111">
        <f>INDEX(SHELF_days!$C$2:$C$289,MATCH(A6111&amp;"|"&amp;C6111,SHELF_days!$D$2:$D$289,0))</f>
        <v>47</v>
      </c>
      <c r="AD6111" s="8">
        <f t="shared" si="286"/>
        <v>1.1280000000000008</v>
      </c>
      <c r="AE6111" s="7">
        <f t="shared" si="287"/>
        <v>1E-3</v>
      </c>
    </row>
    <row r="6112" spans="1:31" x14ac:dyDescent="0.45">
      <c r="A6112" t="s">
        <v>94</v>
      </c>
      <c r="B6112" t="s">
        <v>172</v>
      </c>
      <c r="C6112" t="s">
        <v>136</v>
      </c>
      <c r="D6112">
        <v>1E-3</v>
      </c>
      <c r="E6112">
        <v>1E-3</v>
      </c>
      <c r="F6112">
        <v>1E-3</v>
      </c>
      <c r="G6112">
        <v>1E-3</v>
      </c>
      <c r="H6112">
        <v>1E-3</v>
      </c>
      <c r="I6112">
        <v>1E-3</v>
      </c>
      <c r="J6112">
        <v>1E-3</v>
      </c>
      <c r="K6112">
        <v>1E-3</v>
      </c>
      <c r="L6112">
        <v>1E-3</v>
      </c>
      <c r="M6112">
        <v>1E-3</v>
      </c>
      <c r="N6112">
        <v>1E-3</v>
      </c>
      <c r="O6112">
        <v>1E-3</v>
      </c>
      <c r="P6112">
        <v>1E-3</v>
      </c>
      <c r="Q6112">
        <v>1E-3</v>
      </c>
      <c r="R6112">
        <v>1E-3</v>
      </c>
      <c r="S6112">
        <v>1E-3</v>
      </c>
      <c r="T6112">
        <v>1E-3</v>
      </c>
      <c r="U6112">
        <v>1E-3</v>
      </c>
      <c r="V6112">
        <v>1E-3</v>
      </c>
      <c r="W6112">
        <v>1E-3</v>
      </c>
      <c r="X6112">
        <v>1E-3</v>
      </c>
      <c r="Y6112">
        <v>1E-3</v>
      </c>
      <c r="Z6112">
        <v>1E-3</v>
      </c>
      <c r="AA6112">
        <v>1E-3</v>
      </c>
      <c r="AB6112" s="7">
        <f t="shared" si="285"/>
        <v>2.4000000000000014E-2</v>
      </c>
      <c r="AC6112">
        <f>INDEX(SHELF_days!$C$2:$C$289,MATCH(A6112&amp;"|"&amp;C6112,SHELF_days!$D$2:$D$289,0))</f>
        <v>107</v>
      </c>
      <c r="AD6112" s="8">
        <f t="shared" si="286"/>
        <v>2.5680000000000014</v>
      </c>
      <c r="AE6112" s="7">
        <f t="shared" si="287"/>
        <v>1E-3</v>
      </c>
    </row>
    <row r="6113" spans="1:31" x14ac:dyDescent="0.45">
      <c r="A6113" t="s">
        <v>94</v>
      </c>
      <c r="B6113" t="s">
        <v>172</v>
      </c>
      <c r="C6113" t="s">
        <v>137</v>
      </c>
      <c r="D6113">
        <v>1E-3</v>
      </c>
      <c r="E6113">
        <v>1E-3</v>
      </c>
      <c r="F6113">
        <v>1E-3</v>
      </c>
      <c r="G6113">
        <v>1E-3</v>
      </c>
      <c r="H6113">
        <v>1E-3</v>
      </c>
      <c r="I6113">
        <v>1E-3</v>
      </c>
      <c r="J6113">
        <v>1E-3</v>
      </c>
      <c r="K6113">
        <v>1E-3</v>
      </c>
      <c r="L6113">
        <v>1E-3</v>
      </c>
      <c r="M6113">
        <v>1E-3</v>
      </c>
      <c r="N6113">
        <v>1E-3</v>
      </c>
      <c r="O6113">
        <v>1E-3</v>
      </c>
      <c r="P6113">
        <v>1E-3</v>
      </c>
      <c r="Q6113">
        <v>1E-3</v>
      </c>
      <c r="R6113">
        <v>1E-3</v>
      </c>
      <c r="S6113">
        <v>1E-3</v>
      </c>
      <c r="T6113">
        <v>1E-3</v>
      </c>
      <c r="U6113">
        <v>1E-3</v>
      </c>
      <c r="V6113">
        <v>1E-3</v>
      </c>
      <c r="W6113">
        <v>1E-3</v>
      </c>
      <c r="X6113">
        <v>1E-3</v>
      </c>
      <c r="Y6113">
        <v>1E-3</v>
      </c>
      <c r="Z6113">
        <v>1E-3</v>
      </c>
      <c r="AA6113">
        <v>1E-3</v>
      </c>
      <c r="AB6113" s="7">
        <f t="shared" si="285"/>
        <v>2.4000000000000014E-2</v>
      </c>
      <c r="AC6113">
        <f>INDEX(SHELF_days!$C$2:$C$289,MATCH(A6113&amp;"|"&amp;C6113,SHELF_days!$D$2:$D$289,0))</f>
        <v>152</v>
      </c>
      <c r="AD6113" s="8">
        <f t="shared" si="286"/>
        <v>3.6480000000000024</v>
      </c>
      <c r="AE6113" s="7">
        <f t="shared" si="287"/>
        <v>1E-3</v>
      </c>
    </row>
    <row r="6114" spans="1:31" x14ac:dyDescent="0.45">
      <c r="A6114" t="s">
        <v>94</v>
      </c>
      <c r="B6114" t="s">
        <v>172</v>
      </c>
      <c r="C6114" t="s">
        <v>138</v>
      </c>
      <c r="D6114">
        <v>1E-3</v>
      </c>
      <c r="E6114">
        <v>1E-3</v>
      </c>
      <c r="F6114">
        <v>1E-3</v>
      </c>
      <c r="G6114">
        <v>1E-3</v>
      </c>
      <c r="H6114">
        <v>1E-3</v>
      </c>
      <c r="I6114">
        <v>1E-3</v>
      </c>
      <c r="J6114">
        <v>1E-3</v>
      </c>
      <c r="K6114">
        <v>1E-3</v>
      </c>
      <c r="L6114">
        <v>1E-3</v>
      </c>
      <c r="M6114">
        <v>1E-3</v>
      </c>
      <c r="N6114">
        <v>1E-3</v>
      </c>
      <c r="O6114">
        <v>1E-3</v>
      </c>
      <c r="P6114">
        <v>1E-3</v>
      </c>
      <c r="Q6114">
        <v>1E-3</v>
      </c>
      <c r="R6114">
        <v>1E-3</v>
      </c>
      <c r="S6114">
        <v>1E-3</v>
      </c>
      <c r="T6114">
        <v>1E-3</v>
      </c>
      <c r="U6114">
        <v>1E-3</v>
      </c>
      <c r="V6114">
        <v>1E-3</v>
      </c>
      <c r="W6114">
        <v>1E-3</v>
      </c>
      <c r="X6114">
        <v>1E-3</v>
      </c>
      <c r="Y6114">
        <v>1E-3</v>
      </c>
      <c r="Z6114">
        <v>1E-3</v>
      </c>
      <c r="AA6114">
        <v>1E-3</v>
      </c>
      <c r="AB6114" s="7">
        <f t="shared" si="285"/>
        <v>2.4000000000000014E-2</v>
      </c>
      <c r="AC6114">
        <f>INDEX(SHELF_days!$C$2:$C$289,MATCH(A6114&amp;"|"&amp;C6114,SHELF_days!$D$2:$D$289,0))</f>
        <v>18</v>
      </c>
      <c r="AD6114" s="8">
        <f t="shared" si="286"/>
        <v>0.43200000000000027</v>
      </c>
      <c r="AE6114" s="7">
        <f t="shared" si="287"/>
        <v>1E-3</v>
      </c>
    </row>
    <row r="6115" spans="1:31" x14ac:dyDescent="0.45">
      <c r="A6115" t="s">
        <v>94</v>
      </c>
      <c r="B6115" t="s">
        <v>172</v>
      </c>
      <c r="C6115" t="s">
        <v>139</v>
      </c>
      <c r="D6115">
        <v>1E-3</v>
      </c>
      <c r="E6115">
        <v>1E-3</v>
      </c>
      <c r="F6115">
        <v>1E-3</v>
      </c>
      <c r="G6115">
        <v>1E-3</v>
      </c>
      <c r="H6115">
        <v>1E-3</v>
      </c>
      <c r="I6115">
        <v>1E-3</v>
      </c>
      <c r="J6115">
        <v>1E-3</v>
      </c>
      <c r="K6115">
        <v>1E-3</v>
      </c>
      <c r="L6115">
        <v>1E-3</v>
      </c>
      <c r="M6115">
        <v>1E-3</v>
      </c>
      <c r="N6115">
        <v>1E-3</v>
      </c>
      <c r="O6115">
        <v>1E-3</v>
      </c>
      <c r="P6115">
        <v>1E-3</v>
      </c>
      <c r="Q6115">
        <v>1E-3</v>
      </c>
      <c r="R6115">
        <v>1E-3</v>
      </c>
      <c r="S6115">
        <v>1E-3</v>
      </c>
      <c r="T6115">
        <v>1E-3</v>
      </c>
      <c r="U6115">
        <v>1E-3</v>
      </c>
      <c r="V6115">
        <v>1E-3</v>
      </c>
      <c r="W6115">
        <v>1E-3</v>
      </c>
      <c r="X6115">
        <v>1E-3</v>
      </c>
      <c r="Y6115">
        <v>1E-3</v>
      </c>
      <c r="Z6115">
        <v>1E-3</v>
      </c>
      <c r="AA6115">
        <v>1E-3</v>
      </c>
      <c r="AB6115" s="7">
        <f t="shared" si="285"/>
        <v>2.4000000000000014E-2</v>
      </c>
      <c r="AC6115">
        <f>INDEX(SHELF_days!$C$2:$C$289,MATCH(A6115&amp;"|"&amp;C6115,SHELF_days!$D$2:$D$289,0))</f>
        <v>6</v>
      </c>
      <c r="AD6115" s="8">
        <f t="shared" si="286"/>
        <v>0.14400000000000007</v>
      </c>
      <c r="AE6115" s="7">
        <f t="shared" si="287"/>
        <v>1E-3</v>
      </c>
    </row>
    <row r="6116" spans="1:31" x14ac:dyDescent="0.45">
      <c r="A6116" t="s">
        <v>94</v>
      </c>
      <c r="B6116" t="s">
        <v>173</v>
      </c>
      <c r="C6116" t="s">
        <v>134</v>
      </c>
      <c r="D6116">
        <v>0.6595000000000012</v>
      </c>
      <c r="E6116">
        <v>0.6595000000000012</v>
      </c>
      <c r="F6116">
        <v>0.6595000000000012</v>
      </c>
      <c r="G6116">
        <v>0.6595000000000012</v>
      </c>
      <c r="H6116">
        <v>0.6595000000000012</v>
      </c>
      <c r="I6116">
        <v>0.6595000000000012</v>
      </c>
      <c r="J6116">
        <v>0.6595000000000012</v>
      </c>
      <c r="K6116">
        <v>0.6595000000000012</v>
      </c>
      <c r="L6116">
        <v>0.6595000000000012</v>
      </c>
      <c r="M6116">
        <v>0.6595000000000012</v>
      </c>
      <c r="N6116">
        <v>0.6595000000000012</v>
      </c>
      <c r="O6116">
        <v>0.6595000000000012</v>
      </c>
      <c r="P6116">
        <v>0.6595000000000012</v>
      </c>
      <c r="Q6116">
        <v>0.6595000000000012</v>
      </c>
      <c r="R6116">
        <v>0.6595000000000012</v>
      </c>
      <c r="S6116">
        <v>0.6595000000000012</v>
      </c>
      <c r="T6116">
        <v>0.6595000000000012</v>
      </c>
      <c r="U6116">
        <v>0.6595000000000012</v>
      </c>
      <c r="V6116">
        <v>0.6595000000000012</v>
      </c>
      <c r="W6116">
        <v>0.6595000000000012</v>
      </c>
      <c r="X6116">
        <v>0.6595000000000012</v>
      </c>
      <c r="Y6116">
        <v>0.6595000000000012</v>
      </c>
      <c r="Z6116">
        <v>0.6595000000000012</v>
      </c>
      <c r="AA6116">
        <v>0.6595000000000012</v>
      </c>
      <c r="AB6116" s="7">
        <f t="shared" si="285"/>
        <v>15.82800000000003</v>
      </c>
      <c r="AC6116">
        <f>INDEX(SHELF_days!$C$2:$C$289,MATCH(A6116&amp;"|"&amp;C6116,SHELF_days!$D$2:$D$289,0))</f>
        <v>35</v>
      </c>
      <c r="AD6116" s="8">
        <f t="shared" si="286"/>
        <v>553.98000000000104</v>
      </c>
      <c r="AE6116" s="7">
        <f t="shared" si="287"/>
        <v>0.6595000000000012</v>
      </c>
    </row>
    <row r="6117" spans="1:31" x14ac:dyDescent="0.45">
      <c r="A6117" t="s">
        <v>94</v>
      </c>
      <c r="B6117" t="s">
        <v>173</v>
      </c>
      <c r="C6117" t="s">
        <v>135</v>
      </c>
      <c r="D6117">
        <v>0.65950000000000031</v>
      </c>
      <c r="E6117">
        <v>0.65950000000000031</v>
      </c>
      <c r="F6117">
        <v>0.65950000000000031</v>
      </c>
      <c r="G6117">
        <v>0.65950000000000031</v>
      </c>
      <c r="H6117">
        <v>0.65950000000000031</v>
      </c>
      <c r="I6117">
        <v>0.65950000000000031</v>
      </c>
      <c r="J6117">
        <v>0.65950000000000031</v>
      </c>
      <c r="K6117">
        <v>0.65950000000000031</v>
      </c>
      <c r="L6117">
        <v>0.65950000000000031</v>
      </c>
      <c r="M6117">
        <v>0.65950000000000031</v>
      </c>
      <c r="N6117">
        <v>0.65950000000000031</v>
      </c>
      <c r="O6117">
        <v>0.65950000000000031</v>
      </c>
      <c r="P6117">
        <v>0.65950000000000031</v>
      </c>
      <c r="Q6117">
        <v>0.65950000000000031</v>
      </c>
      <c r="R6117">
        <v>0.65950000000000031</v>
      </c>
      <c r="S6117">
        <v>0.65950000000000031</v>
      </c>
      <c r="T6117">
        <v>0.65950000000000031</v>
      </c>
      <c r="U6117">
        <v>0.65950000000000031</v>
      </c>
      <c r="V6117">
        <v>0.65950000000000031</v>
      </c>
      <c r="W6117">
        <v>0.65950000000000031</v>
      </c>
      <c r="X6117">
        <v>0.65950000000000031</v>
      </c>
      <c r="Y6117">
        <v>0.65950000000000031</v>
      </c>
      <c r="Z6117">
        <v>0.65950000000000031</v>
      </c>
      <c r="AA6117">
        <v>0.65950000000000031</v>
      </c>
      <c r="AB6117" s="7">
        <f t="shared" si="285"/>
        <v>15.827999999999999</v>
      </c>
      <c r="AC6117">
        <f>INDEX(SHELF_days!$C$2:$C$289,MATCH(A6117&amp;"|"&amp;C6117,SHELF_days!$D$2:$D$289,0))</f>
        <v>47</v>
      </c>
      <c r="AD6117" s="8">
        <f t="shared" si="286"/>
        <v>743.91599999999994</v>
      </c>
      <c r="AE6117" s="7">
        <f t="shared" si="287"/>
        <v>0.65950000000000031</v>
      </c>
    </row>
    <row r="6118" spans="1:31" x14ac:dyDescent="0.45">
      <c r="A6118" t="s">
        <v>94</v>
      </c>
      <c r="B6118" t="s">
        <v>173</v>
      </c>
      <c r="C6118" t="s">
        <v>136</v>
      </c>
      <c r="D6118">
        <v>0.65949999999999998</v>
      </c>
      <c r="E6118">
        <v>0.65949999999999998</v>
      </c>
      <c r="F6118">
        <v>0.65949999999999998</v>
      </c>
      <c r="G6118">
        <v>0.65949999999999998</v>
      </c>
      <c r="H6118">
        <v>0.65949999999999998</v>
      </c>
      <c r="I6118">
        <v>0.65949999999999998</v>
      </c>
      <c r="J6118">
        <v>0.65949999999999998</v>
      </c>
      <c r="K6118">
        <v>0.65949999999999998</v>
      </c>
      <c r="L6118">
        <v>0.65949999999999998</v>
      </c>
      <c r="M6118">
        <v>0.65949999999999998</v>
      </c>
      <c r="N6118">
        <v>0.65949999999999998</v>
      </c>
      <c r="O6118">
        <v>0.65949999999999998</v>
      </c>
      <c r="P6118">
        <v>0.65949999999999998</v>
      </c>
      <c r="Q6118">
        <v>0.65949999999999998</v>
      </c>
      <c r="R6118">
        <v>0.65949999999999998</v>
      </c>
      <c r="S6118">
        <v>0.65949999999999998</v>
      </c>
      <c r="T6118">
        <v>0.65949999999999998</v>
      </c>
      <c r="U6118">
        <v>0.65949999999999998</v>
      </c>
      <c r="V6118">
        <v>0.65949999999999998</v>
      </c>
      <c r="W6118">
        <v>0.65949999999999998</v>
      </c>
      <c r="X6118">
        <v>0.65949999999999998</v>
      </c>
      <c r="Y6118">
        <v>0.65949999999999998</v>
      </c>
      <c r="Z6118">
        <v>0.65949999999999998</v>
      </c>
      <c r="AA6118">
        <v>0.65949999999999998</v>
      </c>
      <c r="AB6118" s="7">
        <f t="shared" si="285"/>
        <v>15.827999999999992</v>
      </c>
      <c r="AC6118">
        <f>INDEX(SHELF_days!$C$2:$C$289,MATCH(A6118&amp;"|"&amp;C6118,SHELF_days!$D$2:$D$289,0))</f>
        <v>107</v>
      </c>
      <c r="AD6118" s="8">
        <f t="shared" si="286"/>
        <v>1693.5959999999991</v>
      </c>
      <c r="AE6118" s="7">
        <f t="shared" si="287"/>
        <v>0.65949999999999998</v>
      </c>
    </row>
    <row r="6119" spans="1:31" x14ac:dyDescent="0.45">
      <c r="A6119" t="s">
        <v>94</v>
      </c>
      <c r="B6119" t="s">
        <v>173</v>
      </c>
      <c r="C6119" t="s">
        <v>137</v>
      </c>
      <c r="D6119">
        <v>0.65949999999999953</v>
      </c>
      <c r="E6119">
        <v>0.65949999999999953</v>
      </c>
      <c r="F6119">
        <v>0.65949999999999953</v>
      </c>
      <c r="G6119">
        <v>0.65949999999999953</v>
      </c>
      <c r="H6119">
        <v>0.65949999999999953</v>
      </c>
      <c r="I6119">
        <v>0.65949999999999953</v>
      </c>
      <c r="J6119">
        <v>0.65949999999999953</v>
      </c>
      <c r="K6119">
        <v>0.65949999999999953</v>
      </c>
      <c r="L6119">
        <v>0.65949999999999953</v>
      </c>
      <c r="M6119">
        <v>0.65949999999999953</v>
      </c>
      <c r="N6119">
        <v>0.65949999999999953</v>
      </c>
      <c r="O6119">
        <v>0.65949999999999953</v>
      </c>
      <c r="P6119">
        <v>0.65949999999999953</v>
      </c>
      <c r="Q6119">
        <v>0.65949999999999953</v>
      </c>
      <c r="R6119">
        <v>0.65949999999999953</v>
      </c>
      <c r="S6119">
        <v>0.65949999999999953</v>
      </c>
      <c r="T6119">
        <v>0.65949999999999953</v>
      </c>
      <c r="U6119">
        <v>0.65949999999999953</v>
      </c>
      <c r="V6119">
        <v>0.65949999999999953</v>
      </c>
      <c r="W6119">
        <v>0.65949999999999953</v>
      </c>
      <c r="X6119">
        <v>0.65949999999999953</v>
      </c>
      <c r="Y6119">
        <v>0.65949999999999953</v>
      </c>
      <c r="Z6119">
        <v>0.65949999999999953</v>
      </c>
      <c r="AA6119">
        <v>0.65949999999999953</v>
      </c>
      <c r="AB6119" s="7">
        <f t="shared" si="285"/>
        <v>15.827999999999989</v>
      </c>
      <c r="AC6119">
        <f>INDEX(SHELF_days!$C$2:$C$289,MATCH(A6119&amp;"|"&amp;C6119,SHELF_days!$D$2:$D$289,0))</f>
        <v>152</v>
      </c>
      <c r="AD6119" s="8">
        <f t="shared" si="286"/>
        <v>2405.8559999999984</v>
      </c>
      <c r="AE6119" s="7">
        <f t="shared" si="287"/>
        <v>0.65949999999999953</v>
      </c>
    </row>
    <row r="6120" spans="1:31" x14ac:dyDescent="0.45">
      <c r="A6120" t="s">
        <v>94</v>
      </c>
      <c r="B6120" t="s">
        <v>173</v>
      </c>
      <c r="C6120" t="s">
        <v>138</v>
      </c>
      <c r="D6120">
        <v>0.65950000000000031</v>
      </c>
      <c r="E6120">
        <v>0.65950000000000031</v>
      </c>
      <c r="F6120">
        <v>0.65950000000000031</v>
      </c>
      <c r="G6120">
        <v>0.65950000000000031</v>
      </c>
      <c r="H6120">
        <v>0.65950000000000031</v>
      </c>
      <c r="I6120">
        <v>0.65950000000000031</v>
      </c>
      <c r="J6120">
        <v>0.65950000000000031</v>
      </c>
      <c r="K6120">
        <v>0.65950000000000031</v>
      </c>
      <c r="L6120">
        <v>0.65950000000000031</v>
      </c>
      <c r="M6120">
        <v>0.65950000000000031</v>
      </c>
      <c r="N6120">
        <v>0.65950000000000031</v>
      </c>
      <c r="O6120">
        <v>0.65950000000000031</v>
      </c>
      <c r="P6120">
        <v>0.65950000000000031</v>
      </c>
      <c r="Q6120">
        <v>0.65950000000000031</v>
      </c>
      <c r="R6120">
        <v>0.65950000000000031</v>
      </c>
      <c r="S6120">
        <v>0.65950000000000031</v>
      </c>
      <c r="T6120">
        <v>0.65950000000000031</v>
      </c>
      <c r="U6120">
        <v>0.65950000000000031</v>
      </c>
      <c r="V6120">
        <v>0.65950000000000031</v>
      </c>
      <c r="W6120">
        <v>0.65950000000000031</v>
      </c>
      <c r="X6120">
        <v>0.65950000000000031</v>
      </c>
      <c r="Y6120">
        <v>0.65950000000000031</v>
      </c>
      <c r="Z6120">
        <v>0.65950000000000031</v>
      </c>
      <c r="AA6120">
        <v>0.65950000000000031</v>
      </c>
      <c r="AB6120" s="7">
        <f t="shared" si="285"/>
        <v>15.827999999999999</v>
      </c>
      <c r="AC6120">
        <f>INDEX(SHELF_days!$C$2:$C$289,MATCH(A6120&amp;"|"&amp;C6120,SHELF_days!$D$2:$D$289,0))</f>
        <v>18</v>
      </c>
      <c r="AD6120" s="8">
        <f t="shared" si="286"/>
        <v>284.904</v>
      </c>
      <c r="AE6120" s="7">
        <f t="shared" si="287"/>
        <v>0.65950000000000031</v>
      </c>
    </row>
    <row r="6121" spans="1:31" x14ac:dyDescent="0.45">
      <c r="A6121" t="s">
        <v>94</v>
      </c>
      <c r="B6121" t="s">
        <v>173</v>
      </c>
      <c r="C6121" t="s">
        <v>139</v>
      </c>
      <c r="D6121">
        <v>0.65950000000000031</v>
      </c>
      <c r="E6121">
        <v>0.65950000000000031</v>
      </c>
      <c r="F6121">
        <v>0.65950000000000031</v>
      </c>
      <c r="G6121">
        <v>0.65950000000000031</v>
      </c>
      <c r="H6121">
        <v>0.65950000000000031</v>
      </c>
      <c r="I6121">
        <v>0.65950000000000031</v>
      </c>
      <c r="J6121">
        <v>0.65950000000000031</v>
      </c>
      <c r="K6121">
        <v>0.65950000000000031</v>
      </c>
      <c r="L6121">
        <v>0.65950000000000031</v>
      </c>
      <c r="M6121">
        <v>0.65950000000000031</v>
      </c>
      <c r="N6121">
        <v>0.65950000000000031</v>
      </c>
      <c r="O6121">
        <v>0.65950000000000031</v>
      </c>
      <c r="P6121">
        <v>0.65950000000000031</v>
      </c>
      <c r="Q6121">
        <v>0.65950000000000031</v>
      </c>
      <c r="R6121">
        <v>0.65950000000000031</v>
      </c>
      <c r="S6121">
        <v>0.65950000000000031</v>
      </c>
      <c r="T6121">
        <v>0.65950000000000031</v>
      </c>
      <c r="U6121">
        <v>0.65950000000000031</v>
      </c>
      <c r="V6121">
        <v>0.65950000000000031</v>
      </c>
      <c r="W6121">
        <v>0.65950000000000031</v>
      </c>
      <c r="X6121">
        <v>0.65950000000000031</v>
      </c>
      <c r="Y6121">
        <v>0.65950000000000031</v>
      </c>
      <c r="Z6121">
        <v>0.65950000000000031</v>
      </c>
      <c r="AA6121">
        <v>0.65950000000000031</v>
      </c>
      <c r="AB6121" s="7">
        <f t="shared" si="285"/>
        <v>15.827999999999999</v>
      </c>
      <c r="AC6121">
        <f>INDEX(SHELF_days!$C$2:$C$289,MATCH(A6121&amp;"|"&amp;C6121,SHELF_days!$D$2:$D$289,0))</f>
        <v>6</v>
      </c>
      <c r="AD6121" s="8">
        <f t="shared" si="286"/>
        <v>94.967999999999989</v>
      </c>
      <c r="AE6121" s="7">
        <f t="shared" si="287"/>
        <v>0.65950000000000031</v>
      </c>
    </row>
    <row r="6122" spans="1:31" x14ac:dyDescent="0.45">
      <c r="A6122" t="s">
        <v>94</v>
      </c>
      <c r="B6122" t="s">
        <v>174</v>
      </c>
      <c r="C6122" t="s">
        <v>134</v>
      </c>
      <c r="D6122">
        <v>0.8</v>
      </c>
      <c r="E6122">
        <v>0.8</v>
      </c>
      <c r="F6122">
        <v>0.8</v>
      </c>
      <c r="G6122">
        <v>0.8</v>
      </c>
      <c r="H6122">
        <v>0.8</v>
      </c>
      <c r="I6122">
        <v>0.8</v>
      </c>
      <c r="J6122">
        <v>0.8</v>
      </c>
      <c r="K6122">
        <v>0.8</v>
      </c>
      <c r="L6122">
        <v>0.8</v>
      </c>
      <c r="M6122">
        <v>0.8</v>
      </c>
      <c r="N6122">
        <v>0.8</v>
      </c>
      <c r="O6122">
        <v>0.8</v>
      </c>
      <c r="P6122">
        <v>0.8</v>
      </c>
      <c r="Q6122">
        <v>0.8</v>
      </c>
      <c r="R6122">
        <v>0.8</v>
      </c>
      <c r="S6122">
        <v>0.8</v>
      </c>
      <c r="T6122">
        <v>0.8</v>
      </c>
      <c r="U6122">
        <v>0.8</v>
      </c>
      <c r="V6122">
        <v>0.8</v>
      </c>
      <c r="W6122">
        <v>0.8</v>
      </c>
      <c r="X6122">
        <v>0.8</v>
      </c>
      <c r="Y6122">
        <v>0.8</v>
      </c>
      <c r="Z6122">
        <v>0.8</v>
      </c>
      <c r="AA6122">
        <v>0.8</v>
      </c>
      <c r="AB6122" s="7">
        <f t="shared" si="285"/>
        <v>19.200000000000006</v>
      </c>
      <c r="AC6122">
        <f>INDEX(SHELF_days!$C$2:$C$289,MATCH(A6122&amp;"|"&amp;C6122,SHELF_days!$D$2:$D$289,0))</f>
        <v>35</v>
      </c>
      <c r="AD6122" s="8">
        <f t="shared" si="286"/>
        <v>672.00000000000023</v>
      </c>
      <c r="AE6122" s="7">
        <f t="shared" si="287"/>
        <v>0.8</v>
      </c>
    </row>
    <row r="6123" spans="1:31" x14ac:dyDescent="0.45">
      <c r="A6123" t="s">
        <v>94</v>
      </c>
      <c r="B6123" t="s">
        <v>174</v>
      </c>
      <c r="C6123" t="s">
        <v>135</v>
      </c>
      <c r="D6123">
        <v>0.8</v>
      </c>
      <c r="E6123">
        <v>0.8</v>
      </c>
      <c r="F6123">
        <v>0.8</v>
      </c>
      <c r="G6123">
        <v>0.8</v>
      </c>
      <c r="H6123">
        <v>0.8</v>
      </c>
      <c r="I6123">
        <v>0.8</v>
      </c>
      <c r="J6123">
        <v>0.8</v>
      </c>
      <c r="K6123">
        <v>0.8</v>
      </c>
      <c r="L6123">
        <v>0.8</v>
      </c>
      <c r="M6123">
        <v>0.8</v>
      </c>
      <c r="N6123">
        <v>0.8</v>
      </c>
      <c r="O6123">
        <v>0.8</v>
      </c>
      <c r="P6123">
        <v>0.8</v>
      </c>
      <c r="Q6123">
        <v>0.8</v>
      </c>
      <c r="R6123">
        <v>0.8</v>
      </c>
      <c r="S6123">
        <v>0.8</v>
      </c>
      <c r="T6123">
        <v>0.8</v>
      </c>
      <c r="U6123">
        <v>0.8</v>
      </c>
      <c r="V6123">
        <v>0.8</v>
      </c>
      <c r="W6123">
        <v>0.8</v>
      </c>
      <c r="X6123">
        <v>0.8</v>
      </c>
      <c r="Y6123">
        <v>0.8</v>
      </c>
      <c r="Z6123">
        <v>0.8</v>
      </c>
      <c r="AA6123">
        <v>0.8</v>
      </c>
      <c r="AB6123" s="7">
        <f t="shared" si="285"/>
        <v>19.200000000000006</v>
      </c>
      <c r="AC6123">
        <f>INDEX(SHELF_days!$C$2:$C$289,MATCH(A6123&amp;"|"&amp;C6123,SHELF_days!$D$2:$D$289,0))</f>
        <v>47</v>
      </c>
      <c r="AD6123" s="8">
        <f t="shared" si="286"/>
        <v>902.40000000000032</v>
      </c>
      <c r="AE6123" s="7">
        <f t="shared" si="287"/>
        <v>0.8</v>
      </c>
    </row>
    <row r="6124" spans="1:31" x14ac:dyDescent="0.45">
      <c r="A6124" t="s">
        <v>94</v>
      </c>
      <c r="B6124" t="s">
        <v>174</v>
      </c>
      <c r="C6124" t="s">
        <v>136</v>
      </c>
      <c r="D6124">
        <v>0.8</v>
      </c>
      <c r="E6124">
        <v>0.8</v>
      </c>
      <c r="F6124">
        <v>0.8</v>
      </c>
      <c r="G6124">
        <v>0.8</v>
      </c>
      <c r="H6124">
        <v>0.8</v>
      </c>
      <c r="I6124">
        <v>0.8</v>
      </c>
      <c r="J6124">
        <v>0.8</v>
      </c>
      <c r="K6124">
        <v>0.8</v>
      </c>
      <c r="L6124">
        <v>0.8</v>
      </c>
      <c r="M6124">
        <v>0.8</v>
      </c>
      <c r="N6124">
        <v>0.8</v>
      </c>
      <c r="O6124">
        <v>0.8</v>
      </c>
      <c r="P6124">
        <v>0.8</v>
      </c>
      <c r="Q6124">
        <v>0.8</v>
      </c>
      <c r="R6124">
        <v>0.8</v>
      </c>
      <c r="S6124">
        <v>0.8</v>
      </c>
      <c r="T6124">
        <v>0.8</v>
      </c>
      <c r="U6124">
        <v>0.8</v>
      </c>
      <c r="V6124">
        <v>0.8</v>
      </c>
      <c r="W6124">
        <v>0.8</v>
      </c>
      <c r="X6124">
        <v>0.8</v>
      </c>
      <c r="Y6124">
        <v>0.8</v>
      </c>
      <c r="Z6124">
        <v>0.8</v>
      </c>
      <c r="AA6124">
        <v>0.8</v>
      </c>
      <c r="AB6124" s="7">
        <f t="shared" si="285"/>
        <v>19.200000000000006</v>
      </c>
      <c r="AC6124">
        <f>INDEX(SHELF_days!$C$2:$C$289,MATCH(A6124&amp;"|"&amp;C6124,SHELF_days!$D$2:$D$289,0))</f>
        <v>107</v>
      </c>
      <c r="AD6124" s="8">
        <f t="shared" si="286"/>
        <v>2054.4000000000005</v>
      </c>
      <c r="AE6124" s="7">
        <f t="shared" si="287"/>
        <v>0.8</v>
      </c>
    </row>
    <row r="6125" spans="1:31" x14ac:dyDescent="0.45">
      <c r="A6125" t="s">
        <v>94</v>
      </c>
      <c r="B6125" t="s">
        <v>174</v>
      </c>
      <c r="C6125" t="s">
        <v>137</v>
      </c>
      <c r="D6125">
        <v>0.8</v>
      </c>
      <c r="E6125">
        <v>0.8</v>
      </c>
      <c r="F6125">
        <v>0.8</v>
      </c>
      <c r="G6125">
        <v>0.8</v>
      </c>
      <c r="H6125">
        <v>0.8</v>
      </c>
      <c r="I6125">
        <v>0.8</v>
      </c>
      <c r="J6125">
        <v>0.8</v>
      </c>
      <c r="K6125">
        <v>0.8</v>
      </c>
      <c r="L6125">
        <v>0.8</v>
      </c>
      <c r="M6125">
        <v>0.8</v>
      </c>
      <c r="N6125">
        <v>0.8</v>
      </c>
      <c r="O6125">
        <v>0.8</v>
      </c>
      <c r="P6125">
        <v>0.8</v>
      </c>
      <c r="Q6125">
        <v>0.8</v>
      </c>
      <c r="R6125">
        <v>0.8</v>
      </c>
      <c r="S6125">
        <v>0.8</v>
      </c>
      <c r="T6125">
        <v>0.8</v>
      </c>
      <c r="U6125">
        <v>0.8</v>
      </c>
      <c r="V6125">
        <v>0.8</v>
      </c>
      <c r="W6125">
        <v>0.8</v>
      </c>
      <c r="X6125">
        <v>0.8</v>
      </c>
      <c r="Y6125">
        <v>0.8</v>
      </c>
      <c r="Z6125">
        <v>0.8</v>
      </c>
      <c r="AA6125">
        <v>0.8</v>
      </c>
      <c r="AB6125" s="7">
        <f t="shared" si="285"/>
        <v>19.200000000000006</v>
      </c>
      <c r="AC6125">
        <f>INDEX(SHELF_days!$C$2:$C$289,MATCH(A6125&amp;"|"&amp;C6125,SHELF_days!$D$2:$D$289,0))</f>
        <v>152</v>
      </c>
      <c r="AD6125" s="8">
        <f t="shared" si="286"/>
        <v>2918.400000000001</v>
      </c>
      <c r="AE6125" s="7">
        <f t="shared" si="287"/>
        <v>0.8</v>
      </c>
    </row>
    <row r="6126" spans="1:31" x14ac:dyDescent="0.45">
      <c r="A6126" t="s">
        <v>94</v>
      </c>
      <c r="B6126" t="s">
        <v>174</v>
      </c>
      <c r="C6126" t="s">
        <v>138</v>
      </c>
      <c r="D6126">
        <v>0.8</v>
      </c>
      <c r="E6126">
        <v>0.8</v>
      </c>
      <c r="F6126">
        <v>0.8</v>
      </c>
      <c r="G6126">
        <v>0.8</v>
      </c>
      <c r="H6126">
        <v>0.8</v>
      </c>
      <c r="I6126">
        <v>0.8</v>
      </c>
      <c r="J6126">
        <v>0.8</v>
      </c>
      <c r="K6126">
        <v>0.8</v>
      </c>
      <c r="L6126">
        <v>0.8</v>
      </c>
      <c r="M6126">
        <v>0.8</v>
      </c>
      <c r="N6126">
        <v>0.8</v>
      </c>
      <c r="O6126">
        <v>0.8</v>
      </c>
      <c r="P6126">
        <v>0.8</v>
      </c>
      <c r="Q6126">
        <v>0.8</v>
      </c>
      <c r="R6126">
        <v>0.8</v>
      </c>
      <c r="S6126">
        <v>0.8</v>
      </c>
      <c r="T6126">
        <v>0.8</v>
      </c>
      <c r="U6126">
        <v>0.8</v>
      </c>
      <c r="V6126">
        <v>0.8</v>
      </c>
      <c r="W6126">
        <v>0.8</v>
      </c>
      <c r="X6126">
        <v>0.8</v>
      </c>
      <c r="Y6126">
        <v>0.8</v>
      </c>
      <c r="Z6126">
        <v>0.8</v>
      </c>
      <c r="AA6126">
        <v>0.8</v>
      </c>
      <c r="AB6126" s="7">
        <f t="shared" si="285"/>
        <v>19.200000000000006</v>
      </c>
      <c r="AC6126">
        <f>INDEX(SHELF_days!$C$2:$C$289,MATCH(A6126&amp;"|"&amp;C6126,SHELF_days!$D$2:$D$289,0))</f>
        <v>18</v>
      </c>
      <c r="AD6126" s="8">
        <f t="shared" si="286"/>
        <v>345.60000000000014</v>
      </c>
      <c r="AE6126" s="7">
        <f t="shared" si="287"/>
        <v>0.8</v>
      </c>
    </row>
    <row r="6127" spans="1:31" x14ac:dyDescent="0.45">
      <c r="A6127" t="s">
        <v>94</v>
      </c>
      <c r="B6127" t="s">
        <v>174</v>
      </c>
      <c r="C6127" t="s">
        <v>139</v>
      </c>
      <c r="D6127">
        <v>0.8</v>
      </c>
      <c r="E6127">
        <v>0.8</v>
      </c>
      <c r="F6127">
        <v>0.8</v>
      </c>
      <c r="G6127">
        <v>0.8</v>
      </c>
      <c r="H6127">
        <v>0.8</v>
      </c>
      <c r="I6127">
        <v>0.8</v>
      </c>
      <c r="J6127">
        <v>0.8</v>
      </c>
      <c r="K6127">
        <v>0.8</v>
      </c>
      <c r="L6127">
        <v>0.8</v>
      </c>
      <c r="M6127">
        <v>0.8</v>
      </c>
      <c r="N6127">
        <v>0.8</v>
      </c>
      <c r="O6127">
        <v>0.8</v>
      </c>
      <c r="P6127">
        <v>0.8</v>
      </c>
      <c r="Q6127">
        <v>0.8</v>
      </c>
      <c r="R6127">
        <v>0.8</v>
      </c>
      <c r="S6127">
        <v>0.8</v>
      </c>
      <c r="T6127">
        <v>0.8</v>
      </c>
      <c r="U6127">
        <v>0.8</v>
      </c>
      <c r="V6127">
        <v>0.8</v>
      </c>
      <c r="W6127">
        <v>0.8</v>
      </c>
      <c r="X6127">
        <v>0.8</v>
      </c>
      <c r="Y6127">
        <v>0.8</v>
      </c>
      <c r="Z6127">
        <v>0.8</v>
      </c>
      <c r="AA6127">
        <v>0.8</v>
      </c>
      <c r="AB6127" s="7">
        <f t="shared" si="285"/>
        <v>19.200000000000006</v>
      </c>
      <c r="AC6127">
        <f>INDEX(SHELF_days!$C$2:$C$289,MATCH(A6127&amp;"|"&amp;C6127,SHELF_days!$D$2:$D$289,0))</f>
        <v>6</v>
      </c>
      <c r="AD6127" s="8">
        <f t="shared" si="286"/>
        <v>115.20000000000005</v>
      </c>
      <c r="AE6127" s="7">
        <f t="shared" si="287"/>
        <v>0.8</v>
      </c>
    </row>
    <row r="6128" spans="1:31" x14ac:dyDescent="0.45">
      <c r="A6128" t="s">
        <v>94</v>
      </c>
      <c r="B6128" t="s">
        <v>175</v>
      </c>
      <c r="C6128" t="s">
        <v>134</v>
      </c>
      <c r="D6128">
        <v>0.35503068163599771</v>
      </c>
      <c r="E6128">
        <v>0.35309437080739881</v>
      </c>
      <c r="F6128">
        <v>0.35854449987452419</v>
      </c>
      <c r="G6128">
        <v>0.38744352048037628</v>
      </c>
      <c r="H6128">
        <v>0.47858461095469351</v>
      </c>
      <c r="I6128">
        <v>0.54096562647051361</v>
      </c>
      <c r="J6128">
        <v>0.54609099101249647</v>
      </c>
      <c r="K6128">
        <v>0.51823266772518528</v>
      </c>
      <c r="L6128">
        <v>0.49115723898903391</v>
      </c>
      <c r="M6128">
        <v>0.47981056913637399</v>
      </c>
      <c r="N6128">
        <v>0.46695279561690001</v>
      </c>
      <c r="O6128">
        <v>0.43838077159478261</v>
      </c>
      <c r="P6128">
        <v>0.40627037668962612</v>
      </c>
      <c r="Q6128">
        <v>0.38612716392571778</v>
      </c>
      <c r="R6128">
        <v>0.43051555513106471</v>
      </c>
      <c r="S6128">
        <v>0.56550264657286198</v>
      </c>
      <c r="T6128">
        <v>0.63281483753315704</v>
      </c>
      <c r="U6128">
        <v>0.6398765129037387</v>
      </c>
      <c r="V6128">
        <v>0.63779679231060105</v>
      </c>
      <c r="W6128">
        <v>0.62698860659327216</v>
      </c>
      <c r="X6128">
        <v>0.60154090658536929</v>
      </c>
      <c r="Y6128">
        <v>0.55467939446003678</v>
      </c>
      <c r="Z6128">
        <v>0.42841797806919057</v>
      </c>
      <c r="AA6128">
        <v>0.38157543844189051</v>
      </c>
      <c r="AB6128" s="7">
        <f t="shared" si="285"/>
        <v>11.706394553514803</v>
      </c>
      <c r="AC6128">
        <f>INDEX(SHELF_days!$C$2:$C$289,MATCH(A6128&amp;"|"&amp;C6128,SHELF_days!$D$2:$D$289,0))</f>
        <v>35</v>
      </c>
      <c r="AD6128" s="8">
        <f t="shared" si="286"/>
        <v>409.72380937301813</v>
      </c>
      <c r="AE6128" s="7">
        <f t="shared" si="287"/>
        <v>0.6398765129037387</v>
      </c>
    </row>
    <row r="6129" spans="1:31" x14ac:dyDescent="0.45">
      <c r="A6129" t="s">
        <v>94</v>
      </c>
      <c r="B6129" t="s">
        <v>175</v>
      </c>
      <c r="C6129" t="s">
        <v>135</v>
      </c>
      <c r="D6129">
        <v>0.33189405271976768</v>
      </c>
      <c r="E6129">
        <v>0.3300905968680039</v>
      </c>
      <c r="F6129">
        <v>0.33875882015551401</v>
      </c>
      <c r="G6129">
        <v>0.3646940943666056</v>
      </c>
      <c r="H6129">
        <v>0.44893459761383508</v>
      </c>
      <c r="I6129">
        <v>0.528054366653395</v>
      </c>
      <c r="J6129">
        <v>0.52564795816547694</v>
      </c>
      <c r="K6129">
        <v>0.46592697473142208</v>
      </c>
      <c r="L6129">
        <v>0.4115008379478684</v>
      </c>
      <c r="M6129">
        <v>0.40239546361057588</v>
      </c>
      <c r="N6129">
        <v>0.39677981790072869</v>
      </c>
      <c r="O6129">
        <v>0.38272823734142108</v>
      </c>
      <c r="P6129">
        <v>0.34844553890216551</v>
      </c>
      <c r="Q6129">
        <v>0.33490424492948601</v>
      </c>
      <c r="R6129">
        <v>0.36877140054575469</v>
      </c>
      <c r="S6129">
        <v>0.51445738994243528</v>
      </c>
      <c r="T6129">
        <v>0.59939101861840727</v>
      </c>
      <c r="U6129">
        <v>0.607236467116403</v>
      </c>
      <c r="V6129">
        <v>0.60653378420273185</v>
      </c>
      <c r="W6129">
        <v>0.60225535529725704</v>
      </c>
      <c r="X6129">
        <v>0.5856348890062435</v>
      </c>
      <c r="Y6129">
        <v>0.5232157860225336</v>
      </c>
      <c r="Z6129">
        <v>0.41436143474131137</v>
      </c>
      <c r="AA6129">
        <v>0.34575947009437707</v>
      </c>
      <c r="AB6129" s="7">
        <f t="shared" si="285"/>
        <v>10.778372597493719</v>
      </c>
      <c r="AC6129">
        <f>INDEX(SHELF_days!$C$2:$C$289,MATCH(A6129&amp;"|"&amp;C6129,SHELF_days!$D$2:$D$289,0))</f>
        <v>47</v>
      </c>
      <c r="AD6129" s="8">
        <f t="shared" si="286"/>
        <v>506.58351208220483</v>
      </c>
      <c r="AE6129" s="7">
        <f t="shared" si="287"/>
        <v>0.607236467116403</v>
      </c>
    </row>
    <row r="6130" spans="1:31" x14ac:dyDescent="0.45">
      <c r="A6130" t="s">
        <v>94</v>
      </c>
      <c r="B6130" t="s">
        <v>175</v>
      </c>
      <c r="C6130" t="s">
        <v>136</v>
      </c>
      <c r="D6130">
        <v>0.31347038689312412</v>
      </c>
      <c r="E6130">
        <v>0.29302285275753309</v>
      </c>
      <c r="F6130">
        <v>0.28359162294261858</v>
      </c>
      <c r="G6130">
        <v>0.28699668569077469</v>
      </c>
      <c r="H6130">
        <v>0.31470409469879479</v>
      </c>
      <c r="I6130">
        <v>0.33217258680208028</v>
      </c>
      <c r="J6130">
        <v>0.33567274671945613</v>
      </c>
      <c r="K6130">
        <v>0.36309048354407619</v>
      </c>
      <c r="L6130">
        <v>0.40641919971775969</v>
      </c>
      <c r="M6130">
        <v>0.45720747656641758</v>
      </c>
      <c r="N6130">
        <v>0.50476463999948384</v>
      </c>
      <c r="O6130">
        <v>0.54181073704738147</v>
      </c>
      <c r="P6130">
        <v>0.56726830400588268</v>
      </c>
      <c r="Q6130">
        <v>0.58529113411861078</v>
      </c>
      <c r="R6130">
        <v>0.59928994850655448</v>
      </c>
      <c r="S6130">
        <v>0.6277287478352318</v>
      </c>
      <c r="T6130">
        <v>0.65421230555799925</v>
      </c>
      <c r="U6130">
        <v>0.66562433092064854</v>
      </c>
      <c r="V6130">
        <v>0.6660076400480206</v>
      </c>
      <c r="W6130">
        <v>0.66060900478121731</v>
      </c>
      <c r="X6130">
        <v>0.63028450707402484</v>
      </c>
      <c r="Y6130">
        <v>0.52329727125161696</v>
      </c>
      <c r="Z6130">
        <v>0.40727525676889093</v>
      </c>
      <c r="AA6130">
        <v>0.34936746919968459</v>
      </c>
      <c r="AB6130" s="7">
        <f t="shared" si="285"/>
        <v>11.369179433447885</v>
      </c>
      <c r="AC6130">
        <f>INDEX(SHELF_days!$C$2:$C$289,MATCH(A6130&amp;"|"&amp;C6130,SHELF_days!$D$2:$D$289,0))</f>
        <v>107</v>
      </c>
      <c r="AD6130" s="8">
        <f t="shared" si="286"/>
        <v>1216.5021993789237</v>
      </c>
      <c r="AE6130" s="7">
        <f t="shared" si="287"/>
        <v>0.6660076400480206</v>
      </c>
    </row>
    <row r="6131" spans="1:31" x14ac:dyDescent="0.45">
      <c r="A6131" t="s">
        <v>94</v>
      </c>
      <c r="B6131" t="s">
        <v>175</v>
      </c>
      <c r="C6131" t="s">
        <v>137</v>
      </c>
      <c r="D6131">
        <v>0.23844096235308071</v>
      </c>
      <c r="E6131">
        <v>0.23308035058317311</v>
      </c>
      <c r="F6131">
        <v>0.23479620891431749</v>
      </c>
      <c r="G6131">
        <v>0.2437035360889413</v>
      </c>
      <c r="H6131">
        <v>0.28665999929795838</v>
      </c>
      <c r="I6131">
        <v>0.32023230814447717</v>
      </c>
      <c r="J6131">
        <v>0.30257505430860793</v>
      </c>
      <c r="K6131">
        <v>0.27358200823456602</v>
      </c>
      <c r="L6131">
        <v>0.28317110448999339</v>
      </c>
      <c r="M6131">
        <v>0.3098603210090391</v>
      </c>
      <c r="N6131">
        <v>0.32670538819587719</v>
      </c>
      <c r="O6131">
        <v>0.3475819643686362</v>
      </c>
      <c r="P6131">
        <v>0.3544403865748289</v>
      </c>
      <c r="Q6131">
        <v>0.36364773840148362</v>
      </c>
      <c r="R6131">
        <v>0.39177925758393328</v>
      </c>
      <c r="S6131">
        <v>0.47943309792503752</v>
      </c>
      <c r="T6131">
        <v>0.53881292343525433</v>
      </c>
      <c r="U6131">
        <v>0.54309794361537533</v>
      </c>
      <c r="V6131">
        <v>0.5433208741384048</v>
      </c>
      <c r="W6131">
        <v>0.5397601533002534</v>
      </c>
      <c r="X6131">
        <v>0.51521196923379564</v>
      </c>
      <c r="Y6131">
        <v>0.38371611112187642</v>
      </c>
      <c r="Z6131">
        <v>0.28875837299916562</v>
      </c>
      <c r="AA6131">
        <v>0.25177220763024322</v>
      </c>
      <c r="AB6131" s="7">
        <f t="shared" si="285"/>
        <v>8.5941402419483186</v>
      </c>
      <c r="AC6131">
        <f>INDEX(SHELF_days!$C$2:$C$289,MATCH(A6131&amp;"|"&amp;C6131,SHELF_days!$D$2:$D$289,0))</f>
        <v>152</v>
      </c>
      <c r="AD6131" s="8">
        <f t="shared" si="286"/>
        <v>1306.3093167761444</v>
      </c>
      <c r="AE6131" s="7">
        <f t="shared" si="287"/>
        <v>0.5433208741384048</v>
      </c>
    </row>
    <row r="6132" spans="1:31" x14ac:dyDescent="0.45">
      <c r="A6132" t="s">
        <v>94</v>
      </c>
      <c r="B6132" t="s">
        <v>175</v>
      </c>
      <c r="C6132" t="s">
        <v>138</v>
      </c>
      <c r="D6132">
        <v>0.41059756327925662</v>
      </c>
      <c r="E6132">
        <v>0.374073334509959</v>
      </c>
      <c r="F6132">
        <v>0.34656569242810908</v>
      </c>
      <c r="G6132">
        <v>0.36658121284006417</v>
      </c>
      <c r="H6132">
        <v>0.40138675649348721</v>
      </c>
      <c r="I6132">
        <v>0.3902619594650395</v>
      </c>
      <c r="J6132">
        <v>0.437823097955723</v>
      </c>
      <c r="K6132">
        <v>0.47775865627319569</v>
      </c>
      <c r="L6132">
        <v>0.57228308256084615</v>
      </c>
      <c r="M6132">
        <v>0.6435629436733834</v>
      </c>
      <c r="N6132">
        <v>0.70371149758657958</v>
      </c>
      <c r="O6132">
        <v>0.72895468522598617</v>
      </c>
      <c r="P6132">
        <v>0.73634806930399677</v>
      </c>
      <c r="Q6132">
        <v>0.74202602335157963</v>
      </c>
      <c r="R6132">
        <v>0.74890184884355993</v>
      </c>
      <c r="S6132">
        <v>0.75061619384550538</v>
      </c>
      <c r="T6132">
        <v>0.75144515560593972</v>
      </c>
      <c r="U6132">
        <v>0.75061619384550538</v>
      </c>
      <c r="V6132">
        <v>0.75233053884745082</v>
      </c>
      <c r="W6132">
        <v>0.74890184884355993</v>
      </c>
      <c r="X6132">
        <v>0.74322389479597706</v>
      </c>
      <c r="Y6132">
        <v>0.68971571519411412</v>
      </c>
      <c r="Z6132">
        <v>0.62800797535193342</v>
      </c>
      <c r="AA6132">
        <v>0.5245005982597849</v>
      </c>
      <c r="AB6132" s="7">
        <f t="shared" si="285"/>
        <v>14.420194538380533</v>
      </c>
      <c r="AC6132">
        <f>INDEX(SHELF_days!$C$2:$C$289,MATCH(A6132&amp;"|"&amp;C6132,SHELF_days!$D$2:$D$289,0))</f>
        <v>18</v>
      </c>
      <c r="AD6132" s="8">
        <f t="shared" si="286"/>
        <v>259.56350169084959</v>
      </c>
      <c r="AE6132" s="7">
        <f t="shared" si="287"/>
        <v>0.75233053884745082</v>
      </c>
    </row>
    <row r="6133" spans="1:31" x14ac:dyDescent="0.45">
      <c r="A6133" t="s">
        <v>94</v>
      </c>
      <c r="B6133" t="s">
        <v>175</v>
      </c>
      <c r="C6133" t="s">
        <v>139</v>
      </c>
      <c r="D6133">
        <v>0.26001622548495201</v>
      </c>
      <c r="E6133">
        <v>0.25513359731485402</v>
      </c>
      <c r="F6133">
        <v>0.26537409613027291</v>
      </c>
      <c r="G6133">
        <v>0.35873971199888682</v>
      </c>
      <c r="H6133">
        <v>0.55029498036817148</v>
      </c>
      <c r="I6133">
        <v>0.5962047055088795</v>
      </c>
      <c r="J6133">
        <v>0.6184662348790797</v>
      </c>
      <c r="K6133">
        <v>0.55241729607944068</v>
      </c>
      <c r="L6133">
        <v>0.4877159626547487</v>
      </c>
      <c r="M6133">
        <v>0.48283333448465082</v>
      </c>
      <c r="N6133">
        <v>0.46193243083118463</v>
      </c>
      <c r="O6133">
        <v>0.42224642906462823</v>
      </c>
      <c r="P6133">
        <v>0.36073507937773353</v>
      </c>
      <c r="Q6133">
        <v>0.32548575907507271</v>
      </c>
      <c r="R6133">
        <v>0.36807204197466747</v>
      </c>
      <c r="S6133">
        <v>0.51412121579863879</v>
      </c>
      <c r="T6133">
        <v>0.62947493385992725</v>
      </c>
      <c r="U6133">
        <v>0.63785352379981552</v>
      </c>
      <c r="V6133">
        <v>0.63785352379981552</v>
      </c>
      <c r="W6133">
        <v>0.63785352379981552</v>
      </c>
      <c r="X6133">
        <v>0.59541046465987701</v>
      </c>
      <c r="Y6133">
        <v>0.52631802096754343</v>
      </c>
      <c r="Z6133">
        <v>0.38650559085951081</v>
      </c>
      <c r="AA6133">
        <v>0.27588476703777048</v>
      </c>
      <c r="AB6133" s="7">
        <f t="shared" si="285"/>
        <v>11.206943449809938</v>
      </c>
      <c r="AC6133">
        <f>INDEX(SHELF_days!$C$2:$C$289,MATCH(A6133&amp;"|"&amp;C6133,SHELF_days!$D$2:$D$289,0))</f>
        <v>6</v>
      </c>
      <c r="AD6133" s="8">
        <f t="shared" si="286"/>
        <v>67.241660698859619</v>
      </c>
      <c r="AE6133" s="7">
        <f t="shared" si="287"/>
        <v>0.63785352379981552</v>
      </c>
    </row>
    <row r="6134" spans="1:31" x14ac:dyDescent="0.45">
      <c r="A6134" t="s">
        <v>94</v>
      </c>
      <c r="B6134" t="s">
        <v>176</v>
      </c>
      <c r="C6134" t="s">
        <v>134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 s="7">
        <f t="shared" si="285"/>
        <v>0</v>
      </c>
      <c r="AC6134">
        <f>INDEX(SHELF_days!$C$2:$C$289,MATCH(A6134&amp;"|"&amp;C6134,SHELF_days!$D$2:$D$289,0))</f>
        <v>35</v>
      </c>
      <c r="AD6134" s="8">
        <f t="shared" si="286"/>
        <v>0</v>
      </c>
      <c r="AE6134" s="7">
        <f t="shared" si="287"/>
        <v>0</v>
      </c>
    </row>
    <row r="6135" spans="1:31" x14ac:dyDescent="0.45">
      <c r="A6135" t="s">
        <v>94</v>
      </c>
      <c r="B6135" t="s">
        <v>176</v>
      </c>
      <c r="C6135" t="s">
        <v>135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 s="7">
        <f t="shared" si="285"/>
        <v>0</v>
      </c>
      <c r="AC6135">
        <f>INDEX(SHELF_days!$C$2:$C$289,MATCH(A6135&amp;"|"&amp;C6135,SHELF_days!$D$2:$D$289,0))</f>
        <v>47</v>
      </c>
      <c r="AD6135" s="8">
        <f t="shared" si="286"/>
        <v>0</v>
      </c>
      <c r="AE6135" s="7">
        <f t="shared" si="287"/>
        <v>0</v>
      </c>
    </row>
    <row r="6136" spans="1:31" x14ac:dyDescent="0.45">
      <c r="A6136" t="s">
        <v>94</v>
      </c>
      <c r="B6136" t="s">
        <v>176</v>
      </c>
      <c r="C6136" t="s">
        <v>136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6.190603740870855E-2</v>
      </c>
      <c r="Q6136">
        <v>0.18571811222612561</v>
      </c>
      <c r="R6136">
        <v>0.37731556878715661</v>
      </c>
      <c r="S6136">
        <v>0.5993472783759326</v>
      </c>
      <c r="T6136">
        <v>0.95</v>
      </c>
      <c r="U6136">
        <v>0.95</v>
      </c>
      <c r="V6136">
        <v>0.91441096596997429</v>
      </c>
      <c r="W6136">
        <v>3.3892690871806921E-2</v>
      </c>
      <c r="X6136">
        <v>0</v>
      </c>
      <c r="Y6136">
        <v>0</v>
      </c>
      <c r="Z6136">
        <v>0</v>
      </c>
      <c r="AA6136">
        <v>0</v>
      </c>
      <c r="AB6136" s="7">
        <f t="shared" si="285"/>
        <v>4.0725906536397041</v>
      </c>
      <c r="AC6136">
        <f>INDEX(SHELF_days!$C$2:$C$289,MATCH(A6136&amp;"|"&amp;C6136,SHELF_days!$D$2:$D$289,0))</f>
        <v>107</v>
      </c>
      <c r="AD6136" s="8">
        <f t="shared" si="286"/>
        <v>435.76719993944835</v>
      </c>
      <c r="AE6136" s="7">
        <f t="shared" si="287"/>
        <v>0.95</v>
      </c>
    </row>
    <row r="6137" spans="1:31" x14ac:dyDescent="0.45">
      <c r="A6137" t="s">
        <v>94</v>
      </c>
      <c r="B6137" t="s">
        <v>176</v>
      </c>
      <c r="C6137" t="s">
        <v>137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9.667751166712138E-2</v>
      </c>
      <c r="U6137">
        <v>9.667751166712138E-2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 s="7">
        <f t="shared" si="285"/>
        <v>0.19335502333424276</v>
      </c>
      <c r="AC6137">
        <f>INDEX(SHELF_days!$C$2:$C$289,MATCH(A6137&amp;"|"&amp;C6137,SHELF_days!$D$2:$D$289,0))</f>
        <v>152</v>
      </c>
      <c r="AD6137" s="8">
        <f t="shared" si="286"/>
        <v>29.3899635468049</v>
      </c>
      <c r="AE6137" s="7">
        <f t="shared" si="287"/>
        <v>9.667751166712138E-2</v>
      </c>
    </row>
    <row r="6138" spans="1:31" x14ac:dyDescent="0.45">
      <c r="A6138" t="s">
        <v>94</v>
      </c>
      <c r="B6138" t="s">
        <v>176</v>
      </c>
      <c r="C6138" t="s">
        <v>138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0.95</v>
      </c>
      <c r="T6138">
        <v>0.95</v>
      </c>
      <c r="U6138">
        <v>0.95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 s="7">
        <f t="shared" si="285"/>
        <v>2.8499999999999996</v>
      </c>
      <c r="AC6138">
        <f>INDEX(SHELF_days!$C$2:$C$289,MATCH(A6138&amp;"|"&amp;C6138,SHELF_days!$D$2:$D$289,0))</f>
        <v>18</v>
      </c>
      <c r="AD6138" s="8">
        <f t="shared" si="286"/>
        <v>51.3</v>
      </c>
      <c r="AE6138" s="7">
        <f t="shared" si="287"/>
        <v>0.95</v>
      </c>
    </row>
    <row r="6139" spans="1:31" x14ac:dyDescent="0.45">
      <c r="A6139" t="s">
        <v>94</v>
      </c>
      <c r="B6139" t="s">
        <v>176</v>
      </c>
      <c r="C6139" t="s">
        <v>139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 s="7">
        <f t="shared" si="285"/>
        <v>0</v>
      </c>
      <c r="AC6139">
        <f>INDEX(SHELF_days!$C$2:$C$289,MATCH(A6139&amp;"|"&amp;C6139,SHELF_days!$D$2:$D$289,0))</f>
        <v>6</v>
      </c>
      <c r="AD6139" s="8">
        <f t="shared" si="286"/>
        <v>0</v>
      </c>
      <c r="AE6139" s="7">
        <f t="shared" si="287"/>
        <v>0</v>
      </c>
    </row>
    <row r="6140" spans="1:31" x14ac:dyDescent="0.45">
      <c r="A6140" t="s">
        <v>94</v>
      </c>
      <c r="B6140" t="s">
        <v>177</v>
      </c>
      <c r="C6140" t="s">
        <v>134</v>
      </c>
      <c r="D6140">
        <v>0.34540146687327561</v>
      </c>
      <c r="E6140">
        <v>0.35316121000260181</v>
      </c>
      <c r="F6140">
        <v>0.36613743359751472</v>
      </c>
      <c r="G6140">
        <v>0.3851646933105467</v>
      </c>
      <c r="H6140">
        <v>0.45697099876190489</v>
      </c>
      <c r="I6140">
        <v>0.54836702600841536</v>
      </c>
      <c r="J6140">
        <v>0.60921242778003959</v>
      </c>
      <c r="K6140">
        <v>0.53215410725501877</v>
      </c>
      <c r="L6140">
        <v>0.42299788289202178</v>
      </c>
      <c r="M6140">
        <v>0.43576902103460918</v>
      </c>
      <c r="N6140">
        <v>0.41658947014410769</v>
      </c>
      <c r="O6140">
        <v>0.39251934190780419</v>
      </c>
      <c r="P6140">
        <v>0.35316121000260181</v>
      </c>
      <c r="Q6140">
        <v>0.33074699450264938</v>
      </c>
      <c r="R6140">
        <v>0.36613743359751472</v>
      </c>
      <c r="S6140">
        <v>0.53303435026079204</v>
      </c>
      <c r="T6140">
        <v>0.75543632473909861</v>
      </c>
      <c r="U6140">
        <v>0.7684003650398139</v>
      </c>
      <c r="V6140">
        <v>0.7684003650398139</v>
      </c>
      <c r="W6140">
        <v>0.74261442287068813</v>
      </c>
      <c r="X6140">
        <v>0.64986503469373236</v>
      </c>
      <c r="Y6140">
        <v>0.51996472141036454</v>
      </c>
      <c r="Z6140">
        <v>0.4062316395271528</v>
      </c>
      <c r="AA6140">
        <v>0.35331147063103829</v>
      </c>
      <c r="AB6140" s="7">
        <f t="shared" si="285"/>
        <v>11.811749411883119</v>
      </c>
      <c r="AC6140">
        <f>INDEX(SHELF_days!$C$2:$C$289,MATCH(A6140&amp;"|"&amp;C6140,SHELF_days!$D$2:$D$289,0))</f>
        <v>35</v>
      </c>
      <c r="AD6140" s="8">
        <f t="shared" si="286"/>
        <v>413.41122941590913</v>
      </c>
      <c r="AE6140" s="7">
        <f t="shared" si="287"/>
        <v>0.7684003650398139</v>
      </c>
    </row>
    <row r="6141" spans="1:31" x14ac:dyDescent="0.45">
      <c r="A6141" t="s">
        <v>94</v>
      </c>
      <c r="B6141" t="s">
        <v>177</v>
      </c>
      <c r="C6141" t="s">
        <v>135</v>
      </c>
      <c r="D6141">
        <v>0.30306257539407971</v>
      </c>
      <c r="E6141">
        <v>0.29564340286106311</v>
      </c>
      <c r="F6141">
        <v>0.29564340286106311</v>
      </c>
      <c r="G6141">
        <v>0.32726844799339277</v>
      </c>
      <c r="H6141">
        <v>0.41145447085886372</v>
      </c>
      <c r="I6141">
        <v>0.54394109876578611</v>
      </c>
      <c r="J6141">
        <v>0.52092147723182547</v>
      </c>
      <c r="K6141">
        <v>0.43092743608462292</v>
      </c>
      <c r="L6141">
        <v>0.38155701252343022</v>
      </c>
      <c r="M6141">
        <v>0.3800244880432076</v>
      </c>
      <c r="N6141">
        <v>0.37320940384748652</v>
      </c>
      <c r="O6141">
        <v>0.35216157503400952</v>
      </c>
      <c r="P6141">
        <v>0.33823125261264692</v>
      </c>
      <c r="Q6141">
        <v>0.33637211216031959</v>
      </c>
      <c r="R6141">
        <v>0.36691902216250749</v>
      </c>
      <c r="S6141">
        <v>0.47103920410323719</v>
      </c>
      <c r="T6141">
        <v>0.66613932355141148</v>
      </c>
      <c r="U6141">
        <v>0.74343843694951772</v>
      </c>
      <c r="V6141">
        <v>0.7441408125006409</v>
      </c>
      <c r="W6141">
        <v>0.72916637744623081</v>
      </c>
      <c r="X6141">
        <v>0.60378667115454887</v>
      </c>
      <c r="Y6141">
        <v>0.43817876429864128</v>
      </c>
      <c r="Z6141">
        <v>0.34486790771249609</v>
      </c>
      <c r="AA6141">
        <v>0.31330183490846297</v>
      </c>
      <c r="AB6141" s="7">
        <f t="shared" si="285"/>
        <v>10.711396511059492</v>
      </c>
      <c r="AC6141">
        <f>INDEX(SHELF_days!$C$2:$C$289,MATCH(A6141&amp;"|"&amp;C6141,SHELF_days!$D$2:$D$289,0))</f>
        <v>47</v>
      </c>
      <c r="AD6141" s="8">
        <f t="shared" si="286"/>
        <v>503.43563601979611</v>
      </c>
      <c r="AE6141" s="7">
        <f t="shared" si="287"/>
        <v>0.7441408125006409</v>
      </c>
    </row>
    <row r="6142" spans="1:31" x14ac:dyDescent="0.45">
      <c r="A6142" t="s">
        <v>94</v>
      </c>
      <c r="B6142" t="s">
        <v>177</v>
      </c>
      <c r="C6142" t="s">
        <v>136</v>
      </c>
      <c r="D6142">
        <v>0.23399140899210599</v>
      </c>
      <c r="E6142">
        <v>0.23246308874568841</v>
      </c>
      <c r="F6142">
        <v>0.2357591727191119</v>
      </c>
      <c r="G6142">
        <v>0.2367076478655197</v>
      </c>
      <c r="H6142">
        <v>0.24599513243990381</v>
      </c>
      <c r="I6142">
        <v>0.242137136720079</v>
      </c>
      <c r="J6142">
        <v>0.240952206985351</v>
      </c>
      <c r="K6142">
        <v>0.24427054160121481</v>
      </c>
      <c r="L6142">
        <v>0.23426671917991129</v>
      </c>
      <c r="M6142">
        <v>0.25279884753950349</v>
      </c>
      <c r="N6142">
        <v>0.27650043112633088</v>
      </c>
      <c r="O6142">
        <v>0.32124946196592019</v>
      </c>
      <c r="P6142">
        <v>0.3441128273211182</v>
      </c>
      <c r="Q6142">
        <v>0.3809439504433913</v>
      </c>
      <c r="R6142">
        <v>0.45254618571694039</v>
      </c>
      <c r="S6142">
        <v>0.54699551348778341</v>
      </c>
      <c r="T6142">
        <v>0.66700850472847517</v>
      </c>
      <c r="U6142">
        <v>0.66728547541198513</v>
      </c>
      <c r="V6142">
        <v>0.6921620257593134</v>
      </c>
      <c r="W6142">
        <v>0.58475120061831953</v>
      </c>
      <c r="X6142">
        <v>0.40020204752498878</v>
      </c>
      <c r="Y6142">
        <v>0.27764085957617829</v>
      </c>
      <c r="Z6142">
        <v>0.2367076478655197</v>
      </c>
      <c r="AA6142">
        <v>0.23233390217987859</v>
      </c>
      <c r="AB6142" s="7">
        <f t="shared" si="285"/>
        <v>8.4797819365145326</v>
      </c>
      <c r="AC6142">
        <f>INDEX(SHELF_days!$C$2:$C$289,MATCH(A6142&amp;"|"&amp;C6142,SHELF_days!$D$2:$D$289,0))</f>
        <v>107</v>
      </c>
      <c r="AD6142" s="8">
        <f t="shared" si="286"/>
        <v>907.33666720705503</v>
      </c>
      <c r="AE6142" s="7">
        <f t="shared" si="287"/>
        <v>0.6921620257593134</v>
      </c>
    </row>
    <row r="6143" spans="1:31" x14ac:dyDescent="0.45">
      <c r="A6143" t="s">
        <v>94</v>
      </c>
      <c r="B6143" t="s">
        <v>177</v>
      </c>
      <c r="C6143" t="s">
        <v>137</v>
      </c>
      <c r="D6143">
        <v>0.2516670820705354</v>
      </c>
      <c r="E6143">
        <v>0.24937299582677361</v>
      </c>
      <c r="F6143">
        <v>0.24937299582677361</v>
      </c>
      <c r="G6143">
        <v>0.2545280855813023</v>
      </c>
      <c r="H6143">
        <v>0.28175460877716252</v>
      </c>
      <c r="I6143">
        <v>0.33356780783732709</v>
      </c>
      <c r="J6143">
        <v>0.31076604468790309</v>
      </c>
      <c r="K6143">
        <v>0.28568235187116442</v>
      </c>
      <c r="L6143">
        <v>0.27651138384339219</v>
      </c>
      <c r="M6143">
        <v>0.27833019470413478</v>
      </c>
      <c r="N6143">
        <v>0.2857590318149078</v>
      </c>
      <c r="O6143">
        <v>0.28571625001702661</v>
      </c>
      <c r="P6143">
        <v>0.29827329214595483</v>
      </c>
      <c r="Q6143">
        <v>0.31652265119624801</v>
      </c>
      <c r="R6143">
        <v>0.36359501922235132</v>
      </c>
      <c r="S6143">
        <v>0.50591767041640046</v>
      </c>
      <c r="T6143">
        <v>0.65552211090227575</v>
      </c>
      <c r="U6143">
        <v>0.71261126414049147</v>
      </c>
      <c r="V6143">
        <v>0.71715922641361285</v>
      </c>
      <c r="W6143">
        <v>0.66260144644019414</v>
      </c>
      <c r="X6143">
        <v>0.4901045360421738</v>
      </c>
      <c r="Y6143">
        <v>0.3405155250571737</v>
      </c>
      <c r="Z6143">
        <v>0.26500588557714011</v>
      </c>
      <c r="AA6143">
        <v>0.25957820797381642</v>
      </c>
      <c r="AB6143" s="7">
        <f t="shared" si="285"/>
        <v>8.930435668386238</v>
      </c>
      <c r="AC6143">
        <f>INDEX(SHELF_days!$C$2:$C$289,MATCH(A6143&amp;"|"&amp;C6143,SHELF_days!$D$2:$D$289,0))</f>
        <v>152</v>
      </c>
      <c r="AD6143" s="8">
        <f t="shared" si="286"/>
        <v>1357.4262215947083</v>
      </c>
      <c r="AE6143" s="7">
        <f t="shared" si="287"/>
        <v>0.71715922641361285</v>
      </c>
    </row>
    <row r="6144" spans="1:31" x14ac:dyDescent="0.45">
      <c r="A6144" t="s">
        <v>94</v>
      </c>
      <c r="B6144" t="s">
        <v>177</v>
      </c>
      <c r="C6144" t="s">
        <v>138</v>
      </c>
      <c r="D6144">
        <v>0.22443658460929819</v>
      </c>
      <c r="E6144">
        <v>0.22443658460929819</v>
      </c>
      <c r="F6144">
        <v>0.22443658460929819</v>
      </c>
      <c r="G6144">
        <v>0.22443658460929819</v>
      </c>
      <c r="H6144">
        <v>0.22443658460929819</v>
      </c>
      <c r="I6144">
        <v>0.22443658460929819</v>
      </c>
      <c r="J6144">
        <v>0.22443658460929819</v>
      </c>
      <c r="K6144">
        <v>0.22443658460929819</v>
      </c>
      <c r="L6144">
        <v>0.22443658460929819</v>
      </c>
      <c r="M6144">
        <v>0.22443658460929819</v>
      </c>
      <c r="N6144">
        <v>0.25222859641467521</v>
      </c>
      <c r="O6144">
        <v>0.38914146718739218</v>
      </c>
      <c r="P6144">
        <v>0.46296264132081089</v>
      </c>
      <c r="Q6144">
        <v>0.53385221028794283</v>
      </c>
      <c r="R6144">
        <v>0.53593493315018692</v>
      </c>
      <c r="S6144">
        <v>0.58779769363740519</v>
      </c>
      <c r="T6144">
        <v>0.60400542320994</v>
      </c>
      <c r="U6144">
        <v>0.66221505952854676</v>
      </c>
      <c r="V6144">
        <v>0.67013730298464691</v>
      </c>
      <c r="W6144">
        <v>0.56565371037125134</v>
      </c>
      <c r="X6144">
        <v>0.40102187115420279</v>
      </c>
      <c r="Y6144">
        <v>0.22443658460929819</v>
      </c>
      <c r="Z6144">
        <v>0.22443658460929819</v>
      </c>
      <c r="AA6144">
        <v>0.22443658460929819</v>
      </c>
      <c r="AB6144" s="7">
        <f t="shared" si="285"/>
        <v>8.5826265091678788</v>
      </c>
      <c r="AC6144">
        <f>INDEX(SHELF_days!$C$2:$C$289,MATCH(A6144&amp;"|"&amp;C6144,SHELF_days!$D$2:$D$289,0))</f>
        <v>18</v>
      </c>
      <c r="AD6144" s="8">
        <f t="shared" si="286"/>
        <v>154.48727716502182</v>
      </c>
      <c r="AE6144" s="7">
        <f t="shared" si="287"/>
        <v>0.67013730298464691</v>
      </c>
    </row>
    <row r="6145" spans="1:31" x14ac:dyDescent="0.45">
      <c r="A6145" t="s">
        <v>94</v>
      </c>
      <c r="B6145" t="s">
        <v>177</v>
      </c>
      <c r="C6145" t="s">
        <v>139</v>
      </c>
      <c r="D6145">
        <v>0.3142325392178632</v>
      </c>
      <c r="E6145">
        <v>0.3142325392178632</v>
      </c>
      <c r="F6145">
        <v>0.3142325392178632</v>
      </c>
      <c r="G6145">
        <v>0.36525431398061142</v>
      </c>
      <c r="H6145">
        <v>0.44762945793592929</v>
      </c>
      <c r="I6145">
        <v>0.64414768546669066</v>
      </c>
      <c r="J6145">
        <v>0.6927057274028221</v>
      </c>
      <c r="K6145">
        <v>0.50533173901700368</v>
      </c>
      <c r="L6145">
        <v>0.43946834294776133</v>
      </c>
      <c r="M6145">
        <v>0.38992717685485501</v>
      </c>
      <c r="N6145">
        <v>0.33064360571438961</v>
      </c>
      <c r="O6145">
        <v>0.3142325392178632</v>
      </c>
      <c r="P6145">
        <v>0.3142325392178632</v>
      </c>
      <c r="Q6145">
        <v>0.3142325392178632</v>
      </c>
      <c r="R6145">
        <v>0.3142325392178632</v>
      </c>
      <c r="S6145">
        <v>0.48089577352993468</v>
      </c>
      <c r="T6145">
        <v>0.6927057274028221</v>
      </c>
      <c r="U6145">
        <v>0.6927057274028221</v>
      </c>
      <c r="V6145">
        <v>0.6927057274028221</v>
      </c>
      <c r="W6145">
        <v>0.6927057274028221</v>
      </c>
      <c r="X6145">
        <v>0.6927057274028221</v>
      </c>
      <c r="Y6145">
        <v>0.46020278676022569</v>
      </c>
      <c r="Z6145">
        <v>0.3142325392178632</v>
      </c>
      <c r="AA6145">
        <v>0.3142325392178632</v>
      </c>
      <c r="AB6145" s="7">
        <f t="shared" si="285"/>
        <v>11.047828099585105</v>
      </c>
      <c r="AC6145">
        <f>INDEX(SHELF_days!$C$2:$C$289,MATCH(A6145&amp;"|"&amp;C6145,SHELF_days!$D$2:$D$289,0))</f>
        <v>6</v>
      </c>
      <c r="AD6145" s="8">
        <f t="shared" si="286"/>
        <v>66.286968597510636</v>
      </c>
      <c r="AE6145" s="7">
        <f t="shared" si="287"/>
        <v>0.6927057274028221</v>
      </c>
    </row>
    <row r="6146" spans="1:31" x14ac:dyDescent="0.45">
      <c r="A6146" t="s">
        <v>94</v>
      </c>
      <c r="B6146" t="s">
        <v>178</v>
      </c>
      <c r="C6146" t="s">
        <v>134</v>
      </c>
      <c r="D6146">
        <v>0.50780881598574246</v>
      </c>
      <c r="E6146">
        <v>0.50798064301332513</v>
      </c>
      <c r="F6146">
        <v>0.50798064301332513</v>
      </c>
      <c r="G6146">
        <v>0.50798064301332513</v>
      </c>
      <c r="H6146">
        <v>0.50956318260274458</v>
      </c>
      <c r="I6146">
        <v>0.50956318260274458</v>
      </c>
      <c r="J6146">
        <v>0.50927863366763226</v>
      </c>
      <c r="K6146">
        <v>0.50734779604932889</v>
      </c>
      <c r="L6146">
        <v>0.50734779604932889</v>
      </c>
      <c r="M6146">
        <v>0.50734779604932889</v>
      </c>
      <c r="N6146">
        <v>0.50734779604932889</v>
      </c>
      <c r="O6146">
        <v>0.50544883297791132</v>
      </c>
      <c r="P6146">
        <v>0.50386650447820658</v>
      </c>
      <c r="Q6146">
        <v>0.50401722253434178</v>
      </c>
      <c r="R6146">
        <v>0.50513240949591331</v>
      </c>
      <c r="S6146">
        <v>0.50956318260274458</v>
      </c>
      <c r="T6146">
        <v>0.50956318260274458</v>
      </c>
      <c r="U6146">
        <v>0.50956318260274458</v>
      </c>
      <c r="V6146">
        <v>0.50956318260274458</v>
      </c>
      <c r="W6146">
        <v>0.50956318260274458</v>
      </c>
      <c r="X6146">
        <v>0.50956318260274458</v>
      </c>
      <c r="Y6146">
        <v>0.50956318260274458</v>
      </c>
      <c r="Z6146">
        <v>0.50956318260274458</v>
      </c>
      <c r="AA6146">
        <v>0.50734779604932889</v>
      </c>
      <c r="AB6146" s="7">
        <f t="shared" ref="AB6146:AB6209" si="288">SUM(D6146:AA6146)</f>
        <v>12.191865154453819</v>
      </c>
      <c r="AC6146">
        <f>INDEX(SHELF_days!$C$2:$C$289,MATCH(A6146&amp;"|"&amp;C6146,SHELF_days!$D$2:$D$289,0))</f>
        <v>35</v>
      </c>
      <c r="AD6146" s="8">
        <f t="shared" ref="AD6146:AD6209" si="289">AB6146*AC6146</f>
        <v>426.71528040588368</v>
      </c>
      <c r="AE6146" s="7">
        <f t="shared" ref="AE6146:AE6209" si="290">MAX(D6146:AA6146)</f>
        <v>0.50956318260274458</v>
      </c>
    </row>
    <row r="6147" spans="1:31" x14ac:dyDescent="0.45">
      <c r="A6147" t="s">
        <v>94</v>
      </c>
      <c r="B6147" t="s">
        <v>178</v>
      </c>
      <c r="C6147" t="s">
        <v>135</v>
      </c>
      <c r="D6147">
        <v>0.5094235995290477</v>
      </c>
      <c r="E6147">
        <v>0.50658074879935511</v>
      </c>
      <c r="F6147">
        <v>0.50560709749133903</v>
      </c>
      <c r="G6147">
        <v>0.50719581145490678</v>
      </c>
      <c r="H6147">
        <v>0.50204891649171901</v>
      </c>
      <c r="I6147">
        <v>0.48656891614283498</v>
      </c>
      <c r="J6147">
        <v>0.48266190939004522</v>
      </c>
      <c r="K6147">
        <v>0.49096960896535352</v>
      </c>
      <c r="L6147">
        <v>0.50001216460917808</v>
      </c>
      <c r="M6147">
        <v>0.50244207108492878</v>
      </c>
      <c r="N6147">
        <v>0.50458542327327982</v>
      </c>
      <c r="O6147">
        <v>0.50402471621920553</v>
      </c>
      <c r="P6147">
        <v>0.50466009625977537</v>
      </c>
      <c r="Q6147">
        <v>0.50481577492420071</v>
      </c>
      <c r="R6147">
        <v>0.50481577492420071</v>
      </c>
      <c r="S6147">
        <v>0.50956318260274436</v>
      </c>
      <c r="T6147">
        <v>0.50956318260274436</v>
      </c>
      <c r="U6147">
        <v>0.50956318260274436</v>
      </c>
      <c r="V6147">
        <v>0.50956318260274436</v>
      </c>
      <c r="W6147">
        <v>0.50956318260274436</v>
      </c>
      <c r="X6147">
        <v>0.50956318260274436</v>
      </c>
      <c r="Y6147">
        <v>0.50956318260274436</v>
      </c>
      <c r="Z6147">
        <v>0.50956318260274436</v>
      </c>
      <c r="AA6147">
        <v>0.50956318260274436</v>
      </c>
      <c r="AB6147" s="7">
        <f t="shared" si="288"/>
        <v>12.102481272984065</v>
      </c>
      <c r="AC6147">
        <f>INDEX(SHELF_days!$C$2:$C$289,MATCH(A6147&amp;"|"&amp;C6147,SHELF_days!$D$2:$D$289,0))</f>
        <v>47</v>
      </c>
      <c r="AD6147" s="8">
        <f t="shared" si="289"/>
        <v>568.81661983025106</v>
      </c>
      <c r="AE6147" s="7">
        <f t="shared" si="290"/>
        <v>0.50956318260274436</v>
      </c>
    </row>
    <row r="6148" spans="1:31" x14ac:dyDescent="0.45">
      <c r="A6148" t="s">
        <v>94</v>
      </c>
      <c r="B6148" t="s">
        <v>178</v>
      </c>
      <c r="C6148" t="s">
        <v>136</v>
      </c>
      <c r="D6148">
        <v>0.50956318260274436</v>
      </c>
      <c r="E6148">
        <v>0.50956318260274436</v>
      </c>
      <c r="F6148">
        <v>0.50747131992707506</v>
      </c>
      <c r="G6148">
        <v>0.50663479807811462</v>
      </c>
      <c r="H6148">
        <v>0.50077802902885504</v>
      </c>
      <c r="I6148">
        <v>0.47648876053252143</v>
      </c>
      <c r="J6148">
        <v>0.48764089704327912</v>
      </c>
      <c r="K6148">
        <v>0.50335316583474432</v>
      </c>
      <c r="L6148">
        <v>0.50885864035170192</v>
      </c>
      <c r="M6148">
        <v>0.50956318260274436</v>
      </c>
      <c r="N6148">
        <v>0.50956318260274436</v>
      </c>
      <c r="O6148">
        <v>0.50956318260274436</v>
      </c>
      <c r="P6148">
        <v>0.50956318260274436</v>
      </c>
      <c r="Q6148">
        <v>0.50956318260274436</v>
      </c>
      <c r="R6148">
        <v>0.50956318260274436</v>
      </c>
      <c r="S6148">
        <v>0.50956318260274436</v>
      </c>
      <c r="T6148">
        <v>0.50956318260274436</v>
      </c>
      <c r="U6148">
        <v>0.50956318260274436</v>
      </c>
      <c r="V6148">
        <v>0.50956318260274436</v>
      </c>
      <c r="W6148">
        <v>0.50956318260274436</v>
      </c>
      <c r="X6148">
        <v>0.50956318260274436</v>
      </c>
      <c r="Y6148">
        <v>0.50956318260274436</v>
      </c>
      <c r="Z6148">
        <v>0.50956318260274436</v>
      </c>
      <c r="AA6148">
        <v>0.50956318260274436</v>
      </c>
      <c r="AB6148" s="7">
        <f t="shared" si="288"/>
        <v>12.15379971504294</v>
      </c>
      <c r="AC6148">
        <f>INDEX(SHELF_days!$C$2:$C$289,MATCH(A6148&amp;"|"&amp;C6148,SHELF_days!$D$2:$D$289,0))</f>
        <v>107</v>
      </c>
      <c r="AD6148" s="8">
        <f t="shared" si="289"/>
        <v>1300.4565695095946</v>
      </c>
      <c r="AE6148" s="7">
        <f t="shared" si="290"/>
        <v>0.50956318260274436</v>
      </c>
    </row>
    <row r="6149" spans="1:31" x14ac:dyDescent="0.45">
      <c r="A6149" t="s">
        <v>94</v>
      </c>
      <c r="B6149" t="s">
        <v>178</v>
      </c>
      <c r="C6149" t="s">
        <v>137</v>
      </c>
      <c r="D6149">
        <v>0.50863833281437354</v>
      </c>
      <c r="E6149">
        <v>0.50717624240022852</v>
      </c>
      <c r="F6149">
        <v>0.50956318260274414</v>
      </c>
      <c r="G6149">
        <v>0.50956318260274414</v>
      </c>
      <c r="H6149">
        <v>0.50956318260274414</v>
      </c>
      <c r="I6149">
        <v>0.50956318260274414</v>
      </c>
      <c r="J6149">
        <v>0.48629350029836038</v>
      </c>
      <c r="K6149">
        <v>0.49584006724036539</v>
      </c>
      <c r="L6149">
        <v>0.50583075309967751</v>
      </c>
      <c r="M6149">
        <v>0.50956318260274414</v>
      </c>
      <c r="N6149">
        <v>0.50956318260274414</v>
      </c>
      <c r="O6149">
        <v>0.50956318260274414</v>
      </c>
      <c r="P6149">
        <v>0.50956318260274414</v>
      </c>
      <c r="Q6149">
        <v>0.50956318260274414</v>
      </c>
      <c r="R6149">
        <v>0.50956318260274414</v>
      </c>
      <c r="S6149">
        <v>0.50956318260274414</v>
      </c>
      <c r="T6149">
        <v>0.50956318260274414</v>
      </c>
      <c r="U6149">
        <v>0.50956318260274414</v>
      </c>
      <c r="V6149">
        <v>0.50956318260274414</v>
      </c>
      <c r="W6149">
        <v>0.50956318260274414</v>
      </c>
      <c r="X6149">
        <v>0.50956318260274414</v>
      </c>
      <c r="Y6149">
        <v>0.50956318260274414</v>
      </c>
      <c r="Z6149">
        <v>0.50956318260274414</v>
      </c>
      <c r="AA6149">
        <v>0.50956318260274414</v>
      </c>
      <c r="AB6149" s="7">
        <f t="shared" si="288"/>
        <v>12.18547936530514</v>
      </c>
      <c r="AC6149">
        <f>INDEX(SHELF_days!$C$2:$C$289,MATCH(A6149&amp;"|"&amp;C6149,SHELF_days!$D$2:$D$289,0))</f>
        <v>152</v>
      </c>
      <c r="AD6149" s="8">
        <f t="shared" si="289"/>
        <v>1852.1928635263812</v>
      </c>
      <c r="AE6149" s="7">
        <f t="shared" si="290"/>
        <v>0.50956318260274414</v>
      </c>
    </row>
    <row r="6150" spans="1:31" x14ac:dyDescent="0.45">
      <c r="A6150" t="s">
        <v>94</v>
      </c>
      <c r="B6150" t="s">
        <v>178</v>
      </c>
      <c r="C6150" t="s">
        <v>138</v>
      </c>
      <c r="D6150">
        <v>0.50956318260274358</v>
      </c>
      <c r="E6150">
        <v>0.50956318260274358</v>
      </c>
      <c r="F6150">
        <v>0.50956318260274358</v>
      </c>
      <c r="G6150">
        <v>0.50956318260274358</v>
      </c>
      <c r="H6150">
        <v>0.50956318260274358</v>
      </c>
      <c r="I6150">
        <v>0.50956318260274358</v>
      </c>
      <c r="J6150">
        <v>0.50956318260274358</v>
      </c>
      <c r="K6150">
        <v>0.50956318260274358</v>
      </c>
      <c r="L6150">
        <v>0.50956318260274358</v>
      </c>
      <c r="M6150">
        <v>0.50956318260274358</v>
      </c>
      <c r="N6150">
        <v>0.50956318260274358</v>
      </c>
      <c r="O6150">
        <v>0.50956318260274358</v>
      </c>
      <c r="P6150">
        <v>0.50956318260274358</v>
      </c>
      <c r="Q6150">
        <v>0.50956318260274358</v>
      </c>
      <c r="R6150">
        <v>0.50956318260274358</v>
      </c>
      <c r="S6150">
        <v>0.50956318260274358</v>
      </c>
      <c r="T6150">
        <v>0.50956318260274358</v>
      </c>
      <c r="U6150">
        <v>0.50956318260274358</v>
      </c>
      <c r="V6150">
        <v>0.50956318260274358</v>
      </c>
      <c r="W6150">
        <v>0.50956318260274358</v>
      </c>
      <c r="X6150">
        <v>0.50956318260274358</v>
      </c>
      <c r="Y6150">
        <v>0.50956318260274358</v>
      </c>
      <c r="Z6150">
        <v>0.50956318260274358</v>
      </c>
      <c r="AA6150">
        <v>0.50956318260274358</v>
      </c>
      <c r="AB6150" s="7">
        <f t="shared" si="288"/>
        <v>12.229516382465846</v>
      </c>
      <c r="AC6150">
        <f>INDEX(SHELF_days!$C$2:$C$289,MATCH(A6150&amp;"|"&amp;C6150,SHELF_days!$D$2:$D$289,0))</f>
        <v>18</v>
      </c>
      <c r="AD6150" s="8">
        <f t="shared" si="289"/>
        <v>220.13129488438523</v>
      </c>
      <c r="AE6150" s="7">
        <f t="shared" si="290"/>
        <v>0.50956318260274358</v>
      </c>
    </row>
    <row r="6151" spans="1:31" x14ac:dyDescent="0.45">
      <c r="A6151" t="s">
        <v>94</v>
      </c>
      <c r="B6151" t="s">
        <v>178</v>
      </c>
      <c r="C6151" t="s">
        <v>139</v>
      </c>
      <c r="D6151">
        <v>0.50956318260274358</v>
      </c>
      <c r="E6151">
        <v>0.50956318260274358</v>
      </c>
      <c r="F6151">
        <v>0.50956318260274358</v>
      </c>
      <c r="G6151">
        <v>0.50956318260274358</v>
      </c>
      <c r="H6151">
        <v>0.50956318260274358</v>
      </c>
      <c r="I6151">
        <v>0.50956318260274358</v>
      </c>
      <c r="J6151">
        <v>0.50956318260274358</v>
      </c>
      <c r="K6151">
        <v>0.50956318260274358</v>
      </c>
      <c r="L6151">
        <v>0.50956318260274358</v>
      </c>
      <c r="M6151">
        <v>0.50956318260274358</v>
      </c>
      <c r="N6151">
        <v>0.50956318260274358</v>
      </c>
      <c r="O6151">
        <v>0.50956318260274358</v>
      </c>
      <c r="P6151">
        <v>0.50956318260274358</v>
      </c>
      <c r="Q6151">
        <v>0.50956318260274358</v>
      </c>
      <c r="R6151">
        <v>0.50956318260274358</v>
      </c>
      <c r="S6151">
        <v>0.50956318260274358</v>
      </c>
      <c r="T6151">
        <v>0.50956318260274358</v>
      </c>
      <c r="U6151">
        <v>0.50956318260274358</v>
      </c>
      <c r="V6151">
        <v>0.50956318260274358</v>
      </c>
      <c r="W6151">
        <v>0.50956318260274358</v>
      </c>
      <c r="X6151">
        <v>0.50956318260274358</v>
      </c>
      <c r="Y6151">
        <v>0.50956318260274358</v>
      </c>
      <c r="Z6151">
        <v>0.50956318260274358</v>
      </c>
      <c r="AA6151">
        <v>0.50956318260274358</v>
      </c>
      <c r="AB6151" s="7">
        <f t="shared" si="288"/>
        <v>12.229516382465846</v>
      </c>
      <c r="AC6151">
        <f>INDEX(SHELF_days!$C$2:$C$289,MATCH(A6151&amp;"|"&amp;C6151,SHELF_days!$D$2:$D$289,0))</f>
        <v>6</v>
      </c>
      <c r="AD6151" s="8">
        <f t="shared" si="289"/>
        <v>73.377098294795076</v>
      </c>
      <c r="AE6151" s="7">
        <f t="shared" si="290"/>
        <v>0.50956318260274358</v>
      </c>
    </row>
    <row r="6152" spans="1:31" x14ac:dyDescent="0.45">
      <c r="A6152" t="s">
        <v>94</v>
      </c>
      <c r="B6152" t="s">
        <v>179</v>
      </c>
      <c r="C6152" t="s">
        <v>134</v>
      </c>
      <c r="D6152">
        <v>2.064983701377448E-8</v>
      </c>
      <c r="E6152">
        <v>2.064983701377448E-8</v>
      </c>
      <c r="F6152">
        <v>2.064983701377448E-8</v>
      </c>
      <c r="G6152">
        <v>2.064983701377448E-8</v>
      </c>
      <c r="H6152">
        <v>1.7921256657291839E-2</v>
      </c>
      <c r="I6152">
        <v>7.3997206726762646E-2</v>
      </c>
      <c r="J6152">
        <v>3.8589980273661263E-2</v>
      </c>
      <c r="K6152">
        <v>2.064983701377448E-8</v>
      </c>
      <c r="L6152">
        <v>2.064983701377448E-8</v>
      </c>
      <c r="M6152">
        <v>2.064983701377448E-8</v>
      </c>
      <c r="N6152">
        <v>2.064983701377448E-8</v>
      </c>
      <c r="O6152">
        <v>2.064983701377448E-8</v>
      </c>
      <c r="P6152">
        <v>2.064983701377448E-8</v>
      </c>
      <c r="Q6152">
        <v>2.064983701377448E-8</v>
      </c>
      <c r="R6152">
        <v>2.064983701377448E-8</v>
      </c>
      <c r="S6152">
        <v>2.064983701377448E-8</v>
      </c>
      <c r="T6152">
        <v>3.8589980273661263E-2</v>
      </c>
      <c r="U6152">
        <v>4.1767272874861497E-2</v>
      </c>
      <c r="V6152">
        <v>4.0178626574261377E-2</v>
      </c>
      <c r="W6152">
        <v>3.8589980273661263E-2</v>
      </c>
      <c r="X6152">
        <v>2.064983701377448E-8</v>
      </c>
      <c r="Y6152">
        <v>2.064983701377448E-8</v>
      </c>
      <c r="Z6152">
        <v>2.064983701377448E-8</v>
      </c>
      <c r="AA6152">
        <v>2.064983701377448E-8</v>
      </c>
      <c r="AB6152" s="7">
        <f t="shared" si="288"/>
        <v>0.28963465470139027</v>
      </c>
      <c r="AC6152">
        <f>INDEX(SHELF_days!$C$2:$C$289,MATCH(A6152&amp;"|"&amp;C6152,SHELF_days!$D$2:$D$289,0))</f>
        <v>35</v>
      </c>
      <c r="AD6152" s="8">
        <f t="shared" si="289"/>
        <v>10.137212914548659</v>
      </c>
      <c r="AE6152" s="7">
        <f t="shared" si="290"/>
        <v>7.3997206726762646E-2</v>
      </c>
    </row>
    <row r="6153" spans="1:31" x14ac:dyDescent="0.45">
      <c r="A6153" t="s">
        <v>94</v>
      </c>
      <c r="B6153" t="s">
        <v>179</v>
      </c>
      <c r="C6153" t="s">
        <v>135</v>
      </c>
      <c r="D6153">
        <v>2.064983701377448E-8</v>
      </c>
      <c r="E6153">
        <v>2.064983701377448E-8</v>
      </c>
      <c r="F6153">
        <v>2.064983701377448E-8</v>
      </c>
      <c r="G6153">
        <v>2.064983701377448E-8</v>
      </c>
      <c r="H6153">
        <v>2.064983701377448E-8</v>
      </c>
      <c r="I6153">
        <v>2.064983701377448E-8</v>
      </c>
      <c r="J6153">
        <v>2.064983701377448E-8</v>
      </c>
      <c r="K6153">
        <v>2.064983701377448E-8</v>
      </c>
      <c r="L6153">
        <v>2.064983701377448E-8</v>
      </c>
      <c r="M6153">
        <v>2.064983701377448E-8</v>
      </c>
      <c r="N6153">
        <v>2.064983701377448E-8</v>
      </c>
      <c r="O6153">
        <v>2.064983701377448E-8</v>
      </c>
      <c r="P6153">
        <v>2.064983701377448E-8</v>
      </c>
      <c r="Q6153">
        <v>2.064983701377448E-8</v>
      </c>
      <c r="R6153">
        <v>2.064983701377448E-8</v>
      </c>
      <c r="S6153">
        <v>2.064983701377448E-8</v>
      </c>
      <c r="T6153">
        <v>4.6814963823853722E-2</v>
      </c>
      <c r="U6153">
        <v>4.7997998303024023E-2</v>
      </c>
      <c r="V6153">
        <v>4.6814963823853722E-2</v>
      </c>
      <c r="W6153">
        <v>2.064983701377448E-8</v>
      </c>
      <c r="X6153">
        <v>2.064983701377448E-8</v>
      </c>
      <c r="Y6153">
        <v>2.064983701377448E-8</v>
      </c>
      <c r="Z6153">
        <v>2.064983701377448E-8</v>
      </c>
      <c r="AA6153">
        <v>2.064983701377448E-8</v>
      </c>
      <c r="AB6153" s="7">
        <f t="shared" si="288"/>
        <v>0.14162835959730874</v>
      </c>
      <c r="AC6153">
        <f>INDEX(SHELF_days!$C$2:$C$289,MATCH(A6153&amp;"|"&amp;C6153,SHELF_days!$D$2:$D$289,0))</f>
        <v>47</v>
      </c>
      <c r="AD6153" s="8">
        <f t="shared" si="289"/>
        <v>6.6565329010735104</v>
      </c>
      <c r="AE6153" s="7">
        <f t="shared" si="290"/>
        <v>4.7997998303024023E-2</v>
      </c>
    </row>
    <row r="6154" spans="1:31" x14ac:dyDescent="0.45">
      <c r="A6154" t="s">
        <v>94</v>
      </c>
      <c r="B6154" t="s">
        <v>179</v>
      </c>
      <c r="C6154" t="s">
        <v>136</v>
      </c>
      <c r="D6154">
        <v>2.064983701377448E-8</v>
      </c>
      <c r="E6154">
        <v>2.064983701377448E-8</v>
      </c>
      <c r="F6154">
        <v>2.064983701377448E-8</v>
      </c>
      <c r="G6154">
        <v>2.064983701377448E-8</v>
      </c>
      <c r="H6154">
        <v>2.064983701377448E-8</v>
      </c>
      <c r="I6154">
        <v>2.064983701377448E-8</v>
      </c>
      <c r="J6154">
        <v>2.064983701377448E-8</v>
      </c>
      <c r="K6154">
        <v>2.064983701377448E-8</v>
      </c>
      <c r="L6154">
        <v>2.064983701377448E-8</v>
      </c>
      <c r="M6154">
        <v>2.064983701377448E-8</v>
      </c>
      <c r="N6154">
        <v>1.7050612994342931E-2</v>
      </c>
      <c r="O6154">
        <v>7.8696841865409067E-2</v>
      </c>
      <c r="P6154">
        <v>0.16390353332377439</v>
      </c>
      <c r="Q6154">
        <v>0.21473853701032189</v>
      </c>
      <c r="R6154">
        <v>0.28064874868667311</v>
      </c>
      <c r="S6154">
        <v>0.37489415828695938</v>
      </c>
      <c r="T6154">
        <v>0.53191407935370028</v>
      </c>
      <c r="U6154">
        <v>0.62835910612733126</v>
      </c>
      <c r="V6154">
        <v>0.51308742071550717</v>
      </c>
      <c r="W6154">
        <v>0.22614415712679611</v>
      </c>
      <c r="X6154">
        <v>9.3845014502548646E-2</v>
      </c>
      <c r="Y6154">
        <v>2.064983701377448E-8</v>
      </c>
      <c r="Z6154">
        <v>2.064983701377448E-8</v>
      </c>
      <c r="AA6154">
        <v>2.064983701377448E-8</v>
      </c>
      <c r="AB6154" s="7">
        <f t="shared" si="288"/>
        <v>3.1232824784412454</v>
      </c>
      <c r="AC6154">
        <f>INDEX(SHELF_days!$C$2:$C$289,MATCH(A6154&amp;"|"&amp;C6154,SHELF_days!$D$2:$D$289,0))</f>
        <v>107</v>
      </c>
      <c r="AD6154" s="8">
        <f t="shared" si="289"/>
        <v>334.19122519321326</v>
      </c>
      <c r="AE6154" s="7">
        <f t="shared" si="290"/>
        <v>0.62835910612733126</v>
      </c>
    </row>
    <row r="6155" spans="1:31" x14ac:dyDescent="0.45">
      <c r="A6155" t="s">
        <v>94</v>
      </c>
      <c r="B6155" t="s">
        <v>179</v>
      </c>
      <c r="C6155" t="s">
        <v>137</v>
      </c>
      <c r="D6155">
        <v>2.064983701377448E-8</v>
      </c>
      <c r="E6155">
        <v>2.064983701377448E-8</v>
      </c>
      <c r="F6155">
        <v>2.064983701377448E-8</v>
      </c>
      <c r="G6155">
        <v>2.064983701377448E-8</v>
      </c>
      <c r="H6155">
        <v>2.064983701377448E-8</v>
      </c>
      <c r="I6155">
        <v>2.064983701377448E-8</v>
      </c>
      <c r="J6155">
        <v>2.064983701377448E-8</v>
      </c>
      <c r="K6155">
        <v>2.064983701377448E-8</v>
      </c>
      <c r="L6155">
        <v>2.064983701377448E-8</v>
      </c>
      <c r="M6155">
        <v>2.064983701377448E-8</v>
      </c>
      <c r="N6155">
        <v>2.064983701377448E-8</v>
      </c>
      <c r="O6155">
        <v>1.5941426249372441E-2</v>
      </c>
      <c r="P6155">
        <v>2.2629926406222699E-2</v>
      </c>
      <c r="Q6155">
        <v>3.5543404513885657E-2</v>
      </c>
      <c r="R6155">
        <v>3.7954972748000047E-2</v>
      </c>
      <c r="S6155">
        <v>6.5879053754966221E-2</v>
      </c>
      <c r="T6155">
        <v>7.1877281653636216E-2</v>
      </c>
      <c r="U6155">
        <v>8.905140576868778E-2</v>
      </c>
      <c r="V6155">
        <v>5.2211412490452962E-2</v>
      </c>
      <c r="W6155">
        <v>2.672896602285767E-2</v>
      </c>
      <c r="X6155">
        <v>2.064983701377448E-8</v>
      </c>
      <c r="Y6155">
        <v>2.064983701377448E-8</v>
      </c>
      <c r="Z6155">
        <v>2.064983701377448E-8</v>
      </c>
      <c r="AA6155">
        <v>2.064983701377448E-8</v>
      </c>
      <c r="AB6155" s="7">
        <f t="shared" si="288"/>
        <v>0.41781815935563688</v>
      </c>
      <c r="AC6155">
        <f>INDEX(SHELF_days!$C$2:$C$289,MATCH(A6155&amp;"|"&amp;C6155,SHELF_days!$D$2:$D$289,0))</f>
        <v>152</v>
      </c>
      <c r="AD6155" s="8">
        <f t="shared" si="289"/>
        <v>63.508360222056808</v>
      </c>
      <c r="AE6155" s="7">
        <f t="shared" si="290"/>
        <v>8.905140576868778E-2</v>
      </c>
    </row>
    <row r="6156" spans="1:31" x14ac:dyDescent="0.45">
      <c r="A6156" t="s">
        <v>94</v>
      </c>
      <c r="B6156" t="s">
        <v>179</v>
      </c>
      <c r="C6156" t="s">
        <v>138</v>
      </c>
      <c r="D6156">
        <v>2.064983701377448E-8</v>
      </c>
      <c r="E6156">
        <v>2.064983701377448E-8</v>
      </c>
      <c r="F6156">
        <v>2.064983701377448E-8</v>
      </c>
      <c r="G6156">
        <v>2.064983701377448E-8</v>
      </c>
      <c r="H6156">
        <v>2.064983701377448E-8</v>
      </c>
      <c r="I6156">
        <v>2.064983701377448E-8</v>
      </c>
      <c r="J6156">
        <v>2.064983701377448E-8</v>
      </c>
      <c r="K6156">
        <v>2.064983701377448E-8</v>
      </c>
      <c r="L6156">
        <v>2.064983701377448E-8</v>
      </c>
      <c r="M6156">
        <v>2.064983701377448E-8</v>
      </c>
      <c r="N6156">
        <v>0.11718233182015</v>
      </c>
      <c r="O6156">
        <v>0.27769575669937352</v>
      </c>
      <c r="P6156">
        <v>0.55388929105294704</v>
      </c>
      <c r="Q6156">
        <v>0.65857793882232651</v>
      </c>
      <c r="R6156">
        <v>0.83211397136162546</v>
      </c>
      <c r="S6156">
        <v>0.99019425264879579</v>
      </c>
      <c r="T6156">
        <v>1</v>
      </c>
      <c r="U6156">
        <v>1</v>
      </c>
      <c r="V6156">
        <v>1</v>
      </c>
      <c r="W6156">
        <v>0.75530068604902789</v>
      </c>
      <c r="X6156">
        <v>6.116713477701493E-2</v>
      </c>
      <c r="Y6156">
        <v>2.064983701377448E-8</v>
      </c>
      <c r="Z6156">
        <v>2.064983701377448E-8</v>
      </c>
      <c r="AA6156">
        <v>2.064983701377448E-8</v>
      </c>
      <c r="AB6156" s="7">
        <f t="shared" si="288"/>
        <v>7.2461216316791424</v>
      </c>
      <c r="AC6156">
        <f>INDEX(SHELF_days!$C$2:$C$289,MATCH(A6156&amp;"|"&amp;C6156,SHELF_days!$D$2:$D$289,0))</f>
        <v>18</v>
      </c>
      <c r="AD6156" s="8">
        <f t="shared" si="289"/>
        <v>130.43018937022455</v>
      </c>
      <c r="AE6156" s="7">
        <f t="shared" si="290"/>
        <v>1</v>
      </c>
    </row>
    <row r="6157" spans="1:31" x14ac:dyDescent="0.45">
      <c r="A6157" t="s">
        <v>94</v>
      </c>
      <c r="B6157" t="s">
        <v>179</v>
      </c>
      <c r="C6157" t="s">
        <v>139</v>
      </c>
      <c r="D6157">
        <v>2.064983701377448E-8</v>
      </c>
      <c r="E6157">
        <v>2.064983701377448E-8</v>
      </c>
      <c r="F6157">
        <v>2.064983701377448E-8</v>
      </c>
      <c r="G6157">
        <v>2.064983701377448E-8</v>
      </c>
      <c r="H6157">
        <v>2.064983701377448E-8</v>
      </c>
      <c r="I6157">
        <v>2.064983701377448E-8</v>
      </c>
      <c r="J6157">
        <v>2.064983701377448E-8</v>
      </c>
      <c r="K6157">
        <v>2.064983701377448E-8</v>
      </c>
      <c r="L6157">
        <v>2.064983701377448E-8</v>
      </c>
      <c r="M6157">
        <v>2.064983701377448E-8</v>
      </c>
      <c r="N6157">
        <v>2.064983701377448E-8</v>
      </c>
      <c r="O6157">
        <v>2.064983701377448E-8</v>
      </c>
      <c r="P6157">
        <v>2.064983701377448E-8</v>
      </c>
      <c r="Q6157">
        <v>2.064983701377448E-8</v>
      </c>
      <c r="R6157">
        <v>2.064983701377448E-8</v>
      </c>
      <c r="S6157">
        <v>2.064983701377448E-8</v>
      </c>
      <c r="T6157">
        <v>2.064983701377448E-8</v>
      </c>
      <c r="U6157">
        <v>2.064983701377448E-8</v>
      </c>
      <c r="V6157">
        <v>2.064983701377448E-8</v>
      </c>
      <c r="W6157">
        <v>2.064983701377448E-8</v>
      </c>
      <c r="X6157">
        <v>2.064983701377448E-8</v>
      </c>
      <c r="Y6157">
        <v>2.064983701377448E-8</v>
      </c>
      <c r="Z6157">
        <v>2.064983701377448E-8</v>
      </c>
      <c r="AA6157">
        <v>2.064983701377448E-8</v>
      </c>
      <c r="AB6157" s="7">
        <f t="shared" si="288"/>
        <v>4.9559608833058729E-7</v>
      </c>
      <c r="AC6157">
        <f>INDEX(SHELF_days!$C$2:$C$289,MATCH(A6157&amp;"|"&amp;C6157,SHELF_days!$D$2:$D$289,0))</f>
        <v>6</v>
      </c>
      <c r="AD6157" s="8">
        <f t="shared" si="289"/>
        <v>2.9735765299835235E-6</v>
      </c>
      <c r="AE6157" s="7">
        <f t="shared" si="290"/>
        <v>2.064983701377448E-8</v>
      </c>
    </row>
    <row r="6158" spans="1:31" x14ac:dyDescent="0.45">
      <c r="A6158" t="s">
        <v>94</v>
      </c>
      <c r="B6158" t="s">
        <v>180</v>
      </c>
      <c r="C6158" t="s">
        <v>134</v>
      </c>
      <c r="D6158">
        <v>0.8</v>
      </c>
      <c r="E6158">
        <v>0.8</v>
      </c>
      <c r="F6158">
        <v>0.8</v>
      </c>
      <c r="G6158">
        <v>0.8</v>
      </c>
      <c r="H6158">
        <v>0.8</v>
      </c>
      <c r="I6158">
        <v>0.8</v>
      </c>
      <c r="J6158">
        <v>0.8</v>
      </c>
      <c r="K6158">
        <v>0.8</v>
      </c>
      <c r="L6158">
        <v>0.8</v>
      </c>
      <c r="M6158">
        <v>0.8</v>
      </c>
      <c r="N6158">
        <v>0.8</v>
      </c>
      <c r="O6158">
        <v>0.8</v>
      </c>
      <c r="P6158">
        <v>0.8</v>
      </c>
      <c r="Q6158">
        <v>0.8</v>
      </c>
      <c r="R6158">
        <v>0.8</v>
      </c>
      <c r="S6158">
        <v>0.8</v>
      </c>
      <c r="T6158">
        <v>0.8</v>
      </c>
      <c r="U6158">
        <v>0.8</v>
      </c>
      <c r="V6158">
        <v>0.8</v>
      </c>
      <c r="W6158">
        <v>0.8</v>
      </c>
      <c r="X6158">
        <v>0.8</v>
      </c>
      <c r="Y6158">
        <v>0.8</v>
      </c>
      <c r="Z6158">
        <v>0.8</v>
      </c>
      <c r="AA6158">
        <v>0.8</v>
      </c>
      <c r="AB6158" s="7">
        <f t="shared" si="288"/>
        <v>19.200000000000006</v>
      </c>
      <c r="AC6158">
        <f>INDEX(SHELF_days!$C$2:$C$289,MATCH(A6158&amp;"|"&amp;C6158,SHELF_days!$D$2:$D$289,0))</f>
        <v>35</v>
      </c>
      <c r="AD6158" s="8">
        <f t="shared" si="289"/>
        <v>672.00000000000023</v>
      </c>
      <c r="AE6158" s="7">
        <f t="shared" si="290"/>
        <v>0.8</v>
      </c>
    </row>
    <row r="6159" spans="1:31" x14ac:dyDescent="0.45">
      <c r="A6159" t="s">
        <v>94</v>
      </c>
      <c r="B6159" t="s">
        <v>180</v>
      </c>
      <c r="C6159" t="s">
        <v>135</v>
      </c>
      <c r="D6159">
        <v>0.8</v>
      </c>
      <c r="E6159">
        <v>0.8</v>
      </c>
      <c r="F6159">
        <v>0.8</v>
      </c>
      <c r="G6159">
        <v>0.8</v>
      </c>
      <c r="H6159">
        <v>0.8</v>
      </c>
      <c r="I6159">
        <v>0.8</v>
      </c>
      <c r="J6159">
        <v>0.8</v>
      </c>
      <c r="K6159">
        <v>0.8</v>
      </c>
      <c r="L6159">
        <v>0.8</v>
      </c>
      <c r="M6159">
        <v>0.8</v>
      </c>
      <c r="N6159">
        <v>0.8</v>
      </c>
      <c r="O6159">
        <v>0.8</v>
      </c>
      <c r="P6159">
        <v>0.8</v>
      </c>
      <c r="Q6159">
        <v>0.8</v>
      </c>
      <c r="R6159">
        <v>0.8</v>
      </c>
      <c r="S6159">
        <v>0.8</v>
      </c>
      <c r="T6159">
        <v>0.8</v>
      </c>
      <c r="U6159">
        <v>0.8</v>
      </c>
      <c r="V6159">
        <v>0.8</v>
      </c>
      <c r="W6159">
        <v>0.8</v>
      </c>
      <c r="X6159">
        <v>0.8</v>
      </c>
      <c r="Y6159">
        <v>0.8</v>
      </c>
      <c r="Z6159">
        <v>0.8</v>
      </c>
      <c r="AA6159">
        <v>0.8</v>
      </c>
      <c r="AB6159" s="7">
        <f t="shared" si="288"/>
        <v>19.200000000000006</v>
      </c>
      <c r="AC6159">
        <f>INDEX(SHELF_days!$C$2:$C$289,MATCH(A6159&amp;"|"&amp;C6159,SHELF_days!$D$2:$D$289,0))</f>
        <v>47</v>
      </c>
      <c r="AD6159" s="8">
        <f t="shared" si="289"/>
        <v>902.40000000000032</v>
      </c>
      <c r="AE6159" s="7">
        <f t="shared" si="290"/>
        <v>0.8</v>
      </c>
    </row>
    <row r="6160" spans="1:31" x14ac:dyDescent="0.45">
      <c r="A6160" t="s">
        <v>94</v>
      </c>
      <c r="B6160" t="s">
        <v>180</v>
      </c>
      <c r="C6160" t="s">
        <v>136</v>
      </c>
      <c r="D6160">
        <v>0.8</v>
      </c>
      <c r="E6160">
        <v>0.8</v>
      </c>
      <c r="F6160">
        <v>0.8</v>
      </c>
      <c r="G6160">
        <v>0.8</v>
      </c>
      <c r="H6160">
        <v>0.8</v>
      </c>
      <c r="I6160">
        <v>0.8</v>
      </c>
      <c r="J6160">
        <v>0.8</v>
      </c>
      <c r="K6160">
        <v>0.8</v>
      </c>
      <c r="L6160">
        <v>0.8</v>
      </c>
      <c r="M6160">
        <v>0.8</v>
      </c>
      <c r="N6160">
        <v>0.8</v>
      </c>
      <c r="O6160">
        <v>0.8</v>
      </c>
      <c r="P6160">
        <v>0.8</v>
      </c>
      <c r="Q6160">
        <v>0.8</v>
      </c>
      <c r="R6160">
        <v>0.8</v>
      </c>
      <c r="S6160">
        <v>0.8</v>
      </c>
      <c r="T6160">
        <v>0.8</v>
      </c>
      <c r="U6160">
        <v>0.8</v>
      </c>
      <c r="V6160">
        <v>0.8</v>
      </c>
      <c r="W6160">
        <v>0.8</v>
      </c>
      <c r="X6160">
        <v>0.8</v>
      </c>
      <c r="Y6160">
        <v>0.8</v>
      </c>
      <c r="Z6160">
        <v>0.8</v>
      </c>
      <c r="AA6160">
        <v>0.8</v>
      </c>
      <c r="AB6160" s="7">
        <f t="shared" si="288"/>
        <v>19.200000000000006</v>
      </c>
      <c r="AC6160">
        <f>INDEX(SHELF_days!$C$2:$C$289,MATCH(A6160&amp;"|"&amp;C6160,SHELF_days!$D$2:$D$289,0))</f>
        <v>107</v>
      </c>
      <c r="AD6160" s="8">
        <f t="shared" si="289"/>
        <v>2054.4000000000005</v>
      </c>
      <c r="AE6160" s="7">
        <f t="shared" si="290"/>
        <v>0.8</v>
      </c>
    </row>
    <row r="6161" spans="1:31" x14ac:dyDescent="0.45">
      <c r="A6161" t="s">
        <v>94</v>
      </c>
      <c r="B6161" t="s">
        <v>180</v>
      </c>
      <c r="C6161" t="s">
        <v>137</v>
      </c>
      <c r="D6161">
        <v>0.8</v>
      </c>
      <c r="E6161">
        <v>0.8</v>
      </c>
      <c r="F6161">
        <v>0.8</v>
      </c>
      <c r="G6161">
        <v>0.8</v>
      </c>
      <c r="H6161">
        <v>0.8</v>
      </c>
      <c r="I6161">
        <v>0.8</v>
      </c>
      <c r="J6161">
        <v>0.8</v>
      </c>
      <c r="K6161">
        <v>0.8</v>
      </c>
      <c r="L6161">
        <v>0.8</v>
      </c>
      <c r="M6161">
        <v>0.8</v>
      </c>
      <c r="N6161">
        <v>0.8</v>
      </c>
      <c r="O6161">
        <v>0.8</v>
      </c>
      <c r="P6161">
        <v>0.8</v>
      </c>
      <c r="Q6161">
        <v>0.8</v>
      </c>
      <c r="R6161">
        <v>0.8</v>
      </c>
      <c r="S6161">
        <v>0.8</v>
      </c>
      <c r="T6161">
        <v>0.8</v>
      </c>
      <c r="U6161">
        <v>0.8</v>
      </c>
      <c r="V6161">
        <v>0.8</v>
      </c>
      <c r="W6161">
        <v>0.8</v>
      </c>
      <c r="X6161">
        <v>0.8</v>
      </c>
      <c r="Y6161">
        <v>0.8</v>
      </c>
      <c r="Z6161">
        <v>0.8</v>
      </c>
      <c r="AA6161">
        <v>0.8</v>
      </c>
      <c r="AB6161" s="7">
        <f t="shared" si="288"/>
        <v>19.200000000000006</v>
      </c>
      <c r="AC6161">
        <f>INDEX(SHELF_days!$C$2:$C$289,MATCH(A6161&amp;"|"&amp;C6161,SHELF_days!$D$2:$D$289,0))</f>
        <v>152</v>
      </c>
      <c r="AD6161" s="8">
        <f t="shared" si="289"/>
        <v>2918.400000000001</v>
      </c>
      <c r="AE6161" s="7">
        <f t="shared" si="290"/>
        <v>0.8</v>
      </c>
    </row>
    <row r="6162" spans="1:31" x14ac:dyDescent="0.45">
      <c r="A6162" t="s">
        <v>94</v>
      </c>
      <c r="B6162" t="s">
        <v>180</v>
      </c>
      <c r="C6162" t="s">
        <v>138</v>
      </c>
      <c r="D6162">
        <v>0.8</v>
      </c>
      <c r="E6162">
        <v>0.8</v>
      </c>
      <c r="F6162">
        <v>0.8</v>
      </c>
      <c r="G6162">
        <v>0.8</v>
      </c>
      <c r="H6162">
        <v>0.8</v>
      </c>
      <c r="I6162">
        <v>0.8</v>
      </c>
      <c r="J6162">
        <v>0.8</v>
      </c>
      <c r="K6162">
        <v>0.8</v>
      </c>
      <c r="L6162">
        <v>0.8</v>
      </c>
      <c r="M6162">
        <v>0.8</v>
      </c>
      <c r="N6162">
        <v>0.8</v>
      </c>
      <c r="O6162">
        <v>0.8</v>
      </c>
      <c r="P6162">
        <v>0.8</v>
      </c>
      <c r="Q6162">
        <v>0.8</v>
      </c>
      <c r="R6162">
        <v>0.8</v>
      </c>
      <c r="S6162">
        <v>0.8</v>
      </c>
      <c r="T6162">
        <v>0.8</v>
      </c>
      <c r="U6162">
        <v>0.8</v>
      </c>
      <c r="V6162">
        <v>0.8</v>
      </c>
      <c r="W6162">
        <v>0.8</v>
      </c>
      <c r="X6162">
        <v>0.8</v>
      </c>
      <c r="Y6162">
        <v>0.8</v>
      </c>
      <c r="Z6162">
        <v>0.8</v>
      </c>
      <c r="AA6162">
        <v>0.8</v>
      </c>
      <c r="AB6162" s="7">
        <f t="shared" si="288"/>
        <v>19.200000000000006</v>
      </c>
      <c r="AC6162">
        <f>INDEX(SHELF_days!$C$2:$C$289,MATCH(A6162&amp;"|"&amp;C6162,SHELF_days!$D$2:$D$289,0))</f>
        <v>18</v>
      </c>
      <c r="AD6162" s="8">
        <f t="shared" si="289"/>
        <v>345.60000000000014</v>
      </c>
      <c r="AE6162" s="7">
        <f t="shared" si="290"/>
        <v>0.8</v>
      </c>
    </row>
    <row r="6163" spans="1:31" x14ac:dyDescent="0.45">
      <c r="A6163" t="s">
        <v>94</v>
      </c>
      <c r="B6163" t="s">
        <v>180</v>
      </c>
      <c r="C6163" t="s">
        <v>139</v>
      </c>
      <c r="D6163">
        <v>0.8</v>
      </c>
      <c r="E6163">
        <v>0.8</v>
      </c>
      <c r="F6163">
        <v>0.8</v>
      </c>
      <c r="G6163">
        <v>0.8</v>
      </c>
      <c r="H6163">
        <v>0.8</v>
      </c>
      <c r="I6163">
        <v>0.8</v>
      </c>
      <c r="J6163">
        <v>0.8</v>
      </c>
      <c r="K6163">
        <v>0.8</v>
      </c>
      <c r="L6163">
        <v>0.8</v>
      </c>
      <c r="M6163">
        <v>0.8</v>
      </c>
      <c r="N6163">
        <v>0.8</v>
      </c>
      <c r="O6163">
        <v>0.8</v>
      </c>
      <c r="P6163">
        <v>0.8</v>
      </c>
      <c r="Q6163">
        <v>0.8</v>
      </c>
      <c r="R6163">
        <v>0.8</v>
      </c>
      <c r="S6163">
        <v>0.8</v>
      </c>
      <c r="T6163">
        <v>0.8</v>
      </c>
      <c r="U6163">
        <v>0.8</v>
      </c>
      <c r="V6163">
        <v>0.8</v>
      </c>
      <c r="W6163">
        <v>0.8</v>
      </c>
      <c r="X6163">
        <v>0.8</v>
      </c>
      <c r="Y6163">
        <v>0.8</v>
      </c>
      <c r="Z6163">
        <v>0.8</v>
      </c>
      <c r="AA6163">
        <v>0.8</v>
      </c>
      <c r="AB6163" s="7">
        <f t="shared" si="288"/>
        <v>19.200000000000006</v>
      </c>
      <c r="AC6163">
        <f>INDEX(SHELF_days!$C$2:$C$289,MATCH(A6163&amp;"|"&amp;C6163,SHELF_days!$D$2:$D$289,0))</f>
        <v>6</v>
      </c>
      <c r="AD6163" s="8">
        <f t="shared" si="289"/>
        <v>115.20000000000005</v>
      </c>
      <c r="AE6163" s="7">
        <f t="shared" si="290"/>
        <v>0.8</v>
      </c>
    </row>
    <row r="6164" spans="1:31" x14ac:dyDescent="0.45">
      <c r="A6164" t="s">
        <v>94</v>
      </c>
      <c r="B6164" t="s">
        <v>181</v>
      </c>
      <c r="C6164" t="s">
        <v>134</v>
      </c>
      <c r="D6164">
        <v>0.63800000000000001</v>
      </c>
      <c r="E6164">
        <v>0.63800000000000001</v>
      </c>
      <c r="F6164">
        <v>0.63800000000000001</v>
      </c>
      <c r="G6164">
        <v>0.63800000000000001</v>
      </c>
      <c r="H6164">
        <v>0.63800000000000001</v>
      </c>
      <c r="I6164">
        <v>0.63800000000000001</v>
      </c>
      <c r="J6164">
        <v>0.63800000000000001</v>
      </c>
      <c r="K6164">
        <v>0.63800000000000001</v>
      </c>
      <c r="L6164">
        <v>0.63800000000000001</v>
      </c>
      <c r="M6164">
        <v>0.63800000000000001</v>
      </c>
      <c r="N6164">
        <v>0.63800000000000001</v>
      </c>
      <c r="O6164">
        <v>0.63800000000000001</v>
      </c>
      <c r="P6164">
        <v>0.63800000000000001</v>
      </c>
      <c r="Q6164">
        <v>0.63800000000000001</v>
      </c>
      <c r="R6164">
        <v>0.63800000000000001</v>
      </c>
      <c r="S6164">
        <v>0.63800000000000001</v>
      </c>
      <c r="T6164">
        <v>0.63800000000000001</v>
      </c>
      <c r="U6164">
        <v>0.63800000000000001</v>
      </c>
      <c r="V6164">
        <v>0.63800000000000001</v>
      </c>
      <c r="W6164">
        <v>0.63800000000000001</v>
      </c>
      <c r="X6164">
        <v>0.63800000000000001</v>
      </c>
      <c r="Y6164">
        <v>0.63800000000000001</v>
      </c>
      <c r="Z6164">
        <v>0.63800000000000001</v>
      </c>
      <c r="AA6164">
        <v>0.63800000000000001</v>
      </c>
      <c r="AB6164" s="7">
        <f t="shared" si="288"/>
        <v>15.311999999999999</v>
      </c>
      <c r="AC6164">
        <f>INDEX(SHELF_days!$C$2:$C$289,MATCH(A6164&amp;"|"&amp;C6164,SHELF_days!$D$2:$D$289,0))</f>
        <v>35</v>
      </c>
      <c r="AD6164" s="8">
        <f t="shared" si="289"/>
        <v>535.91999999999996</v>
      </c>
      <c r="AE6164" s="7">
        <f t="shared" si="290"/>
        <v>0.63800000000000001</v>
      </c>
    </row>
    <row r="6165" spans="1:31" x14ac:dyDescent="0.45">
      <c r="A6165" t="s">
        <v>94</v>
      </c>
      <c r="B6165" t="s">
        <v>181</v>
      </c>
      <c r="C6165" t="s">
        <v>135</v>
      </c>
      <c r="D6165">
        <v>0.63800000000000001</v>
      </c>
      <c r="E6165">
        <v>0.63800000000000001</v>
      </c>
      <c r="F6165">
        <v>0.63800000000000001</v>
      </c>
      <c r="G6165">
        <v>0.63800000000000001</v>
      </c>
      <c r="H6165">
        <v>0.63800000000000001</v>
      </c>
      <c r="I6165">
        <v>0.63800000000000001</v>
      </c>
      <c r="J6165">
        <v>0.63800000000000001</v>
      </c>
      <c r="K6165">
        <v>0.63800000000000001</v>
      </c>
      <c r="L6165">
        <v>0.63800000000000001</v>
      </c>
      <c r="M6165">
        <v>0.63800000000000001</v>
      </c>
      <c r="N6165">
        <v>0.63800000000000001</v>
      </c>
      <c r="O6165">
        <v>0.63800000000000001</v>
      </c>
      <c r="P6165">
        <v>0.63800000000000001</v>
      </c>
      <c r="Q6165">
        <v>0.63800000000000001</v>
      </c>
      <c r="R6165">
        <v>0.63800000000000001</v>
      </c>
      <c r="S6165">
        <v>0.63800000000000001</v>
      </c>
      <c r="T6165">
        <v>0.63800000000000001</v>
      </c>
      <c r="U6165">
        <v>0.63800000000000001</v>
      </c>
      <c r="V6165">
        <v>0.63800000000000001</v>
      </c>
      <c r="W6165">
        <v>0.63800000000000001</v>
      </c>
      <c r="X6165">
        <v>0.63800000000000001</v>
      </c>
      <c r="Y6165">
        <v>0.63800000000000001</v>
      </c>
      <c r="Z6165">
        <v>0.63800000000000001</v>
      </c>
      <c r="AA6165">
        <v>0.63800000000000001</v>
      </c>
      <c r="AB6165" s="7">
        <f t="shared" si="288"/>
        <v>15.311999999999999</v>
      </c>
      <c r="AC6165">
        <f>INDEX(SHELF_days!$C$2:$C$289,MATCH(A6165&amp;"|"&amp;C6165,SHELF_days!$D$2:$D$289,0))</f>
        <v>47</v>
      </c>
      <c r="AD6165" s="8">
        <f t="shared" si="289"/>
        <v>719.66399999999999</v>
      </c>
      <c r="AE6165" s="7">
        <f t="shared" si="290"/>
        <v>0.63800000000000001</v>
      </c>
    </row>
    <row r="6166" spans="1:31" x14ac:dyDescent="0.45">
      <c r="A6166" t="s">
        <v>94</v>
      </c>
      <c r="B6166" t="s">
        <v>181</v>
      </c>
      <c r="C6166" t="s">
        <v>136</v>
      </c>
      <c r="D6166">
        <v>0.63800000000000001</v>
      </c>
      <c r="E6166">
        <v>0.63800000000000001</v>
      </c>
      <c r="F6166">
        <v>0.63800000000000001</v>
      </c>
      <c r="G6166">
        <v>0.63800000000000001</v>
      </c>
      <c r="H6166">
        <v>0.63800000000000001</v>
      </c>
      <c r="I6166">
        <v>0.63800000000000001</v>
      </c>
      <c r="J6166">
        <v>0.63800000000000001</v>
      </c>
      <c r="K6166">
        <v>0.63800000000000001</v>
      </c>
      <c r="L6166">
        <v>0.63800000000000001</v>
      </c>
      <c r="M6166">
        <v>0.63800000000000001</v>
      </c>
      <c r="N6166">
        <v>0.63800000000000001</v>
      </c>
      <c r="O6166">
        <v>0.63800000000000001</v>
      </c>
      <c r="P6166">
        <v>0.63800000000000001</v>
      </c>
      <c r="Q6166">
        <v>0.63800000000000001</v>
      </c>
      <c r="R6166">
        <v>0.63800000000000001</v>
      </c>
      <c r="S6166">
        <v>0.63800000000000001</v>
      </c>
      <c r="T6166">
        <v>0.63800000000000001</v>
      </c>
      <c r="U6166">
        <v>0.63800000000000001</v>
      </c>
      <c r="V6166">
        <v>0.63800000000000001</v>
      </c>
      <c r="W6166">
        <v>0.63800000000000001</v>
      </c>
      <c r="X6166">
        <v>0.63800000000000001</v>
      </c>
      <c r="Y6166">
        <v>0.63800000000000001</v>
      </c>
      <c r="Z6166">
        <v>0.63800000000000001</v>
      </c>
      <c r="AA6166">
        <v>0.63800000000000001</v>
      </c>
      <c r="AB6166" s="7">
        <f t="shared" si="288"/>
        <v>15.311999999999999</v>
      </c>
      <c r="AC6166">
        <f>INDEX(SHELF_days!$C$2:$C$289,MATCH(A6166&amp;"|"&amp;C6166,SHELF_days!$D$2:$D$289,0))</f>
        <v>107</v>
      </c>
      <c r="AD6166" s="8">
        <f t="shared" si="289"/>
        <v>1638.384</v>
      </c>
      <c r="AE6166" s="7">
        <f t="shared" si="290"/>
        <v>0.63800000000000001</v>
      </c>
    </row>
    <row r="6167" spans="1:31" x14ac:dyDescent="0.45">
      <c r="A6167" t="s">
        <v>94</v>
      </c>
      <c r="B6167" t="s">
        <v>181</v>
      </c>
      <c r="C6167" t="s">
        <v>137</v>
      </c>
      <c r="D6167">
        <v>0.63800000000000001</v>
      </c>
      <c r="E6167">
        <v>0.63800000000000001</v>
      </c>
      <c r="F6167">
        <v>0.63800000000000001</v>
      </c>
      <c r="G6167">
        <v>0.63800000000000001</v>
      </c>
      <c r="H6167">
        <v>0.63800000000000001</v>
      </c>
      <c r="I6167">
        <v>0.63800000000000001</v>
      </c>
      <c r="J6167">
        <v>0.63800000000000001</v>
      </c>
      <c r="K6167">
        <v>0.63800000000000001</v>
      </c>
      <c r="L6167">
        <v>0.63800000000000001</v>
      </c>
      <c r="M6167">
        <v>0.63800000000000001</v>
      </c>
      <c r="N6167">
        <v>0.63800000000000001</v>
      </c>
      <c r="O6167">
        <v>0.63800000000000001</v>
      </c>
      <c r="P6167">
        <v>0.63800000000000001</v>
      </c>
      <c r="Q6167">
        <v>0.63800000000000001</v>
      </c>
      <c r="R6167">
        <v>0.63800000000000001</v>
      </c>
      <c r="S6167">
        <v>0.63800000000000001</v>
      </c>
      <c r="T6167">
        <v>0.63800000000000001</v>
      </c>
      <c r="U6167">
        <v>0.63800000000000001</v>
      </c>
      <c r="V6167">
        <v>0.63800000000000001</v>
      </c>
      <c r="W6167">
        <v>0.63800000000000001</v>
      </c>
      <c r="X6167">
        <v>0.63800000000000001</v>
      </c>
      <c r="Y6167">
        <v>0.63800000000000001</v>
      </c>
      <c r="Z6167">
        <v>0.63800000000000001</v>
      </c>
      <c r="AA6167">
        <v>0.63800000000000001</v>
      </c>
      <c r="AB6167" s="7">
        <f t="shared" si="288"/>
        <v>15.311999999999999</v>
      </c>
      <c r="AC6167">
        <f>INDEX(SHELF_days!$C$2:$C$289,MATCH(A6167&amp;"|"&amp;C6167,SHELF_days!$D$2:$D$289,0))</f>
        <v>152</v>
      </c>
      <c r="AD6167" s="8">
        <f t="shared" si="289"/>
        <v>2327.424</v>
      </c>
      <c r="AE6167" s="7">
        <f t="shared" si="290"/>
        <v>0.63800000000000001</v>
      </c>
    </row>
    <row r="6168" spans="1:31" x14ac:dyDescent="0.45">
      <c r="A6168" t="s">
        <v>94</v>
      </c>
      <c r="B6168" t="s">
        <v>181</v>
      </c>
      <c r="C6168" t="s">
        <v>138</v>
      </c>
      <c r="D6168">
        <v>0.63800000000000001</v>
      </c>
      <c r="E6168">
        <v>0.63800000000000001</v>
      </c>
      <c r="F6168">
        <v>0.63800000000000001</v>
      </c>
      <c r="G6168">
        <v>0.63800000000000001</v>
      </c>
      <c r="H6168">
        <v>0.63800000000000001</v>
      </c>
      <c r="I6168">
        <v>0.63800000000000001</v>
      </c>
      <c r="J6168">
        <v>0.63800000000000001</v>
      </c>
      <c r="K6168">
        <v>0.63800000000000001</v>
      </c>
      <c r="L6168">
        <v>0.63800000000000001</v>
      </c>
      <c r="M6168">
        <v>0.63800000000000001</v>
      </c>
      <c r="N6168">
        <v>0.63800000000000001</v>
      </c>
      <c r="O6168">
        <v>0.63800000000000001</v>
      </c>
      <c r="P6168">
        <v>0.63800000000000001</v>
      </c>
      <c r="Q6168">
        <v>0.63800000000000001</v>
      </c>
      <c r="R6168">
        <v>0.63800000000000001</v>
      </c>
      <c r="S6168">
        <v>0.63800000000000001</v>
      </c>
      <c r="T6168">
        <v>0.63800000000000001</v>
      </c>
      <c r="U6168">
        <v>0.63800000000000001</v>
      </c>
      <c r="V6168">
        <v>0.63800000000000001</v>
      </c>
      <c r="W6168">
        <v>0.63800000000000001</v>
      </c>
      <c r="X6168">
        <v>0.63800000000000001</v>
      </c>
      <c r="Y6168">
        <v>0.63800000000000001</v>
      </c>
      <c r="Z6168">
        <v>0.63800000000000001</v>
      </c>
      <c r="AA6168">
        <v>0.63800000000000001</v>
      </c>
      <c r="AB6168" s="7">
        <f t="shared" si="288"/>
        <v>15.311999999999999</v>
      </c>
      <c r="AC6168">
        <f>INDEX(SHELF_days!$C$2:$C$289,MATCH(A6168&amp;"|"&amp;C6168,SHELF_days!$D$2:$D$289,0))</f>
        <v>18</v>
      </c>
      <c r="AD6168" s="8">
        <f t="shared" si="289"/>
        <v>275.61599999999999</v>
      </c>
      <c r="AE6168" s="7">
        <f t="shared" si="290"/>
        <v>0.63800000000000001</v>
      </c>
    </row>
    <row r="6169" spans="1:31" x14ac:dyDescent="0.45">
      <c r="A6169" t="s">
        <v>94</v>
      </c>
      <c r="B6169" t="s">
        <v>181</v>
      </c>
      <c r="C6169" t="s">
        <v>139</v>
      </c>
      <c r="D6169">
        <v>0.63800000000000001</v>
      </c>
      <c r="E6169">
        <v>0.63800000000000001</v>
      </c>
      <c r="F6169">
        <v>0.63800000000000001</v>
      </c>
      <c r="G6169">
        <v>0.63800000000000001</v>
      </c>
      <c r="H6169">
        <v>0.63800000000000001</v>
      </c>
      <c r="I6169">
        <v>0.63800000000000001</v>
      </c>
      <c r="J6169">
        <v>0.63800000000000001</v>
      </c>
      <c r="K6169">
        <v>0.63800000000000001</v>
      </c>
      <c r="L6169">
        <v>0.63800000000000001</v>
      </c>
      <c r="M6169">
        <v>0.63800000000000001</v>
      </c>
      <c r="N6169">
        <v>0.63800000000000001</v>
      </c>
      <c r="O6169">
        <v>0.63800000000000001</v>
      </c>
      <c r="P6169">
        <v>0.63800000000000001</v>
      </c>
      <c r="Q6169">
        <v>0.63800000000000001</v>
      </c>
      <c r="R6169">
        <v>0.63800000000000001</v>
      </c>
      <c r="S6169">
        <v>0.63800000000000001</v>
      </c>
      <c r="T6169">
        <v>0.63800000000000001</v>
      </c>
      <c r="U6169">
        <v>0.63800000000000001</v>
      </c>
      <c r="V6169">
        <v>0.63800000000000001</v>
      </c>
      <c r="W6169">
        <v>0.63800000000000001</v>
      </c>
      <c r="X6169">
        <v>0.63800000000000001</v>
      </c>
      <c r="Y6169">
        <v>0.63800000000000001</v>
      </c>
      <c r="Z6169">
        <v>0.63800000000000001</v>
      </c>
      <c r="AA6169">
        <v>0.63800000000000001</v>
      </c>
      <c r="AB6169" s="7">
        <f t="shared" si="288"/>
        <v>15.311999999999999</v>
      </c>
      <c r="AC6169">
        <f>INDEX(SHELF_days!$C$2:$C$289,MATCH(A6169&amp;"|"&amp;C6169,SHELF_days!$D$2:$D$289,0))</f>
        <v>6</v>
      </c>
      <c r="AD6169" s="8">
        <f t="shared" si="289"/>
        <v>91.872</v>
      </c>
      <c r="AE6169" s="7">
        <f t="shared" si="290"/>
        <v>0.63800000000000001</v>
      </c>
    </row>
    <row r="6170" spans="1:31" x14ac:dyDescent="0.45">
      <c r="A6170" t="s">
        <v>94</v>
      </c>
      <c r="B6170" t="s">
        <v>182</v>
      </c>
      <c r="C6170" t="s">
        <v>134</v>
      </c>
      <c r="D6170">
        <v>0.73419999999999996</v>
      </c>
      <c r="E6170">
        <v>0.73419999999999996</v>
      </c>
      <c r="F6170">
        <v>0.73419999999999996</v>
      </c>
      <c r="G6170">
        <v>0.73419999999999996</v>
      </c>
      <c r="H6170">
        <v>0.73419999999999996</v>
      </c>
      <c r="I6170">
        <v>0.73419999999999996</v>
      </c>
      <c r="J6170">
        <v>0.73419999999999996</v>
      </c>
      <c r="K6170">
        <v>0.73419999999999996</v>
      </c>
      <c r="L6170">
        <v>0.73419999999999996</v>
      </c>
      <c r="M6170">
        <v>0.73419999999999996</v>
      </c>
      <c r="N6170">
        <v>0.73419999999999996</v>
      </c>
      <c r="O6170">
        <v>0.73419999999999996</v>
      </c>
      <c r="P6170">
        <v>0.73419999999999996</v>
      </c>
      <c r="Q6170">
        <v>0.73419999999999996</v>
      </c>
      <c r="R6170">
        <v>0.73419999999999996</v>
      </c>
      <c r="S6170">
        <v>0.73419999999999996</v>
      </c>
      <c r="T6170">
        <v>0.73419999999999996</v>
      </c>
      <c r="U6170">
        <v>0.73419999999999996</v>
      </c>
      <c r="V6170">
        <v>0.73419999999999996</v>
      </c>
      <c r="W6170">
        <v>0.73419999999999996</v>
      </c>
      <c r="X6170">
        <v>0.73419999999999996</v>
      </c>
      <c r="Y6170">
        <v>0.73419999999999996</v>
      </c>
      <c r="Z6170">
        <v>0.73419999999999996</v>
      </c>
      <c r="AA6170">
        <v>0.73419999999999996</v>
      </c>
      <c r="AB6170" s="7">
        <f t="shared" si="288"/>
        <v>17.620799999999996</v>
      </c>
      <c r="AC6170">
        <f>INDEX(SHELF_days!$C$2:$C$289,MATCH(A6170&amp;"|"&amp;C6170,SHELF_days!$D$2:$D$289,0))</f>
        <v>35</v>
      </c>
      <c r="AD6170" s="8">
        <f t="shared" si="289"/>
        <v>616.72799999999984</v>
      </c>
      <c r="AE6170" s="7">
        <f t="shared" si="290"/>
        <v>0.73419999999999996</v>
      </c>
    </row>
    <row r="6171" spans="1:31" x14ac:dyDescent="0.45">
      <c r="A6171" t="s">
        <v>94</v>
      </c>
      <c r="B6171" t="s">
        <v>182</v>
      </c>
      <c r="C6171" t="s">
        <v>135</v>
      </c>
      <c r="D6171">
        <v>0.73419999999999996</v>
      </c>
      <c r="E6171">
        <v>0.73419999999999996</v>
      </c>
      <c r="F6171">
        <v>0.73419999999999996</v>
      </c>
      <c r="G6171">
        <v>0.73419999999999996</v>
      </c>
      <c r="H6171">
        <v>0.73419999999999996</v>
      </c>
      <c r="I6171">
        <v>0.73419999999999996</v>
      </c>
      <c r="J6171">
        <v>0.73419999999999996</v>
      </c>
      <c r="K6171">
        <v>0.73419999999999996</v>
      </c>
      <c r="L6171">
        <v>0.73419999999999996</v>
      </c>
      <c r="M6171">
        <v>0.73419999999999996</v>
      </c>
      <c r="N6171">
        <v>0.73419999999999996</v>
      </c>
      <c r="O6171">
        <v>0.73419999999999996</v>
      </c>
      <c r="P6171">
        <v>0.73419999999999996</v>
      </c>
      <c r="Q6171">
        <v>0.73419999999999996</v>
      </c>
      <c r="R6171">
        <v>0.73419999999999996</v>
      </c>
      <c r="S6171">
        <v>0.73419999999999996</v>
      </c>
      <c r="T6171">
        <v>0.73419999999999996</v>
      </c>
      <c r="U6171">
        <v>0.73419999999999996</v>
      </c>
      <c r="V6171">
        <v>0.73419999999999996</v>
      </c>
      <c r="W6171">
        <v>0.73419999999999996</v>
      </c>
      <c r="X6171">
        <v>0.73419999999999996</v>
      </c>
      <c r="Y6171">
        <v>0.73419999999999996</v>
      </c>
      <c r="Z6171">
        <v>0.73419999999999996</v>
      </c>
      <c r="AA6171">
        <v>0.73419999999999996</v>
      </c>
      <c r="AB6171" s="7">
        <f t="shared" si="288"/>
        <v>17.620799999999996</v>
      </c>
      <c r="AC6171">
        <f>INDEX(SHELF_days!$C$2:$C$289,MATCH(A6171&amp;"|"&amp;C6171,SHELF_days!$D$2:$D$289,0))</f>
        <v>47</v>
      </c>
      <c r="AD6171" s="8">
        <f t="shared" si="289"/>
        <v>828.17759999999976</v>
      </c>
      <c r="AE6171" s="7">
        <f t="shared" si="290"/>
        <v>0.73419999999999996</v>
      </c>
    </row>
    <row r="6172" spans="1:31" x14ac:dyDescent="0.45">
      <c r="A6172" t="s">
        <v>94</v>
      </c>
      <c r="B6172" t="s">
        <v>182</v>
      </c>
      <c r="C6172" t="s">
        <v>136</v>
      </c>
      <c r="D6172">
        <v>0.73419999999999996</v>
      </c>
      <c r="E6172">
        <v>0.73419999999999996</v>
      </c>
      <c r="F6172">
        <v>0.73419999999999996</v>
      </c>
      <c r="G6172">
        <v>0.73419999999999996</v>
      </c>
      <c r="H6172">
        <v>0.73419999999999996</v>
      </c>
      <c r="I6172">
        <v>0.73419999999999996</v>
      </c>
      <c r="J6172">
        <v>0.73419999999999996</v>
      </c>
      <c r="K6172">
        <v>0.73419999999999996</v>
      </c>
      <c r="L6172">
        <v>0.73419999999999996</v>
      </c>
      <c r="M6172">
        <v>0.73419999999999996</v>
      </c>
      <c r="N6172">
        <v>0.73419999999999996</v>
      </c>
      <c r="O6172">
        <v>0.73419999999999996</v>
      </c>
      <c r="P6172">
        <v>0.73419999999999996</v>
      </c>
      <c r="Q6172">
        <v>0.73419999999999996</v>
      </c>
      <c r="R6172">
        <v>0.73419999999999996</v>
      </c>
      <c r="S6172">
        <v>0.73419999999999996</v>
      </c>
      <c r="T6172">
        <v>0.73419999999999996</v>
      </c>
      <c r="U6172">
        <v>0.73419999999999996</v>
      </c>
      <c r="V6172">
        <v>0.73419999999999996</v>
      </c>
      <c r="W6172">
        <v>0.73419999999999996</v>
      </c>
      <c r="X6172">
        <v>0.73419999999999996</v>
      </c>
      <c r="Y6172">
        <v>0.73419999999999996</v>
      </c>
      <c r="Z6172">
        <v>0.73419999999999996</v>
      </c>
      <c r="AA6172">
        <v>0.73419999999999996</v>
      </c>
      <c r="AB6172" s="7">
        <f t="shared" si="288"/>
        <v>17.620799999999996</v>
      </c>
      <c r="AC6172">
        <f>INDEX(SHELF_days!$C$2:$C$289,MATCH(A6172&amp;"|"&amp;C6172,SHELF_days!$D$2:$D$289,0))</f>
        <v>107</v>
      </c>
      <c r="AD6172" s="8">
        <f t="shared" si="289"/>
        <v>1885.4255999999996</v>
      </c>
      <c r="AE6172" s="7">
        <f t="shared" si="290"/>
        <v>0.73419999999999996</v>
      </c>
    </row>
    <row r="6173" spans="1:31" x14ac:dyDescent="0.45">
      <c r="A6173" t="s">
        <v>94</v>
      </c>
      <c r="B6173" t="s">
        <v>182</v>
      </c>
      <c r="C6173" t="s">
        <v>137</v>
      </c>
      <c r="D6173">
        <v>0.73419999999999996</v>
      </c>
      <c r="E6173">
        <v>0.73419999999999996</v>
      </c>
      <c r="F6173">
        <v>0.73419999999999996</v>
      </c>
      <c r="G6173">
        <v>0.73419999999999996</v>
      </c>
      <c r="H6173">
        <v>0.73419999999999996</v>
      </c>
      <c r="I6173">
        <v>0.73419999999999996</v>
      </c>
      <c r="J6173">
        <v>0.73419999999999996</v>
      </c>
      <c r="K6173">
        <v>0.73419999999999996</v>
      </c>
      <c r="L6173">
        <v>0.73419999999999996</v>
      </c>
      <c r="M6173">
        <v>0.73419999999999996</v>
      </c>
      <c r="N6173">
        <v>0.73419999999999996</v>
      </c>
      <c r="O6173">
        <v>0.73419999999999996</v>
      </c>
      <c r="P6173">
        <v>0.73419999999999996</v>
      </c>
      <c r="Q6173">
        <v>0.73419999999999996</v>
      </c>
      <c r="R6173">
        <v>0.73419999999999996</v>
      </c>
      <c r="S6173">
        <v>0.73419999999999996</v>
      </c>
      <c r="T6173">
        <v>0.73419999999999996</v>
      </c>
      <c r="U6173">
        <v>0.73419999999999996</v>
      </c>
      <c r="V6173">
        <v>0.73419999999999996</v>
      </c>
      <c r="W6173">
        <v>0.73419999999999996</v>
      </c>
      <c r="X6173">
        <v>0.73419999999999996</v>
      </c>
      <c r="Y6173">
        <v>0.73419999999999996</v>
      </c>
      <c r="Z6173">
        <v>0.73419999999999996</v>
      </c>
      <c r="AA6173">
        <v>0.73419999999999996</v>
      </c>
      <c r="AB6173" s="7">
        <f t="shared" si="288"/>
        <v>17.620799999999996</v>
      </c>
      <c r="AC6173">
        <f>INDEX(SHELF_days!$C$2:$C$289,MATCH(A6173&amp;"|"&amp;C6173,SHELF_days!$D$2:$D$289,0))</f>
        <v>152</v>
      </c>
      <c r="AD6173" s="8">
        <f t="shared" si="289"/>
        <v>2678.3615999999993</v>
      </c>
      <c r="AE6173" s="7">
        <f t="shared" si="290"/>
        <v>0.73419999999999996</v>
      </c>
    </row>
    <row r="6174" spans="1:31" x14ac:dyDescent="0.45">
      <c r="A6174" t="s">
        <v>94</v>
      </c>
      <c r="B6174" t="s">
        <v>182</v>
      </c>
      <c r="C6174" t="s">
        <v>138</v>
      </c>
      <c r="D6174">
        <v>0.73419999999999996</v>
      </c>
      <c r="E6174">
        <v>0.73419999999999996</v>
      </c>
      <c r="F6174">
        <v>0.73419999999999996</v>
      </c>
      <c r="G6174">
        <v>0.73419999999999996</v>
      </c>
      <c r="H6174">
        <v>0.73419999999999996</v>
      </c>
      <c r="I6174">
        <v>0.73419999999999996</v>
      </c>
      <c r="J6174">
        <v>0.73419999999999996</v>
      </c>
      <c r="K6174">
        <v>0.73419999999999996</v>
      </c>
      <c r="L6174">
        <v>0.73419999999999996</v>
      </c>
      <c r="M6174">
        <v>0.73419999999999996</v>
      </c>
      <c r="N6174">
        <v>0.73419999999999996</v>
      </c>
      <c r="O6174">
        <v>0.73419999999999996</v>
      </c>
      <c r="P6174">
        <v>0.73419999999999996</v>
      </c>
      <c r="Q6174">
        <v>0.73419999999999996</v>
      </c>
      <c r="R6174">
        <v>0.73419999999999996</v>
      </c>
      <c r="S6174">
        <v>0.73419999999999996</v>
      </c>
      <c r="T6174">
        <v>0.73419999999999996</v>
      </c>
      <c r="U6174">
        <v>0.73419999999999996</v>
      </c>
      <c r="V6174">
        <v>0.73419999999999996</v>
      </c>
      <c r="W6174">
        <v>0.73419999999999996</v>
      </c>
      <c r="X6174">
        <v>0.73419999999999996</v>
      </c>
      <c r="Y6174">
        <v>0.73419999999999996</v>
      </c>
      <c r="Z6174">
        <v>0.73419999999999996</v>
      </c>
      <c r="AA6174">
        <v>0.73419999999999996</v>
      </c>
      <c r="AB6174" s="7">
        <f t="shared" si="288"/>
        <v>17.620799999999996</v>
      </c>
      <c r="AC6174">
        <f>INDEX(SHELF_days!$C$2:$C$289,MATCH(A6174&amp;"|"&amp;C6174,SHELF_days!$D$2:$D$289,0))</f>
        <v>18</v>
      </c>
      <c r="AD6174" s="8">
        <f t="shared" si="289"/>
        <v>317.17439999999993</v>
      </c>
      <c r="AE6174" s="7">
        <f t="shared" si="290"/>
        <v>0.73419999999999996</v>
      </c>
    </row>
    <row r="6175" spans="1:31" x14ac:dyDescent="0.45">
      <c r="A6175" t="s">
        <v>94</v>
      </c>
      <c r="B6175" t="s">
        <v>182</v>
      </c>
      <c r="C6175" t="s">
        <v>139</v>
      </c>
      <c r="D6175">
        <v>0.73419999999999996</v>
      </c>
      <c r="E6175">
        <v>0.73419999999999996</v>
      </c>
      <c r="F6175">
        <v>0.73419999999999996</v>
      </c>
      <c r="G6175">
        <v>0.73419999999999996</v>
      </c>
      <c r="H6175">
        <v>0.73419999999999996</v>
      </c>
      <c r="I6175">
        <v>0.73419999999999996</v>
      </c>
      <c r="J6175">
        <v>0.73419999999999996</v>
      </c>
      <c r="K6175">
        <v>0.73419999999999996</v>
      </c>
      <c r="L6175">
        <v>0.73419999999999996</v>
      </c>
      <c r="M6175">
        <v>0.73419999999999996</v>
      </c>
      <c r="N6175">
        <v>0.73419999999999996</v>
      </c>
      <c r="O6175">
        <v>0.73419999999999996</v>
      </c>
      <c r="P6175">
        <v>0.73419999999999996</v>
      </c>
      <c r="Q6175">
        <v>0.73419999999999996</v>
      </c>
      <c r="R6175">
        <v>0.73419999999999996</v>
      </c>
      <c r="S6175">
        <v>0.73419999999999996</v>
      </c>
      <c r="T6175">
        <v>0.73419999999999996</v>
      </c>
      <c r="U6175">
        <v>0.73419999999999996</v>
      </c>
      <c r="V6175">
        <v>0.73419999999999996</v>
      </c>
      <c r="W6175">
        <v>0.73419999999999996</v>
      </c>
      <c r="X6175">
        <v>0.73419999999999996</v>
      </c>
      <c r="Y6175">
        <v>0.73419999999999996</v>
      </c>
      <c r="Z6175">
        <v>0.73419999999999996</v>
      </c>
      <c r="AA6175">
        <v>0.73419999999999996</v>
      </c>
      <c r="AB6175" s="7">
        <f t="shared" si="288"/>
        <v>17.620799999999996</v>
      </c>
      <c r="AC6175">
        <f>INDEX(SHELF_days!$C$2:$C$289,MATCH(A6175&amp;"|"&amp;C6175,SHELF_days!$D$2:$D$289,0))</f>
        <v>6</v>
      </c>
      <c r="AD6175" s="8">
        <f t="shared" si="289"/>
        <v>105.72479999999997</v>
      </c>
      <c r="AE6175" s="7">
        <f t="shared" si="290"/>
        <v>0.73419999999999996</v>
      </c>
    </row>
    <row r="6176" spans="1:31" x14ac:dyDescent="0.45">
      <c r="A6176" t="s">
        <v>94</v>
      </c>
      <c r="B6176" t="s">
        <v>183</v>
      </c>
      <c r="C6176" t="s">
        <v>134</v>
      </c>
      <c r="D6176">
        <v>2.064983701377448E-8</v>
      </c>
      <c r="E6176">
        <v>2.064983701377448E-8</v>
      </c>
      <c r="F6176">
        <v>2.064983701377448E-8</v>
      </c>
      <c r="G6176">
        <v>2.064983701377448E-8</v>
      </c>
      <c r="H6176">
        <v>1.7921256657291839E-2</v>
      </c>
      <c r="I6176">
        <v>7.3997206726762646E-2</v>
      </c>
      <c r="J6176">
        <v>3.8589980273661263E-2</v>
      </c>
      <c r="K6176">
        <v>2.064983701377448E-8</v>
      </c>
      <c r="L6176">
        <v>2.064983701377448E-8</v>
      </c>
      <c r="M6176">
        <v>2.064983701377448E-8</v>
      </c>
      <c r="N6176">
        <v>2.064983701377448E-8</v>
      </c>
      <c r="O6176">
        <v>2.064983701377448E-8</v>
      </c>
      <c r="P6176">
        <v>2.064983701377448E-8</v>
      </c>
      <c r="Q6176">
        <v>2.064983701377448E-8</v>
      </c>
      <c r="R6176">
        <v>2.064983701377448E-8</v>
      </c>
      <c r="S6176">
        <v>2.064983701377448E-8</v>
      </c>
      <c r="T6176">
        <v>3.8589980273661263E-2</v>
      </c>
      <c r="U6176">
        <v>4.1767272874861497E-2</v>
      </c>
      <c r="V6176">
        <v>4.0178626574261377E-2</v>
      </c>
      <c r="W6176">
        <v>3.8589980273661263E-2</v>
      </c>
      <c r="X6176">
        <v>2.064983701377448E-8</v>
      </c>
      <c r="Y6176">
        <v>2.064983701377448E-8</v>
      </c>
      <c r="Z6176">
        <v>2.064983701377448E-8</v>
      </c>
      <c r="AA6176">
        <v>2.064983701377448E-8</v>
      </c>
      <c r="AB6176" s="7">
        <f t="shared" si="288"/>
        <v>0.28963465470139027</v>
      </c>
      <c r="AC6176">
        <f>INDEX(SHELF_days!$C$2:$C$289,MATCH(A6176&amp;"|"&amp;C6176,SHELF_days!$D$2:$D$289,0))</f>
        <v>35</v>
      </c>
      <c r="AD6176" s="8">
        <f t="shared" si="289"/>
        <v>10.137212914548659</v>
      </c>
      <c r="AE6176" s="7">
        <f t="shared" si="290"/>
        <v>7.3997206726762646E-2</v>
      </c>
    </row>
    <row r="6177" spans="1:31" x14ac:dyDescent="0.45">
      <c r="A6177" t="s">
        <v>94</v>
      </c>
      <c r="B6177" t="s">
        <v>183</v>
      </c>
      <c r="C6177" t="s">
        <v>135</v>
      </c>
      <c r="D6177">
        <v>2.064983701377448E-8</v>
      </c>
      <c r="E6177">
        <v>2.064983701377448E-8</v>
      </c>
      <c r="F6177">
        <v>2.064983701377448E-8</v>
      </c>
      <c r="G6177">
        <v>2.064983701377448E-8</v>
      </c>
      <c r="H6177">
        <v>2.064983701377448E-8</v>
      </c>
      <c r="I6177">
        <v>2.064983701377448E-8</v>
      </c>
      <c r="J6177">
        <v>2.064983701377448E-8</v>
      </c>
      <c r="K6177">
        <v>2.064983701377448E-8</v>
      </c>
      <c r="L6177">
        <v>2.064983701377448E-8</v>
      </c>
      <c r="M6177">
        <v>2.064983701377448E-8</v>
      </c>
      <c r="N6177">
        <v>2.064983701377448E-8</v>
      </c>
      <c r="O6177">
        <v>2.064983701377448E-8</v>
      </c>
      <c r="P6177">
        <v>2.064983701377448E-8</v>
      </c>
      <c r="Q6177">
        <v>2.064983701377448E-8</v>
      </c>
      <c r="R6177">
        <v>2.064983701377448E-8</v>
      </c>
      <c r="S6177">
        <v>2.064983701377448E-8</v>
      </c>
      <c r="T6177">
        <v>4.6814963823853722E-2</v>
      </c>
      <c r="U6177">
        <v>4.7997998303024023E-2</v>
      </c>
      <c r="V6177">
        <v>4.6814963823853722E-2</v>
      </c>
      <c r="W6177">
        <v>2.064983701377448E-8</v>
      </c>
      <c r="X6177">
        <v>2.064983701377448E-8</v>
      </c>
      <c r="Y6177">
        <v>2.064983701377448E-8</v>
      </c>
      <c r="Z6177">
        <v>2.064983701377448E-8</v>
      </c>
      <c r="AA6177">
        <v>2.064983701377448E-8</v>
      </c>
      <c r="AB6177" s="7">
        <f t="shared" si="288"/>
        <v>0.14162835959730874</v>
      </c>
      <c r="AC6177">
        <f>INDEX(SHELF_days!$C$2:$C$289,MATCH(A6177&amp;"|"&amp;C6177,SHELF_days!$D$2:$D$289,0))</f>
        <v>47</v>
      </c>
      <c r="AD6177" s="8">
        <f t="shared" si="289"/>
        <v>6.6565329010735104</v>
      </c>
      <c r="AE6177" s="7">
        <f t="shared" si="290"/>
        <v>4.7997998303024023E-2</v>
      </c>
    </row>
    <row r="6178" spans="1:31" x14ac:dyDescent="0.45">
      <c r="A6178" t="s">
        <v>94</v>
      </c>
      <c r="B6178" t="s">
        <v>183</v>
      </c>
      <c r="C6178" t="s">
        <v>136</v>
      </c>
      <c r="D6178">
        <v>2.064983701377448E-8</v>
      </c>
      <c r="E6178">
        <v>2.064983701377448E-8</v>
      </c>
      <c r="F6178">
        <v>2.064983701377448E-8</v>
      </c>
      <c r="G6178">
        <v>2.064983701377448E-8</v>
      </c>
      <c r="H6178">
        <v>2.064983701377448E-8</v>
      </c>
      <c r="I6178">
        <v>2.064983701377448E-8</v>
      </c>
      <c r="J6178">
        <v>2.064983701377448E-8</v>
      </c>
      <c r="K6178">
        <v>2.064983701377448E-8</v>
      </c>
      <c r="L6178">
        <v>2.064983701377448E-8</v>
      </c>
      <c r="M6178">
        <v>2.064983701377448E-8</v>
      </c>
      <c r="N6178">
        <v>1.7050612994342931E-2</v>
      </c>
      <c r="O6178">
        <v>7.8696841865409067E-2</v>
      </c>
      <c r="P6178">
        <v>0.16390353332377439</v>
      </c>
      <c r="Q6178">
        <v>0.21473853701032189</v>
      </c>
      <c r="R6178">
        <v>0.28064874868667311</v>
      </c>
      <c r="S6178">
        <v>0.37489415828695938</v>
      </c>
      <c r="T6178">
        <v>0.53191407935370028</v>
      </c>
      <c r="U6178">
        <v>0.62835910612733126</v>
      </c>
      <c r="V6178">
        <v>0.51308742071550717</v>
      </c>
      <c r="W6178">
        <v>0.22614415712679611</v>
      </c>
      <c r="X6178">
        <v>9.3845014502548646E-2</v>
      </c>
      <c r="Y6178">
        <v>2.064983701377448E-8</v>
      </c>
      <c r="Z6178">
        <v>2.064983701377448E-8</v>
      </c>
      <c r="AA6178">
        <v>2.064983701377448E-8</v>
      </c>
      <c r="AB6178" s="7">
        <f t="shared" si="288"/>
        <v>3.1232824784412454</v>
      </c>
      <c r="AC6178">
        <f>INDEX(SHELF_days!$C$2:$C$289,MATCH(A6178&amp;"|"&amp;C6178,SHELF_days!$D$2:$D$289,0))</f>
        <v>107</v>
      </c>
      <c r="AD6178" s="8">
        <f t="shared" si="289"/>
        <v>334.19122519321326</v>
      </c>
      <c r="AE6178" s="7">
        <f t="shared" si="290"/>
        <v>0.62835910612733126</v>
      </c>
    </row>
    <row r="6179" spans="1:31" x14ac:dyDescent="0.45">
      <c r="A6179" t="s">
        <v>94</v>
      </c>
      <c r="B6179" t="s">
        <v>183</v>
      </c>
      <c r="C6179" t="s">
        <v>137</v>
      </c>
      <c r="D6179">
        <v>2.064983701377448E-8</v>
      </c>
      <c r="E6179">
        <v>2.064983701377448E-8</v>
      </c>
      <c r="F6179">
        <v>2.064983701377448E-8</v>
      </c>
      <c r="G6179">
        <v>2.064983701377448E-8</v>
      </c>
      <c r="H6179">
        <v>2.064983701377448E-8</v>
      </c>
      <c r="I6179">
        <v>2.064983701377448E-8</v>
      </c>
      <c r="J6179">
        <v>2.064983701377448E-8</v>
      </c>
      <c r="K6179">
        <v>2.064983701377448E-8</v>
      </c>
      <c r="L6179">
        <v>2.064983701377448E-8</v>
      </c>
      <c r="M6179">
        <v>2.064983701377448E-8</v>
      </c>
      <c r="N6179">
        <v>2.064983701377448E-8</v>
      </c>
      <c r="O6179">
        <v>1.5941426249372441E-2</v>
      </c>
      <c r="P6179">
        <v>2.2629926406222699E-2</v>
      </c>
      <c r="Q6179">
        <v>3.5543404513885657E-2</v>
      </c>
      <c r="R6179">
        <v>3.7954972748000047E-2</v>
      </c>
      <c r="S6179">
        <v>6.5879053754966221E-2</v>
      </c>
      <c r="T6179">
        <v>7.1877281653636216E-2</v>
      </c>
      <c r="U6179">
        <v>8.905140576868778E-2</v>
      </c>
      <c r="V6179">
        <v>5.2211412490452962E-2</v>
      </c>
      <c r="W6179">
        <v>2.672896602285767E-2</v>
      </c>
      <c r="X6179">
        <v>2.064983701377448E-8</v>
      </c>
      <c r="Y6179">
        <v>2.064983701377448E-8</v>
      </c>
      <c r="Z6179">
        <v>2.064983701377448E-8</v>
      </c>
      <c r="AA6179">
        <v>2.064983701377448E-8</v>
      </c>
      <c r="AB6179" s="7">
        <f t="shared" si="288"/>
        <v>0.41781815935563688</v>
      </c>
      <c r="AC6179">
        <f>INDEX(SHELF_days!$C$2:$C$289,MATCH(A6179&amp;"|"&amp;C6179,SHELF_days!$D$2:$D$289,0))</f>
        <v>152</v>
      </c>
      <c r="AD6179" s="8">
        <f t="shared" si="289"/>
        <v>63.508360222056808</v>
      </c>
      <c r="AE6179" s="7">
        <f t="shared" si="290"/>
        <v>8.905140576868778E-2</v>
      </c>
    </row>
    <row r="6180" spans="1:31" x14ac:dyDescent="0.45">
      <c r="A6180" t="s">
        <v>94</v>
      </c>
      <c r="B6180" t="s">
        <v>183</v>
      </c>
      <c r="C6180" t="s">
        <v>138</v>
      </c>
      <c r="D6180">
        <v>2.064983701377448E-8</v>
      </c>
      <c r="E6180">
        <v>2.064983701377448E-8</v>
      </c>
      <c r="F6180">
        <v>2.064983701377448E-8</v>
      </c>
      <c r="G6180">
        <v>2.064983701377448E-8</v>
      </c>
      <c r="H6180">
        <v>2.064983701377448E-8</v>
      </c>
      <c r="I6180">
        <v>2.064983701377448E-8</v>
      </c>
      <c r="J6180">
        <v>2.064983701377448E-8</v>
      </c>
      <c r="K6180">
        <v>2.064983701377448E-8</v>
      </c>
      <c r="L6180">
        <v>2.064983701377448E-8</v>
      </c>
      <c r="M6180">
        <v>2.064983701377448E-8</v>
      </c>
      <c r="N6180">
        <v>0.11718233182015</v>
      </c>
      <c r="O6180">
        <v>0.27769575669937352</v>
      </c>
      <c r="P6180">
        <v>0.55388929105294704</v>
      </c>
      <c r="Q6180">
        <v>0.65857793882232651</v>
      </c>
      <c r="R6180">
        <v>0.83211397136162546</v>
      </c>
      <c r="S6180">
        <v>0.99019425264879579</v>
      </c>
      <c r="T6180">
        <v>1</v>
      </c>
      <c r="U6180">
        <v>1</v>
      </c>
      <c r="V6180">
        <v>1</v>
      </c>
      <c r="W6180">
        <v>0.75530068604902789</v>
      </c>
      <c r="X6180">
        <v>6.116713477701493E-2</v>
      </c>
      <c r="Y6180">
        <v>2.064983701377448E-8</v>
      </c>
      <c r="Z6180">
        <v>2.064983701377448E-8</v>
      </c>
      <c r="AA6180">
        <v>2.064983701377448E-8</v>
      </c>
      <c r="AB6180" s="7">
        <f t="shared" si="288"/>
        <v>7.2461216316791424</v>
      </c>
      <c r="AC6180">
        <f>INDEX(SHELF_days!$C$2:$C$289,MATCH(A6180&amp;"|"&amp;C6180,SHELF_days!$D$2:$D$289,0))</f>
        <v>18</v>
      </c>
      <c r="AD6180" s="8">
        <f t="shared" si="289"/>
        <v>130.43018937022455</v>
      </c>
      <c r="AE6180" s="7">
        <f t="shared" si="290"/>
        <v>1</v>
      </c>
    </row>
    <row r="6181" spans="1:31" x14ac:dyDescent="0.45">
      <c r="A6181" t="s">
        <v>94</v>
      </c>
      <c r="B6181" t="s">
        <v>183</v>
      </c>
      <c r="C6181" t="s">
        <v>139</v>
      </c>
      <c r="D6181">
        <v>2.064983701377448E-8</v>
      </c>
      <c r="E6181">
        <v>2.064983701377448E-8</v>
      </c>
      <c r="F6181">
        <v>2.064983701377448E-8</v>
      </c>
      <c r="G6181">
        <v>2.064983701377448E-8</v>
      </c>
      <c r="H6181">
        <v>2.064983701377448E-8</v>
      </c>
      <c r="I6181">
        <v>2.064983701377448E-8</v>
      </c>
      <c r="J6181">
        <v>2.064983701377448E-8</v>
      </c>
      <c r="K6181">
        <v>2.064983701377448E-8</v>
      </c>
      <c r="L6181">
        <v>2.064983701377448E-8</v>
      </c>
      <c r="M6181">
        <v>2.064983701377448E-8</v>
      </c>
      <c r="N6181">
        <v>2.064983701377448E-8</v>
      </c>
      <c r="O6181">
        <v>2.064983701377448E-8</v>
      </c>
      <c r="P6181">
        <v>2.064983701377448E-8</v>
      </c>
      <c r="Q6181">
        <v>2.064983701377448E-8</v>
      </c>
      <c r="R6181">
        <v>2.064983701377448E-8</v>
      </c>
      <c r="S6181">
        <v>2.064983701377448E-8</v>
      </c>
      <c r="T6181">
        <v>2.064983701377448E-8</v>
      </c>
      <c r="U6181">
        <v>2.064983701377448E-8</v>
      </c>
      <c r="V6181">
        <v>2.064983701377448E-8</v>
      </c>
      <c r="W6181">
        <v>2.064983701377448E-8</v>
      </c>
      <c r="X6181">
        <v>2.064983701377448E-8</v>
      </c>
      <c r="Y6181">
        <v>2.064983701377448E-8</v>
      </c>
      <c r="Z6181">
        <v>2.064983701377448E-8</v>
      </c>
      <c r="AA6181">
        <v>2.064983701377448E-8</v>
      </c>
      <c r="AB6181" s="7">
        <f t="shared" si="288"/>
        <v>4.9559608833058729E-7</v>
      </c>
      <c r="AC6181">
        <f>INDEX(SHELF_days!$C$2:$C$289,MATCH(A6181&amp;"|"&amp;C6181,SHELF_days!$D$2:$D$289,0))</f>
        <v>6</v>
      </c>
      <c r="AD6181" s="8">
        <f t="shared" si="289"/>
        <v>2.9735765299835235E-6</v>
      </c>
      <c r="AE6181" s="7">
        <f t="shared" si="290"/>
        <v>2.064983701377448E-8</v>
      </c>
    </row>
    <row r="6182" spans="1:31" x14ac:dyDescent="0.45">
      <c r="A6182" t="s">
        <v>94</v>
      </c>
      <c r="B6182" t="s">
        <v>184</v>
      </c>
      <c r="C6182" t="s">
        <v>134</v>
      </c>
      <c r="D6182">
        <v>0.77650895139250209</v>
      </c>
      <c r="E6182">
        <v>0.77650895139250209</v>
      </c>
      <c r="F6182">
        <v>0.77650895139250209</v>
      </c>
      <c r="G6182">
        <v>0.77650895139250209</v>
      </c>
      <c r="H6182">
        <v>0.77650895139250209</v>
      </c>
      <c r="I6182">
        <v>0.77650895139250209</v>
      </c>
      <c r="J6182">
        <v>0.77650895139250209</v>
      </c>
      <c r="K6182">
        <v>0.77650895139250209</v>
      </c>
      <c r="L6182">
        <v>0.77650895139250209</v>
      </c>
      <c r="M6182">
        <v>0.77650895139250209</v>
      </c>
      <c r="N6182">
        <v>0.77650895139250209</v>
      </c>
      <c r="O6182">
        <v>0.77650895139250209</v>
      </c>
      <c r="P6182">
        <v>0.77650895139250209</v>
      </c>
      <c r="Q6182">
        <v>0.77650895139250209</v>
      </c>
      <c r="R6182">
        <v>0.77650895139250209</v>
      </c>
      <c r="S6182">
        <v>0.77650895139250209</v>
      </c>
      <c r="T6182">
        <v>0.77650895139250209</v>
      </c>
      <c r="U6182">
        <v>0.77650895139250209</v>
      </c>
      <c r="V6182">
        <v>0.77650895139250209</v>
      </c>
      <c r="W6182">
        <v>0.77650895139250209</v>
      </c>
      <c r="X6182">
        <v>0.77650895139250209</v>
      </c>
      <c r="Y6182">
        <v>0.77650895139250209</v>
      </c>
      <c r="Z6182">
        <v>0.77650895139250209</v>
      </c>
      <c r="AA6182">
        <v>0.77650895139250209</v>
      </c>
      <c r="AB6182" s="7">
        <f t="shared" si="288"/>
        <v>18.636214833420048</v>
      </c>
      <c r="AC6182">
        <f>INDEX(SHELF_days!$C$2:$C$289,MATCH(A6182&amp;"|"&amp;C6182,SHELF_days!$D$2:$D$289,0))</f>
        <v>35</v>
      </c>
      <c r="AD6182" s="8">
        <f t="shared" si="289"/>
        <v>652.2675191697017</v>
      </c>
      <c r="AE6182" s="7">
        <f t="shared" si="290"/>
        <v>0.77650895139250209</v>
      </c>
    </row>
    <row r="6183" spans="1:31" x14ac:dyDescent="0.45">
      <c r="A6183" t="s">
        <v>94</v>
      </c>
      <c r="B6183" t="s">
        <v>184</v>
      </c>
      <c r="C6183" t="s">
        <v>135</v>
      </c>
      <c r="D6183">
        <v>0.77650895139250209</v>
      </c>
      <c r="E6183">
        <v>0.77650895139250209</v>
      </c>
      <c r="F6183">
        <v>0.77650895139250209</v>
      </c>
      <c r="G6183">
        <v>0.77650895139250209</v>
      </c>
      <c r="H6183">
        <v>0.77650895139250209</v>
      </c>
      <c r="I6183">
        <v>0.77650895139250209</v>
      </c>
      <c r="J6183">
        <v>0.77650895139250209</v>
      </c>
      <c r="K6183">
        <v>0.77650895139250209</v>
      </c>
      <c r="L6183">
        <v>0.77650895139250209</v>
      </c>
      <c r="M6183">
        <v>0.77650895139250209</v>
      </c>
      <c r="N6183">
        <v>0.77650895139250209</v>
      </c>
      <c r="O6183">
        <v>0.77650895139250209</v>
      </c>
      <c r="P6183">
        <v>0.77650895139250209</v>
      </c>
      <c r="Q6183">
        <v>0.77650895139250209</v>
      </c>
      <c r="R6183">
        <v>0.77650895139250209</v>
      </c>
      <c r="S6183">
        <v>0.77650895139250209</v>
      </c>
      <c r="T6183">
        <v>0.77650895139250209</v>
      </c>
      <c r="U6183">
        <v>0.77650895139250209</v>
      </c>
      <c r="V6183">
        <v>0.77650895139250209</v>
      </c>
      <c r="W6183">
        <v>0.77650895139250209</v>
      </c>
      <c r="X6183">
        <v>0.77650895139250209</v>
      </c>
      <c r="Y6183">
        <v>0.77650895139250209</v>
      </c>
      <c r="Z6183">
        <v>0.77650895139250209</v>
      </c>
      <c r="AA6183">
        <v>0.77650895139250209</v>
      </c>
      <c r="AB6183" s="7">
        <f t="shared" si="288"/>
        <v>18.636214833420048</v>
      </c>
      <c r="AC6183">
        <f>INDEX(SHELF_days!$C$2:$C$289,MATCH(A6183&amp;"|"&amp;C6183,SHELF_days!$D$2:$D$289,0))</f>
        <v>47</v>
      </c>
      <c r="AD6183" s="8">
        <f t="shared" si="289"/>
        <v>875.90209717074231</v>
      </c>
      <c r="AE6183" s="7">
        <f t="shared" si="290"/>
        <v>0.77650895139250209</v>
      </c>
    </row>
    <row r="6184" spans="1:31" x14ac:dyDescent="0.45">
      <c r="A6184" t="s">
        <v>94</v>
      </c>
      <c r="B6184" t="s">
        <v>184</v>
      </c>
      <c r="C6184" t="s">
        <v>136</v>
      </c>
      <c r="D6184">
        <v>0.77650895139250209</v>
      </c>
      <c r="E6184">
        <v>0.77650895139250209</v>
      </c>
      <c r="F6184">
        <v>0.77650895139250209</v>
      </c>
      <c r="G6184">
        <v>0.77650895139250209</v>
      </c>
      <c r="H6184">
        <v>0.77650895139250209</v>
      </c>
      <c r="I6184">
        <v>0.77353012571538171</v>
      </c>
      <c r="J6184">
        <v>0.77488869688731821</v>
      </c>
      <c r="K6184">
        <v>0.77650895139250209</v>
      </c>
      <c r="L6184">
        <v>0.77650895139250209</v>
      </c>
      <c r="M6184">
        <v>0.77650895139250209</v>
      </c>
      <c r="N6184">
        <v>0.77650895139250209</v>
      </c>
      <c r="O6184">
        <v>0.77650895139250209</v>
      </c>
      <c r="P6184">
        <v>0.77650895139250209</v>
      </c>
      <c r="Q6184">
        <v>0.77650895139250209</v>
      </c>
      <c r="R6184">
        <v>0.77650895139250209</v>
      </c>
      <c r="S6184">
        <v>0.77650895139250209</v>
      </c>
      <c r="T6184">
        <v>0.77650895139250209</v>
      </c>
      <c r="U6184">
        <v>0.77650895139250209</v>
      </c>
      <c r="V6184">
        <v>0.77650895139250209</v>
      </c>
      <c r="W6184">
        <v>0.77650895139250209</v>
      </c>
      <c r="X6184">
        <v>0.77650895139250209</v>
      </c>
      <c r="Y6184">
        <v>0.77650895139250209</v>
      </c>
      <c r="Z6184">
        <v>0.77650895139250209</v>
      </c>
      <c r="AA6184">
        <v>0.77650895139250209</v>
      </c>
      <c r="AB6184" s="7">
        <f t="shared" si="288"/>
        <v>18.631615753237742</v>
      </c>
      <c r="AC6184">
        <f>INDEX(SHELF_days!$C$2:$C$289,MATCH(A6184&amp;"|"&amp;C6184,SHELF_days!$D$2:$D$289,0))</f>
        <v>107</v>
      </c>
      <c r="AD6184" s="8">
        <f t="shared" si="289"/>
        <v>1993.5828855964385</v>
      </c>
      <c r="AE6184" s="7">
        <f t="shared" si="290"/>
        <v>0.77650895139250209</v>
      </c>
    </row>
    <row r="6185" spans="1:31" x14ac:dyDescent="0.45">
      <c r="A6185" t="s">
        <v>94</v>
      </c>
      <c r="B6185" t="s">
        <v>184</v>
      </c>
      <c r="C6185" t="s">
        <v>137</v>
      </c>
      <c r="D6185">
        <v>0.7765089513925022</v>
      </c>
      <c r="E6185">
        <v>0.7765089513925022</v>
      </c>
      <c r="F6185">
        <v>0.7765089513925022</v>
      </c>
      <c r="G6185">
        <v>0.7765089513925022</v>
      </c>
      <c r="H6185">
        <v>0.7765089513925022</v>
      </c>
      <c r="I6185">
        <v>0.77498818619904009</v>
      </c>
      <c r="J6185">
        <v>0.77536837749740561</v>
      </c>
      <c r="K6185">
        <v>0.7765089513925022</v>
      </c>
      <c r="L6185">
        <v>0.7765089513925022</v>
      </c>
      <c r="M6185">
        <v>0.7765089513925022</v>
      </c>
      <c r="N6185">
        <v>0.7765089513925022</v>
      </c>
      <c r="O6185">
        <v>0.7765089513925022</v>
      </c>
      <c r="P6185">
        <v>0.7765089513925022</v>
      </c>
      <c r="Q6185">
        <v>0.7765089513925022</v>
      </c>
      <c r="R6185">
        <v>0.7765089513925022</v>
      </c>
      <c r="S6185">
        <v>0.7765089513925022</v>
      </c>
      <c r="T6185">
        <v>0.7765089513925022</v>
      </c>
      <c r="U6185">
        <v>0.7765089513925022</v>
      </c>
      <c r="V6185">
        <v>0.7765089513925022</v>
      </c>
      <c r="W6185">
        <v>0.7765089513925022</v>
      </c>
      <c r="X6185">
        <v>0.7765089513925022</v>
      </c>
      <c r="Y6185">
        <v>0.7765089513925022</v>
      </c>
      <c r="Z6185">
        <v>0.7765089513925022</v>
      </c>
      <c r="AA6185">
        <v>0.77612876009413667</v>
      </c>
      <c r="AB6185" s="7">
        <f t="shared" si="288"/>
        <v>18.633173303033125</v>
      </c>
      <c r="AC6185">
        <f>INDEX(SHELF_days!$C$2:$C$289,MATCH(A6185&amp;"|"&amp;C6185,SHELF_days!$D$2:$D$289,0))</f>
        <v>152</v>
      </c>
      <c r="AD6185" s="8">
        <f t="shared" si="289"/>
        <v>2832.2423420610348</v>
      </c>
      <c r="AE6185" s="7">
        <f t="shared" si="290"/>
        <v>0.7765089513925022</v>
      </c>
    </row>
    <row r="6186" spans="1:31" x14ac:dyDescent="0.45">
      <c r="A6186" t="s">
        <v>94</v>
      </c>
      <c r="B6186" t="s">
        <v>184</v>
      </c>
      <c r="C6186" t="s">
        <v>138</v>
      </c>
      <c r="D6186">
        <v>0.7765089513925022</v>
      </c>
      <c r="E6186">
        <v>0.7765089513925022</v>
      </c>
      <c r="F6186">
        <v>0.7765089513925022</v>
      </c>
      <c r="G6186">
        <v>0.7765089513925022</v>
      </c>
      <c r="H6186">
        <v>0.7765089513925022</v>
      </c>
      <c r="I6186">
        <v>0.7765089513925022</v>
      </c>
      <c r="J6186">
        <v>0.7765089513925022</v>
      </c>
      <c r="K6186">
        <v>0.7765089513925022</v>
      </c>
      <c r="L6186">
        <v>0.7765089513925022</v>
      </c>
      <c r="M6186">
        <v>0.7765089513925022</v>
      </c>
      <c r="N6186">
        <v>0.7765089513925022</v>
      </c>
      <c r="O6186">
        <v>0.7765089513925022</v>
      </c>
      <c r="P6186">
        <v>0.7765089513925022</v>
      </c>
      <c r="Q6186">
        <v>0.7765089513925022</v>
      </c>
      <c r="R6186">
        <v>0.7765089513925022</v>
      </c>
      <c r="S6186">
        <v>0.7765089513925022</v>
      </c>
      <c r="T6186">
        <v>0.7765089513925022</v>
      </c>
      <c r="U6186">
        <v>0.7765089513925022</v>
      </c>
      <c r="V6186">
        <v>0.7765089513925022</v>
      </c>
      <c r="W6186">
        <v>0.7765089513925022</v>
      </c>
      <c r="X6186">
        <v>0.7765089513925022</v>
      </c>
      <c r="Y6186">
        <v>0.7765089513925022</v>
      </c>
      <c r="Z6186">
        <v>0.7765089513925022</v>
      </c>
      <c r="AA6186">
        <v>0.7765089513925022</v>
      </c>
      <c r="AB6186" s="7">
        <f t="shared" si="288"/>
        <v>18.636214833420048</v>
      </c>
      <c r="AC6186">
        <f>INDEX(SHELF_days!$C$2:$C$289,MATCH(A6186&amp;"|"&amp;C6186,SHELF_days!$D$2:$D$289,0))</f>
        <v>18</v>
      </c>
      <c r="AD6186" s="8">
        <f t="shared" si="289"/>
        <v>335.45186700156086</v>
      </c>
      <c r="AE6186" s="7">
        <f t="shared" si="290"/>
        <v>0.7765089513925022</v>
      </c>
    </row>
    <row r="6187" spans="1:31" x14ac:dyDescent="0.45">
      <c r="A6187" t="s">
        <v>94</v>
      </c>
      <c r="B6187" t="s">
        <v>184</v>
      </c>
      <c r="C6187" t="s">
        <v>139</v>
      </c>
      <c r="D6187">
        <v>0.77650895139250209</v>
      </c>
      <c r="E6187">
        <v>0.77650895139250209</v>
      </c>
      <c r="F6187">
        <v>0.77650895139250209</v>
      </c>
      <c r="G6187">
        <v>0.77650895139250209</v>
      </c>
      <c r="H6187">
        <v>0.77650895139250209</v>
      </c>
      <c r="I6187">
        <v>0.77650895139250209</v>
      </c>
      <c r="J6187">
        <v>0.77650895139250209</v>
      </c>
      <c r="K6187">
        <v>0.77650895139250209</v>
      </c>
      <c r="L6187">
        <v>0.77650895139250209</v>
      </c>
      <c r="M6187">
        <v>0.77650895139250209</v>
      </c>
      <c r="N6187">
        <v>0.77650895139250209</v>
      </c>
      <c r="O6187">
        <v>0.77650895139250209</v>
      </c>
      <c r="P6187">
        <v>0.77650895139250209</v>
      </c>
      <c r="Q6187">
        <v>0.77650895139250209</v>
      </c>
      <c r="R6187">
        <v>0.77650895139250209</v>
      </c>
      <c r="S6187">
        <v>0.77650895139250209</v>
      </c>
      <c r="T6187">
        <v>0.77650895139250209</v>
      </c>
      <c r="U6187">
        <v>0.77650895139250209</v>
      </c>
      <c r="V6187">
        <v>0.77650895139250209</v>
      </c>
      <c r="W6187">
        <v>0.77650895139250209</v>
      </c>
      <c r="X6187">
        <v>0.77650895139250209</v>
      </c>
      <c r="Y6187">
        <v>0.77650895139250209</v>
      </c>
      <c r="Z6187">
        <v>0.77650895139250209</v>
      </c>
      <c r="AA6187">
        <v>0.77650895139250209</v>
      </c>
      <c r="AB6187" s="7">
        <f t="shared" si="288"/>
        <v>18.636214833420048</v>
      </c>
      <c r="AC6187">
        <f>INDEX(SHELF_days!$C$2:$C$289,MATCH(A6187&amp;"|"&amp;C6187,SHELF_days!$D$2:$D$289,0))</f>
        <v>6</v>
      </c>
      <c r="AD6187" s="8">
        <f t="shared" si="289"/>
        <v>111.81728900052029</v>
      </c>
      <c r="AE6187" s="7">
        <f t="shared" si="290"/>
        <v>0.77650895139250209</v>
      </c>
    </row>
    <row r="6188" spans="1:31" x14ac:dyDescent="0.45">
      <c r="A6188" t="s">
        <v>94</v>
      </c>
      <c r="B6188" t="s">
        <v>185</v>
      </c>
      <c r="C6188" t="s">
        <v>134</v>
      </c>
      <c r="D6188">
        <v>0.44194616977225681</v>
      </c>
      <c r="E6188">
        <v>0.43776397515527937</v>
      </c>
      <c r="F6188">
        <v>0.43594202898550738</v>
      </c>
      <c r="G6188">
        <v>0.43548654244306428</v>
      </c>
      <c r="H6188">
        <v>0.43739130434782608</v>
      </c>
      <c r="I6188">
        <v>0.44409937888198792</v>
      </c>
      <c r="J6188">
        <v>0.45349896480331259</v>
      </c>
      <c r="K6188">
        <v>0.4605383022774327</v>
      </c>
      <c r="L6188">
        <v>0.46277432712215338</v>
      </c>
      <c r="M6188">
        <v>0.44757763975155268</v>
      </c>
      <c r="N6188">
        <v>0.42753623188405782</v>
      </c>
      <c r="O6188">
        <v>0.41026915113871648</v>
      </c>
      <c r="P6188">
        <v>0.39962732919254668</v>
      </c>
      <c r="Q6188">
        <v>0.39879917184265018</v>
      </c>
      <c r="R6188">
        <v>0.40194616977225678</v>
      </c>
      <c r="S6188">
        <v>0.41068322981366467</v>
      </c>
      <c r="T6188">
        <v>0.4305175983436853</v>
      </c>
      <c r="U6188">
        <v>0.45469979296066237</v>
      </c>
      <c r="V6188">
        <v>0.46712215320910971</v>
      </c>
      <c r="W6188">
        <v>0.47656314699792979</v>
      </c>
      <c r="X6188">
        <v>0.47863354037267092</v>
      </c>
      <c r="Y6188">
        <v>0.47892339544513463</v>
      </c>
      <c r="Z6188">
        <v>0.47544513457556947</v>
      </c>
      <c r="AA6188">
        <v>0.46285714285714308</v>
      </c>
      <c r="AB6188" s="7">
        <f t="shared" si="288"/>
        <v>10.630641821946167</v>
      </c>
      <c r="AC6188">
        <f>INDEX(SHELF_days!$C$2:$C$289,MATCH(A6188&amp;"|"&amp;C6188,SHELF_days!$D$2:$D$289,0))</f>
        <v>35</v>
      </c>
      <c r="AD6188" s="8">
        <f t="shared" si="289"/>
        <v>372.07246376811582</v>
      </c>
      <c r="AE6188" s="7">
        <f t="shared" si="290"/>
        <v>0.47892339544513463</v>
      </c>
    </row>
    <row r="6189" spans="1:31" x14ac:dyDescent="0.45">
      <c r="A6189" t="s">
        <v>94</v>
      </c>
      <c r="B6189" t="s">
        <v>185</v>
      </c>
      <c r="C6189" t="s">
        <v>135</v>
      </c>
      <c r="D6189">
        <v>0.44472049689441001</v>
      </c>
      <c r="E6189">
        <v>0.43504140786749479</v>
      </c>
      <c r="F6189">
        <v>0.43017598343685298</v>
      </c>
      <c r="G6189">
        <v>0.42313664596273282</v>
      </c>
      <c r="H6189">
        <v>0.411904761904762</v>
      </c>
      <c r="I6189">
        <v>0.39668737060041409</v>
      </c>
      <c r="J6189">
        <v>0.38664596273291929</v>
      </c>
      <c r="K6189">
        <v>0.37127329192546588</v>
      </c>
      <c r="L6189">
        <v>0.34560041407867492</v>
      </c>
      <c r="M6189">
        <v>0.32681159420289851</v>
      </c>
      <c r="N6189">
        <v>0.31325051759834388</v>
      </c>
      <c r="O6189">
        <v>0.30346790890269149</v>
      </c>
      <c r="P6189">
        <v>0.30781573498964809</v>
      </c>
      <c r="Q6189">
        <v>0.31904761904761902</v>
      </c>
      <c r="R6189">
        <v>0.32489648033126312</v>
      </c>
      <c r="S6189">
        <v>0.33607660455486538</v>
      </c>
      <c r="T6189">
        <v>0.35786749482401642</v>
      </c>
      <c r="U6189">
        <v>0.38535196687370599</v>
      </c>
      <c r="V6189">
        <v>0.40885093167701858</v>
      </c>
      <c r="W6189">
        <v>0.43555900621117999</v>
      </c>
      <c r="X6189">
        <v>0.45429606625258789</v>
      </c>
      <c r="Y6189">
        <v>0.45486542443064182</v>
      </c>
      <c r="Z6189">
        <v>0.45931677018633538</v>
      </c>
      <c r="AA6189">
        <v>0.45564182194616992</v>
      </c>
      <c r="AB6189" s="7">
        <f t="shared" si="288"/>
        <v>9.2883022774327113</v>
      </c>
      <c r="AC6189">
        <f>INDEX(SHELF_days!$C$2:$C$289,MATCH(A6189&amp;"|"&amp;C6189,SHELF_days!$D$2:$D$289,0))</f>
        <v>47</v>
      </c>
      <c r="AD6189" s="8">
        <f t="shared" si="289"/>
        <v>436.55020703933741</v>
      </c>
      <c r="AE6189" s="7">
        <f t="shared" si="290"/>
        <v>0.45931677018633538</v>
      </c>
    </row>
    <row r="6190" spans="1:31" x14ac:dyDescent="0.45">
      <c r="A6190" t="s">
        <v>94</v>
      </c>
      <c r="B6190" t="s">
        <v>185</v>
      </c>
      <c r="C6190" t="s">
        <v>136</v>
      </c>
      <c r="D6190">
        <v>0.28483853311439528</v>
      </c>
      <c r="E6190">
        <v>0.28653530377668313</v>
      </c>
      <c r="F6190">
        <v>0.29200875752599892</v>
      </c>
      <c r="G6190">
        <v>0.2864258347016968</v>
      </c>
      <c r="H6190">
        <v>0.27920087575259989</v>
      </c>
      <c r="I6190">
        <v>0.26606458675424199</v>
      </c>
      <c r="J6190">
        <v>0.24772851669403401</v>
      </c>
      <c r="K6190">
        <v>0.22632731253420901</v>
      </c>
      <c r="L6190">
        <v>0.20634920634920631</v>
      </c>
      <c r="M6190">
        <v>0.18713738368910779</v>
      </c>
      <c r="N6190">
        <v>0.17931034482758609</v>
      </c>
      <c r="O6190">
        <v>0.17958401751505201</v>
      </c>
      <c r="P6190">
        <v>0.1686371100164204</v>
      </c>
      <c r="Q6190">
        <v>0.16557197591680339</v>
      </c>
      <c r="R6190">
        <v>0.17120963327859881</v>
      </c>
      <c r="S6190">
        <v>0.18352490421455939</v>
      </c>
      <c r="T6190">
        <v>0.2031746031746032</v>
      </c>
      <c r="U6190">
        <v>0.21696770662287909</v>
      </c>
      <c r="V6190">
        <v>0.2302681992337165</v>
      </c>
      <c r="W6190">
        <v>0.25517241379310351</v>
      </c>
      <c r="X6190">
        <v>0.25407772304324028</v>
      </c>
      <c r="Y6190">
        <v>0.2544061302681993</v>
      </c>
      <c r="Z6190">
        <v>0.26086480569239179</v>
      </c>
      <c r="AA6190">
        <v>0.27279693486590029</v>
      </c>
      <c r="AB6190" s="7">
        <f t="shared" si="288"/>
        <v>5.5581828133552271</v>
      </c>
      <c r="AC6190">
        <f>INDEX(SHELF_days!$C$2:$C$289,MATCH(A6190&amp;"|"&amp;C6190,SHELF_days!$D$2:$D$289,0))</f>
        <v>107</v>
      </c>
      <c r="AD6190" s="8">
        <f t="shared" si="289"/>
        <v>594.72556102900933</v>
      </c>
      <c r="AE6190" s="7">
        <f t="shared" si="290"/>
        <v>0.29200875752599892</v>
      </c>
    </row>
    <row r="6191" spans="1:31" x14ac:dyDescent="0.45">
      <c r="A6191" t="s">
        <v>94</v>
      </c>
      <c r="B6191" t="s">
        <v>185</v>
      </c>
      <c r="C6191" t="s">
        <v>137</v>
      </c>
      <c r="D6191">
        <v>0.39945355191256843</v>
      </c>
      <c r="E6191">
        <v>0.40031225604996101</v>
      </c>
      <c r="F6191">
        <v>0.39867291178766612</v>
      </c>
      <c r="G6191">
        <v>0.39313036690085879</v>
      </c>
      <c r="H6191">
        <v>0.39476971116315368</v>
      </c>
      <c r="I6191">
        <v>0.39570647931303682</v>
      </c>
      <c r="J6191">
        <v>0.40202966432474629</v>
      </c>
      <c r="K6191">
        <v>0.40655737704918038</v>
      </c>
      <c r="L6191">
        <v>0.40312256049960971</v>
      </c>
      <c r="M6191">
        <v>0.39164715066354427</v>
      </c>
      <c r="N6191">
        <v>0.37298985167837628</v>
      </c>
      <c r="O6191">
        <v>0.36042154566744727</v>
      </c>
      <c r="P6191">
        <v>0.35175644028103048</v>
      </c>
      <c r="Q6191">
        <v>0.34652615144418419</v>
      </c>
      <c r="R6191">
        <v>0.34980483996877437</v>
      </c>
      <c r="S6191">
        <v>0.36120218579234969</v>
      </c>
      <c r="T6191">
        <v>0.37400468384074942</v>
      </c>
      <c r="U6191">
        <v>0.39328649492583923</v>
      </c>
      <c r="V6191">
        <v>0.40897736143637792</v>
      </c>
      <c r="W6191">
        <v>0.43052302888368471</v>
      </c>
      <c r="X6191">
        <v>0.4565183450429352</v>
      </c>
      <c r="Y6191">
        <v>0.45589383294301328</v>
      </c>
      <c r="Z6191">
        <v>0.44863387978142077</v>
      </c>
      <c r="AA6191">
        <v>0.43021077283372378</v>
      </c>
      <c r="AB6191" s="7">
        <f t="shared" si="288"/>
        <v>9.5261514441842312</v>
      </c>
      <c r="AC6191">
        <f>INDEX(SHELF_days!$C$2:$C$289,MATCH(A6191&amp;"|"&amp;C6191,SHELF_days!$D$2:$D$289,0))</f>
        <v>152</v>
      </c>
      <c r="AD6191" s="8">
        <f t="shared" si="289"/>
        <v>1447.9750195160032</v>
      </c>
      <c r="AE6191" s="7">
        <f t="shared" si="290"/>
        <v>0.4565183450429352</v>
      </c>
    </row>
    <row r="6192" spans="1:31" x14ac:dyDescent="0.45">
      <c r="A6192" t="s">
        <v>94</v>
      </c>
      <c r="B6192" t="s">
        <v>185</v>
      </c>
      <c r="C6192" t="s">
        <v>138</v>
      </c>
      <c r="D6192">
        <v>0.35714285714285721</v>
      </c>
      <c r="E6192">
        <v>0.37333333333333329</v>
      </c>
      <c r="F6192">
        <v>0.36571428571428582</v>
      </c>
      <c r="G6192">
        <v>0.37047619047619051</v>
      </c>
      <c r="H6192">
        <v>0.34190476190476199</v>
      </c>
      <c r="I6192">
        <v>0.37047619047619051</v>
      </c>
      <c r="J6192">
        <v>0.37142857142857139</v>
      </c>
      <c r="K6192">
        <v>0.35714285714285698</v>
      </c>
      <c r="L6192">
        <v>0.34285714285714292</v>
      </c>
      <c r="M6192">
        <v>0.32476190476190481</v>
      </c>
      <c r="N6192">
        <v>0.3295238095238095</v>
      </c>
      <c r="O6192">
        <v>0.31904761904761908</v>
      </c>
      <c r="P6192">
        <v>0.36761904761904762</v>
      </c>
      <c r="Q6192">
        <v>0.38095238095238088</v>
      </c>
      <c r="R6192">
        <v>0.38476190476190492</v>
      </c>
      <c r="S6192">
        <v>0.40190476190476199</v>
      </c>
      <c r="T6192">
        <v>0.43809523809523798</v>
      </c>
      <c r="U6192">
        <v>0.44</v>
      </c>
      <c r="V6192">
        <v>0.44476190476190469</v>
      </c>
      <c r="W6192">
        <v>0.44095238095238087</v>
      </c>
      <c r="X6192">
        <v>0.41333333333333327</v>
      </c>
      <c r="Y6192">
        <v>0.39619047619047609</v>
      </c>
      <c r="Z6192">
        <v>0.38095238095238088</v>
      </c>
      <c r="AA6192">
        <v>0.32666666666666672</v>
      </c>
      <c r="AB6192" s="7">
        <f t="shared" si="288"/>
        <v>9.0400000000000009</v>
      </c>
      <c r="AC6192">
        <f>INDEX(SHELF_days!$C$2:$C$289,MATCH(A6192&amp;"|"&amp;C6192,SHELF_days!$D$2:$D$289,0))</f>
        <v>18</v>
      </c>
      <c r="AD6192" s="8">
        <f t="shared" si="289"/>
        <v>162.72000000000003</v>
      </c>
      <c r="AE6192" s="7">
        <f t="shared" si="290"/>
        <v>0.44476190476190469</v>
      </c>
    </row>
    <row r="6193" spans="1:31" x14ac:dyDescent="0.45">
      <c r="A6193" t="s">
        <v>94</v>
      </c>
      <c r="B6193" t="s">
        <v>185</v>
      </c>
      <c r="C6193" t="s">
        <v>139</v>
      </c>
      <c r="D6193">
        <v>0.99428571428571444</v>
      </c>
      <c r="E6193">
        <v>1</v>
      </c>
      <c r="F6193">
        <v>1</v>
      </c>
      <c r="G6193">
        <v>0.98095238095238102</v>
      </c>
      <c r="H6193">
        <v>0.94952380952380955</v>
      </c>
      <c r="I6193">
        <v>0.86666666666666681</v>
      </c>
      <c r="J6193">
        <v>0.83714285714285719</v>
      </c>
      <c r="K6193">
        <v>0.80952380952380965</v>
      </c>
      <c r="L6193">
        <v>0.78857142857142848</v>
      </c>
      <c r="M6193">
        <v>0.76571428571428579</v>
      </c>
      <c r="N6193">
        <v>0.73904761904761906</v>
      </c>
      <c r="O6193">
        <v>0.71238095238095256</v>
      </c>
      <c r="P6193">
        <v>0.6885714285714285</v>
      </c>
      <c r="Q6193">
        <v>0.67714285714285705</v>
      </c>
      <c r="R6193">
        <v>0.66857142857142848</v>
      </c>
      <c r="S6193">
        <v>0.67142857142857137</v>
      </c>
      <c r="T6193">
        <v>0.69428571428571439</v>
      </c>
      <c r="U6193">
        <v>0.68380952380952376</v>
      </c>
      <c r="V6193">
        <v>0.62857142857142856</v>
      </c>
      <c r="W6193">
        <v>0.58000000000000007</v>
      </c>
      <c r="X6193">
        <v>0.5161904761904762</v>
      </c>
      <c r="Y6193">
        <v>0.46666666666666667</v>
      </c>
      <c r="Z6193">
        <v>0.44285714285714289</v>
      </c>
      <c r="AA6193">
        <v>0.44761904761904758</v>
      </c>
      <c r="AB6193" s="7">
        <f t="shared" si="288"/>
        <v>17.609523809523807</v>
      </c>
      <c r="AC6193">
        <f>INDEX(SHELF_days!$C$2:$C$289,MATCH(A6193&amp;"|"&amp;C6193,SHELF_days!$D$2:$D$289,0))</f>
        <v>6</v>
      </c>
      <c r="AD6193" s="8">
        <f t="shared" si="289"/>
        <v>105.65714285714284</v>
      </c>
      <c r="AE6193" s="7">
        <f t="shared" si="290"/>
        <v>1</v>
      </c>
    </row>
    <row r="6194" spans="1:31" x14ac:dyDescent="0.45">
      <c r="A6194" t="s">
        <v>94</v>
      </c>
      <c r="B6194" t="s">
        <v>186</v>
      </c>
      <c r="C6194" t="s">
        <v>134</v>
      </c>
      <c r="D6194">
        <v>0.45660079553821781</v>
      </c>
      <c r="E6194">
        <v>0.45219849802172979</v>
      </c>
      <c r="F6194">
        <v>0.45123549543999819</v>
      </c>
      <c r="G6194">
        <v>0.45811408530951031</v>
      </c>
      <c r="H6194">
        <v>0.45384935959041278</v>
      </c>
      <c r="I6194">
        <v>0.44133032602790062</v>
      </c>
      <c r="J6194">
        <v>0.45027249285826648</v>
      </c>
      <c r="K6194">
        <v>0.45274878521129081</v>
      </c>
      <c r="L6194">
        <v>0.43376387717143722</v>
      </c>
      <c r="M6194">
        <v>0.4077628074646813</v>
      </c>
      <c r="N6194">
        <v>0.39029118919612033</v>
      </c>
      <c r="O6194">
        <v>0.38011087618924227</v>
      </c>
      <c r="P6194">
        <v>0.36429011948936441</v>
      </c>
      <c r="Q6194">
        <v>0.37213171194060818</v>
      </c>
      <c r="R6194">
        <v>0.37914787360751062</v>
      </c>
      <c r="S6194">
        <v>0.38946575841177888</v>
      </c>
      <c r="T6194">
        <v>0.43458930795577871</v>
      </c>
      <c r="U6194">
        <v>0.47544813178068102</v>
      </c>
      <c r="V6194">
        <v>0.48356486782670538</v>
      </c>
      <c r="W6194">
        <v>0.49429546802314428</v>
      </c>
      <c r="X6194">
        <v>0.48755444995102237</v>
      </c>
      <c r="Y6194">
        <v>0.4770989933493639</v>
      </c>
      <c r="Z6194">
        <v>0.46279152642077859</v>
      </c>
      <c r="AA6194">
        <v>0.44545747994960788</v>
      </c>
      <c r="AB6194" s="7">
        <f t="shared" si="288"/>
        <v>10.494114276725151</v>
      </c>
      <c r="AC6194">
        <f>INDEX(SHELF_days!$C$2:$C$289,MATCH(A6194&amp;"|"&amp;C6194,SHELF_days!$D$2:$D$289,0))</f>
        <v>35</v>
      </c>
      <c r="AD6194" s="8">
        <f t="shared" si="289"/>
        <v>367.2939996853803</v>
      </c>
      <c r="AE6194" s="7">
        <f t="shared" si="290"/>
        <v>0.49429546802314428</v>
      </c>
    </row>
    <row r="6195" spans="1:31" x14ac:dyDescent="0.45">
      <c r="A6195" t="s">
        <v>94</v>
      </c>
      <c r="B6195" t="s">
        <v>186</v>
      </c>
      <c r="C6195" t="s">
        <v>135</v>
      </c>
      <c r="D6195">
        <v>0.44584970592514611</v>
      </c>
      <c r="E6195">
        <v>0.43058509053386701</v>
      </c>
      <c r="F6195">
        <v>0.40989077973495158</v>
      </c>
      <c r="G6195">
        <v>0.39698244725642018</v>
      </c>
      <c r="H6195">
        <v>0.3928845639299024</v>
      </c>
      <c r="I6195">
        <v>0.38335698519574829</v>
      </c>
      <c r="J6195">
        <v>0.38366432644523712</v>
      </c>
      <c r="K6195">
        <v>0.36686300480651379</v>
      </c>
      <c r="L6195">
        <v>0.33418238527753369</v>
      </c>
      <c r="M6195">
        <v>0.30027240075059819</v>
      </c>
      <c r="N6195">
        <v>0.27394350037772081</v>
      </c>
      <c r="O6195">
        <v>0.27466062995986129</v>
      </c>
      <c r="P6195">
        <v>0.27804138370423859</v>
      </c>
      <c r="Q6195">
        <v>0.29812101200417629</v>
      </c>
      <c r="R6195">
        <v>0.30355070741181239</v>
      </c>
      <c r="S6195">
        <v>0.3164590398903438</v>
      </c>
      <c r="T6195">
        <v>0.3467833765065762</v>
      </c>
      <c r="U6195">
        <v>0.40302682516303417</v>
      </c>
      <c r="V6195">
        <v>0.44851333008738281</v>
      </c>
      <c r="W6195">
        <v>0.46582688714192078</v>
      </c>
      <c r="X6195">
        <v>0.48611140960818428</v>
      </c>
      <c r="Y6195">
        <v>0.49625367084131611</v>
      </c>
      <c r="Z6195">
        <v>0.49154110501582049</v>
      </c>
      <c r="AA6195">
        <v>0.48969705751888748</v>
      </c>
      <c r="AB6195" s="7">
        <f t="shared" si="288"/>
        <v>9.217061625087192</v>
      </c>
      <c r="AC6195">
        <f>INDEX(SHELF_days!$C$2:$C$289,MATCH(A6195&amp;"|"&amp;C6195,SHELF_days!$D$2:$D$289,0))</f>
        <v>47</v>
      </c>
      <c r="AD6195" s="8">
        <f t="shared" si="289"/>
        <v>433.201896379098</v>
      </c>
      <c r="AE6195" s="7">
        <f t="shared" si="290"/>
        <v>0.49625367084131611</v>
      </c>
    </row>
    <row r="6196" spans="1:31" x14ac:dyDescent="0.45">
      <c r="A6196" t="s">
        <v>94</v>
      </c>
      <c r="B6196" t="s">
        <v>186</v>
      </c>
      <c r="C6196" t="s">
        <v>136</v>
      </c>
      <c r="D6196">
        <v>0.26383570732210171</v>
      </c>
      <c r="E6196">
        <v>0.26856071998947689</v>
      </c>
      <c r="F6196">
        <v>0.27072072578027701</v>
      </c>
      <c r="G6196">
        <v>0.27270073108851028</v>
      </c>
      <c r="H6196">
        <v>0.27846074653064401</v>
      </c>
      <c r="I6196">
        <v>0.2786857471338523</v>
      </c>
      <c r="J6196">
        <v>0.2456106584622261</v>
      </c>
      <c r="K6196">
        <v>0.19921553408066589</v>
      </c>
      <c r="L6196">
        <v>0.16411543998016459</v>
      </c>
      <c r="M6196">
        <v>0.15223540813076419</v>
      </c>
      <c r="N6196">
        <v>0.14620539196478061</v>
      </c>
      <c r="O6196">
        <v>0.14296538327858049</v>
      </c>
      <c r="P6196">
        <v>0.14953540089226411</v>
      </c>
      <c r="Q6196">
        <v>0.16794045023470641</v>
      </c>
      <c r="R6196">
        <v>0.18288049028774031</v>
      </c>
      <c r="S6196">
        <v>0.1886405057298739</v>
      </c>
      <c r="T6196">
        <v>0.19039551043489891</v>
      </c>
      <c r="U6196">
        <v>0.21253556979059979</v>
      </c>
      <c r="V6196">
        <v>0.23683563493710069</v>
      </c>
      <c r="W6196">
        <v>0.27360073350134378</v>
      </c>
      <c r="X6196">
        <v>0.28291575847416911</v>
      </c>
      <c r="Y6196">
        <v>0.30082580648955309</v>
      </c>
      <c r="Z6196">
        <v>0.29182578236121948</v>
      </c>
      <c r="AA6196">
        <v>0.28557076559202749</v>
      </c>
      <c r="AB6196" s="7">
        <f t="shared" si="288"/>
        <v>5.4468146024675423</v>
      </c>
      <c r="AC6196">
        <f>INDEX(SHELF_days!$C$2:$C$289,MATCH(A6196&amp;"|"&amp;C6196,SHELF_days!$D$2:$D$289,0))</f>
        <v>107</v>
      </c>
      <c r="AD6196" s="8">
        <f t="shared" si="289"/>
        <v>582.80916246402705</v>
      </c>
      <c r="AE6196" s="7">
        <f t="shared" si="290"/>
        <v>0.30082580648955309</v>
      </c>
    </row>
    <row r="6197" spans="1:31" x14ac:dyDescent="0.45">
      <c r="A6197" t="s">
        <v>94</v>
      </c>
      <c r="B6197" t="s">
        <v>186</v>
      </c>
      <c r="C6197" t="s">
        <v>137</v>
      </c>
      <c r="D6197">
        <v>0.3664161468056123</v>
      </c>
      <c r="E6197">
        <v>0.36993237333759321</v>
      </c>
      <c r="F6197">
        <v>0.35935201602514621</v>
      </c>
      <c r="G6197">
        <v>0.34569892021177889</v>
      </c>
      <c r="H6197">
        <v>0.33809626825073907</v>
      </c>
      <c r="I6197">
        <v>0.32469659416940649</v>
      </c>
      <c r="J6197">
        <v>0.30911115764927499</v>
      </c>
      <c r="K6197">
        <v>0.27391721461296181</v>
      </c>
      <c r="L6197">
        <v>0.23821642811257929</v>
      </c>
      <c r="M6197">
        <v>0.2204135514371445</v>
      </c>
      <c r="N6197">
        <v>0.21889302104493649</v>
      </c>
      <c r="O6197">
        <v>0.22754103765061931</v>
      </c>
      <c r="P6197">
        <v>0.23093055331658291</v>
      </c>
      <c r="Q6197">
        <v>0.2472762550328183</v>
      </c>
      <c r="R6197">
        <v>0.25757151289672631</v>
      </c>
      <c r="S6197">
        <v>0.26983078918390302</v>
      </c>
      <c r="T6197">
        <v>0.27993598074878501</v>
      </c>
      <c r="U6197">
        <v>0.30011468616204467</v>
      </c>
      <c r="V6197">
        <v>0.34544549847974432</v>
      </c>
      <c r="W6197">
        <v>0.36293159799013569</v>
      </c>
      <c r="X6197">
        <v>0.37145290372980122</v>
      </c>
      <c r="Y6197">
        <v>0.35631095524073031</v>
      </c>
      <c r="Z6197">
        <v>0.35181271949711512</v>
      </c>
      <c r="AA6197">
        <v>0.34126403990117238</v>
      </c>
      <c r="AB6197" s="7">
        <f t="shared" si="288"/>
        <v>7.3071622214873511</v>
      </c>
      <c r="AC6197">
        <f>INDEX(SHELF_days!$C$2:$C$289,MATCH(A6197&amp;"|"&amp;C6197,SHELF_days!$D$2:$D$289,0))</f>
        <v>152</v>
      </c>
      <c r="AD6197" s="8">
        <f t="shared" si="289"/>
        <v>1110.6886576660775</v>
      </c>
      <c r="AE6197" s="7">
        <f t="shared" si="290"/>
        <v>0.37145290372980122</v>
      </c>
    </row>
    <row r="6198" spans="1:31" x14ac:dyDescent="0.45">
      <c r="A6198" t="s">
        <v>94</v>
      </c>
      <c r="B6198" t="s">
        <v>186</v>
      </c>
      <c r="C6198" t="s">
        <v>138</v>
      </c>
      <c r="D6198">
        <v>9.3357750284545682E-2</v>
      </c>
      <c r="E6198">
        <v>0.10031276893038581</v>
      </c>
      <c r="F6198">
        <v>0.1104777961819982</v>
      </c>
      <c r="G6198">
        <v>0.10218527395041969</v>
      </c>
      <c r="H6198">
        <v>9.523025530457957E-2</v>
      </c>
      <c r="I6198">
        <v>9.7637761758908814E-2</v>
      </c>
      <c r="J6198">
        <v>7.1155190761286971E-2</v>
      </c>
      <c r="K6198">
        <v>4.1997612592188177E-2</v>
      </c>
      <c r="L6198">
        <v>3.424009179490501E-2</v>
      </c>
      <c r="M6198">
        <v>3.129758390628036E-2</v>
      </c>
      <c r="N6198">
        <v>2.755257386621263E-2</v>
      </c>
      <c r="O6198">
        <v>2.9960080320541892E-2</v>
      </c>
      <c r="P6198">
        <v>5.4837647015277553E-2</v>
      </c>
      <c r="Q6198">
        <v>8.8542737375887165E-2</v>
      </c>
      <c r="R6198">
        <v>9.4695253870284157E-2</v>
      </c>
      <c r="S6198">
        <v>0.1134203040706229</v>
      </c>
      <c r="T6198">
        <v>0.14043787650254011</v>
      </c>
      <c r="U6198">
        <v>9.6032757456022647E-2</v>
      </c>
      <c r="V6198">
        <v>0.12679533992800759</v>
      </c>
      <c r="W6198">
        <v>0.14846289801697091</v>
      </c>
      <c r="X6198">
        <v>0.18671550056909139</v>
      </c>
      <c r="Y6198">
        <v>0.1794929812061036</v>
      </c>
      <c r="Z6198">
        <v>0.13803037004821081</v>
      </c>
      <c r="AA6198">
        <v>0.1187703184135767</v>
      </c>
      <c r="AB6198" s="7">
        <f t="shared" si="288"/>
        <v>2.3216387241248486</v>
      </c>
      <c r="AC6198">
        <f>INDEX(SHELF_days!$C$2:$C$289,MATCH(A6198&amp;"|"&amp;C6198,SHELF_days!$D$2:$D$289,0))</f>
        <v>18</v>
      </c>
      <c r="AD6198" s="8">
        <f t="shared" si="289"/>
        <v>41.789497034247276</v>
      </c>
      <c r="AE6198" s="7">
        <f t="shared" si="290"/>
        <v>0.18671550056909139</v>
      </c>
    </row>
    <row r="6199" spans="1:31" x14ac:dyDescent="0.45">
      <c r="A6199" t="s">
        <v>94</v>
      </c>
      <c r="B6199" t="s">
        <v>186</v>
      </c>
      <c r="C6199" t="s">
        <v>139</v>
      </c>
      <c r="D6199">
        <v>0.484711299471624</v>
      </c>
      <c r="E6199">
        <v>0.45341371556534371</v>
      </c>
      <c r="F6199">
        <v>0.45020370695957118</v>
      </c>
      <c r="G6199">
        <v>0.44137618329369732</v>
      </c>
      <c r="H6199">
        <v>0.44859870265668522</v>
      </c>
      <c r="I6199">
        <v>0.46545124783698999</v>
      </c>
      <c r="J6199">
        <v>0.47909378441152239</v>
      </c>
      <c r="K6199">
        <v>0.47347626935142079</v>
      </c>
      <c r="L6199">
        <v>0.44940120480812817</v>
      </c>
      <c r="M6199">
        <v>0.43174615747638029</v>
      </c>
      <c r="N6199">
        <v>0.43575866823359583</v>
      </c>
      <c r="O6199">
        <v>0.43575866823359583</v>
      </c>
      <c r="P6199">
        <v>0.44378368974802668</v>
      </c>
      <c r="Q6199">
        <v>0.43816617468792513</v>
      </c>
      <c r="R6199">
        <v>0.37637350902680738</v>
      </c>
      <c r="S6199">
        <v>0.34427342296908398</v>
      </c>
      <c r="T6199">
        <v>0.3482859337262994</v>
      </c>
      <c r="U6199">
        <v>0.41810362090184788</v>
      </c>
      <c r="V6199">
        <v>0.484711299471624</v>
      </c>
      <c r="W6199">
        <v>0.52804641564955079</v>
      </c>
      <c r="X6199">
        <v>0.51440387907501828</v>
      </c>
      <c r="Y6199">
        <v>0.54971397373851405</v>
      </c>
      <c r="Z6199">
        <v>0.56175150601016022</v>
      </c>
      <c r="AA6199">
        <v>0.53286142855820928</v>
      </c>
      <c r="AB6199" s="7">
        <f t="shared" si="288"/>
        <v>10.989464461861621</v>
      </c>
      <c r="AC6199">
        <f>INDEX(SHELF_days!$C$2:$C$289,MATCH(A6199&amp;"|"&amp;C6199,SHELF_days!$D$2:$D$289,0))</f>
        <v>6</v>
      </c>
      <c r="AD6199" s="8">
        <f t="shared" si="289"/>
        <v>65.936786771169722</v>
      </c>
      <c r="AE6199" s="7">
        <f t="shared" si="290"/>
        <v>0.56175150601016022</v>
      </c>
    </row>
    <row r="6200" spans="1:31" x14ac:dyDescent="0.45">
      <c r="A6200" t="s">
        <v>94</v>
      </c>
      <c r="B6200" t="s">
        <v>187</v>
      </c>
      <c r="C6200" t="s">
        <v>134</v>
      </c>
      <c r="D6200">
        <v>2.064983701377448E-8</v>
      </c>
      <c r="E6200">
        <v>2.064983701377448E-8</v>
      </c>
      <c r="F6200">
        <v>2.064983701377448E-8</v>
      </c>
      <c r="G6200">
        <v>2.064983701377448E-8</v>
      </c>
      <c r="H6200">
        <v>1.7921256657291839E-2</v>
      </c>
      <c r="I6200">
        <v>7.3997206726762646E-2</v>
      </c>
      <c r="J6200">
        <v>3.8589980273661263E-2</v>
      </c>
      <c r="K6200">
        <v>2.064983701377448E-8</v>
      </c>
      <c r="L6200">
        <v>2.064983701377448E-8</v>
      </c>
      <c r="M6200">
        <v>2.064983701377448E-8</v>
      </c>
      <c r="N6200">
        <v>2.064983701377448E-8</v>
      </c>
      <c r="O6200">
        <v>2.064983701377448E-8</v>
      </c>
      <c r="P6200">
        <v>2.064983701377448E-8</v>
      </c>
      <c r="Q6200">
        <v>2.064983701377448E-8</v>
      </c>
      <c r="R6200">
        <v>2.064983701377448E-8</v>
      </c>
      <c r="S6200">
        <v>2.064983701377448E-8</v>
      </c>
      <c r="T6200">
        <v>3.8589980273661263E-2</v>
      </c>
      <c r="U6200">
        <v>4.1767272874861497E-2</v>
      </c>
      <c r="V6200">
        <v>4.0178626574261377E-2</v>
      </c>
      <c r="W6200">
        <v>3.8589980273661263E-2</v>
      </c>
      <c r="X6200">
        <v>2.064983701377448E-8</v>
      </c>
      <c r="Y6200">
        <v>2.064983701377448E-8</v>
      </c>
      <c r="Z6200">
        <v>2.064983701377448E-8</v>
      </c>
      <c r="AA6200">
        <v>2.064983701377448E-8</v>
      </c>
      <c r="AB6200" s="7">
        <f t="shared" si="288"/>
        <v>0.28963465470139027</v>
      </c>
      <c r="AC6200">
        <f>INDEX(SHELF_days!$C$2:$C$289,MATCH(A6200&amp;"|"&amp;C6200,SHELF_days!$D$2:$D$289,0))</f>
        <v>35</v>
      </c>
      <c r="AD6200" s="8">
        <f t="shared" si="289"/>
        <v>10.137212914548659</v>
      </c>
      <c r="AE6200" s="7">
        <f t="shared" si="290"/>
        <v>7.3997206726762646E-2</v>
      </c>
    </row>
    <row r="6201" spans="1:31" x14ac:dyDescent="0.45">
      <c r="A6201" t="s">
        <v>94</v>
      </c>
      <c r="B6201" t="s">
        <v>187</v>
      </c>
      <c r="C6201" t="s">
        <v>135</v>
      </c>
      <c r="D6201">
        <v>2.064983701377448E-8</v>
      </c>
      <c r="E6201">
        <v>2.064983701377448E-8</v>
      </c>
      <c r="F6201">
        <v>2.064983701377448E-8</v>
      </c>
      <c r="G6201">
        <v>2.064983701377448E-8</v>
      </c>
      <c r="H6201">
        <v>2.064983701377448E-8</v>
      </c>
      <c r="I6201">
        <v>2.064983701377448E-8</v>
      </c>
      <c r="J6201">
        <v>2.064983701377448E-8</v>
      </c>
      <c r="K6201">
        <v>2.064983701377448E-8</v>
      </c>
      <c r="L6201">
        <v>2.064983701377448E-8</v>
      </c>
      <c r="M6201">
        <v>2.064983701377448E-8</v>
      </c>
      <c r="N6201">
        <v>2.064983701377448E-8</v>
      </c>
      <c r="O6201">
        <v>2.064983701377448E-8</v>
      </c>
      <c r="P6201">
        <v>2.064983701377448E-8</v>
      </c>
      <c r="Q6201">
        <v>2.064983701377448E-8</v>
      </c>
      <c r="R6201">
        <v>2.064983701377448E-8</v>
      </c>
      <c r="S6201">
        <v>2.064983701377448E-8</v>
      </c>
      <c r="T6201">
        <v>4.6814963823853722E-2</v>
      </c>
      <c r="U6201">
        <v>4.7997998303024023E-2</v>
      </c>
      <c r="V6201">
        <v>4.6814963823853722E-2</v>
      </c>
      <c r="W6201">
        <v>2.064983701377448E-8</v>
      </c>
      <c r="X6201">
        <v>2.064983701377448E-8</v>
      </c>
      <c r="Y6201">
        <v>2.064983701377448E-8</v>
      </c>
      <c r="Z6201">
        <v>2.064983701377448E-8</v>
      </c>
      <c r="AA6201">
        <v>2.064983701377448E-8</v>
      </c>
      <c r="AB6201" s="7">
        <f t="shared" si="288"/>
        <v>0.14162835959730874</v>
      </c>
      <c r="AC6201">
        <f>INDEX(SHELF_days!$C$2:$C$289,MATCH(A6201&amp;"|"&amp;C6201,SHELF_days!$D$2:$D$289,0))</f>
        <v>47</v>
      </c>
      <c r="AD6201" s="8">
        <f t="shared" si="289"/>
        <v>6.6565329010735104</v>
      </c>
      <c r="AE6201" s="7">
        <f t="shared" si="290"/>
        <v>4.7997998303024023E-2</v>
      </c>
    </row>
    <row r="6202" spans="1:31" x14ac:dyDescent="0.45">
      <c r="A6202" t="s">
        <v>94</v>
      </c>
      <c r="B6202" t="s">
        <v>187</v>
      </c>
      <c r="C6202" t="s">
        <v>136</v>
      </c>
      <c r="D6202">
        <v>2.064983701377448E-8</v>
      </c>
      <c r="E6202">
        <v>2.064983701377448E-8</v>
      </c>
      <c r="F6202">
        <v>2.064983701377448E-8</v>
      </c>
      <c r="G6202">
        <v>2.064983701377448E-8</v>
      </c>
      <c r="H6202">
        <v>2.064983701377448E-8</v>
      </c>
      <c r="I6202">
        <v>2.064983701377448E-8</v>
      </c>
      <c r="J6202">
        <v>2.064983701377448E-8</v>
      </c>
      <c r="K6202">
        <v>2.064983701377448E-8</v>
      </c>
      <c r="L6202">
        <v>2.064983701377448E-8</v>
      </c>
      <c r="M6202">
        <v>2.064983701377448E-8</v>
      </c>
      <c r="N6202">
        <v>1.7050612994342931E-2</v>
      </c>
      <c r="O6202">
        <v>7.8696841865409067E-2</v>
      </c>
      <c r="P6202">
        <v>0.16390353332377439</v>
      </c>
      <c r="Q6202">
        <v>0.21473853701032189</v>
      </c>
      <c r="R6202">
        <v>0.28064874868667311</v>
      </c>
      <c r="S6202">
        <v>0.37489415828695938</v>
      </c>
      <c r="T6202">
        <v>0.53191407935370028</v>
      </c>
      <c r="U6202">
        <v>0.62835910612733126</v>
      </c>
      <c r="V6202">
        <v>0.51308742071550717</v>
      </c>
      <c r="W6202">
        <v>0.22614415712679611</v>
      </c>
      <c r="X6202">
        <v>9.3845014502548646E-2</v>
      </c>
      <c r="Y6202">
        <v>2.064983701377448E-8</v>
      </c>
      <c r="Z6202">
        <v>2.064983701377448E-8</v>
      </c>
      <c r="AA6202">
        <v>2.064983701377448E-8</v>
      </c>
      <c r="AB6202" s="7">
        <f t="shared" si="288"/>
        <v>3.1232824784412454</v>
      </c>
      <c r="AC6202">
        <f>INDEX(SHELF_days!$C$2:$C$289,MATCH(A6202&amp;"|"&amp;C6202,SHELF_days!$D$2:$D$289,0))</f>
        <v>107</v>
      </c>
      <c r="AD6202" s="8">
        <f t="shared" si="289"/>
        <v>334.19122519321326</v>
      </c>
      <c r="AE6202" s="7">
        <f t="shared" si="290"/>
        <v>0.62835910612733126</v>
      </c>
    </row>
    <row r="6203" spans="1:31" x14ac:dyDescent="0.45">
      <c r="A6203" t="s">
        <v>94</v>
      </c>
      <c r="B6203" t="s">
        <v>187</v>
      </c>
      <c r="C6203" t="s">
        <v>137</v>
      </c>
      <c r="D6203">
        <v>2.064983701377448E-8</v>
      </c>
      <c r="E6203">
        <v>2.064983701377448E-8</v>
      </c>
      <c r="F6203">
        <v>2.064983701377448E-8</v>
      </c>
      <c r="G6203">
        <v>2.064983701377448E-8</v>
      </c>
      <c r="H6203">
        <v>2.064983701377448E-8</v>
      </c>
      <c r="I6203">
        <v>2.064983701377448E-8</v>
      </c>
      <c r="J6203">
        <v>2.064983701377448E-8</v>
      </c>
      <c r="K6203">
        <v>2.064983701377448E-8</v>
      </c>
      <c r="L6203">
        <v>2.064983701377448E-8</v>
      </c>
      <c r="M6203">
        <v>2.064983701377448E-8</v>
      </c>
      <c r="N6203">
        <v>2.064983701377448E-8</v>
      </c>
      <c r="O6203">
        <v>1.5941426249372441E-2</v>
      </c>
      <c r="P6203">
        <v>2.2629926406222699E-2</v>
      </c>
      <c r="Q6203">
        <v>3.5543404513885657E-2</v>
      </c>
      <c r="R6203">
        <v>3.7954972748000047E-2</v>
      </c>
      <c r="S6203">
        <v>6.5879053754966221E-2</v>
      </c>
      <c r="T6203">
        <v>7.1877281653636216E-2</v>
      </c>
      <c r="U6203">
        <v>8.905140576868778E-2</v>
      </c>
      <c r="V6203">
        <v>5.2211412490452962E-2</v>
      </c>
      <c r="W6203">
        <v>2.672896602285767E-2</v>
      </c>
      <c r="X6203">
        <v>2.064983701377448E-8</v>
      </c>
      <c r="Y6203">
        <v>2.064983701377448E-8</v>
      </c>
      <c r="Z6203">
        <v>2.064983701377448E-8</v>
      </c>
      <c r="AA6203">
        <v>2.064983701377448E-8</v>
      </c>
      <c r="AB6203" s="7">
        <f t="shared" si="288"/>
        <v>0.41781815935563688</v>
      </c>
      <c r="AC6203">
        <f>INDEX(SHELF_days!$C$2:$C$289,MATCH(A6203&amp;"|"&amp;C6203,SHELF_days!$D$2:$D$289,0))</f>
        <v>152</v>
      </c>
      <c r="AD6203" s="8">
        <f t="shared" si="289"/>
        <v>63.508360222056808</v>
      </c>
      <c r="AE6203" s="7">
        <f t="shared" si="290"/>
        <v>8.905140576868778E-2</v>
      </c>
    </row>
    <row r="6204" spans="1:31" x14ac:dyDescent="0.45">
      <c r="A6204" t="s">
        <v>94</v>
      </c>
      <c r="B6204" t="s">
        <v>187</v>
      </c>
      <c r="C6204" t="s">
        <v>138</v>
      </c>
      <c r="D6204">
        <v>2.064983701377448E-8</v>
      </c>
      <c r="E6204">
        <v>2.064983701377448E-8</v>
      </c>
      <c r="F6204">
        <v>2.064983701377448E-8</v>
      </c>
      <c r="G6204">
        <v>2.064983701377448E-8</v>
      </c>
      <c r="H6204">
        <v>2.064983701377448E-8</v>
      </c>
      <c r="I6204">
        <v>2.064983701377448E-8</v>
      </c>
      <c r="J6204">
        <v>2.064983701377448E-8</v>
      </c>
      <c r="K6204">
        <v>2.064983701377448E-8</v>
      </c>
      <c r="L6204">
        <v>2.064983701377448E-8</v>
      </c>
      <c r="M6204">
        <v>2.064983701377448E-8</v>
      </c>
      <c r="N6204">
        <v>0.11718233182015</v>
      </c>
      <c r="O6204">
        <v>0.27769575669937352</v>
      </c>
      <c r="P6204">
        <v>0.55388929105294704</v>
      </c>
      <c r="Q6204">
        <v>0.65857793882232651</v>
      </c>
      <c r="R6204">
        <v>0.83211397136162546</v>
      </c>
      <c r="S6204">
        <v>0.99019425264879579</v>
      </c>
      <c r="T6204">
        <v>1</v>
      </c>
      <c r="U6204">
        <v>1</v>
      </c>
      <c r="V6204">
        <v>1</v>
      </c>
      <c r="W6204">
        <v>0.75530068604902789</v>
      </c>
      <c r="X6204">
        <v>6.116713477701493E-2</v>
      </c>
      <c r="Y6204">
        <v>2.064983701377448E-8</v>
      </c>
      <c r="Z6204">
        <v>2.064983701377448E-8</v>
      </c>
      <c r="AA6204">
        <v>2.064983701377448E-8</v>
      </c>
      <c r="AB6204" s="7">
        <f t="shared" si="288"/>
        <v>7.2461216316791424</v>
      </c>
      <c r="AC6204">
        <f>INDEX(SHELF_days!$C$2:$C$289,MATCH(A6204&amp;"|"&amp;C6204,SHELF_days!$D$2:$D$289,0))</f>
        <v>18</v>
      </c>
      <c r="AD6204" s="8">
        <f t="shared" si="289"/>
        <v>130.43018937022455</v>
      </c>
      <c r="AE6204" s="7">
        <f t="shared" si="290"/>
        <v>1</v>
      </c>
    </row>
    <row r="6205" spans="1:31" x14ac:dyDescent="0.45">
      <c r="A6205" t="s">
        <v>94</v>
      </c>
      <c r="B6205" t="s">
        <v>187</v>
      </c>
      <c r="C6205" t="s">
        <v>139</v>
      </c>
      <c r="D6205">
        <v>2.064983701377448E-8</v>
      </c>
      <c r="E6205">
        <v>2.064983701377448E-8</v>
      </c>
      <c r="F6205">
        <v>2.064983701377448E-8</v>
      </c>
      <c r="G6205">
        <v>2.064983701377448E-8</v>
      </c>
      <c r="H6205">
        <v>2.064983701377448E-8</v>
      </c>
      <c r="I6205">
        <v>2.064983701377448E-8</v>
      </c>
      <c r="J6205">
        <v>2.064983701377448E-8</v>
      </c>
      <c r="K6205">
        <v>2.064983701377448E-8</v>
      </c>
      <c r="L6205">
        <v>2.064983701377448E-8</v>
      </c>
      <c r="M6205">
        <v>2.064983701377448E-8</v>
      </c>
      <c r="N6205">
        <v>2.064983701377448E-8</v>
      </c>
      <c r="O6205">
        <v>2.064983701377448E-8</v>
      </c>
      <c r="P6205">
        <v>2.064983701377448E-8</v>
      </c>
      <c r="Q6205">
        <v>2.064983701377448E-8</v>
      </c>
      <c r="R6205">
        <v>2.064983701377448E-8</v>
      </c>
      <c r="S6205">
        <v>2.064983701377448E-8</v>
      </c>
      <c r="T6205">
        <v>2.064983701377448E-8</v>
      </c>
      <c r="U6205">
        <v>2.064983701377448E-8</v>
      </c>
      <c r="V6205">
        <v>2.064983701377448E-8</v>
      </c>
      <c r="W6205">
        <v>2.064983701377448E-8</v>
      </c>
      <c r="X6205">
        <v>2.064983701377448E-8</v>
      </c>
      <c r="Y6205">
        <v>2.064983701377448E-8</v>
      </c>
      <c r="Z6205">
        <v>2.064983701377448E-8</v>
      </c>
      <c r="AA6205">
        <v>2.064983701377448E-8</v>
      </c>
      <c r="AB6205" s="7">
        <f t="shared" si="288"/>
        <v>4.9559608833058729E-7</v>
      </c>
      <c r="AC6205">
        <f>INDEX(SHELF_days!$C$2:$C$289,MATCH(A6205&amp;"|"&amp;C6205,SHELF_days!$D$2:$D$289,0))</f>
        <v>6</v>
      </c>
      <c r="AD6205" s="8">
        <f t="shared" si="289"/>
        <v>2.9735765299835235E-6</v>
      </c>
      <c r="AE6205" s="7">
        <f t="shared" si="290"/>
        <v>2.064983701377448E-8</v>
      </c>
    </row>
    <row r="6206" spans="1:31" x14ac:dyDescent="0.45">
      <c r="A6206" t="s">
        <v>94</v>
      </c>
      <c r="B6206" t="s">
        <v>188</v>
      </c>
      <c r="C6206" t="s">
        <v>134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3.0052766017624029E-2</v>
      </c>
      <c r="J6206">
        <v>5.4696352339116683E-2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1.6968207811491859E-2</v>
      </c>
      <c r="U6206">
        <v>0.1292263635640484</v>
      </c>
      <c r="V6206">
        <v>0.13574566249193479</v>
      </c>
      <c r="W6206">
        <v>0.1169337375487224</v>
      </c>
      <c r="X6206">
        <v>4.7176531938024242E-2</v>
      </c>
      <c r="Y6206">
        <v>0</v>
      </c>
      <c r="Z6206">
        <v>0</v>
      </c>
      <c r="AA6206">
        <v>0</v>
      </c>
      <c r="AB6206" s="7">
        <f t="shared" si="288"/>
        <v>0.5307996217109624</v>
      </c>
      <c r="AC6206">
        <f>INDEX(SHELF_days!$C$2:$C$289,MATCH(A6206&amp;"|"&amp;C6206,SHELF_days!$D$2:$D$289,0))</f>
        <v>35</v>
      </c>
      <c r="AD6206" s="8">
        <f t="shared" si="289"/>
        <v>18.577986759883682</v>
      </c>
      <c r="AE6206" s="7">
        <f t="shared" si="290"/>
        <v>0.13574566249193479</v>
      </c>
    </row>
    <row r="6207" spans="1:31" x14ac:dyDescent="0.45">
      <c r="A6207" t="s">
        <v>94</v>
      </c>
      <c r="B6207" t="s">
        <v>188</v>
      </c>
      <c r="C6207" t="s">
        <v>135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1.467891599015877E-2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1.7565729976923919E-2</v>
      </c>
      <c r="R6207">
        <v>1.7565729976923919E-2</v>
      </c>
      <c r="S6207">
        <v>1.7565729976923919E-2</v>
      </c>
      <c r="T6207">
        <v>4.4114414192646459E-2</v>
      </c>
      <c r="U6207">
        <v>0.13304355495411771</v>
      </c>
      <c r="V6207">
        <v>0.12968811088103771</v>
      </c>
      <c r="W6207">
        <v>0.17391310071202809</v>
      </c>
      <c r="X6207">
        <v>3.7192905782974253E-2</v>
      </c>
      <c r="Y6207">
        <v>0</v>
      </c>
      <c r="Z6207">
        <v>0</v>
      </c>
      <c r="AA6207">
        <v>0</v>
      </c>
      <c r="AB6207" s="7">
        <f t="shared" si="288"/>
        <v>0.5853281924437348</v>
      </c>
      <c r="AC6207">
        <f>INDEX(SHELF_days!$C$2:$C$289,MATCH(A6207&amp;"|"&amp;C6207,SHELF_days!$D$2:$D$289,0))</f>
        <v>47</v>
      </c>
      <c r="AD6207" s="8">
        <f t="shared" si="289"/>
        <v>27.510425044855534</v>
      </c>
      <c r="AE6207" s="7">
        <f t="shared" si="290"/>
        <v>0.17391310071202809</v>
      </c>
    </row>
    <row r="6208" spans="1:31" x14ac:dyDescent="0.45">
      <c r="A6208" t="s">
        <v>94</v>
      </c>
      <c r="B6208" t="s">
        <v>188</v>
      </c>
      <c r="C6208" t="s">
        <v>136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6.6108066132351427E-3</v>
      </c>
      <c r="O6208">
        <v>6.3597428301977343E-2</v>
      </c>
      <c r="P6208">
        <v>0.1328296252951098</v>
      </c>
      <c r="Q6208">
        <v>0.19759448284156561</v>
      </c>
      <c r="R6208">
        <v>0.27055505218160092</v>
      </c>
      <c r="S6208">
        <v>0.38498624700119871</v>
      </c>
      <c r="T6208">
        <v>0.42865353602695899</v>
      </c>
      <c r="U6208">
        <v>0.46356192550078318</v>
      </c>
      <c r="V6208">
        <v>0.60081031963507292</v>
      </c>
      <c r="W6208">
        <v>0.4065197945463303</v>
      </c>
      <c r="X6208">
        <v>9.2251195617543469E-2</v>
      </c>
      <c r="Y6208">
        <v>0</v>
      </c>
      <c r="Z6208">
        <v>0</v>
      </c>
      <c r="AA6208">
        <v>0</v>
      </c>
      <c r="AB6208" s="7">
        <f t="shared" si="288"/>
        <v>3.0479704135613765</v>
      </c>
      <c r="AC6208">
        <f>INDEX(SHELF_days!$C$2:$C$289,MATCH(A6208&amp;"|"&amp;C6208,SHELF_days!$D$2:$D$289,0))</f>
        <v>107</v>
      </c>
      <c r="AD6208" s="8">
        <f t="shared" si="289"/>
        <v>326.13283425106727</v>
      </c>
      <c r="AE6208" s="7">
        <f t="shared" si="290"/>
        <v>0.60081031963507292</v>
      </c>
    </row>
    <row r="6209" spans="1:31" x14ac:dyDescent="0.45">
      <c r="A6209" t="s">
        <v>94</v>
      </c>
      <c r="B6209" t="s">
        <v>188</v>
      </c>
      <c r="C6209" t="s">
        <v>137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1.9716897266987298E-3</v>
      </c>
      <c r="K6209">
        <v>0</v>
      </c>
      <c r="L6209">
        <v>0</v>
      </c>
      <c r="M6209">
        <v>0</v>
      </c>
      <c r="N6209">
        <v>0</v>
      </c>
      <c r="O6209">
        <v>1.466189835784785E-2</v>
      </c>
      <c r="P6209">
        <v>3.2589051667714107E-2</v>
      </c>
      <c r="Q6209">
        <v>5.4927270536670833E-2</v>
      </c>
      <c r="R6209">
        <v>5.587037646085765E-2</v>
      </c>
      <c r="S6209">
        <v>7.8006704721960821E-2</v>
      </c>
      <c r="T6209">
        <v>0.18647650416643599</v>
      </c>
      <c r="U6209">
        <v>0.25782977365457821</v>
      </c>
      <c r="V6209">
        <v>0.3463413025851767</v>
      </c>
      <c r="W6209">
        <v>0.20618810994571751</v>
      </c>
      <c r="X6209">
        <v>2.4042077910236829E-2</v>
      </c>
      <c r="Y6209">
        <v>0</v>
      </c>
      <c r="Z6209">
        <v>0</v>
      </c>
      <c r="AA6209">
        <v>0</v>
      </c>
      <c r="AB6209" s="7">
        <f t="shared" si="288"/>
        <v>1.2589047597338952</v>
      </c>
      <c r="AC6209">
        <f>INDEX(SHELF_days!$C$2:$C$289,MATCH(A6209&amp;"|"&amp;C6209,SHELF_days!$D$2:$D$289,0))</f>
        <v>152</v>
      </c>
      <c r="AD6209" s="8">
        <f t="shared" si="289"/>
        <v>191.35352347955205</v>
      </c>
      <c r="AE6209" s="7">
        <f t="shared" si="290"/>
        <v>0.3463413025851767</v>
      </c>
    </row>
    <row r="6210" spans="1:31" x14ac:dyDescent="0.45">
      <c r="A6210" t="s">
        <v>94</v>
      </c>
      <c r="B6210" t="s">
        <v>188</v>
      </c>
      <c r="C6210" t="s">
        <v>138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1.708978668701493E-2</v>
      </c>
      <c r="O6210">
        <v>0.27295194099005271</v>
      </c>
      <c r="P6210">
        <v>0.38835268480136392</v>
      </c>
      <c r="Q6210">
        <v>0.53489794936308577</v>
      </c>
      <c r="R6210">
        <v>0.66236328514370957</v>
      </c>
      <c r="S6210">
        <v>0.74362913925495133</v>
      </c>
      <c r="T6210">
        <v>0.76491231688286687</v>
      </c>
      <c r="U6210">
        <v>0.75967745261811959</v>
      </c>
      <c r="V6210">
        <v>0.79056418294183561</v>
      </c>
      <c r="W6210">
        <v>0.63574900149174729</v>
      </c>
      <c r="X6210">
        <v>0.15474987454199229</v>
      </c>
      <c r="Y6210">
        <v>0</v>
      </c>
      <c r="Z6210">
        <v>0</v>
      </c>
      <c r="AA6210">
        <v>0</v>
      </c>
      <c r="AB6210" s="7">
        <f t="shared" ref="AB6210:AB6273" si="291">SUM(D6210:AA6210)</f>
        <v>5.7249376147167395</v>
      </c>
      <c r="AC6210">
        <f>INDEX(SHELF_days!$C$2:$C$289,MATCH(A6210&amp;"|"&amp;C6210,SHELF_days!$D$2:$D$289,0))</f>
        <v>18</v>
      </c>
      <c r="AD6210" s="8">
        <f t="shared" ref="AD6210:AD6273" si="292">AB6210*AC6210</f>
        <v>103.0488770649013</v>
      </c>
      <c r="AE6210" s="7">
        <f t="shared" ref="AE6210:AE6273" si="293">MAX(D6210:AA6210)</f>
        <v>0.79056418294183561</v>
      </c>
    </row>
    <row r="6211" spans="1:31" x14ac:dyDescent="0.45">
      <c r="A6211" t="s">
        <v>94</v>
      </c>
      <c r="B6211" t="s">
        <v>188</v>
      </c>
      <c r="C6211" t="s">
        <v>139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0.1303079048856442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3.4337684835735939E-2</v>
      </c>
      <c r="W6211">
        <v>0</v>
      </c>
      <c r="X6211">
        <v>0</v>
      </c>
      <c r="Y6211">
        <v>0</v>
      </c>
      <c r="Z6211">
        <v>0</v>
      </c>
      <c r="AA6211">
        <v>0</v>
      </c>
      <c r="AB6211" s="7">
        <f t="shared" si="291"/>
        <v>0.16464558972138013</v>
      </c>
      <c r="AC6211">
        <f>INDEX(SHELF_days!$C$2:$C$289,MATCH(A6211&amp;"|"&amp;C6211,SHELF_days!$D$2:$D$289,0))</f>
        <v>6</v>
      </c>
      <c r="AD6211" s="8">
        <f t="shared" si="292"/>
        <v>0.98787353832828084</v>
      </c>
      <c r="AE6211" s="7">
        <f t="shared" si="293"/>
        <v>0.1303079048856442</v>
      </c>
    </row>
    <row r="6212" spans="1:31" x14ac:dyDescent="0.45">
      <c r="A6212" t="s">
        <v>94</v>
      </c>
      <c r="B6212" t="s">
        <v>189</v>
      </c>
      <c r="C6212" t="s">
        <v>134</v>
      </c>
      <c r="D6212">
        <v>0.89175746435055714</v>
      </c>
      <c r="E6212">
        <v>0.89175746435055714</v>
      </c>
      <c r="F6212">
        <v>0.89175746435055714</v>
      </c>
      <c r="G6212">
        <v>0.89175746435055714</v>
      </c>
      <c r="H6212">
        <v>0.89175746435055714</v>
      </c>
      <c r="I6212">
        <v>0.89175746435055714</v>
      </c>
      <c r="J6212">
        <v>0.89175746435055714</v>
      </c>
      <c r="K6212">
        <v>0.89175746435055714</v>
      </c>
      <c r="L6212">
        <v>0.89175746435055714</v>
      </c>
      <c r="M6212">
        <v>0.89175746435055714</v>
      </c>
      <c r="N6212">
        <v>0.89175746435055714</v>
      </c>
      <c r="O6212">
        <v>0.89175746435055714</v>
      </c>
      <c r="P6212">
        <v>0.89175746435055714</v>
      </c>
      <c r="Q6212">
        <v>0.89175746435055714</v>
      </c>
      <c r="R6212">
        <v>0.89175746435055714</v>
      </c>
      <c r="S6212">
        <v>0.89175746435055714</v>
      </c>
      <c r="T6212">
        <v>0.89175746435055714</v>
      </c>
      <c r="U6212">
        <v>0.89175746435055714</v>
      </c>
      <c r="V6212">
        <v>0.89175746435055714</v>
      </c>
      <c r="W6212">
        <v>0.89175746435055714</v>
      </c>
      <c r="X6212">
        <v>0.89175746435055714</v>
      </c>
      <c r="Y6212">
        <v>0.89175746435055714</v>
      </c>
      <c r="Z6212">
        <v>0.89175746435055714</v>
      </c>
      <c r="AA6212">
        <v>0.89175746435055714</v>
      </c>
      <c r="AB6212" s="7">
        <f t="shared" si="291"/>
        <v>21.40217914441337</v>
      </c>
      <c r="AC6212">
        <f>INDEX(SHELF_days!$C$2:$C$289,MATCH(A6212&amp;"|"&amp;C6212,SHELF_days!$D$2:$D$289,0))</f>
        <v>35</v>
      </c>
      <c r="AD6212" s="8">
        <f t="shared" si="292"/>
        <v>749.07627005446795</v>
      </c>
      <c r="AE6212" s="7">
        <f t="shared" si="293"/>
        <v>0.89175746435055714</v>
      </c>
    </row>
    <row r="6213" spans="1:31" x14ac:dyDescent="0.45">
      <c r="A6213" t="s">
        <v>94</v>
      </c>
      <c r="B6213" t="s">
        <v>189</v>
      </c>
      <c r="C6213" t="s">
        <v>135</v>
      </c>
      <c r="D6213">
        <v>0.89175746435055714</v>
      </c>
      <c r="E6213">
        <v>0.89175746435055714</v>
      </c>
      <c r="F6213">
        <v>0.89175746435055714</v>
      </c>
      <c r="G6213">
        <v>0.89175746435055714</v>
      </c>
      <c r="H6213">
        <v>0.89175746435055714</v>
      </c>
      <c r="I6213">
        <v>0.89175746435055714</v>
      </c>
      <c r="J6213">
        <v>0.89175746435055714</v>
      </c>
      <c r="K6213">
        <v>0.89175746435055714</v>
      </c>
      <c r="L6213">
        <v>0.89175746435055714</v>
      </c>
      <c r="M6213">
        <v>0.89175746435055714</v>
      </c>
      <c r="N6213">
        <v>0.89175746435055714</v>
      </c>
      <c r="O6213">
        <v>0.89175746435055714</v>
      </c>
      <c r="P6213">
        <v>0.89175746435055714</v>
      </c>
      <c r="Q6213">
        <v>0.89175746435055714</v>
      </c>
      <c r="R6213">
        <v>0.89175746435055714</v>
      </c>
      <c r="S6213">
        <v>0.89175746435055714</v>
      </c>
      <c r="T6213">
        <v>0.89175746435055714</v>
      </c>
      <c r="U6213">
        <v>0.89175746435055714</v>
      </c>
      <c r="V6213">
        <v>0.89175746435055714</v>
      </c>
      <c r="W6213">
        <v>0.89175746435055714</v>
      </c>
      <c r="X6213">
        <v>0.89175746435055714</v>
      </c>
      <c r="Y6213">
        <v>0.89175746435055714</v>
      </c>
      <c r="Z6213">
        <v>0.89175746435055714</v>
      </c>
      <c r="AA6213">
        <v>0.89175746435055714</v>
      </c>
      <c r="AB6213" s="7">
        <f t="shared" si="291"/>
        <v>21.40217914441337</v>
      </c>
      <c r="AC6213">
        <f>INDEX(SHELF_days!$C$2:$C$289,MATCH(A6213&amp;"|"&amp;C6213,SHELF_days!$D$2:$D$289,0))</f>
        <v>47</v>
      </c>
      <c r="AD6213" s="8">
        <f t="shared" si="292"/>
        <v>1005.9024197874284</v>
      </c>
      <c r="AE6213" s="7">
        <f t="shared" si="293"/>
        <v>0.89175746435055714</v>
      </c>
    </row>
    <row r="6214" spans="1:31" x14ac:dyDescent="0.45">
      <c r="A6214" t="s">
        <v>94</v>
      </c>
      <c r="B6214" t="s">
        <v>189</v>
      </c>
      <c r="C6214" t="s">
        <v>136</v>
      </c>
      <c r="D6214">
        <v>0.89175746435055714</v>
      </c>
      <c r="E6214">
        <v>0.89175746435055714</v>
      </c>
      <c r="F6214">
        <v>0.89175746435055714</v>
      </c>
      <c r="G6214">
        <v>0.89175746435055714</v>
      </c>
      <c r="H6214">
        <v>0.89175746435055714</v>
      </c>
      <c r="I6214">
        <v>0.89175746435055714</v>
      </c>
      <c r="J6214">
        <v>0.89175746435055714</v>
      </c>
      <c r="K6214">
        <v>0.89175746435055714</v>
      </c>
      <c r="L6214">
        <v>0.89175746435055714</v>
      </c>
      <c r="M6214">
        <v>0.89175746435055714</v>
      </c>
      <c r="N6214">
        <v>0.89175746435055714</v>
      </c>
      <c r="O6214">
        <v>0.89175746435055714</v>
      </c>
      <c r="P6214">
        <v>0.89175746435055714</v>
      </c>
      <c r="Q6214">
        <v>0.89175746435055714</v>
      </c>
      <c r="R6214">
        <v>0.89175746435055714</v>
      </c>
      <c r="S6214">
        <v>0.89175746435055714</v>
      </c>
      <c r="T6214">
        <v>0.89175746435055714</v>
      </c>
      <c r="U6214">
        <v>0.89175746435055714</v>
      </c>
      <c r="V6214">
        <v>0.89175746435055714</v>
      </c>
      <c r="W6214">
        <v>0.89175746435055714</v>
      </c>
      <c r="X6214">
        <v>0.89175746435055714</v>
      </c>
      <c r="Y6214">
        <v>0.89175746435055714</v>
      </c>
      <c r="Z6214">
        <v>0.89175746435055714</v>
      </c>
      <c r="AA6214">
        <v>0.89175746435055714</v>
      </c>
      <c r="AB6214" s="7">
        <f t="shared" si="291"/>
        <v>21.40217914441337</v>
      </c>
      <c r="AC6214">
        <f>INDEX(SHELF_days!$C$2:$C$289,MATCH(A6214&amp;"|"&amp;C6214,SHELF_days!$D$2:$D$289,0))</f>
        <v>107</v>
      </c>
      <c r="AD6214" s="8">
        <f t="shared" si="292"/>
        <v>2290.0331684522307</v>
      </c>
      <c r="AE6214" s="7">
        <f t="shared" si="293"/>
        <v>0.89175746435055714</v>
      </c>
    </row>
    <row r="6215" spans="1:31" x14ac:dyDescent="0.45">
      <c r="A6215" t="s">
        <v>94</v>
      </c>
      <c r="B6215" t="s">
        <v>189</v>
      </c>
      <c r="C6215" t="s">
        <v>137</v>
      </c>
      <c r="D6215">
        <v>0.89175746435055714</v>
      </c>
      <c r="E6215">
        <v>0.89175746435055714</v>
      </c>
      <c r="F6215">
        <v>0.89175746435055714</v>
      </c>
      <c r="G6215">
        <v>0.89175746435055714</v>
      </c>
      <c r="H6215">
        <v>0.89175746435055714</v>
      </c>
      <c r="I6215">
        <v>0.89175746435055714</v>
      </c>
      <c r="J6215">
        <v>0.89175746435055714</v>
      </c>
      <c r="K6215">
        <v>0.89175746435055714</v>
      </c>
      <c r="L6215">
        <v>0.89175746435055714</v>
      </c>
      <c r="M6215">
        <v>0.89175746435055714</v>
      </c>
      <c r="N6215">
        <v>0.89175746435055714</v>
      </c>
      <c r="O6215">
        <v>0.89175746435055714</v>
      </c>
      <c r="P6215">
        <v>0.89175746435055714</v>
      </c>
      <c r="Q6215">
        <v>0.89175746435055714</v>
      </c>
      <c r="R6215">
        <v>0.89175746435055714</v>
      </c>
      <c r="S6215">
        <v>0.89175746435055714</v>
      </c>
      <c r="T6215">
        <v>0.89175746435055714</v>
      </c>
      <c r="U6215">
        <v>0.89175746435055714</v>
      </c>
      <c r="V6215">
        <v>0.89175746435055714</v>
      </c>
      <c r="W6215">
        <v>0.89175746435055714</v>
      </c>
      <c r="X6215">
        <v>0.89175746435055714</v>
      </c>
      <c r="Y6215">
        <v>0.89175746435055714</v>
      </c>
      <c r="Z6215">
        <v>0.89175746435055714</v>
      </c>
      <c r="AA6215">
        <v>0.89175746435055714</v>
      </c>
      <c r="AB6215" s="7">
        <f t="shared" si="291"/>
        <v>21.40217914441337</v>
      </c>
      <c r="AC6215">
        <f>INDEX(SHELF_days!$C$2:$C$289,MATCH(A6215&amp;"|"&amp;C6215,SHELF_days!$D$2:$D$289,0))</f>
        <v>152</v>
      </c>
      <c r="AD6215" s="8">
        <f t="shared" si="292"/>
        <v>3253.1312299508322</v>
      </c>
      <c r="AE6215" s="7">
        <f t="shared" si="293"/>
        <v>0.89175746435055714</v>
      </c>
    </row>
    <row r="6216" spans="1:31" x14ac:dyDescent="0.45">
      <c r="A6216" t="s">
        <v>94</v>
      </c>
      <c r="B6216" t="s">
        <v>189</v>
      </c>
      <c r="C6216" t="s">
        <v>138</v>
      </c>
      <c r="D6216">
        <v>0.89175746435055714</v>
      </c>
      <c r="E6216">
        <v>0.89175746435055714</v>
      </c>
      <c r="F6216">
        <v>0.89175746435055714</v>
      </c>
      <c r="G6216">
        <v>0.89175746435055714</v>
      </c>
      <c r="H6216">
        <v>0.89175746435055714</v>
      </c>
      <c r="I6216">
        <v>0.89175746435055714</v>
      </c>
      <c r="J6216">
        <v>0.89175746435055714</v>
      </c>
      <c r="K6216">
        <v>0.89175746435055714</v>
      </c>
      <c r="L6216">
        <v>0.89175746435055714</v>
      </c>
      <c r="M6216">
        <v>0.89175746435055714</v>
      </c>
      <c r="N6216">
        <v>0.89175746435055714</v>
      </c>
      <c r="O6216">
        <v>0.89175746435055714</v>
      </c>
      <c r="P6216">
        <v>0.89175746435055714</v>
      </c>
      <c r="Q6216">
        <v>0.89175746435055714</v>
      </c>
      <c r="R6216">
        <v>0.89175746435055714</v>
      </c>
      <c r="S6216">
        <v>0.89175746435055714</v>
      </c>
      <c r="T6216">
        <v>0.89175746435055714</v>
      </c>
      <c r="U6216">
        <v>0.89175746435055714</v>
      </c>
      <c r="V6216">
        <v>0.89175746435055714</v>
      </c>
      <c r="W6216">
        <v>0.89175746435055714</v>
      </c>
      <c r="X6216">
        <v>0.89175746435055714</v>
      </c>
      <c r="Y6216">
        <v>0.89175746435055714</v>
      </c>
      <c r="Z6216">
        <v>0.89175746435055714</v>
      </c>
      <c r="AA6216">
        <v>0.89175746435055714</v>
      </c>
      <c r="AB6216" s="7">
        <f t="shared" si="291"/>
        <v>21.40217914441337</v>
      </c>
      <c r="AC6216">
        <f>INDEX(SHELF_days!$C$2:$C$289,MATCH(A6216&amp;"|"&amp;C6216,SHELF_days!$D$2:$D$289,0))</f>
        <v>18</v>
      </c>
      <c r="AD6216" s="8">
        <f t="shared" si="292"/>
        <v>385.23922459944066</v>
      </c>
      <c r="AE6216" s="7">
        <f t="shared" si="293"/>
        <v>0.89175746435055714</v>
      </c>
    </row>
    <row r="6217" spans="1:31" x14ac:dyDescent="0.45">
      <c r="A6217" t="s">
        <v>94</v>
      </c>
      <c r="B6217" t="s">
        <v>189</v>
      </c>
      <c r="C6217" t="s">
        <v>139</v>
      </c>
      <c r="D6217">
        <v>0.89175746435055714</v>
      </c>
      <c r="E6217">
        <v>0.89175746435055714</v>
      </c>
      <c r="F6217">
        <v>0.89175746435055714</v>
      </c>
      <c r="G6217">
        <v>0.89175746435055714</v>
      </c>
      <c r="H6217">
        <v>0.89175746435055714</v>
      </c>
      <c r="I6217">
        <v>0.89175746435055714</v>
      </c>
      <c r="J6217">
        <v>0.89175746435055714</v>
      </c>
      <c r="K6217">
        <v>0.89175746435055714</v>
      </c>
      <c r="L6217">
        <v>0.89175746435055714</v>
      </c>
      <c r="M6217">
        <v>0.89175746435055714</v>
      </c>
      <c r="N6217">
        <v>0.89175746435055714</v>
      </c>
      <c r="O6217">
        <v>0.89175746435055714</v>
      </c>
      <c r="P6217">
        <v>0.89175746435055714</v>
      </c>
      <c r="Q6217">
        <v>0.89175746435055714</v>
      </c>
      <c r="R6217">
        <v>0.89175746435055714</v>
      </c>
      <c r="S6217">
        <v>0.89175746435055714</v>
      </c>
      <c r="T6217">
        <v>0.89175746435055714</v>
      </c>
      <c r="U6217">
        <v>0.89175746435055714</v>
      </c>
      <c r="V6217">
        <v>0.89175746435055714</v>
      </c>
      <c r="W6217">
        <v>0.89175746435055714</v>
      </c>
      <c r="X6217">
        <v>0.89175746435055714</v>
      </c>
      <c r="Y6217">
        <v>0.89175746435055714</v>
      </c>
      <c r="Z6217">
        <v>0.89175746435055714</v>
      </c>
      <c r="AA6217">
        <v>0.89175746435055714</v>
      </c>
      <c r="AB6217" s="7">
        <f t="shared" si="291"/>
        <v>21.40217914441337</v>
      </c>
      <c r="AC6217">
        <f>INDEX(SHELF_days!$C$2:$C$289,MATCH(A6217&amp;"|"&amp;C6217,SHELF_days!$D$2:$D$289,0))</f>
        <v>6</v>
      </c>
      <c r="AD6217" s="8">
        <f t="shared" si="292"/>
        <v>128.41307486648023</v>
      </c>
      <c r="AE6217" s="7">
        <f t="shared" si="293"/>
        <v>0.89175746435055714</v>
      </c>
    </row>
    <row r="6218" spans="1:31" x14ac:dyDescent="0.45">
      <c r="A6218" t="s">
        <v>94</v>
      </c>
      <c r="B6218" t="s">
        <v>190</v>
      </c>
      <c r="C6218" t="s">
        <v>134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2.625430869398698E-2</v>
      </c>
      <c r="K6218">
        <v>0.16311757947146691</v>
      </c>
      <c r="L6218">
        <v>0.25072769054002297</v>
      </c>
      <c r="M6218">
        <v>0.25810034469551901</v>
      </c>
      <c r="N6218">
        <v>0.25928762926081972</v>
      </c>
      <c r="O6218">
        <v>0.25695135963232479</v>
      </c>
      <c r="P6218">
        <v>0.27045193412485641</v>
      </c>
      <c r="Q6218">
        <v>0.37665645346610499</v>
      </c>
      <c r="R6218">
        <v>0.3552470317885868</v>
      </c>
      <c r="S6218">
        <v>0.18872079662964381</v>
      </c>
      <c r="T6218">
        <v>1.8134814247414789E-2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 s="7">
        <f t="shared" si="291"/>
        <v>2.4236499425507474</v>
      </c>
      <c r="AC6218">
        <f>INDEX(SHELF_days!$C$2:$C$289,MATCH(A6218&amp;"|"&amp;C6218,SHELF_days!$D$2:$D$289,0))</f>
        <v>35</v>
      </c>
      <c r="AD6218" s="8">
        <f t="shared" si="292"/>
        <v>84.827747989276162</v>
      </c>
      <c r="AE6218" s="7">
        <f t="shared" si="293"/>
        <v>0.37665645346610499</v>
      </c>
    </row>
    <row r="6219" spans="1:31" x14ac:dyDescent="0.45">
      <c r="A6219" t="s">
        <v>94</v>
      </c>
      <c r="B6219" t="s">
        <v>190</v>
      </c>
      <c r="C6219" t="s">
        <v>135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1.568649820318293E-4</v>
      </c>
      <c r="J6219">
        <v>6.7323598197478754E-2</v>
      </c>
      <c r="K6219">
        <v>0.2363099652044949</v>
      </c>
      <c r="L6219">
        <v>0.30534481775141181</v>
      </c>
      <c r="M6219">
        <v>0.32856083509212258</v>
      </c>
      <c r="N6219">
        <v>0.32846101192173871</v>
      </c>
      <c r="O6219">
        <v>0.32419713650105531</v>
      </c>
      <c r="P6219">
        <v>0.32891734641492221</v>
      </c>
      <c r="Q6219">
        <v>0.43937881467115403</v>
      </c>
      <c r="R6219">
        <v>0.39442986709257888</v>
      </c>
      <c r="S6219">
        <v>0.22695510809423311</v>
      </c>
      <c r="T6219">
        <v>5.9993725400718727E-2</v>
      </c>
      <c r="U6219">
        <v>5.347669841994182E-3</v>
      </c>
      <c r="V6219">
        <v>5.7041811647937951E-5</v>
      </c>
      <c r="W6219">
        <v>0</v>
      </c>
      <c r="X6219">
        <v>0</v>
      </c>
      <c r="Y6219">
        <v>0</v>
      </c>
      <c r="Z6219">
        <v>0</v>
      </c>
      <c r="AA6219">
        <v>0</v>
      </c>
      <c r="AB6219" s="7">
        <f t="shared" si="291"/>
        <v>3.0454338029775827</v>
      </c>
      <c r="AC6219">
        <f>INDEX(SHELF_days!$C$2:$C$289,MATCH(A6219&amp;"|"&amp;C6219,SHELF_days!$D$2:$D$289,0))</f>
        <v>47</v>
      </c>
      <c r="AD6219" s="8">
        <f t="shared" si="292"/>
        <v>143.13538873994639</v>
      </c>
      <c r="AE6219" s="7">
        <f t="shared" si="293"/>
        <v>0.43937881467115403</v>
      </c>
    </row>
    <row r="6220" spans="1:31" x14ac:dyDescent="0.45">
      <c r="A6220" t="s">
        <v>94</v>
      </c>
      <c r="B6220" t="s">
        <v>190</v>
      </c>
      <c r="C6220" t="s">
        <v>136</v>
      </c>
      <c r="D6220">
        <v>0</v>
      </c>
      <c r="E6220">
        <v>0</v>
      </c>
      <c r="F6220">
        <v>0</v>
      </c>
      <c r="G6220">
        <v>0</v>
      </c>
      <c r="H6220">
        <v>1.72258274661121E-3</v>
      </c>
      <c r="I6220">
        <v>1.185136929668513E-2</v>
      </c>
      <c r="J6220">
        <v>0.28167046678860469</v>
      </c>
      <c r="K6220">
        <v>0.3640224499511413</v>
      </c>
      <c r="L6220">
        <v>0.41088296459622659</v>
      </c>
      <c r="M6220">
        <v>0.42543409085214612</v>
      </c>
      <c r="N6220">
        <v>0.43318884518052669</v>
      </c>
      <c r="O6220">
        <v>0.43222419884242441</v>
      </c>
      <c r="P6220">
        <v>0.43832527373405827</v>
      </c>
      <c r="Q6220">
        <v>0.49616647039663259</v>
      </c>
      <c r="R6220">
        <v>0.47454335897371658</v>
      </c>
      <c r="S6220">
        <v>0.41227355866803639</v>
      </c>
      <c r="T6220">
        <v>0.2579364085089324</v>
      </c>
      <c r="U6220">
        <v>0.15661095938463079</v>
      </c>
      <c r="V6220">
        <v>1.9042369271629379E-3</v>
      </c>
      <c r="W6220">
        <v>0</v>
      </c>
      <c r="X6220">
        <v>0</v>
      </c>
      <c r="Y6220">
        <v>0</v>
      </c>
      <c r="Z6220">
        <v>0</v>
      </c>
      <c r="AA6220">
        <v>0</v>
      </c>
      <c r="AB6220" s="7">
        <f t="shared" si="291"/>
        <v>4.5987572348475361</v>
      </c>
      <c r="AC6220">
        <f>INDEX(SHELF_days!$C$2:$C$289,MATCH(A6220&amp;"|"&amp;C6220,SHELF_days!$D$2:$D$289,0))</f>
        <v>107</v>
      </c>
      <c r="AD6220" s="8">
        <f t="shared" si="292"/>
        <v>492.06702412868634</v>
      </c>
      <c r="AE6220" s="7">
        <f t="shared" si="293"/>
        <v>0.49616647039663259</v>
      </c>
    </row>
    <row r="6221" spans="1:31" x14ac:dyDescent="0.45">
      <c r="A6221" t="s">
        <v>94</v>
      </c>
      <c r="B6221" t="s">
        <v>190</v>
      </c>
      <c r="C6221" t="s">
        <v>137</v>
      </c>
      <c r="D6221">
        <v>0</v>
      </c>
      <c r="E6221">
        <v>0</v>
      </c>
      <c r="F6221">
        <v>0</v>
      </c>
      <c r="G6221">
        <v>0</v>
      </c>
      <c r="H6221">
        <v>5.0268096514745309E-4</v>
      </c>
      <c r="I6221">
        <v>4.7049174544941449E-3</v>
      </c>
      <c r="J6221">
        <v>0.2032021659376323</v>
      </c>
      <c r="K6221">
        <v>0.35253809792577973</v>
      </c>
      <c r="L6221">
        <v>0.40430982785381692</v>
      </c>
      <c r="M6221">
        <v>0.41963277832651341</v>
      </c>
      <c r="N6221">
        <v>0.42194334697333152</v>
      </c>
      <c r="O6221">
        <v>0.42166995908000571</v>
      </c>
      <c r="P6221">
        <v>0.43179413009736139</v>
      </c>
      <c r="Q6221">
        <v>0.54327906730633557</v>
      </c>
      <c r="R6221">
        <v>0.48850888951601518</v>
      </c>
      <c r="S6221">
        <v>0.3351250529137858</v>
      </c>
      <c r="T6221">
        <v>0.14667260476929589</v>
      </c>
      <c r="U6221">
        <v>6.6918301114717083E-2</v>
      </c>
      <c r="V6221">
        <v>4.5417666149287429E-4</v>
      </c>
      <c r="W6221">
        <v>0</v>
      </c>
      <c r="X6221">
        <v>0</v>
      </c>
      <c r="Y6221">
        <v>0</v>
      </c>
      <c r="Z6221">
        <v>0</v>
      </c>
      <c r="AA6221">
        <v>0</v>
      </c>
      <c r="AB6221" s="7">
        <f t="shared" si="291"/>
        <v>4.2412559968957249</v>
      </c>
      <c r="AC6221">
        <f>INDEX(SHELF_days!$C$2:$C$289,MATCH(A6221&amp;"|"&amp;C6221,SHELF_days!$D$2:$D$289,0))</f>
        <v>152</v>
      </c>
      <c r="AD6221" s="8">
        <f t="shared" si="292"/>
        <v>644.67091152815021</v>
      </c>
      <c r="AE6221" s="7">
        <f t="shared" si="293"/>
        <v>0.54327906730633557</v>
      </c>
    </row>
    <row r="6222" spans="1:31" x14ac:dyDescent="0.45">
      <c r="A6222" t="s">
        <v>94</v>
      </c>
      <c r="B6222" t="s">
        <v>190</v>
      </c>
      <c r="C6222" t="s">
        <v>138</v>
      </c>
      <c r="D6222">
        <v>0</v>
      </c>
      <c r="E6222">
        <v>0</v>
      </c>
      <c r="F6222">
        <v>0</v>
      </c>
      <c r="G6222">
        <v>0</v>
      </c>
      <c r="H6222">
        <v>1.936252606493894E-3</v>
      </c>
      <c r="I6222">
        <v>1.437295204051236E-2</v>
      </c>
      <c r="J6222">
        <v>0.2653783139708073</v>
      </c>
      <c r="K6222">
        <v>0.3266681560917486</v>
      </c>
      <c r="L6222">
        <v>0.37641495382782247</v>
      </c>
      <c r="M6222">
        <v>0.40691093238010129</v>
      </c>
      <c r="N6222">
        <v>0.40266607089663392</v>
      </c>
      <c r="O6222">
        <v>0.41406017277330948</v>
      </c>
      <c r="P6222">
        <v>0.41800714924039323</v>
      </c>
      <c r="Q6222">
        <v>0.46190795352993752</v>
      </c>
      <c r="R6222">
        <v>0.43327375633005671</v>
      </c>
      <c r="S6222">
        <v>0.39201668156091751</v>
      </c>
      <c r="T6222">
        <v>0.27252755436401549</v>
      </c>
      <c r="U6222">
        <v>0.17236371760500449</v>
      </c>
      <c r="V6222">
        <v>3.351206434316354E-3</v>
      </c>
      <c r="W6222">
        <v>0</v>
      </c>
      <c r="X6222">
        <v>0</v>
      </c>
      <c r="Y6222">
        <v>0</v>
      </c>
      <c r="Z6222">
        <v>0</v>
      </c>
      <c r="AA6222">
        <v>0</v>
      </c>
      <c r="AB6222" s="7">
        <f t="shared" si="291"/>
        <v>4.3618558236520704</v>
      </c>
      <c r="AC6222">
        <f>INDEX(SHELF_days!$C$2:$C$289,MATCH(A6222&amp;"|"&amp;C6222,SHELF_days!$D$2:$D$289,0))</f>
        <v>18</v>
      </c>
      <c r="AD6222" s="8">
        <f t="shared" si="292"/>
        <v>78.513404825737268</v>
      </c>
      <c r="AE6222" s="7">
        <f t="shared" si="293"/>
        <v>0.46190795352993752</v>
      </c>
    </row>
    <row r="6223" spans="1:31" x14ac:dyDescent="0.45">
      <c r="A6223" t="s">
        <v>94</v>
      </c>
      <c r="B6223" t="s">
        <v>190</v>
      </c>
      <c r="C6223" t="s">
        <v>139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2.5580875781948179E-2</v>
      </c>
      <c r="K6223">
        <v>0.17236371760500449</v>
      </c>
      <c r="L6223">
        <v>0.28105451295799833</v>
      </c>
      <c r="M6223">
        <v>0.25033512064343161</v>
      </c>
      <c r="N6223">
        <v>0.26228775692582668</v>
      </c>
      <c r="O6223">
        <v>0.28708668453976771</v>
      </c>
      <c r="P6223">
        <v>0.26452189454870417</v>
      </c>
      <c r="Q6223">
        <v>0.37779267202859701</v>
      </c>
      <c r="R6223">
        <v>0.33433869526362819</v>
      </c>
      <c r="S6223">
        <v>0.16588471849865949</v>
      </c>
      <c r="T6223">
        <v>1.8543342269883821E-2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 s="7">
        <f t="shared" si="291"/>
        <v>2.4397899910634497</v>
      </c>
      <c r="AC6223">
        <f>INDEX(SHELF_days!$C$2:$C$289,MATCH(A6223&amp;"|"&amp;C6223,SHELF_days!$D$2:$D$289,0))</f>
        <v>6</v>
      </c>
      <c r="AD6223" s="8">
        <f t="shared" si="292"/>
        <v>14.638739946380699</v>
      </c>
      <c r="AE6223" s="7">
        <f t="shared" si="293"/>
        <v>0.37779267202859701</v>
      </c>
    </row>
    <row r="6224" spans="1:31" x14ac:dyDescent="0.45">
      <c r="A6224" t="s">
        <v>94</v>
      </c>
      <c r="B6224" t="s">
        <v>191</v>
      </c>
      <c r="C6224" t="s">
        <v>134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1.7442306307528951E-3</v>
      </c>
      <c r="K6224">
        <v>0.14910581451406429</v>
      </c>
      <c r="L6224">
        <v>0.26943074427006802</v>
      </c>
      <c r="M6224">
        <v>0.29187368208271958</v>
      </c>
      <c r="N6224">
        <v>0.29190390390057908</v>
      </c>
      <c r="O6224">
        <v>0.29060760378453071</v>
      </c>
      <c r="P6224">
        <v>0.29556937866669097</v>
      </c>
      <c r="Q6224">
        <v>0.29913879122603498</v>
      </c>
      <c r="R6224">
        <v>0.2812420782999745</v>
      </c>
      <c r="S6224">
        <v>0.17550996916759651</v>
      </c>
      <c r="T6224">
        <v>1.6521620213449609E-2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 s="7">
        <f t="shared" si="291"/>
        <v>2.3626478167564611</v>
      </c>
      <c r="AC6224">
        <f>INDEX(SHELF_days!$C$2:$C$289,MATCH(A6224&amp;"|"&amp;C6224,SHELF_days!$D$2:$D$289,0))</f>
        <v>35</v>
      </c>
      <c r="AD6224" s="8">
        <f t="shared" si="292"/>
        <v>82.692673586476133</v>
      </c>
      <c r="AE6224" s="7">
        <f t="shared" si="293"/>
        <v>0.29913879122603498</v>
      </c>
    </row>
    <row r="6225" spans="1:31" x14ac:dyDescent="0.45">
      <c r="A6225" t="s">
        <v>94</v>
      </c>
      <c r="B6225" t="s">
        <v>191</v>
      </c>
      <c r="C6225" t="s">
        <v>135</v>
      </c>
      <c r="D6225">
        <v>0</v>
      </c>
      <c r="E6225">
        <v>0</v>
      </c>
      <c r="F6225">
        <v>0</v>
      </c>
      <c r="G6225">
        <v>0</v>
      </c>
      <c r="H6225">
        <v>2.4113152547537121E-6</v>
      </c>
      <c r="I6225">
        <v>2.7456843034128929E-3</v>
      </c>
      <c r="J6225">
        <v>4.5167149808543368E-2</v>
      </c>
      <c r="K6225">
        <v>0.24953576290993951</v>
      </c>
      <c r="L6225">
        <v>0.36935562546215461</v>
      </c>
      <c r="M6225">
        <v>0.38437410064051242</v>
      </c>
      <c r="N6225">
        <v>0.38275128547406312</v>
      </c>
      <c r="O6225">
        <v>0.38066630155045272</v>
      </c>
      <c r="P6225">
        <v>0.38579597286906547</v>
      </c>
      <c r="Q6225">
        <v>0.37719641889886207</v>
      </c>
      <c r="R6225">
        <v>0.35072982266268538</v>
      </c>
      <c r="S6225">
        <v>0.23270156734475231</v>
      </c>
      <c r="T6225">
        <v>6.2280254171530457E-2</v>
      </c>
      <c r="U6225">
        <v>2.646016606216408E-3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 s="7">
        <f t="shared" si="291"/>
        <v>3.2259483740174453</v>
      </c>
      <c r="AC6225">
        <f>INDEX(SHELF_days!$C$2:$C$289,MATCH(A6225&amp;"|"&amp;C6225,SHELF_days!$D$2:$D$289,0))</f>
        <v>47</v>
      </c>
      <c r="AD6225" s="8">
        <f t="shared" si="292"/>
        <v>151.61957357881994</v>
      </c>
      <c r="AE6225" s="7">
        <f t="shared" si="293"/>
        <v>0.38579597286906547</v>
      </c>
    </row>
    <row r="6226" spans="1:31" x14ac:dyDescent="0.45">
      <c r="A6226" t="s">
        <v>94</v>
      </c>
      <c r="B6226" t="s">
        <v>191</v>
      </c>
      <c r="C6226" t="s">
        <v>136</v>
      </c>
      <c r="D6226">
        <v>0</v>
      </c>
      <c r="E6226">
        <v>0</v>
      </c>
      <c r="F6226">
        <v>0</v>
      </c>
      <c r="G6226">
        <v>0</v>
      </c>
      <c r="H6226">
        <v>2.939213010292084E-3</v>
      </c>
      <c r="I6226">
        <v>0.1440613331283557</v>
      </c>
      <c r="J6226">
        <v>0.35400834754231458</v>
      </c>
      <c r="K6226">
        <v>0.47478652386709902</v>
      </c>
      <c r="L6226">
        <v>0.52942481669998454</v>
      </c>
      <c r="M6226">
        <v>0.54683201889331057</v>
      </c>
      <c r="N6226">
        <v>0.55232702325273242</v>
      </c>
      <c r="O6226">
        <v>0.55279659121713942</v>
      </c>
      <c r="P6226">
        <v>0.5536086260428057</v>
      </c>
      <c r="Q6226">
        <v>0.54075305557664888</v>
      </c>
      <c r="R6226">
        <v>0.51776964554133431</v>
      </c>
      <c r="S6226">
        <v>0.45535099990270628</v>
      </c>
      <c r="T6226">
        <v>0.31650893235166561</v>
      </c>
      <c r="U6226">
        <v>0.1081005474030344</v>
      </c>
      <c r="V6226">
        <v>8.826465496372622E-6</v>
      </c>
      <c r="W6226">
        <v>0</v>
      </c>
      <c r="X6226">
        <v>0</v>
      </c>
      <c r="Y6226">
        <v>0</v>
      </c>
      <c r="Z6226">
        <v>0</v>
      </c>
      <c r="AA6226">
        <v>0</v>
      </c>
      <c r="AB6226" s="7">
        <f t="shared" si="291"/>
        <v>5.6492765008949206</v>
      </c>
      <c r="AC6226">
        <f>INDEX(SHELF_days!$C$2:$C$289,MATCH(A6226&amp;"|"&amp;C6226,SHELF_days!$D$2:$D$289,0))</f>
        <v>107</v>
      </c>
      <c r="AD6226" s="8">
        <f t="shared" si="292"/>
        <v>604.47258559575653</v>
      </c>
      <c r="AE6226" s="7">
        <f t="shared" si="293"/>
        <v>0.5536086260428057</v>
      </c>
    </row>
    <row r="6227" spans="1:31" x14ac:dyDescent="0.45">
      <c r="A6227" t="s">
        <v>94</v>
      </c>
      <c r="B6227" t="s">
        <v>191</v>
      </c>
      <c r="C6227" t="s">
        <v>137</v>
      </c>
      <c r="D6227">
        <v>0</v>
      </c>
      <c r="E6227">
        <v>0</v>
      </c>
      <c r="F6227">
        <v>0</v>
      </c>
      <c r="G6227">
        <v>0</v>
      </c>
      <c r="H6227">
        <v>7.0658411327948639E-4</v>
      </c>
      <c r="I6227">
        <v>5.3467267073449141E-2</v>
      </c>
      <c r="J6227">
        <v>0.2254393520819124</v>
      </c>
      <c r="K6227">
        <v>0.42065763190830391</v>
      </c>
      <c r="L6227">
        <v>0.49141893659639951</v>
      </c>
      <c r="M6227">
        <v>0.50852383931473721</v>
      </c>
      <c r="N6227">
        <v>0.50732565359186688</v>
      </c>
      <c r="O6227">
        <v>0.5040981821549877</v>
      </c>
      <c r="P6227">
        <v>0.51483015844606095</v>
      </c>
      <c r="Q6227">
        <v>0.51315155517448541</v>
      </c>
      <c r="R6227">
        <v>0.48753906160786409</v>
      </c>
      <c r="S6227">
        <v>0.37110279786730133</v>
      </c>
      <c r="T6227">
        <v>0.18162517222611191</v>
      </c>
      <c r="U6227">
        <v>3.7994988709713247E-2</v>
      </c>
      <c r="V6227">
        <v>2.485346863452291E-6</v>
      </c>
      <c r="W6227">
        <v>0</v>
      </c>
      <c r="X6227">
        <v>0</v>
      </c>
      <c r="Y6227">
        <v>0</v>
      </c>
      <c r="Z6227">
        <v>0</v>
      </c>
      <c r="AA6227">
        <v>0</v>
      </c>
      <c r="AB6227" s="7">
        <f t="shared" si="291"/>
        <v>4.8178836662133371</v>
      </c>
      <c r="AC6227">
        <f>INDEX(SHELF_days!$C$2:$C$289,MATCH(A6227&amp;"|"&amp;C6227,SHELF_days!$D$2:$D$289,0))</f>
        <v>152</v>
      </c>
      <c r="AD6227" s="8">
        <f t="shared" si="292"/>
        <v>732.31831726442726</v>
      </c>
      <c r="AE6227" s="7">
        <f t="shared" si="293"/>
        <v>0.51483015844606095</v>
      </c>
    </row>
    <row r="6228" spans="1:31" x14ac:dyDescent="0.45">
      <c r="A6228" t="s">
        <v>94</v>
      </c>
      <c r="B6228" t="s">
        <v>191</v>
      </c>
      <c r="C6228" t="s">
        <v>138</v>
      </c>
      <c r="D6228">
        <v>0</v>
      </c>
      <c r="E6228">
        <v>0</v>
      </c>
      <c r="F6228">
        <v>0</v>
      </c>
      <c r="G6228">
        <v>0</v>
      </c>
      <c r="H6228">
        <v>2.4345353275772659E-3</v>
      </c>
      <c r="I6228">
        <v>0.16491248485779211</v>
      </c>
      <c r="J6228">
        <v>0.37052368443315181</v>
      </c>
      <c r="K6228">
        <v>0.47462945200999901</v>
      </c>
      <c r="L6228">
        <v>0.53459877308775139</v>
      </c>
      <c r="M6228">
        <v>0.55741834430908554</v>
      </c>
      <c r="N6228">
        <v>0.56647649471755412</v>
      </c>
      <c r="O6228">
        <v>0.57156173531989862</v>
      </c>
      <c r="P6228">
        <v>0.57346738883493331</v>
      </c>
      <c r="Q6228">
        <v>0.55409814181923456</v>
      </c>
      <c r="R6228">
        <v>0.51971662652925965</v>
      </c>
      <c r="S6228">
        <v>0.47080345381847027</v>
      </c>
      <c r="T6228">
        <v>0.36555387438513198</v>
      </c>
      <c r="U6228">
        <v>0.1486199867991867</v>
      </c>
      <c r="V6228">
        <v>1.6789898810877699E-5</v>
      </c>
      <c r="W6228">
        <v>0</v>
      </c>
      <c r="X6228">
        <v>0</v>
      </c>
      <c r="Y6228">
        <v>0</v>
      </c>
      <c r="Z6228">
        <v>0</v>
      </c>
      <c r="AA6228">
        <v>0</v>
      </c>
      <c r="AB6228" s="7">
        <f t="shared" si="291"/>
        <v>5.8748317661478362</v>
      </c>
      <c r="AC6228">
        <f>INDEX(SHELF_days!$C$2:$C$289,MATCH(A6228&amp;"|"&amp;C6228,SHELF_days!$D$2:$D$289,0))</f>
        <v>18</v>
      </c>
      <c r="AD6228" s="8">
        <f t="shared" si="292"/>
        <v>105.74697179066105</v>
      </c>
      <c r="AE6228" s="7">
        <f t="shared" si="293"/>
        <v>0.57346738883493331</v>
      </c>
    </row>
    <row r="6229" spans="1:31" x14ac:dyDescent="0.45">
      <c r="A6229" t="s">
        <v>94</v>
      </c>
      <c r="B6229" t="s">
        <v>191</v>
      </c>
      <c r="C6229" t="s">
        <v>139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1.914048464440058E-3</v>
      </c>
      <c r="K6229">
        <v>0.15949564375393269</v>
      </c>
      <c r="L6229">
        <v>0.27787702279472859</v>
      </c>
      <c r="M6229">
        <v>0.28853021359023062</v>
      </c>
      <c r="N6229">
        <v>0.30225595586812309</v>
      </c>
      <c r="O6229">
        <v>0.32652155712454412</v>
      </c>
      <c r="P6229">
        <v>0.3606092491853285</v>
      </c>
      <c r="Q6229">
        <v>0.36174256735506272</v>
      </c>
      <c r="R6229">
        <v>0.30797291641322688</v>
      </c>
      <c r="S6229">
        <v>0.1963662615426201</v>
      </c>
      <c r="T6229">
        <v>1.3694261217622119E-2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 s="7">
        <f t="shared" si="291"/>
        <v>2.5969796973098602</v>
      </c>
      <c r="AC6229">
        <f>INDEX(SHELF_days!$C$2:$C$289,MATCH(A6229&amp;"|"&amp;C6229,SHELF_days!$D$2:$D$289,0))</f>
        <v>6</v>
      </c>
      <c r="AD6229" s="8">
        <f t="shared" si="292"/>
        <v>15.58187818385916</v>
      </c>
      <c r="AE6229" s="7">
        <f t="shared" si="293"/>
        <v>0.36174256735506272</v>
      </c>
    </row>
    <row r="6230" spans="1:31" x14ac:dyDescent="0.45">
      <c r="A6230" t="s">
        <v>94</v>
      </c>
      <c r="B6230" t="s">
        <v>192</v>
      </c>
      <c r="C6230" t="s">
        <v>134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8.5970261053544508E-2</v>
      </c>
      <c r="N6230">
        <v>0.37963217273031902</v>
      </c>
      <c r="O6230">
        <v>0.49887312653179228</v>
      </c>
      <c r="P6230">
        <v>0.49723308211392259</v>
      </c>
      <c r="Q6230">
        <v>0.48343923096635172</v>
      </c>
      <c r="R6230">
        <v>0.47115795283558137</v>
      </c>
      <c r="S6230">
        <v>0.48278741844130069</v>
      </c>
      <c r="T6230">
        <v>0.49201858191351688</v>
      </c>
      <c r="U6230">
        <v>0.44649223672884741</v>
      </c>
      <c r="V6230">
        <v>0.212818103567228</v>
      </c>
      <c r="W6230">
        <v>1.524334553291587E-2</v>
      </c>
      <c r="X6230">
        <v>0</v>
      </c>
      <c r="Y6230">
        <v>0</v>
      </c>
      <c r="Z6230">
        <v>0</v>
      </c>
      <c r="AA6230">
        <v>0</v>
      </c>
      <c r="AB6230" s="7">
        <f t="shared" si="291"/>
        <v>4.06566551241532</v>
      </c>
      <c r="AC6230">
        <f>INDEX(SHELF_days!$C$2:$C$289,MATCH(A6230&amp;"|"&amp;C6230,SHELF_days!$D$2:$D$289,0))</f>
        <v>35</v>
      </c>
      <c r="AD6230" s="8">
        <f t="shared" si="292"/>
        <v>142.29829293453619</v>
      </c>
      <c r="AE6230" s="7">
        <f t="shared" si="293"/>
        <v>0.49887312653179228</v>
      </c>
    </row>
    <row r="6231" spans="1:31" x14ac:dyDescent="0.45">
      <c r="A6231" t="s">
        <v>94</v>
      </c>
      <c r="B6231" t="s">
        <v>192</v>
      </c>
      <c r="C6231" t="s">
        <v>135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7.6376066915914862E-3</v>
      </c>
      <c r="L6231">
        <v>0.18687044568995531</v>
      </c>
      <c r="M6231">
        <v>0.48014337247274769</v>
      </c>
      <c r="N6231">
        <v>0.63047092140796768</v>
      </c>
      <c r="O6231">
        <v>0.67382433915277506</v>
      </c>
      <c r="P6231">
        <v>0.67705711901492183</v>
      </c>
      <c r="Q6231">
        <v>0.67418244180010656</v>
      </c>
      <c r="R6231">
        <v>0.66674031315912219</v>
      </c>
      <c r="S6231">
        <v>0.6665004829457718</v>
      </c>
      <c r="T6231">
        <v>0.66682983882095515</v>
      </c>
      <c r="U6231">
        <v>0.64842040593727601</v>
      </c>
      <c r="V6231">
        <v>0.56803293230217289</v>
      </c>
      <c r="W6231">
        <v>0.3065637915514059</v>
      </c>
      <c r="X6231">
        <v>3.9289445499405343E-2</v>
      </c>
      <c r="Y6231">
        <v>0</v>
      </c>
      <c r="Z6231">
        <v>0</v>
      </c>
      <c r="AA6231">
        <v>0</v>
      </c>
      <c r="AB6231" s="7">
        <f t="shared" si="291"/>
        <v>6.8925634564461751</v>
      </c>
      <c r="AC6231">
        <f>INDEX(SHELF_days!$C$2:$C$289,MATCH(A6231&amp;"|"&amp;C6231,SHELF_days!$D$2:$D$289,0))</f>
        <v>47</v>
      </c>
      <c r="AD6231" s="8">
        <f t="shared" si="292"/>
        <v>323.95048245297022</v>
      </c>
      <c r="AE6231" s="7">
        <f t="shared" si="293"/>
        <v>0.67705711901492183</v>
      </c>
    </row>
    <row r="6232" spans="1:31" x14ac:dyDescent="0.45">
      <c r="A6232" t="s">
        <v>94</v>
      </c>
      <c r="B6232" t="s">
        <v>192</v>
      </c>
      <c r="C6232" t="s">
        <v>136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2.4164508345796872E-2</v>
      </c>
      <c r="L6232">
        <v>0.27575697567568042</v>
      </c>
      <c r="M6232">
        <v>0.51488676849424775</v>
      </c>
      <c r="N6232">
        <v>0.59949294659002661</v>
      </c>
      <c r="O6232">
        <v>0.63012112653058361</v>
      </c>
      <c r="P6232">
        <v>0.63916783485240902</v>
      </c>
      <c r="Q6232">
        <v>0.63841567957142775</v>
      </c>
      <c r="R6232">
        <v>0.63266768459506084</v>
      </c>
      <c r="S6232">
        <v>0.62353064815635084</v>
      </c>
      <c r="T6232">
        <v>0.61337915748186045</v>
      </c>
      <c r="U6232">
        <v>0.59439288214438957</v>
      </c>
      <c r="V6232">
        <v>0.5420651092014821</v>
      </c>
      <c r="W6232">
        <v>0.4000606240630627</v>
      </c>
      <c r="X6232">
        <v>0.11961874586358021</v>
      </c>
      <c r="Y6232">
        <v>2.6056187562860548E-6</v>
      </c>
      <c r="Z6232">
        <v>0</v>
      </c>
      <c r="AA6232">
        <v>0</v>
      </c>
      <c r="AB6232" s="7">
        <f t="shared" si="291"/>
        <v>6.8477232971847135</v>
      </c>
      <c r="AC6232">
        <f>INDEX(SHELF_days!$C$2:$C$289,MATCH(A6232&amp;"|"&amp;C6232,SHELF_days!$D$2:$D$289,0))</f>
        <v>107</v>
      </c>
      <c r="AD6232" s="8">
        <f t="shared" si="292"/>
        <v>732.70639279876434</v>
      </c>
      <c r="AE6232" s="7">
        <f t="shared" si="293"/>
        <v>0.63916783485240902</v>
      </c>
    </row>
    <row r="6233" spans="1:31" x14ac:dyDescent="0.45">
      <c r="A6233" t="s">
        <v>94</v>
      </c>
      <c r="B6233" t="s">
        <v>192</v>
      </c>
      <c r="C6233" t="s">
        <v>137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5.499371960449613E-2</v>
      </c>
      <c r="M6233">
        <v>0.36422206091116532</v>
      </c>
      <c r="N6233">
        <v>0.55216568352257089</v>
      </c>
      <c r="O6233">
        <v>0.58568961715600898</v>
      </c>
      <c r="P6233">
        <v>0.57825967391492872</v>
      </c>
      <c r="Q6233">
        <v>0.5681218520601431</v>
      </c>
      <c r="R6233">
        <v>0.56341217480062511</v>
      </c>
      <c r="S6233">
        <v>0.56827173921122187</v>
      </c>
      <c r="T6233">
        <v>0.569548876837356</v>
      </c>
      <c r="U6233">
        <v>0.52877833300713251</v>
      </c>
      <c r="V6233">
        <v>0.35578626340003522</v>
      </c>
      <c r="W6233">
        <v>7.7412377953458192E-2</v>
      </c>
      <c r="X6233">
        <v>3.2207156430158789E-5</v>
      </c>
      <c r="Y6233">
        <v>0</v>
      </c>
      <c r="Z6233">
        <v>0</v>
      </c>
      <c r="AA6233">
        <v>0</v>
      </c>
      <c r="AB6233" s="7">
        <f t="shared" si="291"/>
        <v>5.3666945795355723</v>
      </c>
      <c r="AC6233">
        <f>INDEX(SHELF_days!$C$2:$C$289,MATCH(A6233&amp;"|"&amp;C6233,SHELF_days!$D$2:$D$289,0))</f>
        <v>152</v>
      </c>
      <c r="AD6233" s="8">
        <f t="shared" si="292"/>
        <v>815.73757608940696</v>
      </c>
      <c r="AE6233" s="7">
        <f t="shared" si="293"/>
        <v>0.58568961715600898</v>
      </c>
    </row>
    <row r="6234" spans="1:31" x14ac:dyDescent="0.45">
      <c r="A6234" t="s">
        <v>94</v>
      </c>
      <c r="B6234" t="s">
        <v>192</v>
      </c>
      <c r="C6234" t="s">
        <v>138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2.7731600423152491E-2</v>
      </c>
      <c r="L6234">
        <v>0.38083723741876979</v>
      </c>
      <c r="M6234">
        <v>0.62248753211425112</v>
      </c>
      <c r="N6234">
        <v>0.69230769230769229</v>
      </c>
      <c r="O6234">
        <v>0.718074656188605</v>
      </c>
      <c r="P6234">
        <v>0.72479975819857945</v>
      </c>
      <c r="Q6234">
        <v>0.72464863231071475</v>
      </c>
      <c r="R6234">
        <v>0.72328849931993344</v>
      </c>
      <c r="S6234">
        <v>0.72570651352576687</v>
      </c>
      <c r="T6234">
        <v>0.7238930028713918</v>
      </c>
      <c r="U6234">
        <v>0.71218074656188601</v>
      </c>
      <c r="V6234">
        <v>0.67311470454888911</v>
      </c>
      <c r="W6234">
        <v>0.55977028865044576</v>
      </c>
      <c r="X6234">
        <v>0.22117273688982919</v>
      </c>
      <c r="Y6234">
        <v>0</v>
      </c>
      <c r="Z6234">
        <v>0</v>
      </c>
      <c r="AA6234">
        <v>0</v>
      </c>
      <c r="AB6234" s="7">
        <f t="shared" si="291"/>
        <v>8.2300136013299063</v>
      </c>
      <c r="AC6234">
        <f>INDEX(SHELF_days!$C$2:$C$289,MATCH(A6234&amp;"|"&amp;C6234,SHELF_days!$D$2:$D$289,0))</f>
        <v>18</v>
      </c>
      <c r="AD6234" s="8">
        <f t="shared" si="292"/>
        <v>148.1402448239383</v>
      </c>
      <c r="AE6234" s="7">
        <f t="shared" si="293"/>
        <v>0.72570651352576687</v>
      </c>
    </row>
    <row r="6235" spans="1:31" x14ac:dyDescent="0.45">
      <c r="A6235" t="s">
        <v>94</v>
      </c>
      <c r="B6235" t="s">
        <v>192</v>
      </c>
      <c r="C6235" t="s">
        <v>139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2.6447030376303459E-3</v>
      </c>
      <c r="N6235">
        <v>0.27588030829681132</v>
      </c>
      <c r="O6235">
        <v>0.35612815475290921</v>
      </c>
      <c r="P6235">
        <v>0.39020704246637439</v>
      </c>
      <c r="Q6235">
        <v>0.4112135408795527</v>
      </c>
      <c r="R6235">
        <v>0.42511712256309497</v>
      </c>
      <c r="S6235">
        <v>0.48556747770893149</v>
      </c>
      <c r="T6235">
        <v>0.52765603747922007</v>
      </c>
      <c r="U6235">
        <v>0.49304820915822878</v>
      </c>
      <c r="V6235">
        <v>0.19344113646667671</v>
      </c>
      <c r="W6235">
        <v>0</v>
      </c>
      <c r="X6235">
        <v>0</v>
      </c>
      <c r="Y6235">
        <v>0</v>
      </c>
      <c r="Z6235">
        <v>0</v>
      </c>
      <c r="AA6235">
        <v>0</v>
      </c>
      <c r="AB6235" s="7">
        <f t="shared" si="291"/>
        <v>3.5609037328094302</v>
      </c>
      <c r="AC6235">
        <f>INDEX(SHELF_days!$C$2:$C$289,MATCH(A6235&amp;"|"&amp;C6235,SHELF_days!$D$2:$D$289,0))</f>
        <v>6</v>
      </c>
      <c r="AD6235" s="8">
        <f t="shared" si="292"/>
        <v>21.36542239685658</v>
      </c>
      <c r="AE6235" s="7">
        <f t="shared" si="293"/>
        <v>0.52765603747922007</v>
      </c>
    </row>
    <row r="6236" spans="1:31" x14ac:dyDescent="0.45">
      <c r="A6236" t="s">
        <v>94</v>
      </c>
      <c r="B6236" t="s">
        <v>193</v>
      </c>
      <c r="C6236" t="s">
        <v>134</v>
      </c>
      <c r="D6236">
        <v>0.19189999999999999</v>
      </c>
      <c r="E6236">
        <v>0.19189999999999999</v>
      </c>
      <c r="F6236">
        <v>0.19189999999999999</v>
      </c>
      <c r="G6236">
        <v>0.19189999999999999</v>
      </c>
      <c r="H6236">
        <v>0.19189999999999999</v>
      </c>
      <c r="I6236">
        <v>0.19189999999999999</v>
      </c>
      <c r="J6236">
        <v>0.19189999999999999</v>
      </c>
      <c r="K6236">
        <v>0.19189999999999999</v>
      </c>
      <c r="L6236">
        <v>0.19189999999999999</v>
      </c>
      <c r="M6236">
        <v>0.19189999999999999</v>
      </c>
      <c r="N6236">
        <v>0.19189999999999999</v>
      </c>
      <c r="O6236">
        <v>0.19189999999999999</v>
      </c>
      <c r="P6236">
        <v>0.19189999999999999</v>
      </c>
      <c r="Q6236">
        <v>0.19189999999999999</v>
      </c>
      <c r="R6236">
        <v>0.19189999999999999</v>
      </c>
      <c r="S6236">
        <v>0.19189999999999999</v>
      </c>
      <c r="T6236">
        <v>0.19189999999999999</v>
      </c>
      <c r="U6236">
        <v>0.19189999999999999</v>
      </c>
      <c r="V6236">
        <v>0.19189999999999999</v>
      </c>
      <c r="W6236">
        <v>0.19189999999999999</v>
      </c>
      <c r="X6236">
        <v>0.19189999999999999</v>
      </c>
      <c r="Y6236">
        <v>0.19189999999999999</v>
      </c>
      <c r="Z6236">
        <v>0.19189999999999999</v>
      </c>
      <c r="AA6236">
        <v>0.19189999999999999</v>
      </c>
      <c r="AB6236" s="7">
        <f t="shared" si="291"/>
        <v>4.6056000000000008</v>
      </c>
      <c r="AC6236">
        <f>INDEX(SHELF_days!$C$2:$C$289,MATCH(A6236&amp;"|"&amp;C6236,SHELF_days!$D$2:$D$289,0))</f>
        <v>35</v>
      </c>
      <c r="AD6236" s="8">
        <f t="shared" si="292"/>
        <v>161.19600000000003</v>
      </c>
      <c r="AE6236" s="7">
        <f t="shared" si="293"/>
        <v>0.19189999999999999</v>
      </c>
    </row>
    <row r="6237" spans="1:31" x14ac:dyDescent="0.45">
      <c r="A6237" t="s">
        <v>94</v>
      </c>
      <c r="B6237" t="s">
        <v>193</v>
      </c>
      <c r="C6237" t="s">
        <v>135</v>
      </c>
      <c r="D6237">
        <v>0.19189999999999999</v>
      </c>
      <c r="E6237">
        <v>0.19189999999999999</v>
      </c>
      <c r="F6237">
        <v>0.19189999999999999</v>
      </c>
      <c r="G6237">
        <v>0.19189999999999999</v>
      </c>
      <c r="H6237">
        <v>0.19189999999999999</v>
      </c>
      <c r="I6237">
        <v>0.19189999999999999</v>
      </c>
      <c r="J6237">
        <v>0.19189999999999999</v>
      </c>
      <c r="K6237">
        <v>0.19189999999999999</v>
      </c>
      <c r="L6237">
        <v>0.19189999999999999</v>
      </c>
      <c r="M6237">
        <v>0.19189999999999999</v>
      </c>
      <c r="N6237">
        <v>0.19189999999999999</v>
      </c>
      <c r="O6237">
        <v>0.19189999999999999</v>
      </c>
      <c r="P6237">
        <v>0.19189999999999999</v>
      </c>
      <c r="Q6237">
        <v>0.19189999999999999</v>
      </c>
      <c r="R6237">
        <v>0.19189999999999999</v>
      </c>
      <c r="S6237">
        <v>0.19189999999999999</v>
      </c>
      <c r="T6237">
        <v>0.19189999999999999</v>
      </c>
      <c r="U6237">
        <v>0.19189999999999999</v>
      </c>
      <c r="V6237">
        <v>0.19189999999999999</v>
      </c>
      <c r="W6237">
        <v>0.19189999999999999</v>
      </c>
      <c r="X6237">
        <v>0.19189999999999999</v>
      </c>
      <c r="Y6237">
        <v>0.19189999999999999</v>
      </c>
      <c r="Z6237">
        <v>0.19189999999999999</v>
      </c>
      <c r="AA6237">
        <v>0.19189999999999999</v>
      </c>
      <c r="AB6237" s="7">
        <f t="shared" si="291"/>
        <v>4.6056000000000008</v>
      </c>
      <c r="AC6237">
        <f>INDEX(SHELF_days!$C$2:$C$289,MATCH(A6237&amp;"|"&amp;C6237,SHELF_days!$D$2:$D$289,0))</f>
        <v>47</v>
      </c>
      <c r="AD6237" s="8">
        <f t="shared" si="292"/>
        <v>216.46320000000003</v>
      </c>
      <c r="AE6237" s="7">
        <f t="shared" si="293"/>
        <v>0.19189999999999999</v>
      </c>
    </row>
    <row r="6238" spans="1:31" x14ac:dyDescent="0.45">
      <c r="A6238" t="s">
        <v>94</v>
      </c>
      <c r="B6238" t="s">
        <v>193</v>
      </c>
      <c r="C6238" t="s">
        <v>136</v>
      </c>
      <c r="D6238">
        <v>0.19189999999999999</v>
      </c>
      <c r="E6238">
        <v>0.19189999999999999</v>
      </c>
      <c r="F6238">
        <v>0.19189999999999999</v>
      </c>
      <c r="G6238">
        <v>0.19189999999999999</v>
      </c>
      <c r="H6238">
        <v>0.19189999999999999</v>
      </c>
      <c r="I6238">
        <v>0.19189999999999999</v>
      </c>
      <c r="J6238">
        <v>0.19189999999999999</v>
      </c>
      <c r="K6238">
        <v>0.19189999999999999</v>
      </c>
      <c r="L6238">
        <v>0.19189999999999999</v>
      </c>
      <c r="M6238">
        <v>0.19189999999999999</v>
      </c>
      <c r="N6238">
        <v>0.19189999999999999</v>
      </c>
      <c r="O6238">
        <v>0.19189999999999999</v>
      </c>
      <c r="P6238">
        <v>0.19189999999999999</v>
      </c>
      <c r="Q6238">
        <v>0.19189999999999999</v>
      </c>
      <c r="R6238">
        <v>0.19189999999999999</v>
      </c>
      <c r="S6238">
        <v>0.19189999999999999</v>
      </c>
      <c r="T6238">
        <v>0.19189999999999999</v>
      </c>
      <c r="U6238">
        <v>0.19189999999999999</v>
      </c>
      <c r="V6238">
        <v>0.19189999999999999</v>
      </c>
      <c r="W6238">
        <v>0.19189999999999999</v>
      </c>
      <c r="X6238">
        <v>0.19189999999999999</v>
      </c>
      <c r="Y6238">
        <v>0.19189999999999999</v>
      </c>
      <c r="Z6238">
        <v>0.19189999999999999</v>
      </c>
      <c r="AA6238">
        <v>0.19189999999999999</v>
      </c>
      <c r="AB6238" s="7">
        <f t="shared" si="291"/>
        <v>4.6056000000000008</v>
      </c>
      <c r="AC6238">
        <f>INDEX(SHELF_days!$C$2:$C$289,MATCH(A6238&amp;"|"&amp;C6238,SHELF_days!$D$2:$D$289,0))</f>
        <v>107</v>
      </c>
      <c r="AD6238" s="8">
        <f t="shared" si="292"/>
        <v>492.7992000000001</v>
      </c>
      <c r="AE6238" s="7">
        <f t="shared" si="293"/>
        <v>0.19189999999999999</v>
      </c>
    </row>
    <row r="6239" spans="1:31" x14ac:dyDescent="0.45">
      <c r="A6239" t="s">
        <v>94</v>
      </c>
      <c r="B6239" t="s">
        <v>193</v>
      </c>
      <c r="C6239" t="s">
        <v>137</v>
      </c>
      <c r="D6239">
        <v>0.19189999999999999</v>
      </c>
      <c r="E6239">
        <v>0.19189999999999999</v>
      </c>
      <c r="F6239">
        <v>0.19189999999999999</v>
      </c>
      <c r="G6239">
        <v>0.19189999999999999</v>
      </c>
      <c r="H6239">
        <v>0.19189999999999999</v>
      </c>
      <c r="I6239">
        <v>0.19189999999999999</v>
      </c>
      <c r="J6239">
        <v>0.19189999999999999</v>
      </c>
      <c r="K6239">
        <v>0.19189999999999999</v>
      </c>
      <c r="L6239">
        <v>0.19189999999999999</v>
      </c>
      <c r="M6239">
        <v>0.19189999999999999</v>
      </c>
      <c r="N6239">
        <v>0.19189999999999999</v>
      </c>
      <c r="O6239">
        <v>0.19189999999999999</v>
      </c>
      <c r="P6239">
        <v>0.19189999999999999</v>
      </c>
      <c r="Q6239">
        <v>0.19189999999999999</v>
      </c>
      <c r="R6239">
        <v>0.19189999999999999</v>
      </c>
      <c r="S6239">
        <v>0.19189999999999999</v>
      </c>
      <c r="T6239">
        <v>0.19189999999999999</v>
      </c>
      <c r="U6239">
        <v>0.19189999999999999</v>
      </c>
      <c r="V6239">
        <v>0.19189999999999999</v>
      </c>
      <c r="W6239">
        <v>0.19189999999999999</v>
      </c>
      <c r="X6239">
        <v>0.19189999999999999</v>
      </c>
      <c r="Y6239">
        <v>0.19189999999999999</v>
      </c>
      <c r="Z6239">
        <v>0.19189999999999999</v>
      </c>
      <c r="AA6239">
        <v>0.19189999999999999</v>
      </c>
      <c r="AB6239" s="7">
        <f t="shared" si="291"/>
        <v>4.6056000000000008</v>
      </c>
      <c r="AC6239">
        <f>INDEX(SHELF_days!$C$2:$C$289,MATCH(A6239&amp;"|"&amp;C6239,SHELF_days!$D$2:$D$289,0))</f>
        <v>152</v>
      </c>
      <c r="AD6239" s="8">
        <f t="shared" si="292"/>
        <v>700.05120000000011</v>
      </c>
      <c r="AE6239" s="7">
        <f t="shared" si="293"/>
        <v>0.19189999999999999</v>
      </c>
    </row>
    <row r="6240" spans="1:31" x14ac:dyDescent="0.45">
      <c r="A6240" t="s">
        <v>94</v>
      </c>
      <c r="B6240" t="s">
        <v>193</v>
      </c>
      <c r="C6240" t="s">
        <v>138</v>
      </c>
      <c r="D6240">
        <v>0.19189999999999999</v>
      </c>
      <c r="E6240">
        <v>0.19189999999999999</v>
      </c>
      <c r="F6240">
        <v>0.19189999999999999</v>
      </c>
      <c r="G6240">
        <v>0.19189999999999999</v>
      </c>
      <c r="H6240">
        <v>0.19189999999999999</v>
      </c>
      <c r="I6240">
        <v>0.19189999999999999</v>
      </c>
      <c r="J6240">
        <v>0.19189999999999999</v>
      </c>
      <c r="K6240">
        <v>0.19189999999999999</v>
      </c>
      <c r="L6240">
        <v>0.19189999999999999</v>
      </c>
      <c r="M6240">
        <v>0.19189999999999999</v>
      </c>
      <c r="N6240">
        <v>0.19189999999999999</v>
      </c>
      <c r="O6240">
        <v>0.19189999999999999</v>
      </c>
      <c r="P6240">
        <v>0.19189999999999999</v>
      </c>
      <c r="Q6240">
        <v>0.19189999999999999</v>
      </c>
      <c r="R6240">
        <v>0.19189999999999999</v>
      </c>
      <c r="S6240">
        <v>0.19189999999999999</v>
      </c>
      <c r="T6240">
        <v>0.19189999999999999</v>
      </c>
      <c r="U6240">
        <v>0.19189999999999999</v>
      </c>
      <c r="V6240">
        <v>0.19189999999999999</v>
      </c>
      <c r="W6240">
        <v>0.19189999999999999</v>
      </c>
      <c r="X6240">
        <v>0.19189999999999999</v>
      </c>
      <c r="Y6240">
        <v>0.19189999999999999</v>
      </c>
      <c r="Z6240">
        <v>0.19189999999999999</v>
      </c>
      <c r="AA6240">
        <v>0.19189999999999999</v>
      </c>
      <c r="AB6240" s="7">
        <f t="shared" si="291"/>
        <v>4.6056000000000008</v>
      </c>
      <c r="AC6240">
        <f>INDEX(SHELF_days!$C$2:$C$289,MATCH(A6240&amp;"|"&amp;C6240,SHELF_days!$D$2:$D$289,0))</f>
        <v>18</v>
      </c>
      <c r="AD6240" s="8">
        <f t="shared" si="292"/>
        <v>82.900800000000018</v>
      </c>
      <c r="AE6240" s="7">
        <f t="shared" si="293"/>
        <v>0.19189999999999999</v>
      </c>
    </row>
    <row r="6241" spans="1:31" x14ac:dyDescent="0.45">
      <c r="A6241" t="s">
        <v>94</v>
      </c>
      <c r="B6241" t="s">
        <v>193</v>
      </c>
      <c r="C6241" t="s">
        <v>139</v>
      </c>
      <c r="D6241">
        <v>0.19189999999999999</v>
      </c>
      <c r="E6241">
        <v>0.19189999999999999</v>
      </c>
      <c r="F6241">
        <v>0.19189999999999999</v>
      </c>
      <c r="G6241">
        <v>0.19189999999999999</v>
      </c>
      <c r="H6241">
        <v>0.19189999999999999</v>
      </c>
      <c r="I6241">
        <v>0.19189999999999999</v>
      </c>
      <c r="J6241">
        <v>0.19189999999999999</v>
      </c>
      <c r="K6241">
        <v>0.19189999999999999</v>
      </c>
      <c r="L6241">
        <v>0.19189999999999999</v>
      </c>
      <c r="M6241">
        <v>0.19189999999999999</v>
      </c>
      <c r="N6241">
        <v>0.19189999999999999</v>
      </c>
      <c r="O6241">
        <v>0.19189999999999999</v>
      </c>
      <c r="P6241">
        <v>0.19189999999999999</v>
      </c>
      <c r="Q6241">
        <v>0.19189999999999999</v>
      </c>
      <c r="R6241">
        <v>0.19189999999999999</v>
      </c>
      <c r="S6241">
        <v>0.19189999999999999</v>
      </c>
      <c r="T6241">
        <v>0.19189999999999999</v>
      </c>
      <c r="U6241">
        <v>0.19189999999999999</v>
      </c>
      <c r="V6241">
        <v>0.19189999999999999</v>
      </c>
      <c r="W6241">
        <v>0.19189999999999999</v>
      </c>
      <c r="X6241">
        <v>0.19189999999999999</v>
      </c>
      <c r="Y6241">
        <v>0.19189999999999999</v>
      </c>
      <c r="Z6241">
        <v>0.19189999999999999</v>
      </c>
      <c r="AA6241">
        <v>0.19189999999999999</v>
      </c>
      <c r="AB6241" s="7">
        <f t="shared" si="291"/>
        <v>4.6056000000000008</v>
      </c>
      <c r="AC6241">
        <f>INDEX(SHELF_days!$C$2:$C$289,MATCH(A6241&amp;"|"&amp;C6241,SHELF_days!$D$2:$D$289,0))</f>
        <v>6</v>
      </c>
      <c r="AD6241" s="8">
        <f t="shared" si="292"/>
        <v>27.633600000000005</v>
      </c>
      <c r="AE6241" s="7">
        <f t="shared" si="293"/>
        <v>0.19189999999999999</v>
      </c>
    </row>
    <row r="6242" spans="1:31" x14ac:dyDescent="0.45">
      <c r="A6242" t="s">
        <v>96</v>
      </c>
      <c r="B6242" t="s">
        <v>168</v>
      </c>
      <c r="C6242" t="s">
        <v>134</v>
      </c>
      <c r="D6242">
        <v>0.8</v>
      </c>
      <c r="E6242">
        <v>0.8</v>
      </c>
      <c r="F6242">
        <v>0.8</v>
      </c>
      <c r="G6242">
        <v>0.8</v>
      </c>
      <c r="H6242">
        <v>0.8</v>
      </c>
      <c r="I6242">
        <v>0.8</v>
      </c>
      <c r="J6242">
        <v>0.8</v>
      </c>
      <c r="K6242">
        <v>0.8</v>
      </c>
      <c r="L6242">
        <v>0.8</v>
      </c>
      <c r="M6242">
        <v>0.8</v>
      </c>
      <c r="N6242">
        <v>0.8</v>
      </c>
      <c r="O6242">
        <v>0.8</v>
      </c>
      <c r="P6242">
        <v>0.8</v>
      </c>
      <c r="Q6242">
        <v>0.8</v>
      </c>
      <c r="R6242">
        <v>0.8</v>
      </c>
      <c r="S6242">
        <v>0.8</v>
      </c>
      <c r="T6242">
        <v>0.8</v>
      </c>
      <c r="U6242">
        <v>0.8</v>
      </c>
      <c r="V6242">
        <v>0.8</v>
      </c>
      <c r="W6242">
        <v>0.8</v>
      </c>
      <c r="X6242">
        <v>0.8</v>
      </c>
      <c r="Y6242">
        <v>0.8</v>
      </c>
      <c r="Z6242">
        <v>0.8</v>
      </c>
      <c r="AA6242">
        <v>0.8</v>
      </c>
      <c r="AB6242" s="7">
        <f t="shared" si="291"/>
        <v>19.200000000000006</v>
      </c>
      <c r="AC6242">
        <f>INDEX(SHELF_days!$C$2:$C$289,MATCH(A6242&amp;"|"&amp;C6242,SHELF_days!$D$2:$D$289,0))</f>
        <v>107</v>
      </c>
      <c r="AD6242" s="8">
        <f t="shared" si="292"/>
        <v>2054.4000000000005</v>
      </c>
      <c r="AE6242" s="7">
        <f t="shared" si="293"/>
        <v>0.8</v>
      </c>
    </row>
    <row r="6243" spans="1:31" x14ac:dyDescent="0.45">
      <c r="A6243" t="s">
        <v>96</v>
      </c>
      <c r="B6243" t="s">
        <v>168</v>
      </c>
      <c r="C6243" t="s">
        <v>135</v>
      </c>
      <c r="D6243">
        <v>0.8</v>
      </c>
      <c r="E6243">
        <v>0.8</v>
      </c>
      <c r="F6243">
        <v>0.8</v>
      </c>
      <c r="G6243">
        <v>0.8</v>
      </c>
      <c r="H6243">
        <v>0.8</v>
      </c>
      <c r="I6243">
        <v>0.8</v>
      </c>
      <c r="J6243">
        <v>0.8</v>
      </c>
      <c r="K6243">
        <v>0.8</v>
      </c>
      <c r="L6243">
        <v>0.8</v>
      </c>
      <c r="M6243">
        <v>0.8</v>
      </c>
      <c r="N6243">
        <v>0.8</v>
      </c>
      <c r="O6243">
        <v>0.8</v>
      </c>
      <c r="P6243">
        <v>0.8</v>
      </c>
      <c r="Q6243">
        <v>0.8</v>
      </c>
      <c r="R6243">
        <v>0.8</v>
      </c>
      <c r="S6243">
        <v>0.8</v>
      </c>
      <c r="T6243">
        <v>0.8</v>
      </c>
      <c r="U6243">
        <v>0.8</v>
      </c>
      <c r="V6243">
        <v>0.8</v>
      </c>
      <c r="W6243">
        <v>0.8</v>
      </c>
      <c r="X6243">
        <v>0.8</v>
      </c>
      <c r="Y6243">
        <v>0.8</v>
      </c>
      <c r="Z6243">
        <v>0.8</v>
      </c>
      <c r="AA6243">
        <v>0.8</v>
      </c>
      <c r="AB6243" s="7">
        <f t="shared" si="291"/>
        <v>19.200000000000006</v>
      </c>
      <c r="AC6243">
        <f>INDEX(SHELF_days!$C$2:$C$289,MATCH(A6243&amp;"|"&amp;C6243,SHELF_days!$D$2:$D$289,0))</f>
        <v>110</v>
      </c>
      <c r="AD6243" s="8">
        <f t="shared" si="292"/>
        <v>2112.0000000000009</v>
      </c>
      <c r="AE6243" s="7">
        <f t="shared" si="293"/>
        <v>0.8</v>
      </c>
    </row>
    <row r="6244" spans="1:31" x14ac:dyDescent="0.45">
      <c r="A6244" t="s">
        <v>96</v>
      </c>
      <c r="B6244" t="s">
        <v>168</v>
      </c>
      <c r="C6244" t="s">
        <v>136</v>
      </c>
      <c r="D6244">
        <v>0.8</v>
      </c>
      <c r="E6244">
        <v>0.8</v>
      </c>
      <c r="F6244">
        <v>0.8</v>
      </c>
      <c r="G6244">
        <v>0.8</v>
      </c>
      <c r="H6244">
        <v>0.8</v>
      </c>
      <c r="I6244">
        <v>0.8</v>
      </c>
      <c r="J6244">
        <v>0.8</v>
      </c>
      <c r="K6244">
        <v>0.8</v>
      </c>
      <c r="L6244">
        <v>0.8</v>
      </c>
      <c r="M6244">
        <v>0.8</v>
      </c>
      <c r="N6244">
        <v>0.8</v>
      </c>
      <c r="O6244">
        <v>0.8</v>
      </c>
      <c r="P6244">
        <v>0.8</v>
      </c>
      <c r="Q6244">
        <v>0.8</v>
      </c>
      <c r="R6244">
        <v>0.8</v>
      </c>
      <c r="S6244">
        <v>0.8</v>
      </c>
      <c r="T6244">
        <v>0.8</v>
      </c>
      <c r="U6244">
        <v>0.8</v>
      </c>
      <c r="V6244">
        <v>0.8</v>
      </c>
      <c r="W6244">
        <v>0.8</v>
      </c>
      <c r="X6244">
        <v>0.8</v>
      </c>
      <c r="Y6244">
        <v>0.8</v>
      </c>
      <c r="Z6244">
        <v>0.8</v>
      </c>
      <c r="AA6244">
        <v>0.8</v>
      </c>
      <c r="AB6244" s="7">
        <f t="shared" si="291"/>
        <v>19.200000000000006</v>
      </c>
      <c r="AC6244">
        <f>INDEX(SHELF_days!$C$2:$C$289,MATCH(A6244&amp;"|"&amp;C6244,SHELF_days!$D$2:$D$289,0))</f>
        <v>63</v>
      </c>
      <c r="AD6244" s="8">
        <f t="shared" si="292"/>
        <v>1209.6000000000004</v>
      </c>
      <c r="AE6244" s="7">
        <f t="shared" si="293"/>
        <v>0.8</v>
      </c>
    </row>
    <row r="6245" spans="1:31" x14ac:dyDescent="0.45">
      <c r="A6245" t="s">
        <v>96</v>
      </c>
      <c r="B6245" t="s">
        <v>168</v>
      </c>
      <c r="C6245" t="s">
        <v>137</v>
      </c>
      <c r="D6245">
        <v>0.8</v>
      </c>
      <c r="E6245">
        <v>0.8</v>
      </c>
      <c r="F6245">
        <v>0.8</v>
      </c>
      <c r="G6245">
        <v>0.8</v>
      </c>
      <c r="H6245">
        <v>0.8</v>
      </c>
      <c r="I6245">
        <v>0.8</v>
      </c>
      <c r="J6245">
        <v>0.8</v>
      </c>
      <c r="K6245">
        <v>0.8</v>
      </c>
      <c r="L6245">
        <v>0.8</v>
      </c>
      <c r="M6245">
        <v>0.8</v>
      </c>
      <c r="N6245">
        <v>0.8</v>
      </c>
      <c r="O6245">
        <v>0.8</v>
      </c>
      <c r="P6245">
        <v>0.8</v>
      </c>
      <c r="Q6245">
        <v>0.8</v>
      </c>
      <c r="R6245">
        <v>0.8</v>
      </c>
      <c r="S6245">
        <v>0.8</v>
      </c>
      <c r="T6245">
        <v>0.8</v>
      </c>
      <c r="U6245">
        <v>0.8</v>
      </c>
      <c r="V6245">
        <v>0.8</v>
      </c>
      <c r="W6245">
        <v>0.8</v>
      </c>
      <c r="X6245">
        <v>0.8</v>
      </c>
      <c r="Y6245">
        <v>0.8</v>
      </c>
      <c r="Z6245">
        <v>0.8</v>
      </c>
      <c r="AA6245">
        <v>0.8</v>
      </c>
      <c r="AB6245" s="7">
        <f t="shared" si="291"/>
        <v>19.200000000000006</v>
      </c>
      <c r="AC6245">
        <f>INDEX(SHELF_days!$C$2:$C$289,MATCH(A6245&amp;"|"&amp;C6245,SHELF_days!$D$2:$D$289,0))</f>
        <v>60</v>
      </c>
      <c r="AD6245" s="8">
        <f t="shared" si="292"/>
        <v>1152.0000000000005</v>
      </c>
      <c r="AE6245" s="7">
        <f t="shared" si="293"/>
        <v>0.8</v>
      </c>
    </row>
    <row r="6246" spans="1:31" x14ac:dyDescent="0.45">
      <c r="A6246" t="s">
        <v>96</v>
      </c>
      <c r="B6246" t="s">
        <v>168</v>
      </c>
      <c r="C6246" t="s">
        <v>138</v>
      </c>
      <c r="D6246">
        <v>0.8</v>
      </c>
      <c r="E6246">
        <v>0.8</v>
      </c>
      <c r="F6246">
        <v>0.8</v>
      </c>
      <c r="G6246">
        <v>0.8</v>
      </c>
      <c r="H6246">
        <v>0.8</v>
      </c>
      <c r="I6246">
        <v>0.8</v>
      </c>
      <c r="J6246">
        <v>0.8</v>
      </c>
      <c r="K6246">
        <v>0.8</v>
      </c>
      <c r="L6246">
        <v>0.8</v>
      </c>
      <c r="M6246">
        <v>0.8</v>
      </c>
      <c r="N6246">
        <v>0.8</v>
      </c>
      <c r="O6246">
        <v>0.8</v>
      </c>
      <c r="P6246">
        <v>0.8</v>
      </c>
      <c r="Q6246">
        <v>0.8</v>
      </c>
      <c r="R6246">
        <v>0.8</v>
      </c>
      <c r="S6246">
        <v>0.8</v>
      </c>
      <c r="T6246">
        <v>0.8</v>
      </c>
      <c r="U6246">
        <v>0.8</v>
      </c>
      <c r="V6246">
        <v>0.8</v>
      </c>
      <c r="W6246">
        <v>0.8</v>
      </c>
      <c r="X6246">
        <v>0.8</v>
      </c>
      <c r="Y6246">
        <v>0.8</v>
      </c>
      <c r="Z6246">
        <v>0.8</v>
      </c>
      <c r="AA6246">
        <v>0.8</v>
      </c>
      <c r="AB6246" s="7">
        <f t="shared" si="291"/>
        <v>19.200000000000006</v>
      </c>
      <c r="AC6246">
        <f>INDEX(SHELF_days!$C$2:$C$289,MATCH(A6246&amp;"|"&amp;C6246,SHELF_days!$D$2:$D$289,0))</f>
        <v>6</v>
      </c>
      <c r="AD6246" s="8">
        <f t="shared" si="292"/>
        <v>115.20000000000005</v>
      </c>
      <c r="AE6246" s="7">
        <f t="shared" si="293"/>
        <v>0.8</v>
      </c>
    </row>
    <row r="6247" spans="1:31" x14ac:dyDescent="0.45">
      <c r="A6247" t="s">
        <v>96</v>
      </c>
      <c r="B6247" t="s">
        <v>168</v>
      </c>
      <c r="C6247" t="s">
        <v>139</v>
      </c>
      <c r="D6247">
        <v>0.8</v>
      </c>
      <c r="E6247">
        <v>0.8</v>
      </c>
      <c r="F6247">
        <v>0.8</v>
      </c>
      <c r="G6247">
        <v>0.8</v>
      </c>
      <c r="H6247">
        <v>0.8</v>
      </c>
      <c r="I6247">
        <v>0.8</v>
      </c>
      <c r="J6247">
        <v>0.8</v>
      </c>
      <c r="K6247">
        <v>0.8</v>
      </c>
      <c r="L6247">
        <v>0.8</v>
      </c>
      <c r="M6247">
        <v>0.8</v>
      </c>
      <c r="N6247">
        <v>0.8</v>
      </c>
      <c r="O6247">
        <v>0.8</v>
      </c>
      <c r="P6247">
        <v>0.8</v>
      </c>
      <c r="Q6247">
        <v>0.8</v>
      </c>
      <c r="R6247">
        <v>0.8</v>
      </c>
      <c r="S6247">
        <v>0.8</v>
      </c>
      <c r="T6247">
        <v>0.8</v>
      </c>
      <c r="U6247">
        <v>0.8</v>
      </c>
      <c r="V6247">
        <v>0.8</v>
      </c>
      <c r="W6247">
        <v>0.8</v>
      </c>
      <c r="X6247">
        <v>0.8</v>
      </c>
      <c r="Y6247">
        <v>0.8</v>
      </c>
      <c r="Z6247">
        <v>0.8</v>
      </c>
      <c r="AA6247">
        <v>0.8</v>
      </c>
      <c r="AB6247" s="7">
        <f t="shared" si="291"/>
        <v>19.200000000000006</v>
      </c>
      <c r="AC6247">
        <f>INDEX(SHELF_days!$C$2:$C$289,MATCH(A6247&amp;"|"&amp;C6247,SHELF_days!$D$2:$D$289,0))</f>
        <v>19</v>
      </c>
      <c r="AD6247" s="8">
        <f t="shared" si="292"/>
        <v>364.80000000000013</v>
      </c>
      <c r="AE6247" s="7">
        <f t="shared" si="293"/>
        <v>0.8</v>
      </c>
    </row>
    <row r="6248" spans="1:31" x14ac:dyDescent="0.45">
      <c r="A6248" t="s">
        <v>96</v>
      </c>
      <c r="B6248" t="s">
        <v>169</v>
      </c>
      <c r="C6248" t="s">
        <v>134</v>
      </c>
      <c r="D6248">
        <v>0.21577660390813019</v>
      </c>
      <c r="E6248">
        <v>0.20795124957022901</v>
      </c>
      <c r="F6248">
        <v>0.20396086736404451</v>
      </c>
      <c r="G6248">
        <v>0.20396086736404451</v>
      </c>
      <c r="H6248">
        <v>0.20396086736404451</v>
      </c>
      <c r="I6248">
        <v>0.2097087546770765</v>
      </c>
      <c r="J6248">
        <v>0.22137936563691671</v>
      </c>
      <c r="K6248">
        <v>0.22263750160742329</v>
      </c>
      <c r="L6248">
        <v>0.2252371921913493</v>
      </c>
      <c r="M6248">
        <v>0.23065369037500169</v>
      </c>
      <c r="N6248">
        <v>0.23437324767200349</v>
      </c>
      <c r="O6248">
        <v>0.23602333699208669</v>
      </c>
      <c r="P6248">
        <v>0.2368312408350913</v>
      </c>
      <c r="Q6248">
        <v>0.2368312408350913</v>
      </c>
      <c r="R6248">
        <v>0.2370574996199781</v>
      </c>
      <c r="S6248">
        <v>0.23789968509705661</v>
      </c>
      <c r="T6248">
        <v>0.2404262415282919</v>
      </c>
      <c r="U6248">
        <v>0.24295279795952729</v>
      </c>
      <c r="V6248">
        <v>0.24295279795952729</v>
      </c>
      <c r="W6248">
        <v>0.24295279795952729</v>
      </c>
      <c r="X6248">
        <v>0.24295279795952729</v>
      </c>
      <c r="Y6248">
        <v>0.24295279795952729</v>
      </c>
      <c r="Z6248">
        <v>0.23021145729545039</v>
      </c>
      <c r="AA6248">
        <v>0.22538460321786641</v>
      </c>
      <c r="AB6248" s="7">
        <f t="shared" si="291"/>
        <v>5.4750295029488143</v>
      </c>
      <c r="AC6248">
        <f>INDEX(SHELF_days!$C$2:$C$289,MATCH(A6248&amp;"|"&amp;C6248,SHELF_days!$D$2:$D$289,0))</f>
        <v>107</v>
      </c>
      <c r="AD6248" s="8">
        <f t="shared" si="292"/>
        <v>585.82815681552313</v>
      </c>
      <c r="AE6248" s="7">
        <f t="shared" si="293"/>
        <v>0.24295279795952729</v>
      </c>
    </row>
    <row r="6249" spans="1:31" x14ac:dyDescent="0.45">
      <c r="A6249" t="s">
        <v>96</v>
      </c>
      <c r="B6249" t="s">
        <v>169</v>
      </c>
      <c r="C6249" t="s">
        <v>135</v>
      </c>
      <c r="D6249">
        <v>0.23574880343339971</v>
      </c>
      <c r="E6249">
        <v>0.23243080873188901</v>
      </c>
      <c r="F6249">
        <v>0.23009098332261599</v>
      </c>
      <c r="G6249">
        <v>0.23009098332261599</v>
      </c>
      <c r="H6249">
        <v>0.23009098332261599</v>
      </c>
      <c r="I6249">
        <v>0.23112361885953511</v>
      </c>
      <c r="J6249">
        <v>0.2330543916556905</v>
      </c>
      <c r="K6249">
        <v>0.2356887794086488</v>
      </c>
      <c r="L6249">
        <v>0.2371604795710609</v>
      </c>
      <c r="M6249">
        <v>0.24134771107544639</v>
      </c>
      <c r="N6249">
        <v>0.24134771107544639</v>
      </c>
      <c r="O6249">
        <v>0.24134771107544639</v>
      </c>
      <c r="P6249">
        <v>0.24134771107544639</v>
      </c>
      <c r="Q6249">
        <v>0.24216692785769539</v>
      </c>
      <c r="R6249">
        <v>0.24216692785769539</v>
      </c>
      <c r="S6249">
        <v>0.24295279795952729</v>
      </c>
      <c r="T6249">
        <v>0.24295279795952729</v>
      </c>
      <c r="U6249">
        <v>0.24295279795952729</v>
      </c>
      <c r="V6249">
        <v>0.24295279795952729</v>
      </c>
      <c r="W6249">
        <v>0.24295279795952729</v>
      </c>
      <c r="X6249">
        <v>0.24295279795952729</v>
      </c>
      <c r="Y6249">
        <v>0.24295279795952729</v>
      </c>
      <c r="Z6249">
        <v>0.23711045955043511</v>
      </c>
      <c r="AA6249">
        <v>0.23364129323103311</v>
      </c>
      <c r="AB6249" s="7">
        <f t="shared" si="291"/>
        <v>5.7166258701434085</v>
      </c>
      <c r="AC6249">
        <f>INDEX(SHELF_days!$C$2:$C$289,MATCH(A6249&amp;"|"&amp;C6249,SHELF_days!$D$2:$D$289,0))</f>
        <v>110</v>
      </c>
      <c r="AD6249" s="8">
        <f t="shared" si="292"/>
        <v>628.82884571577495</v>
      </c>
      <c r="AE6249" s="7">
        <f t="shared" si="293"/>
        <v>0.24295279795952729</v>
      </c>
    </row>
    <row r="6250" spans="1:31" x14ac:dyDescent="0.45">
      <c r="A6250" t="s">
        <v>96</v>
      </c>
      <c r="B6250" t="s">
        <v>169</v>
      </c>
      <c r="C6250" t="s">
        <v>136</v>
      </c>
      <c r="D6250">
        <v>0.23381739546237909</v>
      </c>
      <c r="E6250">
        <v>0.2320939543284366</v>
      </c>
      <c r="F6250">
        <v>0.23172908165593531</v>
      </c>
      <c r="G6250">
        <v>0.22982320418574201</v>
      </c>
      <c r="H6250">
        <v>0.23029870314724649</v>
      </c>
      <c r="I6250">
        <v>0.23328173132615379</v>
      </c>
      <c r="J6250">
        <v>0.2356650485699392</v>
      </c>
      <c r="K6250">
        <v>0.23351462877668661</v>
      </c>
      <c r="L6250">
        <v>0.22732926065295361</v>
      </c>
      <c r="M6250">
        <v>0.22090711345451239</v>
      </c>
      <c r="N6250">
        <v>0.22233749196320121</v>
      </c>
      <c r="O6250">
        <v>0.22233749196320121</v>
      </c>
      <c r="P6250">
        <v>0.22233749196320121</v>
      </c>
      <c r="Q6250">
        <v>0.22233749196320121</v>
      </c>
      <c r="R6250">
        <v>0.2237678704718899</v>
      </c>
      <c r="S6250">
        <v>0.22710412645077191</v>
      </c>
      <c r="T6250">
        <v>0.23961654198064519</v>
      </c>
      <c r="U6250">
        <v>0.24295279795952729</v>
      </c>
      <c r="V6250">
        <v>0.24295279795952729</v>
      </c>
      <c r="W6250">
        <v>0.24295279795952729</v>
      </c>
      <c r="X6250">
        <v>0.24247729899802281</v>
      </c>
      <c r="Y6250">
        <v>0.24247729899802281</v>
      </c>
      <c r="Z6250">
        <v>0.24074027217946589</v>
      </c>
      <c r="AA6250">
        <v>0.23627252275341221</v>
      </c>
      <c r="AB6250" s="7">
        <f t="shared" si="291"/>
        <v>5.5791244151236041</v>
      </c>
      <c r="AC6250">
        <f>INDEX(SHELF_days!$C$2:$C$289,MATCH(A6250&amp;"|"&amp;C6250,SHELF_days!$D$2:$D$289,0))</f>
        <v>63</v>
      </c>
      <c r="AD6250" s="8">
        <f t="shared" si="292"/>
        <v>351.48483815278706</v>
      </c>
      <c r="AE6250" s="7">
        <f t="shared" si="293"/>
        <v>0.24295279795952729</v>
      </c>
    </row>
    <row r="6251" spans="1:31" x14ac:dyDescent="0.45">
      <c r="A6251" t="s">
        <v>96</v>
      </c>
      <c r="B6251" t="s">
        <v>169</v>
      </c>
      <c r="C6251" t="s">
        <v>137</v>
      </c>
      <c r="D6251">
        <v>0.24151203610616889</v>
      </c>
      <c r="E6251">
        <v>0.24151203610616889</v>
      </c>
      <c r="F6251">
        <v>0.24132047795310571</v>
      </c>
      <c r="G6251">
        <v>0.24132047795310571</v>
      </c>
      <c r="H6251">
        <v>0.24132047795310571</v>
      </c>
      <c r="I6251">
        <v>0.24132047795310571</v>
      </c>
      <c r="J6251">
        <v>0.24012425842280671</v>
      </c>
      <c r="K6251">
        <v>0.2397574449382176</v>
      </c>
      <c r="L6251">
        <v>0.2397574449382176</v>
      </c>
      <c r="M6251">
        <v>0.23954550825823279</v>
      </c>
      <c r="N6251">
        <v>0.23954550825823279</v>
      </c>
      <c r="O6251">
        <v>0.23954550825823279</v>
      </c>
      <c r="P6251">
        <v>0.23954550825823279</v>
      </c>
      <c r="Q6251">
        <v>0.24073968993583961</v>
      </c>
      <c r="R6251">
        <v>0.24254930312647921</v>
      </c>
      <c r="S6251">
        <v>0.24254930312647921</v>
      </c>
      <c r="T6251">
        <v>0.24295279795952729</v>
      </c>
      <c r="U6251">
        <v>0.24295279795952729</v>
      </c>
      <c r="V6251">
        <v>0.24295279795952729</v>
      </c>
      <c r="W6251">
        <v>0.24295279795952729</v>
      </c>
      <c r="X6251">
        <v>0.24295279795952729</v>
      </c>
      <c r="Y6251">
        <v>0.24295279795952729</v>
      </c>
      <c r="Z6251">
        <v>0.24245352404994761</v>
      </c>
      <c r="AA6251">
        <v>0.24096589158466949</v>
      </c>
      <c r="AB6251" s="7">
        <f t="shared" si="291"/>
        <v>5.7931016649375158</v>
      </c>
      <c r="AC6251">
        <f>INDEX(SHELF_days!$C$2:$C$289,MATCH(A6251&amp;"|"&amp;C6251,SHELF_days!$D$2:$D$289,0))</f>
        <v>60</v>
      </c>
      <c r="AD6251" s="8">
        <f t="shared" si="292"/>
        <v>347.58609989625097</v>
      </c>
      <c r="AE6251" s="7">
        <f t="shared" si="293"/>
        <v>0.24295279795952729</v>
      </c>
    </row>
    <row r="6252" spans="1:31" x14ac:dyDescent="0.45">
      <c r="A6252" t="s">
        <v>96</v>
      </c>
      <c r="B6252" t="s">
        <v>169</v>
      </c>
      <c r="C6252" t="s">
        <v>138</v>
      </c>
      <c r="D6252">
        <v>0.24295279795952729</v>
      </c>
      <c r="E6252">
        <v>0.24295279795952729</v>
      </c>
      <c r="F6252">
        <v>0.24295279795952729</v>
      </c>
      <c r="G6252">
        <v>0.24295279795952729</v>
      </c>
      <c r="H6252">
        <v>0.24295279795952729</v>
      </c>
      <c r="I6252">
        <v>0.24295279795952729</v>
      </c>
      <c r="J6252">
        <v>0.24295279795952729</v>
      </c>
      <c r="K6252">
        <v>0.24295279795952729</v>
      </c>
      <c r="L6252">
        <v>0.24295279795952729</v>
      </c>
      <c r="M6252">
        <v>0.24295279795952729</v>
      </c>
      <c r="N6252">
        <v>0.24295279795952729</v>
      </c>
      <c r="O6252">
        <v>0.24295279795952729</v>
      </c>
      <c r="P6252">
        <v>0.24295279795952729</v>
      </c>
      <c r="Q6252">
        <v>0.24295279795952729</v>
      </c>
      <c r="R6252">
        <v>0.24295279795952729</v>
      </c>
      <c r="S6252">
        <v>0.24295279795952729</v>
      </c>
      <c r="T6252">
        <v>0.24295279795952729</v>
      </c>
      <c r="U6252">
        <v>0.24295279795952729</v>
      </c>
      <c r="V6252">
        <v>0.24295279795952729</v>
      </c>
      <c r="W6252">
        <v>0.24295279795952729</v>
      </c>
      <c r="X6252">
        <v>0.24295279795952729</v>
      </c>
      <c r="Y6252">
        <v>0.24295279795952729</v>
      </c>
      <c r="Z6252">
        <v>0.24295279795952729</v>
      </c>
      <c r="AA6252">
        <v>0.24295279795952729</v>
      </c>
      <c r="AB6252" s="7">
        <f t="shared" si="291"/>
        <v>5.8308671510286558</v>
      </c>
      <c r="AC6252">
        <f>INDEX(SHELF_days!$C$2:$C$289,MATCH(A6252&amp;"|"&amp;C6252,SHELF_days!$D$2:$D$289,0))</f>
        <v>6</v>
      </c>
      <c r="AD6252" s="8">
        <f t="shared" si="292"/>
        <v>34.985202906171935</v>
      </c>
      <c r="AE6252" s="7">
        <f t="shared" si="293"/>
        <v>0.24295279795952729</v>
      </c>
    </row>
    <row r="6253" spans="1:31" x14ac:dyDescent="0.45">
      <c r="A6253" t="s">
        <v>96</v>
      </c>
      <c r="B6253" t="s">
        <v>169</v>
      </c>
      <c r="C6253" t="s">
        <v>139</v>
      </c>
      <c r="D6253">
        <v>0.2196247474045174</v>
      </c>
      <c r="E6253">
        <v>0.2196247474045174</v>
      </c>
      <c r="F6253">
        <v>0.2196247474045174</v>
      </c>
      <c r="G6253">
        <v>0.2196247474045174</v>
      </c>
      <c r="H6253">
        <v>0.2196247474045174</v>
      </c>
      <c r="I6253">
        <v>0.22165830988048521</v>
      </c>
      <c r="J6253">
        <v>0.24024352643300059</v>
      </c>
      <c r="K6253">
        <v>0.24295279795952729</v>
      </c>
      <c r="L6253">
        <v>0.22811937546868649</v>
      </c>
      <c r="M6253">
        <v>0.2235696011949232</v>
      </c>
      <c r="N6253">
        <v>0.2190198269211599</v>
      </c>
      <c r="O6253">
        <v>0.2190198269211599</v>
      </c>
      <c r="P6253">
        <v>0.2190198269211599</v>
      </c>
      <c r="Q6253">
        <v>0.2190198269211599</v>
      </c>
      <c r="R6253">
        <v>0.2190198269211599</v>
      </c>
      <c r="S6253">
        <v>0.22279092695570771</v>
      </c>
      <c r="T6253">
        <v>0.23840302368576399</v>
      </c>
      <c r="U6253">
        <v>0.24295279795952729</v>
      </c>
      <c r="V6253">
        <v>0.24295279795952729</v>
      </c>
      <c r="W6253">
        <v>0.24295279795952729</v>
      </c>
      <c r="X6253">
        <v>0.24295279795952729</v>
      </c>
      <c r="Y6253">
        <v>0.24295279795952729</v>
      </c>
      <c r="Z6253">
        <v>0.24295279795952729</v>
      </c>
      <c r="AA6253">
        <v>0.23820996395703281</v>
      </c>
      <c r="AB6253" s="7">
        <f t="shared" si="291"/>
        <v>5.5068871849206786</v>
      </c>
      <c r="AC6253">
        <f>INDEX(SHELF_days!$C$2:$C$289,MATCH(A6253&amp;"|"&amp;C6253,SHELF_days!$D$2:$D$289,0))</f>
        <v>19</v>
      </c>
      <c r="AD6253" s="8">
        <f t="shared" si="292"/>
        <v>104.63085651349289</v>
      </c>
      <c r="AE6253" s="7">
        <f t="shared" si="293"/>
        <v>0.24295279795952729</v>
      </c>
    </row>
    <row r="6254" spans="1:31" x14ac:dyDescent="0.45">
      <c r="A6254" t="s">
        <v>96</v>
      </c>
      <c r="B6254" t="s">
        <v>170</v>
      </c>
      <c r="C6254" t="s">
        <v>134</v>
      </c>
      <c r="D6254">
        <v>0.8</v>
      </c>
      <c r="E6254">
        <v>0.8</v>
      </c>
      <c r="F6254">
        <v>0.8</v>
      </c>
      <c r="G6254">
        <v>0.8</v>
      </c>
      <c r="H6254">
        <v>0.8</v>
      </c>
      <c r="I6254">
        <v>0.8</v>
      </c>
      <c r="J6254">
        <v>0.8</v>
      </c>
      <c r="K6254">
        <v>0.8</v>
      </c>
      <c r="L6254">
        <v>0.8</v>
      </c>
      <c r="M6254">
        <v>0.8</v>
      </c>
      <c r="N6254">
        <v>0.8</v>
      </c>
      <c r="O6254">
        <v>0.8</v>
      </c>
      <c r="P6254">
        <v>0.8</v>
      </c>
      <c r="Q6254">
        <v>0.8</v>
      </c>
      <c r="R6254">
        <v>0.8</v>
      </c>
      <c r="S6254">
        <v>0.8</v>
      </c>
      <c r="T6254">
        <v>0.8</v>
      </c>
      <c r="U6254">
        <v>0.8</v>
      </c>
      <c r="V6254">
        <v>0.8</v>
      </c>
      <c r="W6254">
        <v>0.8</v>
      </c>
      <c r="X6254">
        <v>0.8</v>
      </c>
      <c r="Y6254">
        <v>0.8</v>
      </c>
      <c r="Z6254">
        <v>0.8</v>
      </c>
      <c r="AA6254">
        <v>0.8</v>
      </c>
      <c r="AB6254" s="7">
        <f t="shared" si="291"/>
        <v>19.200000000000006</v>
      </c>
      <c r="AC6254">
        <f>INDEX(SHELF_days!$C$2:$C$289,MATCH(A6254&amp;"|"&amp;C6254,SHELF_days!$D$2:$D$289,0))</f>
        <v>107</v>
      </c>
      <c r="AD6254" s="8">
        <f t="shared" si="292"/>
        <v>2054.4000000000005</v>
      </c>
      <c r="AE6254" s="7">
        <f t="shared" si="293"/>
        <v>0.8</v>
      </c>
    </row>
    <row r="6255" spans="1:31" x14ac:dyDescent="0.45">
      <c r="A6255" t="s">
        <v>96</v>
      </c>
      <c r="B6255" t="s">
        <v>170</v>
      </c>
      <c r="C6255" t="s">
        <v>135</v>
      </c>
      <c r="D6255">
        <v>0.8</v>
      </c>
      <c r="E6255">
        <v>0.8</v>
      </c>
      <c r="F6255">
        <v>0.8</v>
      </c>
      <c r="G6255">
        <v>0.8</v>
      </c>
      <c r="H6255">
        <v>0.8</v>
      </c>
      <c r="I6255">
        <v>0.8</v>
      </c>
      <c r="J6255">
        <v>0.8</v>
      </c>
      <c r="K6255">
        <v>0.8</v>
      </c>
      <c r="L6255">
        <v>0.8</v>
      </c>
      <c r="M6255">
        <v>0.8</v>
      </c>
      <c r="N6255">
        <v>0.8</v>
      </c>
      <c r="O6255">
        <v>0.8</v>
      </c>
      <c r="P6255">
        <v>0.8</v>
      </c>
      <c r="Q6255">
        <v>0.8</v>
      </c>
      <c r="R6255">
        <v>0.8</v>
      </c>
      <c r="S6255">
        <v>0.8</v>
      </c>
      <c r="T6255">
        <v>0.8</v>
      </c>
      <c r="U6255">
        <v>0.8</v>
      </c>
      <c r="V6255">
        <v>0.8</v>
      </c>
      <c r="W6255">
        <v>0.8</v>
      </c>
      <c r="X6255">
        <v>0.8</v>
      </c>
      <c r="Y6255">
        <v>0.8</v>
      </c>
      <c r="Z6255">
        <v>0.8</v>
      </c>
      <c r="AA6255">
        <v>0.8</v>
      </c>
      <c r="AB6255" s="7">
        <f t="shared" si="291"/>
        <v>19.200000000000006</v>
      </c>
      <c r="AC6255">
        <f>INDEX(SHELF_days!$C$2:$C$289,MATCH(A6255&amp;"|"&amp;C6255,SHELF_days!$D$2:$D$289,0))</f>
        <v>110</v>
      </c>
      <c r="AD6255" s="8">
        <f t="shared" si="292"/>
        <v>2112.0000000000009</v>
      </c>
      <c r="AE6255" s="7">
        <f t="shared" si="293"/>
        <v>0.8</v>
      </c>
    </row>
    <row r="6256" spans="1:31" x14ac:dyDescent="0.45">
      <c r="A6256" t="s">
        <v>96</v>
      </c>
      <c r="B6256" t="s">
        <v>170</v>
      </c>
      <c r="C6256" t="s">
        <v>136</v>
      </c>
      <c r="D6256">
        <v>0.8</v>
      </c>
      <c r="E6256">
        <v>0.8</v>
      </c>
      <c r="F6256">
        <v>0.8</v>
      </c>
      <c r="G6256">
        <v>0.8</v>
      </c>
      <c r="H6256">
        <v>0.8</v>
      </c>
      <c r="I6256">
        <v>0.8</v>
      </c>
      <c r="J6256">
        <v>0.8</v>
      </c>
      <c r="K6256">
        <v>0.8</v>
      </c>
      <c r="L6256">
        <v>0.8</v>
      </c>
      <c r="M6256">
        <v>0.8</v>
      </c>
      <c r="N6256">
        <v>0.8</v>
      </c>
      <c r="O6256">
        <v>0.8</v>
      </c>
      <c r="P6256">
        <v>0.8</v>
      </c>
      <c r="Q6256">
        <v>0.8</v>
      </c>
      <c r="R6256">
        <v>0.8</v>
      </c>
      <c r="S6256">
        <v>0.8</v>
      </c>
      <c r="T6256">
        <v>0.8</v>
      </c>
      <c r="U6256">
        <v>0.8</v>
      </c>
      <c r="V6256">
        <v>0.8</v>
      </c>
      <c r="W6256">
        <v>0.8</v>
      </c>
      <c r="X6256">
        <v>0.8</v>
      </c>
      <c r="Y6256">
        <v>0.8</v>
      </c>
      <c r="Z6256">
        <v>0.8</v>
      </c>
      <c r="AA6256">
        <v>0.8</v>
      </c>
      <c r="AB6256" s="7">
        <f t="shared" si="291"/>
        <v>19.200000000000006</v>
      </c>
      <c r="AC6256">
        <f>INDEX(SHELF_days!$C$2:$C$289,MATCH(A6256&amp;"|"&amp;C6256,SHELF_days!$D$2:$D$289,0))</f>
        <v>63</v>
      </c>
      <c r="AD6256" s="8">
        <f t="shared" si="292"/>
        <v>1209.6000000000004</v>
      </c>
      <c r="AE6256" s="7">
        <f t="shared" si="293"/>
        <v>0.8</v>
      </c>
    </row>
    <row r="6257" spans="1:31" x14ac:dyDescent="0.45">
      <c r="A6257" t="s">
        <v>96</v>
      </c>
      <c r="B6257" t="s">
        <v>170</v>
      </c>
      <c r="C6257" t="s">
        <v>137</v>
      </c>
      <c r="D6257">
        <v>0.8</v>
      </c>
      <c r="E6257">
        <v>0.8</v>
      </c>
      <c r="F6257">
        <v>0.8</v>
      </c>
      <c r="G6257">
        <v>0.8</v>
      </c>
      <c r="H6257">
        <v>0.8</v>
      </c>
      <c r="I6257">
        <v>0.8</v>
      </c>
      <c r="J6257">
        <v>0.8</v>
      </c>
      <c r="K6257">
        <v>0.8</v>
      </c>
      <c r="L6257">
        <v>0.8</v>
      </c>
      <c r="M6257">
        <v>0.8</v>
      </c>
      <c r="N6257">
        <v>0.8</v>
      </c>
      <c r="O6257">
        <v>0.8</v>
      </c>
      <c r="P6257">
        <v>0.8</v>
      </c>
      <c r="Q6257">
        <v>0.8</v>
      </c>
      <c r="R6257">
        <v>0.8</v>
      </c>
      <c r="S6257">
        <v>0.8</v>
      </c>
      <c r="T6257">
        <v>0.8</v>
      </c>
      <c r="U6257">
        <v>0.8</v>
      </c>
      <c r="V6257">
        <v>0.8</v>
      </c>
      <c r="W6257">
        <v>0.8</v>
      </c>
      <c r="X6257">
        <v>0.8</v>
      </c>
      <c r="Y6257">
        <v>0.8</v>
      </c>
      <c r="Z6257">
        <v>0.8</v>
      </c>
      <c r="AA6257">
        <v>0.8</v>
      </c>
      <c r="AB6257" s="7">
        <f t="shared" si="291"/>
        <v>19.200000000000006</v>
      </c>
      <c r="AC6257">
        <f>INDEX(SHELF_days!$C$2:$C$289,MATCH(A6257&amp;"|"&amp;C6257,SHELF_days!$D$2:$D$289,0))</f>
        <v>60</v>
      </c>
      <c r="AD6257" s="8">
        <f t="shared" si="292"/>
        <v>1152.0000000000005</v>
      </c>
      <c r="AE6257" s="7">
        <f t="shared" si="293"/>
        <v>0.8</v>
      </c>
    </row>
    <row r="6258" spans="1:31" x14ac:dyDescent="0.45">
      <c r="A6258" t="s">
        <v>96</v>
      </c>
      <c r="B6258" t="s">
        <v>170</v>
      </c>
      <c r="C6258" t="s">
        <v>138</v>
      </c>
      <c r="D6258">
        <v>0.8</v>
      </c>
      <c r="E6258">
        <v>0.8</v>
      </c>
      <c r="F6258">
        <v>0.8</v>
      </c>
      <c r="G6258">
        <v>0.8</v>
      </c>
      <c r="H6258">
        <v>0.8</v>
      </c>
      <c r="I6258">
        <v>0.8</v>
      </c>
      <c r="J6258">
        <v>0.8</v>
      </c>
      <c r="K6258">
        <v>0.8</v>
      </c>
      <c r="L6258">
        <v>0.8</v>
      </c>
      <c r="M6258">
        <v>0.8</v>
      </c>
      <c r="N6258">
        <v>0.8</v>
      </c>
      <c r="O6258">
        <v>0.8</v>
      </c>
      <c r="P6258">
        <v>0.8</v>
      </c>
      <c r="Q6258">
        <v>0.8</v>
      </c>
      <c r="R6258">
        <v>0.8</v>
      </c>
      <c r="S6258">
        <v>0.8</v>
      </c>
      <c r="T6258">
        <v>0.8</v>
      </c>
      <c r="U6258">
        <v>0.8</v>
      </c>
      <c r="V6258">
        <v>0.8</v>
      </c>
      <c r="W6258">
        <v>0.8</v>
      </c>
      <c r="X6258">
        <v>0.8</v>
      </c>
      <c r="Y6258">
        <v>0.8</v>
      </c>
      <c r="Z6258">
        <v>0.8</v>
      </c>
      <c r="AA6258">
        <v>0.8</v>
      </c>
      <c r="AB6258" s="7">
        <f t="shared" si="291"/>
        <v>19.200000000000006</v>
      </c>
      <c r="AC6258">
        <f>INDEX(SHELF_days!$C$2:$C$289,MATCH(A6258&amp;"|"&amp;C6258,SHELF_days!$D$2:$D$289,0))</f>
        <v>6</v>
      </c>
      <c r="AD6258" s="8">
        <f t="shared" si="292"/>
        <v>115.20000000000005</v>
      </c>
      <c r="AE6258" s="7">
        <f t="shared" si="293"/>
        <v>0.8</v>
      </c>
    </row>
    <row r="6259" spans="1:31" x14ac:dyDescent="0.45">
      <c r="A6259" t="s">
        <v>96</v>
      </c>
      <c r="B6259" t="s">
        <v>170</v>
      </c>
      <c r="C6259" t="s">
        <v>139</v>
      </c>
      <c r="D6259">
        <v>0.8</v>
      </c>
      <c r="E6259">
        <v>0.8</v>
      </c>
      <c r="F6259">
        <v>0.8</v>
      </c>
      <c r="G6259">
        <v>0.8</v>
      </c>
      <c r="H6259">
        <v>0.8</v>
      </c>
      <c r="I6259">
        <v>0.8</v>
      </c>
      <c r="J6259">
        <v>0.8</v>
      </c>
      <c r="K6259">
        <v>0.8</v>
      </c>
      <c r="L6259">
        <v>0.8</v>
      </c>
      <c r="M6259">
        <v>0.8</v>
      </c>
      <c r="N6259">
        <v>0.8</v>
      </c>
      <c r="O6259">
        <v>0.8</v>
      </c>
      <c r="P6259">
        <v>0.8</v>
      </c>
      <c r="Q6259">
        <v>0.8</v>
      </c>
      <c r="R6259">
        <v>0.8</v>
      </c>
      <c r="S6259">
        <v>0.8</v>
      </c>
      <c r="T6259">
        <v>0.8</v>
      </c>
      <c r="U6259">
        <v>0.8</v>
      </c>
      <c r="V6259">
        <v>0.8</v>
      </c>
      <c r="W6259">
        <v>0.8</v>
      </c>
      <c r="X6259">
        <v>0.8</v>
      </c>
      <c r="Y6259">
        <v>0.8</v>
      </c>
      <c r="Z6259">
        <v>0.8</v>
      </c>
      <c r="AA6259">
        <v>0.8</v>
      </c>
      <c r="AB6259" s="7">
        <f t="shared" si="291"/>
        <v>19.200000000000006</v>
      </c>
      <c r="AC6259">
        <f>INDEX(SHELF_days!$C$2:$C$289,MATCH(A6259&amp;"|"&amp;C6259,SHELF_days!$D$2:$D$289,0))</f>
        <v>19</v>
      </c>
      <c r="AD6259" s="8">
        <f t="shared" si="292"/>
        <v>364.80000000000013</v>
      </c>
      <c r="AE6259" s="7">
        <f t="shared" si="293"/>
        <v>0.8</v>
      </c>
    </row>
    <row r="6260" spans="1:31" x14ac:dyDescent="0.45">
      <c r="A6260" t="s">
        <v>96</v>
      </c>
      <c r="B6260" t="s">
        <v>171</v>
      </c>
      <c r="C6260" t="s">
        <v>134</v>
      </c>
      <c r="D6260">
        <v>0.32102616610506662</v>
      </c>
      <c r="E6260">
        <v>0.31037623245483248</v>
      </c>
      <c r="F6260">
        <v>0.30625535369548967</v>
      </c>
      <c r="G6260">
        <v>0.30766807337820079</v>
      </c>
      <c r="H6260">
        <v>0.3190034289297396</v>
      </c>
      <c r="I6260">
        <v>0.35545561738466791</v>
      </c>
      <c r="J6260">
        <v>0.36071608352901319</v>
      </c>
      <c r="K6260">
        <v>0.33359706880340312</v>
      </c>
      <c r="L6260">
        <v>0.3209610915438782</v>
      </c>
      <c r="M6260">
        <v>0.33846980046986019</v>
      </c>
      <c r="N6260">
        <v>0.36428530669508491</v>
      </c>
      <c r="O6260">
        <v>0.39118708159750792</v>
      </c>
      <c r="P6260">
        <v>0.41824759530124778</v>
      </c>
      <c r="Q6260">
        <v>0.43238526109838499</v>
      </c>
      <c r="R6260">
        <v>0.44875302619474328</v>
      </c>
      <c r="S6260">
        <v>0.4734719338952697</v>
      </c>
      <c r="T6260">
        <v>0.52461333939871224</v>
      </c>
      <c r="U6260">
        <v>0.58258962588419005</v>
      </c>
      <c r="V6260">
        <v>0.59852120708323964</v>
      </c>
      <c r="W6260">
        <v>0.59220334018568688</v>
      </c>
      <c r="X6260">
        <v>0.57358158149639493</v>
      </c>
      <c r="Y6260">
        <v>0.52671088971199564</v>
      </c>
      <c r="Z6260">
        <v>0.44200332297879602</v>
      </c>
      <c r="AA6260">
        <v>0.36632985132624579</v>
      </c>
      <c r="AB6260" s="7">
        <f t="shared" si="291"/>
        <v>10.00841227914165</v>
      </c>
      <c r="AC6260">
        <f>INDEX(SHELF_days!$C$2:$C$289,MATCH(A6260&amp;"|"&amp;C6260,SHELF_days!$D$2:$D$289,0))</f>
        <v>107</v>
      </c>
      <c r="AD6260" s="8">
        <f t="shared" si="292"/>
        <v>1070.9001138681565</v>
      </c>
      <c r="AE6260" s="7">
        <f t="shared" si="293"/>
        <v>0.59852120708323964</v>
      </c>
    </row>
    <row r="6261" spans="1:31" x14ac:dyDescent="0.45">
      <c r="A6261" t="s">
        <v>96</v>
      </c>
      <c r="B6261" t="s">
        <v>171</v>
      </c>
      <c r="C6261" t="s">
        <v>135</v>
      </c>
      <c r="D6261">
        <v>0.55862043429526509</v>
      </c>
      <c r="E6261">
        <v>0.53347414030002727</v>
      </c>
      <c r="F6261">
        <v>0.52494453448233647</v>
      </c>
      <c r="G6261">
        <v>0.52743345827610622</v>
      </c>
      <c r="H6261">
        <v>0.54622663109351621</v>
      </c>
      <c r="I6261">
        <v>0.58397645328401326</v>
      </c>
      <c r="J6261">
        <v>0.57918184018023766</v>
      </c>
      <c r="K6261">
        <v>0.54156416604985536</v>
      </c>
      <c r="L6261">
        <v>0.52815313404025421</v>
      </c>
      <c r="M6261">
        <v>0.57443350934636395</v>
      </c>
      <c r="N6261">
        <v>0.62825643986754065</v>
      </c>
      <c r="O6261">
        <v>0.6715614538969491</v>
      </c>
      <c r="P6261">
        <v>0.69700929311999105</v>
      </c>
      <c r="Q6261">
        <v>0.70963271457161181</v>
      </c>
      <c r="R6261">
        <v>0.72076035260444204</v>
      </c>
      <c r="S6261">
        <v>0.73266223752813942</v>
      </c>
      <c r="T6261">
        <v>0.77294337509441424</v>
      </c>
      <c r="U6261">
        <v>0.82714174008130892</v>
      </c>
      <c r="V6261">
        <v>0.84988504373712692</v>
      </c>
      <c r="W6261">
        <v>0.84403449793897278</v>
      </c>
      <c r="X6261">
        <v>0.81994197138572056</v>
      </c>
      <c r="Y6261">
        <v>0.76729446842536519</v>
      </c>
      <c r="Z6261">
        <v>0.6704449956317704</v>
      </c>
      <c r="AA6261">
        <v>0.57110206554720788</v>
      </c>
      <c r="AB6261" s="7">
        <f t="shared" si="291"/>
        <v>15.780678950778537</v>
      </c>
      <c r="AC6261">
        <f>INDEX(SHELF_days!$C$2:$C$289,MATCH(A6261&amp;"|"&amp;C6261,SHELF_days!$D$2:$D$289,0))</f>
        <v>110</v>
      </c>
      <c r="AD6261" s="8">
        <f t="shared" si="292"/>
        <v>1735.874684585639</v>
      </c>
      <c r="AE6261" s="7">
        <f t="shared" si="293"/>
        <v>0.84988504373712692</v>
      </c>
    </row>
    <row r="6262" spans="1:31" x14ac:dyDescent="0.45">
      <c r="A6262" t="s">
        <v>96</v>
      </c>
      <c r="B6262" t="s">
        <v>171</v>
      </c>
      <c r="C6262" t="s">
        <v>136</v>
      </c>
      <c r="D6262">
        <v>0.44521514258577938</v>
      </c>
      <c r="E6262">
        <v>0.43507025848285558</v>
      </c>
      <c r="F6262">
        <v>0.43272232902962499</v>
      </c>
      <c r="G6262">
        <v>0.43825033331077262</v>
      </c>
      <c r="H6262">
        <v>0.47213726360544761</v>
      </c>
      <c r="I6262">
        <v>0.5126594412353711</v>
      </c>
      <c r="J6262">
        <v>0.50845724591208974</v>
      </c>
      <c r="K6262">
        <v>0.42540202526573739</v>
      </c>
      <c r="L6262">
        <v>0.39961089419025508</v>
      </c>
      <c r="M6262">
        <v>0.41500124183981069</v>
      </c>
      <c r="N6262">
        <v>0.45043916304509579</v>
      </c>
      <c r="O6262">
        <v>0.47705464200896802</v>
      </c>
      <c r="P6262">
        <v>0.49654386828837638</v>
      </c>
      <c r="Q6262">
        <v>0.50973491129926174</v>
      </c>
      <c r="R6262">
        <v>0.52432808411873333</v>
      </c>
      <c r="S6262">
        <v>0.54516993798311875</v>
      </c>
      <c r="T6262">
        <v>0.62923918627920949</v>
      </c>
      <c r="U6262">
        <v>0.7880419651873255</v>
      </c>
      <c r="V6262">
        <v>0.84367531682864405</v>
      </c>
      <c r="W6262">
        <v>0.82706218155532141</v>
      </c>
      <c r="X6262">
        <v>0.79179615947975424</v>
      </c>
      <c r="Y6262">
        <v>0.72518040282103002</v>
      </c>
      <c r="Z6262">
        <v>0.62532975112324174</v>
      </c>
      <c r="AA6262">
        <v>0.54001544510994604</v>
      </c>
      <c r="AB6262" s="7">
        <f t="shared" si="291"/>
        <v>13.258137190585769</v>
      </c>
      <c r="AC6262">
        <f>INDEX(SHELF_days!$C$2:$C$289,MATCH(A6262&amp;"|"&amp;C6262,SHELF_days!$D$2:$D$289,0))</f>
        <v>63</v>
      </c>
      <c r="AD6262" s="8">
        <f t="shared" si="292"/>
        <v>835.26264300690343</v>
      </c>
      <c r="AE6262" s="7">
        <f t="shared" si="293"/>
        <v>0.84367531682864405</v>
      </c>
    </row>
    <row r="6263" spans="1:31" x14ac:dyDescent="0.45">
      <c r="A6263" t="s">
        <v>96</v>
      </c>
      <c r="B6263" t="s">
        <v>171</v>
      </c>
      <c r="C6263" t="s">
        <v>137</v>
      </c>
      <c r="D6263">
        <v>0.74488371144958332</v>
      </c>
      <c r="E6263">
        <v>0.71499661989442254</v>
      </c>
      <c r="F6263">
        <v>0.70374700033810433</v>
      </c>
      <c r="G6263">
        <v>0.71451195295641678</v>
      </c>
      <c r="H6263">
        <v>0.75865268110673634</v>
      </c>
      <c r="I6263">
        <v>0.80193689969128645</v>
      </c>
      <c r="J6263">
        <v>0.74633430086334629</v>
      </c>
      <c r="K6263">
        <v>0.64554026260663488</v>
      </c>
      <c r="L6263">
        <v>0.63362945165549422</v>
      </c>
      <c r="M6263">
        <v>0.68642794149951969</v>
      </c>
      <c r="N6263">
        <v>0.74469887558123693</v>
      </c>
      <c r="O6263">
        <v>0.79360905141494087</v>
      </c>
      <c r="P6263">
        <v>0.83008194420001313</v>
      </c>
      <c r="Q6263">
        <v>0.85323474557599321</v>
      </c>
      <c r="R6263">
        <v>0.87414960635942274</v>
      </c>
      <c r="S6263">
        <v>0.89531002593573228</v>
      </c>
      <c r="T6263">
        <v>0.93645511048420016</v>
      </c>
      <c r="U6263">
        <v>1</v>
      </c>
      <c r="V6263">
        <v>1</v>
      </c>
      <c r="W6263">
        <v>1</v>
      </c>
      <c r="X6263">
        <v>1</v>
      </c>
      <c r="Y6263">
        <v>0.97531269609823479</v>
      </c>
      <c r="Z6263">
        <v>0.87146613689360664</v>
      </c>
      <c r="AA6263">
        <v>0.76904479868993803</v>
      </c>
      <c r="AB6263" s="7">
        <f t="shared" si="291"/>
        <v>19.694023813294862</v>
      </c>
      <c r="AC6263">
        <f>INDEX(SHELF_days!$C$2:$C$289,MATCH(A6263&amp;"|"&amp;C6263,SHELF_days!$D$2:$D$289,0))</f>
        <v>60</v>
      </c>
      <c r="AD6263" s="8">
        <f t="shared" si="292"/>
        <v>1181.6414287976918</v>
      </c>
      <c r="AE6263" s="7">
        <f t="shared" si="293"/>
        <v>1</v>
      </c>
    </row>
    <row r="6264" spans="1:31" x14ac:dyDescent="0.45">
      <c r="A6264" t="s">
        <v>96</v>
      </c>
      <c r="B6264" t="s">
        <v>171</v>
      </c>
      <c r="C6264" t="s">
        <v>138</v>
      </c>
      <c r="D6264">
        <v>0.92197929869427053</v>
      </c>
      <c r="E6264">
        <v>0.90457247383095085</v>
      </c>
      <c r="F6264">
        <v>0.9065752759077631</v>
      </c>
      <c r="G6264">
        <v>0.91688142620454616</v>
      </c>
      <c r="H6264">
        <v>0.96757235297120991</v>
      </c>
      <c r="I6264">
        <v>1</v>
      </c>
      <c r="J6264">
        <v>1</v>
      </c>
      <c r="K6264">
        <v>0.90677127635876109</v>
      </c>
      <c r="L6264">
        <v>0.87792819733246097</v>
      </c>
      <c r="M6264">
        <v>0.92155628506268605</v>
      </c>
      <c r="N6264">
        <v>0.96529601861942904</v>
      </c>
      <c r="O6264">
        <v>0.99732844675658971</v>
      </c>
      <c r="P6264">
        <v>1</v>
      </c>
      <c r="Q6264">
        <v>1</v>
      </c>
      <c r="R6264">
        <v>1</v>
      </c>
      <c r="S6264">
        <v>1</v>
      </c>
      <c r="T6264">
        <v>1</v>
      </c>
      <c r="U6264">
        <v>1</v>
      </c>
      <c r="V6264">
        <v>1</v>
      </c>
      <c r="W6264">
        <v>1</v>
      </c>
      <c r="X6264">
        <v>1</v>
      </c>
      <c r="Y6264">
        <v>1</v>
      </c>
      <c r="Z6264">
        <v>1</v>
      </c>
      <c r="AA6264">
        <v>1</v>
      </c>
      <c r="AB6264" s="7">
        <f t="shared" si="291"/>
        <v>23.286461051738666</v>
      </c>
      <c r="AC6264">
        <f>INDEX(SHELF_days!$C$2:$C$289,MATCH(A6264&amp;"|"&amp;C6264,SHELF_days!$D$2:$D$289,0))</f>
        <v>6</v>
      </c>
      <c r="AD6264" s="8">
        <f t="shared" si="292"/>
        <v>139.71876631043199</v>
      </c>
      <c r="AE6264" s="7">
        <f t="shared" si="293"/>
        <v>1</v>
      </c>
    </row>
    <row r="6265" spans="1:31" x14ac:dyDescent="0.45">
      <c r="A6265" t="s">
        <v>96</v>
      </c>
      <c r="B6265" t="s">
        <v>171</v>
      </c>
      <c r="C6265" t="s">
        <v>139</v>
      </c>
      <c r="D6265">
        <v>0.27579946872658068</v>
      </c>
      <c r="E6265">
        <v>0.27924717019740097</v>
      </c>
      <c r="F6265">
        <v>0.28058300271819381</v>
      </c>
      <c r="G6265">
        <v>0.29177676998077229</v>
      </c>
      <c r="H6265">
        <v>0.31445360430552061</v>
      </c>
      <c r="I6265">
        <v>0.36274630037063232</v>
      </c>
      <c r="J6265">
        <v>0.40404624616817458</v>
      </c>
      <c r="K6265">
        <v>0.35969974039579189</v>
      </c>
      <c r="L6265">
        <v>0.27854380149033842</v>
      </c>
      <c r="M6265">
        <v>0.27125274140910821</v>
      </c>
      <c r="N6265">
        <v>0.27258720284080329</v>
      </c>
      <c r="O6265">
        <v>0.27277014530039578</v>
      </c>
      <c r="P6265">
        <v>0.27681720857673309</v>
      </c>
      <c r="Q6265">
        <v>0.2776523977070352</v>
      </c>
      <c r="R6265">
        <v>0.28063823802183951</v>
      </c>
      <c r="S6265">
        <v>0.30096580911280629</v>
      </c>
      <c r="T6265">
        <v>0.50044379909202841</v>
      </c>
      <c r="U6265">
        <v>0.67733564249681399</v>
      </c>
      <c r="V6265">
        <v>0.68983214027197215</v>
      </c>
      <c r="W6265">
        <v>0.66867329744812487</v>
      </c>
      <c r="X6265">
        <v>0.62659809870083216</v>
      </c>
      <c r="Y6265">
        <v>0.56645586304475259</v>
      </c>
      <c r="Z6265">
        <v>0.4778024172139464</v>
      </c>
      <c r="AA6265">
        <v>0.41130302902196508</v>
      </c>
      <c r="AB6265" s="7">
        <f t="shared" si="291"/>
        <v>9.4180241346125637</v>
      </c>
      <c r="AC6265">
        <f>INDEX(SHELF_days!$C$2:$C$289,MATCH(A6265&amp;"|"&amp;C6265,SHELF_days!$D$2:$D$289,0))</f>
        <v>19</v>
      </c>
      <c r="AD6265" s="8">
        <f t="shared" si="292"/>
        <v>178.9424585576387</v>
      </c>
      <c r="AE6265" s="7">
        <f t="shared" si="293"/>
        <v>0.68983214027197215</v>
      </c>
    </row>
    <row r="6266" spans="1:31" x14ac:dyDescent="0.45">
      <c r="A6266" t="s">
        <v>96</v>
      </c>
      <c r="B6266" t="s">
        <v>172</v>
      </c>
      <c r="C6266" t="s">
        <v>134</v>
      </c>
      <c r="D6266">
        <v>7.2300000000000017E-2</v>
      </c>
      <c r="E6266">
        <v>7.2300000000000017E-2</v>
      </c>
      <c r="F6266">
        <v>7.2300000000000017E-2</v>
      </c>
      <c r="G6266">
        <v>7.2300000000000017E-2</v>
      </c>
      <c r="H6266">
        <v>7.2300000000000017E-2</v>
      </c>
      <c r="I6266">
        <v>7.2300000000000017E-2</v>
      </c>
      <c r="J6266">
        <v>7.2300000000000017E-2</v>
      </c>
      <c r="K6266">
        <v>7.2300000000000017E-2</v>
      </c>
      <c r="L6266">
        <v>7.2300000000000017E-2</v>
      </c>
      <c r="M6266">
        <v>7.2300000000000017E-2</v>
      </c>
      <c r="N6266">
        <v>7.2300000000000017E-2</v>
      </c>
      <c r="O6266">
        <v>7.2300000000000017E-2</v>
      </c>
      <c r="P6266">
        <v>7.2300000000000017E-2</v>
      </c>
      <c r="Q6266">
        <v>7.2300000000000017E-2</v>
      </c>
      <c r="R6266">
        <v>7.2300000000000017E-2</v>
      </c>
      <c r="S6266">
        <v>7.2300000000000017E-2</v>
      </c>
      <c r="T6266">
        <v>7.2300000000000017E-2</v>
      </c>
      <c r="U6266">
        <v>7.2300000000000017E-2</v>
      </c>
      <c r="V6266">
        <v>7.2300000000000017E-2</v>
      </c>
      <c r="W6266">
        <v>7.2300000000000017E-2</v>
      </c>
      <c r="X6266">
        <v>7.2300000000000017E-2</v>
      </c>
      <c r="Y6266">
        <v>7.2300000000000017E-2</v>
      </c>
      <c r="Z6266">
        <v>7.2300000000000017E-2</v>
      </c>
      <c r="AA6266">
        <v>7.2300000000000017E-2</v>
      </c>
      <c r="AB6266" s="7">
        <f t="shared" si="291"/>
        <v>1.7352000000000005</v>
      </c>
      <c r="AC6266">
        <f>INDEX(SHELF_days!$C$2:$C$289,MATCH(A6266&amp;"|"&amp;C6266,SHELF_days!$D$2:$D$289,0))</f>
        <v>107</v>
      </c>
      <c r="AD6266" s="8">
        <f t="shared" si="292"/>
        <v>185.66640000000007</v>
      </c>
      <c r="AE6266" s="7">
        <f t="shared" si="293"/>
        <v>7.2300000000000017E-2</v>
      </c>
    </row>
    <row r="6267" spans="1:31" x14ac:dyDescent="0.45">
      <c r="A6267" t="s">
        <v>96</v>
      </c>
      <c r="B6267" t="s">
        <v>172</v>
      </c>
      <c r="C6267" t="s">
        <v>135</v>
      </c>
      <c r="D6267">
        <v>7.2300000000000017E-2</v>
      </c>
      <c r="E6267">
        <v>7.2300000000000017E-2</v>
      </c>
      <c r="F6267">
        <v>7.2300000000000017E-2</v>
      </c>
      <c r="G6267">
        <v>7.2300000000000017E-2</v>
      </c>
      <c r="H6267">
        <v>7.2300000000000017E-2</v>
      </c>
      <c r="I6267">
        <v>7.2300000000000017E-2</v>
      </c>
      <c r="J6267">
        <v>7.2300000000000017E-2</v>
      </c>
      <c r="K6267">
        <v>7.2300000000000017E-2</v>
      </c>
      <c r="L6267">
        <v>7.2300000000000017E-2</v>
      </c>
      <c r="M6267">
        <v>7.2300000000000017E-2</v>
      </c>
      <c r="N6267">
        <v>7.2300000000000017E-2</v>
      </c>
      <c r="O6267">
        <v>7.2300000000000017E-2</v>
      </c>
      <c r="P6267">
        <v>7.2300000000000017E-2</v>
      </c>
      <c r="Q6267">
        <v>7.2300000000000017E-2</v>
      </c>
      <c r="R6267">
        <v>7.2300000000000017E-2</v>
      </c>
      <c r="S6267">
        <v>7.2300000000000017E-2</v>
      </c>
      <c r="T6267">
        <v>7.2300000000000017E-2</v>
      </c>
      <c r="U6267">
        <v>7.2300000000000017E-2</v>
      </c>
      <c r="V6267">
        <v>7.2300000000000017E-2</v>
      </c>
      <c r="W6267">
        <v>7.2300000000000017E-2</v>
      </c>
      <c r="X6267">
        <v>7.2300000000000017E-2</v>
      </c>
      <c r="Y6267">
        <v>7.2300000000000017E-2</v>
      </c>
      <c r="Z6267">
        <v>7.2300000000000017E-2</v>
      </c>
      <c r="AA6267">
        <v>7.2300000000000017E-2</v>
      </c>
      <c r="AB6267" s="7">
        <f t="shared" si="291"/>
        <v>1.7352000000000005</v>
      </c>
      <c r="AC6267">
        <f>INDEX(SHELF_days!$C$2:$C$289,MATCH(A6267&amp;"|"&amp;C6267,SHELF_days!$D$2:$D$289,0))</f>
        <v>110</v>
      </c>
      <c r="AD6267" s="8">
        <f t="shared" si="292"/>
        <v>190.87200000000007</v>
      </c>
      <c r="AE6267" s="7">
        <f t="shared" si="293"/>
        <v>7.2300000000000017E-2</v>
      </c>
    </row>
    <row r="6268" spans="1:31" x14ac:dyDescent="0.45">
      <c r="A6268" t="s">
        <v>96</v>
      </c>
      <c r="B6268" t="s">
        <v>172</v>
      </c>
      <c r="C6268" t="s">
        <v>136</v>
      </c>
      <c r="D6268">
        <v>7.2300000000000017E-2</v>
      </c>
      <c r="E6268">
        <v>7.2300000000000017E-2</v>
      </c>
      <c r="F6268">
        <v>7.2300000000000017E-2</v>
      </c>
      <c r="G6268">
        <v>7.2300000000000017E-2</v>
      </c>
      <c r="H6268">
        <v>7.2300000000000017E-2</v>
      </c>
      <c r="I6268">
        <v>7.2300000000000017E-2</v>
      </c>
      <c r="J6268">
        <v>7.2300000000000017E-2</v>
      </c>
      <c r="K6268">
        <v>7.2300000000000017E-2</v>
      </c>
      <c r="L6268">
        <v>7.2300000000000017E-2</v>
      </c>
      <c r="M6268">
        <v>7.2300000000000017E-2</v>
      </c>
      <c r="N6268">
        <v>7.2300000000000017E-2</v>
      </c>
      <c r="O6268">
        <v>7.2300000000000017E-2</v>
      </c>
      <c r="P6268">
        <v>7.2300000000000017E-2</v>
      </c>
      <c r="Q6268">
        <v>7.2300000000000017E-2</v>
      </c>
      <c r="R6268">
        <v>7.2300000000000017E-2</v>
      </c>
      <c r="S6268">
        <v>7.2300000000000017E-2</v>
      </c>
      <c r="T6268">
        <v>7.2300000000000017E-2</v>
      </c>
      <c r="U6268">
        <v>7.2300000000000017E-2</v>
      </c>
      <c r="V6268">
        <v>7.2300000000000017E-2</v>
      </c>
      <c r="W6268">
        <v>7.2300000000000017E-2</v>
      </c>
      <c r="X6268">
        <v>7.2300000000000017E-2</v>
      </c>
      <c r="Y6268">
        <v>7.2300000000000017E-2</v>
      </c>
      <c r="Z6268">
        <v>7.2300000000000017E-2</v>
      </c>
      <c r="AA6268">
        <v>7.2300000000000017E-2</v>
      </c>
      <c r="AB6268" s="7">
        <f t="shared" si="291"/>
        <v>1.7352000000000005</v>
      </c>
      <c r="AC6268">
        <f>INDEX(SHELF_days!$C$2:$C$289,MATCH(A6268&amp;"|"&amp;C6268,SHELF_days!$D$2:$D$289,0))</f>
        <v>63</v>
      </c>
      <c r="AD6268" s="8">
        <f t="shared" si="292"/>
        <v>109.31760000000003</v>
      </c>
      <c r="AE6268" s="7">
        <f t="shared" si="293"/>
        <v>7.2300000000000017E-2</v>
      </c>
    </row>
    <row r="6269" spans="1:31" x14ac:dyDescent="0.45">
      <c r="A6269" t="s">
        <v>96</v>
      </c>
      <c r="B6269" t="s">
        <v>172</v>
      </c>
      <c r="C6269" t="s">
        <v>137</v>
      </c>
      <c r="D6269">
        <v>7.2300000000000017E-2</v>
      </c>
      <c r="E6269">
        <v>7.2300000000000017E-2</v>
      </c>
      <c r="F6269">
        <v>7.2300000000000017E-2</v>
      </c>
      <c r="G6269">
        <v>7.2300000000000017E-2</v>
      </c>
      <c r="H6269">
        <v>7.2300000000000017E-2</v>
      </c>
      <c r="I6269">
        <v>7.2300000000000017E-2</v>
      </c>
      <c r="J6269">
        <v>7.2300000000000017E-2</v>
      </c>
      <c r="K6269">
        <v>7.2300000000000017E-2</v>
      </c>
      <c r="L6269">
        <v>7.2300000000000017E-2</v>
      </c>
      <c r="M6269">
        <v>7.2300000000000017E-2</v>
      </c>
      <c r="N6269">
        <v>7.2300000000000017E-2</v>
      </c>
      <c r="O6269">
        <v>7.2300000000000017E-2</v>
      </c>
      <c r="P6269">
        <v>7.2300000000000017E-2</v>
      </c>
      <c r="Q6269">
        <v>7.2300000000000017E-2</v>
      </c>
      <c r="R6269">
        <v>7.2300000000000017E-2</v>
      </c>
      <c r="S6269">
        <v>7.2300000000000017E-2</v>
      </c>
      <c r="T6269">
        <v>7.2300000000000017E-2</v>
      </c>
      <c r="U6269">
        <v>7.2300000000000017E-2</v>
      </c>
      <c r="V6269">
        <v>7.2300000000000017E-2</v>
      </c>
      <c r="W6269">
        <v>7.2300000000000017E-2</v>
      </c>
      <c r="X6269">
        <v>7.2300000000000017E-2</v>
      </c>
      <c r="Y6269">
        <v>7.2300000000000017E-2</v>
      </c>
      <c r="Z6269">
        <v>7.2300000000000017E-2</v>
      </c>
      <c r="AA6269">
        <v>7.2300000000000017E-2</v>
      </c>
      <c r="AB6269" s="7">
        <f t="shared" si="291"/>
        <v>1.7352000000000005</v>
      </c>
      <c r="AC6269">
        <f>INDEX(SHELF_days!$C$2:$C$289,MATCH(A6269&amp;"|"&amp;C6269,SHELF_days!$D$2:$D$289,0))</f>
        <v>60</v>
      </c>
      <c r="AD6269" s="8">
        <f t="shared" si="292"/>
        <v>104.11200000000004</v>
      </c>
      <c r="AE6269" s="7">
        <f t="shared" si="293"/>
        <v>7.2300000000000017E-2</v>
      </c>
    </row>
    <row r="6270" spans="1:31" x14ac:dyDescent="0.45">
      <c r="A6270" t="s">
        <v>96</v>
      </c>
      <c r="B6270" t="s">
        <v>172</v>
      </c>
      <c r="C6270" t="s">
        <v>138</v>
      </c>
      <c r="D6270">
        <v>7.2300000000000017E-2</v>
      </c>
      <c r="E6270">
        <v>7.2300000000000017E-2</v>
      </c>
      <c r="F6270">
        <v>7.2300000000000017E-2</v>
      </c>
      <c r="G6270">
        <v>7.2300000000000017E-2</v>
      </c>
      <c r="H6270">
        <v>7.2300000000000017E-2</v>
      </c>
      <c r="I6270">
        <v>7.2300000000000017E-2</v>
      </c>
      <c r="J6270">
        <v>7.2300000000000017E-2</v>
      </c>
      <c r="K6270">
        <v>7.2300000000000017E-2</v>
      </c>
      <c r="L6270">
        <v>7.2300000000000017E-2</v>
      </c>
      <c r="M6270">
        <v>7.2300000000000017E-2</v>
      </c>
      <c r="N6270">
        <v>7.2300000000000017E-2</v>
      </c>
      <c r="O6270">
        <v>7.2300000000000017E-2</v>
      </c>
      <c r="P6270">
        <v>7.2300000000000017E-2</v>
      </c>
      <c r="Q6270">
        <v>7.2300000000000017E-2</v>
      </c>
      <c r="R6270">
        <v>7.2300000000000017E-2</v>
      </c>
      <c r="S6270">
        <v>7.2300000000000017E-2</v>
      </c>
      <c r="T6270">
        <v>7.2300000000000017E-2</v>
      </c>
      <c r="U6270">
        <v>7.2300000000000017E-2</v>
      </c>
      <c r="V6270">
        <v>7.2300000000000017E-2</v>
      </c>
      <c r="W6270">
        <v>7.2300000000000017E-2</v>
      </c>
      <c r="X6270">
        <v>7.2300000000000017E-2</v>
      </c>
      <c r="Y6270">
        <v>7.2300000000000017E-2</v>
      </c>
      <c r="Z6270">
        <v>7.2300000000000017E-2</v>
      </c>
      <c r="AA6270">
        <v>7.2300000000000017E-2</v>
      </c>
      <c r="AB6270" s="7">
        <f t="shared" si="291"/>
        <v>1.7352000000000005</v>
      </c>
      <c r="AC6270">
        <f>INDEX(SHELF_days!$C$2:$C$289,MATCH(A6270&amp;"|"&amp;C6270,SHELF_days!$D$2:$D$289,0))</f>
        <v>6</v>
      </c>
      <c r="AD6270" s="8">
        <f t="shared" si="292"/>
        <v>10.411200000000003</v>
      </c>
      <c r="AE6270" s="7">
        <f t="shared" si="293"/>
        <v>7.2300000000000017E-2</v>
      </c>
    </row>
    <row r="6271" spans="1:31" x14ac:dyDescent="0.45">
      <c r="A6271" t="s">
        <v>96</v>
      </c>
      <c r="B6271" t="s">
        <v>172</v>
      </c>
      <c r="C6271" t="s">
        <v>139</v>
      </c>
      <c r="D6271">
        <v>7.2300000000000017E-2</v>
      </c>
      <c r="E6271">
        <v>7.2300000000000017E-2</v>
      </c>
      <c r="F6271">
        <v>7.2300000000000017E-2</v>
      </c>
      <c r="G6271">
        <v>7.2300000000000017E-2</v>
      </c>
      <c r="H6271">
        <v>7.2300000000000017E-2</v>
      </c>
      <c r="I6271">
        <v>7.2300000000000017E-2</v>
      </c>
      <c r="J6271">
        <v>7.2300000000000017E-2</v>
      </c>
      <c r="K6271">
        <v>7.2300000000000017E-2</v>
      </c>
      <c r="L6271">
        <v>7.2300000000000017E-2</v>
      </c>
      <c r="M6271">
        <v>7.2300000000000017E-2</v>
      </c>
      <c r="N6271">
        <v>7.2300000000000017E-2</v>
      </c>
      <c r="O6271">
        <v>7.2300000000000017E-2</v>
      </c>
      <c r="P6271">
        <v>7.2300000000000017E-2</v>
      </c>
      <c r="Q6271">
        <v>7.2300000000000017E-2</v>
      </c>
      <c r="R6271">
        <v>7.2300000000000017E-2</v>
      </c>
      <c r="S6271">
        <v>7.2300000000000017E-2</v>
      </c>
      <c r="T6271">
        <v>7.2300000000000017E-2</v>
      </c>
      <c r="U6271">
        <v>7.2300000000000017E-2</v>
      </c>
      <c r="V6271">
        <v>7.2300000000000017E-2</v>
      </c>
      <c r="W6271">
        <v>7.2300000000000017E-2</v>
      </c>
      <c r="X6271">
        <v>7.2300000000000017E-2</v>
      </c>
      <c r="Y6271">
        <v>7.2300000000000017E-2</v>
      </c>
      <c r="Z6271">
        <v>7.2300000000000017E-2</v>
      </c>
      <c r="AA6271">
        <v>7.2300000000000017E-2</v>
      </c>
      <c r="AB6271" s="7">
        <f t="shared" si="291"/>
        <v>1.7352000000000005</v>
      </c>
      <c r="AC6271">
        <f>INDEX(SHELF_days!$C$2:$C$289,MATCH(A6271&amp;"|"&amp;C6271,SHELF_days!$D$2:$D$289,0))</f>
        <v>19</v>
      </c>
      <c r="AD6271" s="8">
        <f t="shared" si="292"/>
        <v>32.968800000000009</v>
      </c>
      <c r="AE6271" s="7">
        <f t="shared" si="293"/>
        <v>7.2300000000000017E-2</v>
      </c>
    </row>
    <row r="6272" spans="1:31" x14ac:dyDescent="0.45">
      <c r="A6272" t="s">
        <v>96</v>
      </c>
      <c r="B6272" t="s">
        <v>173</v>
      </c>
      <c r="C6272" t="s">
        <v>134</v>
      </c>
      <c r="D6272">
        <v>0.65950000000000075</v>
      </c>
      <c r="E6272">
        <v>0.65950000000000075</v>
      </c>
      <c r="F6272">
        <v>0.65950000000000075</v>
      </c>
      <c r="G6272">
        <v>0.65950000000000075</v>
      </c>
      <c r="H6272">
        <v>0.65950000000000075</v>
      </c>
      <c r="I6272">
        <v>0.65950000000000075</v>
      </c>
      <c r="J6272">
        <v>0.65950000000000075</v>
      </c>
      <c r="K6272">
        <v>0.65950000000000075</v>
      </c>
      <c r="L6272">
        <v>0.65950000000000075</v>
      </c>
      <c r="M6272">
        <v>0.65950000000000075</v>
      </c>
      <c r="N6272">
        <v>0.65950000000000075</v>
      </c>
      <c r="O6272">
        <v>0.65950000000000075</v>
      </c>
      <c r="P6272">
        <v>0.65950000000000075</v>
      </c>
      <c r="Q6272">
        <v>0.65950000000000075</v>
      </c>
      <c r="R6272">
        <v>0.65950000000000075</v>
      </c>
      <c r="S6272">
        <v>0.65950000000000075</v>
      </c>
      <c r="T6272">
        <v>0.65950000000000075</v>
      </c>
      <c r="U6272">
        <v>0.65950000000000075</v>
      </c>
      <c r="V6272">
        <v>0.65950000000000075</v>
      </c>
      <c r="W6272">
        <v>0.65950000000000075</v>
      </c>
      <c r="X6272">
        <v>0.65950000000000075</v>
      </c>
      <c r="Y6272">
        <v>0.65950000000000075</v>
      </c>
      <c r="Z6272">
        <v>0.65950000000000075</v>
      </c>
      <c r="AA6272">
        <v>0.65950000000000075</v>
      </c>
      <c r="AB6272" s="7">
        <f t="shared" si="291"/>
        <v>15.828000000000022</v>
      </c>
      <c r="AC6272">
        <f>INDEX(SHELF_days!$C$2:$C$289,MATCH(A6272&amp;"|"&amp;C6272,SHELF_days!$D$2:$D$289,0))</f>
        <v>107</v>
      </c>
      <c r="AD6272" s="8">
        <f t="shared" si="292"/>
        <v>1693.5960000000025</v>
      </c>
      <c r="AE6272" s="7">
        <f t="shared" si="293"/>
        <v>0.65950000000000075</v>
      </c>
    </row>
    <row r="6273" spans="1:31" x14ac:dyDescent="0.45">
      <c r="A6273" t="s">
        <v>96</v>
      </c>
      <c r="B6273" t="s">
        <v>173</v>
      </c>
      <c r="C6273" t="s">
        <v>135</v>
      </c>
      <c r="D6273">
        <v>0.65949999999999986</v>
      </c>
      <c r="E6273">
        <v>0.65949999999999986</v>
      </c>
      <c r="F6273">
        <v>0.65949999999999986</v>
      </c>
      <c r="G6273">
        <v>0.65949999999999986</v>
      </c>
      <c r="H6273">
        <v>0.65949999999999986</v>
      </c>
      <c r="I6273">
        <v>0.65949999999999986</v>
      </c>
      <c r="J6273">
        <v>0.65949999999999986</v>
      </c>
      <c r="K6273">
        <v>0.65949999999999986</v>
      </c>
      <c r="L6273">
        <v>0.65949999999999986</v>
      </c>
      <c r="M6273">
        <v>0.65949999999999986</v>
      </c>
      <c r="N6273">
        <v>0.65949999999999986</v>
      </c>
      <c r="O6273">
        <v>0.65949999999999986</v>
      </c>
      <c r="P6273">
        <v>0.65949999999999986</v>
      </c>
      <c r="Q6273">
        <v>0.65949999999999986</v>
      </c>
      <c r="R6273">
        <v>0.65949999999999986</v>
      </c>
      <c r="S6273">
        <v>0.65949999999999986</v>
      </c>
      <c r="T6273">
        <v>0.65949999999999986</v>
      </c>
      <c r="U6273">
        <v>0.65949999999999986</v>
      </c>
      <c r="V6273">
        <v>0.65949999999999986</v>
      </c>
      <c r="W6273">
        <v>0.65949999999999986</v>
      </c>
      <c r="X6273">
        <v>0.65949999999999986</v>
      </c>
      <c r="Y6273">
        <v>0.65949999999999986</v>
      </c>
      <c r="Z6273">
        <v>0.65949999999999986</v>
      </c>
      <c r="AA6273">
        <v>0.65949999999999986</v>
      </c>
      <c r="AB6273" s="7">
        <f t="shared" si="291"/>
        <v>15.827999999999992</v>
      </c>
      <c r="AC6273">
        <f>INDEX(SHELF_days!$C$2:$C$289,MATCH(A6273&amp;"|"&amp;C6273,SHELF_days!$D$2:$D$289,0))</f>
        <v>110</v>
      </c>
      <c r="AD6273" s="8">
        <f t="shared" si="292"/>
        <v>1741.0799999999992</v>
      </c>
      <c r="AE6273" s="7">
        <f t="shared" si="293"/>
        <v>0.65949999999999986</v>
      </c>
    </row>
    <row r="6274" spans="1:31" x14ac:dyDescent="0.45">
      <c r="A6274" t="s">
        <v>96</v>
      </c>
      <c r="B6274" t="s">
        <v>173</v>
      </c>
      <c r="C6274" t="s">
        <v>136</v>
      </c>
      <c r="D6274">
        <v>0.65949999999999953</v>
      </c>
      <c r="E6274">
        <v>0.65949999999999953</v>
      </c>
      <c r="F6274">
        <v>0.65949999999999953</v>
      </c>
      <c r="G6274">
        <v>0.65949999999999953</v>
      </c>
      <c r="H6274">
        <v>0.65949999999999953</v>
      </c>
      <c r="I6274">
        <v>0.65949999999999953</v>
      </c>
      <c r="J6274">
        <v>0.65949999999999953</v>
      </c>
      <c r="K6274">
        <v>0.65949999999999953</v>
      </c>
      <c r="L6274">
        <v>0.65949999999999953</v>
      </c>
      <c r="M6274">
        <v>0.65949999999999953</v>
      </c>
      <c r="N6274">
        <v>0.65949999999999953</v>
      </c>
      <c r="O6274">
        <v>0.65949999999999953</v>
      </c>
      <c r="P6274">
        <v>0.65949999999999953</v>
      </c>
      <c r="Q6274">
        <v>0.65949999999999953</v>
      </c>
      <c r="R6274">
        <v>0.65949999999999953</v>
      </c>
      <c r="S6274">
        <v>0.65949999999999953</v>
      </c>
      <c r="T6274">
        <v>0.65949999999999953</v>
      </c>
      <c r="U6274">
        <v>0.65949999999999953</v>
      </c>
      <c r="V6274">
        <v>0.65949999999999953</v>
      </c>
      <c r="W6274">
        <v>0.65949999999999953</v>
      </c>
      <c r="X6274">
        <v>0.65949999999999953</v>
      </c>
      <c r="Y6274">
        <v>0.65949999999999953</v>
      </c>
      <c r="Z6274">
        <v>0.65949999999999953</v>
      </c>
      <c r="AA6274">
        <v>0.65949999999999953</v>
      </c>
      <c r="AB6274" s="7">
        <f t="shared" ref="AB6274:AB6337" si="294">SUM(D6274:AA6274)</f>
        <v>15.827999999999989</v>
      </c>
      <c r="AC6274">
        <f>INDEX(SHELF_days!$C$2:$C$289,MATCH(A6274&amp;"|"&amp;C6274,SHELF_days!$D$2:$D$289,0))</f>
        <v>63</v>
      </c>
      <c r="AD6274" s="8">
        <f t="shared" ref="AD6274:AD6337" si="295">AB6274*AC6274</f>
        <v>997.16399999999931</v>
      </c>
      <c r="AE6274" s="7">
        <f t="shared" ref="AE6274:AE6337" si="296">MAX(D6274:AA6274)</f>
        <v>0.65949999999999953</v>
      </c>
    </row>
    <row r="6275" spans="1:31" x14ac:dyDescent="0.45">
      <c r="A6275" t="s">
        <v>96</v>
      </c>
      <c r="B6275" t="s">
        <v>173</v>
      </c>
      <c r="C6275" t="s">
        <v>137</v>
      </c>
      <c r="D6275">
        <v>0.6594999999999992</v>
      </c>
      <c r="E6275">
        <v>0.6594999999999992</v>
      </c>
      <c r="F6275">
        <v>0.6594999999999992</v>
      </c>
      <c r="G6275">
        <v>0.6594999999999992</v>
      </c>
      <c r="H6275">
        <v>0.6594999999999992</v>
      </c>
      <c r="I6275">
        <v>0.6594999999999992</v>
      </c>
      <c r="J6275">
        <v>0.6594999999999992</v>
      </c>
      <c r="K6275">
        <v>0.6594999999999992</v>
      </c>
      <c r="L6275">
        <v>0.6594999999999992</v>
      </c>
      <c r="M6275">
        <v>0.6594999999999992</v>
      </c>
      <c r="N6275">
        <v>0.6594999999999992</v>
      </c>
      <c r="O6275">
        <v>0.6594999999999992</v>
      </c>
      <c r="P6275">
        <v>0.6594999999999992</v>
      </c>
      <c r="Q6275">
        <v>0.6594999999999992</v>
      </c>
      <c r="R6275">
        <v>0.6594999999999992</v>
      </c>
      <c r="S6275">
        <v>0.6594999999999992</v>
      </c>
      <c r="T6275">
        <v>0.6594999999999992</v>
      </c>
      <c r="U6275">
        <v>0.6594999999999992</v>
      </c>
      <c r="V6275">
        <v>0.6594999999999992</v>
      </c>
      <c r="W6275">
        <v>0.6594999999999992</v>
      </c>
      <c r="X6275">
        <v>0.6594999999999992</v>
      </c>
      <c r="Y6275">
        <v>0.6594999999999992</v>
      </c>
      <c r="Z6275">
        <v>0.6594999999999992</v>
      </c>
      <c r="AA6275">
        <v>0.6594999999999992</v>
      </c>
      <c r="AB6275" s="7">
        <f t="shared" si="294"/>
        <v>15.827999999999985</v>
      </c>
      <c r="AC6275">
        <f>INDEX(SHELF_days!$C$2:$C$289,MATCH(A6275&amp;"|"&amp;C6275,SHELF_days!$D$2:$D$289,0))</f>
        <v>60</v>
      </c>
      <c r="AD6275" s="8">
        <f t="shared" si="295"/>
        <v>949.67999999999915</v>
      </c>
      <c r="AE6275" s="7">
        <f t="shared" si="296"/>
        <v>0.6594999999999992</v>
      </c>
    </row>
    <row r="6276" spans="1:31" x14ac:dyDescent="0.45">
      <c r="A6276" t="s">
        <v>96</v>
      </c>
      <c r="B6276" t="s">
        <v>173</v>
      </c>
      <c r="C6276" t="s">
        <v>138</v>
      </c>
      <c r="D6276">
        <v>0.65949999999999986</v>
      </c>
      <c r="E6276">
        <v>0.65949999999999986</v>
      </c>
      <c r="F6276">
        <v>0.65949999999999986</v>
      </c>
      <c r="G6276">
        <v>0.65949999999999986</v>
      </c>
      <c r="H6276">
        <v>0.65949999999999986</v>
      </c>
      <c r="I6276">
        <v>0.65949999999999986</v>
      </c>
      <c r="J6276">
        <v>0.65949999999999986</v>
      </c>
      <c r="K6276">
        <v>0.65949999999999986</v>
      </c>
      <c r="L6276">
        <v>0.65949999999999986</v>
      </c>
      <c r="M6276">
        <v>0.65949999999999986</v>
      </c>
      <c r="N6276">
        <v>0.65949999999999986</v>
      </c>
      <c r="O6276">
        <v>0.65949999999999986</v>
      </c>
      <c r="P6276">
        <v>0.65949999999999986</v>
      </c>
      <c r="Q6276">
        <v>0.65949999999999986</v>
      </c>
      <c r="R6276">
        <v>0.65949999999999986</v>
      </c>
      <c r="S6276">
        <v>0.65949999999999986</v>
      </c>
      <c r="T6276">
        <v>0.65949999999999986</v>
      </c>
      <c r="U6276">
        <v>0.65949999999999986</v>
      </c>
      <c r="V6276">
        <v>0.65949999999999986</v>
      </c>
      <c r="W6276">
        <v>0.65949999999999986</v>
      </c>
      <c r="X6276">
        <v>0.65949999999999986</v>
      </c>
      <c r="Y6276">
        <v>0.65949999999999986</v>
      </c>
      <c r="Z6276">
        <v>0.65949999999999986</v>
      </c>
      <c r="AA6276">
        <v>0.65949999999999986</v>
      </c>
      <c r="AB6276" s="7">
        <f t="shared" si="294"/>
        <v>15.827999999999992</v>
      </c>
      <c r="AC6276">
        <f>INDEX(SHELF_days!$C$2:$C$289,MATCH(A6276&amp;"|"&amp;C6276,SHELF_days!$D$2:$D$289,0))</f>
        <v>6</v>
      </c>
      <c r="AD6276" s="8">
        <f t="shared" si="295"/>
        <v>94.967999999999961</v>
      </c>
      <c r="AE6276" s="7">
        <f t="shared" si="296"/>
        <v>0.65949999999999986</v>
      </c>
    </row>
    <row r="6277" spans="1:31" x14ac:dyDescent="0.45">
      <c r="A6277" t="s">
        <v>96</v>
      </c>
      <c r="B6277" t="s">
        <v>173</v>
      </c>
      <c r="C6277" t="s">
        <v>139</v>
      </c>
      <c r="D6277">
        <v>0.65949999999999986</v>
      </c>
      <c r="E6277">
        <v>0.65949999999999986</v>
      </c>
      <c r="F6277">
        <v>0.65949999999999986</v>
      </c>
      <c r="G6277">
        <v>0.65949999999999986</v>
      </c>
      <c r="H6277">
        <v>0.65949999999999986</v>
      </c>
      <c r="I6277">
        <v>0.65949999999999986</v>
      </c>
      <c r="J6277">
        <v>0.65949999999999986</v>
      </c>
      <c r="K6277">
        <v>0.65949999999999986</v>
      </c>
      <c r="L6277">
        <v>0.65949999999999986</v>
      </c>
      <c r="M6277">
        <v>0.65949999999999986</v>
      </c>
      <c r="N6277">
        <v>0.65949999999999986</v>
      </c>
      <c r="O6277">
        <v>0.65949999999999986</v>
      </c>
      <c r="P6277">
        <v>0.65949999999999986</v>
      </c>
      <c r="Q6277">
        <v>0.65949999999999986</v>
      </c>
      <c r="R6277">
        <v>0.65949999999999986</v>
      </c>
      <c r="S6277">
        <v>0.65949999999999986</v>
      </c>
      <c r="T6277">
        <v>0.65949999999999986</v>
      </c>
      <c r="U6277">
        <v>0.65949999999999986</v>
      </c>
      <c r="V6277">
        <v>0.65949999999999986</v>
      </c>
      <c r="W6277">
        <v>0.65949999999999986</v>
      </c>
      <c r="X6277">
        <v>0.65949999999999986</v>
      </c>
      <c r="Y6277">
        <v>0.65949999999999986</v>
      </c>
      <c r="Z6277">
        <v>0.65949999999999986</v>
      </c>
      <c r="AA6277">
        <v>0.65949999999999986</v>
      </c>
      <c r="AB6277" s="7">
        <f t="shared" si="294"/>
        <v>15.827999999999992</v>
      </c>
      <c r="AC6277">
        <f>INDEX(SHELF_days!$C$2:$C$289,MATCH(A6277&amp;"|"&amp;C6277,SHELF_days!$D$2:$D$289,0))</f>
        <v>19</v>
      </c>
      <c r="AD6277" s="8">
        <f t="shared" si="295"/>
        <v>300.73199999999986</v>
      </c>
      <c r="AE6277" s="7">
        <f t="shared" si="296"/>
        <v>0.65949999999999986</v>
      </c>
    </row>
    <row r="6278" spans="1:31" x14ac:dyDescent="0.45">
      <c r="A6278" t="s">
        <v>96</v>
      </c>
      <c r="B6278" t="s">
        <v>174</v>
      </c>
      <c r="C6278" t="s">
        <v>134</v>
      </c>
      <c r="D6278">
        <v>0.8</v>
      </c>
      <c r="E6278">
        <v>0.8</v>
      </c>
      <c r="F6278">
        <v>0.8</v>
      </c>
      <c r="G6278">
        <v>0.8</v>
      </c>
      <c r="H6278">
        <v>0.8</v>
      </c>
      <c r="I6278">
        <v>0.8</v>
      </c>
      <c r="J6278">
        <v>0.8</v>
      </c>
      <c r="K6278">
        <v>0.8</v>
      </c>
      <c r="L6278">
        <v>0.8</v>
      </c>
      <c r="M6278">
        <v>0.8</v>
      </c>
      <c r="N6278">
        <v>0.8</v>
      </c>
      <c r="O6278">
        <v>0.8</v>
      </c>
      <c r="P6278">
        <v>0.8</v>
      </c>
      <c r="Q6278">
        <v>0.8</v>
      </c>
      <c r="R6278">
        <v>0.8</v>
      </c>
      <c r="S6278">
        <v>0.8</v>
      </c>
      <c r="T6278">
        <v>0.8</v>
      </c>
      <c r="U6278">
        <v>0.8</v>
      </c>
      <c r="V6278">
        <v>0.8</v>
      </c>
      <c r="W6278">
        <v>0.8</v>
      </c>
      <c r="X6278">
        <v>0.8</v>
      </c>
      <c r="Y6278">
        <v>0.8</v>
      </c>
      <c r="Z6278">
        <v>0.8</v>
      </c>
      <c r="AA6278">
        <v>0.8</v>
      </c>
      <c r="AB6278" s="7">
        <f t="shared" si="294"/>
        <v>19.200000000000006</v>
      </c>
      <c r="AC6278">
        <f>INDEX(SHELF_days!$C$2:$C$289,MATCH(A6278&amp;"|"&amp;C6278,SHELF_days!$D$2:$D$289,0))</f>
        <v>107</v>
      </c>
      <c r="AD6278" s="8">
        <f t="shared" si="295"/>
        <v>2054.4000000000005</v>
      </c>
      <c r="AE6278" s="7">
        <f t="shared" si="296"/>
        <v>0.8</v>
      </c>
    </row>
    <row r="6279" spans="1:31" x14ac:dyDescent="0.45">
      <c r="A6279" t="s">
        <v>96</v>
      </c>
      <c r="B6279" t="s">
        <v>174</v>
      </c>
      <c r="C6279" t="s">
        <v>135</v>
      </c>
      <c r="D6279">
        <v>0.8</v>
      </c>
      <c r="E6279">
        <v>0.8</v>
      </c>
      <c r="F6279">
        <v>0.8</v>
      </c>
      <c r="G6279">
        <v>0.8</v>
      </c>
      <c r="H6279">
        <v>0.8</v>
      </c>
      <c r="I6279">
        <v>0.8</v>
      </c>
      <c r="J6279">
        <v>0.8</v>
      </c>
      <c r="K6279">
        <v>0.8</v>
      </c>
      <c r="L6279">
        <v>0.8</v>
      </c>
      <c r="M6279">
        <v>0.8</v>
      </c>
      <c r="N6279">
        <v>0.8</v>
      </c>
      <c r="O6279">
        <v>0.8</v>
      </c>
      <c r="P6279">
        <v>0.8</v>
      </c>
      <c r="Q6279">
        <v>0.8</v>
      </c>
      <c r="R6279">
        <v>0.8</v>
      </c>
      <c r="S6279">
        <v>0.8</v>
      </c>
      <c r="T6279">
        <v>0.8</v>
      </c>
      <c r="U6279">
        <v>0.8</v>
      </c>
      <c r="V6279">
        <v>0.8</v>
      </c>
      <c r="W6279">
        <v>0.8</v>
      </c>
      <c r="X6279">
        <v>0.8</v>
      </c>
      <c r="Y6279">
        <v>0.8</v>
      </c>
      <c r="Z6279">
        <v>0.8</v>
      </c>
      <c r="AA6279">
        <v>0.8</v>
      </c>
      <c r="AB6279" s="7">
        <f t="shared" si="294"/>
        <v>19.200000000000006</v>
      </c>
      <c r="AC6279">
        <f>INDEX(SHELF_days!$C$2:$C$289,MATCH(A6279&amp;"|"&amp;C6279,SHELF_days!$D$2:$D$289,0))</f>
        <v>110</v>
      </c>
      <c r="AD6279" s="8">
        <f t="shared" si="295"/>
        <v>2112.0000000000009</v>
      </c>
      <c r="AE6279" s="7">
        <f t="shared" si="296"/>
        <v>0.8</v>
      </c>
    </row>
    <row r="6280" spans="1:31" x14ac:dyDescent="0.45">
      <c r="A6280" t="s">
        <v>96</v>
      </c>
      <c r="B6280" t="s">
        <v>174</v>
      </c>
      <c r="C6280" t="s">
        <v>136</v>
      </c>
      <c r="D6280">
        <v>0.8</v>
      </c>
      <c r="E6280">
        <v>0.8</v>
      </c>
      <c r="F6280">
        <v>0.8</v>
      </c>
      <c r="G6280">
        <v>0.8</v>
      </c>
      <c r="H6280">
        <v>0.8</v>
      </c>
      <c r="I6280">
        <v>0.8</v>
      </c>
      <c r="J6280">
        <v>0.8</v>
      </c>
      <c r="K6280">
        <v>0.8</v>
      </c>
      <c r="L6280">
        <v>0.8</v>
      </c>
      <c r="M6280">
        <v>0.8</v>
      </c>
      <c r="N6280">
        <v>0.8</v>
      </c>
      <c r="O6280">
        <v>0.8</v>
      </c>
      <c r="P6280">
        <v>0.8</v>
      </c>
      <c r="Q6280">
        <v>0.8</v>
      </c>
      <c r="R6280">
        <v>0.8</v>
      </c>
      <c r="S6280">
        <v>0.8</v>
      </c>
      <c r="T6280">
        <v>0.8</v>
      </c>
      <c r="U6280">
        <v>0.8</v>
      </c>
      <c r="V6280">
        <v>0.8</v>
      </c>
      <c r="W6280">
        <v>0.8</v>
      </c>
      <c r="X6280">
        <v>0.8</v>
      </c>
      <c r="Y6280">
        <v>0.8</v>
      </c>
      <c r="Z6280">
        <v>0.8</v>
      </c>
      <c r="AA6280">
        <v>0.8</v>
      </c>
      <c r="AB6280" s="7">
        <f t="shared" si="294"/>
        <v>19.200000000000006</v>
      </c>
      <c r="AC6280">
        <f>INDEX(SHELF_days!$C$2:$C$289,MATCH(A6280&amp;"|"&amp;C6280,SHELF_days!$D$2:$D$289,0))</f>
        <v>63</v>
      </c>
      <c r="AD6280" s="8">
        <f t="shared" si="295"/>
        <v>1209.6000000000004</v>
      </c>
      <c r="AE6280" s="7">
        <f t="shared" si="296"/>
        <v>0.8</v>
      </c>
    </row>
    <row r="6281" spans="1:31" x14ac:dyDescent="0.45">
      <c r="A6281" t="s">
        <v>96</v>
      </c>
      <c r="B6281" t="s">
        <v>174</v>
      </c>
      <c r="C6281" t="s">
        <v>137</v>
      </c>
      <c r="D6281">
        <v>0.8</v>
      </c>
      <c r="E6281">
        <v>0.8</v>
      </c>
      <c r="F6281">
        <v>0.8</v>
      </c>
      <c r="G6281">
        <v>0.8</v>
      </c>
      <c r="H6281">
        <v>0.8</v>
      </c>
      <c r="I6281">
        <v>0.8</v>
      </c>
      <c r="J6281">
        <v>0.8</v>
      </c>
      <c r="K6281">
        <v>0.8</v>
      </c>
      <c r="L6281">
        <v>0.8</v>
      </c>
      <c r="M6281">
        <v>0.8</v>
      </c>
      <c r="N6281">
        <v>0.8</v>
      </c>
      <c r="O6281">
        <v>0.8</v>
      </c>
      <c r="P6281">
        <v>0.8</v>
      </c>
      <c r="Q6281">
        <v>0.8</v>
      </c>
      <c r="R6281">
        <v>0.8</v>
      </c>
      <c r="S6281">
        <v>0.8</v>
      </c>
      <c r="T6281">
        <v>0.8</v>
      </c>
      <c r="U6281">
        <v>0.8</v>
      </c>
      <c r="V6281">
        <v>0.8</v>
      </c>
      <c r="W6281">
        <v>0.8</v>
      </c>
      <c r="X6281">
        <v>0.8</v>
      </c>
      <c r="Y6281">
        <v>0.8</v>
      </c>
      <c r="Z6281">
        <v>0.8</v>
      </c>
      <c r="AA6281">
        <v>0.8</v>
      </c>
      <c r="AB6281" s="7">
        <f t="shared" si="294"/>
        <v>19.200000000000006</v>
      </c>
      <c r="AC6281">
        <f>INDEX(SHELF_days!$C$2:$C$289,MATCH(A6281&amp;"|"&amp;C6281,SHELF_days!$D$2:$D$289,0))</f>
        <v>60</v>
      </c>
      <c r="AD6281" s="8">
        <f t="shared" si="295"/>
        <v>1152.0000000000005</v>
      </c>
      <c r="AE6281" s="7">
        <f t="shared" si="296"/>
        <v>0.8</v>
      </c>
    </row>
    <row r="6282" spans="1:31" x14ac:dyDescent="0.45">
      <c r="A6282" t="s">
        <v>96</v>
      </c>
      <c r="B6282" t="s">
        <v>174</v>
      </c>
      <c r="C6282" t="s">
        <v>138</v>
      </c>
      <c r="D6282">
        <v>0.8</v>
      </c>
      <c r="E6282">
        <v>0.8</v>
      </c>
      <c r="F6282">
        <v>0.8</v>
      </c>
      <c r="G6282">
        <v>0.8</v>
      </c>
      <c r="H6282">
        <v>0.8</v>
      </c>
      <c r="I6282">
        <v>0.8</v>
      </c>
      <c r="J6282">
        <v>0.8</v>
      </c>
      <c r="K6282">
        <v>0.8</v>
      </c>
      <c r="L6282">
        <v>0.8</v>
      </c>
      <c r="M6282">
        <v>0.8</v>
      </c>
      <c r="N6282">
        <v>0.8</v>
      </c>
      <c r="O6282">
        <v>0.8</v>
      </c>
      <c r="P6282">
        <v>0.8</v>
      </c>
      <c r="Q6282">
        <v>0.8</v>
      </c>
      <c r="R6282">
        <v>0.8</v>
      </c>
      <c r="S6282">
        <v>0.8</v>
      </c>
      <c r="T6282">
        <v>0.8</v>
      </c>
      <c r="U6282">
        <v>0.8</v>
      </c>
      <c r="V6282">
        <v>0.8</v>
      </c>
      <c r="W6282">
        <v>0.8</v>
      </c>
      <c r="X6282">
        <v>0.8</v>
      </c>
      <c r="Y6282">
        <v>0.8</v>
      </c>
      <c r="Z6282">
        <v>0.8</v>
      </c>
      <c r="AA6282">
        <v>0.8</v>
      </c>
      <c r="AB6282" s="7">
        <f t="shared" si="294"/>
        <v>19.200000000000006</v>
      </c>
      <c r="AC6282">
        <f>INDEX(SHELF_days!$C$2:$C$289,MATCH(A6282&amp;"|"&amp;C6282,SHELF_days!$D$2:$D$289,0))</f>
        <v>6</v>
      </c>
      <c r="AD6282" s="8">
        <f t="shared" si="295"/>
        <v>115.20000000000005</v>
      </c>
      <c r="AE6282" s="7">
        <f t="shared" si="296"/>
        <v>0.8</v>
      </c>
    </row>
    <row r="6283" spans="1:31" x14ac:dyDescent="0.45">
      <c r="A6283" t="s">
        <v>96</v>
      </c>
      <c r="B6283" t="s">
        <v>174</v>
      </c>
      <c r="C6283" t="s">
        <v>139</v>
      </c>
      <c r="D6283">
        <v>0.8</v>
      </c>
      <c r="E6283">
        <v>0.8</v>
      </c>
      <c r="F6283">
        <v>0.8</v>
      </c>
      <c r="G6283">
        <v>0.8</v>
      </c>
      <c r="H6283">
        <v>0.8</v>
      </c>
      <c r="I6283">
        <v>0.8</v>
      </c>
      <c r="J6283">
        <v>0.8</v>
      </c>
      <c r="K6283">
        <v>0.8</v>
      </c>
      <c r="L6283">
        <v>0.8</v>
      </c>
      <c r="M6283">
        <v>0.8</v>
      </c>
      <c r="N6283">
        <v>0.8</v>
      </c>
      <c r="O6283">
        <v>0.8</v>
      </c>
      <c r="P6283">
        <v>0.8</v>
      </c>
      <c r="Q6283">
        <v>0.8</v>
      </c>
      <c r="R6283">
        <v>0.8</v>
      </c>
      <c r="S6283">
        <v>0.8</v>
      </c>
      <c r="T6283">
        <v>0.8</v>
      </c>
      <c r="U6283">
        <v>0.8</v>
      </c>
      <c r="V6283">
        <v>0.8</v>
      </c>
      <c r="W6283">
        <v>0.8</v>
      </c>
      <c r="X6283">
        <v>0.8</v>
      </c>
      <c r="Y6283">
        <v>0.8</v>
      </c>
      <c r="Z6283">
        <v>0.8</v>
      </c>
      <c r="AA6283">
        <v>0.8</v>
      </c>
      <c r="AB6283" s="7">
        <f t="shared" si="294"/>
        <v>19.200000000000006</v>
      </c>
      <c r="AC6283">
        <f>INDEX(SHELF_days!$C$2:$C$289,MATCH(A6283&amp;"|"&amp;C6283,SHELF_days!$D$2:$D$289,0))</f>
        <v>19</v>
      </c>
      <c r="AD6283" s="8">
        <f t="shared" si="295"/>
        <v>364.80000000000013</v>
      </c>
      <c r="AE6283" s="7">
        <f t="shared" si="296"/>
        <v>0.8</v>
      </c>
    </row>
    <row r="6284" spans="1:31" x14ac:dyDescent="0.45">
      <c r="A6284" t="s">
        <v>96</v>
      </c>
      <c r="B6284" t="s">
        <v>175</v>
      </c>
      <c r="C6284" t="s">
        <v>134</v>
      </c>
      <c r="D6284">
        <v>0.22804584684877691</v>
      </c>
      <c r="E6284">
        <v>0.22176661316538329</v>
      </c>
      <c r="F6284">
        <v>0.22070754860098771</v>
      </c>
      <c r="G6284">
        <v>0.22225112412551301</v>
      </c>
      <c r="H6284">
        <v>0.22618109559359301</v>
      </c>
      <c r="I6284">
        <v>0.2487384618180204</v>
      </c>
      <c r="J6284">
        <v>0.27578608454618542</v>
      </c>
      <c r="K6284">
        <v>0.23834403114858971</v>
      </c>
      <c r="L6284">
        <v>0.2165184386570673</v>
      </c>
      <c r="M6284">
        <v>0.21909759321380701</v>
      </c>
      <c r="N6284">
        <v>0.23217832564151331</v>
      </c>
      <c r="O6284">
        <v>0.2425602602353307</v>
      </c>
      <c r="P6284">
        <v>0.25103384024629188</v>
      </c>
      <c r="Q6284">
        <v>0.25797704980553932</v>
      </c>
      <c r="R6284">
        <v>0.26701942281853319</v>
      </c>
      <c r="S6284">
        <v>0.27792016611192982</v>
      </c>
      <c r="T6284">
        <v>0.31875778433967211</v>
      </c>
      <c r="U6284">
        <v>0.39118689971240989</v>
      </c>
      <c r="V6284">
        <v>0.40854829134721821</v>
      </c>
      <c r="W6284">
        <v>0.39613011680096982</v>
      </c>
      <c r="X6284">
        <v>0.35564292043830031</v>
      </c>
      <c r="Y6284">
        <v>0.29951249852533601</v>
      </c>
      <c r="Z6284">
        <v>0.25314346140870803</v>
      </c>
      <c r="AA6284">
        <v>0.22501027534587509</v>
      </c>
      <c r="AB6284" s="7">
        <f t="shared" si="294"/>
        <v>6.4940581504955519</v>
      </c>
      <c r="AC6284">
        <f>INDEX(SHELF_days!$C$2:$C$289,MATCH(A6284&amp;"|"&amp;C6284,SHELF_days!$D$2:$D$289,0))</f>
        <v>107</v>
      </c>
      <c r="AD6284" s="8">
        <f t="shared" si="295"/>
        <v>694.86422210302408</v>
      </c>
      <c r="AE6284" s="7">
        <f t="shared" si="296"/>
        <v>0.40854829134721821</v>
      </c>
    </row>
    <row r="6285" spans="1:31" x14ac:dyDescent="0.45">
      <c r="A6285" t="s">
        <v>96</v>
      </c>
      <c r="B6285" t="s">
        <v>175</v>
      </c>
      <c r="C6285" t="s">
        <v>135</v>
      </c>
      <c r="D6285">
        <v>0.41496810789545879</v>
      </c>
      <c r="E6285">
        <v>0.40170075612575867</v>
      </c>
      <c r="F6285">
        <v>0.4013549773866536</v>
      </c>
      <c r="G6285">
        <v>0.40670933228214468</v>
      </c>
      <c r="H6285">
        <v>0.42217721960267901</v>
      </c>
      <c r="I6285">
        <v>0.46452110640579908</v>
      </c>
      <c r="J6285">
        <v>0.49010028475341683</v>
      </c>
      <c r="K6285">
        <v>0.46393808431341133</v>
      </c>
      <c r="L6285">
        <v>0.41241515561925413</v>
      </c>
      <c r="M6285">
        <v>0.41392646129745181</v>
      </c>
      <c r="N6285">
        <v>0.43624250904606571</v>
      </c>
      <c r="O6285">
        <v>0.45734837431161868</v>
      </c>
      <c r="P6285">
        <v>0.47478472628653462</v>
      </c>
      <c r="Q6285">
        <v>0.48964002230313458</v>
      </c>
      <c r="R6285">
        <v>0.50185736533628544</v>
      </c>
      <c r="S6285">
        <v>0.51639783114714821</v>
      </c>
      <c r="T6285">
        <v>0.58750488830738645</v>
      </c>
      <c r="U6285">
        <v>0.67275404589494103</v>
      </c>
      <c r="V6285">
        <v>0.72331403554252538</v>
      </c>
      <c r="W6285">
        <v>0.71845804686263293</v>
      </c>
      <c r="X6285">
        <v>0.67228145575588005</v>
      </c>
      <c r="Y6285">
        <v>0.5756340998818652</v>
      </c>
      <c r="Z6285">
        <v>0.47011167016320687</v>
      </c>
      <c r="AA6285">
        <v>0.41711631542469307</v>
      </c>
      <c r="AB6285" s="7">
        <f t="shared" si="294"/>
        <v>12.005256871945949</v>
      </c>
      <c r="AC6285">
        <f>INDEX(SHELF_days!$C$2:$C$289,MATCH(A6285&amp;"|"&amp;C6285,SHELF_days!$D$2:$D$289,0))</f>
        <v>110</v>
      </c>
      <c r="AD6285" s="8">
        <f t="shared" si="295"/>
        <v>1320.5782559140544</v>
      </c>
      <c r="AE6285" s="7">
        <f t="shared" si="296"/>
        <v>0.72331403554252538</v>
      </c>
    </row>
    <row r="6286" spans="1:31" x14ac:dyDescent="0.45">
      <c r="A6286" t="s">
        <v>96</v>
      </c>
      <c r="B6286" t="s">
        <v>175</v>
      </c>
      <c r="C6286" t="s">
        <v>136</v>
      </c>
      <c r="D6286">
        <v>0.33881034505478941</v>
      </c>
      <c r="E6286">
        <v>0.32867695477431741</v>
      </c>
      <c r="F6286">
        <v>0.32463455660770968</v>
      </c>
      <c r="G6286">
        <v>0.32800322174654939</v>
      </c>
      <c r="H6286">
        <v>0.35162150802605491</v>
      </c>
      <c r="I6286">
        <v>0.41777062163510142</v>
      </c>
      <c r="J6286">
        <v>0.44126638363297088</v>
      </c>
      <c r="K6286">
        <v>0.3610337510911481</v>
      </c>
      <c r="L6286">
        <v>0.30520542669456008</v>
      </c>
      <c r="M6286">
        <v>0.30333249102330978</v>
      </c>
      <c r="N6286">
        <v>0.31240741601082739</v>
      </c>
      <c r="O6286">
        <v>0.32948826420677252</v>
      </c>
      <c r="P6286">
        <v>0.35823044369410828</v>
      </c>
      <c r="Q6286">
        <v>0.36897991737106262</v>
      </c>
      <c r="R6286">
        <v>0.3781517780310294</v>
      </c>
      <c r="S6286">
        <v>0.39040345358848488</v>
      </c>
      <c r="T6286">
        <v>0.50926615577115197</v>
      </c>
      <c r="U6286">
        <v>0.64615558156229613</v>
      </c>
      <c r="V6286">
        <v>0.68204420803184063</v>
      </c>
      <c r="W6286">
        <v>0.67554108878883656</v>
      </c>
      <c r="X6286">
        <v>0.62485878422096408</v>
      </c>
      <c r="Y6286">
        <v>0.54781389029890659</v>
      </c>
      <c r="Z6286">
        <v>0.47061456159434473</v>
      </c>
      <c r="AA6286">
        <v>0.41488091505174818</v>
      </c>
      <c r="AB6286" s="7">
        <f t="shared" si="294"/>
        <v>10.209191718508887</v>
      </c>
      <c r="AC6286">
        <f>INDEX(SHELF_days!$C$2:$C$289,MATCH(A6286&amp;"|"&amp;C6286,SHELF_days!$D$2:$D$289,0))</f>
        <v>63</v>
      </c>
      <c r="AD6286" s="8">
        <f t="shared" si="295"/>
        <v>643.17907826605983</v>
      </c>
      <c r="AE6286" s="7">
        <f t="shared" si="296"/>
        <v>0.68204420803184063</v>
      </c>
    </row>
    <row r="6287" spans="1:31" x14ac:dyDescent="0.45">
      <c r="A6287" t="s">
        <v>96</v>
      </c>
      <c r="B6287" t="s">
        <v>175</v>
      </c>
      <c r="C6287" t="s">
        <v>137</v>
      </c>
      <c r="D6287">
        <v>0.47466343217386431</v>
      </c>
      <c r="E6287">
        <v>0.4587200954950767</v>
      </c>
      <c r="F6287">
        <v>0.45757804576281941</v>
      </c>
      <c r="G6287">
        <v>0.46381633042680048</v>
      </c>
      <c r="H6287">
        <v>0.48736980226444793</v>
      </c>
      <c r="I6287">
        <v>0.54699029833404178</v>
      </c>
      <c r="J6287">
        <v>0.51260394900561379</v>
      </c>
      <c r="K6287">
        <v>0.47210274994828538</v>
      </c>
      <c r="L6287">
        <v>0.42809132053482157</v>
      </c>
      <c r="M6287">
        <v>0.42931966408853089</v>
      </c>
      <c r="N6287">
        <v>0.47528171318031193</v>
      </c>
      <c r="O6287">
        <v>0.52858126585218934</v>
      </c>
      <c r="P6287">
        <v>0.57988073004334217</v>
      </c>
      <c r="Q6287">
        <v>0.61546239104144385</v>
      </c>
      <c r="R6287">
        <v>0.63746431261316683</v>
      </c>
      <c r="S6287">
        <v>0.66341789062768386</v>
      </c>
      <c r="T6287">
        <v>0.74069669454195575</v>
      </c>
      <c r="U6287">
        <v>0.85313580537375922</v>
      </c>
      <c r="V6287">
        <v>0.90057622883525168</v>
      </c>
      <c r="W6287">
        <v>0.9121557217336137</v>
      </c>
      <c r="X6287">
        <v>0.87353354693130969</v>
      </c>
      <c r="Y6287">
        <v>0.76630572945983266</v>
      </c>
      <c r="Z6287">
        <v>0.62017646762102296</v>
      </c>
      <c r="AA6287">
        <v>0.51281762894444738</v>
      </c>
      <c r="AB6287" s="7">
        <f t="shared" si="294"/>
        <v>14.410741814833633</v>
      </c>
      <c r="AC6287">
        <f>INDEX(SHELF_days!$C$2:$C$289,MATCH(A6287&amp;"|"&amp;C6287,SHELF_days!$D$2:$D$289,0))</f>
        <v>60</v>
      </c>
      <c r="AD6287" s="8">
        <f t="shared" si="295"/>
        <v>864.64450889001796</v>
      </c>
      <c r="AE6287" s="7">
        <f t="shared" si="296"/>
        <v>0.9121557217336137</v>
      </c>
    </row>
    <row r="6288" spans="1:31" x14ac:dyDescent="0.45">
      <c r="A6288" t="s">
        <v>96</v>
      </c>
      <c r="B6288" t="s">
        <v>175</v>
      </c>
      <c r="C6288" t="s">
        <v>138</v>
      </c>
      <c r="D6288">
        <v>0.61848488745435393</v>
      </c>
      <c r="E6288">
        <v>0.58088069526005837</v>
      </c>
      <c r="F6288">
        <v>0.57999879137049359</v>
      </c>
      <c r="G6288">
        <v>0.5901454275192507</v>
      </c>
      <c r="H6288">
        <v>0.62096306899348963</v>
      </c>
      <c r="I6288">
        <v>0.71442275466648031</v>
      </c>
      <c r="J6288">
        <v>0.67485245415924811</v>
      </c>
      <c r="K6288">
        <v>0.60089738479650834</v>
      </c>
      <c r="L6288">
        <v>0.57348250151981983</v>
      </c>
      <c r="M6288">
        <v>0.64108881116144478</v>
      </c>
      <c r="N6288">
        <v>0.70586765474853286</v>
      </c>
      <c r="O6288">
        <v>0.77367310397812405</v>
      </c>
      <c r="P6288">
        <v>0.84897947768777793</v>
      </c>
      <c r="Q6288">
        <v>0.90777623127127627</v>
      </c>
      <c r="R6288">
        <v>0.93921657907613998</v>
      </c>
      <c r="S6288">
        <v>0.98207110231189498</v>
      </c>
      <c r="T6288">
        <v>1</v>
      </c>
      <c r="U6288">
        <v>1</v>
      </c>
      <c r="V6288">
        <v>1</v>
      </c>
      <c r="W6288">
        <v>1</v>
      </c>
      <c r="X6288">
        <v>1</v>
      </c>
      <c r="Y6288">
        <v>1</v>
      </c>
      <c r="Z6288">
        <v>1</v>
      </c>
      <c r="AA6288">
        <v>0.89338286438549275</v>
      </c>
      <c r="AB6288" s="7">
        <f t="shared" si="294"/>
        <v>19.246183790360387</v>
      </c>
      <c r="AC6288">
        <f>INDEX(SHELF_days!$C$2:$C$289,MATCH(A6288&amp;"|"&amp;C6288,SHELF_days!$D$2:$D$289,0))</f>
        <v>6</v>
      </c>
      <c r="AD6288" s="8">
        <f t="shared" si="295"/>
        <v>115.47710274216232</v>
      </c>
      <c r="AE6288" s="7">
        <f t="shared" si="296"/>
        <v>1</v>
      </c>
    </row>
    <row r="6289" spans="1:31" x14ac:dyDescent="0.45">
      <c r="A6289" t="s">
        <v>96</v>
      </c>
      <c r="B6289" t="s">
        <v>175</v>
      </c>
      <c r="C6289" t="s">
        <v>139</v>
      </c>
      <c r="D6289">
        <v>0.42409645063507317</v>
      </c>
      <c r="E6289">
        <v>0.44446358924591822</v>
      </c>
      <c r="F6289">
        <v>0.44144305594674083</v>
      </c>
      <c r="G6289">
        <v>0.46163650890191599</v>
      </c>
      <c r="H6289">
        <v>0.50885255511838734</v>
      </c>
      <c r="I6289">
        <v>0.59252212606034171</v>
      </c>
      <c r="J6289">
        <v>0.68163634303017562</v>
      </c>
      <c r="K6289">
        <v>0.56434562120160681</v>
      </c>
      <c r="L6289">
        <v>0.42961895574997722</v>
      </c>
      <c r="M6289">
        <v>0.40417949725817709</v>
      </c>
      <c r="N6289">
        <v>0.39023223964986359</v>
      </c>
      <c r="O6289">
        <v>0.39567488929089623</v>
      </c>
      <c r="P6289">
        <v>0.39873584942372098</v>
      </c>
      <c r="Q6289">
        <v>0.39635016714181942</v>
      </c>
      <c r="R6289">
        <v>0.40167253447533369</v>
      </c>
      <c r="S6289">
        <v>0.42628648700599048</v>
      </c>
      <c r="T6289">
        <v>0.71861691388320825</v>
      </c>
      <c r="U6289">
        <v>0.90024120184924794</v>
      </c>
      <c r="V6289">
        <v>0.89680741647278706</v>
      </c>
      <c r="W6289">
        <v>0.8904738792013791</v>
      </c>
      <c r="X6289">
        <v>0.85029210203953531</v>
      </c>
      <c r="Y6289">
        <v>0.78656743389033212</v>
      </c>
      <c r="Z6289">
        <v>0.70864995255066143</v>
      </c>
      <c r="AA6289">
        <v>0.61240863453782457</v>
      </c>
      <c r="AB6289" s="7">
        <f t="shared" si="294"/>
        <v>13.725804404560915</v>
      </c>
      <c r="AC6289">
        <f>INDEX(SHELF_days!$C$2:$C$289,MATCH(A6289&amp;"|"&amp;C6289,SHELF_days!$D$2:$D$289,0))</f>
        <v>19</v>
      </c>
      <c r="AD6289" s="8">
        <f t="shared" si="295"/>
        <v>260.7902836866574</v>
      </c>
      <c r="AE6289" s="7">
        <f t="shared" si="296"/>
        <v>0.90024120184924794</v>
      </c>
    </row>
    <row r="6290" spans="1:31" x14ac:dyDescent="0.45">
      <c r="A6290" t="s">
        <v>96</v>
      </c>
      <c r="B6290" t="s">
        <v>176</v>
      </c>
      <c r="C6290" t="s">
        <v>134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8.6263848818157252E-5</v>
      </c>
      <c r="J6290">
        <v>1.21838845750644E-2</v>
      </c>
      <c r="K6290">
        <v>1.00038203013295E-2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1.461984707361639E-3</v>
      </c>
      <c r="U6290">
        <v>2.094850593511046E-2</v>
      </c>
      <c r="V6290">
        <v>1.4248858943667991E-2</v>
      </c>
      <c r="W6290">
        <v>1.8639420948360591E-3</v>
      </c>
      <c r="X6290">
        <v>7.7455291833247286E-4</v>
      </c>
      <c r="Y6290">
        <v>0</v>
      </c>
      <c r="Z6290">
        <v>0</v>
      </c>
      <c r="AA6290">
        <v>0</v>
      </c>
      <c r="AB6290" s="7">
        <f t="shared" si="294"/>
        <v>6.1571813324520677E-2</v>
      </c>
      <c r="AC6290">
        <f>INDEX(SHELF_days!$C$2:$C$289,MATCH(A6290&amp;"|"&amp;C6290,SHELF_days!$D$2:$D$289,0))</f>
        <v>107</v>
      </c>
      <c r="AD6290" s="8">
        <f t="shared" si="295"/>
        <v>6.5881840257237121</v>
      </c>
      <c r="AE6290" s="7">
        <f t="shared" si="296"/>
        <v>2.094850593511046E-2</v>
      </c>
    </row>
    <row r="6291" spans="1:31" x14ac:dyDescent="0.45">
      <c r="A6291" t="s">
        <v>96</v>
      </c>
      <c r="B6291" t="s">
        <v>176</v>
      </c>
      <c r="C6291" t="s">
        <v>135</v>
      </c>
      <c r="D6291">
        <v>1.9809073010286289E-2</v>
      </c>
      <c r="E6291">
        <v>1.9809073010286289E-2</v>
      </c>
      <c r="F6291">
        <v>1.9809073010286289E-2</v>
      </c>
      <c r="G6291">
        <v>1.9809073010286289E-2</v>
      </c>
      <c r="H6291">
        <v>1.9809073010286289E-2</v>
      </c>
      <c r="I6291">
        <v>1.9809073010286289E-2</v>
      </c>
      <c r="J6291">
        <v>1.9880870250917549E-2</v>
      </c>
      <c r="K6291">
        <v>1.9809073010286289E-2</v>
      </c>
      <c r="L6291">
        <v>1.9809073010286289E-2</v>
      </c>
      <c r="M6291">
        <v>1.9809073010286289E-2</v>
      </c>
      <c r="N6291">
        <v>1.999794261717076E-2</v>
      </c>
      <c r="O6291">
        <v>2.0658986241266421E-2</v>
      </c>
      <c r="P6291">
        <v>2.292595732418334E-2</v>
      </c>
      <c r="Q6291">
        <v>2.7136142156797469E-2</v>
      </c>
      <c r="R6291">
        <v>3.4988027700311043E-2</v>
      </c>
      <c r="S6291">
        <v>4.1457548461521221E-2</v>
      </c>
      <c r="T6291">
        <v>5.0553294408956242E-2</v>
      </c>
      <c r="U6291">
        <v>9.0049144010319229E-2</v>
      </c>
      <c r="V6291">
        <v>0.21642581647899539</v>
      </c>
      <c r="W6291">
        <v>0.18386777710385541</v>
      </c>
      <c r="X6291">
        <v>0.11301756350853261</v>
      </c>
      <c r="Y6291">
        <v>4.7474317966511893E-2</v>
      </c>
      <c r="Z6291">
        <v>2.1888246086925169E-2</v>
      </c>
      <c r="AA6291">
        <v>1.9809073010286289E-2</v>
      </c>
      <c r="AB6291" s="7">
        <f t="shared" si="294"/>
        <v>1.1084123644191264</v>
      </c>
      <c r="AC6291">
        <f>INDEX(SHELF_days!$C$2:$C$289,MATCH(A6291&amp;"|"&amp;C6291,SHELF_days!$D$2:$D$289,0))</f>
        <v>110</v>
      </c>
      <c r="AD6291" s="8">
        <f t="shared" si="295"/>
        <v>121.92536008610391</v>
      </c>
      <c r="AE6291" s="7">
        <f t="shared" si="296"/>
        <v>0.21642581647899539</v>
      </c>
    </row>
    <row r="6292" spans="1:31" x14ac:dyDescent="0.45">
      <c r="A6292" t="s">
        <v>96</v>
      </c>
      <c r="B6292" t="s">
        <v>176</v>
      </c>
      <c r="C6292" t="s">
        <v>136</v>
      </c>
      <c r="D6292">
        <v>8.3579045878092631E-2</v>
      </c>
      <c r="E6292">
        <v>8.3579045878092631E-2</v>
      </c>
      <c r="F6292">
        <v>8.3579045878092631E-2</v>
      </c>
      <c r="G6292">
        <v>8.3579045878092631E-2</v>
      </c>
      <c r="H6292">
        <v>8.3579045878092631E-2</v>
      </c>
      <c r="I6292">
        <v>8.3579045878092631E-2</v>
      </c>
      <c r="J6292">
        <v>8.3579045878092631E-2</v>
      </c>
      <c r="K6292">
        <v>8.3579045878092631E-2</v>
      </c>
      <c r="L6292">
        <v>8.3579045878092631E-2</v>
      </c>
      <c r="M6292">
        <v>8.4502168214296153E-2</v>
      </c>
      <c r="N6292">
        <v>9.0858779839195353E-2</v>
      </c>
      <c r="O6292">
        <v>9.6970764753242414E-2</v>
      </c>
      <c r="P6292">
        <v>0.1057355400788929</v>
      </c>
      <c r="Q6292">
        <v>0.124174473175863</v>
      </c>
      <c r="R6292">
        <v>0.14651553518456151</v>
      </c>
      <c r="S6292">
        <v>0.16856281850286781</v>
      </c>
      <c r="T6292">
        <v>0.19390810049446339</v>
      </c>
      <c r="U6292">
        <v>0.27188197927636032</v>
      </c>
      <c r="V6292">
        <v>0.42299032075661919</v>
      </c>
      <c r="W6292">
        <v>0.38686545722329868</v>
      </c>
      <c r="X6292">
        <v>0.24172589416914711</v>
      </c>
      <c r="Y6292">
        <v>0.1029501668060518</v>
      </c>
      <c r="Z6292">
        <v>8.9314387813473894E-2</v>
      </c>
      <c r="AA6292">
        <v>8.7142918515637546E-2</v>
      </c>
      <c r="AB6292" s="7">
        <f t="shared" si="294"/>
        <v>3.3663107177068041</v>
      </c>
      <c r="AC6292">
        <f>INDEX(SHELF_days!$C$2:$C$289,MATCH(A6292&amp;"|"&amp;C6292,SHELF_days!$D$2:$D$289,0))</f>
        <v>63</v>
      </c>
      <c r="AD6292" s="8">
        <f t="shared" si="295"/>
        <v>212.07757521552867</v>
      </c>
      <c r="AE6292" s="7">
        <f t="shared" si="296"/>
        <v>0.42299032075661919</v>
      </c>
    </row>
    <row r="6293" spans="1:31" x14ac:dyDescent="0.45">
      <c r="A6293" t="s">
        <v>96</v>
      </c>
      <c r="B6293" t="s">
        <v>176</v>
      </c>
      <c r="C6293" t="s">
        <v>137</v>
      </c>
      <c r="D6293">
        <v>1.266482595412243E-2</v>
      </c>
      <c r="E6293">
        <v>1.266482595412243E-2</v>
      </c>
      <c r="F6293">
        <v>1.266482595412243E-2</v>
      </c>
      <c r="G6293">
        <v>1.266482595412243E-2</v>
      </c>
      <c r="H6293">
        <v>1.266482595412243E-2</v>
      </c>
      <c r="I6293">
        <v>1.266482595412243E-2</v>
      </c>
      <c r="J6293">
        <v>1.358342483134998E-2</v>
      </c>
      <c r="K6293">
        <v>1.266482595412243E-2</v>
      </c>
      <c r="L6293">
        <v>1.266482595412243E-2</v>
      </c>
      <c r="M6293">
        <v>1.266482595412243E-2</v>
      </c>
      <c r="N6293">
        <v>1.266482595412243E-2</v>
      </c>
      <c r="O6293">
        <v>1.2897556525172819E-2</v>
      </c>
      <c r="P6293">
        <v>1.5788708610504559E-2</v>
      </c>
      <c r="Q6293">
        <v>2.077827427352762E-2</v>
      </c>
      <c r="R6293">
        <v>2.7247456865693961E-2</v>
      </c>
      <c r="S6293">
        <v>3.5479694747406122E-2</v>
      </c>
      <c r="T6293">
        <v>6.4514853716593948E-2</v>
      </c>
      <c r="U6293">
        <v>0.23201520737670281</v>
      </c>
      <c r="V6293">
        <v>0.23002750243871251</v>
      </c>
      <c r="W6293">
        <v>0.11403535351484489</v>
      </c>
      <c r="X6293">
        <v>3.02010340781564E-2</v>
      </c>
      <c r="Y6293">
        <v>1.266745225396936E-2</v>
      </c>
      <c r="Z6293">
        <v>1.239694336973631E-2</v>
      </c>
      <c r="AA6293">
        <v>1.2342801188276671E-2</v>
      </c>
      <c r="AB6293" s="7">
        <f t="shared" si="294"/>
        <v>0.96062452333187232</v>
      </c>
      <c r="AC6293">
        <f>INDEX(SHELF_days!$C$2:$C$289,MATCH(A6293&amp;"|"&amp;C6293,SHELF_days!$D$2:$D$289,0))</f>
        <v>60</v>
      </c>
      <c r="AD6293" s="8">
        <f t="shared" si="295"/>
        <v>57.637471399912336</v>
      </c>
      <c r="AE6293" s="7">
        <f t="shared" si="296"/>
        <v>0.23201520737670281</v>
      </c>
    </row>
    <row r="6294" spans="1:31" x14ac:dyDescent="0.45">
      <c r="A6294" t="s">
        <v>96</v>
      </c>
      <c r="B6294" t="s">
        <v>176</v>
      </c>
      <c r="C6294" t="s">
        <v>138</v>
      </c>
      <c r="D6294">
        <v>8.3293907737417835E-2</v>
      </c>
      <c r="E6294">
        <v>8.3293907737417835E-2</v>
      </c>
      <c r="F6294">
        <v>8.3293907737417835E-2</v>
      </c>
      <c r="G6294">
        <v>8.3293907737417835E-2</v>
      </c>
      <c r="H6294">
        <v>8.3293907737417835E-2</v>
      </c>
      <c r="I6294">
        <v>8.3293907737417835E-2</v>
      </c>
      <c r="J6294">
        <v>8.3293907737417835E-2</v>
      </c>
      <c r="K6294">
        <v>8.3293907737417835E-2</v>
      </c>
      <c r="L6294">
        <v>8.3293907737417835E-2</v>
      </c>
      <c r="M6294">
        <v>8.3293907737417835E-2</v>
      </c>
      <c r="N6294">
        <v>0.1015571968729191</v>
      </c>
      <c r="O6294">
        <v>9.9819596489581969E-2</v>
      </c>
      <c r="P6294">
        <v>0.1124017950100589</v>
      </c>
      <c r="Q6294">
        <v>0.119031787962083</v>
      </c>
      <c r="R6294">
        <v>0.1435430444334137</v>
      </c>
      <c r="S6294">
        <v>0.16382737231265471</v>
      </c>
      <c r="T6294">
        <v>0.1635192871383041</v>
      </c>
      <c r="U6294">
        <v>0.166218113265615</v>
      </c>
      <c r="V6294">
        <v>0.33771064471611162</v>
      </c>
      <c r="W6294">
        <v>0.29525650769060419</v>
      </c>
      <c r="X6294">
        <v>0.11462000826538291</v>
      </c>
      <c r="Y6294">
        <v>3.5516058899132737E-2</v>
      </c>
      <c r="Z6294">
        <v>3.5516058899132737E-2</v>
      </c>
      <c r="AA6294">
        <v>3.5516058899132737E-2</v>
      </c>
      <c r="AB6294" s="7">
        <f t="shared" si="294"/>
        <v>2.7569926082283054</v>
      </c>
      <c r="AC6294">
        <f>INDEX(SHELF_days!$C$2:$C$289,MATCH(A6294&amp;"|"&amp;C6294,SHELF_days!$D$2:$D$289,0))</f>
        <v>6</v>
      </c>
      <c r="AD6294" s="8">
        <f t="shared" si="295"/>
        <v>16.541955649369832</v>
      </c>
      <c r="AE6294" s="7">
        <f t="shared" si="296"/>
        <v>0.33771064471611162</v>
      </c>
    </row>
    <row r="6295" spans="1:31" x14ac:dyDescent="0.45">
      <c r="A6295" t="s">
        <v>96</v>
      </c>
      <c r="B6295" t="s">
        <v>176</v>
      </c>
      <c r="C6295" t="s">
        <v>139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 s="7">
        <f t="shared" si="294"/>
        <v>0</v>
      </c>
      <c r="AC6295">
        <f>INDEX(SHELF_days!$C$2:$C$289,MATCH(A6295&amp;"|"&amp;C6295,SHELF_days!$D$2:$D$289,0))</f>
        <v>19</v>
      </c>
      <c r="AD6295" s="8">
        <f t="shared" si="295"/>
        <v>0</v>
      </c>
      <c r="AE6295" s="7">
        <f t="shared" si="296"/>
        <v>0</v>
      </c>
    </row>
    <row r="6296" spans="1:31" x14ac:dyDescent="0.45">
      <c r="A6296" t="s">
        <v>96</v>
      </c>
      <c r="B6296" t="s">
        <v>177</v>
      </c>
      <c r="C6296" t="s">
        <v>134</v>
      </c>
      <c r="D6296">
        <v>0.1107564370070286</v>
      </c>
      <c r="E6296">
        <v>9.9460177659395743E-2</v>
      </c>
      <c r="F6296">
        <v>9.4231558433892151E-2</v>
      </c>
      <c r="G6296">
        <v>9.5752017622193625E-2</v>
      </c>
      <c r="H6296">
        <v>0.10139801780134861</v>
      </c>
      <c r="I6296">
        <v>0.12634575759221861</v>
      </c>
      <c r="J6296">
        <v>0.1341382883901521</v>
      </c>
      <c r="K6296">
        <v>0.10972718125397669</v>
      </c>
      <c r="L6296">
        <v>0.1068012555890941</v>
      </c>
      <c r="M6296">
        <v>0.1136184778320667</v>
      </c>
      <c r="N6296">
        <v>0.1186710588322207</v>
      </c>
      <c r="O6296">
        <v>0.1202979927535965</v>
      </c>
      <c r="P6296">
        <v>0.1208218484403222</v>
      </c>
      <c r="Q6296">
        <v>0.12525403666242979</v>
      </c>
      <c r="R6296">
        <v>0.12883158769372741</v>
      </c>
      <c r="S6296">
        <v>0.14911999316526461</v>
      </c>
      <c r="T6296">
        <v>0.1809488400389517</v>
      </c>
      <c r="U6296">
        <v>0.24284189254350749</v>
      </c>
      <c r="V6296">
        <v>0.2465614098855709</v>
      </c>
      <c r="W6296">
        <v>0.23992732418348611</v>
      </c>
      <c r="X6296">
        <v>0.18785408139459911</v>
      </c>
      <c r="Y6296">
        <v>0.15856643148361929</v>
      </c>
      <c r="Z6296">
        <v>0.14248448780007211</v>
      </c>
      <c r="AA6296">
        <v>0.12880603375778951</v>
      </c>
      <c r="AB6296" s="7">
        <f t="shared" si="294"/>
        <v>3.3832161878165246</v>
      </c>
      <c r="AC6296">
        <f>INDEX(SHELF_days!$C$2:$C$289,MATCH(A6296&amp;"|"&amp;C6296,SHELF_days!$D$2:$D$289,0))</f>
        <v>107</v>
      </c>
      <c r="AD6296" s="8">
        <f t="shared" si="295"/>
        <v>362.00413209636815</v>
      </c>
      <c r="AE6296" s="7">
        <f t="shared" si="296"/>
        <v>0.2465614098855709</v>
      </c>
    </row>
    <row r="6297" spans="1:31" x14ac:dyDescent="0.45">
      <c r="A6297" t="s">
        <v>96</v>
      </c>
      <c r="B6297" t="s">
        <v>177</v>
      </c>
      <c r="C6297" t="s">
        <v>135</v>
      </c>
      <c r="D6297">
        <v>0.12318305793303511</v>
      </c>
      <c r="E6297">
        <v>0.11355787112339789</v>
      </c>
      <c r="F6297">
        <v>0.1099177000430244</v>
      </c>
      <c r="G6297">
        <v>0.11199187946742541</v>
      </c>
      <c r="H6297">
        <v>0.12200511182849839</v>
      </c>
      <c r="I6297">
        <v>0.14333518865226541</v>
      </c>
      <c r="J6297">
        <v>0.1392683055598147</v>
      </c>
      <c r="K6297">
        <v>0.1202319784190904</v>
      </c>
      <c r="L6297">
        <v>0.1095476067768863</v>
      </c>
      <c r="M6297">
        <v>0.113214015812695</v>
      </c>
      <c r="N6297">
        <v>0.1138354410730015</v>
      </c>
      <c r="O6297">
        <v>0.1176468493362151</v>
      </c>
      <c r="P6297">
        <v>0.1255693309326123</v>
      </c>
      <c r="Q6297">
        <v>0.1305034474994464</v>
      </c>
      <c r="R6297">
        <v>0.14310871366850919</v>
      </c>
      <c r="S6297">
        <v>0.15430817780425629</v>
      </c>
      <c r="T6297">
        <v>0.19206735756550589</v>
      </c>
      <c r="U6297">
        <v>0.2304203436866038</v>
      </c>
      <c r="V6297">
        <v>0.23470541609267331</v>
      </c>
      <c r="W6297">
        <v>0.22798711855624801</v>
      </c>
      <c r="X6297">
        <v>0.19069469821273979</v>
      </c>
      <c r="Y6297">
        <v>0.14638155337279041</v>
      </c>
      <c r="Z6297">
        <v>0.13526494593841751</v>
      </c>
      <c r="AA6297">
        <v>0.12655256378891949</v>
      </c>
      <c r="AB6297" s="7">
        <f t="shared" si="294"/>
        <v>3.475298673144072</v>
      </c>
      <c r="AC6297">
        <f>INDEX(SHELF_days!$C$2:$C$289,MATCH(A6297&amp;"|"&amp;C6297,SHELF_days!$D$2:$D$289,0))</f>
        <v>110</v>
      </c>
      <c r="AD6297" s="8">
        <f t="shared" si="295"/>
        <v>382.2828540458479</v>
      </c>
      <c r="AE6297" s="7">
        <f t="shared" si="296"/>
        <v>0.23470541609267331</v>
      </c>
    </row>
    <row r="6298" spans="1:31" x14ac:dyDescent="0.45">
      <c r="A6298" t="s">
        <v>96</v>
      </c>
      <c r="B6298" t="s">
        <v>177</v>
      </c>
      <c r="C6298" t="s">
        <v>136</v>
      </c>
      <c r="D6298">
        <v>0.11052097574017281</v>
      </c>
      <c r="E6298">
        <v>0.10394811582639769</v>
      </c>
      <c r="F6298">
        <v>0.10461118863501399</v>
      </c>
      <c r="G6298">
        <v>0.1101110761857554</v>
      </c>
      <c r="H6298">
        <v>0.1264371343208146</v>
      </c>
      <c r="I6298">
        <v>0.1514385959664252</v>
      </c>
      <c r="J6298">
        <v>0.13905962942302039</v>
      </c>
      <c r="K6298">
        <v>0.110897118860697</v>
      </c>
      <c r="L6298">
        <v>9.788642476871949E-2</v>
      </c>
      <c r="M6298">
        <v>0.10154899784613119</v>
      </c>
      <c r="N6298">
        <v>9.875685852839404E-2</v>
      </c>
      <c r="O6298">
        <v>0.1046449450689072</v>
      </c>
      <c r="P6298">
        <v>0.1092165306875857</v>
      </c>
      <c r="Q6298">
        <v>0.1137736492631672</v>
      </c>
      <c r="R6298">
        <v>0.1237655536955531</v>
      </c>
      <c r="S6298">
        <v>0.12714360825872231</v>
      </c>
      <c r="T6298">
        <v>0.16072161528705409</v>
      </c>
      <c r="U6298">
        <v>0.27925009938146278</v>
      </c>
      <c r="V6298">
        <v>0.29869139413009421</v>
      </c>
      <c r="W6298">
        <v>0.27789260850418651</v>
      </c>
      <c r="X6298">
        <v>0.2439794483107722</v>
      </c>
      <c r="Y6298">
        <v>0.20355129637597111</v>
      </c>
      <c r="Z6298">
        <v>0.1635378663432864</v>
      </c>
      <c r="AA6298">
        <v>0.13298106014839561</v>
      </c>
      <c r="AB6298" s="7">
        <f t="shared" si="294"/>
        <v>3.5943657915566996</v>
      </c>
      <c r="AC6298">
        <f>INDEX(SHELF_days!$C$2:$C$289,MATCH(A6298&amp;"|"&amp;C6298,SHELF_days!$D$2:$D$289,0))</f>
        <v>63</v>
      </c>
      <c r="AD6298" s="8">
        <f t="shared" si="295"/>
        <v>226.44504486807207</v>
      </c>
      <c r="AE6298" s="7">
        <f t="shared" si="296"/>
        <v>0.29869139413009421</v>
      </c>
    </row>
    <row r="6299" spans="1:31" x14ac:dyDescent="0.45">
      <c r="A6299" t="s">
        <v>96</v>
      </c>
      <c r="B6299" t="s">
        <v>177</v>
      </c>
      <c r="C6299" t="s">
        <v>137</v>
      </c>
      <c r="D6299">
        <v>0.12861454486561821</v>
      </c>
      <c r="E6299">
        <v>0.12448275735709111</v>
      </c>
      <c r="F6299">
        <v>0.12448275735709111</v>
      </c>
      <c r="G6299">
        <v>0.12458149492622871</v>
      </c>
      <c r="H6299">
        <v>0.13542490540357049</v>
      </c>
      <c r="I6299">
        <v>0.14463788012387099</v>
      </c>
      <c r="J6299">
        <v>0.14986337609053771</v>
      </c>
      <c r="K6299">
        <v>0.11854837627866729</v>
      </c>
      <c r="L6299">
        <v>0.11217600547047921</v>
      </c>
      <c r="M6299">
        <v>0.1108721632113545</v>
      </c>
      <c r="N6299">
        <v>0.11470520627992691</v>
      </c>
      <c r="O6299">
        <v>0.1221788807438805</v>
      </c>
      <c r="P6299">
        <v>0.13881742700983671</v>
      </c>
      <c r="Q6299">
        <v>0.15572940039032779</v>
      </c>
      <c r="R6299">
        <v>0.17477815603625829</v>
      </c>
      <c r="S6299">
        <v>0.1764111235258416</v>
      </c>
      <c r="T6299">
        <v>0.18739124756045089</v>
      </c>
      <c r="U6299">
        <v>0.26673574542640782</v>
      </c>
      <c r="V6299">
        <v>0.31532222463973192</v>
      </c>
      <c r="W6299">
        <v>0.30492946255486431</v>
      </c>
      <c r="X6299">
        <v>0.26897886045861069</v>
      </c>
      <c r="Y6299">
        <v>0.17962389212162649</v>
      </c>
      <c r="Z6299">
        <v>0.15170900911364821</v>
      </c>
      <c r="AA6299">
        <v>0.13339698763743679</v>
      </c>
      <c r="AB6299" s="7">
        <f t="shared" si="294"/>
        <v>3.9643918845833586</v>
      </c>
      <c r="AC6299">
        <f>INDEX(SHELF_days!$C$2:$C$289,MATCH(A6299&amp;"|"&amp;C6299,SHELF_days!$D$2:$D$289,0))</f>
        <v>60</v>
      </c>
      <c r="AD6299" s="8">
        <f t="shared" si="295"/>
        <v>237.86351307500152</v>
      </c>
      <c r="AE6299" s="7">
        <f t="shared" si="296"/>
        <v>0.31532222463973192</v>
      </c>
    </row>
    <row r="6300" spans="1:31" x14ac:dyDescent="0.45">
      <c r="A6300" t="s">
        <v>96</v>
      </c>
      <c r="B6300" t="s">
        <v>177</v>
      </c>
      <c r="C6300" t="s">
        <v>138</v>
      </c>
      <c r="D6300">
        <v>0.13853640469767589</v>
      </c>
      <c r="E6300">
        <v>0.13853640469767589</v>
      </c>
      <c r="F6300">
        <v>0.13853640469767589</v>
      </c>
      <c r="G6300">
        <v>0.13853640469767589</v>
      </c>
      <c r="H6300">
        <v>0.13853640469767589</v>
      </c>
      <c r="I6300">
        <v>0.13853640469767589</v>
      </c>
      <c r="J6300">
        <v>0.13853640469767589</v>
      </c>
      <c r="K6300">
        <v>0.13853640469767589</v>
      </c>
      <c r="L6300">
        <v>0.13602998948110609</v>
      </c>
      <c r="M6300">
        <v>0.13352357426453629</v>
      </c>
      <c r="N6300">
        <v>0.13352357426453629</v>
      </c>
      <c r="O6300">
        <v>0.13101715904796651</v>
      </c>
      <c r="P6300">
        <v>0.13101715904796651</v>
      </c>
      <c r="Q6300">
        <v>0.1897786713475472</v>
      </c>
      <c r="R6300">
        <v>0.2295015549313654</v>
      </c>
      <c r="S6300">
        <v>0.25236309978553229</v>
      </c>
      <c r="T6300">
        <v>0.34793600324564311</v>
      </c>
      <c r="U6300">
        <v>0.31082080418007429</v>
      </c>
      <c r="V6300">
        <v>0.37181024111660588</v>
      </c>
      <c r="W6300">
        <v>0.40484935078957129</v>
      </c>
      <c r="X6300">
        <v>0.32596056478117258</v>
      </c>
      <c r="Y6300">
        <v>0.31307404614244511</v>
      </c>
      <c r="Z6300">
        <v>0.16701839579505981</v>
      </c>
      <c r="AA6300">
        <v>0.13853640469767589</v>
      </c>
      <c r="AB6300" s="7">
        <f t="shared" si="294"/>
        <v>4.8250518305002101</v>
      </c>
      <c r="AC6300">
        <f>INDEX(SHELF_days!$C$2:$C$289,MATCH(A6300&amp;"|"&amp;C6300,SHELF_days!$D$2:$D$289,0))</f>
        <v>6</v>
      </c>
      <c r="AD6300" s="8">
        <f t="shared" si="295"/>
        <v>28.950310983001259</v>
      </c>
      <c r="AE6300" s="7">
        <f t="shared" si="296"/>
        <v>0.40484935078957129</v>
      </c>
    </row>
    <row r="6301" spans="1:31" x14ac:dyDescent="0.45">
      <c r="A6301" t="s">
        <v>96</v>
      </c>
      <c r="B6301" t="s">
        <v>177</v>
      </c>
      <c r="C6301" t="s">
        <v>139</v>
      </c>
      <c r="D6301">
        <v>9.1110391732151075E-2</v>
      </c>
      <c r="E6301">
        <v>9.1110391732151075E-2</v>
      </c>
      <c r="F6301">
        <v>9.2757350375255967E-2</v>
      </c>
      <c r="G6301">
        <v>9.3988571885149891E-2</v>
      </c>
      <c r="H6301">
        <v>9.4644157364444065E-2</v>
      </c>
      <c r="I6301">
        <v>0.13055744971797359</v>
      </c>
      <c r="J6301">
        <v>0.16689447414958361</v>
      </c>
      <c r="K6301">
        <v>0.13174869650352031</v>
      </c>
      <c r="L6301">
        <v>8.6945025455172256E-2</v>
      </c>
      <c r="M6301">
        <v>8.3651108168962512E-2</v>
      </c>
      <c r="N6301">
        <v>8.90716807904436E-2</v>
      </c>
      <c r="O6301">
        <v>8.8072312681763465E-2</v>
      </c>
      <c r="P6301">
        <v>8.8727898161057625E-2</v>
      </c>
      <c r="Q6301">
        <v>8.6417359093789142E-2</v>
      </c>
      <c r="R6301">
        <v>8.0485110000663829E-2</v>
      </c>
      <c r="S6301">
        <v>8.4762405505814833E-2</v>
      </c>
      <c r="T6301">
        <v>0.18491507988530381</v>
      </c>
      <c r="U6301">
        <v>0.30482326303718188</v>
      </c>
      <c r="V6301">
        <v>0.28597118303503971</v>
      </c>
      <c r="W6301">
        <v>0.26505640725658158</v>
      </c>
      <c r="X6301">
        <v>0.23548310618451901</v>
      </c>
      <c r="Y6301">
        <v>0.1750892926407607</v>
      </c>
      <c r="Z6301">
        <v>0.13238829209307559</v>
      </c>
      <c r="AA6301">
        <v>0.1215471468501135</v>
      </c>
      <c r="AB6301" s="7">
        <f t="shared" si="294"/>
        <v>3.2862181543004727</v>
      </c>
      <c r="AC6301">
        <f>INDEX(SHELF_days!$C$2:$C$289,MATCH(A6301&amp;"|"&amp;C6301,SHELF_days!$D$2:$D$289,0))</f>
        <v>19</v>
      </c>
      <c r="AD6301" s="8">
        <f t="shared" si="295"/>
        <v>62.438144931708983</v>
      </c>
      <c r="AE6301" s="7">
        <f t="shared" si="296"/>
        <v>0.30482326303718188</v>
      </c>
    </row>
    <row r="6302" spans="1:31" x14ac:dyDescent="0.45">
      <c r="A6302" t="s">
        <v>96</v>
      </c>
      <c r="B6302" t="s">
        <v>178</v>
      </c>
      <c r="C6302" t="s">
        <v>134</v>
      </c>
      <c r="D6302">
        <v>0.23254497611990779</v>
      </c>
      <c r="E6302">
        <v>0.22809860941627891</v>
      </c>
      <c r="F6302">
        <v>0.22621855591546439</v>
      </c>
      <c r="G6302">
        <v>0.2298049714867168</v>
      </c>
      <c r="H6302">
        <v>0.24335882999095909</v>
      </c>
      <c r="I6302">
        <v>0.27172246201943051</v>
      </c>
      <c r="J6302">
        <v>0.30336644171028698</v>
      </c>
      <c r="K6302">
        <v>0.2822323310884321</v>
      </c>
      <c r="L6302">
        <v>0.2268512252146884</v>
      </c>
      <c r="M6302">
        <v>0.21845987577935391</v>
      </c>
      <c r="N6302">
        <v>0.2146210570986824</v>
      </c>
      <c r="O6302">
        <v>0.21150299337695769</v>
      </c>
      <c r="P6302">
        <v>0.2080516077654998</v>
      </c>
      <c r="Q6302">
        <v>0.20562959930759669</v>
      </c>
      <c r="R6302">
        <v>0.20790566629380269</v>
      </c>
      <c r="S6302">
        <v>0.22362612948075561</v>
      </c>
      <c r="T6302">
        <v>0.3124709080462364</v>
      </c>
      <c r="U6302">
        <v>0.40899255520744893</v>
      </c>
      <c r="V6302">
        <v>0.42050806889161729</v>
      </c>
      <c r="W6302">
        <v>0.40726372534204791</v>
      </c>
      <c r="X6302">
        <v>0.38474648139097828</v>
      </c>
      <c r="Y6302">
        <v>0.35178409347560202</v>
      </c>
      <c r="Z6302">
        <v>0.29879206313292811</v>
      </c>
      <c r="AA6302">
        <v>0.25174130142342732</v>
      </c>
      <c r="AB6302" s="7">
        <f t="shared" si="294"/>
        <v>6.5702945289751007</v>
      </c>
      <c r="AC6302">
        <f>INDEX(SHELF_days!$C$2:$C$289,MATCH(A6302&amp;"|"&amp;C6302,SHELF_days!$D$2:$D$289,0))</f>
        <v>107</v>
      </c>
      <c r="AD6302" s="8">
        <f t="shared" si="295"/>
        <v>703.02151460033576</v>
      </c>
      <c r="AE6302" s="7">
        <f t="shared" si="296"/>
        <v>0.42050806889161729</v>
      </c>
    </row>
    <row r="6303" spans="1:31" x14ac:dyDescent="0.45">
      <c r="A6303" t="s">
        <v>96</v>
      </c>
      <c r="B6303" t="s">
        <v>178</v>
      </c>
      <c r="C6303" t="s">
        <v>135</v>
      </c>
      <c r="D6303">
        <v>0.35033374275317841</v>
      </c>
      <c r="E6303">
        <v>0.34039971012566739</v>
      </c>
      <c r="F6303">
        <v>0.33598219073163083</v>
      </c>
      <c r="G6303">
        <v>0.33857711565457632</v>
      </c>
      <c r="H6303">
        <v>0.3583847956107738</v>
      </c>
      <c r="I6303">
        <v>0.38969726993064002</v>
      </c>
      <c r="J6303">
        <v>0.36671995075981012</v>
      </c>
      <c r="K6303">
        <v>0.31384239209655063</v>
      </c>
      <c r="L6303">
        <v>0.30809047539322332</v>
      </c>
      <c r="M6303">
        <v>0.32009419243891468</v>
      </c>
      <c r="N6303">
        <v>0.34326844580041832</v>
      </c>
      <c r="O6303">
        <v>0.36989978851823802</v>
      </c>
      <c r="P6303">
        <v>0.39858730025881323</v>
      </c>
      <c r="Q6303">
        <v>0.41680437936630299</v>
      </c>
      <c r="R6303">
        <v>0.43504086360575572</v>
      </c>
      <c r="S6303">
        <v>0.45573346097752981</v>
      </c>
      <c r="T6303">
        <v>0.48069512538396142</v>
      </c>
      <c r="U6303">
        <v>0.54683299188267032</v>
      </c>
      <c r="V6303">
        <v>0.59216694498903133</v>
      </c>
      <c r="W6303">
        <v>0.59332031039630184</v>
      </c>
      <c r="X6303">
        <v>0.57962540200155077</v>
      </c>
      <c r="Y6303">
        <v>0.53709130565105556</v>
      </c>
      <c r="Z6303">
        <v>0.45624066028931959</v>
      </c>
      <c r="AA6303">
        <v>0.3859431518611125</v>
      </c>
      <c r="AB6303" s="7">
        <f t="shared" si="294"/>
        <v>10.013371966477028</v>
      </c>
      <c r="AC6303">
        <f>INDEX(SHELF_days!$C$2:$C$289,MATCH(A6303&amp;"|"&amp;C6303,SHELF_days!$D$2:$D$289,0))</f>
        <v>110</v>
      </c>
      <c r="AD6303" s="8">
        <f t="shared" si="295"/>
        <v>1101.470916312473</v>
      </c>
      <c r="AE6303" s="7">
        <f t="shared" si="296"/>
        <v>0.59332031039630184</v>
      </c>
    </row>
    <row r="6304" spans="1:31" x14ac:dyDescent="0.45">
      <c r="A6304" t="s">
        <v>96</v>
      </c>
      <c r="B6304" t="s">
        <v>178</v>
      </c>
      <c r="C6304" t="s">
        <v>136</v>
      </c>
      <c r="D6304">
        <v>0.5592268770729304</v>
      </c>
      <c r="E6304">
        <v>0.53193993221046187</v>
      </c>
      <c r="F6304">
        <v>0.52283370686354202</v>
      </c>
      <c r="G6304">
        <v>0.52686340260583664</v>
      </c>
      <c r="H6304">
        <v>0.5458209459469533</v>
      </c>
      <c r="I6304">
        <v>0.56685337399087088</v>
      </c>
      <c r="J6304">
        <v>0.53444004092648223</v>
      </c>
      <c r="K6304">
        <v>0.48679429995593149</v>
      </c>
      <c r="L6304">
        <v>0.50981382748006288</v>
      </c>
      <c r="M6304">
        <v>0.5875143374558639</v>
      </c>
      <c r="N6304">
        <v>0.66697759961412462</v>
      </c>
      <c r="O6304">
        <v>0.72618204510003537</v>
      </c>
      <c r="P6304">
        <v>0.76212166925277069</v>
      </c>
      <c r="Q6304">
        <v>0.77936127086672191</v>
      </c>
      <c r="R6304">
        <v>0.79164815347564044</v>
      </c>
      <c r="S6304">
        <v>0.79770041681272685</v>
      </c>
      <c r="T6304">
        <v>0.80203132928778986</v>
      </c>
      <c r="U6304">
        <v>0.82169348179974711</v>
      </c>
      <c r="V6304">
        <v>0.84346005392322465</v>
      </c>
      <c r="W6304">
        <v>0.84688003900826703</v>
      </c>
      <c r="X6304">
        <v>0.83727283473797109</v>
      </c>
      <c r="Y6304">
        <v>0.79864809074289722</v>
      </c>
      <c r="Z6304">
        <v>0.716292800480546</v>
      </c>
      <c r="AA6304">
        <v>0.62697304106551688</v>
      </c>
      <c r="AB6304" s="7">
        <f t="shared" si="294"/>
        <v>16.189343570676918</v>
      </c>
      <c r="AC6304">
        <f>INDEX(SHELF_days!$C$2:$C$289,MATCH(A6304&amp;"|"&amp;C6304,SHELF_days!$D$2:$D$289,0))</f>
        <v>63</v>
      </c>
      <c r="AD6304" s="8">
        <f t="shared" si="295"/>
        <v>1019.9286449526459</v>
      </c>
      <c r="AE6304" s="7">
        <f t="shared" si="296"/>
        <v>0.84688003900826703</v>
      </c>
    </row>
    <row r="6305" spans="1:31" x14ac:dyDescent="0.45">
      <c r="A6305" t="s">
        <v>96</v>
      </c>
      <c r="B6305" t="s">
        <v>178</v>
      </c>
      <c r="C6305" t="s">
        <v>137</v>
      </c>
      <c r="D6305">
        <v>0.3962474771540756</v>
      </c>
      <c r="E6305">
        <v>0.38345692281365129</v>
      </c>
      <c r="F6305">
        <v>0.38043015112625361</v>
      </c>
      <c r="G6305">
        <v>0.38445404961967578</v>
      </c>
      <c r="H6305">
        <v>0.40939446879612817</v>
      </c>
      <c r="I6305">
        <v>0.45059355294680509</v>
      </c>
      <c r="J6305">
        <v>0.43455728727004211</v>
      </c>
      <c r="K6305">
        <v>0.37705676005870431</v>
      </c>
      <c r="L6305">
        <v>0.37574779736576192</v>
      </c>
      <c r="M6305">
        <v>0.39786911727006202</v>
      </c>
      <c r="N6305">
        <v>0.43525146107048501</v>
      </c>
      <c r="O6305">
        <v>0.47057755809753188</v>
      </c>
      <c r="P6305">
        <v>0.49977769289088708</v>
      </c>
      <c r="Q6305">
        <v>0.51820724055973555</v>
      </c>
      <c r="R6305">
        <v>0.53558874848689897</v>
      </c>
      <c r="S6305">
        <v>0.55438254104255058</v>
      </c>
      <c r="T6305">
        <v>0.60326578506936068</v>
      </c>
      <c r="U6305">
        <v>0.67626109621199182</v>
      </c>
      <c r="V6305">
        <v>0.67901114276975505</v>
      </c>
      <c r="W6305">
        <v>0.66281175934044967</v>
      </c>
      <c r="X6305">
        <v>0.63025127728950792</v>
      </c>
      <c r="Y6305">
        <v>0.56803178949617117</v>
      </c>
      <c r="Z6305">
        <v>0.48756966855810829</v>
      </c>
      <c r="AA6305">
        <v>0.41744862405592947</v>
      </c>
      <c r="AB6305" s="7">
        <f t="shared" si="294"/>
        <v>11.728243969360523</v>
      </c>
      <c r="AC6305">
        <f>INDEX(SHELF_days!$C$2:$C$289,MATCH(A6305&amp;"|"&amp;C6305,SHELF_days!$D$2:$D$289,0))</f>
        <v>60</v>
      </c>
      <c r="AD6305" s="8">
        <f t="shared" si="295"/>
        <v>703.69463816163136</v>
      </c>
      <c r="AE6305" s="7">
        <f t="shared" si="296"/>
        <v>0.67901114276975505</v>
      </c>
    </row>
    <row r="6306" spans="1:31" x14ac:dyDescent="0.45">
      <c r="A6306" t="s">
        <v>96</v>
      </c>
      <c r="B6306" t="s">
        <v>178</v>
      </c>
      <c r="C6306" t="s">
        <v>138</v>
      </c>
      <c r="D6306">
        <v>0.53095020135699866</v>
      </c>
      <c r="E6306">
        <v>0.46600451052948638</v>
      </c>
      <c r="F6306">
        <v>0.46600451052948638</v>
      </c>
      <c r="G6306">
        <v>0.46406238540528078</v>
      </c>
      <c r="H6306">
        <v>0.46323534240084657</v>
      </c>
      <c r="I6306">
        <v>0.47129188201300681</v>
      </c>
      <c r="J6306">
        <v>0.45773978423000322</v>
      </c>
      <c r="K6306">
        <v>0.45773978423000322</v>
      </c>
      <c r="L6306">
        <v>0.51051368353018833</v>
      </c>
      <c r="M6306">
        <v>0.60116330056102774</v>
      </c>
      <c r="N6306">
        <v>0.72978845085753952</v>
      </c>
      <c r="O6306">
        <v>0.77919428881897723</v>
      </c>
      <c r="P6306">
        <v>0.80078581497956636</v>
      </c>
      <c r="Q6306">
        <v>0.80909902311034387</v>
      </c>
      <c r="R6306">
        <v>0.80909902311034387</v>
      </c>
      <c r="S6306">
        <v>0.80909902311034387</v>
      </c>
      <c r="T6306">
        <v>0.8081978314227537</v>
      </c>
      <c r="U6306">
        <v>0.79988177141954697</v>
      </c>
      <c r="V6306">
        <v>0.82349527513235599</v>
      </c>
      <c r="W6306">
        <v>0.82967528268617952</v>
      </c>
      <c r="X6306">
        <v>0.82268249149006734</v>
      </c>
      <c r="Y6306">
        <v>0.76698827482250109</v>
      </c>
      <c r="Z6306">
        <v>0.65895079159154124</v>
      </c>
      <c r="AA6306">
        <v>0.55851925212894626</v>
      </c>
      <c r="AB6306" s="7">
        <f t="shared" si="294"/>
        <v>15.694161979467333</v>
      </c>
      <c r="AC6306">
        <f>INDEX(SHELF_days!$C$2:$C$289,MATCH(A6306&amp;"|"&amp;C6306,SHELF_days!$D$2:$D$289,0))</f>
        <v>6</v>
      </c>
      <c r="AD6306" s="8">
        <f t="shared" si="295"/>
        <v>94.164971876804003</v>
      </c>
      <c r="AE6306" s="7">
        <f t="shared" si="296"/>
        <v>0.82967528268617952</v>
      </c>
    </row>
    <row r="6307" spans="1:31" x14ac:dyDescent="0.45">
      <c r="A6307" t="s">
        <v>96</v>
      </c>
      <c r="B6307" t="s">
        <v>178</v>
      </c>
      <c r="C6307" t="s">
        <v>139</v>
      </c>
      <c r="D6307">
        <v>0.34943707686313868</v>
      </c>
      <c r="E6307">
        <v>0.34943707686313868</v>
      </c>
      <c r="F6307">
        <v>0.38784039099317341</v>
      </c>
      <c r="G6307">
        <v>0.41487899349331148</v>
      </c>
      <c r="H6307">
        <v>0.47968494257179872</v>
      </c>
      <c r="I6307">
        <v>0.58921680695559808</v>
      </c>
      <c r="J6307">
        <v>0.65086573325509023</v>
      </c>
      <c r="K6307">
        <v>0.65626432776334487</v>
      </c>
      <c r="L6307">
        <v>0.48140747351896501</v>
      </c>
      <c r="M6307">
        <v>0.4218603771997072</v>
      </c>
      <c r="N6307">
        <v>0.39071793027411827</v>
      </c>
      <c r="O6307">
        <v>0.34791702885843728</v>
      </c>
      <c r="P6307">
        <v>0.33395711331807493</v>
      </c>
      <c r="Q6307">
        <v>0.33395711331807493</v>
      </c>
      <c r="R6307">
        <v>0.33395711331807493</v>
      </c>
      <c r="S6307">
        <v>0.34791702885843728</v>
      </c>
      <c r="T6307">
        <v>0.36127519931626312</v>
      </c>
      <c r="U6307">
        <v>0.58785076006206716</v>
      </c>
      <c r="V6307">
        <v>0.58157949259051334</v>
      </c>
      <c r="W6307">
        <v>0.57426729168234381</v>
      </c>
      <c r="X6307">
        <v>0.51488845583640208</v>
      </c>
      <c r="Y6307">
        <v>0.44659466677714599</v>
      </c>
      <c r="Z6307">
        <v>0.35994907863673942</v>
      </c>
      <c r="AA6307">
        <v>0.33856003541861518</v>
      </c>
      <c r="AB6307" s="7">
        <f t="shared" si="294"/>
        <v>10.634281507742575</v>
      </c>
      <c r="AC6307">
        <f>INDEX(SHELF_days!$C$2:$C$289,MATCH(A6307&amp;"|"&amp;C6307,SHELF_days!$D$2:$D$289,0))</f>
        <v>19</v>
      </c>
      <c r="AD6307" s="8">
        <f t="shared" si="295"/>
        <v>202.05134864710891</v>
      </c>
      <c r="AE6307" s="7">
        <f t="shared" si="296"/>
        <v>0.65626432776334487</v>
      </c>
    </row>
    <row r="6308" spans="1:31" x14ac:dyDescent="0.45">
      <c r="A6308" t="s">
        <v>96</v>
      </c>
      <c r="B6308" t="s">
        <v>179</v>
      </c>
      <c r="C6308" t="s">
        <v>134</v>
      </c>
      <c r="D6308">
        <v>7.8266687406744282E-3</v>
      </c>
      <c r="E6308">
        <v>7.8266687406744282E-3</v>
      </c>
      <c r="F6308">
        <v>7.8266687406744282E-3</v>
      </c>
      <c r="G6308">
        <v>7.8266687406744282E-3</v>
      </c>
      <c r="H6308">
        <v>7.8266687406744282E-3</v>
      </c>
      <c r="I6308">
        <v>9.9065614682691348E-3</v>
      </c>
      <c r="J6308">
        <v>2.7262699663320889E-2</v>
      </c>
      <c r="K6308">
        <v>1.9968209506815649E-2</v>
      </c>
      <c r="L6308">
        <v>7.8266687406744282E-3</v>
      </c>
      <c r="M6308">
        <v>7.8266687406744282E-3</v>
      </c>
      <c r="N6308">
        <v>7.8266687406744282E-3</v>
      </c>
      <c r="O6308">
        <v>1.25440222898161E-2</v>
      </c>
      <c r="P6308">
        <v>2.8508394686208052E-2</v>
      </c>
      <c r="Q6308">
        <v>3.8884590412996557E-2</v>
      </c>
      <c r="R6308">
        <v>5.5401791143654927E-2</v>
      </c>
      <c r="S6308">
        <v>7.1053770288025703E-2</v>
      </c>
      <c r="T6308">
        <v>0.11273737140150911</v>
      </c>
      <c r="U6308">
        <v>0.28229365641749332</v>
      </c>
      <c r="V6308">
        <v>0.41794083886650157</v>
      </c>
      <c r="W6308">
        <v>0.30646556904078059</v>
      </c>
      <c r="X6308">
        <v>0.19050174679257079</v>
      </c>
      <c r="Y6308">
        <v>4.3970783443145291E-2</v>
      </c>
      <c r="Z6308">
        <v>1.1259547414953899E-2</v>
      </c>
      <c r="AA6308">
        <v>6.0268527217883514E-3</v>
      </c>
      <c r="AB6308" s="7">
        <f t="shared" si="294"/>
        <v>1.6973397554832452</v>
      </c>
      <c r="AC6308">
        <f>INDEX(SHELF_days!$C$2:$C$289,MATCH(A6308&amp;"|"&amp;C6308,SHELF_days!$D$2:$D$289,0))</f>
        <v>107</v>
      </c>
      <c r="AD6308" s="8">
        <f t="shared" si="295"/>
        <v>181.61535383670724</v>
      </c>
      <c r="AE6308" s="7">
        <f t="shared" si="296"/>
        <v>0.41794083886650157</v>
      </c>
    </row>
    <row r="6309" spans="1:31" x14ac:dyDescent="0.45">
      <c r="A6309" t="s">
        <v>96</v>
      </c>
      <c r="B6309" t="s">
        <v>179</v>
      </c>
      <c r="C6309" t="s">
        <v>135</v>
      </c>
      <c r="D6309">
        <v>6.601768944437364E-2</v>
      </c>
      <c r="E6309">
        <v>6.5988349940202626E-2</v>
      </c>
      <c r="F6309">
        <v>6.5988349940202626E-2</v>
      </c>
      <c r="G6309">
        <v>6.5988349940202626E-2</v>
      </c>
      <c r="H6309">
        <v>6.5988349940202626E-2</v>
      </c>
      <c r="I6309">
        <v>7.4498901828666614E-2</v>
      </c>
      <c r="J6309">
        <v>0.1118539585392041</v>
      </c>
      <c r="K6309">
        <v>8.5963522651378008E-2</v>
      </c>
      <c r="L6309">
        <v>6.5884823404056311E-2</v>
      </c>
      <c r="M6309">
        <v>6.5884823404056311E-2</v>
      </c>
      <c r="N6309">
        <v>6.7297310962003795E-2</v>
      </c>
      <c r="O6309">
        <v>8.6281227567972726E-2</v>
      </c>
      <c r="P6309">
        <v>0.1386970900410405</v>
      </c>
      <c r="Q6309">
        <v>0.18885548723603571</v>
      </c>
      <c r="R6309">
        <v>0.2385121789097063</v>
      </c>
      <c r="S6309">
        <v>0.27367138330093033</v>
      </c>
      <c r="T6309">
        <v>0.31678410813714292</v>
      </c>
      <c r="U6309">
        <v>0.46935623599880782</v>
      </c>
      <c r="V6309">
        <v>0.61928529367043805</v>
      </c>
      <c r="W6309">
        <v>0.51355326508202614</v>
      </c>
      <c r="X6309">
        <v>0.36823470092298433</v>
      </c>
      <c r="Y6309">
        <v>0.1666656010957224</v>
      </c>
      <c r="Z6309">
        <v>9.8610106356407504E-2</v>
      </c>
      <c r="AA6309">
        <v>7.4856005508005266E-2</v>
      </c>
      <c r="AB6309" s="7">
        <f t="shared" si="294"/>
        <v>4.3547171138217688</v>
      </c>
      <c r="AC6309">
        <f>INDEX(SHELF_days!$C$2:$C$289,MATCH(A6309&amp;"|"&amp;C6309,SHELF_days!$D$2:$D$289,0))</f>
        <v>110</v>
      </c>
      <c r="AD6309" s="8">
        <f t="shared" si="295"/>
        <v>479.01888252039458</v>
      </c>
      <c r="AE6309" s="7">
        <f t="shared" si="296"/>
        <v>0.61928529367043805</v>
      </c>
    </row>
    <row r="6310" spans="1:31" x14ac:dyDescent="0.45">
      <c r="A6310" t="s">
        <v>96</v>
      </c>
      <c r="B6310" t="s">
        <v>179</v>
      </c>
      <c r="C6310" t="s">
        <v>136</v>
      </c>
      <c r="D6310">
        <v>5.7149661311438643E-2</v>
      </c>
      <c r="E6310">
        <v>5.2921911942831953E-2</v>
      </c>
      <c r="F6310">
        <v>5.2973139648527373E-2</v>
      </c>
      <c r="G6310">
        <v>5.2973139648527373E-2</v>
      </c>
      <c r="H6310">
        <v>5.2973139648527373E-2</v>
      </c>
      <c r="I6310">
        <v>5.511153044912781E-2</v>
      </c>
      <c r="J6310">
        <v>7.9187088477243275E-2</v>
      </c>
      <c r="K6310">
        <v>7.7726367040556604E-2</v>
      </c>
      <c r="L6310">
        <v>5.2921911942831953E-2</v>
      </c>
      <c r="M6310">
        <v>5.2921911942831953E-2</v>
      </c>
      <c r="N6310">
        <v>5.2921911942831953E-2</v>
      </c>
      <c r="O6310">
        <v>6.7780873891973431E-2</v>
      </c>
      <c r="P6310">
        <v>0.1019987858234159</v>
      </c>
      <c r="Q6310">
        <v>0.12002727910637</v>
      </c>
      <c r="R6310">
        <v>0.13370580835141549</v>
      </c>
      <c r="S6310">
        <v>0.1442096834920788</v>
      </c>
      <c r="T6310">
        <v>0.1926096198331162</v>
      </c>
      <c r="U6310">
        <v>0.55947024775159659</v>
      </c>
      <c r="V6310">
        <v>0.82689497161778935</v>
      </c>
      <c r="W6310">
        <v>0.64215469204148057</v>
      </c>
      <c r="X6310">
        <v>0.35202950813291101</v>
      </c>
      <c r="Y6310">
        <v>0.14539011619617481</v>
      </c>
      <c r="Z6310">
        <v>5.1439235775132937E-2</v>
      </c>
      <c r="AA6310">
        <v>4.6260846553692558E-2</v>
      </c>
      <c r="AB6310" s="7">
        <f t="shared" si="294"/>
        <v>4.0237533825624237</v>
      </c>
      <c r="AC6310">
        <f>INDEX(SHELF_days!$C$2:$C$289,MATCH(A6310&amp;"|"&amp;C6310,SHELF_days!$D$2:$D$289,0))</f>
        <v>63</v>
      </c>
      <c r="AD6310" s="8">
        <f t="shared" si="295"/>
        <v>253.49646310143268</v>
      </c>
      <c r="AE6310" s="7">
        <f t="shared" si="296"/>
        <v>0.82689497161778935</v>
      </c>
    </row>
    <row r="6311" spans="1:31" x14ac:dyDescent="0.45">
      <c r="A6311" t="s">
        <v>96</v>
      </c>
      <c r="B6311" t="s">
        <v>179</v>
      </c>
      <c r="C6311" t="s">
        <v>137</v>
      </c>
      <c r="D6311">
        <v>0.27316793138054812</v>
      </c>
      <c r="E6311">
        <v>0.27281369179566423</v>
      </c>
      <c r="F6311">
        <v>0.27240873678214178</v>
      </c>
      <c r="G6311">
        <v>0.26868653168631229</v>
      </c>
      <c r="H6311">
        <v>0.26849596462112529</v>
      </c>
      <c r="I6311">
        <v>0.26844063869897428</v>
      </c>
      <c r="J6311">
        <v>0.31443338514938363</v>
      </c>
      <c r="K6311">
        <v>0.31958253798735919</v>
      </c>
      <c r="L6311">
        <v>0.26816938799731699</v>
      </c>
      <c r="M6311">
        <v>0.26816938799731699</v>
      </c>
      <c r="N6311">
        <v>0.27004432202576961</v>
      </c>
      <c r="O6311">
        <v>0.2896197090646338</v>
      </c>
      <c r="P6311">
        <v>0.33689109904920078</v>
      </c>
      <c r="Q6311">
        <v>0.39606294120534352</v>
      </c>
      <c r="R6311">
        <v>0.43154529927822272</v>
      </c>
      <c r="S6311">
        <v>0.46012421173158619</v>
      </c>
      <c r="T6311">
        <v>0.49981210830353112</v>
      </c>
      <c r="U6311">
        <v>0.85230201089936575</v>
      </c>
      <c r="V6311">
        <v>1</v>
      </c>
      <c r="W6311">
        <v>1</v>
      </c>
      <c r="X6311">
        <v>0.84158568714493986</v>
      </c>
      <c r="Y6311">
        <v>0.42768554779260082</v>
      </c>
      <c r="Z6311">
        <v>0.31069196966391821</v>
      </c>
      <c r="AA6311">
        <v>0.29333192475785269</v>
      </c>
      <c r="AB6311" s="7">
        <f t="shared" si="294"/>
        <v>10.204065025013106</v>
      </c>
      <c r="AC6311">
        <f>INDEX(SHELF_days!$C$2:$C$289,MATCH(A6311&amp;"|"&amp;C6311,SHELF_days!$D$2:$D$289,0))</f>
        <v>60</v>
      </c>
      <c r="AD6311" s="8">
        <f t="shared" si="295"/>
        <v>612.24390150078636</v>
      </c>
      <c r="AE6311" s="7">
        <f t="shared" si="296"/>
        <v>1</v>
      </c>
    </row>
    <row r="6312" spans="1:31" x14ac:dyDescent="0.45">
      <c r="A6312" t="s">
        <v>96</v>
      </c>
      <c r="B6312" t="s">
        <v>179</v>
      </c>
      <c r="C6312" t="s">
        <v>138</v>
      </c>
      <c r="D6312">
        <v>0.78776432271015584</v>
      </c>
      <c r="E6312">
        <v>0.78776432271015584</v>
      </c>
      <c r="F6312">
        <v>0.78776432271015584</v>
      </c>
      <c r="G6312">
        <v>0.78776432271015584</v>
      </c>
      <c r="H6312">
        <v>0.78776432271015584</v>
      </c>
      <c r="I6312">
        <v>0.78776432271015584</v>
      </c>
      <c r="J6312">
        <v>0.78721874764449962</v>
      </c>
      <c r="K6312">
        <v>0.78721874764449962</v>
      </c>
      <c r="L6312">
        <v>0.78721874764449962</v>
      </c>
      <c r="M6312">
        <v>0.78721874764449962</v>
      </c>
      <c r="N6312">
        <v>0.78721874764449962</v>
      </c>
      <c r="O6312">
        <v>0.79911382090697725</v>
      </c>
      <c r="P6312">
        <v>0.79911382090697725</v>
      </c>
      <c r="Q6312">
        <v>0.81100889416945476</v>
      </c>
      <c r="R6312">
        <v>0.88217186153625415</v>
      </c>
      <c r="S6312">
        <v>0.9900497255749644</v>
      </c>
      <c r="T6312">
        <v>1</v>
      </c>
      <c r="U6312">
        <v>1</v>
      </c>
      <c r="V6312">
        <v>1</v>
      </c>
      <c r="W6312">
        <v>1</v>
      </c>
      <c r="X6312">
        <v>1</v>
      </c>
      <c r="Y6312">
        <v>1</v>
      </c>
      <c r="Z6312">
        <v>0.90862072598680188</v>
      </c>
      <c r="AA6312">
        <v>0.8669341804771501</v>
      </c>
      <c r="AB6312" s="7">
        <f t="shared" si="294"/>
        <v>20.719692704042007</v>
      </c>
      <c r="AC6312">
        <f>INDEX(SHELF_days!$C$2:$C$289,MATCH(A6312&amp;"|"&amp;C6312,SHELF_days!$D$2:$D$289,0))</f>
        <v>6</v>
      </c>
      <c r="AD6312" s="8">
        <f t="shared" si="295"/>
        <v>124.31815622425205</v>
      </c>
      <c r="AE6312" s="7">
        <f t="shared" si="296"/>
        <v>1</v>
      </c>
    </row>
    <row r="6313" spans="1:31" x14ac:dyDescent="0.45">
      <c r="A6313" t="s">
        <v>96</v>
      </c>
      <c r="B6313" t="s">
        <v>179</v>
      </c>
      <c r="C6313" t="s">
        <v>139</v>
      </c>
      <c r="D6313">
        <v>3.2837622785594092E-8</v>
      </c>
      <c r="E6313">
        <v>3.2837622785594092E-8</v>
      </c>
      <c r="F6313">
        <v>3.2837622785594092E-8</v>
      </c>
      <c r="G6313">
        <v>3.2837622785594092E-8</v>
      </c>
      <c r="H6313">
        <v>3.2837622785594092E-8</v>
      </c>
      <c r="I6313">
        <v>5.6709398581063046E-3</v>
      </c>
      <c r="J6313">
        <v>0.1547815797818084</v>
      </c>
      <c r="K6313">
        <v>8.8283703877088518E-2</v>
      </c>
      <c r="L6313">
        <v>3.2837622785594092E-8</v>
      </c>
      <c r="M6313">
        <v>3.2837622785594092E-8</v>
      </c>
      <c r="N6313">
        <v>3.2837622785594092E-8</v>
      </c>
      <c r="O6313">
        <v>3.2837622785594092E-8</v>
      </c>
      <c r="P6313">
        <v>3.2837622785594092E-8</v>
      </c>
      <c r="Q6313">
        <v>3.2837622785594092E-8</v>
      </c>
      <c r="R6313">
        <v>3.2837622785594092E-8</v>
      </c>
      <c r="S6313">
        <v>3.2837622785594092E-8</v>
      </c>
      <c r="T6313">
        <v>2.2164373755507449E-2</v>
      </c>
      <c r="U6313">
        <v>0.41101824975826451</v>
      </c>
      <c r="V6313">
        <v>0.43087977049538789</v>
      </c>
      <c r="W6313">
        <v>0.21504558314240241</v>
      </c>
      <c r="X6313">
        <v>1.3411715808188651E-2</v>
      </c>
      <c r="Y6313">
        <v>3.2837622785594092E-8</v>
      </c>
      <c r="Z6313">
        <v>3.2837622785594092E-8</v>
      </c>
      <c r="AA6313">
        <v>3.2837622785594092E-8</v>
      </c>
      <c r="AB6313" s="7">
        <f t="shared" si="294"/>
        <v>1.3412564418787187</v>
      </c>
      <c r="AC6313">
        <f>INDEX(SHELF_days!$C$2:$C$289,MATCH(A6313&amp;"|"&amp;C6313,SHELF_days!$D$2:$D$289,0))</f>
        <v>19</v>
      </c>
      <c r="AD6313" s="8">
        <f t="shared" si="295"/>
        <v>25.483872395695656</v>
      </c>
      <c r="AE6313" s="7">
        <f t="shared" si="296"/>
        <v>0.43087977049538789</v>
      </c>
    </row>
    <row r="6314" spans="1:31" x14ac:dyDescent="0.45">
      <c r="A6314" t="s">
        <v>96</v>
      </c>
      <c r="B6314" t="s">
        <v>180</v>
      </c>
      <c r="C6314" t="s">
        <v>134</v>
      </c>
      <c r="D6314">
        <v>0.8</v>
      </c>
      <c r="E6314">
        <v>0.8</v>
      </c>
      <c r="F6314">
        <v>0.8</v>
      </c>
      <c r="G6314">
        <v>0.8</v>
      </c>
      <c r="H6314">
        <v>0.8</v>
      </c>
      <c r="I6314">
        <v>0.8</v>
      </c>
      <c r="J6314">
        <v>0.8</v>
      </c>
      <c r="K6314">
        <v>0.8</v>
      </c>
      <c r="L6314">
        <v>0.8</v>
      </c>
      <c r="M6314">
        <v>0.8</v>
      </c>
      <c r="N6314">
        <v>0.8</v>
      </c>
      <c r="O6314">
        <v>0.8</v>
      </c>
      <c r="P6314">
        <v>0.8</v>
      </c>
      <c r="Q6314">
        <v>0.8</v>
      </c>
      <c r="R6314">
        <v>0.8</v>
      </c>
      <c r="S6314">
        <v>0.8</v>
      </c>
      <c r="T6314">
        <v>0.8</v>
      </c>
      <c r="U6314">
        <v>0.8</v>
      </c>
      <c r="V6314">
        <v>0.8</v>
      </c>
      <c r="W6314">
        <v>0.8</v>
      </c>
      <c r="X6314">
        <v>0.8</v>
      </c>
      <c r="Y6314">
        <v>0.8</v>
      </c>
      <c r="Z6314">
        <v>0.8</v>
      </c>
      <c r="AA6314">
        <v>0.8</v>
      </c>
      <c r="AB6314" s="7">
        <f t="shared" si="294"/>
        <v>19.200000000000006</v>
      </c>
      <c r="AC6314">
        <f>INDEX(SHELF_days!$C$2:$C$289,MATCH(A6314&amp;"|"&amp;C6314,SHELF_days!$D$2:$D$289,0))</f>
        <v>107</v>
      </c>
      <c r="AD6314" s="8">
        <f t="shared" si="295"/>
        <v>2054.4000000000005</v>
      </c>
      <c r="AE6314" s="7">
        <f t="shared" si="296"/>
        <v>0.8</v>
      </c>
    </row>
    <row r="6315" spans="1:31" x14ac:dyDescent="0.45">
      <c r="A6315" t="s">
        <v>96</v>
      </c>
      <c r="B6315" t="s">
        <v>180</v>
      </c>
      <c r="C6315" t="s">
        <v>135</v>
      </c>
      <c r="D6315">
        <v>0.8</v>
      </c>
      <c r="E6315">
        <v>0.8</v>
      </c>
      <c r="F6315">
        <v>0.8</v>
      </c>
      <c r="G6315">
        <v>0.8</v>
      </c>
      <c r="H6315">
        <v>0.8</v>
      </c>
      <c r="I6315">
        <v>0.8</v>
      </c>
      <c r="J6315">
        <v>0.8</v>
      </c>
      <c r="K6315">
        <v>0.8</v>
      </c>
      <c r="L6315">
        <v>0.8</v>
      </c>
      <c r="M6315">
        <v>0.8</v>
      </c>
      <c r="N6315">
        <v>0.8</v>
      </c>
      <c r="O6315">
        <v>0.8</v>
      </c>
      <c r="P6315">
        <v>0.8</v>
      </c>
      <c r="Q6315">
        <v>0.8</v>
      </c>
      <c r="R6315">
        <v>0.8</v>
      </c>
      <c r="S6315">
        <v>0.8</v>
      </c>
      <c r="T6315">
        <v>0.8</v>
      </c>
      <c r="U6315">
        <v>0.8</v>
      </c>
      <c r="V6315">
        <v>0.8</v>
      </c>
      <c r="W6315">
        <v>0.8</v>
      </c>
      <c r="X6315">
        <v>0.8</v>
      </c>
      <c r="Y6315">
        <v>0.8</v>
      </c>
      <c r="Z6315">
        <v>0.8</v>
      </c>
      <c r="AA6315">
        <v>0.8</v>
      </c>
      <c r="AB6315" s="7">
        <f t="shared" si="294"/>
        <v>19.200000000000006</v>
      </c>
      <c r="AC6315">
        <f>INDEX(SHELF_days!$C$2:$C$289,MATCH(A6315&amp;"|"&amp;C6315,SHELF_days!$D$2:$D$289,0))</f>
        <v>110</v>
      </c>
      <c r="AD6315" s="8">
        <f t="shared" si="295"/>
        <v>2112.0000000000009</v>
      </c>
      <c r="AE6315" s="7">
        <f t="shared" si="296"/>
        <v>0.8</v>
      </c>
    </row>
    <row r="6316" spans="1:31" x14ac:dyDescent="0.45">
      <c r="A6316" t="s">
        <v>96</v>
      </c>
      <c r="B6316" t="s">
        <v>180</v>
      </c>
      <c r="C6316" t="s">
        <v>136</v>
      </c>
      <c r="D6316">
        <v>0.8</v>
      </c>
      <c r="E6316">
        <v>0.8</v>
      </c>
      <c r="F6316">
        <v>0.8</v>
      </c>
      <c r="G6316">
        <v>0.8</v>
      </c>
      <c r="H6316">
        <v>0.8</v>
      </c>
      <c r="I6316">
        <v>0.8</v>
      </c>
      <c r="J6316">
        <v>0.8</v>
      </c>
      <c r="K6316">
        <v>0.8</v>
      </c>
      <c r="L6316">
        <v>0.8</v>
      </c>
      <c r="M6316">
        <v>0.8</v>
      </c>
      <c r="N6316">
        <v>0.8</v>
      </c>
      <c r="O6316">
        <v>0.8</v>
      </c>
      <c r="P6316">
        <v>0.8</v>
      </c>
      <c r="Q6316">
        <v>0.8</v>
      </c>
      <c r="R6316">
        <v>0.8</v>
      </c>
      <c r="S6316">
        <v>0.8</v>
      </c>
      <c r="T6316">
        <v>0.8</v>
      </c>
      <c r="U6316">
        <v>0.8</v>
      </c>
      <c r="V6316">
        <v>0.8</v>
      </c>
      <c r="W6316">
        <v>0.8</v>
      </c>
      <c r="X6316">
        <v>0.8</v>
      </c>
      <c r="Y6316">
        <v>0.8</v>
      </c>
      <c r="Z6316">
        <v>0.8</v>
      </c>
      <c r="AA6316">
        <v>0.8</v>
      </c>
      <c r="AB6316" s="7">
        <f t="shared" si="294"/>
        <v>19.200000000000006</v>
      </c>
      <c r="AC6316">
        <f>INDEX(SHELF_days!$C$2:$C$289,MATCH(A6316&amp;"|"&amp;C6316,SHELF_days!$D$2:$D$289,0))</f>
        <v>63</v>
      </c>
      <c r="AD6316" s="8">
        <f t="shared" si="295"/>
        <v>1209.6000000000004</v>
      </c>
      <c r="AE6316" s="7">
        <f t="shared" si="296"/>
        <v>0.8</v>
      </c>
    </row>
    <row r="6317" spans="1:31" x14ac:dyDescent="0.45">
      <c r="A6317" t="s">
        <v>96</v>
      </c>
      <c r="B6317" t="s">
        <v>180</v>
      </c>
      <c r="C6317" t="s">
        <v>137</v>
      </c>
      <c r="D6317">
        <v>0.8</v>
      </c>
      <c r="E6317">
        <v>0.8</v>
      </c>
      <c r="F6317">
        <v>0.8</v>
      </c>
      <c r="G6317">
        <v>0.8</v>
      </c>
      <c r="H6317">
        <v>0.8</v>
      </c>
      <c r="I6317">
        <v>0.8</v>
      </c>
      <c r="J6317">
        <v>0.8</v>
      </c>
      <c r="K6317">
        <v>0.8</v>
      </c>
      <c r="L6317">
        <v>0.8</v>
      </c>
      <c r="M6317">
        <v>0.8</v>
      </c>
      <c r="N6317">
        <v>0.8</v>
      </c>
      <c r="O6317">
        <v>0.8</v>
      </c>
      <c r="P6317">
        <v>0.8</v>
      </c>
      <c r="Q6317">
        <v>0.8</v>
      </c>
      <c r="R6317">
        <v>0.8</v>
      </c>
      <c r="S6317">
        <v>0.8</v>
      </c>
      <c r="T6317">
        <v>0.8</v>
      </c>
      <c r="U6317">
        <v>0.8</v>
      </c>
      <c r="V6317">
        <v>0.8</v>
      </c>
      <c r="W6317">
        <v>0.8</v>
      </c>
      <c r="X6317">
        <v>0.8</v>
      </c>
      <c r="Y6317">
        <v>0.8</v>
      </c>
      <c r="Z6317">
        <v>0.8</v>
      </c>
      <c r="AA6317">
        <v>0.8</v>
      </c>
      <c r="AB6317" s="7">
        <f t="shared" si="294"/>
        <v>19.200000000000006</v>
      </c>
      <c r="AC6317">
        <f>INDEX(SHELF_days!$C$2:$C$289,MATCH(A6317&amp;"|"&amp;C6317,SHELF_days!$D$2:$D$289,0))</f>
        <v>60</v>
      </c>
      <c r="AD6317" s="8">
        <f t="shared" si="295"/>
        <v>1152.0000000000005</v>
      </c>
      <c r="AE6317" s="7">
        <f t="shared" si="296"/>
        <v>0.8</v>
      </c>
    </row>
    <row r="6318" spans="1:31" x14ac:dyDescent="0.45">
      <c r="A6318" t="s">
        <v>96</v>
      </c>
      <c r="B6318" t="s">
        <v>180</v>
      </c>
      <c r="C6318" t="s">
        <v>138</v>
      </c>
      <c r="D6318">
        <v>0.8</v>
      </c>
      <c r="E6318">
        <v>0.8</v>
      </c>
      <c r="F6318">
        <v>0.8</v>
      </c>
      <c r="G6318">
        <v>0.8</v>
      </c>
      <c r="H6318">
        <v>0.8</v>
      </c>
      <c r="I6318">
        <v>0.8</v>
      </c>
      <c r="J6318">
        <v>0.8</v>
      </c>
      <c r="K6318">
        <v>0.8</v>
      </c>
      <c r="L6318">
        <v>0.8</v>
      </c>
      <c r="M6318">
        <v>0.8</v>
      </c>
      <c r="N6318">
        <v>0.8</v>
      </c>
      <c r="O6318">
        <v>0.8</v>
      </c>
      <c r="P6318">
        <v>0.8</v>
      </c>
      <c r="Q6318">
        <v>0.8</v>
      </c>
      <c r="R6318">
        <v>0.8</v>
      </c>
      <c r="S6318">
        <v>0.8</v>
      </c>
      <c r="T6318">
        <v>0.8</v>
      </c>
      <c r="U6318">
        <v>0.8</v>
      </c>
      <c r="V6318">
        <v>0.8</v>
      </c>
      <c r="W6318">
        <v>0.8</v>
      </c>
      <c r="X6318">
        <v>0.8</v>
      </c>
      <c r="Y6318">
        <v>0.8</v>
      </c>
      <c r="Z6318">
        <v>0.8</v>
      </c>
      <c r="AA6318">
        <v>0.8</v>
      </c>
      <c r="AB6318" s="7">
        <f t="shared" si="294"/>
        <v>19.200000000000006</v>
      </c>
      <c r="AC6318">
        <f>INDEX(SHELF_days!$C$2:$C$289,MATCH(A6318&amp;"|"&amp;C6318,SHELF_days!$D$2:$D$289,0))</f>
        <v>6</v>
      </c>
      <c r="AD6318" s="8">
        <f t="shared" si="295"/>
        <v>115.20000000000005</v>
      </c>
      <c r="AE6318" s="7">
        <f t="shared" si="296"/>
        <v>0.8</v>
      </c>
    </row>
    <row r="6319" spans="1:31" x14ac:dyDescent="0.45">
      <c r="A6319" t="s">
        <v>96</v>
      </c>
      <c r="B6319" t="s">
        <v>180</v>
      </c>
      <c r="C6319" t="s">
        <v>139</v>
      </c>
      <c r="D6319">
        <v>0.8</v>
      </c>
      <c r="E6319">
        <v>0.8</v>
      </c>
      <c r="F6319">
        <v>0.8</v>
      </c>
      <c r="G6319">
        <v>0.8</v>
      </c>
      <c r="H6319">
        <v>0.8</v>
      </c>
      <c r="I6319">
        <v>0.8</v>
      </c>
      <c r="J6319">
        <v>0.8</v>
      </c>
      <c r="K6319">
        <v>0.8</v>
      </c>
      <c r="L6319">
        <v>0.8</v>
      </c>
      <c r="M6319">
        <v>0.8</v>
      </c>
      <c r="N6319">
        <v>0.8</v>
      </c>
      <c r="O6319">
        <v>0.8</v>
      </c>
      <c r="P6319">
        <v>0.8</v>
      </c>
      <c r="Q6319">
        <v>0.8</v>
      </c>
      <c r="R6319">
        <v>0.8</v>
      </c>
      <c r="S6319">
        <v>0.8</v>
      </c>
      <c r="T6319">
        <v>0.8</v>
      </c>
      <c r="U6319">
        <v>0.8</v>
      </c>
      <c r="V6319">
        <v>0.8</v>
      </c>
      <c r="W6319">
        <v>0.8</v>
      </c>
      <c r="X6319">
        <v>0.8</v>
      </c>
      <c r="Y6319">
        <v>0.8</v>
      </c>
      <c r="Z6319">
        <v>0.8</v>
      </c>
      <c r="AA6319">
        <v>0.8</v>
      </c>
      <c r="AB6319" s="7">
        <f t="shared" si="294"/>
        <v>19.200000000000006</v>
      </c>
      <c r="AC6319">
        <f>INDEX(SHELF_days!$C$2:$C$289,MATCH(A6319&amp;"|"&amp;C6319,SHELF_days!$D$2:$D$289,0))</f>
        <v>19</v>
      </c>
      <c r="AD6319" s="8">
        <f t="shared" si="295"/>
        <v>364.80000000000013</v>
      </c>
      <c r="AE6319" s="7">
        <f t="shared" si="296"/>
        <v>0.8</v>
      </c>
    </row>
    <row r="6320" spans="1:31" x14ac:dyDescent="0.45">
      <c r="A6320" t="s">
        <v>96</v>
      </c>
      <c r="B6320" t="s">
        <v>181</v>
      </c>
      <c r="C6320" t="s">
        <v>134</v>
      </c>
      <c r="D6320">
        <v>0.67669999999999997</v>
      </c>
      <c r="E6320">
        <v>0.67669999999999997</v>
      </c>
      <c r="F6320">
        <v>0.67669999999999997</v>
      </c>
      <c r="G6320">
        <v>0.67669999999999997</v>
      </c>
      <c r="H6320">
        <v>0.67669999999999997</v>
      </c>
      <c r="I6320">
        <v>0.67669999999999997</v>
      </c>
      <c r="J6320">
        <v>0.67669999999999997</v>
      </c>
      <c r="K6320">
        <v>0.67669999999999997</v>
      </c>
      <c r="L6320">
        <v>0.67669999999999997</v>
      </c>
      <c r="M6320">
        <v>0.67669999999999997</v>
      </c>
      <c r="N6320">
        <v>0.67669999999999997</v>
      </c>
      <c r="O6320">
        <v>0.67669999999999997</v>
      </c>
      <c r="P6320">
        <v>0.67669999999999997</v>
      </c>
      <c r="Q6320">
        <v>0.67669999999999997</v>
      </c>
      <c r="R6320">
        <v>0.67669999999999997</v>
      </c>
      <c r="S6320">
        <v>0.67669999999999997</v>
      </c>
      <c r="T6320">
        <v>0.67669999999999997</v>
      </c>
      <c r="U6320">
        <v>0.67669999999999997</v>
      </c>
      <c r="V6320">
        <v>0.67669999999999997</v>
      </c>
      <c r="W6320">
        <v>0.67669999999999997</v>
      </c>
      <c r="X6320">
        <v>0.67669999999999997</v>
      </c>
      <c r="Y6320">
        <v>0.67669999999999997</v>
      </c>
      <c r="Z6320">
        <v>0.67669999999999997</v>
      </c>
      <c r="AA6320">
        <v>0.67669999999999997</v>
      </c>
      <c r="AB6320" s="7">
        <f t="shared" si="294"/>
        <v>16.240800000000004</v>
      </c>
      <c r="AC6320">
        <f>INDEX(SHELF_days!$C$2:$C$289,MATCH(A6320&amp;"|"&amp;C6320,SHELF_days!$D$2:$D$289,0))</f>
        <v>107</v>
      </c>
      <c r="AD6320" s="8">
        <f t="shared" si="295"/>
        <v>1737.7656000000004</v>
      </c>
      <c r="AE6320" s="7">
        <f t="shared" si="296"/>
        <v>0.67669999999999997</v>
      </c>
    </row>
    <row r="6321" spans="1:31" x14ac:dyDescent="0.45">
      <c r="A6321" t="s">
        <v>96</v>
      </c>
      <c r="B6321" t="s">
        <v>181</v>
      </c>
      <c r="C6321" t="s">
        <v>135</v>
      </c>
      <c r="D6321">
        <v>0.67669999999999997</v>
      </c>
      <c r="E6321">
        <v>0.67669999999999997</v>
      </c>
      <c r="F6321">
        <v>0.67669999999999997</v>
      </c>
      <c r="G6321">
        <v>0.67669999999999997</v>
      </c>
      <c r="H6321">
        <v>0.67669999999999997</v>
      </c>
      <c r="I6321">
        <v>0.67669999999999997</v>
      </c>
      <c r="J6321">
        <v>0.67669999999999997</v>
      </c>
      <c r="K6321">
        <v>0.67669999999999997</v>
      </c>
      <c r="L6321">
        <v>0.67669999999999997</v>
      </c>
      <c r="M6321">
        <v>0.67669999999999997</v>
      </c>
      <c r="N6321">
        <v>0.67669999999999997</v>
      </c>
      <c r="O6321">
        <v>0.67669999999999997</v>
      </c>
      <c r="P6321">
        <v>0.67669999999999997</v>
      </c>
      <c r="Q6321">
        <v>0.67669999999999997</v>
      </c>
      <c r="R6321">
        <v>0.67669999999999997</v>
      </c>
      <c r="S6321">
        <v>0.67669999999999997</v>
      </c>
      <c r="T6321">
        <v>0.67669999999999997</v>
      </c>
      <c r="U6321">
        <v>0.67669999999999997</v>
      </c>
      <c r="V6321">
        <v>0.67669999999999997</v>
      </c>
      <c r="W6321">
        <v>0.67669999999999997</v>
      </c>
      <c r="X6321">
        <v>0.67669999999999997</v>
      </c>
      <c r="Y6321">
        <v>0.67669999999999997</v>
      </c>
      <c r="Z6321">
        <v>0.67669999999999997</v>
      </c>
      <c r="AA6321">
        <v>0.67669999999999997</v>
      </c>
      <c r="AB6321" s="7">
        <f t="shared" si="294"/>
        <v>16.240800000000004</v>
      </c>
      <c r="AC6321">
        <f>INDEX(SHELF_days!$C$2:$C$289,MATCH(A6321&amp;"|"&amp;C6321,SHELF_days!$D$2:$D$289,0))</f>
        <v>110</v>
      </c>
      <c r="AD6321" s="8">
        <f t="shared" si="295"/>
        <v>1786.4880000000005</v>
      </c>
      <c r="AE6321" s="7">
        <f t="shared" si="296"/>
        <v>0.67669999999999997</v>
      </c>
    </row>
    <row r="6322" spans="1:31" x14ac:dyDescent="0.45">
      <c r="A6322" t="s">
        <v>96</v>
      </c>
      <c r="B6322" t="s">
        <v>181</v>
      </c>
      <c r="C6322" t="s">
        <v>136</v>
      </c>
      <c r="D6322">
        <v>0.67669999999999997</v>
      </c>
      <c r="E6322">
        <v>0.67669999999999997</v>
      </c>
      <c r="F6322">
        <v>0.67669999999999997</v>
      </c>
      <c r="G6322">
        <v>0.67669999999999997</v>
      </c>
      <c r="H6322">
        <v>0.67669999999999997</v>
      </c>
      <c r="I6322">
        <v>0.67669999999999997</v>
      </c>
      <c r="J6322">
        <v>0.67669999999999997</v>
      </c>
      <c r="K6322">
        <v>0.67669999999999997</v>
      </c>
      <c r="L6322">
        <v>0.67669999999999997</v>
      </c>
      <c r="M6322">
        <v>0.67669999999999997</v>
      </c>
      <c r="N6322">
        <v>0.67669999999999997</v>
      </c>
      <c r="O6322">
        <v>0.67669999999999997</v>
      </c>
      <c r="P6322">
        <v>0.67669999999999997</v>
      </c>
      <c r="Q6322">
        <v>0.67669999999999997</v>
      </c>
      <c r="R6322">
        <v>0.67669999999999997</v>
      </c>
      <c r="S6322">
        <v>0.67669999999999997</v>
      </c>
      <c r="T6322">
        <v>0.67669999999999997</v>
      </c>
      <c r="U6322">
        <v>0.67669999999999997</v>
      </c>
      <c r="V6322">
        <v>0.67669999999999997</v>
      </c>
      <c r="W6322">
        <v>0.67669999999999997</v>
      </c>
      <c r="X6322">
        <v>0.67669999999999997</v>
      </c>
      <c r="Y6322">
        <v>0.67669999999999997</v>
      </c>
      <c r="Z6322">
        <v>0.67669999999999997</v>
      </c>
      <c r="AA6322">
        <v>0.67669999999999997</v>
      </c>
      <c r="AB6322" s="7">
        <f t="shared" si="294"/>
        <v>16.240800000000004</v>
      </c>
      <c r="AC6322">
        <f>INDEX(SHELF_days!$C$2:$C$289,MATCH(A6322&amp;"|"&amp;C6322,SHELF_days!$D$2:$D$289,0))</f>
        <v>63</v>
      </c>
      <c r="AD6322" s="8">
        <f t="shared" si="295"/>
        <v>1023.1704000000002</v>
      </c>
      <c r="AE6322" s="7">
        <f t="shared" si="296"/>
        <v>0.67669999999999997</v>
      </c>
    </row>
    <row r="6323" spans="1:31" x14ac:dyDescent="0.45">
      <c r="A6323" t="s">
        <v>96</v>
      </c>
      <c r="B6323" t="s">
        <v>181</v>
      </c>
      <c r="C6323" t="s">
        <v>137</v>
      </c>
      <c r="D6323">
        <v>0.67669999999999997</v>
      </c>
      <c r="E6323">
        <v>0.67669999999999997</v>
      </c>
      <c r="F6323">
        <v>0.67669999999999997</v>
      </c>
      <c r="G6323">
        <v>0.67669999999999997</v>
      </c>
      <c r="H6323">
        <v>0.67669999999999997</v>
      </c>
      <c r="I6323">
        <v>0.67669999999999997</v>
      </c>
      <c r="J6323">
        <v>0.67669999999999997</v>
      </c>
      <c r="K6323">
        <v>0.67669999999999997</v>
      </c>
      <c r="L6323">
        <v>0.67669999999999997</v>
      </c>
      <c r="M6323">
        <v>0.67669999999999997</v>
      </c>
      <c r="N6323">
        <v>0.67669999999999997</v>
      </c>
      <c r="O6323">
        <v>0.67669999999999997</v>
      </c>
      <c r="P6323">
        <v>0.67669999999999997</v>
      </c>
      <c r="Q6323">
        <v>0.67669999999999997</v>
      </c>
      <c r="R6323">
        <v>0.67669999999999997</v>
      </c>
      <c r="S6323">
        <v>0.67669999999999997</v>
      </c>
      <c r="T6323">
        <v>0.67669999999999997</v>
      </c>
      <c r="U6323">
        <v>0.67669999999999997</v>
      </c>
      <c r="V6323">
        <v>0.67669999999999997</v>
      </c>
      <c r="W6323">
        <v>0.67669999999999997</v>
      </c>
      <c r="X6323">
        <v>0.67669999999999997</v>
      </c>
      <c r="Y6323">
        <v>0.67669999999999997</v>
      </c>
      <c r="Z6323">
        <v>0.67669999999999997</v>
      </c>
      <c r="AA6323">
        <v>0.67669999999999997</v>
      </c>
      <c r="AB6323" s="7">
        <f t="shared" si="294"/>
        <v>16.240800000000004</v>
      </c>
      <c r="AC6323">
        <f>INDEX(SHELF_days!$C$2:$C$289,MATCH(A6323&amp;"|"&amp;C6323,SHELF_days!$D$2:$D$289,0))</f>
        <v>60</v>
      </c>
      <c r="AD6323" s="8">
        <f t="shared" si="295"/>
        <v>974.44800000000021</v>
      </c>
      <c r="AE6323" s="7">
        <f t="shared" si="296"/>
        <v>0.67669999999999997</v>
      </c>
    </row>
    <row r="6324" spans="1:31" x14ac:dyDescent="0.45">
      <c r="A6324" t="s">
        <v>96</v>
      </c>
      <c r="B6324" t="s">
        <v>181</v>
      </c>
      <c r="C6324" t="s">
        <v>138</v>
      </c>
      <c r="D6324">
        <v>0.67669999999999997</v>
      </c>
      <c r="E6324">
        <v>0.67669999999999997</v>
      </c>
      <c r="F6324">
        <v>0.67669999999999997</v>
      </c>
      <c r="G6324">
        <v>0.67669999999999997</v>
      </c>
      <c r="H6324">
        <v>0.67669999999999997</v>
      </c>
      <c r="I6324">
        <v>0.67669999999999997</v>
      </c>
      <c r="J6324">
        <v>0.67669999999999997</v>
      </c>
      <c r="K6324">
        <v>0.67669999999999997</v>
      </c>
      <c r="L6324">
        <v>0.67669999999999997</v>
      </c>
      <c r="M6324">
        <v>0.67669999999999997</v>
      </c>
      <c r="N6324">
        <v>0.67669999999999997</v>
      </c>
      <c r="O6324">
        <v>0.67669999999999997</v>
      </c>
      <c r="P6324">
        <v>0.67669999999999997</v>
      </c>
      <c r="Q6324">
        <v>0.67669999999999997</v>
      </c>
      <c r="R6324">
        <v>0.67669999999999997</v>
      </c>
      <c r="S6324">
        <v>0.67669999999999997</v>
      </c>
      <c r="T6324">
        <v>0.67669999999999997</v>
      </c>
      <c r="U6324">
        <v>0.67669999999999997</v>
      </c>
      <c r="V6324">
        <v>0.67669999999999997</v>
      </c>
      <c r="W6324">
        <v>0.67669999999999997</v>
      </c>
      <c r="X6324">
        <v>0.67669999999999997</v>
      </c>
      <c r="Y6324">
        <v>0.67669999999999997</v>
      </c>
      <c r="Z6324">
        <v>0.67669999999999997</v>
      </c>
      <c r="AA6324">
        <v>0.67669999999999997</v>
      </c>
      <c r="AB6324" s="7">
        <f t="shared" si="294"/>
        <v>16.240800000000004</v>
      </c>
      <c r="AC6324">
        <f>INDEX(SHELF_days!$C$2:$C$289,MATCH(A6324&amp;"|"&amp;C6324,SHELF_days!$D$2:$D$289,0))</f>
        <v>6</v>
      </c>
      <c r="AD6324" s="8">
        <f t="shared" si="295"/>
        <v>97.444800000000015</v>
      </c>
      <c r="AE6324" s="7">
        <f t="shared" si="296"/>
        <v>0.67669999999999997</v>
      </c>
    </row>
    <row r="6325" spans="1:31" x14ac:dyDescent="0.45">
      <c r="A6325" t="s">
        <v>96</v>
      </c>
      <c r="B6325" t="s">
        <v>181</v>
      </c>
      <c r="C6325" t="s">
        <v>139</v>
      </c>
      <c r="D6325">
        <v>0.67669999999999997</v>
      </c>
      <c r="E6325">
        <v>0.67669999999999997</v>
      </c>
      <c r="F6325">
        <v>0.67669999999999997</v>
      </c>
      <c r="G6325">
        <v>0.67669999999999997</v>
      </c>
      <c r="H6325">
        <v>0.67669999999999997</v>
      </c>
      <c r="I6325">
        <v>0.67669999999999997</v>
      </c>
      <c r="J6325">
        <v>0.67669999999999997</v>
      </c>
      <c r="K6325">
        <v>0.67669999999999997</v>
      </c>
      <c r="L6325">
        <v>0.67669999999999997</v>
      </c>
      <c r="M6325">
        <v>0.67669999999999997</v>
      </c>
      <c r="N6325">
        <v>0.67669999999999997</v>
      </c>
      <c r="O6325">
        <v>0.67669999999999997</v>
      </c>
      <c r="P6325">
        <v>0.67669999999999997</v>
      </c>
      <c r="Q6325">
        <v>0.67669999999999997</v>
      </c>
      <c r="R6325">
        <v>0.67669999999999997</v>
      </c>
      <c r="S6325">
        <v>0.67669999999999997</v>
      </c>
      <c r="T6325">
        <v>0.67669999999999997</v>
      </c>
      <c r="U6325">
        <v>0.67669999999999997</v>
      </c>
      <c r="V6325">
        <v>0.67669999999999997</v>
      </c>
      <c r="W6325">
        <v>0.67669999999999997</v>
      </c>
      <c r="X6325">
        <v>0.67669999999999997</v>
      </c>
      <c r="Y6325">
        <v>0.67669999999999997</v>
      </c>
      <c r="Z6325">
        <v>0.67669999999999997</v>
      </c>
      <c r="AA6325">
        <v>0.67669999999999997</v>
      </c>
      <c r="AB6325" s="7">
        <f t="shared" si="294"/>
        <v>16.240800000000004</v>
      </c>
      <c r="AC6325">
        <f>INDEX(SHELF_days!$C$2:$C$289,MATCH(A6325&amp;"|"&amp;C6325,SHELF_days!$D$2:$D$289,0))</f>
        <v>19</v>
      </c>
      <c r="AD6325" s="8">
        <f t="shared" si="295"/>
        <v>308.57520000000005</v>
      </c>
      <c r="AE6325" s="7">
        <f t="shared" si="296"/>
        <v>0.67669999999999997</v>
      </c>
    </row>
    <row r="6326" spans="1:31" x14ac:dyDescent="0.45">
      <c r="A6326" t="s">
        <v>96</v>
      </c>
      <c r="B6326" t="s">
        <v>182</v>
      </c>
      <c r="C6326" t="s">
        <v>134</v>
      </c>
      <c r="D6326">
        <v>0.7108592121908226</v>
      </c>
      <c r="E6326">
        <v>0.70563213463671615</v>
      </c>
      <c r="F6326">
        <v>0.70531877667109999</v>
      </c>
      <c r="G6326">
        <v>0.70531877667109999</v>
      </c>
      <c r="H6326">
        <v>0.70531877667109999</v>
      </c>
      <c r="I6326">
        <v>0.71588960761757414</v>
      </c>
      <c r="J6326">
        <v>0.74721540339304515</v>
      </c>
      <c r="K6326">
        <v>0.75051899641352948</v>
      </c>
      <c r="L6326">
        <v>0.73910809943157374</v>
      </c>
      <c r="M6326">
        <v>0.72771053683113385</v>
      </c>
      <c r="N6326">
        <v>0.72310350801750189</v>
      </c>
      <c r="O6326">
        <v>0.72791721974462542</v>
      </c>
      <c r="P6326">
        <v>0.72791721974462542</v>
      </c>
      <c r="Q6326">
        <v>0.72791721974462542</v>
      </c>
      <c r="R6326">
        <v>0.72791721974462542</v>
      </c>
      <c r="S6326">
        <v>0.72987070663665754</v>
      </c>
      <c r="T6326">
        <v>0.75365590966506935</v>
      </c>
      <c r="U6326">
        <v>0.76174321205426709</v>
      </c>
      <c r="V6326">
        <v>0.76174321205426709</v>
      </c>
      <c r="W6326">
        <v>0.76174321205426709</v>
      </c>
      <c r="X6326">
        <v>0.76174321205426709</v>
      </c>
      <c r="Y6326">
        <v>0.76174321205426709</v>
      </c>
      <c r="Z6326">
        <v>0.7341610438892946</v>
      </c>
      <c r="AA6326">
        <v>0.71843980808242847</v>
      </c>
      <c r="AB6326" s="7">
        <f t="shared" si="294"/>
        <v>17.592506236068484</v>
      </c>
      <c r="AC6326">
        <f>INDEX(SHELF_days!$C$2:$C$289,MATCH(A6326&amp;"|"&amp;C6326,SHELF_days!$D$2:$D$289,0))</f>
        <v>107</v>
      </c>
      <c r="AD6326" s="8">
        <f t="shared" si="295"/>
        <v>1882.3981672593277</v>
      </c>
      <c r="AE6326" s="7">
        <f t="shared" si="296"/>
        <v>0.76174321205426709</v>
      </c>
    </row>
    <row r="6327" spans="1:31" x14ac:dyDescent="0.45">
      <c r="A6327" t="s">
        <v>96</v>
      </c>
      <c r="B6327" t="s">
        <v>182</v>
      </c>
      <c r="C6327" t="s">
        <v>135</v>
      </c>
      <c r="D6327">
        <v>0.704926245815235</v>
      </c>
      <c r="E6327">
        <v>0.68503718238590605</v>
      </c>
      <c r="F6327">
        <v>0.67005267115777556</v>
      </c>
      <c r="G6327">
        <v>0.66698159641496901</v>
      </c>
      <c r="H6327">
        <v>0.66698159641496901</v>
      </c>
      <c r="I6327">
        <v>0.67701155151121761</v>
      </c>
      <c r="J6327">
        <v>0.69001674048312944</v>
      </c>
      <c r="K6327">
        <v>0.68638728851435804</v>
      </c>
      <c r="L6327">
        <v>0.68299952221055671</v>
      </c>
      <c r="M6327">
        <v>0.70908490605040575</v>
      </c>
      <c r="N6327">
        <v>0.72444027976443826</v>
      </c>
      <c r="O6327">
        <v>0.72444027976443826</v>
      </c>
      <c r="P6327">
        <v>0.72738634468053631</v>
      </c>
      <c r="Q6327">
        <v>0.73289927803838295</v>
      </c>
      <c r="R6327">
        <v>0.73435355902242549</v>
      </c>
      <c r="S6327">
        <v>0.74753376175172948</v>
      </c>
      <c r="T6327">
        <v>0.75560106256865389</v>
      </c>
      <c r="U6327">
        <v>0.76174321205426698</v>
      </c>
      <c r="V6327">
        <v>0.76174321205426698</v>
      </c>
      <c r="W6327">
        <v>0.76174321205426698</v>
      </c>
      <c r="X6327">
        <v>0.76174321205426698</v>
      </c>
      <c r="Y6327">
        <v>0.76174321205426698</v>
      </c>
      <c r="Z6327">
        <v>0.73322013659360141</v>
      </c>
      <c r="AA6327">
        <v>0.71969824033796104</v>
      </c>
      <c r="AB6327" s="7">
        <f t="shared" si="294"/>
        <v>17.247768303752022</v>
      </c>
      <c r="AC6327">
        <f>INDEX(SHELF_days!$C$2:$C$289,MATCH(A6327&amp;"|"&amp;C6327,SHELF_days!$D$2:$D$289,0))</f>
        <v>110</v>
      </c>
      <c r="AD6327" s="8">
        <f t="shared" si="295"/>
        <v>1897.2545134127224</v>
      </c>
      <c r="AE6327" s="7">
        <f t="shared" si="296"/>
        <v>0.76174321205426698</v>
      </c>
    </row>
    <row r="6328" spans="1:31" x14ac:dyDescent="0.45">
      <c r="A6328" t="s">
        <v>96</v>
      </c>
      <c r="B6328" t="s">
        <v>182</v>
      </c>
      <c r="C6328" t="s">
        <v>136</v>
      </c>
      <c r="D6328">
        <v>0.74096667464827792</v>
      </c>
      <c r="E6328">
        <v>0.73405731926066609</v>
      </c>
      <c r="F6328">
        <v>0.72590533745767982</v>
      </c>
      <c r="G6328">
        <v>0.72590533745767982</v>
      </c>
      <c r="H6328">
        <v>0.72590533745767982</v>
      </c>
      <c r="I6328">
        <v>0.72931595038498298</v>
      </c>
      <c r="J6328">
        <v>0.73018843276173517</v>
      </c>
      <c r="K6328">
        <v>0.74668187486366866</v>
      </c>
      <c r="L6328">
        <v>0.75034365696003702</v>
      </c>
      <c r="M6328">
        <v>0.76174321205426687</v>
      </c>
      <c r="N6328">
        <v>0.76174321205426687</v>
      </c>
      <c r="O6328">
        <v>0.76174321205426687</v>
      </c>
      <c r="P6328">
        <v>0.76174321205426687</v>
      </c>
      <c r="Q6328">
        <v>0.76174321205426687</v>
      </c>
      <c r="R6328">
        <v>0.76174321205426687</v>
      </c>
      <c r="S6328">
        <v>0.76174321205426687</v>
      </c>
      <c r="T6328">
        <v>0.76174321205426687</v>
      </c>
      <c r="U6328">
        <v>0.76174321205426687</v>
      </c>
      <c r="V6328">
        <v>0.76174321205426687</v>
      </c>
      <c r="W6328">
        <v>0.76174321205426687</v>
      </c>
      <c r="X6328">
        <v>0.76174321205426687</v>
      </c>
      <c r="Y6328">
        <v>0.76174321205426687</v>
      </c>
      <c r="Z6328">
        <v>0.75831937969701257</v>
      </c>
      <c r="AA6328">
        <v>0.7574468973202606</v>
      </c>
      <c r="AB6328" s="7">
        <f t="shared" si="294"/>
        <v>18.027697954975149</v>
      </c>
      <c r="AC6328">
        <f>INDEX(SHELF_days!$C$2:$C$289,MATCH(A6328&amp;"|"&amp;C6328,SHELF_days!$D$2:$D$289,0))</f>
        <v>63</v>
      </c>
      <c r="AD6328" s="8">
        <f t="shared" si="295"/>
        <v>1135.7449711634345</v>
      </c>
      <c r="AE6328" s="7">
        <f t="shared" si="296"/>
        <v>0.76174321205426687</v>
      </c>
    </row>
    <row r="6329" spans="1:31" x14ac:dyDescent="0.45">
      <c r="A6329" t="s">
        <v>96</v>
      </c>
      <c r="B6329" t="s">
        <v>182</v>
      </c>
      <c r="C6329" t="s">
        <v>137</v>
      </c>
      <c r="D6329">
        <v>0.7259961397716036</v>
      </c>
      <c r="E6329">
        <v>0.7083237123350975</v>
      </c>
      <c r="F6329">
        <v>0.70619321699335647</v>
      </c>
      <c r="G6329">
        <v>0.7046534784720393</v>
      </c>
      <c r="H6329">
        <v>0.70619321699335647</v>
      </c>
      <c r="I6329">
        <v>0.71536880165100181</v>
      </c>
      <c r="J6329">
        <v>0.73273328138324467</v>
      </c>
      <c r="K6329">
        <v>0.72482091077778177</v>
      </c>
      <c r="L6329">
        <v>0.73432329708076816</v>
      </c>
      <c r="M6329">
        <v>0.72778097952692633</v>
      </c>
      <c r="N6329">
        <v>0.73395250290624692</v>
      </c>
      <c r="O6329">
        <v>0.73395250290624692</v>
      </c>
      <c r="P6329">
        <v>0.73395250290624692</v>
      </c>
      <c r="Q6329">
        <v>0.73395250290624692</v>
      </c>
      <c r="R6329">
        <v>0.7432160726222532</v>
      </c>
      <c r="S6329">
        <v>0.7432160726222532</v>
      </c>
      <c r="T6329">
        <v>0.7571114271962629</v>
      </c>
      <c r="U6329">
        <v>0.76174321205426632</v>
      </c>
      <c r="V6329">
        <v>0.76174321205426632</v>
      </c>
      <c r="W6329">
        <v>0.76174321205426632</v>
      </c>
      <c r="X6329">
        <v>0.76020347353294904</v>
      </c>
      <c r="Y6329">
        <v>0.76020347353294904</v>
      </c>
      <c r="Z6329">
        <v>0.74983380594040427</v>
      </c>
      <c r="AA6329">
        <v>0.73126267397921108</v>
      </c>
      <c r="AB6329" s="7">
        <f t="shared" si="294"/>
        <v>17.652473682199243</v>
      </c>
      <c r="AC6329">
        <f>INDEX(SHELF_days!$C$2:$C$289,MATCH(A6329&amp;"|"&amp;C6329,SHELF_days!$D$2:$D$289,0))</f>
        <v>60</v>
      </c>
      <c r="AD6329" s="8">
        <f t="shared" si="295"/>
        <v>1059.1484209319547</v>
      </c>
      <c r="AE6329" s="7">
        <f t="shared" si="296"/>
        <v>0.76174321205426632</v>
      </c>
    </row>
    <row r="6330" spans="1:31" x14ac:dyDescent="0.45">
      <c r="A6330" t="s">
        <v>96</v>
      </c>
      <c r="B6330" t="s">
        <v>182</v>
      </c>
      <c r="C6330" t="s">
        <v>138</v>
      </c>
      <c r="D6330">
        <v>0.76174321205426565</v>
      </c>
      <c r="E6330">
        <v>0.76174321205426565</v>
      </c>
      <c r="F6330">
        <v>0.76174321205426565</v>
      </c>
      <c r="G6330">
        <v>0.76174321205426565</v>
      </c>
      <c r="H6330">
        <v>0.76174321205426565</v>
      </c>
      <c r="I6330">
        <v>0.76174321205426565</v>
      </c>
      <c r="J6330">
        <v>0.76174321205426565</v>
      </c>
      <c r="K6330">
        <v>0.76174321205426565</v>
      </c>
      <c r="L6330">
        <v>0.76174321205426565</v>
      </c>
      <c r="M6330">
        <v>0.76174321205426565</v>
      </c>
      <c r="N6330">
        <v>0.76174321205426565</v>
      </c>
      <c r="O6330">
        <v>0.76174321205426565</v>
      </c>
      <c r="P6330">
        <v>0.76174321205426565</v>
      </c>
      <c r="Q6330">
        <v>0.76174321205426565</v>
      </c>
      <c r="R6330">
        <v>0.76174321205426565</v>
      </c>
      <c r="S6330">
        <v>0.76174321205426565</v>
      </c>
      <c r="T6330">
        <v>0.76174321205426565</v>
      </c>
      <c r="U6330">
        <v>0.76174321205426565</v>
      </c>
      <c r="V6330">
        <v>0.76174321205426565</v>
      </c>
      <c r="W6330">
        <v>0.76174321205426565</v>
      </c>
      <c r="X6330">
        <v>0.76174321205426565</v>
      </c>
      <c r="Y6330">
        <v>0.76174321205426565</v>
      </c>
      <c r="Z6330">
        <v>0.76174321205426565</v>
      </c>
      <c r="AA6330">
        <v>0.76174321205426565</v>
      </c>
      <c r="AB6330" s="7">
        <f t="shared" si="294"/>
        <v>18.281837089302371</v>
      </c>
      <c r="AC6330">
        <f>INDEX(SHELF_days!$C$2:$C$289,MATCH(A6330&amp;"|"&amp;C6330,SHELF_days!$D$2:$D$289,0))</f>
        <v>6</v>
      </c>
      <c r="AD6330" s="8">
        <f t="shared" si="295"/>
        <v>109.69102253581423</v>
      </c>
      <c r="AE6330" s="7">
        <f t="shared" si="296"/>
        <v>0.76174321205426565</v>
      </c>
    </row>
    <row r="6331" spans="1:31" x14ac:dyDescent="0.45">
      <c r="A6331" t="s">
        <v>96</v>
      </c>
      <c r="B6331" t="s">
        <v>182</v>
      </c>
      <c r="C6331" t="s">
        <v>139</v>
      </c>
      <c r="D6331">
        <v>0.76174321205426565</v>
      </c>
      <c r="E6331">
        <v>0.76174321205426565</v>
      </c>
      <c r="F6331">
        <v>0.76174321205426565</v>
      </c>
      <c r="G6331">
        <v>0.76174321205426565</v>
      </c>
      <c r="H6331">
        <v>0.76174321205426565</v>
      </c>
      <c r="I6331">
        <v>0.76174321205426565</v>
      </c>
      <c r="J6331">
        <v>0.76174321205426565</v>
      </c>
      <c r="K6331">
        <v>0.76174321205426565</v>
      </c>
      <c r="L6331">
        <v>0.76174321205426565</v>
      </c>
      <c r="M6331">
        <v>0.76174321205426565</v>
      </c>
      <c r="N6331">
        <v>0.76174321205426565</v>
      </c>
      <c r="O6331">
        <v>0.76174321205426565</v>
      </c>
      <c r="P6331">
        <v>0.76174321205426565</v>
      </c>
      <c r="Q6331">
        <v>0.76174321205426565</v>
      </c>
      <c r="R6331">
        <v>0.76174321205426565</v>
      </c>
      <c r="S6331">
        <v>0.76174321205426565</v>
      </c>
      <c r="T6331">
        <v>0.76174321205426565</v>
      </c>
      <c r="U6331">
        <v>0.76174321205426565</v>
      </c>
      <c r="V6331">
        <v>0.76174321205426565</v>
      </c>
      <c r="W6331">
        <v>0.76174321205426565</v>
      </c>
      <c r="X6331">
        <v>0.76174321205426565</v>
      </c>
      <c r="Y6331">
        <v>0.76174321205426565</v>
      </c>
      <c r="Z6331">
        <v>0.76174321205426565</v>
      </c>
      <c r="AA6331">
        <v>0.76174321205426565</v>
      </c>
      <c r="AB6331" s="7">
        <f t="shared" si="294"/>
        <v>18.281837089302371</v>
      </c>
      <c r="AC6331">
        <f>INDEX(SHELF_days!$C$2:$C$289,MATCH(A6331&amp;"|"&amp;C6331,SHELF_days!$D$2:$D$289,0))</f>
        <v>19</v>
      </c>
      <c r="AD6331" s="8">
        <f t="shared" si="295"/>
        <v>347.35490469674505</v>
      </c>
      <c r="AE6331" s="7">
        <f t="shared" si="296"/>
        <v>0.76174321205426565</v>
      </c>
    </row>
    <row r="6332" spans="1:31" x14ac:dyDescent="0.45">
      <c r="A6332" t="s">
        <v>96</v>
      </c>
      <c r="B6332" t="s">
        <v>183</v>
      </c>
      <c r="C6332" t="s">
        <v>134</v>
      </c>
      <c r="D6332">
        <v>7.8266687406744282E-3</v>
      </c>
      <c r="E6332">
        <v>7.8266687406744282E-3</v>
      </c>
      <c r="F6332">
        <v>7.8266687406744282E-3</v>
      </c>
      <c r="G6332">
        <v>7.8266687406744282E-3</v>
      </c>
      <c r="H6332">
        <v>7.8266687406744282E-3</v>
      </c>
      <c r="I6332">
        <v>9.9065614682691348E-3</v>
      </c>
      <c r="J6332">
        <v>2.7262699663320889E-2</v>
      </c>
      <c r="K6332">
        <v>1.9968209506815649E-2</v>
      </c>
      <c r="L6332">
        <v>7.8266687406744282E-3</v>
      </c>
      <c r="M6332">
        <v>7.8266687406744282E-3</v>
      </c>
      <c r="N6332">
        <v>7.8266687406744282E-3</v>
      </c>
      <c r="O6332">
        <v>1.25440222898161E-2</v>
      </c>
      <c r="P6332">
        <v>2.8508394686208052E-2</v>
      </c>
      <c r="Q6332">
        <v>3.8884590412996557E-2</v>
      </c>
      <c r="R6332">
        <v>5.5401791143654927E-2</v>
      </c>
      <c r="S6332">
        <v>7.1053770288025703E-2</v>
      </c>
      <c r="T6332">
        <v>0.11273737140150911</v>
      </c>
      <c r="U6332">
        <v>0.28229365641749332</v>
      </c>
      <c r="V6332">
        <v>0.41794083886650157</v>
      </c>
      <c r="W6332">
        <v>0.30646556904078059</v>
      </c>
      <c r="X6332">
        <v>0.19050174679257079</v>
      </c>
      <c r="Y6332">
        <v>4.3970783443145291E-2</v>
      </c>
      <c r="Z6332">
        <v>1.1259547414953899E-2</v>
      </c>
      <c r="AA6332">
        <v>6.0268527217883514E-3</v>
      </c>
      <c r="AB6332" s="7">
        <f t="shared" si="294"/>
        <v>1.6973397554832452</v>
      </c>
      <c r="AC6332">
        <f>INDEX(SHELF_days!$C$2:$C$289,MATCH(A6332&amp;"|"&amp;C6332,SHELF_days!$D$2:$D$289,0))</f>
        <v>107</v>
      </c>
      <c r="AD6332" s="8">
        <f t="shared" si="295"/>
        <v>181.61535383670724</v>
      </c>
      <c r="AE6332" s="7">
        <f t="shared" si="296"/>
        <v>0.41794083886650157</v>
      </c>
    </row>
    <row r="6333" spans="1:31" x14ac:dyDescent="0.45">
      <c r="A6333" t="s">
        <v>96</v>
      </c>
      <c r="B6333" t="s">
        <v>183</v>
      </c>
      <c r="C6333" t="s">
        <v>135</v>
      </c>
      <c r="D6333">
        <v>6.601768944437364E-2</v>
      </c>
      <c r="E6333">
        <v>6.5988349940202626E-2</v>
      </c>
      <c r="F6333">
        <v>6.5988349940202626E-2</v>
      </c>
      <c r="G6333">
        <v>6.5988349940202626E-2</v>
      </c>
      <c r="H6333">
        <v>6.5988349940202626E-2</v>
      </c>
      <c r="I6333">
        <v>7.4498901828666614E-2</v>
      </c>
      <c r="J6333">
        <v>0.1118539585392041</v>
      </c>
      <c r="K6333">
        <v>8.5963522651378008E-2</v>
      </c>
      <c r="L6333">
        <v>6.5884823404056311E-2</v>
      </c>
      <c r="M6333">
        <v>6.5884823404056311E-2</v>
      </c>
      <c r="N6333">
        <v>6.7297310962003795E-2</v>
      </c>
      <c r="O6333">
        <v>8.6281227567972726E-2</v>
      </c>
      <c r="P6333">
        <v>0.1386970900410405</v>
      </c>
      <c r="Q6333">
        <v>0.18885548723603571</v>
      </c>
      <c r="R6333">
        <v>0.2385121789097063</v>
      </c>
      <c r="S6333">
        <v>0.27367138330093033</v>
      </c>
      <c r="T6333">
        <v>0.31678410813714292</v>
      </c>
      <c r="U6333">
        <v>0.46935623599880782</v>
      </c>
      <c r="V6333">
        <v>0.61928529367043805</v>
      </c>
      <c r="W6333">
        <v>0.51355326508202614</v>
      </c>
      <c r="X6333">
        <v>0.36823470092298433</v>
      </c>
      <c r="Y6333">
        <v>0.1666656010957224</v>
      </c>
      <c r="Z6333">
        <v>9.8610106356407504E-2</v>
      </c>
      <c r="AA6333">
        <v>7.4856005508005266E-2</v>
      </c>
      <c r="AB6333" s="7">
        <f t="shared" si="294"/>
        <v>4.3547171138217688</v>
      </c>
      <c r="AC6333">
        <f>INDEX(SHELF_days!$C$2:$C$289,MATCH(A6333&amp;"|"&amp;C6333,SHELF_days!$D$2:$D$289,0))</f>
        <v>110</v>
      </c>
      <c r="AD6333" s="8">
        <f t="shared" si="295"/>
        <v>479.01888252039458</v>
      </c>
      <c r="AE6333" s="7">
        <f t="shared" si="296"/>
        <v>0.61928529367043805</v>
      </c>
    </row>
    <row r="6334" spans="1:31" x14ac:dyDescent="0.45">
      <c r="A6334" t="s">
        <v>96</v>
      </c>
      <c r="B6334" t="s">
        <v>183</v>
      </c>
      <c r="C6334" t="s">
        <v>136</v>
      </c>
      <c r="D6334">
        <v>5.7149661311438643E-2</v>
      </c>
      <c r="E6334">
        <v>5.2921911942831953E-2</v>
      </c>
      <c r="F6334">
        <v>5.2973139648527373E-2</v>
      </c>
      <c r="G6334">
        <v>5.2973139648527373E-2</v>
      </c>
      <c r="H6334">
        <v>5.2973139648527373E-2</v>
      </c>
      <c r="I6334">
        <v>5.511153044912781E-2</v>
      </c>
      <c r="J6334">
        <v>7.9187088477243275E-2</v>
      </c>
      <c r="K6334">
        <v>7.7726367040556604E-2</v>
      </c>
      <c r="L6334">
        <v>5.2921911942831953E-2</v>
      </c>
      <c r="M6334">
        <v>5.2921911942831953E-2</v>
      </c>
      <c r="N6334">
        <v>5.2921911942831953E-2</v>
      </c>
      <c r="O6334">
        <v>6.7780873891973431E-2</v>
      </c>
      <c r="P6334">
        <v>0.1019987858234159</v>
      </c>
      <c r="Q6334">
        <v>0.12002727910637</v>
      </c>
      <c r="R6334">
        <v>0.13370580835141549</v>
      </c>
      <c r="S6334">
        <v>0.1442096834920788</v>
      </c>
      <c r="T6334">
        <v>0.1926096198331162</v>
      </c>
      <c r="U6334">
        <v>0.55947024775159659</v>
      </c>
      <c r="V6334">
        <v>0.82689497161778935</v>
      </c>
      <c r="W6334">
        <v>0.64215469204148057</v>
      </c>
      <c r="X6334">
        <v>0.35202950813291101</v>
      </c>
      <c r="Y6334">
        <v>0.14539011619617481</v>
      </c>
      <c r="Z6334">
        <v>5.1439235775132937E-2</v>
      </c>
      <c r="AA6334">
        <v>4.6260846553692558E-2</v>
      </c>
      <c r="AB6334" s="7">
        <f t="shared" si="294"/>
        <v>4.0237533825624237</v>
      </c>
      <c r="AC6334">
        <f>INDEX(SHELF_days!$C$2:$C$289,MATCH(A6334&amp;"|"&amp;C6334,SHELF_days!$D$2:$D$289,0))</f>
        <v>63</v>
      </c>
      <c r="AD6334" s="8">
        <f t="shared" si="295"/>
        <v>253.49646310143268</v>
      </c>
      <c r="AE6334" s="7">
        <f t="shared" si="296"/>
        <v>0.82689497161778935</v>
      </c>
    </row>
    <row r="6335" spans="1:31" x14ac:dyDescent="0.45">
      <c r="A6335" t="s">
        <v>96</v>
      </c>
      <c r="B6335" t="s">
        <v>183</v>
      </c>
      <c r="C6335" t="s">
        <v>137</v>
      </c>
      <c r="D6335">
        <v>0.27316793138054812</v>
      </c>
      <c r="E6335">
        <v>0.27281369179566423</v>
      </c>
      <c r="F6335">
        <v>0.27240873678214178</v>
      </c>
      <c r="G6335">
        <v>0.26868653168631229</v>
      </c>
      <c r="H6335">
        <v>0.26849596462112529</v>
      </c>
      <c r="I6335">
        <v>0.26844063869897428</v>
      </c>
      <c r="J6335">
        <v>0.31443338514938363</v>
      </c>
      <c r="K6335">
        <v>0.31958253798735919</v>
      </c>
      <c r="L6335">
        <v>0.26816938799731699</v>
      </c>
      <c r="M6335">
        <v>0.26816938799731699</v>
      </c>
      <c r="N6335">
        <v>0.27004432202576961</v>
      </c>
      <c r="O6335">
        <v>0.2896197090646338</v>
      </c>
      <c r="P6335">
        <v>0.33689109904920078</v>
      </c>
      <c r="Q6335">
        <v>0.39606294120534352</v>
      </c>
      <c r="R6335">
        <v>0.43154529927822272</v>
      </c>
      <c r="S6335">
        <v>0.46012421173158619</v>
      </c>
      <c r="T6335">
        <v>0.49981210830353112</v>
      </c>
      <c r="U6335">
        <v>0.85230201089936575</v>
      </c>
      <c r="V6335">
        <v>1</v>
      </c>
      <c r="W6335">
        <v>1</v>
      </c>
      <c r="X6335">
        <v>0.84158568714493986</v>
      </c>
      <c r="Y6335">
        <v>0.42768554779260082</v>
      </c>
      <c r="Z6335">
        <v>0.31069196966391821</v>
      </c>
      <c r="AA6335">
        <v>0.29333192475785269</v>
      </c>
      <c r="AB6335" s="7">
        <f t="shared" si="294"/>
        <v>10.204065025013106</v>
      </c>
      <c r="AC6335">
        <f>INDEX(SHELF_days!$C$2:$C$289,MATCH(A6335&amp;"|"&amp;C6335,SHELF_days!$D$2:$D$289,0))</f>
        <v>60</v>
      </c>
      <c r="AD6335" s="8">
        <f t="shared" si="295"/>
        <v>612.24390150078636</v>
      </c>
      <c r="AE6335" s="7">
        <f t="shared" si="296"/>
        <v>1</v>
      </c>
    </row>
    <row r="6336" spans="1:31" x14ac:dyDescent="0.45">
      <c r="A6336" t="s">
        <v>96</v>
      </c>
      <c r="B6336" t="s">
        <v>183</v>
      </c>
      <c r="C6336" t="s">
        <v>138</v>
      </c>
      <c r="D6336">
        <v>0.78776432271015584</v>
      </c>
      <c r="E6336">
        <v>0.78776432271015584</v>
      </c>
      <c r="F6336">
        <v>0.78776432271015584</v>
      </c>
      <c r="G6336">
        <v>0.78776432271015584</v>
      </c>
      <c r="H6336">
        <v>0.78776432271015584</v>
      </c>
      <c r="I6336">
        <v>0.78776432271015584</v>
      </c>
      <c r="J6336">
        <v>0.78721874764449962</v>
      </c>
      <c r="K6336">
        <v>0.78721874764449962</v>
      </c>
      <c r="L6336">
        <v>0.78721874764449962</v>
      </c>
      <c r="M6336">
        <v>0.78721874764449962</v>
      </c>
      <c r="N6336">
        <v>0.78721874764449962</v>
      </c>
      <c r="O6336">
        <v>0.79911382090697725</v>
      </c>
      <c r="P6336">
        <v>0.79911382090697725</v>
      </c>
      <c r="Q6336">
        <v>0.81100889416945476</v>
      </c>
      <c r="R6336">
        <v>0.88217186153625415</v>
      </c>
      <c r="S6336">
        <v>0.9900497255749644</v>
      </c>
      <c r="T6336">
        <v>1</v>
      </c>
      <c r="U6336">
        <v>1</v>
      </c>
      <c r="V6336">
        <v>1</v>
      </c>
      <c r="W6336">
        <v>1</v>
      </c>
      <c r="X6336">
        <v>1</v>
      </c>
      <c r="Y6336">
        <v>1</v>
      </c>
      <c r="Z6336">
        <v>0.90862072598680188</v>
      </c>
      <c r="AA6336">
        <v>0.8669341804771501</v>
      </c>
      <c r="AB6336" s="7">
        <f t="shared" si="294"/>
        <v>20.719692704042007</v>
      </c>
      <c r="AC6336">
        <f>INDEX(SHELF_days!$C$2:$C$289,MATCH(A6336&amp;"|"&amp;C6336,SHELF_days!$D$2:$D$289,0))</f>
        <v>6</v>
      </c>
      <c r="AD6336" s="8">
        <f t="shared" si="295"/>
        <v>124.31815622425205</v>
      </c>
      <c r="AE6336" s="7">
        <f t="shared" si="296"/>
        <v>1</v>
      </c>
    </row>
    <row r="6337" spans="1:31" x14ac:dyDescent="0.45">
      <c r="A6337" t="s">
        <v>96</v>
      </c>
      <c r="B6337" t="s">
        <v>183</v>
      </c>
      <c r="C6337" t="s">
        <v>139</v>
      </c>
      <c r="D6337">
        <v>3.2837622785594092E-8</v>
      </c>
      <c r="E6337">
        <v>3.2837622785594092E-8</v>
      </c>
      <c r="F6337">
        <v>3.2837622785594092E-8</v>
      </c>
      <c r="G6337">
        <v>3.2837622785594092E-8</v>
      </c>
      <c r="H6337">
        <v>3.2837622785594092E-8</v>
      </c>
      <c r="I6337">
        <v>5.6709398581063046E-3</v>
      </c>
      <c r="J6337">
        <v>0.1547815797818084</v>
      </c>
      <c r="K6337">
        <v>8.8283703877088518E-2</v>
      </c>
      <c r="L6337">
        <v>3.2837622785594092E-8</v>
      </c>
      <c r="M6337">
        <v>3.2837622785594092E-8</v>
      </c>
      <c r="N6337">
        <v>3.2837622785594092E-8</v>
      </c>
      <c r="O6337">
        <v>3.2837622785594092E-8</v>
      </c>
      <c r="P6337">
        <v>3.2837622785594092E-8</v>
      </c>
      <c r="Q6337">
        <v>3.2837622785594092E-8</v>
      </c>
      <c r="R6337">
        <v>3.2837622785594092E-8</v>
      </c>
      <c r="S6337">
        <v>3.2837622785594092E-8</v>
      </c>
      <c r="T6337">
        <v>2.2164373755507449E-2</v>
      </c>
      <c r="U6337">
        <v>0.41101824975826451</v>
      </c>
      <c r="V6337">
        <v>0.43087977049538789</v>
      </c>
      <c r="W6337">
        <v>0.21504558314240241</v>
      </c>
      <c r="X6337">
        <v>1.3411715808188651E-2</v>
      </c>
      <c r="Y6337">
        <v>3.2837622785594092E-8</v>
      </c>
      <c r="Z6337">
        <v>3.2837622785594092E-8</v>
      </c>
      <c r="AA6337">
        <v>3.2837622785594092E-8</v>
      </c>
      <c r="AB6337" s="7">
        <f t="shared" si="294"/>
        <v>1.3412564418787187</v>
      </c>
      <c r="AC6337">
        <f>INDEX(SHELF_days!$C$2:$C$289,MATCH(A6337&amp;"|"&amp;C6337,SHELF_days!$D$2:$D$289,0))</f>
        <v>19</v>
      </c>
      <c r="AD6337" s="8">
        <f t="shared" si="295"/>
        <v>25.483872395695656</v>
      </c>
      <c r="AE6337" s="7">
        <f t="shared" si="296"/>
        <v>0.43087977049538789</v>
      </c>
    </row>
    <row r="6338" spans="1:31" x14ac:dyDescent="0.45">
      <c r="A6338" t="s">
        <v>96</v>
      </c>
      <c r="B6338" t="s">
        <v>184</v>
      </c>
      <c r="C6338" t="s">
        <v>134</v>
      </c>
      <c r="D6338">
        <v>0.82988641043749234</v>
      </c>
      <c r="E6338">
        <v>0.78207774920413753</v>
      </c>
      <c r="F6338">
        <v>0.76950277479913021</v>
      </c>
      <c r="G6338">
        <v>0.7706983118492805</v>
      </c>
      <c r="H6338">
        <v>0.80621906379037378</v>
      </c>
      <c r="I6338">
        <v>0.88123881336273013</v>
      </c>
      <c r="J6338">
        <v>0.90248563819735439</v>
      </c>
      <c r="K6338">
        <v>0.86667882276637942</v>
      </c>
      <c r="L6338">
        <v>0.8613622086056909</v>
      </c>
      <c r="M6338">
        <v>0.89728881813116845</v>
      </c>
      <c r="N6338">
        <v>0.92657627066668591</v>
      </c>
      <c r="O6338">
        <v>0.93571427637708382</v>
      </c>
      <c r="P6338">
        <v>0.92922756638698412</v>
      </c>
      <c r="Q6338">
        <v>0.92052706954346419</v>
      </c>
      <c r="R6338">
        <v>0.92042590563422733</v>
      </c>
      <c r="S6338">
        <v>0.92508004643284336</v>
      </c>
      <c r="T6338">
        <v>0.95202290016893754</v>
      </c>
      <c r="U6338">
        <v>0.97069916008608048</v>
      </c>
      <c r="V6338">
        <v>0.97330818732152913</v>
      </c>
      <c r="W6338">
        <v>0.97330818732152913</v>
      </c>
      <c r="X6338">
        <v>0.97330818732152913</v>
      </c>
      <c r="Y6338">
        <v>0.97330818732152913</v>
      </c>
      <c r="Z6338">
        <v>0.96046237409416901</v>
      </c>
      <c r="AA6338">
        <v>0.910431312050766</v>
      </c>
      <c r="AB6338" s="7">
        <f t="shared" ref="AB6338:AB6401" si="297">SUM(D6338:AA6338)</f>
        <v>21.611838241871094</v>
      </c>
      <c r="AC6338">
        <f>INDEX(SHELF_days!$C$2:$C$289,MATCH(A6338&amp;"|"&amp;C6338,SHELF_days!$D$2:$D$289,0))</f>
        <v>107</v>
      </c>
      <c r="AD6338" s="8">
        <f t="shared" ref="AD6338:AD6401" si="298">AB6338*AC6338</f>
        <v>2312.4666918802072</v>
      </c>
      <c r="AE6338" s="7">
        <f t="shared" ref="AE6338:AE6401" si="299">MAX(D6338:AA6338)</f>
        <v>0.97330818732152913</v>
      </c>
    </row>
    <row r="6339" spans="1:31" x14ac:dyDescent="0.45">
      <c r="A6339" t="s">
        <v>96</v>
      </c>
      <c r="B6339" t="s">
        <v>184</v>
      </c>
      <c r="C6339" t="s">
        <v>135</v>
      </c>
      <c r="D6339">
        <v>0.93045607139841091</v>
      </c>
      <c r="E6339">
        <v>0.8876043451976432</v>
      </c>
      <c r="F6339">
        <v>0.87570982419567844</v>
      </c>
      <c r="G6339">
        <v>0.87297884482373933</v>
      </c>
      <c r="H6339">
        <v>0.88751919086403375</v>
      </c>
      <c r="I6339">
        <v>0.93276615063168511</v>
      </c>
      <c r="J6339">
        <v>0.9129314264582773</v>
      </c>
      <c r="K6339">
        <v>0.87593547343668499</v>
      </c>
      <c r="L6339">
        <v>0.91266816901043635</v>
      </c>
      <c r="M6339">
        <v>0.94750876257194894</v>
      </c>
      <c r="N6339">
        <v>0.95537316474619738</v>
      </c>
      <c r="O6339">
        <v>0.95581023836241275</v>
      </c>
      <c r="P6339">
        <v>0.94522089751265981</v>
      </c>
      <c r="Q6339">
        <v>0.93057337782594618</v>
      </c>
      <c r="R6339">
        <v>0.92982939785862095</v>
      </c>
      <c r="S6339">
        <v>0.94109958365489943</v>
      </c>
      <c r="T6339">
        <v>0.96255906030802385</v>
      </c>
      <c r="U6339">
        <v>0.97330818732152913</v>
      </c>
      <c r="V6339">
        <v>0.97330818732152913</v>
      </c>
      <c r="W6339">
        <v>0.97330818732152913</v>
      </c>
      <c r="X6339">
        <v>0.97330818732152913</v>
      </c>
      <c r="Y6339">
        <v>0.97330818732152913</v>
      </c>
      <c r="Z6339">
        <v>0.9685518208934405</v>
      </c>
      <c r="AA6339">
        <v>0.94441163905160641</v>
      </c>
      <c r="AB6339" s="7">
        <f t="shared" si="297"/>
        <v>22.436048375409989</v>
      </c>
      <c r="AC6339">
        <f>INDEX(SHELF_days!$C$2:$C$289,MATCH(A6339&amp;"|"&amp;C6339,SHELF_days!$D$2:$D$289,0))</f>
        <v>110</v>
      </c>
      <c r="AD6339" s="8">
        <f t="shared" si="298"/>
        <v>2467.9653212950989</v>
      </c>
      <c r="AE6339" s="7">
        <f t="shared" si="299"/>
        <v>0.97330818732152913</v>
      </c>
    </row>
    <row r="6340" spans="1:31" x14ac:dyDescent="0.45">
      <c r="A6340" t="s">
        <v>96</v>
      </c>
      <c r="B6340" t="s">
        <v>184</v>
      </c>
      <c r="C6340" t="s">
        <v>136</v>
      </c>
      <c r="D6340">
        <v>0.8601103612720683</v>
      </c>
      <c r="E6340">
        <v>0.84443817182758496</v>
      </c>
      <c r="F6340">
        <v>0.84311262094996708</v>
      </c>
      <c r="G6340">
        <v>0.85594555934883443</v>
      </c>
      <c r="H6340">
        <v>0.89625816092340882</v>
      </c>
      <c r="I6340">
        <v>0.94452883103686414</v>
      </c>
      <c r="J6340">
        <v>0.93670991812142923</v>
      </c>
      <c r="K6340">
        <v>0.87723296739809298</v>
      </c>
      <c r="L6340">
        <v>0.85143576035426993</v>
      </c>
      <c r="M6340">
        <v>0.87948905771366881</v>
      </c>
      <c r="N6340">
        <v>0.88073839622049943</v>
      </c>
      <c r="O6340">
        <v>0.88354804692567601</v>
      </c>
      <c r="P6340">
        <v>0.8731430169104536</v>
      </c>
      <c r="Q6340">
        <v>0.87332742362905436</v>
      </c>
      <c r="R6340">
        <v>0.87368568981851313</v>
      </c>
      <c r="S6340">
        <v>0.89208247151863396</v>
      </c>
      <c r="T6340">
        <v>0.95635433715939011</v>
      </c>
      <c r="U6340">
        <v>0.97309315956109421</v>
      </c>
      <c r="V6340">
        <v>0.97330818732152913</v>
      </c>
      <c r="W6340">
        <v>0.97330818732152913</v>
      </c>
      <c r="X6340">
        <v>0.97330818732152913</v>
      </c>
      <c r="Y6340">
        <v>0.97261445060708795</v>
      </c>
      <c r="Z6340">
        <v>0.96243465536624517</v>
      </c>
      <c r="AA6340">
        <v>0.92985012428299774</v>
      </c>
      <c r="AB6340" s="7">
        <f t="shared" si="297"/>
        <v>21.780057742910422</v>
      </c>
      <c r="AC6340">
        <f>INDEX(SHELF_days!$C$2:$C$289,MATCH(A6340&amp;"|"&amp;C6340,SHELF_days!$D$2:$D$289,0))</f>
        <v>63</v>
      </c>
      <c r="AD6340" s="8">
        <f t="shared" si="298"/>
        <v>1372.1436378033566</v>
      </c>
      <c r="AE6340" s="7">
        <f t="shared" si="299"/>
        <v>0.97330818732152913</v>
      </c>
    </row>
    <row r="6341" spans="1:31" x14ac:dyDescent="0.45">
      <c r="A6341" t="s">
        <v>96</v>
      </c>
      <c r="B6341" t="s">
        <v>184</v>
      </c>
      <c r="C6341" t="s">
        <v>137</v>
      </c>
      <c r="D6341">
        <v>0.97100716913290674</v>
      </c>
      <c r="E6341">
        <v>0.95636260484068536</v>
      </c>
      <c r="F6341">
        <v>0.95143904752418251</v>
      </c>
      <c r="G6341">
        <v>0.94713852633886408</v>
      </c>
      <c r="H6341">
        <v>0.95004864808463607</v>
      </c>
      <c r="I6341">
        <v>0.96785447770073896</v>
      </c>
      <c r="J6341">
        <v>0.95188739061170335</v>
      </c>
      <c r="K6341">
        <v>0.86800936522358918</v>
      </c>
      <c r="L6341">
        <v>0.91392005463120152</v>
      </c>
      <c r="M6341">
        <v>0.91803802337211915</v>
      </c>
      <c r="N6341">
        <v>0.93458563437925934</v>
      </c>
      <c r="O6341">
        <v>0.94396618640485264</v>
      </c>
      <c r="P6341">
        <v>0.94929557459579661</v>
      </c>
      <c r="Q6341">
        <v>0.94386472868624238</v>
      </c>
      <c r="R6341">
        <v>0.94690738850808642</v>
      </c>
      <c r="S6341">
        <v>0.94914624598178565</v>
      </c>
      <c r="T6341">
        <v>0.97330818732152913</v>
      </c>
      <c r="U6341">
        <v>0.97330818732152913</v>
      </c>
      <c r="V6341">
        <v>0.97330818732152913</v>
      </c>
      <c r="W6341">
        <v>0.97330818732152913</v>
      </c>
      <c r="X6341">
        <v>0.97330818732152913</v>
      </c>
      <c r="Y6341">
        <v>0.97330818732152913</v>
      </c>
      <c r="Z6341">
        <v>0.97330818732152913</v>
      </c>
      <c r="AA6341">
        <v>0.96811490966153779</v>
      </c>
      <c r="AB6341" s="7">
        <f t="shared" si="297"/>
        <v>22.844743286928882</v>
      </c>
      <c r="AC6341">
        <f>INDEX(SHELF_days!$C$2:$C$289,MATCH(A6341&amp;"|"&amp;C6341,SHELF_days!$D$2:$D$289,0))</f>
        <v>60</v>
      </c>
      <c r="AD6341" s="8">
        <f t="shared" si="298"/>
        <v>1370.684597215733</v>
      </c>
      <c r="AE6341" s="7">
        <f t="shared" si="299"/>
        <v>0.97330818732152913</v>
      </c>
    </row>
    <row r="6342" spans="1:31" x14ac:dyDescent="0.45">
      <c r="A6342" t="s">
        <v>96</v>
      </c>
      <c r="B6342" t="s">
        <v>184</v>
      </c>
      <c r="C6342" t="s">
        <v>138</v>
      </c>
      <c r="D6342">
        <v>0.97330818732152902</v>
      </c>
      <c r="E6342">
        <v>0.97330818732152902</v>
      </c>
      <c r="F6342">
        <v>0.97330818732152902</v>
      </c>
      <c r="G6342">
        <v>0.97330818732152902</v>
      </c>
      <c r="H6342">
        <v>0.97330818732152902</v>
      </c>
      <c r="I6342">
        <v>0.97330818732152902</v>
      </c>
      <c r="J6342">
        <v>0.97330818732152902</v>
      </c>
      <c r="K6342">
        <v>0.97330818732152902</v>
      </c>
      <c r="L6342">
        <v>0.97330818732152902</v>
      </c>
      <c r="M6342">
        <v>0.97330818732152902</v>
      </c>
      <c r="N6342">
        <v>0.97330818732152902</v>
      </c>
      <c r="O6342">
        <v>0.97330818732152902</v>
      </c>
      <c r="P6342">
        <v>0.97330818732152902</v>
      </c>
      <c r="Q6342">
        <v>0.97330818732152902</v>
      </c>
      <c r="R6342">
        <v>0.97330818732152902</v>
      </c>
      <c r="S6342">
        <v>0.97330818732152902</v>
      </c>
      <c r="T6342">
        <v>0.97330818732152902</v>
      </c>
      <c r="U6342">
        <v>0.97330818732152902</v>
      </c>
      <c r="V6342">
        <v>0.97330818732152902</v>
      </c>
      <c r="W6342">
        <v>0.97330818732152902</v>
      </c>
      <c r="X6342">
        <v>0.97330818732152902</v>
      </c>
      <c r="Y6342">
        <v>0.97330818732152902</v>
      </c>
      <c r="Z6342">
        <v>0.97330818732152902</v>
      </c>
      <c r="AA6342">
        <v>0.97330818732152902</v>
      </c>
      <c r="AB6342" s="7">
        <f t="shared" si="297"/>
        <v>23.359396495716688</v>
      </c>
      <c r="AC6342">
        <f>INDEX(SHELF_days!$C$2:$C$289,MATCH(A6342&amp;"|"&amp;C6342,SHELF_days!$D$2:$D$289,0))</f>
        <v>6</v>
      </c>
      <c r="AD6342" s="8">
        <f t="shared" si="298"/>
        <v>140.15637897430014</v>
      </c>
      <c r="AE6342" s="7">
        <f t="shared" si="299"/>
        <v>0.97330818732152902</v>
      </c>
    </row>
    <row r="6343" spans="1:31" x14ac:dyDescent="0.45">
      <c r="A6343" t="s">
        <v>96</v>
      </c>
      <c r="B6343" t="s">
        <v>184</v>
      </c>
      <c r="C6343" t="s">
        <v>139</v>
      </c>
      <c r="D6343">
        <v>0.85783930066937353</v>
      </c>
      <c r="E6343">
        <v>0.8716082938751375</v>
      </c>
      <c r="F6343">
        <v>0.87659130436181176</v>
      </c>
      <c r="G6343">
        <v>0.89646468283888991</v>
      </c>
      <c r="H6343">
        <v>0.89646468283888991</v>
      </c>
      <c r="I6343">
        <v>0.92131543108440961</v>
      </c>
      <c r="J6343">
        <v>0.97330818732152913</v>
      </c>
      <c r="K6343">
        <v>0.94188374604774339</v>
      </c>
      <c r="L6343">
        <v>0.84882204850274745</v>
      </c>
      <c r="M6343">
        <v>0.84517701638084475</v>
      </c>
      <c r="N6343">
        <v>0.8685465120184851</v>
      </c>
      <c r="O6343">
        <v>0.85828830184068805</v>
      </c>
      <c r="P6343">
        <v>0.85027396937581745</v>
      </c>
      <c r="Q6343">
        <v>0.84093745255722641</v>
      </c>
      <c r="R6343">
        <v>0.83753609946297181</v>
      </c>
      <c r="S6343">
        <v>0.85433979907787183</v>
      </c>
      <c r="T6343">
        <v>0.95793948642500126</v>
      </c>
      <c r="U6343">
        <v>0.97330818732152913</v>
      </c>
      <c r="V6343">
        <v>0.97330818732152913</v>
      </c>
      <c r="W6343">
        <v>0.97330818732152913</v>
      </c>
      <c r="X6343">
        <v>0.97330818732152913</v>
      </c>
      <c r="Y6343">
        <v>0.97330818732152913</v>
      </c>
      <c r="Z6343">
        <v>0.97330818732152913</v>
      </c>
      <c r="AA6343">
        <v>0.96172892093365847</v>
      </c>
      <c r="AB6343" s="7">
        <f t="shared" si="297"/>
        <v>21.798914359542266</v>
      </c>
      <c r="AC6343">
        <f>INDEX(SHELF_days!$C$2:$C$289,MATCH(A6343&amp;"|"&amp;C6343,SHELF_days!$D$2:$D$289,0))</f>
        <v>19</v>
      </c>
      <c r="AD6343" s="8">
        <f t="shared" si="298"/>
        <v>414.17937283130306</v>
      </c>
      <c r="AE6343" s="7">
        <f t="shared" si="299"/>
        <v>0.97330818732152913</v>
      </c>
    </row>
    <row r="6344" spans="1:31" x14ac:dyDescent="0.45">
      <c r="A6344" t="s">
        <v>96</v>
      </c>
      <c r="B6344" t="s">
        <v>185</v>
      </c>
      <c r="C6344" t="s">
        <v>134</v>
      </c>
      <c r="D6344">
        <v>0.41109401085062219</v>
      </c>
      <c r="E6344">
        <v>0.40800687691345461</v>
      </c>
      <c r="F6344">
        <v>0.40189465024778809</v>
      </c>
      <c r="G6344">
        <v>0.39800240066627929</v>
      </c>
      <c r="H6344">
        <v>0.396877201614242</v>
      </c>
      <c r="I6344">
        <v>0.39483093044723572</v>
      </c>
      <c r="J6344">
        <v>0.39064879757842552</v>
      </c>
      <c r="K6344">
        <v>0.3830680151105062</v>
      </c>
      <c r="L6344">
        <v>0.37102443115225942</v>
      </c>
      <c r="M6344">
        <v>0.36010585690360242</v>
      </c>
      <c r="N6344">
        <v>0.35153470298488609</v>
      </c>
      <c r="O6344">
        <v>0.34558961836485352</v>
      </c>
      <c r="P6344">
        <v>0.34770066042748221</v>
      </c>
      <c r="Q6344">
        <v>0.35465028562480833</v>
      </c>
      <c r="R6344">
        <v>0.36263348390806238</v>
      </c>
      <c r="S6344">
        <v>0.37384820552332948</v>
      </c>
      <c r="T6344">
        <v>0.38565373868931008</v>
      </c>
      <c r="U6344">
        <v>0.39353251461270361</v>
      </c>
      <c r="V6344">
        <v>0.39856023507403288</v>
      </c>
      <c r="W6344">
        <v>0.40337679137065768</v>
      </c>
      <c r="X6344">
        <v>0.4044008657771303</v>
      </c>
      <c r="Y6344">
        <v>0.40276474190873651</v>
      </c>
      <c r="Z6344">
        <v>0.39955248417076872</v>
      </c>
      <c r="AA6344">
        <v>0.39303135671093659</v>
      </c>
      <c r="AB6344" s="7">
        <f t="shared" si="297"/>
        <v>9.2323828566321158</v>
      </c>
      <c r="AC6344">
        <f>INDEX(SHELF_days!$C$2:$C$289,MATCH(A6344&amp;"|"&amp;C6344,SHELF_days!$D$2:$D$289,0))</f>
        <v>107</v>
      </c>
      <c r="AD6344" s="8">
        <f t="shared" si="298"/>
        <v>987.86496565963637</v>
      </c>
      <c r="AE6344" s="7">
        <f t="shared" si="299"/>
        <v>0.41109401085062219</v>
      </c>
    </row>
    <row r="6345" spans="1:31" x14ac:dyDescent="0.45">
      <c r="A6345" t="s">
        <v>96</v>
      </c>
      <c r="B6345" t="s">
        <v>185</v>
      </c>
      <c r="C6345" t="s">
        <v>135</v>
      </c>
      <c r="D6345">
        <v>0.40454551164492719</v>
      </c>
      <c r="E6345">
        <v>0.39844855659519107</v>
      </c>
      <c r="F6345">
        <v>0.39400971510063842</v>
      </c>
      <c r="G6345">
        <v>0.38424312497517638</v>
      </c>
      <c r="H6345">
        <v>0.37765490430591397</v>
      </c>
      <c r="I6345">
        <v>0.3709896202563826</v>
      </c>
      <c r="J6345">
        <v>0.36022304797305349</v>
      </c>
      <c r="K6345">
        <v>0.34994748038962059</v>
      </c>
      <c r="L6345">
        <v>0.33822651014268812</v>
      </c>
      <c r="M6345">
        <v>0.3262096263383803</v>
      </c>
      <c r="N6345">
        <v>0.32133092039150291</v>
      </c>
      <c r="O6345">
        <v>0.32018701803511351</v>
      </c>
      <c r="P6345">
        <v>0.32966731793310011</v>
      </c>
      <c r="Q6345">
        <v>0.34288371067151358</v>
      </c>
      <c r="R6345">
        <v>0.3565034237657731</v>
      </c>
      <c r="S6345">
        <v>0.37126725409141181</v>
      </c>
      <c r="T6345">
        <v>0.38389516562562997</v>
      </c>
      <c r="U6345">
        <v>0.39536068020612269</v>
      </c>
      <c r="V6345">
        <v>0.40321744607406962</v>
      </c>
      <c r="W6345">
        <v>0.4070500945259824</v>
      </c>
      <c r="X6345">
        <v>0.40584760803844672</v>
      </c>
      <c r="Y6345">
        <v>0.40533339683965269</v>
      </c>
      <c r="Z6345">
        <v>0.40381733100093758</v>
      </c>
      <c r="AA6345">
        <v>0.4008558931951503</v>
      </c>
      <c r="AB6345" s="7">
        <f t="shared" si="297"/>
        <v>8.9517153581163775</v>
      </c>
      <c r="AC6345">
        <f>INDEX(SHELF_days!$C$2:$C$289,MATCH(A6345&amp;"|"&amp;C6345,SHELF_days!$D$2:$D$289,0))</f>
        <v>110</v>
      </c>
      <c r="AD6345" s="8">
        <f t="shared" si="298"/>
        <v>984.68868939280151</v>
      </c>
      <c r="AE6345" s="7">
        <f t="shared" si="299"/>
        <v>0.4070500945259824</v>
      </c>
    </row>
    <row r="6346" spans="1:31" x14ac:dyDescent="0.45">
      <c r="A6346" t="s">
        <v>96</v>
      </c>
      <c r="B6346" t="s">
        <v>185</v>
      </c>
      <c r="C6346" t="s">
        <v>136</v>
      </c>
      <c r="D6346">
        <v>0.39511197775364809</v>
      </c>
      <c r="E6346">
        <v>0.38471950502015478</v>
      </c>
      <c r="F6346">
        <v>0.37903421000954213</v>
      </c>
      <c r="G6346">
        <v>0.3743167148764372</v>
      </c>
      <c r="H6346">
        <v>0.37154746837529812</v>
      </c>
      <c r="I6346">
        <v>0.36686148824069642</v>
      </c>
      <c r="J6346">
        <v>0.36205349468076692</v>
      </c>
      <c r="K6346">
        <v>0.35262584719482049</v>
      </c>
      <c r="L6346">
        <v>0.34810052387656881</v>
      </c>
      <c r="M6346">
        <v>0.34205913082164302</v>
      </c>
      <c r="N6346">
        <v>0.33886523579475242</v>
      </c>
      <c r="O6346">
        <v>0.3417190582612627</v>
      </c>
      <c r="P6346">
        <v>0.35024091752491959</v>
      </c>
      <c r="Q6346">
        <v>0.36420857388964478</v>
      </c>
      <c r="R6346">
        <v>0.37997266556446391</v>
      </c>
      <c r="S6346">
        <v>0.39664793195366349</v>
      </c>
      <c r="T6346">
        <v>0.41391222867203248</v>
      </c>
      <c r="U6346">
        <v>0.42713668312052228</v>
      </c>
      <c r="V6346">
        <v>0.43870697532614111</v>
      </c>
      <c r="W6346">
        <v>0.44998240398708989</v>
      </c>
      <c r="X6346">
        <v>0.45519687671138892</v>
      </c>
      <c r="Y6346">
        <v>0.45596518879224801</v>
      </c>
      <c r="Z6346">
        <v>0.45189249160045991</v>
      </c>
      <c r="AA6346">
        <v>0.44671652827484221</v>
      </c>
      <c r="AB6346" s="7">
        <f t="shared" si="297"/>
        <v>9.3875941203230084</v>
      </c>
      <c r="AC6346">
        <f>INDEX(SHELF_days!$C$2:$C$289,MATCH(A6346&amp;"|"&amp;C6346,SHELF_days!$D$2:$D$289,0))</f>
        <v>63</v>
      </c>
      <c r="AD6346" s="8">
        <f t="shared" si="298"/>
        <v>591.41842958034954</v>
      </c>
      <c r="AE6346" s="7">
        <f t="shared" si="299"/>
        <v>0.45596518879224801</v>
      </c>
    </row>
    <row r="6347" spans="1:31" x14ac:dyDescent="0.45">
      <c r="A6347" t="s">
        <v>96</v>
      </c>
      <c r="B6347" t="s">
        <v>185</v>
      </c>
      <c r="C6347" t="s">
        <v>137</v>
      </c>
      <c r="D6347">
        <v>0.39115591687456058</v>
      </c>
      <c r="E6347">
        <v>0.38077555168896171</v>
      </c>
      <c r="F6347">
        <v>0.37189122036535049</v>
      </c>
      <c r="G6347">
        <v>0.3628889610428756</v>
      </c>
      <c r="H6347">
        <v>0.35752620569487892</v>
      </c>
      <c r="I6347">
        <v>0.35057320915008272</v>
      </c>
      <c r="J6347">
        <v>0.34116617906558072</v>
      </c>
      <c r="K6347">
        <v>0.32998375716807221</v>
      </c>
      <c r="L6347">
        <v>0.32034689270162803</v>
      </c>
      <c r="M6347">
        <v>0.31184510281074251</v>
      </c>
      <c r="N6347">
        <v>0.3060007870302584</v>
      </c>
      <c r="O6347">
        <v>0.30785189925484752</v>
      </c>
      <c r="P6347">
        <v>0.31328002008634698</v>
      </c>
      <c r="Q6347">
        <v>0.32039593791804882</v>
      </c>
      <c r="R6347">
        <v>0.3289690304930481</v>
      </c>
      <c r="S6347">
        <v>0.33809687145688039</v>
      </c>
      <c r="T6347">
        <v>0.34812756085105012</v>
      </c>
      <c r="U6347">
        <v>0.35379235369363132</v>
      </c>
      <c r="V6347">
        <v>0.35914424762250102</v>
      </c>
      <c r="W6347">
        <v>0.36595978812471791</v>
      </c>
      <c r="X6347">
        <v>0.37260002644776008</v>
      </c>
      <c r="Y6347">
        <v>0.37268072735464192</v>
      </c>
      <c r="Z6347">
        <v>0.36993425151185999</v>
      </c>
      <c r="AA6347">
        <v>0.3665671271673035</v>
      </c>
      <c r="AB6347" s="7">
        <f t="shared" si="297"/>
        <v>8.341553625575628</v>
      </c>
      <c r="AC6347">
        <f>INDEX(SHELF_days!$C$2:$C$289,MATCH(A6347&amp;"|"&amp;C6347,SHELF_days!$D$2:$D$289,0))</f>
        <v>60</v>
      </c>
      <c r="AD6347" s="8">
        <f t="shared" si="298"/>
        <v>500.49321753453768</v>
      </c>
      <c r="AE6347" s="7">
        <f t="shared" si="299"/>
        <v>0.39115591687456058</v>
      </c>
    </row>
    <row r="6348" spans="1:31" x14ac:dyDescent="0.45">
      <c r="A6348" t="s">
        <v>96</v>
      </c>
      <c r="B6348" t="s">
        <v>185</v>
      </c>
      <c r="C6348" t="s">
        <v>138</v>
      </c>
      <c r="D6348">
        <v>0.29858350702536862</v>
      </c>
      <c r="E6348">
        <v>0.28983725078895012</v>
      </c>
      <c r="F6348">
        <v>0.28848688937986572</v>
      </c>
      <c r="G6348">
        <v>0.28151053797010722</v>
      </c>
      <c r="H6348">
        <v>0.27411436175885801</v>
      </c>
      <c r="I6348">
        <v>0.27059846973833068</v>
      </c>
      <c r="J6348">
        <v>0.27370185293916272</v>
      </c>
      <c r="K6348">
        <v>0.271464850813257</v>
      </c>
      <c r="L6348">
        <v>0.26124667531638412</v>
      </c>
      <c r="M6348">
        <v>0.25977109806503201</v>
      </c>
      <c r="N6348">
        <v>0.25998157323360771</v>
      </c>
      <c r="O6348">
        <v>0.26255933128083059</v>
      </c>
      <c r="P6348">
        <v>0.26785582071679581</v>
      </c>
      <c r="Q6348">
        <v>0.28190222438007712</v>
      </c>
      <c r="R6348">
        <v>0.29923575494082127</v>
      </c>
      <c r="S6348">
        <v>0.31348447363913728</v>
      </c>
      <c r="T6348">
        <v>0.32971188402919788</v>
      </c>
      <c r="U6348">
        <v>0.33392391985595038</v>
      </c>
      <c r="V6348">
        <v>0.33786470158844212</v>
      </c>
      <c r="W6348">
        <v>0.34492406125318698</v>
      </c>
      <c r="X6348">
        <v>0.34889101168979308</v>
      </c>
      <c r="Y6348">
        <v>0.35291874105208432</v>
      </c>
      <c r="Z6348">
        <v>0.34569420902911202</v>
      </c>
      <c r="AA6348">
        <v>0.33949954213580208</v>
      </c>
      <c r="AB6348" s="7">
        <f t="shared" si="297"/>
        <v>7.1877627426201558</v>
      </c>
      <c r="AC6348">
        <f>INDEX(SHELF_days!$C$2:$C$289,MATCH(A6348&amp;"|"&amp;C6348,SHELF_days!$D$2:$D$289,0))</f>
        <v>6</v>
      </c>
      <c r="AD6348" s="8">
        <f t="shared" si="298"/>
        <v>43.126576455720937</v>
      </c>
      <c r="AE6348" s="7">
        <f t="shared" si="299"/>
        <v>0.35291874105208432</v>
      </c>
    </row>
    <row r="6349" spans="1:31" x14ac:dyDescent="0.45">
      <c r="A6349" t="s">
        <v>96</v>
      </c>
      <c r="B6349" t="s">
        <v>185</v>
      </c>
      <c r="C6349" t="s">
        <v>139</v>
      </c>
      <c r="D6349">
        <v>0.40945562649914757</v>
      </c>
      <c r="E6349">
        <v>0.40660052757928761</v>
      </c>
      <c r="F6349">
        <v>0.41041875921186621</v>
      </c>
      <c r="G6349">
        <v>0.41205001581672718</v>
      </c>
      <c r="H6349">
        <v>0.4085271484370388</v>
      </c>
      <c r="I6349">
        <v>0.40577468059783101</v>
      </c>
      <c r="J6349">
        <v>0.40812071158604007</v>
      </c>
      <c r="K6349">
        <v>0.41166606005958573</v>
      </c>
      <c r="L6349">
        <v>0.41131898040501619</v>
      </c>
      <c r="M6349">
        <v>0.40951151823051579</v>
      </c>
      <c r="N6349">
        <v>0.4090754027813025</v>
      </c>
      <c r="O6349">
        <v>0.41223217487762531</v>
      </c>
      <c r="P6349">
        <v>0.42034989349586721</v>
      </c>
      <c r="Q6349">
        <v>0.4321620644433557</v>
      </c>
      <c r="R6349">
        <v>0.45104662757376712</v>
      </c>
      <c r="S6349">
        <v>0.46762096952159971</v>
      </c>
      <c r="T6349">
        <v>0.48786017405854271</v>
      </c>
      <c r="U6349">
        <v>0.49882321720801098</v>
      </c>
      <c r="V6349">
        <v>0.51250638385611802</v>
      </c>
      <c r="W6349">
        <v>0.52441221121833148</v>
      </c>
      <c r="X6349">
        <v>0.52967918496255928</v>
      </c>
      <c r="Y6349">
        <v>0.5278466648099257</v>
      </c>
      <c r="Z6349">
        <v>0.52645665788815621</v>
      </c>
      <c r="AA6349">
        <v>0.51912231208985415</v>
      </c>
      <c r="AB6349" s="7">
        <f t="shared" si="297"/>
        <v>10.812637967208074</v>
      </c>
      <c r="AC6349">
        <f>INDEX(SHELF_days!$C$2:$C$289,MATCH(A6349&amp;"|"&amp;C6349,SHELF_days!$D$2:$D$289,0))</f>
        <v>19</v>
      </c>
      <c r="AD6349" s="8">
        <f t="shared" si="298"/>
        <v>205.44012137695341</v>
      </c>
      <c r="AE6349" s="7">
        <f t="shared" si="299"/>
        <v>0.52967918496255928</v>
      </c>
    </row>
    <row r="6350" spans="1:31" x14ac:dyDescent="0.45">
      <c r="A6350" t="s">
        <v>96</v>
      </c>
      <c r="B6350" t="s">
        <v>186</v>
      </c>
      <c r="C6350" t="s">
        <v>134</v>
      </c>
      <c r="D6350">
        <v>0.5497818685272593</v>
      </c>
      <c r="E6350">
        <v>0.545460506098293</v>
      </c>
      <c r="F6350">
        <v>0.53968271287482728</v>
      </c>
      <c r="G6350">
        <v>0.53571843996492696</v>
      </c>
      <c r="H6350">
        <v>0.53663412546671818</v>
      </c>
      <c r="I6350">
        <v>0.53975581930626448</v>
      </c>
      <c r="J6350">
        <v>0.50331650348350321</v>
      </c>
      <c r="K6350">
        <v>0.41804502556130468</v>
      </c>
      <c r="L6350">
        <v>0.33626105758106761</v>
      </c>
      <c r="M6350">
        <v>0.29882473434313989</v>
      </c>
      <c r="N6350">
        <v>0.28533266036912258</v>
      </c>
      <c r="O6350">
        <v>0.28451843796223147</v>
      </c>
      <c r="P6350">
        <v>0.28798911941699762</v>
      </c>
      <c r="Q6350">
        <v>0.29917243473999139</v>
      </c>
      <c r="R6350">
        <v>0.31120648782623123</v>
      </c>
      <c r="S6350">
        <v>0.32818872189767362</v>
      </c>
      <c r="T6350">
        <v>0.36312445308836189</v>
      </c>
      <c r="U6350">
        <v>0.42833610925836207</v>
      </c>
      <c r="V6350">
        <v>0.5067875635319069</v>
      </c>
      <c r="W6350">
        <v>0.55266855036621154</v>
      </c>
      <c r="X6350">
        <v>0.5671915348156501</v>
      </c>
      <c r="Y6350">
        <v>0.57058250338000116</v>
      </c>
      <c r="Z6350">
        <v>0.56552352696672958</v>
      </c>
      <c r="AA6350">
        <v>0.5578076371932178</v>
      </c>
      <c r="AB6350" s="7">
        <f t="shared" si="297"/>
        <v>10.711910534019992</v>
      </c>
      <c r="AC6350">
        <f>INDEX(SHELF_days!$C$2:$C$289,MATCH(A6350&amp;"|"&amp;C6350,SHELF_days!$D$2:$D$289,0))</f>
        <v>107</v>
      </c>
      <c r="AD6350" s="8">
        <f t="shared" si="298"/>
        <v>1146.1744271401392</v>
      </c>
      <c r="AE6350" s="7">
        <f t="shared" si="299"/>
        <v>0.57058250338000116</v>
      </c>
    </row>
    <row r="6351" spans="1:31" x14ac:dyDescent="0.45">
      <c r="A6351" t="s">
        <v>96</v>
      </c>
      <c r="B6351" t="s">
        <v>186</v>
      </c>
      <c r="C6351" t="s">
        <v>135</v>
      </c>
      <c r="D6351">
        <v>0.46247070258245387</v>
      </c>
      <c r="E6351">
        <v>0.45754365865213142</v>
      </c>
      <c r="F6351">
        <v>0.44954752147766652</v>
      </c>
      <c r="G6351">
        <v>0.44165974726714857</v>
      </c>
      <c r="H6351">
        <v>0.43395435796026588</v>
      </c>
      <c r="I6351">
        <v>0.42824627208572341</v>
      </c>
      <c r="J6351">
        <v>0.37588153156934279</v>
      </c>
      <c r="K6351">
        <v>0.30789801447135612</v>
      </c>
      <c r="L6351">
        <v>0.25333668210142962</v>
      </c>
      <c r="M6351">
        <v>0.2150419103524723</v>
      </c>
      <c r="N6351">
        <v>0.1945096237026509</v>
      </c>
      <c r="O6351">
        <v>0.19389826140376129</v>
      </c>
      <c r="P6351">
        <v>0.20435181649537579</v>
      </c>
      <c r="Q6351">
        <v>0.21785693525735561</v>
      </c>
      <c r="R6351">
        <v>0.23492615517508089</v>
      </c>
      <c r="S6351">
        <v>0.25499298744892113</v>
      </c>
      <c r="T6351">
        <v>0.28310620711449208</v>
      </c>
      <c r="U6351">
        <v>0.3383256166243504</v>
      </c>
      <c r="V6351">
        <v>0.39529505577846991</v>
      </c>
      <c r="W6351">
        <v>0.45394930425088631</v>
      </c>
      <c r="X6351">
        <v>0.48211096961877592</v>
      </c>
      <c r="Y6351">
        <v>0.49079792299007952</v>
      </c>
      <c r="Z6351">
        <v>0.49305656806172238</v>
      </c>
      <c r="AA6351">
        <v>0.48861243442748692</v>
      </c>
      <c r="AB6351" s="7">
        <f t="shared" si="297"/>
        <v>8.5513702568694008</v>
      </c>
      <c r="AC6351">
        <f>INDEX(SHELF_days!$C$2:$C$289,MATCH(A6351&amp;"|"&amp;C6351,SHELF_days!$D$2:$D$289,0))</f>
        <v>110</v>
      </c>
      <c r="AD6351" s="8">
        <f t="shared" si="298"/>
        <v>940.65072825563414</v>
      </c>
      <c r="AE6351" s="7">
        <f t="shared" si="299"/>
        <v>0.49305656806172238</v>
      </c>
    </row>
    <row r="6352" spans="1:31" x14ac:dyDescent="0.45">
      <c r="A6352" t="s">
        <v>96</v>
      </c>
      <c r="B6352" t="s">
        <v>186</v>
      </c>
      <c r="C6352" t="s">
        <v>136</v>
      </c>
      <c r="D6352">
        <v>0.44975275772510898</v>
      </c>
      <c r="E6352">
        <v>0.44107658321787307</v>
      </c>
      <c r="F6352">
        <v>0.43312925855270112</v>
      </c>
      <c r="G6352">
        <v>0.42624389414924979</v>
      </c>
      <c r="H6352">
        <v>0.41876844108231209</v>
      </c>
      <c r="I6352">
        <v>0.41001648805378171</v>
      </c>
      <c r="J6352">
        <v>0.38337141607943798</v>
      </c>
      <c r="K6352">
        <v>0.30665905391547182</v>
      </c>
      <c r="L6352">
        <v>0.21809045568369539</v>
      </c>
      <c r="M6352">
        <v>0.1746254776694903</v>
      </c>
      <c r="N6352">
        <v>0.15556787079780329</v>
      </c>
      <c r="O6352">
        <v>0.1458965445851681</v>
      </c>
      <c r="P6352">
        <v>0.14368475698548641</v>
      </c>
      <c r="Q6352">
        <v>0.14470530751643629</v>
      </c>
      <c r="R6352">
        <v>0.1463654583454902</v>
      </c>
      <c r="S6352">
        <v>0.1508218912660087</v>
      </c>
      <c r="T6352">
        <v>0.1669720077708142</v>
      </c>
      <c r="U6352">
        <v>0.20263170164045771</v>
      </c>
      <c r="V6352">
        <v>0.26788302060201491</v>
      </c>
      <c r="W6352">
        <v>0.33056044187252898</v>
      </c>
      <c r="X6352">
        <v>0.37338858452406981</v>
      </c>
      <c r="Y6352">
        <v>0.39831785330603309</v>
      </c>
      <c r="Z6352">
        <v>0.40856988026182478</v>
      </c>
      <c r="AA6352">
        <v>0.41407068716865142</v>
      </c>
      <c r="AB6352" s="7">
        <f t="shared" si="297"/>
        <v>7.1111698327719104</v>
      </c>
      <c r="AC6352">
        <f>INDEX(SHELF_days!$C$2:$C$289,MATCH(A6352&amp;"|"&amp;C6352,SHELF_days!$D$2:$D$289,0))</f>
        <v>63</v>
      </c>
      <c r="AD6352" s="8">
        <f t="shared" si="298"/>
        <v>448.00369946463036</v>
      </c>
      <c r="AE6352" s="7">
        <f t="shared" si="299"/>
        <v>0.44975275772510898</v>
      </c>
    </row>
    <row r="6353" spans="1:31" x14ac:dyDescent="0.45">
      <c r="A6353" t="s">
        <v>96</v>
      </c>
      <c r="B6353" t="s">
        <v>186</v>
      </c>
      <c r="C6353" t="s">
        <v>137</v>
      </c>
      <c r="D6353">
        <v>0.30730730588946908</v>
      </c>
      <c r="E6353">
        <v>0.29619125750654601</v>
      </c>
      <c r="F6353">
        <v>0.28296584469925462</v>
      </c>
      <c r="G6353">
        <v>0.2691201298787157</v>
      </c>
      <c r="H6353">
        <v>0.2561941499344178</v>
      </c>
      <c r="I6353">
        <v>0.24592414286066511</v>
      </c>
      <c r="J6353">
        <v>0.1961420284337953</v>
      </c>
      <c r="K6353">
        <v>0.1223224092426853</v>
      </c>
      <c r="L6353">
        <v>9.2856156290234262E-2</v>
      </c>
      <c r="M6353">
        <v>7.5451005046467609E-2</v>
      </c>
      <c r="N6353">
        <v>6.6634412006911184E-2</v>
      </c>
      <c r="O6353">
        <v>6.9085474226005472E-2</v>
      </c>
      <c r="P6353">
        <v>7.6858980903258059E-2</v>
      </c>
      <c r="Q6353">
        <v>8.7039698245035782E-2</v>
      </c>
      <c r="R6353">
        <v>0.1017729428740257</v>
      </c>
      <c r="S6353">
        <v>0.1168630763674538</v>
      </c>
      <c r="T6353">
        <v>0.1342345709523248</v>
      </c>
      <c r="U6353">
        <v>0.16126954383424011</v>
      </c>
      <c r="V6353">
        <v>0.19926700026325461</v>
      </c>
      <c r="W6353">
        <v>0.25088422966928892</v>
      </c>
      <c r="X6353">
        <v>0.29481123321802588</v>
      </c>
      <c r="Y6353">
        <v>0.32447064906135048</v>
      </c>
      <c r="Z6353">
        <v>0.33774720513667289</v>
      </c>
      <c r="AA6353">
        <v>0.34211362494094449</v>
      </c>
      <c r="AB6353" s="7">
        <f t="shared" si="297"/>
        <v>4.707527071481044</v>
      </c>
      <c r="AC6353">
        <f>INDEX(SHELF_days!$C$2:$C$289,MATCH(A6353&amp;"|"&amp;C6353,SHELF_days!$D$2:$D$289,0))</f>
        <v>60</v>
      </c>
      <c r="AD6353" s="8">
        <f t="shared" si="298"/>
        <v>282.45162428886266</v>
      </c>
      <c r="AE6353" s="7">
        <f t="shared" si="299"/>
        <v>0.34211362494094449</v>
      </c>
    </row>
    <row r="6354" spans="1:31" x14ac:dyDescent="0.45">
      <c r="A6354" t="s">
        <v>96</v>
      </c>
      <c r="B6354" t="s">
        <v>186</v>
      </c>
      <c r="C6354" t="s">
        <v>138</v>
      </c>
      <c r="D6354">
        <v>0.26523540201605111</v>
      </c>
      <c r="E6354">
        <v>0.24272021122663509</v>
      </c>
      <c r="F6354">
        <v>0.21396149078551219</v>
      </c>
      <c r="G6354">
        <v>0.19476774299383309</v>
      </c>
      <c r="H6354">
        <v>0.18191508527934599</v>
      </c>
      <c r="I6354">
        <v>0.16923526818025081</v>
      </c>
      <c r="J6354">
        <v>0.1048528141054063</v>
      </c>
      <c r="K6354">
        <v>6.774676964710255E-2</v>
      </c>
      <c r="L6354">
        <v>5.6727842836539311E-2</v>
      </c>
      <c r="M6354">
        <v>5.1233064131979457E-2</v>
      </c>
      <c r="N6354">
        <v>5.3758495076798057E-2</v>
      </c>
      <c r="O6354">
        <v>6.4541791517159011E-2</v>
      </c>
      <c r="P6354">
        <v>8.6734931628676709E-2</v>
      </c>
      <c r="Q6354">
        <v>0.12043682615414381</v>
      </c>
      <c r="R6354">
        <v>0.152957530614657</v>
      </c>
      <c r="S6354">
        <v>0.1763325359497824</v>
      </c>
      <c r="T6354">
        <v>0.18518049010881141</v>
      </c>
      <c r="U6354">
        <v>0.19896925529689591</v>
      </c>
      <c r="V6354">
        <v>0.23114461610595211</v>
      </c>
      <c r="W6354">
        <v>0.2279052048846609</v>
      </c>
      <c r="X6354">
        <v>0.2195349254732484</v>
      </c>
      <c r="Y6354">
        <v>0.19335834930386961</v>
      </c>
      <c r="Z6354">
        <v>0.17310122663233779</v>
      </c>
      <c r="AA6354">
        <v>0.16356596096366441</v>
      </c>
      <c r="AB6354" s="7">
        <f t="shared" si="297"/>
        <v>3.7959178309133135</v>
      </c>
      <c r="AC6354">
        <f>INDEX(SHELF_days!$C$2:$C$289,MATCH(A6354&amp;"|"&amp;C6354,SHELF_days!$D$2:$D$289,0))</f>
        <v>6</v>
      </c>
      <c r="AD6354" s="8">
        <f t="shared" si="298"/>
        <v>22.775506985479879</v>
      </c>
      <c r="AE6354" s="7">
        <f t="shared" si="299"/>
        <v>0.26523540201605111</v>
      </c>
    </row>
    <row r="6355" spans="1:31" x14ac:dyDescent="0.45">
      <c r="A6355" t="s">
        <v>96</v>
      </c>
      <c r="B6355" t="s">
        <v>186</v>
      </c>
      <c r="C6355" t="s">
        <v>139</v>
      </c>
      <c r="D6355">
        <v>0.43117948496665831</v>
      </c>
      <c r="E6355">
        <v>0.41865244916400179</v>
      </c>
      <c r="F6355">
        <v>0.40389675017957061</v>
      </c>
      <c r="G6355">
        <v>0.39387501493344751</v>
      </c>
      <c r="H6355">
        <v>0.38434962790192018</v>
      </c>
      <c r="I6355">
        <v>0.380166487021176</v>
      </c>
      <c r="J6355">
        <v>0.3688028206484778</v>
      </c>
      <c r="K6355">
        <v>0.35110069376387099</v>
      </c>
      <c r="L6355">
        <v>0.24750740589460121</v>
      </c>
      <c r="M6355">
        <v>0.16325741345884359</v>
      </c>
      <c r="N6355">
        <v>0.13326469843910049</v>
      </c>
      <c r="O6355">
        <v>0.1211806022480518</v>
      </c>
      <c r="P6355">
        <v>0.1115241989030069</v>
      </c>
      <c r="Q6355">
        <v>0.10429495538397569</v>
      </c>
      <c r="R6355">
        <v>0.1018693946179316</v>
      </c>
      <c r="S6355">
        <v>0.10023952609281191</v>
      </c>
      <c r="T6355">
        <v>0.11261358515836679</v>
      </c>
      <c r="U6355">
        <v>0.16137500006250871</v>
      </c>
      <c r="V6355">
        <v>0.21595315551244379</v>
      </c>
      <c r="W6355">
        <v>0.25972507689511909</v>
      </c>
      <c r="X6355">
        <v>0.29906664272573419</v>
      </c>
      <c r="Y6355">
        <v>0.32292024670979191</v>
      </c>
      <c r="Z6355">
        <v>0.33617272271870391</v>
      </c>
      <c r="AA6355">
        <v>0.34396014477115938</v>
      </c>
      <c r="AB6355" s="7">
        <f t="shared" si="297"/>
        <v>6.266948098171274</v>
      </c>
      <c r="AC6355">
        <f>INDEX(SHELF_days!$C$2:$C$289,MATCH(A6355&amp;"|"&amp;C6355,SHELF_days!$D$2:$D$289,0))</f>
        <v>19</v>
      </c>
      <c r="AD6355" s="8">
        <f t="shared" si="298"/>
        <v>119.07201386525421</v>
      </c>
      <c r="AE6355" s="7">
        <f t="shared" si="299"/>
        <v>0.43117948496665831</v>
      </c>
    </row>
    <row r="6356" spans="1:31" x14ac:dyDescent="0.45">
      <c r="A6356" t="s">
        <v>96</v>
      </c>
      <c r="B6356" t="s">
        <v>187</v>
      </c>
      <c r="C6356" t="s">
        <v>134</v>
      </c>
      <c r="D6356">
        <v>7.8266687406744282E-3</v>
      </c>
      <c r="E6356">
        <v>7.8266687406744282E-3</v>
      </c>
      <c r="F6356">
        <v>7.8266687406744282E-3</v>
      </c>
      <c r="G6356">
        <v>7.8266687406744282E-3</v>
      </c>
      <c r="H6356">
        <v>7.8266687406744282E-3</v>
      </c>
      <c r="I6356">
        <v>9.9065614682691348E-3</v>
      </c>
      <c r="J6356">
        <v>2.7262699663320889E-2</v>
      </c>
      <c r="K6356">
        <v>1.9968209506815649E-2</v>
      </c>
      <c r="L6356">
        <v>7.8266687406744282E-3</v>
      </c>
      <c r="M6356">
        <v>7.8266687406744282E-3</v>
      </c>
      <c r="N6356">
        <v>7.8266687406744282E-3</v>
      </c>
      <c r="O6356">
        <v>1.25440222898161E-2</v>
      </c>
      <c r="P6356">
        <v>2.8508394686208052E-2</v>
      </c>
      <c r="Q6356">
        <v>3.8884590412996557E-2</v>
      </c>
      <c r="R6356">
        <v>5.5401791143654927E-2</v>
      </c>
      <c r="S6356">
        <v>7.1053770288025703E-2</v>
      </c>
      <c r="T6356">
        <v>0.11273737140150911</v>
      </c>
      <c r="U6356">
        <v>0.28229365641749332</v>
      </c>
      <c r="V6356">
        <v>0.41794083886650157</v>
      </c>
      <c r="W6356">
        <v>0.30646556904078059</v>
      </c>
      <c r="X6356">
        <v>0.19050174679257079</v>
      </c>
      <c r="Y6356">
        <v>4.3970783443145291E-2</v>
      </c>
      <c r="Z6356">
        <v>1.1259547414953899E-2</v>
      </c>
      <c r="AA6356">
        <v>6.0268527217883514E-3</v>
      </c>
      <c r="AB6356" s="7">
        <f t="shared" si="297"/>
        <v>1.6973397554832452</v>
      </c>
      <c r="AC6356">
        <f>INDEX(SHELF_days!$C$2:$C$289,MATCH(A6356&amp;"|"&amp;C6356,SHELF_days!$D$2:$D$289,0))</f>
        <v>107</v>
      </c>
      <c r="AD6356" s="8">
        <f t="shared" si="298"/>
        <v>181.61535383670724</v>
      </c>
      <c r="AE6356" s="7">
        <f t="shared" si="299"/>
        <v>0.41794083886650157</v>
      </c>
    </row>
    <row r="6357" spans="1:31" x14ac:dyDescent="0.45">
      <c r="A6357" t="s">
        <v>96</v>
      </c>
      <c r="B6357" t="s">
        <v>187</v>
      </c>
      <c r="C6357" t="s">
        <v>135</v>
      </c>
      <c r="D6357">
        <v>6.601768944437364E-2</v>
      </c>
      <c r="E6357">
        <v>6.5988349940202626E-2</v>
      </c>
      <c r="F6357">
        <v>6.5988349940202626E-2</v>
      </c>
      <c r="G6357">
        <v>6.5988349940202626E-2</v>
      </c>
      <c r="H6357">
        <v>6.5988349940202626E-2</v>
      </c>
      <c r="I6357">
        <v>7.4498901828666614E-2</v>
      </c>
      <c r="J6357">
        <v>0.1118539585392041</v>
      </c>
      <c r="K6357">
        <v>8.5963522651378008E-2</v>
      </c>
      <c r="L6357">
        <v>6.5884823404056311E-2</v>
      </c>
      <c r="M6357">
        <v>6.5884823404056311E-2</v>
      </c>
      <c r="N6357">
        <v>6.7297310962003795E-2</v>
      </c>
      <c r="O6357">
        <v>8.6281227567972726E-2</v>
      </c>
      <c r="P6357">
        <v>0.1386970900410405</v>
      </c>
      <c r="Q6357">
        <v>0.18885548723603571</v>
      </c>
      <c r="R6357">
        <v>0.2385121789097063</v>
      </c>
      <c r="S6357">
        <v>0.27367138330093033</v>
      </c>
      <c r="T6357">
        <v>0.31678410813714292</v>
      </c>
      <c r="U6357">
        <v>0.46935623599880782</v>
      </c>
      <c r="V6357">
        <v>0.61928529367043805</v>
      </c>
      <c r="W6357">
        <v>0.51355326508202614</v>
      </c>
      <c r="X6357">
        <v>0.36823470092298433</v>
      </c>
      <c r="Y6357">
        <v>0.1666656010957224</v>
      </c>
      <c r="Z6357">
        <v>9.8610106356407504E-2</v>
      </c>
      <c r="AA6357">
        <v>7.4856005508005266E-2</v>
      </c>
      <c r="AB6357" s="7">
        <f t="shared" si="297"/>
        <v>4.3547171138217688</v>
      </c>
      <c r="AC6357">
        <f>INDEX(SHELF_days!$C$2:$C$289,MATCH(A6357&amp;"|"&amp;C6357,SHELF_days!$D$2:$D$289,0))</f>
        <v>110</v>
      </c>
      <c r="AD6357" s="8">
        <f t="shared" si="298"/>
        <v>479.01888252039458</v>
      </c>
      <c r="AE6357" s="7">
        <f t="shared" si="299"/>
        <v>0.61928529367043805</v>
      </c>
    </row>
    <row r="6358" spans="1:31" x14ac:dyDescent="0.45">
      <c r="A6358" t="s">
        <v>96</v>
      </c>
      <c r="B6358" t="s">
        <v>187</v>
      </c>
      <c r="C6358" t="s">
        <v>136</v>
      </c>
      <c r="D6358">
        <v>5.7149661311438643E-2</v>
      </c>
      <c r="E6358">
        <v>5.2921911942831953E-2</v>
      </c>
      <c r="F6358">
        <v>5.2973139648527373E-2</v>
      </c>
      <c r="G6358">
        <v>5.2973139648527373E-2</v>
      </c>
      <c r="H6358">
        <v>5.2973139648527373E-2</v>
      </c>
      <c r="I6358">
        <v>5.511153044912781E-2</v>
      </c>
      <c r="J6358">
        <v>7.9187088477243275E-2</v>
      </c>
      <c r="K6358">
        <v>7.7726367040556604E-2</v>
      </c>
      <c r="L6358">
        <v>5.2921911942831953E-2</v>
      </c>
      <c r="M6358">
        <v>5.2921911942831953E-2</v>
      </c>
      <c r="N6358">
        <v>5.2921911942831953E-2</v>
      </c>
      <c r="O6358">
        <v>6.7780873891973431E-2</v>
      </c>
      <c r="P6358">
        <v>0.1019987858234159</v>
      </c>
      <c r="Q6358">
        <v>0.12002727910637</v>
      </c>
      <c r="R6358">
        <v>0.13370580835141549</v>
      </c>
      <c r="S6358">
        <v>0.1442096834920788</v>
      </c>
      <c r="T6358">
        <v>0.1926096198331162</v>
      </c>
      <c r="U6358">
        <v>0.55947024775159659</v>
      </c>
      <c r="V6358">
        <v>0.82689497161778935</v>
      </c>
      <c r="W6358">
        <v>0.64215469204148057</v>
      </c>
      <c r="X6358">
        <v>0.35202950813291101</v>
      </c>
      <c r="Y6358">
        <v>0.14539011619617481</v>
      </c>
      <c r="Z6358">
        <v>5.1439235775132937E-2</v>
      </c>
      <c r="AA6358">
        <v>4.6260846553692558E-2</v>
      </c>
      <c r="AB6358" s="7">
        <f t="shared" si="297"/>
        <v>4.0237533825624237</v>
      </c>
      <c r="AC6358">
        <f>INDEX(SHELF_days!$C$2:$C$289,MATCH(A6358&amp;"|"&amp;C6358,SHELF_days!$D$2:$D$289,0))</f>
        <v>63</v>
      </c>
      <c r="AD6358" s="8">
        <f t="shared" si="298"/>
        <v>253.49646310143268</v>
      </c>
      <c r="AE6358" s="7">
        <f t="shared" si="299"/>
        <v>0.82689497161778935</v>
      </c>
    </row>
    <row r="6359" spans="1:31" x14ac:dyDescent="0.45">
      <c r="A6359" t="s">
        <v>96</v>
      </c>
      <c r="B6359" t="s">
        <v>187</v>
      </c>
      <c r="C6359" t="s">
        <v>137</v>
      </c>
      <c r="D6359">
        <v>0.27316793138054812</v>
      </c>
      <c r="E6359">
        <v>0.27281369179566423</v>
      </c>
      <c r="F6359">
        <v>0.27240873678214178</v>
      </c>
      <c r="G6359">
        <v>0.26868653168631229</v>
      </c>
      <c r="H6359">
        <v>0.26849596462112529</v>
      </c>
      <c r="I6359">
        <v>0.26844063869897428</v>
      </c>
      <c r="J6359">
        <v>0.31443338514938363</v>
      </c>
      <c r="K6359">
        <v>0.31958253798735919</v>
      </c>
      <c r="L6359">
        <v>0.26816938799731699</v>
      </c>
      <c r="M6359">
        <v>0.26816938799731699</v>
      </c>
      <c r="N6359">
        <v>0.27004432202576961</v>
      </c>
      <c r="O6359">
        <v>0.2896197090646338</v>
      </c>
      <c r="P6359">
        <v>0.33689109904920078</v>
      </c>
      <c r="Q6359">
        <v>0.39606294120534352</v>
      </c>
      <c r="R6359">
        <v>0.43154529927822272</v>
      </c>
      <c r="S6359">
        <v>0.46012421173158619</v>
      </c>
      <c r="T6359">
        <v>0.49981210830353112</v>
      </c>
      <c r="U6359">
        <v>0.85230201089936575</v>
      </c>
      <c r="V6359">
        <v>1</v>
      </c>
      <c r="W6359">
        <v>1</v>
      </c>
      <c r="X6359">
        <v>0.84158568714493986</v>
      </c>
      <c r="Y6359">
        <v>0.42768554779260082</v>
      </c>
      <c r="Z6359">
        <v>0.31069196966391821</v>
      </c>
      <c r="AA6359">
        <v>0.29333192475785269</v>
      </c>
      <c r="AB6359" s="7">
        <f t="shared" si="297"/>
        <v>10.204065025013106</v>
      </c>
      <c r="AC6359">
        <f>INDEX(SHELF_days!$C$2:$C$289,MATCH(A6359&amp;"|"&amp;C6359,SHELF_days!$D$2:$D$289,0))</f>
        <v>60</v>
      </c>
      <c r="AD6359" s="8">
        <f t="shared" si="298"/>
        <v>612.24390150078636</v>
      </c>
      <c r="AE6359" s="7">
        <f t="shared" si="299"/>
        <v>1</v>
      </c>
    </row>
    <row r="6360" spans="1:31" x14ac:dyDescent="0.45">
      <c r="A6360" t="s">
        <v>96</v>
      </c>
      <c r="B6360" t="s">
        <v>187</v>
      </c>
      <c r="C6360" t="s">
        <v>138</v>
      </c>
      <c r="D6360">
        <v>0.78776432271015584</v>
      </c>
      <c r="E6360">
        <v>0.78776432271015584</v>
      </c>
      <c r="F6360">
        <v>0.78776432271015584</v>
      </c>
      <c r="G6360">
        <v>0.78776432271015584</v>
      </c>
      <c r="H6360">
        <v>0.78776432271015584</v>
      </c>
      <c r="I6360">
        <v>0.78776432271015584</v>
      </c>
      <c r="J6360">
        <v>0.78721874764449962</v>
      </c>
      <c r="K6360">
        <v>0.78721874764449962</v>
      </c>
      <c r="L6360">
        <v>0.78721874764449962</v>
      </c>
      <c r="M6360">
        <v>0.78721874764449962</v>
      </c>
      <c r="N6360">
        <v>0.78721874764449962</v>
      </c>
      <c r="O6360">
        <v>0.79911382090697725</v>
      </c>
      <c r="P6360">
        <v>0.79911382090697725</v>
      </c>
      <c r="Q6360">
        <v>0.81100889416945476</v>
      </c>
      <c r="R6360">
        <v>0.88217186153625415</v>
      </c>
      <c r="S6360">
        <v>0.9900497255749644</v>
      </c>
      <c r="T6360">
        <v>1</v>
      </c>
      <c r="U6360">
        <v>1</v>
      </c>
      <c r="V6360">
        <v>1</v>
      </c>
      <c r="W6360">
        <v>1</v>
      </c>
      <c r="X6360">
        <v>1</v>
      </c>
      <c r="Y6360">
        <v>1</v>
      </c>
      <c r="Z6360">
        <v>0.90862072598680188</v>
      </c>
      <c r="AA6360">
        <v>0.8669341804771501</v>
      </c>
      <c r="AB6360" s="7">
        <f t="shared" si="297"/>
        <v>20.719692704042007</v>
      </c>
      <c r="AC6360">
        <f>INDEX(SHELF_days!$C$2:$C$289,MATCH(A6360&amp;"|"&amp;C6360,SHELF_days!$D$2:$D$289,0))</f>
        <v>6</v>
      </c>
      <c r="AD6360" s="8">
        <f t="shared" si="298"/>
        <v>124.31815622425205</v>
      </c>
      <c r="AE6360" s="7">
        <f t="shared" si="299"/>
        <v>1</v>
      </c>
    </row>
    <row r="6361" spans="1:31" x14ac:dyDescent="0.45">
      <c r="A6361" t="s">
        <v>96</v>
      </c>
      <c r="B6361" t="s">
        <v>187</v>
      </c>
      <c r="C6361" t="s">
        <v>139</v>
      </c>
      <c r="D6361">
        <v>3.2837622785594092E-8</v>
      </c>
      <c r="E6361">
        <v>3.2837622785594092E-8</v>
      </c>
      <c r="F6361">
        <v>3.2837622785594092E-8</v>
      </c>
      <c r="G6361">
        <v>3.2837622785594092E-8</v>
      </c>
      <c r="H6361">
        <v>3.2837622785594092E-8</v>
      </c>
      <c r="I6361">
        <v>5.6709398581063046E-3</v>
      </c>
      <c r="J6361">
        <v>0.1547815797818084</v>
      </c>
      <c r="K6361">
        <v>8.8283703877088518E-2</v>
      </c>
      <c r="L6361">
        <v>3.2837622785594092E-8</v>
      </c>
      <c r="M6361">
        <v>3.2837622785594092E-8</v>
      </c>
      <c r="N6361">
        <v>3.2837622785594092E-8</v>
      </c>
      <c r="O6361">
        <v>3.2837622785594092E-8</v>
      </c>
      <c r="P6361">
        <v>3.2837622785594092E-8</v>
      </c>
      <c r="Q6361">
        <v>3.2837622785594092E-8</v>
      </c>
      <c r="R6361">
        <v>3.2837622785594092E-8</v>
      </c>
      <c r="S6361">
        <v>3.2837622785594092E-8</v>
      </c>
      <c r="T6361">
        <v>2.2164373755507449E-2</v>
      </c>
      <c r="U6361">
        <v>0.41101824975826451</v>
      </c>
      <c r="V6361">
        <v>0.43087977049538789</v>
      </c>
      <c r="W6361">
        <v>0.21504558314240241</v>
      </c>
      <c r="X6361">
        <v>1.3411715808188651E-2</v>
      </c>
      <c r="Y6361">
        <v>3.2837622785594092E-8</v>
      </c>
      <c r="Z6361">
        <v>3.2837622785594092E-8</v>
      </c>
      <c r="AA6361">
        <v>3.2837622785594092E-8</v>
      </c>
      <c r="AB6361" s="7">
        <f t="shared" si="297"/>
        <v>1.3412564418787187</v>
      </c>
      <c r="AC6361">
        <f>INDEX(SHELF_days!$C$2:$C$289,MATCH(A6361&amp;"|"&amp;C6361,SHELF_days!$D$2:$D$289,0))</f>
        <v>19</v>
      </c>
      <c r="AD6361" s="8">
        <f t="shared" si="298"/>
        <v>25.483872395695656</v>
      </c>
      <c r="AE6361" s="7">
        <f t="shared" si="299"/>
        <v>0.43087977049538789</v>
      </c>
    </row>
    <row r="6362" spans="1:31" x14ac:dyDescent="0.45">
      <c r="A6362" t="s">
        <v>96</v>
      </c>
      <c r="B6362" t="s">
        <v>188</v>
      </c>
      <c r="C6362" t="s">
        <v>134</v>
      </c>
      <c r="D6362">
        <v>2.2990654205607471E-2</v>
      </c>
      <c r="E6362">
        <v>2.2990654205607471E-2</v>
      </c>
      <c r="F6362">
        <v>7.6635514018691588E-3</v>
      </c>
      <c r="G6362">
        <v>7.6635514018691588E-3</v>
      </c>
      <c r="H6362">
        <v>1.9439252336448599E-2</v>
      </c>
      <c r="I6362">
        <v>4.7850467289719617E-2</v>
      </c>
      <c r="J6362">
        <v>0.1138317757009346</v>
      </c>
      <c r="K6362">
        <v>5.25233644859813E-2</v>
      </c>
      <c r="L6362">
        <v>8.2242990654205605E-3</v>
      </c>
      <c r="M6362">
        <v>2.2990654205607471E-2</v>
      </c>
      <c r="N6362">
        <v>4.2990654205607472E-3</v>
      </c>
      <c r="O6362">
        <v>1.214953271028037E-2</v>
      </c>
      <c r="P6362">
        <v>7.3084112149532698E-2</v>
      </c>
      <c r="Q6362">
        <v>0.15457943925233639</v>
      </c>
      <c r="R6362">
        <v>0.21943925233644859</v>
      </c>
      <c r="S6362">
        <v>0.31084112149532711</v>
      </c>
      <c r="T6362">
        <v>0.41495327102803742</v>
      </c>
      <c r="U6362">
        <v>0.66934579439252329</v>
      </c>
      <c r="V6362">
        <v>0.74112149532710281</v>
      </c>
      <c r="W6362">
        <v>0.67663551401869149</v>
      </c>
      <c r="X6362">
        <v>0.54822429906542058</v>
      </c>
      <c r="Y6362">
        <v>0.35831775700934582</v>
      </c>
      <c r="Z6362">
        <v>0.1149532710280374</v>
      </c>
      <c r="AA6362">
        <v>2.1495327102803739E-2</v>
      </c>
      <c r="AB6362" s="7">
        <f t="shared" si="297"/>
        <v>4.6456074766355133</v>
      </c>
      <c r="AC6362">
        <f>INDEX(SHELF_days!$C$2:$C$289,MATCH(A6362&amp;"|"&amp;C6362,SHELF_days!$D$2:$D$289,0))</f>
        <v>107</v>
      </c>
      <c r="AD6362" s="8">
        <f t="shared" si="298"/>
        <v>497.07999999999993</v>
      </c>
      <c r="AE6362" s="7">
        <f t="shared" si="299"/>
        <v>0.74112149532710281</v>
      </c>
    </row>
    <row r="6363" spans="1:31" x14ac:dyDescent="0.45">
      <c r="A6363" t="s">
        <v>96</v>
      </c>
      <c r="B6363" t="s">
        <v>188</v>
      </c>
      <c r="C6363" t="s">
        <v>135</v>
      </c>
      <c r="D6363">
        <v>2.236363636363636E-2</v>
      </c>
      <c r="E6363">
        <v>8.363636363636363E-3</v>
      </c>
      <c r="F6363">
        <v>1.490909090909091E-2</v>
      </c>
      <c r="G6363">
        <v>1.490909090909091E-2</v>
      </c>
      <c r="H6363">
        <v>5.8727272727272732E-2</v>
      </c>
      <c r="I6363">
        <v>0.11636363636363629</v>
      </c>
      <c r="J6363">
        <v>0.13418181818181821</v>
      </c>
      <c r="K6363">
        <v>0.1</v>
      </c>
      <c r="L6363">
        <v>2.527272727272727E-2</v>
      </c>
      <c r="M6363">
        <v>7.8181818181818179E-3</v>
      </c>
      <c r="N6363">
        <v>9.2727272727272728E-3</v>
      </c>
      <c r="O6363">
        <v>2.236363636363636E-2</v>
      </c>
      <c r="P6363">
        <v>7.9818181818181816E-2</v>
      </c>
      <c r="Q6363">
        <v>0.15109090909090911</v>
      </c>
      <c r="R6363">
        <v>0.2345454545454545</v>
      </c>
      <c r="S6363">
        <v>0.26181818181818178</v>
      </c>
      <c r="T6363">
        <v>0.31854545454545452</v>
      </c>
      <c r="U6363">
        <v>0.55272727272727273</v>
      </c>
      <c r="V6363">
        <v>0.65181818181818174</v>
      </c>
      <c r="W6363">
        <v>0.61509090909090902</v>
      </c>
      <c r="X6363">
        <v>0.52163636363636356</v>
      </c>
      <c r="Y6363">
        <v>0.28345454545454551</v>
      </c>
      <c r="Z6363">
        <v>8.0545454545454545E-2</v>
      </c>
      <c r="AA6363">
        <v>0.03</v>
      </c>
      <c r="AB6363" s="7">
        <f t="shared" si="297"/>
        <v>4.3156363636363642</v>
      </c>
      <c r="AC6363">
        <f>INDEX(SHELF_days!$C$2:$C$289,MATCH(A6363&amp;"|"&amp;C6363,SHELF_days!$D$2:$D$289,0))</f>
        <v>110</v>
      </c>
      <c r="AD6363" s="8">
        <f t="shared" si="298"/>
        <v>474.72000000000008</v>
      </c>
      <c r="AE6363" s="7">
        <f t="shared" si="299"/>
        <v>0.65181818181818174</v>
      </c>
    </row>
    <row r="6364" spans="1:31" x14ac:dyDescent="0.45">
      <c r="A6364" t="s">
        <v>96</v>
      </c>
      <c r="B6364" t="s">
        <v>188</v>
      </c>
      <c r="C6364" t="s">
        <v>136</v>
      </c>
      <c r="D6364">
        <v>2.6031746031746031E-2</v>
      </c>
      <c r="E6364">
        <v>1.4603174603174601E-2</v>
      </c>
      <c r="F6364">
        <v>1.3015873015873021E-2</v>
      </c>
      <c r="G6364">
        <v>3.9047619047619053E-2</v>
      </c>
      <c r="H6364">
        <v>0.1171428571428571</v>
      </c>
      <c r="I6364">
        <v>0.2206349206349206</v>
      </c>
      <c r="J6364">
        <v>0.29619047619047623</v>
      </c>
      <c r="K6364">
        <v>7.2063492063492066E-2</v>
      </c>
      <c r="L6364">
        <v>2.6031746031746031E-2</v>
      </c>
      <c r="M6364">
        <v>0</v>
      </c>
      <c r="N6364">
        <v>0</v>
      </c>
      <c r="O6364">
        <v>2.1904761904761899E-2</v>
      </c>
      <c r="P6364">
        <v>8.9523809523809519E-2</v>
      </c>
      <c r="Q6364">
        <v>0.126984126984127</v>
      </c>
      <c r="R6364">
        <v>0.13015873015873011</v>
      </c>
      <c r="S6364">
        <v>0.17809523809523811</v>
      </c>
      <c r="T6364">
        <v>0.35619047619047622</v>
      </c>
      <c r="U6364">
        <v>0.71079365079365064</v>
      </c>
      <c r="V6364">
        <v>0.78984126984126979</v>
      </c>
      <c r="W6364">
        <v>0.78285714285714281</v>
      </c>
      <c r="X6364">
        <v>0.68507936507936507</v>
      </c>
      <c r="Y6364">
        <v>0.52888888888888885</v>
      </c>
      <c r="Z6364">
        <v>0.27333333333333332</v>
      </c>
      <c r="AA6364">
        <v>0.1825396825396825</v>
      </c>
      <c r="AB6364" s="7">
        <f t="shared" si="297"/>
        <v>5.6809523809523812</v>
      </c>
      <c r="AC6364">
        <f>INDEX(SHELF_days!$C$2:$C$289,MATCH(A6364&amp;"|"&amp;C6364,SHELF_days!$D$2:$D$289,0))</f>
        <v>63</v>
      </c>
      <c r="AD6364" s="8">
        <f t="shared" si="298"/>
        <v>357.90000000000003</v>
      </c>
      <c r="AE6364" s="7">
        <f t="shared" si="299"/>
        <v>0.78984126984126979</v>
      </c>
    </row>
    <row r="6365" spans="1:31" x14ac:dyDescent="0.45">
      <c r="A6365" t="s">
        <v>96</v>
      </c>
      <c r="B6365" t="s">
        <v>188</v>
      </c>
      <c r="C6365" t="s">
        <v>137</v>
      </c>
      <c r="D6365">
        <v>1.4E-2</v>
      </c>
      <c r="E6365">
        <v>0</v>
      </c>
      <c r="F6365">
        <v>6.0000000000000001E-3</v>
      </c>
      <c r="G6365">
        <v>1.3666666666666671E-2</v>
      </c>
      <c r="H6365">
        <v>2.866666666666666E-2</v>
      </c>
      <c r="I6365">
        <v>0.14166666666666669</v>
      </c>
      <c r="J6365">
        <v>0.1093333333333333</v>
      </c>
      <c r="K6365">
        <v>0.1206666666666667</v>
      </c>
      <c r="L6365">
        <v>1.3666666666666671E-2</v>
      </c>
      <c r="M6365">
        <v>0</v>
      </c>
      <c r="N6365">
        <v>0</v>
      </c>
      <c r="O6365">
        <v>3.333333333333334E-3</v>
      </c>
      <c r="P6365">
        <v>5.3999999999999999E-2</v>
      </c>
      <c r="Q6365">
        <v>0.13400000000000001</v>
      </c>
      <c r="R6365">
        <v>0.2273333333333333</v>
      </c>
      <c r="S6365">
        <v>0.25966666666666671</v>
      </c>
      <c r="T6365">
        <v>0.314</v>
      </c>
      <c r="U6365">
        <v>0.56999999999999995</v>
      </c>
      <c r="V6365">
        <v>0.76466666666666661</v>
      </c>
      <c r="W6365">
        <v>0.78833333333333333</v>
      </c>
      <c r="X6365">
        <v>0.67899999999999994</v>
      </c>
      <c r="Y6365">
        <v>0.39933333333333332</v>
      </c>
      <c r="Z6365">
        <v>0.17466666666666669</v>
      </c>
      <c r="AA6365">
        <v>9.2999999999999999E-2</v>
      </c>
      <c r="AB6365" s="7">
        <f t="shared" si="297"/>
        <v>4.9090000000000007</v>
      </c>
      <c r="AC6365">
        <f>INDEX(SHELF_days!$C$2:$C$289,MATCH(A6365&amp;"|"&amp;C6365,SHELF_days!$D$2:$D$289,0))</f>
        <v>60</v>
      </c>
      <c r="AD6365" s="8">
        <f t="shared" si="298"/>
        <v>294.54000000000002</v>
      </c>
      <c r="AE6365" s="7">
        <f t="shared" si="299"/>
        <v>0.78833333333333333</v>
      </c>
    </row>
    <row r="6366" spans="1:31" x14ac:dyDescent="0.45">
      <c r="A6366" t="s">
        <v>96</v>
      </c>
      <c r="B6366" t="s">
        <v>188</v>
      </c>
      <c r="C6366" t="s">
        <v>138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0.13666666666666669</v>
      </c>
      <c r="R6366">
        <v>0.13666666666666669</v>
      </c>
      <c r="S6366">
        <v>0.27333333333333332</v>
      </c>
      <c r="T6366">
        <v>0.27333333333333332</v>
      </c>
      <c r="U6366">
        <v>0.54666666666666663</v>
      </c>
      <c r="V6366">
        <v>0.54666666666666663</v>
      </c>
      <c r="W6366">
        <v>0.82</v>
      </c>
      <c r="X6366">
        <v>0.82</v>
      </c>
      <c r="Y6366">
        <v>0.6366666666666666</v>
      </c>
      <c r="Z6366">
        <v>0</v>
      </c>
      <c r="AA6366">
        <v>0</v>
      </c>
      <c r="AB6366" s="7">
        <f t="shared" si="297"/>
        <v>4.1899999999999995</v>
      </c>
      <c r="AC6366">
        <f>INDEX(SHELF_days!$C$2:$C$289,MATCH(A6366&amp;"|"&amp;C6366,SHELF_days!$D$2:$D$289,0))</f>
        <v>6</v>
      </c>
      <c r="AD6366" s="8">
        <f t="shared" si="298"/>
        <v>25.139999999999997</v>
      </c>
      <c r="AE6366" s="7">
        <f t="shared" si="299"/>
        <v>0.82</v>
      </c>
    </row>
    <row r="6367" spans="1:31" x14ac:dyDescent="0.45">
      <c r="A6367" t="s">
        <v>96</v>
      </c>
      <c r="B6367" t="s">
        <v>188</v>
      </c>
      <c r="C6367" t="s">
        <v>139</v>
      </c>
      <c r="D6367">
        <v>0</v>
      </c>
      <c r="E6367">
        <v>5.263157894736842E-3</v>
      </c>
      <c r="F6367">
        <v>0</v>
      </c>
      <c r="G6367">
        <v>6.7368421052631577E-2</v>
      </c>
      <c r="H6367">
        <v>0.1294736842105263</v>
      </c>
      <c r="I6367">
        <v>0.26526315789473692</v>
      </c>
      <c r="J6367">
        <v>0.34526315789473683</v>
      </c>
      <c r="K6367">
        <v>0.20947368421052631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0.38842105263157889</v>
      </c>
      <c r="U6367">
        <v>0.77684210526315789</v>
      </c>
      <c r="V6367">
        <v>0.82</v>
      </c>
      <c r="W6367">
        <v>0.81684210526315792</v>
      </c>
      <c r="X6367">
        <v>0.55789473684210522</v>
      </c>
      <c r="Y6367">
        <v>0.39052631578947372</v>
      </c>
      <c r="Z6367">
        <v>0.2063157894736842</v>
      </c>
      <c r="AA6367">
        <v>0.14000000000000001</v>
      </c>
      <c r="AB6367" s="7">
        <f t="shared" si="297"/>
        <v>5.1189473684210522</v>
      </c>
      <c r="AC6367">
        <f>INDEX(SHELF_days!$C$2:$C$289,MATCH(A6367&amp;"|"&amp;C6367,SHELF_days!$D$2:$D$289,0))</f>
        <v>19</v>
      </c>
      <c r="AD6367" s="8">
        <f t="shared" si="298"/>
        <v>97.259999999999991</v>
      </c>
      <c r="AE6367" s="7">
        <f t="shared" si="299"/>
        <v>0.82</v>
      </c>
    </row>
    <row r="6368" spans="1:31" x14ac:dyDescent="0.45">
      <c r="A6368" t="s">
        <v>96</v>
      </c>
      <c r="B6368" t="s">
        <v>189</v>
      </c>
      <c r="C6368" t="s">
        <v>134</v>
      </c>
      <c r="D6368">
        <v>0.92175223725954047</v>
      </c>
      <c r="E6368">
        <v>0.92175223725954047</v>
      </c>
      <c r="F6368">
        <v>0.92175223725954047</v>
      </c>
      <c r="G6368">
        <v>0.92175223725954047</v>
      </c>
      <c r="H6368">
        <v>0.92175223725954047</v>
      </c>
      <c r="I6368">
        <v>0.92175223725954047</v>
      </c>
      <c r="J6368">
        <v>0.92175223725954047</v>
      </c>
      <c r="K6368">
        <v>0.92175223725954047</v>
      </c>
      <c r="L6368">
        <v>0.92175223725954047</v>
      </c>
      <c r="M6368">
        <v>0.92175223725954047</v>
      </c>
      <c r="N6368">
        <v>0.92175223725954047</v>
      </c>
      <c r="O6368">
        <v>0.92175223725954047</v>
      </c>
      <c r="P6368">
        <v>0.92175223725954047</v>
      </c>
      <c r="Q6368">
        <v>0.92175223725954047</v>
      </c>
      <c r="R6368">
        <v>0.92175223725954047</v>
      </c>
      <c r="S6368">
        <v>0.92175223725954047</v>
      </c>
      <c r="T6368">
        <v>0.92175223725954047</v>
      </c>
      <c r="U6368">
        <v>0.92175223725954047</v>
      </c>
      <c r="V6368">
        <v>0.92175223725954047</v>
      </c>
      <c r="W6368">
        <v>0.92175223725954047</v>
      </c>
      <c r="X6368">
        <v>0.92175223725954047</v>
      </c>
      <c r="Y6368">
        <v>0.92175223725954047</v>
      </c>
      <c r="Z6368">
        <v>0.92175223725954047</v>
      </c>
      <c r="AA6368">
        <v>0.92175223725954047</v>
      </c>
      <c r="AB6368" s="7">
        <f t="shared" si="297"/>
        <v>22.12205369422896</v>
      </c>
      <c r="AC6368">
        <f>INDEX(SHELF_days!$C$2:$C$289,MATCH(A6368&amp;"|"&amp;C6368,SHELF_days!$D$2:$D$289,0))</f>
        <v>107</v>
      </c>
      <c r="AD6368" s="8">
        <f t="shared" si="298"/>
        <v>2367.0597452824986</v>
      </c>
      <c r="AE6368" s="7">
        <f t="shared" si="299"/>
        <v>0.92175223725954047</v>
      </c>
    </row>
    <row r="6369" spans="1:31" x14ac:dyDescent="0.45">
      <c r="A6369" t="s">
        <v>96</v>
      </c>
      <c r="B6369" t="s">
        <v>189</v>
      </c>
      <c r="C6369" t="s">
        <v>135</v>
      </c>
      <c r="D6369">
        <v>0.92175223725954047</v>
      </c>
      <c r="E6369">
        <v>0.92175223725954047</v>
      </c>
      <c r="F6369">
        <v>0.92175223725954047</v>
      </c>
      <c r="G6369">
        <v>0.92175223725954047</v>
      </c>
      <c r="H6369">
        <v>0.92175223725954047</v>
      </c>
      <c r="I6369">
        <v>0.92175223725954047</v>
      </c>
      <c r="J6369">
        <v>0.92175223725954047</v>
      </c>
      <c r="K6369">
        <v>0.92175223725954047</v>
      </c>
      <c r="L6369">
        <v>0.92175223725954047</v>
      </c>
      <c r="M6369">
        <v>0.92175223725954047</v>
      </c>
      <c r="N6369">
        <v>0.92175223725954047</v>
      </c>
      <c r="O6369">
        <v>0.92175223725954047</v>
      </c>
      <c r="P6369">
        <v>0.92175223725954047</v>
      </c>
      <c r="Q6369">
        <v>0.92175223725954047</v>
      </c>
      <c r="R6369">
        <v>0.92175223725954047</v>
      </c>
      <c r="S6369">
        <v>0.92175223725954047</v>
      </c>
      <c r="T6369">
        <v>0.92175223725954047</v>
      </c>
      <c r="U6369">
        <v>0.92175223725954047</v>
      </c>
      <c r="V6369">
        <v>0.92175223725954047</v>
      </c>
      <c r="W6369">
        <v>0.92175223725954047</v>
      </c>
      <c r="X6369">
        <v>0.92175223725954047</v>
      </c>
      <c r="Y6369">
        <v>0.92175223725954047</v>
      </c>
      <c r="Z6369">
        <v>0.92175223725954047</v>
      </c>
      <c r="AA6369">
        <v>0.92175223725954047</v>
      </c>
      <c r="AB6369" s="7">
        <f t="shared" si="297"/>
        <v>22.12205369422896</v>
      </c>
      <c r="AC6369">
        <f>INDEX(SHELF_days!$C$2:$C$289,MATCH(A6369&amp;"|"&amp;C6369,SHELF_days!$D$2:$D$289,0))</f>
        <v>110</v>
      </c>
      <c r="AD6369" s="8">
        <f t="shared" si="298"/>
        <v>2433.4259063651857</v>
      </c>
      <c r="AE6369" s="7">
        <f t="shared" si="299"/>
        <v>0.92175223725954047</v>
      </c>
    </row>
    <row r="6370" spans="1:31" x14ac:dyDescent="0.45">
      <c r="A6370" t="s">
        <v>96</v>
      </c>
      <c r="B6370" t="s">
        <v>189</v>
      </c>
      <c r="C6370" t="s">
        <v>136</v>
      </c>
      <c r="D6370">
        <v>0.92175223725954047</v>
      </c>
      <c r="E6370">
        <v>0.92175223725954047</v>
      </c>
      <c r="F6370">
        <v>0.92175223725954047</v>
      </c>
      <c r="G6370">
        <v>0.92175223725954047</v>
      </c>
      <c r="H6370">
        <v>0.92175223725954047</v>
      </c>
      <c r="I6370">
        <v>0.92175223725954047</v>
      </c>
      <c r="J6370">
        <v>0.92175223725954047</v>
      </c>
      <c r="K6370">
        <v>0.92175223725954047</v>
      </c>
      <c r="L6370">
        <v>0.92175223725954047</v>
      </c>
      <c r="M6370">
        <v>0.92175223725954047</v>
      </c>
      <c r="N6370">
        <v>0.92175223725954047</v>
      </c>
      <c r="O6370">
        <v>0.92175223725954047</v>
      </c>
      <c r="P6370">
        <v>0.92175223725954047</v>
      </c>
      <c r="Q6370">
        <v>0.92175223725954047</v>
      </c>
      <c r="R6370">
        <v>0.92175223725954047</v>
      </c>
      <c r="S6370">
        <v>0.92175223725954047</v>
      </c>
      <c r="T6370">
        <v>0.92175223725954047</v>
      </c>
      <c r="U6370">
        <v>0.92175223725954047</v>
      </c>
      <c r="V6370">
        <v>0.92175223725954047</v>
      </c>
      <c r="W6370">
        <v>0.92175223725954047</v>
      </c>
      <c r="X6370">
        <v>0.92175223725954047</v>
      </c>
      <c r="Y6370">
        <v>0.92175223725954047</v>
      </c>
      <c r="Z6370">
        <v>0.92175223725954047</v>
      </c>
      <c r="AA6370">
        <v>0.92175223725954047</v>
      </c>
      <c r="AB6370" s="7">
        <f t="shared" si="297"/>
        <v>22.12205369422896</v>
      </c>
      <c r="AC6370">
        <f>INDEX(SHELF_days!$C$2:$C$289,MATCH(A6370&amp;"|"&amp;C6370,SHELF_days!$D$2:$D$289,0))</f>
        <v>63</v>
      </c>
      <c r="AD6370" s="8">
        <f t="shared" si="298"/>
        <v>1393.6893827364245</v>
      </c>
      <c r="AE6370" s="7">
        <f t="shared" si="299"/>
        <v>0.92175223725954047</v>
      </c>
    </row>
    <row r="6371" spans="1:31" x14ac:dyDescent="0.45">
      <c r="A6371" t="s">
        <v>96</v>
      </c>
      <c r="B6371" t="s">
        <v>189</v>
      </c>
      <c r="C6371" t="s">
        <v>137</v>
      </c>
      <c r="D6371">
        <v>0.92175223725954047</v>
      </c>
      <c r="E6371">
        <v>0.92175223725954047</v>
      </c>
      <c r="F6371">
        <v>0.92175223725954047</v>
      </c>
      <c r="G6371">
        <v>0.92175223725954047</v>
      </c>
      <c r="H6371">
        <v>0.92175223725954047</v>
      </c>
      <c r="I6371">
        <v>0.92175223725954047</v>
      </c>
      <c r="J6371">
        <v>0.92175223725954047</v>
      </c>
      <c r="K6371">
        <v>0.92175223725954047</v>
      </c>
      <c r="L6371">
        <v>0.92175223725954047</v>
      </c>
      <c r="M6371">
        <v>0.92175223725954047</v>
      </c>
      <c r="N6371">
        <v>0.92175223725954047</v>
      </c>
      <c r="O6371">
        <v>0.92175223725954047</v>
      </c>
      <c r="P6371">
        <v>0.92175223725954047</v>
      </c>
      <c r="Q6371">
        <v>0.92175223725954047</v>
      </c>
      <c r="R6371">
        <v>0.92175223725954047</v>
      </c>
      <c r="S6371">
        <v>0.92175223725954047</v>
      </c>
      <c r="T6371">
        <v>0.92175223725954047</v>
      </c>
      <c r="U6371">
        <v>0.92175223725954047</v>
      </c>
      <c r="V6371">
        <v>0.92175223725954047</v>
      </c>
      <c r="W6371">
        <v>0.92175223725954047</v>
      </c>
      <c r="X6371">
        <v>0.92175223725954047</v>
      </c>
      <c r="Y6371">
        <v>0.92175223725954047</v>
      </c>
      <c r="Z6371">
        <v>0.92175223725954047</v>
      </c>
      <c r="AA6371">
        <v>0.92175223725954047</v>
      </c>
      <c r="AB6371" s="7">
        <f t="shared" si="297"/>
        <v>22.12205369422896</v>
      </c>
      <c r="AC6371">
        <f>INDEX(SHELF_days!$C$2:$C$289,MATCH(A6371&amp;"|"&amp;C6371,SHELF_days!$D$2:$D$289,0))</f>
        <v>60</v>
      </c>
      <c r="AD6371" s="8">
        <f t="shared" si="298"/>
        <v>1327.3232216537376</v>
      </c>
      <c r="AE6371" s="7">
        <f t="shared" si="299"/>
        <v>0.92175223725954047</v>
      </c>
    </row>
    <row r="6372" spans="1:31" x14ac:dyDescent="0.45">
      <c r="A6372" t="s">
        <v>96</v>
      </c>
      <c r="B6372" t="s">
        <v>189</v>
      </c>
      <c r="C6372" t="s">
        <v>138</v>
      </c>
      <c r="D6372">
        <v>0.92175223725954047</v>
      </c>
      <c r="E6372">
        <v>0.92175223725954047</v>
      </c>
      <c r="F6372">
        <v>0.92175223725954047</v>
      </c>
      <c r="G6372">
        <v>0.92175223725954047</v>
      </c>
      <c r="H6372">
        <v>0.92175223725954047</v>
      </c>
      <c r="I6372">
        <v>0.92175223725954047</v>
      </c>
      <c r="J6372">
        <v>0.92175223725954047</v>
      </c>
      <c r="K6372">
        <v>0.92175223725954047</v>
      </c>
      <c r="L6372">
        <v>0.92175223725954047</v>
      </c>
      <c r="M6372">
        <v>0.92175223725954047</v>
      </c>
      <c r="N6372">
        <v>0.92175223725954047</v>
      </c>
      <c r="O6372">
        <v>0.92175223725954047</v>
      </c>
      <c r="P6372">
        <v>0.92175223725954047</v>
      </c>
      <c r="Q6372">
        <v>0.92175223725954047</v>
      </c>
      <c r="R6372">
        <v>0.92175223725954047</v>
      </c>
      <c r="S6372">
        <v>0.92175223725954047</v>
      </c>
      <c r="T6372">
        <v>0.92175223725954047</v>
      </c>
      <c r="U6372">
        <v>0.92175223725954047</v>
      </c>
      <c r="V6372">
        <v>0.92175223725954047</v>
      </c>
      <c r="W6372">
        <v>0.92175223725954047</v>
      </c>
      <c r="X6372">
        <v>0.92175223725954047</v>
      </c>
      <c r="Y6372">
        <v>0.92175223725954047</v>
      </c>
      <c r="Z6372">
        <v>0.92175223725954047</v>
      </c>
      <c r="AA6372">
        <v>0.92175223725954047</v>
      </c>
      <c r="AB6372" s="7">
        <f t="shared" si="297"/>
        <v>22.12205369422896</v>
      </c>
      <c r="AC6372">
        <f>INDEX(SHELF_days!$C$2:$C$289,MATCH(A6372&amp;"|"&amp;C6372,SHELF_days!$D$2:$D$289,0))</f>
        <v>6</v>
      </c>
      <c r="AD6372" s="8">
        <f t="shared" si="298"/>
        <v>132.73232216537377</v>
      </c>
      <c r="AE6372" s="7">
        <f t="shared" si="299"/>
        <v>0.92175223725954047</v>
      </c>
    </row>
    <row r="6373" spans="1:31" x14ac:dyDescent="0.45">
      <c r="A6373" t="s">
        <v>96</v>
      </c>
      <c r="B6373" t="s">
        <v>189</v>
      </c>
      <c r="C6373" t="s">
        <v>139</v>
      </c>
      <c r="D6373">
        <v>0.92175223725954047</v>
      </c>
      <c r="E6373">
        <v>0.92175223725954047</v>
      </c>
      <c r="F6373">
        <v>0.92175223725954047</v>
      </c>
      <c r="G6373">
        <v>0.92175223725954047</v>
      </c>
      <c r="H6373">
        <v>0.92175223725954047</v>
      </c>
      <c r="I6373">
        <v>0.92175223725954047</v>
      </c>
      <c r="J6373">
        <v>0.92175223725954047</v>
      </c>
      <c r="K6373">
        <v>0.92175223725954047</v>
      </c>
      <c r="L6373">
        <v>0.92175223725954047</v>
      </c>
      <c r="M6373">
        <v>0.92175223725954047</v>
      </c>
      <c r="N6373">
        <v>0.92175223725954047</v>
      </c>
      <c r="O6373">
        <v>0.92175223725954047</v>
      </c>
      <c r="P6373">
        <v>0.92175223725954047</v>
      </c>
      <c r="Q6373">
        <v>0.92175223725954047</v>
      </c>
      <c r="R6373">
        <v>0.92175223725954047</v>
      </c>
      <c r="S6373">
        <v>0.92175223725954047</v>
      </c>
      <c r="T6373">
        <v>0.92175223725954047</v>
      </c>
      <c r="U6373">
        <v>0.92175223725954047</v>
      </c>
      <c r="V6373">
        <v>0.92175223725954047</v>
      </c>
      <c r="W6373">
        <v>0.92175223725954047</v>
      </c>
      <c r="X6373">
        <v>0.92175223725954047</v>
      </c>
      <c r="Y6373">
        <v>0.92175223725954047</v>
      </c>
      <c r="Z6373">
        <v>0.92175223725954047</v>
      </c>
      <c r="AA6373">
        <v>0.92175223725954047</v>
      </c>
      <c r="AB6373" s="7">
        <f t="shared" si="297"/>
        <v>22.12205369422896</v>
      </c>
      <c r="AC6373">
        <f>INDEX(SHELF_days!$C$2:$C$289,MATCH(A6373&amp;"|"&amp;C6373,SHELF_days!$D$2:$D$289,0))</f>
        <v>19</v>
      </c>
      <c r="AD6373" s="8">
        <f t="shared" si="298"/>
        <v>420.31902019035022</v>
      </c>
      <c r="AE6373" s="7">
        <f t="shared" si="299"/>
        <v>0.92175223725954047</v>
      </c>
    </row>
    <row r="6374" spans="1:31" x14ac:dyDescent="0.45">
      <c r="A6374" t="s">
        <v>96</v>
      </c>
      <c r="B6374" t="s">
        <v>190</v>
      </c>
      <c r="C6374" t="s">
        <v>134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3.6206357107626698E-4</v>
      </c>
      <c r="J6374">
        <v>9.9593896746756339E-2</v>
      </c>
      <c r="K6374">
        <v>0.23463404481481701</v>
      </c>
      <c r="L6374">
        <v>0.32197243125004837</v>
      </c>
      <c r="M6374">
        <v>0.34897098800544868</v>
      </c>
      <c r="N6374">
        <v>0.361416866332961</v>
      </c>
      <c r="O6374">
        <v>0.36452241537845659</v>
      </c>
      <c r="P6374">
        <v>0.36909899000203572</v>
      </c>
      <c r="Q6374">
        <v>0.50137379215364974</v>
      </c>
      <c r="R6374">
        <v>0.48132457883353591</v>
      </c>
      <c r="S6374">
        <v>0.41297745140947478</v>
      </c>
      <c r="T6374">
        <v>0.24767744189107399</v>
      </c>
      <c r="U6374">
        <v>0.1340259146431716</v>
      </c>
      <c r="V6374">
        <v>6.6870181309595326E-3</v>
      </c>
      <c r="W6374">
        <v>1.3662776267028949E-6</v>
      </c>
      <c r="X6374">
        <v>0</v>
      </c>
      <c r="Y6374">
        <v>0</v>
      </c>
      <c r="Z6374">
        <v>0</v>
      </c>
      <c r="AA6374">
        <v>0</v>
      </c>
      <c r="AB6374" s="7">
        <f t="shared" si="297"/>
        <v>3.8846392594410926</v>
      </c>
      <c r="AC6374">
        <f>INDEX(SHELF_days!$C$2:$C$289,MATCH(A6374&amp;"|"&amp;C6374,SHELF_days!$D$2:$D$289,0))</f>
        <v>107</v>
      </c>
      <c r="AD6374" s="8">
        <f t="shared" si="298"/>
        <v>415.6564007601969</v>
      </c>
      <c r="AE6374" s="7">
        <f t="shared" si="299"/>
        <v>0.50137379215364974</v>
      </c>
    </row>
    <row r="6375" spans="1:31" x14ac:dyDescent="0.45">
      <c r="A6375" t="s">
        <v>96</v>
      </c>
      <c r="B6375" t="s">
        <v>190</v>
      </c>
      <c r="C6375" t="s">
        <v>135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1.4366657658894881E-3</v>
      </c>
      <c r="J6375">
        <v>0.13234425045740281</v>
      </c>
      <c r="K6375">
        <v>0.25417908926997179</v>
      </c>
      <c r="L6375">
        <v>0.32099534401566471</v>
      </c>
      <c r="M6375">
        <v>0.35170224736522682</v>
      </c>
      <c r="N6375">
        <v>0.36980698264748751</v>
      </c>
      <c r="O6375">
        <v>0.37440803434176079</v>
      </c>
      <c r="P6375">
        <v>0.37633466382552688</v>
      </c>
      <c r="Q6375">
        <v>0.48712582675839827</v>
      </c>
      <c r="R6375">
        <v>0.46919829354408571</v>
      </c>
      <c r="S6375">
        <v>0.41489914987307902</v>
      </c>
      <c r="T6375">
        <v>0.27444746180187918</v>
      </c>
      <c r="U6375">
        <v>0.1590472730816769</v>
      </c>
      <c r="V6375">
        <v>1.6647691278557222E-2</v>
      </c>
      <c r="W6375">
        <v>1.7720206794813291E-5</v>
      </c>
      <c r="X6375">
        <v>0</v>
      </c>
      <c r="Y6375">
        <v>0</v>
      </c>
      <c r="Z6375">
        <v>0</v>
      </c>
      <c r="AA6375">
        <v>0</v>
      </c>
      <c r="AB6375" s="7">
        <f t="shared" si="297"/>
        <v>4.0025906942334029</v>
      </c>
      <c r="AC6375">
        <f>INDEX(SHELF_days!$C$2:$C$289,MATCH(A6375&amp;"|"&amp;C6375,SHELF_days!$D$2:$D$289,0))</f>
        <v>110</v>
      </c>
      <c r="AD6375" s="8">
        <f t="shared" si="298"/>
        <v>440.28497636567431</v>
      </c>
      <c r="AE6375" s="7">
        <f t="shared" si="299"/>
        <v>0.48712582675839827</v>
      </c>
    </row>
    <row r="6376" spans="1:31" x14ac:dyDescent="0.45">
      <c r="A6376" t="s">
        <v>96</v>
      </c>
      <c r="B6376" t="s">
        <v>190</v>
      </c>
      <c r="C6376" t="s">
        <v>136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3.4962249279290361E-4</v>
      </c>
      <c r="J6376">
        <v>0.1139684241384938</v>
      </c>
      <c r="K6376">
        <v>0.27796767229543412</v>
      </c>
      <c r="L6376">
        <v>0.36101848435555373</v>
      </c>
      <c r="M6376">
        <v>0.38800439039218831</v>
      </c>
      <c r="N6376">
        <v>0.39228417192454029</v>
      </c>
      <c r="O6376">
        <v>0.39765845749959589</v>
      </c>
      <c r="P6376">
        <v>0.40347827970263528</v>
      </c>
      <c r="Q6376">
        <v>0.55114582584004146</v>
      </c>
      <c r="R6376">
        <v>0.54893748022737843</v>
      </c>
      <c r="S6376">
        <v>0.47294563911687842</v>
      </c>
      <c r="T6376">
        <v>0.27060084791189509</v>
      </c>
      <c r="U6376">
        <v>0.13088257247898591</v>
      </c>
      <c r="V6376">
        <v>7.5803106844479114E-3</v>
      </c>
      <c r="W6376">
        <v>3.8675054512489339E-6</v>
      </c>
      <c r="X6376">
        <v>0</v>
      </c>
      <c r="Y6376">
        <v>0</v>
      </c>
      <c r="Z6376">
        <v>0</v>
      </c>
      <c r="AA6376">
        <v>0</v>
      </c>
      <c r="AB6376" s="7">
        <f t="shared" si="297"/>
        <v>4.3168260465663115</v>
      </c>
      <c r="AC6376">
        <f>INDEX(SHELF_days!$C$2:$C$289,MATCH(A6376&amp;"|"&amp;C6376,SHELF_days!$D$2:$D$289,0))</f>
        <v>63</v>
      </c>
      <c r="AD6376" s="8">
        <f t="shared" si="298"/>
        <v>271.96004093367765</v>
      </c>
      <c r="AE6376" s="7">
        <f t="shared" si="299"/>
        <v>0.55114582584004146</v>
      </c>
    </row>
    <row r="6377" spans="1:31" x14ac:dyDescent="0.45">
      <c r="A6377" t="s">
        <v>96</v>
      </c>
      <c r="B6377" t="s">
        <v>190</v>
      </c>
      <c r="C6377" t="s">
        <v>137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1.814401507398925E-3</v>
      </c>
      <c r="J6377">
        <v>0.15795120445722269</v>
      </c>
      <c r="K6377">
        <v>0.29089469324107009</v>
      </c>
      <c r="L6377">
        <v>0.36048275750044673</v>
      </c>
      <c r="M6377">
        <v>0.3823798385393824</v>
      </c>
      <c r="N6377">
        <v>0.38540925555934569</v>
      </c>
      <c r="O6377">
        <v>0.38581534363172693</v>
      </c>
      <c r="P6377">
        <v>0.38695076588210447</v>
      </c>
      <c r="Q6377">
        <v>0.49728164644348072</v>
      </c>
      <c r="R6377">
        <v>0.47718191121290388</v>
      </c>
      <c r="S6377">
        <v>0.42544710296769161</v>
      </c>
      <c r="T6377">
        <v>0.30758897389665868</v>
      </c>
      <c r="U6377">
        <v>0.1785431184315254</v>
      </c>
      <c r="V6377">
        <v>1.7791530627162419E-2</v>
      </c>
      <c r="W6377">
        <v>2.2740932053343731E-5</v>
      </c>
      <c r="X6377">
        <v>0</v>
      </c>
      <c r="Y6377">
        <v>0</v>
      </c>
      <c r="Z6377">
        <v>0</v>
      </c>
      <c r="AA6377">
        <v>0</v>
      </c>
      <c r="AB6377" s="7">
        <f t="shared" si="297"/>
        <v>4.255555284830173</v>
      </c>
      <c r="AC6377">
        <f>INDEX(SHELF_days!$C$2:$C$289,MATCH(A6377&amp;"|"&amp;C6377,SHELF_days!$D$2:$D$289,0))</f>
        <v>60</v>
      </c>
      <c r="AD6377" s="8">
        <f t="shared" si="298"/>
        <v>255.33331708981038</v>
      </c>
      <c r="AE6377" s="7">
        <f t="shared" si="299"/>
        <v>0.49728164644348072</v>
      </c>
    </row>
    <row r="6378" spans="1:31" x14ac:dyDescent="0.45">
      <c r="A6378" t="s">
        <v>96</v>
      </c>
      <c r="B6378" t="s">
        <v>190</v>
      </c>
      <c r="C6378" t="s">
        <v>138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2.1279014992771632E-3</v>
      </c>
      <c r="J6378">
        <v>0.15863424459496769</v>
      </c>
      <c r="K6378">
        <v>0.26606890502412173</v>
      </c>
      <c r="L6378">
        <v>0.33779218036807829</v>
      </c>
      <c r="M6378">
        <v>0.36411480921982359</v>
      </c>
      <c r="N6378">
        <v>0.37996848756558332</v>
      </c>
      <c r="O6378">
        <v>0.39615515813069552</v>
      </c>
      <c r="P6378">
        <v>0.39792570212627709</v>
      </c>
      <c r="Q6378">
        <v>0.49568734467131242</v>
      </c>
      <c r="R6378">
        <v>0.49286097168753962</v>
      </c>
      <c r="S6378">
        <v>0.46902360183876679</v>
      </c>
      <c r="T6378">
        <v>0.34146321654240369</v>
      </c>
      <c r="U6378">
        <v>0.20275165277845461</v>
      </c>
      <c r="V6378">
        <v>2.4259701444049181E-2</v>
      </c>
      <c r="W6378">
        <v>2.436528434286829E-5</v>
      </c>
      <c r="X6378">
        <v>0</v>
      </c>
      <c r="Y6378">
        <v>0</v>
      </c>
      <c r="Z6378">
        <v>0</v>
      </c>
      <c r="AA6378">
        <v>0</v>
      </c>
      <c r="AB6378" s="7">
        <f t="shared" si="297"/>
        <v>4.3288582427756941</v>
      </c>
      <c r="AC6378">
        <f>INDEX(SHELF_days!$C$2:$C$289,MATCH(A6378&amp;"|"&amp;C6378,SHELF_days!$D$2:$D$289,0))</f>
        <v>6</v>
      </c>
      <c r="AD6378" s="8">
        <f t="shared" si="298"/>
        <v>25.973149456654163</v>
      </c>
      <c r="AE6378" s="7">
        <f t="shared" si="299"/>
        <v>0.49568734467131242</v>
      </c>
    </row>
    <row r="6379" spans="1:31" x14ac:dyDescent="0.45">
      <c r="A6379" t="s">
        <v>96</v>
      </c>
      <c r="B6379" t="s">
        <v>190</v>
      </c>
      <c r="C6379" t="s">
        <v>139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2.7866190987922521E-2</v>
      </c>
      <c r="K6379">
        <v>0.18797688632184231</v>
      </c>
      <c r="L6379">
        <v>0.3067999661450786</v>
      </c>
      <c r="M6379">
        <v>0.33883390313901812</v>
      </c>
      <c r="N6379">
        <v>0.35446359185327492</v>
      </c>
      <c r="O6379">
        <v>0.35568442083719121</v>
      </c>
      <c r="P6379">
        <v>0.37096017173678308</v>
      </c>
      <c r="Q6379">
        <v>0.52155814710989257</v>
      </c>
      <c r="R6379">
        <v>0.51907801764046591</v>
      </c>
      <c r="S6379">
        <v>0.40231188076912228</v>
      </c>
      <c r="T6379">
        <v>0.11940784664746509</v>
      </c>
      <c r="U6379">
        <v>6.7043003444481773E-3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 s="7">
        <f t="shared" si="297"/>
        <v>3.5116453235325045</v>
      </c>
      <c r="AC6379">
        <f>INDEX(SHELF_days!$C$2:$C$289,MATCH(A6379&amp;"|"&amp;C6379,SHELF_days!$D$2:$D$289,0))</f>
        <v>19</v>
      </c>
      <c r="AD6379" s="8">
        <f t="shared" si="298"/>
        <v>66.721261147117588</v>
      </c>
      <c r="AE6379" s="7">
        <f t="shared" si="299"/>
        <v>0.52155814710989257</v>
      </c>
    </row>
    <row r="6380" spans="1:31" x14ac:dyDescent="0.45">
      <c r="A6380" t="s">
        <v>96</v>
      </c>
      <c r="B6380" t="s">
        <v>191</v>
      </c>
      <c r="C6380" t="s">
        <v>134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1.5470560975640931E-3</v>
      </c>
      <c r="J6380">
        <v>6.9273917396121876E-2</v>
      </c>
      <c r="K6380">
        <v>0.25209525974908492</v>
      </c>
      <c r="L6380">
        <v>0.40535648423834392</v>
      </c>
      <c r="M6380">
        <v>0.46736075152516321</v>
      </c>
      <c r="N6380">
        <v>0.49073991003500439</v>
      </c>
      <c r="O6380">
        <v>0.49771409445442338</v>
      </c>
      <c r="P6380">
        <v>0.49947976969312091</v>
      </c>
      <c r="Q6380">
        <v>0.49394706870160299</v>
      </c>
      <c r="R6380">
        <v>0.48587632307065109</v>
      </c>
      <c r="S6380">
        <v>0.46273949945292953</v>
      </c>
      <c r="T6380">
        <v>0.36924639327567849</v>
      </c>
      <c r="U6380">
        <v>0.18271733542390201</v>
      </c>
      <c r="V6380">
        <v>2.6658758774962751E-2</v>
      </c>
      <c r="W6380">
        <v>0</v>
      </c>
      <c r="X6380">
        <v>0</v>
      </c>
      <c r="Y6380">
        <v>0</v>
      </c>
      <c r="Z6380">
        <v>0</v>
      </c>
      <c r="AA6380">
        <v>0</v>
      </c>
      <c r="AB6380" s="7">
        <f t="shared" si="297"/>
        <v>4.704752621888554</v>
      </c>
      <c r="AC6380">
        <f>INDEX(SHELF_days!$C$2:$C$289,MATCH(A6380&amp;"|"&amp;C6380,SHELF_days!$D$2:$D$289,0))</f>
        <v>107</v>
      </c>
      <c r="AD6380" s="8">
        <f t="shared" si="298"/>
        <v>503.40853054207525</v>
      </c>
      <c r="AE6380" s="7">
        <f t="shared" si="299"/>
        <v>0.49947976969312091</v>
      </c>
    </row>
    <row r="6381" spans="1:31" x14ac:dyDescent="0.45">
      <c r="A6381" t="s">
        <v>96</v>
      </c>
      <c r="B6381" t="s">
        <v>191</v>
      </c>
      <c r="C6381" t="s">
        <v>135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4.1975552636274822E-3</v>
      </c>
      <c r="J6381">
        <v>0.1205739895674687</v>
      </c>
      <c r="K6381">
        <v>0.2940653252711431</v>
      </c>
      <c r="L6381">
        <v>0.44094322687923021</v>
      </c>
      <c r="M6381">
        <v>0.5027151944375754</v>
      </c>
      <c r="N6381">
        <v>0.53450858429890413</v>
      </c>
      <c r="O6381">
        <v>0.54539567025283797</v>
      </c>
      <c r="P6381">
        <v>0.54808909291644692</v>
      </c>
      <c r="Q6381">
        <v>0.54477865686101457</v>
      </c>
      <c r="R6381">
        <v>0.53083590874625808</v>
      </c>
      <c r="S6381">
        <v>0.50505693733816448</v>
      </c>
      <c r="T6381">
        <v>0.41915847492998759</v>
      </c>
      <c r="U6381">
        <v>0.24240931907722041</v>
      </c>
      <c r="V6381">
        <v>6.5369770534120242E-2</v>
      </c>
      <c r="W6381">
        <v>0</v>
      </c>
      <c r="X6381">
        <v>0</v>
      </c>
      <c r="Y6381">
        <v>0</v>
      </c>
      <c r="Z6381">
        <v>0</v>
      </c>
      <c r="AA6381">
        <v>0</v>
      </c>
      <c r="AB6381" s="7">
        <f t="shared" si="297"/>
        <v>5.2980977063739987</v>
      </c>
      <c r="AC6381">
        <f>INDEX(SHELF_days!$C$2:$C$289,MATCH(A6381&amp;"|"&amp;C6381,SHELF_days!$D$2:$D$289,0))</f>
        <v>110</v>
      </c>
      <c r="AD6381" s="8">
        <f t="shared" si="298"/>
        <v>582.79074770113982</v>
      </c>
      <c r="AE6381" s="7">
        <f t="shared" si="299"/>
        <v>0.54808909291644692</v>
      </c>
    </row>
    <row r="6382" spans="1:31" x14ac:dyDescent="0.45">
      <c r="A6382" t="s">
        <v>96</v>
      </c>
      <c r="B6382" t="s">
        <v>191</v>
      </c>
      <c r="C6382" t="s">
        <v>136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1.6095342838790981E-3</v>
      </c>
      <c r="J6382">
        <v>7.7194815852415263E-2</v>
      </c>
      <c r="K6382">
        <v>0.31058817230864899</v>
      </c>
      <c r="L6382">
        <v>0.50406607841160034</v>
      </c>
      <c r="M6382">
        <v>0.57098251767649899</v>
      </c>
      <c r="N6382">
        <v>0.59067000745761267</v>
      </c>
      <c r="O6382">
        <v>0.60163543400368591</v>
      </c>
      <c r="P6382">
        <v>0.60692043913981208</v>
      </c>
      <c r="Q6382">
        <v>0.60825397626843458</v>
      </c>
      <c r="R6382">
        <v>0.61185771764418084</v>
      </c>
      <c r="S6382">
        <v>0.60130869790583275</v>
      </c>
      <c r="T6382">
        <v>0.48080519843214292</v>
      </c>
      <c r="U6382">
        <v>0.2075583349718344</v>
      </c>
      <c r="V6382">
        <v>3.018257944839985E-2</v>
      </c>
      <c r="W6382">
        <v>0</v>
      </c>
      <c r="X6382">
        <v>0</v>
      </c>
      <c r="Y6382">
        <v>0</v>
      </c>
      <c r="Z6382">
        <v>0</v>
      </c>
      <c r="AA6382">
        <v>0</v>
      </c>
      <c r="AB6382" s="7">
        <f t="shared" si="297"/>
        <v>5.8036335038049787</v>
      </c>
      <c r="AC6382">
        <f>INDEX(SHELF_days!$C$2:$C$289,MATCH(A6382&amp;"|"&amp;C6382,SHELF_days!$D$2:$D$289,0))</f>
        <v>63</v>
      </c>
      <c r="AD6382" s="8">
        <f t="shared" si="298"/>
        <v>365.62891073971366</v>
      </c>
      <c r="AE6382" s="7">
        <f t="shared" si="299"/>
        <v>0.61185771764418084</v>
      </c>
    </row>
    <row r="6383" spans="1:31" x14ac:dyDescent="0.45">
      <c r="A6383" t="s">
        <v>96</v>
      </c>
      <c r="B6383" t="s">
        <v>191</v>
      </c>
      <c r="C6383" t="s">
        <v>137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3.3278257715503778E-3</v>
      </c>
      <c r="J6383">
        <v>0.15838411966974339</v>
      </c>
      <c r="K6383">
        <v>0.40951765422086889</v>
      </c>
      <c r="L6383">
        <v>0.54426313876053978</v>
      </c>
      <c r="M6383">
        <v>0.59649793346231594</v>
      </c>
      <c r="N6383">
        <v>0.61767590006997042</v>
      </c>
      <c r="O6383">
        <v>0.6254038824668734</v>
      </c>
      <c r="P6383">
        <v>0.62928270975341427</v>
      </c>
      <c r="Q6383">
        <v>0.62859887219751243</v>
      </c>
      <c r="R6383">
        <v>0.6206298638676333</v>
      </c>
      <c r="S6383">
        <v>0.5982435285997052</v>
      </c>
      <c r="T6383">
        <v>0.51679474526262625</v>
      </c>
      <c r="U6383">
        <v>0.31264503543508099</v>
      </c>
      <c r="V6383">
        <v>7.4838366039972321E-2</v>
      </c>
      <c r="W6383">
        <v>0</v>
      </c>
      <c r="X6383">
        <v>0</v>
      </c>
      <c r="Y6383">
        <v>0</v>
      </c>
      <c r="Z6383">
        <v>0</v>
      </c>
      <c r="AA6383">
        <v>0</v>
      </c>
      <c r="AB6383" s="7">
        <f t="shared" si="297"/>
        <v>6.3361035755778072</v>
      </c>
      <c r="AC6383">
        <f>INDEX(SHELF_days!$C$2:$C$289,MATCH(A6383&amp;"|"&amp;C6383,SHELF_days!$D$2:$D$289,0))</f>
        <v>60</v>
      </c>
      <c r="AD6383" s="8">
        <f t="shared" si="298"/>
        <v>380.16621453466843</v>
      </c>
      <c r="AE6383" s="7">
        <f t="shared" si="299"/>
        <v>0.62928270975341427</v>
      </c>
    </row>
    <row r="6384" spans="1:31" x14ac:dyDescent="0.45">
      <c r="A6384" t="s">
        <v>96</v>
      </c>
      <c r="B6384" t="s">
        <v>191</v>
      </c>
      <c r="C6384" t="s">
        <v>138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1.755386583230039E-3</v>
      </c>
      <c r="J6384">
        <v>0.12625157280709901</v>
      </c>
      <c r="K6384">
        <v>0.33445568580934032</v>
      </c>
      <c r="L6384">
        <v>0.46913423111090619</v>
      </c>
      <c r="M6384">
        <v>0.53353588386031559</v>
      </c>
      <c r="N6384">
        <v>0.57925113928512639</v>
      </c>
      <c r="O6384">
        <v>0.61387041555265465</v>
      </c>
      <c r="P6384">
        <v>0.60611209084259499</v>
      </c>
      <c r="Q6384">
        <v>0.58471312795163077</v>
      </c>
      <c r="R6384">
        <v>0.55696759558360986</v>
      </c>
      <c r="S6384">
        <v>0.51472402200156042</v>
      </c>
      <c r="T6384">
        <v>0.46523477849738532</v>
      </c>
      <c r="U6384">
        <v>0.33590132018954849</v>
      </c>
      <c r="V6384">
        <v>9.7097263592642744E-2</v>
      </c>
      <c r="W6384">
        <v>0</v>
      </c>
      <c r="X6384">
        <v>0</v>
      </c>
      <c r="Y6384">
        <v>0</v>
      </c>
      <c r="Z6384">
        <v>0</v>
      </c>
      <c r="AA6384">
        <v>0</v>
      </c>
      <c r="AB6384" s="7">
        <f t="shared" si="297"/>
        <v>5.8190045136676449</v>
      </c>
      <c r="AC6384">
        <f>INDEX(SHELF_days!$C$2:$C$289,MATCH(A6384&amp;"|"&amp;C6384,SHELF_days!$D$2:$D$289,0))</f>
        <v>6</v>
      </c>
      <c r="AD6384" s="8">
        <f t="shared" si="298"/>
        <v>34.914027082005873</v>
      </c>
      <c r="AE6384" s="7">
        <f t="shared" si="299"/>
        <v>0.61387041555265465</v>
      </c>
    </row>
    <row r="6385" spans="1:31" x14ac:dyDescent="0.45">
      <c r="A6385" t="s">
        <v>96</v>
      </c>
      <c r="B6385" t="s">
        <v>191</v>
      </c>
      <c r="C6385" t="s">
        <v>139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7.154006156580761E-4</v>
      </c>
      <c r="K6385">
        <v>0.1356494797279279</v>
      </c>
      <c r="L6385">
        <v>0.43150578508311438</v>
      </c>
      <c r="M6385">
        <v>0.54553982024377601</v>
      </c>
      <c r="N6385">
        <v>0.57220574626501763</v>
      </c>
      <c r="O6385">
        <v>0.57216589075002866</v>
      </c>
      <c r="P6385">
        <v>0.57434571701377835</v>
      </c>
      <c r="Q6385">
        <v>0.58390257572299986</v>
      </c>
      <c r="R6385">
        <v>0.5905566832078013</v>
      </c>
      <c r="S6385">
        <v>0.57195097664560424</v>
      </c>
      <c r="T6385">
        <v>0.32680475936754749</v>
      </c>
      <c r="U6385">
        <v>1.9897660114451179E-2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 s="7">
        <f t="shared" si="297"/>
        <v>4.9252404947577064</v>
      </c>
      <c r="AC6385">
        <f>INDEX(SHELF_days!$C$2:$C$289,MATCH(A6385&amp;"|"&amp;C6385,SHELF_days!$D$2:$D$289,0))</f>
        <v>19</v>
      </c>
      <c r="AD6385" s="8">
        <f t="shared" si="298"/>
        <v>93.579569400396423</v>
      </c>
      <c r="AE6385" s="7">
        <f t="shared" si="299"/>
        <v>0.5905566832078013</v>
      </c>
    </row>
    <row r="6386" spans="1:31" x14ac:dyDescent="0.45">
      <c r="A6386" t="s">
        <v>96</v>
      </c>
      <c r="B6386" t="s">
        <v>192</v>
      </c>
      <c r="C6386" t="s">
        <v>134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8.5970261053544508E-2</v>
      </c>
      <c r="N6386">
        <v>0.37963217273031902</v>
      </c>
      <c r="O6386">
        <v>0.49887312653179228</v>
      </c>
      <c r="P6386">
        <v>0.49723308211392259</v>
      </c>
      <c r="Q6386">
        <v>0.48343923096635172</v>
      </c>
      <c r="R6386">
        <v>0.47115795283558137</v>
      </c>
      <c r="S6386">
        <v>0.48278741844130069</v>
      </c>
      <c r="T6386">
        <v>0.49201858191351688</v>
      </c>
      <c r="U6386">
        <v>0.44649223672884741</v>
      </c>
      <c r="V6386">
        <v>0.212818103567228</v>
      </c>
      <c r="W6386">
        <v>1.524334553291587E-2</v>
      </c>
      <c r="X6386">
        <v>0</v>
      </c>
      <c r="Y6386">
        <v>0</v>
      </c>
      <c r="Z6386">
        <v>0</v>
      </c>
      <c r="AA6386">
        <v>0</v>
      </c>
      <c r="AB6386" s="7">
        <f t="shared" si="297"/>
        <v>4.06566551241532</v>
      </c>
      <c r="AC6386">
        <f>INDEX(SHELF_days!$C$2:$C$289,MATCH(A6386&amp;"|"&amp;C6386,SHELF_days!$D$2:$D$289,0))</f>
        <v>107</v>
      </c>
      <c r="AD6386" s="8">
        <f t="shared" si="298"/>
        <v>435.02620982843922</v>
      </c>
      <c r="AE6386" s="7">
        <f t="shared" si="299"/>
        <v>0.49887312653179228</v>
      </c>
    </row>
    <row r="6387" spans="1:31" x14ac:dyDescent="0.45">
      <c r="A6387" t="s">
        <v>96</v>
      </c>
      <c r="B6387" t="s">
        <v>192</v>
      </c>
      <c r="C6387" t="s">
        <v>135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7.6376066915914862E-3</v>
      </c>
      <c r="L6387">
        <v>0.18687044568995531</v>
      </c>
      <c r="M6387">
        <v>0.48014337247274769</v>
      </c>
      <c r="N6387">
        <v>0.63047092140796768</v>
      </c>
      <c r="O6387">
        <v>0.67382433915277506</v>
      </c>
      <c r="P6387">
        <v>0.67705711901492183</v>
      </c>
      <c r="Q6387">
        <v>0.67418244180010656</v>
      </c>
      <c r="R6387">
        <v>0.66674031315912219</v>
      </c>
      <c r="S6387">
        <v>0.6665004829457718</v>
      </c>
      <c r="T6387">
        <v>0.66682983882095515</v>
      </c>
      <c r="U6387">
        <v>0.64842040593727601</v>
      </c>
      <c r="V6387">
        <v>0.56803293230217289</v>
      </c>
      <c r="W6387">
        <v>0.3065637915514059</v>
      </c>
      <c r="X6387">
        <v>3.9289445499405343E-2</v>
      </c>
      <c r="Y6387">
        <v>0</v>
      </c>
      <c r="Z6387">
        <v>0</v>
      </c>
      <c r="AA6387">
        <v>0</v>
      </c>
      <c r="AB6387" s="7">
        <f t="shared" si="297"/>
        <v>6.8925634564461751</v>
      </c>
      <c r="AC6387">
        <f>INDEX(SHELF_days!$C$2:$C$289,MATCH(A6387&amp;"|"&amp;C6387,SHELF_days!$D$2:$D$289,0))</f>
        <v>110</v>
      </c>
      <c r="AD6387" s="8">
        <f t="shared" si="298"/>
        <v>758.18198020907926</v>
      </c>
      <c r="AE6387" s="7">
        <f t="shared" si="299"/>
        <v>0.67705711901492183</v>
      </c>
    </row>
    <row r="6388" spans="1:31" x14ac:dyDescent="0.45">
      <c r="A6388" t="s">
        <v>96</v>
      </c>
      <c r="B6388" t="s">
        <v>192</v>
      </c>
      <c r="C6388" t="s">
        <v>136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2.4164508345796872E-2</v>
      </c>
      <c r="L6388">
        <v>0.27575697567568042</v>
      </c>
      <c r="M6388">
        <v>0.51488676849424775</v>
      </c>
      <c r="N6388">
        <v>0.59949294659002661</v>
      </c>
      <c r="O6388">
        <v>0.63012112653058361</v>
      </c>
      <c r="P6388">
        <v>0.63916783485240902</v>
      </c>
      <c r="Q6388">
        <v>0.63841567957142775</v>
      </c>
      <c r="R6388">
        <v>0.63266768459506084</v>
      </c>
      <c r="S6388">
        <v>0.62353064815635084</v>
      </c>
      <c r="T6388">
        <v>0.61337915748186045</v>
      </c>
      <c r="U6388">
        <v>0.59439288214438957</v>
      </c>
      <c r="V6388">
        <v>0.5420651092014821</v>
      </c>
      <c r="W6388">
        <v>0.4000606240630627</v>
      </c>
      <c r="X6388">
        <v>0.11961874586358021</v>
      </c>
      <c r="Y6388">
        <v>2.6056187562860548E-6</v>
      </c>
      <c r="Z6388">
        <v>0</v>
      </c>
      <c r="AA6388">
        <v>0</v>
      </c>
      <c r="AB6388" s="7">
        <f t="shared" si="297"/>
        <v>6.8477232971847135</v>
      </c>
      <c r="AC6388">
        <f>INDEX(SHELF_days!$C$2:$C$289,MATCH(A6388&amp;"|"&amp;C6388,SHELF_days!$D$2:$D$289,0))</f>
        <v>63</v>
      </c>
      <c r="AD6388" s="8">
        <f t="shared" si="298"/>
        <v>431.40656772263696</v>
      </c>
      <c r="AE6388" s="7">
        <f t="shared" si="299"/>
        <v>0.63916783485240902</v>
      </c>
    </row>
    <row r="6389" spans="1:31" x14ac:dyDescent="0.45">
      <c r="A6389" t="s">
        <v>96</v>
      </c>
      <c r="B6389" t="s">
        <v>192</v>
      </c>
      <c r="C6389" t="s">
        <v>137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5.499371960449613E-2</v>
      </c>
      <c r="M6389">
        <v>0.36422206091116532</v>
      </c>
      <c r="N6389">
        <v>0.55216568352257089</v>
      </c>
      <c r="O6389">
        <v>0.58568961715600898</v>
      </c>
      <c r="P6389">
        <v>0.57825967391492872</v>
      </c>
      <c r="Q6389">
        <v>0.5681218520601431</v>
      </c>
      <c r="R6389">
        <v>0.56341217480062511</v>
      </c>
      <c r="S6389">
        <v>0.56827173921122187</v>
      </c>
      <c r="T6389">
        <v>0.569548876837356</v>
      </c>
      <c r="U6389">
        <v>0.52877833300713251</v>
      </c>
      <c r="V6389">
        <v>0.35578626340003522</v>
      </c>
      <c r="W6389">
        <v>7.7412377953458192E-2</v>
      </c>
      <c r="X6389">
        <v>3.2207156430158789E-5</v>
      </c>
      <c r="Y6389">
        <v>0</v>
      </c>
      <c r="Z6389">
        <v>0</v>
      </c>
      <c r="AA6389">
        <v>0</v>
      </c>
      <c r="AB6389" s="7">
        <f t="shared" si="297"/>
        <v>5.3666945795355723</v>
      </c>
      <c r="AC6389">
        <f>INDEX(SHELF_days!$C$2:$C$289,MATCH(A6389&amp;"|"&amp;C6389,SHELF_days!$D$2:$D$289,0))</f>
        <v>60</v>
      </c>
      <c r="AD6389" s="8">
        <f t="shared" si="298"/>
        <v>322.00167477213432</v>
      </c>
      <c r="AE6389" s="7">
        <f t="shared" si="299"/>
        <v>0.58568961715600898</v>
      </c>
    </row>
    <row r="6390" spans="1:31" x14ac:dyDescent="0.45">
      <c r="A6390" t="s">
        <v>96</v>
      </c>
      <c r="B6390" t="s">
        <v>192</v>
      </c>
      <c r="C6390" t="s">
        <v>138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2.7731600423152491E-2</v>
      </c>
      <c r="L6390">
        <v>0.38083723741876979</v>
      </c>
      <c r="M6390">
        <v>0.62248753211425112</v>
      </c>
      <c r="N6390">
        <v>0.69230769230769229</v>
      </c>
      <c r="O6390">
        <v>0.718074656188605</v>
      </c>
      <c r="P6390">
        <v>0.72479975819857945</v>
      </c>
      <c r="Q6390">
        <v>0.72464863231071475</v>
      </c>
      <c r="R6390">
        <v>0.72328849931993344</v>
      </c>
      <c r="S6390">
        <v>0.72570651352576687</v>
      </c>
      <c r="T6390">
        <v>0.7238930028713918</v>
      </c>
      <c r="U6390">
        <v>0.71218074656188601</v>
      </c>
      <c r="V6390">
        <v>0.67311470454888911</v>
      </c>
      <c r="W6390">
        <v>0.55977028865044576</v>
      </c>
      <c r="X6390">
        <v>0.22117273688982919</v>
      </c>
      <c r="Y6390">
        <v>0</v>
      </c>
      <c r="Z6390">
        <v>0</v>
      </c>
      <c r="AA6390">
        <v>0</v>
      </c>
      <c r="AB6390" s="7">
        <f t="shared" si="297"/>
        <v>8.2300136013299063</v>
      </c>
      <c r="AC6390">
        <f>INDEX(SHELF_days!$C$2:$C$289,MATCH(A6390&amp;"|"&amp;C6390,SHELF_days!$D$2:$D$289,0))</f>
        <v>6</v>
      </c>
      <c r="AD6390" s="8">
        <f t="shared" si="298"/>
        <v>49.380081607979434</v>
      </c>
      <c r="AE6390" s="7">
        <f t="shared" si="299"/>
        <v>0.72570651352576687</v>
      </c>
    </row>
    <row r="6391" spans="1:31" x14ac:dyDescent="0.45">
      <c r="A6391" t="s">
        <v>96</v>
      </c>
      <c r="B6391" t="s">
        <v>192</v>
      </c>
      <c r="C6391" t="s">
        <v>139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2.6447030376303459E-3</v>
      </c>
      <c r="N6391">
        <v>0.27588030829681132</v>
      </c>
      <c r="O6391">
        <v>0.35612815475290921</v>
      </c>
      <c r="P6391">
        <v>0.39020704246637439</v>
      </c>
      <c r="Q6391">
        <v>0.4112135408795527</v>
      </c>
      <c r="R6391">
        <v>0.42511712256309497</v>
      </c>
      <c r="S6391">
        <v>0.48556747770893149</v>
      </c>
      <c r="T6391">
        <v>0.52765603747922007</v>
      </c>
      <c r="U6391">
        <v>0.49304820915822878</v>
      </c>
      <c r="V6391">
        <v>0.19344113646667671</v>
      </c>
      <c r="W6391">
        <v>0</v>
      </c>
      <c r="X6391">
        <v>0</v>
      </c>
      <c r="Y6391">
        <v>0</v>
      </c>
      <c r="Z6391">
        <v>0</v>
      </c>
      <c r="AA6391">
        <v>0</v>
      </c>
      <c r="AB6391" s="7">
        <f t="shared" si="297"/>
        <v>3.5609037328094302</v>
      </c>
      <c r="AC6391">
        <f>INDEX(SHELF_days!$C$2:$C$289,MATCH(A6391&amp;"|"&amp;C6391,SHELF_days!$D$2:$D$289,0))</f>
        <v>19</v>
      </c>
      <c r="AD6391" s="8">
        <f t="shared" si="298"/>
        <v>67.657170923379169</v>
      </c>
      <c r="AE6391" s="7">
        <f t="shared" si="299"/>
        <v>0.52765603747922007</v>
      </c>
    </row>
    <row r="6392" spans="1:31" x14ac:dyDescent="0.45">
      <c r="A6392" t="s">
        <v>96</v>
      </c>
      <c r="B6392" t="s">
        <v>193</v>
      </c>
      <c r="C6392" t="s">
        <v>134</v>
      </c>
      <c r="D6392">
        <v>0.2203</v>
      </c>
      <c r="E6392">
        <v>0.2203</v>
      </c>
      <c r="F6392">
        <v>0.2203</v>
      </c>
      <c r="G6392">
        <v>0.2203</v>
      </c>
      <c r="H6392">
        <v>0.2203</v>
      </c>
      <c r="I6392">
        <v>0.2203</v>
      </c>
      <c r="J6392">
        <v>0.2203</v>
      </c>
      <c r="K6392">
        <v>0.2203</v>
      </c>
      <c r="L6392">
        <v>0.2203</v>
      </c>
      <c r="M6392">
        <v>0.2203</v>
      </c>
      <c r="N6392">
        <v>0.2203</v>
      </c>
      <c r="O6392">
        <v>0.2203</v>
      </c>
      <c r="P6392">
        <v>0.2203</v>
      </c>
      <c r="Q6392">
        <v>0.2203</v>
      </c>
      <c r="R6392">
        <v>0.2203</v>
      </c>
      <c r="S6392">
        <v>0.2203</v>
      </c>
      <c r="T6392">
        <v>0.2203</v>
      </c>
      <c r="U6392">
        <v>0.2203</v>
      </c>
      <c r="V6392">
        <v>0.2203</v>
      </c>
      <c r="W6392">
        <v>0.2203</v>
      </c>
      <c r="X6392">
        <v>0.2203</v>
      </c>
      <c r="Y6392">
        <v>0.2203</v>
      </c>
      <c r="Z6392">
        <v>0.2203</v>
      </c>
      <c r="AA6392">
        <v>0.2203</v>
      </c>
      <c r="AB6392" s="7">
        <f t="shared" si="297"/>
        <v>5.2871999999999995</v>
      </c>
      <c r="AC6392">
        <f>INDEX(SHELF_days!$C$2:$C$289,MATCH(A6392&amp;"|"&amp;C6392,SHELF_days!$D$2:$D$289,0))</f>
        <v>107</v>
      </c>
      <c r="AD6392" s="8">
        <f t="shared" si="298"/>
        <v>565.73039999999992</v>
      </c>
      <c r="AE6392" s="7">
        <f t="shared" si="299"/>
        <v>0.2203</v>
      </c>
    </row>
    <row r="6393" spans="1:31" x14ac:dyDescent="0.45">
      <c r="A6393" t="s">
        <v>96</v>
      </c>
      <c r="B6393" t="s">
        <v>193</v>
      </c>
      <c r="C6393" t="s">
        <v>135</v>
      </c>
      <c r="D6393">
        <v>0.2203</v>
      </c>
      <c r="E6393">
        <v>0.2203</v>
      </c>
      <c r="F6393">
        <v>0.2203</v>
      </c>
      <c r="G6393">
        <v>0.2203</v>
      </c>
      <c r="H6393">
        <v>0.2203</v>
      </c>
      <c r="I6393">
        <v>0.2203</v>
      </c>
      <c r="J6393">
        <v>0.2203</v>
      </c>
      <c r="K6393">
        <v>0.2203</v>
      </c>
      <c r="L6393">
        <v>0.2203</v>
      </c>
      <c r="M6393">
        <v>0.2203</v>
      </c>
      <c r="N6393">
        <v>0.2203</v>
      </c>
      <c r="O6393">
        <v>0.2203</v>
      </c>
      <c r="P6393">
        <v>0.2203</v>
      </c>
      <c r="Q6393">
        <v>0.2203</v>
      </c>
      <c r="R6393">
        <v>0.2203</v>
      </c>
      <c r="S6393">
        <v>0.2203</v>
      </c>
      <c r="T6393">
        <v>0.2203</v>
      </c>
      <c r="U6393">
        <v>0.2203</v>
      </c>
      <c r="V6393">
        <v>0.2203</v>
      </c>
      <c r="W6393">
        <v>0.2203</v>
      </c>
      <c r="X6393">
        <v>0.2203</v>
      </c>
      <c r="Y6393">
        <v>0.2203</v>
      </c>
      <c r="Z6393">
        <v>0.2203</v>
      </c>
      <c r="AA6393">
        <v>0.2203</v>
      </c>
      <c r="AB6393" s="7">
        <f t="shared" si="297"/>
        <v>5.2871999999999995</v>
      </c>
      <c r="AC6393">
        <f>INDEX(SHELF_days!$C$2:$C$289,MATCH(A6393&amp;"|"&amp;C6393,SHELF_days!$D$2:$D$289,0))</f>
        <v>110</v>
      </c>
      <c r="AD6393" s="8">
        <f t="shared" si="298"/>
        <v>581.59199999999998</v>
      </c>
      <c r="AE6393" s="7">
        <f t="shared" si="299"/>
        <v>0.2203</v>
      </c>
    </row>
    <row r="6394" spans="1:31" x14ac:dyDescent="0.45">
      <c r="A6394" t="s">
        <v>96</v>
      </c>
      <c r="B6394" t="s">
        <v>193</v>
      </c>
      <c r="C6394" t="s">
        <v>136</v>
      </c>
      <c r="D6394">
        <v>0.2203</v>
      </c>
      <c r="E6394">
        <v>0.2203</v>
      </c>
      <c r="F6394">
        <v>0.2203</v>
      </c>
      <c r="G6394">
        <v>0.2203</v>
      </c>
      <c r="H6394">
        <v>0.2203</v>
      </c>
      <c r="I6394">
        <v>0.2203</v>
      </c>
      <c r="J6394">
        <v>0.2203</v>
      </c>
      <c r="K6394">
        <v>0.2203</v>
      </c>
      <c r="L6394">
        <v>0.2203</v>
      </c>
      <c r="M6394">
        <v>0.2203</v>
      </c>
      <c r="N6394">
        <v>0.2203</v>
      </c>
      <c r="O6394">
        <v>0.2203</v>
      </c>
      <c r="P6394">
        <v>0.2203</v>
      </c>
      <c r="Q6394">
        <v>0.2203</v>
      </c>
      <c r="R6394">
        <v>0.2203</v>
      </c>
      <c r="S6394">
        <v>0.2203</v>
      </c>
      <c r="T6394">
        <v>0.2203</v>
      </c>
      <c r="U6394">
        <v>0.2203</v>
      </c>
      <c r="V6394">
        <v>0.2203</v>
      </c>
      <c r="W6394">
        <v>0.2203</v>
      </c>
      <c r="X6394">
        <v>0.2203</v>
      </c>
      <c r="Y6394">
        <v>0.2203</v>
      </c>
      <c r="Z6394">
        <v>0.2203</v>
      </c>
      <c r="AA6394">
        <v>0.2203</v>
      </c>
      <c r="AB6394" s="7">
        <f t="shared" si="297"/>
        <v>5.2871999999999995</v>
      </c>
      <c r="AC6394">
        <f>INDEX(SHELF_days!$C$2:$C$289,MATCH(A6394&amp;"|"&amp;C6394,SHELF_days!$D$2:$D$289,0))</f>
        <v>63</v>
      </c>
      <c r="AD6394" s="8">
        <f t="shared" si="298"/>
        <v>333.09359999999998</v>
      </c>
      <c r="AE6394" s="7">
        <f t="shared" si="299"/>
        <v>0.2203</v>
      </c>
    </row>
    <row r="6395" spans="1:31" x14ac:dyDescent="0.45">
      <c r="A6395" t="s">
        <v>96</v>
      </c>
      <c r="B6395" t="s">
        <v>193</v>
      </c>
      <c r="C6395" t="s">
        <v>137</v>
      </c>
      <c r="D6395">
        <v>0.2203</v>
      </c>
      <c r="E6395">
        <v>0.2203</v>
      </c>
      <c r="F6395">
        <v>0.2203</v>
      </c>
      <c r="G6395">
        <v>0.2203</v>
      </c>
      <c r="H6395">
        <v>0.2203</v>
      </c>
      <c r="I6395">
        <v>0.2203</v>
      </c>
      <c r="J6395">
        <v>0.2203</v>
      </c>
      <c r="K6395">
        <v>0.2203</v>
      </c>
      <c r="L6395">
        <v>0.2203</v>
      </c>
      <c r="M6395">
        <v>0.2203</v>
      </c>
      <c r="N6395">
        <v>0.2203</v>
      </c>
      <c r="O6395">
        <v>0.2203</v>
      </c>
      <c r="P6395">
        <v>0.2203</v>
      </c>
      <c r="Q6395">
        <v>0.2203</v>
      </c>
      <c r="R6395">
        <v>0.2203</v>
      </c>
      <c r="S6395">
        <v>0.2203</v>
      </c>
      <c r="T6395">
        <v>0.2203</v>
      </c>
      <c r="U6395">
        <v>0.2203</v>
      </c>
      <c r="V6395">
        <v>0.2203</v>
      </c>
      <c r="W6395">
        <v>0.2203</v>
      </c>
      <c r="X6395">
        <v>0.2203</v>
      </c>
      <c r="Y6395">
        <v>0.2203</v>
      </c>
      <c r="Z6395">
        <v>0.2203</v>
      </c>
      <c r="AA6395">
        <v>0.2203</v>
      </c>
      <c r="AB6395" s="7">
        <f t="shared" si="297"/>
        <v>5.2871999999999995</v>
      </c>
      <c r="AC6395">
        <f>INDEX(SHELF_days!$C$2:$C$289,MATCH(A6395&amp;"|"&amp;C6395,SHELF_days!$D$2:$D$289,0))</f>
        <v>60</v>
      </c>
      <c r="AD6395" s="8">
        <f t="shared" si="298"/>
        <v>317.23199999999997</v>
      </c>
      <c r="AE6395" s="7">
        <f t="shared" si="299"/>
        <v>0.2203</v>
      </c>
    </row>
    <row r="6396" spans="1:31" x14ac:dyDescent="0.45">
      <c r="A6396" t="s">
        <v>96</v>
      </c>
      <c r="B6396" t="s">
        <v>193</v>
      </c>
      <c r="C6396" t="s">
        <v>138</v>
      </c>
      <c r="D6396">
        <v>0.2203</v>
      </c>
      <c r="E6396">
        <v>0.2203</v>
      </c>
      <c r="F6396">
        <v>0.2203</v>
      </c>
      <c r="G6396">
        <v>0.2203</v>
      </c>
      <c r="H6396">
        <v>0.2203</v>
      </c>
      <c r="I6396">
        <v>0.2203</v>
      </c>
      <c r="J6396">
        <v>0.2203</v>
      </c>
      <c r="K6396">
        <v>0.2203</v>
      </c>
      <c r="L6396">
        <v>0.2203</v>
      </c>
      <c r="M6396">
        <v>0.2203</v>
      </c>
      <c r="N6396">
        <v>0.2203</v>
      </c>
      <c r="O6396">
        <v>0.2203</v>
      </c>
      <c r="P6396">
        <v>0.2203</v>
      </c>
      <c r="Q6396">
        <v>0.2203</v>
      </c>
      <c r="R6396">
        <v>0.2203</v>
      </c>
      <c r="S6396">
        <v>0.2203</v>
      </c>
      <c r="T6396">
        <v>0.2203</v>
      </c>
      <c r="U6396">
        <v>0.2203</v>
      </c>
      <c r="V6396">
        <v>0.2203</v>
      </c>
      <c r="W6396">
        <v>0.2203</v>
      </c>
      <c r="X6396">
        <v>0.2203</v>
      </c>
      <c r="Y6396">
        <v>0.2203</v>
      </c>
      <c r="Z6396">
        <v>0.2203</v>
      </c>
      <c r="AA6396">
        <v>0.2203</v>
      </c>
      <c r="AB6396" s="7">
        <f t="shared" si="297"/>
        <v>5.2871999999999995</v>
      </c>
      <c r="AC6396">
        <f>INDEX(SHELF_days!$C$2:$C$289,MATCH(A6396&amp;"|"&amp;C6396,SHELF_days!$D$2:$D$289,0))</f>
        <v>6</v>
      </c>
      <c r="AD6396" s="8">
        <f t="shared" si="298"/>
        <v>31.723199999999999</v>
      </c>
      <c r="AE6396" s="7">
        <f t="shared" si="299"/>
        <v>0.2203</v>
      </c>
    </row>
    <row r="6397" spans="1:31" x14ac:dyDescent="0.45">
      <c r="A6397" t="s">
        <v>96</v>
      </c>
      <c r="B6397" t="s">
        <v>193</v>
      </c>
      <c r="C6397" t="s">
        <v>139</v>
      </c>
      <c r="D6397">
        <v>0.2203</v>
      </c>
      <c r="E6397">
        <v>0.2203</v>
      </c>
      <c r="F6397">
        <v>0.2203</v>
      </c>
      <c r="G6397">
        <v>0.2203</v>
      </c>
      <c r="H6397">
        <v>0.2203</v>
      </c>
      <c r="I6397">
        <v>0.2203</v>
      </c>
      <c r="J6397">
        <v>0.2203</v>
      </c>
      <c r="K6397">
        <v>0.2203</v>
      </c>
      <c r="L6397">
        <v>0.2203</v>
      </c>
      <c r="M6397">
        <v>0.2203</v>
      </c>
      <c r="N6397">
        <v>0.2203</v>
      </c>
      <c r="O6397">
        <v>0.2203</v>
      </c>
      <c r="P6397">
        <v>0.2203</v>
      </c>
      <c r="Q6397">
        <v>0.2203</v>
      </c>
      <c r="R6397">
        <v>0.2203</v>
      </c>
      <c r="S6397">
        <v>0.2203</v>
      </c>
      <c r="T6397">
        <v>0.2203</v>
      </c>
      <c r="U6397">
        <v>0.2203</v>
      </c>
      <c r="V6397">
        <v>0.2203</v>
      </c>
      <c r="W6397">
        <v>0.2203</v>
      </c>
      <c r="X6397">
        <v>0.2203</v>
      </c>
      <c r="Y6397">
        <v>0.2203</v>
      </c>
      <c r="Z6397">
        <v>0.2203</v>
      </c>
      <c r="AA6397">
        <v>0.2203</v>
      </c>
      <c r="AB6397" s="7">
        <f t="shared" si="297"/>
        <v>5.2871999999999995</v>
      </c>
      <c r="AC6397">
        <f>INDEX(SHELF_days!$C$2:$C$289,MATCH(A6397&amp;"|"&amp;C6397,SHELF_days!$D$2:$D$289,0))</f>
        <v>19</v>
      </c>
      <c r="AD6397" s="8">
        <f t="shared" si="298"/>
        <v>100.45679999999999</v>
      </c>
      <c r="AE6397" s="7">
        <f t="shared" si="299"/>
        <v>0.2203</v>
      </c>
    </row>
    <row r="6398" spans="1:31" x14ac:dyDescent="0.45">
      <c r="A6398" t="s">
        <v>98</v>
      </c>
      <c r="B6398" t="s">
        <v>168</v>
      </c>
      <c r="C6398" t="s">
        <v>134</v>
      </c>
      <c r="D6398">
        <v>0.8</v>
      </c>
      <c r="E6398">
        <v>0.8</v>
      </c>
      <c r="F6398">
        <v>0.8</v>
      </c>
      <c r="G6398">
        <v>0.8</v>
      </c>
      <c r="H6398">
        <v>0.8</v>
      </c>
      <c r="I6398">
        <v>0.8</v>
      </c>
      <c r="J6398">
        <v>0.8</v>
      </c>
      <c r="K6398">
        <v>0.8</v>
      </c>
      <c r="L6398">
        <v>0.8</v>
      </c>
      <c r="M6398">
        <v>0.8</v>
      </c>
      <c r="N6398">
        <v>0.8</v>
      </c>
      <c r="O6398">
        <v>0.8</v>
      </c>
      <c r="P6398">
        <v>0.8</v>
      </c>
      <c r="Q6398">
        <v>0.8</v>
      </c>
      <c r="R6398">
        <v>0.8</v>
      </c>
      <c r="S6398">
        <v>0.8</v>
      </c>
      <c r="T6398">
        <v>0.8</v>
      </c>
      <c r="U6398">
        <v>0.8</v>
      </c>
      <c r="V6398">
        <v>0.8</v>
      </c>
      <c r="W6398">
        <v>0.8</v>
      </c>
      <c r="X6398">
        <v>0.8</v>
      </c>
      <c r="Y6398">
        <v>0.8</v>
      </c>
      <c r="Z6398">
        <v>0.8</v>
      </c>
      <c r="AA6398">
        <v>0.8</v>
      </c>
      <c r="AB6398" s="7">
        <f t="shared" si="297"/>
        <v>19.200000000000006</v>
      </c>
      <c r="AC6398">
        <f>INDEX(SHELF_days!$C$2:$C$289,MATCH(A6398&amp;"|"&amp;C6398,SHELF_days!$D$2:$D$289,0))</f>
        <v>72</v>
      </c>
      <c r="AD6398" s="8">
        <f t="shared" si="298"/>
        <v>1382.4000000000005</v>
      </c>
      <c r="AE6398" s="7">
        <f t="shared" si="299"/>
        <v>0.8</v>
      </c>
    </row>
    <row r="6399" spans="1:31" x14ac:dyDescent="0.45">
      <c r="A6399" t="s">
        <v>98</v>
      </c>
      <c r="B6399" t="s">
        <v>168</v>
      </c>
      <c r="C6399" t="s">
        <v>135</v>
      </c>
      <c r="D6399">
        <v>0.8</v>
      </c>
      <c r="E6399">
        <v>0.8</v>
      </c>
      <c r="F6399">
        <v>0.8</v>
      </c>
      <c r="G6399">
        <v>0.8</v>
      </c>
      <c r="H6399">
        <v>0.8</v>
      </c>
      <c r="I6399">
        <v>0.8</v>
      </c>
      <c r="J6399">
        <v>0.8</v>
      </c>
      <c r="K6399">
        <v>0.8</v>
      </c>
      <c r="L6399">
        <v>0.8</v>
      </c>
      <c r="M6399">
        <v>0.8</v>
      </c>
      <c r="N6399">
        <v>0.8</v>
      </c>
      <c r="O6399">
        <v>0.8</v>
      </c>
      <c r="P6399">
        <v>0.8</v>
      </c>
      <c r="Q6399">
        <v>0.8</v>
      </c>
      <c r="R6399">
        <v>0.8</v>
      </c>
      <c r="S6399">
        <v>0.8</v>
      </c>
      <c r="T6399">
        <v>0.8</v>
      </c>
      <c r="U6399">
        <v>0.8</v>
      </c>
      <c r="V6399">
        <v>0.8</v>
      </c>
      <c r="W6399">
        <v>0.8</v>
      </c>
      <c r="X6399">
        <v>0.8</v>
      </c>
      <c r="Y6399">
        <v>0.8</v>
      </c>
      <c r="Z6399">
        <v>0.8</v>
      </c>
      <c r="AA6399">
        <v>0.8</v>
      </c>
      <c r="AB6399" s="7">
        <f t="shared" si="297"/>
        <v>19.200000000000006</v>
      </c>
      <c r="AC6399">
        <f>INDEX(SHELF_days!$C$2:$C$289,MATCH(A6399&amp;"|"&amp;C6399,SHELF_days!$D$2:$D$289,0))</f>
        <v>66</v>
      </c>
      <c r="AD6399" s="8">
        <f t="shared" si="298"/>
        <v>1267.2000000000005</v>
      </c>
      <c r="AE6399" s="7">
        <f t="shared" si="299"/>
        <v>0.8</v>
      </c>
    </row>
    <row r="6400" spans="1:31" x14ac:dyDescent="0.45">
      <c r="A6400" t="s">
        <v>98</v>
      </c>
      <c r="B6400" t="s">
        <v>168</v>
      </c>
      <c r="C6400" t="s">
        <v>136</v>
      </c>
      <c r="D6400">
        <v>0.8</v>
      </c>
      <c r="E6400">
        <v>0.8</v>
      </c>
      <c r="F6400">
        <v>0.8</v>
      </c>
      <c r="G6400">
        <v>0.8</v>
      </c>
      <c r="H6400">
        <v>0.8</v>
      </c>
      <c r="I6400">
        <v>0.8</v>
      </c>
      <c r="J6400">
        <v>0.8</v>
      </c>
      <c r="K6400">
        <v>0.8</v>
      </c>
      <c r="L6400">
        <v>0.8</v>
      </c>
      <c r="M6400">
        <v>0.8</v>
      </c>
      <c r="N6400">
        <v>0.8</v>
      </c>
      <c r="O6400">
        <v>0.8</v>
      </c>
      <c r="P6400">
        <v>0.8</v>
      </c>
      <c r="Q6400">
        <v>0.8</v>
      </c>
      <c r="R6400">
        <v>0.8</v>
      </c>
      <c r="S6400">
        <v>0.8</v>
      </c>
      <c r="T6400">
        <v>0.8</v>
      </c>
      <c r="U6400">
        <v>0.8</v>
      </c>
      <c r="V6400">
        <v>0.8</v>
      </c>
      <c r="W6400">
        <v>0.8</v>
      </c>
      <c r="X6400">
        <v>0.8</v>
      </c>
      <c r="Y6400">
        <v>0.8</v>
      </c>
      <c r="Z6400">
        <v>0.8</v>
      </c>
      <c r="AA6400">
        <v>0.8</v>
      </c>
      <c r="AB6400" s="7">
        <f t="shared" si="297"/>
        <v>19.200000000000006</v>
      </c>
      <c r="AC6400">
        <f>INDEX(SHELF_days!$C$2:$C$289,MATCH(A6400&amp;"|"&amp;C6400,SHELF_days!$D$2:$D$289,0))</f>
        <v>148</v>
      </c>
      <c r="AD6400" s="8">
        <f t="shared" si="298"/>
        <v>2841.6000000000008</v>
      </c>
      <c r="AE6400" s="7">
        <f t="shared" si="299"/>
        <v>0.8</v>
      </c>
    </row>
    <row r="6401" spans="1:31" x14ac:dyDescent="0.45">
      <c r="A6401" t="s">
        <v>98</v>
      </c>
      <c r="B6401" t="s">
        <v>168</v>
      </c>
      <c r="C6401" t="s">
        <v>137</v>
      </c>
      <c r="D6401">
        <v>0.8</v>
      </c>
      <c r="E6401">
        <v>0.8</v>
      </c>
      <c r="F6401">
        <v>0.8</v>
      </c>
      <c r="G6401">
        <v>0.8</v>
      </c>
      <c r="H6401">
        <v>0.8</v>
      </c>
      <c r="I6401">
        <v>0.8</v>
      </c>
      <c r="J6401">
        <v>0.8</v>
      </c>
      <c r="K6401">
        <v>0.8</v>
      </c>
      <c r="L6401">
        <v>0.8</v>
      </c>
      <c r="M6401">
        <v>0.8</v>
      </c>
      <c r="N6401">
        <v>0.8</v>
      </c>
      <c r="O6401">
        <v>0.8</v>
      </c>
      <c r="P6401">
        <v>0.8</v>
      </c>
      <c r="Q6401">
        <v>0.8</v>
      </c>
      <c r="R6401">
        <v>0.8</v>
      </c>
      <c r="S6401">
        <v>0.8</v>
      </c>
      <c r="T6401">
        <v>0.8</v>
      </c>
      <c r="U6401">
        <v>0.8</v>
      </c>
      <c r="V6401">
        <v>0.8</v>
      </c>
      <c r="W6401">
        <v>0.8</v>
      </c>
      <c r="X6401">
        <v>0.8</v>
      </c>
      <c r="Y6401">
        <v>0.8</v>
      </c>
      <c r="Z6401">
        <v>0.8</v>
      </c>
      <c r="AA6401">
        <v>0.8</v>
      </c>
      <c r="AB6401" s="7">
        <f t="shared" si="297"/>
        <v>19.200000000000006</v>
      </c>
      <c r="AC6401">
        <f>INDEX(SHELF_days!$C$2:$C$289,MATCH(A6401&amp;"|"&amp;C6401,SHELF_days!$D$2:$D$289,0))</f>
        <v>38</v>
      </c>
      <c r="AD6401" s="8">
        <f t="shared" si="298"/>
        <v>729.60000000000025</v>
      </c>
      <c r="AE6401" s="7">
        <f t="shared" si="299"/>
        <v>0.8</v>
      </c>
    </row>
    <row r="6402" spans="1:31" x14ac:dyDescent="0.45">
      <c r="A6402" t="s">
        <v>98</v>
      </c>
      <c r="B6402" t="s">
        <v>168</v>
      </c>
      <c r="C6402" t="s">
        <v>138</v>
      </c>
      <c r="D6402">
        <v>0.8</v>
      </c>
      <c r="E6402">
        <v>0.8</v>
      </c>
      <c r="F6402">
        <v>0.8</v>
      </c>
      <c r="G6402">
        <v>0.8</v>
      </c>
      <c r="H6402">
        <v>0.8</v>
      </c>
      <c r="I6402">
        <v>0.8</v>
      </c>
      <c r="J6402">
        <v>0.8</v>
      </c>
      <c r="K6402">
        <v>0.8</v>
      </c>
      <c r="L6402">
        <v>0.8</v>
      </c>
      <c r="M6402">
        <v>0.8</v>
      </c>
      <c r="N6402">
        <v>0.8</v>
      </c>
      <c r="O6402">
        <v>0.8</v>
      </c>
      <c r="P6402">
        <v>0.8</v>
      </c>
      <c r="Q6402">
        <v>0.8</v>
      </c>
      <c r="R6402">
        <v>0.8</v>
      </c>
      <c r="S6402">
        <v>0.8</v>
      </c>
      <c r="T6402">
        <v>0.8</v>
      </c>
      <c r="U6402">
        <v>0.8</v>
      </c>
      <c r="V6402">
        <v>0.8</v>
      </c>
      <c r="W6402">
        <v>0.8</v>
      </c>
      <c r="X6402">
        <v>0.8</v>
      </c>
      <c r="Y6402">
        <v>0.8</v>
      </c>
      <c r="Z6402">
        <v>0.8</v>
      </c>
      <c r="AA6402">
        <v>0.8</v>
      </c>
      <c r="AB6402" s="7">
        <f t="shared" ref="AB6402:AB6465" si="300">SUM(D6402:AA6402)</f>
        <v>19.200000000000006</v>
      </c>
      <c r="AC6402">
        <f>INDEX(SHELF_days!$C$2:$C$289,MATCH(A6402&amp;"|"&amp;C6402,SHELF_days!$D$2:$D$289,0))</f>
        <v>21</v>
      </c>
      <c r="AD6402" s="8">
        <f t="shared" ref="AD6402:AD6465" si="301">AB6402*AC6402</f>
        <v>403.20000000000016</v>
      </c>
      <c r="AE6402" s="7">
        <f t="shared" ref="AE6402:AE6465" si="302">MAX(D6402:AA6402)</f>
        <v>0.8</v>
      </c>
    </row>
    <row r="6403" spans="1:31" x14ac:dyDescent="0.45">
      <c r="A6403" t="s">
        <v>98</v>
      </c>
      <c r="B6403" t="s">
        <v>168</v>
      </c>
      <c r="C6403" t="s">
        <v>139</v>
      </c>
      <c r="D6403">
        <v>0.8</v>
      </c>
      <c r="E6403">
        <v>0.8</v>
      </c>
      <c r="F6403">
        <v>0.8</v>
      </c>
      <c r="G6403">
        <v>0.8</v>
      </c>
      <c r="H6403">
        <v>0.8</v>
      </c>
      <c r="I6403">
        <v>0.8</v>
      </c>
      <c r="J6403">
        <v>0.8</v>
      </c>
      <c r="K6403">
        <v>0.8</v>
      </c>
      <c r="L6403">
        <v>0.8</v>
      </c>
      <c r="M6403">
        <v>0.8</v>
      </c>
      <c r="N6403">
        <v>0.8</v>
      </c>
      <c r="O6403">
        <v>0.8</v>
      </c>
      <c r="P6403">
        <v>0.8</v>
      </c>
      <c r="Q6403">
        <v>0.8</v>
      </c>
      <c r="R6403">
        <v>0.8</v>
      </c>
      <c r="S6403">
        <v>0.8</v>
      </c>
      <c r="T6403">
        <v>0.8</v>
      </c>
      <c r="U6403">
        <v>0.8</v>
      </c>
      <c r="V6403">
        <v>0.8</v>
      </c>
      <c r="W6403">
        <v>0.8</v>
      </c>
      <c r="X6403">
        <v>0.8</v>
      </c>
      <c r="Y6403">
        <v>0.8</v>
      </c>
      <c r="Z6403">
        <v>0.8</v>
      </c>
      <c r="AA6403">
        <v>0.8</v>
      </c>
      <c r="AB6403" s="7">
        <f t="shared" si="300"/>
        <v>19.200000000000006</v>
      </c>
      <c r="AC6403">
        <f>INDEX(SHELF_days!$C$2:$C$289,MATCH(A6403&amp;"|"&amp;C6403,SHELF_days!$D$2:$D$289,0))</f>
        <v>20</v>
      </c>
      <c r="AD6403" s="8">
        <f t="shared" si="301"/>
        <v>384.00000000000011</v>
      </c>
      <c r="AE6403" s="7">
        <f t="shared" si="302"/>
        <v>0.8</v>
      </c>
    </row>
    <row r="6404" spans="1:31" x14ac:dyDescent="0.45">
      <c r="A6404" t="s">
        <v>98</v>
      </c>
      <c r="B6404" t="s">
        <v>169</v>
      </c>
      <c r="C6404" t="s">
        <v>134</v>
      </c>
      <c r="D6404">
        <v>0.53049657149639784</v>
      </c>
      <c r="E6404">
        <v>0.53049657149639784</v>
      </c>
      <c r="F6404">
        <v>0.53049657149639784</v>
      </c>
      <c r="G6404">
        <v>0.53049657149639784</v>
      </c>
      <c r="H6404">
        <v>0.53049657149639784</v>
      </c>
      <c r="I6404">
        <v>0.53049657149639784</v>
      </c>
      <c r="J6404">
        <v>0.53049657149639784</v>
      </c>
      <c r="K6404">
        <v>0.45001525402579051</v>
      </c>
      <c r="L6404">
        <v>0.42621092068941369</v>
      </c>
      <c r="M6404">
        <v>0.40977459529048682</v>
      </c>
      <c r="N6404">
        <v>0.40977459529048682</v>
      </c>
      <c r="O6404">
        <v>0.40977459529048682</v>
      </c>
      <c r="P6404">
        <v>0.40977459529048682</v>
      </c>
      <c r="Q6404">
        <v>0.40977459529048682</v>
      </c>
      <c r="R6404">
        <v>0.41884291275196373</v>
      </c>
      <c r="S6404">
        <v>0.42791123021344057</v>
      </c>
      <c r="T6404">
        <v>0.48288790482364419</v>
      </c>
      <c r="U6404">
        <v>0.53049657149639784</v>
      </c>
      <c r="V6404">
        <v>0.53049657149639784</v>
      </c>
      <c r="W6404">
        <v>0.53049657149639784</v>
      </c>
      <c r="X6404">
        <v>0.53049657149639784</v>
      </c>
      <c r="Y6404">
        <v>0.53049657149639784</v>
      </c>
      <c r="Z6404">
        <v>0.53049657149639784</v>
      </c>
      <c r="AA6404">
        <v>0.53049657149639784</v>
      </c>
      <c r="AB6404" s="7">
        <f t="shared" si="300"/>
        <v>11.681693199906258</v>
      </c>
      <c r="AC6404">
        <f>INDEX(SHELF_days!$C$2:$C$289,MATCH(A6404&amp;"|"&amp;C6404,SHELF_days!$D$2:$D$289,0))</f>
        <v>72</v>
      </c>
      <c r="AD6404" s="8">
        <f t="shared" si="301"/>
        <v>841.08191039325061</v>
      </c>
      <c r="AE6404" s="7">
        <f t="shared" si="302"/>
        <v>0.53049657149639784</v>
      </c>
    </row>
    <row r="6405" spans="1:31" x14ac:dyDescent="0.45">
      <c r="A6405" t="s">
        <v>98</v>
      </c>
      <c r="B6405" t="s">
        <v>169</v>
      </c>
      <c r="C6405" t="s">
        <v>135</v>
      </c>
      <c r="D6405">
        <v>0.53049657149639784</v>
      </c>
      <c r="E6405">
        <v>0.53049657149639784</v>
      </c>
      <c r="F6405">
        <v>0.53049657149639784</v>
      </c>
      <c r="G6405">
        <v>0.53049657149639784</v>
      </c>
      <c r="H6405">
        <v>0.53049657149639784</v>
      </c>
      <c r="I6405">
        <v>0.53049657149639784</v>
      </c>
      <c r="J6405">
        <v>0.53049657149639784</v>
      </c>
      <c r="K6405">
        <v>0.53049657149639784</v>
      </c>
      <c r="L6405">
        <v>0.52245874465554343</v>
      </c>
      <c r="M6405">
        <v>0.51442091781468879</v>
      </c>
      <c r="N6405">
        <v>0.51442091781468879</v>
      </c>
      <c r="O6405">
        <v>0.51442091781468879</v>
      </c>
      <c r="P6405">
        <v>0.51442091781468879</v>
      </c>
      <c r="Q6405">
        <v>0.51442091781468879</v>
      </c>
      <c r="R6405">
        <v>0.51442091781468879</v>
      </c>
      <c r="S6405">
        <v>0.51442091781468879</v>
      </c>
      <c r="T6405">
        <v>0.53049657149639784</v>
      </c>
      <c r="U6405">
        <v>0.53049657149639784</v>
      </c>
      <c r="V6405">
        <v>0.53049657149639784</v>
      </c>
      <c r="W6405">
        <v>0.53049657149639784</v>
      </c>
      <c r="X6405">
        <v>0.53049657149639784</v>
      </c>
      <c r="Y6405">
        <v>0.53049657149639784</v>
      </c>
      <c r="Z6405">
        <v>0.53049657149639784</v>
      </c>
      <c r="AA6405">
        <v>0.53049657149639784</v>
      </c>
      <c r="AB6405" s="7">
        <f t="shared" si="300"/>
        <v>12.611350313300733</v>
      </c>
      <c r="AC6405">
        <f>INDEX(SHELF_days!$C$2:$C$289,MATCH(A6405&amp;"|"&amp;C6405,SHELF_days!$D$2:$D$289,0))</f>
        <v>66</v>
      </c>
      <c r="AD6405" s="8">
        <f t="shared" si="301"/>
        <v>832.3491206778483</v>
      </c>
      <c r="AE6405" s="7">
        <f t="shared" si="302"/>
        <v>0.53049657149639784</v>
      </c>
    </row>
    <row r="6406" spans="1:31" x14ac:dyDescent="0.45">
      <c r="A6406" t="s">
        <v>98</v>
      </c>
      <c r="B6406" t="s">
        <v>169</v>
      </c>
      <c r="C6406" t="s">
        <v>136</v>
      </c>
      <c r="D6406">
        <v>0.53049657149639784</v>
      </c>
      <c r="E6406">
        <v>0.53049657149639784</v>
      </c>
      <c r="F6406">
        <v>0.53049657149639784</v>
      </c>
      <c r="G6406">
        <v>0.53049657149639784</v>
      </c>
      <c r="H6406">
        <v>0.53049657149639784</v>
      </c>
      <c r="I6406">
        <v>0.53049657149639784</v>
      </c>
      <c r="J6406">
        <v>0.52250052130232527</v>
      </c>
      <c r="K6406">
        <v>0.48417462554452939</v>
      </c>
      <c r="L6406">
        <v>0.46487381473125089</v>
      </c>
      <c r="M6406">
        <v>0.46046220083107298</v>
      </c>
      <c r="N6406">
        <v>0.45825639388098388</v>
      </c>
      <c r="O6406">
        <v>0.45825639388098388</v>
      </c>
      <c r="P6406">
        <v>0.45825639388098388</v>
      </c>
      <c r="Q6406">
        <v>0.46046220083107298</v>
      </c>
      <c r="R6406">
        <v>0.4662524440750565</v>
      </c>
      <c r="S6406">
        <v>0.47838438230054592</v>
      </c>
      <c r="T6406">
        <v>0.50678414678294148</v>
      </c>
      <c r="U6406">
        <v>0.53049657149639784</v>
      </c>
      <c r="V6406">
        <v>0.53049657149639784</v>
      </c>
      <c r="W6406">
        <v>0.53049657149639784</v>
      </c>
      <c r="X6406">
        <v>0.53049657149639784</v>
      </c>
      <c r="Y6406">
        <v>0.53049657149639784</v>
      </c>
      <c r="Z6406">
        <v>0.53049657149639784</v>
      </c>
      <c r="AA6406">
        <v>0.53049657149639784</v>
      </c>
      <c r="AB6406" s="7">
        <f t="shared" si="300"/>
        <v>12.115118947494924</v>
      </c>
      <c r="AC6406">
        <f>INDEX(SHELF_days!$C$2:$C$289,MATCH(A6406&amp;"|"&amp;C6406,SHELF_days!$D$2:$D$289,0))</f>
        <v>148</v>
      </c>
      <c r="AD6406" s="8">
        <f t="shared" si="301"/>
        <v>1793.0376042292487</v>
      </c>
      <c r="AE6406" s="7">
        <f t="shared" si="302"/>
        <v>0.53049657149639784</v>
      </c>
    </row>
    <row r="6407" spans="1:31" x14ac:dyDescent="0.45">
      <c r="A6407" t="s">
        <v>98</v>
      </c>
      <c r="B6407" t="s">
        <v>169</v>
      </c>
      <c r="C6407" t="s">
        <v>137</v>
      </c>
      <c r="D6407">
        <v>0.53049657149639784</v>
      </c>
      <c r="E6407">
        <v>0.53049657149639784</v>
      </c>
      <c r="F6407">
        <v>0.53049657149639784</v>
      </c>
      <c r="G6407">
        <v>0.53049657149639784</v>
      </c>
      <c r="H6407">
        <v>0.53049657149639784</v>
      </c>
      <c r="I6407">
        <v>0.53049657149639784</v>
      </c>
      <c r="J6407">
        <v>0.53049657149639784</v>
      </c>
      <c r="K6407">
        <v>0.52190553390131444</v>
      </c>
      <c r="L6407">
        <v>0.52190553390131444</v>
      </c>
      <c r="M6407">
        <v>0.52190553390131444</v>
      </c>
      <c r="N6407">
        <v>0.52190553390131444</v>
      </c>
      <c r="O6407">
        <v>0.52190553390131444</v>
      </c>
      <c r="P6407">
        <v>0.52190553390131444</v>
      </c>
      <c r="Q6407">
        <v>0.52190553390131444</v>
      </c>
      <c r="R6407">
        <v>0.52190553390131444</v>
      </c>
      <c r="S6407">
        <v>0.52190553390131444</v>
      </c>
      <c r="T6407">
        <v>0.53049657149639784</v>
      </c>
      <c r="U6407">
        <v>0.53049657149639784</v>
      </c>
      <c r="V6407">
        <v>0.53049657149639784</v>
      </c>
      <c r="W6407">
        <v>0.53049657149639784</v>
      </c>
      <c r="X6407">
        <v>0.53049657149639784</v>
      </c>
      <c r="Y6407">
        <v>0.53049657149639784</v>
      </c>
      <c r="Z6407">
        <v>0.53049657149639784</v>
      </c>
      <c r="AA6407">
        <v>0.53049657149639784</v>
      </c>
      <c r="AB6407" s="7">
        <f t="shared" si="300"/>
        <v>12.6545983775578</v>
      </c>
      <c r="AC6407">
        <f>INDEX(SHELF_days!$C$2:$C$289,MATCH(A6407&amp;"|"&amp;C6407,SHELF_days!$D$2:$D$289,0))</f>
        <v>38</v>
      </c>
      <c r="AD6407" s="8">
        <f t="shared" si="301"/>
        <v>480.8747383471964</v>
      </c>
      <c r="AE6407" s="7">
        <f t="shared" si="302"/>
        <v>0.53049657149639784</v>
      </c>
    </row>
    <row r="6408" spans="1:31" x14ac:dyDescent="0.45">
      <c r="A6408" t="s">
        <v>98</v>
      </c>
      <c r="B6408" t="s">
        <v>169</v>
      </c>
      <c r="C6408" t="s">
        <v>138</v>
      </c>
      <c r="D6408">
        <v>0.53049657149639784</v>
      </c>
      <c r="E6408">
        <v>0.53049657149639784</v>
      </c>
      <c r="F6408">
        <v>0.53049657149639784</v>
      </c>
      <c r="G6408">
        <v>0.53049657149639784</v>
      </c>
      <c r="H6408">
        <v>0.53049657149639784</v>
      </c>
      <c r="I6408">
        <v>0.53049657149639784</v>
      </c>
      <c r="J6408">
        <v>0.53049657149639784</v>
      </c>
      <c r="K6408">
        <v>0.53049657149639784</v>
      </c>
      <c r="L6408">
        <v>0.53049657149639784</v>
      </c>
      <c r="M6408">
        <v>0.53049657149639784</v>
      </c>
      <c r="N6408">
        <v>0.53049657149639784</v>
      </c>
      <c r="O6408">
        <v>0.53049657149639784</v>
      </c>
      <c r="P6408">
        <v>0.53049657149639784</v>
      </c>
      <c r="Q6408">
        <v>0.53049657149639784</v>
      </c>
      <c r="R6408">
        <v>0.53049657149639784</v>
      </c>
      <c r="S6408">
        <v>0.53049657149639784</v>
      </c>
      <c r="T6408">
        <v>0.53049657149639784</v>
      </c>
      <c r="U6408">
        <v>0.53049657149639784</v>
      </c>
      <c r="V6408">
        <v>0.53049657149639784</v>
      </c>
      <c r="W6408">
        <v>0.53049657149639784</v>
      </c>
      <c r="X6408">
        <v>0.53049657149639784</v>
      </c>
      <c r="Y6408">
        <v>0.53049657149639784</v>
      </c>
      <c r="Z6408">
        <v>0.53049657149639784</v>
      </c>
      <c r="AA6408">
        <v>0.53049657149639784</v>
      </c>
      <c r="AB6408" s="7">
        <f t="shared" si="300"/>
        <v>12.731917715913552</v>
      </c>
      <c r="AC6408">
        <f>INDEX(SHELF_days!$C$2:$C$289,MATCH(A6408&amp;"|"&amp;C6408,SHELF_days!$D$2:$D$289,0))</f>
        <v>21</v>
      </c>
      <c r="AD6408" s="8">
        <f t="shared" si="301"/>
        <v>267.37027203418461</v>
      </c>
      <c r="AE6408" s="7">
        <f t="shared" si="302"/>
        <v>0.53049657149639784</v>
      </c>
    </row>
    <row r="6409" spans="1:31" x14ac:dyDescent="0.45">
      <c r="A6409" t="s">
        <v>98</v>
      </c>
      <c r="B6409" t="s">
        <v>169</v>
      </c>
      <c r="C6409" t="s">
        <v>139</v>
      </c>
      <c r="D6409">
        <v>0.53049657149639784</v>
      </c>
      <c r="E6409">
        <v>0.53049657149639784</v>
      </c>
      <c r="F6409">
        <v>0.53049657149639784</v>
      </c>
      <c r="G6409">
        <v>0.53049657149639784</v>
      </c>
      <c r="H6409">
        <v>0.53049657149639784</v>
      </c>
      <c r="I6409">
        <v>0.53049657149639784</v>
      </c>
      <c r="J6409">
        <v>0.53049657149639784</v>
      </c>
      <c r="K6409">
        <v>0.53049657149639784</v>
      </c>
      <c r="L6409">
        <v>0.53049657149639784</v>
      </c>
      <c r="M6409">
        <v>0.53049657149639784</v>
      </c>
      <c r="N6409">
        <v>0.53049657149639784</v>
      </c>
      <c r="O6409">
        <v>0.53049657149639784</v>
      </c>
      <c r="P6409">
        <v>0.53049657149639784</v>
      </c>
      <c r="Q6409">
        <v>0.53049657149639784</v>
      </c>
      <c r="R6409">
        <v>0.53049657149639784</v>
      </c>
      <c r="S6409">
        <v>0.53049657149639784</v>
      </c>
      <c r="T6409">
        <v>0.53049657149639784</v>
      </c>
      <c r="U6409">
        <v>0.53049657149639784</v>
      </c>
      <c r="V6409">
        <v>0.53049657149639784</v>
      </c>
      <c r="W6409">
        <v>0.53049657149639784</v>
      </c>
      <c r="X6409">
        <v>0.53049657149639784</v>
      </c>
      <c r="Y6409">
        <v>0.53049657149639784</v>
      </c>
      <c r="Z6409">
        <v>0.53049657149639784</v>
      </c>
      <c r="AA6409">
        <v>0.53049657149639784</v>
      </c>
      <c r="AB6409" s="7">
        <f t="shared" si="300"/>
        <v>12.731917715913552</v>
      </c>
      <c r="AC6409">
        <f>INDEX(SHELF_days!$C$2:$C$289,MATCH(A6409&amp;"|"&amp;C6409,SHELF_days!$D$2:$D$289,0))</f>
        <v>20</v>
      </c>
      <c r="AD6409" s="8">
        <f t="shared" si="301"/>
        <v>254.63835431827104</v>
      </c>
      <c r="AE6409" s="7">
        <f t="shared" si="302"/>
        <v>0.53049657149639784</v>
      </c>
    </row>
    <row r="6410" spans="1:31" x14ac:dyDescent="0.45">
      <c r="A6410" t="s">
        <v>98</v>
      </c>
      <c r="B6410" t="s">
        <v>170</v>
      </c>
      <c r="C6410" t="s">
        <v>134</v>
      </c>
      <c r="D6410">
        <v>0.8</v>
      </c>
      <c r="E6410">
        <v>0.8</v>
      </c>
      <c r="F6410">
        <v>0.8</v>
      </c>
      <c r="G6410">
        <v>0.8</v>
      </c>
      <c r="H6410">
        <v>0.8</v>
      </c>
      <c r="I6410">
        <v>0.8</v>
      </c>
      <c r="J6410">
        <v>0.8</v>
      </c>
      <c r="K6410">
        <v>0.8</v>
      </c>
      <c r="L6410">
        <v>0.8</v>
      </c>
      <c r="M6410">
        <v>0.8</v>
      </c>
      <c r="N6410">
        <v>0.8</v>
      </c>
      <c r="O6410">
        <v>0.8</v>
      </c>
      <c r="P6410">
        <v>0.8</v>
      </c>
      <c r="Q6410">
        <v>0.8</v>
      </c>
      <c r="R6410">
        <v>0.8</v>
      </c>
      <c r="S6410">
        <v>0.8</v>
      </c>
      <c r="T6410">
        <v>0.8</v>
      </c>
      <c r="U6410">
        <v>0.8</v>
      </c>
      <c r="V6410">
        <v>0.8</v>
      </c>
      <c r="W6410">
        <v>0.8</v>
      </c>
      <c r="X6410">
        <v>0.8</v>
      </c>
      <c r="Y6410">
        <v>0.8</v>
      </c>
      <c r="Z6410">
        <v>0.8</v>
      </c>
      <c r="AA6410">
        <v>0.8</v>
      </c>
      <c r="AB6410" s="7">
        <f t="shared" si="300"/>
        <v>19.200000000000006</v>
      </c>
      <c r="AC6410">
        <f>INDEX(SHELF_days!$C$2:$C$289,MATCH(A6410&amp;"|"&amp;C6410,SHELF_days!$D$2:$D$289,0))</f>
        <v>72</v>
      </c>
      <c r="AD6410" s="8">
        <f t="shared" si="301"/>
        <v>1382.4000000000005</v>
      </c>
      <c r="AE6410" s="7">
        <f t="shared" si="302"/>
        <v>0.8</v>
      </c>
    </row>
    <row r="6411" spans="1:31" x14ac:dyDescent="0.45">
      <c r="A6411" t="s">
        <v>98</v>
      </c>
      <c r="B6411" t="s">
        <v>170</v>
      </c>
      <c r="C6411" t="s">
        <v>135</v>
      </c>
      <c r="D6411">
        <v>0.8</v>
      </c>
      <c r="E6411">
        <v>0.8</v>
      </c>
      <c r="F6411">
        <v>0.8</v>
      </c>
      <c r="G6411">
        <v>0.8</v>
      </c>
      <c r="H6411">
        <v>0.8</v>
      </c>
      <c r="I6411">
        <v>0.8</v>
      </c>
      <c r="J6411">
        <v>0.8</v>
      </c>
      <c r="K6411">
        <v>0.8</v>
      </c>
      <c r="L6411">
        <v>0.8</v>
      </c>
      <c r="M6411">
        <v>0.8</v>
      </c>
      <c r="N6411">
        <v>0.8</v>
      </c>
      <c r="O6411">
        <v>0.8</v>
      </c>
      <c r="P6411">
        <v>0.8</v>
      </c>
      <c r="Q6411">
        <v>0.8</v>
      </c>
      <c r="R6411">
        <v>0.8</v>
      </c>
      <c r="S6411">
        <v>0.8</v>
      </c>
      <c r="T6411">
        <v>0.8</v>
      </c>
      <c r="U6411">
        <v>0.8</v>
      </c>
      <c r="V6411">
        <v>0.8</v>
      </c>
      <c r="W6411">
        <v>0.8</v>
      </c>
      <c r="X6411">
        <v>0.8</v>
      </c>
      <c r="Y6411">
        <v>0.8</v>
      </c>
      <c r="Z6411">
        <v>0.8</v>
      </c>
      <c r="AA6411">
        <v>0.8</v>
      </c>
      <c r="AB6411" s="7">
        <f t="shared" si="300"/>
        <v>19.200000000000006</v>
      </c>
      <c r="AC6411">
        <f>INDEX(SHELF_days!$C$2:$C$289,MATCH(A6411&amp;"|"&amp;C6411,SHELF_days!$D$2:$D$289,0))</f>
        <v>66</v>
      </c>
      <c r="AD6411" s="8">
        <f t="shared" si="301"/>
        <v>1267.2000000000005</v>
      </c>
      <c r="AE6411" s="7">
        <f t="shared" si="302"/>
        <v>0.8</v>
      </c>
    </row>
    <row r="6412" spans="1:31" x14ac:dyDescent="0.45">
      <c r="A6412" t="s">
        <v>98</v>
      </c>
      <c r="B6412" t="s">
        <v>170</v>
      </c>
      <c r="C6412" t="s">
        <v>136</v>
      </c>
      <c r="D6412">
        <v>0.8</v>
      </c>
      <c r="E6412">
        <v>0.8</v>
      </c>
      <c r="F6412">
        <v>0.8</v>
      </c>
      <c r="G6412">
        <v>0.8</v>
      </c>
      <c r="H6412">
        <v>0.8</v>
      </c>
      <c r="I6412">
        <v>0.8</v>
      </c>
      <c r="J6412">
        <v>0.8</v>
      </c>
      <c r="K6412">
        <v>0.8</v>
      </c>
      <c r="L6412">
        <v>0.8</v>
      </c>
      <c r="M6412">
        <v>0.8</v>
      </c>
      <c r="N6412">
        <v>0.8</v>
      </c>
      <c r="O6412">
        <v>0.8</v>
      </c>
      <c r="P6412">
        <v>0.8</v>
      </c>
      <c r="Q6412">
        <v>0.8</v>
      </c>
      <c r="R6412">
        <v>0.8</v>
      </c>
      <c r="S6412">
        <v>0.8</v>
      </c>
      <c r="T6412">
        <v>0.8</v>
      </c>
      <c r="U6412">
        <v>0.8</v>
      </c>
      <c r="V6412">
        <v>0.8</v>
      </c>
      <c r="W6412">
        <v>0.8</v>
      </c>
      <c r="X6412">
        <v>0.8</v>
      </c>
      <c r="Y6412">
        <v>0.8</v>
      </c>
      <c r="Z6412">
        <v>0.8</v>
      </c>
      <c r="AA6412">
        <v>0.8</v>
      </c>
      <c r="AB6412" s="7">
        <f t="shared" si="300"/>
        <v>19.200000000000006</v>
      </c>
      <c r="AC6412">
        <f>INDEX(SHELF_days!$C$2:$C$289,MATCH(A6412&amp;"|"&amp;C6412,SHELF_days!$D$2:$D$289,0))</f>
        <v>148</v>
      </c>
      <c r="AD6412" s="8">
        <f t="shared" si="301"/>
        <v>2841.6000000000008</v>
      </c>
      <c r="AE6412" s="7">
        <f t="shared" si="302"/>
        <v>0.8</v>
      </c>
    </row>
    <row r="6413" spans="1:31" x14ac:dyDescent="0.45">
      <c r="A6413" t="s">
        <v>98</v>
      </c>
      <c r="B6413" t="s">
        <v>170</v>
      </c>
      <c r="C6413" t="s">
        <v>137</v>
      </c>
      <c r="D6413">
        <v>0.8</v>
      </c>
      <c r="E6413">
        <v>0.8</v>
      </c>
      <c r="F6413">
        <v>0.8</v>
      </c>
      <c r="G6413">
        <v>0.8</v>
      </c>
      <c r="H6413">
        <v>0.8</v>
      </c>
      <c r="I6413">
        <v>0.8</v>
      </c>
      <c r="J6413">
        <v>0.8</v>
      </c>
      <c r="K6413">
        <v>0.8</v>
      </c>
      <c r="L6413">
        <v>0.8</v>
      </c>
      <c r="M6413">
        <v>0.8</v>
      </c>
      <c r="N6413">
        <v>0.8</v>
      </c>
      <c r="O6413">
        <v>0.8</v>
      </c>
      <c r="P6413">
        <v>0.8</v>
      </c>
      <c r="Q6413">
        <v>0.8</v>
      </c>
      <c r="R6413">
        <v>0.8</v>
      </c>
      <c r="S6413">
        <v>0.8</v>
      </c>
      <c r="T6413">
        <v>0.8</v>
      </c>
      <c r="U6413">
        <v>0.8</v>
      </c>
      <c r="V6413">
        <v>0.8</v>
      </c>
      <c r="W6413">
        <v>0.8</v>
      </c>
      <c r="X6413">
        <v>0.8</v>
      </c>
      <c r="Y6413">
        <v>0.8</v>
      </c>
      <c r="Z6413">
        <v>0.8</v>
      </c>
      <c r="AA6413">
        <v>0.8</v>
      </c>
      <c r="AB6413" s="7">
        <f t="shared" si="300"/>
        <v>19.200000000000006</v>
      </c>
      <c r="AC6413">
        <f>INDEX(SHELF_days!$C$2:$C$289,MATCH(A6413&amp;"|"&amp;C6413,SHELF_days!$D$2:$D$289,0))</f>
        <v>38</v>
      </c>
      <c r="AD6413" s="8">
        <f t="shared" si="301"/>
        <v>729.60000000000025</v>
      </c>
      <c r="AE6413" s="7">
        <f t="shared" si="302"/>
        <v>0.8</v>
      </c>
    </row>
    <row r="6414" spans="1:31" x14ac:dyDescent="0.45">
      <c r="A6414" t="s">
        <v>98</v>
      </c>
      <c r="B6414" t="s">
        <v>170</v>
      </c>
      <c r="C6414" t="s">
        <v>138</v>
      </c>
      <c r="D6414">
        <v>0.8</v>
      </c>
      <c r="E6414">
        <v>0.8</v>
      </c>
      <c r="F6414">
        <v>0.8</v>
      </c>
      <c r="G6414">
        <v>0.8</v>
      </c>
      <c r="H6414">
        <v>0.8</v>
      </c>
      <c r="I6414">
        <v>0.8</v>
      </c>
      <c r="J6414">
        <v>0.8</v>
      </c>
      <c r="K6414">
        <v>0.8</v>
      </c>
      <c r="L6414">
        <v>0.8</v>
      </c>
      <c r="M6414">
        <v>0.8</v>
      </c>
      <c r="N6414">
        <v>0.8</v>
      </c>
      <c r="O6414">
        <v>0.8</v>
      </c>
      <c r="P6414">
        <v>0.8</v>
      </c>
      <c r="Q6414">
        <v>0.8</v>
      </c>
      <c r="R6414">
        <v>0.8</v>
      </c>
      <c r="S6414">
        <v>0.8</v>
      </c>
      <c r="T6414">
        <v>0.8</v>
      </c>
      <c r="U6414">
        <v>0.8</v>
      </c>
      <c r="V6414">
        <v>0.8</v>
      </c>
      <c r="W6414">
        <v>0.8</v>
      </c>
      <c r="X6414">
        <v>0.8</v>
      </c>
      <c r="Y6414">
        <v>0.8</v>
      </c>
      <c r="Z6414">
        <v>0.8</v>
      </c>
      <c r="AA6414">
        <v>0.8</v>
      </c>
      <c r="AB6414" s="7">
        <f t="shared" si="300"/>
        <v>19.200000000000006</v>
      </c>
      <c r="AC6414">
        <f>INDEX(SHELF_days!$C$2:$C$289,MATCH(A6414&amp;"|"&amp;C6414,SHELF_days!$D$2:$D$289,0))</f>
        <v>21</v>
      </c>
      <c r="AD6414" s="8">
        <f t="shared" si="301"/>
        <v>403.20000000000016</v>
      </c>
      <c r="AE6414" s="7">
        <f t="shared" si="302"/>
        <v>0.8</v>
      </c>
    </row>
    <row r="6415" spans="1:31" x14ac:dyDescent="0.45">
      <c r="A6415" t="s">
        <v>98</v>
      </c>
      <c r="B6415" t="s">
        <v>170</v>
      </c>
      <c r="C6415" t="s">
        <v>139</v>
      </c>
      <c r="D6415">
        <v>0.8</v>
      </c>
      <c r="E6415">
        <v>0.8</v>
      </c>
      <c r="F6415">
        <v>0.8</v>
      </c>
      <c r="G6415">
        <v>0.8</v>
      </c>
      <c r="H6415">
        <v>0.8</v>
      </c>
      <c r="I6415">
        <v>0.8</v>
      </c>
      <c r="J6415">
        <v>0.8</v>
      </c>
      <c r="K6415">
        <v>0.8</v>
      </c>
      <c r="L6415">
        <v>0.8</v>
      </c>
      <c r="M6415">
        <v>0.8</v>
      </c>
      <c r="N6415">
        <v>0.8</v>
      </c>
      <c r="O6415">
        <v>0.8</v>
      </c>
      <c r="P6415">
        <v>0.8</v>
      </c>
      <c r="Q6415">
        <v>0.8</v>
      </c>
      <c r="R6415">
        <v>0.8</v>
      </c>
      <c r="S6415">
        <v>0.8</v>
      </c>
      <c r="T6415">
        <v>0.8</v>
      </c>
      <c r="U6415">
        <v>0.8</v>
      </c>
      <c r="V6415">
        <v>0.8</v>
      </c>
      <c r="W6415">
        <v>0.8</v>
      </c>
      <c r="X6415">
        <v>0.8</v>
      </c>
      <c r="Y6415">
        <v>0.8</v>
      </c>
      <c r="Z6415">
        <v>0.8</v>
      </c>
      <c r="AA6415">
        <v>0.8</v>
      </c>
      <c r="AB6415" s="7">
        <f t="shared" si="300"/>
        <v>19.200000000000006</v>
      </c>
      <c r="AC6415">
        <f>INDEX(SHELF_days!$C$2:$C$289,MATCH(A6415&amp;"|"&amp;C6415,SHELF_days!$D$2:$D$289,0))</f>
        <v>20</v>
      </c>
      <c r="AD6415" s="8">
        <f t="shared" si="301"/>
        <v>384.00000000000011</v>
      </c>
      <c r="AE6415" s="7">
        <f t="shared" si="302"/>
        <v>0.8</v>
      </c>
    </row>
    <row r="6416" spans="1:31" x14ac:dyDescent="0.45">
      <c r="A6416" t="s">
        <v>98</v>
      </c>
      <c r="B6416" t="s">
        <v>171</v>
      </c>
      <c r="C6416" t="s">
        <v>134</v>
      </c>
      <c r="D6416">
        <v>0.46774201367838297</v>
      </c>
      <c r="E6416">
        <v>0.4664323974683357</v>
      </c>
      <c r="F6416">
        <v>0.46462083280861782</v>
      </c>
      <c r="G6416">
        <v>0.46462083280861782</v>
      </c>
      <c r="H6416">
        <v>0.46579109789099438</v>
      </c>
      <c r="I6416">
        <v>0.46774201367838297</v>
      </c>
      <c r="J6416">
        <v>0.42817198122105882</v>
      </c>
      <c r="K6416">
        <v>0.35278088822583459</v>
      </c>
      <c r="L6416">
        <v>0.33251311987631371</v>
      </c>
      <c r="M6416">
        <v>0.33628626495053782</v>
      </c>
      <c r="N6416">
        <v>0.34794199141498672</v>
      </c>
      <c r="O6416">
        <v>0.36278573041247159</v>
      </c>
      <c r="P6416">
        <v>0.36654252305844859</v>
      </c>
      <c r="Q6416">
        <v>0.37438813374133229</v>
      </c>
      <c r="R6416">
        <v>0.37691422841793271</v>
      </c>
      <c r="S6416">
        <v>0.38729233255368739</v>
      </c>
      <c r="T6416">
        <v>0.43128960721511822</v>
      </c>
      <c r="U6416">
        <v>0.46856105704101841</v>
      </c>
      <c r="V6416">
        <v>0.50030609709455298</v>
      </c>
      <c r="W6416">
        <v>0.51630303777102626</v>
      </c>
      <c r="X6416">
        <v>0.51129350692629605</v>
      </c>
      <c r="Y6416">
        <v>0.50754311305658961</v>
      </c>
      <c r="Z6416">
        <v>0.49056858156099847</v>
      </c>
      <c r="AA6416">
        <v>0.46208194057947621</v>
      </c>
      <c r="AB6416" s="7">
        <f t="shared" si="300"/>
        <v>10.350513323451015</v>
      </c>
      <c r="AC6416">
        <f>INDEX(SHELF_days!$C$2:$C$289,MATCH(A6416&amp;"|"&amp;C6416,SHELF_days!$D$2:$D$289,0))</f>
        <v>72</v>
      </c>
      <c r="AD6416" s="8">
        <f t="shared" si="301"/>
        <v>745.23695928847303</v>
      </c>
      <c r="AE6416" s="7">
        <f t="shared" si="302"/>
        <v>0.51630303777102626</v>
      </c>
    </row>
    <row r="6417" spans="1:31" x14ac:dyDescent="0.45">
      <c r="A6417" t="s">
        <v>98</v>
      </c>
      <c r="B6417" t="s">
        <v>171</v>
      </c>
      <c r="C6417" t="s">
        <v>135</v>
      </c>
      <c r="D6417">
        <v>0.60523116208835648</v>
      </c>
      <c r="E6417">
        <v>0.594253964445005</v>
      </c>
      <c r="F6417">
        <v>0.58611704785655017</v>
      </c>
      <c r="G6417">
        <v>0.58656147195388919</v>
      </c>
      <c r="H6417">
        <v>0.58735724703917702</v>
      </c>
      <c r="I6417">
        <v>0.59298584332956095</v>
      </c>
      <c r="J6417">
        <v>0.60102580876240064</v>
      </c>
      <c r="K6417">
        <v>0.58569201399033399</v>
      </c>
      <c r="L6417">
        <v>0.50805585540158538</v>
      </c>
      <c r="M6417">
        <v>0.47192487433623609</v>
      </c>
      <c r="N6417">
        <v>0.46938863210534792</v>
      </c>
      <c r="O6417">
        <v>0.47213661566009918</v>
      </c>
      <c r="P6417">
        <v>0.47471861883643768</v>
      </c>
      <c r="Q6417">
        <v>0.46715953113544811</v>
      </c>
      <c r="R6417">
        <v>0.45901640967303398</v>
      </c>
      <c r="S6417">
        <v>0.48740370803710281</v>
      </c>
      <c r="T6417">
        <v>0.5954166027031399</v>
      </c>
      <c r="U6417">
        <v>0.62634247012583166</v>
      </c>
      <c r="V6417">
        <v>0.6321603150719759</v>
      </c>
      <c r="W6417">
        <v>0.6307991208471414</v>
      </c>
      <c r="X6417">
        <v>0.63283587072430114</v>
      </c>
      <c r="Y6417">
        <v>0.62783396670381253</v>
      </c>
      <c r="Z6417">
        <v>0.61508605315430886</v>
      </c>
      <c r="AA6417">
        <v>0.61041455867215622</v>
      </c>
      <c r="AB6417" s="7">
        <f t="shared" si="300"/>
        <v>13.519917762653233</v>
      </c>
      <c r="AC6417">
        <f>INDEX(SHELF_days!$C$2:$C$289,MATCH(A6417&amp;"|"&amp;C6417,SHELF_days!$D$2:$D$289,0))</f>
        <v>66</v>
      </c>
      <c r="AD6417" s="8">
        <f t="shared" si="301"/>
        <v>892.31457233511333</v>
      </c>
      <c r="AE6417" s="7">
        <f t="shared" si="302"/>
        <v>0.63283587072430114</v>
      </c>
    </row>
    <row r="6418" spans="1:31" x14ac:dyDescent="0.45">
      <c r="A6418" t="s">
        <v>98</v>
      </c>
      <c r="B6418" t="s">
        <v>171</v>
      </c>
      <c r="C6418" t="s">
        <v>136</v>
      </c>
      <c r="D6418">
        <v>0.50381646959970716</v>
      </c>
      <c r="E6418">
        <v>0.49879325728739538</v>
      </c>
      <c r="F6418">
        <v>0.49872996128428632</v>
      </c>
      <c r="G6418">
        <v>0.49681862951827138</v>
      </c>
      <c r="H6418">
        <v>0.50061016386844426</v>
      </c>
      <c r="I6418">
        <v>0.50453901249858624</v>
      </c>
      <c r="J6418">
        <v>0.47709656341291989</v>
      </c>
      <c r="K6418">
        <v>0.40541262931260102</v>
      </c>
      <c r="L6418">
        <v>0.35989726900040342</v>
      </c>
      <c r="M6418">
        <v>0.36074259922771801</v>
      </c>
      <c r="N6418">
        <v>0.37377569591161391</v>
      </c>
      <c r="O6418">
        <v>0.38257314858417812</v>
      </c>
      <c r="P6418">
        <v>0.38400958738697583</v>
      </c>
      <c r="Q6418">
        <v>0.38549444936155097</v>
      </c>
      <c r="R6418">
        <v>0.38799066386667758</v>
      </c>
      <c r="S6418">
        <v>0.41106707225701139</v>
      </c>
      <c r="T6418">
        <v>0.48830514416020199</v>
      </c>
      <c r="U6418">
        <v>0.51533807156455047</v>
      </c>
      <c r="V6418">
        <v>0.54021962662278733</v>
      </c>
      <c r="W6418">
        <v>0.56451284014392833</v>
      </c>
      <c r="X6418">
        <v>0.55751050362511312</v>
      </c>
      <c r="Y6418">
        <v>0.55061988628118452</v>
      </c>
      <c r="Z6418">
        <v>0.5333743195324504</v>
      </c>
      <c r="AA6418">
        <v>0.51529345307055541</v>
      </c>
      <c r="AB6418" s="7">
        <f t="shared" si="300"/>
        <v>11.196541017379113</v>
      </c>
      <c r="AC6418">
        <f>INDEX(SHELF_days!$C$2:$C$289,MATCH(A6418&amp;"|"&amp;C6418,SHELF_days!$D$2:$D$289,0))</f>
        <v>148</v>
      </c>
      <c r="AD6418" s="8">
        <f t="shared" si="301"/>
        <v>1657.0880705721088</v>
      </c>
      <c r="AE6418" s="7">
        <f t="shared" si="302"/>
        <v>0.56451284014392833</v>
      </c>
    </row>
    <row r="6419" spans="1:31" x14ac:dyDescent="0.45">
      <c r="A6419" t="s">
        <v>98</v>
      </c>
      <c r="B6419" t="s">
        <v>171</v>
      </c>
      <c r="C6419" t="s">
        <v>137</v>
      </c>
      <c r="D6419">
        <v>0.68085134896340138</v>
      </c>
      <c r="E6419">
        <v>0.67635199891208175</v>
      </c>
      <c r="F6419">
        <v>0.66557376545082181</v>
      </c>
      <c r="G6419">
        <v>0.66442602705449716</v>
      </c>
      <c r="H6419">
        <v>0.6637915378706134</v>
      </c>
      <c r="I6419">
        <v>0.66312202380609075</v>
      </c>
      <c r="J6419">
        <v>0.60508714369803662</v>
      </c>
      <c r="K6419">
        <v>0.48728499900109079</v>
      </c>
      <c r="L6419">
        <v>0.47652023664776888</v>
      </c>
      <c r="M6419">
        <v>0.50616879810869519</v>
      </c>
      <c r="N6419">
        <v>0.54852196146602727</v>
      </c>
      <c r="O6419">
        <v>0.59924202996370246</v>
      </c>
      <c r="P6419">
        <v>0.60839025936445434</v>
      </c>
      <c r="Q6419">
        <v>0.61579532739801845</v>
      </c>
      <c r="R6419">
        <v>0.62921255090434891</v>
      </c>
      <c r="S6419">
        <v>0.6369193717557261</v>
      </c>
      <c r="T6419">
        <v>0.66548620324922436</v>
      </c>
      <c r="U6419">
        <v>0.6931949251670666</v>
      </c>
      <c r="V6419">
        <v>0.73086553140512112</v>
      </c>
      <c r="W6419">
        <v>0.77528516272015502</v>
      </c>
      <c r="X6419">
        <v>0.761605252609032</v>
      </c>
      <c r="Y6419">
        <v>0.75202729486505515</v>
      </c>
      <c r="Z6419">
        <v>0.74320371916561101</v>
      </c>
      <c r="AA6419">
        <v>0.6967970994297098</v>
      </c>
      <c r="AB6419" s="7">
        <f t="shared" si="300"/>
        <v>15.545724568976352</v>
      </c>
      <c r="AC6419">
        <f>INDEX(SHELF_days!$C$2:$C$289,MATCH(A6419&amp;"|"&amp;C6419,SHELF_days!$D$2:$D$289,0))</f>
        <v>38</v>
      </c>
      <c r="AD6419" s="8">
        <f t="shared" si="301"/>
        <v>590.73753362110142</v>
      </c>
      <c r="AE6419" s="7">
        <f t="shared" si="302"/>
        <v>0.77528516272015502</v>
      </c>
    </row>
    <row r="6420" spans="1:31" x14ac:dyDescent="0.45">
      <c r="A6420" t="s">
        <v>98</v>
      </c>
      <c r="B6420" t="s">
        <v>171</v>
      </c>
      <c r="C6420" t="s">
        <v>138</v>
      </c>
      <c r="D6420">
        <v>0.6859658796105601</v>
      </c>
      <c r="E6420">
        <v>0.67345109203981512</v>
      </c>
      <c r="F6420">
        <v>0.66639903118236188</v>
      </c>
      <c r="G6420">
        <v>0.66401990522423049</v>
      </c>
      <c r="H6420">
        <v>0.66639903118236188</v>
      </c>
      <c r="I6420">
        <v>0.66775191530814371</v>
      </c>
      <c r="J6420">
        <v>0.59121767585378493</v>
      </c>
      <c r="K6420">
        <v>0.47470631988983958</v>
      </c>
      <c r="L6420">
        <v>0.4756496823343036</v>
      </c>
      <c r="M6420">
        <v>0.50143492248298693</v>
      </c>
      <c r="N6420">
        <v>0.57050757939857477</v>
      </c>
      <c r="O6420">
        <v>0.58713220955682954</v>
      </c>
      <c r="P6420">
        <v>0.60833470708124315</v>
      </c>
      <c r="Q6420">
        <v>0.63218690738894456</v>
      </c>
      <c r="R6420">
        <v>0.64265408655310086</v>
      </c>
      <c r="S6420">
        <v>0.66212099219002507</v>
      </c>
      <c r="T6420">
        <v>0.69243778475281326</v>
      </c>
      <c r="U6420">
        <v>0.72486068881952126</v>
      </c>
      <c r="V6420">
        <v>0.7744201251461309</v>
      </c>
      <c r="W6420">
        <v>0.78015099105552355</v>
      </c>
      <c r="X6420">
        <v>0.77081730940215731</v>
      </c>
      <c r="Y6420">
        <v>0.77039072431745126</v>
      </c>
      <c r="Z6420">
        <v>0.75922882087248822</v>
      </c>
      <c r="AA6420">
        <v>0.72897053140703094</v>
      </c>
      <c r="AB6420" s="7">
        <f t="shared" si="300"/>
        <v>15.77120891305022</v>
      </c>
      <c r="AC6420">
        <f>INDEX(SHELF_days!$C$2:$C$289,MATCH(A6420&amp;"|"&amp;C6420,SHELF_days!$D$2:$D$289,0))</f>
        <v>21</v>
      </c>
      <c r="AD6420" s="8">
        <f t="shared" si="301"/>
        <v>331.19538717405464</v>
      </c>
      <c r="AE6420" s="7">
        <f t="shared" si="302"/>
        <v>0.78015099105552355</v>
      </c>
    </row>
    <row r="6421" spans="1:31" x14ac:dyDescent="0.45">
      <c r="A6421" t="s">
        <v>98</v>
      </c>
      <c r="B6421" t="s">
        <v>171</v>
      </c>
      <c r="C6421" t="s">
        <v>139</v>
      </c>
      <c r="D6421">
        <v>0.65882056433038161</v>
      </c>
      <c r="E6421">
        <v>0.65024364461728357</v>
      </c>
      <c r="F6421">
        <v>0.65024364461728357</v>
      </c>
      <c r="G6421">
        <v>0.65024364461728357</v>
      </c>
      <c r="H6421">
        <v>0.65024364461728357</v>
      </c>
      <c r="I6421">
        <v>0.66764831607328656</v>
      </c>
      <c r="J6421">
        <v>0.67911748266069072</v>
      </c>
      <c r="K6421">
        <v>0.66413154863497059</v>
      </c>
      <c r="L6421">
        <v>0.5462328160941089</v>
      </c>
      <c r="M6421">
        <v>0.50752277916755184</v>
      </c>
      <c r="N6421">
        <v>0.51057627520387716</v>
      </c>
      <c r="O6421">
        <v>0.50594100167346223</v>
      </c>
      <c r="P6421">
        <v>0.50360160906893492</v>
      </c>
      <c r="Q6421">
        <v>0.49761747350067981</v>
      </c>
      <c r="R6421">
        <v>0.48478920683340221</v>
      </c>
      <c r="S6421">
        <v>0.50933747211789104</v>
      </c>
      <c r="T6421">
        <v>0.6889127293757088</v>
      </c>
      <c r="U6421">
        <v>0.7171876419601888</v>
      </c>
      <c r="V6421">
        <v>0.71804251846993949</v>
      </c>
      <c r="W6421">
        <v>0.71662199013786865</v>
      </c>
      <c r="X6421">
        <v>0.71063529505910539</v>
      </c>
      <c r="Y6421">
        <v>0.70322807164827117</v>
      </c>
      <c r="Z6421">
        <v>0.66706730718791696</v>
      </c>
      <c r="AA6421">
        <v>0.65856717279006616</v>
      </c>
      <c r="AB6421" s="7">
        <f t="shared" si="300"/>
        <v>14.916573850457437</v>
      </c>
      <c r="AC6421">
        <f>INDEX(SHELF_days!$C$2:$C$289,MATCH(A6421&amp;"|"&amp;C6421,SHELF_days!$D$2:$D$289,0))</f>
        <v>20</v>
      </c>
      <c r="AD6421" s="8">
        <f t="shared" si="301"/>
        <v>298.33147700914873</v>
      </c>
      <c r="AE6421" s="7">
        <f t="shared" si="302"/>
        <v>0.71804251846993949</v>
      </c>
    </row>
    <row r="6422" spans="1:31" x14ac:dyDescent="0.45">
      <c r="A6422" t="s">
        <v>98</v>
      </c>
      <c r="B6422" t="s">
        <v>172</v>
      </c>
      <c r="C6422" t="s">
        <v>134</v>
      </c>
      <c r="D6422">
        <v>1E-3</v>
      </c>
      <c r="E6422">
        <v>1E-3</v>
      </c>
      <c r="F6422">
        <v>1E-3</v>
      </c>
      <c r="G6422">
        <v>1E-3</v>
      </c>
      <c r="H6422">
        <v>1E-3</v>
      </c>
      <c r="I6422">
        <v>1E-3</v>
      </c>
      <c r="J6422">
        <v>1E-3</v>
      </c>
      <c r="K6422">
        <v>1E-3</v>
      </c>
      <c r="L6422">
        <v>1E-3</v>
      </c>
      <c r="M6422">
        <v>1E-3</v>
      </c>
      <c r="N6422">
        <v>1E-3</v>
      </c>
      <c r="O6422">
        <v>1E-3</v>
      </c>
      <c r="P6422">
        <v>1E-3</v>
      </c>
      <c r="Q6422">
        <v>1E-3</v>
      </c>
      <c r="R6422">
        <v>1E-3</v>
      </c>
      <c r="S6422">
        <v>1E-3</v>
      </c>
      <c r="T6422">
        <v>1E-3</v>
      </c>
      <c r="U6422">
        <v>1E-3</v>
      </c>
      <c r="V6422">
        <v>1E-3</v>
      </c>
      <c r="W6422">
        <v>1E-3</v>
      </c>
      <c r="X6422">
        <v>1E-3</v>
      </c>
      <c r="Y6422">
        <v>1E-3</v>
      </c>
      <c r="Z6422">
        <v>1E-3</v>
      </c>
      <c r="AA6422">
        <v>1E-3</v>
      </c>
      <c r="AB6422" s="7">
        <f t="shared" si="300"/>
        <v>2.4000000000000014E-2</v>
      </c>
      <c r="AC6422">
        <f>INDEX(SHELF_days!$C$2:$C$289,MATCH(A6422&amp;"|"&amp;C6422,SHELF_days!$D$2:$D$289,0))</f>
        <v>72</v>
      </c>
      <c r="AD6422" s="8">
        <f t="shared" si="301"/>
        <v>1.7280000000000011</v>
      </c>
      <c r="AE6422" s="7">
        <f t="shared" si="302"/>
        <v>1E-3</v>
      </c>
    </row>
    <row r="6423" spans="1:31" x14ac:dyDescent="0.45">
      <c r="A6423" t="s">
        <v>98</v>
      </c>
      <c r="B6423" t="s">
        <v>172</v>
      </c>
      <c r="C6423" t="s">
        <v>135</v>
      </c>
      <c r="D6423">
        <v>1E-3</v>
      </c>
      <c r="E6423">
        <v>1E-3</v>
      </c>
      <c r="F6423">
        <v>1E-3</v>
      </c>
      <c r="G6423">
        <v>1E-3</v>
      </c>
      <c r="H6423">
        <v>1E-3</v>
      </c>
      <c r="I6423">
        <v>1E-3</v>
      </c>
      <c r="J6423">
        <v>1E-3</v>
      </c>
      <c r="K6423">
        <v>1E-3</v>
      </c>
      <c r="L6423">
        <v>1E-3</v>
      </c>
      <c r="M6423">
        <v>1E-3</v>
      </c>
      <c r="N6423">
        <v>1E-3</v>
      </c>
      <c r="O6423">
        <v>1E-3</v>
      </c>
      <c r="P6423">
        <v>1E-3</v>
      </c>
      <c r="Q6423">
        <v>1E-3</v>
      </c>
      <c r="R6423">
        <v>1E-3</v>
      </c>
      <c r="S6423">
        <v>1E-3</v>
      </c>
      <c r="T6423">
        <v>1E-3</v>
      </c>
      <c r="U6423">
        <v>1E-3</v>
      </c>
      <c r="V6423">
        <v>1E-3</v>
      </c>
      <c r="W6423">
        <v>1E-3</v>
      </c>
      <c r="X6423">
        <v>1E-3</v>
      </c>
      <c r="Y6423">
        <v>1E-3</v>
      </c>
      <c r="Z6423">
        <v>1E-3</v>
      </c>
      <c r="AA6423">
        <v>1E-3</v>
      </c>
      <c r="AB6423" s="7">
        <f t="shared" si="300"/>
        <v>2.4000000000000014E-2</v>
      </c>
      <c r="AC6423">
        <f>INDEX(SHELF_days!$C$2:$C$289,MATCH(A6423&amp;"|"&amp;C6423,SHELF_days!$D$2:$D$289,0))</f>
        <v>66</v>
      </c>
      <c r="AD6423" s="8">
        <f t="shared" si="301"/>
        <v>1.584000000000001</v>
      </c>
      <c r="AE6423" s="7">
        <f t="shared" si="302"/>
        <v>1E-3</v>
      </c>
    </row>
    <row r="6424" spans="1:31" x14ac:dyDescent="0.45">
      <c r="A6424" t="s">
        <v>98</v>
      </c>
      <c r="B6424" t="s">
        <v>172</v>
      </c>
      <c r="C6424" t="s">
        <v>136</v>
      </c>
      <c r="D6424">
        <v>1E-3</v>
      </c>
      <c r="E6424">
        <v>1E-3</v>
      </c>
      <c r="F6424">
        <v>1E-3</v>
      </c>
      <c r="G6424">
        <v>1E-3</v>
      </c>
      <c r="H6424">
        <v>1E-3</v>
      </c>
      <c r="I6424">
        <v>1E-3</v>
      </c>
      <c r="J6424">
        <v>1E-3</v>
      </c>
      <c r="K6424">
        <v>1E-3</v>
      </c>
      <c r="L6424">
        <v>1E-3</v>
      </c>
      <c r="M6424">
        <v>1E-3</v>
      </c>
      <c r="N6424">
        <v>1E-3</v>
      </c>
      <c r="O6424">
        <v>1E-3</v>
      </c>
      <c r="P6424">
        <v>1E-3</v>
      </c>
      <c r="Q6424">
        <v>1E-3</v>
      </c>
      <c r="R6424">
        <v>1E-3</v>
      </c>
      <c r="S6424">
        <v>1E-3</v>
      </c>
      <c r="T6424">
        <v>1E-3</v>
      </c>
      <c r="U6424">
        <v>1E-3</v>
      </c>
      <c r="V6424">
        <v>1E-3</v>
      </c>
      <c r="W6424">
        <v>1E-3</v>
      </c>
      <c r="X6424">
        <v>1E-3</v>
      </c>
      <c r="Y6424">
        <v>1E-3</v>
      </c>
      <c r="Z6424">
        <v>1E-3</v>
      </c>
      <c r="AA6424">
        <v>1E-3</v>
      </c>
      <c r="AB6424" s="7">
        <f t="shared" si="300"/>
        <v>2.4000000000000014E-2</v>
      </c>
      <c r="AC6424">
        <f>INDEX(SHELF_days!$C$2:$C$289,MATCH(A6424&amp;"|"&amp;C6424,SHELF_days!$D$2:$D$289,0))</f>
        <v>148</v>
      </c>
      <c r="AD6424" s="8">
        <f t="shared" si="301"/>
        <v>3.5520000000000023</v>
      </c>
      <c r="AE6424" s="7">
        <f t="shared" si="302"/>
        <v>1E-3</v>
      </c>
    </row>
    <row r="6425" spans="1:31" x14ac:dyDescent="0.45">
      <c r="A6425" t="s">
        <v>98</v>
      </c>
      <c r="B6425" t="s">
        <v>172</v>
      </c>
      <c r="C6425" t="s">
        <v>137</v>
      </c>
      <c r="D6425">
        <v>1E-3</v>
      </c>
      <c r="E6425">
        <v>1E-3</v>
      </c>
      <c r="F6425">
        <v>1E-3</v>
      </c>
      <c r="G6425">
        <v>1E-3</v>
      </c>
      <c r="H6425">
        <v>1E-3</v>
      </c>
      <c r="I6425">
        <v>1E-3</v>
      </c>
      <c r="J6425">
        <v>1E-3</v>
      </c>
      <c r="K6425">
        <v>1E-3</v>
      </c>
      <c r="L6425">
        <v>1E-3</v>
      </c>
      <c r="M6425">
        <v>1E-3</v>
      </c>
      <c r="N6425">
        <v>1E-3</v>
      </c>
      <c r="O6425">
        <v>1E-3</v>
      </c>
      <c r="P6425">
        <v>1E-3</v>
      </c>
      <c r="Q6425">
        <v>1E-3</v>
      </c>
      <c r="R6425">
        <v>1E-3</v>
      </c>
      <c r="S6425">
        <v>1E-3</v>
      </c>
      <c r="T6425">
        <v>1E-3</v>
      </c>
      <c r="U6425">
        <v>1E-3</v>
      </c>
      <c r="V6425">
        <v>1E-3</v>
      </c>
      <c r="W6425">
        <v>1E-3</v>
      </c>
      <c r="X6425">
        <v>1E-3</v>
      </c>
      <c r="Y6425">
        <v>1E-3</v>
      </c>
      <c r="Z6425">
        <v>1E-3</v>
      </c>
      <c r="AA6425">
        <v>1E-3</v>
      </c>
      <c r="AB6425" s="7">
        <f t="shared" si="300"/>
        <v>2.4000000000000014E-2</v>
      </c>
      <c r="AC6425">
        <f>INDEX(SHELF_days!$C$2:$C$289,MATCH(A6425&amp;"|"&amp;C6425,SHELF_days!$D$2:$D$289,0))</f>
        <v>38</v>
      </c>
      <c r="AD6425" s="8">
        <f t="shared" si="301"/>
        <v>0.91200000000000059</v>
      </c>
      <c r="AE6425" s="7">
        <f t="shared" si="302"/>
        <v>1E-3</v>
      </c>
    </row>
    <row r="6426" spans="1:31" x14ac:dyDescent="0.45">
      <c r="A6426" t="s">
        <v>98</v>
      </c>
      <c r="B6426" t="s">
        <v>172</v>
      </c>
      <c r="C6426" t="s">
        <v>138</v>
      </c>
      <c r="D6426">
        <v>1E-3</v>
      </c>
      <c r="E6426">
        <v>1E-3</v>
      </c>
      <c r="F6426">
        <v>1E-3</v>
      </c>
      <c r="G6426">
        <v>1E-3</v>
      </c>
      <c r="H6426">
        <v>1E-3</v>
      </c>
      <c r="I6426">
        <v>1E-3</v>
      </c>
      <c r="J6426">
        <v>1E-3</v>
      </c>
      <c r="K6426">
        <v>1E-3</v>
      </c>
      <c r="L6426">
        <v>1E-3</v>
      </c>
      <c r="M6426">
        <v>1E-3</v>
      </c>
      <c r="N6426">
        <v>1E-3</v>
      </c>
      <c r="O6426">
        <v>1E-3</v>
      </c>
      <c r="P6426">
        <v>1E-3</v>
      </c>
      <c r="Q6426">
        <v>1E-3</v>
      </c>
      <c r="R6426">
        <v>1E-3</v>
      </c>
      <c r="S6426">
        <v>1E-3</v>
      </c>
      <c r="T6426">
        <v>1E-3</v>
      </c>
      <c r="U6426">
        <v>1E-3</v>
      </c>
      <c r="V6426">
        <v>1E-3</v>
      </c>
      <c r="W6426">
        <v>1E-3</v>
      </c>
      <c r="X6426">
        <v>1E-3</v>
      </c>
      <c r="Y6426">
        <v>1E-3</v>
      </c>
      <c r="Z6426">
        <v>1E-3</v>
      </c>
      <c r="AA6426">
        <v>1E-3</v>
      </c>
      <c r="AB6426" s="7">
        <f t="shared" si="300"/>
        <v>2.4000000000000014E-2</v>
      </c>
      <c r="AC6426">
        <f>INDEX(SHELF_days!$C$2:$C$289,MATCH(A6426&amp;"|"&amp;C6426,SHELF_days!$D$2:$D$289,0))</f>
        <v>21</v>
      </c>
      <c r="AD6426" s="8">
        <f t="shared" si="301"/>
        <v>0.50400000000000034</v>
      </c>
      <c r="AE6426" s="7">
        <f t="shared" si="302"/>
        <v>1E-3</v>
      </c>
    </row>
    <row r="6427" spans="1:31" x14ac:dyDescent="0.45">
      <c r="A6427" t="s">
        <v>98</v>
      </c>
      <c r="B6427" t="s">
        <v>172</v>
      </c>
      <c r="C6427" t="s">
        <v>139</v>
      </c>
      <c r="D6427">
        <v>1E-3</v>
      </c>
      <c r="E6427">
        <v>1E-3</v>
      </c>
      <c r="F6427">
        <v>1E-3</v>
      </c>
      <c r="G6427">
        <v>1E-3</v>
      </c>
      <c r="H6427">
        <v>1E-3</v>
      </c>
      <c r="I6427">
        <v>1E-3</v>
      </c>
      <c r="J6427">
        <v>1E-3</v>
      </c>
      <c r="K6427">
        <v>1E-3</v>
      </c>
      <c r="L6427">
        <v>1E-3</v>
      </c>
      <c r="M6427">
        <v>1E-3</v>
      </c>
      <c r="N6427">
        <v>1E-3</v>
      </c>
      <c r="O6427">
        <v>1E-3</v>
      </c>
      <c r="P6427">
        <v>1E-3</v>
      </c>
      <c r="Q6427">
        <v>1E-3</v>
      </c>
      <c r="R6427">
        <v>1E-3</v>
      </c>
      <c r="S6427">
        <v>1E-3</v>
      </c>
      <c r="T6427">
        <v>1E-3</v>
      </c>
      <c r="U6427">
        <v>1E-3</v>
      </c>
      <c r="V6427">
        <v>1E-3</v>
      </c>
      <c r="W6427">
        <v>1E-3</v>
      </c>
      <c r="X6427">
        <v>1E-3</v>
      </c>
      <c r="Y6427">
        <v>1E-3</v>
      </c>
      <c r="Z6427">
        <v>1E-3</v>
      </c>
      <c r="AA6427">
        <v>1E-3</v>
      </c>
      <c r="AB6427" s="7">
        <f t="shared" si="300"/>
        <v>2.4000000000000014E-2</v>
      </c>
      <c r="AC6427">
        <f>INDEX(SHELF_days!$C$2:$C$289,MATCH(A6427&amp;"|"&amp;C6427,SHELF_days!$D$2:$D$289,0))</f>
        <v>20</v>
      </c>
      <c r="AD6427" s="8">
        <f t="shared" si="301"/>
        <v>0.48000000000000032</v>
      </c>
      <c r="AE6427" s="7">
        <f t="shared" si="302"/>
        <v>1E-3</v>
      </c>
    </row>
    <row r="6428" spans="1:31" x14ac:dyDescent="0.45">
      <c r="A6428" t="s">
        <v>98</v>
      </c>
      <c r="B6428" t="s">
        <v>173</v>
      </c>
      <c r="C6428" t="s">
        <v>134</v>
      </c>
      <c r="D6428">
        <v>0.74330000000000007</v>
      </c>
      <c r="E6428">
        <v>0.74330000000000007</v>
      </c>
      <c r="F6428">
        <v>0.74330000000000007</v>
      </c>
      <c r="G6428">
        <v>0.74330000000000007</v>
      </c>
      <c r="H6428">
        <v>0.74330000000000007</v>
      </c>
      <c r="I6428">
        <v>0.74330000000000007</v>
      </c>
      <c r="J6428">
        <v>0.74330000000000007</v>
      </c>
      <c r="K6428">
        <v>0.74330000000000007</v>
      </c>
      <c r="L6428">
        <v>0.74330000000000007</v>
      </c>
      <c r="M6428">
        <v>0.74330000000000007</v>
      </c>
      <c r="N6428">
        <v>0.74330000000000007</v>
      </c>
      <c r="O6428">
        <v>0.74330000000000007</v>
      </c>
      <c r="P6428">
        <v>0.74330000000000007</v>
      </c>
      <c r="Q6428">
        <v>0.74330000000000007</v>
      </c>
      <c r="R6428">
        <v>0.74330000000000007</v>
      </c>
      <c r="S6428">
        <v>0.74330000000000007</v>
      </c>
      <c r="T6428">
        <v>0.74330000000000007</v>
      </c>
      <c r="U6428">
        <v>0.74330000000000007</v>
      </c>
      <c r="V6428">
        <v>0.74330000000000007</v>
      </c>
      <c r="W6428">
        <v>0.74330000000000007</v>
      </c>
      <c r="X6428">
        <v>0.74330000000000007</v>
      </c>
      <c r="Y6428">
        <v>0.74330000000000007</v>
      </c>
      <c r="Z6428">
        <v>0.74330000000000007</v>
      </c>
      <c r="AA6428">
        <v>0.74330000000000007</v>
      </c>
      <c r="AB6428" s="7">
        <f t="shared" si="300"/>
        <v>17.839199999999998</v>
      </c>
      <c r="AC6428">
        <f>INDEX(SHELF_days!$C$2:$C$289,MATCH(A6428&amp;"|"&amp;C6428,SHELF_days!$D$2:$D$289,0))</f>
        <v>72</v>
      </c>
      <c r="AD6428" s="8">
        <f t="shared" si="301"/>
        <v>1284.4223999999999</v>
      </c>
      <c r="AE6428" s="7">
        <f t="shared" si="302"/>
        <v>0.74330000000000007</v>
      </c>
    </row>
    <row r="6429" spans="1:31" x14ac:dyDescent="0.45">
      <c r="A6429" t="s">
        <v>98</v>
      </c>
      <c r="B6429" t="s">
        <v>173</v>
      </c>
      <c r="C6429" t="s">
        <v>135</v>
      </c>
      <c r="D6429">
        <v>0.74330000000000007</v>
      </c>
      <c r="E6429">
        <v>0.74330000000000007</v>
      </c>
      <c r="F6429">
        <v>0.74330000000000007</v>
      </c>
      <c r="G6429">
        <v>0.74330000000000007</v>
      </c>
      <c r="H6429">
        <v>0.74330000000000007</v>
      </c>
      <c r="I6429">
        <v>0.74330000000000007</v>
      </c>
      <c r="J6429">
        <v>0.74330000000000007</v>
      </c>
      <c r="K6429">
        <v>0.74330000000000007</v>
      </c>
      <c r="L6429">
        <v>0.74330000000000007</v>
      </c>
      <c r="M6429">
        <v>0.74330000000000007</v>
      </c>
      <c r="N6429">
        <v>0.74330000000000007</v>
      </c>
      <c r="O6429">
        <v>0.74330000000000007</v>
      </c>
      <c r="P6429">
        <v>0.74330000000000007</v>
      </c>
      <c r="Q6429">
        <v>0.74330000000000007</v>
      </c>
      <c r="R6429">
        <v>0.74330000000000007</v>
      </c>
      <c r="S6429">
        <v>0.74330000000000007</v>
      </c>
      <c r="T6429">
        <v>0.74330000000000007</v>
      </c>
      <c r="U6429">
        <v>0.74330000000000007</v>
      </c>
      <c r="V6429">
        <v>0.74330000000000007</v>
      </c>
      <c r="W6429">
        <v>0.74330000000000007</v>
      </c>
      <c r="X6429">
        <v>0.74330000000000007</v>
      </c>
      <c r="Y6429">
        <v>0.74330000000000007</v>
      </c>
      <c r="Z6429">
        <v>0.74330000000000007</v>
      </c>
      <c r="AA6429">
        <v>0.74330000000000007</v>
      </c>
      <c r="AB6429" s="7">
        <f t="shared" si="300"/>
        <v>17.839199999999998</v>
      </c>
      <c r="AC6429">
        <f>INDEX(SHELF_days!$C$2:$C$289,MATCH(A6429&amp;"|"&amp;C6429,SHELF_days!$D$2:$D$289,0))</f>
        <v>66</v>
      </c>
      <c r="AD6429" s="8">
        <f t="shared" si="301"/>
        <v>1177.3871999999999</v>
      </c>
      <c r="AE6429" s="7">
        <f t="shared" si="302"/>
        <v>0.74330000000000007</v>
      </c>
    </row>
    <row r="6430" spans="1:31" x14ac:dyDescent="0.45">
      <c r="A6430" t="s">
        <v>98</v>
      </c>
      <c r="B6430" t="s">
        <v>173</v>
      </c>
      <c r="C6430" t="s">
        <v>136</v>
      </c>
      <c r="D6430">
        <v>0.74330000000000007</v>
      </c>
      <c r="E6430">
        <v>0.74330000000000007</v>
      </c>
      <c r="F6430">
        <v>0.74330000000000007</v>
      </c>
      <c r="G6430">
        <v>0.74330000000000007</v>
      </c>
      <c r="H6430">
        <v>0.74330000000000007</v>
      </c>
      <c r="I6430">
        <v>0.74330000000000007</v>
      </c>
      <c r="J6430">
        <v>0.74330000000000007</v>
      </c>
      <c r="K6430">
        <v>0.74330000000000007</v>
      </c>
      <c r="L6430">
        <v>0.74330000000000007</v>
      </c>
      <c r="M6430">
        <v>0.74330000000000007</v>
      </c>
      <c r="N6430">
        <v>0.74330000000000007</v>
      </c>
      <c r="O6430">
        <v>0.74330000000000007</v>
      </c>
      <c r="P6430">
        <v>0.74330000000000007</v>
      </c>
      <c r="Q6430">
        <v>0.74330000000000007</v>
      </c>
      <c r="R6430">
        <v>0.74330000000000007</v>
      </c>
      <c r="S6430">
        <v>0.74330000000000007</v>
      </c>
      <c r="T6430">
        <v>0.74330000000000007</v>
      </c>
      <c r="U6430">
        <v>0.74330000000000007</v>
      </c>
      <c r="V6430">
        <v>0.74330000000000007</v>
      </c>
      <c r="W6430">
        <v>0.74330000000000007</v>
      </c>
      <c r="X6430">
        <v>0.74330000000000007</v>
      </c>
      <c r="Y6430">
        <v>0.74330000000000007</v>
      </c>
      <c r="Z6430">
        <v>0.74330000000000007</v>
      </c>
      <c r="AA6430">
        <v>0.74330000000000007</v>
      </c>
      <c r="AB6430" s="7">
        <f t="shared" si="300"/>
        <v>17.839199999999998</v>
      </c>
      <c r="AC6430">
        <f>INDEX(SHELF_days!$C$2:$C$289,MATCH(A6430&amp;"|"&amp;C6430,SHELF_days!$D$2:$D$289,0))</f>
        <v>148</v>
      </c>
      <c r="AD6430" s="8">
        <f t="shared" si="301"/>
        <v>2640.2015999999999</v>
      </c>
      <c r="AE6430" s="7">
        <f t="shared" si="302"/>
        <v>0.74330000000000007</v>
      </c>
    </row>
    <row r="6431" spans="1:31" x14ac:dyDescent="0.45">
      <c r="A6431" t="s">
        <v>98</v>
      </c>
      <c r="B6431" t="s">
        <v>173</v>
      </c>
      <c r="C6431" t="s">
        <v>137</v>
      </c>
      <c r="D6431">
        <v>0.74330000000000007</v>
      </c>
      <c r="E6431">
        <v>0.74330000000000007</v>
      </c>
      <c r="F6431">
        <v>0.74330000000000007</v>
      </c>
      <c r="G6431">
        <v>0.74330000000000007</v>
      </c>
      <c r="H6431">
        <v>0.74330000000000007</v>
      </c>
      <c r="I6431">
        <v>0.74330000000000007</v>
      </c>
      <c r="J6431">
        <v>0.74330000000000007</v>
      </c>
      <c r="K6431">
        <v>0.74330000000000007</v>
      </c>
      <c r="L6431">
        <v>0.74330000000000007</v>
      </c>
      <c r="M6431">
        <v>0.74330000000000007</v>
      </c>
      <c r="N6431">
        <v>0.74330000000000007</v>
      </c>
      <c r="O6431">
        <v>0.74330000000000007</v>
      </c>
      <c r="P6431">
        <v>0.74330000000000007</v>
      </c>
      <c r="Q6431">
        <v>0.74330000000000007</v>
      </c>
      <c r="R6431">
        <v>0.74330000000000007</v>
      </c>
      <c r="S6431">
        <v>0.74330000000000007</v>
      </c>
      <c r="T6431">
        <v>0.74330000000000007</v>
      </c>
      <c r="U6431">
        <v>0.74330000000000007</v>
      </c>
      <c r="V6431">
        <v>0.74330000000000007</v>
      </c>
      <c r="W6431">
        <v>0.74330000000000007</v>
      </c>
      <c r="X6431">
        <v>0.74330000000000007</v>
      </c>
      <c r="Y6431">
        <v>0.74330000000000007</v>
      </c>
      <c r="Z6431">
        <v>0.74330000000000007</v>
      </c>
      <c r="AA6431">
        <v>0.74330000000000007</v>
      </c>
      <c r="AB6431" s="7">
        <f t="shared" si="300"/>
        <v>17.839199999999998</v>
      </c>
      <c r="AC6431">
        <f>INDEX(SHELF_days!$C$2:$C$289,MATCH(A6431&amp;"|"&amp;C6431,SHELF_days!$D$2:$D$289,0))</f>
        <v>38</v>
      </c>
      <c r="AD6431" s="8">
        <f t="shared" si="301"/>
        <v>677.88959999999997</v>
      </c>
      <c r="AE6431" s="7">
        <f t="shared" si="302"/>
        <v>0.74330000000000007</v>
      </c>
    </row>
    <row r="6432" spans="1:31" x14ac:dyDescent="0.45">
      <c r="A6432" t="s">
        <v>98</v>
      </c>
      <c r="B6432" t="s">
        <v>173</v>
      </c>
      <c r="C6432" t="s">
        <v>138</v>
      </c>
      <c r="D6432">
        <v>0.74330000000000007</v>
      </c>
      <c r="E6432">
        <v>0.74330000000000007</v>
      </c>
      <c r="F6432">
        <v>0.74330000000000007</v>
      </c>
      <c r="G6432">
        <v>0.74330000000000007</v>
      </c>
      <c r="H6432">
        <v>0.74330000000000007</v>
      </c>
      <c r="I6432">
        <v>0.74330000000000007</v>
      </c>
      <c r="J6432">
        <v>0.74330000000000007</v>
      </c>
      <c r="K6432">
        <v>0.74330000000000007</v>
      </c>
      <c r="L6432">
        <v>0.74330000000000007</v>
      </c>
      <c r="M6432">
        <v>0.74330000000000007</v>
      </c>
      <c r="N6432">
        <v>0.74330000000000007</v>
      </c>
      <c r="O6432">
        <v>0.74330000000000007</v>
      </c>
      <c r="P6432">
        <v>0.74330000000000007</v>
      </c>
      <c r="Q6432">
        <v>0.74330000000000007</v>
      </c>
      <c r="R6432">
        <v>0.74330000000000007</v>
      </c>
      <c r="S6432">
        <v>0.74330000000000007</v>
      </c>
      <c r="T6432">
        <v>0.74330000000000007</v>
      </c>
      <c r="U6432">
        <v>0.74330000000000007</v>
      </c>
      <c r="V6432">
        <v>0.74330000000000007</v>
      </c>
      <c r="W6432">
        <v>0.74330000000000007</v>
      </c>
      <c r="X6432">
        <v>0.74330000000000007</v>
      </c>
      <c r="Y6432">
        <v>0.74330000000000007</v>
      </c>
      <c r="Z6432">
        <v>0.74330000000000007</v>
      </c>
      <c r="AA6432">
        <v>0.74330000000000007</v>
      </c>
      <c r="AB6432" s="7">
        <f t="shared" si="300"/>
        <v>17.839199999999998</v>
      </c>
      <c r="AC6432">
        <f>INDEX(SHELF_days!$C$2:$C$289,MATCH(A6432&amp;"|"&amp;C6432,SHELF_days!$D$2:$D$289,0))</f>
        <v>21</v>
      </c>
      <c r="AD6432" s="8">
        <f t="shared" si="301"/>
        <v>374.62319999999994</v>
      </c>
      <c r="AE6432" s="7">
        <f t="shared" si="302"/>
        <v>0.74330000000000007</v>
      </c>
    </row>
    <row r="6433" spans="1:31" x14ac:dyDescent="0.45">
      <c r="A6433" t="s">
        <v>98</v>
      </c>
      <c r="B6433" t="s">
        <v>173</v>
      </c>
      <c r="C6433" t="s">
        <v>139</v>
      </c>
      <c r="D6433">
        <v>0.74329999999999996</v>
      </c>
      <c r="E6433">
        <v>0.74329999999999996</v>
      </c>
      <c r="F6433">
        <v>0.74329999999999996</v>
      </c>
      <c r="G6433">
        <v>0.74329999999999996</v>
      </c>
      <c r="H6433">
        <v>0.74329999999999996</v>
      </c>
      <c r="I6433">
        <v>0.74329999999999996</v>
      </c>
      <c r="J6433">
        <v>0.74329999999999996</v>
      </c>
      <c r="K6433">
        <v>0.74329999999999996</v>
      </c>
      <c r="L6433">
        <v>0.74329999999999996</v>
      </c>
      <c r="M6433">
        <v>0.74329999999999996</v>
      </c>
      <c r="N6433">
        <v>0.74329999999999996</v>
      </c>
      <c r="O6433">
        <v>0.74329999999999996</v>
      </c>
      <c r="P6433">
        <v>0.74329999999999996</v>
      </c>
      <c r="Q6433">
        <v>0.74329999999999996</v>
      </c>
      <c r="R6433">
        <v>0.74329999999999996</v>
      </c>
      <c r="S6433">
        <v>0.74329999999999996</v>
      </c>
      <c r="T6433">
        <v>0.74329999999999996</v>
      </c>
      <c r="U6433">
        <v>0.74329999999999996</v>
      </c>
      <c r="V6433">
        <v>0.74329999999999996</v>
      </c>
      <c r="W6433">
        <v>0.74329999999999996</v>
      </c>
      <c r="X6433">
        <v>0.74329999999999996</v>
      </c>
      <c r="Y6433">
        <v>0.74329999999999996</v>
      </c>
      <c r="Z6433">
        <v>0.74329999999999996</v>
      </c>
      <c r="AA6433">
        <v>0.74329999999999996</v>
      </c>
      <c r="AB6433" s="7">
        <f t="shared" si="300"/>
        <v>17.839199999999998</v>
      </c>
      <c r="AC6433">
        <f>INDEX(SHELF_days!$C$2:$C$289,MATCH(A6433&amp;"|"&amp;C6433,SHELF_days!$D$2:$D$289,0))</f>
        <v>20</v>
      </c>
      <c r="AD6433" s="8">
        <f t="shared" si="301"/>
        <v>356.78399999999999</v>
      </c>
      <c r="AE6433" s="7">
        <f t="shared" si="302"/>
        <v>0.74329999999999996</v>
      </c>
    </row>
    <row r="6434" spans="1:31" x14ac:dyDescent="0.45">
      <c r="A6434" t="s">
        <v>98</v>
      </c>
      <c r="B6434" t="s">
        <v>174</v>
      </c>
      <c r="C6434" t="s">
        <v>134</v>
      </c>
      <c r="D6434">
        <v>0.8</v>
      </c>
      <c r="E6434">
        <v>0.8</v>
      </c>
      <c r="F6434">
        <v>0.8</v>
      </c>
      <c r="G6434">
        <v>0.8</v>
      </c>
      <c r="H6434">
        <v>0.8</v>
      </c>
      <c r="I6434">
        <v>0.8</v>
      </c>
      <c r="J6434">
        <v>0.8</v>
      </c>
      <c r="K6434">
        <v>0.8</v>
      </c>
      <c r="L6434">
        <v>0.8</v>
      </c>
      <c r="M6434">
        <v>0.8</v>
      </c>
      <c r="N6434">
        <v>0.8</v>
      </c>
      <c r="O6434">
        <v>0.8</v>
      </c>
      <c r="P6434">
        <v>0.8</v>
      </c>
      <c r="Q6434">
        <v>0.8</v>
      </c>
      <c r="R6434">
        <v>0.8</v>
      </c>
      <c r="S6434">
        <v>0.8</v>
      </c>
      <c r="T6434">
        <v>0.8</v>
      </c>
      <c r="U6434">
        <v>0.8</v>
      </c>
      <c r="V6434">
        <v>0.8</v>
      </c>
      <c r="W6434">
        <v>0.8</v>
      </c>
      <c r="X6434">
        <v>0.8</v>
      </c>
      <c r="Y6434">
        <v>0.8</v>
      </c>
      <c r="Z6434">
        <v>0.8</v>
      </c>
      <c r="AA6434">
        <v>0.8</v>
      </c>
      <c r="AB6434" s="7">
        <f t="shared" si="300"/>
        <v>19.200000000000006</v>
      </c>
      <c r="AC6434">
        <f>INDEX(SHELF_days!$C$2:$C$289,MATCH(A6434&amp;"|"&amp;C6434,SHELF_days!$D$2:$D$289,0))</f>
        <v>72</v>
      </c>
      <c r="AD6434" s="8">
        <f t="shared" si="301"/>
        <v>1382.4000000000005</v>
      </c>
      <c r="AE6434" s="7">
        <f t="shared" si="302"/>
        <v>0.8</v>
      </c>
    </row>
    <row r="6435" spans="1:31" x14ac:dyDescent="0.45">
      <c r="A6435" t="s">
        <v>98</v>
      </c>
      <c r="B6435" t="s">
        <v>174</v>
      </c>
      <c r="C6435" t="s">
        <v>135</v>
      </c>
      <c r="D6435">
        <v>0.8</v>
      </c>
      <c r="E6435">
        <v>0.8</v>
      </c>
      <c r="F6435">
        <v>0.8</v>
      </c>
      <c r="G6435">
        <v>0.8</v>
      </c>
      <c r="H6435">
        <v>0.8</v>
      </c>
      <c r="I6435">
        <v>0.8</v>
      </c>
      <c r="J6435">
        <v>0.8</v>
      </c>
      <c r="K6435">
        <v>0.8</v>
      </c>
      <c r="L6435">
        <v>0.8</v>
      </c>
      <c r="M6435">
        <v>0.8</v>
      </c>
      <c r="N6435">
        <v>0.8</v>
      </c>
      <c r="O6435">
        <v>0.8</v>
      </c>
      <c r="P6435">
        <v>0.8</v>
      </c>
      <c r="Q6435">
        <v>0.8</v>
      </c>
      <c r="R6435">
        <v>0.8</v>
      </c>
      <c r="S6435">
        <v>0.8</v>
      </c>
      <c r="T6435">
        <v>0.8</v>
      </c>
      <c r="U6435">
        <v>0.8</v>
      </c>
      <c r="V6435">
        <v>0.8</v>
      </c>
      <c r="W6435">
        <v>0.8</v>
      </c>
      <c r="X6435">
        <v>0.8</v>
      </c>
      <c r="Y6435">
        <v>0.8</v>
      </c>
      <c r="Z6435">
        <v>0.8</v>
      </c>
      <c r="AA6435">
        <v>0.8</v>
      </c>
      <c r="AB6435" s="7">
        <f t="shared" si="300"/>
        <v>19.200000000000006</v>
      </c>
      <c r="AC6435">
        <f>INDEX(SHELF_days!$C$2:$C$289,MATCH(A6435&amp;"|"&amp;C6435,SHELF_days!$D$2:$D$289,0))</f>
        <v>66</v>
      </c>
      <c r="AD6435" s="8">
        <f t="shared" si="301"/>
        <v>1267.2000000000005</v>
      </c>
      <c r="AE6435" s="7">
        <f t="shared" si="302"/>
        <v>0.8</v>
      </c>
    </row>
    <row r="6436" spans="1:31" x14ac:dyDescent="0.45">
      <c r="A6436" t="s">
        <v>98</v>
      </c>
      <c r="B6436" t="s">
        <v>174</v>
      </c>
      <c r="C6436" t="s">
        <v>136</v>
      </c>
      <c r="D6436">
        <v>0.8</v>
      </c>
      <c r="E6436">
        <v>0.8</v>
      </c>
      <c r="F6436">
        <v>0.8</v>
      </c>
      <c r="G6436">
        <v>0.8</v>
      </c>
      <c r="H6436">
        <v>0.8</v>
      </c>
      <c r="I6436">
        <v>0.8</v>
      </c>
      <c r="J6436">
        <v>0.8</v>
      </c>
      <c r="K6436">
        <v>0.8</v>
      </c>
      <c r="L6436">
        <v>0.8</v>
      </c>
      <c r="M6436">
        <v>0.8</v>
      </c>
      <c r="N6436">
        <v>0.8</v>
      </c>
      <c r="O6436">
        <v>0.8</v>
      </c>
      <c r="P6436">
        <v>0.8</v>
      </c>
      <c r="Q6436">
        <v>0.8</v>
      </c>
      <c r="R6436">
        <v>0.8</v>
      </c>
      <c r="S6436">
        <v>0.8</v>
      </c>
      <c r="T6436">
        <v>0.8</v>
      </c>
      <c r="U6436">
        <v>0.8</v>
      </c>
      <c r="V6436">
        <v>0.8</v>
      </c>
      <c r="W6436">
        <v>0.8</v>
      </c>
      <c r="X6436">
        <v>0.8</v>
      </c>
      <c r="Y6436">
        <v>0.8</v>
      </c>
      <c r="Z6436">
        <v>0.8</v>
      </c>
      <c r="AA6436">
        <v>0.8</v>
      </c>
      <c r="AB6436" s="7">
        <f t="shared" si="300"/>
        <v>19.200000000000006</v>
      </c>
      <c r="AC6436">
        <f>INDEX(SHELF_days!$C$2:$C$289,MATCH(A6436&amp;"|"&amp;C6436,SHELF_days!$D$2:$D$289,0))</f>
        <v>148</v>
      </c>
      <c r="AD6436" s="8">
        <f t="shared" si="301"/>
        <v>2841.6000000000008</v>
      </c>
      <c r="AE6436" s="7">
        <f t="shared" si="302"/>
        <v>0.8</v>
      </c>
    </row>
    <row r="6437" spans="1:31" x14ac:dyDescent="0.45">
      <c r="A6437" t="s">
        <v>98</v>
      </c>
      <c r="B6437" t="s">
        <v>174</v>
      </c>
      <c r="C6437" t="s">
        <v>137</v>
      </c>
      <c r="D6437">
        <v>0.8</v>
      </c>
      <c r="E6437">
        <v>0.8</v>
      </c>
      <c r="F6437">
        <v>0.8</v>
      </c>
      <c r="G6437">
        <v>0.8</v>
      </c>
      <c r="H6437">
        <v>0.8</v>
      </c>
      <c r="I6437">
        <v>0.8</v>
      </c>
      <c r="J6437">
        <v>0.8</v>
      </c>
      <c r="K6437">
        <v>0.8</v>
      </c>
      <c r="L6437">
        <v>0.8</v>
      </c>
      <c r="M6437">
        <v>0.8</v>
      </c>
      <c r="N6437">
        <v>0.8</v>
      </c>
      <c r="O6437">
        <v>0.8</v>
      </c>
      <c r="P6437">
        <v>0.8</v>
      </c>
      <c r="Q6437">
        <v>0.8</v>
      </c>
      <c r="R6437">
        <v>0.8</v>
      </c>
      <c r="S6437">
        <v>0.8</v>
      </c>
      <c r="T6437">
        <v>0.8</v>
      </c>
      <c r="U6437">
        <v>0.8</v>
      </c>
      <c r="V6437">
        <v>0.8</v>
      </c>
      <c r="W6437">
        <v>0.8</v>
      </c>
      <c r="X6437">
        <v>0.8</v>
      </c>
      <c r="Y6437">
        <v>0.8</v>
      </c>
      <c r="Z6437">
        <v>0.8</v>
      </c>
      <c r="AA6437">
        <v>0.8</v>
      </c>
      <c r="AB6437" s="7">
        <f t="shared" si="300"/>
        <v>19.200000000000006</v>
      </c>
      <c r="AC6437">
        <f>INDEX(SHELF_days!$C$2:$C$289,MATCH(A6437&amp;"|"&amp;C6437,SHELF_days!$D$2:$D$289,0))</f>
        <v>38</v>
      </c>
      <c r="AD6437" s="8">
        <f t="shared" si="301"/>
        <v>729.60000000000025</v>
      </c>
      <c r="AE6437" s="7">
        <f t="shared" si="302"/>
        <v>0.8</v>
      </c>
    </row>
    <row r="6438" spans="1:31" x14ac:dyDescent="0.45">
      <c r="A6438" t="s">
        <v>98</v>
      </c>
      <c r="B6438" t="s">
        <v>174</v>
      </c>
      <c r="C6438" t="s">
        <v>138</v>
      </c>
      <c r="D6438">
        <v>0.8</v>
      </c>
      <c r="E6438">
        <v>0.8</v>
      </c>
      <c r="F6438">
        <v>0.8</v>
      </c>
      <c r="G6438">
        <v>0.8</v>
      </c>
      <c r="H6438">
        <v>0.8</v>
      </c>
      <c r="I6438">
        <v>0.8</v>
      </c>
      <c r="J6438">
        <v>0.8</v>
      </c>
      <c r="K6438">
        <v>0.8</v>
      </c>
      <c r="L6438">
        <v>0.8</v>
      </c>
      <c r="M6438">
        <v>0.8</v>
      </c>
      <c r="N6438">
        <v>0.8</v>
      </c>
      <c r="O6438">
        <v>0.8</v>
      </c>
      <c r="P6438">
        <v>0.8</v>
      </c>
      <c r="Q6438">
        <v>0.8</v>
      </c>
      <c r="R6438">
        <v>0.8</v>
      </c>
      <c r="S6438">
        <v>0.8</v>
      </c>
      <c r="T6438">
        <v>0.8</v>
      </c>
      <c r="U6438">
        <v>0.8</v>
      </c>
      <c r="V6438">
        <v>0.8</v>
      </c>
      <c r="W6438">
        <v>0.8</v>
      </c>
      <c r="X6438">
        <v>0.8</v>
      </c>
      <c r="Y6438">
        <v>0.8</v>
      </c>
      <c r="Z6438">
        <v>0.8</v>
      </c>
      <c r="AA6438">
        <v>0.8</v>
      </c>
      <c r="AB6438" s="7">
        <f t="shared" si="300"/>
        <v>19.200000000000006</v>
      </c>
      <c r="AC6438">
        <f>INDEX(SHELF_days!$C$2:$C$289,MATCH(A6438&amp;"|"&amp;C6438,SHELF_days!$D$2:$D$289,0))</f>
        <v>21</v>
      </c>
      <c r="AD6438" s="8">
        <f t="shared" si="301"/>
        <v>403.20000000000016</v>
      </c>
      <c r="AE6438" s="7">
        <f t="shared" si="302"/>
        <v>0.8</v>
      </c>
    </row>
    <row r="6439" spans="1:31" x14ac:dyDescent="0.45">
      <c r="A6439" t="s">
        <v>98</v>
      </c>
      <c r="B6439" t="s">
        <v>174</v>
      </c>
      <c r="C6439" t="s">
        <v>139</v>
      </c>
      <c r="D6439">
        <v>0.8</v>
      </c>
      <c r="E6439">
        <v>0.8</v>
      </c>
      <c r="F6439">
        <v>0.8</v>
      </c>
      <c r="G6439">
        <v>0.8</v>
      </c>
      <c r="H6439">
        <v>0.8</v>
      </c>
      <c r="I6439">
        <v>0.8</v>
      </c>
      <c r="J6439">
        <v>0.8</v>
      </c>
      <c r="K6439">
        <v>0.8</v>
      </c>
      <c r="L6439">
        <v>0.8</v>
      </c>
      <c r="M6439">
        <v>0.8</v>
      </c>
      <c r="N6439">
        <v>0.8</v>
      </c>
      <c r="O6439">
        <v>0.8</v>
      </c>
      <c r="P6439">
        <v>0.8</v>
      </c>
      <c r="Q6439">
        <v>0.8</v>
      </c>
      <c r="R6439">
        <v>0.8</v>
      </c>
      <c r="S6439">
        <v>0.8</v>
      </c>
      <c r="T6439">
        <v>0.8</v>
      </c>
      <c r="U6439">
        <v>0.8</v>
      </c>
      <c r="V6439">
        <v>0.8</v>
      </c>
      <c r="W6439">
        <v>0.8</v>
      </c>
      <c r="X6439">
        <v>0.8</v>
      </c>
      <c r="Y6439">
        <v>0.8</v>
      </c>
      <c r="Z6439">
        <v>0.8</v>
      </c>
      <c r="AA6439">
        <v>0.8</v>
      </c>
      <c r="AB6439" s="7">
        <f t="shared" si="300"/>
        <v>19.200000000000006</v>
      </c>
      <c r="AC6439">
        <f>INDEX(SHELF_days!$C$2:$C$289,MATCH(A6439&amp;"|"&amp;C6439,SHELF_days!$D$2:$D$289,0))</f>
        <v>20</v>
      </c>
      <c r="AD6439" s="8">
        <f t="shared" si="301"/>
        <v>384.00000000000011</v>
      </c>
      <c r="AE6439" s="7">
        <f t="shared" si="302"/>
        <v>0.8</v>
      </c>
    </row>
    <row r="6440" spans="1:31" x14ac:dyDescent="0.45">
      <c r="A6440" t="s">
        <v>98</v>
      </c>
      <c r="B6440" t="s">
        <v>175</v>
      </c>
      <c r="C6440" t="s">
        <v>134</v>
      </c>
      <c r="D6440">
        <v>0.56080763331786054</v>
      </c>
      <c r="E6440">
        <v>0.55829582689608559</v>
      </c>
      <c r="F6440">
        <v>0.55728445603907972</v>
      </c>
      <c r="G6440">
        <v>0.55865067928387635</v>
      </c>
      <c r="H6440">
        <v>0.55862159302258207</v>
      </c>
      <c r="I6440">
        <v>0.55992715063667919</v>
      </c>
      <c r="J6440">
        <v>0.47982940428434079</v>
      </c>
      <c r="K6440">
        <v>0.40696624215194038</v>
      </c>
      <c r="L6440">
        <v>0.36837625273869129</v>
      </c>
      <c r="M6440">
        <v>0.37793856889821298</v>
      </c>
      <c r="N6440">
        <v>0.40445609780223929</v>
      </c>
      <c r="O6440">
        <v>0.41252878186547259</v>
      </c>
      <c r="P6440">
        <v>0.41546774081025578</v>
      </c>
      <c r="Q6440">
        <v>0.42134732077189629</v>
      </c>
      <c r="R6440">
        <v>0.42112875829417029</v>
      </c>
      <c r="S6440">
        <v>0.4306370571112883</v>
      </c>
      <c r="T6440">
        <v>0.46448640145157932</v>
      </c>
      <c r="U6440">
        <v>0.55898350921668727</v>
      </c>
      <c r="V6440">
        <v>0.59175832396116201</v>
      </c>
      <c r="W6440">
        <v>0.60698996796496796</v>
      </c>
      <c r="X6440">
        <v>0.60746781368623204</v>
      </c>
      <c r="Y6440">
        <v>0.60727335125357851</v>
      </c>
      <c r="Z6440">
        <v>0.59624176338067436</v>
      </c>
      <c r="AA6440">
        <v>0.5673632610955851</v>
      </c>
      <c r="AB6440" s="7">
        <f t="shared" si="300"/>
        <v>12.092827955935137</v>
      </c>
      <c r="AC6440">
        <f>INDEX(SHELF_days!$C$2:$C$289,MATCH(A6440&amp;"|"&amp;C6440,SHELF_days!$D$2:$D$289,0))</f>
        <v>72</v>
      </c>
      <c r="AD6440" s="8">
        <f t="shared" si="301"/>
        <v>870.68361282732985</v>
      </c>
      <c r="AE6440" s="7">
        <f t="shared" si="302"/>
        <v>0.60746781368623204</v>
      </c>
    </row>
    <row r="6441" spans="1:31" x14ac:dyDescent="0.45">
      <c r="A6441" t="s">
        <v>98</v>
      </c>
      <c r="B6441" t="s">
        <v>175</v>
      </c>
      <c r="C6441" t="s">
        <v>135</v>
      </c>
      <c r="D6441">
        <v>0.66058707055457688</v>
      </c>
      <c r="E6441">
        <v>0.66022126360084399</v>
      </c>
      <c r="F6441">
        <v>0.65969499114324315</v>
      </c>
      <c r="G6441">
        <v>0.65969499114324315</v>
      </c>
      <c r="H6441">
        <v>0.66047465404339256</v>
      </c>
      <c r="I6441">
        <v>0.66125431694354198</v>
      </c>
      <c r="J6441">
        <v>0.66125431694354198</v>
      </c>
      <c r="K6441">
        <v>0.64321010702130454</v>
      </c>
      <c r="L6441">
        <v>0.61564675703910288</v>
      </c>
      <c r="M6441">
        <v>0.59333117298424443</v>
      </c>
      <c r="N6441">
        <v>0.59485242222430346</v>
      </c>
      <c r="O6441">
        <v>0.59434926767827667</v>
      </c>
      <c r="P6441">
        <v>0.59233166327794817</v>
      </c>
      <c r="Q6441">
        <v>0.5925329250963588</v>
      </c>
      <c r="R6441">
        <v>0.57678509439049164</v>
      </c>
      <c r="S6441">
        <v>0.58515876459657334</v>
      </c>
      <c r="T6441">
        <v>0.63372587047489359</v>
      </c>
      <c r="U6441">
        <v>0.66159564610854937</v>
      </c>
      <c r="V6441">
        <v>0.66359738527544454</v>
      </c>
      <c r="W6441">
        <v>0.66422066230318033</v>
      </c>
      <c r="X6441">
        <v>0.66580627906174006</v>
      </c>
      <c r="Y6441">
        <v>0.6652174522551737</v>
      </c>
      <c r="Z6441">
        <v>0.6595150340668714</v>
      </c>
      <c r="AA6441">
        <v>0.65513079013068232</v>
      </c>
      <c r="AB6441" s="7">
        <f t="shared" si="300"/>
        <v>15.280188898357522</v>
      </c>
      <c r="AC6441">
        <f>INDEX(SHELF_days!$C$2:$C$289,MATCH(A6441&amp;"|"&amp;C6441,SHELF_days!$D$2:$D$289,0))</f>
        <v>66</v>
      </c>
      <c r="AD6441" s="8">
        <f t="shared" si="301"/>
        <v>1008.4924672915965</v>
      </c>
      <c r="AE6441" s="7">
        <f t="shared" si="302"/>
        <v>0.66580627906174006</v>
      </c>
    </row>
    <row r="6442" spans="1:31" x14ac:dyDescent="0.45">
      <c r="A6442" t="s">
        <v>98</v>
      </c>
      <c r="B6442" t="s">
        <v>175</v>
      </c>
      <c r="C6442" t="s">
        <v>136</v>
      </c>
      <c r="D6442">
        <v>0.57295727910657213</v>
      </c>
      <c r="E6442">
        <v>0.57252064828065574</v>
      </c>
      <c r="F6442">
        <v>0.5723526666990183</v>
      </c>
      <c r="G6442">
        <v>0.57254995914628426</v>
      </c>
      <c r="H6442">
        <v>0.57226190408751998</v>
      </c>
      <c r="I6442">
        <v>0.57229485354336451</v>
      </c>
      <c r="J6442">
        <v>0.53937288926926075</v>
      </c>
      <c r="K6442">
        <v>0.47269491498599209</v>
      </c>
      <c r="L6442">
        <v>0.40168014545308822</v>
      </c>
      <c r="M6442">
        <v>0.41020799019981941</v>
      </c>
      <c r="N6442">
        <v>0.44364602785288842</v>
      </c>
      <c r="O6442">
        <v>0.45929459365227432</v>
      </c>
      <c r="P6442">
        <v>0.46074679543624841</v>
      </c>
      <c r="Q6442">
        <v>0.45967765634445568</v>
      </c>
      <c r="R6442">
        <v>0.44892825012697363</v>
      </c>
      <c r="S6442">
        <v>0.47035429075761848</v>
      </c>
      <c r="T6442">
        <v>0.50298759354125533</v>
      </c>
      <c r="U6442">
        <v>0.58049340587555032</v>
      </c>
      <c r="V6442">
        <v>0.60991080133997166</v>
      </c>
      <c r="W6442">
        <v>0.62204448899072984</v>
      </c>
      <c r="X6442">
        <v>0.62334993430265984</v>
      </c>
      <c r="Y6442">
        <v>0.61948918793961383</v>
      </c>
      <c r="Z6442">
        <v>0.60854976645529768</v>
      </c>
      <c r="AA6442">
        <v>0.57744386298676509</v>
      </c>
      <c r="AB6442" s="7">
        <f t="shared" si="300"/>
        <v>12.745809906373877</v>
      </c>
      <c r="AC6442">
        <f>INDEX(SHELF_days!$C$2:$C$289,MATCH(A6442&amp;"|"&amp;C6442,SHELF_days!$D$2:$D$289,0))</f>
        <v>148</v>
      </c>
      <c r="AD6442" s="8">
        <f t="shared" si="301"/>
        <v>1886.3798661433339</v>
      </c>
      <c r="AE6442" s="7">
        <f t="shared" si="302"/>
        <v>0.62334993430265984</v>
      </c>
    </row>
    <row r="6443" spans="1:31" x14ac:dyDescent="0.45">
      <c r="A6443" t="s">
        <v>98</v>
      </c>
      <c r="B6443" t="s">
        <v>175</v>
      </c>
      <c r="C6443" t="s">
        <v>137</v>
      </c>
      <c r="D6443">
        <v>0.67222120130490648</v>
      </c>
      <c r="E6443">
        <v>0.67222120130490648</v>
      </c>
      <c r="F6443">
        <v>0.67106229968196707</v>
      </c>
      <c r="G6443">
        <v>0.67106229968196707</v>
      </c>
      <c r="H6443">
        <v>0.67106229968196707</v>
      </c>
      <c r="I6443">
        <v>0.66758638211044719</v>
      </c>
      <c r="J6443">
        <v>0.60060312798022808</v>
      </c>
      <c r="K6443">
        <v>0.46188921701168922</v>
      </c>
      <c r="L6443">
        <v>0.46810650377551549</v>
      </c>
      <c r="M6443">
        <v>0.50514647976357874</v>
      </c>
      <c r="N6443">
        <v>0.56339152118115898</v>
      </c>
      <c r="O6443">
        <v>0.58736787310031391</v>
      </c>
      <c r="P6443">
        <v>0.59136498148323724</v>
      </c>
      <c r="Q6443">
        <v>0.59518179878487454</v>
      </c>
      <c r="R6443">
        <v>0.59474957256816685</v>
      </c>
      <c r="S6443">
        <v>0.60439868825481424</v>
      </c>
      <c r="T6443">
        <v>0.64320614667731968</v>
      </c>
      <c r="U6443">
        <v>0.66758559481314905</v>
      </c>
      <c r="V6443">
        <v>0.67339269968461701</v>
      </c>
      <c r="W6443">
        <v>0.67358794941456868</v>
      </c>
      <c r="X6443">
        <v>0.67358794941456868</v>
      </c>
      <c r="Y6443">
        <v>0.67358794941456868</v>
      </c>
      <c r="Z6443">
        <v>0.67339269968461701</v>
      </c>
      <c r="AA6443">
        <v>0.67261170076481003</v>
      </c>
      <c r="AB6443" s="7">
        <f t="shared" si="300"/>
        <v>14.948368137537958</v>
      </c>
      <c r="AC6443">
        <f>INDEX(SHELF_days!$C$2:$C$289,MATCH(A6443&amp;"|"&amp;C6443,SHELF_days!$D$2:$D$289,0))</f>
        <v>38</v>
      </c>
      <c r="AD6443" s="8">
        <f t="shared" si="301"/>
        <v>568.03798922644239</v>
      </c>
      <c r="AE6443" s="7">
        <f t="shared" si="302"/>
        <v>0.67358794941456868</v>
      </c>
    </row>
    <row r="6444" spans="1:31" x14ac:dyDescent="0.45">
      <c r="A6444" t="s">
        <v>98</v>
      </c>
      <c r="B6444" t="s">
        <v>175</v>
      </c>
      <c r="C6444" t="s">
        <v>138</v>
      </c>
      <c r="D6444">
        <v>0.67323464037941794</v>
      </c>
      <c r="E6444">
        <v>0.67323464037941794</v>
      </c>
      <c r="F6444">
        <v>0.67323464037941794</v>
      </c>
      <c r="G6444">
        <v>0.67323464037941794</v>
      </c>
      <c r="H6444">
        <v>0.67323464037941794</v>
      </c>
      <c r="I6444">
        <v>0.67323464037941794</v>
      </c>
      <c r="J6444">
        <v>0.64428609362835443</v>
      </c>
      <c r="K6444">
        <v>0.4873257054962109</v>
      </c>
      <c r="L6444">
        <v>0.49398159183582552</v>
      </c>
      <c r="M6444">
        <v>0.54172247521057371</v>
      </c>
      <c r="N6444">
        <v>0.62282256974294503</v>
      </c>
      <c r="O6444">
        <v>0.65311597024071144</v>
      </c>
      <c r="P6444">
        <v>0.65280255093533579</v>
      </c>
      <c r="Q6444">
        <v>0.65649662483914994</v>
      </c>
      <c r="R6444">
        <v>0.66268665612031985</v>
      </c>
      <c r="S6444">
        <v>0.66268665612031985</v>
      </c>
      <c r="T6444">
        <v>0.67217471327396561</v>
      </c>
      <c r="U6444">
        <v>0.67323464037941794</v>
      </c>
      <c r="V6444">
        <v>0.67358794941456868</v>
      </c>
      <c r="W6444">
        <v>0.67358794941456868</v>
      </c>
      <c r="X6444">
        <v>0.67358794941456868</v>
      </c>
      <c r="Y6444">
        <v>0.67358794941456868</v>
      </c>
      <c r="Z6444">
        <v>0.67358794941456868</v>
      </c>
      <c r="AA6444">
        <v>0.67358794941456868</v>
      </c>
      <c r="AB6444" s="7">
        <f t="shared" si="300"/>
        <v>15.504271786587044</v>
      </c>
      <c r="AC6444">
        <f>INDEX(SHELF_days!$C$2:$C$289,MATCH(A6444&amp;"|"&amp;C6444,SHELF_days!$D$2:$D$289,0))</f>
        <v>21</v>
      </c>
      <c r="AD6444" s="8">
        <f t="shared" si="301"/>
        <v>325.58970751832794</v>
      </c>
      <c r="AE6444" s="7">
        <f t="shared" si="302"/>
        <v>0.67358794941456868</v>
      </c>
    </row>
    <row r="6445" spans="1:31" x14ac:dyDescent="0.45">
      <c r="A6445" t="s">
        <v>98</v>
      </c>
      <c r="B6445" t="s">
        <v>175</v>
      </c>
      <c r="C6445" t="s">
        <v>139</v>
      </c>
      <c r="D6445">
        <v>0.67358794941456868</v>
      </c>
      <c r="E6445">
        <v>0.67358794941456868</v>
      </c>
      <c r="F6445">
        <v>0.67358794941456868</v>
      </c>
      <c r="G6445">
        <v>0.67358794941456868</v>
      </c>
      <c r="H6445">
        <v>0.67358794941456868</v>
      </c>
      <c r="I6445">
        <v>0.67358794941456868</v>
      </c>
      <c r="J6445">
        <v>0.67358794941456868</v>
      </c>
      <c r="K6445">
        <v>0.67358794941456868</v>
      </c>
      <c r="L6445">
        <v>0.66770022529976591</v>
      </c>
      <c r="M6445">
        <v>0.65079545644270598</v>
      </c>
      <c r="N6445">
        <v>0.66179006321196443</v>
      </c>
      <c r="O6445">
        <v>0.66399048043068265</v>
      </c>
      <c r="P6445">
        <v>0.66299872202414956</v>
      </c>
      <c r="Q6445">
        <v>0.65958815012837957</v>
      </c>
      <c r="R6445">
        <v>0.63555708104700048</v>
      </c>
      <c r="S6445">
        <v>0.66473242940449928</v>
      </c>
      <c r="T6445">
        <v>0.67284600044075205</v>
      </c>
      <c r="U6445">
        <v>0.67358794941456868</v>
      </c>
      <c r="V6445">
        <v>0.67358794941456868</v>
      </c>
      <c r="W6445">
        <v>0.67358794941456868</v>
      </c>
      <c r="X6445">
        <v>0.67358794941456868</v>
      </c>
      <c r="Y6445">
        <v>0.67358794941456868</v>
      </c>
      <c r="Z6445">
        <v>0.67358794941456868</v>
      </c>
      <c r="AA6445">
        <v>0.67358794941456868</v>
      </c>
      <c r="AB6445" s="7">
        <f t="shared" si="300"/>
        <v>16.043817849648423</v>
      </c>
      <c r="AC6445">
        <f>INDEX(SHELF_days!$C$2:$C$289,MATCH(A6445&amp;"|"&amp;C6445,SHELF_days!$D$2:$D$289,0))</f>
        <v>20</v>
      </c>
      <c r="AD6445" s="8">
        <f t="shared" si="301"/>
        <v>320.87635699296845</v>
      </c>
      <c r="AE6445" s="7">
        <f t="shared" si="302"/>
        <v>0.67358794941456868</v>
      </c>
    </row>
    <row r="6446" spans="1:31" x14ac:dyDescent="0.45">
      <c r="A6446" t="s">
        <v>98</v>
      </c>
      <c r="B6446" t="s">
        <v>176</v>
      </c>
      <c r="C6446" t="s">
        <v>134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 s="7">
        <f t="shared" si="300"/>
        <v>0</v>
      </c>
      <c r="AC6446">
        <f>INDEX(SHELF_days!$C$2:$C$289,MATCH(A6446&amp;"|"&amp;C6446,SHELF_days!$D$2:$D$289,0))</f>
        <v>72</v>
      </c>
      <c r="AD6446" s="8">
        <f t="shared" si="301"/>
        <v>0</v>
      </c>
      <c r="AE6446" s="7">
        <f t="shared" si="302"/>
        <v>0</v>
      </c>
    </row>
    <row r="6447" spans="1:31" x14ac:dyDescent="0.45">
      <c r="A6447" t="s">
        <v>98</v>
      </c>
      <c r="B6447" t="s">
        <v>176</v>
      </c>
      <c r="C6447" t="s">
        <v>135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 s="7">
        <f t="shared" si="300"/>
        <v>0</v>
      </c>
      <c r="AC6447">
        <f>INDEX(SHELF_days!$C$2:$C$289,MATCH(A6447&amp;"|"&amp;C6447,SHELF_days!$D$2:$D$289,0))</f>
        <v>66</v>
      </c>
      <c r="AD6447" s="8">
        <f t="shared" si="301"/>
        <v>0</v>
      </c>
      <c r="AE6447" s="7">
        <f t="shared" si="302"/>
        <v>0</v>
      </c>
    </row>
    <row r="6448" spans="1:31" x14ac:dyDescent="0.45">
      <c r="A6448" t="s">
        <v>98</v>
      </c>
      <c r="B6448" t="s">
        <v>176</v>
      </c>
      <c r="C6448" t="s">
        <v>136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0.11866128464763161</v>
      </c>
      <c r="V6448">
        <v>0.95</v>
      </c>
      <c r="W6448">
        <v>0.95</v>
      </c>
      <c r="X6448">
        <v>0.66616096197402008</v>
      </c>
      <c r="Y6448">
        <v>0.419677043496403</v>
      </c>
      <c r="Z6448">
        <v>0.13044016216780091</v>
      </c>
      <c r="AA6448">
        <v>0</v>
      </c>
      <c r="AB6448" s="7">
        <f t="shared" si="300"/>
        <v>3.2349394522858557</v>
      </c>
      <c r="AC6448">
        <f>INDEX(SHELF_days!$C$2:$C$289,MATCH(A6448&amp;"|"&amp;C6448,SHELF_days!$D$2:$D$289,0))</f>
        <v>148</v>
      </c>
      <c r="AD6448" s="8">
        <f t="shared" si="301"/>
        <v>478.77103893830662</v>
      </c>
      <c r="AE6448" s="7">
        <f t="shared" si="302"/>
        <v>0.95</v>
      </c>
    </row>
    <row r="6449" spans="1:31" x14ac:dyDescent="0.45">
      <c r="A6449" t="s">
        <v>98</v>
      </c>
      <c r="B6449" t="s">
        <v>176</v>
      </c>
      <c r="C6449" t="s">
        <v>137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0.1319062641056484</v>
      </c>
      <c r="V6449">
        <v>0.2028369910303838</v>
      </c>
      <c r="W6449">
        <v>0.17919341538880529</v>
      </c>
      <c r="X6449">
        <v>6.0975537180912927E-2</v>
      </c>
      <c r="Y6449">
        <v>0</v>
      </c>
      <c r="Z6449">
        <v>0</v>
      </c>
      <c r="AA6449">
        <v>0</v>
      </c>
      <c r="AB6449" s="7">
        <f t="shared" si="300"/>
        <v>0.57491220770575047</v>
      </c>
      <c r="AC6449">
        <f>INDEX(SHELF_days!$C$2:$C$289,MATCH(A6449&amp;"|"&amp;C6449,SHELF_days!$D$2:$D$289,0))</f>
        <v>38</v>
      </c>
      <c r="AD6449" s="8">
        <f t="shared" si="301"/>
        <v>21.846663892818519</v>
      </c>
      <c r="AE6449" s="7">
        <f t="shared" si="302"/>
        <v>0.2028369910303838</v>
      </c>
    </row>
    <row r="6450" spans="1:31" x14ac:dyDescent="0.45">
      <c r="A6450" t="s">
        <v>98</v>
      </c>
      <c r="B6450" t="s">
        <v>176</v>
      </c>
      <c r="C6450" t="s">
        <v>138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0.95</v>
      </c>
      <c r="W6450">
        <v>0.95</v>
      </c>
      <c r="X6450">
        <v>0</v>
      </c>
      <c r="Y6450">
        <v>0</v>
      </c>
      <c r="Z6450">
        <v>0</v>
      </c>
      <c r="AA6450">
        <v>0</v>
      </c>
      <c r="AB6450" s="7">
        <f t="shared" si="300"/>
        <v>1.9</v>
      </c>
      <c r="AC6450">
        <f>INDEX(SHELF_days!$C$2:$C$289,MATCH(A6450&amp;"|"&amp;C6450,SHELF_days!$D$2:$D$289,0))</f>
        <v>21</v>
      </c>
      <c r="AD6450" s="8">
        <f t="shared" si="301"/>
        <v>39.9</v>
      </c>
      <c r="AE6450" s="7">
        <f t="shared" si="302"/>
        <v>0.95</v>
      </c>
    </row>
    <row r="6451" spans="1:31" x14ac:dyDescent="0.45">
      <c r="A6451" t="s">
        <v>98</v>
      </c>
      <c r="B6451" t="s">
        <v>176</v>
      </c>
      <c r="C6451" t="s">
        <v>139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 s="7">
        <f t="shared" si="300"/>
        <v>0</v>
      </c>
      <c r="AC6451">
        <f>INDEX(SHELF_days!$C$2:$C$289,MATCH(A6451&amp;"|"&amp;C6451,SHELF_days!$D$2:$D$289,0))</f>
        <v>20</v>
      </c>
      <c r="AD6451" s="8">
        <f t="shared" si="301"/>
        <v>0</v>
      </c>
      <c r="AE6451" s="7">
        <f t="shared" si="302"/>
        <v>0</v>
      </c>
    </row>
    <row r="6452" spans="1:31" x14ac:dyDescent="0.45">
      <c r="A6452" t="s">
        <v>98</v>
      </c>
      <c r="B6452" t="s">
        <v>177</v>
      </c>
      <c r="C6452" t="s">
        <v>134</v>
      </c>
      <c r="D6452">
        <v>0.25722178015532071</v>
      </c>
      <c r="E6452">
        <v>0.24887340560141261</v>
      </c>
      <c r="F6452">
        <v>0.2188043423867958</v>
      </c>
      <c r="G6452">
        <v>0.23889225069281439</v>
      </c>
      <c r="H6452">
        <v>0.24530562352830371</v>
      </c>
      <c r="I6452">
        <v>0.24020318491989731</v>
      </c>
      <c r="J6452">
        <v>0.2219325297490265</v>
      </c>
      <c r="K6452">
        <v>0.16841972360516991</v>
      </c>
      <c r="L6452">
        <v>0.1649147407764722</v>
      </c>
      <c r="M6452">
        <v>0.16939703684631849</v>
      </c>
      <c r="N6452">
        <v>0.17562593690135009</v>
      </c>
      <c r="O6452">
        <v>0.17562593690135009</v>
      </c>
      <c r="P6452">
        <v>0.17562593690135009</v>
      </c>
      <c r="Q6452">
        <v>0.17447200078529509</v>
      </c>
      <c r="R6452">
        <v>0.17177555822839111</v>
      </c>
      <c r="S6452">
        <v>0.1733180646692401</v>
      </c>
      <c r="T6452">
        <v>0.21389815141717419</v>
      </c>
      <c r="U6452">
        <v>0.41759142561753537</v>
      </c>
      <c r="V6452">
        <v>0.53399767503916507</v>
      </c>
      <c r="W6452">
        <v>0.55530624365842562</v>
      </c>
      <c r="X6452">
        <v>0.5229960324088857</v>
      </c>
      <c r="Y6452">
        <v>0.48523406175390232</v>
      </c>
      <c r="Z6452">
        <v>0.42871866673663722</v>
      </c>
      <c r="AA6452">
        <v>0.29832781057519819</v>
      </c>
      <c r="AB6452" s="7">
        <f t="shared" si="300"/>
        <v>6.6764781198554326</v>
      </c>
      <c r="AC6452">
        <f>INDEX(SHELF_days!$C$2:$C$289,MATCH(A6452&amp;"|"&amp;C6452,SHELF_days!$D$2:$D$289,0))</f>
        <v>72</v>
      </c>
      <c r="AD6452" s="8">
        <f t="shared" si="301"/>
        <v>480.70642462959114</v>
      </c>
      <c r="AE6452" s="7">
        <f t="shared" si="302"/>
        <v>0.55530624365842562</v>
      </c>
    </row>
    <row r="6453" spans="1:31" x14ac:dyDescent="0.45">
      <c r="A6453" t="s">
        <v>98</v>
      </c>
      <c r="B6453" t="s">
        <v>177</v>
      </c>
      <c r="C6453" t="s">
        <v>135</v>
      </c>
      <c r="D6453">
        <v>0.1753212178404005</v>
      </c>
      <c r="E6453">
        <v>0.16862453477728359</v>
      </c>
      <c r="F6453">
        <v>0.17154041787573801</v>
      </c>
      <c r="G6453">
        <v>0.17154041787573801</v>
      </c>
      <c r="H6453">
        <v>0.16548599981228049</v>
      </c>
      <c r="I6453">
        <v>0.18488240280199911</v>
      </c>
      <c r="J6453">
        <v>0.2273789369461395</v>
      </c>
      <c r="K6453">
        <v>0.2135531123868015</v>
      </c>
      <c r="L6453">
        <v>0.15428061645155361</v>
      </c>
      <c r="M6453">
        <v>0.15945727234880949</v>
      </c>
      <c r="N6453">
        <v>0.15428061645155361</v>
      </c>
      <c r="O6453">
        <v>0.15428061645155361</v>
      </c>
      <c r="P6453">
        <v>0.15385672155177821</v>
      </c>
      <c r="Q6453">
        <v>0.15903337744903431</v>
      </c>
      <c r="R6453">
        <v>0.15945727234880949</v>
      </c>
      <c r="S6453">
        <v>0.16132412261448659</v>
      </c>
      <c r="T6453">
        <v>0.24650987040266539</v>
      </c>
      <c r="U6453">
        <v>0.43681298980179112</v>
      </c>
      <c r="V6453">
        <v>0.48873797414093378</v>
      </c>
      <c r="W6453">
        <v>0.47344350361570758</v>
      </c>
      <c r="X6453">
        <v>0.42368081144208541</v>
      </c>
      <c r="Y6453">
        <v>0.35098069524728842</v>
      </c>
      <c r="Z6453">
        <v>0.30036593150745122</v>
      </c>
      <c r="AA6453">
        <v>0.23200752671035271</v>
      </c>
      <c r="AB6453" s="7">
        <f t="shared" si="300"/>
        <v>5.6868369588522345</v>
      </c>
      <c r="AC6453">
        <f>INDEX(SHELF_days!$C$2:$C$289,MATCH(A6453&amp;"|"&amp;C6453,SHELF_days!$D$2:$D$289,0))</f>
        <v>66</v>
      </c>
      <c r="AD6453" s="8">
        <f t="shared" si="301"/>
        <v>375.33123928424749</v>
      </c>
      <c r="AE6453" s="7">
        <f t="shared" si="302"/>
        <v>0.48873797414093378</v>
      </c>
    </row>
    <row r="6454" spans="1:31" x14ac:dyDescent="0.45">
      <c r="A6454" t="s">
        <v>98</v>
      </c>
      <c r="B6454" t="s">
        <v>177</v>
      </c>
      <c r="C6454" t="s">
        <v>136</v>
      </c>
      <c r="D6454">
        <v>0.22257919223877379</v>
      </c>
      <c r="E6454">
        <v>0.2097305941280169</v>
      </c>
      <c r="F6454">
        <v>0.2065017370310798</v>
      </c>
      <c r="G6454">
        <v>0.20312012501530469</v>
      </c>
      <c r="H6454">
        <v>0.21384733919069959</v>
      </c>
      <c r="I6454">
        <v>0.23840651126687071</v>
      </c>
      <c r="J6454">
        <v>0.22758000639423109</v>
      </c>
      <c r="K6454">
        <v>0.1837259786323418</v>
      </c>
      <c r="L6454">
        <v>0.163422940482293</v>
      </c>
      <c r="M6454">
        <v>0.16420962831430849</v>
      </c>
      <c r="N6454">
        <v>0.16857650955658829</v>
      </c>
      <c r="O6454">
        <v>0.1693364652778071</v>
      </c>
      <c r="P6454">
        <v>0.16858796617550109</v>
      </c>
      <c r="Q6454">
        <v>0.16858796617550109</v>
      </c>
      <c r="R6454">
        <v>0.17108359966201611</v>
      </c>
      <c r="S6454">
        <v>0.17743056653973291</v>
      </c>
      <c r="T6454">
        <v>0.25764790273099569</v>
      </c>
      <c r="U6454">
        <v>0.48383783936380148</v>
      </c>
      <c r="V6454">
        <v>0.54510210900024603</v>
      </c>
      <c r="W6454">
        <v>0.52267195860537885</v>
      </c>
      <c r="X6454">
        <v>0.4985710512857216</v>
      </c>
      <c r="Y6454">
        <v>0.44244507523168852</v>
      </c>
      <c r="Z6454">
        <v>0.37328146685483682</v>
      </c>
      <c r="AA6454">
        <v>0.28412605847506839</v>
      </c>
      <c r="AB6454" s="7">
        <f t="shared" si="300"/>
        <v>6.4644105876288034</v>
      </c>
      <c r="AC6454">
        <f>INDEX(SHELF_days!$C$2:$C$289,MATCH(A6454&amp;"|"&amp;C6454,SHELF_days!$D$2:$D$289,0))</f>
        <v>148</v>
      </c>
      <c r="AD6454" s="8">
        <f t="shared" si="301"/>
        <v>956.73276696906294</v>
      </c>
      <c r="AE6454" s="7">
        <f t="shared" si="302"/>
        <v>0.54510210900024603</v>
      </c>
    </row>
    <row r="6455" spans="1:31" x14ac:dyDescent="0.45">
      <c r="A6455" t="s">
        <v>98</v>
      </c>
      <c r="B6455" t="s">
        <v>177</v>
      </c>
      <c r="C6455" t="s">
        <v>137</v>
      </c>
      <c r="D6455">
        <v>0.34448525521739809</v>
      </c>
      <c r="E6455">
        <v>0.28623317188511799</v>
      </c>
      <c r="F6455">
        <v>0.25309500217636782</v>
      </c>
      <c r="G6455">
        <v>0.2296841049045667</v>
      </c>
      <c r="H6455">
        <v>0.20682352732721079</v>
      </c>
      <c r="I6455">
        <v>0.21257957386100179</v>
      </c>
      <c r="J6455">
        <v>0.20656324098524351</v>
      </c>
      <c r="K6455">
        <v>0.18839525431592649</v>
      </c>
      <c r="L6455">
        <v>0.1945751957494927</v>
      </c>
      <c r="M6455">
        <v>0.19689546256931539</v>
      </c>
      <c r="N6455">
        <v>0.19689546256931539</v>
      </c>
      <c r="O6455">
        <v>0.19772094211098321</v>
      </c>
      <c r="P6455">
        <v>0.19998915166241249</v>
      </c>
      <c r="Q6455">
        <v>0.20575263494883109</v>
      </c>
      <c r="R6455">
        <v>0.23340248121838519</v>
      </c>
      <c r="S6455">
        <v>0.26864525192075672</v>
      </c>
      <c r="T6455">
        <v>0.3174229124054273</v>
      </c>
      <c r="U6455">
        <v>0.46162154585530751</v>
      </c>
      <c r="V6455">
        <v>0.59766206167267</v>
      </c>
      <c r="W6455">
        <v>0.59240427756493064</v>
      </c>
      <c r="X6455">
        <v>0.57704738338886041</v>
      </c>
      <c r="Y6455">
        <v>0.56189128153373624</v>
      </c>
      <c r="Z6455">
        <v>0.53925380653520949</v>
      </c>
      <c r="AA6455">
        <v>0.45966567991423901</v>
      </c>
      <c r="AB6455" s="7">
        <f t="shared" si="300"/>
        <v>7.7287046622927056</v>
      </c>
      <c r="AC6455">
        <f>INDEX(SHELF_days!$C$2:$C$289,MATCH(A6455&amp;"|"&amp;C6455,SHELF_days!$D$2:$D$289,0))</f>
        <v>38</v>
      </c>
      <c r="AD6455" s="8">
        <f t="shared" si="301"/>
        <v>293.6907771671228</v>
      </c>
      <c r="AE6455" s="7">
        <f t="shared" si="302"/>
        <v>0.59766206167267</v>
      </c>
    </row>
    <row r="6456" spans="1:31" x14ac:dyDescent="0.45">
      <c r="A6456" t="s">
        <v>98</v>
      </c>
      <c r="B6456" t="s">
        <v>177</v>
      </c>
      <c r="C6456" t="s">
        <v>138</v>
      </c>
      <c r="D6456">
        <v>0.39983381784520222</v>
      </c>
      <c r="E6456">
        <v>0.2601772695954207</v>
      </c>
      <c r="F6456">
        <v>0.24557644526982689</v>
      </c>
      <c r="G6456">
        <v>0.22656173119419171</v>
      </c>
      <c r="H6456">
        <v>0.22989906246861319</v>
      </c>
      <c r="I6456">
        <v>0.22656173119419171</v>
      </c>
      <c r="J6456">
        <v>0.21053446688840161</v>
      </c>
      <c r="K6456">
        <v>0.2077488718327353</v>
      </c>
      <c r="L6456">
        <v>0.2077488718327353</v>
      </c>
      <c r="M6456">
        <v>0.21053446688840161</v>
      </c>
      <c r="N6456">
        <v>0.21053446688840161</v>
      </c>
      <c r="O6456">
        <v>0.21053446688840161</v>
      </c>
      <c r="P6456">
        <v>0.21053446688840161</v>
      </c>
      <c r="Q6456">
        <v>0.24449988679420701</v>
      </c>
      <c r="R6456">
        <v>0.27920544065200109</v>
      </c>
      <c r="S6456">
        <v>0.29303921706371577</v>
      </c>
      <c r="T6456">
        <v>0.41424624443756258</v>
      </c>
      <c r="U6456">
        <v>0.54172422493189487</v>
      </c>
      <c r="V6456">
        <v>0.61051631152400165</v>
      </c>
      <c r="W6456">
        <v>0.61429772316961628</v>
      </c>
      <c r="X6456">
        <v>0.60806714099196646</v>
      </c>
      <c r="Y6456">
        <v>0.59999295242481787</v>
      </c>
      <c r="Z6456">
        <v>0.5405938385324941</v>
      </c>
      <c r="AA6456">
        <v>0.42187635263351808</v>
      </c>
      <c r="AB6456" s="7">
        <f t="shared" si="300"/>
        <v>8.2248394688307229</v>
      </c>
      <c r="AC6456">
        <f>INDEX(SHELF_days!$C$2:$C$289,MATCH(A6456&amp;"|"&amp;C6456,SHELF_days!$D$2:$D$289,0))</f>
        <v>21</v>
      </c>
      <c r="AD6456" s="8">
        <f t="shared" si="301"/>
        <v>172.7216288454452</v>
      </c>
      <c r="AE6456" s="7">
        <f t="shared" si="302"/>
        <v>0.61429772316961628</v>
      </c>
    </row>
    <row r="6457" spans="1:31" x14ac:dyDescent="0.45">
      <c r="A6457" t="s">
        <v>98</v>
      </c>
      <c r="B6457" t="s">
        <v>177</v>
      </c>
      <c r="C6457" t="s">
        <v>139</v>
      </c>
      <c r="D6457">
        <v>0.20516513149124771</v>
      </c>
      <c r="E6457">
        <v>0.1902299011891645</v>
      </c>
      <c r="F6457">
        <v>0.17795107892567319</v>
      </c>
      <c r="G6457">
        <v>0.1867963525009845</v>
      </c>
      <c r="H6457">
        <v>0.19941429068429611</v>
      </c>
      <c r="I6457">
        <v>0.24137988576205141</v>
      </c>
      <c r="J6457">
        <v>0.33287053496355479</v>
      </c>
      <c r="K6457">
        <v>0.31163340048481197</v>
      </c>
      <c r="L6457">
        <v>0.15005879452045809</v>
      </c>
      <c r="M6457">
        <v>0.15005879452045809</v>
      </c>
      <c r="N6457">
        <v>0.15005879452045809</v>
      </c>
      <c r="O6457">
        <v>0.15005879452045809</v>
      </c>
      <c r="P6457">
        <v>0.15005879452045809</v>
      </c>
      <c r="Q6457">
        <v>0.15005879452045809</v>
      </c>
      <c r="R6457">
        <v>0.15005879452045809</v>
      </c>
      <c r="S6457">
        <v>0.15005879452045809</v>
      </c>
      <c r="T6457">
        <v>0.32714795381658812</v>
      </c>
      <c r="U6457">
        <v>0.57892739445312691</v>
      </c>
      <c r="V6457">
        <v>0.56994082257789047</v>
      </c>
      <c r="W6457">
        <v>0.56994082257789047</v>
      </c>
      <c r="X6457">
        <v>0.55421432179622665</v>
      </c>
      <c r="Y6457">
        <v>0.47556768805791499</v>
      </c>
      <c r="Z6457">
        <v>0.31775161687156878</v>
      </c>
      <c r="AA6457">
        <v>0.2266566029098557</v>
      </c>
      <c r="AB6457" s="7">
        <f t="shared" si="300"/>
        <v>6.6660581552265095</v>
      </c>
      <c r="AC6457">
        <f>INDEX(SHELF_days!$C$2:$C$289,MATCH(A6457&amp;"|"&amp;C6457,SHELF_days!$D$2:$D$289,0))</f>
        <v>20</v>
      </c>
      <c r="AD6457" s="8">
        <f t="shared" si="301"/>
        <v>133.3211631045302</v>
      </c>
      <c r="AE6457" s="7">
        <f t="shared" si="302"/>
        <v>0.57892739445312691</v>
      </c>
    </row>
    <row r="6458" spans="1:31" x14ac:dyDescent="0.45">
      <c r="A6458" t="s">
        <v>98</v>
      </c>
      <c r="B6458" t="s">
        <v>178</v>
      </c>
      <c r="C6458" t="s">
        <v>134</v>
      </c>
      <c r="D6458">
        <v>0.47090908053234198</v>
      </c>
      <c r="E6458">
        <v>0.46280297368414702</v>
      </c>
      <c r="F6458">
        <v>0.46130141226376431</v>
      </c>
      <c r="G6458">
        <v>0.46106961384777628</v>
      </c>
      <c r="H6458">
        <v>0.46344606044000752</v>
      </c>
      <c r="I6458">
        <v>0.47085813958251571</v>
      </c>
      <c r="J6458">
        <v>0.47776149299789972</v>
      </c>
      <c r="K6458">
        <v>0.46022139575033338</v>
      </c>
      <c r="L6458">
        <v>0.38417407914222318</v>
      </c>
      <c r="M6458">
        <v>0.35578355958165908</v>
      </c>
      <c r="N6458">
        <v>0.35464268743689198</v>
      </c>
      <c r="O6458">
        <v>0.35477021075424242</v>
      </c>
      <c r="P6458">
        <v>0.3526040237871329</v>
      </c>
      <c r="Q6458">
        <v>0.34550374428382991</v>
      </c>
      <c r="R6458">
        <v>0.33916928845576733</v>
      </c>
      <c r="S6458">
        <v>0.35686528552293673</v>
      </c>
      <c r="T6458">
        <v>0.47419870348018389</v>
      </c>
      <c r="U6458">
        <v>0.49815086458004471</v>
      </c>
      <c r="V6458">
        <v>0.49968456324394189</v>
      </c>
      <c r="W6458">
        <v>0.49763735245495022</v>
      </c>
      <c r="X6458">
        <v>0.49619698855147298</v>
      </c>
      <c r="Y6458">
        <v>0.49078904261622402</v>
      </c>
      <c r="Z6458">
        <v>0.47898544333600751</v>
      </c>
      <c r="AA6458">
        <v>0.47518265014864047</v>
      </c>
      <c r="AB6458" s="7">
        <f t="shared" si="300"/>
        <v>10.482708656474935</v>
      </c>
      <c r="AC6458">
        <f>INDEX(SHELF_days!$C$2:$C$289,MATCH(A6458&amp;"|"&amp;C6458,SHELF_days!$D$2:$D$289,0))</f>
        <v>72</v>
      </c>
      <c r="AD6458" s="8">
        <f t="shared" si="301"/>
        <v>754.75502326619539</v>
      </c>
      <c r="AE6458" s="7">
        <f t="shared" si="302"/>
        <v>0.49968456324394189</v>
      </c>
    </row>
    <row r="6459" spans="1:31" x14ac:dyDescent="0.45">
      <c r="A6459" t="s">
        <v>98</v>
      </c>
      <c r="B6459" t="s">
        <v>178</v>
      </c>
      <c r="C6459" t="s">
        <v>135</v>
      </c>
      <c r="D6459">
        <v>0.1603114255174774</v>
      </c>
      <c r="E6459">
        <v>0.1585968693874184</v>
      </c>
      <c r="F6459">
        <v>0.15681778235615329</v>
      </c>
      <c r="G6459">
        <v>0.15681778235615329</v>
      </c>
      <c r="H6459">
        <v>0.15752121191499599</v>
      </c>
      <c r="I6459">
        <v>0.15914687779703601</v>
      </c>
      <c r="J6459">
        <v>0.13197039389307011</v>
      </c>
      <c r="K6459">
        <v>0.1125649689793814</v>
      </c>
      <c r="L6459">
        <v>0.1125649689793814</v>
      </c>
      <c r="M6459">
        <v>0.1125649689793814</v>
      </c>
      <c r="N6459">
        <v>0.1125649689793814</v>
      </c>
      <c r="O6459">
        <v>0.1137295166998228</v>
      </c>
      <c r="P6459">
        <v>0.1137295166998228</v>
      </c>
      <c r="Q6459">
        <v>0.1137295166998228</v>
      </c>
      <c r="R6459">
        <v>0.1137295166998228</v>
      </c>
      <c r="S6459">
        <v>0.1137295166998228</v>
      </c>
      <c r="T6459">
        <v>0.12210614050472959</v>
      </c>
      <c r="U6459">
        <v>0.1616952073592349</v>
      </c>
      <c r="V6459">
        <v>0.19508546148529909</v>
      </c>
      <c r="W6459">
        <v>0.20959508504655611</v>
      </c>
      <c r="X6459">
        <v>0.20502151084319331</v>
      </c>
      <c r="Y6459">
        <v>0.20099666297856331</v>
      </c>
      <c r="Z6459">
        <v>0.18433401504461511</v>
      </c>
      <c r="AA6459">
        <v>0.16620040444873679</v>
      </c>
      <c r="AB6459" s="7">
        <f t="shared" si="300"/>
        <v>3.545124290349873</v>
      </c>
      <c r="AC6459">
        <f>INDEX(SHELF_days!$C$2:$C$289,MATCH(A6459&amp;"|"&amp;C6459,SHELF_days!$D$2:$D$289,0))</f>
        <v>66</v>
      </c>
      <c r="AD6459" s="8">
        <f t="shared" si="301"/>
        <v>233.97820316309162</v>
      </c>
      <c r="AE6459" s="7">
        <f t="shared" si="302"/>
        <v>0.20959508504655611</v>
      </c>
    </row>
    <row r="6460" spans="1:31" x14ac:dyDescent="0.45">
      <c r="A6460" t="s">
        <v>98</v>
      </c>
      <c r="B6460" t="s">
        <v>178</v>
      </c>
      <c r="C6460" t="s">
        <v>136</v>
      </c>
      <c r="D6460">
        <v>0.48809552663135802</v>
      </c>
      <c r="E6460">
        <v>0.48224048082528181</v>
      </c>
      <c r="F6460">
        <v>0.47731728933011403</v>
      </c>
      <c r="G6460">
        <v>0.47674199808967438</v>
      </c>
      <c r="H6460">
        <v>0.4769702165314828</v>
      </c>
      <c r="I6460">
        <v>0.47543776358856782</v>
      </c>
      <c r="J6460">
        <v>0.41855488186497902</v>
      </c>
      <c r="K6460">
        <v>0.34242482501937799</v>
      </c>
      <c r="L6460">
        <v>0.3446066837066068</v>
      </c>
      <c r="M6460">
        <v>0.36298391724350781</v>
      </c>
      <c r="N6460">
        <v>0.39460279150006322</v>
      </c>
      <c r="O6460">
        <v>0.41747434662861521</v>
      </c>
      <c r="P6460">
        <v>0.42470141459178062</v>
      </c>
      <c r="Q6460">
        <v>0.43673191585787802</v>
      </c>
      <c r="R6460">
        <v>0.44499297153363238</v>
      </c>
      <c r="S6460">
        <v>0.45588283250839462</v>
      </c>
      <c r="T6460">
        <v>0.47610027494637192</v>
      </c>
      <c r="U6460">
        <v>0.49940295956697361</v>
      </c>
      <c r="V6460">
        <v>0.54012029300952247</v>
      </c>
      <c r="W6460">
        <v>0.58431196978003641</v>
      </c>
      <c r="X6460">
        <v>0.57252911941712914</v>
      </c>
      <c r="Y6460">
        <v>0.5650322565831527</v>
      </c>
      <c r="Z6460">
        <v>0.54684392464758991</v>
      </c>
      <c r="AA6460">
        <v>0.50644112592880064</v>
      </c>
      <c r="AB6460" s="7">
        <f t="shared" si="300"/>
        <v>11.210541779330892</v>
      </c>
      <c r="AC6460">
        <f>INDEX(SHELF_days!$C$2:$C$289,MATCH(A6460&amp;"|"&amp;C6460,SHELF_days!$D$2:$D$289,0))</f>
        <v>148</v>
      </c>
      <c r="AD6460" s="8">
        <f t="shared" si="301"/>
        <v>1659.160183340972</v>
      </c>
      <c r="AE6460" s="7">
        <f t="shared" si="302"/>
        <v>0.58431196978003641</v>
      </c>
    </row>
    <row r="6461" spans="1:31" x14ac:dyDescent="0.45">
      <c r="A6461" t="s">
        <v>98</v>
      </c>
      <c r="B6461" t="s">
        <v>178</v>
      </c>
      <c r="C6461" t="s">
        <v>137</v>
      </c>
      <c r="D6461">
        <v>0.6129469647730007</v>
      </c>
      <c r="E6461">
        <v>0.61223152718412122</v>
      </c>
      <c r="F6461">
        <v>0.61102495135855173</v>
      </c>
      <c r="G6461">
        <v>0.60791183103937385</v>
      </c>
      <c r="H6461">
        <v>0.61080065200636258</v>
      </c>
      <c r="I6461">
        <v>0.6129469647730007</v>
      </c>
      <c r="J6461">
        <v>0.59991182081129224</v>
      </c>
      <c r="K6461">
        <v>0.47658198217912018</v>
      </c>
      <c r="L6461">
        <v>0.41561380883923121</v>
      </c>
      <c r="M6461">
        <v>0.43342369303374889</v>
      </c>
      <c r="N6461">
        <v>0.45632349672320349</v>
      </c>
      <c r="O6461">
        <v>0.48062130413363069</v>
      </c>
      <c r="P6461">
        <v>0.49135995788887299</v>
      </c>
      <c r="Q6461">
        <v>0.50085851982339114</v>
      </c>
      <c r="R6461">
        <v>0.50796455533455775</v>
      </c>
      <c r="S6461">
        <v>0.54427140162426468</v>
      </c>
      <c r="T6461">
        <v>0.61330468356744028</v>
      </c>
      <c r="U6461">
        <v>0.61366240236187997</v>
      </c>
      <c r="V6461">
        <v>0.61366240236187997</v>
      </c>
      <c r="W6461">
        <v>0.61366240236187997</v>
      </c>
      <c r="X6461">
        <v>0.61366240236187997</v>
      </c>
      <c r="Y6461">
        <v>0.61366240236187997</v>
      </c>
      <c r="Z6461">
        <v>0.61294632023463214</v>
      </c>
      <c r="AA6461">
        <v>0.60934335075550095</v>
      </c>
      <c r="AB6461" s="7">
        <f t="shared" si="300"/>
        <v>13.4786997978927</v>
      </c>
      <c r="AC6461">
        <f>INDEX(SHELF_days!$C$2:$C$289,MATCH(A6461&amp;"|"&amp;C6461,SHELF_days!$D$2:$D$289,0))</f>
        <v>38</v>
      </c>
      <c r="AD6461" s="8">
        <f t="shared" si="301"/>
        <v>512.19059231992264</v>
      </c>
      <c r="AE6461" s="7">
        <f t="shared" si="302"/>
        <v>0.61366240236187997</v>
      </c>
    </row>
    <row r="6462" spans="1:31" x14ac:dyDescent="0.45">
      <c r="A6462" t="s">
        <v>98</v>
      </c>
      <c r="B6462" t="s">
        <v>178</v>
      </c>
      <c r="C6462" t="s">
        <v>138</v>
      </c>
      <c r="D6462">
        <v>0.59616125204580606</v>
      </c>
      <c r="E6462">
        <v>0.59616125204580606</v>
      </c>
      <c r="F6462">
        <v>0.59616125204580606</v>
      </c>
      <c r="G6462">
        <v>0.59616125204580606</v>
      </c>
      <c r="H6462">
        <v>0.59616125204580606</v>
      </c>
      <c r="I6462">
        <v>0.59616125204580606</v>
      </c>
      <c r="J6462">
        <v>0.4161294395339189</v>
      </c>
      <c r="K6462">
        <v>0.4161294395339189</v>
      </c>
      <c r="L6462">
        <v>0.4161294395339189</v>
      </c>
      <c r="M6462">
        <v>0.4161294395339189</v>
      </c>
      <c r="N6462">
        <v>0.4161294395339189</v>
      </c>
      <c r="O6462">
        <v>0.4161294395339189</v>
      </c>
      <c r="P6462">
        <v>0.46275921233127598</v>
      </c>
      <c r="Q6462">
        <v>0.55908547148264609</v>
      </c>
      <c r="R6462">
        <v>0.50938898512863307</v>
      </c>
      <c r="S6462">
        <v>0.59616125204580606</v>
      </c>
      <c r="T6462">
        <v>0.61798209850662666</v>
      </c>
      <c r="U6462">
        <v>0.61798209850662666</v>
      </c>
      <c r="V6462">
        <v>0.61798209850662666</v>
      </c>
      <c r="W6462">
        <v>0.61798209850662666</v>
      </c>
      <c r="X6462">
        <v>0.61798209850662666</v>
      </c>
      <c r="Y6462">
        <v>0.61798209850662666</v>
      </c>
      <c r="Z6462">
        <v>0.61798209850662666</v>
      </c>
      <c r="AA6462">
        <v>0.61798209850662666</v>
      </c>
      <c r="AB6462" s="7">
        <f t="shared" si="300"/>
        <v>13.144995858519724</v>
      </c>
      <c r="AC6462">
        <f>INDEX(SHELF_days!$C$2:$C$289,MATCH(A6462&amp;"|"&amp;C6462,SHELF_days!$D$2:$D$289,0))</f>
        <v>21</v>
      </c>
      <c r="AD6462" s="8">
        <f t="shared" si="301"/>
        <v>276.04491302891421</v>
      </c>
      <c r="AE6462" s="7">
        <f t="shared" si="302"/>
        <v>0.61798209850662666</v>
      </c>
    </row>
    <row r="6463" spans="1:31" x14ac:dyDescent="0.45">
      <c r="A6463" t="s">
        <v>98</v>
      </c>
      <c r="B6463" t="s">
        <v>178</v>
      </c>
      <c r="C6463" t="s">
        <v>139</v>
      </c>
      <c r="D6463">
        <v>0.57430108874451558</v>
      </c>
      <c r="E6463">
        <v>0.57430108874451558</v>
      </c>
      <c r="F6463">
        <v>0.48623136609183443</v>
      </c>
      <c r="G6463">
        <v>0.48623136609183443</v>
      </c>
      <c r="H6463">
        <v>0.48623136609183443</v>
      </c>
      <c r="I6463">
        <v>0.57430108874451558</v>
      </c>
      <c r="J6463">
        <v>0.57430108874451558</v>
      </c>
      <c r="K6463">
        <v>0.48623136609183443</v>
      </c>
      <c r="L6463">
        <v>0.48623136609183443</v>
      </c>
      <c r="M6463">
        <v>0.4161294395339189</v>
      </c>
      <c r="N6463">
        <v>0.4161294395339189</v>
      </c>
      <c r="O6463">
        <v>0.4161294395339189</v>
      </c>
      <c r="P6463">
        <v>0.4161294395339189</v>
      </c>
      <c r="Q6463">
        <v>0.4161294395339189</v>
      </c>
      <c r="R6463">
        <v>0.4161294395339189</v>
      </c>
      <c r="S6463">
        <v>0.4161294395339189</v>
      </c>
      <c r="T6463">
        <v>0.57430108874451558</v>
      </c>
      <c r="U6463">
        <v>0.57430108874451558</v>
      </c>
      <c r="V6463">
        <v>0.57430108874451558</v>
      </c>
      <c r="W6463">
        <v>0.57430108874451558</v>
      </c>
      <c r="X6463">
        <v>0.57430108874451558</v>
      </c>
      <c r="Y6463">
        <v>0.57430108874451558</v>
      </c>
      <c r="Z6463">
        <v>0.57430108874451558</v>
      </c>
      <c r="AA6463">
        <v>0.57430108874451558</v>
      </c>
      <c r="AB6463" s="7">
        <f t="shared" si="300"/>
        <v>12.235675972130796</v>
      </c>
      <c r="AC6463">
        <f>INDEX(SHELF_days!$C$2:$C$289,MATCH(A6463&amp;"|"&amp;C6463,SHELF_days!$D$2:$D$289,0))</f>
        <v>20</v>
      </c>
      <c r="AD6463" s="8">
        <f t="shared" si="301"/>
        <v>244.7135194426159</v>
      </c>
      <c r="AE6463" s="7">
        <f t="shared" si="302"/>
        <v>0.57430108874451558</v>
      </c>
    </row>
    <row r="6464" spans="1:31" x14ac:dyDescent="0.45">
      <c r="A6464" t="s">
        <v>98</v>
      </c>
      <c r="B6464" t="s">
        <v>179</v>
      </c>
      <c r="C6464" t="s">
        <v>134</v>
      </c>
      <c r="D6464">
        <v>0.15256837288253911</v>
      </c>
      <c r="E6464">
        <v>0.15256837288253911</v>
      </c>
      <c r="F6464">
        <v>0.15256837288253911</v>
      </c>
      <c r="G6464">
        <v>0.15256837288253911</v>
      </c>
      <c r="H6464">
        <v>0.15256837288253911</v>
      </c>
      <c r="I6464">
        <v>0.15256837288253911</v>
      </c>
      <c r="J6464">
        <v>0.15256837288253911</v>
      </c>
      <c r="K6464">
        <v>0.15256837288253911</v>
      </c>
      <c r="L6464">
        <v>0.15256837288253911</v>
      </c>
      <c r="M6464">
        <v>0.15256837288253911</v>
      </c>
      <c r="N6464">
        <v>0.15256837288253911</v>
      </c>
      <c r="O6464">
        <v>0.15256837288253911</v>
      </c>
      <c r="P6464">
        <v>0.15256837288253911</v>
      </c>
      <c r="Q6464">
        <v>0.15256837288253911</v>
      </c>
      <c r="R6464">
        <v>0.15256837288253911</v>
      </c>
      <c r="S6464">
        <v>0.15256837288253911</v>
      </c>
      <c r="T6464">
        <v>0.15256837288253911</v>
      </c>
      <c r="U6464">
        <v>0.20220503390012179</v>
      </c>
      <c r="V6464">
        <v>0.54421373481395408</v>
      </c>
      <c r="W6464">
        <v>0.51636877863335884</v>
      </c>
      <c r="X6464">
        <v>0.25184169491770447</v>
      </c>
      <c r="Y6464">
        <v>2.6439023626298629E-5</v>
      </c>
      <c r="Z6464">
        <v>2.6439023626298629E-5</v>
      </c>
      <c r="AA6464">
        <v>2.6439023626298629E-5</v>
      </c>
      <c r="AB6464" s="7">
        <f t="shared" si="300"/>
        <v>4.1083708983391833</v>
      </c>
      <c r="AC6464">
        <f>INDEX(SHELF_days!$C$2:$C$289,MATCH(A6464&amp;"|"&amp;C6464,SHELF_days!$D$2:$D$289,0))</f>
        <v>72</v>
      </c>
      <c r="AD6464" s="8">
        <f t="shared" si="301"/>
        <v>295.80270468042119</v>
      </c>
      <c r="AE6464" s="7">
        <f t="shared" si="302"/>
        <v>0.54421373481395408</v>
      </c>
    </row>
    <row r="6465" spans="1:31" x14ac:dyDescent="0.45">
      <c r="A6465" t="s">
        <v>98</v>
      </c>
      <c r="B6465" t="s">
        <v>179</v>
      </c>
      <c r="C6465" t="s">
        <v>135</v>
      </c>
      <c r="D6465">
        <v>2.6439023626298629E-5</v>
      </c>
      <c r="E6465">
        <v>2.6439023626298629E-5</v>
      </c>
      <c r="F6465">
        <v>2.6439023626298629E-5</v>
      </c>
      <c r="G6465">
        <v>2.6439023626298629E-5</v>
      </c>
      <c r="H6465">
        <v>2.6439023626298629E-5</v>
      </c>
      <c r="I6465">
        <v>2.6439023626298629E-5</v>
      </c>
      <c r="J6465">
        <v>2.6439023626298629E-5</v>
      </c>
      <c r="K6465">
        <v>2.6439023626298629E-5</v>
      </c>
      <c r="L6465">
        <v>2.6439023626298629E-5</v>
      </c>
      <c r="M6465">
        <v>2.6439023626298629E-5</v>
      </c>
      <c r="N6465">
        <v>2.6439023626298629E-5</v>
      </c>
      <c r="O6465">
        <v>2.6439023626298629E-5</v>
      </c>
      <c r="P6465">
        <v>2.6439023626298629E-5</v>
      </c>
      <c r="Q6465">
        <v>2.6439023626298629E-5</v>
      </c>
      <c r="R6465">
        <v>2.6439023626298629E-5</v>
      </c>
      <c r="S6465">
        <v>2.6439023626298629E-5</v>
      </c>
      <c r="T6465">
        <v>2.6439023626298629E-5</v>
      </c>
      <c r="U6465">
        <v>2.6439023626298629E-5</v>
      </c>
      <c r="V6465">
        <v>0.38171145101692322</v>
      </c>
      <c r="W6465">
        <v>0.29058250351679349</v>
      </c>
      <c r="X6465">
        <v>2.6439023626298629E-5</v>
      </c>
      <c r="Y6465">
        <v>2.6439023626298629E-5</v>
      </c>
      <c r="Z6465">
        <v>2.6439023626298629E-5</v>
      </c>
      <c r="AA6465">
        <v>2.6439023626298629E-5</v>
      </c>
      <c r="AB6465" s="7">
        <f t="shared" si="300"/>
        <v>0.67287561305349541</v>
      </c>
      <c r="AC6465">
        <f>INDEX(SHELF_days!$C$2:$C$289,MATCH(A6465&amp;"|"&amp;C6465,SHELF_days!$D$2:$D$289,0))</f>
        <v>66</v>
      </c>
      <c r="AD6465" s="8">
        <f t="shared" si="301"/>
        <v>44.409790461530697</v>
      </c>
      <c r="AE6465" s="7">
        <f t="shared" si="302"/>
        <v>0.38171145101692322</v>
      </c>
    </row>
    <row r="6466" spans="1:31" x14ac:dyDescent="0.45">
      <c r="A6466" t="s">
        <v>98</v>
      </c>
      <c r="B6466" t="s">
        <v>179</v>
      </c>
      <c r="C6466" t="s">
        <v>136</v>
      </c>
      <c r="D6466">
        <v>0.1057456557327956</v>
      </c>
      <c r="E6466">
        <v>0.1057456557327956</v>
      </c>
      <c r="F6466">
        <v>0.1057456557327956</v>
      </c>
      <c r="G6466">
        <v>0.1057456557327956</v>
      </c>
      <c r="H6466">
        <v>0.1057456557327956</v>
      </c>
      <c r="I6466">
        <v>0.1057456557327956</v>
      </c>
      <c r="J6466">
        <v>0.1057456557327956</v>
      </c>
      <c r="K6466">
        <v>0.1057456557327956</v>
      </c>
      <c r="L6466">
        <v>0.1057456557327956</v>
      </c>
      <c r="M6466">
        <v>0.1057456557327956</v>
      </c>
      <c r="N6466">
        <v>0.1057456557327956</v>
      </c>
      <c r="O6466">
        <v>0.1057456557327956</v>
      </c>
      <c r="P6466">
        <v>0.1057456557327956</v>
      </c>
      <c r="Q6466">
        <v>0.1057456557327956</v>
      </c>
      <c r="R6466">
        <v>0.1057456557327956</v>
      </c>
      <c r="S6466">
        <v>0.1057456557327956</v>
      </c>
      <c r="T6466">
        <v>0.1057456557327956</v>
      </c>
      <c r="U6466">
        <v>0.31585891791104698</v>
      </c>
      <c r="V6466">
        <v>0.93603905827180067</v>
      </c>
      <c r="W6466">
        <v>0.80602503549436832</v>
      </c>
      <c r="X6466">
        <v>0.49519875906949862</v>
      </c>
      <c r="Y6466">
        <v>0.22663072107851701</v>
      </c>
      <c r="Z6466">
        <v>7.8211542188764041E-2</v>
      </c>
      <c r="AA6466">
        <v>7.8211542188764041E-2</v>
      </c>
      <c r="AB6466" s="7">
        <f t="shared" ref="AB6466:AB6529" si="303">SUM(D6466:AA6466)</f>
        <v>4.7338517236602842</v>
      </c>
      <c r="AC6466">
        <f>INDEX(SHELF_days!$C$2:$C$289,MATCH(A6466&amp;"|"&amp;C6466,SHELF_days!$D$2:$D$289,0))</f>
        <v>148</v>
      </c>
      <c r="AD6466" s="8">
        <f t="shared" ref="AD6466:AD6529" si="304">AB6466*AC6466</f>
        <v>700.61005510172208</v>
      </c>
      <c r="AE6466" s="7">
        <f t="shared" ref="AE6466:AE6529" si="305">MAX(D6466:AA6466)</f>
        <v>0.93603905827180067</v>
      </c>
    </row>
    <row r="6467" spans="1:31" x14ac:dyDescent="0.45">
      <c r="A6467" t="s">
        <v>98</v>
      </c>
      <c r="B6467" t="s">
        <v>179</v>
      </c>
      <c r="C6467" t="s">
        <v>137</v>
      </c>
      <c r="D6467">
        <v>0.39629138750674192</v>
      </c>
      <c r="E6467">
        <v>0.39629138750674192</v>
      </c>
      <c r="F6467">
        <v>0.39629138750674192</v>
      </c>
      <c r="G6467">
        <v>0.39629138750674192</v>
      </c>
      <c r="H6467">
        <v>0.39629138750674192</v>
      </c>
      <c r="I6467">
        <v>0.39629138750674192</v>
      </c>
      <c r="J6467">
        <v>0.39629138750674192</v>
      </c>
      <c r="K6467">
        <v>0.39629138750674192</v>
      </c>
      <c r="L6467">
        <v>0.39629138750674192</v>
      </c>
      <c r="M6467">
        <v>0.39629138750674192</v>
      </c>
      <c r="N6467">
        <v>0.39629138750674192</v>
      </c>
      <c r="O6467">
        <v>0.39629138750674192</v>
      </c>
      <c r="P6467">
        <v>0.39629138750674192</v>
      </c>
      <c r="Q6467">
        <v>0.39629138750674192</v>
      </c>
      <c r="R6467">
        <v>0.39629138750674192</v>
      </c>
      <c r="S6467">
        <v>0.39629138750674192</v>
      </c>
      <c r="T6467">
        <v>0.39629138750674192</v>
      </c>
      <c r="U6467">
        <v>1</v>
      </c>
      <c r="V6467">
        <v>1</v>
      </c>
      <c r="W6467">
        <v>1</v>
      </c>
      <c r="X6467">
        <v>1</v>
      </c>
      <c r="Y6467">
        <v>1</v>
      </c>
      <c r="Z6467">
        <v>1</v>
      </c>
      <c r="AA6467">
        <v>0.39629138750674192</v>
      </c>
      <c r="AB6467" s="7">
        <f t="shared" si="303"/>
        <v>13.133244975121354</v>
      </c>
      <c r="AC6467">
        <f>INDEX(SHELF_days!$C$2:$C$289,MATCH(A6467&amp;"|"&amp;C6467,SHELF_days!$D$2:$D$289,0))</f>
        <v>38</v>
      </c>
      <c r="AD6467" s="8">
        <f t="shared" si="304"/>
        <v>499.06330905461147</v>
      </c>
      <c r="AE6467" s="7">
        <f t="shared" si="305"/>
        <v>1</v>
      </c>
    </row>
    <row r="6468" spans="1:31" x14ac:dyDescent="0.45">
      <c r="A6468" t="s">
        <v>98</v>
      </c>
      <c r="B6468" t="s">
        <v>179</v>
      </c>
      <c r="C6468" t="s">
        <v>138</v>
      </c>
      <c r="D6468">
        <v>0.19407638209584871</v>
      </c>
      <c r="E6468">
        <v>0.19407638209584871</v>
      </c>
      <c r="F6468">
        <v>0.19407638209584871</v>
      </c>
      <c r="G6468">
        <v>0.19407638209584871</v>
      </c>
      <c r="H6468">
        <v>0.19407638209584871</v>
      </c>
      <c r="I6468">
        <v>0.19407638209584871</v>
      </c>
      <c r="J6468">
        <v>0.19407638209584871</v>
      </c>
      <c r="K6468">
        <v>0.19407638209584871</v>
      </c>
      <c r="L6468">
        <v>0.19407638209584871</v>
      </c>
      <c r="M6468">
        <v>0.19407638209584871</v>
      </c>
      <c r="N6468">
        <v>0.19407638209584871</v>
      </c>
      <c r="O6468">
        <v>0.19407638209584871</v>
      </c>
      <c r="P6468">
        <v>0.19407638209584871</v>
      </c>
      <c r="Q6468">
        <v>0.19407638209584871</v>
      </c>
      <c r="R6468">
        <v>0.19407638209584871</v>
      </c>
      <c r="S6468">
        <v>0.19407638209584871</v>
      </c>
      <c r="T6468">
        <v>0.19407638209584871</v>
      </c>
      <c r="U6468">
        <v>0.52302735511132725</v>
      </c>
      <c r="V6468">
        <v>1</v>
      </c>
      <c r="W6468">
        <v>1</v>
      </c>
      <c r="X6468">
        <v>1</v>
      </c>
      <c r="Y6468">
        <v>1</v>
      </c>
      <c r="Z6468">
        <v>1</v>
      </c>
      <c r="AA6468">
        <v>0.91112724125577205</v>
      </c>
      <c r="AB6468" s="7">
        <f t="shared" si="303"/>
        <v>9.7334530919965268</v>
      </c>
      <c r="AC6468">
        <f>INDEX(SHELF_days!$C$2:$C$289,MATCH(A6468&amp;"|"&amp;C6468,SHELF_days!$D$2:$D$289,0))</f>
        <v>21</v>
      </c>
      <c r="AD6468" s="8">
        <f t="shared" si="304"/>
        <v>204.40251493192707</v>
      </c>
      <c r="AE6468" s="7">
        <f t="shared" si="305"/>
        <v>1</v>
      </c>
    </row>
    <row r="6469" spans="1:31" x14ac:dyDescent="0.45">
      <c r="A6469" t="s">
        <v>98</v>
      </c>
      <c r="B6469" t="s">
        <v>179</v>
      </c>
      <c r="C6469" t="s">
        <v>139</v>
      </c>
      <c r="D6469">
        <v>2.6439023626298629E-5</v>
      </c>
      <c r="E6469">
        <v>2.6439023626298629E-5</v>
      </c>
      <c r="F6469">
        <v>2.6439023626298629E-5</v>
      </c>
      <c r="G6469">
        <v>2.6439023626298629E-5</v>
      </c>
      <c r="H6469">
        <v>2.6439023626298629E-5</v>
      </c>
      <c r="I6469">
        <v>2.6439023626298629E-5</v>
      </c>
      <c r="J6469">
        <v>2.6439023626298629E-5</v>
      </c>
      <c r="K6469">
        <v>2.6439023626298629E-5</v>
      </c>
      <c r="L6469">
        <v>2.6439023626298629E-5</v>
      </c>
      <c r="M6469">
        <v>2.6439023626298629E-5</v>
      </c>
      <c r="N6469">
        <v>2.6439023626298629E-5</v>
      </c>
      <c r="O6469">
        <v>2.6439023626298629E-5</v>
      </c>
      <c r="P6469">
        <v>2.6439023626298629E-5</v>
      </c>
      <c r="Q6469">
        <v>2.6439023626298629E-5</v>
      </c>
      <c r="R6469">
        <v>2.6439023626298629E-5</v>
      </c>
      <c r="S6469">
        <v>2.6439023626298629E-5</v>
      </c>
      <c r="T6469">
        <v>2.6439023626298629E-5</v>
      </c>
      <c r="U6469">
        <v>2.6439023626298629E-5</v>
      </c>
      <c r="V6469">
        <v>0.9752052304788188</v>
      </c>
      <c r="W6469">
        <v>0.67447970372839061</v>
      </c>
      <c r="X6469">
        <v>2.6439023626298629E-5</v>
      </c>
      <c r="Y6469">
        <v>2.6439023626298629E-5</v>
      </c>
      <c r="Z6469">
        <v>2.6439023626298629E-5</v>
      </c>
      <c r="AA6469">
        <v>2.6439023626298629E-5</v>
      </c>
      <c r="AB6469" s="7">
        <f t="shared" si="303"/>
        <v>1.6502665927269877</v>
      </c>
      <c r="AC6469">
        <f>INDEX(SHELF_days!$C$2:$C$289,MATCH(A6469&amp;"|"&amp;C6469,SHELF_days!$D$2:$D$289,0))</f>
        <v>20</v>
      </c>
      <c r="AD6469" s="8">
        <f t="shared" si="304"/>
        <v>33.005331854539754</v>
      </c>
      <c r="AE6469" s="7">
        <f t="shared" si="305"/>
        <v>0.9752052304788188</v>
      </c>
    </row>
    <row r="6470" spans="1:31" x14ac:dyDescent="0.45">
      <c r="A6470" t="s">
        <v>98</v>
      </c>
      <c r="B6470" t="s">
        <v>180</v>
      </c>
      <c r="C6470" t="s">
        <v>134</v>
      </c>
      <c r="D6470">
        <v>0.8</v>
      </c>
      <c r="E6470">
        <v>0.8</v>
      </c>
      <c r="F6470">
        <v>0.8</v>
      </c>
      <c r="G6470">
        <v>0.8</v>
      </c>
      <c r="H6470">
        <v>0.8</v>
      </c>
      <c r="I6470">
        <v>0.8</v>
      </c>
      <c r="J6470">
        <v>0.8</v>
      </c>
      <c r="K6470">
        <v>0.8</v>
      </c>
      <c r="L6470">
        <v>0.8</v>
      </c>
      <c r="M6470">
        <v>0.8</v>
      </c>
      <c r="N6470">
        <v>0.8</v>
      </c>
      <c r="O6470">
        <v>0.8</v>
      </c>
      <c r="P6470">
        <v>0.8</v>
      </c>
      <c r="Q6470">
        <v>0.8</v>
      </c>
      <c r="R6470">
        <v>0.8</v>
      </c>
      <c r="S6470">
        <v>0.8</v>
      </c>
      <c r="T6470">
        <v>0.8</v>
      </c>
      <c r="U6470">
        <v>0.8</v>
      </c>
      <c r="V6470">
        <v>0.8</v>
      </c>
      <c r="W6470">
        <v>0.8</v>
      </c>
      <c r="X6470">
        <v>0.8</v>
      </c>
      <c r="Y6470">
        <v>0.8</v>
      </c>
      <c r="Z6470">
        <v>0.8</v>
      </c>
      <c r="AA6470">
        <v>0.8</v>
      </c>
      <c r="AB6470" s="7">
        <f t="shared" si="303"/>
        <v>19.200000000000006</v>
      </c>
      <c r="AC6470">
        <f>INDEX(SHELF_days!$C$2:$C$289,MATCH(A6470&amp;"|"&amp;C6470,SHELF_days!$D$2:$D$289,0))</f>
        <v>72</v>
      </c>
      <c r="AD6470" s="8">
        <f t="shared" si="304"/>
        <v>1382.4000000000005</v>
      </c>
      <c r="AE6470" s="7">
        <f t="shared" si="305"/>
        <v>0.8</v>
      </c>
    </row>
    <row r="6471" spans="1:31" x14ac:dyDescent="0.45">
      <c r="A6471" t="s">
        <v>98</v>
      </c>
      <c r="B6471" t="s">
        <v>180</v>
      </c>
      <c r="C6471" t="s">
        <v>135</v>
      </c>
      <c r="D6471">
        <v>0.8</v>
      </c>
      <c r="E6471">
        <v>0.8</v>
      </c>
      <c r="F6471">
        <v>0.8</v>
      </c>
      <c r="G6471">
        <v>0.8</v>
      </c>
      <c r="H6471">
        <v>0.8</v>
      </c>
      <c r="I6471">
        <v>0.8</v>
      </c>
      <c r="J6471">
        <v>0.8</v>
      </c>
      <c r="K6471">
        <v>0.8</v>
      </c>
      <c r="L6471">
        <v>0.8</v>
      </c>
      <c r="M6471">
        <v>0.8</v>
      </c>
      <c r="N6471">
        <v>0.8</v>
      </c>
      <c r="O6471">
        <v>0.8</v>
      </c>
      <c r="P6471">
        <v>0.8</v>
      </c>
      <c r="Q6471">
        <v>0.8</v>
      </c>
      <c r="R6471">
        <v>0.8</v>
      </c>
      <c r="S6471">
        <v>0.8</v>
      </c>
      <c r="T6471">
        <v>0.8</v>
      </c>
      <c r="U6471">
        <v>0.8</v>
      </c>
      <c r="V6471">
        <v>0.8</v>
      </c>
      <c r="W6471">
        <v>0.8</v>
      </c>
      <c r="X6471">
        <v>0.8</v>
      </c>
      <c r="Y6471">
        <v>0.8</v>
      </c>
      <c r="Z6471">
        <v>0.8</v>
      </c>
      <c r="AA6471">
        <v>0.8</v>
      </c>
      <c r="AB6471" s="7">
        <f t="shared" si="303"/>
        <v>19.200000000000006</v>
      </c>
      <c r="AC6471">
        <f>INDEX(SHELF_days!$C$2:$C$289,MATCH(A6471&amp;"|"&amp;C6471,SHELF_days!$D$2:$D$289,0))</f>
        <v>66</v>
      </c>
      <c r="AD6471" s="8">
        <f t="shared" si="304"/>
        <v>1267.2000000000005</v>
      </c>
      <c r="AE6471" s="7">
        <f t="shared" si="305"/>
        <v>0.8</v>
      </c>
    </row>
    <row r="6472" spans="1:31" x14ac:dyDescent="0.45">
      <c r="A6472" t="s">
        <v>98</v>
      </c>
      <c r="B6472" t="s">
        <v>180</v>
      </c>
      <c r="C6472" t="s">
        <v>136</v>
      </c>
      <c r="D6472">
        <v>0.8</v>
      </c>
      <c r="E6472">
        <v>0.8</v>
      </c>
      <c r="F6472">
        <v>0.8</v>
      </c>
      <c r="G6472">
        <v>0.8</v>
      </c>
      <c r="H6472">
        <v>0.8</v>
      </c>
      <c r="I6472">
        <v>0.8</v>
      </c>
      <c r="J6472">
        <v>0.8</v>
      </c>
      <c r="K6472">
        <v>0.8</v>
      </c>
      <c r="L6472">
        <v>0.8</v>
      </c>
      <c r="M6472">
        <v>0.8</v>
      </c>
      <c r="N6472">
        <v>0.8</v>
      </c>
      <c r="O6472">
        <v>0.8</v>
      </c>
      <c r="P6472">
        <v>0.8</v>
      </c>
      <c r="Q6472">
        <v>0.8</v>
      </c>
      <c r="R6472">
        <v>0.8</v>
      </c>
      <c r="S6472">
        <v>0.8</v>
      </c>
      <c r="T6472">
        <v>0.8</v>
      </c>
      <c r="U6472">
        <v>0.8</v>
      </c>
      <c r="V6472">
        <v>0.8</v>
      </c>
      <c r="W6472">
        <v>0.8</v>
      </c>
      <c r="X6472">
        <v>0.8</v>
      </c>
      <c r="Y6472">
        <v>0.8</v>
      </c>
      <c r="Z6472">
        <v>0.8</v>
      </c>
      <c r="AA6472">
        <v>0.8</v>
      </c>
      <c r="AB6472" s="7">
        <f t="shared" si="303"/>
        <v>19.200000000000006</v>
      </c>
      <c r="AC6472">
        <f>INDEX(SHELF_days!$C$2:$C$289,MATCH(A6472&amp;"|"&amp;C6472,SHELF_days!$D$2:$D$289,0))</f>
        <v>148</v>
      </c>
      <c r="AD6472" s="8">
        <f t="shared" si="304"/>
        <v>2841.6000000000008</v>
      </c>
      <c r="AE6472" s="7">
        <f t="shared" si="305"/>
        <v>0.8</v>
      </c>
    </row>
    <row r="6473" spans="1:31" x14ac:dyDescent="0.45">
      <c r="A6473" t="s">
        <v>98</v>
      </c>
      <c r="B6473" t="s">
        <v>180</v>
      </c>
      <c r="C6473" t="s">
        <v>137</v>
      </c>
      <c r="D6473">
        <v>0.8</v>
      </c>
      <c r="E6473">
        <v>0.8</v>
      </c>
      <c r="F6473">
        <v>0.8</v>
      </c>
      <c r="G6473">
        <v>0.8</v>
      </c>
      <c r="H6473">
        <v>0.8</v>
      </c>
      <c r="I6473">
        <v>0.8</v>
      </c>
      <c r="J6473">
        <v>0.8</v>
      </c>
      <c r="K6473">
        <v>0.8</v>
      </c>
      <c r="L6473">
        <v>0.8</v>
      </c>
      <c r="M6473">
        <v>0.8</v>
      </c>
      <c r="N6473">
        <v>0.8</v>
      </c>
      <c r="O6473">
        <v>0.8</v>
      </c>
      <c r="P6473">
        <v>0.8</v>
      </c>
      <c r="Q6473">
        <v>0.8</v>
      </c>
      <c r="R6473">
        <v>0.8</v>
      </c>
      <c r="S6473">
        <v>0.8</v>
      </c>
      <c r="T6473">
        <v>0.8</v>
      </c>
      <c r="U6473">
        <v>0.8</v>
      </c>
      <c r="V6473">
        <v>0.8</v>
      </c>
      <c r="W6473">
        <v>0.8</v>
      </c>
      <c r="X6473">
        <v>0.8</v>
      </c>
      <c r="Y6473">
        <v>0.8</v>
      </c>
      <c r="Z6473">
        <v>0.8</v>
      </c>
      <c r="AA6473">
        <v>0.8</v>
      </c>
      <c r="AB6473" s="7">
        <f t="shared" si="303"/>
        <v>19.200000000000006</v>
      </c>
      <c r="AC6473">
        <f>INDEX(SHELF_days!$C$2:$C$289,MATCH(A6473&amp;"|"&amp;C6473,SHELF_days!$D$2:$D$289,0))</f>
        <v>38</v>
      </c>
      <c r="AD6473" s="8">
        <f t="shared" si="304"/>
        <v>729.60000000000025</v>
      </c>
      <c r="AE6473" s="7">
        <f t="shared" si="305"/>
        <v>0.8</v>
      </c>
    </row>
    <row r="6474" spans="1:31" x14ac:dyDescent="0.45">
      <c r="A6474" t="s">
        <v>98</v>
      </c>
      <c r="B6474" t="s">
        <v>180</v>
      </c>
      <c r="C6474" t="s">
        <v>138</v>
      </c>
      <c r="D6474">
        <v>0.8</v>
      </c>
      <c r="E6474">
        <v>0.8</v>
      </c>
      <c r="F6474">
        <v>0.8</v>
      </c>
      <c r="G6474">
        <v>0.8</v>
      </c>
      <c r="H6474">
        <v>0.8</v>
      </c>
      <c r="I6474">
        <v>0.8</v>
      </c>
      <c r="J6474">
        <v>0.8</v>
      </c>
      <c r="K6474">
        <v>0.8</v>
      </c>
      <c r="L6474">
        <v>0.8</v>
      </c>
      <c r="M6474">
        <v>0.8</v>
      </c>
      <c r="N6474">
        <v>0.8</v>
      </c>
      <c r="O6474">
        <v>0.8</v>
      </c>
      <c r="P6474">
        <v>0.8</v>
      </c>
      <c r="Q6474">
        <v>0.8</v>
      </c>
      <c r="R6474">
        <v>0.8</v>
      </c>
      <c r="S6474">
        <v>0.8</v>
      </c>
      <c r="T6474">
        <v>0.8</v>
      </c>
      <c r="U6474">
        <v>0.8</v>
      </c>
      <c r="V6474">
        <v>0.8</v>
      </c>
      <c r="W6474">
        <v>0.8</v>
      </c>
      <c r="X6474">
        <v>0.8</v>
      </c>
      <c r="Y6474">
        <v>0.8</v>
      </c>
      <c r="Z6474">
        <v>0.8</v>
      </c>
      <c r="AA6474">
        <v>0.8</v>
      </c>
      <c r="AB6474" s="7">
        <f t="shared" si="303"/>
        <v>19.200000000000006</v>
      </c>
      <c r="AC6474">
        <f>INDEX(SHELF_days!$C$2:$C$289,MATCH(A6474&amp;"|"&amp;C6474,SHELF_days!$D$2:$D$289,0))</f>
        <v>21</v>
      </c>
      <c r="AD6474" s="8">
        <f t="shared" si="304"/>
        <v>403.20000000000016</v>
      </c>
      <c r="AE6474" s="7">
        <f t="shared" si="305"/>
        <v>0.8</v>
      </c>
    </row>
    <row r="6475" spans="1:31" x14ac:dyDescent="0.45">
      <c r="A6475" t="s">
        <v>98</v>
      </c>
      <c r="B6475" t="s">
        <v>180</v>
      </c>
      <c r="C6475" t="s">
        <v>139</v>
      </c>
      <c r="D6475">
        <v>0.8</v>
      </c>
      <c r="E6475">
        <v>0.8</v>
      </c>
      <c r="F6475">
        <v>0.8</v>
      </c>
      <c r="G6475">
        <v>0.8</v>
      </c>
      <c r="H6475">
        <v>0.8</v>
      </c>
      <c r="I6475">
        <v>0.8</v>
      </c>
      <c r="J6475">
        <v>0.8</v>
      </c>
      <c r="K6475">
        <v>0.8</v>
      </c>
      <c r="L6475">
        <v>0.8</v>
      </c>
      <c r="M6475">
        <v>0.8</v>
      </c>
      <c r="N6475">
        <v>0.8</v>
      </c>
      <c r="O6475">
        <v>0.8</v>
      </c>
      <c r="P6475">
        <v>0.8</v>
      </c>
      <c r="Q6475">
        <v>0.8</v>
      </c>
      <c r="R6475">
        <v>0.8</v>
      </c>
      <c r="S6475">
        <v>0.8</v>
      </c>
      <c r="T6475">
        <v>0.8</v>
      </c>
      <c r="U6475">
        <v>0.8</v>
      </c>
      <c r="V6475">
        <v>0.8</v>
      </c>
      <c r="W6475">
        <v>0.8</v>
      </c>
      <c r="X6475">
        <v>0.8</v>
      </c>
      <c r="Y6475">
        <v>0.8</v>
      </c>
      <c r="Z6475">
        <v>0.8</v>
      </c>
      <c r="AA6475">
        <v>0.8</v>
      </c>
      <c r="AB6475" s="7">
        <f t="shared" si="303"/>
        <v>19.200000000000006</v>
      </c>
      <c r="AC6475">
        <f>INDEX(SHELF_days!$C$2:$C$289,MATCH(A6475&amp;"|"&amp;C6475,SHELF_days!$D$2:$D$289,0))</f>
        <v>20</v>
      </c>
      <c r="AD6475" s="8">
        <f t="shared" si="304"/>
        <v>384.00000000000011</v>
      </c>
      <c r="AE6475" s="7">
        <f t="shared" si="305"/>
        <v>0.8</v>
      </c>
    </row>
    <row r="6476" spans="1:31" x14ac:dyDescent="0.45">
      <c r="A6476" t="s">
        <v>98</v>
      </c>
      <c r="B6476" t="s">
        <v>181</v>
      </c>
      <c r="C6476" t="s">
        <v>134</v>
      </c>
      <c r="D6476">
        <v>0.63800000000000001</v>
      </c>
      <c r="E6476">
        <v>0.63800000000000001</v>
      </c>
      <c r="F6476">
        <v>0.63800000000000001</v>
      </c>
      <c r="G6476">
        <v>0.63800000000000001</v>
      </c>
      <c r="H6476">
        <v>0.63800000000000001</v>
      </c>
      <c r="I6476">
        <v>0.63800000000000001</v>
      </c>
      <c r="J6476">
        <v>0.63800000000000001</v>
      </c>
      <c r="K6476">
        <v>0.63800000000000001</v>
      </c>
      <c r="L6476">
        <v>0.63800000000000001</v>
      </c>
      <c r="M6476">
        <v>0.63800000000000001</v>
      </c>
      <c r="N6476">
        <v>0.63800000000000001</v>
      </c>
      <c r="O6476">
        <v>0.63800000000000001</v>
      </c>
      <c r="P6476">
        <v>0.63800000000000001</v>
      </c>
      <c r="Q6476">
        <v>0.63800000000000001</v>
      </c>
      <c r="R6476">
        <v>0.63800000000000001</v>
      </c>
      <c r="S6476">
        <v>0.63800000000000001</v>
      </c>
      <c r="T6476">
        <v>0.63800000000000001</v>
      </c>
      <c r="U6476">
        <v>0.63800000000000001</v>
      </c>
      <c r="V6476">
        <v>0.63800000000000001</v>
      </c>
      <c r="W6476">
        <v>0.63800000000000001</v>
      </c>
      <c r="X6476">
        <v>0.63800000000000001</v>
      </c>
      <c r="Y6476">
        <v>0.63800000000000001</v>
      </c>
      <c r="Z6476">
        <v>0.63800000000000001</v>
      </c>
      <c r="AA6476">
        <v>0.63800000000000001</v>
      </c>
      <c r="AB6476" s="7">
        <f t="shared" si="303"/>
        <v>15.311999999999999</v>
      </c>
      <c r="AC6476">
        <f>INDEX(SHELF_days!$C$2:$C$289,MATCH(A6476&amp;"|"&amp;C6476,SHELF_days!$D$2:$D$289,0))</f>
        <v>72</v>
      </c>
      <c r="AD6476" s="8">
        <f t="shared" si="304"/>
        <v>1102.4639999999999</v>
      </c>
      <c r="AE6476" s="7">
        <f t="shared" si="305"/>
        <v>0.63800000000000001</v>
      </c>
    </row>
    <row r="6477" spans="1:31" x14ac:dyDescent="0.45">
      <c r="A6477" t="s">
        <v>98</v>
      </c>
      <c r="B6477" t="s">
        <v>181</v>
      </c>
      <c r="C6477" t="s">
        <v>135</v>
      </c>
      <c r="D6477">
        <v>0.63800000000000001</v>
      </c>
      <c r="E6477">
        <v>0.63800000000000001</v>
      </c>
      <c r="F6477">
        <v>0.63800000000000001</v>
      </c>
      <c r="G6477">
        <v>0.63800000000000001</v>
      </c>
      <c r="H6477">
        <v>0.63800000000000001</v>
      </c>
      <c r="I6477">
        <v>0.63800000000000001</v>
      </c>
      <c r="J6477">
        <v>0.63800000000000001</v>
      </c>
      <c r="K6477">
        <v>0.63800000000000001</v>
      </c>
      <c r="L6477">
        <v>0.63800000000000001</v>
      </c>
      <c r="M6477">
        <v>0.63800000000000001</v>
      </c>
      <c r="N6477">
        <v>0.63800000000000001</v>
      </c>
      <c r="O6477">
        <v>0.63800000000000001</v>
      </c>
      <c r="P6477">
        <v>0.63800000000000001</v>
      </c>
      <c r="Q6477">
        <v>0.63800000000000001</v>
      </c>
      <c r="R6477">
        <v>0.63800000000000001</v>
      </c>
      <c r="S6477">
        <v>0.63800000000000001</v>
      </c>
      <c r="T6477">
        <v>0.63800000000000001</v>
      </c>
      <c r="U6477">
        <v>0.63800000000000001</v>
      </c>
      <c r="V6477">
        <v>0.63800000000000001</v>
      </c>
      <c r="W6477">
        <v>0.63800000000000001</v>
      </c>
      <c r="X6477">
        <v>0.63800000000000001</v>
      </c>
      <c r="Y6477">
        <v>0.63800000000000001</v>
      </c>
      <c r="Z6477">
        <v>0.63800000000000001</v>
      </c>
      <c r="AA6477">
        <v>0.63800000000000001</v>
      </c>
      <c r="AB6477" s="7">
        <f t="shared" si="303"/>
        <v>15.311999999999999</v>
      </c>
      <c r="AC6477">
        <f>INDEX(SHELF_days!$C$2:$C$289,MATCH(A6477&amp;"|"&amp;C6477,SHELF_days!$D$2:$D$289,0))</f>
        <v>66</v>
      </c>
      <c r="AD6477" s="8">
        <f t="shared" si="304"/>
        <v>1010.592</v>
      </c>
      <c r="AE6477" s="7">
        <f t="shared" si="305"/>
        <v>0.63800000000000001</v>
      </c>
    </row>
    <row r="6478" spans="1:31" x14ac:dyDescent="0.45">
      <c r="A6478" t="s">
        <v>98</v>
      </c>
      <c r="B6478" t="s">
        <v>181</v>
      </c>
      <c r="C6478" t="s">
        <v>136</v>
      </c>
      <c r="D6478">
        <v>0.63800000000000001</v>
      </c>
      <c r="E6478">
        <v>0.63800000000000001</v>
      </c>
      <c r="F6478">
        <v>0.63800000000000001</v>
      </c>
      <c r="G6478">
        <v>0.63800000000000001</v>
      </c>
      <c r="H6478">
        <v>0.63800000000000001</v>
      </c>
      <c r="I6478">
        <v>0.63800000000000001</v>
      </c>
      <c r="J6478">
        <v>0.63800000000000001</v>
      </c>
      <c r="K6478">
        <v>0.63800000000000001</v>
      </c>
      <c r="L6478">
        <v>0.63800000000000001</v>
      </c>
      <c r="M6478">
        <v>0.63800000000000001</v>
      </c>
      <c r="N6478">
        <v>0.63800000000000001</v>
      </c>
      <c r="O6478">
        <v>0.63800000000000001</v>
      </c>
      <c r="P6478">
        <v>0.63800000000000001</v>
      </c>
      <c r="Q6478">
        <v>0.63800000000000001</v>
      </c>
      <c r="R6478">
        <v>0.63800000000000001</v>
      </c>
      <c r="S6478">
        <v>0.63800000000000001</v>
      </c>
      <c r="T6478">
        <v>0.63800000000000001</v>
      </c>
      <c r="U6478">
        <v>0.63800000000000001</v>
      </c>
      <c r="V6478">
        <v>0.63800000000000001</v>
      </c>
      <c r="W6478">
        <v>0.63800000000000001</v>
      </c>
      <c r="X6478">
        <v>0.63800000000000001</v>
      </c>
      <c r="Y6478">
        <v>0.63800000000000001</v>
      </c>
      <c r="Z6478">
        <v>0.63800000000000001</v>
      </c>
      <c r="AA6478">
        <v>0.63800000000000001</v>
      </c>
      <c r="AB6478" s="7">
        <f t="shared" si="303"/>
        <v>15.311999999999999</v>
      </c>
      <c r="AC6478">
        <f>INDEX(SHELF_days!$C$2:$C$289,MATCH(A6478&amp;"|"&amp;C6478,SHELF_days!$D$2:$D$289,0))</f>
        <v>148</v>
      </c>
      <c r="AD6478" s="8">
        <f t="shared" si="304"/>
        <v>2266.1759999999999</v>
      </c>
      <c r="AE6478" s="7">
        <f t="shared" si="305"/>
        <v>0.63800000000000001</v>
      </c>
    </row>
    <row r="6479" spans="1:31" x14ac:dyDescent="0.45">
      <c r="A6479" t="s">
        <v>98</v>
      </c>
      <c r="B6479" t="s">
        <v>181</v>
      </c>
      <c r="C6479" t="s">
        <v>137</v>
      </c>
      <c r="D6479">
        <v>0.63800000000000001</v>
      </c>
      <c r="E6479">
        <v>0.63800000000000001</v>
      </c>
      <c r="F6479">
        <v>0.63800000000000001</v>
      </c>
      <c r="G6479">
        <v>0.63800000000000001</v>
      </c>
      <c r="H6479">
        <v>0.63800000000000001</v>
      </c>
      <c r="I6479">
        <v>0.63800000000000001</v>
      </c>
      <c r="J6479">
        <v>0.63800000000000001</v>
      </c>
      <c r="K6479">
        <v>0.63800000000000001</v>
      </c>
      <c r="L6479">
        <v>0.63800000000000001</v>
      </c>
      <c r="M6479">
        <v>0.63800000000000001</v>
      </c>
      <c r="N6479">
        <v>0.63800000000000001</v>
      </c>
      <c r="O6479">
        <v>0.63800000000000001</v>
      </c>
      <c r="P6479">
        <v>0.63800000000000001</v>
      </c>
      <c r="Q6479">
        <v>0.63800000000000001</v>
      </c>
      <c r="R6479">
        <v>0.63800000000000001</v>
      </c>
      <c r="S6479">
        <v>0.63800000000000001</v>
      </c>
      <c r="T6479">
        <v>0.63800000000000001</v>
      </c>
      <c r="U6479">
        <v>0.63800000000000001</v>
      </c>
      <c r="V6479">
        <v>0.63800000000000001</v>
      </c>
      <c r="W6479">
        <v>0.63800000000000001</v>
      </c>
      <c r="X6479">
        <v>0.63800000000000001</v>
      </c>
      <c r="Y6479">
        <v>0.63800000000000001</v>
      </c>
      <c r="Z6479">
        <v>0.63800000000000001</v>
      </c>
      <c r="AA6479">
        <v>0.63800000000000001</v>
      </c>
      <c r="AB6479" s="7">
        <f t="shared" si="303"/>
        <v>15.311999999999999</v>
      </c>
      <c r="AC6479">
        <f>INDEX(SHELF_days!$C$2:$C$289,MATCH(A6479&amp;"|"&amp;C6479,SHELF_days!$D$2:$D$289,0))</f>
        <v>38</v>
      </c>
      <c r="AD6479" s="8">
        <f t="shared" si="304"/>
        <v>581.85599999999999</v>
      </c>
      <c r="AE6479" s="7">
        <f t="shared" si="305"/>
        <v>0.63800000000000001</v>
      </c>
    </row>
    <row r="6480" spans="1:31" x14ac:dyDescent="0.45">
      <c r="A6480" t="s">
        <v>98</v>
      </c>
      <c r="B6480" t="s">
        <v>181</v>
      </c>
      <c r="C6480" t="s">
        <v>138</v>
      </c>
      <c r="D6480">
        <v>0.63800000000000001</v>
      </c>
      <c r="E6480">
        <v>0.63800000000000001</v>
      </c>
      <c r="F6480">
        <v>0.63800000000000001</v>
      </c>
      <c r="G6480">
        <v>0.63800000000000001</v>
      </c>
      <c r="H6480">
        <v>0.63800000000000001</v>
      </c>
      <c r="I6480">
        <v>0.63800000000000001</v>
      </c>
      <c r="J6480">
        <v>0.63800000000000001</v>
      </c>
      <c r="K6480">
        <v>0.63800000000000001</v>
      </c>
      <c r="L6480">
        <v>0.63800000000000001</v>
      </c>
      <c r="M6480">
        <v>0.63800000000000001</v>
      </c>
      <c r="N6480">
        <v>0.63800000000000001</v>
      </c>
      <c r="O6480">
        <v>0.63800000000000001</v>
      </c>
      <c r="P6480">
        <v>0.63800000000000001</v>
      </c>
      <c r="Q6480">
        <v>0.63800000000000001</v>
      </c>
      <c r="R6480">
        <v>0.63800000000000001</v>
      </c>
      <c r="S6480">
        <v>0.63800000000000001</v>
      </c>
      <c r="T6480">
        <v>0.63800000000000001</v>
      </c>
      <c r="U6480">
        <v>0.63800000000000001</v>
      </c>
      <c r="V6480">
        <v>0.63800000000000001</v>
      </c>
      <c r="W6480">
        <v>0.63800000000000001</v>
      </c>
      <c r="X6480">
        <v>0.63800000000000001</v>
      </c>
      <c r="Y6480">
        <v>0.63800000000000001</v>
      </c>
      <c r="Z6480">
        <v>0.63800000000000001</v>
      </c>
      <c r="AA6480">
        <v>0.63800000000000001</v>
      </c>
      <c r="AB6480" s="7">
        <f t="shared" si="303"/>
        <v>15.311999999999999</v>
      </c>
      <c r="AC6480">
        <f>INDEX(SHELF_days!$C$2:$C$289,MATCH(A6480&amp;"|"&amp;C6480,SHELF_days!$D$2:$D$289,0))</f>
        <v>21</v>
      </c>
      <c r="AD6480" s="8">
        <f t="shared" si="304"/>
        <v>321.55199999999996</v>
      </c>
      <c r="AE6480" s="7">
        <f t="shared" si="305"/>
        <v>0.63800000000000001</v>
      </c>
    </row>
    <row r="6481" spans="1:31" x14ac:dyDescent="0.45">
      <c r="A6481" t="s">
        <v>98</v>
      </c>
      <c r="B6481" t="s">
        <v>181</v>
      </c>
      <c r="C6481" t="s">
        <v>139</v>
      </c>
      <c r="D6481">
        <v>0.63800000000000001</v>
      </c>
      <c r="E6481">
        <v>0.63800000000000001</v>
      </c>
      <c r="F6481">
        <v>0.63800000000000001</v>
      </c>
      <c r="G6481">
        <v>0.63800000000000001</v>
      </c>
      <c r="H6481">
        <v>0.63800000000000001</v>
      </c>
      <c r="I6481">
        <v>0.63800000000000001</v>
      </c>
      <c r="J6481">
        <v>0.63800000000000001</v>
      </c>
      <c r="K6481">
        <v>0.63800000000000001</v>
      </c>
      <c r="L6481">
        <v>0.63800000000000001</v>
      </c>
      <c r="M6481">
        <v>0.63800000000000001</v>
      </c>
      <c r="N6481">
        <v>0.63800000000000001</v>
      </c>
      <c r="O6481">
        <v>0.63800000000000001</v>
      </c>
      <c r="P6481">
        <v>0.63800000000000001</v>
      </c>
      <c r="Q6481">
        <v>0.63800000000000001</v>
      </c>
      <c r="R6481">
        <v>0.63800000000000001</v>
      </c>
      <c r="S6481">
        <v>0.63800000000000001</v>
      </c>
      <c r="T6481">
        <v>0.63800000000000001</v>
      </c>
      <c r="U6481">
        <v>0.63800000000000001</v>
      </c>
      <c r="V6481">
        <v>0.63800000000000001</v>
      </c>
      <c r="W6481">
        <v>0.63800000000000001</v>
      </c>
      <c r="X6481">
        <v>0.63800000000000001</v>
      </c>
      <c r="Y6481">
        <v>0.63800000000000001</v>
      </c>
      <c r="Z6481">
        <v>0.63800000000000001</v>
      </c>
      <c r="AA6481">
        <v>0.63800000000000001</v>
      </c>
      <c r="AB6481" s="7">
        <f t="shared" si="303"/>
        <v>15.311999999999999</v>
      </c>
      <c r="AC6481">
        <f>INDEX(SHELF_days!$C$2:$C$289,MATCH(A6481&amp;"|"&amp;C6481,SHELF_days!$D$2:$D$289,0))</f>
        <v>20</v>
      </c>
      <c r="AD6481" s="8">
        <f t="shared" si="304"/>
        <v>306.24</v>
      </c>
      <c r="AE6481" s="7">
        <f t="shared" si="305"/>
        <v>0.63800000000000001</v>
      </c>
    </row>
    <row r="6482" spans="1:31" x14ac:dyDescent="0.45">
      <c r="A6482" t="s">
        <v>98</v>
      </c>
      <c r="B6482" t="s">
        <v>182</v>
      </c>
      <c r="C6482" t="s">
        <v>134</v>
      </c>
      <c r="D6482">
        <v>0.7571583623536231</v>
      </c>
      <c r="E6482">
        <v>0.7571583623536231</v>
      </c>
      <c r="F6482">
        <v>0.7571583623536231</v>
      </c>
      <c r="G6482">
        <v>0.7571583623536231</v>
      </c>
      <c r="H6482">
        <v>0.7571583623536231</v>
      </c>
      <c r="I6482">
        <v>0.7571583623536231</v>
      </c>
      <c r="J6482">
        <v>0.7571583623536231</v>
      </c>
      <c r="K6482">
        <v>0.7571583623536231</v>
      </c>
      <c r="L6482">
        <v>0.74399039083442964</v>
      </c>
      <c r="M6482">
        <v>0.7399387072900625</v>
      </c>
      <c r="N6482">
        <v>0.7399387072900625</v>
      </c>
      <c r="O6482">
        <v>0.7399387072900625</v>
      </c>
      <c r="P6482">
        <v>0.7399387072900625</v>
      </c>
      <c r="Q6482">
        <v>0.7399387072900625</v>
      </c>
      <c r="R6482">
        <v>0.7399387072900625</v>
      </c>
      <c r="S6482">
        <v>0.7399387072900625</v>
      </c>
      <c r="T6482">
        <v>0.75057437659402637</v>
      </c>
      <c r="U6482">
        <v>0.7571583623536231</v>
      </c>
      <c r="V6482">
        <v>0.7571583623536231</v>
      </c>
      <c r="W6482">
        <v>0.7571583623536231</v>
      </c>
      <c r="X6482">
        <v>0.7571583623536231</v>
      </c>
      <c r="Y6482">
        <v>0.7571583623536231</v>
      </c>
      <c r="Z6482">
        <v>0.7571583623536231</v>
      </c>
      <c r="AA6482">
        <v>0.7571583623536231</v>
      </c>
      <c r="AB6482" s="7">
        <f t="shared" si="303"/>
        <v>18.031511153763233</v>
      </c>
      <c r="AC6482">
        <f>INDEX(SHELF_days!$C$2:$C$289,MATCH(A6482&amp;"|"&amp;C6482,SHELF_days!$D$2:$D$289,0))</f>
        <v>72</v>
      </c>
      <c r="AD6482" s="8">
        <f t="shared" si="304"/>
        <v>1298.2688030709528</v>
      </c>
      <c r="AE6482" s="7">
        <f t="shared" si="305"/>
        <v>0.7571583623536231</v>
      </c>
    </row>
    <row r="6483" spans="1:31" x14ac:dyDescent="0.45">
      <c r="A6483" t="s">
        <v>98</v>
      </c>
      <c r="B6483" t="s">
        <v>182</v>
      </c>
      <c r="C6483" t="s">
        <v>135</v>
      </c>
      <c r="D6483">
        <v>0.7571583623536231</v>
      </c>
      <c r="E6483">
        <v>0.7571583623536231</v>
      </c>
      <c r="F6483">
        <v>0.7571583623536231</v>
      </c>
      <c r="G6483">
        <v>0.7571583623536231</v>
      </c>
      <c r="H6483">
        <v>0.7571583623536231</v>
      </c>
      <c r="I6483">
        <v>0.7571583623536231</v>
      </c>
      <c r="J6483">
        <v>0.75209375792316413</v>
      </c>
      <c r="K6483">
        <v>0.58749411393324602</v>
      </c>
      <c r="L6483">
        <v>0.52988423853677469</v>
      </c>
      <c r="M6483">
        <v>0.49823046084640588</v>
      </c>
      <c r="N6483">
        <v>0.49316585641594679</v>
      </c>
      <c r="O6483">
        <v>0.49316585641594679</v>
      </c>
      <c r="P6483">
        <v>0.49316585641594679</v>
      </c>
      <c r="Q6483">
        <v>0.49316585641594679</v>
      </c>
      <c r="R6483">
        <v>0.51152504747636074</v>
      </c>
      <c r="S6483">
        <v>0.54127959850530749</v>
      </c>
      <c r="T6483">
        <v>0.66283010483632387</v>
      </c>
      <c r="U6483">
        <v>0.7571583623536231</v>
      </c>
      <c r="V6483">
        <v>0.7571583623536231</v>
      </c>
      <c r="W6483">
        <v>0.7571583623536231</v>
      </c>
      <c r="X6483">
        <v>0.7571583623536231</v>
      </c>
      <c r="Y6483">
        <v>0.7571583623536231</v>
      </c>
      <c r="Z6483">
        <v>0.7571583623536231</v>
      </c>
      <c r="AA6483">
        <v>0.7571583623536231</v>
      </c>
      <c r="AB6483" s="7">
        <f t="shared" si="303"/>
        <v>15.899059458318471</v>
      </c>
      <c r="AC6483">
        <f>INDEX(SHELF_days!$C$2:$C$289,MATCH(A6483&amp;"|"&amp;C6483,SHELF_days!$D$2:$D$289,0))</f>
        <v>66</v>
      </c>
      <c r="AD6483" s="8">
        <f t="shared" si="304"/>
        <v>1049.3379242490191</v>
      </c>
      <c r="AE6483" s="7">
        <f t="shared" si="305"/>
        <v>0.7571583623536231</v>
      </c>
    </row>
    <row r="6484" spans="1:31" x14ac:dyDescent="0.45">
      <c r="A6484" t="s">
        <v>98</v>
      </c>
      <c r="B6484" t="s">
        <v>182</v>
      </c>
      <c r="C6484" t="s">
        <v>136</v>
      </c>
      <c r="D6484">
        <v>0.7571583623536231</v>
      </c>
      <c r="E6484">
        <v>0.7571583623536231</v>
      </c>
      <c r="F6484">
        <v>0.7571583623536231</v>
      </c>
      <c r="G6484">
        <v>0.7571583623536231</v>
      </c>
      <c r="H6484">
        <v>0.7571583623536231</v>
      </c>
      <c r="I6484">
        <v>0.7571583623536231</v>
      </c>
      <c r="J6484">
        <v>0.7430997190207973</v>
      </c>
      <c r="K6484">
        <v>0.72904107568797138</v>
      </c>
      <c r="L6484">
        <v>0.72904107568797138</v>
      </c>
      <c r="M6484">
        <v>0.72904107568797138</v>
      </c>
      <c r="N6484">
        <v>0.72904107568797138</v>
      </c>
      <c r="O6484">
        <v>0.72904107568797138</v>
      </c>
      <c r="P6484">
        <v>0.72904107568797138</v>
      </c>
      <c r="Q6484">
        <v>0.73439674933857169</v>
      </c>
      <c r="R6484">
        <v>0.73439674933857169</v>
      </c>
      <c r="S6484">
        <v>0.7430997190207973</v>
      </c>
      <c r="T6484">
        <v>0.75180268870302269</v>
      </c>
      <c r="U6484">
        <v>0.7571583623536231</v>
      </c>
      <c r="V6484">
        <v>0.7571583623536231</v>
      </c>
      <c r="W6484">
        <v>0.7571583623536231</v>
      </c>
      <c r="X6484">
        <v>0.7571583623536231</v>
      </c>
      <c r="Y6484">
        <v>0.7571583623536231</v>
      </c>
      <c r="Z6484">
        <v>0.7571583623536231</v>
      </c>
      <c r="AA6484">
        <v>0.7571583623536231</v>
      </c>
      <c r="AB6484" s="7">
        <f t="shared" si="303"/>
        <v>17.924100790146689</v>
      </c>
      <c r="AC6484">
        <f>INDEX(SHELF_days!$C$2:$C$289,MATCH(A6484&amp;"|"&amp;C6484,SHELF_days!$D$2:$D$289,0))</f>
        <v>148</v>
      </c>
      <c r="AD6484" s="8">
        <f t="shared" si="304"/>
        <v>2652.76691694171</v>
      </c>
      <c r="AE6484" s="7">
        <f t="shared" si="305"/>
        <v>0.7571583623536231</v>
      </c>
    </row>
    <row r="6485" spans="1:31" x14ac:dyDescent="0.45">
      <c r="A6485" t="s">
        <v>98</v>
      </c>
      <c r="B6485" t="s">
        <v>182</v>
      </c>
      <c r="C6485" t="s">
        <v>137</v>
      </c>
      <c r="D6485">
        <v>0.7571583623536231</v>
      </c>
      <c r="E6485">
        <v>0.7571583623536231</v>
      </c>
      <c r="F6485">
        <v>0.7571583623536231</v>
      </c>
      <c r="G6485">
        <v>0.7571583623536231</v>
      </c>
      <c r="H6485">
        <v>0.7571583623536231</v>
      </c>
      <c r="I6485">
        <v>0.7571583623536231</v>
      </c>
      <c r="J6485">
        <v>0.7571583623536231</v>
      </c>
      <c r="K6485">
        <v>0.74951994255686527</v>
      </c>
      <c r="L6485">
        <v>0.74188152276010733</v>
      </c>
      <c r="M6485">
        <v>0.74188152276010733</v>
      </c>
      <c r="N6485">
        <v>0.74188152276010733</v>
      </c>
      <c r="O6485">
        <v>0.74188152276010733</v>
      </c>
      <c r="P6485">
        <v>0.74188152276010733</v>
      </c>
      <c r="Q6485">
        <v>0.74188152276010733</v>
      </c>
      <c r="R6485">
        <v>0.74951994255686527</v>
      </c>
      <c r="S6485">
        <v>0.74951994255686527</v>
      </c>
      <c r="T6485">
        <v>0.7571583623536231</v>
      </c>
      <c r="U6485">
        <v>0.7571583623536231</v>
      </c>
      <c r="V6485">
        <v>0.7571583623536231</v>
      </c>
      <c r="W6485">
        <v>0.7571583623536231</v>
      </c>
      <c r="X6485">
        <v>0.7571583623536231</v>
      </c>
      <c r="Y6485">
        <v>0.7571583623536231</v>
      </c>
      <c r="Z6485">
        <v>0.7571583623536231</v>
      </c>
      <c r="AA6485">
        <v>0.7571583623536231</v>
      </c>
      <c r="AB6485" s="7">
        <f t="shared" si="303"/>
        <v>18.057224399535585</v>
      </c>
      <c r="AC6485">
        <f>INDEX(SHELF_days!$C$2:$C$289,MATCH(A6485&amp;"|"&amp;C6485,SHELF_days!$D$2:$D$289,0))</f>
        <v>38</v>
      </c>
      <c r="AD6485" s="8">
        <f t="shared" si="304"/>
        <v>686.17452718235222</v>
      </c>
      <c r="AE6485" s="7">
        <f t="shared" si="305"/>
        <v>0.7571583623536231</v>
      </c>
    </row>
    <row r="6486" spans="1:31" x14ac:dyDescent="0.45">
      <c r="A6486" t="s">
        <v>98</v>
      </c>
      <c r="B6486" t="s">
        <v>182</v>
      </c>
      <c r="C6486" t="s">
        <v>138</v>
      </c>
      <c r="D6486">
        <v>0.7571583623536231</v>
      </c>
      <c r="E6486">
        <v>0.7571583623536231</v>
      </c>
      <c r="F6486">
        <v>0.7571583623536231</v>
      </c>
      <c r="G6486">
        <v>0.7571583623536231</v>
      </c>
      <c r="H6486">
        <v>0.7571583623536231</v>
      </c>
      <c r="I6486">
        <v>0.7571583623536231</v>
      </c>
      <c r="J6486">
        <v>0.7571583623536231</v>
      </c>
      <c r="K6486">
        <v>0.7571583623536231</v>
      </c>
      <c r="L6486">
        <v>0.7571583623536231</v>
      </c>
      <c r="M6486">
        <v>0.7571583623536231</v>
      </c>
      <c r="N6486">
        <v>0.7571583623536231</v>
      </c>
      <c r="O6486">
        <v>0.7571583623536231</v>
      </c>
      <c r="P6486">
        <v>0.7571583623536231</v>
      </c>
      <c r="Q6486">
        <v>0.7571583623536231</v>
      </c>
      <c r="R6486">
        <v>0.7571583623536231</v>
      </c>
      <c r="S6486">
        <v>0.7571583623536231</v>
      </c>
      <c r="T6486">
        <v>0.7571583623536231</v>
      </c>
      <c r="U6486">
        <v>0.7571583623536231</v>
      </c>
      <c r="V6486">
        <v>0.7571583623536231</v>
      </c>
      <c r="W6486">
        <v>0.7571583623536231</v>
      </c>
      <c r="X6486">
        <v>0.7571583623536231</v>
      </c>
      <c r="Y6486">
        <v>0.7571583623536231</v>
      </c>
      <c r="Z6486">
        <v>0.7571583623536231</v>
      </c>
      <c r="AA6486">
        <v>0.7571583623536231</v>
      </c>
      <c r="AB6486" s="7">
        <f t="shared" si="303"/>
        <v>18.171800696486955</v>
      </c>
      <c r="AC6486">
        <f>INDEX(SHELF_days!$C$2:$C$289,MATCH(A6486&amp;"|"&amp;C6486,SHELF_days!$D$2:$D$289,0))</f>
        <v>21</v>
      </c>
      <c r="AD6486" s="8">
        <f t="shared" si="304"/>
        <v>381.60781462622606</v>
      </c>
      <c r="AE6486" s="7">
        <f t="shared" si="305"/>
        <v>0.7571583623536231</v>
      </c>
    </row>
    <row r="6487" spans="1:31" x14ac:dyDescent="0.45">
      <c r="A6487" t="s">
        <v>98</v>
      </c>
      <c r="B6487" t="s">
        <v>182</v>
      </c>
      <c r="C6487" t="s">
        <v>139</v>
      </c>
      <c r="D6487">
        <v>0.7571583623536231</v>
      </c>
      <c r="E6487">
        <v>0.7571583623536231</v>
      </c>
      <c r="F6487">
        <v>0.7571583623536231</v>
      </c>
      <c r="G6487">
        <v>0.7571583623536231</v>
      </c>
      <c r="H6487">
        <v>0.7571583623536231</v>
      </c>
      <c r="I6487">
        <v>0.7571583623536231</v>
      </c>
      <c r="J6487">
        <v>0.7571583623536231</v>
      </c>
      <c r="K6487">
        <v>0.7571583623536231</v>
      </c>
      <c r="L6487">
        <v>0.7571583623536231</v>
      </c>
      <c r="M6487">
        <v>0.7571583623536231</v>
      </c>
      <c r="N6487">
        <v>0.7571583623536231</v>
      </c>
      <c r="O6487">
        <v>0.7571583623536231</v>
      </c>
      <c r="P6487">
        <v>0.7571583623536231</v>
      </c>
      <c r="Q6487">
        <v>0.7571583623536231</v>
      </c>
      <c r="R6487">
        <v>0.7571583623536231</v>
      </c>
      <c r="S6487">
        <v>0.7571583623536231</v>
      </c>
      <c r="T6487">
        <v>0.7571583623536231</v>
      </c>
      <c r="U6487">
        <v>0.7571583623536231</v>
      </c>
      <c r="V6487">
        <v>0.7571583623536231</v>
      </c>
      <c r="W6487">
        <v>0.7571583623536231</v>
      </c>
      <c r="X6487">
        <v>0.7571583623536231</v>
      </c>
      <c r="Y6487">
        <v>0.7571583623536231</v>
      </c>
      <c r="Z6487">
        <v>0.7571583623536231</v>
      </c>
      <c r="AA6487">
        <v>0.7571583623536231</v>
      </c>
      <c r="AB6487" s="7">
        <f t="shared" si="303"/>
        <v>18.171800696486955</v>
      </c>
      <c r="AC6487">
        <f>INDEX(SHELF_days!$C$2:$C$289,MATCH(A6487&amp;"|"&amp;C6487,SHELF_days!$D$2:$D$289,0))</f>
        <v>20</v>
      </c>
      <c r="AD6487" s="8">
        <f t="shared" si="304"/>
        <v>363.43601392973909</v>
      </c>
      <c r="AE6487" s="7">
        <f t="shared" si="305"/>
        <v>0.7571583623536231</v>
      </c>
    </row>
    <row r="6488" spans="1:31" x14ac:dyDescent="0.45">
      <c r="A6488" t="s">
        <v>98</v>
      </c>
      <c r="B6488" t="s">
        <v>183</v>
      </c>
      <c r="C6488" t="s">
        <v>134</v>
      </c>
      <c r="D6488">
        <v>0.15256837288253911</v>
      </c>
      <c r="E6488">
        <v>0.15256837288253911</v>
      </c>
      <c r="F6488">
        <v>0.15256837288253911</v>
      </c>
      <c r="G6488">
        <v>0.15256837288253911</v>
      </c>
      <c r="H6488">
        <v>0.15256837288253911</v>
      </c>
      <c r="I6488">
        <v>0.15256837288253911</v>
      </c>
      <c r="J6488">
        <v>0.15256837288253911</v>
      </c>
      <c r="K6488">
        <v>0.15256837288253911</v>
      </c>
      <c r="L6488">
        <v>0.15256837288253911</v>
      </c>
      <c r="M6488">
        <v>0.15256837288253911</v>
      </c>
      <c r="N6488">
        <v>0.15256837288253911</v>
      </c>
      <c r="O6488">
        <v>0.15256837288253911</v>
      </c>
      <c r="P6488">
        <v>0.15256837288253911</v>
      </c>
      <c r="Q6488">
        <v>0.15256837288253911</v>
      </c>
      <c r="R6488">
        <v>0.15256837288253911</v>
      </c>
      <c r="S6488">
        <v>0.15256837288253911</v>
      </c>
      <c r="T6488">
        <v>0.15256837288253911</v>
      </c>
      <c r="U6488">
        <v>0.20220503390012179</v>
      </c>
      <c r="V6488">
        <v>0.54421373481395408</v>
      </c>
      <c r="W6488">
        <v>0.51636877863335884</v>
      </c>
      <c r="X6488">
        <v>0.25184169491770447</v>
      </c>
      <c r="Y6488">
        <v>2.6439023626298629E-5</v>
      </c>
      <c r="Z6488">
        <v>2.6439023626298629E-5</v>
      </c>
      <c r="AA6488">
        <v>2.6439023626298629E-5</v>
      </c>
      <c r="AB6488" s="7">
        <f t="shared" si="303"/>
        <v>4.1083708983391833</v>
      </c>
      <c r="AC6488">
        <f>INDEX(SHELF_days!$C$2:$C$289,MATCH(A6488&amp;"|"&amp;C6488,SHELF_days!$D$2:$D$289,0))</f>
        <v>72</v>
      </c>
      <c r="AD6488" s="8">
        <f t="shared" si="304"/>
        <v>295.80270468042119</v>
      </c>
      <c r="AE6488" s="7">
        <f t="shared" si="305"/>
        <v>0.54421373481395408</v>
      </c>
    </row>
    <row r="6489" spans="1:31" x14ac:dyDescent="0.45">
      <c r="A6489" t="s">
        <v>98</v>
      </c>
      <c r="B6489" t="s">
        <v>183</v>
      </c>
      <c r="C6489" t="s">
        <v>135</v>
      </c>
      <c r="D6489">
        <v>2.6439023626298629E-5</v>
      </c>
      <c r="E6489">
        <v>2.6439023626298629E-5</v>
      </c>
      <c r="F6489">
        <v>2.6439023626298629E-5</v>
      </c>
      <c r="G6489">
        <v>2.6439023626298629E-5</v>
      </c>
      <c r="H6489">
        <v>2.6439023626298629E-5</v>
      </c>
      <c r="I6489">
        <v>2.6439023626298629E-5</v>
      </c>
      <c r="J6489">
        <v>2.6439023626298629E-5</v>
      </c>
      <c r="K6489">
        <v>2.6439023626298629E-5</v>
      </c>
      <c r="L6489">
        <v>2.6439023626298629E-5</v>
      </c>
      <c r="M6489">
        <v>2.6439023626298629E-5</v>
      </c>
      <c r="N6489">
        <v>2.6439023626298629E-5</v>
      </c>
      <c r="O6489">
        <v>2.6439023626298629E-5</v>
      </c>
      <c r="P6489">
        <v>2.6439023626298629E-5</v>
      </c>
      <c r="Q6489">
        <v>2.6439023626298629E-5</v>
      </c>
      <c r="R6489">
        <v>2.6439023626298629E-5</v>
      </c>
      <c r="S6489">
        <v>2.6439023626298629E-5</v>
      </c>
      <c r="T6489">
        <v>2.6439023626298629E-5</v>
      </c>
      <c r="U6489">
        <v>2.6439023626298629E-5</v>
      </c>
      <c r="V6489">
        <v>0.38171145101692322</v>
      </c>
      <c r="W6489">
        <v>0.29058250351679349</v>
      </c>
      <c r="X6489">
        <v>2.6439023626298629E-5</v>
      </c>
      <c r="Y6489">
        <v>2.6439023626298629E-5</v>
      </c>
      <c r="Z6489">
        <v>2.6439023626298629E-5</v>
      </c>
      <c r="AA6489">
        <v>2.6439023626298629E-5</v>
      </c>
      <c r="AB6489" s="7">
        <f t="shared" si="303"/>
        <v>0.67287561305349541</v>
      </c>
      <c r="AC6489">
        <f>INDEX(SHELF_days!$C$2:$C$289,MATCH(A6489&amp;"|"&amp;C6489,SHELF_days!$D$2:$D$289,0))</f>
        <v>66</v>
      </c>
      <c r="AD6489" s="8">
        <f t="shared" si="304"/>
        <v>44.409790461530697</v>
      </c>
      <c r="AE6489" s="7">
        <f t="shared" si="305"/>
        <v>0.38171145101692322</v>
      </c>
    </row>
    <row r="6490" spans="1:31" x14ac:dyDescent="0.45">
      <c r="A6490" t="s">
        <v>98</v>
      </c>
      <c r="B6490" t="s">
        <v>183</v>
      </c>
      <c r="C6490" t="s">
        <v>136</v>
      </c>
      <c r="D6490">
        <v>0.1057456557327956</v>
      </c>
      <c r="E6490">
        <v>0.1057456557327956</v>
      </c>
      <c r="F6490">
        <v>0.1057456557327956</v>
      </c>
      <c r="G6490">
        <v>0.1057456557327956</v>
      </c>
      <c r="H6490">
        <v>0.1057456557327956</v>
      </c>
      <c r="I6490">
        <v>0.1057456557327956</v>
      </c>
      <c r="J6490">
        <v>0.1057456557327956</v>
      </c>
      <c r="K6490">
        <v>0.1057456557327956</v>
      </c>
      <c r="L6490">
        <v>0.1057456557327956</v>
      </c>
      <c r="M6490">
        <v>0.1057456557327956</v>
      </c>
      <c r="N6490">
        <v>0.1057456557327956</v>
      </c>
      <c r="O6490">
        <v>0.1057456557327956</v>
      </c>
      <c r="P6490">
        <v>0.1057456557327956</v>
      </c>
      <c r="Q6490">
        <v>0.1057456557327956</v>
      </c>
      <c r="R6490">
        <v>0.1057456557327956</v>
      </c>
      <c r="S6490">
        <v>0.1057456557327956</v>
      </c>
      <c r="T6490">
        <v>0.1057456557327956</v>
      </c>
      <c r="U6490">
        <v>0.31585891791104698</v>
      </c>
      <c r="V6490">
        <v>0.93603905827180067</v>
      </c>
      <c r="W6490">
        <v>0.80602503549436832</v>
      </c>
      <c r="X6490">
        <v>0.49519875906949862</v>
      </c>
      <c r="Y6490">
        <v>0.22663072107851701</v>
      </c>
      <c r="Z6490">
        <v>7.8211542188764041E-2</v>
      </c>
      <c r="AA6490">
        <v>7.8211542188764041E-2</v>
      </c>
      <c r="AB6490" s="7">
        <f t="shared" si="303"/>
        <v>4.7338517236602842</v>
      </c>
      <c r="AC6490">
        <f>INDEX(SHELF_days!$C$2:$C$289,MATCH(A6490&amp;"|"&amp;C6490,SHELF_days!$D$2:$D$289,0))</f>
        <v>148</v>
      </c>
      <c r="AD6490" s="8">
        <f t="shared" si="304"/>
        <v>700.61005510172208</v>
      </c>
      <c r="AE6490" s="7">
        <f t="shared" si="305"/>
        <v>0.93603905827180067</v>
      </c>
    </row>
    <row r="6491" spans="1:31" x14ac:dyDescent="0.45">
      <c r="A6491" t="s">
        <v>98</v>
      </c>
      <c r="B6491" t="s">
        <v>183</v>
      </c>
      <c r="C6491" t="s">
        <v>137</v>
      </c>
      <c r="D6491">
        <v>0.39629138750674192</v>
      </c>
      <c r="E6491">
        <v>0.39629138750674192</v>
      </c>
      <c r="F6491">
        <v>0.39629138750674192</v>
      </c>
      <c r="G6491">
        <v>0.39629138750674192</v>
      </c>
      <c r="H6491">
        <v>0.39629138750674192</v>
      </c>
      <c r="I6491">
        <v>0.39629138750674192</v>
      </c>
      <c r="J6491">
        <v>0.39629138750674192</v>
      </c>
      <c r="K6491">
        <v>0.39629138750674192</v>
      </c>
      <c r="L6491">
        <v>0.39629138750674192</v>
      </c>
      <c r="M6491">
        <v>0.39629138750674192</v>
      </c>
      <c r="N6491">
        <v>0.39629138750674192</v>
      </c>
      <c r="O6491">
        <v>0.39629138750674192</v>
      </c>
      <c r="P6491">
        <v>0.39629138750674192</v>
      </c>
      <c r="Q6491">
        <v>0.39629138750674192</v>
      </c>
      <c r="R6491">
        <v>0.39629138750674192</v>
      </c>
      <c r="S6491">
        <v>0.39629138750674192</v>
      </c>
      <c r="T6491">
        <v>0.39629138750674192</v>
      </c>
      <c r="U6491">
        <v>1</v>
      </c>
      <c r="V6491">
        <v>1</v>
      </c>
      <c r="W6491">
        <v>1</v>
      </c>
      <c r="X6491">
        <v>1</v>
      </c>
      <c r="Y6491">
        <v>1</v>
      </c>
      <c r="Z6491">
        <v>1</v>
      </c>
      <c r="AA6491">
        <v>0.39629138750674192</v>
      </c>
      <c r="AB6491" s="7">
        <f t="shared" si="303"/>
        <v>13.133244975121354</v>
      </c>
      <c r="AC6491">
        <f>INDEX(SHELF_days!$C$2:$C$289,MATCH(A6491&amp;"|"&amp;C6491,SHELF_days!$D$2:$D$289,0))</f>
        <v>38</v>
      </c>
      <c r="AD6491" s="8">
        <f t="shared" si="304"/>
        <v>499.06330905461147</v>
      </c>
      <c r="AE6491" s="7">
        <f t="shared" si="305"/>
        <v>1</v>
      </c>
    </row>
    <row r="6492" spans="1:31" x14ac:dyDescent="0.45">
      <c r="A6492" t="s">
        <v>98</v>
      </c>
      <c r="B6492" t="s">
        <v>183</v>
      </c>
      <c r="C6492" t="s">
        <v>138</v>
      </c>
      <c r="D6492">
        <v>0.19407638209584871</v>
      </c>
      <c r="E6492">
        <v>0.19407638209584871</v>
      </c>
      <c r="F6492">
        <v>0.19407638209584871</v>
      </c>
      <c r="G6492">
        <v>0.19407638209584871</v>
      </c>
      <c r="H6492">
        <v>0.19407638209584871</v>
      </c>
      <c r="I6492">
        <v>0.19407638209584871</v>
      </c>
      <c r="J6492">
        <v>0.19407638209584871</v>
      </c>
      <c r="K6492">
        <v>0.19407638209584871</v>
      </c>
      <c r="L6492">
        <v>0.19407638209584871</v>
      </c>
      <c r="M6492">
        <v>0.19407638209584871</v>
      </c>
      <c r="N6492">
        <v>0.19407638209584871</v>
      </c>
      <c r="O6492">
        <v>0.19407638209584871</v>
      </c>
      <c r="P6492">
        <v>0.19407638209584871</v>
      </c>
      <c r="Q6492">
        <v>0.19407638209584871</v>
      </c>
      <c r="R6492">
        <v>0.19407638209584871</v>
      </c>
      <c r="S6492">
        <v>0.19407638209584871</v>
      </c>
      <c r="T6492">
        <v>0.19407638209584871</v>
      </c>
      <c r="U6492">
        <v>0.52302735511132725</v>
      </c>
      <c r="V6492">
        <v>1</v>
      </c>
      <c r="W6492">
        <v>1</v>
      </c>
      <c r="X6492">
        <v>1</v>
      </c>
      <c r="Y6492">
        <v>1</v>
      </c>
      <c r="Z6492">
        <v>1</v>
      </c>
      <c r="AA6492">
        <v>0.91112724125577205</v>
      </c>
      <c r="AB6492" s="7">
        <f t="shared" si="303"/>
        <v>9.7334530919965268</v>
      </c>
      <c r="AC6492">
        <f>INDEX(SHELF_days!$C$2:$C$289,MATCH(A6492&amp;"|"&amp;C6492,SHELF_days!$D$2:$D$289,0))</f>
        <v>21</v>
      </c>
      <c r="AD6492" s="8">
        <f t="shared" si="304"/>
        <v>204.40251493192707</v>
      </c>
      <c r="AE6492" s="7">
        <f t="shared" si="305"/>
        <v>1</v>
      </c>
    </row>
    <row r="6493" spans="1:31" x14ac:dyDescent="0.45">
      <c r="A6493" t="s">
        <v>98</v>
      </c>
      <c r="B6493" t="s">
        <v>183</v>
      </c>
      <c r="C6493" t="s">
        <v>139</v>
      </c>
      <c r="D6493">
        <v>2.6439023626298629E-5</v>
      </c>
      <c r="E6493">
        <v>2.6439023626298629E-5</v>
      </c>
      <c r="F6493">
        <v>2.6439023626298629E-5</v>
      </c>
      <c r="G6493">
        <v>2.6439023626298629E-5</v>
      </c>
      <c r="H6493">
        <v>2.6439023626298629E-5</v>
      </c>
      <c r="I6493">
        <v>2.6439023626298629E-5</v>
      </c>
      <c r="J6493">
        <v>2.6439023626298629E-5</v>
      </c>
      <c r="K6493">
        <v>2.6439023626298629E-5</v>
      </c>
      <c r="L6493">
        <v>2.6439023626298629E-5</v>
      </c>
      <c r="M6493">
        <v>2.6439023626298629E-5</v>
      </c>
      <c r="N6493">
        <v>2.6439023626298629E-5</v>
      </c>
      <c r="O6493">
        <v>2.6439023626298629E-5</v>
      </c>
      <c r="P6493">
        <v>2.6439023626298629E-5</v>
      </c>
      <c r="Q6493">
        <v>2.6439023626298629E-5</v>
      </c>
      <c r="R6493">
        <v>2.6439023626298629E-5</v>
      </c>
      <c r="S6493">
        <v>2.6439023626298629E-5</v>
      </c>
      <c r="T6493">
        <v>2.6439023626298629E-5</v>
      </c>
      <c r="U6493">
        <v>2.6439023626298629E-5</v>
      </c>
      <c r="V6493">
        <v>0.9752052304788188</v>
      </c>
      <c r="W6493">
        <v>0.67447970372839061</v>
      </c>
      <c r="X6493">
        <v>2.6439023626298629E-5</v>
      </c>
      <c r="Y6493">
        <v>2.6439023626298629E-5</v>
      </c>
      <c r="Z6493">
        <v>2.6439023626298629E-5</v>
      </c>
      <c r="AA6493">
        <v>2.6439023626298629E-5</v>
      </c>
      <c r="AB6493" s="7">
        <f t="shared" si="303"/>
        <v>1.6502665927269877</v>
      </c>
      <c r="AC6493">
        <f>INDEX(SHELF_days!$C$2:$C$289,MATCH(A6493&amp;"|"&amp;C6493,SHELF_days!$D$2:$D$289,0))</f>
        <v>20</v>
      </c>
      <c r="AD6493" s="8">
        <f t="shared" si="304"/>
        <v>33.005331854539754</v>
      </c>
      <c r="AE6493" s="7">
        <f t="shared" si="305"/>
        <v>0.9752052304788188</v>
      </c>
    </row>
    <row r="6494" spans="1:31" x14ac:dyDescent="0.45">
      <c r="A6494" t="s">
        <v>98</v>
      </c>
      <c r="B6494" t="s">
        <v>184</v>
      </c>
      <c r="C6494" t="s">
        <v>134</v>
      </c>
      <c r="D6494">
        <v>0.90900000000000003</v>
      </c>
      <c r="E6494">
        <v>0.90900000000000003</v>
      </c>
      <c r="F6494">
        <v>0.90900000000000003</v>
      </c>
      <c r="G6494">
        <v>0.90900000000000003</v>
      </c>
      <c r="H6494">
        <v>0.90900000000000003</v>
      </c>
      <c r="I6494">
        <v>0.90900000000000003</v>
      </c>
      <c r="J6494">
        <v>0.90900000000000003</v>
      </c>
      <c r="K6494">
        <v>0.90900000000000003</v>
      </c>
      <c r="L6494">
        <v>0.90900000000000003</v>
      </c>
      <c r="M6494">
        <v>0.90900000000000003</v>
      </c>
      <c r="N6494">
        <v>0.90900000000000003</v>
      </c>
      <c r="O6494">
        <v>0.90900000000000003</v>
      </c>
      <c r="P6494">
        <v>0.90900000000000003</v>
      </c>
      <c r="Q6494">
        <v>0.90900000000000003</v>
      </c>
      <c r="R6494">
        <v>0.90900000000000003</v>
      </c>
      <c r="S6494">
        <v>0.90900000000000003</v>
      </c>
      <c r="T6494">
        <v>0.90900000000000003</v>
      </c>
      <c r="U6494">
        <v>0.90900000000000003</v>
      </c>
      <c r="V6494">
        <v>0.90900000000000003</v>
      </c>
      <c r="W6494">
        <v>0.90900000000000003</v>
      </c>
      <c r="X6494">
        <v>0.90900000000000003</v>
      </c>
      <c r="Y6494">
        <v>0.90900000000000003</v>
      </c>
      <c r="Z6494">
        <v>0.90900000000000003</v>
      </c>
      <c r="AA6494">
        <v>0.90900000000000003</v>
      </c>
      <c r="AB6494" s="7">
        <f t="shared" si="303"/>
        <v>21.815999999999999</v>
      </c>
      <c r="AC6494">
        <f>INDEX(SHELF_days!$C$2:$C$289,MATCH(A6494&amp;"|"&amp;C6494,SHELF_days!$D$2:$D$289,0))</f>
        <v>72</v>
      </c>
      <c r="AD6494" s="8">
        <f t="shared" si="304"/>
        <v>1570.752</v>
      </c>
      <c r="AE6494" s="7">
        <f t="shared" si="305"/>
        <v>0.90900000000000003</v>
      </c>
    </row>
    <row r="6495" spans="1:31" x14ac:dyDescent="0.45">
      <c r="A6495" t="s">
        <v>98</v>
      </c>
      <c r="B6495" t="s">
        <v>184</v>
      </c>
      <c r="C6495" t="s">
        <v>135</v>
      </c>
      <c r="D6495">
        <v>0.90900000000000003</v>
      </c>
      <c r="E6495">
        <v>0.90900000000000003</v>
      </c>
      <c r="F6495">
        <v>0.90900000000000003</v>
      </c>
      <c r="G6495">
        <v>0.90900000000000003</v>
      </c>
      <c r="H6495">
        <v>0.90900000000000003</v>
      </c>
      <c r="I6495">
        <v>0.90900000000000003</v>
      </c>
      <c r="J6495">
        <v>0.90900000000000003</v>
      </c>
      <c r="K6495">
        <v>0.90900000000000003</v>
      </c>
      <c r="L6495">
        <v>0.90900000000000003</v>
      </c>
      <c r="M6495">
        <v>0.90900000000000003</v>
      </c>
      <c r="N6495">
        <v>0.90900000000000003</v>
      </c>
      <c r="O6495">
        <v>0.90900000000000003</v>
      </c>
      <c r="P6495">
        <v>0.90900000000000003</v>
      </c>
      <c r="Q6495">
        <v>0.90900000000000003</v>
      </c>
      <c r="R6495">
        <v>0.90900000000000003</v>
      </c>
      <c r="S6495">
        <v>0.90900000000000003</v>
      </c>
      <c r="T6495">
        <v>0.90900000000000003</v>
      </c>
      <c r="U6495">
        <v>0.90900000000000003</v>
      </c>
      <c r="V6495">
        <v>0.90900000000000003</v>
      </c>
      <c r="W6495">
        <v>0.90900000000000003</v>
      </c>
      <c r="X6495">
        <v>0.90900000000000003</v>
      </c>
      <c r="Y6495">
        <v>0.90900000000000003</v>
      </c>
      <c r="Z6495">
        <v>0.90900000000000003</v>
      </c>
      <c r="AA6495">
        <v>0.90900000000000003</v>
      </c>
      <c r="AB6495" s="7">
        <f t="shared" si="303"/>
        <v>21.815999999999999</v>
      </c>
      <c r="AC6495">
        <f>INDEX(SHELF_days!$C$2:$C$289,MATCH(A6495&amp;"|"&amp;C6495,SHELF_days!$D$2:$D$289,0))</f>
        <v>66</v>
      </c>
      <c r="AD6495" s="8">
        <f t="shared" si="304"/>
        <v>1439.856</v>
      </c>
      <c r="AE6495" s="7">
        <f t="shared" si="305"/>
        <v>0.90900000000000003</v>
      </c>
    </row>
    <row r="6496" spans="1:31" x14ac:dyDescent="0.45">
      <c r="A6496" t="s">
        <v>98</v>
      </c>
      <c r="B6496" t="s">
        <v>184</v>
      </c>
      <c r="C6496" t="s">
        <v>136</v>
      </c>
      <c r="D6496">
        <v>0.90900000000000003</v>
      </c>
      <c r="E6496">
        <v>0.90900000000000003</v>
      </c>
      <c r="F6496">
        <v>0.90900000000000003</v>
      </c>
      <c r="G6496">
        <v>0.90900000000000003</v>
      </c>
      <c r="H6496">
        <v>0.90900000000000003</v>
      </c>
      <c r="I6496">
        <v>0.90900000000000003</v>
      </c>
      <c r="J6496">
        <v>0.90900000000000003</v>
      </c>
      <c r="K6496">
        <v>0.90900000000000003</v>
      </c>
      <c r="L6496">
        <v>0.90900000000000003</v>
      </c>
      <c r="M6496">
        <v>0.90900000000000003</v>
      </c>
      <c r="N6496">
        <v>0.90900000000000003</v>
      </c>
      <c r="O6496">
        <v>0.90900000000000003</v>
      </c>
      <c r="P6496">
        <v>0.90900000000000003</v>
      </c>
      <c r="Q6496">
        <v>0.90900000000000003</v>
      </c>
      <c r="R6496">
        <v>0.90900000000000003</v>
      </c>
      <c r="S6496">
        <v>0.90900000000000003</v>
      </c>
      <c r="T6496">
        <v>0.90900000000000003</v>
      </c>
      <c r="U6496">
        <v>0.90900000000000003</v>
      </c>
      <c r="V6496">
        <v>0.90900000000000003</v>
      </c>
      <c r="W6496">
        <v>0.90900000000000003</v>
      </c>
      <c r="X6496">
        <v>0.90900000000000003</v>
      </c>
      <c r="Y6496">
        <v>0.90900000000000003</v>
      </c>
      <c r="Z6496">
        <v>0.90900000000000003</v>
      </c>
      <c r="AA6496">
        <v>0.90900000000000003</v>
      </c>
      <c r="AB6496" s="7">
        <f t="shared" si="303"/>
        <v>21.815999999999999</v>
      </c>
      <c r="AC6496">
        <f>INDEX(SHELF_days!$C$2:$C$289,MATCH(A6496&amp;"|"&amp;C6496,SHELF_days!$D$2:$D$289,0))</f>
        <v>148</v>
      </c>
      <c r="AD6496" s="8">
        <f t="shared" si="304"/>
        <v>3228.768</v>
      </c>
      <c r="AE6496" s="7">
        <f t="shared" si="305"/>
        <v>0.90900000000000003</v>
      </c>
    </row>
    <row r="6497" spans="1:31" x14ac:dyDescent="0.45">
      <c r="A6497" t="s">
        <v>98</v>
      </c>
      <c r="B6497" t="s">
        <v>184</v>
      </c>
      <c r="C6497" t="s">
        <v>137</v>
      </c>
      <c r="D6497">
        <v>0.90900000000000003</v>
      </c>
      <c r="E6497">
        <v>0.90900000000000003</v>
      </c>
      <c r="F6497">
        <v>0.90900000000000003</v>
      </c>
      <c r="G6497">
        <v>0.90900000000000003</v>
      </c>
      <c r="H6497">
        <v>0.90900000000000003</v>
      </c>
      <c r="I6497">
        <v>0.90900000000000003</v>
      </c>
      <c r="J6497">
        <v>0.90900000000000003</v>
      </c>
      <c r="K6497">
        <v>0.90900000000000003</v>
      </c>
      <c r="L6497">
        <v>0.90900000000000003</v>
      </c>
      <c r="M6497">
        <v>0.90900000000000003</v>
      </c>
      <c r="N6497">
        <v>0.90900000000000003</v>
      </c>
      <c r="O6497">
        <v>0.90900000000000003</v>
      </c>
      <c r="P6497">
        <v>0.90900000000000003</v>
      </c>
      <c r="Q6497">
        <v>0.90900000000000003</v>
      </c>
      <c r="R6497">
        <v>0.90900000000000003</v>
      </c>
      <c r="S6497">
        <v>0.90900000000000003</v>
      </c>
      <c r="T6497">
        <v>0.90900000000000003</v>
      </c>
      <c r="U6497">
        <v>0.90900000000000003</v>
      </c>
      <c r="V6497">
        <v>0.90900000000000003</v>
      </c>
      <c r="W6497">
        <v>0.90900000000000003</v>
      </c>
      <c r="X6497">
        <v>0.90900000000000003</v>
      </c>
      <c r="Y6497">
        <v>0.90900000000000003</v>
      </c>
      <c r="Z6497">
        <v>0.90900000000000003</v>
      </c>
      <c r="AA6497">
        <v>0.90900000000000003</v>
      </c>
      <c r="AB6497" s="7">
        <f t="shared" si="303"/>
        <v>21.815999999999999</v>
      </c>
      <c r="AC6497">
        <f>INDEX(SHELF_days!$C$2:$C$289,MATCH(A6497&amp;"|"&amp;C6497,SHELF_days!$D$2:$D$289,0))</f>
        <v>38</v>
      </c>
      <c r="AD6497" s="8">
        <f t="shared" si="304"/>
        <v>829.00799999999992</v>
      </c>
      <c r="AE6497" s="7">
        <f t="shared" si="305"/>
        <v>0.90900000000000003</v>
      </c>
    </row>
    <row r="6498" spans="1:31" x14ac:dyDescent="0.45">
      <c r="A6498" t="s">
        <v>98</v>
      </c>
      <c r="B6498" t="s">
        <v>184</v>
      </c>
      <c r="C6498" t="s">
        <v>138</v>
      </c>
      <c r="D6498">
        <v>0.90900000000000003</v>
      </c>
      <c r="E6498">
        <v>0.90900000000000003</v>
      </c>
      <c r="F6498">
        <v>0.90900000000000003</v>
      </c>
      <c r="G6498">
        <v>0.90900000000000003</v>
      </c>
      <c r="H6498">
        <v>0.90900000000000003</v>
      </c>
      <c r="I6498">
        <v>0.90900000000000003</v>
      </c>
      <c r="J6498">
        <v>0.90900000000000003</v>
      </c>
      <c r="K6498">
        <v>0.90900000000000003</v>
      </c>
      <c r="L6498">
        <v>0.90900000000000003</v>
      </c>
      <c r="M6498">
        <v>0.90900000000000003</v>
      </c>
      <c r="N6498">
        <v>0.90900000000000003</v>
      </c>
      <c r="O6498">
        <v>0.90900000000000003</v>
      </c>
      <c r="P6498">
        <v>0.90900000000000003</v>
      </c>
      <c r="Q6498">
        <v>0.90900000000000003</v>
      </c>
      <c r="R6498">
        <v>0.90900000000000003</v>
      </c>
      <c r="S6498">
        <v>0.90900000000000003</v>
      </c>
      <c r="T6498">
        <v>0.90900000000000003</v>
      </c>
      <c r="U6498">
        <v>0.90900000000000003</v>
      </c>
      <c r="V6498">
        <v>0.90900000000000003</v>
      </c>
      <c r="W6498">
        <v>0.90900000000000003</v>
      </c>
      <c r="X6498">
        <v>0.90900000000000003</v>
      </c>
      <c r="Y6498">
        <v>0.90900000000000003</v>
      </c>
      <c r="Z6498">
        <v>0.90900000000000003</v>
      </c>
      <c r="AA6498">
        <v>0.90900000000000003</v>
      </c>
      <c r="AB6498" s="7">
        <f t="shared" si="303"/>
        <v>21.815999999999999</v>
      </c>
      <c r="AC6498">
        <f>INDEX(SHELF_days!$C$2:$C$289,MATCH(A6498&amp;"|"&amp;C6498,SHELF_days!$D$2:$D$289,0))</f>
        <v>21</v>
      </c>
      <c r="AD6498" s="8">
        <f t="shared" si="304"/>
        <v>458.13599999999997</v>
      </c>
      <c r="AE6498" s="7">
        <f t="shared" si="305"/>
        <v>0.90900000000000003</v>
      </c>
    </row>
    <row r="6499" spans="1:31" x14ac:dyDescent="0.45">
      <c r="A6499" t="s">
        <v>98</v>
      </c>
      <c r="B6499" t="s">
        <v>184</v>
      </c>
      <c r="C6499" t="s">
        <v>139</v>
      </c>
      <c r="D6499">
        <v>0.90900000000000003</v>
      </c>
      <c r="E6499">
        <v>0.90900000000000003</v>
      </c>
      <c r="F6499">
        <v>0.90900000000000003</v>
      </c>
      <c r="G6499">
        <v>0.90900000000000003</v>
      </c>
      <c r="H6499">
        <v>0.90900000000000003</v>
      </c>
      <c r="I6499">
        <v>0.90900000000000003</v>
      </c>
      <c r="J6499">
        <v>0.90900000000000003</v>
      </c>
      <c r="K6499">
        <v>0.90900000000000003</v>
      </c>
      <c r="L6499">
        <v>0.90900000000000003</v>
      </c>
      <c r="M6499">
        <v>0.90900000000000003</v>
      </c>
      <c r="N6499">
        <v>0.90900000000000003</v>
      </c>
      <c r="O6499">
        <v>0.90900000000000003</v>
      </c>
      <c r="P6499">
        <v>0.90900000000000003</v>
      </c>
      <c r="Q6499">
        <v>0.90900000000000003</v>
      </c>
      <c r="R6499">
        <v>0.90900000000000003</v>
      </c>
      <c r="S6499">
        <v>0.90900000000000003</v>
      </c>
      <c r="T6499">
        <v>0.90900000000000003</v>
      </c>
      <c r="U6499">
        <v>0.90900000000000003</v>
      </c>
      <c r="V6499">
        <v>0.90900000000000003</v>
      </c>
      <c r="W6499">
        <v>0.90900000000000003</v>
      </c>
      <c r="X6499">
        <v>0.90900000000000003</v>
      </c>
      <c r="Y6499">
        <v>0.90900000000000003</v>
      </c>
      <c r="Z6499">
        <v>0.90900000000000003</v>
      </c>
      <c r="AA6499">
        <v>0.90900000000000003</v>
      </c>
      <c r="AB6499" s="7">
        <f t="shared" si="303"/>
        <v>21.815999999999999</v>
      </c>
      <c r="AC6499">
        <f>INDEX(SHELF_days!$C$2:$C$289,MATCH(A6499&amp;"|"&amp;C6499,SHELF_days!$D$2:$D$289,0))</f>
        <v>20</v>
      </c>
      <c r="AD6499" s="8">
        <f t="shared" si="304"/>
        <v>436.32</v>
      </c>
      <c r="AE6499" s="7">
        <f t="shared" si="305"/>
        <v>0.90900000000000003</v>
      </c>
    </row>
    <row r="6500" spans="1:31" x14ac:dyDescent="0.45">
      <c r="A6500" t="s">
        <v>98</v>
      </c>
      <c r="B6500" t="s">
        <v>185</v>
      </c>
      <c r="C6500" t="s">
        <v>134</v>
      </c>
      <c r="D6500">
        <v>0.46443064182194621</v>
      </c>
      <c r="E6500">
        <v>0.45991718426501038</v>
      </c>
      <c r="F6500">
        <v>0.45726708074534173</v>
      </c>
      <c r="G6500">
        <v>0.4547412008281575</v>
      </c>
      <c r="H6500">
        <v>0.45515527950310569</v>
      </c>
      <c r="I6500">
        <v>0.45685300207039381</v>
      </c>
      <c r="J6500">
        <v>0.46360248447204988</v>
      </c>
      <c r="K6500">
        <v>0.46790890269151147</v>
      </c>
      <c r="L6500">
        <v>0.46939958592132519</v>
      </c>
      <c r="M6500">
        <v>0.45424430641821928</v>
      </c>
      <c r="N6500">
        <v>0.43354037267080731</v>
      </c>
      <c r="O6500">
        <v>0.41556935817805413</v>
      </c>
      <c r="P6500">
        <v>0.4037681159420291</v>
      </c>
      <c r="Q6500">
        <v>0.40194616977225678</v>
      </c>
      <c r="R6500">
        <v>0.40401656314699808</v>
      </c>
      <c r="S6500">
        <v>0.41238095238095263</v>
      </c>
      <c r="T6500">
        <v>0.43217391304347841</v>
      </c>
      <c r="U6500">
        <v>0.4554037267080745</v>
      </c>
      <c r="V6500">
        <v>0.46732919254658378</v>
      </c>
      <c r="W6500">
        <v>0.47614906832298171</v>
      </c>
      <c r="X6500">
        <v>0.47623188405797112</v>
      </c>
      <c r="Y6500">
        <v>0.47515527950310549</v>
      </c>
      <c r="Z6500">
        <v>0.47279503105590098</v>
      </c>
      <c r="AA6500">
        <v>0.46269151138716391</v>
      </c>
      <c r="AB6500" s="7">
        <f t="shared" si="303"/>
        <v>10.792670807453417</v>
      </c>
      <c r="AC6500">
        <f>INDEX(SHELF_days!$C$2:$C$289,MATCH(A6500&amp;"|"&amp;C6500,SHELF_days!$D$2:$D$289,0))</f>
        <v>72</v>
      </c>
      <c r="AD6500" s="8">
        <f t="shared" si="304"/>
        <v>777.07229813664605</v>
      </c>
      <c r="AE6500" s="7">
        <f t="shared" si="305"/>
        <v>0.47623188405797112</v>
      </c>
    </row>
    <row r="6501" spans="1:31" x14ac:dyDescent="0.45">
      <c r="A6501" t="s">
        <v>98</v>
      </c>
      <c r="B6501" t="s">
        <v>185</v>
      </c>
      <c r="C6501" t="s">
        <v>135</v>
      </c>
      <c r="D6501">
        <v>0.44472049689441001</v>
      </c>
      <c r="E6501">
        <v>0.43504140786749479</v>
      </c>
      <c r="F6501">
        <v>0.43017598343685298</v>
      </c>
      <c r="G6501">
        <v>0.42313664596273282</v>
      </c>
      <c r="H6501">
        <v>0.411904761904762</v>
      </c>
      <c r="I6501">
        <v>0.39668737060041409</v>
      </c>
      <c r="J6501">
        <v>0.38664596273291929</v>
      </c>
      <c r="K6501">
        <v>0.37127329192546588</v>
      </c>
      <c r="L6501">
        <v>0.34560041407867492</v>
      </c>
      <c r="M6501">
        <v>0.32681159420289851</v>
      </c>
      <c r="N6501">
        <v>0.31325051759834388</v>
      </c>
      <c r="O6501">
        <v>0.30346790890269149</v>
      </c>
      <c r="P6501">
        <v>0.30781573498964809</v>
      </c>
      <c r="Q6501">
        <v>0.31904761904761902</v>
      </c>
      <c r="R6501">
        <v>0.32489648033126312</v>
      </c>
      <c r="S6501">
        <v>0.33607660455486538</v>
      </c>
      <c r="T6501">
        <v>0.35786749482401642</v>
      </c>
      <c r="U6501">
        <v>0.38535196687370599</v>
      </c>
      <c r="V6501">
        <v>0.40885093167701858</v>
      </c>
      <c r="W6501">
        <v>0.43555900621117999</v>
      </c>
      <c r="X6501">
        <v>0.45429606625258789</v>
      </c>
      <c r="Y6501">
        <v>0.45486542443064182</v>
      </c>
      <c r="Z6501">
        <v>0.45931677018633538</v>
      </c>
      <c r="AA6501">
        <v>0.45564182194616992</v>
      </c>
      <c r="AB6501" s="7">
        <f t="shared" si="303"/>
        <v>9.2883022774327113</v>
      </c>
      <c r="AC6501">
        <f>INDEX(SHELF_days!$C$2:$C$289,MATCH(A6501&amp;"|"&amp;C6501,SHELF_days!$D$2:$D$289,0))</f>
        <v>66</v>
      </c>
      <c r="AD6501" s="8">
        <f t="shared" si="304"/>
        <v>613.02795031055894</v>
      </c>
      <c r="AE6501" s="7">
        <f t="shared" si="305"/>
        <v>0.45931677018633538</v>
      </c>
    </row>
    <row r="6502" spans="1:31" x14ac:dyDescent="0.45">
      <c r="A6502" t="s">
        <v>98</v>
      </c>
      <c r="B6502" t="s">
        <v>185</v>
      </c>
      <c r="C6502" t="s">
        <v>136</v>
      </c>
      <c r="D6502">
        <v>0.29578544061302697</v>
      </c>
      <c r="E6502">
        <v>0.29846743295019162</v>
      </c>
      <c r="F6502">
        <v>0.30596606458675418</v>
      </c>
      <c r="G6502">
        <v>0.30344827586206902</v>
      </c>
      <c r="H6502">
        <v>0.29534756431308151</v>
      </c>
      <c r="I6502">
        <v>0.28341543513957312</v>
      </c>
      <c r="J6502">
        <v>0.26475095785440622</v>
      </c>
      <c r="K6502">
        <v>0.24220032840722491</v>
      </c>
      <c r="L6502">
        <v>0.22205801860974261</v>
      </c>
      <c r="M6502">
        <v>0.20240831964969891</v>
      </c>
      <c r="N6502">
        <v>0.19523809523809521</v>
      </c>
      <c r="O6502">
        <v>0.19529282977558851</v>
      </c>
      <c r="P6502">
        <v>0.18752052545156001</v>
      </c>
      <c r="Q6502">
        <v>0.18489326765188829</v>
      </c>
      <c r="R6502">
        <v>0.19047619047619049</v>
      </c>
      <c r="S6502">
        <v>0.20361247947454841</v>
      </c>
      <c r="T6502">
        <v>0.22528735632183911</v>
      </c>
      <c r="U6502">
        <v>0.23973727422003291</v>
      </c>
      <c r="V6502">
        <v>0.25314723590585658</v>
      </c>
      <c r="W6502">
        <v>0.27717569786535312</v>
      </c>
      <c r="X6502">
        <v>0.27416529830322928</v>
      </c>
      <c r="Y6502">
        <v>0.27389162561576358</v>
      </c>
      <c r="Z6502">
        <v>0.27991242474001088</v>
      </c>
      <c r="AA6502">
        <v>0.28921729611384778</v>
      </c>
      <c r="AB6502" s="7">
        <f t="shared" si="303"/>
        <v>5.9834154351395741</v>
      </c>
      <c r="AC6502">
        <f>INDEX(SHELF_days!$C$2:$C$289,MATCH(A6502&amp;"|"&amp;C6502,SHELF_days!$D$2:$D$289,0))</f>
        <v>148</v>
      </c>
      <c r="AD6502" s="8">
        <f t="shared" si="304"/>
        <v>885.54548440065696</v>
      </c>
      <c r="AE6502" s="7">
        <f t="shared" si="305"/>
        <v>0.30596606458675418</v>
      </c>
    </row>
    <row r="6503" spans="1:31" x14ac:dyDescent="0.45">
      <c r="A6503" t="s">
        <v>98</v>
      </c>
      <c r="B6503" t="s">
        <v>185</v>
      </c>
      <c r="C6503" t="s">
        <v>137</v>
      </c>
      <c r="D6503">
        <v>0.39945355191256843</v>
      </c>
      <c r="E6503">
        <v>0.40031225604996101</v>
      </c>
      <c r="F6503">
        <v>0.39867291178766612</v>
      </c>
      <c r="G6503">
        <v>0.39313036690085879</v>
      </c>
      <c r="H6503">
        <v>0.39476971116315368</v>
      </c>
      <c r="I6503">
        <v>0.39570647931303682</v>
      </c>
      <c r="J6503">
        <v>0.40202966432474629</v>
      </c>
      <c r="K6503">
        <v>0.40655737704918038</v>
      </c>
      <c r="L6503">
        <v>0.40312256049960971</v>
      </c>
      <c r="M6503">
        <v>0.39164715066354427</v>
      </c>
      <c r="N6503">
        <v>0.37298985167837628</v>
      </c>
      <c r="O6503">
        <v>0.36042154566744727</v>
      </c>
      <c r="P6503">
        <v>0.35175644028103048</v>
      </c>
      <c r="Q6503">
        <v>0.34652615144418419</v>
      </c>
      <c r="R6503">
        <v>0.34980483996877437</v>
      </c>
      <c r="S6503">
        <v>0.36120218579234969</v>
      </c>
      <c r="T6503">
        <v>0.37400468384074942</v>
      </c>
      <c r="U6503">
        <v>0.39328649492583923</v>
      </c>
      <c r="V6503">
        <v>0.40897736143637792</v>
      </c>
      <c r="W6503">
        <v>0.43052302888368471</v>
      </c>
      <c r="X6503">
        <v>0.4565183450429352</v>
      </c>
      <c r="Y6503">
        <v>0.45589383294301328</v>
      </c>
      <c r="Z6503">
        <v>0.44863387978142077</v>
      </c>
      <c r="AA6503">
        <v>0.43021077283372378</v>
      </c>
      <c r="AB6503" s="7">
        <f t="shared" si="303"/>
        <v>9.5261514441842312</v>
      </c>
      <c r="AC6503">
        <f>INDEX(SHELF_days!$C$2:$C$289,MATCH(A6503&amp;"|"&amp;C6503,SHELF_days!$D$2:$D$289,0))</f>
        <v>38</v>
      </c>
      <c r="AD6503" s="8">
        <f t="shared" si="304"/>
        <v>361.99375487900079</v>
      </c>
      <c r="AE6503" s="7">
        <f t="shared" si="305"/>
        <v>0.4565183450429352</v>
      </c>
    </row>
    <row r="6504" spans="1:31" x14ac:dyDescent="0.45">
      <c r="A6504" t="s">
        <v>98</v>
      </c>
      <c r="B6504" t="s">
        <v>185</v>
      </c>
      <c r="C6504" t="s">
        <v>138</v>
      </c>
      <c r="D6504">
        <v>0.16666666666666671</v>
      </c>
      <c r="E6504">
        <v>0.1657142857142857</v>
      </c>
      <c r="F6504">
        <v>0.1228571428571429</v>
      </c>
      <c r="G6504">
        <v>7.4285714285714288E-2</v>
      </c>
      <c r="H6504">
        <v>6.0952380952380952E-2</v>
      </c>
      <c r="I6504">
        <v>6.8571428571428575E-2</v>
      </c>
      <c r="J6504">
        <v>7.5238095238095243E-2</v>
      </c>
      <c r="K6504">
        <v>8.0952380952380956E-2</v>
      </c>
      <c r="L6504">
        <v>6.9523809523809529E-2</v>
      </c>
      <c r="M6504">
        <v>5.9047619047619043E-2</v>
      </c>
      <c r="N6504">
        <v>5.2380952380952382E-2</v>
      </c>
      <c r="O6504">
        <v>4.5714285714285707E-2</v>
      </c>
      <c r="P6504">
        <v>3.9047619047619053E-2</v>
      </c>
      <c r="Q6504">
        <v>4.4761904761904753E-2</v>
      </c>
      <c r="R6504">
        <v>4.9523809523809532E-2</v>
      </c>
      <c r="S6504">
        <v>5.2380952380952382E-2</v>
      </c>
      <c r="T6504">
        <v>5.3333333333333337E-2</v>
      </c>
      <c r="U6504">
        <v>4.3809523809523819E-2</v>
      </c>
      <c r="V6504">
        <v>4.6666666666666669E-2</v>
      </c>
      <c r="W6504">
        <v>5.8095238095238103E-2</v>
      </c>
      <c r="X6504">
        <v>6.380952380952383E-2</v>
      </c>
      <c r="Y6504">
        <v>5.7142857142857148E-2</v>
      </c>
      <c r="Z6504">
        <v>4.9523809523809532E-2</v>
      </c>
      <c r="AA6504">
        <v>4.0952380952380948E-2</v>
      </c>
      <c r="AB6504" s="7">
        <f t="shared" si="303"/>
        <v>1.6409523809523809</v>
      </c>
      <c r="AC6504">
        <f>INDEX(SHELF_days!$C$2:$C$289,MATCH(A6504&amp;"|"&amp;C6504,SHELF_days!$D$2:$D$289,0))</f>
        <v>21</v>
      </c>
      <c r="AD6504" s="8">
        <f t="shared" si="304"/>
        <v>34.46</v>
      </c>
      <c r="AE6504" s="7">
        <f t="shared" si="305"/>
        <v>0.16666666666666671</v>
      </c>
    </row>
    <row r="6505" spans="1:31" x14ac:dyDescent="0.45">
      <c r="A6505" t="s">
        <v>98</v>
      </c>
      <c r="B6505" t="s">
        <v>185</v>
      </c>
      <c r="C6505" t="s">
        <v>139</v>
      </c>
      <c r="D6505">
        <v>0.47714285714285709</v>
      </c>
      <c r="E6505">
        <v>0.49142857142857138</v>
      </c>
      <c r="F6505">
        <v>0.51333333333333331</v>
      </c>
      <c r="G6505">
        <v>0.53809523809523818</v>
      </c>
      <c r="H6505">
        <v>0.54095238095238096</v>
      </c>
      <c r="I6505">
        <v>0.57333333333333336</v>
      </c>
      <c r="J6505">
        <v>0.60476190476190472</v>
      </c>
      <c r="K6505">
        <v>0.64</v>
      </c>
      <c r="L6505">
        <v>0.6361904761904762</v>
      </c>
      <c r="M6505">
        <v>0.61238095238095236</v>
      </c>
      <c r="N6505">
        <v>0.60095238095238102</v>
      </c>
      <c r="O6505">
        <v>0.59047619047619049</v>
      </c>
      <c r="P6505">
        <v>0.59333333333333327</v>
      </c>
      <c r="Q6505">
        <v>0.60476190476190483</v>
      </c>
      <c r="R6505">
        <v>0.62095238095238103</v>
      </c>
      <c r="S6505">
        <v>0.63238095238095249</v>
      </c>
      <c r="T6505">
        <v>0.65619047619047621</v>
      </c>
      <c r="U6505">
        <v>0.66761904761904756</v>
      </c>
      <c r="V6505">
        <v>0.62380952380952381</v>
      </c>
      <c r="W6505">
        <v>0.58952380952380956</v>
      </c>
      <c r="X6505">
        <v>0.5714285714285714</v>
      </c>
      <c r="Y6505">
        <v>0.55333333333333334</v>
      </c>
      <c r="Z6505">
        <v>0.50380952380952382</v>
      </c>
      <c r="AA6505">
        <v>0.45142857142857151</v>
      </c>
      <c r="AB6505" s="7">
        <f t="shared" si="303"/>
        <v>13.887619047619047</v>
      </c>
      <c r="AC6505">
        <f>INDEX(SHELF_days!$C$2:$C$289,MATCH(A6505&amp;"|"&amp;C6505,SHELF_days!$D$2:$D$289,0))</f>
        <v>20</v>
      </c>
      <c r="AD6505" s="8">
        <f t="shared" si="304"/>
        <v>277.75238095238092</v>
      </c>
      <c r="AE6505" s="7">
        <f t="shared" si="305"/>
        <v>0.66761904761904756</v>
      </c>
    </row>
    <row r="6506" spans="1:31" x14ac:dyDescent="0.45">
      <c r="A6506" t="s">
        <v>98</v>
      </c>
      <c r="B6506" t="s">
        <v>186</v>
      </c>
      <c r="C6506" t="s">
        <v>134</v>
      </c>
      <c r="D6506">
        <v>0.25578510873675031</v>
      </c>
      <c r="E6506">
        <v>0.25205324267665108</v>
      </c>
      <c r="F6506">
        <v>0.24959835733328201</v>
      </c>
      <c r="G6506">
        <v>0.24472528149472569</v>
      </c>
      <c r="H6506">
        <v>0.24091635625344451</v>
      </c>
      <c r="I6506">
        <v>0.2368248806811627</v>
      </c>
      <c r="J6506">
        <v>0.21923337046276001</v>
      </c>
      <c r="K6506">
        <v>0.2077111881336435</v>
      </c>
      <c r="L6506">
        <v>0.20649658865882259</v>
      </c>
      <c r="M6506">
        <v>0.20962298972392041</v>
      </c>
      <c r="N6506">
        <v>0.21295855142365519</v>
      </c>
      <c r="O6506">
        <v>0.21813619450212121</v>
      </c>
      <c r="P6506">
        <v>0.22511922411113669</v>
      </c>
      <c r="Q6506">
        <v>0.23285816759269931</v>
      </c>
      <c r="R6506">
        <v>0.23703037183098141</v>
      </c>
      <c r="S6506">
        <v>0.24214563366753819</v>
      </c>
      <c r="T6506">
        <v>0.24749941201727729</v>
      </c>
      <c r="U6506">
        <v>0.25648598033702458</v>
      </c>
      <c r="V6506">
        <v>0.26520467626504401</v>
      </c>
      <c r="W6506">
        <v>0.27271244220306068</v>
      </c>
      <c r="X6506">
        <v>0.26583582765377273</v>
      </c>
      <c r="Y6506">
        <v>0.25898123001339379</v>
      </c>
      <c r="Z6506">
        <v>0.254522805959293</v>
      </c>
      <c r="AA6506">
        <v>0.2489158331570987</v>
      </c>
      <c r="AB6506" s="7">
        <f t="shared" si="303"/>
        <v>5.7613737148892596</v>
      </c>
      <c r="AC6506">
        <f>INDEX(SHELF_days!$C$2:$C$289,MATCH(A6506&amp;"|"&amp;C6506,SHELF_days!$D$2:$D$289,0))</f>
        <v>72</v>
      </c>
      <c r="AD6506" s="8">
        <f t="shared" si="304"/>
        <v>414.81890747202669</v>
      </c>
      <c r="AE6506" s="7">
        <f t="shared" si="305"/>
        <v>0.27271244220306068</v>
      </c>
    </row>
    <row r="6507" spans="1:31" x14ac:dyDescent="0.45">
      <c r="A6507" t="s">
        <v>98</v>
      </c>
      <c r="B6507" t="s">
        <v>186</v>
      </c>
      <c r="C6507" t="s">
        <v>135</v>
      </c>
      <c r="D6507">
        <v>0.31540222780929611</v>
      </c>
      <c r="E6507">
        <v>0.30876112746743012</v>
      </c>
      <c r="F6507">
        <v>0.30180378425214183</v>
      </c>
      <c r="G6507">
        <v>0.29723227334773511</v>
      </c>
      <c r="H6507">
        <v>0.29127569871922587</v>
      </c>
      <c r="I6507">
        <v>0.28771696562463939</v>
      </c>
      <c r="J6507">
        <v>0.28582751453280048</v>
      </c>
      <c r="K6507">
        <v>0.28078364085543389</v>
      </c>
      <c r="L6507">
        <v>0.27039966599901422</v>
      </c>
      <c r="M6507">
        <v>0.26124463496715922</v>
      </c>
      <c r="N6507">
        <v>0.26282985240861723</v>
      </c>
      <c r="O6507">
        <v>0.27113222860453651</v>
      </c>
      <c r="P6507">
        <v>0.28073960703761569</v>
      </c>
      <c r="Q6507">
        <v>0.29154390470048269</v>
      </c>
      <c r="R6507">
        <v>0.30030663444632028</v>
      </c>
      <c r="S6507">
        <v>0.29936190890040087</v>
      </c>
      <c r="T6507">
        <v>0.3106025416671036</v>
      </c>
      <c r="U6507">
        <v>0.31867674262523721</v>
      </c>
      <c r="V6507">
        <v>0.31095481220964982</v>
      </c>
      <c r="W6507">
        <v>0.30479808386378482</v>
      </c>
      <c r="X6507">
        <v>0.30026660370284908</v>
      </c>
      <c r="Y6507">
        <v>0.29408185383655439</v>
      </c>
      <c r="Z6507">
        <v>0.29197223365562408</v>
      </c>
      <c r="AA6507">
        <v>0.29615544634836072</v>
      </c>
      <c r="AB6507" s="7">
        <f t="shared" si="303"/>
        <v>7.0338699875820128</v>
      </c>
      <c r="AC6507">
        <f>INDEX(SHELF_days!$C$2:$C$289,MATCH(A6507&amp;"|"&amp;C6507,SHELF_days!$D$2:$D$289,0))</f>
        <v>66</v>
      </c>
      <c r="AD6507" s="8">
        <f t="shared" si="304"/>
        <v>464.23541918041286</v>
      </c>
      <c r="AE6507" s="7">
        <f t="shared" si="305"/>
        <v>0.31867674262523721</v>
      </c>
    </row>
    <row r="6508" spans="1:31" x14ac:dyDescent="0.45">
      <c r="A6508" t="s">
        <v>98</v>
      </c>
      <c r="B6508" t="s">
        <v>186</v>
      </c>
      <c r="C6508" t="s">
        <v>136</v>
      </c>
      <c r="D6508">
        <v>0.21413467089551769</v>
      </c>
      <c r="E6508">
        <v>0.20841682014665491</v>
      </c>
      <c r="F6508">
        <v>0.2045840928416881</v>
      </c>
      <c r="G6508">
        <v>0.20205274336872919</v>
      </c>
      <c r="H6508">
        <v>0.2010726933964764</v>
      </c>
      <c r="I6508">
        <v>0.2006692484170062</v>
      </c>
      <c r="J6508">
        <v>0.1926699698638828</v>
      </c>
      <c r="K6508">
        <v>0.18081832730325201</v>
      </c>
      <c r="L6508">
        <v>0.17571456979747649</v>
      </c>
      <c r="M6508">
        <v>0.1786440087855764</v>
      </c>
      <c r="N6508">
        <v>0.18954594900515351</v>
      </c>
      <c r="O6508">
        <v>0.20154218910267399</v>
      </c>
      <c r="P6508">
        <v>0.21524325201167249</v>
      </c>
      <c r="Q6508">
        <v>0.23035101688448739</v>
      </c>
      <c r="R6508">
        <v>0.24197951509806609</v>
      </c>
      <c r="S6508">
        <v>0.2471528936401218</v>
      </c>
      <c r="T6508">
        <v>0.25031440274915578</v>
      </c>
      <c r="U6508">
        <v>0.25166040945057411</v>
      </c>
      <c r="V6508">
        <v>0.25464518823674293</v>
      </c>
      <c r="W6508">
        <v>0.26181615497360888</v>
      </c>
      <c r="X6508">
        <v>0.25554133593450412</v>
      </c>
      <c r="Y6508">
        <v>0.24820434980343131</v>
      </c>
      <c r="Z6508">
        <v>0.24449479817803729</v>
      </c>
      <c r="AA6508">
        <v>0.23944459531555429</v>
      </c>
      <c r="AB6508" s="7">
        <f t="shared" si="303"/>
        <v>5.290713195200043</v>
      </c>
      <c r="AC6508">
        <f>INDEX(SHELF_days!$C$2:$C$289,MATCH(A6508&amp;"|"&amp;C6508,SHELF_days!$D$2:$D$289,0))</f>
        <v>148</v>
      </c>
      <c r="AD6508" s="8">
        <f t="shared" si="304"/>
        <v>783.02555288960639</v>
      </c>
      <c r="AE6508" s="7">
        <f t="shared" si="305"/>
        <v>0.26181615497360888</v>
      </c>
    </row>
    <row r="6509" spans="1:31" x14ac:dyDescent="0.45">
      <c r="A6509" t="s">
        <v>98</v>
      </c>
      <c r="B6509" t="s">
        <v>186</v>
      </c>
      <c r="C6509" t="s">
        <v>137</v>
      </c>
      <c r="D6509">
        <v>0.22325145633867799</v>
      </c>
      <c r="E6509">
        <v>0.21622226847326531</v>
      </c>
      <c r="F6509">
        <v>0.203178988121619</v>
      </c>
      <c r="G6509">
        <v>0.19362596722441119</v>
      </c>
      <c r="H6509">
        <v>0.18504632545792321</v>
      </c>
      <c r="I6509">
        <v>0.17732186678485351</v>
      </c>
      <c r="J6509">
        <v>0.1517845700196101</v>
      </c>
      <c r="K6509">
        <v>0.1355291385365883</v>
      </c>
      <c r="L6509">
        <v>0.13617574038770941</v>
      </c>
      <c r="M6509">
        <v>0.13812945135722571</v>
      </c>
      <c r="N6509">
        <v>0.14100787250092581</v>
      </c>
      <c r="O6509">
        <v>0.15316120621877111</v>
      </c>
      <c r="P6509">
        <v>0.1692497727079551</v>
      </c>
      <c r="Q6509">
        <v>0.1865202995701562</v>
      </c>
      <c r="R6509">
        <v>0.2016563450528501</v>
      </c>
      <c r="S6509">
        <v>0.20731584942717851</v>
      </c>
      <c r="T6509">
        <v>0.2133368946214885</v>
      </c>
      <c r="U6509">
        <v>0.2076078631663944</v>
      </c>
      <c r="V6509">
        <v>0.20194835879206599</v>
      </c>
      <c r="W6509">
        <v>0.21086868325430599</v>
      </c>
      <c r="X6509">
        <v>0.20242114294127289</v>
      </c>
      <c r="Y6509">
        <v>0.18633257645208881</v>
      </c>
      <c r="Z6509">
        <v>0.18366273655068571</v>
      </c>
      <c r="AA6509">
        <v>0.18361406759414969</v>
      </c>
      <c r="AB6509" s="7">
        <f t="shared" si="303"/>
        <v>4.4089694415521707</v>
      </c>
      <c r="AC6509">
        <f>INDEX(SHELF_days!$C$2:$C$289,MATCH(A6509&amp;"|"&amp;C6509,SHELF_days!$D$2:$D$289,0))</f>
        <v>38</v>
      </c>
      <c r="AD6509" s="8">
        <f t="shared" si="304"/>
        <v>167.54083877898248</v>
      </c>
      <c r="AE6509" s="7">
        <f t="shared" si="305"/>
        <v>0.22325145633867799</v>
      </c>
    </row>
    <row r="6510" spans="1:31" x14ac:dyDescent="0.45">
      <c r="A6510" t="s">
        <v>98</v>
      </c>
      <c r="B6510" t="s">
        <v>186</v>
      </c>
      <c r="C6510" t="s">
        <v>138</v>
      </c>
      <c r="D6510">
        <v>0.15454611945135649</v>
      </c>
      <c r="E6510">
        <v>0.1468590729693654</v>
      </c>
      <c r="F6510">
        <v>0.14828073623035551</v>
      </c>
      <c r="G6510">
        <v>0.14633066715554599</v>
      </c>
      <c r="H6510">
        <v>0.1451606257106603</v>
      </c>
      <c r="I6510">
        <v>0.13715905195853861</v>
      </c>
      <c r="J6510">
        <v>0.10824770528813669</v>
      </c>
      <c r="K6510">
        <v>9.595597957143405E-2</v>
      </c>
      <c r="L6510">
        <v>0.100246131536015</v>
      </c>
      <c r="M6510">
        <v>0.1053414733121302</v>
      </c>
      <c r="N6510">
        <v>0.110751342358376</v>
      </c>
      <c r="O6510">
        <v>0.13203854800081299</v>
      </c>
      <c r="P6510">
        <v>0.15816947360326061</v>
      </c>
      <c r="Q6510">
        <v>0.1866656442770902</v>
      </c>
      <c r="R6510">
        <v>0.20981485135870009</v>
      </c>
      <c r="S6510">
        <v>0.21604249130728539</v>
      </c>
      <c r="T6510">
        <v>0.20421626595037601</v>
      </c>
      <c r="U6510">
        <v>0.19075449878878761</v>
      </c>
      <c r="V6510">
        <v>0.19455398821196479</v>
      </c>
      <c r="W6510">
        <v>0.1859485221011925</v>
      </c>
      <c r="X6510">
        <v>0.17058701022801551</v>
      </c>
      <c r="Y6510">
        <v>0.16057246194705821</v>
      </c>
      <c r="Z6510">
        <v>0.17643721745244409</v>
      </c>
      <c r="AA6510">
        <v>0.17823631343759089</v>
      </c>
      <c r="AB6510" s="7">
        <f t="shared" si="303"/>
        <v>3.7629161922064931</v>
      </c>
      <c r="AC6510">
        <f>INDEX(SHELF_days!$C$2:$C$289,MATCH(A6510&amp;"|"&amp;C6510,SHELF_days!$D$2:$D$289,0))</f>
        <v>21</v>
      </c>
      <c r="AD6510" s="8">
        <f t="shared" si="304"/>
        <v>79.021240036336351</v>
      </c>
      <c r="AE6510" s="7">
        <f t="shared" si="305"/>
        <v>0.21604249130728539</v>
      </c>
    </row>
    <row r="6511" spans="1:31" x14ac:dyDescent="0.45">
      <c r="A6511" t="s">
        <v>98</v>
      </c>
      <c r="B6511" t="s">
        <v>186</v>
      </c>
      <c r="C6511" t="s">
        <v>139</v>
      </c>
      <c r="D6511">
        <v>0.14852166411927559</v>
      </c>
      <c r="E6511">
        <v>0.14698928725919941</v>
      </c>
      <c r="F6511">
        <v>0.14457183066097579</v>
      </c>
      <c r="G6511">
        <v>0.1439905842657746</v>
      </c>
      <c r="H6511">
        <v>0.14422836688199331</v>
      </c>
      <c r="I6511">
        <v>0.14387169295766519</v>
      </c>
      <c r="J6511">
        <v>0.14253746827777139</v>
      </c>
      <c r="K6511">
        <v>0.140344584150421</v>
      </c>
      <c r="L6511">
        <v>0.12981609831007029</v>
      </c>
      <c r="M6511">
        <v>0.1118767209309032</v>
      </c>
      <c r="N6511">
        <v>0.10441298881070479</v>
      </c>
      <c r="O6511">
        <v>0.1070550178798016</v>
      </c>
      <c r="P6511">
        <v>0.1132241557561426</v>
      </c>
      <c r="Q6511">
        <v>0.1203576342427039</v>
      </c>
      <c r="R6511">
        <v>0.12611725761333481</v>
      </c>
      <c r="S6511">
        <v>0.13409618540200721</v>
      </c>
      <c r="T6511">
        <v>0.1541359758911062</v>
      </c>
      <c r="U6511">
        <v>0.17099212135194369</v>
      </c>
      <c r="V6511">
        <v>0.17820486071057789</v>
      </c>
      <c r="W6511">
        <v>0.17959192597185369</v>
      </c>
      <c r="X6511">
        <v>0.18227358547698699</v>
      </c>
      <c r="Y6511">
        <v>0.1810846723958934</v>
      </c>
      <c r="Z6511">
        <v>0.18101862166916599</v>
      </c>
      <c r="AA6511">
        <v>0.18278878114546079</v>
      </c>
      <c r="AB6511" s="7">
        <f t="shared" si="303"/>
        <v>3.512102082131733</v>
      </c>
      <c r="AC6511">
        <f>INDEX(SHELF_days!$C$2:$C$289,MATCH(A6511&amp;"|"&amp;C6511,SHELF_days!$D$2:$D$289,0))</f>
        <v>20</v>
      </c>
      <c r="AD6511" s="8">
        <f t="shared" si="304"/>
        <v>70.242041642634661</v>
      </c>
      <c r="AE6511" s="7">
        <f t="shared" si="305"/>
        <v>0.18278878114546079</v>
      </c>
    </row>
    <row r="6512" spans="1:31" x14ac:dyDescent="0.45">
      <c r="A6512" t="s">
        <v>98</v>
      </c>
      <c r="B6512" t="s">
        <v>187</v>
      </c>
      <c r="C6512" t="s">
        <v>134</v>
      </c>
      <c r="D6512">
        <v>0.15256837288253911</v>
      </c>
      <c r="E6512">
        <v>0.15256837288253911</v>
      </c>
      <c r="F6512">
        <v>0.15256837288253911</v>
      </c>
      <c r="G6512">
        <v>0.15256837288253911</v>
      </c>
      <c r="H6512">
        <v>0.15256837288253911</v>
      </c>
      <c r="I6512">
        <v>0.15256837288253911</v>
      </c>
      <c r="J6512">
        <v>0.15256837288253911</v>
      </c>
      <c r="K6512">
        <v>0.15256837288253911</v>
      </c>
      <c r="L6512">
        <v>0.15256837288253911</v>
      </c>
      <c r="M6512">
        <v>0.15256837288253911</v>
      </c>
      <c r="N6512">
        <v>0.15256837288253911</v>
      </c>
      <c r="O6512">
        <v>0.15256837288253911</v>
      </c>
      <c r="P6512">
        <v>0.15256837288253911</v>
      </c>
      <c r="Q6512">
        <v>0.15256837288253911</v>
      </c>
      <c r="R6512">
        <v>0.15256837288253911</v>
      </c>
      <c r="S6512">
        <v>0.15256837288253911</v>
      </c>
      <c r="T6512">
        <v>0.15256837288253911</v>
      </c>
      <c r="U6512">
        <v>0.20220503390012179</v>
      </c>
      <c r="V6512">
        <v>0.54421373481395408</v>
      </c>
      <c r="W6512">
        <v>0.51636877863335884</v>
      </c>
      <c r="X6512">
        <v>0.25184169491770447</v>
      </c>
      <c r="Y6512">
        <v>2.6439023626298629E-5</v>
      </c>
      <c r="Z6512">
        <v>2.6439023626298629E-5</v>
      </c>
      <c r="AA6512">
        <v>2.6439023626298629E-5</v>
      </c>
      <c r="AB6512" s="7">
        <f t="shared" si="303"/>
        <v>4.1083708983391833</v>
      </c>
      <c r="AC6512">
        <f>INDEX(SHELF_days!$C$2:$C$289,MATCH(A6512&amp;"|"&amp;C6512,SHELF_days!$D$2:$D$289,0))</f>
        <v>72</v>
      </c>
      <c r="AD6512" s="8">
        <f t="shared" si="304"/>
        <v>295.80270468042119</v>
      </c>
      <c r="AE6512" s="7">
        <f t="shared" si="305"/>
        <v>0.54421373481395408</v>
      </c>
    </row>
    <row r="6513" spans="1:31" x14ac:dyDescent="0.45">
      <c r="A6513" t="s">
        <v>98</v>
      </c>
      <c r="B6513" t="s">
        <v>187</v>
      </c>
      <c r="C6513" t="s">
        <v>135</v>
      </c>
      <c r="D6513">
        <v>2.6439023626298629E-5</v>
      </c>
      <c r="E6513">
        <v>2.6439023626298629E-5</v>
      </c>
      <c r="F6513">
        <v>2.6439023626298629E-5</v>
      </c>
      <c r="G6513">
        <v>2.6439023626298629E-5</v>
      </c>
      <c r="H6513">
        <v>2.6439023626298629E-5</v>
      </c>
      <c r="I6513">
        <v>2.6439023626298629E-5</v>
      </c>
      <c r="J6513">
        <v>2.6439023626298629E-5</v>
      </c>
      <c r="K6513">
        <v>2.6439023626298629E-5</v>
      </c>
      <c r="L6513">
        <v>2.6439023626298629E-5</v>
      </c>
      <c r="M6513">
        <v>2.6439023626298629E-5</v>
      </c>
      <c r="N6513">
        <v>2.6439023626298629E-5</v>
      </c>
      <c r="O6513">
        <v>2.6439023626298629E-5</v>
      </c>
      <c r="P6513">
        <v>2.6439023626298629E-5</v>
      </c>
      <c r="Q6513">
        <v>2.6439023626298629E-5</v>
      </c>
      <c r="R6513">
        <v>2.6439023626298629E-5</v>
      </c>
      <c r="S6513">
        <v>2.6439023626298629E-5</v>
      </c>
      <c r="T6513">
        <v>2.6439023626298629E-5</v>
      </c>
      <c r="U6513">
        <v>2.6439023626298629E-5</v>
      </c>
      <c r="V6513">
        <v>0.38171145101692322</v>
      </c>
      <c r="W6513">
        <v>0.29058250351679349</v>
      </c>
      <c r="X6513">
        <v>2.6439023626298629E-5</v>
      </c>
      <c r="Y6513">
        <v>2.6439023626298629E-5</v>
      </c>
      <c r="Z6513">
        <v>2.6439023626298629E-5</v>
      </c>
      <c r="AA6513">
        <v>2.6439023626298629E-5</v>
      </c>
      <c r="AB6513" s="7">
        <f t="shared" si="303"/>
        <v>0.67287561305349541</v>
      </c>
      <c r="AC6513">
        <f>INDEX(SHELF_days!$C$2:$C$289,MATCH(A6513&amp;"|"&amp;C6513,SHELF_days!$D$2:$D$289,0))</f>
        <v>66</v>
      </c>
      <c r="AD6513" s="8">
        <f t="shared" si="304"/>
        <v>44.409790461530697</v>
      </c>
      <c r="AE6513" s="7">
        <f t="shared" si="305"/>
        <v>0.38171145101692322</v>
      </c>
    </row>
    <row r="6514" spans="1:31" x14ac:dyDescent="0.45">
      <c r="A6514" t="s">
        <v>98</v>
      </c>
      <c r="B6514" t="s">
        <v>187</v>
      </c>
      <c r="C6514" t="s">
        <v>136</v>
      </c>
      <c r="D6514">
        <v>0.1057456557327956</v>
      </c>
      <c r="E6514">
        <v>0.1057456557327956</v>
      </c>
      <c r="F6514">
        <v>0.1057456557327956</v>
      </c>
      <c r="G6514">
        <v>0.1057456557327956</v>
      </c>
      <c r="H6514">
        <v>0.1057456557327956</v>
      </c>
      <c r="I6514">
        <v>0.1057456557327956</v>
      </c>
      <c r="J6514">
        <v>0.1057456557327956</v>
      </c>
      <c r="K6514">
        <v>0.1057456557327956</v>
      </c>
      <c r="L6514">
        <v>0.1057456557327956</v>
      </c>
      <c r="M6514">
        <v>0.1057456557327956</v>
      </c>
      <c r="N6514">
        <v>0.1057456557327956</v>
      </c>
      <c r="O6514">
        <v>0.1057456557327956</v>
      </c>
      <c r="P6514">
        <v>0.1057456557327956</v>
      </c>
      <c r="Q6514">
        <v>0.1057456557327956</v>
      </c>
      <c r="R6514">
        <v>0.1057456557327956</v>
      </c>
      <c r="S6514">
        <v>0.1057456557327956</v>
      </c>
      <c r="T6514">
        <v>0.1057456557327956</v>
      </c>
      <c r="U6514">
        <v>0.31585891791104698</v>
      </c>
      <c r="V6514">
        <v>0.93603905827180067</v>
      </c>
      <c r="W6514">
        <v>0.80602503549436832</v>
      </c>
      <c r="X6514">
        <v>0.49519875906949862</v>
      </c>
      <c r="Y6514">
        <v>0.22663072107851701</v>
      </c>
      <c r="Z6514">
        <v>7.8211542188764041E-2</v>
      </c>
      <c r="AA6514">
        <v>7.8211542188764041E-2</v>
      </c>
      <c r="AB6514" s="7">
        <f t="shared" si="303"/>
        <v>4.7338517236602842</v>
      </c>
      <c r="AC6514">
        <f>INDEX(SHELF_days!$C$2:$C$289,MATCH(A6514&amp;"|"&amp;C6514,SHELF_days!$D$2:$D$289,0))</f>
        <v>148</v>
      </c>
      <c r="AD6514" s="8">
        <f t="shared" si="304"/>
        <v>700.61005510172208</v>
      </c>
      <c r="AE6514" s="7">
        <f t="shared" si="305"/>
        <v>0.93603905827180067</v>
      </c>
    </row>
    <row r="6515" spans="1:31" x14ac:dyDescent="0.45">
      <c r="A6515" t="s">
        <v>98</v>
      </c>
      <c r="B6515" t="s">
        <v>187</v>
      </c>
      <c r="C6515" t="s">
        <v>137</v>
      </c>
      <c r="D6515">
        <v>0.39629138750674192</v>
      </c>
      <c r="E6515">
        <v>0.39629138750674192</v>
      </c>
      <c r="F6515">
        <v>0.39629138750674192</v>
      </c>
      <c r="G6515">
        <v>0.39629138750674192</v>
      </c>
      <c r="H6515">
        <v>0.39629138750674192</v>
      </c>
      <c r="I6515">
        <v>0.39629138750674192</v>
      </c>
      <c r="J6515">
        <v>0.39629138750674192</v>
      </c>
      <c r="K6515">
        <v>0.39629138750674192</v>
      </c>
      <c r="L6515">
        <v>0.39629138750674192</v>
      </c>
      <c r="M6515">
        <v>0.39629138750674192</v>
      </c>
      <c r="N6515">
        <v>0.39629138750674192</v>
      </c>
      <c r="O6515">
        <v>0.39629138750674192</v>
      </c>
      <c r="P6515">
        <v>0.39629138750674192</v>
      </c>
      <c r="Q6515">
        <v>0.39629138750674192</v>
      </c>
      <c r="R6515">
        <v>0.39629138750674192</v>
      </c>
      <c r="S6515">
        <v>0.39629138750674192</v>
      </c>
      <c r="T6515">
        <v>0.39629138750674192</v>
      </c>
      <c r="U6515">
        <v>1</v>
      </c>
      <c r="V6515">
        <v>1</v>
      </c>
      <c r="W6515">
        <v>1</v>
      </c>
      <c r="X6515">
        <v>1</v>
      </c>
      <c r="Y6515">
        <v>1</v>
      </c>
      <c r="Z6515">
        <v>1</v>
      </c>
      <c r="AA6515">
        <v>0.39629138750674192</v>
      </c>
      <c r="AB6515" s="7">
        <f t="shared" si="303"/>
        <v>13.133244975121354</v>
      </c>
      <c r="AC6515">
        <f>INDEX(SHELF_days!$C$2:$C$289,MATCH(A6515&amp;"|"&amp;C6515,SHELF_days!$D$2:$D$289,0))</f>
        <v>38</v>
      </c>
      <c r="AD6515" s="8">
        <f t="shared" si="304"/>
        <v>499.06330905461147</v>
      </c>
      <c r="AE6515" s="7">
        <f t="shared" si="305"/>
        <v>1</v>
      </c>
    </row>
    <row r="6516" spans="1:31" x14ac:dyDescent="0.45">
      <c r="A6516" t="s">
        <v>98</v>
      </c>
      <c r="B6516" t="s">
        <v>187</v>
      </c>
      <c r="C6516" t="s">
        <v>138</v>
      </c>
      <c r="D6516">
        <v>0.19407638209584871</v>
      </c>
      <c r="E6516">
        <v>0.19407638209584871</v>
      </c>
      <c r="F6516">
        <v>0.19407638209584871</v>
      </c>
      <c r="G6516">
        <v>0.19407638209584871</v>
      </c>
      <c r="H6516">
        <v>0.19407638209584871</v>
      </c>
      <c r="I6516">
        <v>0.19407638209584871</v>
      </c>
      <c r="J6516">
        <v>0.19407638209584871</v>
      </c>
      <c r="K6516">
        <v>0.19407638209584871</v>
      </c>
      <c r="L6516">
        <v>0.19407638209584871</v>
      </c>
      <c r="M6516">
        <v>0.19407638209584871</v>
      </c>
      <c r="N6516">
        <v>0.19407638209584871</v>
      </c>
      <c r="O6516">
        <v>0.19407638209584871</v>
      </c>
      <c r="P6516">
        <v>0.19407638209584871</v>
      </c>
      <c r="Q6516">
        <v>0.19407638209584871</v>
      </c>
      <c r="R6516">
        <v>0.19407638209584871</v>
      </c>
      <c r="S6516">
        <v>0.19407638209584871</v>
      </c>
      <c r="T6516">
        <v>0.19407638209584871</v>
      </c>
      <c r="U6516">
        <v>0.52302735511132725</v>
      </c>
      <c r="V6516">
        <v>1</v>
      </c>
      <c r="W6516">
        <v>1</v>
      </c>
      <c r="X6516">
        <v>1</v>
      </c>
      <c r="Y6516">
        <v>1</v>
      </c>
      <c r="Z6516">
        <v>1</v>
      </c>
      <c r="AA6516">
        <v>0.91112724125577205</v>
      </c>
      <c r="AB6516" s="7">
        <f t="shared" si="303"/>
        <v>9.7334530919965268</v>
      </c>
      <c r="AC6516">
        <f>INDEX(SHELF_days!$C$2:$C$289,MATCH(A6516&amp;"|"&amp;C6516,SHELF_days!$D$2:$D$289,0))</f>
        <v>21</v>
      </c>
      <c r="AD6516" s="8">
        <f t="shared" si="304"/>
        <v>204.40251493192707</v>
      </c>
      <c r="AE6516" s="7">
        <f t="shared" si="305"/>
        <v>1</v>
      </c>
    </row>
    <row r="6517" spans="1:31" x14ac:dyDescent="0.45">
      <c r="A6517" t="s">
        <v>98</v>
      </c>
      <c r="B6517" t="s">
        <v>187</v>
      </c>
      <c r="C6517" t="s">
        <v>139</v>
      </c>
      <c r="D6517">
        <v>2.6439023626298629E-5</v>
      </c>
      <c r="E6517">
        <v>2.6439023626298629E-5</v>
      </c>
      <c r="F6517">
        <v>2.6439023626298629E-5</v>
      </c>
      <c r="G6517">
        <v>2.6439023626298629E-5</v>
      </c>
      <c r="H6517">
        <v>2.6439023626298629E-5</v>
      </c>
      <c r="I6517">
        <v>2.6439023626298629E-5</v>
      </c>
      <c r="J6517">
        <v>2.6439023626298629E-5</v>
      </c>
      <c r="K6517">
        <v>2.6439023626298629E-5</v>
      </c>
      <c r="L6517">
        <v>2.6439023626298629E-5</v>
      </c>
      <c r="M6517">
        <v>2.6439023626298629E-5</v>
      </c>
      <c r="N6517">
        <v>2.6439023626298629E-5</v>
      </c>
      <c r="O6517">
        <v>2.6439023626298629E-5</v>
      </c>
      <c r="P6517">
        <v>2.6439023626298629E-5</v>
      </c>
      <c r="Q6517">
        <v>2.6439023626298629E-5</v>
      </c>
      <c r="R6517">
        <v>2.6439023626298629E-5</v>
      </c>
      <c r="S6517">
        <v>2.6439023626298629E-5</v>
      </c>
      <c r="T6517">
        <v>2.6439023626298629E-5</v>
      </c>
      <c r="U6517">
        <v>2.6439023626298629E-5</v>
      </c>
      <c r="V6517">
        <v>0.9752052304788188</v>
      </c>
      <c r="W6517">
        <v>0.67447970372839061</v>
      </c>
      <c r="X6517">
        <v>2.6439023626298629E-5</v>
      </c>
      <c r="Y6517">
        <v>2.6439023626298629E-5</v>
      </c>
      <c r="Z6517">
        <v>2.6439023626298629E-5</v>
      </c>
      <c r="AA6517">
        <v>2.6439023626298629E-5</v>
      </c>
      <c r="AB6517" s="7">
        <f t="shared" si="303"/>
        <v>1.6502665927269877</v>
      </c>
      <c r="AC6517">
        <f>INDEX(SHELF_days!$C$2:$C$289,MATCH(A6517&amp;"|"&amp;C6517,SHELF_days!$D$2:$D$289,0))</f>
        <v>20</v>
      </c>
      <c r="AD6517" s="8">
        <f t="shared" si="304"/>
        <v>33.005331854539754</v>
      </c>
      <c r="AE6517" s="7">
        <f t="shared" si="305"/>
        <v>0.9752052304788188</v>
      </c>
    </row>
    <row r="6518" spans="1:31" x14ac:dyDescent="0.45">
      <c r="A6518" t="s">
        <v>98</v>
      </c>
      <c r="B6518" t="s">
        <v>188</v>
      </c>
      <c r="C6518" t="s">
        <v>134</v>
      </c>
      <c r="D6518">
        <v>5.0786458E-2</v>
      </c>
      <c r="E6518">
        <v>3.1782423999999997E-2</v>
      </c>
      <c r="F6518">
        <v>1.1014965999999999E-2</v>
      </c>
      <c r="G6518">
        <v>3.6034550000000002E-3</v>
      </c>
      <c r="H6518">
        <v>1.585094E-3</v>
      </c>
      <c r="I6518">
        <v>5.5560130000000003E-3</v>
      </c>
      <c r="J6518">
        <v>4.0083993999999998E-2</v>
      </c>
      <c r="K6518">
        <v>3.3930512000000003E-2</v>
      </c>
      <c r="L6518">
        <v>1.515099E-2</v>
      </c>
      <c r="M6518">
        <v>8.9085060000000001E-3</v>
      </c>
      <c r="N6518">
        <v>1.765122E-3</v>
      </c>
      <c r="O6518">
        <v>2.506374E-3</v>
      </c>
      <c r="P6518">
        <v>1.728191E-3</v>
      </c>
      <c r="Q6518">
        <v>1.112944E-3</v>
      </c>
      <c r="R6518">
        <v>6.2059500000000004E-4</v>
      </c>
      <c r="S6518">
        <v>6.7935200000000004E-4</v>
      </c>
      <c r="T6518">
        <v>5.7153359999999997E-3</v>
      </c>
      <c r="U6518">
        <v>0.12696126699999999</v>
      </c>
      <c r="V6518">
        <v>0.27549256599999999</v>
      </c>
      <c r="W6518">
        <v>0.269406478</v>
      </c>
      <c r="X6518">
        <v>0.193224695</v>
      </c>
      <c r="Y6518">
        <v>0.12360631699999999</v>
      </c>
      <c r="Z6518">
        <v>8.7957514000000001E-2</v>
      </c>
      <c r="AA6518">
        <v>5.9442808999999999E-2</v>
      </c>
      <c r="AB6518" s="7">
        <f t="shared" si="303"/>
        <v>1.3526219720000001</v>
      </c>
      <c r="AC6518">
        <f>INDEX(SHELF_days!$C$2:$C$289,MATCH(A6518&amp;"|"&amp;C6518,SHELF_days!$D$2:$D$289,0))</f>
        <v>72</v>
      </c>
      <c r="AD6518" s="8">
        <f t="shared" si="304"/>
        <v>97.388781984000005</v>
      </c>
      <c r="AE6518" s="7">
        <f t="shared" si="305"/>
        <v>0.27549256599999999</v>
      </c>
    </row>
    <row r="6519" spans="1:31" x14ac:dyDescent="0.45">
      <c r="A6519" t="s">
        <v>98</v>
      </c>
      <c r="B6519" t="s">
        <v>188</v>
      </c>
      <c r="C6519" t="s">
        <v>135</v>
      </c>
      <c r="D6519">
        <v>0.13406067299999999</v>
      </c>
      <c r="E6519">
        <v>8.9046283000000004E-2</v>
      </c>
      <c r="F6519">
        <v>4.3600997000000002E-2</v>
      </c>
      <c r="G6519">
        <v>2.7674377E-2</v>
      </c>
      <c r="H6519">
        <v>2.2308314999999999E-2</v>
      </c>
      <c r="I6519">
        <v>2.1573643999999999E-2</v>
      </c>
      <c r="J6519">
        <v>3.0020308999999998E-2</v>
      </c>
      <c r="K6519">
        <v>2.1768824999999999E-2</v>
      </c>
      <c r="L6519">
        <v>1.6239916E-2</v>
      </c>
      <c r="M6519">
        <v>1.941714E-3</v>
      </c>
      <c r="N6519">
        <v>1.93389E-3</v>
      </c>
      <c r="O6519">
        <v>1.626768E-3</v>
      </c>
      <c r="P6519">
        <v>1.735835E-3</v>
      </c>
      <c r="Q6519">
        <v>3.3851799999999998E-3</v>
      </c>
      <c r="R6519">
        <v>6.7275149999999999E-3</v>
      </c>
      <c r="S6519">
        <v>1.0700968E-2</v>
      </c>
      <c r="T6519">
        <v>4.1978611999999998E-2</v>
      </c>
      <c r="U6519">
        <v>0.146987383</v>
      </c>
      <c r="V6519">
        <v>0.34077980800000002</v>
      </c>
      <c r="W6519">
        <v>0.376937142</v>
      </c>
      <c r="X6519">
        <v>0.35940015800000003</v>
      </c>
      <c r="Y6519">
        <v>0.20445417799999999</v>
      </c>
      <c r="Z6519">
        <v>0.15712647199999999</v>
      </c>
      <c r="AA6519">
        <v>0.142499985</v>
      </c>
      <c r="AB6519" s="7">
        <f t="shared" si="303"/>
        <v>2.2045089470000003</v>
      </c>
      <c r="AC6519">
        <f>INDEX(SHELF_days!$C$2:$C$289,MATCH(A6519&amp;"|"&amp;C6519,SHELF_days!$D$2:$D$289,0))</f>
        <v>66</v>
      </c>
      <c r="AD6519" s="8">
        <f t="shared" si="304"/>
        <v>145.49759050200001</v>
      </c>
      <c r="AE6519" s="7">
        <f t="shared" si="305"/>
        <v>0.376937142</v>
      </c>
    </row>
    <row r="6520" spans="1:31" x14ac:dyDescent="0.45">
      <c r="A6520" t="s">
        <v>98</v>
      </c>
      <c r="B6520" t="s">
        <v>188</v>
      </c>
      <c r="C6520" t="s">
        <v>136</v>
      </c>
      <c r="D6520">
        <v>8.8022871000000003E-2</v>
      </c>
      <c r="E6520">
        <v>3.9338896999999998E-2</v>
      </c>
      <c r="F6520">
        <v>1.6513903999999999E-2</v>
      </c>
      <c r="G6520">
        <v>9.3123670000000002E-3</v>
      </c>
      <c r="H6520">
        <v>5.4294089999999996E-3</v>
      </c>
      <c r="I6520">
        <v>3.8308270000000002E-3</v>
      </c>
      <c r="J6520">
        <v>3.1176020000000001E-3</v>
      </c>
      <c r="K6520">
        <v>1.2654420000000001E-3</v>
      </c>
      <c r="L6520">
        <v>1.5247700000000001E-4</v>
      </c>
      <c r="M6520">
        <v>2.3472499999999999E-5</v>
      </c>
      <c r="N6520">
        <v>8.3549000000000004E-4</v>
      </c>
      <c r="O6520">
        <v>2.2594698999999999E-2</v>
      </c>
      <c r="P6520">
        <v>0.103146099</v>
      </c>
      <c r="Q6520">
        <v>0.18901916199999999</v>
      </c>
      <c r="R6520">
        <v>0.26780427899999998</v>
      </c>
      <c r="S6520">
        <v>0.35551079000000002</v>
      </c>
      <c r="T6520">
        <v>0.45477053899999997</v>
      </c>
      <c r="U6520">
        <v>0.53128117900000005</v>
      </c>
      <c r="V6520">
        <v>0.58424511599999995</v>
      </c>
      <c r="W6520">
        <v>0.58311645599999995</v>
      </c>
      <c r="X6520">
        <v>0.54844255600000003</v>
      </c>
      <c r="Y6520">
        <v>0.32976280899999999</v>
      </c>
      <c r="Z6520">
        <v>0.16117156899999999</v>
      </c>
      <c r="AA6520">
        <v>0.126893638</v>
      </c>
      <c r="AB6520" s="7">
        <f t="shared" si="303"/>
        <v>4.4256016495000008</v>
      </c>
      <c r="AC6520">
        <f>INDEX(SHELF_days!$C$2:$C$289,MATCH(A6520&amp;"|"&amp;C6520,SHELF_days!$D$2:$D$289,0))</f>
        <v>148</v>
      </c>
      <c r="AD6520" s="8">
        <f t="shared" si="304"/>
        <v>654.98904412600007</v>
      </c>
      <c r="AE6520" s="7">
        <f t="shared" si="305"/>
        <v>0.58424511599999995</v>
      </c>
    </row>
    <row r="6521" spans="1:31" x14ac:dyDescent="0.45">
      <c r="A6521" t="s">
        <v>98</v>
      </c>
      <c r="B6521" t="s">
        <v>188</v>
      </c>
      <c r="C6521" t="s">
        <v>137</v>
      </c>
      <c r="D6521">
        <v>8.7977237E-2</v>
      </c>
      <c r="E6521">
        <v>6.2358662000000002E-2</v>
      </c>
      <c r="F6521">
        <v>2.4154757999999998E-2</v>
      </c>
      <c r="G6521">
        <v>6.2008200000000001E-3</v>
      </c>
      <c r="H6521">
        <v>2.5892609999999998E-3</v>
      </c>
      <c r="I6521">
        <v>1.7163879999999999E-3</v>
      </c>
      <c r="J6521">
        <v>2.3703859999999999E-3</v>
      </c>
      <c r="K6521">
        <v>6.3496050000000004E-3</v>
      </c>
      <c r="L6521">
        <v>7.8345350000000001E-3</v>
      </c>
      <c r="M6521">
        <v>3.3794599999999999E-4</v>
      </c>
      <c r="N6521">
        <v>7.16554E-4</v>
      </c>
      <c r="O6521">
        <v>8.97185E-4</v>
      </c>
      <c r="P6521">
        <v>4.6130989999999998E-3</v>
      </c>
      <c r="Q6521">
        <v>1.2083172999999999E-2</v>
      </c>
      <c r="R6521">
        <v>2.1130801000000001E-2</v>
      </c>
      <c r="S6521">
        <v>3.5839560999999999E-2</v>
      </c>
      <c r="T6521">
        <v>9.8139007E-2</v>
      </c>
      <c r="U6521">
        <v>0.31040896699999998</v>
      </c>
      <c r="V6521">
        <v>0.39753657599999997</v>
      </c>
      <c r="W6521">
        <v>0.41951473099999997</v>
      </c>
      <c r="X6521">
        <v>0.24537431800000001</v>
      </c>
      <c r="Y6521">
        <v>0.15513012700000001</v>
      </c>
      <c r="Z6521">
        <v>0.13819642600000001</v>
      </c>
      <c r="AA6521">
        <v>0.115732038</v>
      </c>
      <c r="AB6521" s="7">
        <f t="shared" si="303"/>
        <v>2.1572021610000003</v>
      </c>
      <c r="AC6521">
        <f>INDEX(SHELF_days!$C$2:$C$289,MATCH(A6521&amp;"|"&amp;C6521,SHELF_days!$D$2:$D$289,0))</f>
        <v>38</v>
      </c>
      <c r="AD6521" s="8">
        <f t="shared" si="304"/>
        <v>81.973682118000013</v>
      </c>
      <c r="AE6521" s="7">
        <f t="shared" si="305"/>
        <v>0.41951473099999997</v>
      </c>
    </row>
    <row r="6522" spans="1:31" x14ac:dyDescent="0.45">
      <c r="A6522" t="s">
        <v>98</v>
      </c>
      <c r="B6522" t="s">
        <v>188</v>
      </c>
      <c r="C6522" t="s">
        <v>138</v>
      </c>
      <c r="D6522">
        <v>0.13153521900000001</v>
      </c>
      <c r="E6522">
        <v>4.0447157999999997E-2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4.31894E-4</v>
      </c>
      <c r="N6522">
        <v>1.847259E-3</v>
      </c>
      <c r="O6522">
        <v>8.3516036000000002E-2</v>
      </c>
      <c r="P6522">
        <v>0.34411565700000002</v>
      </c>
      <c r="Q6522">
        <v>0.453107384</v>
      </c>
      <c r="R6522">
        <v>0.54916916699999996</v>
      </c>
      <c r="S6522">
        <v>0.60615492699999995</v>
      </c>
      <c r="T6522">
        <v>0.634718055</v>
      </c>
      <c r="U6522">
        <v>0.642339514</v>
      </c>
      <c r="V6522">
        <v>0.63900057200000004</v>
      </c>
      <c r="W6522">
        <v>0.63262102600000003</v>
      </c>
      <c r="X6522">
        <v>0.72696997600000002</v>
      </c>
      <c r="Y6522">
        <v>0.67088182699999999</v>
      </c>
      <c r="Z6522">
        <v>0.19429257799999999</v>
      </c>
      <c r="AA6522">
        <v>0.149928018</v>
      </c>
      <c r="AB6522" s="7">
        <f t="shared" si="303"/>
        <v>6.5010762669999993</v>
      </c>
      <c r="AC6522">
        <f>INDEX(SHELF_days!$C$2:$C$289,MATCH(A6522&amp;"|"&amp;C6522,SHELF_days!$D$2:$D$289,0))</f>
        <v>21</v>
      </c>
      <c r="AD6522" s="8">
        <f t="shared" si="304"/>
        <v>136.52260160699998</v>
      </c>
      <c r="AE6522" s="7">
        <f t="shared" si="305"/>
        <v>0.72696997600000002</v>
      </c>
    </row>
    <row r="6523" spans="1:31" x14ac:dyDescent="0.45">
      <c r="A6523" t="s">
        <v>98</v>
      </c>
      <c r="B6523" t="s">
        <v>188</v>
      </c>
      <c r="C6523" t="s">
        <v>139</v>
      </c>
      <c r="D6523">
        <v>4.7638460000000004E-3</v>
      </c>
      <c r="E6523">
        <v>2.657277E-3</v>
      </c>
      <c r="F6523">
        <v>1.847259E-3</v>
      </c>
      <c r="G6523">
        <v>1.847259E-3</v>
      </c>
      <c r="H6523">
        <v>0</v>
      </c>
      <c r="I6523">
        <v>9.4888384000000006E-2</v>
      </c>
      <c r="J6523">
        <v>0.19155291099999999</v>
      </c>
      <c r="K6523">
        <v>0.146151111</v>
      </c>
      <c r="L6523">
        <v>4.3146060000000003E-3</v>
      </c>
      <c r="M6523">
        <v>1.2963766E-2</v>
      </c>
      <c r="N6523">
        <v>3.3450120000000001E-3</v>
      </c>
      <c r="O6523">
        <v>5.2486429999999999E-3</v>
      </c>
      <c r="P6523">
        <v>3.694517E-3</v>
      </c>
      <c r="Q6523">
        <v>0</v>
      </c>
      <c r="R6523">
        <v>0</v>
      </c>
      <c r="S6523">
        <v>0</v>
      </c>
      <c r="T6523">
        <v>4.8895980000000002E-3</v>
      </c>
      <c r="U6523">
        <v>0.20752172499999999</v>
      </c>
      <c r="V6523">
        <v>0.37460496399999998</v>
      </c>
      <c r="W6523">
        <v>0.38503980700000001</v>
      </c>
      <c r="X6523">
        <v>0.33367387599999998</v>
      </c>
      <c r="Y6523">
        <v>0.19894107899999999</v>
      </c>
      <c r="Z6523">
        <v>6.9298214999999996E-2</v>
      </c>
      <c r="AA6523">
        <v>2.0110836E-2</v>
      </c>
      <c r="AB6523" s="7">
        <f t="shared" si="303"/>
        <v>2.0673546910000002</v>
      </c>
      <c r="AC6523">
        <f>INDEX(SHELF_days!$C$2:$C$289,MATCH(A6523&amp;"|"&amp;C6523,SHELF_days!$D$2:$D$289,0))</f>
        <v>20</v>
      </c>
      <c r="AD6523" s="8">
        <f t="shared" si="304"/>
        <v>41.347093820000005</v>
      </c>
      <c r="AE6523" s="7">
        <f t="shared" si="305"/>
        <v>0.38503980700000001</v>
      </c>
    </row>
    <row r="6524" spans="1:31" x14ac:dyDescent="0.45">
      <c r="A6524" t="s">
        <v>98</v>
      </c>
      <c r="B6524" t="s">
        <v>189</v>
      </c>
      <c r="C6524" t="s">
        <v>134</v>
      </c>
      <c r="D6524">
        <v>0.9</v>
      </c>
      <c r="E6524">
        <v>0.9</v>
      </c>
      <c r="F6524">
        <v>0.9</v>
      </c>
      <c r="G6524">
        <v>0.9</v>
      </c>
      <c r="H6524">
        <v>0.9</v>
      </c>
      <c r="I6524">
        <v>0.9</v>
      </c>
      <c r="J6524">
        <v>0.9</v>
      </c>
      <c r="K6524">
        <v>0.9</v>
      </c>
      <c r="L6524">
        <v>0.9</v>
      </c>
      <c r="M6524">
        <v>0.9</v>
      </c>
      <c r="N6524">
        <v>0.9</v>
      </c>
      <c r="O6524">
        <v>0.9</v>
      </c>
      <c r="P6524">
        <v>0.9</v>
      </c>
      <c r="Q6524">
        <v>0.9</v>
      </c>
      <c r="R6524">
        <v>0.9</v>
      </c>
      <c r="S6524">
        <v>0.9</v>
      </c>
      <c r="T6524">
        <v>0.9</v>
      </c>
      <c r="U6524">
        <v>0.9</v>
      </c>
      <c r="V6524">
        <v>0.9</v>
      </c>
      <c r="W6524">
        <v>0.9</v>
      </c>
      <c r="X6524">
        <v>0.9</v>
      </c>
      <c r="Y6524">
        <v>0.9</v>
      </c>
      <c r="Z6524">
        <v>0.9</v>
      </c>
      <c r="AA6524">
        <v>0.9</v>
      </c>
      <c r="AB6524" s="7">
        <f t="shared" si="303"/>
        <v>21.599999999999994</v>
      </c>
      <c r="AC6524">
        <f>INDEX(SHELF_days!$C$2:$C$289,MATCH(A6524&amp;"|"&amp;C6524,SHELF_days!$D$2:$D$289,0))</f>
        <v>72</v>
      </c>
      <c r="AD6524" s="8">
        <f t="shared" si="304"/>
        <v>1555.1999999999996</v>
      </c>
      <c r="AE6524" s="7">
        <f t="shared" si="305"/>
        <v>0.9</v>
      </c>
    </row>
    <row r="6525" spans="1:31" x14ac:dyDescent="0.45">
      <c r="A6525" t="s">
        <v>98</v>
      </c>
      <c r="B6525" t="s">
        <v>189</v>
      </c>
      <c r="C6525" t="s">
        <v>135</v>
      </c>
      <c r="D6525">
        <v>0.9</v>
      </c>
      <c r="E6525">
        <v>0.9</v>
      </c>
      <c r="F6525">
        <v>0.9</v>
      </c>
      <c r="G6525">
        <v>0.9</v>
      </c>
      <c r="H6525">
        <v>0.9</v>
      </c>
      <c r="I6525">
        <v>0.9</v>
      </c>
      <c r="J6525">
        <v>0.9</v>
      </c>
      <c r="K6525">
        <v>0.9</v>
      </c>
      <c r="L6525">
        <v>0.9</v>
      </c>
      <c r="M6525">
        <v>0.9</v>
      </c>
      <c r="N6525">
        <v>0.9</v>
      </c>
      <c r="O6525">
        <v>0.9</v>
      </c>
      <c r="P6525">
        <v>0.9</v>
      </c>
      <c r="Q6525">
        <v>0.9</v>
      </c>
      <c r="R6525">
        <v>0.9</v>
      </c>
      <c r="S6525">
        <v>0.9</v>
      </c>
      <c r="T6525">
        <v>0.9</v>
      </c>
      <c r="U6525">
        <v>0.9</v>
      </c>
      <c r="V6525">
        <v>0.9</v>
      </c>
      <c r="W6525">
        <v>0.9</v>
      </c>
      <c r="X6525">
        <v>0.9</v>
      </c>
      <c r="Y6525">
        <v>0.9</v>
      </c>
      <c r="Z6525">
        <v>0.9</v>
      </c>
      <c r="AA6525">
        <v>0.9</v>
      </c>
      <c r="AB6525" s="7">
        <f t="shared" si="303"/>
        <v>21.599999999999994</v>
      </c>
      <c r="AC6525">
        <f>INDEX(SHELF_days!$C$2:$C$289,MATCH(A6525&amp;"|"&amp;C6525,SHELF_days!$D$2:$D$289,0))</f>
        <v>66</v>
      </c>
      <c r="AD6525" s="8">
        <f t="shared" si="304"/>
        <v>1425.5999999999997</v>
      </c>
      <c r="AE6525" s="7">
        <f t="shared" si="305"/>
        <v>0.9</v>
      </c>
    </row>
    <row r="6526" spans="1:31" x14ac:dyDescent="0.45">
      <c r="A6526" t="s">
        <v>98</v>
      </c>
      <c r="B6526" t="s">
        <v>189</v>
      </c>
      <c r="C6526" t="s">
        <v>136</v>
      </c>
      <c r="D6526">
        <v>0.9</v>
      </c>
      <c r="E6526">
        <v>0.9</v>
      </c>
      <c r="F6526">
        <v>0.9</v>
      </c>
      <c r="G6526">
        <v>0.9</v>
      </c>
      <c r="H6526">
        <v>0.9</v>
      </c>
      <c r="I6526">
        <v>0.9</v>
      </c>
      <c r="J6526">
        <v>0.9</v>
      </c>
      <c r="K6526">
        <v>0.9</v>
      </c>
      <c r="L6526">
        <v>0.9</v>
      </c>
      <c r="M6526">
        <v>0.9</v>
      </c>
      <c r="N6526">
        <v>0.9</v>
      </c>
      <c r="O6526">
        <v>0.9</v>
      </c>
      <c r="P6526">
        <v>0.9</v>
      </c>
      <c r="Q6526">
        <v>0.9</v>
      </c>
      <c r="R6526">
        <v>0.9</v>
      </c>
      <c r="S6526">
        <v>0.9</v>
      </c>
      <c r="T6526">
        <v>0.9</v>
      </c>
      <c r="U6526">
        <v>0.9</v>
      </c>
      <c r="V6526">
        <v>0.9</v>
      </c>
      <c r="W6526">
        <v>0.9</v>
      </c>
      <c r="X6526">
        <v>0.9</v>
      </c>
      <c r="Y6526">
        <v>0.9</v>
      </c>
      <c r="Z6526">
        <v>0.9</v>
      </c>
      <c r="AA6526">
        <v>0.9</v>
      </c>
      <c r="AB6526" s="7">
        <f t="shared" si="303"/>
        <v>21.599999999999994</v>
      </c>
      <c r="AC6526">
        <f>INDEX(SHELF_days!$C$2:$C$289,MATCH(A6526&amp;"|"&amp;C6526,SHELF_days!$D$2:$D$289,0))</f>
        <v>148</v>
      </c>
      <c r="AD6526" s="8">
        <f t="shared" si="304"/>
        <v>3196.7999999999993</v>
      </c>
      <c r="AE6526" s="7">
        <f t="shared" si="305"/>
        <v>0.9</v>
      </c>
    </row>
    <row r="6527" spans="1:31" x14ac:dyDescent="0.45">
      <c r="A6527" t="s">
        <v>98</v>
      </c>
      <c r="B6527" t="s">
        <v>189</v>
      </c>
      <c r="C6527" t="s">
        <v>137</v>
      </c>
      <c r="D6527">
        <v>0.9</v>
      </c>
      <c r="E6527">
        <v>0.9</v>
      </c>
      <c r="F6527">
        <v>0.9</v>
      </c>
      <c r="G6527">
        <v>0.9</v>
      </c>
      <c r="H6527">
        <v>0.9</v>
      </c>
      <c r="I6527">
        <v>0.9</v>
      </c>
      <c r="J6527">
        <v>0.9</v>
      </c>
      <c r="K6527">
        <v>0.9</v>
      </c>
      <c r="L6527">
        <v>0.9</v>
      </c>
      <c r="M6527">
        <v>0.9</v>
      </c>
      <c r="N6527">
        <v>0.9</v>
      </c>
      <c r="O6527">
        <v>0.9</v>
      </c>
      <c r="P6527">
        <v>0.9</v>
      </c>
      <c r="Q6527">
        <v>0.9</v>
      </c>
      <c r="R6527">
        <v>0.9</v>
      </c>
      <c r="S6527">
        <v>0.9</v>
      </c>
      <c r="T6527">
        <v>0.9</v>
      </c>
      <c r="U6527">
        <v>0.9</v>
      </c>
      <c r="V6527">
        <v>0.9</v>
      </c>
      <c r="W6527">
        <v>0.9</v>
      </c>
      <c r="X6527">
        <v>0.9</v>
      </c>
      <c r="Y6527">
        <v>0.9</v>
      </c>
      <c r="Z6527">
        <v>0.9</v>
      </c>
      <c r="AA6527">
        <v>0.9</v>
      </c>
      <c r="AB6527" s="7">
        <f t="shared" si="303"/>
        <v>21.599999999999994</v>
      </c>
      <c r="AC6527">
        <f>INDEX(SHELF_days!$C$2:$C$289,MATCH(A6527&amp;"|"&amp;C6527,SHELF_days!$D$2:$D$289,0))</f>
        <v>38</v>
      </c>
      <c r="AD6527" s="8">
        <f t="shared" si="304"/>
        <v>820.79999999999973</v>
      </c>
      <c r="AE6527" s="7">
        <f t="shared" si="305"/>
        <v>0.9</v>
      </c>
    </row>
    <row r="6528" spans="1:31" x14ac:dyDescent="0.45">
      <c r="A6528" t="s">
        <v>98</v>
      </c>
      <c r="B6528" t="s">
        <v>189</v>
      </c>
      <c r="C6528" t="s">
        <v>138</v>
      </c>
      <c r="D6528">
        <v>0.9</v>
      </c>
      <c r="E6528">
        <v>0.9</v>
      </c>
      <c r="F6528">
        <v>0.9</v>
      </c>
      <c r="G6528">
        <v>0.9</v>
      </c>
      <c r="H6528">
        <v>0.9</v>
      </c>
      <c r="I6528">
        <v>0.9</v>
      </c>
      <c r="J6528">
        <v>0.9</v>
      </c>
      <c r="K6528">
        <v>0.9</v>
      </c>
      <c r="L6528">
        <v>0.9</v>
      </c>
      <c r="M6528">
        <v>0.9</v>
      </c>
      <c r="N6528">
        <v>0.9</v>
      </c>
      <c r="O6528">
        <v>0.9</v>
      </c>
      <c r="P6528">
        <v>0.9</v>
      </c>
      <c r="Q6528">
        <v>0.9</v>
      </c>
      <c r="R6528">
        <v>0.9</v>
      </c>
      <c r="S6528">
        <v>0.9</v>
      </c>
      <c r="T6528">
        <v>0.9</v>
      </c>
      <c r="U6528">
        <v>0.9</v>
      </c>
      <c r="V6528">
        <v>0.9</v>
      </c>
      <c r="W6528">
        <v>0.9</v>
      </c>
      <c r="X6528">
        <v>0.9</v>
      </c>
      <c r="Y6528">
        <v>0.9</v>
      </c>
      <c r="Z6528">
        <v>0.9</v>
      </c>
      <c r="AA6528">
        <v>0.9</v>
      </c>
      <c r="AB6528" s="7">
        <f t="shared" si="303"/>
        <v>21.599999999999994</v>
      </c>
      <c r="AC6528">
        <f>INDEX(SHELF_days!$C$2:$C$289,MATCH(A6528&amp;"|"&amp;C6528,SHELF_days!$D$2:$D$289,0))</f>
        <v>21</v>
      </c>
      <c r="AD6528" s="8">
        <f t="shared" si="304"/>
        <v>453.59999999999991</v>
      </c>
      <c r="AE6528" s="7">
        <f t="shared" si="305"/>
        <v>0.9</v>
      </c>
    </row>
    <row r="6529" spans="1:31" x14ac:dyDescent="0.45">
      <c r="A6529" t="s">
        <v>98</v>
      </c>
      <c r="B6529" t="s">
        <v>189</v>
      </c>
      <c r="C6529" t="s">
        <v>139</v>
      </c>
      <c r="D6529">
        <v>0.9</v>
      </c>
      <c r="E6529">
        <v>0.9</v>
      </c>
      <c r="F6529">
        <v>0.9</v>
      </c>
      <c r="G6529">
        <v>0.9</v>
      </c>
      <c r="H6529">
        <v>0.9</v>
      </c>
      <c r="I6529">
        <v>0.9</v>
      </c>
      <c r="J6529">
        <v>0.9</v>
      </c>
      <c r="K6529">
        <v>0.9</v>
      </c>
      <c r="L6529">
        <v>0.9</v>
      </c>
      <c r="M6529">
        <v>0.9</v>
      </c>
      <c r="N6529">
        <v>0.9</v>
      </c>
      <c r="O6529">
        <v>0.9</v>
      </c>
      <c r="P6529">
        <v>0.9</v>
      </c>
      <c r="Q6529">
        <v>0.9</v>
      </c>
      <c r="R6529">
        <v>0.9</v>
      </c>
      <c r="S6529">
        <v>0.9</v>
      </c>
      <c r="T6529">
        <v>0.9</v>
      </c>
      <c r="U6529">
        <v>0.9</v>
      </c>
      <c r="V6529">
        <v>0.9</v>
      </c>
      <c r="W6529">
        <v>0.9</v>
      </c>
      <c r="X6529">
        <v>0.9</v>
      </c>
      <c r="Y6529">
        <v>0.9</v>
      </c>
      <c r="Z6529">
        <v>0.9</v>
      </c>
      <c r="AA6529">
        <v>0.9</v>
      </c>
      <c r="AB6529" s="7">
        <f t="shared" si="303"/>
        <v>21.599999999999994</v>
      </c>
      <c r="AC6529">
        <f>INDEX(SHELF_days!$C$2:$C$289,MATCH(A6529&amp;"|"&amp;C6529,SHELF_days!$D$2:$D$289,0))</f>
        <v>20</v>
      </c>
      <c r="AD6529" s="8">
        <f t="shared" si="304"/>
        <v>431.99999999999989</v>
      </c>
      <c r="AE6529" s="7">
        <f t="shared" si="305"/>
        <v>0.9</v>
      </c>
    </row>
    <row r="6530" spans="1:31" x14ac:dyDescent="0.45">
      <c r="A6530" t="s">
        <v>98</v>
      </c>
      <c r="B6530" t="s">
        <v>190</v>
      </c>
      <c r="C6530" t="s">
        <v>134</v>
      </c>
      <c r="D6530">
        <v>0</v>
      </c>
      <c r="E6530">
        <v>0</v>
      </c>
      <c r="F6530">
        <v>0</v>
      </c>
      <c r="G6530">
        <v>0</v>
      </c>
      <c r="H6530">
        <v>2.7368687916292148E-4</v>
      </c>
      <c r="I6530">
        <v>1.1177948327917211E-2</v>
      </c>
      <c r="J6530">
        <v>0.23504229182511691</v>
      </c>
      <c r="K6530">
        <v>0.41068876904284501</v>
      </c>
      <c r="L6530">
        <v>0.48321003019198411</v>
      </c>
      <c r="M6530">
        <v>0.49743022425038608</v>
      </c>
      <c r="N6530">
        <v>0.48743345087464562</v>
      </c>
      <c r="O6530">
        <v>0.47306921109036848</v>
      </c>
      <c r="P6530">
        <v>0.47615178962409821</v>
      </c>
      <c r="Q6530">
        <v>0.58070017746433422</v>
      </c>
      <c r="R6530">
        <v>0.56417237087741123</v>
      </c>
      <c r="S6530">
        <v>0.53706584618221198</v>
      </c>
      <c r="T6530">
        <v>0.38592730876489428</v>
      </c>
      <c r="U6530">
        <v>0.20540920509806629</v>
      </c>
      <c r="V6530">
        <v>3.1203185139090549E-2</v>
      </c>
      <c r="W6530">
        <v>0</v>
      </c>
      <c r="X6530">
        <v>0</v>
      </c>
      <c r="Y6530">
        <v>0</v>
      </c>
      <c r="Z6530">
        <v>0</v>
      </c>
      <c r="AA6530">
        <v>0</v>
      </c>
      <c r="AB6530" s="7">
        <f t="shared" ref="AB6530:AB6593" si="306">SUM(D6530:AA6530)</f>
        <v>5.3789554956325318</v>
      </c>
      <c r="AC6530">
        <f>INDEX(SHELF_days!$C$2:$C$289,MATCH(A6530&amp;"|"&amp;C6530,SHELF_days!$D$2:$D$289,0))</f>
        <v>72</v>
      </c>
      <c r="AD6530" s="8">
        <f t="shared" ref="AD6530:AD6593" si="307">AB6530*AC6530</f>
        <v>387.28479568554229</v>
      </c>
      <c r="AE6530" s="7">
        <f t="shared" ref="AE6530:AE6593" si="308">MAX(D6530:AA6530)</f>
        <v>0.58070017746433422</v>
      </c>
    </row>
    <row r="6531" spans="1:31" x14ac:dyDescent="0.45">
      <c r="A6531" t="s">
        <v>98</v>
      </c>
      <c r="B6531" t="s">
        <v>190</v>
      </c>
      <c r="C6531" t="s">
        <v>135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5.9713500908273792E-5</v>
      </c>
      <c r="J6531">
        <v>1.419924195282005E-2</v>
      </c>
      <c r="K6531">
        <v>8.0776652649708028E-2</v>
      </c>
      <c r="L6531">
        <v>0.1930506056206118</v>
      </c>
      <c r="M6531">
        <v>0.26668049505635072</v>
      </c>
      <c r="N6531">
        <v>0.27865776621221539</v>
      </c>
      <c r="O6531">
        <v>0.27520381160704738</v>
      </c>
      <c r="P6531">
        <v>0.25386723488777008</v>
      </c>
      <c r="Q6531">
        <v>0.3438586235723759</v>
      </c>
      <c r="R6531">
        <v>0.32453973462063068</v>
      </c>
      <c r="S6531">
        <v>0.2290169900624163</v>
      </c>
      <c r="T6531">
        <v>9.4369331145933502E-2</v>
      </c>
      <c r="U6531">
        <v>3.531267874765074E-2</v>
      </c>
      <c r="V6531">
        <v>1.571407918638784E-5</v>
      </c>
      <c r="W6531">
        <v>0</v>
      </c>
      <c r="X6531">
        <v>0</v>
      </c>
      <c r="Y6531">
        <v>0</v>
      </c>
      <c r="Z6531">
        <v>0</v>
      </c>
      <c r="AA6531">
        <v>0</v>
      </c>
      <c r="AB6531" s="7">
        <f t="shared" si="306"/>
        <v>2.3896085937156255</v>
      </c>
      <c r="AC6531">
        <f>INDEX(SHELF_days!$C$2:$C$289,MATCH(A6531&amp;"|"&amp;C6531,SHELF_days!$D$2:$D$289,0))</f>
        <v>66</v>
      </c>
      <c r="AD6531" s="8">
        <f t="shared" si="307"/>
        <v>157.71416718523128</v>
      </c>
      <c r="AE6531" s="7">
        <f t="shared" si="308"/>
        <v>0.3438586235723759</v>
      </c>
    </row>
    <row r="6532" spans="1:31" x14ac:dyDescent="0.45">
      <c r="A6532" t="s">
        <v>98</v>
      </c>
      <c r="B6532" t="s">
        <v>190</v>
      </c>
      <c r="C6532" t="s">
        <v>136</v>
      </c>
      <c r="D6532">
        <v>0</v>
      </c>
      <c r="E6532">
        <v>0</v>
      </c>
      <c r="F6532">
        <v>0</v>
      </c>
      <c r="G6532">
        <v>0</v>
      </c>
      <c r="H6532">
        <v>1.6257701385268279E-4</v>
      </c>
      <c r="I6532">
        <v>6.7721735425531311E-3</v>
      </c>
      <c r="J6532">
        <v>0.15851539155832869</v>
      </c>
      <c r="K6532">
        <v>0.32314564097389231</v>
      </c>
      <c r="L6532">
        <v>0.43158591073961328</v>
      </c>
      <c r="M6532">
        <v>0.45070552817908138</v>
      </c>
      <c r="N6532">
        <v>0.43516400657035381</v>
      </c>
      <c r="O6532">
        <v>0.43139109862818631</v>
      </c>
      <c r="P6532">
        <v>0.43352562269799361</v>
      </c>
      <c r="Q6532">
        <v>0.5321117632878678</v>
      </c>
      <c r="R6532">
        <v>0.51823104996720426</v>
      </c>
      <c r="S6532">
        <v>0.45592761398610809</v>
      </c>
      <c r="T6532">
        <v>0.27159751537473997</v>
      </c>
      <c r="U6532">
        <v>0.13333557577490371</v>
      </c>
      <c r="V6532">
        <v>1.743498320971874E-2</v>
      </c>
      <c r="W6532">
        <v>0</v>
      </c>
      <c r="X6532">
        <v>0</v>
      </c>
      <c r="Y6532">
        <v>0</v>
      </c>
      <c r="Z6532">
        <v>0</v>
      </c>
      <c r="AA6532">
        <v>0</v>
      </c>
      <c r="AB6532" s="7">
        <f t="shared" si="306"/>
        <v>4.599606451504398</v>
      </c>
      <c r="AC6532">
        <f>INDEX(SHELF_days!$C$2:$C$289,MATCH(A6532&amp;"|"&amp;C6532,SHELF_days!$D$2:$D$289,0))</f>
        <v>148</v>
      </c>
      <c r="AD6532" s="8">
        <f t="shared" si="307"/>
        <v>680.74175482265093</v>
      </c>
      <c r="AE6532" s="7">
        <f t="shared" si="308"/>
        <v>0.5321117632878678</v>
      </c>
    </row>
    <row r="6533" spans="1:31" x14ac:dyDescent="0.45">
      <c r="A6533" t="s">
        <v>98</v>
      </c>
      <c r="B6533" t="s">
        <v>190</v>
      </c>
      <c r="C6533" t="s">
        <v>137</v>
      </c>
      <c r="D6533">
        <v>0</v>
      </c>
      <c r="E6533">
        <v>0</v>
      </c>
      <c r="F6533">
        <v>0</v>
      </c>
      <c r="G6533">
        <v>0</v>
      </c>
      <c r="H6533">
        <v>3.2205591764102232E-4</v>
      </c>
      <c r="I6533">
        <v>1.332438127053789E-2</v>
      </c>
      <c r="J6533">
        <v>0.25225712071092482</v>
      </c>
      <c r="K6533">
        <v>0.38710575442963352</v>
      </c>
      <c r="L6533">
        <v>0.42651666502909419</v>
      </c>
      <c r="M6533">
        <v>0.46082926669505131</v>
      </c>
      <c r="N6533">
        <v>0.47332394458454791</v>
      </c>
      <c r="O6533">
        <v>0.48980884070786801</v>
      </c>
      <c r="P6533">
        <v>0.49807312306902918</v>
      </c>
      <c r="Q6533">
        <v>0.57360342361816175</v>
      </c>
      <c r="R6533">
        <v>0.53720564634985102</v>
      </c>
      <c r="S6533">
        <v>0.51365735433792947</v>
      </c>
      <c r="T6533">
        <v>0.42193692070874128</v>
      </c>
      <c r="U6533">
        <v>0.22775903667070599</v>
      </c>
      <c r="V6533">
        <v>5.0131551654494039E-2</v>
      </c>
      <c r="W6533">
        <v>0</v>
      </c>
      <c r="X6533">
        <v>0</v>
      </c>
      <c r="Y6533">
        <v>0</v>
      </c>
      <c r="Z6533">
        <v>0</v>
      </c>
      <c r="AA6533">
        <v>0</v>
      </c>
      <c r="AB6533" s="7">
        <f t="shared" si="306"/>
        <v>5.3258550857542115</v>
      </c>
      <c r="AC6533">
        <f>INDEX(SHELF_days!$C$2:$C$289,MATCH(A6533&amp;"|"&amp;C6533,SHELF_days!$D$2:$D$289,0))</f>
        <v>38</v>
      </c>
      <c r="AD6533" s="8">
        <f t="shared" si="307"/>
        <v>202.38249325866005</v>
      </c>
      <c r="AE6533" s="7">
        <f t="shared" si="308"/>
        <v>0.57360342361816175</v>
      </c>
    </row>
    <row r="6534" spans="1:31" x14ac:dyDescent="0.45">
      <c r="A6534" t="s">
        <v>98</v>
      </c>
      <c r="B6534" t="s">
        <v>190</v>
      </c>
      <c r="C6534" t="s">
        <v>138</v>
      </c>
      <c r="D6534">
        <v>0</v>
      </c>
      <c r="E6534">
        <v>0</v>
      </c>
      <c r="F6534">
        <v>0</v>
      </c>
      <c r="G6534">
        <v>0</v>
      </c>
      <c r="H6534">
        <v>1.8767100285457469E-4</v>
      </c>
      <c r="I6534">
        <v>1.3769125156804059E-2</v>
      </c>
      <c r="J6534">
        <v>0.25302002153277819</v>
      </c>
      <c r="K6534">
        <v>0.37311958593850308</v>
      </c>
      <c r="L6534">
        <v>0.44924487114904033</v>
      </c>
      <c r="M6534">
        <v>0.47905492833930918</v>
      </c>
      <c r="N6534">
        <v>0.48900149149060163</v>
      </c>
      <c r="O6534">
        <v>0.45004494226647312</v>
      </c>
      <c r="P6534">
        <v>0.44379253464505491</v>
      </c>
      <c r="Q6534">
        <v>0.55698778162997209</v>
      </c>
      <c r="R6534">
        <v>0.48052666409853712</v>
      </c>
      <c r="S6534">
        <v>0.40950800564988488</v>
      </c>
      <c r="T6534">
        <v>0.35317707252990388</v>
      </c>
      <c r="U6534">
        <v>0.15908574589346211</v>
      </c>
      <c r="V6534">
        <v>3.5726632490789299E-2</v>
      </c>
      <c r="W6534">
        <v>0</v>
      </c>
      <c r="X6534">
        <v>0</v>
      </c>
      <c r="Y6534">
        <v>0</v>
      </c>
      <c r="Z6534">
        <v>0</v>
      </c>
      <c r="AA6534">
        <v>0</v>
      </c>
      <c r="AB6534" s="7">
        <f t="shared" si="306"/>
        <v>4.9462470738139679</v>
      </c>
      <c r="AC6534">
        <f>INDEX(SHELF_days!$C$2:$C$289,MATCH(A6534&amp;"|"&amp;C6534,SHELF_days!$D$2:$D$289,0))</f>
        <v>21</v>
      </c>
      <c r="AD6534" s="8">
        <f t="shared" si="307"/>
        <v>103.87118855009332</v>
      </c>
      <c r="AE6534" s="7">
        <f t="shared" si="308"/>
        <v>0.55698778162997209</v>
      </c>
    </row>
    <row r="6535" spans="1:31" x14ac:dyDescent="0.45">
      <c r="A6535" t="s">
        <v>98</v>
      </c>
      <c r="B6535" t="s">
        <v>190</v>
      </c>
      <c r="C6535" t="s">
        <v>139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3.1113876789047912E-5</v>
      </c>
      <c r="K6535">
        <v>9.7013067828251393E-2</v>
      </c>
      <c r="L6535">
        <v>0.2827525409666044</v>
      </c>
      <c r="M6535">
        <v>0.35947936112839662</v>
      </c>
      <c r="N6535">
        <v>0.32770172163451561</v>
      </c>
      <c r="O6535">
        <v>0.32861439535366099</v>
      </c>
      <c r="P6535">
        <v>0.33136278780336031</v>
      </c>
      <c r="Q6535">
        <v>0.44075917859365282</v>
      </c>
      <c r="R6535">
        <v>0.431186475834889</v>
      </c>
      <c r="S6535">
        <v>0.31029869321717479</v>
      </c>
      <c r="T6535">
        <v>7.4403650694876575E-2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 s="7">
        <f t="shared" si="306"/>
        <v>2.983602986932171</v>
      </c>
      <c r="AC6535">
        <f>INDEX(SHELF_days!$C$2:$C$289,MATCH(A6535&amp;"|"&amp;C6535,SHELF_days!$D$2:$D$289,0))</f>
        <v>20</v>
      </c>
      <c r="AD6535" s="8">
        <f t="shared" si="307"/>
        <v>59.672059738643419</v>
      </c>
      <c r="AE6535" s="7">
        <f t="shared" si="308"/>
        <v>0.44075917859365282</v>
      </c>
    </row>
    <row r="6536" spans="1:31" x14ac:dyDescent="0.45">
      <c r="A6536" t="s">
        <v>98</v>
      </c>
      <c r="B6536" t="s">
        <v>191</v>
      </c>
      <c r="C6536" t="s">
        <v>134</v>
      </c>
      <c r="D6536">
        <v>0</v>
      </c>
      <c r="E6536">
        <v>0</v>
      </c>
      <c r="F6536">
        <v>0</v>
      </c>
      <c r="G6536">
        <v>0</v>
      </c>
      <c r="H6536">
        <v>2.7066186302925931E-5</v>
      </c>
      <c r="I6536">
        <v>8.8655623310676626E-2</v>
      </c>
      <c r="J6536">
        <v>0.34362702009486418</v>
      </c>
      <c r="K6536">
        <v>0.61062570586083231</v>
      </c>
      <c r="L6536">
        <v>0.72565369689384052</v>
      </c>
      <c r="M6536">
        <v>0.7491458263030093</v>
      </c>
      <c r="N6536">
        <v>0.73967398139875606</v>
      </c>
      <c r="O6536">
        <v>0.7291214694950422</v>
      </c>
      <c r="P6536">
        <v>0.72832862828163214</v>
      </c>
      <c r="Q6536">
        <v>0.73467465874334004</v>
      </c>
      <c r="R6536">
        <v>0.73363426094789097</v>
      </c>
      <c r="S6536">
        <v>0.68886348804842434</v>
      </c>
      <c r="T6536">
        <v>0.51594752602231198</v>
      </c>
      <c r="U6536">
        <v>0.22869805169467181</v>
      </c>
      <c r="V6536">
        <v>3.59023059045031E-2</v>
      </c>
      <c r="W6536">
        <v>0</v>
      </c>
      <c r="X6536">
        <v>0</v>
      </c>
      <c r="Y6536">
        <v>0</v>
      </c>
      <c r="Z6536">
        <v>0</v>
      </c>
      <c r="AA6536">
        <v>0</v>
      </c>
      <c r="AB6536" s="7">
        <f t="shared" si="306"/>
        <v>7.6525793091860983</v>
      </c>
      <c r="AC6536">
        <f>INDEX(SHELF_days!$C$2:$C$289,MATCH(A6536&amp;"|"&amp;C6536,SHELF_days!$D$2:$D$289,0))</f>
        <v>72</v>
      </c>
      <c r="AD6536" s="8">
        <f t="shared" si="307"/>
        <v>550.98571026139905</v>
      </c>
      <c r="AE6536" s="7">
        <f t="shared" si="308"/>
        <v>0.7491458263030093</v>
      </c>
    </row>
    <row r="6537" spans="1:31" x14ac:dyDescent="0.45">
      <c r="A6537" t="s">
        <v>98</v>
      </c>
      <c r="B6537" t="s">
        <v>191</v>
      </c>
      <c r="C6537" t="s">
        <v>135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2.3405349574592271E-4</v>
      </c>
      <c r="J6537">
        <v>1.6751748813987409E-2</v>
      </c>
      <c r="K6537">
        <v>0.13063209753952129</v>
      </c>
      <c r="L6537">
        <v>0.31699845381526631</v>
      </c>
      <c r="M6537">
        <v>0.3758776713697129</v>
      </c>
      <c r="N6537">
        <v>0.40348878222170881</v>
      </c>
      <c r="O6537">
        <v>0.41363374097424049</v>
      </c>
      <c r="P6537">
        <v>0.39514999629173331</v>
      </c>
      <c r="Q6537">
        <v>0.3898265395515676</v>
      </c>
      <c r="R6537">
        <v>0.36489948217232571</v>
      </c>
      <c r="S6537">
        <v>0.2606801415865812</v>
      </c>
      <c r="T6537">
        <v>8.862633661684996E-2</v>
      </c>
      <c r="U6537">
        <v>8.1061727634341718E-3</v>
      </c>
      <c r="V6537">
        <v>7.2016460229514697E-7</v>
      </c>
      <c r="W6537">
        <v>0</v>
      </c>
      <c r="X6537">
        <v>0</v>
      </c>
      <c r="Y6537">
        <v>0</v>
      </c>
      <c r="Z6537">
        <v>0</v>
      </c>
      <c r="AA6537">
        <v>0</v>
      </c>
      <c r="AB6537" s="7">
        <f t="shared" si="306"/>
        <v>3.1649059373772777</v>
      </c>
      <c r="AC6537">
        <f>INDEX(SHELF_days!$C$2:$C$289,MATCH(A6537&amp;"|"&amp;C6537,SHELF_days!$D$2:$D$289,0))</f>
        <v>66</v>
      </c>
      <c r="AD6537" s="8">
        <f t="shared" si="307"/>
        <v>208.88379186690034</v>
      </c>
      <c r="AE6537" s="7">
        <f t="shared" si="308"/>
        <v>0.41363374097424049</v>
      </c>
    </row>
    <row r="6538" spans="1:31" x14ac:dyDescent="0.45">
      <c r="A6538" t="s">
        <v>98</v>
      </c>
      <c r="B6538" t="s">
        <v>191</v>
      </c>
      <c r="C6538" t="s">
        <v>136</v>
      </c>
      <c r="D6538">
        <v>0</v>
      </c>
      <c r="E6538">
        <v>0</v>
      </c>
      <c r="F6538">
        <v>0</v>
      </c>
      <c r="G6538">
        <v>0</v>
      </c>
      <c r="H6538">
        <v>1.477310630113558E-5</v>
      </c>
      <c r="I6538">
        <v>5.1201659512827083E-2</v>
      </c>
      <c r="J6538">
        <v>0.23362029727373401</v>
      </c>
      <c r="K6538">
        <v>0.50209870232845188</v>
      </c>
      <c r="L6538">
        <v>0.66643441566779926</v>
      </c>
      <c r="M6538">
        <v>0.69457975240734093</v>
      </c>
      <c r="N6538">
        <v>0.67889231928795901</v>
      </c>
      <c r="O6538">
        <v>0.65988222186876089</v>
      </c>
      <c r="P6538">
        <v>0.65577754639843877</v>
      </c>
      <c r="Q6538">
        <v>0.6655393581186414</v>
      </c>
      <c r="R6538">
        <v>0.66203106652660648</v>
      </c>
      <c r="S6538">
        <v>0.58370469922695523</v>
      </c>
      <c r="T6538">
        <v>0.36632454194095648</v>
      </c>
      <c r="U6538">
        <v>0.13818892095876151</v>
      </c>
      <c r="V6538">
        <v>1.8980872361080758E-2</v>
      </c>
      <c r="W6538">
        <v>0</v>
      </c>
      <c r="X6538">
        <v>0</v>
      </c>
      <c r="Y6538">
        <v>0</v>
      </c>
      <c r="Z6538">
        <v>0</v>
      </c>
      <c r="AA6538">
        <v>0</v>
      </c>
      <c r="AB6538" s="7">
        <f t="shared" si="306"/>
        <v>6.5772711469846152</v>
      </c>
      <c r="AC6538">
        <f>INDEX(SHELF_days!$C$2:$C$289,MATCH(A6538&amp;"|"&amp;C6538,SHELF_days!$D$2:$D$289,0))</f>
        <v>148</v>
      </c>
      <c r="AD6538" s="8">
        <f t="shared" si="307"/>
        <v>973.43612975372309</v>
      </c>
      <c r="AE6538" s="7">
        <f t="shared" si="308"/>
        <v>0.69457975240734093</v>
      </c>
    </row>
    <row r="6539" spans="1:31" x14ac:dyDescent="0.45">
      <c r="A6539" t="s">
        <v>98</v>
      </c>
      <c r="B6539" t="s">
        <v>191</v>
      </c>
      <c r="C6539" t="s">
        <v>137</v>
      </c>
      <c r="D6539">
        <v>0</v>
      </c>
      <c r="E6539">
        <v>0</v>
      </c>
      <c r="F6539">
        <v>0</v>
      </c>
      <c r="G6539">
        <v>0</v>
      </c>
      <c r="H6539">
        <v>3.2521117303644001E-5</v>
      </c>
      <c r="I6539">
        <v>9.9485850268458964E-2</v>
      </c>
      <c r="J6539">
        <v>0.35889179325317933</v>
      </c>
      <c r="K6539">
        <v>0.55899297721029684</v>
      </c>
      <c r="L6539">
        <v>0.65667015303179166</v>
      </c>
      <c r="M6539">
        <v>0.69286365496633939</v>
      </c>
      <c r="N6539">
        <v>0.70536802456959047</v>
      </c>
      <c r="O6539">
        <v>0.69711516564768883</v>
      </c>
      <c r="P6539">
        <v>0.69397812864009123</v>
      </c>
      <c r="Q6539">
        <v>0.70064495768733825</v>
      </c>
      <c r="R6539">
        <v>0.67647676428191483</v>
      </c>
      <c r="S6539">
        <v>0.60654385395704036</v>
      </c>
      <c r="T6539">
        <v>0.50362077175202702</v>
      </c>
      <c r="U6539">
        <v>0.28146401620201889</v>
      </c>
      <c r="V6539">
        <v>6.4620710894544617E-2</v>
      </c>
      <c r="W6539">
        <v>0</v>
      </c>
      <c r="X6539">
        <v>0</v>
      </c>
      <c r="Y6539">
        <v>0</v>
      </c>
      <c r="Z6539">
        <v>0</v>
      </c>
      <c r="AA6539">
        <v>0</v>
      </c>
      <c r="AB6539" s="7">
        <f t="shared" si="306"/>
        <v>7.2967693434796246</v>
      </c>
      <c r="AC6539">
        <f>INDEX(SHELF_days!$C$2:$C$289,MATCH(A6539&amp;"|"&amp;C6539,SHELF_days!$D$2:$D$289,0))</f>
        <v>38</v>
      </c>
      <c r="AD6539" s="8">
        <f t="shared" si="307"/>
        <v>277.27723505222571</v>
      </c>
      <c r="AE6539" s="7">
        <f t="shared" si="308"/>
        <v>0.70536802456959047</v>
      </c>
    </row>
    <row r="6540" spans="1:31" x14ac:dyDescent="0.45">
      <c r="A6540" t="s">
        <v>98</v>
      </c>
      <c r="B6540" t="s">
        <v>191</v>
      </c>
      <c r="C6540" t="s">
        <v>138</v>
      </c>
      <c r="D6540">
        <v>0</v>
      </c>
      <c r="E6540">
        <v>0</v>
      </c>
      <c r="F6540">
        <v>0</v>
      </c>
      <c r="G6540">
        <v>0</v>
      </c>
      <c r="H6540">
        <v>4.526748928712352E-6</v>
      </c>
      <c r="I6540">
        <v>0.1100135792144963</v>
      </c>
      <c r="J6540">
        <v>0.39782880285095629</v>
      </c>
      <c r="K6540">
        <v>0.58954341010531741</v>
      </c>
      <c r="L6540">
        <v>0.6703481418572973</v>
      </c>
      <c r="M6540">
        <v>0.69445081652822627</v>
      </c>
      <c r="N6540">
        <v>0.68417509646004915</v>
      </c>
      <c r="O6540">
        <v>0.69749731855724961</v>
      </c>
      <c r="P6540">
        <v>0.67655884138749067</v>
      </c>
      <c r="Q6540">
        <v>0.60471254576543254</v>
      </c>
      <c r="R6540">
        <v>0.52647674403049693</v>
      </c>
      <c r="S6540">
        <v>0.47156048940182321</v>
      </c>
      <c r="T6540">
        <v>0.40358909086274281</v>
      </c>
      <c r="U6540">
        <v>0.2365067879039699</v>
      </c>
      <c r="V6540">
        <v>5.1016460426588209E-2</v>
      </c>
      <c r="W6540">
        <v>0</v>
      </c>
      <c r="X6540">
        <v>0</v>
      </c>
      <c r="Y6540">
        <v>0</v>
      </c>
      <c r="Z6540">
        <v>0</v>
      </c>
      <c r="AA6540">
        <v>0</v>
      </c>
      <c r="AB6540" s="7">
        <f t="shared" si="306"/>
        <v>6.8142826521010651</v>
      </c>
      <c r="AC6540">
        <f>INDEX(SHELF_days!$C$2:$C$289,MATCH(A6540&amp;"|"&amp;C6540,SHELF_days!$D$2:$D$289,0))</f>
        <v>21</v>
      </c>
      <c r="AD6540" s="8">
        <f t="shared" si="307"/>
        <v>143.09993569412237</v>
      </c>
      <c r="AE6540" s="7">
        <f t="shared" si="308"/>
        <v>0.69749731855724961</v>
      </c>
    </row>
    <row r="6541" spans="1:31" x14ac:dyDescent="0.45">
      <c r="A6541" t="s">
        <v>98</v>
      </c>
      <c r="B6541" t="s">
        <v>191</v>
      </c>
      <c r="C6541" t="s">
        <v>139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0.1277273136161638</v>
      </c>
      <c r="L6541">
        <v>0.42419157009326808</v>
      </c>
      <c r="M6541">
        <v>0.53352919252398445</v>
      </c>
      <c r="N6541">
        <v>0.52618567407438088</v>
      </c>
      <c r="O6541">
        <v>0.50224200145957287</v>
      </c>
      <c r="P6541">
        <v>0.50114641505010127</v>
      </c>
      <c r="Q6541">
        <v>0.53563718633136248</v>
      </c>
      <c r="R6541">
        <v>0.53560866781311167</v>
      </c>
      <c r="S6541">
        <v>0.38268761986547611</v>
      </c>
      <c r="T6541">
        <v>6.830422775406389E-2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 s="7">
        <f t="shared" si="306"/>
        <v>4.1372598685814861</v>
      </c>
      <c r="AC6541">
        <f>INDEX(SHELF_days!$C$2:$C$289,MATCH(A6541&amp;"|"&amp;C6541,SHELF_days!$D$2:$D$289,0))</f>
        <v>20</v>
      </c>
      <c r="AD6541" s="8">
        <f t="shared" si="307"/>
        <v>82.745197371629729</v>
      </c>
      <c r="AE6541" s="7">
        <f t="shared" si="308"/>
        <v>0.53563718633136248</v>
      </c>
    </row>
    <row r="6542" spans="1:31" x14ac:dyDescent="0.45">
      <c r="A6542" t="s">
        <v>98</v>
      </c>
      <c r="B6542" t="s">
        <v>192</v>
      </c>
      <c r="C6542" t="s">
        <v>134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8.5970261053544508E-2</v>
      </c>
      <c r="N6542">
        <v>0.37963217273031902</v>
      </c>
      <c r="O6542">
        <v>0.49887312653179228</v>
      </c>
      <c r="P6542">
        <v>0.49723308211392259</v>
      </c>
      <c r="Q6542">
        <v>0.48343923096635172</v>
      </c>
      <c r="R6542">
        <v>0.47115795283558137</v>
      </c>
      <c r="S6542">
        <v>0.48278741844130069</v>
      </c>
      <c r="T6542">
        <v>0.49201858191351688</v>
      </c>
      <c r="U6542">
        <v>0.44649223672884741</v>
      </c>
      <c r="V6542">
        <v>0.212818103567228</v>
      </c>
      <c r="W6542">
        <v>1.524334553291587E-2</v>
      </c>
      <c r="X6542">
        <v>0</v>
      </c>
      <c r="Y6542">
        <v>0</v>
      </c>
      <c r="Z6542">
        <v>0</v>
      </c>
      <c r="AA6542">
        <v>0</v>
      </c>
      <c r="AB6542" s="7">
        <f t="shared" si="306"/>
        <v>4.06566551241532</v>
      </c>
      <c r="AC6542">
        <f>INDEX(SHELF_days!$C$2:$C$289,MATCH(A6542&amp;"|"&amp;C6542,SHELF_days!$D$2:$D$289,0))</f>
        <v>72</v>
      </c>
      <c r="AD6542" s="8">
        <f t="shared" si="307"/>
        <v>292.72791689390306</v>
      </c>
      <c r="AE6542" s="7">
        <f t="shared" si="308"/>
        <v>0.49887312653179228</v>
      </c>
    </row>
    <row r="6543" spans="1:31" x14ac:dyDescent="0.45">
      <c r="A6543" t="s">
        <v>98</v>
      </c>
      <c r="B6543" t="s">
        <v>192</v>
      </c>
      <c r="C6543" t="s">
        <v>135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7.6376066915914862E-3</v>
      </c>
      <c r="L6543">
        <v>0.18687044568995531</v>
      </c>
      <c r="M6543">
        <v>0.48014337247274769</v>
      </c>
      <c r="N6543">
        <v>0.63047092140796768</v>
      </c>
      <c r="O6543">
        <v>0.67382433915277506</v>
      </c>
      <c r="P6543">
        <v>0.67705711901492183</v>
      </c>
      <c r="Q6543">
        <v>0.67418244180010656</v>
      </c>
      <c r="R6543">
        <v>0.66674031315912219</v>
      </c>
      <c r="S6543">
        <v>0.6665004829457718</v>
      </c>
      <c r="T6543">
        <v>0.66682983882095515</v>
      </c>
      <c r="U6543">
        <v>0.64842040593727601</v>
      </c>
      <c r="V6543">
        <v>0.56803293230217289</v>
      </c>
      <c r="W6543">
        <v>0.3065637915514059</v>
      </c>
      <c r="X6543">
        <v>3.9289445499405343E-2</v>
      </c>
      <c r="Y6543">
        <v>0</v>
      </c>
      <c r="Z6543">
        <v>0</v>
      </c>
      <c r="AA6543">
        <v>0</v>
      </c>
      <c r="AB6543" s="7">
        <f t="shared" si="306"/>
        <v>6.8925634564461751</v>
      </c>
      <c r="AC6543">
        <f>INDEX(SHELF_days!$C$2:$C$289,MATCH(A6543&amp;"|"&amp;C6543,SHELF_days!$D$2:$D$289,0))</f>
        <v>66</v>
      </c>
      <c r="AD6543" s="8">
        <f t="shared" si="307"/>
        <v>454.90918812544754</v>
      </c>
      <c r="AE6543" s="7">
        <f t="shared" si="308"/>
        <v>0.67705711901492183</v>
      </c>
    </row>
    <row r="6544" spans="1:31" x14ac:dyDescent="0.45">
      <c r="A6544" t="s">
        <v>98</v>
      </c>
      <c r="B6544" t="s">
        <v>192</v>
      </c>
      <c r="C6544" t="s">
        <v>136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2.4164508345796872E-2</v>
      </c>
      <c r="L6544">
        <v>0.27575697567568042</v>
      </c>
      <c r="M6544">
        <v>0.51488676849424775</v>
      </c>
      <c r="N6544">
        <v>0.59949294659002661</v>
      </c>
      <c r="O6544">
        <v>0.63012112653058361</v>
      </c>
      <c r="P6544">
        <v>0.63916783485240902</v>
      </c>
      <c r="Q6544">
        <v>0.63841567957142775</v>
      </c>
      <c r="R6544">
        <v>0.63266768459506084</v>
      </c>
      <c r="S6544">
        <v>0.62353064815635084</v>
      </c>
      <c r="T6544">
        <v>0.61337915748186045</v>
      </c>
      <c r="U6544">
        <v>0.59439288214438957</v>
      </c>
      <c r="V6544">
        <v>0.5420651092014821</v>
      </c>
      <c r="W6544">
        <v>0.4000606240630627</v>
      </c>
      <c r="X6544">
        <v>0.11961874586358021</v>
      </c>
      <c r="Y6544">
        <v>2.6056187562860548E-6</v>
      </c>
      <c r="Z6544">
        <v>0</v>
      </c>
      <c r="AA6544">
        <v>0</v>
      </c>
      <c r="AB6544" s="7">
        <f t="shared" si="306"/>
        <v>6.8477232971847135</v>
      </c>
      <c r="AC6544">
        <f>INDEX(SHELF_days!$C$2:$C$289,MATCH(A6544&amp;"|"&amp;C6544,SHELF_days!$D$2:$D$289,0))</f>
        <v>148</v>
      </c>
      <c r="AD6544" s="8">
        <f t="shared" si="307"/>
        <v>1013.4630479833376</v>
      </c>
      <c r="AE6544" s="7">
        <f t="shared" si="308"/>
        <v>0.63916783485240902</v>
      </c>
    </row>
    <row r="6545" spans="1:31" x14ac:dyDescent="0.45">
      <c r="A6545" t="s">
        <v>98</v>
      </c>
      <c r="B6545" t="s">
        <v>192</v>
      </c>
      <c r="C6545" t="s">
        <v>137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5.499371960449613E-2</v>
      </c>
      <c r="M6545">
        <v>0.36422206091116532</v>
      </c>
      <c r="N6545">
        <v>0.55216568352257089</v>
      </c>
      <c r="O6545">
        <v>0.58568961715600898</v>
      </c>
      <c r="P6545">
        <v>0.57825967391492872</v>
      </c>
      <c r="Q6545">
        <v>0.5681218520601431</v>
      </c>
      <c r="R6545">
        <v>0.56341217480062511</v>
      </c>
      <c r="S6545">
        <v>0.56827173921122187</v>
      </c>
      <c r="T6545">
        <v>0.569548876837356</v>
      </c>
      <c r="U6545">
        <v>0.52877833300713251</v>
      </c>
      <c r="V6545">
        <v>0.35578626340003522</v>
      </c>
      <c r="W6545">
        <v>7.7412377953458192E-2</v>
      </c>
      <c r="X6545">
        <v>3.2207156430158789E-5</v>
      </c>
      <c r="Y6545">
        <v>0</v>
      </c>
      <c r="Z6545">
        <v>0</v>
      </c>
      <c r="AA6545">
        <v>0</v>
      </c>
      <c r="AB6545" s="7">
        <f t="shared" si="306"/>
        <v>5.3666945795355723</v>
      </c>
      <c r="AC6545">
        <f>INDEX(SHELF_days!$C$2:$C$289,MATCH(A6545&amp;"|"&amp;C6545,SHELF_days!$D$2:$D$289,0))</f>
        <v>38</v>
      </c>
      <c r="AD6545" s="8">
        <f t="shared" si="307"/>
        <v>203.93439402235174</v>
      </c>
      <c r="AE6545" s="7">
        <f t="shared" si="308"/>
        <v>0.58568961715600898</v>
      </c>
    </row>
    <row r="6546" spans="1:31" x14ac:dyDescent="0.45">
      <c r="A6546" t="s">
        <v>98</v>
      </c>
      <c r="B6546" t="s">
        <v>192</v>
      </c>
      <c r="C6546" t="s">
        <v>138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2.7731600423152491E-2</v>
      </c>
      <c r="L6546">
        <v>0.38083723741876979</v>
      </c>
      <c r="M6546">
        <v>0.62248753211425112</v>
      </c>
      <c r="N6546">
        <v>0.69230769230769229</v>
      </c>
      <c r="O6546">
        <v>0.718074656188605</v>
      </c>
      <c r="P6546">
        <v>0.72479975819857945</v>
      </c>
      <c r="Q6546">
        <v>0.72464863231071475</v>
      </c>
      <c r="R6546">
        <v>0.72328849931993344</v>
      </c>
      <c r="S6546">
        <v>0.72570651352576687</v>
      </c>
      <c r="T6546">
        <v>0.7238930028713918</v>
      </c>
      <c r="U6546">
        <v>0.71218074656188601</v>
      </c>
      <c r="V6546">
        <v>0.67311470454888911</v>
      </c>
      <c r="W6546">
        <v>0.55977028865044576</v>
      </c>
      <c r="X6546">
        <v>0.22117273688982919</v>
      </c>
      <c r="Y6546">
        <v>0</v>
      </c>
      <c r="Z6546">
        <v>0</v>
      </c>
      <c r="AA6546">
        <v>0</v>
      </c>
      <c r="AB6546" s="7">
        <f t="shared" si="306"/>
        <v>8.2300136013299063</v>
      </c>
      <c r="AC6546">
        <f>INDEX(SHELF_days!$C$2:$C$289,MATCH(A6546&amp;"|"&amp;C6546,SHELF_days!$D$2:$D$289,0))</f>
        <v>21</v>
      </c>
      <c r="AD6546" s="8">
        <f t="shared" si="307"/>
        <v>172.83028562792802</v>
      </c>
      <c r="AE6546" s="7">
        <f t="shared" si="308"/>
        <v>0.72570651352576687</v>
      </c>
    </row>
    <row r="6547" spans="1:31" x14ac:dyDescent="0.45">
      <c r="A6547" t="s">
        <v>98</v>
      </c>
      <c r="B6547" t="s">
        <v>192</v>
      </c>
      <c r="C6547" t="s">
        <v>139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2.6447030376303459E-3</v>
      </c>
      <c r="N6547">
        <v>0.27588030829681132</v>
      </c>
      <c r="O6547">
        <v>0.35612815475290921</v>
      </c>
      <c r="P6547">
        <v>0.39020704246637439</v>
      </c>
      <c r="Q6547">
        <v>0.4112135408795527</v>
      </c>
      <c r="R6547">
        <v>0.42511712256309497</v>
      </c>
      <c r="S6547">
        <v>0.48556747770893149</v>
      </c>
      <c r="T6547">
        <v>0.52765603747922007</v>
      </c>
      <c r="U6547">
        <v>0.49304820915822878</v>
      </c>
      <c r="V6547">
        <v>0.19344113646667671</v>
      </c>
      <c r="W6547">
        <v>0</v>
      </c>
      <c r="X6547">
        <v>0</v>
      </c>
      <c r="Y6547">
        <v>0</v>
      </c>
      <c r="Z6547">
        <v>0</v>
      </c>
      <c r="AA6547">
        <v>0</v>
      </c>
      <c r="AB6547" s="7">
        <f t="shared" si="306"/>
        <v>3.5609037328094302</v>
      </c>
      <c r="AC6547">
        <f>INDEX(SHELF_days!$C$2:$C$289,MATCH(A6547&amp;"|"&amp;C6547,SHELF_days!$D$2:$D$289,0))</f>
        <v>20</v>
      </c>
      <c r="AD6547" s="8">
        <f t="shared" si="307"/>
        <v>71.218074656188605</v>
      </c>
      <c r="AE6547" s="7">
        <f t="shared" si="308"/>
        <v>0.52765603747922007</v>
      </c>
    </row>
    <row r="6548" spans="1:31" x14ac:dyDescent="0.45">
      <c r="A6548" t="s">
        <v>98</v>
      </c>
      <c r="B6548" t="s">
        <v>193</v>
      </c>
      <c r="C6548" t="s">
        <v>134</v>
      </c>
      <c r="D6548">
        <v>0.13739999999999999</v>
      </c>
      <c r="E6548">
        <v>0.13739999999999999</v>
      </c>
      <c r="F6548">
        <v>0.13739999999999999</v>
      </c>
      <c r="G6548">
        <v>0.13739999999999999</v>
      </c>
      <c r="H6548">
        <v>0.13739999999999999</v>
      </c>
      <c r="I6548">
        <v>0.13739999999999999</v>
      </c>
      <c r="J6548">
        <v>0.13739999999999999</v>
      </c>
      <c r="K6548">
        <v>0.13739999999999999</v>
      </c>
      <c r="L6548">
        <v>0.13739999999999999</v>
      </c>
      <c r="M6548">
        <v>0.13739999999999999</v>
      </c>
      <c r="N6548">
        <v>0.13739999999999999</v>
      </c>
      <c r="O6548">
        <v>0.13739999999999999</v>
      </c>
      <c r="P6548">
        <v>0.13739999999999999</v>
      </c>
      <c r="Q6548">
        <v>0.13739999999999999</v>
      </c>
      <c r="R6548">
        <v>0.13739999999999999</v>
      </c>
      <c r="S6548">
        <v>0.13739999999999999</v>
      </c>
      <c r="T6548">
        <v>0.13739999999999999</v>
      </c>
      <c r="U6548">
        <v>0.13739999999999999</v>
      </c>
      <c r="V6548">
        <v>0.13739999999999999</v>
      </c>
      <c r="W6548">
        <v>0.13739999999999999</v>
      </c>
      <c r="X6548">
        <v>0.13739999999999999</v>
      </c>
      <c r="Y6548">
        <v>0.13739999999999999</v>
      </c>
      <c r="Z6548">
        <v>0.13739999999999999</v>
      </c>
      <c r="AA6548">
        <v>0.13739999999999999</v>
      </c>
      <c r="AB6548" s="7">
        <f t="shared" si="306"/>
        <v>3.2975999999999996</v>
      </c>
      <c r="AC6548">
        <f>INDEX(SHELF_days!$C$2:$C$289,MATCH(A6548&amp;"|"&amp;C6548,SHELF_days!$D$2:$D$289,0))</f>
        <v>72</v>
      </c>
      <c r="AD6548" s="8">
        <f t="shared" si="307"/>
        <v>237.42719999999997</v>
      </c>
      <c r="AE6548" s="7">
        <f t="shared" si="308"/>
        <v>0.13739999999999999</v>
      </c>
    </row>
    <row r="6549" spans="1:31" x14ac:dyDescent="0.45">
      <c r="A6549" t="s">
        <v>98</v>
      </c>
      <c r="B6549" t="s">
        <v>193</v>
      </c>
      <c r="C6549" t="s">
        <v>135</v>
      </c>
      <c r="D6549">
        <v>0.13739999999999999</v>
      </c>
      <c r="E6549">
        <v>0.13739999999999999</v>
      </c>
      <c r="F6549">
        <v>0.13739999999999999</v>
      </c>
      <c r="G6549">
        <v>0.13739999999999999</v>
      </c>
      <c r="H6549">
        <v>0.13739999999999999</v>
      </c>
      <c r="I6549">
        <v>0.13739999999999999</v>
      </c>
      <c r="J6549">
        <v>0.13739999999999999</v>
      </c>
      <c r="K6549">
        <v>0.13739999999999999</v>
      </c>
      <c r="L6549">
        <v>0.13739999999999999</v>
      </c>
      <c r="M6549">
        <v>0.13739999999999999</v>
      </c>
      <c r="N6549">
        <v>0.13739999999999999</v>
      </c>
      <c r="O6549">
        <v>0.13739999999999999</v>
      </c>
      <c r="P6549">
        <v>0.13739999999999999</v>
      </c>
      <c r="Q6549">
        <v>0.13739999999999999</v>
      </c>
      <c r="R6549">
        <v>0.13739999999999999</v>
      </c>
      <c r="S6549">
        <v>0.13739999999999999</v>
      </c>
      <c r="T6549">
        <v>0.13739999999999999</v>
      </c>
      <c r="U6549">
        <v>0.13739999999999999</v>
      </c>
      <c r="V6549">
        <v>0.13739999999999999</v>
      </c>
      <c r="W6549">
        <v>0.13739999999999999</v>
      </c>
      <c r="X6549">
        <v>0.13739999999999999</v>
      </c>
      <c r="Y6549">
        <v>0.13739999999999999</v>
      </c>
      <c r="Z6549">
        <v>0.13739999999999999</v>
      </c>
      <c r="AA6549">
        <v>0.13739999999999999</v>
      </c>
      <c r="AB6549" s="7">
        <f t="shared" si="306"/>
        <v>3.2975999999999996</v>
      </c>
      <c r="AC6549">
        <f>INDEX(SHELF_days!$C$2:$C$289,MATCH(A6549&amp;"|"&amp;C6549,SHELF_days!$D$2:$D$289,0))</f>
        <v>66</v>
      </c>
      <c r="AD6549" s="8">
        <f t="shared" si="307"/>
        <v>217.64159999999998</v>
      </c>
      <c r="AE6549" s="7">
        <f t="shared" si="308"/>
        <v>0.13739999999999999</v>
      </c>
    </row>
    <row r="6550" spans="1:31" x14ac:dyDescent="0.45">
      <c r="A6550" t="s">
        <v>98</v>
      </c>
      <c r="B6550" t="s">
        <v>193</v>
      </c>
      <c r="C6550" t="s">
        <v>136</v>
      </c>
      <c r="D6550">
        <v>0.13739999999999999</v>
      </c>
      <c r="E6550">
        <v>0.13739999999999999</v>
      </c>
      <c r="F6550">
        <v>0.13739999999999999</v>
      </c>
      <c r="G6550">
        <v>0.13739999999999999</v>
      </c>
      <c r="H6550">
        <v>0.13739999999999999</v>
      </c>
      <c r="I6550">
        <v>0.13739999999999999</v>
      </c>
      <c r="J6550">
        <v>0.13739999999999999</v>
      </c>
      <c r="K6550">
        <v>0.13739999999999999</v>
      </c>
      <c r="L6550">
        <v>0.13739999999999999</v>
      </c>
      <c r="M6550">
        <v>0.13739999999999999</v>
      </c>
      <c r="N6550">
        <v>0.13739999999999999</v>
      </c>
      <c r="O6550">
        <v>0.13739999999999999</v>
      </c>
      <c r="P6550">
        <v>0.13739999999999999</v>
      </c>
      <c r="Q6550">
        <v>0.13739999999999999</v>
      </c>
      <c r="R6550">
        <v>0.13739999999999999</v>
      </c>
      <c r="S6550">
        <v>0.13739999999999999</v>
      </c>
      <c r="T6550">
        <v>0.13739999999999999</v>
      </c>
      <c r="U6550">
        <v>0.13739999999999999</v>
      </c>
      <c r="V6550">
        <v>0.13739999999999999</v>
      </c>
      <c r="W6550">
        <v>0.13739999999999999</v>
      </c>
      <c r="X6550">
        <v>0.13739999999999999</v>
      </c>
      <c r="Y6550">
        <v>0.13739999999999999</v>
      </c>
      <c r="Z6550">
        <v>0.13739999999999999</v>
      </c>
      <c r="AA6550">
        <v>0.13739999999999999</v>
      </c>
      <c r="AB6550" s="7">
        <f t="shared" si="306"/>
        <v>3.2975999999999996</v>
      </c>
      <c r="AC6550">
        <f>INDEX(SHELF_days!$C$2:$C$289,MATCH(A6550&amp;"|"&amp;C6550,SHELF_days!$D$2:$D$289,0))</f>
        <v>148</v>
      </c>
      <c r="AD6550" s="8">
        <f t="shared" si="307"/>
        <v>488.04479999999995</v>
      </c>
      <c r="AE6550" s="7">
        <f t="shared" si="308"/>
        <v>0.13739999999999999</v>
      </c>
    </row>
    <row r="6551" spans="1:31" x14ac:dyDescent="0.45">
      <c r="A6551" t="s">
        <v>98</v>
      </c>
      <c r="B6551" t="s">
        <v>193</v>
      </c>
      <c r="C6551" t="s">
        <v>137</v>
      </c>
      <c r="D6551">
        <v>0.13739999999999999</v>
      </c>
      <c r="E6551">
        <v>0.13739999999999999</v>
      </c>
      <c r="F6551">
        <v>0.13739999999999999</v>
      </c>
      <c r="G6551">
        <v>0.13739999999999999</v>
      </c>
      <c r="H6551">
        <v>0.13739999999999999</v>
      </c>
      <c r="I6551">
        <v>0.13739999999999999</v>
      </c>
      <c r="J6551">
        <v>0.13739999999999999</v>
      </c>
      <c r="K6551">
        <v>0.13739999999999999</v>
      </c>
      <c r="L6551">
        <v>0.13739999999999999</v>
      </c>
      <c r="M6551">
        <v>0.13739999999999999</v>
      </c>
      <c r="N6551">
        <v>0.13739999999999999</v>
      </c>
      <c r="O6551">
        <v>0.13739999999999999</v>
      </c>
      <c r="P6551">
        <v>0.13739999999999999</v>
      </c>
      <c r="Q6551">
        <v>0.13739999999999999</v>
      </c>
      <c r="R6551">
        <v>0.13739999999999999</v>
      </c>
      <c r="S6551">
        <v>0.13739999999999999</v>
      </c>
      <c r="T6551">
        <v>0.13739999999999999</v>
      </c>
      <c r="U6551">
        <v>0.13739999999999999</v>
      </c>
      <c r="V6551">
        <v>0.13739999999999999</v>
      </c>
      <c r="W6551">
        <v>0.13739999999999999</v>
      </c>
      <c r="X6551">
        <v>0.13739999999999999</v>
      </c>
      <c r="Y6551">
        <v>0.13739999999999999</v>
      </c>
      <c r="Z6551">
        <v>0.13739999999999999</v>
      </c>
      <c r="AA6551">
        <v>0.13739999999999999</v>
      </c>
      <c r="AB6551" s="7">
        <f t="shared" si="306"/>
        <v>3.2975999999999996</v>
      </c>
      <c r="AC6551">
        <f>INDEX(SHELF_days!$C$2:$C$289,MATCH(A6551&amp;"|"&amp;C6551,SHELF_days!$D$2:$D$289,0))</f>
        <v>38</v>
      </c>
      <c r="AD6551" s="8">
        <f t="shared" si="307"/>
        <v>125.30879999999999</v>
      </c>
      <c r="AE6551" s="7">
        <f t="shared" si="308"/>
        <v>0.13739999999999999</v>
      </c>
    </row>
    <row r="6552" spans="1:31" x14ac:dyDescent="0.45">
      <c r="A6552" t="s">
        <v>98</v>
      </c>
      <c r="B6552" t="s">
        <v>193</v>
      </c>
      <c r="C6552" t="s">
        <v>138</v>
      </c>
      <c r="D6552">
        <v>0.13739999999999999</v>
      </c>
      <c r="E6552">
        <v>0.13739999999999999</v>
      </c>
      <c r="F6552">
        <v>0.13739999999999999</v>
      </c>
      <c r="G6552">
        <v>0.13739999999999999</v>
      </c>
      <c r="H6552">
        <v>0.13739999999999999</v>
      </c>
      <c r="I6552">
        <v>0.13739999999999999</v>
      </c>
      <c r="J6552">
        <v>0.13739999999999999</v>
      </c>
      <c r="K6552">
        <v>0.13739999999999999</v>
      </c>
      <c r="L6552">
        <v>0.13739999999999999</v>
      </c>
      <c r="M6552">
        <v>0.13739999999999999</v>
      </c>
      <c r="N6552">
        <v>0.13739999999999999</v>
      </c>
      <c r="O6552">
        <v>0.13739999999999999</v>
      </c>
      <c r="P6552">
        <v>0.13739999999999999</v>
      </c>
      <c r="Q6552">
        <v>0.13739999999999999</v>
      </c>
      <c r="R6552">
        <v>0.13739999999999999</v>
      </c>
      <c r="S6552">
        <v>0.13739999999999999</v>
      </c>
      <c r="T6552">
        <v>0.13739999999999999</v>
      </c>
      <c r="U6552">
        <v>0.13739999999999999</v>
      </c>
      <c r="V6552">
        <v>0.13739999999999999</v>
      </c>
      <c r="W6552">
        <v>0.13739999999999999</v>
      </c>
      <c r="X6552">
        <v>0.13739999999999999</v>
      </c>
      <c r="Y6552">
        <v>0.13739999999999999</v>
      </c>
      <c r="Z6552">
        <v>0.13739999999999999</v>
      </c>
      <c r="AA6552">
        <v>0.13739999999999999</v>
      </c>
      <c r="AB6552" s="7">
        <f t="shared" si="306"/>
        <v>3.2975999999999996</v>
      </c>
      <c r="AC6552">
        <f>INDEX(SHELF_days!$C$2:$C$289,MATCH(A6552&amp;"|"&amp;C6552,SHELF_days!$D$2:$D$289,0))</f>
        <v>21</v>
      </c>
      <c r="AD6552" s="8">
        <f t="shared" si="307"/>
        <v>69.249599999999987</v>
      </c>
      <c r="AE6552" s="7">
        <f t="shared" si="308"/>
        <v>0.13739999999999999</v>
      </c>
    </row>
    <row r="6553" spans="1:31" x14ac:dyDescent="0.45">
      <c r="A6553" t="s">
        <v>98</v>
      </c>
      <c r="B6553" t="s">
        <v>193</v>
      </c>
      <c r="C6553" t="s">
        <v>139</v>
      </c>
      <c r="D6553">
        <v>0.13739999999999999</v>
      </c>
      <c r="E6553">
        <v>0.13739999999999999</v>
      </c>
      <c r="F6553">
        <v>0.13739999999999999</v>
      </c>
      <c r="G6553">
        <v>0.13739999999999999</v>
      </c>
      <c r="H6553">
        <v>0.13739999999999999</v>
      </c>
      <c r="I6553">
        <v>0.13739999999999999</v>
      </c>
      <c r="J6553">
        <v>0.13739999999999999</v>
      </c>
      <c r="K6553">
        <v>0.13739999999999999</v>
      </c>
      <c r="L6553">
        <v>0.13739999999999999</v>
      </c>
      <c r="M6553">
        <v>0.13739999999999999</v>
      </c>
      <c r="N6553">
        <v>0.13739999999999999</v>
      </c>
      <c r="O6553">
        <v>0.13739999999999999</v>
      </c>
      <c r="P6553">
        <v>0.13739999999999999</v>
      </c>
      <c r="Q6553">
        <v>0.13739999999999999</v>
      </c>
      <c r="R6553">
        <v>0.13739999999999999</v>
      </c>
      <c r="S6553">
        <v>0.13739999999999999</v>
      </c>
      <c r="T6553">
        <v>0.13739999999999999</v>
      </c>
      <c r="U6553">
        <v>0.13739999999999999</v>
      </c>
      <c r="V6553">
        <v>0.13739999999999999</v>
      </c>
      <c r="W6553">
        <v>0.13739999999999999</v>
      </c>
      <c r="X6553">
        <v>0.13739999999999999</v>
      </c>
      <c r="Y6553">
        <v>0.13739999999999999</v>
      </c>
      <c r="Z6553">
        <v>0.13739999999999999</v>
      </c>
      <c r="AA6553">
        <v>0.13739999999999999</v>
      </c>
      <c r="AB6553" s="7">
        <f t="shared" si="306"/>
        <v>3.2975999999999996</v>
      </c>
      <c r="AC6553">
        <f>INDEX(SHELF_days!$C$2:$C$289,MATCH(A6553&amp;"|"&amp;C6553,SHELF_days!$D$2:$D$289,0))</f>
        <v>20</v>
      </c>
      <c r="AD6553" s="8">
        <f t="shared" si="307"/>
        <v>65.951999999999998</v>
      </c>
      <c r="AE6553" s="7">
        <f t="shared" si="308"/>
        <v>0.13739999999999999</v>
      </c>
    </row>
    <row r="6554" spans="1:31" x14ac:dyDescent="0.45">
      <c r="A6554" t="s">
        <v>102</v>
      </c>
      <c r="B6554" t="s">
        <v>168</v>
      </c>
      <c r="C6554" t="s">
        <v>134</v>
      </c>
      <c r="D6554">
        <v>0.8</v>
      </c>
      <c r="E6554">
        <v>0.8</v>
      </c>
      <c r="F6554">
        <v>0.8</v>
      </c>
      <c r="G6554">
        <v>0.8</v>
      </c>
      <c r="H6554">
        <v>0.8</v>
      </c>
      <c r="I6554">
        <v>0.8</v>
      </c>
      <c r="J6554">
        <v>0.8</v>
      </c>
      <c r="K6554">
        <v>0.8</v>
      </c>
      <c r="L6554">
        <v>0.8</v>
      </c>
      <c r="M6554">
        <v>0.8</v>
      </c>
      <c r="N6554">
        <v>0.8</v>
      </c>
      <c r="O6554">
        <v>0.8</v>
      </c>
      <c r="P6554">
        <v>0.8</v>
      </c>
      <c r="Q6554">
        <v>0.8</v>
      </c>
      <c r="R6554">
        <v>0.8</v>
      </c>
      <c r="S6554">
        <v>0.8</v>
      </c>
      <c r="T6554">
        <v>0.8</v>
      </c>
      <c r="U6554">
        <v>0.8</v>
      </c>
      <c r="V6554">
        <v>0.8</v>
      </c>
      <c r="W6554">
        <v>0.8</v>
      </c>
      <c r="X6554">
        <v>0.8</v>
      </c>
      <c r="Y6554">
        <v>0.8</v>
      </c>
      <c r="Z6554">
        <v>0.8</v>
      </c>
      <c r="AA6554">
        <v>0.8</v>
      </c>
      <c r="AB6554" s="7">
        <f t="shared" si="306"/>
        <v>19.200000000000006</v>
      </c>
      <c r="AC6554">
        <f>INDEX(SHELF_days!$C$2:$C$289,MATCH(A6554&amp;"|"&amp;C6554,SHELF_days!$D$2:$D$289,0))</f>
        <v>39</v>
      </c>
      <c r="AD6554" s="8">
        <f t="shared" si="307"/>
        <v>748.8000000000003</v>
      </c>
      <c r="AE6554" s="7">
        <f t="shared" si="308"/>
        <v>0.8</v>
      </c>
    </row>
    <row r="6555" spans="1:31" x14ac:dyDescent="0.45">
      <c r="A6555" t="s">
        <v>102</v>
      </c>
      <c r="B6555" t="s">
        <v>168</v>
      </c>
      <c r="C6555" t="s">
        <v>135</v>
      </c>
      <c r="D6555">
        <v>0.8</v>
      </c>
      <c r="E6555">
        <v>0.8</v>
      </c>
      <c r="F6555">
        <v>0.8</v>
      </c>
      <c r="G6555">
        <v>0.8</v>
      </c>
      <c r="H6555">
        <v>0.8</v>
      </c>
      <c r="I6555">
        <v>0.8</v>
      </c>
      <c r="J6555">
        <v>0.8</v>
      </c>
      <c r="K6555">
        <v>0.8</v>
      </c>
      <c r="L6555">
        <v>0.8</v>
      </c>
      <c r="M6555">
        <v>0.8</v>
      </c>
      <c r="N6555">
        <v>0.8</v>
      </c>
      <c r="O6555">
        <v>0.8</v>
      </c>
      <c r="P6555">
        <v>0.8</v>
      </c>
      <c r="Q6555">
        <v>0.8</v>
      </c>
      <c r="R6555">
        <v>0.8</v>
      </c>
      <c r="S6555">
        <v>0.8</v>
      </c>
      <c r="T6555">
        <v>0.8</v>
      </c>
      <c r="U6555">
        <v>0.8</v>
      </c>
      <c r="V6555">
        <v>0.8</v>
      </c>
      <c r="W6555">
        <v>0.8</v>
      </c>
      <c r="X6555">
        <v>0.8</v>
      </c>
      <c r="Y6555">
        <v>0.8</v>
      </c>
      <c r="Z6555">
        <v>0.8</v>
      </c>
      <c r="AA6555">
        <v>0.8</v>
      </c>
      <c r="AB6555" s="7">
        <f t="shared" si="306"/>
        <v>19.200000000000006</v>
      </c>
      <c r="AC6555">
        <f>INDEX(SHELF_days!$C$2:$C$289,MATCH(A6555&amp;"|"&amp;C6555,SHELF_days!$D$2:$D$289,0))</f>
        <v>102</v>
      </c>
      <c r="AD6555" s="8">
        <f t="shared" si="307"/>
        <v>1958.4000000000005</v>
      </c>
      <c r="AE6555" s="7">
        <f t="shared" si="308"/>
        <v>0.8</v>
      </c>
    </row>
    <row r="6556" spans="1:31" x14ac:dyDescent="0.45">
      <c r="A6556" t="s">
        <v>102</v>
      </c>
      <c r="B6556" t="s">
        <v>168</v>
      </c>
      <c r="C6556" t="s">
        <v>136</v>
      </c>
      <c r="D6556">
        <v>0.8</v>
      </c>
      <c r="E6556">
        <v>0.8</v>
      </c>
      <c r="F6556">
        <v>0.8</v>
      </c>
      <c r="G6556">
        <v>0.8</v>
      </c>
      <c r="H6556">
        <v>0.8</v>
      </c>
      <c r="I6556">
        <v>0.8</v>
      </c>
      <c r="J6556">
        <v>0.8</v>
      </c>
      <c r="K6556">
        <v>0.8</v>
      </c>
      <c r="L6556">
        <v>0.8</v>
      </c>
      <c r="M6556">
        <v>0.8</v>
      </c>
      <c r="N6556">
        <v>0.8</v>
      </c>
      <c r="O6556">
        <v>0.8</v>
      </c>
      <c r="P6556">
        <v>0.8</v>
      </c>
      <c r="Q6556">
        <v>0.8</v>
      </c>
      <c r="R6556">
        <v>0.8</v>
      </c>
      <c r="S6556">
        <v>0.8</v>
      </c>
      <c r="T6556">
        <v>0.8</v>
      </c>
      <c r="U6556">
        <v>0.8</v>
      </c>
      <c r="V6556">
        <v>0.8</v>
      </c>
      <c r="W6556">
        <v>0.8</v>
      </c>
      <c r="X6556">
        <v>0.8</v>
      </c>
      <c r="Y6556">
        <v>0.8</v>
      </c>
      <c r="Z6556">
        <v>0.8</v>
      </c>
      <c r="AA6556">
        <v>0.8</v>
      </c>
      <c r="AB6556" s="7">
        <f t="shared" si="306"/>
        <v>19.200000000000006</v>
      </c>
      <c r="AC6556">
        <f>INDEX(SHELF_days!$C$2:$C$289,MATCH(A6556&amp;"|"&amp;C6556,SHELF_days!$D$2:$D$289,0))</f>
        <v>72</v>
      </c>
      <c r="AD6556" s="8">
        <f t="shared" si="307"/>
        <v>1382.4000000000005</v>
      </c>
      <c r="AE6556" s="7">
        <f t="shared" si="308"/>
        <v>0.8</v>
      </c>
    </row>
    <row r="6557" spans="1:31" x14ac:dyDescent="0.45">
      <c r="A6557" t="s">
        <v>102</v>
      </c>
      <c r="B6557" t="s">
        <v>168</v>
      </c>
      <c r="C6557" t="s">
        <v>137</v>
      </c>
      <c r="D6557">
        <v>0.8</v>
      </c>
      <c r="E6557">
        <v>0.8</v>
      </c>
      <c r="F6557">
        <v>0.8</v>
      </c>
      <c r="G6557">
        <v>0.8</v>
      </c>
      <c r="H6557">
        <v>0.8</v>
      </c>
      <c r="I6557">
        <v>0.8</v>
      </c>
      <c r="J6557">
        <v>0.8</v>
      </c>
      <c r="K6557">
        <v>0.8</v>
      </c>
      <c r="L6557">
        <v>0.8</v>
      </c>
      <c r="M6557">
        <v>0.8</v>
      </c>
      <c r="N6557">
        <v>0.8</v>
      </c>
      <c r="O6557">
        <v>0.8</v>
      </c>
      <c r="P6557">
        <v>0.8</v>
      </c>
      <c r="Q6557">
        <v>0.8</v>
      </c>
      <c r="R6557">
        <v>0.8</v>
      </c>
      <c r="S6557">
        <v>0.8</v>
      </c>
      <c r="T6557">
        <v>0.8</v>
      </c>
      <c r="U6557">
        <v>0.8</v>
      </c>
      <c r="V6557">
        <v>0.8</v>
      </c>
      <c r="W6557">
        <v>0.8</v>
      </c>
      <c r="X6557">
        <v>0.8</v>
      </c>
      <c r="Y6557">
        <v>0.8</v>
      </c>
      <c r="Z6557">
        <v>0.8</v>
      </c>
      <c r="AA6557">
        <v>0.8</v>
      </c>
      <c r="AB6557" s="7">
        <f t="shared" si="306"/>
        <v>19.200000000000006</v>
      </c>
      <c r="AC6557">
        <f>INDEX(SHELF_days!$C$2:$C$289,MATCH(A6557&amp;"|"&amp;C6557,SHELF_days!$D$2:$D$289,0))</f>
        <v>138</v>
      </c>
      <c r="AD6557" s="8">
        <f t="shared" si="307"/>
        <v>2649.6000000000008</v>
      </c>
      <c r="AE6557" s="7">
        <f t="shared" si="308"/>
        <v>0.8</v>
      </c>
    </row>
    <row r="6558" spans="1:31" x14ac:dyDescent="0.45">
      <c r="A6558" t="s">
        <v>102</v>
      </c>
      <c r="B6558" t="s">
        <v>168</v>
      </c>
      <c r="C6558" t="s">
        <v>138</v>
      </c>
      <c r="D6558">
        <v>0.8</v>
      </c>
      <c r="E6558">
        <v>0.8</v>
      </c>
      <c r="F6558">
        <v>0.8</v>
      </c>
      <c r="G6558">
        <v>0.8</v>
      </c>
      <c r="H6558">
        <v>0.8</v>
      </c>
      <c r="I6558">
        <v>0.8</v>
      </c>
      <c r="J6558">
        <v>0.8</v>
      </c>
      <c r="K6558">
        <v>0.8</v>
      </c>
      <c r="L6558">
        <v>0.8</v>
      </c>
      <c r="M6558">
        <v>0.8</v>
      </c>
      <c r="N6558">
        <v>0.8</v>
      </c>
      <c r="O6558">
        <v>0.8</v>
      </c>
      <c r="P6558">
        <v>0.8</v>
      </c>
      <c r="Q6558">
        <v>0.8</v>
      </c>
      <c r="R6558">
        <v>0.8</v>
      </c>
      <c r="S6558">
        <v>0.8</v>
      </c>
      <c r="T6558">
        <v>0.8</v>
      </c>
      <c r="U6558">
        <v>0.8</v>
      </c>
      <c r="V6558">
        <v>0.8</v>
      </c>
      <c r="W6558">
        <v>0.8</v>
      </c>
      <c r="X6558">
        <v>0.8</v>
      </c>
      <c r="Y6558">
        <v>0.8</v>
      </c>
      <c r="Z6558">
        <v>0.8</v>
      </c>
      <c r="AA6558">
        <v>0.8</v>
      </c>
      <c r="AB6558" s="7">
        <f t="shared" si="306"/>
        <v>19.200000000000006</v>
      </c>
      <c r="AC6558">
        <f>INDEX(SHELF_days!$C$2:$C$289,MATCH(A6558&amp;"|"&amp;C6558,SHELF_days!$D$2:$D$289,0))</f>
        <v>5</v>
      </c>
      <c r="AD6558" s="8">
        <f t="shared" si="307"/>
        <v>96.000000000000028</v>
      </c>
      <c r="AE6558" s="7">
        <f t="shared" si="308"/>
        <v>0.8</v>
      </c>
    </row>
    <row r="6559" spans="1:31" x14ac:dyDescent="0.45">
      <c r="A6559" t="s">
        <v>102</v>
      </c>
      <c r="B6559" t="s">
        <v>168</v>
      </c>
      <c r="C6559" t="s">
        <v>139</v>
      </c>
      <c r="D6559">
        <v>0.8</v>
      </c>
      <c r="E6559">
        <v>0.8</v>
      </c>
      <c r="F6559">
        <v>0.8</v>
      </c>
      <c r="G6559">
        <v>0.8</v>
      </c>
      <c r="H6559">
        <v>0.8</v>
      </c>
      <c r="I6559">
        <v>0.8</v>
      </c>
      <c r="J6559">
        <v>0.8</v>
      </c>
      <c r="K6559">
        <v>0.8</v>
      </c>
      <c r="L6559">
        <v>0.8</v>
      </c>
      <c r="M6559">
        <v>0.8</v>
      </c>
      <c r="N6559">
        <v>0.8</v>
      </c>
      <c r="O6559">
        <v>0.8</v>
      </c>
      <c r="P6559">
        <v>0.8</v>
      </c>
      <c r="Q6559">
        <v>0.8</v>
      </c>
      <c r="R6559">
        <v>0.8</v>
      </c>
      <c r="S6559">
        <v>0.8</v>
      </c>
      <c r="T6559">
        <v>0.8</v>
      </c>
      <c r="U6559">
        <v>0.8</v>
      </c>
      <c r="V6559">
        <v>0.8</v>
      </c>
      <c r="W6559">
        <v>0.8</v>
      </c>
      <c r="X6559">
        <v>0.8</v>
      </c>
      <c r="Y6559">
        <v>0.8</v>
      </c>
      <c r="Z6559">
        <v>0.8</v>
      </c>
      <c r="AA6559">
        <v>0.8</v>
      </c>
      <c r="AB6559" s="7">
        <f t="shared" si="306"/>
        <v>19.200000000000006</v>
      </c>
      <c r="AC6559">
        <f>INDEX(SHELF_days!$C$2:$C$289,MATCH(A6559&amp;"|"&amp;C6559,SHELF_days!$D$2:$D$289,0))</f>
        <v>9</v>
      </c>
      <c r="AD6559" s="8">
        <f t="shared" si="307"/>
        <v>172.80000000000007</v>
      </c>
      <c r="AE6559" s="7">
        <f t="shared" si="308"/>
        <v>0.8</v>
      </c>
    </row>
    <row r="6560" spans="1:31" x14ac:dyDescent="0.45">
      <c r="A6560" t="s">
        <v>102</v>
      </c>
      <c r="B6560" t="s">
        <v>169</v>
      </c>
      <c r="C6560" t="s">
        <v>134</v>
      </c>
      <c r="D6560">
        <v>0.67770506154519372</v>
      </c>
      <c r="E6560">
        <v>0.67770506154519372</v>
      </c>
      <c r="F6560">
        <v>0.67770506154519372</v>
      </c>
      <c r="G6560">
        <v>0.67770506154519372</v>
      </c>
      <c r="H6560">
        <v>0.67770506154519372</v>
      </c>
      <c r="I6560">
        <v>0.67770506154519372</v>
      </c>
      <c r="J6560">
        <v>0.68752978583725743</v>
      </c>
      <c r="K6560">
        <v>0.68097996964254837</v>
      </c>
      <c r="L6560">
        <v>0.66460542915577558</v>
      </c>
      <c r="M6560">
        <v>0.65150579676635734</v>
      </c>
      <c r="N6560">
        <v>0.65150579676635734</v>
      </c>
      <c r="O6560">
        <v>0.65150579676635734</v>
      </c>
      <c r="P6560">
        <v>0.65150579676635734</v>
      </c>
      <c r="Q6560">
        <v>0.65150579676635734</v>
      </c>
      <c r="R6560">
        <v>0.65478070486371187</v>
      </c>
      <c r="S6560">
        <v>0.66133052105842105</v>
      </c>
      <c r="T6560">
        <v>0.72682868300551218</v>
      </c>
      <c r="U6560">
        <v>0.74647813158963949</v>
      </c>
      <c r="V6560">
        <v>0.74647813158963949</v>
      </c>
      <c r="W6560">
        <v>0.74647813158963949</v>
      </c>
      <c r="X6560">
        <v>0.74647813158963949</v>
      </c>
      <c r="Y6560">
        <v>0.74320322349228496</v>
      </c>
      <c r="Z6560">
        <v>0.73337849920022125</v>
      </c>
      <c r="AA6560">
        <v>0.6842548777399029</v>
      </c>
      <c r="AB6560" s="7">
        <f t="shared" si="306"/>
        <v>16.546563573457146</v>
      </c>
      <c r="AC6560">
        <f>INDEX(SHELF_days!$C$2:$C$289,MATCH(A6560&amp;"|"&amp;C6560,SHELF_days!$D$2:$D$289,0))</f>
        <v>39</v>
      </c>
      <c r="AD6560" s="8">
        <f t="shared" si="307"/>
        <v>645.31597936482865</v>
      </c>
      <c r="AE6560" s="7">
        <f t="shared" si="308"/>
        <v>0.74647813158963949</v>
      </c>
    </row>
    <row r="6561" spans="1:31" x14ac:dyDescent="0.45">
      <c r="A6561" t="s">
        <v>102</v>
      </c>
      <c r="B6561" t="s">
        <v>169</v>
      </c>
      <c r="C6561" t="s">
        <v>135</v>
      </c>
      <c r="D6561">
        <v>0.64380013065493491</v>
      </c>
      <c r="E6561">
        <v>0.64254795991182867</v>
      </c>
      <c r="F6561">
        <v>0.64129578916872254</v>
      </c>
      <c r="G6561">
        <v>0.64129578916872254</v>
      </c>
      <c r="H6561">
        <v>0.64129578916872254</v>
      </c>
      <c r="I6561">
        <v>0.64129578916872254</v>
      </c>
      <c r="J6561">
        <v>0.64129578916872254</v>
      </c>
      <c r="K6561">
        <v>0.64254795991182867</v>
      </c>
      <c r="L6561">
        <v>0.64254795991182867</v>
      </c>
      <c r="M6561">
        <v>0.64380013065493491</v>
      </c>
      <c r="N6561">
        <v>0.65006098437046567</v>
      </c>
      <c r="O6561">
        <v>0.65757400882910266</v>
      </c>
      <c r="P6561">
        <v>0.66508703328773944</v>
      </c>
      <c r="Q6561">
        <v>0.67134788700327019</v>
      </c>
      <c r="R6561">
        <v>0.68011308220501332</v>
      </c>
      <c r="S6561">
        <v>0.69388696037918107</v>
      </c>
      <c r="T6561">
        <v>0.74146944861721498</v>
      </c>
      <c r="U6561">
        <v>0.74397379010342712</v>
      </c>
      <c r="V6561">
        <v>0.74397379010342712</v>
      </c>
      <c r="W6561">
        <v>0.74397379010342712</v>
      </c>
      <c r="X6561">
        <v>0.74397379010342712</v>
      </c>
      <c r="Y6561">
        <v>0.74272161936032111</v>
      </c>
      <c r="Z6561">
        <v>0.72393905821372884</v>
      </c>
      <c r="AA6561">
        <v>0.65006098437046567</v>
      </c>
      <c r="AB6561" s="7">
        <f t="shared" si="306"/>
        <v>16.27387931393918</v>
      </c>
      <c r="AC6561">
        <f>INDEX(SHELF_days!$C$2:$C$289,MATCH(A6561&amp;"|"&amp;C6561,SHELF_days!$D$2:$D$289,0))</f>
        <v>102</v>
      </c>
      <c r="AD6561" s="8">
        <f t="shared" si="307"/>
        <v>1659.9356900217963</v>
      </c>
      <c r="AE6561" s="7">
        <f t="shared" si="308"/>
        <v>0.74397379010342712</v>
      </c>
    </row>
    <row r="6562" spans="1:31" x14ac:dyDescent="0.45">
      <c r="A6562" t="s">
        <v>102</v>
      </c>
      <c r="B6562" t="s">
        <v>169</v>
      </c>
      <c r="C6562" t="s">
        <v>136</v>
      </c>
      <c r="D6562">
        <v>0.63294798421468157</v>
      </c>
      <c r="E6562">
        <v>0.63294798421468157</v>
      </c>
      <c r="F6562">
        <v>0.63294798421468157</v>
      </c>
      <c r="G6562">
        <v>0.63294798421468157</v>
      </c>
      <c r="H6562">
        <v>0.63294798421468157</v>
      </c>
      <c r="I6562">
        <v>0.63294798421468157</v>
      </c>
      <c r="J6562">
        <v>0.63826970987288267</v>
      </c>
      <c r="K6562">
        <v>0.63826970987288267</v>
      </c>
      <c r="L6562">
        <v>0.6347218927674152</v>
      </c>
      <c r="M6562">
        <v>0.6294001671092142</v>
      </c>
      <c r="N6562">
        <v>0.63294798421468157</v>
      </c>
      <c r="O6562">
        <v>0.63649580132014905</v>
      </c>
      <c r="P6562">
        <v>0.6400436184256163</v>
      </c>
      <c r="Q6562">
        <v>0.64181752697835015</v>
      </c>
      <c r="R6562">
        <v>0.64181752697835015</v>
      </c>
      <c r="S6562">
        <v>0.65600879540021995</v>
      </c>
      <c r="T6562">
        <v>0.71632168619316627</v>
      </c>
      <c r="U6562">
        <v>0.73583468027323706</v>
      </c>
      <c r="V6562">
        <v>0.73583468027323706</v>
      </c>
      <c r="W6562">
        <v>0.73583468027323706</v>
      </c>
      <c r="X6562">
        <v>0.73583468027323706</v>
      </c>
      <c r="Y6562">
        <v>0.73583468027323706</v>
      </c>
      <c r="Z6562">
        <v>0.72696513750956859</v>
      </c>
      <c r="AA6562">
        <v>0.65778270395295357</v>
      </c>
      <c r="AB6562" s="7">
        <f t="shared" si="306"/>
        <v>15.967723567249728</v>
      </c>
      <c r="AC6562">
        <f>INDEX(SHELF_days!$C$2:$C$289,MATCH(A6562&amp;"|"&amp;C6562,SHELF_days!$D$2:$D$289,0))</f>
        <v>72</v>
      </c>
      <c r="AD6562" s="8">
        <f t="shared" si="307"/>
        <v>1149.6760968419803</v>
      </c>
      <c r="AE6562" s="7">
        <f t="shared" si="308"/>
        <v>0.73583468027323706</v>
      </c>
    </row>
    <row r="6563" spans="1:31" x14ac:dyDescent="0.45">
      <c r="A6563" t="s">
        <v>102</v>
      </c>
      <c r="B6563" t="s">
        <v>169</v>
      </c>
      <c r="C6563" t="s">
        <v>137</v>
      </c>
      <c r="D6563">
        <v>0.67613880115080682</v>
      </c>
      <c r="E6563">
        <v>0.67151121362193622</v>
      </c>
      <c r="F6563">
        <v>0.67058569611616214</v>
      </c>
      <c r="G6563">
        <v>0.66966017861038807</v>
      </c>
      <c r="H6563">
        <v>0.66966017861038807</v>
      </c>
      <c r="I6563">
        <v>0.66966017861038807</v>
      </c>
      <c r="J6563">
        <v>0.67336224863348437</v>
      </c>
      <c r="K6563">
        <v>0.67428776613925867</v>
      </c>
      <c r="L6563">
        <v>0.67428776613925867</v>
      </c>
      <c r="M6563">
        <v>0.67243673112771041</v>
      </c>
      <c r="N6563">
        <v>0.68354294119699976</v>
      </c>
      <c r="O6563">
        <v>0.69094708124319271</v>
      </c>
      <c r="P6563">
        <v>0.69464915126628912</v>
      </c>
      <c r="Q6563">
        <v>0.69835122128938554</v>
      </c>
      <c r="R6563">
        <v>0.70112777380670799</v>
      </c>
      <c r="S6563">
        <v>0.71038294886444908</v>
      </c>
      <c r="T6563">
        <v>0.74277606156654308</v>
      </c>
      <c r="U6563">
        <v>0.74555261408386531</v>
      </c>
      <c r="V6563">
        <v>0.74555261408386531</v>
      </c>
      <c r="W6563">
        <v>0.74555261408386531</v>
      </c>
      <c r="X6563">
        <v>0.74555261408386531</v>
      </c>
      <c r="Y6563">
        <v>0.74462709657809123</v>
      </c>
      <c r="Z6563">
        <v>0.73444640401457595</v>
      </c>
      <c r="AA6563">
        <v>0.68909604623164444</v>
      </c>
      <c r="AB6563" s="7">
        <f t="shared" si="306"/>
        <v>16.793747941153114</v>
      </c>
      <c r="AC6563">
        <f>INDEX(SHELF_days!$C$2:$C$289,MATCH(A6563&amp;"|"&amp;C6563,SHELF_days!$D$2:$D$289,0))</f>
        <v>138</v>
      </c>
      <c r="AD6563" s="8">
        <f t="shared" si="307"/>
        <v>2317.5372158791297</v>
      </c>
      <c r="AE6563" s="7">
        <f t="shared" si="308"/>
        <v>0.74555261408386531</v>
      </c>
    </row>
    <row r="6564" spans="1:31" x14ac:dyDescent="0.45">
      <c r="A6564" t="s">
        <v>102</v>
      </c>
      <c r="B6564" t="s">
        <v>169</v>
      </c>
      <c r="C6564" t="s">
        <v>138</v>
      </c>
      <c r="D6564">
        <v>0.66984528211154282</v>
      </c>
      <c r="E6564">
        <v>0.6443009989521773</v>
      </c>
      <c r="F6564">
        <v>0.6443009989521773</v>
      </c>
      <c r="G6564">
        <v>0.6443009989521773</v>
      </c>
      <c r="H6564">
        <v>0.6443009989521773</v>
      </c>
      <c r="I6564">
        <v>0.6443009989521773</v>
      </c>
      <c r="J6564">
        <v>0.6443009989521773</v>
      </c>
      <c r="K6564">
        <v>0.6443009989521773</v>
      </c>
      <c r="L6564">
        <v>0.6443009989521773</v>
      </c>
      <c r="M6564">
        <v>0.6443009989521773</v>
      </c>
      <c r="N6564">
        <v>0.69538956527090845</v>
      </c>
      <c r="O6564">
        <v>0.74647813158963949</v>
      </c>
      <c r="P6564">
        <v>0.74647813158963949</v>
      </c>
      <c r="Q6564">
        <v>0.74647813158963949</v>
      </c>
      <c r="R6564">
        <v>0.74647813158963949</v>
      </c>
      <c r="S6564">
        <v>0.74647813158963949</v>
      </c>
      <c r="T6564">
        <v>0.74647813158963949</v>
      </c>
      <c r="U6564">
        <v>0.74647813158963949</v>
      </c>
      <c r="V6564">
        <v>0.74647813158963949</v>
      </c>
      <c r="W6564">
        <v>0.74647813158963949</v>
      </c>
      <c r="X6564">
        <v>0.74647813158963949</v>
      </c>
      <c r="Y6564">
        <v>0.74647813158963949</v>
      </c>
      <c r="Z6564">
        <v>0.74647813158963949</v>
      </c>
      <c r="AA6564">
        <v>0.72093384843027397</v>
      </c>
      <c r="AB6564" s="7">
        <f t="shared" si="306"/>
        <v>16.842615265458001</v>
      </c>
      <c r="AC6564">
        <f>INDEX(SHELF_days!$C$2:$C$289,MATCH(A6564&amp;"|"&amp;C6564,SHELF_days!$D$2:$D$289,0))</f>
        <v>5</v>
      </c>
      <c r="AD6564" s="8">
        <f t="shared" si="307"/>
        <v>84.213076327289997</v>
      </c>
      <c r="AE6564" s="7">
        <f t="shared" si="308"/>
        <v>0.74647813158963949</v>
      </c>
    </row>
    <row r="6565" spans="1:31" x14ac:dyDescent="0.45">
      <c r="A6565" t="s">
        <v>102</v>
      </c>
      <c r="B6565" t="s">
        <v>169</v>
      </c>
      <c r="C6565" t="s">
        <v>139</v>
      </c>
      <c r="D6565">
        <v>0.67552178948029085</v>
      </c>
      <c r="E6565">
        <v>0.67552178948029085</v>
      </c>
      <c r="F6565">
        <v>0.67552178948029085</v>
      </c>
      <c r="G6565">
        <v>0.67552178948029085</v>
      </c>
      <c r="H6565">
        <v>0.67552178948029085</v>
      </c>
      <c r="I6565">
        <v>0.67552178948029085</v>
      </c>
      <c r="J6565">
        <v>0.68971305790216042</v>
      </c>
      <c r="K6565">
        <v>0.68971305790216042</v>
      </c>
      <c r="L6565">
        <v>0.68971305790216042</v>
      </c>
      <c r="M6565">
        <v>0.70390432632403022</v>
      </c>
      <c r="N6565">
        <v>0.70390432632403022</v>
      </c>
      <c r="O6565">
        <v>0.70390432632403022</v>
      </c>
      <c r="P6565">
        <v>0.70390432632403022</v>
      </c>
      <c r="Q6565">
        <v>0.70390432632403022</v>
      </c>
      <c r="R6565">
        <v>0.70390432632403022</v>
      </c>
      <c r="S6565">
        <v>0.71809559474590012</v>
      </c>
      <c r="T6565">
        <v>0.74647813158963949</v>
      </c>
      <c r="U6565">
        <v>0.74647813158963949</v>
      </c>
      <c r="V6565">
        <v>0.74647813158963949</v>
      </c>
      <c r="W6565">
        <v>0.74647813158963949</v>
      </c>
      <c r="X6565">
        <v>0.74647813158963949</v>
      </c>
      <c r="Y6565">
        <v>0.74647813158963949</v>
      </c>
      <c r="Z6565">
        <v>0.7322868631677697</v>
      </c>
      <c r="AA6565">
        <v>0.68971305790216042</v>
      </c>
      <c r="AB6565" s="7">
        <f t="shared" si="306"/>
        <v>16.964660173886081</v>
      </c>
      <c r="AC6565">
        <f>INDEX(SHELF_days!$C$2:$C$289,MATCH(A6565&amp;"|"&amp;C6565,SHELF_days!$D$2:$D$289,0))</f>
        <v>9</v>
      </c>
      <c r="AD6565" s="8">
        <f t="shared" si="307"/>
        <v>152.68194156497472</v>
      </c>
      <c r="AE6565" s="7">
        <f t="shared" si="308"/>
        <v>0.74647813158963949</v>
      </c>
    </row>
    <row r="6566" spans="1:31" x14ac:dyDescent="0.45">
      <c r="A6566" t="s">
        <v>102</v>
      </c>
      <c r="B6566" t="s">
        <v>170</v>
      </c>
      <c r="C6566" t="s">
        <v>134</v>
      </c>
      <c r="D6566">
        <v>0.8</v>
      </c>
      <c r="E6566">
        <v>0.8</v>
      </c>
      <c r="F6566">
        <v>0.8</v>
      </c>
      <c r="G6566">
        <v>0.8</v>
      </c>
      <c r="H6566">
        <v>0.8</v>
      </c>
      <c r="I6566">
        <v>0.8</v>
      </c>
      <c r="J6566">
        <v>0.8</v>
      </c>
      <c r="K6566">
        <v>0.8</v>
      </c>
      <c r="L6566">
        <v>0.8</v>
      </c>
      <c r="M6566">
        <v>0.8</v>
      </c>
      <c r="N6566">
        <v>0.8</v>
      </c>
      <c r="O6566">
        <v>0.8</v>
      </c>
      <c r="P6566">
        <v>0.8</v>
      </c>
      <c r="Q6566">
        <v>0.8</v>
      </c>
      <c r="R6566">
        <v>0.8</v>
      </c>
      <c r="S6566">
        <v>0.8</v>
      </c>
      <c r="T6566">
        <v>0.8</v>
      </c>
      <c r="U6566">
        <v>0.8</v>
      </c>
      <c r="V6566">
        <v>0.8</v>
      </c>
      <c r="W6566">
        <v>0.8</v>
      </c>
      <c r="X6566">
        <v>0.8</v>
      </c>
      <c r="Y6566">
        <v>0.8</v>
      </c>
      <c r="Z6566">
        <v>0.8</v>
      </c>
      <c r="AA6566">
        <v>0.8</v>
      </c>
      <c r="AB6566" s="7">
        <f t="shared" si="306"/>
        <v>19.200000000000006</v>
      </c>
      <c r="AC6566">
        <f>INDEX(SHELF_days!$C$2:$C$289,MATCH(A6566&amp;"|"&amp;C6566,SHELF_days!$D$2:$D$289,0))</f>
        <v>39</v>
      </c>
      <c r="AD6566" s="8">
        <f t="shared" si="307"/>
        <v>748.8000000000003</v>
      </c>
      <c r="AE6566" s="7">
        <f t="shared" si="308"/>
        <v>0.8</v>
      </c>
    </row>
    <row r="6567" spans="1:31" x14ac:dyDescent="0.45">
      <c r="A6567" t="s">
        <v>102</v>
      </c>
      <c r="B6567" t="s">
        <v>170</v>
      </c>
      <c r="C6567" t="s">
        <v>135</v>
      </c>
      <c r="D6567">
        <v>0.8</v>
      </c>
      <c r="E6567">
        <v>0.8</v>
      </c>
      <c r="F6567">
        <v>0.8</v>
      </c>
      <c r="G6567">
        <v>0.8</v>
      </c>
      <c r="H6567">
        <v>0.8</v>
      </c>
      <c r="I6567">
        <v>0.8</v>
      </c>
      <c r="J6567">
        <v>0.8</v>
      </c>
      <c r="K6567">
        <v>0.8</v>
      </c>
      <c r="L6567">
        <v>0.8</v>
      </c>
      <c r="M6567">
        <v>0.8</v>
      </c>
      <c r="N6567">
        <v>0.8</v>
      </c>
      <c r="O6567">
        <v>0.8</v>
      </c>
      <c r="P6567">
        <v>0.8</v>
      </c>
      <c r="Q6567">
        <v>0.8</v>
      </c>
      <c r="R6567">
        <v>0.8</v>
      </c>
      <c r="S6567">
        <v>0.8</v>
      </c>
      <c r="T6567">
        <v>0.8</v>
      </c>
      <c r="U6567">
        <v>0.8</v>
      </c>
      <c r="V6567">
        <v>0.8</v>
      </c>
      <c r="W6567">
        <v>0.8</v>
      </c>
      <c r="X6567">
        <v>0.8</v>
      </c>
      <c r="Y6567">
        <v>0.8</v>
      </c>
      <c r="Z6567">
        <v>0.8</v>
      </c>
      <c r="AA6567">
        <v>0.8</v>
      </c>
      <c r="AB6567" s="7">
        <f t="shared" si="306"/>
        <v>19.200000000000006</v>
      </c>
      <c r="AC6567">
        <f>INDEX(SHELF_days!$C$2:$C$289,MATCH(A6567&amp;"|"&amp;C6567,SHELF_days!$D$2:$D$289,0))</f>
        <v>102</v>
      </c>
      <c r="AD6567" s="8">
        <f t="shared" si="307"/>
        <v>1958.4000000000005</v>
      </c>
      <c r="AE6567" s="7">
        <f t="shared" si="308"/>
        <v>0.8</v>
      </c>
    </row>
    <row r="6568" spans="1:31" x14ac:dyDescent="0.45">
      <c r="A6568" t="s">
        <v>102</v>
      </c>
      <c r="B6568" t="s">
        <v>170</v>
      </c>
      <c r="C6568" t="s">
        <v>136</v>
      </c>
      <c r="D6568">
        <v>0.8</v>
      </c>
      <c r="E6568">
        <v>0.8</v>
      </c>
      <c r="F6568">
        <v>0.8</v>
      </c>
      <c r="G6568">
        <v>0.8</v>
      </c>
      <c r="H6568">
        <v>0.8</v>
      </c>
      <c r="I6568">
        <v>0.8</v>
      </c>
      <c r="J6568">
        <v>0.8</v>
      </c>
      <c r="K6568">
        <v>0.8</v>
      </c>
      <c r="L6568">
        <v>0.8</v>
      </c>
      <c r="M6568">
        <v>0.8</v>
      </c>
      <c r="N6568">
        <v>0.8</v>
      </c>
      <c r="O6568">
        <v>0.8</v>
      </c>
      <c r="P6568">
        <v>0.8</v>
      </c>
      <c r="Q6568">
        <v>0.8</v>
      </c>
      <c r="R6568">
        <v>0.8</v>
      </c>
      <c r="S6568">
        <v>0.8</v>
      </c>
      <c r="T6568">
        <v>0.8</v>
      </c>
      <c r="U6568">
        <v>0.8</v>
      </c>
      <c r="V6568">
        <v>0.8</v>
      </c>
      <c r="W6568">
        <v>0.8</v>
      </c>
      <c r="X6568">
        <v>0.8</v>
      </c>
      <c r="Y6568">
        <v>0.8</v>
      </c>
      <c r="Z6568">
        <v>0.8</v>
      </c>
      <c r="AA6568">
        <v>0.8</v>
      </c>
      <c r="AB6568" s="7">
        <f t="shared" si="306"/>
        <v>19.200000000000006</v>
      </c>
      <c r="AC6568">
        <f>INDEX(SHELF_days!$C$2:$C$289,MATCH(A6568&amp;"|"&amp;C6568,SHELF_days!$D$2:$D$289,0))</f>
        <v>72</v>
      </c>
      <c r="AD6568" s="8">
        <f t="shared" si="307"/>
        <v>1382.4000000000005</v>
      </c>
      <c r="AE6568" s="7">
        <f t="shared" si="308"/>
        <v>0.8</v>
      </c>
    </row>
    <row r="6569" spans="1:31" x14ac:dyDescent="0.45">
      <c r="A6569" t="s">
        <v>102</v>
      </c>
      <c r="B6569" t="s">
        <v>170</v>
      </c>
      <c r="C6569" t="s">
        <v>137</v>
      </c>
      <c r="D6569">
        <v>0.8</v>
      </c>
      <c r="E6569">
        <v>0.8</v>
      </c>
      <c r="F6569">
        <v>0.8</v>
      </c>
      <c r="G6569">
        <v>0.8</v>
      </c>
      <c r="H6569">
        <v>0.8</v>
      </c>
      <c r="I6569">
        <v>0.8</v>
      </c>
      <c r="J6569">
        <v>0.8</v>
      </c>
      <c r="K6569">
        <v>0.8</v>
      </c>
      <c r="L6569">
        <v>0.8</v>
      </c>
      <c r="M6569">
        <v>0.8</v>
      </c>
      <c r="N6569">
        <v>0.8</v>
      </c>
      <c r="O6569">
        <v>0.8</v>
      </c>
      <c r="P6569">
        <v>0.8</v>
      </c>
      <c r="Q6569">
        <v>0.8</v>
      </c>
      <c r="R6569">
        <v>0.8</v>
      </c>
      <c r="S6569">
        <v>0.8</v>
      </c>
      <c r="T6569">
        <v>0.8</v>
      </c>
      <c r="U6569">
        <v>0.8</v>
      </c>
      <c r="V6569">
        <v>0.8</v>
      </c>
      <c r="W6569">
        <v>0.8</v>
      </c>
      <c r="X6569">
        <v>0.8</v>
      </c>
      <c r="Y6569">
        <v>0.8</v>
      </c>
      <c r="Z6569">
        <v>0.8</v>
      </c>
      <c r="AA6569">
        <v>0.8</v>
      </c>
      <c r="AB6569" s="7">
        <f t="shared" si="306"/>
        <v>19.200000000000006</v>
      </c>
      <c r="AC6569">
        <f>INDEX(SHELF_days!$C$2:$C$289,MATCH(A6569&amp;"|"&amp;C6569,SHELF_days!$D$2:$D$289,0))</f>
        <v>138</v>
      </c>
      <c r="AD6569" s="8">
        <f t="shared" si="307"/>
        <v>2649.6000000000008</v>
      </c>
      <c r="AE6569" s="7">
        <f t="shared" si="308"/>
        <v>0.8</v>
      </c>
    </row>
    <row r="6570" spans="1:31" x14ac:dyDescent="0.45">
      <c r="A6570" t="s">
        <v>102</v>
      </c>
      <c r="B6570" t="s">
        <v>170</v>
      </c>
      <c r="C6570" t="s">
        <v>138</v>
      </c>
      <c r="D6570">
        <v>0.8</v>
      </c>
      <c r="E6570">
        <v>0.8</v>
      </c>
      <c r="F6570">
        <v>0.8</v>
      </c>
      <c r="G6570">
        <v>0.8</v>
      </c>
      <c r="H6570">
        <v>0.8</v>
      </c>
      <c r="I6570">
        <v>0.8</v>
      </c>
      <c r="J6570">
        <v>0.8</v>
      </c>
      <c r="K6570">
        <v>0.8</v>
      </c>
      <c r="L6570">
        <v>0.8</v>
      </c>
      <c r="M6570">
        <v>0.8</v>
      </c>
      <c r="N6570">
        <v>0.8</v>
      </c>
      <c r="O6570">
        <v>0.8</v>
      </c>
      <c r="P6570">
        <v>0.8</v>
      </c>
      <c r="Q6570">
        <v>0.8</v>
      </c>
      <c r="R6570">
        <v>0.8</v>
      </c>
      <c r="S6570">
        <v>0.8</v>
      </c>
      <c r="T6570">
        <v>0.8</v>
      </c>
      <c r="U6570">
        <v>0.8</v>
      </c>
      <c r="V6570">
        <v>0.8</v>
      </c>
      <c r="W6570">
        <v>0.8</v>
      </c>
      <c r="X6570">
        <v>0.8</v>
      </c>
      <c r="Y6570">
        <v>0.8</v>
      </c>
      <c r="Z6570">
        <v>0.8</v>
      </c>
      <c r="AA6570">
        <v>0.8</v>
      </c>
      <c r="AB6570" s="7">
        <f t="shared" si="306"/>
        <v>19.200000000000006</v>
      </c>
      <c r="AC6570">
        <f>INDEX(SHELF_days!$C$2:$C$289,MATCH(A6570&amp;"|"&amp;C6570,SHELF_days!$D$2:$D$289,0))</f>
        <v>5</v>
      </c>
      <c r="AD6570" s="8">
        <f t="shared" si="307"/>
        <v>96.000000000000028</v>
      </c>
      <c r="AE6570" s="7">
        <f t="shared" si="308"/>
        <v>0.8</v>
      </c>
    </row>
    <row r="6571" spans="1:31" x14ac:dyDescent="0.45">
      <c r="A6571" t="s">
        <v>102</v>
      </c>
      <c r="B6571" t="s">
        <v>170</v>
      </c>
      <c r="C6571" t="s">
        <v>139</v>
      </c>
      <c r="D6571">
        <v>0.8</v>
      </c>
      <c r="E6571">
        <v>0.8</v>
      </c>
      <c r="F6571">
        <v>0.8</v>
      </c>
      <c r="G6571">
        <v>0.8</v>
      </c>
      <c r="H6571">
        <v>0.8</v>
      </c>
      <c r="I6571">
        <v>0.8</v>
      </c>
      <c r="J6571">
        <v>0.8</v>
      </c>
      <c r="K6571">
        <v>0.8</v>
      </c>
      <c r="L6571">
        <v>0.8</v>
      </c>
      <c r="M6571">
        <v>0.8</v>
      </c>
      <c r="N6571">
        <v>0.8</v>
      </c>
      <c r="O6571">
        <v>0.8</v>
      </c>
      <c r="P6571">
        <v>0.8</v>
      </c>
      <c r="Q6571">
        <v>0.8</v>
      </c>
      <c r="R6571">
        <v>0.8</v>
      </c>
      <c r="S6571">
        <v>0.8</v>
      </c>
      <c r="T6571">
        <v>0.8</v>
      </c>
      <c r="U6571">
        <v>0.8</v>
      </c>
      <c r="V6571">
        <v>0.8</v>
      </c>
      <c r="W6571">
        <v>0.8</v>
      </c>
      <c r="X6571">
        <v>0.8</v>
      </c>
      <c r="Y6571">
        <v>0.8</v>
      </c>
      <c r="Z6571">
        <v>0.8</v>
      </c>
      <c r="AA6571">
        <v>0.8</v>
      </c>
      <c r="AB6571" s="7">
        <f t="shared" si="306"/>
        <v>19.200000000000006</v>
      </c>
      <c r="AC6571">
        <f>INDEX(SHELF_days!$C$2:$C$289,MATCH(A6571&amp;"|"&amp;C6571,SHELF_days!$D$2:$D$289,0))</f>
        <v>9</v>
      </c>
      <c r="AD6571" s="8">
        <f t="shared" si="307"/>
        <v>172.80000000000007</v>
      </c>
      <c r="AE6571" s="7">
        <f t="shared" si="308"/>
        <v>0.8</v>
      </c>
    </row>
    <row r="6572" spans="1:31" x14ac:dyDescent="0.45">
      <c r="A6572" t="s">
        <v>102</v>
      </c>
      <c r="B6572" t="s">
        <v>171</v>
      </c>
      <c r="C6572" t="s">
        <v>134</v>
      </c>
      <c r="D6572">
        <v>0.83466464883890257</v>
      </c>
      <c r="E6572">
        <v>0.83191452297998802</v>
      </c>
      <c r="F6572">
        <v>0.83213695725998471</v>
      </c>
      <c r="G6572">
        <v>0.83220368754398355</v>
      </c>
      <c r="H6572">
        <v>0.83391901044813133</v>
      </c>
      <c r="I6572">
        <v>0.83738157074007846</v>
      </c>
      <c r="J6572">
        <v>0.84993750229310405</v>
      </c>
      <c r="K6572">
        <v>0.84930114683120073</v>
      </c>
      <c r="L6572">
        <v>0.84199885507687755</v>
      </c>
      <c r="M6572">
        <v>0.84051531513985667</v>
      </c>
      <c r="N6572">
        <v>0.83863913034336357</v>
      </c>
      <c r="O6572">
        <v>0.83773230769172524</v>
      </c>
      <c r="P6572">
        <v>0.83455278696186075</v>
      </c>
      <c r="Q6572">
        <v>0.83099706216713254</v>
      </c>
      <c r="R6572">
        <v>0.825505836767912</v>
      </c>
      <c r="S6572">
        <v>0.83128751620521502</v>
      </c>
      <c r="T6572">
        <v>0.84630505379020304</v>
      </c>
      <c r="U6572">
        <v>0.86028166341851131</v>
      </c>
      <c r="V6572">
        <v>0.86361817761846027</v>
      </c>
      <c r="W6572">
        <v>0.86376550003289287</v>
      </c>
      <c r="X6572">
        <v>0.86070106486528752</v>
      </c>
      <c r="Y6572">
        <v>0.85252547678558621</v>
      </c>
      <c r="Z6572">
        <v>0.84412036231841037</v>
      </c>
      <c r="AA6572">
        <v>0.83800793277780805</v>
      </c>
      <c r="AB6572" s="7">
        <f t="shared" si="306"/>
        <v>20.212013088896484</v>
      </c>
      <c r="AC6572">
        <f>INDEX(SHELF_days!$C$2:$C$289,MATCH(A6572&amp;"|"&amp;C6572,SHELF_days!$D$2:$D$289,0))</f>
        <v>39</v>
      </c>
      <c r="AD6572" s="8">
        <f t="shared" si="307"/>
        <v>788.26851046696288</v>
      </c>
      <c r="AE6572" s="7">
        <f t="shared" si="308"/>
        <v>0.86376550003289287</v>
      </c>
    </row>
    <row r="6573" spans="1:31" x14ac:dyDescent="0.45">
      <c r="A6573" t="s">
        <v>102</v>
      </c>
      <c r="B6573" t="s">
        <v>171</v>
      </c>
      <c r="C6573" t="s">
        <v>135</v>
      </c>
      <c r="D6573">
        <v>0.57407892658635107</v>
      </c>
      <c r="E6573">
        <v>0.56235247768402896</v>
      </c>
      <c r="F6573">
        <v>0.55739501870538344</v>
      </c>
      <c r="G6573">
        <v>0.55606912645691775</v>
      </c>
      <c r="H6573">
        <v>0.55879079855307567</v>
      </c>
      <c r="I6573">
        <v>0.57968694420471045</v>
      </c>
      <c r="J6573">
        <v>0.57428723353995403</v>
      </c>
      <c r="K6573">
        <v>0.57314006619250868</v>
      </c>
      <c r="L6573">
        <v>0.58147394669780839</v>
      </c>
      <c r="M6573">
        <v>0.59742421967472592</v>
      </c>
      <c r="N6573">
        <v>0.6315744807274728</v>
      </c>
      <c r="O6573">
        <v>0.66933042421438971</v>
      </c>
      <c r="P6573">
        <v>0.68827033338044308</v>
      </c>
      <c r="Q6573">
        <v>0.7007163657118386</v>
      </c>
      <c r="R6573">
        <v>0.71684807527792993</v>
      </c>
      <c r="S6573">
        <v>0.73318957090025327</v>
      </c>
      <c r="T6573">
        <v>0.75851834061429591</v>
      </c>
      <c r="U6573">
        <v>0.78040474547613559</v>
      </c>
      <c r="V6573">
        <v>0.7933235976146441</v>
      </c>
      <c r="W6573">
        <v>0.78977190242643747</v>
      </c>
      <c r="X6573">
        <v>0.78803075211484264</v>
      </c>
      <c r="Y6573">
        <v>0.77120780858673621</v>
      </c>
      <c r="Z6573">
        <v>0.72297008105991301</v>
      </c>
      <c r="AA6573">
        <v>0.64436699284974297</v>
      </c>
      <c r="AB6573" s="7">
        <f t="shared" si="306"/>
        <v>15.90322222925054</v>
      </c>
      <c r="AC6573">
        <f>INDEX(SHELF_days!$C$2:$C$289,MATCH(A6573&amp;"|"&amp;C6573,SHELF_days!$D$2:$D$289,0))</f>
        <v>102</v>
      </c>
      <c r="AD6573" s="8">
        <f t="shared" si="307"/>
        <v>1622.128667383555</v>
      </c>
      <c r="AE6573" s="7">
        <f t="shared" si="308"/>
        <v>0.7933235976146441</v>
      </c>
    </row>
    <row r="6574" spans="1:31" x14ac:dyDescent="0.45">
      <c r="A6574" t="s">
        <v>102</v>
      </c>
      <c r="B6574" t="s">
        <v>171</v>
      </c>
      <c r="C6574" t="s">
        <v>136</v>
      </c>
      <c r="D6574">
        <v>0.66401019477285717</v>
      </c>
      <c r="E6574">
        <v>0.65952744556579523</v>
      </c>
      <c r="F6574">
        <v>0.65796515368531894</v>
      </c>
      <c r="G6574">
        <v>0.65882217040034952</v>
      </c>
      <c r="H6574">
        <v>0.66459323854047869</v>
      </c>
      <c r="I6574">
        <v>0.68609042370838946</v>
      </c>
      <c r="J6574">
        <v>0.68158602208228436</v>
      </c>
      <c r="K6574">
        <v>0.6624538398459896</v>
      </c>
      <c r="L6574">
        <v>0.64967576951744566</v>
      </c>
      <c r="M6574">
        <v>0.65561639006798533</v>
      </c>
      <c r="N6574">
        <v>0.664256229115049</v>
      </c>
      <c r="O6574">
        <v>0.67927689636110222</v>
      </c>
      <c r="P6574">
        <v>0.68422953798465702</v>
      </c>
      <c r="Q6574">
        <v>0.68880343689123924</v>
      </c>
      <c r="R6574">
        <v>0.69216654649423148</v>
      </c>
      <c r="S6574">
        <v>0.70915950465231969</v>
      </c>
      <c r="T6574">
        <v>0.75316996713662565</v>
      </c>
      <c r="U6574">
        <v>0.78111346160950323</v>
      </c>
      <c r="V6574">
        <v>0.78291235855291053</v>
      </c>
      <c r="W6574">
        <v>0.78170017231905942</v>
      </c>
      <c r="X6574">
        <v>0.77843903862510933</v>
      </c>
      <c r="Y6574">
        <v>0.76203680735107715</v>
      </c>
      <c r="Z6574">
        <v>0.72070984789786063</v>
      </c>
      <c r="AA6574">
        <v>0.68873795578526209</v>
      </c>
      <c r="AB6574" s="7">
        <f t="shared" si="306"/>
        <v>16.8070524089629</v>
      </c>
      <c r="AC6574">
        <f>INDEX(SHELF_days!$C$2:$C$289,MATCH(A6574&amp;"|"&amp;C6574,SHELF_days!$D$2:$D$289,0))</f>
        <v>72</v>
      </c>
      <c r="AD6574" s="8">
        <f t="shared" si="307"/>
        <v>1210.1077734453288</v>
      </c>
      <c r="AE6574" s="7">
        <f t="shared" si="308"/>
        <v>0.78291235855291053</v>
      </c>
    </row>
    <row r="6575" spans="1:31" x14ac:dyDescent="0.45">
      <c r="A6575" t="s">
        <v>102</v>
      </c>
      <c r="B6575" t="s">
        <v>171</v>
      </c>
      <c r="C6575" t="s">
        <v>137</v>
      </c>
      <c r="D6575">
        <v>0.64916169158944126</v>
      </c>
      <c r="E6575">
        <v>0.62254042197650572</v>
      </c>
      <c r="F6575">
        <v>0.60650645644248979</v>
      </c>
      <c r="G6575">
        <v>0.60201055787014635</v>
      </c>
      <c r="H6575">
        <v>0.60323016909201432</v>
      </c>
      <c r="I6575">
        <v>0.61075309406741918</v>
      </c>
      <c r="J6575">
        <v>0.61241109844680031</v>
      </c>
      <c r="K6575">
        <v>0.6199136160931773</v>
      </c>
      <c r="L6575">
        <v>0.63321719032821788</v>
      </c>
      <c r="M6575">
        <v>0.65777476879319252</v>
      </c>
      <c r="N6575">
        <v>0.69463332035055758</v>
      </c>
      <c r="O6575">
        <v>0.7268287972250147</v>
      </c>
      <c r="P6575">
        <v>0.75400033588852788</v>
      </c>
      <c r="Q6575">
        <v>0.76835944277588519</v>
      </c>
      <c r="R6575">
        <v>0.77916986091190144</v>
      </c>
      <c r="S6575">
        <v>0.79740535816896507</v>
      </c>
      <c r="T6575">
        <v>0.82308023789822504</v>
      </c>
      <c r="U6575">
        <v>0.83902574130507035</v>
      </c>
      <c r="V6575">
        <v>0.84839470962018626</v>
      </c>
      <c r="W6575">
        <v>0.84584679992854639</v>
      </c>
      <c r="X6575">
        <v>0.83488788203219211</v>
      </c>
      <c r="Y6575">
        <v>0.80735985283972045</v>
      </c>
      <c r="Z6575">
        <v>0.74368160683628104</v>
      </c>
      <c r="AA6575">
        <v>0.68066860331749679</v>
      </c>
      <c r="AB6575" s="7">
        <f t="shared" si="306"/>
        <v>17.160861613797973</v>
      </c>
      <c r="AC6575">
        <f>INDEX(SHELF_days!$C$2:$C$289,MATCH(A6575&amp;"|"&amp;C6575,SHELF_days!$D$2:$D$289,0))</f>
        <v>138</v>
      </c>
      <c r="AD6575" s="8">
        <f t="shared" si="307"/>
        <v>2368.1989027041204</v>
      </c>
      <c r="AE6575" s="7">
        <f t="shared" si="308"/>
        <v>0.84839470962018626</v>
      </c>
    </row>
    <row r="6576" spans="1:31" x14ac:dyDescent="0.45">
      <c r="A6576" t="s">
        <v>102</v>
      </c>
      <c r="B6576" t="s">
        <v>171</v>
      </c>
      <c r="C6576" t="s">
        <v>138</v>
      </c>
      <c r="D6576">
        <v>0.45473767886498428</v>
      </c>
      <c r="E6576">
        <v>0.40371899187828542</v>
      </c>
      <c r="F6576">
        <v>0.40371899187828542</v>
      </c>
      <c r="G6576">
        <v>0.40371899187828542</v>
      </c>
      <c r="H6576">
        <v>0.40371899187828542</v>
      </c>
      <c r="I6576">
        <v>0.40371899187828542</v>
      </c>
      <c r="J6576">
        <v>0.40371899187828542</v>
      </c>
      <c r="K6576">
        <v>0.40371899187828542</v>
      </c>
      <c r="L6576">
        <v>0.42527055255659962</v>
      </c>
      <c r="M6576">
        <v>0.46380738827656748</v>
      </c>
      <c r="N6576">
        <v>0.51366690253281455</v>
      </c>
      <c r="O6576">
        <v>0.61048171303300525</v>
      </c>
      <c r="P6576">
        <v>0.68703488825774894</v>
      </c>
      <c r="Q6576">
        <v>0.71371094790495881</v>
      </c>
      <c r="R6576">
        <v>0.72371101287026707</v>
      </c>
      <c r="S6576">
        <v>0.74721129126246455</v>
      </c>
      <c r="T6576">
        <v>0.7918205828263396</v>
      </c>
      <c r="U6576">
        <v>0.8155446494463251</v>
      </c>
      <c r="V6576">
        <v>0.85059642355152876</v>
      </c>
      <c r="W6576">
        <v>0.83690259559048585</v>
      </c>
      <c r="X6576">
        <v>0.82313836234429605</v>
      </c>
      <c r="Y6576">
        <v>0.79458147579388005</v>
      </c>
      <c r="Z6576">
        <v>0.68340147264928264</v>
      </c>
      <c r="AA6576">
        <v>0.60799741225711279</v>
      </c>
      <c r="AB6576" s="7">
        <f t="shared" si="306"/>
        <v>14.369648293166659</v>
      </c>
      <c r="AC6576">
        <f>INDEX(SHELF_days!$C$2:$C$289,MATCH(A6576&amp;"|"&amp;C6576,SHELF_days!$D$2:$D$289,0))</f>
        <v>5</v>
      </c>
      <c r="AD6576" s="8">
        <f t="shared" si="307"/>
        <v>71.848241465833297</v>
      </c>
      <c r="AE6576" s="7">
        <f t="shared" si="308"/>
        <v>0.85059642355152876</v>
      </c>
    </row>
    <row r="6577" spans="1:31" x14ac:dyDescent="0.45">
      <c r="A6577" t="s">
        <v>102</v>
      </c>
      <c r="B6577" t="s">
        <v>171</v>
      </c>
      <c r="C6577" t="s">
        <v>139</v>
      </c>
      <c r="D6577">
        <v>0.83776980989642047</v>
      </c>
      <c r="E6577">
        <v>0.83776980989642047</v>
      </c>
      <c r="F6577">
        <v>0.83776980989642047</v>
      </c>
      <c r="G6577">
        <v>0.83776980989642047</v>
      </c>
      <c r="H6577">
        <v>0.83776980989642047</v>
      </c>
      <c r="I6577">
        <v>0.83776980989642047</v>
      </c>
      <c r="J6577">
        <v>0.84071314195602753</v>
      </c>
      <c r="K6577">
        <v>0.84659980607524199</v>
      </c>
      <c r="L6577">
        <v>0.84659980607524199</v>
      </c>
      <c r="M6577">
        <v>0.84659980607524199</v>
      </c>
      <c r="N6577">
        <v>0.84703006059558328</v>
      </c>
      <c r="O6577">
        <v>0.84954313813484916</v>
      </c>
      <c r="P6577">
        <v>0.84659980607524199</v>
      </c>
      <c r="Q6577">
        <v>0.84071314195602753</v>
      </c>
      <c r="R6577">
        <v>0.84071314195602753</v>
      </c>
      <c r="S6577">
        <v>0.84071314195602753</v>
      </c>
      <c r="T6577">
        <v>0.85117614960978072</v>
      </c>
      <c r="U6577">
        <v>0.86163915726353402</v>
      </c>
      <c r="V6577">
        <v>0.86327216873846568</v>
      </c>
      <c r="W6577">
        <v>0.86327216873846568</v>
      </c>
      <c r="X6577">
        <v>0.85869442827366593</v>
      </c>
      <c r="Y6577">
        <v>0.84904862482250898</v>
      </c>
      <c r="Z6577">
        <v>0.84022142250420895</v>
      </c>
      <c r="AA6577">
        <v>0.84022142250420895</v>
      </c>
      <c r="AB6577" s="7">
        <f t="shared" si="306"/>
        <v>20.299989392688872</v>
      </c>
      <c r="AC6577">
        <f>INDEX(SHELF_days!$C$2:$C$289,MATCH(A6577&amp;"|"&amp;C6577,SHELF_days!$D$2:$D$289,0))</f>
        <v>9</v>
      </c>
      <c r="AD6577" s="8">
        <f t="shared" si="307"/>
        <v>182.69990453419985</v>
      </c>
      <c r="AE6577" s="7">
        <f t="shared" si="308"/>
        <v>0.86327216873846568</v>
      </c>
    </row>
    <row r="6578" spans="1:31" x14ac:dyDescent="0.45">
      <c r="A6578" t="s">
        <v>102</v>
      </c>
      <c r="B6578" t="s">
        <v>172</v>
      </c>
      <c r="C6578" t="s">
        <v>134</v>
      </c>
      <c r="D6578">
        <v>0.11559999999999999</v>
      </c>
      <c r="E6578">
        <v>0.11559999999999999</v>
      </c>
      <c r="F6578">
        <v>0.11559999999999999</v>
      </c>
      <c r="G6578">
        <v>0.11559999999999999</v>
      </c>
      <c r="H6578">
        <v>0.11559999999999999</v>
      </c>
      <c r="I6578">
        <v>0.11559999999999999</v>
      </c>
      <c r="J6578">
        <v>0.11559999999999999</v>
      </c>
      <c r="K6578">
        <v>0.11559999999999999</v>
      </c>
      <c r="L6578">
        <v>0.11559999999999999</v>
      </c>
      <c r="M6578">
        <v>0.11559999999999999</v>
      </c>
      <c r="N6578">
        <v>0.11559999999999999</v>
      </c>
      <c r="O6578">
        <v>0.11559999999999999</v>
      </c>
      <c r="P6578">
        <v>0.11559999999999999</v>
      </c>
      <c r="Q6578">
        <v>0.11559999999999999</v>
      </c>
      <c r="R6578">
        <v>0.11559999999999999</v>
      </c>
      <c r="S6578">
        <v>0.11559999999999999</v>
      </c>
      <c r="T6578">
        <v>0.11559999999999999</v>
      </c>
      <c r="U6578">
        <v>0.11559999999999999</v>
      </c>
      <c r="V6578">
        <v>0.11559999999999999</v>
      </c>
      <c r="W6578">
        <v>0.11559999999999999</v>
      </c>
      <c r="X6578">
        <v>0.11559999999999999</v>
      </c>
      <c r="Y6578">
        <v>0.11559999999999999</v>
      </c>
      <c r="Z6578">
        <v>0.11559999999999999</v>
      </c>
      <c r="AA6578">
        <v>0.11559999999999999</v>
      </c>
      <c r="AB6578" s="7">
        <f t="shared" si="306"/>
        <v>2.7744000000000004</v>
      </c>
      <c r="AC6578">
        <f>INDEX(SHELF_days!$C$2:$C$289,MATCH(A6578&amp;"|"&amp;C6578,SHELF_days!$D$2:$D$289,0))</f>
        <v>39</v>
      </c>
      <c r="AD6578" s="8">
        <f t="shared" si="307"/>
        <v>108.20160000000001</v>
      </c>
      <c r="AE6578" s="7">
        <f t="shared" si="308"/>
        <v>0.11559999999999999</v>
      </c>
    </row>
    <row r="6579" spans="1:31" x14ac:dyDescent="0.45">
      <c r="A6579" t="s">
        <v>102</v>
      </c>
      <c r="B6579" t="s">
        <v>172</v>
      </c>
      <c r="C6579" t="s">
        <v>135</v>
      </c>
      <c r="D6579">
        <v>0.11559999999999999</v>
      </c>
      <c r="E6579">
        <v>0.11559999999999999</v>
      </c>
      <c r="F6579">
        <v>0.11559999999999999</v>
      </c>
      <c r="G6579">
        <v>0.11559999999999999</v>
      </c>
      <c r="H6579">
        <v>0.11559999999999999</v>
      </c>
      <c r="I6579">
        <v>0.11559999999999999</v>
      </c>
      <c r="J6579">
        <v>0.11559999999999999</v>
      </c>
      <c r="K6579">
        <v>0.11559999999999999</v>
      </c>
      <c r="L6579">
        <v>0.11559999999999999</v>
      </c>
      <c r="M6579">
        <v>0.11559999999999999</v>
      </c>
      <c r="N6579">
        <v>0.11559999999999999</v>
      </c>
      <c r="O6579">
        <v>0.11559999999999999</v>
      </c>
      <c r="P6579">
        <v>0.11559999999999999</v>
      </c>
      <c r="Q6579">
        <v>0.11559999999999999</v>
      </c>
      <c r="R6579">
        <v>0.11559999999999999</v>
      </c>
      <c r="S6579">
        <v>0.11559999999999999</v>
      </c>
      <c r="T6579">
        <v>0.11559999999999999</v>
      </c>
      <c r="U6579">
        <v>0.11559999999999999</v>
      </c>
      <c r="V6579">
        <v>0.11559999999999999</v>
      </c>
      <c r="W6579">
        <v>0.11559999999999999</v>
      </c>
      <c r="X6579">
        <v>0.11559999999999999</v>
      </c>
      <c r="Y6579">
        <v>0.11559999999999999</v>
      </c>
      <c r="Z6579">
        <v>0.11559999999999999</v>
      </c>
      <c r="AA6579">
        <v>0.11559999999999999</v>
      </c>
      <c r="AB6579" s="7">
        <f t="shared" si="306"/>
        <v>2.7744000000000004</v>
      </c>
      <c r="AC6579">
        <f>INDEX(SHELF_days!$C$2:$C$289,MATCH(A6579&amp;"|"&amp;C6579,SHELF_days!$D$2:$D$289,0))</f>
        <v>102</v>
      </c>
      <c r="AD6579" s="8">
        <f t="shared" si="307"/>
        <v>282.98880000000003</v>
      </c>
      <c r="AE6579" s="7">
        <f t="shared" si="308"/>
        <v>0.11559999999999999</v>
      </c>
    </row>
    <row r="6580" spans="1:31" x14ac:dyDescent="0.45">
      <c r="A6580" t="s">
        <v>102</v>
      </c>
      <c r="B6580" t="s">
        <v>172</v>
      </c>
      <c r="C6580" t="s">
        <v>136</v>
      </c>
      <c r="D6580">
        <v>0.11559999999999999</v>
      </c>
      <c r="E6580">
        <v>0.11559999999999999</v>
      </c>
      <c r="F6580">
        <v>0.11559999999999999</v>
      </c>
      <c r="G6580">
        <v>0.11559999999999999</v>
      </c>
      <c r="H6580">
        <v>0.11559999999999999</v>
      </c>
      <c r="I6580">
        <v>0.11559999999999999</v>
      </c>
      <c r="J6580">
        <v>0.11559999999999999</v>
      </c>
      <c r="K6580">
        <v>0.11559999999999999</v>
      </c>
      <c r="L6580">
        <v>0.11559999999999999</v>
      </c>
      <c r="M6580">
        <v>0.11559999999999999</v>
      </c>
      <c r="N6580">
        <v>0.11559999999999999</v>
      </c>
      <c r="O6580">
        <v>0.11559999999999999</v>
      </c>
      <c r="P6580">
        <v>0.11559999999999999</v>
      </c>
      <c r="Q6580">
        <v>0.11559999999999999</v>
      </c>
      <c r="R6580">
        <v>0.11559999999999999</v>
      </c>
      <c r="S6580">
        <v>0.11559999999999999</v>
      </c>
      <c r="T6580">
        <v>0.11559999999999999</v>
      </c>
      <c r="U6580">
        <v>0.11559999999999999</v>
      </c>
      <c r="V6580">
        <v>0.11559999999999999</v>
      </c>
      <c r="W6580">
        <v>0.11559999999999999</v>
      </c>
      <c r="X6580">
        <v>0.11559999999999999</v>
      </c>
      <c r="Y6580">
        <v>0.11559999999999999</v>
      </c>
      <c r="Z6580">
        <v>0.11559999999999999</v>
      </c>
      <c r="AA6580">
        <v>0.11559999999999999</v>
      </c>
      <c r="AB6580" s="7">
        <f t="shared" si="306"/>
        <v>2.7744000000000004</v>
      </c>
      <c r="AC6580">
        <f>INDEX(SHELF_days!$C$2:$C$289,MATCH(A6580&amp;"|"&amp;C6580,SHELF_days!$D$2:$D$289,0))</f>
        <v>72</v>
      </c>
      <c r="AD6580" s="8">
        <f t="shared" si="307"/>
        <v>199.75680000000003</v>
      </c>
      <c r="AE6580" s="7">
        <f t="shared" si="308"/>
        <v>0.11559999999999999</v>
      </c>
    </row>
    <row r="6581" spans="1:31" x14ac:dyDescent="0.45">
      <c r="A6581" t="s">
        <v>102</v>
      </c>
      <c r="B6581" t="s">
        <v>172</v>
      </c>
      <c r="C6581" t="s">
        <v>137</v>
      </c>
      <c r="D6581">
        <v>0.11559999999999999</v>
      </c>
      <c r="E6581">
        <v>0.11559999999999999</v>
      </c>
      <c r="F6581">
        <v>0.11559999999999999</v>
      </c>
      <c r="G6581">
        <v>0.11559999999999999</v>
      </c>
      <c r="H6581">
        <v>0.11559999999999999</v>
      </c>
      <c r="I6581">
        <v>0.11559999999999999</v>
      </c>
      <c r="J6581">
        <v>0.11559999999999999</v>
      </c>
      <c r="K6581">
        <v>0.11559999999999999</v>
      </c>
      <c r="L6581">
        <v>0.11559999999999999</v>
      </c>
      <c r="M6581">
        <v>0.11559999999999999</v>
      </c>
      <c r="N6581">
        <v>0.11559999999999999</v>
      </c>
      <c r="O6581">
        <v>0.11559999999999999</v>
      </c>
      <c r="P6581">
        <v>0.11559999999999999</v>
      </c>
      <c r="Q6581">
        <v>0.11559999999999999</v>
      </c>
      <c r="R6581">
        <v>0.11559999999999999</v>
      </c>
      <c r="S6581">
        <v>0.11559999999999999</v>
      </c>
      <c r="T6581">
        <v>0.11559999999999999</v>
      </c>
      <c r="U6581">
        <v>0.11559999999999999</v>
      </c>
      <c r="V6581">
        <v>0.11559999999999999</v>
      </c>
      <c r="W6581">
        <v>0.11559999999999999</v>
      </c>
      <c r="X6581">
        <v>0.11559999999999999</v>
      </c>
      <c r="Y6581">
        <v>0.11559999999999999</v>
      </c>
      <c r="Z6581">
        <v>0.11559999999999999</v>
      </c>
      <c r="AA6581">
        <v>0.11559999999999999</v>
      </c>
      <c r="AB6581" s="7">
        <f t="shared" si="306"/>
        <v>2.7744000000000004</v>
      </c>
      <c r="AC6581">
        <f>INDEX(SHELF_days!$C$2:$C$289,MATCH(A6581&amp;"|"&amp;C6581,SHELF_days!$D$2:$D$289,0))</f>
        <v>138</v>
      </c>
      <c r="AD6581" s="8">
        <f t="shared" si="307"/>
        <v>382.86720000000008</v>
      </c>
      <c r="AE6581" s="7">
        <f t="shared" si="308"/>
        <v>0.11559999999999999</v>
      </c>
    </row>
    <row r="6582" spans="1:31" x14ac:dyDescent="0.45">
      <c r="A6582" t="s">
        <v>102</v>
      </c>
      <c r="B6582" t="s">
        <v>172</v>
      </c>
      <c r="C6582" t="s">
        <v>138</v>
      </c>
      <c r="D6582">
        <v>0.11559999999999999</v>
      </c>
      <c r="E6582">
        <v>0.11559999999999999</v>
      </c>
      <c r="F6582">
        <v>0.11559999999999999</v>
      </c>
      <c r="G6582">
        <v>0.11559999999999999</v>
      </c>
      <c r="H6582">
        <v>0.11559999999999999</v>
      </c>
      <c r="I6582">
        <v>0.11559999999999999</v>
      </c>
      <c r="J6582">
        <v>0.11559999999999999</v>
      </c>
      <c r="K6582">
        <v>0.11559999999999999</v>
      </c>
      <c r="L6582">
        <v>0.11559999999999999</v>
      </c>
      <c r="M6582">
        <v>0.11559999999999999</v>
      </c>
      <c r="N6582">
        <v>0.11559999999999999</v>
      </c>
      <c r="O6582">
        <v>0.11559999999999999</v>
      </c>
      <c r="P6582">
        <v>0.11559999999999999</v>
      </c>
      <c r="Q6582">
        <v>0.11559999999999999</v>
      </c>
      <c r="R6582">
        <v>0.11559999999999999</v>
      </c>
      <c r="S6582">
        <v>0.11559999999999999</v>
      </c>
      <c r="T6582">
        <v>0.11559999999999999</v>
      </c>
      <c r="U6582">
        <v>0.11559999999999999</v>
      </c>
      <c r="V6582">
        <v>0.11559999999999999</v>
      </c>
      <c r="W6582">
        <v>0.11559999999999999</v>
      </c>
      <c r="X6582">
        <v>0.11559999999999999</v>
      </c>
      <c r="Y6582">
        <v>0.11559999999999999</v>
      </c>
      <c r="Z6582">
        <v>0.11559999999999999</v>
      </c>
      <c r="AA6582">
        <v>0.11559999999999999</v>
      </c>
      <c r="AB6582" s="7">
        <f t="shared" si="306"/>
        <v>2.7744000000000004</v>
      </c>
      <c r="AC6582">
        <f>INDEX(SHELF_days!$C$2:$C$289,MATCH(A6582&amp;"|"&amp;C6582,SHELF_days!$D$2:$D$289,0))</f>
        <v>5</v>
      </c>
      <c r="AD6582" s="8">
        <f t="shared" si="307"/>
        <v>13.872000000000002</v>
      </c>
      <c r="AE6582" s="7">
        <f t="shared" si="308"/>
        <v>0.11559999999999999</v>
      </c>
    </row>
    <row r="6583" spans="1:31" x14ac:dyDescent="0.45">
      <c r="A6583" t="s">
        <v>102</v>
      </c>
      <c r="B6583" t="s">
        <v>172</v>
      </c>
      <c r="C6583" t="s">
        <v>139</v>
      </c>
      <c r="D6583">
        <v>0.11559999999999999</v>
      </c>
      <c r="E6583">
        <v>0.11559999999999999</v>
      </c>
      <c r="F6583">
        <v>0.11559999999999999</v>
      </c>
      <c r="G6583">
        <v>0.11559999999999999</v>
      </c>
      <c r="H6583">
        <v>0.11559999999999999</v>
      </c>
      <c r="I6583">
        <v>0.11559999999999999</v>
      </c>
      <c r="J6583">
        <v>0.11559999999999999</v>
      </c>
      <c r="K6583">
        <v>0.11559999999999999</v>
      </c>
      <c r="L6583">
        <v>0.11559999999999999</v>
      </c>
      <c r="M6583">
        <v>0.11559999999999999</v>
      </c>
      <c r="N6583">
        <v>0.11559999999999999</v>
      </c>
      <c r="O6583">
        <v>0.11559999999999999</v>
      </c>
      <c r="P6583">
        <v>0.11559999999999999</v>
      </c>
      <c r="Q6583">
        <v>0.11559999999999999</v>
      </c>
      <c r="R6583">
        <v>0.11559999999999999</v>
      </c>
      <c r="S6583">
        <v>0.11559999999999999</v>
      </c>
      <c r="T6583">
        <v>0.11559999999999999</v>
      </c>
      <c r="U6583">
        <v>0.11559999999999999</v>
      </c>
      <c r="V6583">
        <v>0.11559999999999999</v>
      </c>
      <c r="W6583">
        <v>0.11559999999999999</v>
      </c>
      <c r="X6583">
        <v>0.11559999999999999</v>
      </c>
      <c r="Y6583">
        <v>0.11559999999999999</v>
      </c>
      <c r="Z6583">
        <v>0.11559999999999999</v>
      </c>
      <c r="AA6583">
        <v>0.11559999999999999</v>
      </c>
      <c r="AB6583" s="7">
        <f t="shared" si="306"/>
        <v>2.7744000000000004</v>
      </c>
      <c r="AC6583">
        <f>INDEX(SHELF_days!$C$2:$C$289,MATCH(A6583&amp;"|"&amp;C6583,SHELF_days!$D$2:$D$289,0))</f>
        <v>9</v>
      </c>
      <c r="AD6583" s="8">
        <f t="shared" si="307"/>
        <v>24.969600000000003</v>
      </c>
      <c r="AE6583" s="7">
        <f t="shared" si="308"/>
        <v>0.11559999999999999</v>
      </c>
    </row>
    <row r="6584" spans="1:31" x14ac:dyDescent="0.45">
      <c r="A6584" t="s">
        <v>102</v>
      </c>
      <c r="B6584" t="s">
        <v>173</v>
      </c>
      <c r="C6584" t="s">
        <v>134</v>
      </c>
      <c r="D6584">
        <v>0.65950000000000109</v>
      </c>
      <c r="E6584">
        <v>0.65950000000000109</v>
      </c>
      <c r="F6584">
        <v>0.65950000000000109</v>
      </c>
      <c r="G6584">
        <v>0.65950000000000109</v>
      </c>
      <c r="H6584">
        <v>0.65950000000000109</v>
      </c>
      <c r="I6584">
        <v>0.65950000000000109</v>
      </c>
      <c r="J6584">
        <v>0.65950000000000109</v>
      </c>
      <c r="K6584">
        <v>0.65950000000000109</v>
      </c>
      <c r="L6584">
        <v>0.65950000000000109</v>
      </c>
      <c r="M6584">
        <v>0.65950000000000109</v>
      </c>
      <c r="N6584">
        <v>0.65950000000000109</v>
      </c>
      <c r="O6584">
        <v>0.65950000000000109</v>
      </c>
      <c r="P6584">
        <v>0.65950000000000109</v>
      </c>
      <c r="Q6584">
        <v>0.65950000000000109</v>
      </c>
      <c r="R6584">
        <v>0.65950000000000109</v>
      </c>
      <c r="S6584">
        <v>0.65950000000000109</v>
      </c>
      <c r="T6584">
        <v>0.65950000000000109</v>
      </c>
      <c r="U6584">
        <v>0.65950000000000109</v>
      </c>
      <c r="V6584">
        <v>0.65950000000000109</v>
      </c>
      <c r="W6584">
        <v>0.65950000000000109</v>
      </c>
      <c r="X6584">
        <v>0.65950000000000109</v>
      </c>
      <c r="Y6584">
        <v>0.65950000000000109</v>
      </c>
      <c r="Z6584">
        <v>0.65950000000000109</v>
      </c>
      <c r="AA6584">
        <v>0.65950000000000109</v>
      </c>
      <c r="AB6584" s="7">
        <f t="shared" si="306"/>
        <v>15.82800000000003</v>
      </c>
      <c r="AC6584">
        <f>INDEX(SHELF_days!$C$2:$C$289,MATCH(A6584&amp;"|"&amp;C6584,SHELF_days!$D$2:$D$289,0))</f>
        <v>39</v>
      </c>
      <c r="AD6584" s="8">
        <f t="shared" si="307"/>
        <v>617.29200000000117</v>
      </c>
      <c r="AE6584" s="7">
        <f t="shared" si="308"/>
        <v>0.65950000000000109</v>
      </c>
    </row>
    <row r="6585" spans="1:31" x14ac:dyDescent="0.45">
      <c r="A6585" t="s">
        <v>102</v>
      </c>
      <c r="B6585" t="s">
        <v>173</v>
      </c>
      <c r="C6585" t="s">
        <v>135</v>
      </c>
      <c r="D6585">
        <v>0.6595000000000002</v>
      </c>
      <c r="E6585">
        <v>0.6595000000000002</v>
      </c>
      <c r="F6585">
        <v>0.6595000000000002</v>
      </c>
      <c r="G6585">
        <v>0.6595000000000002</v>
      </c>
      <c r="H6585">
        <v>0.6595000000000002</v>
      </c>
      <c r="I6585">
        <v>0.6595000000000002</v>
      </c>
      <c r="J6585">
        <v>0.6595000000000002</v>
      </c>
      <c r="K6585">
        <v>0.6595000000000002</v>
      </c>
      <c r="L6585">
        <v>0.6595000000000002</v>
      </c>
      <c r="M6585">
        <v>0.6595000000000002</v>
      </c>
      <c r="N6585">
        <v>0.6595000000000002</v>
      </c>
      <c r="O6585">
        <v>0.6595000000000002</v>
      </c>
      <c r="P6585">
        <v>0.6595000000000002</v>
      </c>
      <c r="Q6585">
        <v>0.6595000000000002</v>
      </c>
      <c r="R6585">
        <v>0.6595000000000002</v>
      </c>
      <c r="S6585">
        <v>0.6595000000000002</v>
      </c>
      <c r="T6585">
        <v>0.6595000000000002</v>
      </c>
      <c r="U6585">
        <v>0.6595000000000002</v>
      </c>
      <c r="V6585">
        <v>0.6595000000000002</v>
      </c>
      <c r="W6585">
        <v>0.6595000000000002</v>
      </c>
      <c r="X6585">
        <v>0.6595000000000002</v>
      </c>
      <c r="Y6585">
        <v>0.6595000000000002</v>
      </c>
      <c r="Z6585">
        <v>0.6595000000000002</v>
      </c>
      <c r="AA6585">
        <v>0.6595000000000002</v>
      </c>
      <c r="AB6585" s="7">
        <f t="shared" si="306"/>
        <v>15.827999999999999</v>
      </c>
      <c r="AC6585">
        <f>INDEX(SHELF_days!$C$2:$C$289,MATCH(A6585&amp;"|"&amp;C6585,SHELF_days!$D$2:$D$289,0))</f>
        <v>102</v>
      </c>
      <c r="AD6585" s="8">
        <f t="shared" si="307"/>
        <v>1614.4559999999999</v>
      </c>
      <c r="AE6585" s="7">
        <f t="shared" si="308"/>
        <v>0.6595000000000002</v>
      </c>
    </row>
    <row r="6586" spans="1:31" x14ac:dyDescent="0.45">
      <c r="A6586" t="s">
        <v>102</v>
      </c>
      <c r="B6586" t="s">
        <v>173</v>
      </c>
      <c r="C6586" t="s">
        <v>136</v>
      </c>
      <c r="D6586">
        <v>0.65949999999999986</v>
      </c>
      <c r="E6586">
        <v>0.65949999999999986</v>
      </c>
      <c r="F6586">
        <v>0.65949999999999986</v>
      </c>
      <c r="G6586">
        <v>0.65949999999999986</v>
      </c>
      <c r="H6586">
        <v>0.65949999999999986</v>
      </c>
      <c r="I6586">
        <v>0.65949999999999986</v>
      </c>
      <c r="J6586">
        <v>0.65949999999999986</v>
      </c>
      <c r="K6586">
        <v>0.65949999999999986</v>
      </c>
      <c r="L6586">
        <v>0.65949999999999986</v>
      </c>
      <c r="M6586">
        <v>0.65949999999999986</v>
      </c>
      <c r="N6586">
        <v>0.65949999999999986</v>
      </c>
      <c r="O6586">
        <v>0.65949999999999986</v>
      </c>
      <c r="P6586">
        <v>0.65949999999999986</v>
      </c>
      <c r="Q6586">
        <v>0.65949999999999986</v>
      </c>
      <c r="R6586">
        <v>0.65949999999999986</v>
      </c>
      <c r="S6586">
        <v>0.65949999999999986</v>
      </c>
      <c r="T6586">
        <v>0.65949999999999986</v>
      </c>
      <c r="U6586">
        <v>0.65949999999999986</v>
      </c>
      <c r="V6586">
        <v>0.65949999999999986</v>
      </c>
      <c r="W6586">
        <v>0.65949999999999986</v>
      </c>
      <c r="X6586">
        <v>0.65949999999999986</v>
      </c>
      <c r="Y6586">
        <v>0.65949999999999986</v>
      </c>
      <c r="Z6586">
        <v>0.65949999999999986</v>
      </c>
      <c r="AA6586">
        <v>0.65949999999999986</v>
      </c>
      <c r="AB6586" s="7">
        <f t="shared" si="306"/>
        <v>15.827999999999992</v>
      </c>
      <c r="AC6586">
        <f>INDEX(SHELF_days!$C$2:$C$289,MATCH(A6586&amp;"|"&amp;C6586,SHELF_days!$D$2:$D$289,0))</f>
        <v>72</v>
      </c>
      <c r="AD6586" s="8">
        <f t="shared" si="307"/>
        <v>1139.6159999999995</v>
      </c>
      <c r="AE6586" s="7">
        <f t="shared" si="308"/>
        <v>0.65949999999999986</v>
      </c>
    </row>
    <row r="6587" spans="1:31" x14ac:dyDescent="0.45">
      <c r="A6587" t="s">
        <v>102</v>
      </c>
      <c r="B6587" t="s">
        <v>173</v>
      </c>
      <c r="C6587" t="s">
        <v>137</v>
      </c>
      <c r="D6587">
        <v>0.65949999999999942</v>
      </c>
      <c r="E6587">
        <v>0.65949999999999942</v>
      </c>
      <c r="F6587">
        <v>0.65949999999999942</v>
      </c>
      <c r="G6587">
        <v>0.65949999999999942</v>
      </c>
      <c r="H6587">
        <v>0.65949999999999942</v>
      </c>
      <c r="I6587">
        <v>0.65949999999999942</v>
      </c>
      <c r="J6587">
        <v>0.65949999999999942</v>
      </c>
      <c r="K6587">
        <v>0.65949999999999942</v>
      </c>
      <c r="L6587">
        <v>0.65949999999999942</v>
      </c>
      <c r="M6587">
        <v>0.65949999999999942</v>
      </c>
      <c r="N6587">
        <v>0.65949999999999942</v>
      </c>
      <c r="O6587">
        <v>0.65949999999999942</v>
      </c>
      <c r="P6587">
        <v>0.65949999999999942</v>
      </c>
      <c r="Q6587">
        <v>0.65949999999999942</v>
      </c>
      <c r="R6587">
        <v>0.65949999999999942</v>
      </c>
      <c r="S6587">
        <v>0.65949999999999942</v>
      </c>
      <c r="T6587">
        <v>0.65949999999999942</v>
      </c>
      <c r="U6587">
        <v>0.65949999999999942</v>
      </c>
      <c r="V6587">
        <v>0.65949999999999942</v>
      </c>
      <c r="W6587">
        <v>0.65949999999999942</v>
      </c>
      <c r="X6587">
        <v>0.65949999999999942</v>
      </c>
      <c r="Y6587">
        <v>0.65949999999999942</v>
      </c>
      <c r="Z6587">
        <v>0.65949999999999942</v>
      </c>
      <c r="AA6587">
        <v>0.65949999999999942</v>
      </c>
      <c r="AB6587" s="7">
        <f t="shared" si="306"/>
        <v>15.827999999999987</v>
      </c>
      <c r="AC6587">
        <f>INDEX(SHELF_days!$C$2:$C$289,MATCH(A6587&amp;"|"&amp;C6587,SHELF_days!$D$2:$D$289,0))</f>
        <v>138</v>
      </c>
      <c r="AD6587" s="8">
        <f t="shared" si="307"/>
        <v>2184.2639999999983</v>
      </c>
      <c r="AE6587" s="7">
        <f t="shared" si="308"/>
        <v>0.65949999999999942</v>
      </c>
    </row>
    <row r="6588" spans="1:31" x14ac:dyDescent="0.45">
      <c r="A6588" t="s">
        <v>102</v>
      </c>
      <c r="B6588" t="s">
        <v>173</v>
      </c>
      <c r="C6588" t="s">
        <v>138</v>
      </c>
      <c r="D6588">
        <v>0.6595000000000002</v>
      </c>
      <c r="E6588">
        <v>0.6595000000000002</v>
      </c>
      <c r="F6588">
        <v>0.6595000000000002</v>
      </c>
      <c r="G6588">
        <v>0.6595000000000002</v>
      </c>
      <c r="H6588">
        <v>0.6595000000000002</v>
      </c>
      <c r="I6588">
        <v>0.6595000000000002</v>
      </c>
      <c r="J6588">
        <v>0.6595000000000002</v>
      </c>
      <c r="K6588">
        <v>0.6595000000000002</v>
      </c>
      <c r="L6588">
        <v>0.6595000000000002</v>
      </c>
      <c r="M6588">
        <v>0.6595000000000002</v>
      </c>
      <c r="N6588">
        <v>0.6595000000000002</v>
      </c>
      <c r="O6588">
        <v>0.6595000000000002</v>
      </c>
      <c r="P6588">
        <v>0.6595000000000002</v>
      </c>
      <c r="Q6588">
        <v>0.6595000000000002</v>
      </c>
      <c r="R6588">
        <v>0.6595000000000002</v>
      </c>
      <c r="S6588">
        <v>0.6595000000000002</v>
      </c>
      <c r="T6588">
        <v>0.6595000000000002</v>
      </c>
      <c r="U6588">
        <v>0.6595000000000002</v>
      </c>
      <c r="V6588">
        <v>0.6595000000000002</v>
      </c>
      <c r="W6588">
        <v>0.6595000000000002</v>
      </c>
      <c r="X6588">
        <v>0.6595000000000002</v>
      </c>
      <c r="Y6588">
        <v>0.6595000000000002</v>
      </c>
      <c r="Z6588">
        <v>0.6595000000000002</v>
      </c>
      <c r="AA6588">
        <v>0.6595000000000002</v>
      </c>
      <c r="AB6588" s="7">
        <f t="shared" si="306"/>
        <v>15.827999999999999</v>
      </c>
      <c r="AC6588">
        <f>INDEX(SHELF_days!$C$2:$C$289,MATCH(A6588&amp;"|"&amp;C6588,SHELF_days!$D$2:$D$289,0))</f>
        <v>5</v>
      </c>
      <c r="AD6588" s="8">
        <f t="shared" si="307"/>
        <v>79.14</v>
      </c>
      <c r="AE6588" s="7">
        <f t="shared" si="308"/>
        <v>0.6595000000000002</v>
      </c>
    </row>
    <row r="6589" spans="1:31" x14ac:dyDescent="0.45">
      <c r="A6589" t="s">
        <v>102</v>
      </c>
      <c r="B6589" t="s">
        <v>173</v>
      </c>
      <c r="C6589" t="s">
        <v>139</v>
      </c>
      <c r="D6589">
        <v>0.6595000000000002</v>
      </c>
      <c r="E6589">
        <v>0.6595000000000002</v>
      </c>
      <c r="F6589">
        <v>0.6595000000000002</v>
      </c>
      <c r="G6589">
        <v>0.6595000000000002</v>
      </c>
      <c r="H6589">
        <v>0.6595000000000002</v>
      </c>
      <c r="I6589">
        <v>0.6595000000000002</v>
      </c>
      <c r="J6589">
        <v>0.6595000000000002</v>
      </c>
      <c r="K6589">
        <v>0.6595000000000002</v>
      </c>
      <c r="L6589">
        <v>0.6595000000000002</v>
      </c>
      <c r="M6589">
        <v>0.6595000000000002</v>
      </c>
      <c r="N6589">
        <v>0.6595000000000002</v>
      </c>
      <c r="O6589">
        <v>0.6595000000000002</v>
      </c>
      <c r="P6589">
        <v>0.6595000000000002</v>
      </c>
      <c r="Q6589">
        <v>0.6595000000000002</v>
      </c>
      <c r="R6589">
        <v>0.6595000000000002</v>
      </c>
      <c r="S6589">
        <v>0.6595000000000002</v>
      </c>
      <c r="T6589">
        <v>0.6595000000000002</v>
      </c>
      <c r="U6589">
        <v>0.6595000000000002</v>
      </c>
      <c r="V6589">
        <v>0.6595000000000002</v>
      </c>
      <c r="W6589">
        <v>0.6595000000000002</v>
      </c>
      <c r="X6589">
        <v>0.6595000000000002</v>
      </c>
      <c r="Y6589">
        <v>0.6595000000000002</v>
      </c>
      <c r="Z6589">
        <v>0.6595000000000002</v>
      </c>
      <c r="AA6589">
        <v>0.6595000000000002</v>
      </c>
      <c r="AB6589" s="7">
        <f t="shared" si="306"/>
        <v>15.827999999999999</v>
      </c>
      <c r="AC6589">
        <f>INDEX(SHELF_days!$C$2:$C$289,MATCH(A6589&amp;"|"&amp;C6589,SHELF_days!$D$2:$D$289,0))</f>
        <v>9</v>
      </c>
      <c r="AD6589" s="8">
        <f t="shared" si="307"/>
        <v>142.452</v>
      </c>
      <c r="AE6589" s="7">
        <f t="shared" si="308"/>
        <v>0.6595000000000002</v>
      </c>
    </row>
    <row r="6590" spans="1:31" x14ac:dyDescent="0.45">
      <c r="A6590" t="s">
        <v>102</v>
      </c>
      <c r="B6590" t="s">
        <v>174</v>
      </c>
      <c r="C6590" t="s">
        <v>134</v>
      </c>
      <c r="D6590">
        <v>0.8</v>
      </c>
      <c r="E6590">
        <v>0.8</v>
      </c>
      <c r="F6590">
        <v>0.8</v>
      </c>
      <c r="G6590">
        <v>0.8</v>
      </c>
      <c r="H6590">
        <v>0.8</v>
      </c>
      <c r="I6590">
        <v>0.8</v>
      </c>
      <c r="J6590">
        <v>0.8</v>
      </c>
      <c r="K6590">
        <v>0.8</v>
      </c>
      <c r="L6590">
        <v>0.8</v>
      </c>
      <c r="M6590">
        <v>0.8</v>
      </c>
      <c r="N6590">
        <v>0.8</v>
      </c>
      <c r="O6590">
        <v>0.8</v>
      </c>
      <c r="P6590">
        <v>0.8</v>
      </c>
      <c r="Q6590">
        <v>0.8</v>
      </c>
      <c r="R6590">
        <v>0.8</v>
      </c>
      <c r="S6590">
        <v>0.8</v>
      </c>
      <c r="T6590">
        <v>0.8</v>
      </c>
      <c r="U6590">
        <v>0.8</v>
      </c>
      <c r="V6590">
        <v>0.8</v>
      </c>
      <c r="W6590">
        <v>0.8</v>
      </c>
      <c r="X6590">
        <v>0.8</v>
      </c>
      <c r="Y6590">
        <v>0.8</v>
      </c>
      <c r="Z6590">
        <v>0.8</v>
      </c>
      <c r="AA6590">
        <v>0.8</v>
      </c>
      <c r="AB6590" s="7">
        <f t="shared" si="306"/>
        <v>19.200000000000006</v>
      </c>
      <c r="AC6590">
        <f>INDEX(SHELF_days!$C$2:$C$289,MATCH(A6590&amp;"|"&amp;C6590,SHELF_days!$D$2:$D$289,0))</f>
        <v>39</v>
      </c>
      <c r="AD6590" s="8">
        <f t="shared" si="307"/>
        <v>748.8000000000003</v>
      </c>
      <c r="AE6590" s="7">
        <f t="shared" si="308"/>
        <v>0.8</v>
      </c>
    </row>
    <row r="6591" spans="1:31" x14ac:dyDescent="0.45">
      <c r="A6591" t="s">
        <v>102</v>
      </c>
      <c r="B6591" t="s">
        <v>174</v>
      </c>
      <c r="C6591" t="s">
        <v>135</v>
      </c>
      <c r="D6591">
        <v>0.8</v>
      </c>
      <c r="E6591">
        <v>0.8</v>
      </c>
      <c r="F6591">
        <v>0.8</v>
      </c>
      <c r="G6591">
        <v>0.8</v>
      </c>
      <c r="H6591">
        <v>0.8</v>
      </c>
      <c r="I6591">
        <v>0.8</v>
      </c>
      <c r="J6591">
        <v>0.8</v>
      </c>
      <c r="K6591">
        <v>0.8</v>
      </c>
      <c r="L6591">
        <v>0.8</v>
      </c>
      <c r="M6591">
        <v>0.8</v>
      </c>
      <c r="N6591">
        <v>0.8</v>
      </c>
      <c r="O6591">
        <v>0.8</v>
      </c>
      <c r="P6591">
        <v>0.8</v>
      </c>
      <c r="Q6591">
        <v>0.8</v>
      </c>
      <c r="R6591">
        <v>0.8</v>
      </c>
      <c r="S6591">
        <v>0.8</v>
      </c>
      <c r="T6591">
        <v>0.8</v>
      </c>
      <c r="U6591">
        <v>0.8</v>
      </c>
      <c r="V6591">
        <v>0.8</v>
      </c>
      <c r="W6591">
        <v>0.8</v>
      </c>
      <c r="X6591">
        <v>0.8</v>
      </c>
      <c r="Y6591">
        <v>0.8</v>
      </c>
      <c r="Z6591">
        <v>0.8</v>
      </c>
      <c r="AA6591">
        <v>0.8</v>
      </c>
      <c r="AB6591" s="7">
        <f t="shared" si="306"/>
        <v>19.200000000000006</v>
      </c>
      <c r="AC6591">
        <f>INDEX(SHELF_days!$C$2:$C$289,MATCH(A6591&amp;"|"&amp;C6591,SHELF_days!$D$2:$D$289,0))</f>
        <v>102</v>
      </c>
      <c r="AD6591" s="8">
        <f t="shared" si="307"/>
        <v>1958.4000000000005</v>
      </c>
      <c r="AE6591" s="7">
        <f t="shared" si="308"/>
        <v>0.8</v>
      </c>
    </row>
    <row r="6592" spans="1:31" x14ac:dyDescent="0.45">
      <c r="A6592" t="s">
        <v>102</v>
      </c>
      <c r="B6592" t="s">
        <v>174</v>
      </c>
      <c r="C6592" t="s">
        <v>136</v>
      </c>
      <c r="D6592">
        <v>0.8</v>
      </c>
      <c r="E6592">
        <v>0.8</v>
      </c>
      <c r="F6592">
        <v>0.8</v>
      </c>
      <c r="G6592">
        <v>0.8</v>
      </c>
      <c r="H6592">
        <v>0.8</v>
      </c>
      <c r="I6592">
        <v>0.8</v>
      </c>
      <c r="J6592">
        <v>0.8</v>
      </c>
      <c r="K6592">
        <v>0.8</v>
      </c>
      <c r="L6592">
        <v>0.8</v>
      </c>
      <c r="M6592">
        <v>0.8</v>
      </c>
      <c r="N6592">
        <v>0.8</v>
      </c>
      <c r="O6592">
        <v>0.8</v>
      </c>
      <c r="P6592">
        <v>0.8</v>
      </c>
      <c r="Q6592">
        <v>0.8</v>
      </c>
      <c r="R6592">
        <v>0.8</v>
      </c>
      <c r="S6592">
        <v>0.8</v>
      </c>
      <c r="T6592">
        <v>0.8</v>
      </c>
      <c r="U6592">
        <v>0.8</v>
      </c>
      <c r="V6592">
        <v>0.8</v>
      </c>
      <c r="W6592">
        <v>0.8</v>
      </c>
      <c r="X6592">
        <v>0.8</v>
      </c>
      <c r="Y6592">
        <v>0.8</v>
      </c>
      <c r="Z6592">
        <v>0.8</v>
      </c>
      <c r="AA6592">
        <v>0.8</v>
      </c>
      <c r="AB6592" s="7">
        <f t="shared" si="306"/>
        <v>19.200000000000006</v>
      </c>
      <c r="AC6592">
        <f>INDEX(SHELF_days!$C$2:$C$289,MATCH(A6592&amp;"|"&amp;C6592,SHELF_days!$D$2:$D$289,0))</f>
        <v>72</v>
      </c>
      <c r="AD6592" s="8">
        <f t="shared" si="307"/>
        <v>1382.4000000000005</v>
      </c>
      <c r="AE6592" s="7">
        <f t="shared" si="308"/>
        <v>0.8</v>
      </c>
    </row>
    <row r="6593" spans="1:31" x14ac:dyDescent="0.45">
      <c r="A6593" t="s">
        <v>102</v>
      </c>
      <c r="B6593" t="s">
        <v>174</v>
      </c>
      <c r="C6593" t="s">
        <v>137</v>
      </c>
      <c r="D6593">
        <v>0.8</v>
      </c>
      <c r="E6593">
        <v>0.8</v>
      </c>
      <c r="F6593">
        <v>0.8</v>
      </c>
      <c r="G6593">
        <v>0.8</v>
      </c>
      <c r="H6593">
        <v>0.8</v>
      </c>
      <c r="I6593">
        <v>0.8</v>
      </c>
      <c r="J6593">
        <v>0.8</v>
      </c>
      <c r="K6593">
        <v>0.8</v>
      </c>
      <c r="L6593">
        <v>0.8</v>
      </c>
      <c r="M6593">
        <v>0.8</v>
      </c>
      <c r="N6593">
        <v>0.8</v>
      </c>
      <c r="O6593">
        <v>0.8</v>
      </c>
      <c r="P6593">
        <v>0.8</v>
      </c>
      <c r="Q6593">
        <v>0.8</v>
      </c>
      <c r="R6593">
        <v>0.8</v>
      </c>
      <c r="S6593">
        <v>0.8</v>
      </c>
      <c r="T6593">
        <v>0.8</v>
      </c>
      <c r="U6593">
        <v>0.8</v>
      </c>
      <c r="V6593">
        <v>0.8</v>
      </c>
      <c r="W6593">
        <v>0.8</v>
      </c>
      <c r="X6593">
        <v>0.8</v>
      </c>
      <c r="Y6593">
        <v>0.8</v>
      </c>
      <c r="Z6593">
        <v>0.8</v>
      </c>
      <c r="AA6593">
        <v>0.8</v>
      </c>
      <c r="AB6593" s="7">
        <f t="shared" si="306"/>
        <v>19.200000000000006</v>
      </c>
      <c r="AC6593">
        <f>INDEX(SHELF_days!$C$2:$C$289,MATCH(A6593&amp;"|"&amp;C6593,SHELF_days!$D$2:$D$289,0))</f>
        <v>138</v>
      </c>
      <c r="AD6593" s="8">
        <f t="shared" si="307"/>
        <v>2649.6000000000008</v>
      </c>
      <c r="AE6593" s="7">
        <f t="shared" si="308"/>
        <v>0.8</v>
      </c>
    </row>
    <row r="6594" spans="1:31" x14ac:dyDescent="0.45">
      <c r="A6594" t="s">
        <v>102</v>
      </c>
      <c r="B6594" t="s">
        <v>174</v>
      </c>
      <c r="C6594" t="s">
        <v>138</v>
      </c>
      <c r="D6594">
        <v>0.8</v>
      </c>
      <c r="E6594">
        <v>0.8</v>
      </c>
      <c r="F6594">
        <v>0.8</v>
      </c>
      <c r="G6594">
        <v>0.8</v>
      </c>
      <c r="H6594">
        <v>0.8</v>
      </c>
      <c r="I6594">
        <v>0.8</v>
      </c>
      <c r="J6594">
        <v>0.8</v>
      </c>
      <c r="K6594">
        <v>0.8</v>
      </c>
      <c r="L6594">
        <v>0.8</v>
      </c>
      <c r="M6594">
        <v>0.8</v>
      </c>
      <c r="N6594">
        <v>0.8</v>
      </c>
      <c r="O6594">
        <v>0.8</v>
      </c>
      <c r="P6594">
        <v>0.8</v>
      </c>
      <c r="Q6594">
        <v>0.8</v>
      </c>
      <c r="R6594">
        <v>0.8</v>
      </c>
      <c r="S6594">
        <v>0.8</v>
      </c>
      <c r="T6594">
        <v>0.8</v>
      </c>
      <c r="U6594">
        <v>0.8</v>
      </c>
      <c r="V6594">
        <v>0.8</v>
      </c>
      <c r="W6594">
        <v>0.8</v>
      </c>
      <c r="X6594">
        <v>0.8</v>
      </c>
      <c r="Y6594">
        <v>0.8</v>
      </c>
      <c r="Z6594">
        <v>0.8</v>
      </c>
      <c r="AA6594">
        <v>0.8</v>
      </c>
      <c r="AB6594" s="7">
        <f t="shared" ref="AB6594:AB6657" si="309">SUM(D6594:AA6594)</f>
        <v>19.200000000000006</v>
      </c>
      <c r="AC6594">
        <f>INDEX(SHELF_days!$C$2:$C$289,MATCH(A6594&amp;"|"&amp;C6594,SHELF_days!$D$2:$D$289,0))</f>
        <v>5</v>
      </c>
      <c r="AD6594" s="8">
        <f t="shared" ref="AD6594:AD6657" si="310">AB6594*AC6594</f>
        <v>96.000000000000028</v>
      </c>
      <c r="AE6594" s="7">
        <f t="shared" ref="AE6594:AE6657" si="311">MAX(D6594:AA6594)</f>
        <v>0.8</v>
      </c>
    </row>
    <row r="6595" spans="1:31" x14ac:dyDescent="0.45">
      <c r="A6595" t="s">
        <v>102</v>
      </c>
      <c r="B6595" t="s">
        <v>174</v>
      </c>
      <c r="C6595" t="s">
        <v>139</v>
      </c>
      <c r="D6595">
        <v>0.8</v>
      </c>
      <c r="E6595">
        <v>0.8</v>
      </c>
      <c r="F6595">
        <v>0.8</v>
      </c>
      <c r="G6595">
        <v>0.8</v>
      </c>
      <c r="H6595">
        <v>0.8</v>
      </c>
      <c r="I6595">
        <v>0.8</v>
      </c>
      <c r="J6595">
        <v>0.8</v>
      </c>
      <c r="K6595">
        <v>0.8</v>
      </c>
      <c r="L6595">
        <v>0.8</v>
      </c>
      <c r="M6595">
        <v>0.8</v>
      </c>
      <c r="N6595">
        <v>0.8</v>
      </c>
      <c r="O6595">
        <v>0.8</v>
      </c>
      <c r="P6595">
        <v>0.8</v>
      </c>
      <c r="Q6595">
        <v>0.8</v>
      </c>
      <c r="R6595">
        <v>0.8</v>
      </c>
      <c r="S6595">
        <v>0.8</v>
      </c>
      <c r="T6595">
        <v>0.8</v>
      </c>
      <c r="U6595">
        <v>0.8</v>
      </c>
      <c r="V6595">
        <v>0.8</v>
      </c>
      <c r="W6595">
        <v>0.8</v>
      </c>
      <c r="X6595">
        <v>0.8</v>
      </c>
      <c r="Y6595">
        <v>0.8</v>
      </c>
      <c r="Z6595">
        <v>0.8</v>
      </c>
      <c r="AA6595">
        <v>0.8</v>
      </c>
      <c r="AB6595" s="7">
        <f t="shared" si="309"/>
        <v>19.200000000000006</v>
      </c>
      <c r="AC6595">
        <f>INDEX(SHELF_days!$C$2:$C$289,MATCH(A6595&amp;"|"&amp;C6595,SHELF_days!$D$2:$D$289,0))</f>
        <v>9</v>
      </c>
      <c r="AD6595" s="8">
        <f t="shared" si="310"/>
        <v>172.80000000000007</v>
      </c>
      <c r="AE6595" s="7">
        <f t="shared" si="311"/>
        <v>0.8</v>
      </c>
    </row>
    <row r="6596" spans="1:31" x14ac:dyDescent="0.45">
      <c r="A6596" t="s">
        <v>102</v>
      </c>
      <c r="B6596" t="s">
        <v>175</v>
      </c>
      <c r="C6596" t="s">
        <v>134</v>
      </c>
      <c r="D6596">
        <v>2.0039035229150012E-2</v>
      </c>
      <c r="E6596">
        <v>2.0039035229150012E-2</v>
      </c>
      <c r="F6596">
        <v>2.0039035229150012E-2</v>
      </c>
      <c r="G6596">
        <v>2.0039035229150012E-2</v>
      </c>
      <c r="H6596">
        <v>2.0039035229150012E-2</v>
      </c>
      <c r="I6596">
        <v>2.0039035229150012E-2</v>
      </c>
      <c r="J6596">
        <v>3.5062067664131807E-2</v>
      </c>
      <c r="K6596">
        <v>3.5062067664131807E-2</v>
      </c>
      <c r="L6596">
        <v>2.0039035229150012E-2</v>
      </c>
      <c r="M6596">
        <v>2.0039035229150012E-2</v>
      </c>
      <c r="N6596">
        <v>2.0039035229150012E-2</v>
      </c>
      <c r="O6596">
        <v>2.0039035229150012E-2</v>
      </c>
      <c r="P6596">
        <v>2.0039035229150012E-2</v>
      </c>
      <c r="Q6596">
        <v>2.0039035229150012E-2</v>
      </c>
      <c r="R6596">
        <v>2.0039035229150012E-2</v>
      </c>
      <c r="S6596">
        <v>2.0039035229150012E-2</v>
      </c>
      <c r="T6596">
        <v>2.0039035229150012E-2</v>
      </c>
      <c r="U6596">
        <v>6.0104617713688628E-2</v>
      </c>
      <c r="V6596">
        <v>0.1001702001982272</v>
      </c>
      <c r="W6596">
        <v>0.1001702001982272</v>
      </c>
      <c r="X6596">
        <v>9.4384105688771799E-2</v>
      </c>
      <c r="Y6596">
        <v>7.763357021679429E-2</v>
      </c>
      <c r="Z6596">
        <v>4.7587505346830677E-2</v>
      </c>
      <c r="AA6596">
        <v>4.0078070458300023E-2</v>
      </c>
      <c r="AB6596" s="7">
        <f t="shared" si="309"/>
        <v>0.89083793358635355</v>
      </c>
      <c r="AC6596">
        <f>INDEX(SHELF_days!$C$2:$C$289,MATCH(A6596&amp;"|"&amp;C6596,SHELF_days!$D$2:$D$289,0))</f>
        <v>39</v>
      </c>
      <c r="AD6596" s="8">
        <f t="shared" si="310"/>
        <v>34.74267940986779</v>
      </c>
      <c r="AE6596" s="7">
        <f t="shared" si="311"/>
        <v>0.1001702001982272</v>
      </c>
    </row>
    <row r="6597" spans="1:31" x14ac:dyDescent="0.45">
      <c r="A6597" t="s">
        <v>102</v>
      </c>
      <c r="B6597" t="s">
        <v>175</v>
      </c>
      <c r="C6597" t="s">
        <v>135</v>
      </c>
      <c r="D6597">
        <v>0.1024292991378902</v>
      </c>
      <c r="E6597">
        <v>0.1024292991378902</v>
      </c>
      <c r="F6597">
        <v>0.1024292991378902</v>
      </c>
      <c r="G6597">
        <v>0.1024292991378902</v>
      </c>
      <c r="H6597">
        <v>0.1024292991378902</v>
      </c>
      <c r="I6597">
        <v>0.1024292991378902</v>
      </c>
      <c r="J6597">
        <v>0.1024292991378902</v>
      </c>
      <c r="K6597">
        <v>0.1024292991378902</v>
      </c>
      <c r="L6597">
        <v>0.1024292991378902</v>
      </c>
      <c r="M6597">
        <v>0.1063366881829446</v>
      </c>
      <c r="N6597">
        <v>0.13345762884596979</v>
      </c>
      <c r="O6597">
        <v>0.15857155623575109</v>
      </c>
      <c r="P6597">
        <v>0.18379212112696569</v>
      </c>
      <c r="Q6597">
        <v>0.1983871343828309</v>
      </c>
      <c r="R6597">
        <v>0.20413282662423471</v>
      </c>
      <c r="S6597">
        <v>0.20413282662423471</v>
      </c>
      <c r="T6597">
        <v>0.210913061789991</v>
      </c>
      <c r="U6597">
        <v>0.2214447087598993</v>
      </c>
      <c r="V6597">
        <v>0.26420953004363312</v>
      </c>
      <c r="W6597">
        <v>0.24791468318283191</v>
      </c>
      <c r="X6597">
        <v>0.22025737180364241</v>
      </c>
      <c r="Y6597">
        <v>0.20830919682962071</v>
      </c>
      <c r="Z6597">
        <v>0.16460373728697569</v>
      </c>
      <c r="AA6597">
        <v>0.1105130583883306</v>
      </c>
      <c r="AB6597" s="7">
        <f t="shared" si="309"/>
        <v>3.7588398223488682</v>
      </c>
      <c r="AC6597">
        <f>INDEX(SHELF_days!$C$2:$C$289,MATCH(A6597&amp;"|"&amp;C6597,SHELF_days!$D$2:$D$289,0))</f>
        <v>102</v>
      </c>
      <c r="AD6597" s="8">
        <f t="shared" si="310"/>
        <v>383.40166187958454</v>
      </c>
      <c r="AE6597" s="7">
        <f t="shared" si="311"/>
        <v>0.26420953004363312</v>
      </c>
    </row>
    <row r="6598" spans="1:31" x14ac:dyDescent="0.45">
      <c r="A6598" t="s">
        <v>102</v>
      </c>
      <c r="B6598" t="s">
        <v>175</v>
      </c>
      <c r="C6598" t="s">
        <v>136</v>
      </c>
      <c r="D6598">
        <v>4.0917366361515113E-2</v>
      </c>
      <c r="E6598">
        <v>4.0917366361515113E-2</v>
      </c>
      <c r="F6598">
        <v>4.0917366361515113E-2</v>
      </c>
      <c r="G6598">
        <v>4.0917366361515113E-2</v>
      </c>
      <c r="H6598">
        <v>4.0917366361515113E-2</v>
      </c>
      <c r="I6598">
        <v>4.0917366361515113E-2</v>
      </c>
      <c r="J6598">
        <v>4.0917366361515113E-2</v>
      </c>
      <c r="K6598">
        <v>4.0917366361515113E-2</v>
      </c>
      <c r="L6598">
        <v>4.0917366361515113E-2</v>
      </c>
      <c r="M6598">
        <v>4.0917366361515113E-2</v>
      </c>
      <c r="N6598">
        <v>4.0917366361515113E-2</v>
      </c>
      <c r="O6598">
        <v>4.0917366361515113E-2</v>
      </c>
      <c r="P6598">
        <v>5.1988301989169219E-2</v>
      </c>
      <c r="Q6598">
        <v>6.9733365815979359E-2</v>
      </c>
      <c r="R6598">
        <v>6.9733365815979359E-2</v>
      </c>
      <c r="S6598">
        <v>6.9733365815979359E-2</v>
      </c>
      <c r="T6598">
        <v>7.7870841718261169E-2</v>
      </c>
      <c r="U6598">
        <v>9.0078182958204023E-2</v>
      </c>
      <c r="V6598">
        <v>9.6181853578175422E-2</v>
      </c>
      <c r="W6598">
        <v>9.4145793522824803E-2</v>
      </c>
      <c r="X6598">
        <v>7.9228215088494924E-2</v>
      </c>
      <c r="Y6598">
        <v>6.1591380367617042E-2</v>
      </c>
      <c r="Z6598">
        <v>3.0173372824698029E-2</v>
      </c>
      <c r="AA6598">
        <v>2.6371825478827389E-2</v>
      </c>
      <c r="AB6598" s="7">
        <f t="shared" si="309"/>
        <v>1.3078382613123913</v>
      </c>
      <c r="AC6598">
        <f>INDEX(SHELF_days!$C$2:$C$289,MATCH(A6598&amp;"|"&amp;C6598,SHELF_days!$D$2:$D$289,0))</f>
        <v>72</v>
      </c>
      <c r="AD6598" s="8">
        <f t="shared" si="310"/>
        <v>94.164354814492171</v>
      </c>
      <c r="AE6598" s="7">
        <f t="shared" si="311"/>
        <v>9.6181853578175422E-2</v>
      </c>
    </row>
    <row r="6599" spans="1:31" x14ac:dyDescent="0.45">
      <c r="A6599" t="s">
        <v>102</v>
      </c>
      <c r="B6599" t="s">
        <v>175</v>
      </c>
      <c r="C6599" t="s">
        <v>137</v>
      </c>
      <c r="D6599">
        <v>0.23307490883509829</v>
      </c>
      <c r="E6599">
        <v>0.23018683867136239</v>
      </c>
      <c r="F6599">
        <v>0.23018683867136239</v>
      </c>
      <c r="G6599">
        <v>0.23018683867136239</v>
      </c>
      <c r="H6599">
        <v>0.23018683867136239</v>
      </c>
      <c r="I6599">
        <v>0.23944395643854671</v>
      </c>
      <c r="J6599">
        <v>0.24870107420573109</v>
      </c>
      <c r="K6599">
        <v>0.25082448220798897</v>
      </c>
      <c r="L6599">
        <v>0.23307490883509829</v>
      </c>
      <c r="M6599">
        <v>0.2398639324256969</v>
      </c>
      <c r="N6599">
        <v>0.28896583082250787</v>
      </c>
      <c r="O6599">
        <v>0.36158991370970511</v>
      </c>
      <c r="P6599">
        <v>0.4198242311212132</v>
      </c>
      <c r="Q6599">
        <v>0.44771910677192778</v>
      </c>
      <c r="R6599">
        <v>0.48593809800591992</v>
      </c>
      <c r="S6599">
        <v>0.50343827387383622</v>
      </c>
      <c r="T6599">
        <v>0.52640990160795842</v>
      </c>
      <c r="U6599">
        <v>0.55609526311985691</v>
      </c>
      <c r="V6599">
        <v>0.58163027369991815</v>
      </c>
      <c r="W6599">
        <v>0.57667761570019194</v>
      </c>
      <c r="X6599">
        <v>0.56604998805897411</v>
      </c>
      <c r="Y6599">
        <v>0.50689454684371649</v>
      </c>
      <c r="Z6599">
        <v>0.34627196601031418</v>
      </c>
      <c r="AA6599">
        <v>0.25497483313982611</v>
      </c>
      <c r="AB6599" s="7">
        <f t="shared" si="309"/>
        <v>8.7882104601194762</v>
      </c>
      <c r="AC6599">
        <f>INDEX(SHELF_days!$C$2:$C$289,MATCH(A6599&amp;"|"&amp;C6599,SHELF_days!$D$2:$D$289,0))</f>
        <v>138</v>
      </c>
      <c r="AD6599" s="8">
        <f t="shared" si="310"/>
        <v>1212.7730434964876</v>
      </c>
      <c r="AE6599" s="7">
        <f t="shared" si="311"/>
        <v>0.58163027369991815</v>
      </c>
    </row>
    <row r="6600" spans="1:31" x14ac:dyDescent="0.45">
      <c r="A6600" t="s">
        <v>102</v>
      </c>
      <c r="B6600" t="s">
        <v>175</v>
      </c>
      <c r="C6600" t="s">
        <v>138</v>
      </c>
      <c r="D6600">
        <v>0.36884479301714262</v>
      </c>
      <c r="E6600">
        <v>0.36884479301714262</v>
      </c>
      <c r="F6600">
        <v>0.36884479301714262</v>
      </c>
      <c r="G6600">
        <v>0.36884479301714262</v>
      </c>
      <c r="H6600">
        <v>0.36884479301714262</v>
      </c>
      <c r="I6600">
        <v>0.36884479301714262</v>
      </c>
      <c r="J6600">
        <v>0.36884479301714262</v>
      </c>
      <c r="K6600">
        <v>0.36884479301714262</v>
      </c>
      <c r="L6600">
        <v>0.36884479301714262</v>
      </c>
      <c r="M6600">
        <v>0.36884479301714262</v>
      </c>
      <c r="N6600">
        <v>0.40465780417012748</v>
      </c>
      <c r="O6600">
        <v>0.50716159039857112</v>
      </c>
      <c r="P6600">
        <v>0.50716159039857112</v>
      </c>
      <c r="Q6600">
        <v>0.58687232691768076</v>
      </c>
      <c r="R6600">
        <v>0.78379518516142799</v>
      </c>
      <c r="S6600">
        <v>0.82285506949238063</v>
      </c>
      <c r="T6600">
        <v>0.92052101468565217</v>
      </c>
      <c r="U6600">
        <v>1</v>
      </c>
      <c r="V6600">
        <v>1</v>
      </c>
      <c r="W6600">
        <v>1</v>
      </c>
      <c r="X6600">
        <v>1</v>
      </c>
      <c r="Y6600">
        <v>0.92052101468565217</v>
      </c>
      <c r="Z6600">
        <v>0.6650245643113657</v>
      </c>
      <c r="AA6600">
        <v>0.44699703041082772</v>
      </c>
      <c r="AB6600" s="7">
        <f t="shared" si="309"/>
        <v>14.254015120803684</v>
      </c>
      <c r="AC6600">
        <f>INDEX(SHELF_days!$C$2:$C$289,MATCH(A6600&amp;"|"&amp;C6600,SHELF_days!$D$2:$D$289,0))</f>
        <v>5</v>
      </c>
      <c r="AD6600" s="8">
        <f t="shared" si="310"/>
        <v>71.270075604018416</v>
      </c>
      <c r="AE6600" s="7">
        <f t="shared" si="311"/>
        <v>1</v>
      </c>
    </row>
    <row r="6601" spans="1:31" x14ac:dyDescent="0.45">
      <c r="A6601" t="s">
        <v>102</v>
      </c>
      <c r="B6601" t="s">
        <v>175</v>
      </c>
      <c r="C6601" t="s">
        <v>139</v>
      </c>
      <c r="D6601">
        <v>2.1699935739418159E-2</v>
      </c>
      <c r="E6601">
        <v>2.1699935739418159E-2</v>
      </c>
      <c r="F6601">
        <v>2.1699935739418159E-2</v>
      </c>
      <c r="G6601">
        <v>2.1699935739418159E-2</v>
      </c>
      <c r="H6601">
        <v>2.1699935739418159E-2</v>
      </c>
      <c r="I6601">
        <v>2.1699935739418159E-2</v>
      </c>
      <c r="J6601">
        <v>2.1699935739418159E-2</v>
      </c>
      <c r="K6601">
        <v>2.1699935739418159E-2</v>
      </c>
      <c r="L6601">
        <v>2.1699935739418159E-2</v>
      </c>
      <c r="M6601">
        <v>2.1699935739418159E-2</v>
      </c>
      <c r="N6601">
        <v>2.1699935739418159E-2</v>
      </c>
      <c r="O6601">
        <v>5.4258858440706423E-2</v>
      </c>
      <c r="P6601">
        <v>5.4258858440706423E-2</v>
      </c>
      <c r="Q6601">
        <v>2.1699935739418159E-2</v>
      </c>
      <c r="R6601">
        <v>2.1699935739418159E-2</v>
      </c>
      <c r="S6601">
        <v>2.1699935739418159E-2</v>
      </c>
      <c r="T6601">
        <v>5.4258858440706423E-2</v>
      </c>
      <c r="U6601">
        <v>5.4258858440706423E-2</v>
      </c>
      <c r="V6601">
        <v>5.4258858440706423E-2</v>
      </c>
      <c r="W6601">
        <v>5.4258858440706423E-2</v>
      </c>
      <c r="X6601">
        <v>5.4258858440706423E-2</v>
      </c>
      <c r="Y6601">
        <v>2.1699935739418159E-2</v>
      </c>
      <c r="Z6601">
        <v>2.1699935739418159E-2</v>
      </c>
      <c r="AA6601">
        <v>2.1699935739418159E-2</v>
      </c>
      <c r="AB6601" s="7">
        <f t="shared" si="309"/>
        <v>0.74871091665505385</v>
      </c>
      <c r="AC6601">
        <f>INDEX(SHELF_days!$C$2:$C$289,MATCH(A6601&amp;"|"&amp;C6601,SHELF_days!$D$2:$D$289,0))</f>
        <v>9</v>
      </c>
      <c r="AD6601" s="8">
        <f t="shared" si="310"/>
        <v>6.7383982498954849</v>
      </c>
      <c r="AE6601" s="7">
        <f t="shared" si="311"/>
        <v>5.4258858440706423E-2</v>
      </c>
    </row>
    <row r="6602" spans="1:31" x14ac:dyDescent="0.45">
      <c r="A6602" t="s">
        <v>102</v>
      </c>
      <c r="B6602" t="s">
        <v>176</v>
      </c>
      <c r="C6602" t="s">
        <v>134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1.380902742128034E-2</v>
      </c>
      <c r="K6602">
        <v>1.380902742128034E-2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4.9672760508202656E-4</v>
      </c>
      <c r="V6602">
        <v>0.93048670742648865</v>
      </c>
      <c r="W6602">
        <v>9.5189566720552371E-2</v>
      </c>
      <c r="X6602">
        <v>0</v>
      </c>
      <c r="Y6602">
        <v>0</v>
      </c>
      <c r="Z6602">
        <v>0</v>
      </c>
      <c r="AA6602">
        <v>0</v>
      </c>
      <c r="AB6602" s="7">
        <f t="shared" si="309"/>
        <v>1.0537910565946838</v>
      </c>
      <c r="AC6602">
        <f>INDEX(SHELF_days!$C$2:$C$289,MATCH(A6602&amp;"|"&amp;C6602,SHELF_days!$D$2:$D$289,0))</f>
        <v>39</v>
      </c>
      <c r="AD6602" s="8">
        <f t="shared" si="310"/>
        <v>41.097851207192669</v>
      </c>
      <c r="AE6602" s="7">
        <f t="shared" si="311"/>
        <v>0.93048670742648865</v>
      </c>
    </row>
    <row r="6603" spans="1:31" x14ac:dyDescent="0.45">
      <c r="A6603" t="s">
        <v>102</v>
      </c>
      <c r="B6603" t="s">
        <v>176</v>
      </c>
      <c r="C6603" t="s">
        <v>135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0.15907701552751899</v>
      </c>
      <c r="W6603">
        <v>0.26657714806068761</v>
      </c>
      <c r="X6603">
        <v>2.361525822494135E-2</v>
      </c>
      <c r="Y6603">
        <v>0</v>
      </c>
      <c r="Z6603">
        <v>0</v>
      </c>
      <c r="AA6603">
        <v>0</v>
      </c>
      <c r="AB6603" s="7">
        <f t="shared" si="309"/>
        <v>0.449269421813148</v>
      </c>
      <c r="AC6603">
        <f>INDEX(SHELF_days!$C$2:$C$289,MATCH(A6603&amp;"|"&amp;C6603,SHELF_days!$D$2:$D$289,0))</f>
        <v>102</v>
      </c>
      <c r="AD6603" s="8">
        <f t="shared" si="310"/>
        <v>45.825481024941098</v>
      </c>
      <c r="AE6603" s="7">
        <f t="shared" si="311"/>
        <v>0.26657714806068761</v>
      </c>
    </row>
    <row r="6604" spans="1:31" x14ac:dyDescent="0.45">
      <c r="A6604" t="s">
        <v>102</v>
      </c>
      <c r="B6604" t="s">
        <v>176</v>
      </c>
      <c r="C6604" t="s">
        <v>136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6.5659396074060981E-4</v>
      </c>
      <c r="S6604">
        <v>3.3114222086684762E-2</v>
      </c>
      <c r="T6604">
        <v>0.178702989648236</v>
      </c>
      <c r="U6604">
        <v>0.50875088724718254</v>
      </c>
      <c r="V6604">
        <v>0.95</v>
      </c>
      <c r="W6604">
        <v>0.1849625187406298</v>
      </c>
      <c r="X6604">
        <v>6.5659396074060981E-4</v>
      </c>
      <c r="Y6604">
        <v>0</v>
      </c>
      <c r="Z6604">
        <v>0</v>
      </c>
      <c r="AA6604">
        <v>0</v>
      </c>
      <c r="AB6604" s="7">
        <f t="shared" si="309"/>
        <v>1.8568438056442143</v>
      </c>
      <c r="AC6604">
        <f>INDEX(SHELF_days!$C$2:$C$289,MATCH(A6604&amp;"|"&amp;C6604,SHELF_days!$D$2:$D$289,0))</f>
        <v>72</v>
      </c>
      <c r="AD6604" s="8">
        <f t="shared" si="310"/>
        <v>133.69275400638344</v>
      </c>
      <c r="AE6604" s="7">
        <f t="shared" si="311"/>
        <v>0.95</v>
      </c>
    </row>
    <row r="6605" spans="1:31" x14ac:dyDescent="0.45">
      <c r="A6605" t="s">
        <v>102</v>
      </c>
      <c r="B6605" t="s">
        <v>176</v>
      </c>
      <c r="C6605" t="s">
        <v>137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 s="7">
        <f t="shared" si="309"/>
        <v>0</v>
      </c>
      <c r="AC6605">
        <f>INDEX(SHELF_days!$C$2:$C$289,MATCH(A6605&amp;"|"&amp;C6605,SHELF_days!$D$2:$D$289,0))</f>
        <v>138</v>
      </c>
      <c r="AD6605" s="8">
        <f t="shared" si="310"/>
        <v>0</v>
      </c>
      <c r="AE6605" s="7">
        <f t="shared" si="311"/>
        <v>0</v>
      </c>
    </row>
    <row r="6606" spans="1:31" x14ac:dyDescent="0.45">
      <c r="A6606" t="s">
        <v>102</v>
      </c>
      <c r="B6606" t="s">
        <v>176</v>
      </c>
      <c r="C6606" t="s">
        <v>138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0.95</v>
      </c>
      <c r="W6606">
        <v>5.7123674584433057E-2</v>
      </c>
      <c r="X6606">
        <v>0</v>
      </c>
      <c r="Y6606">
        <v>0</v>
      </c>
      <c r="Z6606">
        <v>0</v>
      </c>
      <c r="AA6606">
        <v>0</v>
      </c>
      <c r="AB6606" s="7">
        <f t="shared" si="309"/>
        <v>1.007123674584433</v>
      </c>
      <c r="AC6606">
        <f>INDEX(SHELF_days!$C$2:$C$289,MATCH(A6606&amp;"|"&amp;C6606,SHELF_days!$D$2:$D$289,0))</f>
        <v>5</v>
      </c>
      <c r="AD6606" s="8">
        <f t="shared" si="310"/>
        <v>5.0356183729221646</v>
      </c>
      <c r="AE6606" s="7">
        <f t="shared" si="311"/>
        <v>0.95</v>
      </c>
    </row>
    <row r="6607" spans="1:31" x14ac:dyDescent="0.45">
      <c r="A6607" t="s">
        <v>102</v>
      </c>
      <c r="B6607" t="s">
        <v>176</v>
      </c>
      <c r="C6607" t="s">
        <v>139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 s="7">
        <f t="shared" si="309"/>
        <v>0</v>
      </c>
      <c r="AC6607">
        <f>INDEX(SHELF_days!$C$2:$C$289,MATCH(A6607&amp;"|"&amp;C6607,SHELF_days!$D$2:$D$289,0))</f>
        <v>9</v>
      </c>
      <c r="AD6607" s="8">
        <f t="shared" si="310"/>
        <v>0</v>
      </c>
      <c r="AE6607" s="7">
        <f t="shared" si="311"/>
        <v>0</v>
      </c>
    </row>
    <row r="6608" spans="1:31" x14ac:dyDescent="0.45">
      <c r="A6608" t="s">
        <v>102</v>
      </c>
      <c r="B6608" t="s">
        <v>177</v>
      </c>
      <c r="C6608" t="s">
        <v>134</v>
      </c>
      <c r="D6608">
        <v>9.7747056216771572E-2</v>
      </c>
      <c r="E6608">
        <v>9.7747056216771572E-2</v>
      </c>
      <c r="F6608">
        <v>9.7747056216771572E-2</v>
      </c>
      <c r="G6608">
        <v>9.7747056216771572E-2</v>
      </c>
      <c r="H6608">
        <v>9.7747056216771572E-2</v>
      </c>
      <c r="I6608">
        <v>0.10835002216819641</v>
      </c>
      <c r="J6608">
        <v>0.19012738408668189</v>
      </c>
      <c r="K6608">
        <v>0.16837101850723099</v>
      </c>
      <c r="L6608">
        <v>0.12938512982658371</v>
      </c>
      <c r="M6608">
        <v>9.7747056216771572E-2</v>
      </c>
      <c r="N6608">
        <v>9.7747056216771572E-2</v>
      </c>
      <c r="O6608">
        <v>9.7747056216771572E-2</v>
      </c>
      <c r="P6608">
        <v>9.7747056216771572E-2</v>
      </c>
      <c r="Q6608">
        <v>9.7747056216771572E-2</v>
      </c>
      <c r="R6608">
        <v>9.7747056216771572E-2</v>
      </c>
      <c r="S6608">
        <v>9.7747056216771572E-2</v>
      </c>
      <c r="T6608">
        <v>0.13563445010316749</v>
      </c>
      <c r="U6608">
        <v>0.33031002969866152</v>
      </c>
      <c r="V6608">
        <v>0.45886713645139249</v>
      </c>
      <c r="W6608">
        <v>0.42663829566281453</v>
      </c>
      <c r="X6608">
        <v>0.3206204989433204</v>
      </c>
      <c r="Y6608">
        <v>0.18092422791626861</v>
      </c>
      <c r="Z6608">
        <v>0.1183954367661675</v>
      </c>
      <c r="AA6608">
        <v>9.7747056216771572E-2</v>
      </c>
      <c r="AB6608" s="7">
        <f t="shared" si="309"/>
        <v>3.8383353609485158</v>
      </c>
      <c r="AC6608">
        <f>INDEX(SHELF_days!$C$2:$C$289,MATCH(A6608&amp;"|"&amp;C6608,SHELF_days!$D$2:$D$289,0))</f>
        <v>39</v>
      </c>
      <c r="AD6608" s="8">
        <f t="shared" si="310"/>
        <v>149.69507907699213</v>
      </c>
      <c r="AE6608" s="7">
        <f t="shared" si="311"/>
        <v>0.45886713645139249</v>
      </c>
    </row>
    <row r="6609" spans="1:31" x14ac:dyDescent="0.45">
      <c r="A6609" t="s">
        <v>102</v>
      </c>
      <c r="B6609" t="s">
        <v>177</v>
      </c>
      <c r="C6609" t="s">
        <v>135</v>
      </c>
      <c r="D6609">
        <v>9.7199832472868647E-2</v>
      </c>
      <c r="E6609">
        <v>9.7199832472868647E-2</v>
      </c>
      <c r="F6609">
        <v>9.7199832472868647E-2</v>
      </c>
      <c r="G6609">
        <v>9.7199832472868647E-2</v>
      </c>
      <c r="H6609">
        <v>9.7199832472868647E-2</v>
      </c>
      <c r="I6609">
        <v>9.7199832472868647E-2</v>
      </c>
      <c r="J6609">
        <v>9.9916761377339486E-2</v>
      </c>
      <c r="K6609">
        <v>9.8267553781904424E-2</v>
      </c>
      <c r="L6609">
        <v>9.7199832472868647E-2</v>
      </c>
      <c r="M6609">
        <v>9.7199832472868647E-2</v>
      </c>
      <c r="N6609">
        <v>9.7199832472868647E-2</v>
      </c>
      <c r="O6609">
        <v>0.1006733285580836</v>
      </c>
      <c r="P6609">
        <v>0.1050739369439227</v>
      </c>
      <c r="Q6609">
        <v>0.1107028330548548</v>
      </c>
      <c r="R6609">
        <v>0.1135331563209479</v>
      </c>
      <c r="S6609">
        <v>0.13009326889227191</v>
      </c>
      <c r="T6609">
        <v>0.15907323910336549</v>
      </c>
      <c r="U6609">
        <v>0.34385343356395798</v>
      </c>
      <c r="V6609">
        <v>0.52087563937979764</v>
      </c>
      <c r="W6609">
        <v>0.47085693289074482</v>
      </c>
      <c r="X6609">
        <v>0.33577884786155571</v>
      </c>
      <c r="Y6609">
        <v>0.18372154470048649</v>
      </c>
      <c r="Z6609">
        <v>9.8496156814935024E-2</v>
      </c>
      <c r="AA6609">
        <v>9.7199832472868647E-2</v>
      </c>
      <c r="AB6609" s="7">
        <f t="shared" si="309"/>
        <v>3.8429149579728543</v>
      </c>
      <c r="AC6609">
        <f>INDEX(SHELF_days!$C$2:$C$289,MATCH(A6609&amp;"|"&amp;C6609,SHELF_days!$D$2:$D$289,0))</f>
        <v>102</v>
      </c>
      <c r="AD6609" s="8">
        <f t="shared" si="310"/>
        <v>391.97732571323115</v>
      </c>
      <c r="AE6609" s="7">
        <f t="shared" si="311"/>
        <v>0.52087563937979764</v>
      </c>
    </row>
    <row r="6610" spans="1:31" x14ac:dyDescent="0.45">
      <c r="A6610" t="s">
        <v>102</v>
      </c>
      <c r="B6610" t="s">
        <v>177</v>
      </c>
      <c r="C6610" t="s">
        <v>136</v>
      </c>
      <c r="D6610">
        <v>9.4546177622183064E-2</v>
      </c>
      <c r="E6610">
        <v>9.4546177622183064E-2</v>
      </c>
      <c r="F6610">
        <v>9.4546177622183064E-2</v>
      </c>
      <c r="G6610">
        <v>9.4546177622183064E-2</v>
      </c>
      <c r="H6610">
        <v>9.4546177622183064E-2</v>
      </c>
      <c r="I6610">
        <v>9.4546177622183064E-2</v>
      </c>
      <c r="J6610">
        <v>0.1289685480174606</v>
      </c>
      <c r="K6610">
        <v>0.1121499718978789</v>
      </c>
      <c r="L6610">
        <v>9.4546177622183064E-2</v>
      </c>
      <c r="M6610">
        <v>9.4546177622183064E-2</v>
      </c>
      <c r="N6610">
        <v>9.4546177622183064E-2</v>
      </c>
      <c r="O6610">
        <v>9.4546177622183064E-2</v>
      </c>
      <c r="P6610">
        <v>9.4546177622183064E-2</v>
      </c>
      <c r="Q6610">
        <v>9.4546177622183064E-2</v>
      </c>
      <c r="R6610">
        <v>9.5476616157414748E-2</v>
      </c>
      <c r="S6610">
        <v>0.10001443172081689</v>
      </c>
      <c r="T6610">
        <v>0.1197502667837355</v>
      </c>
      <c r="U6610">
        <v>0.28244978197554182</v>
      </c>
      <c r="V6610">
        <v>0.4118719830357328</v>
      </c>
      <c r="W6610">
        <v>0.32550312640758189</v>
      </c>
      <c r="X6610">
        <v>0.26361354218149358</v>
      </c>
      <c r="Y6610">
        <v>0.15676732696165499</v>
      </c>
      <c r="Z6610">
        <v>0.1052218031914782</v>
      </c>
      <c r="AA6610">
        <v>9.578504882102748E-2</v>
      </c>
      <c r="AB6610" s="7">
        <f t="shared" si="309"/>
        <v>3.3321265786180141</v>
      </c>
      <c r="AC6610">
        <f>INDEX(SHELF_days!$C$2:$C$289,MATCH(A6610&amp;"|"&amp;C6610,SHELF_days!$D$2:$D$289,0))</f>
        <v>72</v>
      </c>
      <c r="AD6610" s="8">
        <f t="shared" si="310"/>
        <v>239.913113660497</v>
      </c>
      <c r="AE6610" s="7">
        <f t="shared" si="311"/>
        <v>0.4118719830357328</v>
      </c>
    </row>
    <row r="6611" spans="1:31" x14ac:dyDescent="0.45">
      <c r="A6611" t="s">
        <v>102</v>
      </c>
      <c r="B6611" t="s">
        <v>177</v>
      </c>
      <c r="C6611" t="s">
        <v>137</v>
      </c>
      <c r="D6611">
        <v>8.9171235579388622E-2</v>
      </c>
      <c r="E6611">
        <v>8.9171235579388622E-2</v>
      </c>
      <c r="F6611">
        <v>8.9171235579388622E-2</v>
      </c>
      <c r="G6611">
        <v>8.9171235579388622E-2</v>
      </c>
      <c r="H6611">
        <v>8.9171235579388622E-2</v>
      </c>
      <c r="I6611">
        <v>9.811712383573834E-2</v>
      </c>
      <c r="J6611">
        <v>0.1075504698017542</v>
      </c>
      <c r="K6611">
        <v>0.1201915154693424</v>
      </c>
      <c r="L6611">
        <v>8.9171235579388622E-2</v>
      </c>
      <c r="M6611">
        <v>8.9171235579388622E-2</v>
      </c>
      <c r="N6611">
        <v>8.9171235579388622E-2</v>
      </c>
      <c r="O6611">
        <v>8.9171235579388622E-2</v>
      </c>
      <c r="P6611">
        <v>8.9413958675536032E-2</v>
      </c>
      <c r="Q6611">
        <v>9.8627378742280239E-2</v>
      </c>
      <c r="R6611">
        <v>0.10939167870236401</v>
      </c>
      <c r="S6611">
        <v>0.12623210213561839</v>
      </c>
      <c r="T6611">
        <v>0.1896471987859738</v>
      </c>
      <c r="U6611">
        <v>0.34962049330924239</v>
      </c>
      <c r="V6611">
        <v>0.4884145214291743</v>
      </c>
      <c r="W6611">
        <v>0.41235368557069751</v>
      </c>
      <c r="X6611">
        <v>0.265869626539952</v>
      </c>
      <c r="Y6611">
        <v>0.14652563038975419</v>
      </c>
      <c r="Z6611">
        <v>0.10099024114786979</v>
      </c>
      <c r="AA6611">
        <v>8.9171235579388622E-2</v>
      </c>
      <c r="AB6611" s="7">
        <f t="shared" si="309"/>
        <v>3.5946579803291834</v>
      </c>
      <c r="AC6611">
        <f>INDEX(SHELF_days!$C$2:$C$289,MATCH(A6611&amp;"|"&amp;C6611,SHELF_days!$D$2:$D$289,0))</f>
        <v>138</v>
      </c>
      <c r="AD6611" s="8">
        <f t="shared" si="310"/>
        <v>496.06280128542733</v>
      </c>
      <c r="AE6611" s="7">
        <f t="shared" si="311"/>
        <v>0.4884145214291743</v>
      </c>
    </row>
    <row r="6612" spans="1:31" x14ac:dyDescent="0.45">
      <c r="A6612" t="s">
        <v>102</v>
      </c>
      <c r="B6612" t="s">
        <v>177</v>
      </c>
      <c r="C6612" t="s">
        <v>138</v>
      </c>
      <c r="D6612">
        <v>8.2814170180014357E-2</v>
      </c>
      <c r="E6612">
        <v>8.2814170180014357E-2</v>
      </c>
      <c r="F6612">
        <v>8.2814170180014357E-2</v>
      </c>
      <c r="G6612">
        <v>8.2814170180014357E-2</v>
      </c>
      <c r="H6612">
        <v>8.2814170180014357E-2</v>
      </c>
      <c r="I6612">
        <v>8.2814170180014357E-2</v>
      </c>
      <c r="J6612">
        <v>8.2814170180014357E-2</v>
      </c>
      <c r="K6612">
        <v>8.2814170180014357E-2</v>
      </c>
      <c r="L6612">
        <v>8.2814170180014357E-2</v>
      </c>
      <c r="M6612">
        <v>8.2814170180014357E-2</v>
      </c>
      <c r="N6612">
        <v>8.2814170180014357E-2</v>
      </c>
      <c r="O6612">
        <v>8.2814170180014357E-2</v>
      </c>
      <c r="P6612">
        <v>8.2814170180014357E-2</v>
      </c>
      <c r="Q6612">
        <v>8.8162392567058864E-2</v>
      </c>
      <c r="R6612">
        <v>8.9457809754232273E-2</v>
      </c>
      <c r="S6612">
        <v>0.16964413364026629</v>
      </c>
      <c r="T6612">
        <v>0.20902481613033791</v>
      </c>
      <c r="U6612">
        <v>0.20902481613033791</v>
      </c>
      <c r="V6612">
        <v>0.31439775132698639</v>
      </c>
      <c r="W6612">
        <v>0.22910378253152569</v>
      </c>
      <c r="X6612">
        <v>0.1126827893242698</v>
      </c>
      <c r="Y6612">
        <v>8.4091081407370996E-2</v>
      </c>
      <c r="Z6612">
        <v>8.2814170180014357E-2</v>
      </c>
      <c r="AA6612">
        <v>8.2814170180014357E-2</v>
      </c>
      <c r="AB6612" s="7">
        <f t="shared" si="309"/>
        <v>2.7478019255126016</v>
      </c>
      <c r="AC6612">
        <f>INDEX(SHELF_days!$C$2:$C$289,MATCH(A6612&amp;"|"&amp;C6612,SHELF_days!$D$2:$D$289,0))</f>
        <v>5</v>
      </c>
      <c r="AD6612" s="8">
        <f t="shared" si="310"/>
        <v>13.739009627563007</v>
      </c>
      <c r="AE6612" s="7">
        <f t="shared" si="311"/>
        <v>0.31439775132698639</v>
      </c>
    </row>
    <row r="6613" spans="1:31" x14ac:dyDescent="0.45">
      <c r="A6613" t="s">
        <v>102</v>
      </c>
      <c r="B6613" t="s">
        <v>177</v>
      </c>
      <c r="C6613" t="s">
        <v>139</v>
      </c>
      <c r="D6613">
        <v>9.641605064533515E-2</v>
      </c>
      <c r="E6613">
        <v>9.641605064533515E-2</v>
      </c>
      <c r="F6613">
        <v>9.641605064533515E-2</v>
      </c>
      <c r="G6613">
        <v>9.641605064533515E-2</v>
      </c>
      <c r="H6613">
        <v>9.641605064533515E-2</v>
      </c>
      <c r="I6613">
        <v>9.641605064533515E-2</v>
      </c>
      <c r="J6613">
        <v>9.641605064533515E-2</v>
      </c>
      <c r="K6613">
        <v>0.13541222041476961</v>
      </c>
      <c r="L6613">
        <v>9.641605064533515E-2</v>
      </c>
      <c r="M6613">
        <v>9.641605064533515E-2</v>
      </c>
      <c r="N6613">
        <v>9.641605064533515E-2</v>
      </c>
      <c r="O6613">
        <v>0.1613000019806636</v>
      </c>
      <c r="P6613">
        <v>0.1630580681632561</v>
      </c>
      <c r="Q6613">
        <v>9.641605064533515E-2</v>
      </c>
      <c r="R6613">
        <v>9.641605064533515E-2</v>
      </c>
      <c r="S6613">
        <v>9.641605064533515E-2</v>
      </c>
      <c r="T6613">
        <v>0.16500119394401619</v>
      </c>
      <c r="U6613">
        <v>0.34690449785400918</v>
      </c>
      <c r="V6613">
        <v>0.43897164794240512</v>
      </c>
      <c r="W6613">
        <v>0.32410104292424241</v>
      </c>
      <c r="X6613">
        <v>0.23724640485090151</v>
      </c>
      <c r="Y6613">
        <v>0.16494978850008071</v>
      </c>
      <c r="Z6613">
        <v>9.641605064533515E-2</v>
      </c>
      <c r="AA6613">
        <v>9.641605064533515E-2</v>
      </c>
      <c r="AB6613" s="7">
        <f t="shared" si="309"/>
        <v>3.5831856262543713</v>
      </c>
      <c r="AC6613">
        <f>INDEX(SHELF_days!$C$2:$C$289,MATCH(A6613&amp;"|"&amp;C6613,SHELF_days!$D$2:$D$289,0))</f>
        <v>9</v>
      </c>
      <c r="AD6613" s="8">
        <f t="shared" si="310"/>
        <v>32.24867063628934</v>
      </c>
      <c r="AE6613" s="7">
        <f t="shared" si="311"/>
        <v>0.43897164794240512</v>
      </c>
    </row>
    <row r="6614" spans="1:31" x14ac:dyDescent="0.45">
      <c r="A6614" t="s">
        <v>102</v>
      </c>
      <c r="B6614" t="s">
        <v>178</v>
      </c>
      <c r="C6614" t="s">
        <v>134</v>
      </c>
      <c r="D6614">
        <v>0.72862865980138869</v>
      </c>
      <c r="E6614">
        <v>0.72939535557430279</v>
      </c>
      <c r="F6614">
        <v>0.72950444416678828</v>
      </c>
      <c r="G6614">
        <v>0.72997905162907351</v>
      </c>
      <c r="H6614">
        <v>0.73081350727661509</v>
      </c>
      <c r="I6614">
        <v>0.73596056657598685</v>
      </c>
      <c r="J6614">
        <v>0.74405868855701218</v>
      </c>
      <c r="K6614">
        <v>0.74405397900544223</v>
      </c>
      <c r="L6614">
        <v>0.73279411399498506</v>
      </c>
      <c r="M6614">
        <v>0.73110559558724375</v>
      </c>
      <c r="N6614">
        <v>0.73128696137933225</v>
      </c>
      <c r="O6614">
        <v>0.73083647835468024</v>
      </c>
      <c r="P6614">
        <v>0.7295139593832255</v>
      </c>
      <c r="Q6614">
        <v>0.72795500170030392</v>
      </c>
      <c r="R6614">
        <v>0.72522346178978414</v>
      </c>
      <c r="S6614">
        <v>0.73182346580510704</v>
      </c>
      <c r="T6614">
        <v>0.74702176540083354</v>
      </c>
      <c r="U6614">
        <v>0.75585313572729695</v>
      </c>
      <c r="V6614">
        <v>0.75738758451939558</v>
      </c>
      <c r="W6614">
        <v>0.75744409913823396</v>
      </c>
      <c r="X6614">
        <v>0.75490517027559212</v>
      </c>
      <c r="Y6614">
        <v>0.74980789766424438</v>
      </c>
      <c r="Z6614">
        <v>0.74176686698184169</v>
      </c>
      <c r="AA6614">
        <v>0.73547115766591087</v>
      </c>
      <c r="AB6614" s="7">
        <f t="shared" si="309"/>
        <v>17.712590967954618</v>
      </c>
      <c r="AC6614">
        <f>INDEX(SHELF_days!$C$2:$C$289,MATCH(A6614&amp;"|"&amp;C6614,SHELF_days!$D$2:$D$289,0))</f>
        <v>39</v>
      </c>
      <c r="AD6614" s="8">
        <f t="shared" si="310"/>
        <v>690.79104775023006</v>
      </c>
      <c r="AE6614" s="7">
        <f t="shared" si="311"/>
        <v>0.75744409913823396</v>
      </c>
    </row>
    <row r="6615" spans="1:31" x14ac:dyDescent="0.45">
      <c r="A6615" t="s">
        <v>102</v>
      </c>
      <c r="B6615" t="s">
        <v>178</v>
      </c>
      <c r="C6615" t="s">
        <v>135</v>
      </c>
      <c r="D6615">
        <v>0.56031180966859317</v>
      </c>
      <c r="E6615">
        <v>0.55136858749234552</v>
      </c>
      <c r="F6615">
        <v>0.54912266001665699</v>
      </c>
      <c r="G6615">
        <v>0.55050020385084153</v>
      </c>
      <c r="H6615">
        <v>0.5583274305033028</v>
      </c>
      <c r="I6615">
        <v>0.57723603977305349</v>
      </c>
      <c r="J6615">
        <v>0.57098146694838536</v>
      </c>
      <c r="K6615">
        <v>0.56220043596140545</v>
      </c>
      <c r="L6615">
        <v>0.56637956227154884</v>
      </c>
      <c r="M6615">
        <v>0.57568693370310942</v>
      </c>
      <c r="N6615">
        <v>0.59779923945658231</v>
      </c>
      <c r="O6615">
        <v>0.62210617221328657</v>
      </c>
      <c r="P6615">
        <v>0.63359231195401622</v>
      </c>
      <c r="Q6615">
        <v>0.64108422334036808</v>
      </c>
      <c r="R6615">
        <v>0.65131728596697402</v>
      </c>
      <c r="S6615">
        <v>0.66349087606695778</v>
      </c>
      <c r="T6615">
        <v>0.69416267165703271</v>
      </c>
      <c r="U6615">
        <v>0.7111469725723325</v>
      </c>
      <c r="V6615">
        <v>0.71585892697462761</v>
      </c>
      <c r="W6615">
        <v>0.71566573924696597</v>
      </c>
      <c r="X6615">
        <v>0.71566573924696597</v>
      </c>
      <c r="Y6615">
        <v>0.7132928220771616</v>
      </c>
      <c r="Z6615">
        <v>0.69211798139765857</v>
      </c>
      <c r="AA6615">
        <v>0.62515188246449971</v>
      </c>
      <c r="AB6615" s="7">
        <f t="shared" si="309"/>
        <v>15.01456797482467</v>
      </c>
      <c r="AC6615">
        <f>INDEX(SHELF_days!$C$2:$C$289,MATCH(A6615&amp;"|"&amp;C6615,SHELF_days!$D$2:$D$289,0))</f>
        <v>102</v>
      </c>
      <c r="AD6615" s="8">
        <f t="shared" si="310"/>
        <v>1531.4859334321163</v>
      </c>
      <c r="AE6615" s="7">
        <f t="shared" si="311"/>
        <v>0.71585892697462761</v>
      </c>
    </row>
    <row r="6616" spans="1:31" x14ac:dyDescent="0.45">
      <c r="A6616" t="s">
        <v>102</v>
      </c>
      <c r="B6616" t="s">
        <v>178</v>
      </c>
      <c r="C6616" t="s">
        <v>136</v>
      </c>
      <c r="D6616">
        <v>0.44446529929635448</v>
      </c>
      <c r="E6616">
        <v>0.40220486797193677</v>
      </c>
      <c r="F6616">
        <v>0.37887077992537987</v>
      </c>
      <c r="G6616">
        <v>0.37164730773094501</v>
      </c>
      <c r="H6616">
        <v>0.37043350726054319</v>
      </c>
      <c r="I6616">
        <v>0.37238354111235361</v>
      </c>
      <c r="J6616">
        <v>0.36762057485368071</v>
      </c>
      <c r="K6616">
        <v>0.37817456613243439</v>
      </c>
      <c r="L6616">
        <v>0.40394870565842761</v>
      </c>
      <c r="M6616">
        <v>0.4408739541323064</v>
      </c>
      <c r="N6616">
        <v>0.49999393932151248</v>
      </c>
      <c r="O6616">
        <v>0.55826423877217479</v>
      </c>
      <c r="P6616">
        <v>0.59902984318276109</v>
      </c>
      <c r="Q6616">
        <v>0.62021608626881808</v>
      </c>
      <c r="R6616">
        <v>0.64141782900501054</v>
      </c>
      <c r="S6616">
        <v>0.66546070842945826</v>
      </c>
      <c r="T6616">
        <v>0.6860151502030486</v>
      </c>
      <c r="U6616">
        <v>0.70465474995341337</v>
      </c>
      <c r="V6616">
        <v>0.72761481365573044</v>
      </c>
      <c r="W6616">
        <v>0.72194727765147881</v>
      </c>
      <c r="X6616">
        <v>0.70567798095494316</v>
      </c>
      <c r="Y6616">
        <v>0.67976040614204614</v>
      </c>
      <c r="Z6616">
        <v>0.5773599347847066</v>
      </c>
      <c r="AA6616">
        <v>0.48452198528273699</v>
      </c>
      <c r="AB6616" s="7">
        <f t="shared" si="309"/>
        <v>12.802558047682201</v>
      </c>
      <c r="AC6616">
        <f>INDEX(SHELF_days!$C$2:$C$289,MATCH(A6616&amp;"|"&amp;C6616,SHELF_days!$D$2:$D$289,0))</f>
        <v>72</v>
      </c>
      <c r="AD6616" s="8">
        <f t="shared" si="310"/>
        <v>921.78417943311842</v>
      </c>
      <c r="AE6616" s="7">
        <f t="shared" si="311"/>
        <v>0.72761481365573044</v>
      </c>
    </row>
    <row r="6617" spans="1:31" x14ac:dyDescent="0.45">
      <c r="A6617" t="s">
        <v>102</v>
      </c>
      <c r="B6617" t="s">
        <v>178</v>
      </c>
      <c r="C6617" t="s">
        <v>137</v>
      </c>
      <c r="D6617">
        <v>0.46724162278978187</v>
      </c>
      <c r="E6617">
        <v>0.46170641072689977</v>
      </c>
      <c r="F6617">
        <v>0.46126972547511408</v>
      </c>
      <c r="G6617">
        <v>0.46118238842475701</v>
      </c>
      <c r="H6617">
        <v>0.46316233022818498</v>
      </c>
      <c r="I6617">
        <v>0.4913801701703302</v>
      </c>
      <c r="J6617">
        <v>0.49352137748167901</v>
      </c>
      <c r="K6617">
        <v>0.48006549221908579</v>
      </c>
      <c r="L6617">
        <v>0.47605016226905739</v>
      </c>
      <c r="M6617">
        <v>0.4885625537117137</v>
      </c>
      <c r="N6617">
        <v>0.50524121237192443</v>
      </c>
      <c r="O6617">
        <v>0.52212335548763533</v>
      </c>
      <c r="P6617">
        <v>0.53783677666391994</v>
      </c>
      <c r="Q6617">
        <v>0.55038015282776109</v>
      </c>
      <c r="R6617">
        <v>0.55709187830966567</v>
      </c>
      <c r="S6617">
        <v>0.57363989378874081</v>
      </c>
      <c r="T6617">
        <v>0.61270129896236147</v>
      </c>
      <c r="U6617">
        <v>0.64545251164908046</v>
      </c>
      <c r="V6617">
        <v>0.64534542410393303</v>
      </c>
      <c r="W6617">
        <v>0.64156836847178766</v>
      </c>
      <c r="X6617">
        <v>0.63923001860693596</v>
      </c>
      <c r="Y6617">
        <v>0.58718782722888874</v>
      </c>
      <c r="Z6617">
        <v>0.52851091917889925</v>
      </c>
      <c r="AA6617">
        <v>0.49453463222358118</v>
      </c>
      <c r="AB6617" s="7">
        <f t="shared" si="309"/>
        <v>12.784986503371719</v>
      </c>
      <c r="AC6617">
        <f>INDEX(SHELF_days!$C$2:$C$289,MATCH(A6617&amp;"|"&amp;C6617,SHELF_days!$D$2:$D$289,0))</f>
        <v>138</v>
      </c>
      <c r="AD6617" s="8">
        <f t="shared" si="310"/>
        <v>1764.3281374652972</v>
      </c>
      <c r="AE6617" s="7">
        <f t="shared" si="311"/>
        <v>0.64545251164908046</v>
      </c>
    </row>
    <row r="6618" spans="1:31" x14ac:dyDescent="0.45">
      <c r="A6618" t="s">
        <v>102</v>
      </c>
      <c r="B6618" t="s">
        <v>178</v>
      </c>
      <c r="C6618" t="s">
        <v>138</v>
      </c>
      <c r="D6618">
        <v>0.3592123957944251</v>
      </c>
      <c r="E6618">
        <v>0.3592123957944251</v>
      </c>
      <c r="F6618">
        <v>0.3592123957944251</v>
      </c>
      <c r="G6618">
        <v>0.3592123957944251</v>
      </c>
      <c r="H6618">
        <v>0.3592123957944251</v>
      </c>
      <c r="I6618">
        <v>0.3592123957944251</v>
      </c>
      <c r="J6618">
        <v>0.3592123957944251</v>
      </c>
      <c r="K6618">
        <v>0.3592123957944251</v>
      </c>
      <c r="L6618">
        <v>0.3592123957944251</v>
      </c>
      <c r="M6618">
        <v>0.3592123957944251</v>
      </c>
      <c r="N6618">
        <v>0.3592123957944251</v>
      </c>
      <c r="O6618">
        <v>0.63403491368828602</v>
      </c>
      <c r="P6618">
        <v>0.71841373855965562</v>
      </c>
      <c r="Q6618">
        <v>0.71841373855965562</v>
      </c>
      <c r="R6618">
        <v>0.74170247107262077</v>
      </c>
      <c r="S6618">
        <v>0.77936014153853073</v>
      </c>
      <c r="T6618">
        <v>0.77936014153853073</v>
      </c>
      <c r="U6618">
        <v>0.80264887405149588</v>
      </c>
      <c r="V6618">
        <v>0.84031759754660029</v>
      </c>
      <c r="W6618">
        <v>0.80911489613032095</v>
      </c>
      <c r="X6618">
        <v>0.80264887405149588</v>
      </c>
      <c r="Y6618">
        <v>0.77936014153853073</v>
      </c>
      <c r="Z6618">
        <v>0.77936014153853073</v>
      </c>
      <c r="AA6618">
        <v>0.69499236969635569</v>
      </c>
      <c r="AB6618" s="7">
        <f t="shared" si="309"/>
        <v>13.831064393249285</v>
      </c>
      <c r="AC6618">
        <f>INDEX(SHELF_days!$C$2:$C$289,MATCH(A6618&amp;"|"&amp;C6618,SHELF_days!$D$2:$D$289,0))</f>
        <v>5</v>
      </c>
      <c r="AD6618" s="8">
        <f t="shared" si="310"/>
        <v>69.155321966246419</v>
      </c>
      <c r="AE6618" s="7">
        <f t="shared" si="311"/>
        <v>0.84031759754660029</v>
      </c>
    </row>
    <row r="6619" spans="1:31" x14ac:dyDescent="0.45">
      <c r="A6619" t="s">
        <v>102</v>
      </c>
      <c r="B6619" t="s">
        <v>178</v>
      </c>
      <c r="C6619" t="s">
        <v>139</v>
      </c>
      <c r="D6619">
        <v>0.71841373855965562</v>
      </c>
      <c r="E6619">
        <v>0.71841373855965562</v>
      </c>
      <c r="F6619">
        <v>0.71841373855965562</v>
      </c>
      <c r="G6619">
        <v>0.71841373855965562</v>
      </c>
      <c r="H6619">
        <v>0.71841373855965562</v>
      </c>
      <c r="I6619">
        <v>0.71841373855965562</v>
      </c>
      <c r="J6619">
        <v>0.71841373855965562</v>
      </c>
      <c r="K6619">
        <v>0.71841373855965562</v>
      </c>
      <c r="L6619">
        <v>0.71841373855965562</v>
      </c>
      <c r="M6619">
        <v>0.71841373855965562</v>
      </c>
      <c r="N6619">
        <v>0.71841373855965562</v>
      </c>
      <c r="O6619">
        <v>0.71061029994828717</v>
      </c>
      <c r="P6619">
        <v>0.69929199805304443</v>
      </c>
      <c r="Q6619">
        <v>0.65732364620125117</v>
      </c>
      <c r="R6619">
        <v>0.65732364620125117</v>
      </c>
      <c r="S6619">
        <v>0.65732364620125117</v>
      </c>
      <c r="T6619">
        <v>0.71841373855965562</v>
      </c>
      <c r="U6619">
        <v>0.7248797606384807</v>
      </c>
      <c r="V6619">
        <v>0.7248797606384807</v>
      </c>
      <c r="W6619">
        <v>0.73134578271730588</v>
      </c>
      <c r="X6619">
        <v>0.7248797606384807</v>
      </c>
      <c r="Y6619">
        <v>0.7248797606384807</v>
      </c>
      <c r="Z6619">
        <v>0.7248797606384807</v>
      </c>
      <c r="AA6619">
        <v>0.71841373855965562</v>
      </c>
      <c r="AB6619" s="7">
        <f t="shared" si="309"/>
        <v>17.076996423790312</v>
      </c>
      <c r="AC6619">
        <f>INDEX(SHELF_days!$C$2:$C$289,MATCH(A6619&amp;"|"&amp;C6619,SHELF_days!$D$2:$D$289,0))</f>
        <v>9</v>
      </c>
      <c r="AD6619" s="8">
        <f t="shared" si="310"/>
        <v>153.69296781411282</v>
      </c>
      <c r="AE6619" s="7">
        <f t="shared" si="311"/>
        <v>0.73134578271730588</v>
      </c>
    </row>
    <row r="6620" spans="1:31" x14ac:dyDescent="0.45">
      <c r="A6620" t="s">
        <v>102</v>
      </c>
      <c r="B6620" t="s">
        <v>179</v>
      </c>
      <c r="C6620" t="s">
        <v>134</v>
      </c>
      <c r="D6620">
        <v>1.7556258376792981E-4</v>
      </c>
      <c r="E6620">
        <v>1.7556258376792981E-4</v>
      </c>
      <c r="F6620">
        <v>1.7556258376792981E-4</v>
      </c>
      <c r="G6620">
        <v>1.7556258376792981E-4</v>
      </c>
      <c r="H6620">
        <v>1.7556258376792981E-4</v>
      </c>
      <c r="I6620">
        <v>1.7556258376792981E-4</v>
      </c>
      <c r="J6620">
        <v>0.1118012766922666</v>
      </c>
      <c r="K6620">
        <v>8.3876901908854343E-2</v>
      </c>
      <c r="L6620">
        <v>1.7556258376792981E-4</v>
      </c>
      <c r="M6620">
        <v>1.7556258376792981E-4</v>
      </c>
      <c r="N6620">
        <v>1.7556258376792981E-4</v>
      </c>
      <c r="O6620">
        <v>1.7556258376792981E-4</v>
      </c>
      <c r="P6620">
        <v>1.7556258376792981E-4</v>
      </c>
      <c r="Q6620">
        <v>1.7556258376792981E-4</v>
      </c>
      <c r="R6620">
        <v>1.7556258376792981E-4</v>
      </c>
      <c r="S6620">
        <v>1.7556258376792981E-4</v>
      </c>
      <c r="T6620">
        <v>1.7556258376792981E-4</v>
      </c>
      <c r="U6620">
        <v>0.1675782412339408</v>
      </c>
      <c r="V6620">
        <v>0.6957963846305335</v>
      </c>
      <c r="W6620">
        <v>0.54423426819682952</v>
      </c>
      <c r="X6620">
        <v>0.12572757157139761</v>
      </c>
      <c r="Y6620">
        <v>1.7556258376792981E-4</v>
      </c>
      <c r="Z6620">
        <v>1.7556258376792981E-4</v>
      </c>
      <c r="AA6620">
        <v>1.7556258376792981E-4</v>
      </c>
      <c r="AB6620" s="7">
        <f t="shared" si="309"/>
        <v>1.7321747707416451</v>
      </c>
      <c r="AC6620">
        <f>INDEX(SHELF_days!$C$2:$C$289,MATCH(A6620&amp;"|"&amp;C6620,SHELF_days!$D$2:$D$289,0))</f>
        <v>39</v>
      </c>
      <c r="AD6620" s="8">
        <f t="shared" si="310"/>
        <v>67.55481605892416</v>
      </c>
      <c r="AE6620" s="7">
        <f t="shared" si="311"/>
        <v>0.6957963846305335</v>
      </c>
    </row>
    <row r="6621" spans="1:31" x14ac:dyDescent="0.45">
      <c r="A6621" t="s">
        <v>102</v>
      </c>
      <c r="B6621" t="s">
        <v>179</v>
      </c>
      <c r="C6621" t="s">
        <v>135</v>
      </c>
      <c r="D6621">
        <v>1.7556258376792981E-4</v>
      </c>
      <c r="E6621">
        <v>1.7556258376792981E-4</v>
      </c>
      <c r="F6621">
        <v>1.7556258376792981E-4</v>
      </c>
      <c r="G6621">
        <v>1.7556258376792981E-4</v>
      </c>
      <c r="H6621">
        <v>1.7556258376792981E-4</v>
      </c>
      <c r="I6621">
        <v>1.7556258376792981E-4</v>
      </c>
      <c r="J6621">
        <v>1.7556258376792981E-4</v>
      </c>
      <c r="K6621">
        <v>1.7556258376792981E-4</v>
      </c>
      <c r="L6621">
        <v>1.7556258376792981E-4</v>
      </c>
      <c r="M6621">
        <v>1.7556258376792981E-4</v>
      </c>
      <c r="N6621">
        <v>1.7556258376792981E-4</v>
      </c>
      <c r="O6621">
        <v>1.7556258376792981E-4</v>
      </c>
      <c r="P6621">
        <v>1.7556258376792981E-4</v>
      </c>
      <c r="Q6621">
        <v>1.6177289219446219E-2</v>
      </c>
      <c r="R6621">
        <v>1.6177289219446219E-2</v>
      </c>
      <c r="S6621">
        <v>3.2179015855124497E-2</v>
      </c>
      <c r="T6621">
        <v>0.2018394039237455</v>
      </c>
      <c r="U6621">
        <v>0.55053797868967258</v>
      </c>
      <c r="V6621">
        <v>1</v>
      </c>
      <c r="W6621">
        <v>0.515524480785304</v>
      </c>
      <c r="X6621">
        <v>8.0184195762159349E-2</v>
      </c>
      <c r="Y6621">
        <v>1.7556258376792981E-4</v>
      </c>
      <c r="Z6621">
        <v>1.7556258376792981E-4</v>
      </c>
      <c r="AA6621">
        <v>1.7556258376792981E-4</v>
      </c>
      <c r="AB6621" s="7">
        <f t="shared" si="309"/>
        <v>2.4154286547951855</v>
      </c>
      <c r="AC6621">
        <f>INDEX(SHELF_days!$C$2:$C$289,MATCH(A6621&amp;"|"&amp;C6621,SHELF_days!$D$2:$D$289,0))</f>
        <v>102</v>
      </c>
      <c r="AD6621" s="8">
        <f t="shared" si="310"/>
        <v>246.37372278910891</v>
      </c>
      <c r="AE6621" s="7">
        <f t="shared" si="311"/>
        <v>1</v>
      </c>
    </row>
    <row r="6622" spans="1:31" x14ac:dyDescent="0.45">
      <c r="A6622" t="s">
        <v>102</v>
      </c>
      <c r="B6622" t="s">
        <v>179</v>
      </c>
      <c r="C6622" t="s">
        <v>136</v>
      </c>
      <c r="D6622">
        <v>1.7556258376792981E-4</v>
      </c>
      <c r="E6622">
        <v>1.7556258376792981E-4</v>
      </c>
      <c r="F6622">
        <v>1.7556258376792981E-4</v>
      </c>
      <c r="G6622">
        <v>1.7556258376792981E-4</v>
      </c>
      <c r="H6622">
        <v>1.7556258376792981E-4</v>
      </c>
      <c r="I6622">
        <v>1.7556258376792981E-4</v>
      </c>
      <c r="J6622">
        <v>4.551378805152307E-2</v>
      </c>
      <c r="K6622">
        <v>4.551378805152307E-2</v>
      </c>
      <c r="L6622">
        <v>1.7556258376792981E-4</v>
      </c>
      <c r="M6622">
        <v>1.7556258376792981E-4</v>
      </c>
      <c r="N6622">
        <v>1.7556258376792981E-4</v>
      </c>
      <c r="O6622">
        <v>1.7556258376792981E-4</v>
      </c>
      <c r="P6622">
        <v>1.7556258376792981E-4</v>
      </c>
      <c r="Q6622">
        <v>1.7556258376792981E-4</v>
      </c>
      <c r="R6622">
        <v>1.7556258376792981E-4</v>
      </c>
      <c r="S6622">
        <v>1.7556258376792981E-4</v>
      </c>
      <c r="T6622">
        <v>1.7556258376792981E-4</v>
      </c>
      <c r="U6622">
        <v>6.8182900785400638E-2</v>
      </c>
      <c r="V6622">
        <v>0.4318089486692972</v>
      </c>
      <c r="W6622">
        <v>0.29502956234533501</v>
      </c>
      <c r="X6622">
        <v>0.13619023898703339</v>
      </c>
      <c r="Y6622">
        <v>1.7556258376792981E-4</v>
      </c>
      <c r="Z6622">
        <v>1.7556258376792981E-4</v>
      </c>
      <c r="AA6622">
        <v>1.7556258376792981E-4</v>
      </c>
      <c r="AB6622" s="7">
        <f t="shared" si="309"/>
        <v>1.0253993533979346</v>
      </c>
      <c r="AC6622">
        <f>INDEX(SHELF_days!$C$2:$C$289,MATCH(A6622&amp;"|"&amp;C6622,SHELF_days!$D$2:$D$289,0))</f>
        <v>72</v>
      </c>
      <c r="AD6622" s="8">
        <f t="shared" si="310"/>
        <v>73.828753444651298</v>
      </c>
      <c r="AE6622" s="7">
        <f t="shared" si="311"/>
        <v>0.4318089486692972</v>
      </c>
    </row>
    <row r="6623" spans="1:31" x14ac:dyDescent="0.45">
      <c r="A6623" t="s">
        <v>102</v>
      </c>
      <c r="B6623" t="s">
        <v>179</v>
      </c>
      <c r="C6623" t="s">
        <v>137</v>
      </c>
      <c r="D6623">
        <v>1.7556258376792981E-4</v>
      </c>
      <c r="E6623">
        <v>1.7556258376792981E-4</v>
      </c>
      <c r="F6623">
        <v>1.7556258376792981E-4</v>
      </c>
      <c r="G6623">
        <v>1.7556258376792981E-4</v>
      </c>
      <c r="H6623">
        <v>1.7556258376792981E-4</v>
      </c>
      <c r="I6623">
        <v>1.7556258376792981E-4</v>
      </c>
      <c r="J6623">
        <v>6.7102614184091983E-2</v>
      </c>
      <c r="K6623">
        <v>5.1319271915206827E-2</v>
      </c>
      <c r="L6623">
        <v>3.5657652080271947E-2</v>
      </c>
      <c r="M6623">
        <v>3.5657652080271947E-2</v>
      </c>
      <c r="N6623">
        <v>3.5657652080271947E-2</v>
      </c>
      <c r="O6623">
        <v>3.5657652080271947E-2</v>
      </c>
      <c r="P6623">
        <v>5.9312378411274638E-2</v>
      </c>
      <c r="Q6623">
        <v>0.1136479204551873</v>
      </c>
      <c r="R6623">
        <v>0.20069974780195621</v>
      </c>
      <c r="S6623">
        <v>0.28412695155998369</v>
      </c>
      <c r="T6623">
        <v>0.56636070174601227</v>
      </c>
      <c r="U6623">
        <v>1</v>
      </c>
      <c r="V6623">
        <v>1</v>
      </c>
      <c r="W6623">
        <v>1</v>
      </c>
      <c r="X6623">
        <v>0.23266541142878561</v>
      </c>
      <c r="Y6623">
        <v>1.2002925749269269E-2</v>
      </c>
      <c r="Z6623">
        <v>1.7556258376792981E-4</v>
      </c>
      <c r="AA6623">
        <v>1.7556258376792981E-4</v>
      </c>
      <c r="AB6623" s="7">
        <f t="shared" si="309"/>
        <v>4.7312730322429983</v>
      </c>
      <c r="AC6623">
        <f>INDEX(SHELF_days!$C$2:$C$289,MATCH(A6623&amp;"|"&amp;C6623,SHELF_days!$D$2:$D$289,0))</f>
        <v>138</v>
      </c>
      <c r="AD6623" s="8">
        <f t="shared" si="310"/>
        <v>652.91567844953374</v>
      </c>
      <c r="AE6623" s="7">
        <f t="shared" si="311"/>
        <v>1</v>
      </c>
    </row>
    <row r="6624" spans="1:31" x14ac:dyDescent="0.45">
      <c r="A6624" t="s">
        <v>102</v>
      </c>
      <c r="B6624" t="s">
        <v>179</v>
      </c>
      <c r="C6624" t="s">
        <v>138</v>
      </c>
      <c r="D6624">
        <v>1.7556258376792981E-4</v>
      </c>
      <c r="E6624">
        <v>1.7556258376792981E-4</v>
      </c>
      <c r="F6624">
        <v>1.7556258376792981E-4</v>
      </c>
      <c r="G6624">
        <v>1.7556258376792981E-4</v>
      </c>
      <c r="H6624">
        <v>1.7556258376792981E-4</v>
      </c>
      <c r="I6624">
        <v>1.7556258376792981E-4</v>
      </c>
      <c r="J6624">
        <v>1.7556258376792981E-4</v>
      </c>
      <c r="K6624">
        <v>1.7556258376792981E-4</v>
      </c>
      <c r="L6624">
        <v>1.7556258376792981E-4</v>
      </c>
      <c r="M6624">
        <v>1.7556258376792981E-4</v>
      </c>
      <c r="N6624">
        <v>1.7556258376792981E-4</v>
      </c>
      <c r="O6624">
        <v>1.7556258376792981E-4</v>
      </c>
      <c r="P6624">
        <v>1.7556258376792981E-4</v>
      </c>
      <c r="Q6624">
        <v>1.7556258376792981E-4</v>
      </c>
      <c r="R6624">
        <v>1.7556258376792981E-4</v>
      </c>
      <c r="S6624">
        <v>1.7556258376792981E-4</v>
      </c>
      <c r="T6624">
        <v>0.32661078595160498</v>
      </c>
      <c r="U6624">
        <v>0.53844839516972676</v>
      </c>
      <c r="V6624">
        <v>0.86488361853756379</v>
      </c>
      <c r="W6624">
        <v>0.32661078595160498</v>
      </c>
      <c r="X6624">
        <v>1.7556258376792981E-4</v>
      </c>
      <c r="Y6624">
        <v>1.7556258376792981E-4</v>
      </c>
      <c r="Z6624">
        <v>1.7556258376792981E-4</v>
      </c>
      <c r="AA6624">
        <v>1.7556258376792981E-4</v>
      </c>
      <c r="AB6624" s="7">
        <f t="shared" si="309"/>
        <v>2.0600648372858599</v>
      </c>
      <c r="AC6624">
        <f>INDEX(SHELF_days!$C$2:$C$289,MATCH(A6624&amp;"|"&amp;C6624,SHELF_days!$D$2:$D$289,0))</f>
        <v>5</v>
      </c>
      <c r="AD6624" s="8">
        <f t="shared" si="310"/>
        <v>10.3003241864293</v>
      </c>
      <c r="AE6624" s="7">
        <f t="shared" si="311"/>
        <v>0.86488361853756379</v>
      </c>
    </row>
    <row r="6625" spans="1:31" x14ac:dyDescent="0.45">
      <c r="A6625" t="s">
        <v>102</v>
      </c>
      <c r="B6625" t="s">
        <v>179</v>
      </c>
      <c r="C6625" t="s">
        <v>139</v>
      </c>
      <c r="D6625">
        <v>1.7556258376792981E-4</v>
      </c>
      <c r="E6625">
        <v>1.7556258376792981E-4</v>
      </c>
      <c r="F6625">
        <v>1.7556258376792981E-4</v>
      </c>
      <c r="G6625">
        <v>1.7556258376792981E-4</v>
      </c>
      <c r="H6625">
        <v>1.7556258376792981E-4</v>
      </c>
      <c r="I6625">
        <v>1.7556258376792981E-4</v>
      </c>
      <c r="J6625">
        <v>1.7556258376792981E-4</v>
      </c>
      <c r="K6625">
        <v>1.7556258376792981E-4</v>
      </c>
      <c r="L6625">
        <v>1.7556258376792981E-4</v>
      </c>
      <c r="M6625">
        <v>1.7556258376792981E-4</v>
      </c>
      <c r="N6625">
        <v>1.7556258376792981E-4</v>
      </c>
      <c r="O6625">
        <v>1.7556258376792981E-4</v>
      </c>
      <c r="P6625">
        <v>1.7556258376792981E-4</v>
      </c>
      <c r="Q6625">
        <v>1.7556258376792981E-4</v>
      </c>
      <c r="R6625">
        <v>1.7556258376792981E-4</v>
      </c>
      <c r="S6625">
        <v>1.7556258376792981E-4</v>
      </c>
      <c r="T6625">
        <v>1.7556258376792981E-4</v>
      </c>
      <c r="U6625">
        <v>0.18152846445478851</v>
      </c>
      <c r="V6625">
        <v>0.45112111446316672</v>
      </c>
      <c r="W6625">
        <v>0.36288136632580908</v>
      </c>
      <c r="X6625">
        <v>1.7556258376792981E-4</v>
      </c>
      <c r="Y6625">
        <v>1.7556258376792981E-4</v>
      </c>
      <c r="Z6625">
        <v>1.7556258376792981E-4</v>
      </c>
      <c r="AA6625">
        <v>1.7556258376792981E-4</v>
      </c>
      <c r="AB6625" s="7">
        <f t="shared" si="309"/>
        <v>0.99921775950289082</v>
      </c>
      <c r="AC6625">
        <f>INDEX(SHELF_days!$C$2:$C$289,MATCH(A6625&amp;"|"&amp;C6625,SHELF_days!$D$2:$D$289,0))</f>
        <v>9</v>
      </c>
      <c r="AD6625" s="8">
        <f t="shared" si="310"/>
        <v>8.9929598355260172</v>
      </c>
      <c r="AE6625" s="7">
        <f t="shared" si="311"/>
        <v>0.45112111446316672</v>
      </c>
    </row>
    <row r="6626" spans="1:31" x14ac:dyDescent="0.45">
      <c r="A6626" t="s">
        <v>102</v>
      </c>
      <c r="B6626" t="s">
        <v>180</v>
      </c>
      <c r="C6626" t="s">
        <v>134</v>
      </c>
      <c r="D6626">
        <v>0.8</v>
      </c>
      <c r="E6626">
        <v>0.8</v>
      </c>
      <c r="F6626">
        <v>0.8</v>
      </c>
      <c r="G6626">
        <v>0.8</v>
      </c>
      <c r="H6626">
        <v>0.8</v>
      </c>
      <c r="I6626">
        <v>0.8</v>
      </c>
      <c r="J6626">
        <v>0.8</v>
      </c>
      <c r="K6626">
        <v>0.8</v>
      </c>
      <c r="L6626">
        <v>0.8</v>
      </c>
      <c r="M6626">
        <v>0.8</v>
      </c>
      <c r="N6626">
        <v>0.8</v>
      </c>
      <c r="O6626">
        <v>0.8</v>
      </c>
      <c r="P6626">
        <v>0.8</v>
      </c>
      <c r="Q6626">
        <v>0.8</v>
      </c>
      <c r="R6626">
        <v>0.8</v>
      </c>
      <c r="S6626">
        <v>0.8</v>
      </c>
      <c r="T6626">
        <v>0.8</v>
      </c>
      <c r="U6626">
        <v>0.8</v>
      </c>
      <c r="V6626">
        <v>0.8</v>
      </c>
      <c r="W6626">
        <v>0.8</v>
      </c>
      <c r="X6626">
        <v>0.8</v>
      </c>
      <c r="Y6626">
        <v>0.8</v>
      </c>
      <c r="Z6626">
        <v>0.8</v>
      </c>
      <c r="AA6626">
        <v>0.8</v>
      </c>
      <c r="AB6626" s="7">
        <f t="shared" si="309"/>
        <v>19.200000000000006</v>
      </c>
      <c r="AC6626">
        <f>INDEX(SHELF_days!$C$2:$C$289,MATCH(A6626&amp;"|"&amp;C6626,SHELF_days!$D$2:$D$289,0))</f>
        <v>39</v>
      </c>
      <c r="AD6626" s="8">
        <f t="shared" si="310"/>
        <v>748.8000000000003</v>
      </c>
      <c r="AE6626" s="7">
        <f t="shared" si="311"/>
        <v>0.8</v>
      </c>
    </row>
    <row r="6627" spans="1:31" x14ac:dyDescent="0.45">
      <c r="A6627" t="s">
        <v>102</v>
      </c>
      <c r="B6627" t="s">
        <v>180</v>
      </c>
      <c r="C6627" t="s">
        <v>135</v>
      </c>
      <c r="D6627">
        <v>0.8</v>
      </c>
      <c r="E6627">
        <v>0.8</v>
      </c>
      <c r="F6627">
        <v>0.8</v>
      </c>
      <c r="G6627">
        <v>0.8</v>
      </c>
      <c r="H6627">
        <v>0.8</v>
      </c>
      <c r="I6627">
        <v>0.8</v>
      </c>
      <c r="J6627">
        <v>0.8</v>
      </c>
      <c r="K6627">
        <v>0.8</v>
      </c>
      <c r="L6627">
        <v>0.8</v>
      </c>
      <c r="M6627">
        <v>0.8</v>
      </c>
      <c r="N6627">
        <v>0.8</v>
      </c>
      <c r="O6627">
        <v>0.8</v>
      </c>
      <c r="P6627">
        <v>0.8</v>
      </c>
      <c r="Q6627">
        <v>0.8</v>
      </c>
      <c r="R6627">
        <v>0.8</v>
      </c>
      <c r="S6627">
        <v>0.8</v>
      </c>
      <c r="T6627">
        <v>0.8</v>
      </c>
      <c r="U6627">
        <v>0.8</v>
      </c>
      <c r="V6627">
        <v>0.8</v>
      </c>
      <c r="W6627">
        <v>0.8</v>
      </c>
      <c r="X6627">
        <v>0.8</v>
      </c>
      <c r="Y6627">
        <v>0.8</v>
      </c>
      <c r="Z6627">
        <v>0.8</v>
      </c>
      <c r="AA6627">
        <v>0.8</v>
      </c>
      <c r="AB6627" s="7">
        <f t="shared" si="309"/>
        <v>19.200000000000006</v>
      </c>
      <c r="AC6627">
        <f>INDEX(SHELF_days!$C$2:$C$289,MATCH(A6627&amp;"|"&amp;C6627,SHELF_days!$D$2:$D$289,0))</f>
        <v>102</v>
      </c>
      <c r="AD6627" s="8">
        <f t="shared" si="310"/>
        <v>1958.4000000000005</v>
      </c>
      <c r="AE6627" s="7">
        <f t="shared" si="311"/>
        <v>0.8</v>
      </c>
    </row>
    <row r="6628" spans="1:31" x14ac:dyDescent="0.45">
      <c r="A6628" t="s">
        <v>102</v>
      </c>
      <c r="B6628" t="s">
        <v>180</v>
      </c>
      <c r="C6628" t="s">
        <v>136</v>
      </c>
      <c r="D6628">
        <v>0.8</v>
      </c>
      <c r="E6628">
        <v>0.8</v>
      </c>
      <c r="F6628">
        <v>0.8</v>
      </c>
      <c r="G6628">
        <v>0.8</v>
      </c>
      <c r="H6628">
        <v>0.8</v>
      </c>
      <c r="I6628">
        <v>0.8</v>
      </c>
      <c r="J6628">
        <v>0.8</v>
      </c>
      <c r="K6628">
        <v>0.8</v>
      </c>
      <c r="L6628">
        <v>0.8</v>
      </c>
      <c r="M6628">
        <v>0.8</v>
      </c>
      <c r="N6628">
        <v>0.8</v>
      </c>
      <c r="O6628">
        <v>0.8</v>
      </c>
      <c r="P6628">
        <v>0.8</v>
      </c>
      <c r="Q6628">
        <v>0.8</v>
      </c>
      <c r="R6628">
        <v>0.8</v>
      </c>
      <c r="S6628">
        <v>0.8</v>
      </c>
      <c r="T6628">
        <v>0.8</v>
      </c>
      <c r="U6628">
        <v>0.8</v>
      </c>
      <c r="V6628">
        <v>0.8</v>
      </c>
      <c r="W6628">
        <v>0.8</v>
      </c>
      <c r="X6628">
        <v>0.8</v>
      </c>
      <c r="Y6628">
        <v>0.8</v>
      </c>
      <c r="Z6628">
        <v>0.8</v>
      </c>
      <c r="AA6628">
        <v>0.8</v>
      </c>
      <c r="AB6628" s="7">
        <f t="shared" si="309"/>
        <v>19.200000000000006</v>
      </c>
      <c r="AC6628">
        <f>INDEX(SHELF_days!$C$2:$C$289,MATCH(A6628&amp;"|"&amp;C6628,SHELF_days!$D$2:$D$289,0))</f>
        <v>72</v>
      </c>
      <c r="AD6628" s="8">
        <f t="shared" si="310"/>
        <v>1382.4000000000005</v>
      </c>
      <c r="AE6628" s="7">
        <f t="shared" si="311"/>
        <v>0.8</v>
      </c>
    </row>
    <row r="6629" spans="1:31" x14ac:dyDescent="0.45">
      <c r="A6629" t="s">
        <v>102</v>
      </c>
      <c r="B6629" t="s">
        <v>180</v>
      </c>
      <c r="C6629" t="s">
        <v>137</v>
      </c>
      <c r="D6629">
        <v>0.8</v>
      </c>
      <c r="E6629">
        <v>0.8</v>
      </c>
      <c r="F6629">
        <v>0.8</v>
      </c>
      <c r="G6629">
        <v>0.8</v>
      </c>
      <c r="H6629">
        <v>0.8</v>
      </c>
      <c r="I6629">
        <v>0.8</v>
      </c>
      <c r="J6629">
        <v>0.8</v>
      </c>
      <c r="K6629">
        <v>0.8</v>
      </c>
      <c r="L6629">
        <v>0.8</v>
      </c>
      <c r="M6629">
        <v>0.8</v>
      </c>
      <c r="N6629">
        <v>0.8</v>
      </c>
      <c r="O6629">
        <v>0.8</v>
      </c>
      <c r="P6629">
        <v>0.8</v>
      </c>
      <c r="Q6629">
        <v>0.8</v>
      </c>
      <c r="R6629">
        <v>0.8</v>
      </c>
      <c r="S6629">
        <v>0.8</v>
      </c>
      <c r="T6629">
        <v>0.8</v>
      </c>
      <c r="U6629">
        <v>0.8</v>
      </c>
      <c r="V6629">
        <v>0.8</v>
      </c>
      <c r="W6629">
        <v>0.8</v>
      </c>
      <c r="X6629">
        <v>0.8</v>
      </c>
      <c r="Y6629">
        <v>0.8</v>
      </c>
      <c r="Z6629">
        <v>0.8</v>
      </c>
      <c r="AA6629">
        <v>0.8</v>
      </c>
      <c r="AB6629" s="7">
        <f t="shared" si="309"/>
        <v>19.200000000000006</v>
      </c>
      <c r="AC6629">
        <f>INDEX(SHELF_days!$C$2:$C$289,MATCH(A6629&amp;"|"&amp;C6629,SHELF_days!$D$2:$D$289,0))</f>
        <v>138</v>
      </c>
      <c r="AD6629" s="8">
        <f t="shared" si="310"/>
        <v>2649.6000000000008</v>
      </c>
      <c r="AE6629" s="7">
        <f t="shared" si="311"/>
        <v>0.8</v>
      </c>
    </row>
    <row r="6630" spans="1:31" x14ac:dyDescent="0.45">
      <c r="A6630" t="s">
        <v>102</v>
      </c>
      <c r="B6630" t="s">
        <v>180</v>
      </c>
      <c r="C6630" t="s">
        <v>138</v>
      </c>
      <c r="D6630">
        <v>0.8</v>
      </c>
      <c r="E6630">
        <v>0.8</v>
      </c>
      <c r="F6630">
        <v>0.8</v>
      </c>
      <c r="G6630">
        <v>0.8</v>
      </c>
      <c r="H6630">
        <v>0.8</v>
      </c>
      <c r="I6630">
        <v>0.8</v>
      </c>
      <c r="J6630">
        <v>0.8</v>
      </c>
      <c r="K6630">
        <v>0.8</v>
      </c>
      <c r="L6630">
        <v>0.8</v>
      </c>
      <c r="M6630">
        <v>0.8</v>
      </c>
      <c r="N6630">
        <v>0.8</v>
      </c>
      <c r="O6630">
        <v>0.8</v>
      </c>
      <c r="P6630">
        <v>0.8</v>
      </c>
      <c r="Q6630">
        <v>0.8</v>
      </c>
      <c r="R6630">
        <v>0.8</v>
      </c>
      <c r="S6630">
        <v>0.8</v>
      </c>
      <c r="T6630">
        <v>0.8</v>
      </c>
      <c r="U6630">
        <v>0.8</v>
      </c>
      <c r="V6630">
        <v>0.8</v>
      </c>
      <c r="W6630">
        <v>0.8</v>
      </c>
      <c r="X6630">
        <v>0.8</v>
      </c>
      <c r="Y6630">
        <v>0.8</v>
      </c>
      <c r="Z6630">
        <v>0.8</v>
      </c>
      <c r="AA6630">
        <v>0.8</v>
      </c>
      <c r="AB6630" s="7">
        <f t="shared" si="309"/>
        <v>19.200000000000006</v>
      </c>
      <c r="AC6630">
        <f>INDEX(SHELF_days!$C$2:$C$289,MATCH(A6630&amp;"|"&amp;C6630,SHELF_days!$D$2:$D$289,0))</f>
        <v>5</v>
      </c>
      <c r="AD6630" s="8">
        <f t="shared" si="310"/>
        <v>96.000000000000028</v>
      </c>
      <c r="AE6630" s="7">
        <f t="shared" si="311"/>
        <v>0.8</v>
      </c>
    </row>
    <row r="6631" spans="1:31" x14ac:dyDescent="0.45">
      <c r="A6631" t="s">
        <v>102</v>
      </c>
      <c r="B6631" t="s">
        <v>180</v>
      </c>
      <c r="C6631" t="s">
        <v>139</v>
      </c>
      <c r="D6631">
        <v>0.8</v>
      </c>
      <c r="E6631">
        <v>0.8</v>
      </c>
      <c r="F6631">
        <v>0.8</v>
      </c>
      <c r="G6631">
        <v>0.8</v>
      </c>
      <c r="H6631">
        <v>0.8</v>
      </c>
      <c r="I6631">
        <v>0.8</v>
      </c>
      <c r="J6631">
        <v>0.8</v>
      </c>
      <c r="K6631">
        <v>0.8</v>
      </c>
      <c r="L6631">
        <v>0.8</v>
      </c>
      <c r="M6631">
        <v>0.8</v>
      </c>
      <c r="N6631">
        <v>0.8</v>
      </c>
      <c r="O6631">
        <v>0.8</v>
      </c>
      <c r="P6631">
        <v>0.8</v>
      </c>
      <c r="Q6631">
        <v>0.8</v>
      </c>
      <c r="R6631">
        <v>0.8</v>
      </c>
      <c r="S6631">
        <v>0.8</v>
      </c>
      <c r="T6631">
        <v>0.8</v>
      </c>
      <c r="U6631">
        <v>0.8</v>
      </c>
      <c r="V6631">
        <v>0.8</v>
      </c>
      <c r="W6631">
        <v>0.8</v>
      </c>
      <c r="X6631">
        <v>0.8</v>
      </c>
      <c r="Y6631">
        <v>0.8</v>
      </c>
      <c r="Z6631">
        <v>0.8</v>
      </c>
      <c r="AA6631">
        <v>0.8</v>
      </c>
      <c r="AB6631" s="7">
        <f t="shared" si="309"/>
        <v>19.200000000000006</v>
      </c>
      <c r="AC6631">
        <f>INDEX(SHELF_days!$C$2:$C$289,MATCH(A6631&amp;"|"&amp;C6631,SHELF_days!$D$2:$D$289,0))</f>
        <v>9</v>
      </c>
      <c r="AD6631" s="8">
        <f t="shared" si="310"/>
        <v>172.80000000000007</v>
      </c>
      <c r="AE6631" s="7">
        <f t="shared" si="311"/>
        <v>0.8</v>
      </c>
    </row>
    <row r="6632" spans="1:31" x14ac:dyDescent="0.45">
      <c r="A6632" t="s">
        <v>102</v>
      </c>
      <c r="B6632" t="s">
        <v>181</v>
      </c>
      <c r="C6632" t="s">
        <v>134</v>
      </c>
      <c r="D6632">
        <v>0.63800000000000001</v>
      </c>
      <c r="E6632">
        <v>0.63800000000000001</v>
      </c>
      <c r="F6632">
        <v>0.63800000000000001</v>
      </c>
      <c r="G6632">
        <v>0.63800000000000001</v>
      </c>
      <c r="H6632">
        <v>0.63800000000000001</v>
      </c>
      <c r="I6632">
        <v>0.63800000000000001</v>
      </c>
      <c r="J6632">
        <v>0.63800000000000001</v>
      </c>
      <c r="K6632">
        <v>0.63800000000000001</v>
      </c>
      <c r="L6632">
        <v>0.63800000000000001</v>
      </c>
      <c r="M6632">
        <v>0.63800000000000001</v>
      </c>
      <c r="N6632">
        <v>0.63800000000000001</v>
      </c>
      <c r="O6632">
        <v>0.63800000000000001</v>
      </c>
      <c r="P6632">
        <v>0.63800000000000001</v>
      </c>
      <c r="Q6632">
        <v>0.63800000000000001</v>
      </c>
      <c r="R6632">
        <v>0.63800000000000001</v>
      </c>
      <c r="S6632">
        <v>0.63800000000000001</v>
      </c>
      <c r="T6632">
        <v>0.63800000000000001</v>
      </c>
      <c r="U6632">
        <v>0.63800000000000001</v>
      </c>
      <c r="V6632">
        <v>0.63800000000000001</v>
      </c>
      <c r="W6632">
        <v>0.63800000000000001</v>
      </c>
      <c r="X6632">
        <v>0.63800000000000001</v>
      </c>
      <c r="Y6632">
        <v>0.63800000000000001</v>
      </c>
      <c r="Z6632">
        <v>0.63800000000000001</v>
      </c>
      <c r="AA6632">
        <v>0.63800000000000001</v>
      </c>
      <c r="AB6632" s="7">
        <f t="shared" si="309"/>
        <v>15.311999999999999</v>
      </c>
      <c r="AC6632">
        <f>INDEX(SHELF_days!$C$2:$C$289,MATCH(A6632&amp;"|"&amp;C6632,SHELF_days!$D$2:$D$289,0))</f>
        <v>39</v>
      </c>
      <c r="AD6632" s="8">
        <f t="shared" si="310"/>
        <v>597.16800000000001</v>
      </c>
      <c r="AE6632" s="7">
        <f t="shared" si="311"/>
        <v>0.63800000000000001</v>
      </c>
    </row>
    <row r="6633" spans="1:31" x14ac:dyDescent="0.45">
      <c r="A6633" t="s">
        <v>102</v>
      </c>
      <c r="B6633" t="s">
        <v>181</v>
      </c>
      <c r="C6633" t="s">
        <v>135</v>
      </c>
      <c r="D6633">
        <v>0.63800000000000001</v>
      </c>
      <c r="E6633">
        <v>0.63800000000000001</v>
      </c>
      <c r="F6633">
        <v>0.63800000000000001</v>
      </c>
      <c r="G6633">
        <v>0.63800000000000001</v>
      </c>
      <c r="H6633">
        <v>0.63800000000000001</v>
      </c>
      <c r="I6633">
        <v>0.63800000000000001</v>
      </c>
      <c r="J6633">
        <v>0.63800000000000001</v>
      </c>
      <c r="K6633">
        <v>0.63800000000000001</v>
      </c>
      <c r="L6633">
        <v>0.63800000000000001</v>
      </c>
      <c r="M6633">
        <v>0.63800000000000001</v>
      </c>
      <c r="N6633">
        <v>0.63800000000000001</v>
      </c>
      <c r="O6633">
        <v>0.63800000000000001</v>
      </c>
      <c r="P6633">
        <v>0.63800000000000001</v>
      </c>
      <c r="Q6633">
        <v>0.63800000000000001</v>
      </c>
      <c r="R6633">
        <v>0.63800000000000001</v>
      </c>
      <c r="S6633">
        <v>0.63800000000000001</v>
      </c>
      <c r="T6633">
        <v>0.63800000000000001</v>
      </c>
      <c r="U6633">
        <v>0.63800000000000001</v>
      </c>
      <c r="V6633">
        <v>0.63800000000000001</v>
      </c>
      <c r="W6633">
        <v>0.63800000000000001</v>
      </c>
      <c r="X6633">
        <v>0.63800000000000001</v>
      </c>
      <c r="Y6633">
        <v>0.63800000000000001</v>
      </c>
      <c r="Z6633">
        <v>0.63800000000000001</v>
      </c>
      <c r="AA6633">
        <v>0.63800000000000001</v>
      </c>
      <c r="AB6633" s="7">
        <f t="shared" si="309"/>
        <v>15.311999999999999</v>
      </c>
      <c r="AC6633">
        <f>INDEX(SHELF_days!$C$2:$C$289,MATCH(A6633&amp;"|"&amp;C6633,SHELF_days!$D$2:$D$289,0))</f>
        <v>102</v>
      </c>
      <c r="AD6633" s="8">
        <f t="shared" si="310"/>
        <v>1561.8239999999998</v>
      </c>
      <c r="AE6633" s="7">
        <f t="shared" si="311"/>
        <v>0.63800000000000001</v>
      </c>
    </row>
    <row r="6634" spans="1:31" x14ac:dyDescent="0.45">
      <c r="A6634" t="s">
        <v>102</v>
      </c>
      <c r="B6634" t="s">
        <v>181</v>
      </c>
      <c r="C6634" t="s">
        <v>136</v>
      </c>
      <c r="D6634">
        <v>0.63800000000000001</v>
      </c>
      <c r="E6634">
        <v>0.63800000000000001</v>
      </c>
      <c r="F6634">
        <v>0.63800000000000001</v>
      </c>
      <c r="G6634">
        <v>0.63800000000000001</v>
      </c>
      <c r="H6634">
        <v>0.63800000000000001</v>
      </c>
      <c r="I6634">
        <v>0.63800000000000001</v>
      </c>
      <c r="J6634">
        <v>0.63800000000000001</v>
      </c>
      <c r="K6634">
        <v>0.63800000000000001</v>
      </c>
      <c r="L6634">
        <v>0.63800000000000001</v>
      </c>
      <c r="M6634">
        <v>0.63800000000000001</v>
      </c>
      <c r="N6634">
        <v>0.63800000000000001</v>
      </c>
      <c r="O6634">
        <v>0.63800000000000001</v>
      </c>
      <c r="P6634">
        <v>0.63800000000000001</v>
      </c>
      <c r="Q6634">
        <v>0.63800000000000001</v>
      </c>
      <c r="R6634">
        <v>0.63800000000000001</v>
      </c>
      <c r="S6634">
        <v>0.63800000000000001</v>
      </c>
      <c r="T6634">
        <v>0.63800000000000001</v>
      </c>
      <c r="U6634">
        <v>0.63800000000000001</v>
      </c>
      <c r="V6634">
        <v>0.63800000000000001</v>
      </c>
      <c r="W6634">
        <v>0.63800000000000001</v>
      </c>
      <c r="X6634">
        <v>0.63800000000000001</v>
      </c>
      <c r="Y6634">
        <v>0.63800000000000001</v>
      </c>
      <c r="Z6634">
        <v>0.63800000000000001</v>
      </c>
      <c r="AA6634">
        <v>0.63800000000000001</v>
      </c>
      <c r="AB6634" s="7">
        <f t="shared" si="309"/>
        <v>15.311999999999999</v>
      </c>
      <c r="AC6634">
        <f>INDEX(SHELF_days!$C$2:$C$289,MATCH(A6634&amp;"|"&amp;C6634,SHELF_days!$D$2:$D$289,0))</f>
        <v>72</v>
      </c>
      <c r="AD6634" s="8">
        <f t="shared" si="310"/>
        <v>1102.4639999999999</v>
      </c>
      <c r="AE6634" s="7">
        <f t="shared" si="311"/>
        <v>0.63800000000000001</v>
      </c>
    </row>
    <row r="6635" spans="1:31" x14ac:dyDescent="0.45">
      <c r="A6635" t="s">
        <v>102</v>
      </c>
      <c r="B6635" t="s">
        <v>181</v>
      </c>
      <c r="C6635" t="s">
        <v>137</v>
      </c>
      <c r="D6635">
        <v>0.63800000000000001</v>
      </c>
      <c r="E6635">
        <v>0.63800000000000001</v>
      </c>
      <c r="F6635">
        <v>0.63800000000000001</v>
      </c>
      <c r="G6635">
        <v>0.63800000000000001</v>
      </c>
      <c r="H6635">
        <v>0.63800000000000001</v>
      </c>
      <c r="I6635">
        <v>0.63800000000000001</v>
      </c>
      <c r="J6635">
        <v>0.63800000000000001</v>
      </c>
      <c r="K6635">
        <v>0.63800000000000001</v>
      </c>
      <c r="L6635">
        <v>0.63800000000000001</v>
      </c>
      <c r="M6635">
        <v>0.63800000000000001</v>
      </c>
      <c r="N6635">
        <v>0.63800000000000001</v>
      </c>
      <c r="O6635">
        <v>0.63800000000000001</v>
      </c>
      <c r="P6635">
        <v>0.63800000000000001</v>
      </c>
      <c r="Q6635">
        <v>0.63800000000000001</v>
      </c>
      <c r="R6635">
        <v>0.63800000000000001</v>
      </c>
      <c r="S6635">
        <v>0.63800000000000001</v>
      </c>
      <c r="T6635">
        <v>0.63800000000000001</v>
      </c>
      <c r="U6635">
        <v>0.63800000000000001</v>
      </c>
      <c r="V6635">
        <v>0.63800000000000001</v>
      </c>
      <c r="W6635">
        <v>0.63800000000000001</v>
      </c>
      <c r="X6635">
        <v>0.63800000000000001</v>
      </c>
      <c r="Y6635">
        <v>0.63800000000000001</v>
      </c>
      <c r="Z6635">
        <v>0.63800000000000001</v>
      </c>
      <c r="AA6635">
        <v>0.63800000000000001</v>
      </c>
      <c r="AB6635" s="7">
        <f t="shared" si="309"/>
        <v>15.311999999999999</v>
      </c>
      <c r="AC6635">
        <f>INDEX(SHELF_days!$C$2:$C$289,MATCH(A6635&amp;"|"&amp;C6635,SHELF_days!$D$2:$D$289,0))</f>
        <v>138</v>
      </c>
      <c r="AD6635" s="8">
        <f t="shared" si="310"/>
        <v>2113.056</v>
      </c>
      <c r="AE6635" s="7">
        <f t="shared" si="311"/>
        <v>0.63800000000000001</v>
      </c>
    </row>
    <row r="6636" spans="1:31" x14ac:dyDescent="0.45">
      <c r="A6636" t="s">
        <v>102</v>
      </c>
      <c r="B6636" t="s">
        <v>181</v>
      </c>
      <c r="C6636" t="s">
        <v>138</v>
      </c>
      <c r="D6636">
        <v>0.63800000000000001</v>
      </c>
      <c r="E6636">
        <v>0.63800000000000001</v>
      </c>
      <c r="F6636">
        <v>0.63800000000000001</v>
      </c>
      <c r="G6636">
        <v>0.63800000000000001</v>
      </c>
      <c r="H6636">
        <v>0.63800000000000001</v>
      </c>
      <c r="I6636">
        <v>0.63800000000000001</v>
      </c>
      <c r="J6636">
        <v>0.63800000000000001</v>
      </c>
      <c r="K6636">
        <v>0.63800000000000001</v>
      </c>
      <c r="L6636">
        <v>0.63800000000000001</v>
      </c>
      <c r="M6636">
        <v>0.63800000000000001</v>
      </c>
      <c r="N6636">
        <v>0.63800000000000001</v>
      </c>
      <c r="O6636">
        <v>0.63800000000000001</v>
      </c>
      <c r="P6636">
        <v>0.63800000000000001</v>
      </c>
      <c r="Q6636">
        <v>0.63800000000000001</v>
      </c>
      <c r="R6636">
        <v>0.63800000000000001</v>
      </c>
      <c r="S6636">
        <v>0.63800000000000001</v>
      </c>
      <c r="T6636">
        <v>0.63800000000000001</v>
      </c>
      <c r="U6636">
        <v>0.63800000000000001</v>
      </c>
      <c r="V6636">
        <v>0.63800000000000001</v>
      </c>
      <c r="W6636">
        <v>0.63800000000000001</v>
      </c>
      <c r="X6636">
        <v>0.63800000000000001</v>
      </c>
      <c r="Y6636">
        <v>0.63800000000000001</v>
      </c>
      <c r="Z6636">
        <v>0.63800000000000001</v>
      </c>
      <c r="AA6636">
        <v>0.63800000000000001</v>
      </c>
      <c r="AB6636" s="7">
        <f t="shared" si="309"/>
        <v>15.311999999999999</v>
      </c>
      <c r="AC6636">
        <f>INDEX(SHELF_days!$C$2:$C$289,MATCH(A6636&amp;"|"&amp;C6636,SHELF_days!$D$2:$D$289,0))</f>
        <v>5</v>
      </c>
      <c r="AD6636" s="8">
        <f t="shared" si="310"/>
        <v>76.56</v>
      </c>
      <c r="AE6636" s="7">
        <f t="shared" si="311"/>
        <v>0.63800000000000001</v>
      </c>
    </row>
    <row r="6637" spans="1:31" x14ac:dyDescent="0.45">
      <c r="A6637" t="s">
        <v>102</v>
      </c>
      <c r="B6637" t="s">
        <v>181</v>
      </c>
      <c r="C6637" t="s">
        <v>139</v>
      </c>
      <c r="D6637">
        <v>0.63800000000000001</v>
      </c>
      <c r="E6637">
        <v>0.63800000000000001</v>
      </c>
      <c r="F6637">
        <v>0.63800000000000001</v>
      </c>
      <c r="G6637">
        <v>0.63800000000000001</v>
      </c>
      <c r="H6637">
        <v>0.63800000000000001</v>
      </c>
      <c r="I6637">
        <v>0.63800000000000001</v>
      </c>
      <c r="J6637">
        <v>0.63800000000000001</v>
      </c>
      <c r="K6637">
        <v>0.63800000000000001</v>
      </c>
      <c r="L6637">
        <v>0.63800000000000001</v>
      </c>
      <c r="M6637">
        <v>0.63800000000000001</v>
      </c>
      <c r="N6637">
        <v>0.63800000000000001</v>
      </c>
      <c r="O6637">
        <v>0.63800000000000001</v>
      </c>
      <c r="P6637">
        <v>0.63800000000000001</v>
      </c>
      <c r="Q6637">
        <v>0.63800000000000001</v>
      </c>
      <c r="R6637">
        <v>0.63800000000000001</v>
      </c>
      <c r="S6637">
        <v>0.63800000000000001</v>
      </c>
      <c r="T6637">
        <v>0.63800000000000001</v>
      </c>
      <c r="U6637">
        <v>0.63800000000000001</v>
      </c>
      <c r="V6637">
        <v>0.63800000000000001</v>
      </c>
      <c r="W6637">
        <v>0.63800000000000001</v>
      </c>
      <c r="X6637">
        <v>0.63800000000000001</v>
      </c>
      <c r="Y6637">
        <v>0.63800000000000001</v>
      </c>
      <c r="Z6637">
        <v>0.63800000000000001</v>
      </c>
      <c r="AA6637">
        <v>0.63800000000000001</v>
      </c>
      <c r="AB6637" s="7">
        <f t="shared" si="309"/>
        <v>15.311999999999999</v>
      </c>
      <c r="AC6637">
        <f>INDEX(SHELF_days!$C$2:$C$289,MATCH(A6637&amp;"|"&amp;C6637,SHELF_days!$D$2:$D$289,0))</f>
        <v>9</v>
      </c>
      <c r="AD6637" s="8">
        <f t="shared" si="310"/>
        <v>137.80799999999999</v>
      </c>
      <c r="AE6637" s="7">
        <f t="shared" si="311"/>
        <v>0.63800000000000001</v>
      </c>
    </row>
    <row r="6638" spans="1:31" x14ac:dyDescent="0.45">
      <c r="A6638" t="s">
        <v>102</v>
      </c>
      <c r="B6638" t="s">
        <v>182</v>
      </c>
      <c r="C6638" t="s">
        <v>134</v>
      </c>
      <c r="D6638">
        <v>0.72120785523204212</v>
      </c>
      <c r="E6638">
        <v>0.72120785523204212</v>
      </c>
      <c r="F6638">
        <v>0.72120785523204212</v>
      </c>
      <c r="G6638">
        <v>0.72120785523204212</v>
      </c>
      <c r="H6638">
        <v>0.72120785523204212</v>
      </c>
      <c r="I6638">
        <v>0.72120785523204212</v>
      </c>
      <c r="J6638">
        <v>0.73202368750632674</v>
      </c>
      <c r="K6638">
        <v>0.73322544664791389</v>
      </c>
      <c r="L6638">
        <v>0.72601489179839074</v>
      </c>
      <c r="M6638">
        <v>0.71399730038251863</v>
      </c>
      <c r="N6638">
        <v>0.71399730038251863</v>
      </c>
      <c r="O6638">
        <v>0.71399730038251863</v>
      </c>
      <c r="P6638">
        <v>0.71399730038251863</v>
      </c>
      <c r="Q6638">
        <v>0.71399730038251863</v>
      </c>
      <c r="R6638">
        <v>0.71640081866569305</v>
      </c>
      <c r="S6638">
        <v>0.72481313265680325</v>
      </c>
      <c r="T6638">
        <v>0.79812044029362228</v>
      </c>
      <c r="U6638">
        <v>0.80533099514314566</v>
      </c>
      <c r="V6638">
        <v>0.80533099514314566</v>
      </c>
      <c r="W6638">
        <v>0.80533099514314566</v>
      </c>
      <c r="X6638">
        <v>0.80533099514314566</v>
      </c>
      <c r="Y6638">
        <v>0.80412923600155817</v>
      </c>
      <c r="Z6638">
        <v>0.79451516286886092</v>
      </c>
      <c r="AA6638">
        <v>0.73562896493108842</v>
      </c>
      <c r="AB6638" s="7">
        <f t="shared" si="309"/>
        <v>17.883429395247688</v>
      </c>
      <c r="AC6638">
        <f>INDEX(SHELF_days!$C$2:$C$289,MATCH(A6638&amp;"|"&amp;C6638,SHELF_days!$D$2:$D$289,0))</f>
        <v>39</v>
      </c>
      <c r="AD6638" s="8">
        <f t="shared" si="310"/>
        <v>697.4537464146598</v>
      </c>
      <c r="AE6638" s="7">
        <f t="shared" si="311"/>
        <v>0.80533099514314566</v>
      </c>
    </row>
    <row r="6639" spans="1:31" x14ac:dyDescent="0.45">
      <c r="A6639" t="s">
        <v>102</v>
      </c>
      <c r="B6639" t="s">
        <v>182</v>
      </c>
      <c r="C6639" t="s">
        <v>135</v>
      </c>
      <c r="D6639">
        <v>0.67403880892474377</v>
      </c>
      <c r="E6639">
        <v>0.67403880892474377</v>
      </c>
      <c r="F6639">
        <v>0.67403880892474377</v>
      </c>
      <c r="G6639">
        <v>0.67403880892474377</v>
      </c>
      <c r="H6639">
        <v>0.67403880892474377</v>
      </c>
      <c r="I6639">
        <v>0.67403880892474377</v>
      </c>
      <c r="J6639">
        <v>0.67554100785172766</v>
      </c>
      <c r="K6639">
        <v>0.67403880892474377</v>
      </c>
      <c r="L6639">
        <v>0.67253660999775966</v>
      </c>
      <c r="M6639">
        <v>0.67253660999775966</v>
      </c>
      <c r="N6639">
        <v>0.67103441107077566</v>
      </c>
      <c r="O6639">
        <v>0.67554100785172766</v>
      </c>
      <c r="P6639">
        <v>0.68154980355966344</v>
      </c>
      <c r="Q6639">
        <v>0.6920651960485511</v>
      </c>
      <c r="R6639">
        <v>0.69957619068347121</v>
      </c>
      <c r="S6639">
        <v>0.71009158317235932</v>
      </c>
      <c r="T6639">
        <v>0.78069493274060775</v>
      </c>
      <c r="U6639">
        <v>0.80022351879139986</v>
      </c>
      <c r="V6639">
        <v>0.80022351879139986</v>
      </c>
      <c r="W6639">
        <v>0.80022351879139986</v>
      </c>
      <c r="X6639">
        <v>0.80022351879139986</v>
      </c>
      <c r="Y6639">
        <v>0.80022351879139986</v>
      </c>
      <c r="Z6639">
        <v>0.78069493274060819</v>
      </c>
      <c r="AA6639">
        <v>0.69056299712156788</v>
      </c>
      <c r="AB6639" s="7">
        <f t="shared" si="309"/>
        <v>17.121814539266783</v>
      </c>
      <c r="AC6639">
        <f>INDEX(SHELF_days!$C$2:$C$289,MATCH(A6639&amp;"|"&amp;C6639,SHELF_days!$D$2:$D$289,0))</f>
        <v>102</v>
      </c>
      <c r="AD6639" s="8">
        <f t="shared" si="310"/>
        <v>1746.4250830052119</v>
      </c>
      <c r="AE6639" s="7">
        <f t="shared" si="311"/>
        <v>0.80022351879139986</v>
      </c>
    </row>
    <row r="6640" spans="1:31" x14ac:dyDescent="0.45">
      <c r="A6640" t="s">
        <v>102</v>
      </c>
      <c r="B6640" t="s">
        <v>182</v>
      </c>
      <c r="C6640" t="s">
        <v>136</v>
      </c>
      <c r="D6640">
        <v>0.75531295087087802</v>
      </c>
      <c r="E6640">
        <v>0.74737028987762921</v>
      </c>
      <c r="F6640">
        <v>0.74419322548032973</v>
      </c>
      <c r="G6640">
        <v>0.74260469328167988</v>
      </c>
      <c r="H6640">
        <v>0.74260469328167988</v>
      </c>
      <c r="I6640">
        <v>0.74260469328167988</v>
      </c>
      <c r="J6640">
        <v>0.74260469328167988</v>
      </c>
      <c r="K6640">
        <v>0.74260469328167988</v>
      </c>
      <c r="L6640">
        <v>0.74419322548032973</v>
      </c>
      <c r="M6640">
        <v>0.7505473542749288</v>
      </c>
      <c r="N6640">
        <v>0.77278680505602515</v>
      </c>
      <c r="O6640">
        <v>0.7854950626452234</v>
      </c>
      <c r="P6640">
        <v>0.7934377236384722</v>
      </c>
      <c r="Q6640">
        <v>0.79820332023442142</v>
      </c>
      <c r="R6640">
        <v>0.80296891683037086</v>
      </c>
      <c r="S6640">
        <v>0.80296891683037086</v>
      </c>
      <c r="T6640">
        <v>0.80614598122767023</v>
      </c>
      <c r="U6640">
        <v>0.80773451342631997</v>
      </c>
      <c r="V6640">
        <v>0.80773451342631997</v>
      </c>
      <c r="W6640">
        <v>0.80773451342631997</v>
      </c>
      <c r="X6640">
        <v>0.80773451342631997</v>
      </c>
      <c r="Y6640">
        <v>0.80773451342631997</v>
      </c>
      <c r="Z6640">
        <v>0.80773451342631997</v>
      </c>
      <c r="AA6640">
        <v>0.77278680505602515</v>
      </c>
      <c r="AB6640" s="7">
        <f t="shared" si="309"/>
        <v>18.635841124468993</v>
      </c>
      <c r="AC6640">
        <f>INDEX(SHELF_days!$C$2:$C$289,MATCH(A6640&amp;"|"&amp;C6640,SHELF_days!$D$2:$D$289,0))</f>
        <v>72</v>
      </c>
      <c r="AD6640" s="8">
        <f t="shared" si="310"/>
        <v>1341.7805609617674</v>
      </c>
      <c r="AE6640" s="7">
        <f t="shared" si="311"/>
        <v>0.80773451342631997</v>
      </c>
    </row>
    <row r="6641" spans="1:31" x14ac:dyDescent="0.45">
      <c r="A6641" t="s">
        <v>102</v>
      </c>
      <c r="B6641" t="s">
        <v>182</v>
      </c>
      <c r="C6641" t="s">
        <v>137</v>
      </c>
      <c r="D6641">
        <v>0.6831258811223998</v>
      </c>
      <c r="E6641">
        <v>0.67859465812953013</v>
      </c>
      <c r="F6641">
        <v>0.67859465812953013</v>
      </c>
      <c r="G6641">
        <v>0.67859465812953013</v>
      </c>
      <c r="H6641">
        <v>0.67859465812953013</v>
      </c>
      <c r="I6641">
        <v>0.67859465812953013</v>
      </c>
      <c r="J6641">
        <v>0.68086026962596502</v>
      </c>
      <c r="K6641">
        <v>0.68086026962596502</v>
      </c>
      <c r="L6641">
        <v>0.68086026962596502</v>
      </c>
      <c r="M6641">
        <v>0.68312588112240002</v>
      </c>
      <c r="N6641">
        <v>0.69898516159744439</v>
      </c>
      <c r="O6641">
        <v>0.71484444207248887</v>
      </c>
      <c r="P6641">
        <v>0.72164127656179367</v>
      </c>
      <c r="Q6641">
        <v>0.72164127656179367</v>
      </c>
      <c r="R6641">
        <v>0.72390688805822856</v>
      </c>
      <c r="S6641">
        <v>0.7646878949940572</v>
      </c>
      <c r="T6641">
        <v>0.80320329043345073</v>
      </c>
      <c r="U6641">
        <v>0.80320329043345073</v>
      </c>
      <c r="V6641">
        <v>0.80320329043345073</v>
      </c>
      <c r="W6641">
        <v>0.80320329043345073</v>
      </c>
      <c r="X6641">
        <v>0.80320329043345073</v>
      </c>
      <c r="Y6641">
        <v>0.79867206744058095</v>
      </c>
      <c r="Z6641">
        <v>0.7669535064904921</v>
      </c>
      <c r="AA6641">
        <v>0.68992271561170471</v>
      </c>
      <c r="AB6641" s="7">
        <f t="shared" si="309"/>
        <v>17.419077543326189</v>
      </c>
      <c r="AC6641">
        <f>INDEX(SHELF_days!$C$2:$C$289,MATCH(A6641&amp;"|"&amp;C6641,SHELF_days!$D$2:$D$289,0))</f>
        <v>138</v>
      </c>
      <c r="AD6641" s="8">
        <f t="shared" si="310"/>
        <v>2403.8327009790141</v>
      </c>
      <c r="AE6641" s="7">
        <f t="shared" si="311"/>
        <v>0.80320329043345073</v>
      </c>
    </row>
    <row r="6642" spans="1:31" x14ac:dyDescent="0.45">
      <c r="A6642" t="s">
        <v>102</v>
      </c>
      <c r="B6642" t="s">
        <v>182</v>
      </c>
      <c r="C6642" t="s">
        <v>138</v>
      </c>
      <c r="D6642">
        <v>0.66953221214379122</v>
      </c>
      <c r="E6642">
        <v>0.66953221214379122</v>
      </c>
      <c r="F6642">
        <v>0.66953221214379122</v>
      </c>
      <c r="G6642">
        <v>0.66953221214379122</v>
      </c>
      <c r="H6642">
        <v>0.66953221214379122</v>
      </c>
      <c r="I6642">
        <v>0.66953221214379122</v>
      </c>
      <c r="J6642">
        <v>0.66953221214379122</v>
      </c>
      <c r="K6642">
        <v>0.66953221214379122</v>
      </c>
      <c r="L6642">
        <v>0.66953221214379122</v>
      </c>
      <c r="M6642">
        <v>0.66953221214379122</v>
      </c>
      <c r="N6642">
        <v>0.8077345134263213</v>
      </c>
      <c r="O6642">
        <v>0.8077345134263213</v>
      </c>
      <c r="P6642">
        <v>0.8077345134263213</v>
      </c>
      <c r="Q6642">
        <v>0.8077345134263213</v>
      </c>
      <c r="R6642">
        <v>0.8077345134263213</v>
      </c>
      <c r="S6642">
        <v>0.8077345134263213</v>
      </c>
      <c r="T6642">
        <v>0.8077345134263213</v>
      </c>
      <c r="U6642">
        <v>0.8077345134263213</v>
      </c>
      <c r="V6642">
        <v>0.8077345134263213</v>
      </c>
      <c r="W6642">
        <v>0.8077345134263213</v>
      </c>
      <c r="X6642">
        <v>0.8077345134263213</v>
      </c>
      <c r="Y6642">
        <v>0.8077345134263213</v>
      </c>
      <c r="Z6642">
        <v>0.8077345134263213</v>
      </c>
      <c r="AA6642">
        <v>0.8077345134263213</v>
      </c>
      <c r="AB6642" s="7">
        <f t="shared" si="309"/>
        <v>18.003605309406414</v>
      </c>
      <c r="AC6642">
        <f>INDEX(SHELF_days!$C$2:$C$289,MATCH(A6642&amp;"|"&amp;C6642,SHELF_days!$D$2:$D$289,0))</f>
        <v>5</v>
      </c>
      <c r="AD6642" s="8">
        <f t="shared" si="310"/>
        <v>90.018026547032065</v>
      </c>
      <c r="AE6642" s="7">
        <f t="shared" si="311"/>
        <v>0.8077345134263213</v>
      </c>
    </row>
    <row r="6643" spans="1:31" x14ac:dyDescent="0.45">
      <c r="A6643" t="s">
        <v>102</v>
      </c>
      <c r="B6643" t="s">
        <v>182</v>
      </c>
      <c r="C6643" t="s">
        <v>139</v>
      </c>
      <c r="D6643">
        <v>0.66953221214379122</v>
      </c>
      <c r="E6643">
        <v>0.66953221214379122</v>
      </c>
      <c r="F6643">
        <v>0.66953221214379122</v>
      </c>
      <c r="G6643">
        <v>0.66953221214379122</v>
      </c>
      <c r="H6643">
        <v>0.66953221214379122</v>
      </c>
      <c r="I6643">
        <v>0.66953221214379122</v>
      </c>
      <c r="J6643">
        <v>0.66953221214379122</v>
      </c>
      <c r="K6643">
        <v>0.66953221214379122</v>
      </c>
      <c r="L6643">
        <v>0.66953221214379122</v>
      </c>
      <c r="M6643">
        <v>0.66953221214379122</v>
      </c>
      <c r="N6643">
        <v>0.66953221214379122</v>
      </c>
      <c r="O6643">
        <v>0.66953221214379122</v>
      </c>
      <c r="P6643">
        <v>0.66953221214379122</v>
      </c>
      <c r="Q6643">
        <v>0.66953221214379122</v>
      </c>
      <c r="R6643">
        <v>0.66953221214379122</v>
      </c>
      <c r="S6643">
        <v>0.66953221214379122</v>
      </c>
      <c r="T6643">
        <v>0.66953221214379122</v>
      </c>
      <c r="U6643">
        <v>0.8077345134263213</v>
      </c>
      <c r="V6643">
        <v>0.8077345134263213</v>
      </c>
      <c r="W6643">
        <v>0.8077345134263213</v>
      </c>
      <c r="X6643">
        <v>0.8077345134263213</v>
      </c>
      <c r="Y6643">
        <v>0.8077345134263213</v>
      </c>
      <c r="Z6643">
        <v>0.8077345134263213</v>
      </c>
      <c r="AA6643">
        <v>0.66953221214379122</v>
      </c>
      <c r="AB6643" s="7">
        <f t="shared" si="309"/>
        <v>16.897986899146169</v>
      </c>
      <c r="AC6643">
        <f>INDEX(SHELF_days!$C$2:$C$289,MATCH(A6643&amp;"|"&amp;C6643,SHELF_days!$D$2:$D$289,0))</f>
        <v>9</v>
      </c>
      <c r="AD6643" s="8">
        <f t="shared" si="310"/>
        <v>152.08188209231551</v>
      </c>
      <c r="AE6643" s="7">
        <f t="shared" si="311"/>
        <v>0.8077345134263213</v>
      </c>
    </row>
    <row r="6644" spans="1:31" x14ac:dyDescent="0.45">
      <c r="A6644" t="s">
        <v>102</v>
      </c>
      <c r="B6644" t="s">
        <v>183</v>
      </c>
      <c r="C6644" t="s">
        <v>134</v>
      </c>
      <c r="D6644">
        <v>1.7556258376792981E-4</v>
      </c>
      <c r="E6644">
        <v>1.7556258376792981E-4</v>
      </c>
      <c r="F6644">
        <v>1.7556258376792981E-4</v>
      </c>
      <c r="G6644">
        <v>1.7556258376792981E-4</v>
      </c>
      <c r="H6644">
        <v>1.7556258376792981E-4</v>
      </c>
      <c r="I6644">
        <v>1.7556258376792981E-4</v>
      </c>
      <c r="J6644">
        <v>0.1118012766922666</v>
      </c>
      <c r="K6644">
        <v>8.3876901908854343E-2</v>
      </c>
      <c r="L6644">
        <v>1.7556258376792981E-4</v>
      </c>
      <c r="M6644">
        <v>1.7556258376792981E-4</v>
      </c>
      <c r="N6644">
        <v>1.7556258376792981E-4</v>
      </c>
      <c r="O6644">
        <v>1.7556258376792981E-4</v>
      </c>
      <c r="P6644">
        <v>1.7556258376792981E-4</v>
      </c>
      <c r="Q6644">
        <v>1.7556258376792981E-4</v>
      </c>
      <c r="R6644">
        <v>1.7556258376792981E-4</v>
      </c>
      <c r="S6644">
        <v>1.7556258376792981E-4</v>
      </c>
      <c r="T6644">
        <v>1.7556258376792981E-4</v>
      </c>
      <c r="U6644">
        <v>0.1675782412339408</v>
      </c>
      <c r="V6644">
        <v>0.6957963846305335</v>
      </c>
      <c r="W6644">
        <v>0.54423426819682952</v>
      </c>
      <c r="X6644">
        <v>0.12572757157139761</v>
      </c>
      <c r="Y6644">
        <v>1.7556258376792981E-4</v>
      </c>
      <c r="Z6644">
        <v>1.7556258376792981E-4</v>
      </c>
      <c r="AA6644">
        <v>1.7556258376792981E-4</v>
      </c>
      <c r="AB6644" s="7">
        <f t="shared" si="309"/>
        <v>1.7321747707416451</v>
      </c>
      <c r="AC6644">
        <f>INDEX(SHELF_days!$C$2:$C$289,MATCH(A6644&amp;"|"&amp;C6644,SHELF_days!$D$2:$D$289,0))</f>
        <v>39</v>
      </c>
      <c r="AD6644" s="8">
        <f t="shared" si="310"/>
        <v>67.55481605892416</v>
      </c>
      <c r="AE6644" s="7">
        <f t="shared" si="311"/>
        <v>0.6957963846305335</v>
      </c>
    </row>
    <row r="6645" spans="1:31" x14ac:dyDescent="0.45">
      <c r="A6645" t="s">
        <v>102</v>
      </c>
      <c r="B6645" t="s">
        <v>183</v>
      </c>
      <c r="C6645" t="s">
        <v>135</v>
      </c>
      <c r="D6645">
        <v>1.7556258376792981E-4</v>
      </c>
      <c r="E6645">
        <v>1.7556258376792981E-4</v>
      </c>
      <c r="F6645">
        <v>1.7556258376792981E-4</v>
      </c>
      <c r="G6645">
        <v>1.7556258376792981E-4</v>
      </c>
      <c r="H6645">
        <v>1.7556258376792981E-4</v>
      </c>
      <c r="I6645">
        <v>1.7556258376792981E-4</v>
      </c>
      <c r="J6645">
        <v>1.7556258376792981E-4</v>
      </c>
      <c r="K6645">
        <v>1.7556258376792981E-4</v>
      </c>
      <c r="L6645">
        <v>1.7556258376792981E-4</v>
      </c>
      <c r="M6645">
        <v>1.7556258376792981E-4</v>
      </c>
      <c r="N6645">
        <v>1.7556258376792981E-4</v>
      </c>
      <c r="O6645">
        <v>1.7556258376792981E-4</v>
      </c>
      <c r="P6645">
        <v>1.7556258376792981E-4</v>
      </c>
      <c r="Q6645">
        <v>1.6177289219446219E-2</v>
      </c>
      <c r="R6645">
        <v>1.6177289219446219E-2</v>
      </c>
      <c r="S6645">
        <v>3.2179015855124497E-2</v>
      </c>
      <c r="T6645">
        <v>0.2018394039237455</v>
      </c>
      <c r="U6645">
        <v>0.55053797868967258</v>
      </c>
      <c r="V6645">
        <v>1</v>
      </c>
      <c r="W6645">
        <v>0.515524480785304</v>
      </c>
      <c r="X6645">
        <v>8.0184195762159349E-2</v>
      </c>
      <c r="Y6645">
        <v>1.7556258376792981E-4</v>
      </c>
      <c r="Z6645">
        <v>1.7556258376792981E-4</v>
      </c>
      <c r="AA6645">
        <v>1.7556258376792981E-4</v>
      </c>
      <c r="AB6645" s="7">
        <f t="shared" si="309"/>
        <v>2.4154286547951855</v>
      </c>
      <c r="AC6645">
        <f>INDEX(SHELF_days!$C$2:$C$289,MATCH(A6645&amp;"|"&amp;C6645,SHELF_days!$D$2:$D$289,0))</f>
        <v>102</v>
      </c>
      <c r="AD6645" s="8">
        <f t="shared" si="310"/>
        <v>246.37372278910891</v>
      </c>
      <c r="AE6645" s="7">
        <f t="shared" si="311"/>
        <v>1</v>
      </c>
    </row>
    <row r="6646" spans="1:31" x14ac:dyDescent="0.45">
      <c r="A6646" t="s">
        <v>102</v>
      </c>
      <c r="B6646" t="s">
        <v>183</v>
      </c>
      <c r="C6646" t="s">
        <v>136</v>
      </c>
      <c r="D6646">
        <v>1.7556258376792981E-4</v>
      </c>
      <c r="E6646">
        <v>1.7556258376792981E-4</v>
      </c>
      <c r="F6646">
        <v>1.7556258376792981E-4</v>
      </c>
      <c r="G6646">
        <v>1.7556258376792981E-4</v>
      </c>
      <c r="H6646">
        <v>1.7556258376792981E-4</v>
      </c>
      <c r="I6646">
        <v>1.7556258376792981E-4</v>
      </c>
      <c r="J6646">
        <v>4.551378805152307E-2</v>
      </c>
      <c r="K6646">
        <v>4.551378805152307E-2</v>
      </c>
      <c r="L6646">
        <v>1.7556258376792981E-4</v>
      </c>
      <c r="M6646">
        <v>1.7556258376792981E-4</v>
      </c>
      <c r="N6646">
        <v>1.7556258376792981E-4</v>
      </c>
      <c r="O6646">
        <v>1.7556258376792981E-4</v>
      </c>
      <c r="P6646">
        <v>1.7556258376792981E-4</v>
      </c>
      <c r="Q6646">
        <v>1.7556258376792981E-4</v>
      </c>
      <c r="R6646">
        <v>1.7556258376792981E-4</v>
      </c>
      <c r="S6646">
        <v>1.7556258376792981E-4</v>
      </c>
      <c r="T6646">
        <v>1.7556258376792981E-4</v>
      </c>
      <c r="U6646">
        <v>6.8182900785400638E-2</v>
      </c>
      <c r="V6646">
        <v>0.4318089486692972</v>
      </c>
      <c r="W6646">
        <v>0.29502956234533501</v>
      </c>
      <c r="X6646">
        <v>0.13619023898703339</v>
      </c>
      <c r="Y6646">
        <v>1.7556258376792981E-4</v>
      </c>
      <c r="Z6646">
        <v>1.7556258376792981E-4</v>
      </c>
      <c r="AA6646">
        <v>1.7556258376792981E-4</v>
      </c>
      <c r="AB6646" s="7">
        <f t="shared" si="309"/>
        <v>1.0253993533979346</v>
      </c>
      <c r="AC6646">
        <f>INDEX(SHELF_days!$C$2:$C$289,MATCH(A6646&amp;"|"&amp;C6646,SHELF_days!$D$2:$D$289,0))</f>
        <v>72</v>
      </c>
      <c r="AD6646" s="8">
        <f t="shared" si="310"/>
        <v>73.828753444651298</v>
      </c>
      <c r="AE6646" s="7">
        <f t="shared" si="311"/>
        <v>0.4318089486692972</v>
      </c>
    </row>
    <row r="6647" spans="1:31" x14ac:dyDescent="0.45">
      <c r="A6647" t="s">
        <v>102</v>
      </c>
      <c r="B6647" t="s">
        <v>183</v>
      </c>
      <c r="C6647" t="s">
        <v>137</v>
      </c>
      <c r="D6647">
        <v>1.7556258376792981E-4</v>
      </c>
      <c r="E6647">
        <v>1.7556258376792981E-4</v>
      </c>
      <c r="F6647">
        <v>1.7556258376792981E-4</v>
      </c>
      <c r="G6647">
        <v>1.7556258376792981E-4</v>
      </c>
      <c r="H6647">
        <v>1.7556258376792981E-4</v>
      </c>
      <c r="I6647">
        <v>1.7556258376792981E-4</v>
      </c>
      <c r="J6647">
        <v>6.7102614184091983E-2</v>
      </c>
      <c r="K6647">
        <v>5.1319271915206827E-2</v>
      </c>
      <c r="L6647">
        <v>3.5657652080271947E-2</v>
      </c>
      <c r="M6647">
        <v>3.5657652080271947E-2</v>
      </c>
      <c r="N6647">
        <v>3.5657652080271947E-2</v>
      </c>
      <c r="O6647">
        <v>3.5657652080271947E-2</v>
      </c>
      <c r="P6647">
        <v>5.9312378411274638E-2</v>
      </c>
      <c r="Q6647">
        <v>0.1136479204551873</v>
      </c>
      <c r="R6647">
        <v>0.20069974780195621</v>
      </c>
      <c r="S6647">
        <v>0.28412695155998369</v>
      </c>
      <c r="T6647">
        <v>0.56636070174601227</v>
      </c>
      <c r="U6647">
        <v>1</v>
      </c>
      <c r="V6647">
        <v>1</v>
      </c>
      <c r="W6647">
        <v>1</v>
      </c>
      <c r="X6647">
        <v>0.23266541142878561</v>
      </c>
      <c r="Y6647">
        <v>1.2002925749269269E-2</v>
      </c>
      <c r="Z6647">
        <v>1.7556258376792981E-4</v>
      </c>
      <c r="AA6647">
        <v>1.7556258376792981E-4</v>
      </c>
      <c r="AB6647" s="7">
        <f t="shared" si="309"/>
        <v>4.7312730322429983</v>
      </c>
      <c r="AC6647">
        <f>INDEX(SHELF_days!$C$2:$C$289,MATCH(A6647&amp;"|"&amp;C6647,SHELF_days!$D$2:$D$289,0))</f>
        <v>138</v>
      </c>
      <c r="AD6647" s="8">
        <f t="shared" si="310"/>
        <v>652.91567844953374</v>
      </c>
      <c r="AE6647" s="7">
        <f t="shared" si="311"/>
        <v>1</v>
      </c>
    </row>
    <row r="6648" spans="1:31" x14ac:dyDescent="0.45">
      <c r="A6648" t="s">
        <v>102</v>
      </c>
      <c r="B6648" t="s">
        <v>183</v>
      </c>
      <c r="C6648" t="s">
        <v>138</v>
      </c>
      <c r="D6648">
        <v>1.7556258376792981E-4</v>
      </c>
      <c r="E6648">
        <v>1.7556258376792981E-4</v>
      </c>
      <c r="F6648">
        <v>1.7556258376792981E-4</v>
      </c>
      <c r="G6648">
        <v>1.7556258376792981E-4</v>
      </c>
      <c r="H6648">
        <v>1.7556258376792981E-4</v>
      </c>
      <c r="I6648">
        <v>1.7556258376792981E-4</v>
      </c>
      <c r="J6648">
        <v>1.7556258376792981E-4</v>
      </c>
      <c r="K6648">
        <v>1.7556258376792981E-4</v>
      </c>
      <c r="L6648">
        <v>1.7556258376792981E-4</v>
      </c>
      <c r="M6648">
        <v>1.7556258376792981E-4</v>
      </c>
      <c r="N6648">
        <v>1.7556258376792981E-4</v>
      </c>
      <c r="O6648">
        <v>1.7556258376792981E-4</v>
      </c>
      <c r="P6648">
        <v>1.7556258376792981E-4</v>
      </c>
      <c r="Q6648">
        <v>1.7556258376792981E-4</v>
      </c>
      <c r="R6648">
        <v>1.7556258376792981E-4</v>
      </c>
      <c r="S6648">
        <v>1.7556258376792981E-4</v>
      </c>
      <c r="T6648">
        <v>0.32661078595160498</v>
      </c>
      <c r="U6648">
        <v>0.53844839516972676</v>
      </c>
      <c r="V6648">
        <v>0.86488361853756379</v>
      </c>
      <c r="W6648">
        <v>0.32661078595160498</v>
      </c>
      <c r="X6648">
        <v>1.7556258376792981E-4</v>
      </c>
      <c r="Y6648">
        <v>1.7556258376792981E-4</v>
      </c>
      <c r="Z6648">
        <v>1.7556258376792981E-4</v>
      </c>
      <c r="AA6648">
        <v>1.7556258376792981E-4</v>
      </c>
      <c r="AB6648" s="7">
        <f t="shared" si="309"/>
        <v>2.0600648372858599</v>
      </c>
      <c r="AC6648">
        <f>INDEX(SHELF_days!$C$2:$C$289,MATCH(A6648&amp;"|"&amp;C6648,SHELF_days!$D$2:$D$289,0))</f>
        <v>5</v>
      </c>
      <c r="AD6648" s="8">
        <f t="shared" si="310"/>
        <v>10.3003241864293</v>
      </c>
      <c r="AE6648" s="7">
        <f t="shared" si="311"/>
        <v>0.86488361853756379</v>
      </c>
    </row>
    <row r="6649" spans="1:31" x14ac:dyDescent="0.45">
      <c r="A6649" t="s">
        <v>102</v>
      </c>
      <c r="B6649" t="s">
        <v>183</v>
      </c>
      <c r="C6649" t="s">
        <v>139</v>
      </c>
      <c r="D6649">
        <v>1.7556258376792981E-4</v>
      </c>
      <c r="E6649">
        <v>1.7556258376792981E-4</v>
      </c>
      <c r="F6649">
        <v>1.7556258376792981E-4</v>
      </c>
      <c r="G6649">
        <v>1.7556258376792981E-4</v>
      </c>
      <c r="H6649">
        <v>1.7556258376792981E-4</v>
      </c>
      <c r="I6649">
        <v>1.7556258376792981E-4</v>
      </c>
      <c r="J6649">
        <v>1.7556258376792981E-4</v>
      </c>
      <c r="K6649">
        <v>1.7556258376792981E-4</v>
      </c>
      <c r="L6649">
        <v>1.7556258376792981E-4</v>
      </c>
      <c r="M6649">
        <v>1.7556258376792981E-4</v>
      </c>
      <c r="N6649">
        <v>1.7556258376792981E-4</v>
      </c>
      <c r="O6649">
        <v>1.7556258376792981E-4</v>
      </c>
      <c r="P6649">
        <v>1.7556258376792981E-4</v>
      </c>
      <c r="Q6649">
        <v>1.7556258376792981E-4</v>
      </c>
      <c r="R6649">
        <v>1.7556258376792981E-4</v>
      </c>
      <c r="S6649">
        <v>1.7556258376792981E-4</v>
      </c>
      <c r="T6649">
        <v>1.7556258376792981E-4</v>
      </c>
      <c r="U6649">
        <v>0.18152846445478851</v>
      </c>
      <c r="V6649">
        <v>0.45112111446316672</v>
      </c>
      <c r="W6649">
        <v>0.36288136632580908</v>
      </c>
      <c r="X6649">
        <v>1.7556258376792981E-4</v>
      </c>
      <c r="Y6649">
        <v>1.7556258376792981E-4</v>
      </c>
      <c r="Z6649">
        <v>1.7556258376792981E-4</v>
      </c>
      <c r="AA6649">
        <v>1.7556258376792981E-4</v>
      </c>
      <c r="AB6649" s="7">
        <f t="shared" si="309"/>
        <v>0.99921775950289082</v>
      </c>
      <c r="AC6649">
        <f>INDEX(SHELF_days!$C$2:$C$289,MATCH(A6649&amp;"|"&amp;C6649,SHELF_days!$D$2:$D$289,0))</f>
        <v>9</v>
      </c>
      <c r="AD6649" s="8">
        <f t="shared" si="310"/>
        <v>8.9929598355260172</v>
      </c>
      <c r="AE6649" s="7">
        <f t="shared" si="311"/>
        <v>0.45112111446316672</v>
      </c>
    </row>
    <row r="6650" spans="1:31" x14ac:dyDescent="0.45">
      <c r="A6650" t="s">
        <v>102</v>
      </c>
      <c r="B6650" t="s">
        <v>184</v>
      </c>
      <c r="C6650" t="s">
        <v>134</v>
      </c>
      <c r="D6650">
        <v>0.91451168380431691</v>
      </c>
      <c r="E6650">
        <v>0.91451168380431691</v>
      </c>
      <c r="F6650">
        <v>0.91451168380431691</v>
      </c>
      <c r="G6650">
        <v>0.91451168380431691</v>
      </c>
      <c r="H6650">
        <v>0.91451168380431691</v>
      </c>
      <c r="I6650">
        <v>0.91451168380431691</v>
      </c>
      <c r="J6650">
        <v>0.91451168380431691</v>
      </c>
      <c r="K6650">
        <v>0.91451168380431691</v>
      </c>
      <c r="L6650">
        <v>0.91451168380431691</v>
      </c>
      <c r="M6650">
        <v>0.91451168380431691</v>
      </c>
      <c r="N6650">
        <v>0.91451168380431691</v>
      </c>
      <c r="O6650">
        <v>0.91451168380431691</v>
      </c>
      <c r="P6650">
        <v>0.91451168380431691</v>
      </c>
      <c r="Q6650">
        <v>0.91451168380431691</v>
      </c>
      <c r="R6650">
        <v>0.91451168380431691</v>
      </c>
      <c r="S6650">
        <v>0.91451168380431691</v>
      </c>
      <c r="T6650">
        <v>0.91451168380431691</v>
      </c>
      <c r="U6650">
        <v>0.91451168380431691</v>
      </c>
      <c r="V6650">
        <v>0.91451168380431691</v>
      </c>
      <c r="W6650">
        <v>0.91451168380431691</v>
      </c>
      <c r="X6650">
        <v>0.91451168380431691</v>
      </c>
      <c r="Y6650">
        <v>0.91451168380431691</v>
      </c>
      <c r="Z6650">
        <v>0.91451168380431691</v>
      </c>
      <c r="AA6650">
        <v>0.91451168380431691</v>
      </c>
      <c r="AB6650" s="7">
        <f t="shared" si="309"/>
        <v>21.94828041130361</v>
      </c>
      <c r="AC6650">
        <f>INDEX(SHELF_days!$C$2:$C$289,MATCH(A6650&amp;"|"&amp;C6650,SHELF_days!$D$2:$D$289,0))</f>
        <v>39</v>
      </c>
      <c r="AD6650" s="8">
        <f t="shared" si="310"/>
        <v>855.98293604084085</v>
      </c>
      <c r="AE6650" s="7">
        <f t="shared" si="311"/>
        <v>0.91451168380431691</v>
      </c>
    </row>
    <row r="6651" spans="1:31" x14ac:dyDescent="0.45">
      <c r="A6651" t="s">
        <v>102</v>
      </c>
      <c r="B6651" t="s">
        <v>184</v>
      </c>
      <c r="C6651" t="s">
        <v>135</v>
      </c>
      <c r="D6651">
        <v>0.9145116838043168</v>
      </c>
      <c r="E6651">
        <v>0.9145116838043168</v>
      </c>
      <c r="F6651">
        <v>0.9145116838043168</v>
      </c>
      <c r="G6651">
        <v>0.9145116838043168</v>
      </c>
      <c r="H6651">
        <v>0.9145116838043168</v>
      </c>
      <c r="I6651">
        <v>0.9145116838043168</v>
      </c>
      <c r="J6651">
        <v>0.90821360351119074</v>
      </c>
      <c r="K6651">
        <v>0.91121809619730021</v>
      </c>
      <c r="L6651">
        <v>0.9145116838043168</v>
      </c>
      <c r="M6651">
        <v>0.9145116838043168</v>
      </c>
      <c r="N6651">
        <v>0.9145116838043168</v>
      </c>
      <c r="O6651">
        <v>0.9145116838043168</v>
      </c>
      <c r="P6651">
        <v>0.9145116838043168</v>
      </c>
      <c r="Q6651">
        <v>0.9145116838043168</v>
      </c>
      <c r="R6651">
        <v>0.9145116838043168</v>
      </c>
      <c r="S6651">
        <v>0.9145116838043168</v>
      </c>
      <c r="T6651">
        <v>0.9145116838043168</v>
      </c>
      <c r="U6651">
        <v>0.9145116838043168</v>
      </c>
      <c r="V6651">
        <v>0.9145116838043168</v>
      </c>
      <c r="W6651">
        <v>0.9145116838043168</v>
      </c>
      <c r="X6651">
        <v>0.9145116838043168</v>
      </c>
      <c r="Y6651">
        <v>0.9145116838043168</v>
      </c>
      <c r="Z6651">
        <v>0.9145116838043168</v>
      </c>
      <c r="AA6651">
        <v>0.9145116838043168</v>
      </c>
      <c r="AB6651" s="7">
        <f t="shared" si="309"/>
        <v>21.938688743403468</v>
      </c>
      <c r="AC6651">
        <f>INDEX(SHELF_days!$C$2:$C$289,MATCH(A6651&amp;"|"&amp;C6651,SHELF_days!$D$2:$D$289,0))</f>
        <v>102</v>
      </c>
      <c r="AD6651" s="8">
        <f t="shared" si="310"/>
        <v>2237.7462518271536</v>
      </c>
      <c r="AE6651" s="7">
        <f t="shared" si="311"/>
        <v>0.9145116838043168</v>
      </c>
    </row>
    <row r="6652" spans="1:31" x14ac:dyDescent="0.45">
      <c r="A6652" t="s">
        <v>102</v>
      </c>
      <c r="B6652" t="s">
        <v>184</v>
      </c>
      <c r="C6652" t="s">
        <v>136</v>
      </c>
      <c r="D6652">
        <v>0.91451168380431669</v>
      </c>
      <c r="E6652">
        <v>0.91451168380431669</v>
      </c>
      <c r="F6652">
        <v>0.91451168380431669</v>
      </c>
      <c r="G6652">
        <v>0.91451168380431669</v>
      </c>
      <c r="H6652">
        <v>0.91451168380431669</v>
      </c>
      <c r="I6652">
        <v>0.91451168380431669</v>
      </c>
      <c r="J6652">
        <v>0.91451168380431669</v>
      </c>
      <c r="K6652">
        <v>0.91451168380431669</v>
      </c>
      <c r="L6652">
        <v>0.91451168380431669</v>
      </c>
      <c r="M6652">
        <v>0.91451168380431669</v>
      </c>
      <c r="N6652">
        <v>0.91451168380431669</v>
      </c>
      <c r="O6652">
        <v>0.91451168380431669</v>
      </c>
      <c r="P6652">
        <v>0.91451168380431669</v>
      </c>
      <c r="Q6652">
        <v>0.91451168380431669</v>
      </c>
      <c r="R6652">
        <v>0.91451168380431669</v>
      </c>
      <c r="S6652">
        <v>0.91451168380431669</v>
      </c>
      <c r="T6652">
        <v>0.91451168380431669</v>
      </c>
      <c r="U6652">
        <v>0.91451168380431669</v>
      </c>
      <c r="V6652">
        <v>0.91451168380431669</v>
      </c>
      <c r="W6652">
        <v>0.91451168380431669</v>
      </c>
      <c r="X6652">
        <v>0.91451168380431669</v>
      </c>
      <c r="Y6652">
        <v>0.91451168380431669</v>
      </c>
      <c r="Z6652">
        <v>0.91451168380431669</v>
      </c>
      <c r="AA6652">
        <v>0.91451168380431669</v>
      </c>
      <c r="AB6652" s="7">
        <f t="shared" si="309"/>
        <v>21.948280411303607</v>
      </c>
      <c r="AC6652">
        <f>INDEX(SHELF_days!$C$2:$C$289,MATCH(A6652&amp;"|"&amp;C6652,SHELF_days!$D$2:$D$289,0))</f>
        <v>72</v>
      </c>
      <c r="AD6652" s="8">
        <f t="shared" si="310"/>
        <v>1580.2761896138597</v>
      </c>
      <c r="AE6652" s="7">
        <f t="shared" si="311"/>
        <v>0.91451168380431669</v>
      </c>
    </row>
    <row r="6653" spans="1:31" x14ac:dyDescent="0.45">
      <c r="A6653" t="s">
        <v>102</v>
      </c>
      <c r="B6653" t="s">
        <v>184</v>
      </c>
      <c r="C6653" t="s">
        <v>137</v>
      </c>
      <c r="D6653">
        <v>0.9145116838043168</v>
      </c>
      <c r="E6653">
        <v>0.9145116838043168</v>
      </c>
      <c r="F6653">
        <v>0.9145116838043168</v>
      </c>
      <c r="G6653">
        <v>0.9145116838043168</v>
      </c>
      <c r="H6653">
        <v>0.9145116838043168</v>
      </c>
      <c r="I6653">
        <v>0.9145116838043168</v>
      </c>
      <c r="J6653">
        <v>0.9145116838043168</v>
      </c>
      <c r="K6653">
        <v>0.9145116838043168</v>
      </c>
      <c r="L6653">
        <v>0.9145116838043168</v>
      </c>
      <c r="M6653">
        <v>0.9145116838043168</v>
      </c>
      <c r="N6653">
        <v>0.9145116838043168</v>
      </c>
      <c r="O6653">
        <v>0.9145116838043168</v>
      </c>
      <c r="P6653">
        <v>0.9145116838043168</v>
      </c>
      <c r="Q6653">
        <v>0.9145116838043168</v>
      </c>
      <c r="R6653">
        <v>0.9145116838043168</v>
      </c>
      <c r="S6653">
        <v>0.9145116838043168</v>
      </c>
      <c r="T6653">
        <v>0.9145116838043168</v>
      </c>
      <c r="U6653">
        <v>0.9145116838043168</v>
      </c>
      <c r="V6653">
        <v>0.9145116838043168</v>
      </c>
      <c r="W6653">
        <v>0.9145116838043168</v>
      </c>
      <c r="X6653">
        <v>0.9145116838043168</v>
      </c>
      <c r="Y6653">
        <v>0.9145116838043168</v>
      </c>
      <c r="Z6653">
        <v>0.9145116838043168</v>
      </c>
      <c r="AA6653">
        <v>0.9145116838043168</v>
      </c>
      <c r="AB6653" s="7">
        <f t="shared" si="309"/>
        <v>21.94828041130361</v>
      </c>
      <c r="AC6653">
        <f>INDEX(SHELF_days!$C$2:$C$289,MATCH(A6653&amp;"|"&amp;C6653,SHELF_days!$D$2:$D$289,0))</f>
        <v>138</v>
      </c>
      <c r="AD6653" s="8">
        <f t="shared" si="310"/>
        <v>3028.8626967598984</v>
      </c>
      <c r="AE6653" s="7">
        <f t="shared" si="311"/>
        <v>0.9145116838043168</v>
      </c>
    </row>
    <row r="6654" spans="1:31" x14ac:dyDescent="0.45">
      <c r="A6654" t="s">
        <v>102</v>
      </c>
      <c r="B6654" t="s">
        <v>184</v>
      </c>
      <c r="C6654" t="s">
        <v>138</v>
      </c>
      <c r="D6654">
        <v>0.9145116838043168</v>
      </c>
      <c r="E6654">
        <v>0.9145116838043168</v>
      </c>
      <c r="F6654">
        <v>0.9145116838043168</v>
      </c>
      <c r="G6654">
        <v>0.9145116838043168</v>
      </c>
      <c r="H6654">
        <v>0.9145116838043168</v>
      </c>
      <c r="I6654">
        <v>0.9145116838043168</v>
      </c>
      <c r="J6654">
        <v>0.9145116838043168</v>
      </c>
      <c r="K6654">
        <v>0.9145116838043168</v>
      </c>
      <c r="L6654">
        <v>0.9145116838043168</v>
      </c>
      <c r="M6654">
        <v>0.9145116838043168</v>
      </c>
      <c r="N6654">
        <v>0.9145116838043168</v>
      </c>
      <c r="O6654">
        <v>0.9145116838043168</v>
      </c>
      <c r="P6654">
        <v>0.9145116838043168</v>
      </c>
      <c r="Q6654">
        <v>0.9145116838043168</v>
      </c>
      <c r="R6654">
        <v>0.9145116838043168</v>
      </c>
      <c r="S6654">
        <v>0.9145116838043168</v>
      </c>
      <c r="T6654">
        <v>0.9145116838043168</v>
      </c>
      <c r="U6654">
        <v>0.9145116838043168</v>
      </c>
      <c r="V6654">
        <v>0.9145116838043168</v>
      </c>
      <c r="W6654">
        <v>0.9145116838043168</v>
      </c>
      <c r="X6654">
        <v>0.9145116838043168</v>
      </c>
      <c r="Y6654">
        <v>0.9145116838043168</v>
      </c>
      <c r="Z6654">
        <v>0.9145116838043168</v>
      </c>
      <c r="AA6654">
        <v>0.9145116838043168</v>
      </c>
      <c r="AB6654" s="7">
        <f t="shared" si="309"/>
        <v>21.94828041130361</v>
      </c>
      <c r="AC6654">
        <f>INDEX(SHELF_days!$C$2:$C$289,MATCH(A6654&amp;"|"&amp;C6654,SHELF_days!$D$2:$D$289,0))</f>
        <v>5</v>
      </c>
      <c r="AD6654" s="8">
        <f t="shared" si="310"/>
        <v>109.74140205651806</v>
      </c>
      <c r="AE6654" s="7">
        <f t="shared" si="311"/>
        <v>0.9145116838043168</v>
      </c>
    </row>
    <row r="6655" spans="1:31" x14ac:dyDescent="0.45">
      <c r="A6655" t="s">
        <v>102</v>
      </c>
      <c r="B6655" t="s">
        <v>184</v>
      </c>
      <c r="C6655" t="s">
        <v>139</v>
      </c>
      <c r="D6655">
        <v>0.91451168380431669</v>
      </c>
      <c r="E6655">
        <v>0.91451168380431669</v>
      </c>
      <c r="F6655">
        <v>0.91451168380431669</v>
      </c>
      <c r="G6655">
        <v>0.91451168380431669</v>
      </c>
      <c r="H6655">
        <v>0.91451168380431669</v>
      </c>
      <c r="I6655">
        <v>0.91451168380431669</v>
      </c>
      <c r="J6655">
        <v>0.91451168380431669</v>
      </c>
      <c r="K6655">
        <v>0.91451168380431669</v>
      </c>
      <c r="L6655">
        <v>0.91451168380431669</v>
      </c>
      <c r="M6655">
        <v>0.91451168380431669</v>
      </c>
      <c r="N6655">
        <v>0.91451168380431669</v>
      </c>
      <c r="O6655">
        <v>0.91451168380431669</v>
      </c>
      <c r="P6655">
        <v>0.91451168380431669</v>
      </c>
      <c r="Q6655">
        <v>0.91451168380431669</v>
      </c>
      <c r="R6655">
        <v>0.91451168380431669</v>
      </c>
      <c r="S6655">
        <v>0.91451168380431669</v>
      </c>
      <c r="T6655">
        <v>0.91451168380431669</v>
      </c>
      <c r="U6655">
        <v>0.91451168380431669</v>
      </c>
      <c r="V6655">
        <v>0.91451168380431669</v>
      </c>
      <c r="W6655">
        <v>0.91451168380431669</v>
      </c>
      <c r="X6655">
        <v>0.91451168380431669</v>
      </c>
      <c r="Y6655">
        <v>0.91451168380431669</v>
      </c>
      <c r="Z6655">
        <v>0.91451168380431669</v>
      </c>
      <c r="AA6655">
        <v>0.91451168380431669</v>
      </c>
      <c r="AB6655" s="7">
        <f t="shared" si="309"/>
        <v>21.948280411303607</v>
      </c>
      <c r="AC6655">
        <f>INDEX(SHELF_days!$C$2:$C$289,MATCH(A6655&amp;"|"&amp;C6655,SHELF_days!$D$2:$D$289,0))</f>
        <v>9</v>
      </c>
      <c r="AD6655" s="8">
        <f t="shared" si="310"/>
        <v>197.53452370173247</v>
      </c>
      <c r="AE6655" s="7">
        <f t="shared" si="311"/>
        <v>0.91451168380431669</v>
      </c>
    </row>
    <row r="6656" spans="1:31" x14ac:dyDescent="0.45">
      <c r="A6656" t="s">
        <v>102</v>
      </c>
      <c r="B6656" t="s">
        <v>185</v>
      </c>
      <c r="C6656" t="s">
        <v>134</v>
      </c>
      <c r="D6656">
        <v>0.57479048055995763</v>
      </c>
      <c r="E6656">
        <v>0.56070419013187822</v>
      </c>
      <c r="F6656">
        <v>0.53974538250301962</v>
      </c>
      <c r="G6656">
        <v>0.51856223063450368</v>
      </c>
      <c r="H6656">
        <v>0.49539157838930248</v>
      </c>
      <c r="I6656">
        <v>0.46064112963304171</v>
      </c>
      <c r="J6656">
        <v>0.46078094981057482</v>
      </c>
      <c r="K6656">
        <v>0.45895775789110371</v>
      </c>
      <c r="L6656">
        <v>0.46735644787715908</v>
      </c>
      <c r="M6656">
        <v>0.44399620895055708</v>
      </c>
      <c r="N6656">
        <v>0.40101137866545489</v>
      </c>
      <c r="O6656">
        <v>0.37253861889707812</v>
      </c>
      <c r="P6656">
        <v>0.37881709782946787</v>
      </c>
      <c r="Q6656">
        <v>0.37495031947339752</v>
      </c>
      <c r="R6656">
        <v>0.39274065968934502</v>
      </c>
      <c r="S6656">
        <v>0.39456859127585098</v>
      </c>
      <c r="T6656">
        <v>0.42861914919994071</v>
      </c>
      <c r="U6656">
        <v>0.42240070604999441</v>
      </c>
      <c r="V6656">
        <v>0.45242017716079941</v>
      </c>
      <c r="W6656">
        <v>0.5096619258872418</v>
      </c>
      <c r="X6656">
        <v>0.53211293868762577</v>
      </c>
      <c r="Y6656">
        <v>0.55656488092129408</v>
      </c>
      <c r="Z6656">
        <v>0.56593362276051684</v>
      </c>
      <c r="AA6656">
        <v>0.58462607960212987</v>
      </c>
      <c r="AB6656" s="7">
        <f t="shared" si="309"/>
        <v>11.347892502481233</v>
      </c>
      <c r="AC6656">
        <f>INDEX(SHELF_days!$C$2:$C$289,MATCH(A6656&amp;"|"&amp;C6656,SHELF_days!$D$2:$D$289,0))</f>
        <v>39</v>
      </c>
      <c r="AD6656" s="8">
        <f t="shared" si="310"/>
        <v>442.56780759676809</v>
      </c>
      <c r="AE6656" s="7">
        <f t="shared" si="311"/>
        <v>0.58462607960212987</v>
      </c>
    </row>
    <row r="6657" spans="1:31" x14ac:dyDescent="0.45">
      <c r="A6657" t="s">
        <v>102</v>
      </c>
      <c r="B6657" t="s">
        <v>185</v>
      </c>
      <c r="C6657" t="s">
        <v>135</v>
      </c>
      <c r="D6657">
        <v>0.52418354543902312</v>
      </c>
      <c r="E6657">
        <v>0.51551808654661435</v>
      </c>
      <c r="F6657">
        <v>0.52146490495486242</v>
      </c>
      <c r="G6657">
        <v>0.53031702308726814</v>
      </c>
      <c r="H6657">
        <v>0.52946920352954785</v>
      </c>
      <c r="I6657">
        <v>0.52297177056706967</v>
      </c>
      <c r="J6657">
        <v>0.49317938526803068</v>
      </c>
      <c r="K6657">
        <v>0.48120329218532232</v>
      </c>
      <c r="L6657">
        <v>0.47883078679668972</v>
      </c>
      <c r="M6657">
        <v>0.47420296661023131</v>
      </c>
      <c r="N6657">
        <v>0.45891563526201312</v>
      </c>
      <c r="O6657">
        <v>0.4518851059264048</v>
      </c>
      <c r="P6657">
        <v>0.46698940248588833</v>
      </c>
      <c r="Q6657">
        <v>0.46944013561426068</v>
      </c>
      <c r="R6657">
        <v>0.50098162068485563</v>
      </c>
      <c r="S6657">
        <v>0.5235507766561861</v>
      </c>
      <c r="T6657">
        <v>0.55899700388645546</v>
      </c>
      <c r="U6657">
        <v>0.5641996016355576</v>
      </c>
      <c r="V6657">
        <v>0.56014414271090185</v>
      </c>
      <c r="W6657">
        <v>0.57564531668358254</v>
      </c>
      <c r="X6657">
        <v>0.59308678023189354</v>
      </c>
      <c r="Y6657">
        <v>0.60375082195773111</v>
      </c>
      <c r="Z6657">
        <v>0.60806754341086133</v>
      </c>
      <c r="AA6657">
        <v>0.62279308481345819</v>
      </c>
      <c r="AB6657" s="7">
        <f t="shared" si="309"/>
        <v>12.629787936944709</v>
      </c>
      <c r="AC6657">
        <f>INDEX(SHELF_days!$C$2:$C$289,MATCH(A6657&amp;"|"&amp;C6657,SHELF_days!$D$2:$D$289,0))</f>
        <v>102</v>
      </c>
      <c r="AD6657" s="8">
        <f t="shared" si="310"/>
        <v>1288.2383695683602</v>
      </c>
      <c r="AE6657" s="7">
        <f t="shared" si="311"/>
        <v>0.62279308481345819</v>
      </c>
    </row>
    <row r="6658" spans="1:31" x14ac:dyDescent="0.45">
      <c r="A6658" t="s">
        <v>102</v>
      </c>
      <c r="B6658" t="s">
        <v>185</v>
      </c>
      <c r="C6658" t="s">
        <v>136</v>
      </c>
      <c r="D6658">
        <v>0.56926590491532558</v>
      </c>
      <c r="E6658">
        <v>0.5507657995608839</v>
      </c>
      <c r="F6658">
        <v>0.55436261438208467</v>
      </c>
      <c r="G6658">
        <v>0.56596561551300317</v>
      </c>
      <c r="H6658">
        <v>0.56249288780792772</v>
      </c>
      <c r="I6658">
        <v>0.53507776498980286</v>
      </c>
      <c r="J6658">
        <v>0.5054517520716133</v>
      </c>
      <c r="K6658">
        <v>0.52397410752963625</v>
      </c>
      <c r="L6658">
        <v>0.52531467627039541</v>
      </c>
      <c r="M6658">
        <v>0.4983595315551485</v>
      </c>
      <c r="N6658">
        <v>0.48640994227229389</v>
      </c>
      <c r="O6658">
        <v>0.45010718673335531</v>
      </c>
      <c r="P6658">
        <v>0.42920578173858759</v>
      </c>
      <c r="Q6658">
        <v>0.40622099685273888</v>
      </c>
      <c r="R6658">
        <v>0.41261062755997091</v>
      </c>
      <c r="S6658">
        <v>0.41170479161225709</v>
      </c>
      <c r="T6658">
        <v>0.43259721098827092</v>
      </c>
      <c r="U6658">
        <v>0.42343316351912291</v>
      </c>
      <c r="V6658">
        <v>0.42239339906331541</v>
      </c>
      <c r="W6658">
        <v>0.41927196626285618</v>
      </c>
      <c r="X6658">
        <v>0.43620215565501091</v>
      </c>
      <c r="Y6658">
        <v>0.45600945459484038</v>
      </c>
      <c r="Z6658">
        <v>0.47569181064533</v>
      </c>
      <c r="AA6658">
        <v>0.49188817450591688</v>
      </c>
      <c r="AB6658" s="7">
        <f t="shared" ref="AB6658:AB6721" si="312">SUM(D6658:AA6658)</f>
        <v>11.544777316599687</v>
      </c>
      <c r="AC6658">
        <f>INDEX(SHELF_days!$C$2:$C$289,MATCH(A6658&amp;"|"&amp;C6658,SHELF_days!$D$2:$D$289,0))</f>
        <v>72</v>
      </c>
      <c r="AD6658" s="8">
        <f t="shared" ref="AD6658:AD6721" si="313">AB6658*AC6658</f>
        <v>831.22396679517749</v>
      </c>
      <c r="AE6658" s="7">
        <f t="shared" ref="AE6658:AE6721" si="314">MAX(D6658:AA6658)</f>
        <v>0.56926590491532558</v>
      </c>
    </row>
    <row r="6659" spans="1:31" x14ac:dyDescent="0.45">
      <c r="A6659" t="s">
        <v>102</v>
      </c>
      <c r="B6659" t="s">
        <v>185</v>
      </c>
      <c r="C6659" t="s">
        <v>137</v>
      </c>
      <c r="D6659">
        <v>0.49258626220389001</v>
      </c>
      <c r="E6659">
        <v>0.47390532824843817</v>
      </c>
      <c r="F6659">
        <v>0.47115651026789968</v>
      </c>
      <c r="G6659">
        <v>0.47898951412424279</v>
      </c>
      <c r="H6659">
        <v>0.47342825328503269</v>
      </c>
      <c r="I6659">
        <v>0.45002724635284702</v>
      </c>
      <c r="J6659">
        <v>0.43448290726676619</v>
      </c>
      <c r="K6659">
        <v>0.4239191682899856</v>
      </c>
      <c r="L6659">
        <v>0.40258920695233053</v>
      </c>
      <c r="M6659">
        <v>0.37734486451577492</v>
      </c>
      <c r="N6659">
        <v>0.34827075090597648</v>
      </c>
      <c r="O6659">
        <v>0.34051722233600318</v>
      </c>
      <c r="P6659">
        <v>0.3488130134638201</v>
      </c>
      <c r="Q6659">
        <v>0.36469623874290491</v>
      </c>
      <c r="R6659">
        <v>0.39296131179707322</v>
      </c>
      <c r="S6659">
        <v>0.43218169588502409</v>
      </c>
      <c r="T6659">
        <v>0.45019691269453538</v>
      </c>
      <c r="U6659">
        <v>0.45491386023865932</v>
      </c>
      <c r="V6659">
        <v>0.45649086423561569</v>
      </c>
      <c r="W6659">
        <v>0.47896428741817598</v>
      </c>
      <c r="X6659">
        <v>0.48604160631844662</v>
      </c>
      <c r="Y6659">
        <v>0.50575638873226536</v>
      </c>
      <c r="Z6659">
        <v>0.50739925005921926</v>
      </c>
      <c r="AA6659">
        <v>0.51046262050744062</v>
      </c>
      <c r="AB6659" s="7">
        <f t="shared" si="312"/>
        <v>10.556095284842369</v>
      </c>
      <c r="AC6659">
        <f>INDEX(SHELF_days!$C$2:$C$289,MATCH(A6659&amp;"|"&amp;C6659,SHELF_days!$D$2:$D$289,0))</f>
        <v>138</v>
      </c>
      <c r="AD6659" s="8">
        <f t="shared" si="313"/>
        <v>1456.741149308247</v>
      </c>
      <c r="AE6659" s="7">
        <f t="shared" si="314"/>
        <v>0.51046262050744062</v>
      </c>
    </row>
    <row r="6660" spans="1:31" x14ac:dyDescent="0.45">
      <c r="A6660" t="s">
        <v>102</v>
      </c>
      <c r="B6660" t="s">
        <v>185</v>
      </c>
      <c r="C6660" t="s">
        <v>138</v>
      </c>
      <c r="D6660">
        <v>0.1354435689929526</v>
      </c>
      <c r="E6660">
        <v>0.12570213133587599</v>
      </c>
      <c r="F6660">
        <v>0.12701454513787311</v>
      </c>
      <c r="G6660">
        <v>0.14607843388613051</v>
      </c>
      <c r="H6660">
        <v>0.15711996221091309</v>
      </c>
      <c r="I6660">
        <v>0.15777924989548439</v>
      </c>
      <c r="J6660">
        <v>0.15778541146262989</v>
      </c>
      <c r="K6660">
        <v>0.14875871559443429</v>
      </c>
      <c r="L6660">
        <v>0.15304716632772039</v>
      </c>
      <c r="M6660">
        <v>0.15939974205475779</v>
      </c>
      <c r="N6660">
        <v>0.1717783304501195</v>
      </c>
      <c r="O6660">
        <v>0.17505628417153929</v>
      </c>
      <c r="P6660">
        <v>0.2048043303501389</v>
      </c>
      <c r="Q6660">
        <v>0.22786707617584279</v>
      </c>
      <c r="R6660">
        <v>0.2442137138129232</v>
      </c>
      <c r="S6660">
        <v>0.28621711704397401</v>
      </c>
      <c r="T6660">
        <v>0.35933643435993112</v>
      </c>
      <c r="U6660">
        <v>0.27858909691781281</v>
      </c>
      <c r="V6660">
        <v>0.27529882006210188</v>
      </c>
      <c r="W6660">
        <v>0.2243180135000197</v>
      </c>
      <c r="X6660">
        <v>0.24009162539256629</v>
      </c>
      <c r="Y6660">
        <v>0.26317285591970668</v>
      </c>
      <c r="Z6660">
        <v>0.24023334143691341</v>
      </c>
      <c r="AA6660">
        <v>0.24025182613835</v>
      </c>
      <c r="AB6660" s="7">
        <f t="shared" si="312"/>
        <v>4.8993577926307115</v>
      </c>
      <c r="AC6660">
        <f>INDEX(SHELF_days!$C$2:$C$289,MATCH(A6660&amp;"|"&amp;C6660,SHELF_days!$D$2:$D$289,0))</f>
        <v>5</v>
      </c>
      <c r="AD6660" s="8">
        <f t="shared" si="313"/>
        <v>24.496788963153556</v>
      </c>
      <c r="AE6660" s="7">
        <f t="shared" si="314"/>
        <v>0.35933643435993112</v>
      </c>
    </row>
    <row r="6661" spans="1:31" x14ac:dyDescent="0.45">
      <c r="A6661" t="s">
        <v>102</v>
      </c>
      <c r="B6661" t="s">
        <v>185</v>
      </c>
      <c r="C6661" t="s">
        <v>139</v>
      </c>
      <c r="D6661">
        <v>0.48947831713344447</v>
      </c>
      <c r="E6661">
        <v>0.50424553972555519</v>
      </c>
      <c r="F6661">
        <v>0.5063644342050444</v>
      </c>
      <c r="G6661">
        <v>0.54378568533553895</v>
      </c>
      <c r="H6661">
        <v>0.51769487156709504</v>
      </c>
      <c r="I6661">
        <v>0.46590689970894877</v>
      </c>
      <c r="J6661">
        <v>0.49927520889483079</v>
      </c>
      <c r="K6661">
        <v>0.43948062284035949</v>
      </c>
      <c r="L6661">
        <v>0.51721563856688735</v>
      </c>
      <c r="M6661">
        <v>0.50314672691793627</v>
      </c>
      <c r="N6661">
        <v>0.50098333223128488</v>
      </c>
      <c r="O6661">
        <v>0.49006708910512797</v>
      </c>
      <c r="P6661">
        <v>0.53883931615482505</v>
      </c>
      <c r="Q6661">
        <v>0.49410976177116478</v>
      </c>
      <c r="R6661">
        <v>0.52595137154209981</v>
      </c>
      <c r="S6661">
        <v>0.52091257885420295</v>
      </c>
      <c r="T6661">
        <v>0.55839886874901135</v>
      </c>
      <c r="U6661">
        <v>0.56319119875108725</v>
      </c>
      <c r="V6661">
        <v>0.56315696782250102</v>
      </c>
      <c r="W6661">
        <v>0.61358254872291407</v>
      </c>
      <c r="X6661">
        <v>0.63272106089548952</v>
      </c>
      <c r="Y6661">
        <v>0.64109052293482915</v>
      </c>
      <c r="Z6661">
        <v>0.62840111770790408</v>
      </c>
      <c r="AA6661">
        <v>0.62865784967230109</v>
      </c>
      <c r="AB6661" s="7">
        <f t="shared" si="312"/>
        <v>12.886657529810384</v>
      </c>
      <c r="AC6661">
        <f>INDEX(SHELF_days!$C$2:$C$289,MATCH(A6661&amp;"|"&amp;C6661,SHELF_days!$D$2:$D$289,0))</f>
        <v>9</v>
      </c>
      <c r="AD6661" s="8">
        <f t="shared" si="313"/>
        <v>115.97991776829345</v>
      </c>
      <c r="AE6661" s="7">
        <f t="shared" si="314"/>
        <v>0.64109052293482915</v>
      </c>
    </row>
    <row r="6662" spans="1:31" x14ac:dyDescent="0.45">
      <c r="A6662" t="s">
        <v>102</v>
      </c>
      <c r="B6662" t="s">
        <v>186</v>
      </c>
      <c r="C6662" t="s">
        <v>134</v>
      </c>
      <c r="D6662">
        <v>0.41535442540794693</v>
      </c>
      <c r="E6662">
        <v>0.39581093414038399</v>
      </c>
      <c r="F6662">
        <v>0.37761319201457533</v>
      </c>
      <c r="G6662">
        <v>0.36990024170959668</v>
      </c>
      <c r="H6662">
        <v>0.37315414261950958</v>
      </c>
      <c r="I6662">
        <v>0.36146420231352638</v>
      </c>
      <c r="J6662">
        <v>0.35586026185756542</v>
      </c>
      <c r="K6662">
        <v>0.35449442690772548</v>
      </c>
      <c r="L6662">
        <v>0.32468708770827698</v>
      </c>
      <c r="M6662">
        <v>0.30444059315770827</v>
      </c>
      <c r="N6662">
        <v>0.31130993952307989</v>
      </c>
      <c r="O6662">
        <v>0.32812176089096279</v>
      </c>
      <c r="P6662">
        <v>0.34143865165190229</v>
      </c>
      <c r="Q6662">
        <v>0.34547589907716458</v>
      </c>
      <c r="R6662">
        <v>0.35443416948346779</v>
      </c>
      <c r="S6662">
        <v>0.37534349570087061</v>
      </c>
      <c r="T6662">
        <v>0.41939167283320911</v>
      </c>
      <c r="U6662">
        <v>0.47314129527102849</v>
      </c>
      <c r="V6662">
        <v>0.47067074087646499</v>
      </c>
      <c r="W6662">
        <v>0.47046988279560609</v>
      </c>
      <c r="X6662">
        <v>0.46428345390515458</v>
      </c>
      <c r="Y6662">
        <v>0.46239538794508173</v>
      </c>
      <c r="Z6662">
        <v>0.46410268163238172</v>
      </c>
      <c r="AA6662">
        <v>0.46488602814773111</v>
      </c>
      <c r="AB6662" s="7">
        <f t="shared" si="312"/>
        <v>9.3782445675709187</v>
      </c>
      <c r="AC6662">
        <f>INDEX(SHELF_days!$C$2:$C$289,MATCH(A6662&amp;"|"&amp;C6662,SHELF_days!$D$2:$D$289,0))</f>
        <v>39</v>
      </c>
      <c r="AD6662" s="8">
        <f t="shared" si="313"/>
        <v>365.75153813526583</v>
      </c>
      <c r="AE6662" s="7">
        <f t="shared" si="314"/>
        <v>0.47314129527102849</v>
      </c>
    </row>
    <row r="6663" spans="1:31" x14ac:dyDescent="0.45">
      <c r="A6663" t="s">
        <v>102</v>
      </c>
      <c r="B6663" t="s">
        <v>186</v>
      </c>
      <c r="C6663" t="s">
        <v>135</v>
      </c>
      <c r="D6663">
        <v>0.3326995528573598</v>
      </c>
      <c r="E6663">
        <v>0.32892873776876619</v>
      </c>
      <c r="F6663">
        <v>0.32898249684334901</v>
      </c>
      <c r="G6663">
        <v>0.32011992940498429</v>
      </c>
      <c r="H6663">
        <v>0.31227110451589551</v>
      </c>
      <c r="I6663">
        <v>0.30872300559343058</v>
      </c>
      <c r="J6663">
        <v>0.27972382478990832</v>
      </c>
      <c r="K6663">
        <v>0.24481114578227781</v>
      </c>
      <c r="L6663">
        <v>0.22814583266160959</v>
      </c>
      <c r="M6663">
        <v>0.22486652911205871</v>
      </c>
      <c r="N6663">
        <v>0.22594939047151219</v>
      </c>
      <c r="O6663">
        <v>0.2338826939063742</v>
      </c>
      <c r="P6663">
        <v>0.2478062942233196</v>
      </c>
      <c r="Q6663">
        <v>0.27132204941939619</v>
      </c>
      <c r="R6663">
        <v>0.29509124025279182</v>
      </c>
      <c r="S6663">
        <v>0.2964812963241471</v>
      </c>
      <c r="T6663">
        <v>0.29558275179183452</v>
      </c>
      <c r="U6663">
        <v>0.3013964117145746</v>
      </c>
      <c r="V6663">
        <v>0.3335520181828871</v>
      </c>
      <c r="W6663">
        <v>0.35635354567379218</v>
      </c>
      <c r="X6663">
        <v>0.36281999435932327</v>
      </c>
      <c r="Y6663">
        <v>0.35808919579603687</v>
      </c>
      <c r="Z6663">
        <v>0.34568620930300498</v>
      </c>
      <c r="AA6663">
        <v>0.33461951980674548</v>
      </c>
      <c r="AB6663" s="7">
        <f t="shared" si="312"/>
        <v>7.1679047705553796</v>
      </c>
      <c r="AC6663">
        <f>INDEX(SHELF_days!$C$2:$C$289,MATCH(A6663&amp;"|"&amp;C6663,SHELF_days!$D$2:$D$289,0))</f>
        <v>102</v>
      </c>
      <c r="AD6663" s="8">
        <f t="shared" si="313"/>
        <v>731.1262865966487</v>
      </c>
      <c r="AE6663" s="7">
        <f t="shared" si="314"/>
        <v>0.36281999435932327</v>
      </c>
    </row>
    <row r="6664" spans="1:31" x14ac:dyDescent="0.45">
      <c r="A6664" t="s">
        <v>102</v>
      </c>
      <c r="B6664" t="s">
        <v>186</v>
      </c>
      <c r="C6664" t="s">
        <v>136</v>
      </c>
      <c r="D6664">
        <v>0.35240801359280438</v>
      </c>
      <c r="E6664">
        <v>0.34517293813853589</v>
      </c>
      <c r="F6664">
        <v>0.34306225447217781</v>
      </c>
      <c r="G6664">
        <v>0.34611948184458308</v>
      </c>
      <c r="H6664">
        <v>0.34551021233264462</v>
      </c>
      <c r="I6664">
        <v>0.34185459526101408</v>
      </c>
      <c r="J6664">
        <v>0.32160726380177518</v>
      </c>
      <c r="K6664">
        <v>0.28060124968577749</v>
      </c>
      <c r="L6664">
        <v>0.2487016388107165</v>
      </c>
      <c r="M6664">
        <v>0.23885540830528321</v>
      </c>
      <c r="N6664">
        <v>0.23704935939489441</v>
      </c>
      <c r="O6664">
        <v>0.23066290933225431</v>
      </c>
      <c r="P6664">
        <v>0.23158769341287511</v>
      </c>
      <c r="Q6664">
        <v>0.23565674336760661</v>
      </c>
      <c r="R6664">
        <v>0.24170591923613791</v>
      </c>
      <c r="S6664">
        <v>0.24897363412854609</v>
      </c>
      <c r="T6664">
        <v>0.26014720178498812</v>
      </c>
      <c r="U6664">
        <v>0.30268726949354491</v>
      </c>
      <c r="V6664">
        <v>0.35469277426257351</v>
      </c>
      <c r="W6664">
        <v>0.36345102349668817</v>
      </c>
      <c r="X6664">
        <v>0.35888150215715009</v>
      </c>
      <c r="Y6664">
        <v>0.34663083304210268</v>
      </c>
      <c r="Z6664">
        <v>0.34099509005667239</v>
      </c>
      <c r="AA6664">
        <v>0.32932105101542403</v>
      </c>
      <c r="AB6664" s="7">
        <f t="shared" si="312"/>
        <v>7.2463360604267697</v>
      </c>
      <c r="AC6664">
        <f>INDEX(SHELF_days!$C$2:$C$289,MATCH(A6664&amp;"|"&amp;C6664,SHELF_days!$D$2:$D$289,0))</f>
        <v>72</v>
      </c>
      <c r="AD6664" s="8">
        <f t="shared" si="313"/>
        <v>521.73619635072737</v>
      </c>
      <c r="AE6664" s="7">
        <f t="shared" si="314"/>
        <v>0.36345102349668817</v>
      </c>
    </row>
    <row r="6665" spans="1:31" x14ac:dyDescent="0.45">
      <c r="A6665" t="s">
        <v>102</v>
      </c>
      <c r="B6665" t="s">
        <v>186</v>
      </c>
      <c r="C6665" t="s">
        <v>137</v>
      </c>
      <c r="D6665">
        <v>0.27810504222110438</v>
      </c>
      <c r="E6665">
        <v>0.27993285075691959</v>
      </c>
      <c r="F6665">
        <v>0.27787230883610931</v>
      </c>
      <c r="G6665">
        <v>0.2775317233946531</v>
      </c>
      <c r="H6665">
        <v>0.28135763318701168</v>
      </c>
      <c r="I6665">
        <v>0.2733936102809596</v>
      </c>
      <c r="J6665">
        <v>0.24772482084320649</v>
      </c>
      <c r="K6665">
        <v>0.2236284008601766</v>
      </c>
      <c r="L6665">
        <v>0.20141087722918019</v>
      </c>
      <c r="M6665">
        <v>0.18813372143641061</v>
      </c>
      <c r="N6665">
        <v>0.18824724991689601</v>
      </c>
      <c r="O6665">
        <v>0.19947521663690379</v>
      </c>
      <c r="P6665">
        <v>0.20820555678623251</v>
      </c>
      <c r="Q6665">
        <v>0.21962084549904129</v>
      </c>
      <c r="R6665">
        <v>0.23025846412052489</v>
      </c>
      <c r="S6665">
        <v>0.23300585334827209</v>
      </c>
      <c r="T6665">
        <v>0.25847596794517558</v>
      </c>
      <c r="U6665">
        <v>0.27222994335598399</v>
      </c>
      <c r="V6665">
        <v>0.29755814735228081</v>
      </c>
      <c r="W6665">
        <v>0.30884855473655559</v>
      </c>
      <c r="X6665">
        <v>0.3041655049165321</v>
      </c>
      <c r="Y6665">
        <v>0.30914940520984202</v>
      </c>
      <c r="Z6665">
        <v>0.30553352310638138</v>
      </c>
      <c r="AA6665">
        <v>0.29373223755992223</v>
      </c>
      <c r="AB6665" s="7">
        <f t="shared" si="312"/>
        <v>6.1575974595362766</v>
      </c>
      <c r="AC6665">
        <f>INDEX(SHELF_days!$C$2:$C$289,MATCH(A6665&amp;"|"&amp;C6665,SHELF_days!$D$2:$D$289,0))</f>
        <v>138</v>
      </c>
      <c r="AD6665" s="8">
        <f t="shared" si="313"/>
        <v>849.74844941600622</v>
      </c>
      <c r="AE6665" s="7">
        <f t="shared" si="314"/>
        <v>0.30914940520984202</v>
      </c>
    </row>
    <row r="6666" spans="1:31" x14ac:dyDescent="0.45">
      <c r="A6666" t="s">
        <v>102</v>
      </c>
      <c r="B6666" t="s">
        <v>186</v>
      </c>
      <c r="C6666" t="s">
        <v>138</v>
      </c>
      <c r="D6666">
        <v>7.0814524987584393E-2</v>
      </c>
      <c r="E6666">
        <v>8.0214683171777004E-2</v>
      </c>
      <c r="F6666">
        <v>6.5957776592418207E-2</v>
      </c>
      <c r="G6666">
        <v>7.4261249655121681E-2</v>
      </c>
      <c r="H6666">
        <v>9.9171668843232114E-2</v>
      </c>
      <c r="I6666">
        <v>8.272139202089504E-2</v>
      </c>
      <c r="J6666">
        <v>5.4207578862177433E-2</v>
      </c>
      <c r="K6666">
        <v>3.713062482756084E-2</v>
      </c>
      <c r="L6666">
        <v>3.3213892250813913E-2</v>
      </c>
      <c r="M6666">
        <v>3.2117207129324768E-2</v>
      </c>
      <c r="N6666">
        <v>4.4494082071845048E-2</v>
      </c>
      <c r="O6666">
        <v>5.2170877922269022E-2</v>
      </c>
      <c r="P6666">
        <v>6.0474350984972523E-2</v>
      </c>
      <c r="Q6666">
        <v>5.7967642135854473E-2</v>
      </c>
      <c r="R6666">
        <v>6.1571036106461641E-2</v>
      </c>
      <c r="S6666">
        <v>9.0554857174388881E-2</v>
      </c>
      <c r="T6666">
        <v>9.3061566023506903E-2</v>
      </c>
      <c r="U6666">
        <v>9.8858330237092368E-2</v>
      </c>
      <c r="V6666">
        <v>8.3348069233174546E-2</v>
      </c>
      <c r="W6666">
        <v>9.6351621387974332E-2</v>
      </c>
      <c r="X6666">
        <v>8.7108132506851607E-2</v>
      </c>
      <c r="Y6666">
        <v>9.259155811429727E-2</v>
      </c>
      <c r="Z6666">
        <v>9.321823532657679E-2</v>
      </c>
      <c r="AA6666">
        <v>9.509826696341532E-2</v>
      </c>
      <c r="AB6666" s="7">
        <f t="shared" si="312"/>
        <v>1.7366792245295859</v>
      </c>
      <c r="AC6666">
        <f>INDEX(SHELF_days!$C$2:$C$289,MATCH(A6666&amp;"|"&amp;C6666,SHELF_days!$D$2:$D$289,0))</f>
        <v>5</v>
      </c>
      <c r="AD6666" s="8">
        <f t="shared" si="313"/>
        <v>8.6833961226479293</v>
      </c>
      <c r="AE6666" s="7">
        <f t="shared" si="314"/>
        <v>9.9171668843232114E-2</v>
      </c>
    </row>
    <row r="6667" spans="1:31" x14ac:dyDescent="0.45">
      <c r="A6667" t="s">
        <v>102</v>
      </c>
      <c r="B6667" t="s">
        <v>186</v>
      </c>
      <c r="C6667" t="s">
        <v>139</v>
      </c>
      <c r="D6667">
        <v>0.40142156986570698</v>
      </c>
      <c r="E6667">
        <v>0.39106398816275401</v>
      </c>
      <c r="F6667">
        <v>0.38975841063717181</v>
      </c>
      <c r="G6667">
        <v>0.37957490593762971</v>
      </c>
      <c r="H6667">
        <v>0.36947843973979322</v>
      </c>
      <c r="I6667">
        <v>0.3748748268455333</v>
      </c>
      <c r="J6667">
        <v>0.38488425454166447</v>
      </c>
      <c r="K6667">
        <v>0.39698260627872711</v>
      </c>
      <c r="L6667">
        <v>0.37383036482506748</v>
      </c>
      <c r="M6667">
        <v>0.32909257494844713</v>
      </c>
      <c r="N6667">
        <v>0.31124968209882231</v>
      </c>
      <c r="O6667">
        <v>0.30271990893168449</v>
      </c>
      <c r="P6667">
        <v>0.31821276223526118</v>
      </c>
      <c r="Q6667">
        <v>0.3252628808734056</v>
      </c>
      <c r="R6667">
        <v>0.31560160718409658</v>
      </c>
      <c r="S6667">
        <v>0.31064041258688391</v>
      </c>
      <c r="T6667">
        <v>0.34597804427931161</v>
      </c>
      <c r="U6667">
        <v>0.35311520141916158</v>
      </c>
      <c r="V6667">
        <v>0.35711897249761398</v>
      </c>
      <c r="W6667">
        <v>0.38566760105701392</v>
      </c>
      <c r="X6667">
        <v>0.40159564686911797</v>
      </c>
      <c r="Y6667">
        <v>0.37922675193080768</v>
      </c>
      <c r="Z6667">
        <v>0.39193437317980878</v>
      </c>
      <c r="AA6667">
        <v>0.40472903293051549</v>
      </c>
      <c r="AB6667" s="7">
        <f t="shared" si="312"/>
        <v>8.6940148198559992</v>
      </c>
      <c r="AC6667">
        <f>INDEX(SHELF_days!$C$2:$C$289,MATCH(A6667&amp;"|"&amp;C6667,SHELF_days!$D$2:$D$289,0))</f>
        <v>9</v>
      </c>
      <c r="AD6667" s="8">
        <f t="shared" si="313"/>
        <v>78.246133378703988</v>
      </c>
      <c r="AE6667" s="7">
        <f t="shared" si="314"/>
        <v>0.40472903293051549</v>
      </c>
    </row>
    <row r="6668" spans="1:31" x14ac:dyDescent="0.45">
      <c r="A6668" t="s">
        <v>102</v>
      </c>
      <c r="B6668" t="s">
        <v>187</v>
      </c>
      <c r="C6668" t="s">
        <v>134</v>
      </c>
      <c r="D6668">
        <v>1.7556258376792981E-4</v>
      </c>
      <c r="E6668">
        <v>1.7556258376792981E-4</v>
      </c>
      <c r="F6668">
        <v>1.7556258376792981E-4</v>
      </c>
      <c r="G6668">
        <v>1.7556258376792981E-4</v>
      </c>
      <c r="H6668">
        <v>1.7556258376792981E-4</v>
      </c>
      <c r="I6668">
        <v>1.7556258376792981E-4</v>
      </c>
      <c r="J6668">
        <v>0.1118012766922666</v>
      </c>
      <c r="K6668">
        <v>8.3876901908854343E-2</v>
      </c>
      <c r="L6668">
        <v>1.7556258376792981E-4</v>
      </c>
      <c r="M6668">
        <v>1.7556258376792981E-4</v>
      </c>
      <c r="N6668">
        <v>1.7556258376792981E-4</v>
      </c>
      <c r="O6668">
        <v>1.7556258376792981E-4</v>
      </c>
      <c r="P6668">
        <v>1.7556258376792981E-4</v>
      </c>
      <c r="Q6668">
        <v>1.7556258376792981E-4</v>
      </c>
      <c r="R6668">
        <v>1.7556258376792981E-4</v>
      </c>
      <c r="S6668">
        <v>1.7556258376792981E-4</v>
      </c>
      <c r="T6668">
        <v>1.7556258376792981E-4</v>
      </c>
      <c r="U6668">
        <v>0.1675782412339408</v>
      </c>
      <c r="V6668">
        <v>0.6957963846305335</v>
      </c>
      <c r="W6668">
        <v>0.54423426819682952</v>
      </c>
      <c r="X6668">
        <v>0.12572757157139761</v>
      </c>
      <c r="Y6668">
        <v>1.7556258376792981E-4</v>
      </c>
      <c r="Z6668">
        <v>1.7556258376792981E-4</v>
      </c>
      <c r="AA6668">
        <v>1.7556258376792981E-4</v>
      </c>
      <c r="AB6668" s="7">
        <f t="shared" si="312"/>
        <v>1.7321747707416451</v>
      </c>
      <c r="AC6668">
        <f>INDEX(SHELF_days!$C$2:$C$289,MATCH(A6668&amp;"|"&amp;C6668,SHELF_days!$D$2:$D$289,0))</f>
        <v>39</v>
      </c>
      <c r="AD6668" s="8">
        <f t="shared" si="313"/>
        <v>67.55481605892416</v>
      </c>
      <c r="AE6668" s="7">
        <f t="shared" si="314"/>
        <v>0.6957963846305335</v>
      </c>
    </row>
    <row r="6669" spans="1:31" x14ac:dyDescent="0.45">
      <c r="A6669" t="s">
        <v>102</v>
      </c>
      <c r="B6669" t="s">
        <v>187</v>
      </c>
      <c r="C6669" t="s">
        <v>135</v>
      </c>
      <c r="D6669">
        <v>1.7556258376792981E-4</v>
      </c>
      <c r="E6669">
        <v>1.7556258376792981E-4</v>
      </c>
      <c r="F6669">
        <v>1.7556258376792981E-4</v>
      </c>
      <c r="G6669">
        <v>1.7556258376792981E-4</v>
      </c>
      <c r="H6669">
        <v>1.7556258376792981E-4</v>
      </c>
      <c r="I6669">
        <v>1.7556258376792981E-4</v>
      </c>
      <c r="J6669">
        <v>1.7556258376792981E-4</v>
      </c>
      <c r="K6669">
        <v>1.7556258376792981E-4</v>
      </c>
      <c r="L6669">
        <v>1.7556258376792981E-4</v>
      </c>
      <c r="M6669">
        <v>1.7556258376792981E-4</v>
      </c>
      <c r="N6669">
        <v>1.7556258376792981E-4</v>
      </c>
      <c r="O6669">
        <v>1.7556258376792981E-4</v>
      </c>
      <c r="P6669">
        <v>1.7556258376792981E-4</v>
      </c>
      <c r="Q6669">
        <v>1.6177289219446219E-2</v>
      </c>
      <c r="R6669">
        <v>1.6177289219446219E-2</v>
      </c>
      <c r="S6669">
        <v>3.2179015855124497E-2</v>
      </c>
      <c r="T6669">
        <v>0.2018394039237455</v>
      </c>
      <c r="U6669">
        <v>0.55053797868967258</v>
      </c>
      <c r="V6669">
        <v>1</v>
      </c>
      <c r="W6669">
        <v>0.515524480785304</v>
      </c>
      <c r="X6669">
        <v>8.0184195762159349E-2</v>
      </c>
      <c r="Y6669">
        <v>1.7556258376792981E-4</v>
      </c>
      <c r="Z6669">
        <v>1.7556258376792981E-4</v>
      </c>
      <c r="AA6669">
        <v>1.7556258376792981E-4</v>
      </c>
      <c r="AB6669" s="7">
        <f t="shared" si="312"/>
        <v>2.4154286547951855</v>
      </c>
      <c r="AC6669">
        <f>INDEX(SHELF_days!$C$2:$C$289,MATCH(A6669&amp;"|"&amp;C6669,SHELF_days!$D$2:$D$289,0))</f>
        <v>102</v>
      </c>
      <c r="AD6669" s="8">
        <f t="shared" si="313"/>
        <v>246.37372278910891</v>
      </c>
      <c r="AE6669" s="7">
        <f t="shared" si="314"/>
        <v>1</v>
      </c>
    </row>
    <row r="6670" spans="1:31" x14ac:dyDescent="0.45">
      <c r="A6670" t="s">
        <v>102</v>
      </c>
      <c r="B6670" t="s">
        <v>187</v>
      </c>
      <c r="C6670" t="s">
        <v>136</v>
      </c>
      <c r="D6670">
        <v>1.7556258376792981E-4</v>
      </c>
      <c r="E6670">
        <v>1.7556258376792981E-4</v>
      </c>
      <c r="F6670">
        <v>1.7556258376792981E-4</v>
      </c>
      <c r="G6670">
        <v>1.7556258376792981E-4</v>
      </c>
      <c r="H6670">
        <v>1.7556258376792981E-4</v>
      </c>
      <c r="I6670">
        <v>1.7556258376792981E-4</v>
      </c>
      <c r="J6670">
        <v>4.551378805152307E-2</v>
      </c>
      <c r="K6670">
        <v>4.551378805152307E-2</v>
      </c>
      <c r="L6670">
        <v>1.7556258376792981E-4</v>
      </c>
      <c r="M6670">
        <v>1.7556258376792981E-4</v>
      </c>
      <c r="N6670">
        <v>1.7556258376792981E-4</v>
      </c>
      <c r="O6670">
        <v>1.7556258376792981E-4</v>
      </c>
      <c r="P6670">
        <v>1.7556258376792981E-4</v>
      </c>
      <c r="Q6670">
        <v>1.7556258376792981E-4</v>
      </c>
      <c r="R6670">
        <v>1.7556258376792981E-4</v>
      </c>
      <c r="S6670">
        <v>1.7556258376792981E-4</v>
      </c>
      <c r="T6670">
        <v>1.7556258376792981E-4</v>
      </c>
      <c r="U6670">
        <v>6.8182900785400638E-2</v>
      </c>
      <c r="V6670">
        <v>0.4318089486692972</v>
      </c>
      <c r="W6670">
        <v>0.29502956234533501</v>
      </c>
      <c r="X6670">
        <v>0.13619023898703339</v>
      </c>
      <c r="Y6670">
        <v>1.7556258376792981E-4</v>
      </c>
      <c r="Z6670">
        <v>1.7556258376792981E-4</v>
      </c>
      <c r="AA6670">
        <v>1.7556258376792981E-4</v>
      </c>
      <c r="AB6670" s="7">
        <f t="shared" si="312"/>
        <v>1.0253993533979346</v>
      </c>
      <c r="AC6670">
        <f>INDEX(SHELF_days!$C$2:$C$289,MATCH(A6670&amp;"|"&amp;C6670,SHELF_days!$D$2:$D$289,0))</f>
        <v>72</v>
      </c>
      <c r="AD6670" s="8">
        <f t="shared" si="313"/>
        <v>73.828753444651298</v>
      </c>
      <c r="AE6670" s="7">
        <f t="shared" si="314"/>
        <v>0.4318089486692972</v>
      </c>
    </row>
    <row r="6671" spans="1:31" x14ac:dyDescent="0.45">
      <c r="A6671" t="s">
        <v>102</v>
      </c>
      <c r="B6671" t="s">
        <v>187</v>
      </c>
      <c r="C6671" t="s">
        <v>137</v>
      </c>
      <c r="D6671">
        <v>1.7556258376792981E-4</v>
      </c>
      <c r="E6671">
        <v>1.7556258376792981E-4</v>
      </c>
      <c r="F6671">
        <v>1.7556258376792981E-4</v>
      </c>
      <c r="G6671">
        <v>1.7556258376792981E-4</v>
      </c>
      <c r="H6671">
        <v>1.7556258376792981E-4</v>
      </c>
      <c r="I6671">
        <v>1.7556258376792981E-4</v>
      </c>
      <c r="J6671">
        <v>6.7102614184091983E-2</v>
      </c>
      <c r="K6671">
        <v>5.1319271915206827E-2</v>
      </c>
      <c r="L6671">
        <v>3.5657652080271947E-2</v>
      </c>
      <c r="M6671">
        <v>3.5657652080271947E-2</v>
      </c>
      <c r="N6671">
        <v>3.5657652080271947E-2</v>
      </c>
      <c r="O6671">
        <v>3.5657652080271947E-2</v>
      </c>
      <c r="P6671">
        <v>5.9312378411274638E-2</v>
      </c>
      <c r="Q6671">
        <v>0.1136479204551873</v>
      </c>
      <c r="R6671">
        <v>0.20069974780195621</v>
      </c>
      <c r="S6671">
        <v>0.28412695155998369</v>
      </c>
      <c r="T6671">
        <v>0.56636070174601227</v>
      </c>
      <c r="U6671">
        <v>1</v>
      </c>
      <c r="V6671">
        <v>1</v>
      </c>
      <c r="W6671">
        <v>1</v>
      </c>
      <c r="X6671">
        <v>0.23266541142878561</v>
      </c>
      <c r="Y6671">
        <v>1.2002925749269269E-2</v>
      </c>
      <c r="Z6671">
        <v>1.7556258376792981E-4</v>
      </c>
      <c r="AA6671">
        <v>1.7556258376792981E-4</v>
      </c>
      <c r="AB6671" s="7">
        <f t="shared" si="312"/>
        <v>4.7312730322429983</v>
      </c>
      <c r="AC6671">
        <f>INDEX(SHELF_days!$C$2:$C$289,MATCH(A6671&amp;"|"&amp;C6671,SHELF_days!$D$2:$D$289,0))</f>
        <v>138</v>
      </c>
      <c r="AD6671" s="8">
        <f t="shared" si="313"/>
        <v>652.91567844953374</v>
      </c>
      <c r="AE6671" s="7">
        <f t="shared" si="314"/>
        <v>1</v>
      </c>
    </row>
    <row r="6672" spans="1:31" x14ac:dyDescent="0.45">
      <c r="A6672" t="s">
        <v>102</v>
      </c>
      <c r="B6672" t="s">
        <v>187</v>
      </c>
      <c r="C6672" t="s">
        <v>138</v>
      </c>
      <c r="D6672">
        <v>1.7556258376792981E-4</v>
      </c>
      <c r="E6672">
        <v>1.7556258376792981E-4</v>
      </c>
      <c r="F6672">
        <v>1.7556258376792981E-4</v>
      </c>
      <c r="G6672">
        <v>1.7556258376792981E-4</v>
      </c>
      <c r="H6672">
        <v>1.7556258376792981E-4</v>
      </c>
      <c r="I6672">
        <v>1.7556258376792981E-4</v>
      </c>
      <c r="J6672">
        <v>1.7556258376792981E-4</v>
      </c>
      <c r="K6672">
        <v>1.7556258376792981E-4</v>
      </c>
      <c r="L6672">
        <v>1.7556258376792981E-4</v>
      </c>
      <c r="M6672">
        <v>1.7556258376792981E-4</v>
      </c>
      <c r="N6672">
        <v>1.7556258376792981E-4</v>
      </c>
      <c r="O6672">
        <v>1.7556258376792981E-4</v>
      </c>
      <c r="P6672">
        <v>1.7556258376792981E-4</v>
      </c>
      <c r="Q6672">
        <v>1.7556258376792981E-4</v>
      </c>
      <c r="R6672">
        <v>1.7556258376792981E-4</v>
      </c>
      <c r="S6672">
        <v>1.7556258376792981E-4</v>
      </c>
      <c r="T6672">
        <v>0.32661078595160498</v>
      </c>
      <c r="U6672">
        <v>0.53844839516972676</v>
      </c>
      <c r="V6672">
        <v>0.86488361853756379</v>
      </c>
      <c r="W6672">
        <v>0.32661078595160498</v>
      </c>
      <c r="X6672">
        <v>1.7556258376792981E-4</v>
      </c>
      <c r="Y6672">
        <v>1.7556258376792981E-4</v>
      </c>
      <c r="Z6672">
        <v>1.7556258376792981E-4</v>
      </c>
      <c r="AA6672">
        <v>1.7556258376792981E-4</v>
      </c>
      <c r="AB6672" s="7">
        <f t="shared" si="312"/>
        <v>2.0600648372858599</v>
      </c>
      <c r="AC6672">
        <f>INDEX(SHELF_days!$C$2:$C$289,MATCH(A6672&amp;"|"&amp;C6672,SHELF_days!$D$2:$D$289,0))</f>
        <v>5</v>
      </c>
      <c r="AD6672" s="8">
        <f t="shared" si="313"/>
        <v>10.3003241864293</v>
      </c>
      <c r="AE6672" s="7">
        <f t="shared" si="314"/>
        <v>0.86488361853756379</v>
      </c>
    </row>
    <row r="6673" spans="1:31" x14ac:dyDescent="0.45">
      <c r="A6673" t="s">
        <v>102</v>
      </c>
      <c r="B6673" t="s">
        <v>187</v>
      </c>
      <c r="C6673" t="s">
        <v>139</v>
      </c>
      <c r="D6673">
        <v>1.7556258376792981E-4</v>
      </c>
      <c r="E6673">
        <v>1.7556258376792981E-4</v>
      </c>
      <c r="F6673">
        <v>1.7556258376792981E-4</v>
      </c>
      <c r="G6673">
        <v>1.7556258376792981E-4</v>
      </c>
      <c r="H6673">
        <v>1.7556258376792981E-4</v>
      </c>
      <c r="I6673">
        <v>1.7556258376792981E-4</v>
      </c>
      <c r="J6673">
        <v>1.7556258376792981E-4</v>
      </c>
      <c r="K6673">
        <v>1.7556258376792981E-4</v>
      </c>
      <c r="L6673">
        <v>1.7556258376792981E-4</v>
      </c>
      <c r="M6673">
        <v>1.7556258376792981E-4</v>
      </c>
      <c r="N6673">
        <v>1.7556258376792981E-4</v>
      </c>
      <c r="O6673">
        <v>1.7556258376792981E-4</v>
      </c>
      <c r="P6673">
        <v>1.7556258376792981E-4</v>
      </c>
      <c r="Q6673">
        <v>1.7556258376792981E-4</v>
      </c>
      <c r="R6673">
        <v>1.7556258376792981E-4</v>
      </c>
      <c r="S6673">
        <v>1.7556258376792981E-4</v>
      </c>
      <c r="T6673">
        <v>1.7556258376792981E-4</v>
      </c>
      <c r="U6673">
        <v>0.18152846445478851</v>
      </c>
      <c r="V6673">
        <v>0.45112111446316672</v>
      </c>
      <c r="W6673">
        <v>0.36288136632580908</v>
      </c>
      <c r="X6673">
        <v>1.7556258376792981E-4</v>
      </c>
      <c r="Y6673">
        <v>1.7556258376792981E-4</v>
      </c>
      <c r="Z6673">
        <v>1.7556258376792981E-4</v>
      </c>
      <c r="AA6673">
        <v>1.7556258376792981E-4</v>
      </c>
      <c r="AB6673" s="7">
        <f t="shared" si="312"/>
        <v>0.99921775950289082</v>
      </c>
      <c r="AC6673">
        <f>INDEX(SHELF_days!$C$2:$C$289,MATCH(A6673&amp;"|"&amp;C6673,SHELF_days!$D$2:$D$289,0))</f>
        <v>9</v>
      </c>
      <c r="AD6673" s="8">
        <f t="shared" si="313"/>
        <v>8.9929598355260172</v>
      </c>
      <c r="AE6673" s="7">
        <f t="shared" si="314"/>
        <v>0.45112111446316672</v>
      </c>
    </row>
    <row r="6674" spans="1:31" x14ac:dyDescent="0.45">
      <c r="A6674" t="s">
        <v>102</v>
      </c>
      <c r="B6674" t="s">
        <v>188</v>
      </c>
      <c r="C6674" t="s">
        <v>134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1.053172889026021E-2</v>
      </c>
      <c r="J6674">
        <v>8.976732410857681E-2</v>
      </c>
      <c r="K6674">
        <v>5.3779697624190069E-2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8.4098766604166174E-3</v>
      </c>
      <c r="U6674">
        <v>0.12938156156298711</v>
      </c>
      <c r="V6674">
        <v>0.41753969572544092</v>
      </c>
      <c r="W6674">
        <v>0.33287605123458253</v>
      </c>
      <c r="X6674">
        <v>8.9357510739800153E-2</v>
      </c>
      <c r="Y6674">
        <v>9.2706429639475008E-3</v>
      </c>
      <c r="Z6674">
        <v>1.119470881889888E-3</v>
      </c>
      <c r="AA6674">
        <v>0</v>
      </c>
      <c r="AB6674" s="7">
        <f t="shared" si="312"/>
        <v>1.1420335603920917</v>
      </c>
      <c r="AC6674">
        <f>INDEX(SHELF_days!$C$2:$C$289,MATCH(A6674&amp;"|"&amp;C6674,SHELF_days!$D$2:$D$289,0))</f>
        <v>39</v>
      </c>
      <c r="AD6674" s="8">
        <f t="shared" si="313"/>
        <v>44.539308855291573</v>
      </c>
      <c r="AE6674" s="7">
        <f t="shared" si="314"/>
        <v>0.41753969572544092</v>
      </c>
    </row>
    <row r="6675" spans="1:31" x14ac:dyDescent="0.45">
      <c r="A6675" t="s">
        <v>102</v>
      </c>
      <c r="B6675" t="s">
        <v>188</v>
      </c>
      <c r="C6675" t="s">
        <v>135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3.4251713644421048E-3</v>
      </c>
      <c r="K6675">
        <v>1.1824600250467359E-3</v>
      </c>
      <c r="L6675">
        <v>0</v>
      </c>
      <c r="M6675">
        <v>0</v>
      </c>
      <c r="N6675">
        <v>0</v>
      </c>
      <c r="O6675">
        <v>7.4250866653356807E-3</v>
      </c>
      <c r="P6675">
        <v>2.3764149288225012E-2</v>
      </c>
      <c r="Q6675">
        <v>4.3630627196883078E-2</v>
      </c>
      <c r="R6675">
        <v>6.5908004670550732E-2</v>
      </c>
      <c r="S6675">
        <v>8.1744015100640693E-2</v>
      </c>
      <c r="T6675">
        <v>0.1065886829893945</v>
      </c>
      <c r="U6675">
        <v>0.29965999358706769</v>
      </c>
      <c r="V6675">
        <v>0.65004476952768153</v>
      </c>
      <c r="W6675">
        <v>0.59570394032342966</v>
      </c>
      <c r="X6675">
        <v>0.237532594031133</v>
      </c>
      <c r="Y6675">
        <v>6.4898875316865404E-2</v>
      </c>
      <c r="Z6675">
        <v>0</v>
      </c>
      <c r="AA6675">
        <v>0</v>
      </c>
      <c r="AB6675" s="7">
        <f t="shared" si="312"/>
        <v>2.181508370086696</v>
      </c>
      <c r="AC6675">
        <f>INDEX(SHELF_days!$C$2:$C$289,MATCH(A6675&amp;"|"&amp;C6675,SHELF_days!$D$2:$D$289,0))</f>
        <v>102</v>
      </c>
      <c r="AD6675" s="8">
        <f t="shared" si="313"/>
        <v>222.51385374884299</v>
      </c>
      <c r="AE6675" s="7">
        <f t="shared" si="314"/>
        <v>0.65004476952768153</v>
      </c>
    </row>
    <row r="6676" spans="1:31" x14ac:dyDescent="0.45">
      <c r="A6676" t="s">
        <v>102</v>
      </c>
      <c r="B6676" t="s">
        <v>188</v>
      </c>
      <c r="C6676" t="s">
        <v>136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4.5766481538619758E-2</v>
      </c>
      <c r="K6676">
        <v>2.026595015255923E-2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5.3451438170660634E-3</v>
      </c>
      <c r="T6676">
        <v>4.7660187185025203E-2</v>
      </c>
      <c r="U6676">
        <v>0.25178571428571428</v>
      </c>
      <c r="V6676">
        <v>0.55824419760704869</v>
      </c>
      <c r="W6676">
        <v>0.44115927868627652</v>
      </c>
      <c r="X6676">
        <v>0.16170034968631081</v>
      </c>
      <c r="Y6676">
        <v>4.5664061160821418E-2</v>
      </c>
      <c r="Z6676">
        <v>0</v>
      </c>
      <c r="AA6676">
        <v>0</v>
      </c>
      <c r="AB6676" s="7">
        <f t="shared" si="312"/>
        <v>1.5775913641194419</v>
      </c>
      <c r="AC6676">
        <f>INDEX(SHELF_days!$C$2:$C$289,MATCH(A6676&amp;"|"&amp;C6676,SHELF_days!$D$2:$D$289,0))</f>
        <v>72</v>
      </c>
      <c r="AD6676" s="8">
        <f t="shared" si="313"/>
        <v>113.58657821659982</v>
      </c>
      <c r="AE6676" s="7">
        <f t="shared" si="314"/>
        <v>0.55824419760704869</v>
      </c>
    </row>
    <row r="6677" spans="1:31" x14ac:dyDescent="0.45">
      <c r="A6677" t="s">
        <v>102</v>
      </c>
      <c r="B6677" t="s">
        <v>188</v>
      </c>
      <c r="C6677" t="s">
        <v>137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2.449816437045285E-3</v>
      </c>
      <c r="J6677">
        <v>3.0771948182033639E-2</v>
      </c>
      <c r="K6677">
        <v>1.6343586922984051E-2</v>
      </c>
      <c r="L6677">
        <v>0</v>
      </c>
      <c r="M6677">
        <v>0</v>
      </c>
      <c r="N6677">
        <v>0</v>
      </c>
      <c r="O6677">
        <v>4.6756011071909269E-3</v>
      </c>
      <c r="P6677">
        <v>4.0550867731823689E-2</v>
      </c>
      <c r="Q6677">
        <v>8.9959933640091402E-2</v>
      </c>
      <c r="R6677">
        <v>0.13933747412008279</v>
      </c>
      <c r="S6677">
        <v>0.1800871085592656</v>
      </c>
      <c r="T6677">
        <v>0.24596295650385239</v>
      </c>
      <c r="U6677">
        <v>0.44579772748614899</v>
      </c>
      <c r="V6677">
        <v>0.64206140527391353</v>
      </c>
      <c r="W6677">
        <v>0.56128140804636262</v>
      </c>
      <c r="X6677">
        <v>0.29729015467582481</v>
      </c>
      <c r="Y6677">
        <v>6.7022613346211818E-2</v>
      </c>
      <c r="Z6677">
        <v>0</v>
      </c>
      <c r="AA6677">
        <v>0</v>
      </c>
      <c r="AB6677" s="7">
        <f t="shared" si="312"/>
        <v>2.7635926020328316</v>
      </c>
      <c r="AC6677">
        <f>INDEX(SHELF_days!$C$2:$C$289,MATCH(A6677&amp;"|"&amp;C6677,SHELF_days!$D$2:$D$289,0))</f>
        <v>138</v>
      </c>
      <c r="AD6677" s="8">
        <f t="shared" si="313"/>
        <v>381.37577908053078</v>
      </c>
      <c r="AE6677" s="7">
        <f t="shared" si="314"/>
        <v>0.64206140527391353</v>
      </c>
    </row>
    <row r="6678" spans="1:31" x14ac:dyDescent="0.45">
      <c r="A6678" t="s">
        <v>102</v>
      </c>
      <c r="B6678" t="s">
        <v>188</v>
      </c>
      <c r="C6678" t="s">
        <v>138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5.4112928108608453E-2</v>
      </c>
      <c r="Q6678">
        <v>9.5902499228633128E-2</v>
      </c>
      <c r="R6678">
        <v>0.1651218759642086</v>
      </c>
      <c r="S6678">
        <v>0.1651218759642086</v>
      </c>
      <c r="T6678">
        <v>0.25030546127738351</v>
      </c>
      <c r="U6678">
        <v>0.48152422091946928</v>
      </c>
      <c r="V6678">
        <v>0.64522061092255478</v>
      </c>
      <c r="W6678">
        <v>0.67977784634372118</v>
      </c>
      <c r="X6678">
        <v>0.44509719222462202</v>
      </c>
      <c r="Y6678">
        <v>0.14788645479790191</v>
      </c>
      <c r="Z6678">
        <v>0</v>
      </c>
      <c r="AA6678">
        <v>0</v>
      </c>
      <c r="AB6678" s="7">
        <f t="shared" si="312"/>
        <v>3.1300709657513117</v>
      </c>
      <c r="AC6678">
        <f>INDEX(SHELF_days!$C$2:$C$289,MATCH(A6678&amp;"|"&amp;C6678,SHELF_days!$D$2:$D$289,0))</f>
        <v>5</v>
      </c>
      <c r="AD6678" s="8">
        <f t="shared" si="313"/>
        <v>15.650354828756559</v>
      </c>
      <c r="AE6678" s="7">
        <f t="shared" si="314"/>
        <v>0.67977784634372118</v>
      </c>
    </row>
    <row r="6679" spans="1:31" x14ac:dyDescent="0.45">
      <c r="A6679" t="s">
        <v>102</v>
      </c>
      <c r="B6679" t="s">
        <v>188</v>
      </c>
      <c r="C6679" t="s">
        <v>139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7.2748465837018756E-3</v>
      </c>
      <c r="U6679">
        <v>6.106482909938634E-2</v>
      </c>
      <c r="V6679">
        <v>0.31580102163255508</v>
      </c>
      <c r="W6679">
        <v>7.9450786794199313E-2</v>
      </c>
      <c r="X6679">
        <v>1.0356885734855501E-2</v>
      </c>
      <c r="Y6679">
        <v>0</v>
      </c>
      <c r="Z6679">
        <v>0</v>
      </c>
      <c r="AA6679">
        <v>0</v>
      </c>
      <c r="AB6679" s="7">
        <f t="shared" si="312"/>
        <v>0.47394836984469807</v>
      </c>
      <c r="AC6679">
        <f>INDEX(SHELF_days!$C$2:$C$289,MATCH(A6679&amp;"|"&amp;C6679,SHELF_days!$D$2:$D$289,0))</f>
        <v>9</v>
      </c>
      <c r="AD6679" s="8">
        <f t="shared" si="313"/>
        <v>4.265535328602283</v>
      </c>
      <c r="AE6679" s="7">
        <f t="shared" si="314"/>
        <v>0.31580102163255508</v>
      </c>
    </row>
    <row r="6680" spans="1:31" x14ac:dyDescent="0.45">
      <c r="A6680" t="s">
        <v>102</v>
      </c>
      <c r="B6680" t="s">
        <v>189</v>
      </c>
      <c r="C6680" t="s">
        <v>134</v>
      </c>
      <c r="D6680">
        <v>0.91412236111964285</v>
      </c>
      <c r="E6680">
        <v>0.91412236111964285</v>
      </c>
      <c r="F6680">
        <v>0.91412236111964285</v>
      </c>
      <c r="G6680">
        <v>0.91412236111964285</v>
      </c>
      <c r="H6680">
        <v>0.91412236111964285</v>
      </c>
      <c r="I6680">
        <v>0.91412236111964285</v>
      </c>
      <c r="J6680">
        <v>0.91412236111964285</v>
      </c>
      <c r="K6680">
        <v>0.91412236111964285</v>
      </c>
      <c r="L6680">
        <v>0.91412236111964285</v>
      </c>
      <c r="M6680">
        <v>0.91412236111964285</v>
      </c>
      <c r="N6680">
        <v>0.91412236111964285</v>
      </c>
      <c r="O6680">
        <v>0.91412236111964285</v>
      </c>
      <c r="P6680">
        <v>0.91412236111964285</v>
      </c>
      <c r="Q6680">
        <v>0.91412236111964285</v>
      </c>
      <c r="R6680">
        <v>0.91412236111964285</v>
      </c>
      <c r="S6680">
        <v>0.91412236111964285</v>
      </c>
      <c r="T6680">
        <v>0.91412236111964285</v>
      </c>
      <c r="U6680">
        <v>0.91412236111964285</v>
      </c>
      <c r="V6680">
        <v>0.91412236111964285</v>
      </c>
      <c r="W6680">
        <v>0.91412236111964285</v>
      </c>
      <c r="X6680">
        <v>0.91412236111964285</v>
      </c>
      <c r="Y6680">
        <v>0.91412236111964285</v>
      </c>
      <c r="Z6680">
        <v>0.91412236111964285</v>
      </c>
      <c r="AA6680">
        <v>0.91412236111964285</v>
      </c>
      <c r="AB6680" s="7">
        <f t="shared" si="312"/>
        <v>21.938936666871424</v>
      </c>
      <c r="AC6680">
        <f>INDEX(SHELF_days!$C$2:$C$289,MATCH(A6680&amp;"|"&amp;C6680,SHELF_days!$D$2:$D$289,0))</f>
        <v>39</v>
      </c>
      <c r="AD6680" s="8">
        <f t="shared" si="313"/>
        <v>855.61853000798556</v>
      </c>
      <c r="AE6680" s="7">
        <f t="shared" si="314"/>
        <v>0.91412236111964285</v>
      </c>
    </row>
    <row r="6681" spans="1:31" x14ac:dyDescent="0.45">
      <c r="A6681" t="s">
        <v>102</v>
      </c>
      <c r="B6681" t="s">
        <v>189</v>
      </c>
      <c r="C6681" t="s">
        <v>135</v>
      </c>
      <c r="D6681">
        <v>0.91412236111964285</v>
      </c>
      <c r="E6681">
        <v>0.91412236111964285</v>
      </c>
      <c r="F6681">
        <v>0.91412236111964285</v>
      </c>
      <c r="G6681">
        <v>0.91412236111964285</v>
      </c>
      <c r="H6681">
        <v>0.91412236111964285</v>
      </c>
      <c r="I6681">
        <v>0.91412236111964285</v>
      </c>
      <c r="J6681">
        <v>0.91412236111964285</v>
      </c>
      <c r="K6681">
        <v>0.91412236111964285</v>
      </c>
      <c r="L6681">
        <v>0.91412236111964285</v>
      </c>
      <c r="M6681">
        <v>0.91412236111964285</v>
      </c>
      <c r="N6681">
        <v>0.91412236111964285</v>
      </c>
      <c r="O6681">
        <v>0.91412236111964285</v>
      </c>
      <c r="P6681">
        <v>0.91412236111964285</v>
      </c>
      <c r="Q6681">
        <v>0.91412236111964285</v>
      </c>
      <c r="R6681">
        <v>0.91412236111964285</v>
      </c>
      <c r="S6681">
        <v>0.91412236111964285</v>
      </c>
      <c r="T6681">
        <v>0.91412236111964285</v>
      </c>
      <c r="U6681">
        <v>0.91412236111964285</v>
      </c>
      <c r="V6681">
        <v>0.91412236111964285</v>
      </c>
      <c r="W6681">
        <v>0.91412236111964285</v>
      </c>
      <c r="X6681">
        <v>0.91412236111964285</v>
      </c>
      <c r="Y6681">
        <v>0.91412236111964285</v>
      </c>
      <c r="Z6681">
        <v>0.91412236111964285</v>
      </c>
      <c r="AA6681">
        <v>0.91412236111964285</v>
      </c>
      <c r="AB6681" s="7">
        <f t="shared" si="312"/>
        <v>21.938936666871424</v>
      </c>
      <c r="AC6681">
        <f>INDEX(SHELF_days!$C$2:$C$289,MATCH(A6681&amp;"|"&amp;C6681,SHELF_days!$D$2:$D$289,0))</f>
        <v>102</v>
      </c>
      <c r="AD6681" s="8">
        <f t="shared" si="313"/>
        <v>2237.7715400208854</v>
      </c>
      <c r="AE6681" s="7">
        <f t="shared" si="314"/>
        <v>0.91412236111964285</v>
      </c>
    </row>
    <row r="6682" spans="1:31" x14ac:dyDescent="0.45">
      <c r="A6682" t="s">
        <v>102</v>
      </c>
      <c r="B6682" t="s">
        <v>189</v>
      </c>
      <c r="C6682" t="s">
        <v>136</v>
      </c>
      <c r="D6682">
        <v>0.91412236111964285</v>
      </c>
      <c r="E6682">
        <v>0.91412236111964285</v>
      </c>
      <c r="F6682">
        <v>0.91412236111964285</v>
      </c>
      <c r="G6682">
        <v>0.91412236111964285</v>
      </c>
      <c r="H6682">
        <v>0.91412236111964285</v>
      </c>
      <c r="I6682">
        <v>0.91412236111964285</v>
      </c>
      <c r="J6682">
        <v>0.91412236111964285</v>
      </c>
      <c r="K6682">
        <v>0.91412236111964285</v>
      </c>
      <c r="L6682">
        <v>0.91412236111964285</v>
      </c>
      <c r="M6682">
        <v>0.91412236111964285</v>
      </c>
      <c r="N6682">
        <v>0.91412236111964285</v>
      </c>
      <c r="O6682">
        <v>0.91412236111964285</v>
      </c>
      <c r="P6682">
        <v>0.91412236111964285</v>
      </c>
      <c r="Q6682">
        <v>0.91412236111964285</v>
      </c>
      <c r="R6682">
        <v>0.91412236111964285</v>
      </c>
      <c r="S6682">
        <v>0.91412236111964285</v>
      </c>
      <c r="T6682">
        <v>0.91412236111964285</v>
      </c>
      <c r="U6682">
        <v>0.91412236111964285</v>
      </c>
      <c r="V6682">
        <v>0.91412236111964285</v>
      </c>
      <c r="W6682">
        <v>0.91412236111964285</v>
      </c>
      <c r="X6682">
        <v>0.91412236111964285</v>
      </c>
      <c r="Y6682">
        <v>0.91412236111964285</v>
      </c>
      <c r="Z6682">
        <v>0.91412236111964285</v>
      </c>
      <c r="AA6682">
        <v>0.91412236111964285</v>
      </c>
      <c r="AB6682" s="7">
        <f t="shared" si="312"/>
        <v>21.938936666871424</v>
      </c>
      <c r="AC6682">
        <f>INDEX(SHELF_days!$C$2:$C$289,MATCH(A6682&amp;"|"&amp;C6682,SHELF_days!$D$2:$D$289,0))</f>
        <v>72</v>
      </c>
      <c r="AD6682" s="8">
        <f t="shared" si="313"/>
        <v>1579.6034400147425</v>
      </c>
      <c r="AE6682" s="7">
        <f t="shared" si="314"/>
        <v>0.91412236111964285</v>
      </c>
    </row>
    <row r="6683" spans="1:31" x14ac:dyDescent="0.45">
      <c r="A6683" t="s">
        <v>102</v>
      </c>
      <c r="B6683" t="s">
        <v>189</v>
      </c>
      <c r="C6683" t="s">
        <v>137</v>
      </c>
      <c r="D6683">
        <v>0.91412236111964285</v>
      </c>
      <c r="E6683">
        <v>0.91412236111964285</v>
      </c>
      <c r="F6683">
        <v>0.91412236111964285</v>
      </c>
      <c r="G6683">
        <v>0.91412236111964285</v>
      </c>
      <c r="H6683">
        <v>0.91412236111964285</v>
      </c>
      <c r="I6683">
        <v>0.91412236111964285</v>
      </c>
      <c r="J6683">
        <v>0.91412236111964285</v>
      </c>
      <c r="K6683">
        <v>0.91412236111964285</v>
      </c>
      <c r="L6683">
        <v>0.91412236111964285</v>
      </c>
      <c r="M6683">
        <v>0.91412236111964285</v>
      </c>
      <c r="N6683">
        <v>0.91412236111964285</v>
      </c>
      <c r="O6683">
        <v>0.91412236111964285</v>
      </c>
      <c r="P6683">
        <v>0.91412236111964285</v>
      </c>
      <c r="Q6683">
        <v>0.91412236111964285</v>
      </c>
      <c r="R6683">
        <v>0.91412236111964285</v>
      </c>
      <c r="S6683">
        <v>0.91412236111964285</v>
      </c>
      <c r="T6683">
        <v>0.91412236111964285</v>
      </c>
      <c r="U6683">
        <v>0.91412236111964285</v>
      </c>
      <c r="V6683">
        <v>0.91412236111964285</v>
      </c>
      <c r="W6683">
        <v>0.91412236111964285</v>
      </c>
      <c r="X6683">
        <v>0.91412236111964285</v>
      </c>
      <c r="Y6683">
        <v>0.91412236111964285</v>
      </c>
      <c r="Z6683">
        <v>0.91412236111964285</v>
      </c>
      <c r="AA6683">
        <v>0.91412236111964285</v>
      </c>
      <c r="AB6683" s="7">
        <f t="shared" si="312"/>
        <v>21.938936666871424</v>
      </c>
      <c r="AC6683">
        <f>INDEX(SHELF_days!$C$2:$C$289,MATCH(A6683&amp;"|"&amp;C6683,SHELF_days!$D$2:$D$289,0))</f>
        <v>138</v>
      </c>
      <c r="AD6683" s="8">
        <f t="shared" si="313"/>
        <v>3027.5732600282563</v>
      </c>
      <c r="AE6683" s="7">
        <f t="shared" si="314"/>
        <v>0.91412236111964285</v>
      </c>
    </row>
    <row r="6684" spans="1:31" x14ac:dyDescent="0.45">
      <c r="A6684" t="s">
        <v>102</v>
      </c>
      <c r="B6684" t="s">
        <v>189</v>
      </c>
      <c r="C6684" t="s">
        <v>138</v>
      </c>
      <c r="D6684">
        <v>0.91412236111964285</v>
      </c>
      <c r="E6684">
        <v>0.91412236111964285</v>
      </c>
      <c r="F6684">
        <v>0.91412236111964285</v>
      </c>
      <c r="G6684">
        <v>0.91412236111964285</v>
      </c>
      <c r="H6684">
        <v>0.91412236111964285</v>
      </c>
      <c r="I6684">
        <v>0.91412236111964285</v>
      </c>
      <c r="J6684">
        <v>0.91412236111964285</v>
      </c>
      <c r="K6684">
        <v>0.91412236111964285</v>
      </c>
      <c r="L6684">
        <v>0.91412236111964285</v>
      </c>
      <c r="M6684">
        <v>0.91412236111964285</v>
      </c>
      <c r="N6684">
        <v>0.91412236111964285</v>
      </c>
      <c r="O6684">
        <v>0.91412236111964285</v>
      </c>
      <c r="P6684">
        <v>0.91412236111964285</v>
      </c>
      <c r="Q6684">
        <v>0.91412236111964285</v>
      </c>
      <c r="R6684">
        <v>0.91412236111964285</v>
      </c>
      <c r="S6684">
        <v>0.91412236111964285</v>
      </c>
      <c r="T6684">
        <v>0.91412236111964285</v>
      </c>
      <c r="U6684">
        <v>0.91412236111964285</v>
      </c>
      <c r="V6684">
        <v>0.91412236111964285</v>
      </c>
      <c r="W6684">
        <v>0.91412236111964285</v>
      </c>
      <c r="X6684">
        <v>0.91412236111964285</v>
      </c>
      <c r="Y6684">
        <v>0.91412236111964285</v>
      </c>
      <c r="Z6684">
        <v>0.91412236111964285</v>
      </c>
      <c r="AA6684">
        <v>0.91412236111964285</v>
      </c>
      <c r="AB6684" s="7">
        <f t="shared" si="312"/>
        <v>21.938936666871424</v>
      </c>
      <c r="AC6684">
        <f>INDEX(SHELF_days!$C$2:$C$289,MATCH(A6684&amp;"|"&amp;C6684,SHELF_days!$D$2:$D$289,0))</f>
        <v>5</v>
      </c>
      <c r="AD6684" s="8">
        <f t="shared" si="313"/>
        <v>109.69468333435712</v>
      </c>
      <c r="AE6684" s="7">
        <f t="shared" si="314"/>
        <v>0.91412236111964285</v>
      </c>
    </row>
    <row r="6685" spans="1:31" x14ac:dyDescent="0.45">
      <c r="A6685" t="s">
        <v>102</v>
      </c>
      <c r="B6685" t="s">
        <v>189</v>
      </c>
      <c r="C6685" t="s">
        <v>139</v>
      </c>
      <c r="D6685">
        <v>0.91412236111964285</v>
      </c>
      <c r="E6685">
        <v>0.91412236111964285</v>
      </c>
      <c r="F6685">
        <v>0.91412236111964285</v>
      </c>
      <c r="G6685">
        <v>0.91412236111964285</v>
      </c>
      <c r="H6685">
        <v>0.91412236111964285</v>
      </c>
      <c r="I6685">
        <v>0.91412236111964285</v>
      </c>
      <c r="J6685">
        <v>0.91412236111964285</v>
      </c>
      <c r="K6685">
        <v>0.91412236111964285</v>
      </c>
      <c r="L6685">
        <v>0.91412236111964285</v>
      </c>
      <c r="M6685">
        <v>0.91412236111964285</v>
      </c>
      <c r="N6685">
        <v>0.91412236111964285</v>
      </c>
      <c r="O6685">
        <v>0.91412236111964285</v>
      </c>
      <c r="P6685">
        <v>0.91412236111964285</v>
      </c>
      <c r="Q6685">
        <v>0.91412236111964285</v>
      </c>
      <c r="R6685">
        <v>0.91412236111964285</v>
      </c>
      <c r="S6685">
        <v>0.91412236111964285</v>
      </c>
      <c r="T6685">
        <v>0.91412236111964285</v>
      </c>
      <c r="U6685">
        <v>0.91412236111964285</v>
      </c>
      <c r="V6685">
        <v>0.91412236111964285</v>
      </c>
      <c r="W6685">
        <v>0.91412236111964285</v>
      </c>
      <c r="X6685">
        <v>0.91412236111964285</v>
      </c>
      <c r="Y6685">
        <v>0.91412236111964285</v>
      </c>
      <c r="Z6685">
        <v>0.91412236111964285</v>
      </c>
      <c r="AA6685">
        <v>0.91412236111964285</v>
      </c>
      <c r="AB6685" s="7">
        <f t="shared" si="312"/>
        <v>21.938936666871424</v>
      </c>
      <c r="AC6685">
        <f>INDEX(SHELF_days!$C$2:$C$289,MATCH(A6685&amp;"|"&amp;C6685,SHELF_days!$D$2:$D$289,0))</f>
        <v>9</v>
      </c>
      <c r="AD6685" s="8">
        <f t="shared" si="313"/>
        <v>197.45043000184282</v>
      </c>
      <c r="AE6685" s="7">
        <f t="shared" si="314"/>
        <v>0.91412236111964285</v>
      </c>
    </row>
    <row r="6686" spans="1:31" x14ac:dyDescent="0.45">
      <c r="A6686" t="s">
        <v>102</v>
      </c>
      <c r="B6686" t="s">
        <v>190</v>
      </c>
      <c r="C6686" t="s">
        <v>134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5.7987516869095822E-5</v>
      </c>
      <c r="J6686">
        <v>3.3632759784075567E-2</v>
      </c>
      <c r="K6686">
        <v>0.1892501686909582</v>
      </c>
      <c r="L6686">
        <v>0.33674405364372467</v>
      </c>
      <c r="M6686">
        <v>0.36214785762483132</v>
      </c>
      <c r="N6686">
        <v>0.3626012145748988</v>
      </c>
      <c r="O6686">
        <v>0.35634910593792168</v>
      </c>
      <c r="P6686">
        <v>0.37086179993252361</v>
      </c>
      <c r="Q6686">
        <v>0.55778719635627527</v>
      </c>
      <c r="R6686">
        <v>0.51657915823211886</v>
      </c>
      <c r="S6686">
        <v>0.32786142037786781</v>
      </c>
      <c r="T6686">
        <v>7.0133265856950067E-2</v>
      </c>
      <c r="U6686">
        <v>6.9848599865047238E-3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 s="7">
        <f t="shared" si="312"/>
        <v>3.4909908485155197</v>
      </c>
      <c r="AC6686">
        <f>INDEX(SHELF_days!$C$2:$C$289,MATCH(A6686&amp;"|"&amp;C6686,SHELF_days!$D$2:$D$289,0))</f>
        <v>39</v>
      </c>
      <c r="AD6686" s="8">
        <f t="shared" si="313"/>
        <v>136.14864309210526</v>
      </c>
      <c r="AE6686" s="7">
        <f t="shared" si="314"/>
        <v>0.55778719635627527</v>
      </c>
    </row>
    <row r="6687" spans="1:31" x14ac:dyDescent="0.45">
      <c r="A6687" t="s">
        <v>102</v>
      </c>
      <c r="B6687" t="s">
        <v>190</v>
      </c>
      <c r="C6687" t="s">
        <v>135</v>
      </c>
      <c r="D6687">
        <v>0</v>
      </c>
      <c r="E6687">
        <v>0</v>
      </c>
      <c r="F6687">
        <v>0</v>
      </c>
      <c r="G6687">
        <v>0</v>
      </c>
      <c r="H6687">
        <v>1.1750999742002059E-3</v>
      </c>
      <c r="I6687">
        <v>8.5643221104231178E-3</v>
      </c>
      <c r="J6687">
        <v>0.2200299116357069</v>
      </c>
      <c r="K6687">
        <v>0.3350324916150671</v>
      </c>
      <c r="L6687">
        <v>0.3812000128998968</v>
      </c>
      <c r="M6687">
        <v>0.40594362745098039</v>
      </c>
      <c r="N6687">
        <v>0.41129910023219818</v>
      </c>
      <c r="O6687">
        <v>0.39997137835397317</v>
      </c>
      <c r="P6687">
        <v>0.38985302180082559</v>
      </c>
      <c r="Q6687">
        <v>0.46236253547471617</v>
      </c>
      <c r="R6687">
        <v>0.42523501999483998</v>
      </c>
      <c r="S6687">
        <v>0.34152879901960792</v>
      </c>
      <c r="T6687">
        <v>0.21044972265221881</v>
      </c>
      <c r="U6687">
        <v>0.14319490131578949</v>
      </c>
      <c r="V6687">
        <v>7.2037861197110434E-3</v>
      </c>
      <c r="W6687">
        <v>0</v>
      </c>
      <c r="X6687">
        <v>0</v>
      </c>
      <c r="Y6687">
        <v>0</v>
      </c>
      <c r="Z6687">
        <v>0</v>
      </c>
      <c r="AA6687">
        <v>0</v>
      </c>
      <c r="AB6687" s="7">
        <f t="shared" si="312"/>
        <v>4.1430437306501551</v>
      </c>
      <c r="AC6687">
        <f>INDEX(SHELF_days!$C$2:$C$289,MATCH(A6687&amp;"|"&amp;C6687,SHELF_days!$D$2:$D$289,0))</f>
        <v>102</v>
      </c>
      <c r="AD6687" s="8">
        <f t="shared" si="313"/>
        <v>422.59046052631584</v>
      </c>
      <c r="AE6687" s="7">
        <f t="shared" si="314"/>
        <v>0.46236253547471617</v>
      </c>
    </row>
    <row r="6688" spans="1:31" x14ac:dyDescent="0.45">
      <c r="A6688" t="s">
        <v>102</v>
      </c>
      <c r="B6688" t="s">
        <v>190</v>
      </c>
      <c r="C6688" t="s">
        <v>136</v>
      </c>
      <c r="D6688">
        <v>0</v>
      </c>
      <c r="E6688">
        <v>0</v>
      </c>
      <c r="F6688">
        <v>0</v>
      </c>
      <c r="G6688">
        <v>0</v>
      </c>
      <c r="H6688">
        <v>2.9982182017543861E-4</v>
      </c>
      <c r="I6688">
        <v>3.634982638888889E-3</v>
      </c>
      <c r="J6688">
        <v>0.22228218658625731</v>
      </c>
      <c r="K6688">
        <v>0.40914542214912281</v>
      </c>
      <c r="L6688">
        <v>0.49021438687865498</v>
      </c>
      <c r="M6688">
        <v>0.49691040752923982</v>
      </c>
      <c r="N6688">
        <v>0.47877832602339182</v>
      </c>
      <c r="O6688">
        <v>0.474186769005848</v>
      </c>
      <c r="P6688">
        <v>0.48860105994152048</v>
      </c>
      <c r="Q6688">
        <v>0.63671303910818711</v>
      </c>
      <c r="R6688">
        <v>0.60936357821637432</v>
      </c>
      <c r="S6688">
        <v>0.4521512929459065</v>
      </c>
      <c r="T6688">
        <v>0.2087844937865497</v>
      </c>
      <c r="U6688">
        <v>9.1020193713450298E-2</v>
      </c>
      <c r="V6688">
        <v>1.953125E-3</v>
      </c>
      <c r="W6688">
        <v>0</v>
      </c>
      <c r="X6688">
        <v>0</v>
      </c>
      <c r="Y6688">
        <v>0</v>
      </c>
      <c r="Z6688">
        <v>0</v>
      </c>
      <c r="AA6688">
        <v>0</v>
      </c>
      <c r="AB6688" s="7">
        <f t="shared" si="312"/>
        <v>5.0640390853435679</v>
      </c>
      <c r="AC6688">
        <f>INDEX(SHELF_days!$C$2:$C$289,MATCH(A6688&amp;"|"&amp;C6688,SHELF_days!$D$2:$D$289,0))</f>
        <v>72</v>
      </c>
      <c r="AD6688" s="8">
        <f t="shared" si="313"/>
        <v>364.61081414473688</v>
      </c>
      <c r="AE6688" s="7">
        <f t="shared" si="314"/>
        <v>0.63671303910818711</v>
      </c>
    </row>
    <row r="6689" spans="1:31" x14ac:dyDescent="0.45">
      <c r="A6689" t="s">
        <v>102</v>
      </c>
      <c r="B6689" t="s">
        <v>190</v>
      </c>
      <c r="C6689" t="s">
        <v>137</v>
      </c>
      <c r="D6689">
        <v>0</v>
      </c>
      <c r="E6689">
        <v>0</v>
      </c>
      <c r="F6689">
        <v>0</v>
      </c>
      <c r="G6689">
        <v>0</v>
      </c>
      <c r="H6689">
        <v>6.6444984744469873E-4</v>
      </c>
      <c r="I6689">
        <v>5.9502526697177731E-3</v>
      </c>
      <c r="J6689">
        <v>0.1574612056636156</v>
      </c>
      <c r="K6689">
        <v>0.26858969774980929</v>
      </c>
      <c r="L6689">
        <v>0.33845674818840582</v>
      </c>
      <c r="M6689">
        <v>0.36188381960335619</v>
      </c>
      <c r="N6689">
        <v>0.36611484553775753</v>
      </c>
      <c r="O6689">
        <v>0.35202433733791</v>
      </c>
      <c r="P6689">
        <v>0.35320425724637677</v>
      </c>
      <c r="Q6689">
        <v>0.44357688548817698</v>
      </c>
      <c r="R6689">
        <v>0.3955413329519451</v>
      </c>
      <c r="S6689">
        <v>0.28700061975591162</v>
      </c>
      <c r="T6689">
        <v>0.15440860983981691</v>
      </c>
      <c r="U6689">
        <v>9.1728344298245626E-2</v>
      </c>
      <c r="V6689">
        <v>6.5238248474446987E-3</v>
      </c>
      <c r="W6689">
        <v>0</v>
      </c>
      <c r="X6689">
        <v>0</v>
      </c>
      <c r="Y6689">
        <v>0</v>
      </c>
      <c r="Z6689">
        <v>0</v>
      </c>
      <c r="AA6689">
        <v>0</v>
      </c>
      <c r="AB6689" s="7">
        <f t="shared" si="312"/>
        <v>3.5831292310259353</v>
      </c>
      <c r="AC6689">
        <f>INDEX(SHELF_days!$C$2:$C$289,MATCH(A6689&amp;"|"&amp;C6689,SHELF_days!$D$2:$D$289,0))</f>
        <v>138</v>
      </c>
      <c r="AD6689" s="8">
        <f t="shared" si="313"/>
        <v>494.47183388157907</v>
      </c>
      <c r="AE6689" s="7">
        <f t="shared" si="314"/>
        <v>0.44357688548817698</v>
      </c>
    </row>
    <row r="6690" spans="1:31" x14ac:dyDescent="0.45">
      <c r="A6690" t="s">
        <v>102</v>
      </c>
      <c r="B6690" t="s">
        <v>190</v>
      </c>
      <c r="C6690" t="s">
        <v>138</v>
      </c>
      <c r="D6690">
        <v>0</v>
      </c>
      <c r="E6690">
        <v>0</v>
      </c>
      <c r="F6690">
        <v>0</v>
      </c>
      <c r="G6690">
        <v>0</v>
      </c>
      <c r="H6690">
        <v>1.1513157894736841E-3</v>
      </c>
      <c r="I6690">
        <v>8.3059210526315787E-3</v>
      </c>
      <c r="J6690">
        <v>0.17027138157894739</v>
      </c>
      <c r="K6690">
        <v>0.24888980263157889</v>
      </c>
      <c r="L6690">
        <v>0.2218338815789474</v>
      </c>
      <c r="M6690">
        <v>0.19662828947368419</v>
      </c>
      <c r="N6690">
        <v>0.22364309210526309</v>
      </c>
      <c r="O6690">
        <v>0.25160361842105272</v>
      </c>
      <c r="P6690">
        <v>0.25888157894736852</v>
      </c>
      <c r="Q6690">
        <v>0.33589638157894741</v>
      </c>
      <c r="R6690">
        <v>0.30481085526315788</v>
      </c>
      <c r="S6690">
        <v>0.2790296052631579</v>
      </c>
      <c r="T6690">
        <v>0.22582236842105269</v>
      </c>
      <c r="U6690">
        <v>0.1380756578947368</v>
      </c>
      <c r="V6690">
        <v>1.0814144736842109E-2</v>
      </c>
      <c r="W6690">
        <v>0</v>
      </c>
      <c r="X6690">
        <v>0</v>
      </c>
      <c r="Y6690">
        <v>0</v>
      </c>
      <c r="Z6690">
        <v>0</v>
      </c>
      <c r="AA6690">
        <v>0</v>
      </c>
      <c r="AB6690" s="7">
        <f t="shared" si="312"/>
        <v>2.8756578947368419</v>
      </c>
      <c r="AC6690">
        <f>INDEX(SHELF_days!$C$2:$C$289,MATCH(A6690&amp;"|"&amp;C6690,SHELF_days!$D$2:$D$289,0))</f>
        <v>5</v>
      </c>
      <c r="AD6690" s="8">
        <f t="shared" si="313"/>
        <v>14.378289473684209</v>
      </c>
      <c r="AE6690" s="7">
        <f t="shared" si="314"/>
        <v>0.33589638157894741</v>
      </c>
    </row>
    <row r="6691" spans="1:31" x14ac:dyDescent="0.45">
      <c r="A6691" t="s">
        <v>102</v>
      </c>
      <c r="B6691" t="s">
        <v>190</v>
      </c>
      <c r="C6691" t="s">
        <v>139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4.3174342105263162E-3</v>
      </c>
      <c r="K6691">
        <v>4.9981725146198842E-2</v>
      </c>
      <c r="L6691">
        <v>7.6297514619883045E-2</v>
      </c>
      <c r="M6691">
        <v>0.1003061038011696</v>
      </c>
      <c r="N6691">
        <v>0.13384046052631579</v>
      </c>
      <c r="O6691">
        <v>0.1521610014619883</v>
      </c>
      <c r="P6691">
        <v>0.1285407529239766</v>
      </c>
      <c r="Q6691">
        <v>0.13249269005847961</v>
      </c>
      <c r="R6691">
        <v>9.3407346491228074E-2</v>
      </c>
      <c r="S6691">
        <v>8.5572002923976626E-2</v>
      </c>
      <c r="T6691">
        <v>8.49780701754386E-3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 s="7">
        <f t="shared" si="312"/>
        <v>0.96541483918128668</v>
      </c>
      <c r="AC6691">
        <f>INDEX(SHELF_days!$C$2:$C$289,MATCH(A6691&amp;"|"&amp;C6691,SHELF_days!$D$2:$D$289,0))</f>
        <v>9</v>
      </c>
      <c r="AD6691" s="8">
        <f t="shared" si="313"/>
        <v>8.6887335526315805</v>
      </c>
      <c r="AE6691" s="7">
        <f t="shared" si="314"/>
        <v>0.1521610014619883</v>
      </c>
    </row>
    <row r="6692" spans="1:31" x14ac:dyDescent="0.45">
      <c r="A6692" t="s">
        <v>102</v>
      </c>
      <c r="B6692" t="s">
        <v>191</v>
      </c>
      <c r="C6692" t="s">
        <v>134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5.0147672715340428E-7</v>
      </c>
      <c r="J6692">
        <v>7.9285977946589002E-3</v>
      </c>
      <c r="K6692">
        <v>0.14975925462854761</v>
      </c>
      <c r="L6692">
        <v>0.36468892028777022</v>
      </c>
      <c r="M6692">
        <v>0.41952991369253939</v>
      </c>
      <c r="N6692">
        <v>0.41779630864676998</v>
      </c>
      <c r="O6692">
        <v>0.39821414392815679</v>
      </c>
      <c r="P6692">
        <v>0.39872239059112669</v>
      </c>
      <c r="Q6692">
        <v>0.41438024918140109</v>
      </c>
      <c r="R6692">
        <v>0.41360421394613123</v>
      </c>
      <c r="S6692">
        <v>0.31734149361685438</v>
      </c>
      <c r="T6692">
        <v>9.4023376004173223E-2</v>
      </c>
      <c r="U6692">
        <v>2.7480924648006562E-4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 s="7">
        <f t="shared" si="312"/>
        <v>3.3962641730413368</v>
      </c>
      <c r="AC6692">
        <f>INDEX(SHELF_days!$C$2:$C$289,MATCH(A6692&amp;"|"&amp;C6692,SHELF_days!$D$2:$D$289,0))</f>
        <v>39</v>
      </c>
      <c r="AD6692" s="8">
        <f t="shared" si="313"/>
        <v>132.45430274861212</v>
      </c>
      <c r="AE6692" s="7">
        <f t="shared" si="314"/>
        <v>0.41952991369253939</v>
      </c>
    </row>
    <row r="6693" spans="1:31" x14ac:dyDescent="0.45">
      <c r="A6693" t="s">
        <v>102</v>
      </c>
      <c r="B6693" t="s">
        <v>191</v>
      </c>
      <c r="C6693" t="s">
        <v>135</v>
      </c>
      <c r="D6693">
        <v>0</v>
      </c>
      <c r="E6693">
        <v>0</v>
      </c>
      <c r="F6693">
        <v>0</v>
      </c>
      <c r="G6693">
        <v>0</v>
      </c>
      <c r="H6693">
        <v>1.37094887614438E-5</v>
      </c>
      <c r="I6693">
        <v>7.0411550796572256E-2</v>
      </c>
      <c r="J6693">
        <v>0.23761889905804309</v>
      </c>
      <c r="K6693">
        <v>0.37642785624986469</v>
      </c>
      <c r="L6693">
        <v>0.45269757705180769</v>
      </c>
      <c r="M6693">
        <v>0.48163054231260249</v>
      </c>
      <c r="N6693">
        <v>0.48807150939616079</v>
      </c>
      <c r="O6693">
        <v>0.48060242652604501</v>
      </c>
      <c r="P6693">
        <v>0.47030525827848979</v>
      </c>
      <c r="Q6693">
        <v>0.45565211568572511</v>
      </c>
      <c r="R6693">
        <v>0.42337259710887643</v>
      </c>
      <c r="S6693">
        <v>0.36991536973542499</v>
      </c>
      <c r="T6693">
        <v>0.2633378041039609</v>
      </c>
      <c r="U6693">
        <v>0.1155013882391055</v>
      </c>
      <c r="V6693">
        <v>8.8985127822356E-3</v>
      </c>
      <c r="W6693">
        <v>0</v>
      </c>
      <c r="X6693">
        <v>0</v>
      </c>
      <c r="Y6693">
        <v>0</v>
      </c>
      <c r="Z6693">
        <v>0</v>
      </c>
      <c r="AA6693">
        <v>0</v>
      </c>
      <c r="AB6693" s="7">
        <f t="shared" si="312"/>
        <v>4.6944571168136768</v>
      </c>
      <c r="AC6693">
        <f>INDEX(SHELF_days!$C$2:$C$289,MATCH(A6693&amp;"|"&amp;C6693,SHELF_days!$D$2:$D$289,0))</f>
        <v>102</v>
      </c>
      <c r="AD6693" s="8">
        <f t="shared" si="313"/>
        <v>478.83462591499506</v>
      </c>
      <c r="AE6693" s="7">
        <f t="shared" si="314"/>
        <v>0.48807150939616079</v>
      </c>
    </row>
    <row r="6694" spans="1:31" x14ac:dyDescent="0.45">
      <c r="A6694" t="s">
        <v>102</v>
      </c>
      <c r="B6694" t="s">
        <v>191</v>
      </c>
      <c r="C6694" t="s">
        <v>136</v>
      </c>
      <c r="D6694">
        <v>0</v>
      </c>
      <c r="E6694">
        <v>0</v>
      </c>
      <c r="F6694">
        <v>0</v>
      </c>
      <c r="G6694">
        <v>0</v>
      </c>
      <c r="H6694">
        <v>4.0744984081214102E-6</v>
      </c>
      <c r="I6694">
        <v>2.6843202962544659E-2</v>
      </c>
      <c r="J6694">
        <v>0.20160292163512089</v>
      </c>
      <c r="K6694">
        <v>0.46526303454158929</v>
      </c>
      <c r="L6694">
        <v>0.58624630087425678</v>
      </c>
      <c r="M6694">
        <v>0.59896620582134374</v>
      </c>
      <c r="N6694">
        <v>0.58424775940507312</v>
      </c>
      <c r="O6694">
        <v>0.57036173301358184</v>
      </c>
      <c r="P6694">
        <v>0.57651870755809398</v>
      </c>
      <c r="Q6694">
        <v>0.59436922090068756</v>
      </c>
      <c r="R6694">
        <v>0.59098534997274266</v>
      </c>
      <c r="S6694">
        <v>0.50360379292878454</v>
      </c>
      <c r="T6694">
        <v>0.27538448207583782</v>
      </c>
      <c r="U6694">
        <v>6.4252395197029771E-2</v>
      </c>
      <c r="V6694">
        <v>2.285386157115299E-3</v>
      </c>
      <c r="W6694">
        <v>0</v>
      </c>
      <c r="X6694">
        <v>0</v>
      </c>
      <c r="Y6694">
        <v>0</v>
      </c>
      <c r="Z6694">
        <v>0</v>
      </c>
      <c r="AA6694">
        <v>0</v>
      </c>
      <c r="AB6694" s="7">
        <f t="shared" si="312"/>
        <v>5.6409345675422102</v>
      </c>
      <c r="AC6694">
        <f>INDEX(SHELF_days!$C$2:$C$289,MATCH(A6694&amp;"|"&amp;C6694,SHELF_days!$D$2:$D$289,0))</f>
        <v>72</v>
      </c>
      <c r="AD6694" s="8">
        <f t="shared" si="313"/>
        <v>406.14728886303914</v>
      </c>
      <c r="AE6694" s="7">
        <f t="shared" si="314"/>
        <v>0.59896620582134374</v>
      </c>
    </row>
    <row r="6695" spans="1:31" x14ac:dyDescent="0.45">
      <c r="A6695" t="s">
        <v>102</v>
      </c>
      <c r="B6695" t="s">
        <v>191</v>
      </c>
      <c r="C6695" t="s">
        <v>137</v>
      </c>
      <c r="D6695">
        <v>0</v>
      </c>
      <c r="E6695">
        <v>0</v>
      </c>
      <c r="F6695">
        <v>0</v>
      </c>
      <c r="G6695">
        <v>0</v>
      </c>
      <c r="H6695">
        <v>8.5741618675250544E-6</v>
      </c>
      <c r="I6695">
        <v>4.675355830761839E-2</v>
      </c>
      <c r="J6695">
        <v>0.16126234037851811</v>
      </c>
      <c r="K6695">
        <v>0.28631826273741801</v>
      </c>
      <c r="L6695">
        <v>0.39674127952633731</v>
      </c>
      <c r="M6695">
        <v>0.43804726889271828</v>
      </c>
      <c r="N6695">
        <v>0.44049877057841158</v>
      </c>
      <c r="O6695">
        <v>0.43380383823755397</v>
      </c>
      <c r="P6695">
        <v>0.43308509671836137</v>
      </c>
      <c r="Q6695">
        <v>0.43080068489782197</v>
      </c>
      <c r="R6695">
        <v>0.40354795941484017</v>
      </c>
      <c r="S6695">
        <v>0.32403118225541278</v>
      </c>
      <c r="T6695">
        <v>0.20275037124768969</v>
      </c>
      <c r="U6695">
        <v>8.7089604470340864E-2</v>
      </c>
      <c r="V6695">
        <v>9.4762203846621932E-3</v>
      </c>
      <c r="W6695">
        <v>0</v>
      </c>
      <c r="X6695">
        <v>0</v>
      </c>
      <c r="Y6695">
        <v>0</v>
      </c>
      <c r="Z6695">
        <v>0</v>
      </c>
      <c r="AA6695">
        <v>0</v>
      </c>
      <c r="AB6695" s="7">
        <f t="shared" si="312"/>
        <v>4.0942150122095722</v>
      </c>
      <c r="AC6695">
        <f>INDEX(SHELF_days!$C$2:$C$289,MATCH(A6695&amp;"|"&amp;C6695,SHELF_days!$D$2:$D$289,0))</f>
        <v>138</v>
      </c>
      <c r="AD6695" s="8">
        <f t="shared" si="313"/>
        <v>565.00167168492101</v>
      </c>
      <c r="AE6695" s="7">
        <f t="shared" si="314"/>
        <v>0.44049877057841158</v>
      </c>
    </row>
    <row r="6696" spans="1:31" x14ac:dyDescent="0.45">
      <c r="A6696" t="s">
        <v>102</v>
      </c>
      <c r="B6696" t="s">
        <v>191</v>
      </c>
      <c r="C6696" t="s">
        <v>138</v>
      </c>
      <c r="D6696">
        <v>0</v>
      </c>
      <c r="E6696">
        <v>0</v>
      </c>
      <c r="F6696">
        <v>0</v>
      </c>
      <c r="G6696">
        <v>0</v>
      </c>
      <c r="H6696">
        <v>1.173455541538966E-5</v>
      </c>
      <c r="I6696">
        <v>5.7069054503511712E-2</v>
      </c>
      <c r="J6696">
        <v>0.115280272400788</v>
      </c>
      <c r="K6696">
        <v>0.16129928722147449</v>
      </c>
      <c r="L6696">
        <v>0.20184608770011761</v>
      </c>
      <c r="M6696">
        <v>0.26670297548097621</v>
      </c>
      <c r="N6696">
        <v>0.31934810259288599</v>
      </c>
      <c r="O6696">
        <v>0.35631586366983531</v>
      </c>
      <c r="P6696">
        <v>0.36771011697817862</v>
      </c>
      <c r="Q6696">
        <v>0.34051332904377712</v>
      </c>
      <c r="R6696">
        <v>0.31068017765938483</v>
      </c>
      <c r="S6696">
        <v>0.28442997719515822</v>
      </c>
      <c r="T6696">
        <v>0.24274688060045821</v>
      </c>
      <c r="U6696">
        <v>0.1323579620486518</v>
      </c>
      <c r="V6696">
        <v>1.4214458126508671E-2</v>
      </c>
      <c r="W6696">
        <v>0</v>
      </c>
      <c r="X6696">
        <v>0</v>
      </c>
      <c r="Y6696">
        <v>0</v>
      </c>
      <c r="Z6696">
        <v>0</v>
      </c>
      <c r="AA6696">
        <v>0</v>
      </c>
      <c r="AB6696" s="7">
        <f t="shared" si="312"/>
        <v>3.1705262797771221</v>
      </c>
      <c r="AC6696">
        <f>INDEX(SHELF_days!$C$2:$C$289,MATCH(A6696&amp;"|"&amp;C6696,SHELF_days!$D$2:$D$289,0))</f>
        <v>5</v>
      </c>
      <c r="AD6696" s="8">
        <f t="shared" si="313"/>
        <v>15.85263139888561</v>
      </c>
      <c r="AE6696" s="7">
        <f t="shared" si="314"/>
        <v>0.36771011697817862</v>
      </c>
    </row>
    <row r="6697" spans="1:31" x14ac:dyDescent="0.45">
      <c r="A6697" t="s">
        <v>102</v>
      </c>
      <c r="B6697" t="s">
        <v>191</v>
      </c>
      <c r="C6697" t="s">
        <v>139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2.1730658176647519E-6</v>
      </c>
      <c r="K6697">
        <v>3.0113259568289301E-2</v>
      </c>
      <c r="L6697">
        <v>9.1269850874828404E-2</v>
      </c>
      <c r="M6697">
        <v>0.12450037335855781</v>
      </c>
      <c r="N6697">
        <v>0.130559967391116</v>
      </c>
      <c r="O6697">
        <v>0.12360072411004459</v>
      </c>
      <c r="P6697">
        <v>0.1151398923489669</v>
      </c>
      <c r="Q6697">
        <v>0.11206283115115361</v>
      </c>
      <c r="R6697">
        <v>0.14246293540737459</v>
      </c>
      <c r="S6697">
        <v>0.13246357304739029</v>
      </c>
      <c r="T6697">
        <v>1.6655462959491489E-2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 s="7">
        <f t="shared" si="312"/>
        <v>1.0188310432830305</v>
      </c>
      <c r="AC6697">
        <f>INDEX(SHELF_days!$C$2:$C$289,MATCH(A6697&amp;"|"&amp;C6697,SHELF_days!$D$2:$D$289,0))</f>
        <v>9</v>
      </c>
      <c r="AD6697" s="8">
        <f t="shared" si="313"/>
        <v>9.1694793895472753</v>
      </c>
      <c r="AE6697" s="7">
        <f t="shared" si="314"/>
        <v>0.14246293540737459</v>
      </c>
    </row>
    <row r="6698" spans="1:31" x14ac:dyDescent="0.45">
      <c r="A6698" t="s">
        <v>102</v>
      </c>
      <c r="B6698" t="s">
        <v>192</v>
      </c>
      <c r="C6698" t="s">
        <v>134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8.5970261053544508E-2</v>
      </c>
      <c r="N6698">
        <v>0.37963217273031902</v>
      </c>
      <c r="O6698">
        <v>0.49887312653179228</v>
      </c>
      <c r="P6698">
        <v>0.49723308211392259</v>
      </c>
      <c r="Q6698">
        <v>0.48343923096635172</v>
      </c>
      <c r="R6698">
        <v>0.47115795283558137</v>
      </c>
      <c r="S6698">
        <v>0.48278741844130069</v>
      </c>
      <c r="T6698">
        <v>0.49201858191351688</v>
      </c>
      <c r="U6698">
        <v>0.44649223672884741</v>
      </c>
      <c r="V6698">
        <v>0.212818103567228</v>
      </c>
      <c r="W6698">
        <v>1.524334553291587E-2</v>
      </c>
      <c r="X6698">
        <v>0</v>
      </c>
      <c r="Y6698">
        <v>0</v>
      </c>
      <c r="Z6698">
        <v>0</v>
      </c>
      <c r="AA6698">
        <v>0</v>
      </c>
      <c r="AB6698" s="7">
        <f t="shared" si="312"/>
        <v>4.06566551241532</v>
      </c>
      <c r="AC6698">
        <f>INDEX(SHELF_days!$C$2:$C$289,MATCH(A6698&amp;"|"&amp;C6698,SHELF_days!$D$2:$D$289,0))</f>
        <v>39</v>
      </c>
      <c r="AD6698" s="8">
        <f t="shared" si="313"/>
        <v>158.56095498419748</v>
      </c>
      <c r="AE6698" s="7">
        <f t="shared" si="314"/>
        <v>0.49887312653179228</v>
      </c>
    </row>
    <row r="6699" spans="1:31" x14ac:dyDescent="0.45">
      <c r="A6699" t="s">
        <v>102</v>
      </c>
      <c r="B6699" t="s">
        <v>192</v>
      </c>
      <c r="C6699" t="s">
        <v>135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7.6376066915914862E-3</v>
      </c>
      <c r="L6699">
        <v>0.18687044568995531</v>
      </c>
      <c r="M6699">
        <v>0.48014337247274769</v>
      </c>
      <c r="N6699">
        <v>0.63047092140796768</v>
      </c>
      <c r="O6699">
        <v>0.67382433915277506</v>
      </c>
      <c r="P6699">
        <v>0.67705711901492183</v>
      </c>
      <c r="Q6699">
        <v>0.67418244180010656</v>
      </c>
      <c r="R6699">
        <v>0.66674031315912219</v>
      </c>
      <c r="S6699">
        <v>0.6665004829457718</v>
      </c>
      <c r="T6699">
        <v>0.66682983882095515</v>
      </c>
      <c r="U6699">
        <v>0.64842040593727601</v>
      </c>
      <c r="V6699">
        <v>0.56803293230217289</v>
      </c>
      <c r="W6699">
        <v>0.3065637915514059</v>
      </c>
      <c r="X6699">
        <v>3.9289445499405343E-2</v>
      </c>
      <c r="Y6699">
        <v>0</v>
      </c>
      <c r="Z6699">
        <v>0</v>
      </c>
      <c r="AA6699">
        <v>0</v>
      </c>
      <c r="AB6699" s="7">
        <f t="shared" si="312"/>
        <v>6.8925634564461751</v>
      </c>
      <c r="AC6699">
        <f>INDEX(SHELF_days!$C$2:$C$289,MATCH(A6699&amp;"|"&amp;C6699,SHELF_days!$D$2:$D$289,0))</f>
        <v>102</v>
      </c>
      <c r="AD6699" s="8">
        <f t="shared" si="313"/>
        <v>703.04147255750991</v>
      </c>
      <c r="AE6699" s="7">
        <f t="shared" si="314"/>
        <v>0.67705711901492183</v>
      </c>
    </row>
    <row r="6700" spans="1:31" x14ac:dyDescent="0.45">
      <c r="A6700" t="s">
        <v>102</v>
      </c>
      <c r="B6700" t="s">
        <v>192</v>
      </c>
      <c r="C6700" t="s">
        <v>136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2.4164508345796872E-2</v>
      </c>
      <c r="L6700">
        <v>0.27575697567568042</v>
      </c>
      <c r="M6700">
        <v>0.51488676849424775</v>
      </c>
      <c r="N6700">
        <v>0.59949294659002661</v>
      </c>
      <c r="O6700">
        <v>0.63012112653058361</v>
      </c>
      <c r="P6700">
        <v>0.63916783485240902</v>
      </c>
      <c r="Q6700">
        <v>0.63841567957142775</v>
      </c>
      <c r="R6700">
        <v>0.63266768459506084</v>
      </c>
      <c r="S6700">
        <v>0.62353064815635084</v>
      </c>
      <c r="T6700">
        <v>0.61337915748186045</v>
      </c>
      <c r="U6700">
        <v>0.59439288214438957</v>
      </c>
      <c r="V6700">
        <v>0.5420651092014821</v>
      </c>
      <c r="W6700">
        <v>0.4000606240630627</v>
      </c>
      <c r="X6700">
        <v>0.11961874586358021</v>
      </c>
      <c r="Y6700">
        <v>2.6056187562860548E-6</v>
      </c>
      <c r="Z6700">
        <v>0</v>
      </c>
      <c r="AA6700">
        <v>0</v>
      </c>
      <c r="AB6700" s="7">
        <f t="shared" si="312"/>
        <v>6.8477232971847135</v>
      </c>
      <c r="AC6700">
        <f>INDEX(SHELF_days!$C$2:$C$289,MATCH(A6700&amp;"|"&amp;C6700,SHELF_days!$D$2:$D$289,0))</f>
        <v>72</v>
      </c>
      <c r="AD6700" s="8">
        <f t="shared" si="313"/>
        <v>493.03607739729938</v>
      </c>
      <c r="AE6700" s="7">
        <f t="shared" si="314"/>
        <v>0.63916783485240902</v>
      </c>
    </row>
    <row r="6701" spans="1:31" x14ac:dyDescent="0.45">
      <c r="A6701" t="s">
        <v>102</v>
      </c>
      <c r="B6701" t="s">
        <v>192</v>
      </c>
      <c r="C6701" t="s">
        <v>137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5.499371960449613E-2</v>
      </c>
      <c r="M6701">
        <v>0.36422206091116532</v>
      </c>
      <c r="N6701">
        <v>0.55216568352257089</v>
      </c>
      <c r="O6701">
        <v>0.58568961715600898</v>
      </c>
      <c r="P6701">
        <v>0.57825967391492872</v>
      </c>
      <c r="Q6701">
        <v>0.5681218520601431</v>
      </c>
      <c r="R6701">
        <v>0.56341217480062511</v>
      </c>
      <c r="S6701">
        <v>0.56827173921122187</v>
      </c>
      <c r="T6701">
        <v>0.569548876837356</v>
      </c>
      <c r="U6701">
        <v>0.52877833300713251</v>
      </c>
      <c r="V6701">
        <v>0.35578626340003522</v>
      </c>
      <c r="W6701">
        <v>7.7412377953458192E-2</v>
      </c>
      <c r="X6701">
        <v>3.2207156430158789E-5</v>
      </c>
      <c r="Y6701">
        <v>0</v>
      </c>
      <c r="Z6701">
        <v>0</v>
      </c>
      <c r="AA6701">
        <v>0</v>
      </c>
      <c r="AB6701" s="7">
        <f t="shared" si="312"/>
        <v>5.3666945795355723</v>
      </c>
      <c r="AC6701">
        <f>INDEX(SHELF_days!$C$2:$C$289,MATCH(A6701&amp;"|"&amp;C6701,SHELF_days!$D$2:$D$289,0))</f>
        <v>138</v>
      </c>
      <c r="AD6701" s="8">
        <f t="shared" si="313"/>
        <v>740.60385197590892</v>
      </c>
      <c r="AE6701" s="7">
        <f t="shared" si="314"/>
        <v>0.58568961715600898</v>
      </c>
    </row>
    <row r="6702" spans="1:31" x14ac:dyDescent="0.45">
      <c r="A6702" t="s">
        <v>102</v>
      </c>
      <c r="B6702" t="s">
        <v>192</v>
      </c>
      <c r="C6702" t="s">
        <v>138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2.7731600423152491E-2</v>
      </c>
      <c r="L6702">
        <v>0.38083723741876979</v>
      </c>
      <c r="M6702">
        <v>0.62248753211425112</v>
      </c>
      <c r="N6702">
        <v>0.69230769230769229</v>
      </c>
      <c r="O6702">
        <v>0.718074656188605</v>
      </c>
      <c r="P6702">
        <v>0.72479975819857945</v>
      </c>
      <c r="Q6702">
        <v>0.72464863231071475</v>
      </c>
      <c r="R6702">
        <v>0.72328849931993344</v>
      </c>
      <c r="S6702">
        <v>0.72570651352576687</v>
      </c>
      <c r="T6702">
        <v>0.7238930028713918</v>
      </c>
      <c r="U6702">
        <v>0.71218074656188601</v>
      </c>
      <c r="V6702">
        <v>0.67311470454888911</v>
      </c>
      <c r="W6702">
        <v>0.55977028865044576</v>
      </c>
      <c r="X6702">
        <v>0.22117273688982919</v>
      </c>
      <c r="Y6702">
        <v>0</v>
      </c>
      <c r="Z6702">
        <v>0</v>
      </c>
      <c r="AA6702">
        <v>0</v>
      </c>
      <c r="AB6702" s="7">
        <f t="shared" si="312"/>
        <v>8.2300136013299063</v>
      </c>
      <c r="AC6702">
        <f>INDEX(SHELF_days!$C$2:$C$289,MATCH(A6702&amp;"|"&amp;C6702,SHELF_days!$D$2:$D$289,0))</f>
        <v>5</v>
      </c>
      <c r="AD6702" s="8">
        <f t="shared" si="313"/>
        <v>41.150068006649533</v>
      </c>
      <c r="AE6702" s="7">
        <f t="shared" si="314"/>
        <v>0.72570651352576687</v>
      </c>
    </row>
    <row r="6703" spans="1:31" x14ac:dyDescent="0.45">
      <c r="A6703" t="s">
        <v>102</v>
      </c>
      <c r="B6703" t="s">
        <v>192</v>
      </c>
      <c r="C6703" t="s">
        <v>139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2.6447030376303459E-3</v>
      </c>
      <c r="N6703">
        <v>0.27588030829681132</v>
      </c>
      <c r="O6703">
        <v>0.35612815475290921</v>
      </c>
      <c r="P6703">
        <v>0.39020704246637439</v>
      </c>
      <c r="Q6703">
        <v>0.4112135408795527</v>
      </c>
      <c r="R6703">
        <v>0.42511712256309497</v>
      </c>
      <c r="S6703">
        <v>0.48556747770893149</v>
      </c>
      <c r="T6703">
        <v>0.52765603747922007</v>
      </c>
      <c r="U6703">
        <v>0.49304820915822878</v>
      </c>
      <c r="V6703">
        <v>0.19344113646667671</v>
      </c>
      <c r="W6703">
        <v>0</v>
      </c>
      <c r="X6703">
        <v>0</v>
      </c>
      <c r="Y6703">
        <v>0</v>
      </c>
      <c r="Z6703">
        <v>0</v>
      </c>
      <c r="AA6703">
        <v>0</v>
      </c>
      <c r="AB6703" s="7">
        <f t="shared" si="312"/>
        <v>3.5609037328094302</v>
      </c>
      <c r="AC6703">
        <f>INDEX(SHELF_days!$C$2:$C$289,MATCH(A6703&amp;"|"&amp;C6703,SHELF_days!$D$2:$D$289,0))</f>
        <v>9</v>
      </c>
      <c r="AD6703" s="8">
        <f t="shared" si="313"/>
        <v>32.048133595284874</v>
      </c>
      <c r="AE6703" s="7">
        <f t="shared" si="314"/>
        <v>0.52765603747922007</v>
      </c>
    </row>
    <row r="6704" spans="1:31" x14ac:dyDescent="0.45">
      <c r="A6704" t="s">
        <v>102</v>
      </c>
      <c r="B6704" t="s">
        <v>193</v>
      </c>
      <c r="C6704" t="s">
        <v>134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7.1400594595986813E-2</v>
      </c>
      <c r="K6704">
        <v>7.1400594595986813E-2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2.568366712085855E-3</v>
      </c>
      <c r="V6704">
        <v>1</v>
      </c>
      <c r="W6704">
        <v>0.49218467425938611</v>
      </c>
      <c r="X6704">
        <v>0</v>
      </c>
      <c r="Y6704">
        <v>0</v>
      </c>
      <c r="Z6704">
        <v>0</v>
      </c>
      <c r="AA6704">
        <v>0</v>
      </c>
      <c r="AB6704" s="7">
        <f t="shared" si="312"/>
        <v>1.6375542301634456</v>
      </c>
      <c r="AC6704">
        <f>INDEX(SHELF_days!$C$2:$C$289,MATCH(A6704&amp;"|"&amp;C6704,SHELF_days!$D$2:$D$289,0))</f>
        <v>39</v>
      </c>
      <c r="AD6704" s="8">
        <f t="shared" si="313"/>
        <v>63.864614976374376</v>
      </c>
      <c r="AE6704" s="7">
        <f t="shared" si="314"/>
        <v>1</v>
      </c>
    </row>
    <row r="6705" spans="1:31" x14ac:dyDescent="0.45">
      <c r="A6705" t="s">
        <v>102</v>
      </c>
      <c r="B6705" t="s">
        <v>193</v>
      </c>
      <c r="C6705" t="s">
        <v>135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0.82251943954549511</v>
      </c>
      <c r="W6705">
        <v>1</v>
      </c>
      <c r="X6705">
        <v>0.1221044341037484</v>
      </c>
      <c r="Y6705">
        <v>0</v>
      </c>
      <c r="Z6705">
        <v>0</v>
      </c>
      <c r="AA6705">
        <v>0</v>
      </c>
      <c r="AB6705" s="7">
        <f t="shared" si="312"/>
        <v>1.9446238736492436</v>
      </c>
      <c r="AC6705">
        <f>INDEX(SHELF_days!$C$2:$C$289,MATCH(A6705&amp;"|"&amp;C6705,SHELF_days!$D$2:$D$289,0))</f>
        <v>102</v>
      </c>
      <c r="AD6705" s="8">
        <f t="shared" si="313"/>
        <v>198.35163511222285</v>
      </c>
      <c r="AE6705" s="7">
        <f t="shared" si="314"/>
        <v>1</v>
      </c>
    </row>
    <row r="6706" spans="1:31" x14ac:dyDescent="0.45">
      <c r="A6706" t="s">
        <v>102</v>
      </c>
      <c r="B6706" t="s">
        <v>193</v>
      </c>
      <c r="C6706" t="s">
        <v>136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3.3949674929870501E-3</v>
      </c>
      <c r="S6706">
        <v>0.1712195272296469</v>
      </c>
      <c r="T6706">
        <v>0.92399698600797542</v>
      </c>
      <c r="U6706">
        <v>1</v>
      </c>
      <c r="V6706">
        <v>1</v>
      </c>
      <c r="W6706">
        <v>0.95636234277445187</v>
      </c>
      <c r="X6706">
        <v>3.3949674929870501E-3</v>
      </c>
      <c r="Y6706">
        <v>0</v>
      </c>
      <c r="Z6706">
        <v>0</v>
      </c>
      <c r="AA6706">
        <v>0</v>
      </c>
      <c r="AB6706" s="7">
        <f t="shared" si="312"/>
        <v>4.0583687909980481</v>
      </c>
      <c r="AC6706">
        <f>INDEX(SHELF_days!$C$2:$C$289,MATCH(A6706&amp;"|"&amp;C6706,SHELF_days!$D$2:$D$289,0))</f>
        <v>72</v>
      </c>
      <c r="AD6706" s="8">
        <f t="shared" si="313"/>
        <v>292.20255295185945</v>
      </c>
      <c r="AE6706" s="7">
        <f t="shared" si="314"/>
        <v>1</v>
      </c>
    </row>
    <row r="6707" spans="1:31" x14ac:dyDescent="0.45">
      <c r="A6707" t="s">
        <v>102</v>
      </c>
      <c r="B6707" t="s">
        <v>193</v>
      </c>
      <c r="C6707" t="s">
        <v>137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 s="7">
        <f t="shared" si="312"/>
        <v>0</v>
      </c>
      <c r="AC6707">
        <f>INDEX(SHELF_days!$C$2:$C$289,MATCH(A6707&amp;"|"&amp;C6707,SHELF_days!$D$2:$D$289,0))</f>
        <v>138</v>
      </c>
      <c r="AD6707" s="8">
        <f t="shared" si="313"/>
        <v>0</v>
      </c>
      <c r="AE6707" s="7">
        <f t="shared" si="314"/>
        <v>0</v>
      </c>
    </row>
    <row r="6708" spans="1:31" x14ac:dyDescent="0.45">
      <c r="A6708" t="s">
        <v>102</v>
      </c>
      <c r="B6708" t="s">
        <v>193</v>
      </c>
      <c r="C6708" t="s">
        <v>138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1</v>
      </c>
      <c r="W6708">
        <v>0.2953621718898734</v>
      </c>
      <c r="X6708">
        <v>0</v>
      </c>
      <c r="Y6708">
        <v>0</v>
      </c>
      <c r="Z6708">
        <v>0</v>
      </c>
      <c r="AA6708">
        <v>0</v>
      </c>
      <c r="AB6708" s="7">
        <f t="shared" si="312"/>
        <v>1.2953621718898733</v>
      </c>
      <c r="AC6708">
        <f>INDEX(SHELF_days!$C$2:$C$289,MATCH(A6708&amp;"|"&amp;C6708,SHELF_days!$D$2:$D$289,0))</f>
        <v>5</v>
      </c>
      <c r="AD6708" s="8">
        <f t="shared" si="313"/>
        <v>6.4768108594493672</v>
      </c>
      <c r="AE6708" s="7">
        <f t="shared" si="314"/>
        <v>1</v>
      </c>
    </row>
    <row r="6709" spans="1:31" x14ac:dyDescent="0.45">
      <c r="A6709" t="s">
        <v>102</v>
      </c>
      <c r="B6709" t="s">
        <v>193</v>
      </c>
      <c r="C6709" t="s">
        <v>139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 s="7">
        <f t="shared" si="312"/>
        <v>0</v>
      </c>
      <c r="AC6709">
        <f>INDEX(SHELF_days!$C$2:$C$289,MATCH(A6709&amp;"|"&amp;C6709,SHELF_days!$D$2:$D$289,0))</f>
        <v>9</v>
      </c>
      <c r="AD6709" s="8">
        <f t="shared" si="313"/>
        <v>0</v>
      </c>
      <c r="AE6709" s="7">
        <f t="shared" si="314"/>
        <v>0</v>
      </c>
    </row>
    <row r="6710" spans="1:31" x14ac:dyDescent="0.45">
      <c r="A6710" t="s">
        <v>100</v>
      </c>
      <c r="B6710" t="s">
        <v>168</v>
      </c>
      <c r="C6710" t="s">
        <v>134</v>
      </c>
      <c r="D6710">
        <v>0.8</v>
      </c>
      <c r="E6710">
        <v>0.8</v>
      </c>
      <c r="F6710">
        <v>0.8</v>
      </c>
      <c r="G6710">
        <v>0.8</v>
      </c>
      <c r="H6710">
        <v>0.8</v>
      </c>
      <c r="I6710">
        <v>0.8</v>
      </c>
      <c r="J6710">
        <v>0.8</v>
      </c>
      <c r="K6710">
        <v>0.8</v>
      </c>
      <c r="L6710">
        <v>0.8</v>
      </c>
      <c r="M6710">
        <v>0.8</v>
      </c>
      <c r="N6710">
        <v>0.8</v>
      </c>
      <c r="O6710">
        <v>0.8</v>
      </c>
      <c r="P6710">
        <v>0.8</v>
      </c>
      <c r="Q6710">
        <v>0.8</v>
      </c>
      <c r="R6710">
        <v>0.8</v>
      </c>
      <c r="S6710">
        <v>0.8</v>
      </c>
      <c r="T6710">
        <v>0.8</v>
      </c>
      <c r="U6710">
        <v>0.8</v>
      </c>
      <c r="V6710">
        <v>0.8</v>
      </c>
      <c r="W6710">
        <v>0.8</v>
      </c>
      <c r="X6710">
        <v>0.8</v>
      </c>
      <c r="Y6710">
        <v>0.8</v>
      </c>
      <c r="Z6710">
        <v>0.8</v>
      </c>
      <c r="AA6710">
        <v>0.8</v>
      </c>
      <c r="AB6710" s="7">
        <f t="shared" si="312"/>
        <v>19.200000000000006</v>
      </c>
      <c r="AC6710">
        <f>INDEX(SHELF_days!$C$2:$C$289,MATCH(A6710&amp;"|"&amp;C6710,SHELF_days!$D$2:$D$289,0))</f>
        <v>57</v>
      </c>
      <c r="AD6710" s="8">
        <f t="shared" si="313"/>
        <v>1094.4000000000003</v>
      </c>
      <c r="AE6710" s="7">
        <f t="shared" si="314"/>
        <v>0.8</v>
      </c>
    </row>
    <row r="6711" spans="1:31" x14ac:dyDescent="0.45">
      <c r="A6711" t="s">
        <v>100</v>
      </c>
      <c r="B6711" t="s">
        <v>168</v>
      </c>
      <c r="C6711" t="s">
        <v>135</v>
      </c>
      <c r="D6711">
        <v>0.8</v>
      </c>
      <c r="E6711">
        <v>0.8</v>
      </c>
      <c r="F6711">
        <v>0.8</v>
      </c>
      <c r="G6711">
        <v>0.8</v>
      </c>
      <c r="H6711">
        <v>0.8</v>
      </c>
      <c r="I6711">
        <v>0.8</v>
      </c>
      <c r="J6711">
        <v>0.8</v>
      </c>
      <c r="K6711">
        <v>0.8</v>
      </c>
      <c r="L6711">
        <v>0.8</v>
      </c>
      <c r="M6711">
        <v>0.8</v>
      </c>
      <c r="N6711">
        <v>0.8</v>
      </c>
      <c r="O6711">
        <v>0.8</v>
      </c>
      <c r="P6711">
        <v>0.8</v>
      </c>
      <c r="Q6711">
        <v>0.8</v>
      </c>
      <c r="R6711">
        <v>0.8</v>
      </c>
      <c r="S6711">
        <v>0.8</v>
      </c>
      <c r="T6711">
        <v>0.8</v>
      </c>
      <c r="U6711">
        <v>0.8</v>
      </c>
      <c r="V6711">
        <v>0.8</v>
      </c>
      <c r="W6711">
        <v>0.8</v>
      </c>
      <c r="X6711">
        <v>0.8</v>
      </c>
      <c r="Y6711">
        <v>0.8</v>
      </c>
      <c r="Z6711">
        <v>0.8</v>
      </c>
      <c r="AA6711">
        <v>0.8</v>
      </c>
      <c r="AB6711" s="7">
        <f t="shared" si="312"/>
        <v>19.200000000000006</v>
      </c>
      <c r="AC6711">
        <f>INDEX(SHELF_days!$C$2:$C$289,MATCH(A6711&amp;"|"&amp;C6711,SHELF_days!$D$2:$D$289,0))</f>
        <v>122</v>
      </c>
      <c r="AD6711" s="8">
        <f t="shared" si="313"/>
        <v>2342.400000000001</v>
      </c>
      <c r="AE6711" s="7">
        <f t="shared" si="314"/>
        <v>0.8</v>
      </c>
    </row>
    <row r="6712" spans="1:31" x14ac:dyDescent="0.45">
      <c r="A6712" t="s">
        <v>100</v>
      </c>
      <c r="B6712" t="s">
        <v>168</v>
      </c>
      <c r="C6712" t="s">
        <v>136</v>
      </c>
      <c r="D6712">
        <v>0.8</v>
      </c>
      <c r="E6712">
        <v>0.8</v>
      </c>
      <c r="F6712">
        <v>0.8</v>
      </c>
      <c r="G6712">
        <v>0.8</v>
      </c>
      <c r="H6712">
        <v>0.8</v>
      </c>
      <c r="I6712">
        <v>0.8</v>
      </c>
      <c r="J6712">
        <v>0.8</v>
      </c>
      <c r="K6712">
        <v>0.8</v>
      </c>
      <c r="L6712">
        <v>0.8</v>
      </c>
      <c r="M6712">
        <v>0.8</v>
      </c>
      <c r="N6712">
        <v>0.8</v>
      </c>
      <c r="O6712">
        <v>0.8</v>
      </c>
      <c r="P6712">
        <v>0.8</v>
      </c>
      <c r="Q6712">
        <v>0.8</v>
      </c>
      <c r="R6712">
        <v>0.8</v>
      </c>
      <c r="S6712">
        <v>0.8</v>
      </c>
      <c r="T6712">
        <v>0.8</v>
      </c>
      <c r="U6712">
        <v>0.8</v>
      </c>
      <c r="V6712">
        <v>0.8</v>
      </c>
      <c r="W6712">
        <v>0.8</v>
      </c>
      <c r="X6712">
        <v>0.8</v>
      </c>
      <c r="Y6712">
        <v>0.8</v>
      </c>
      <c r="Z6712">
        <v>0.8</v>
      </c>
      <c r="AA6712">
        <v>0.8</v>
      </c>
      <c r="AB6712" s="7">
        <f t="shared" si="312"/>
        <v>19.200000000000006</v>
      </c>
      <c r="AC6712">
        <f>INDEX(SHELF_days!$C$2:$C$289,MATCH(A6712&amp;"|"&amp;C6712,SHELF_days!$D$2:$D$289,0))</f>
        <v>111</v>
      </c>
      <c r="AD6712" s="8">
        <f t="shared" si="313"/>
        <v>2131.2000000000007</v>
      </c>
      <c r="AE6712" s="7">
        <f t="shared" si="314"/>
        <v>0.8</v>
      </c>
    </row>
    <row r="6713" spans="1:31" x14ac:dyDescent="0.45">
      <c r="A6713" t="s">
        <v>100</v>
      </c>
      <c r="B6713" t="s">
        <v>168</v>
      </c>
      <c r="C6713" t="s">
        <v>137</v>
      </c>
      <c r="D6713">
        <v>0.8</v>
      </c>
      <c r="E6713">
        <v>0.8</v>
      </c>
      <c r="F6713">
        <v>0.8</v>
      </c>
      <c r="G6713">
        <v>0.8</v>
      </c>
      <c r="H6713">
        <v>0.8</v>
      </c>
      <c r="I6713">
        <v>0.8</v>
      </c>
      <c r="J6713">
        <v>0.8</v>
      </c>
      <c r="K6713">
        <v>0.8</v>
      </c>
      <c r="L6713">
        <v>0.8</v>
      </c>
      <c r="M6713">
        <v>0.8</v>
      </c>
      <c r="N6713">
        <v>0.8</v>
      </c>
      <c r="O6713">
        <v>0.8</v>
      </c>
      <c r="P6713">
        <v>0.8</v>
      </c>
      <c r="Q6713">
        <v>0.8</v>
      </c>
      <c r="R6713">
        <v>0.8</v>
      </c>
      <c r="S6713">
        <v>0.8</v>
      </c>
      <c r="T6713">
        <v>0.8</v>
      </c>
      <c r="U6713">
        <v>0.8</v>
      </c>
      <c r="V6713">
        <v>0.8</v>
      </c>
      <c r="W6713">
        <v>0.8</v>
      </c>
      <c r="X6713">
        <v>0.8</v>
      </c>
      <c r="Y6713">
        <v>0.8</v>
      </c>
      <c r="Z6713">
        <v>0.8</v>
      </c>
      <c r="AA6713">
        <v>0.8</v>
      </c>
      <c r="AB6713" s="7">
        <f t="shared" si="312"/>
        <v>19.200000000000006</v>
      </c>
      <c r="AC6713">
        <f>INDEX(SHELF_days!$C$2:$C$289,MATCH(A6713&amp;"|"&amp;C6713,SHELF_days!$D$2:$D$289,0))</f>
        <v>62</v>
      </c>
      <c r="AD6713" s="8">
        <f t="shared" si="313"/>
        <v>1190.4000000000003</v>
      </c>
      <c r="AE6713" s="7">
        <f t="shared" si="314"/>
        <v>0.8</v>
      </c>
    </row>
    <row r="6714" spans="1:31" x14ac:dyDescent="0.45">
      <c r="A6714" t="s">
        <v>100</v>
      </c>
      <c r="B6714" t="s">
        <v>168</v>
      </c>
      <c r="C6714" t="s">
        <v>138</v>
      </c>
      <c r="D6714">
        <v>0.8</v>
      </c>
      <c r="E6714">
        <v>0.8</v>
      </c>
      <c r="F6714">
        <v>0.8</v>
      </c>
      <c r="G6714">
        <v>0.8</v>
      </c>
      <c r="H6714">
        <v>0.8</v>
      </c>
      <c r="I6714">
        <v>0.8</v>
      </c>
      <c r="J6714">
        <v>0.8</v>
      </c>
      <c r="K6714">
        <v>0.8</v>
      </c>
      <c r="L6714">
        <v>0.8</v>
      </c>
      <c r="M6714">
        <v>0.8</v>
      </c>
      <c r="N6714">
        <v>0.8</v>
      </c>
      <c r="O6714">
        <v>0.8</v>
      </c>
      <c r="P6714">
        <v>0.8</v>
      </c>
      <c r="Q6714">
        <v>0.8</v>
      </c>
      <c r="R6714">
        <v>0.8</v>
      </c>
      <c r="S6714">
        <v>0.8</v>
      </c>
      <c r="T6714">
        <v>0.8</v>
      </c>
      <c r="U6714">
        <v>0.8</v>
      </c>
      <c r="V6714">
        <v>0.8</v>
      </c>
      <c r="W6714">
        <v>0.8</v>
      </c>
      <c r="X6714">
        <v>0.8</v>
      </c>
      <c r="Y6714">
        <v>0.8</v>
      </c>
      <c r="Z6714">
        <v>0.8</v>
      </c>
      <c r="AA6714">
        <v>0.8</v>
      </c>
      <c r="AB6714" s="7">
        <f t="shared" si="312"/>
        <v>19.200000000000006</v>
      </c>
      <c r="AC6714">
        <f>INDEX(SHELF_days!$C$2:$C$289,MATCH(A6714&amp;"|"&amp;C6714,SHELF_days!$D$2:$D$289,0))</f>
        <v>6</v>
      </c>
      <c r="AD6714" s="8">
        <f t="shared" si="313"/>
        <v>115.20000000000005</v>
      </c>
      <c r="AE6714" s="7">
        <f t="shared" si="314"/>
        <v>0.8</v>
      </c>
    </row>
    <row r="6715" spans="1:31" x14ac:dyDescent="0.45">
      <c r="A6715" t="s">
        <v>100</v>
      </c>
      <c r="B6715" t="s">
        <v>168</v>
      </c>
      <c r="C6715" t="s">
        <v>139</v>
      </c>
      <c r="D6715">
        <v>0.8</v>
      </c>
      <c r="E6715">
        <v>0.8</v>
      </c>
      <c r="F6715">
        <v>0.8</v>
      </c>
      <c r="G6715">
        <v>0.8</v>
      </c>
      <c r="H6715">
        <v>0.8</v>
      </c>
      <c r="I6715">
        <v>0.8</v>
      </c>
      <c r="J6715">
        <v>0.8</v>
      </c>
      <c r="K6715">
        <v>0.8</v>
      </c>
      <c r="L6715">
        <v>0.8</v>
      </c>
      <c r="M6715">
        <v>0.8</v>
      </c>
      <c r="N6715">
        <v>0.8</v>
      </c>
      <c r="O6715">
        <v>0.8</v>
      </c>
      <c r="P6715">
        <v>0.8</v>
      </c>
      <c r="Q6715">
        <v>0.8</v>
      </c>
      <c r="R6715">
        <v>0.8</v>
      </c>
      <c r="S6715">
        <v>0.8</v>
      </c>
      <c r="T6715">
        <v>0.8</v>
      </c>
      <c r="U6715">
        <v>0.8</v>
      </c>
      <c r="V6715">
        <v>0.8</v>
      </c>
      <c r="W6715">
        <v>0.8</v>
      </c>
      <c r="X6715">
        <v>0.8</v>
      </c>
      <c r="Y6715">
        <v>0.8</v>
      </c>
      <c r="Z6715">
        <v>0.8</v>
      </c>
      <c r="AA6715">
        <v>0.8</v>
      </c>
      <c r="AB6715" s="7">
        <f t="shared" si="312"/>
        <v>19.200000000000006</v>
      </c>
      <c r="AC6715">
        <f>INDEX(SHELF_days!$C$2:$C$289,MATCH(A6715&amp;"|"&amp;C6715,SHELF_days!$D$2:$D$289,0))</f>
        <v>7</v>
      </c>
      <c r="AD6715" s="8">
        <f t="shared" si="313"/>
        <v>134.40000000000003</v>
      </c>
      <c r="AE6715" s="7">
        <f t="shared" si="314"/>
        <v>0.8</v>
      </c>
    </row>
    <row r="6716" spans="1:31" x14ac:dyDescent="0.45">
      <c r="A6716" t="s">
        <v>100</v>
      </c>
      <c r="B6716" t="s">
        <v>169</v>
      </c>
      <c r="C6716" t="s">
        <v>134</v>
      </c>
      <c r="D6716">
        <v>0.58979999999999999</v>
      </c>
      <c r="E6716">
        <v>0.58979999999999999</v>
      </c>
      <c r="F6716">
        <v>0.58979999999999999</v>
      </c>
      <c r="G6716">
        <v>0.58979999999999999</v>
      </c>
      <c r="H6716">
        <v>0.58979999999999999</v>
      </c>
      <c r="I6716">
        <v>0.58979999999999999</v>
      </c>
      <c r="J6716">
        <v>0.58979999999999999</v>
      </c>
      <c r="K6716">
        <v>0.58979999999999999</v>
      </c>
      <c r="L6716">
        <v>0.58979999999999999</v>
      </c>
      <c r="M6716">
        <v>0.58979999999999999</v>
      </c>
      <c r="N6716">
        <v>0.58979999999999999</v>
      </c>
      <c r="O6716">
        <v>0.58979999999999999</v>
      </c>
      <c r="P6716">
        <v>0.58979999999999999</v>
      </c>
      <c r="Q6716">
        <v>0.58979999999999999</v>
      </c>
      <c r="R6716">
        <v>0.58979999999999999</v>
      </c>
      <c r="S6716">
        <v>0.58979999999999999</v>
      </c>
      <c r="T6716">
        <v>0.58979999999999999</v>
      </c>
      <c r="U6716">
        <v>0.58979999999999999</v>
      </c>
      <c r="V6716">
        <v>0.58979999999999999</v>
      </c>
      <c r="W6716">
        <v>0.58979999999999999</v>
      </c>
      <c r="X6716">
        <v>0.58979999999999999</v>
      </c>
      <c r="Y6716">
        <v>0.58979999999999999</v>
      </c>
      <c r="Z6716">
        <v>0.58979999999999999</v>
      </c>
      <c r="AA6716">
        <v>0.58979999999999999</v>
      </c>
      <c r="AB6716" s="7">
        <f t="shared" si="312"/>
        <v>14.155200000000004</v>
      </c>
      <c r="AC6716">
        <f>INDEX(SHELF_days!$C$2:$C$289,MATCH(A6716&amp;"|"&amp;C6716,SHELF_days!$D$2:$D$289,0))</f>
        <v>57</v>
      </c>
      <c r="AD6716" s="8">
        <f t="shared" si="313"/>
        <v>806.84640000000024</v>
      </c>
      <c r="AE6716" s="7">
        <f t="shared" si="314"/>
        <v>0.58979999999999999</v>
      </c>
    </row>
    <row r="6717" spans="1:31" x14ac:dyDescent="0.45">
      <c r="A6717" t="s">
        <v>100</v>
      </c>
      <c r="B6717" t="s">
        <v>169</v>
      </c>
      <c r="C6717" t="s">
        <v>135</v>
      </c>
      <c r="D6717">
        <v>0.58979999999999999</v>
      </c>
      <c r="E6717">
        <v>0.58979999999999999</v>
      </c>
      <c r="F6717">
        <v>0.58979999999999999</v>
      </c>
      <c r="G6717">
        <v>0.58979999999999999</v>
      </c>
      <c r="H6717">
        <v>0.58979999999999999</v>
      </c>
      <c r="I6717">
        <v>0.58979999999999999</v>
      </c>
      <c r="J6717">
        <v>0.58979999999999999</v>
      </c>
      <c r="K6717">
        <v>0.58979999999999999</v>
      </c>
      <c r="L6717">
        <v>0.58979999999999999</v>
      </c>
      <c r="M6717">
        <v>0.58979999999999999</v>
      </c>
      <c r="N6717">
        <v>0.58979999999999999</v>
      </c>
      <c r="O6717">
        <v>0.58979999999999999</v>
      </c>
      <c r="P6717">
        <v>0.58979999999999999</v>
      </c>
      <c r="Q6717">
        <v>0.58979999999999999</v>
      </c>
      <c r="R6717">
        <v>0.58979999999999999</v>
      </c>
      <c r="S6717">
        <v>0.58979999999999999</v>
      </c>
      <c r="T6717">
        <v>0.58979999999999999</v>
      </c>
      <c r="U6717">
        <v>0.58979999999999999</v>
      </c>
      <c r="V6717">
        <v>0.58979999999999999</v>
      </c>
      <c r="W6717">
        <v>0.58979999999999999</v>
      </c>
      <c r="X6717">
        <v>0.58979999999999999</v>
      </c>
      <c r="Y6717">
        <v>0.58979999999999999</v>
      </c>
      <c r="Z6717">
        <v>0.58979999999999999</v>
      </c>
      <c r="AA6717">
        <v>0.58979999999999999</v>
      </c>
      <c r="AB6717" s="7">
        <f t="shared" si="312"/>
        <v>14.155200000000004</v>
      </c>
      <c r="AC6717">
        <f>INDEX(SHELF_days!$C$2:$C$289,MATCH(A6717&amp;"|"&amp;C6717,SHELF_days!$D$2:$D$289,0))</f>
        <v>122</v>
      </c>
      <c r="AD6717" s="8">
        <f t="shared" si="313"/>
        <v>1726.9344000000006</v>
      </c>
      <c r="AE6717" s="7">
        <f t="shared" si="314"/>
        <v>0.58979999999999999</v>
      </c>
    </row>
    <row r="6718" spans="1:31" x14ac:dyDescent="0.45">
      <c r="A6718" t="s">
        <v>100</v>
      </c>
      <c r="B6718" t="s">
        <v>169</v>
      </c>
      <c r="C6718" t="s">
        <v>136</v>
      </c>
      <c r="D6718">
        <v>0.58979999999999999</v>
      </c>
      <c r="E6718">
        <v>0.58979999999999999</v>
      </c>
      <c r="F6718">
        <v>0.58979999999999999</v>
      </c>
      <c r="G6718">
        <v>0.58979999999999999</v>
      </c>
      <c r="H6718">
        <v>0.58979999999999999</v>
      </c>
      <c r="I6718">
        <v>0.58979999999999999</v>
      </c>
      <c r="J6718">
        <v>0.58979999999999999</v>
      </c>
      <c r="K6718">
        <v>0.58979999999999999</v>
      </c>
      <c r="L6718">
        <v>0.58979999999999999</v>
      </c>
      <c r="M6718">
        <v>0.58979999999999999</v>
      </c>
      <c r="N6718">
        <v>0.58979999999999999</v>
      </c>
      <c r="O6718">
        <v>0.58979999999999999</v>
      </c>
      <c r="P6718">
        <v>0.58979999999999999</v>
      </c>
      <c r="Q6718">
        <v>0.58979999999999999</v>
      </c>
      <c r="R6718">
        <v>0.58979999999999999</v>
      </c>
      <c r="S6718">
        <v>0.58979999999999999</v>
      </c>
      <c r="T6718">
        <v>0.58979999999999999</v>
      </c>
      <c r="U6718">
        <v>0.58979999999999999</v>
      </c>
      <c r="V6718">
        <v>0.58979999999999999</v>
      </c>
      <c r="W6718">
        <v>0.58979999999999999</v>
      </c>
      <c r="X6718">
        <v>0.58979999999999999</v>
      </c>
      <c r="Y6718">
        <v>0.58979999999999999</v>
      </c>
      <c r="Z6718">
        <v>0.58979999999999999</v>
      </c>
      <c r="AA6718">
        <v>0.58979999999999999</v>
      </c>
      <c r="AB6718" s="7">
        <f t="shared" si="312"/>
        <v>14.155200000000004</v>
      </c>
      <c r="AC6718">
        <f>INDEX(SHELF_days!$C$2:$C$289,MATCH(A6718&amp;"|"&amp;C6718,SHELF_days!$D$2:$D$289,0))</f>
        <v>111</v>
      </c>
      <c r="AD6718" s="8">
        <f t="shared" si="313"/>
        <v>1571.2272000000005</v>
      </c>
      <c r="AE6718" s="7">
        <f t="shared" si="314"/>
        <v>0.58979999999999999</v>
      </c>
    </row>
    <row r="6719" spans="1:31" x14ac:dyDescent="0.45">
      <c r="A6719" t="s">
        <v>100</v>
      </c>
      <c r="B6719" t="s">
        <v>169</v>
      </c>
      <c r="C6719" t="s">
        <v>137</v>
      </c>
      <c r="D6719">
        <v>0.58979999999999999</v>
      </c>
      <c r="E6719">
        <v>0.58979999999999999</v>
      </c>
      <c r="F6719">
        <v>0.58979999999999999</v>
      </c>
      <c r="G6719">
        <v>0.58979999999999999</v>
      </c>
      <c r="H6719">
        <v>0.58979999999999999</v>
      </c>
      <c r="I6719">
        <v>0.58979999999999999</v>
      </c>
      <c r="J6719">
        <v>0.58979999999999999</v>
      </c>
      <c r="K6719">
        <v>0.58979999999999999</v>
      </c>
      <c r="L6719">
        <v>0.58979999999999999</v>
      </c>
      <c r="M6719">
        <v>0.58979999999999999</v>
      </c>
      <c r="N6719">
        <v>0.58979999999999999</v>
      </c>
      <c r="O6719">
        <v>0.58979999999999999</v>
      </c>
      <c r="P6719">
        <v>0.58979999999999999</v>
      </c>
      <c r="Q6719">
        <v>0.58979999999999999</v>
      </c>
      <c r="R6719">
        <v>0.58979999999999999</v>
      </c>
      <c r="S6719">
        <v>0.58979999999999999</v>
      </c>
      <c r="T6719">
        <v>0.58979999999999999</v>
      </c>
      <c r="U6719">
        <v>0.58979999999999999</v>
      </c>
      <c r="V6719">
        <v>0.58979999999999999</v>
      </c>
      <c r="W6719">
        <v>0.58979999999999999</v>
      </c>
      <c r="X6719">
        <v>0.58979999999999999</v>
      </c>
      <c r="Y6719">
        <v>0.58979999999999999</v>
      </c>
      <c r="Z6719">
        <v>0.58979999999999999</v>
      </c>
      <c r="AA6719">
        <v>0.58979999999999999</v>
      </c>
      <c r="AB6719" s="7">
        <f t="shared" si="312"/>
        <v>14.155200000000004</v>
      </c>
      <c r="AC6719">
        <f>INDEX(SHELF_days!$C$2:$C$289,MATCH(A6719&amp;"|"&amp;C6719,SHELF_days!$D$2:$D$289,0))</f>
        <v>62</v>
      </c>
      <c r="AD6719" s="8">
        <f t="shared" si="313"/>
        <v>877.62240000000031</v>
      </c>
      <c r="AE6719" s="7">
        <f t="shared" si="314"/>
        <v>0.58979999999999999</v>
      </c>
    </row>
    <row r="6720" spans="1:31" x14ac:dyDescent="0.45">
      <c r="A6720" t="s">
        <v>100</v>
      </c>
      <c r="B6720" t="s">
        <v>169</v>
      </c>
      <c r="C6720" t="s">
        <v>138</v>
      </c>
      <c r="D6720">
        <v>0.58979999999999999</v>
      </c>
      <c r="E6720">
        <v>0.58979999999999999</v>
      </c>
      <c r="F6720">
        <v>0.58979999999999999</v>
      </c>
      <c r="G6720">
        <v>0.58979999999999999</v>
      </c>
      <c r="H6720">
        <v>0.58979999999999999</v>
      </c>
      <c r="I6720">
        <v>0.58979999999999999</v>
      </c>
      <c r="J6720">
        <v>0.58979999999999999</v>
      </c>
      <c r="K6720">
        <v>0.58979999999999999</v>
      </c>
      <c r="L6720">
        <v>0.58979999999999999</v>
      </c>
      <c r="M6720">
        <v>0.58979999999999999</v>
      </c>
      <c r="N6720">
        <v>0.58979999999999999</v>
      </c>
      <c r="O6720">
        <v>0.58979999999999999</v>
      </c>
      <c r="P6720">
        <v>0.58979999999999999</v>
      </c>
      <c r="Q6720">
        <v>0.58979999999999999</v>
      </c>
      <c r="R6720">
        <v>0.58979999999999999</v>
      </c>
      <c r="S6720">
        <v>0.58979999999999999</v>
      </c>
      <c r="T6720">
        <v>0.58979999999999999</v>
      </c>
      <c r="U6720">
        <v>0.58979999999999999</v>
      </c>
      <c r="V6720">
        <v>0.58979999999999999</v>
      </c>
      <c r="W6720">
        <v>0.58979999999999999</v>
      </c>
      <c r="X6720">
        <v>0.58979999999999999</v>
      </c>
      <c r="Y6720">
        <v>0.58979999999999999</v>
      </c>
      <c r="Z6720">
        <v>0.58979999999999999</v>
      </c>
      <c r="AA6720">
        <v>0.58979999999999999</v>
      </c>
      <c r="AB6720" s="7">
        <f t="shared" si="312"/>
        <v>14.155200000000004</v>
      </c>
      <c r="AC6720">
        <f>INDEX(SHELF_days!$C$2:$C$289,MATCH(A6720&amp;"|"&amp;C6720,SHELF_days!$D$2:$D$289,0))</f>
        <v>6</v>
      </c>
      <c r="AD6720" s="8">
        <f t="shared" si="313"/>
        <v>84.931200000000018</v>
      </c>
      <c r="AE6720" s="7">
        <f t="shared" si="314"/>
        <v>0.58979999999999999</v>
      </c>
    </row>
    <row r="6721" spans="1:31" x14ac:dyDescent="0.45">
      <c r="A6721" t="s">
        <v>100</v>
      </c>
      <c r="B6721" t="s">
        <v>169</v>
      </c>
      <c r="C6721" t="s">
        <v>139</v>
      </c>
      <c r="D6721">
        <v>0.58979999999999999</v>
      </c>
      <c r="E6721">
        <v>0.58979999999999999</v>
      </c>
      <c r="F6721">
        <v>0.58979999999999999</v>
      </c>
      <c r="G6721">
        <v>0.58979999999999999</v>
      </c>
      <c r="H6721">
        <v>0.58979999999999999</v>
      </c>
      <c r="I6721">
        <v>0.58979999999999999</v>
      </c>
      <c r="J6721">
        <v>0.58979999999999999</v>
      </c>
      <c r="K6721">
        <v>0.58979999999999999</v>
      </c>
      <c r="L6721">
        <v>0.58979999999999999</v>
      </c>
      <c r="M6721">
        <v>0.58979999999999999</v>
      </c>
      <c r="N6721">
        <v>0.58979999999999999</v>
      </c>
      <c r="O6721">
        <v>0.58979999999999999</v>
      </c>
      <c r="P6721">
        <v>0.58979999999999999</v>
      </c>
      <c r="Q6721">
        <v>0.58979999999999999</v>
      </c>
      <c r="R6721">
        <v>0.58979999999999999</v>
      </c>
      <c r="S6721">
        <v>0.58979999999999999</v>
      </c>
      <c r="T6721">
        <v>0.58979999999999999</v>
      </c>
      <c r="U6721">
        <v>0.58979999999999999</v>
      </c>
      <c r="V6721">
        <v>0.58979999999999999</v>
      </c>
      <c r="W6721">
        <v>0.58979999999999999</v>
      </c>
      <c r="X6721">
        <v>0.58979999999999999</v>
      </c>
      <c r="Y6721">
        <v>0.58979999999999999</v>
      </c>
      <c r="Z6721">
        <v>0.58979999999999999</v>
      </c>
      <c r="AA6721">
        <v>0.58979999999999999</v>
      </c>
      <c r="AB6721" s="7">
        <f t="shared" si="312"/>
        <v>14.155200000000004</v>
      </c>
      <c r="AC6721">
        <f>INDEX(SHELF_days!$C$2:$C$289,MATCH(A6721&amp;"|"&amp;C6721,SHELF_days!$D$2:$D$289,0))</f>
        <v>7</v>
      </c>
      <c r="AD6721" s="8">
        <f t="shared" si="313"/>
        <v>99.086400000000026</v>
      </c>
      <c r="AE6721" s="7">
        <f t="shared" si="314"/>
        <v>0.58979999999999999</v>
      </c>
    </row>
    <row r="6722" spans="1:31" x14ac:dyDescent="0.45">
      <c r="A6722" t="s">
        <v>100</v>
      </c>
      <c r="B6722" t="s">
        <v>170</v>
      </c>
      <c r="C6722" t="s">
        <v>134</v>
      </c>
      <c r="D6722">
        <v>0.8</v>
      </c>
      <c r="E6722">
        <v>0.8</v>
      </c>
      <c r="F6722">
        <v>0.8</v>
      </c>
      <c r="G6722">
        <v>0.8</v>
      </c>
      <c r="H6722">
        <v>0.8</v>
      </c>
      <c r="I6722">
        <v>0.8</v>
      </c>
      <c r="J6722">
        <v>0.8</v>
      </c>
      <c r="K6722">
        <v>0.8</v>
      </c>
      <c r="L6722">
        <v>0.8</v>
      </c>
      <c r="M6722">
        <v>0.8</v>
      </c>
      <c r="N6722">
        <v>0.8</v>
      </c>
      <c r="O6722">
        <v>0.8</v>
      </c>
      <c r="P6722">
        <v>0.8</v>
      </c>
      <c r="Q6722">
        <v>0.8</v>
      </c>
      <c r="R6722">
        <v>0.8</v>
      </c>
      <c r="S6722">
        <v>0.8</v>
      </c>
      <c r="T6722">
        <v>0.8</v>
      </c>
      <c r="U6722">
        <v>0.8</v>
      </c>
      <c r="V6722">
        <v>0.8</v>
      </c>
      <c r="W6722">
        <v>0.8</v>
      </c>
      <c r="X6722">
        <v>0.8</v>
      </c>
      <c r="Y6722">
        <v>0.8</v>
      </c>
      <c r="Z6722">
        <v>0.8</v>
      </c>
      <c r="AA6722">
        <v>0.8</v>
      </c>
      <c r="AB6722" s="7">
        <f t="shared" ref="AB6722:AB6785" si="315">SUM(D6722:AA6722)</f>
        <v>19.200000000000006</v>
      </c>
      <c r="AC6722">
        <f>INDEX(SHELF_days!$C$2:$C$289,MATCH(A6722&amp;"|"&amp;C6722,SHELF_days!$D$2:$D$289,0))</f>
        <v>57</v>
      </c>
      <c r="AD6722" s="8">
        <f t="shared" ref="AD6722:AD6785" si="316">AB6722*AC6722</f>
        <v>1094.4000000000003</v>
      </c>
      <c r="AE6722" s="7">
        <f t="shared" ref="AE6722:AE6785" si="317">MAX(D6722:AA6722)</f>
        <v>0.8</v>
      </c>
    </row>
    <row r="6723" spans="1:31" x14ac:dyDescent="0.45">
      <c r="A6723" t="s">
        <v>100</v>
      </c>
      <c r="B6723" t="s">
        <v>170</v>
      </c>
      <c r="C6723" t="s">
        <v>135</v>
      </c>
      <c r="D6723">
        <v>0.8</v>
      </c>
      <c r="E6723">
        <v>0.8</v>
      </c>
      <c r="F6723">
        <v>0.8</v>
      </c>
      <c r="G6723">
        <v>0.8</v>
      </c>
      <c r="H6723">
        <v>0.8</v>
      </c>
      <c r="I6723">
        <v>0.8</v>
      </c>
      <c r="J6723">
        <v>0.8</v>
      </c>
      <c r="K6723">
        <v>0.8</v>
      </c>
      <c r="L6723">
        <v>0.8</v>
      </c>
      <c r="M6723">
        <v>0.8</v>
      </c>
      <c r="N6723">
        <v>0.8</v>
      </c>
      <c r="O6723">
        <v>0.8</v>
      </c>
      <c r="P6723">
        <v>0.8</v>
      </c>
      <c r="Q6723">
        <v>0.8</v>
      </c>
      <c r="R6723">
        <v>0.8</v>
      </c>
      <c r="S6723">
        <v>0.8</v>
      </c>
      <c r="T6723">
        <v>0.8</v>
      </c>
      <c r="U6723">
        <v>0.8</v>
      </c>
      <c r="V6723">
        <v>0.8</v>
      </c>
      <c r="W6723">
        <v>0.8</v>
      </c>
      <c r="X6723">
        <v>0.8</v>
      </c>
      <c r="Y6723">
        <v>0.8</v>
      </c>
      <c r="Z6723">
        <v>0.8</v>
      </c>
      <c r="AA6723">
        <v>0.8</v>
      </c>
      <c r="AB6723" s="7">
        <f t="shared" si="315"/>
        <v>19.200000000000006</v>
      </c>
      <c r="AC6723">
        <f>INDEX(SHELF_days!$C$2:$C$289,MATCH(A6723&amp;"|"&amp;C6723,SHELF_days!$D$2:$D$289,0))</f>
        <v>122</v>
      </c>
      <c r="AD6723" s="8">
        <f t="shared" si="316"/>
        <v>2342.400000000001</v>
      </c>
      <c r="AE6723" s="7">
        <f t="shared" si="317"/>
        <v>0.8</v>
      </c>
    </row>
    <row r="6724" spans="1:31" x14ac:dyDescent="0.45">
      <c r="A6724" t="s">
        <v>100</v>
      </c>
      <c r="B6724" t="s">
        <v>170</v>
      </c>
      <c r="C6724" t="s">
        <v>136</v>
      </c>
      <c r="D6724">
        <v>0.8</v>
      </c>
      <c r="E6724">
        <v>0.8</v>
      </c>
      <c r="F6724">
        <v>0.8</v>
      </c>
      <c r="G6724">
        <v>0.8</v>
      </c>
      <c r="H6724">
        <v>0.8</v>
      </c>
      <c r="I6724">
        <v>0.8</v>
      </c>
      <c r="J6724">
        <v>0.8</v>
      </c>
      <c r="K6724">
        <v>0.8</v>
      </c>
      <c r="L6724">
        <v>0.8</v>
      </c>
      <c r="M6724">
        <v>0.8</v>
      </c>
      <c r="N6724">
        <v>0.8</v>
      </c>
      <c r="O6724">
        <v>0.8</v>
      </c>
      <c r="P6724">
        <v>0.8</v>
      </c>
      <c r="Q6724">
        <v>0.8</v>
      </c>
      <c r="R6724">
        <v>0.8</v>
      </c>
      <c r="S6724">
        <v>0.8</v>
      </c>
      <c r="T6724">
        <v>0.8</v>
      </c>
      <c r="U6724">
        <v>0.8</v>
      </c>
      <c r="V6724">
        <v>0.8</v>
      </c>
      <c r="W6724">
        <v>0.8</v>
      </c>
      <c r="X6724">
        <v>0.8</v>
      </c>
      <c r="Y6724">
        <v>0.8</v>
      </c>
      <c r="Z6724">
        <v>0.8</v>
      </c>
      <c r="AA6724">
        <v>0.8</v>
      </c>
      <c r="AB6724" s="7">
        <f t="shared" si="315"/>
        <v>19.200000000000006</v>
      </c>
      <c r="AC6724">
        <f>INDEX(SHELF_days!$C$2:$C$289,MATCH(A6724&amp;"|"&amp;C6724,SHELF_days!$D$2:$D$289,0))</f>
        <v>111</v>
      </c>
      <c r="AD6724" s="8">
        <f t="shared" si="316"/>
        <v>2131.2000000000007</v>
      </c>
      <c r="AE6724" s="7">
        <f t="shared" si="317"/>
        <v>0.8</v>
      </c>
    </row>
    <row r="6725" spans="1:31" x14ac:dyDescent="0.45">
      <c r="A6725" t="s">
        <v>100</v>
      </c>
      <c r="B6725" t="s">
        <v>170</v>
      </c>
      <c r="C6725" t="s">
        <v>137</v>
      </c>
      <c r="D6725">
        <v>0.8</v>
      </c>
      <c r="E6725">
        <v>0.8</v>
      </c>
      <c r="F6725">
        <v>0.8</v>
      </c>
      <c r="G6725">
        <v>0.8</v>
      </c>
      <c r="H6725">
        <v>0.8</v>
      </c>
      <c r="I6725">
        <v>0.8</v>
      </c>
      <c r="J6725">
        <v>0.8</v>
      </c>
      <c r="K6725">
        <v>0.8</v>
      </c>
      <c r="L6725">
        <v>0.8</v>
      </c>
      <c r="M6725">
        <v>0.8</v>
      </c>
      <c r="N6725">
        <v>0.8</v>
      </c>
      <c r="O6725">
        <v>0.8</v>
      </c>
      <c r="P6725">
        <v>0.8</v>
      </c>
      <c r="Q6725">
        <v>0.8</v>
      </c>
      <c r="R6725">
        <v>0.8</v>
      </c>
      <c r="S6725">
        <v>0.8</v>
      </c>
      <c r="T6725">
        <v>0.8</v>
      </c>
      <c r="U6725">
        <v>0.8</v>
      </c>
      <c r="V6725">
        <v>0.8</v>
      </c>
      <c r="W6725">
        <v>0.8</v>
      </c>
      <c r="X6725">
        <v>0.8</v>
      </c>
      <c r="Y6725">
        <v>0.8</v>
      </c>
      <c r="Z6725">
        <v>0.8</v>
      </c>
      <c r="AA6725">
        <v>0.8</v>
      </c>
      <c r="AB6725" s="7">
        <f t="shared" si="315"/>
        <v>19.200000000000006</v>
      </c>
      <c r="AC6725">
        <f>INDEX(SHELF_days!$C$2:$C$289,MATCH(A6725&amp;"|"&amp;C6725,SHELF_days!$D$2:$D$289,0))</f>
        <v>62</v>
      </c>
      <c r="AD6725" s="8">
        <f t="shared" si="316"/>
        <v>1190.4000000000003</v>
      </c>
      <c r="AE6725" s="7">
        <f t="shared" si="317"/>
        <v>0.8</v>
      </c>
    </row>
    <row r="6726" spans="1:31" x14ac:dyDescent="0.45">
      <c r="A6726" t="s">
        <v>100</v>
      </c>
      <c r="B6726" t="s">
        <v>170</v>
      </c>
      <c r="C6726" t="s">
        <v>138</v>
      </c>
      <c r="D6726">
        <v>0.8</v>
      </c>
      <c r="E6726">
        <v>0.8</v>
      </c>
      <c r="F6726">
        <v>0.8</v>
      </c>
      <c r="G6726">
        <v>0.8</v>
      </c>
      <c r="H6726">
        <v>0.8</v>
      </c>
      <c r="I6726">
        <v>0.8</v>
      </c>
      <c r="J6726">
        <v>0.8</v>
      </c>
      <c r="K6726">
        <v>0.8</v>
      </c>
      <c r="L6726">
        <v>0.8</v>
      </c>
      <c r="M6726">
        <v>0.8</v>
      </c>
      <c r="N6726">
        <v>0.8</v>
      </c>
      <c r="O6726">
        <v>0.8</v>
      </c>
      <c r="P6726">
        <v>0.8</v>
      </c>
      <c r="Q6726">
        <v>0.8</v>
      </c>
      <c r="R6726">
        <v>0.8</v>
      </c>
      <c r="S6726">
        <v>0.8</v>
      </c>
      <c r="T6726">
        <v>0.8</v>
      </c>
      <c r="U6726">
        <v>0.8</v>
      </c>
      <c r="V6726">
        <v>0.8</v>
      </c>
      <c r="W6726">
        <v>0.8</v>
      </c>
      <c r="X6726">
        <v>0.8</v>
      </c>
      <c r="Y6726">
        <v>0.8</v>
      </c>
      <c r="Z6726">
        <v>0.8</v>
      </c>
      <c r="AA6726">
        <v>0.8</v>
      </c>
      <c r="AB6726" s="7">
        <f t="shared" si="315"/>
        <v>19.200000000000006</v>
      </c>
      <c r="AC6726">
        <f>INDEX(SHELF_days!$C$2:$C$289,MATCH(A6726&amp;"|"&amp;C6726,SHELF_days!$D$2:$D$289,0))</f>
        <v>6</v>
      </c>
      <c r="AD6726" s="8">
        <f t="shared" si="316"/>
        <v>115.20000000000005</v>
      </c>
      <c r="AE6726" s="7">
        <f t="shared" si="317"/>
        <v>0.8</v>
      </c>
    </row>
    <row r="6727" spans="1:31" x14ac:dyDescent="0.45">
      <c r="A6727" t="s">
        <v>100</v>
      </c>
      <c r="B6727" t="s">
        <v>170</v>
      </c>
      <c r="C6727" t="s">
        <v>139</v>
      </c>
      <c r="D6727">
        <v>0.8</v>
      </c>
      <c r="E6727">
        <v>0.8</v>
      </c>
      <c r="F6727">
        <v>0.8</v>
      </c>
      <c r="G6727">
        <v>0.8</v>
      </c>
      <c r="H6727">
        <v>0.8</v>
      </c>
      <c r="I6727">
        <v>0.8</v>
      </c>
      <c r="J6727">
        <v>0.8</v>
      </c>
      <c r="K6727">
        <v>0.8</v>
      </c>
      <c r="L6727">
        <v>0.8</v>
      </c>
      <c r="M6727">
        <v>0.8</v>
      </c>
      <c r="N6727">
        <v>0.8</v>
      </c>
      <c r="O6727">
        <v>0.8</v>
      </c>
      <c r="P6727">
        <v>0.8</v>
      </c>
      <c r="Q6727">
        <v>0.8</v>
      </c>
      <c r="R6727">
        <v>0.8</v>
      </c>
      <c r="S6727">
        <v>0.8</v>
      </c>
      <c r="T6727">
        <v>0.8</v>
      </c>
      <c r="U6727">
        <v>0.8</v>
      </c>
      <c r="V6727">
        <v>0.8</v>
      </c>
      <c r="W6727">
        <v>0.8</v>
      </c>
      <c r="X6727">
        <v>0.8</v>
      </c>
      <c r="Y6727">
        <v>0.8</v>
      </c>
      <c r="Z6727">
        <v>0.8</v>
      </c>
      <c r="AA6727">
        <v>0.8</v>
      </c>
      <c r="AB6727" s="7">
        <f t="shared" si="315"/>
        <v>19.200000000000006</v>
      </c>
      <c r="AC6727">
        <f>INDEX(SHELF_days!$C$2:$C$289,MATCH(A6727&amp;"|"&amp;C6727,SHELF_days!$D$2:$D$289,0))</f>
        <v>7</v>
      </c>
      <c r="AD6727" s="8">
        <f t="shared" si="316"/>
        <v>134.40000000000003</v>
      </c>
      <c r="AE6727" s="7">
        <f t="shared" si="317"/>
        <v>0.8</v>
      </c>
    </row>
    <row r="6728" spans="1:31" x14ac:dyDescent="0.45">
      <c r="A6728" t="s">
        <v>100</v>
      </c>
      <c r="B6728" t="s">
        <v>171</v>
      </c>
      <c r="C6728" t="s">
        <v>134</v>
      </c>
      <c r="D6728">
        <v>0.53817677788638285</v>
      </c>
      <c r="E6728">
        <v>0.52590215505372739</v>
      </c>
      <c r="F6728">
        <v>0.52200862799108116</v>
      </c>
      <c r="G6728">
        <v>0.52157691628627467</v>
      </c>
      <c r="H6728">
        <v>0.53044832619840687</v>
      </c>
      <c r="I6728">
        <v>0.55647507649528472</v>
      </c>
      <c r="J6728">
        <v>0.58745602519522278</v>
      </c>
      <c r="K6728">
        <v>0.59067508938379765</v>
      </c>
      <c r="L6728">
        <v>0.5634248371773295</v>
      </c>
      <c r="M6728">
        <v>0.54109690877676986</v>
      </c>
      <c r="N6728">
        <v>0.52450958091655864</v>
      </c>
      <c r="O6728">
        <v>0.51760280952170012</v>
      </c>
      <c r="P6728">
        <v>0.51342597311594462</v>
      </c>
      <c r="Q6728">
        <v>0.50626077257200186</v>
      </c>
      <c r="R6728">
        <v>0.50492153165908327</v>
      </c>
      <c r="S6728">
        <v>0.51829229487540085</v>
      </c>
      <c r="T6728">
        <v>0.56215887902466366</v>
      </c>
      <c r="U6728">
        <v>0.61721973885551962</v>
      </c>
      <c r="V6728">
        <v>0.65559226617051336</v>
      </c>
      <c r="W6728">
        <v>0.66467992991730651</v>
      </c>
      <c r="X6728">
        <v>0.65634605537252366</v>
      </c>
      <c r="Y6728">
        <v>0.63771995264387893</v>
      </c>
      <c r="Z6728">
        <v>0.60660787869439381</v>
      </c>
      <c r="AA6728">
        <v>0.56849370489384754</v>
      </c>
      <c r="AB6728" s="7">
        <f t="shared" si="315"/>
        <v>13.531072108677616</v>
      </c>
      <c r="AC6728">
        <f>INDEX(SHELF_days!$C$2:$C$289,MATCH(A6728&amp;"|"&amp;C6728,SHELF_days!$D$2:$D$289,0))</f>
        <v>57</v>
      </c>
      <c r="AD6728" s="8">
        <f t="shared" si="316"/>
        <v>771.27111019462416</v>
      </c>
      <c r="AE6728" s="7">
        <f t="shared" si="317"/>
        <v>0.66467992991730651</v>
      </c>
    </row>
    <row r="6729" spans="1:31" x14ac:dyDescent="0.45">
      <c r="A6729" t="s">
        <v>100</v>
      </c>
      <c r="B6729" t="s">
        <v>171</v>
      </c>
      <c r="C6729" t="s">
        <v>135</v>
      </c>
      <c r="D6729">
        <v>0.47147355396932511</v>
      </c>
      <c r="E6729">
        <v>0.44790043002445362</v>
      </c>
      <c r="F6729">
        <v>0.43980600663767683</v>
      </c>
      <c r="G6729">
        <v>0.43977820190434241</v>
      </c>
      <c r="H6729">
        <v>0.45117411322611278</v>
      </c>
      <c r="I6729">
        <v>0.47542094820074482</v>
      </c>
      <c r="J6729">
        <v>0.47469308637232122</v>
      </c>
      <c r="K6729">
        <v>0.46006856649107808</v>
      </c>
      <c r="L6729">
        <v>0.44697428389061539</v>
      </c>
      <c r="M6729">
        <v>0.44352541196029149</v>
      </c>
      <c r="N6729">
        <v>0.45388551592825049</v>
      </c>
      <c r="O6729">
        <v>0.46701827765044351</v>
      </c>
      <c r="P6729">
        <v>0.47937593741032719</v>
      </c>
      <c r="Q6729">
        <v>0.48906242489182239</v>
      </c>
      <c r="R6729">
        <v>0.4985246781840082</v>
      </c>
      <c r="S6729">
        <v>0.51262385698234381</v>
      </c>
      <c r="T6729">
        <v>0.53897930911007663</v>
      </c>
      <c r="U6729">
        <v>0.57894950018418667</v>
      </c>
      <c r="V6729">
        <v>0.6054438589249852</v>
      </c>
      <c r="W6729">
        <v>0.62981558109241031</v>
      </c>
      <c r="X6729">
        <v>0.6354795304299079</v>
      </c>
      <c r="Y6729">
        <v>0.61951265781066822</v>
      </c>
      <c r="Z6729">
        <v>0.57567540729490851</v>
      </c>
      <c r="AA6729">
        <v>0.52063627081238228</v>
      </c>
      <c r="AB6729" s="7">
        <f t="shared" si="315"/>
        <v>12.155797409383684</v>
      </c>
      <c r="AC6729">
        <f>INDEX(SHELF_days!$C$2:$C$289,MATCH(A6729&amp;"|"&amp;C6729,SHELF_days!$D$2:$D$289,0))</f>
        <v>122</v>
      </c>
      <c r="AD6729" s="8">
        <f t="shared" si="316"/>
        <v>1483.0072839448094</v>
      </c>
      <c r="AE6729" s="7">
        <f t="shared" si="317"/>
        <v>0.6354795304299079</v>
      </c>
    </row>
    <row r="6730" spans="1:31" x14ac:dyDescent="0.45">
      <c r="A6730" t="s">
        <v>100</v>
      </c>
      <c r="B6730" t="s">
        <v>171</v>
      </c>
      <c r="C6730" t="s">
        <v>136</v>
      </c>
      <c r="D6730">
        <v>0.6552406048493683</v>
      </c>
      <c r="E6730">
        <v>0.61379369565905295</v>
      </c>
      <c r="F6730">
        <v>0.59110766515327295</v>
      </c>
      <c r="G6730">
        <v>0.58417785284807933</v>
      </c>
      <c r="H6730">
        <v>0.58688887665256062</v>
      </c>
      <c r="I6730">
        <v>0.5920761263206914</v>
      </c>
      <c r="J6730">
        <v>0.57887283048666005</v>
      </c>
      <c r="K6730">
        <v>0.5832562046361589</v>
      </c>
      <c r="L6730">
        <v>0.58586741824924238</v>
      </c>
      <c r="M6730">
        <v>0.6089999261873944</v>
      </c>
      <c r="N6730">
        <v>0.65408568691371272</v>
      </c>
      <c r="O6730">
        <v>0.6990257528493159</v>
      </c>
      <c r="P6730">
        <v>0.73283299527327839</v>
      </c>
      <c r="Q6730">
        <v>0.75440910693374863</v>
      </c>
      <c r="R6730">
        <v>0.76827269729130676</v>
      </c>
      <c r="S6730">
        <v>0.77994757131389281</v>
      </c>
      <c r="T6730">
        <v>0.79008732983893271</v>
      </c>
      <c r="U6730">
        <v>0.8021302661418509</v>
      </c>
      <c r="V6730">
        <v>0.81637838162934095</v>
      </c>
      <c r="W6730">
        <v>0.82781284472680339</v>
      </c>
      <c r="X6730">
        <v>0.83261648809958055</v>
      </c>
      <c r="Y6730">
        <v>0.82511085692247843</v>
      </c>
      <c r="Z6730">
        <v>0.77239813600747687</v>
      </c>
      <c r="AA6730">
        <v>0.70657853023798134</v>
      </c>
      <c r="AB6730" s="7">
        <f t="shared" si="315"/>
        <v>16.741967845222181</v>
      </c>
      <c r="AC6730">
        <f>INDEX(SHELF_days!$C$2:$C$289,MATCH(A6730&amp;"|"&amp;C6730,SHELF_days!$D$2:$D$289,0))</f>
        <v>111</v>
      </c>
      <c r="AD6730" s="8">
        <f t="shared" si="316"/>
        <v>1858.3584308196621</v>
      </c>
      <c r="AE6730" s="7">
        <f t="shared" si="317"/>
        <v>0.83261648809958055</v>
      </c>
    </row>
    <row r="6731" spans="1:31" x14ac:dyDescent="0.45">
      <c r="A6731" t="s">
        <v>100</v>
      </c>
      <c r="B6731" t="s">
        <v>171</v>
      </c>
      <c r="C6731" t="s">
        <v>137</v>
      </c>
      <c r="D6731">
        <v>0.54519017658394631</v>
      </c>
      <c r="E6731">
        <v>0.52577626429970836</v>
      </c>
      <c r="F6731">
        <v>0.51754656657804199</v>
      </c>
      <c r="G6731">
        <v>0.51502448413355961</v>
      </c>
      <c r="H6731">
        <v>0.52175595593094737</v>
      </c>
      <c r="I6731">
        <v>0.54765995569877479</v>
      </c>
      <c r="J6731">
        <v>0.55967326257179062</v>
      </c>
      <c r="K6731">
        <v>0.53843053309829003</v>
      </c>
      <c r="L6731">
        <v>0.52491520469392394</v>
      </c>
      <c r="M6731">
        <v>0.51415952028078693</v>
      </c>
      <c r="N6731">
        <v>0.52958179834414487</v>
      </c>
      <c r="O6731">
        <v>0.55276151641346549</v>
      </c>
      <c r="P6731">
        <v>0.57263754895122665</v>
      </c>
      <c r="Q6731">
        <v>0.58703740997327059</v>
      </c>
      <c r="R6731">
        <v>0.5977405126669687</v>
      </c>
      <c r="S6731">
        <v>0.61835286581673732</v>
      </c>
      <c r="T6731">
        <v>0.65593984600239275</v>
      </c>
      <c r="U6731">
        <v>0.68908748008252929</v>
      </c>
      <c r="V6731">
        <v>0.72568349448260872</v>
      </c>
      <c r="W6731">
        <v>0.73504522692103091</v>
      </c>
      <c r="X6731">
        <v>0.72367223692407967</v>
      </c>
      <c r="Y6731">
        <v>0.68883631817627389</v>
      </c>
      <c r="Z6731">
        <v>0.63544045120548853</v>
      </c>
      <c r="AA6731">
        <v>0.58337155970108279</v>
      </c>
      <c r="AB6731" s="7">
        <f t="shared" si="315"/>
        <v>14.205320189531069</v>
      </c>
      <c r="AC6731">
        <f>INDEX(SHELF_days!$C$2:$C$289,MATCH(A6731&amp;"|"&amp;C6731,SHELF_days!$D$2:$D$289,0))</f>
        <v>62</v>
      </c>
      <c r="AD6731" s="8">
        <f t="shared" si="316"/>
        <v>880.72985175092629</v>
      </c>
      <c r="AE6731" s="7">
        <f t="shared" si="317"/>
        <v>0.73504522692103091</v>
      </c>
    </row>
    <row r="6732" spans="1:31" x14ac:dyDescent="0.45">
      <c r="A6732" t="s">
        <v>100</v>
      </c>
      <c r="B6732" t="s">
        <v>171</v>
      </c>
      <c r="C6732" t="s">
        <v>138</v>
      </c>
      <c r="D6732">
        <v>0.73028599058227395</v>
      </c>
      <c r="E6732">
        <v>0.68008371616797259</v>
      </c>
      <c r="F6732">
        <v>0.65208780728382931</v>
      </c>
      <c r="G6732">
        <v>0.63756217518880476</v>
      </c>
      <c r="H6732">
        <v>0.63740354054117443</v>
      </c>
      <c r="I6732">
        <v>0.64114533011478303</v>
      </c>
      <c r="J6732">
        <v>0.61330557074018699</v>
      </c>
      <c r="K6732">
        <v>0.64430559737697402</v>
      </c>
      <c r="L6732">
        <v>0.66919425527802989</v>
      </c>
      <c r="M6732">
        <v>0.71561042182290957</v>
      </c>
      <c r="N6732">
        <v>0.76631469412997311</v>
      </c>
      <c r="O6732">
        <v>0.81416561372809393</v>
      </c>
      <c r="P6732">
        <v>0.83176329068336385</v>
      </c>
      <c r="Q6732">
        <v>0.8393491746816637</v>
      </c>
      <c r="R6732">
        <v>0.84508942946366949</v>
      </c>
      <c r="S6732">
        <v>0.84952788607987384</v>
      </c>
      <c r="T6732">
        <v>0.85560694802052617</v>
      </c>
      <c r="U6732">
        <v>0.86036598744943493</v>
      </c>
      <c r="V6732">
        <v>0.87105083863721222</v>
      </c>
      <c r="W6732">
        <v>0.87574567866564401</v>
      </c>
      <c r="X6732">
        <v>0.88596995092870878</v>
      </c>
      <c r="Y6732">
        <v>0.90041440184635602</v>
      </c>
      <c r="Z6732">
        <v>0.87392531501986037</v>
      </c>
      <c r="AA6732">
        <v>0.81443442283073664</v>
      </c>
      <c r="AB6732" s="7">
        <f t="shared" si="315"/>
        <v>18.504708037262056</v>
      </c>
      <c r="AC6732">
        <f>INDEX(SHELF_days!$C$2:$C$289,MATCH(A6732&amp;"|"&amp;C6732,SHELF_days!$D$2:$D$289,0))</f>
        <v>6</v>
      </c>
      <c r="AD6732" s="8">
        <f t="shared" si="316"/>
        <v>111.02824822357233</v>
      </c>
      <c r="AE6732" s="7">
        <f t="shared" si="317"/>
        <v>0.90041440184635602</v>
      </c>
    </row>
    <row r="6733" spans="1:31" x14ac:dyDescent="0.45">
      <c r="A6733" t="s">
        <v>100</v>
      </c>
      <c r="B6733" t="s">
        <v>171</v>
      </c>
      <c r="C6733" t="s">
        <v>139</v>
      </c>
      <c r="D6733">
        <v>0.64323201772512617</v>
      </c>
      <c r="E6733">
        <v>0.6328284013304063</v>
      </c>
      <c r="F6733">
        <v>0.62935790599752306</v>
      </c>
      <c r="G6733">
        <v>0.62642999914609065</v>
      </c>
      <c r="H6733">
        <v>0.63446403637868831</v>
      </c>
      <c r="I6733">
        <v>0.6657390849633249</v>
      </c>
      <c r="J6733">
        <v>0.70377950778919751</v>
      </c>
      <c r="K6733">
        <v>0.69818960386121198</v>
      </c>
      <c r="L6733">
        <v>0.6614451805456143</v>
      </c>
      <c r="M6733">
        <v>0.61701588189807777</v>
      </c>
      <c r="N6733">
        <v>0.59970855190883643</v>
      </c>
      <c r="O6733">
        <v>0.58436613776387203</v>
      </c>
      <c r="P6733">
        <v>0.57224156324668773</v>
      </c>
      <c r="Q6733">
        <v>0.5444871269462741</v>
      </c>
      <c r="R6733">
        <v>0.54097976873182674</v>
      </c>
      <c r="S6733">
        <v>0.56924614347733449</v>
      </c>
      <c r="T6733">
        <v>0.63500082620461218</v>
      </c>
      <c r="U6733">
        <v>0.68678240587064809</v>
      </c>
      <c r="V6733">
        <v>0.72409675418660957</v>
      </c>
      <c r="W6733">
        <v>0.73001552472090969</v>
      </c>
      <c r="X6733">
        <v>0.72477975296974895</v>
      </c>
      <c r="Y6733">
        <v>0.72632219533991904</v>
      </c>
      <c r="Z6733">
        <v>0.70679895056001951</v>
      </c>
      <c r="AA6733">
        <v>0.66856054506686968</v>
      </c>
      <c r="AB6733" s="7">
        <f t="shared" si="315"/>
        <v>15.525867866629429</v>
      </c>
      <c r="AC6733">
        <f>INDEX(SHELF_days!$C$2:$C$289,MATCH(A6733&amp;"|"&amp;C6733,SHELF_days!$D$2:$D$289,0))</f>
        <v>7</v>
      </c>
      <c r="AD6733" s="8">
        <f t="shared" si="316"/>
        <v>108.68107506640601</v>
      </c>
      <c r="AE6733" s="7">
        <f t="shared" si="317"/>
        <v>0.73001552472090969</v>
      </c>
    </row>
    <row r="6734" spans="1:31" x14ac:dyDescent="0.45">
      <c r="A6734" t="s">
        <v>100</v>
      </c>
      <c r="B6734" t="s">
        <v>172</v>
      </c>
      <c r="C6734" t="s">
        <v>134</v>
      </c>
      <c r="D6734">
        <v>1E-3</v>
      </c>
      <c r="E6734">
        <v>1E-3</v>
      </c>
      <c r="F6734">
        <v>1E-3</v>
      </c>
      <c r="G6734">
        <v>1E-3</v>
      </c>
      <c r="H6734">
        <v>1E-3</v>
      </c>
      <c r="I6734">
        <v>1E-3</v>
      </c>
      <c r="J6734">
        <v>1E-3</v>
      </c>
      <c r="K6734">
        <v>1E-3</v>
      </c>
      <c r="L6734">
        <v>1E-3</v>
      </c>
      <c r="M6734">
        <v>1E-3</v>
      </c>
      <c r="N6734">
        <v>1E-3</v>
      </c>
      <c r="O6734">
        <v>1E-3</v>
      </c>
      <c r="P6734">
        <v>1E-3</v>
      </c>
      <c r="Q6734">
        <v>1E-3</v>
      </c>
      <c r="R6734">
        <v>1E-3</v>
      </c>
      <c r="S6734">
        <v>1E-3</v>
      </c>
      <c r="T6734">
        <v>1E-3</v>
      </c>
      <c r="U6734">
        <v>1E-3</v>
      </c>
      <c r="V6734">
        <v>1E-3</v>
      </c>
      <c r="W6734">
        <v>1E-3</v>
      </c>
      <c r="X6734">
        <v>1E-3</v>
      </c>
      <c r="Y6734">
        <v>1E-3</v>
      </c>
      <c r="Z6734">
        <v>1E-3</v>
      </c>
      <c r="AA6734">
        <v>1E-3</v>
      </c>
      <c r="AB6734" s="7">
        <f t="shared" si="315"/>
        <v>2.4000000000000014E-2</v>
      </c>
      <c r="AC6734">
        <f>INDEX(SHELF_days!$C$2:$C$289,MATCH(A6734&amp;"|"&amp;C6734,SHELF_days!$D$2:$D$289,0))</f>
        <v>57</v>
      </c>
      <c r="AD6734" s="8">
        <f t="shared" si="316"/>
        <v>1.3680000000000008</v>
      </c>
      <c r="AE6734" s="7">
        <f t="shared" si="317"/>
        <v>1E-3</v>
      </c>
    </row>
    <row r="6735" spans="1:31" x14ac:dyDescent="0.45">
      <c r="A6735" t="s">
        <v>100</v>
      </c>
      <c r="B6735" t="s">
        <v>172</v>
      </c>
      <c r="C6735" t="s">
        <v>135</v>
      </c>
      <c r="D6735">
        <v>1E-3</v>
      </c>
      <c r="E6735">
        <v>1E-3</v>
      </c>
      <c r="F6735">
        <v>1E-3</v>
      </c>
      <c r="G6735">
        <v>1E-3</v>
      </c>
      <c r="H6735">
        <v>1E-3</v>
      </c>
      <c r="I6735">
        <v>1E-3</v>
      </c>
      <c r="J6735">
        <v>1E-3</v>
      </c>
      <c r="K6735">
        <v>1E-3</v>
      </c>
      <c r="L6735">
        <v>1E-3</v>
      </c>
      <c r="M6735">
        <v>1E-3</v>
      </c>
      <c r="N6735">
        <v>1E-3</v>
      </c>
      <c r="O6735">
        <v>1E-3</v>
      </c>
      <c r="P6735">
        <v>1E-3</v>
      </c>
      <c r="Q6735">
        <v>1E-3</v>
      </c>
      <c r="R6735">
        <v>1E-3</v>
      </c>
      <c r="S6735">
        <v>1E-3</v>
      </c>
      <c r="T6735">
        <v>1E-3</v>
      </c>
      <c r="U6735">
        <v>1E-3</v>
      </c>
      <c r="V6735">
        <v>1E-3</v>
      </c>
      <c r="W6735">
        <v>1E-3</v>
      </c>
      <c r="X6735">
        <v>1E-3</v>
      </c>
      <c r="Y6735">
        <v>1E-3</v>
      </c>
      <c r="Z6735">
        <v>1E-3</v>
      </c>
      <c r="AA6735">
        <v>1E-3</v>
      </c>
      <c r="AB6735" s="7">
        <f t="shared" si="315"/>
        <v>2.4000000000000014E-2</v>
      </c>
      <c r="AC6735">
        <f>INDEX(SHELF_days!$C$2:$C$289,MATCH(A6735&amp;"|"&amp;C6735,SHELF_days!$D$2:$D$289,0))</f>
        <v>122</v>
      </c>
      <c r="AD6735" s="8">
        <f t="shared" si="316"/>
        <v>2.9280000000000017</v>
      </c>
      <c r="AE6735" s="7">
        <f t="shared" si="317"/>
        <v>1E-3</v>
      </c>
    </row>
    <row r="6736" spans="1:31" x14ac:dyDescent="0.45">
      <c r="A6736" t="s">
        <v>100</v>
      </c>
      <c r="B6736" t="s">
        <v>172</v>
      </c>
      <c r="C6736" t="s">
        <v>136</v>
      </c>
      <c r="D6736">
        <v>1E-3</v>
      </c>
      <c r="E6736">
        <v>1E-3</v>
      </c>
      <c r="F6736">
        <v>1E-3</v>
      </c>
      <c r="G6736">
        <v>1E-3</v>
      </c>
      <c r="H6736">
        <v>1E-3</v>
      </c>
      <c r="I6736">
        <v>1E-3</v>
      </c>
      <c r="J6736">
        <v>1E-3</v>
      </c>
      <c r="K6736">
        <v>1E-3</v>
      </c>
      <c r="L6736">
        <v>1E-3</v>
      </c>
      <c r="M6736">
        <v>1E-3</v>
      </c>
      <c r="N6736">
        <v>1E-3</v>
      </c>
      <c r="O6736">
        <v>1E-3</v>
      </c>
      <c r="P6736">
        <v>1E-3</v>
      </c>
      <c r="Q6736">
        <v>1E-3</v>
      </c>
      <c r="R6736">
        <v>1E-3</v>
      </c>
      <c r="S6736">
        <v>1E-3</v>
      </c>
      <c r="T6736">
        <v>1E-3</v>
      </c>
      <c r="U6736">
        <v>1E-3</v>
      </c>
      <c r="V6736">
        <v>1E-3</v>
      </c>
      <c r="W6736">
        <v>1E-3</v>
      </c>
      <c r="X6736">
        <v>1E-3</v>
      </c>
      <c r="Y6736">
        <v>1E-3</v>
      </c>
      <c r="Z6736">
        <v>1E-3</v>
      </c>
      <c r="AA6736">
        <v>1E-3</v>
      </c>
      <c r="AB6736" s="7">
        <f t="shared" si="315"/>
        <v>2.4000000000000014E-2</v>
      </c>
      <c r="AC6736">
        <f>INDEX(SHELF_days!$C$2:$C$289,MATCH(A6736&amp;"|"&amp;C6736,SHELF_days!$D$2:$D$289,0))</f>
        <v>111</v>
      </c>
      <c r="AD6736" s="8">
        <f t="shared" si="316"/>
        <v>2.6640000000000015</v>
      </c>
      <c r="AE6736" s="7">
        <f t="shared" si="317"/>
        <v>1E-3</v>
      </c>
    </row>
    <row r="6737" spans="1:31" x14ac:dyDescent="0.45">
      <c r="A6737" t="s">
        <v>100</v>
      </c>
      <c r="B6737" t="s">
        <v>172</v>
      </c>
      <c r="C6737" t="s">
        <v>137</v>
      </c>
      <c r="D6737">
        <v>1E-3</v>
      </c>
      <c r="E6737">
        <v>1E-3</v>
      </c>
      <c r="F6737">
        <v>1E-3</v>
      </c>
      <c r="G6737">
        <v>1E-3</v>
      </c>
      <c r="H6737">
        <v>1E-3</v>
      </c>
      <c r="I6737">
        <v>1E-3</v>
      </c>
      <c r="J6737">
        <v>1E-3</v>
      </c>
      <c r="K6737">
        <v>1E-3</v>
      </c>
      <c r="L6737">
        <v>1E-3</v>
      </c>
      <c r="M6737">
        <v>1E-3</v>
      </c>
      <c r="N6737">
        <v>1E-3</v>
      </c>
      <c r="O6737">
        <v>1E-3</v>
      </c>
      <c r="P6737">
        <v>1E-3</v>
      </c>
      <c r="Q6737">
        <v>1E-3</v>
      </c>
      <c r="R6737">
        <v>1E-3</v>
      </c>
      <c r="S6737">
        <v>1E-3</v>
      </c>
      <c r="T6737">
        <v>1E-3</v>
      </c>
      <c r="U6737">
        <v>1E-3</v>
      </c>
      <c r="V6737">
        <v>1E-3</v>
      </c>
      <c r="W6737">
        <v>1E-3</v>
      </c>
      <c r="X6737">
        <v>1E-3</v>
      </c>
      <c r="Y6737">
        <v>1E-3</v>
      </c>
      <c r="Z6737">
        <v>1E-3</v>
      </c>
      <c r="AA6737">
        <v>1E-3</v>
      </c>
      <c r="AB6737" s="7">
        <f t="shared" si="315"/>
        <v>2.4000000000000014E-2</v>
      </c>
      <c r="AC6737">
        <f>INDEX(SHELF_days!$C$2:$C$289,MATCH(A6737&amp;"|"&amp;C6737,SHELF_days!$D$2:$D$289,0))</f>
        <v>62</v>
      </c>
      <c r="AD6737" s="8">
        <f t="shared" si="316"/>
        <v>1.4880000000000009</v>
      </c>
      <c r="AE6737" s="7">
        <f t="shared" si="317"/>
        <v>1E-3</v>
      </c>
    </row>
    <row r="6738" spans="1:31" x14ac:dyDescent="0.45">
      <c r="A6738" t="s">
        <v>100</v>
      </c>
      <c r="B6738" t="s">
        <v>172</v>
      </c>
      <c r="C6738" t="s">
        <v>138</v>
      </c>
      <c r="D6738">
        <v>1E-3</v>
      </c>
      <c r="E6738">
        <v>1E-3</v>
      </c>
      <c r="F6738">
        <v>1E-3</v>
      </c>
      <c r="G6738">
        <v>1E-3</v>
      </c>
      <c r="H6738">
        <v>1E-3</v>
      </c>
      <c r="I6738">
        <v>1E-3</v>
      </c>
      <c r="J6738">
        <v>1E-3</v>
      </c>
      <c r="K6738">
        <v>1E-3</v>
      </c>
      <c r="L6738">
        <v>1E-3</v>
      </c>
      <c r="M6738">
        <v>1E-3</v>
      </c>
      <c r="N6738">
        <v>1E-3</v>
      </c>
      <c r="O6738">
        <v>1E-3</v>
      </c>
      <c r="P6738">
        <v>1E-3</v>
      </c>
      <c r="Q6738">
        <v>1E-3</v>
      </c>
      <c r="R6738">
        <v>1E-3</v>
      </c>
      <c r="S6738">
        <v>1E-3</v>
      </c>
      <c r="T6738">
        <v>1E-3</v>
      </c>
      <c r="U6738">
        <v>1E-3</v>
      </c>
      <c r="V6738">
        <v>1E-3</v>
      </c>
      <c r="W6738">
        <v>1E-3</v>
      </c>
      <c r="X6738">
        <v>1E-3</v>
      </c>
      <c r="Y6738">
        <v>1E-3</v>
      </c>
      <c r="Z6738">
        <v>1E-3</v>
      </c>
      <c r="AA6738">
        <v>1E-3</v>
      </c>
      <c r="AB6738" s="7">
        <f t="shared" si="315"/>
        <v>2.4000000000000014E-2</v>
      </c>
      <c r="AC6738">
        <f>INDEX(SHELF_days!$C$2:$C$289,MATCH(A6738&amp;"|"&amp;C6738,SHELF_days!$D$2:$D$289,0))</f>
        <v>6</v>
      </c>
      <c r="AD6738" s="8">
        <f t="shared" si="316"/>
        <v>0.14400000000000007</v>
      </c>
      <c r="AE6738" s="7">
        <f t="shared" si="317"/>
        <v>1E-3</v>
      </c>
    </row>
    <row r="6739" spans="1:31" x14ac:dyDescent="0.45">
      <c r="A6739" t="s">
        <v>100</v>
      </c>
      <c r="B6739" t="s">
        <v>172</v>
      </c>
      <c r="C6739" t="s">
        <v>139</v>
      </c>
      <c r="D6739">
        <v>1E-3</v>
      </c>
      <c r="E6739">
        <v>1E-3</v>
      </c>
      <c r="F6739">
        <v>1E-3</v>
      </c>
      <c r="G6739">
        <v>1E-3</v>
      </c>
      <c r="H6739">
        <v>1E-3</v>
      </c>
      <c r="I6739">
        <v>1E-3</v>
      </c>
      <c r="J6739">
        <v>1E-3</v>
      </c>
      <c r="K6739">
        <v>1E-3</v>
      </c>
      <c r="L6739">
        <v>1E-3</v>
      </c>
      <c r="M6739">
        <v>1E-3</v>
      </c>
      <c r="N6739">
        <v>1E-3</v>
      </c>
      <c r="O6739">
        <v>1E-3</v>
      </c>
      <c r="P6739">
        <v>1E-3</v>
      </c>
      <c r="Q6739">
        <v>1E-3</v>
      </c>
      <c r="R6739">
        <v>1E-3</v>
      </c>
      <c r="S6739">
        <v>1E-3</v>
      </c>
      <c r="T6739">
        <v>1E-3</v>
      </c>
      <c r="U6739">
        <v>1E-3</v>
      </c>
      <c r="V6739">
        <v>1E-3</v>
      </c>
      <c r="W6739">
        <v>1E-3</v>
      </c>
      <c r="X6739">
        <v>1E-3</v>
      </c>
      <c r="Y6739">
        <v>1E-3</v>
      </c>
      <c r="Z6739">
        <v>1E-3</v>
      </c>
      <c r="AA6739">
        <v>1E-3</v>
      </c>
      <c r="AB6739" s="7">
        <f t="shared" si="315"/>
        <v>2.4000000000000014E-2</v>
      </c>
      <c r="AC6739">
        <f>INDEX(SHELF_days!$C$2:$C$289,MATCH(A6739&amp;"|"&amp;C6739,SHELF_days!$D$2:$D$289,0))</f>
        <v>7</v>
      </c>
      <c r="AD6739" s="8">
        <f t="shared" si="316"/>
        <v>0.16800000000000009</v>
      </c>
      <c r="AE6739" s="7">
        <f t="shared" si="317"/>
        <v>1E-3</v>
      </c>
    </row>
    <row r="6740" spans="1:31" x14ac:dyDescent="0.45">
      <c r="A6740" t="s">
        <v>100</v>
      </c>
      <c r="B6740" t="s">
        <v>173</v>
      </c>
      <c r="C6740" t="s">
        <v>134</v>
      </c>
      <c r="D6740">
        <v>0.65950000000000097</v>
      </c>
      <c r="E6740">
        <v>0.65950000000000097</v>
      </c>
      <c r="F6740">
        <v>0.65950000000000097</v>
      </c>
      <c r="G6740">
        <v>0.65950000000000097</v>
      </c>
      <c r="H6740">
        <v>0.65950000000000097</v>
      </c>
      <c r="I6740">
        <v>0.65950000000000097</v>
      </c>
      <c r="J6740">
        <v>0.65950000000000097</v>
      </c>
      <c r="K6740">
        <v>0.65950000000000097</v>
      </c>
      <c r="L6740">
        <v>0.65950000000000097</v>
      </c>
      <c r="M6740">
        <v>0.65950000000000097</v>
      </c>
      <c r="N6740">
        <v>0.65950000000000097</v>
      </c>
      <c r="O6740">
        <v>0.65950000000000097</v>
      </c>
      <c r="P6740">
        <v>0.65950000000000097</v>
      </c>
      <c r="Q6740">
        <v>0.65950000000000097</v>
      </c>
      <c r="R6740">
        <v>0.65950000000000097</v>
      </c>
      <c r="S6740">
        <v>0.65950000000000097</v>
      </c>
      <c r="T6740">
        <v>0.65950000000000097</v>
      </c>
      <c r="U6740">
        <v>0.65950000000000097</v>
      </c>
      <c r="V6740">
        <v>0.65950000000000097</v>
      </c>
      <c r="W6740">
        <v>0.65950000000000097</v>
      </c>
      <c r="X6740">
        <v>0.65950000000000097</v>
      </c>
      <c r="Y6740">
        <v>0.65950000000000097</v>
      </c>
      <c r="Z6740">
        <v>0.65950000000000097</v>
      </c>
      <c r="AA6740">
        <v>0.65950000000000097</v>
      </c>
      <c r="AB6740" s="7">
        <f t="shared" si="315"/>
        <v>15.828000000000028</v>
      </c>
      <c r="AC6740">
        <f>INDEX(SHELF_days!$C$2:$C$289,MATCH(A6740&amp;"|"&amp;C6740,SHELF_days!$D$2:$D$289,0))</f>
        <v>57</v>
      </c>
      <c r="AD6740" s="8">
        <f t="shared" si="316"/>
        <v>902.19600000000162</v>
      </c>
      <c r="AE6740" s="7">
        <f t="shared" si="317"/>
        <v>0.65950000000000097</v>
      </c>
    </row>
    <row r="6741" spans="1:31" x14ac:dyDescent="0.45">
      <c r="A6741" t="s">
        <v>100</v>
      </c>
      <c r="B6741" t="s">
        <v>173</v>
      </c>
      <c r="C6741" t="s">
        <v>135</v>
      </c>
      <c r="D6741">
        <v>0.65950000000000009</v>
      </c>
      <c r="E6741">
        <v>0.65950000000000009</v>
      </c>
      <c r="F6741">
        <v>0.65950000000000009</v>
      </c>
      <c r="G6741">
        <v>0.65950000000000009</v>
      </c>
      <c r="H6741">
        <v>0.65950000000000009</v>
      </c>
      <c r="I6741">
        <v>0.65950000000000009</v>
      </c>
      <c r="J6741">
        <v>0.65950000000000009</v>
      </c>
      <c r="K6741">
        <v>0.65950000000000009</v>
      </c>
      <c r="L6741">
        <v>0.65950000000000009</v>
      </c>
      <c r="M6741">
        <v>0.65950000000000009</v>
      </c>
      <c r="N6741">
        <v>0.65950000000000009</v>
      </c>
      <c r="O6741">
        <v>0.65950000000000009</v>
      </c>
      <c r="P6741">
        <v>0.65950000000000009</v>
      </c>
      <c r="Q6741">
        <v>0.65950000000000009</v>
      </c>
      <c r="R6741">
        <v>0.65950000000000009</v>
      </c>
      <c r="S6741">
        <v>0.65950000000000009</v>
      </c>
      <c r="T6741">
        <v>0.65950000000000009</v>
      </c>
      <c r="U6741">
        <v>0.65950000000000009</v>
      </c>
      <c r="V6741">
        <v>0.65950000000000009</v>
      </c>
      <c r="W6741">
        <v>0.65950000000000009</v>
      </c>
      <c r="X6741">
        <v>0.65950000000000009</v>
      </c>
      <c r="Y6741">
        <v>0.65950000000000009</v>
      </c>
      <c r="Z6741">
        <v>0.65950000000000009</v>
      </c>
      <c r="AA6741">
        <v>0.65950000000000009</v>
      </c>
      <c r="AB6741" s="7">
        <f t="shared" si="315"/>
        <v>15.827999999999998</v>
      </c>
      <c r="AC6741">
        <f>INDEX(SHELF_days!$C$2:$C$289,MATCH(A6741&amp;"|"&amp;C6741,SHELF_days!$D$2:$D$289,0))</f>
        <v>122</v>
      </c>
      <c r="AD6741" s="8">
        <f t="shared" si="316"/>
        <v>1931.0159999999996</v>
      </c>
      <c r="AE6741" s="7">
        <f t="shared" si="317"/>
        <v>0.65950000000000009</v>
      </c>
    </row>
    <row r="6742" spans="1:31" x14ac:dyDescent="0.45">
      <c r="A6742" t="s">
        <v>100</v>
      </c>
      <c r="B6742" t="s">
        <v>173</v>
      </c>
      <c r="C6742" t="s">
        <v>136</v>
      </c>
      <c r="D6742">
        <v>0.65949999999999975</v>
      </c>
      <c r="E6742">
        <v>0.65949999999999975</v>
      </c>
      <c r="F6742">
        <v>0.65949999999999975</v>
      </c>
      <c r="G6742">
        <v>0.65949999999999975</v>
      </c>
      <c r="H6742">
        <v>0.65949999999999975</v>
      </c>
      <c r="I6742">
        <v>0.65949999999999975</v>
      </c>
      <c r="J6742">
        <v>0.65949999999999975</v>
      </c>
      <c r="K6742">
        <v>0.65949999999999975</v>
      </c>
      <c r="L6742">
        <v>0.65949999999999975</v>
      </c>
      <c r="M6742">
        <v>0.65949999999999975</v>
      </c>
      <c r="N6742">
        <v>0.65949999999999975</v>
      </c>
      <c r="O6742">
        <v>0.65949999999999975</v>
      </c>
      <c r="P6742">
        <v>0.65949999999999975</v>
      </c>
      <c r="Q6742">
        <v>0.65949999999999975</v>
      </c>
      <c r="R6742">
        <v>0.65949999999999975</v>
      </c>
      <c r="S6742">
        <v>0.65949999999999975</v>
      </c>
      <c r="T6742">
        <v>0.65949999999999975</v>
      </c>
      <c r="U6742">
        <v>0.65949999999999975</v>
      </c>
      <c r="V6742">
        <v>0.65949999999999975</v>
      </c>
      <c r="W6742">
        <v>0.65949999999999975</v>
      </c>
      <c r="X6742">
        <v>0.65949999999999975</v>
      </c>
      <c r="Y6742">
        <v>0.65949999999999975</v>
      </c>
      <c r="Z6742">
        <v>0.65949999999999975</v>
      </c>
      <c r="AA6742">
        <v>0.65949999999999975</v>
      </c>
      <c r="AB6742" s="7">
        <f t="shared" si="315"/>
        <v>15.827999999999991</v>
      </c>
      <c r="AC6742">
        <f>INDEX(SHELF_days!$C$2:$C$289,MATCH(A6742&amp;"|"&amp;C6742,SHELF_days!$D$2:$D$289,0))</f>
        <v>111</v>
      </c>
      <c r="AD6742" s="8">
        <f t="shared" si="316"/>
        <v>1756.907999999999</v>
      </c>
      <c r="AE6742" s="7">
        <f t="shared" si="317"/>
        <v>0.65949999999999975</v>
      </c>
    </row>
    <row r="6743" spans="1:31" x14ac:dyDescent="0.45">
      <c r="A6743" t="s">
        <v>100</v>
      </c>
      <c r="B6743" t="s">
        <v>173</v>
      </c>
      <c r="C6743" t="s">
        <v>137</v>
      </c>
      <c r="D6743">
        <v>0.65949999999999931</v>
      </c>
      <c r="E6743">
        <v>0.65949999999999931</v>
      </c>
      <c r="F6743">
        <v>0.65949999999999931</v>
      </c>
      <c r="G6743">
        <v>0.65949999999999931</v>
      </c>
      <c r="H6743">
        <v>0.65949999999999931</v>
      </c>
      <c r="I6743">
        <v>0.65949999999999931</v>
      </c>
      <c r="J6743">
        <v>0.65949999999999931</v>
      </c>
      <c r="K6743">
        <v>0.65949999999999931</v>
      </c>
      <c r="L6743">
        <v>0.65949999999999931</v>
      </c>
      <c r="M6743">
        <v>0.65949999999999931</v>
      </c>
      <c r="N6743">
        <v>0.65949999999999931</v>
      </c>
      <c r="O6743">
        <v>0.65949999999999931</v>
      </c>
      <c r="P6743">
        <v>0.65949999999999931</v>
      </c>
      <c r="Q6743">
        <v>0.65949999999999931</v>
      </c>
      <c r="R6743">
        <v>0.65949999999999931</v>
      </c>
      <c r="S6743">
        <v>0.65949999999999931</v>
      </c>
      <c r="T6743">
        <v>0.65949999999999931</v>
      </c>
      <c r="U6743">
        <v>0.65949999999999931</v>
      </c>
      <c r="V6743">
        <v>0.65949999999999931</v>
      </c>
      <c r="W6743">
        <v>0.65949999999999931</v>
      </c>
      <c r="X6743">
        <v>0.65949999999999931</v>
      </c>
      <c r="Y6743">
        <v>0.65949999999999931</v>
      </c>
      <c r="Z6743">
        <v>0.65949999999999931</v>
      </c>
      <c r="AA6743">
        <v>0.65949999999999931</v>
      </c>
      <c r="AB6743" s="7">
        <f t="shared" si="315"/>
        <v>15.827999999999987</v>
      </c>
      <c r="AC6743">
        <f>INDEX(SHELF_days!$C$2:$C$289,MATCH(A6743&amp;"|"&amp;C6743,SHELF_days!$D$2:$D$289,0))</f>
        <v>62</v>
      </c>
      <c r="AD6743" s="8">
        <f t="shared" si="316"/>
        <v>981.33599999999922</v>
      </c>
      <c r="AE6743" s="7">
        <f t="shared" si="317"/>
        <v>0.65949999999999931</v>
      </c>
    </row>
    <row r="6744" spans="1:31" x14ac:dyDescent="0.45">
      <c r="A6744" t="s">
        <v>100</v>
      </c>
      <c r="B6744" t="s">
        <v>173</v>
      </c>
      <c r="C6744" t="s">
        <v>138</v>
      </c>
      <c r="D6744">
        <v>0.65950000000000009</v>
      </c>
      <c r="E6744">
        <v>0.65950000000000009</v>
      </c>
      <c r="F6744">
        <v>0.65950000000000009</v>
      </c>
      <c r="G6744">
        <v>0.65950000000000009</v>
      </c>
      <c r="H6744">
        <v>0.65950000000000009</v>
      </c>
      <c r="I6744">
        <v>0.65950000000000009</v>
      </c>
      <c r="J6744">
        <v>0.65950000000000009</v>
      </c>
      <c r="K6744">
        <v>0.65950000000000009</v>
      </c>
      <c r="L6744">
        <v>0.65950000000000009</v>
      </c>
      <c r="M6744">
        <v>0.65950000000000009</v>
      </c>
      <c r="N6744">
        <v>0.65950000000000009</v>
      </c>
      <c r="O6744">
        <v>0.65950000000000009</v>
      </c>
      <c r="P6744">
        <v>0.65950000000000009</v>
      </c>
      <c r="Q6744">
        <v>0.65950000000000009</v>
      </c>
      <c r="R6744">
        <v>0.65950000000000009</v>
      </c>
      <c r="S6744">
        <v>0.65950000000000009</v>
      </c>
      <c r="T6744">
        <v>0.65950000000000009</v>
      </c>
      <c r="U6744">
        <v>0.65950000000000009</v>
      </c>
      <c r="V6744">
        <v>0.65950000000000009</v>
      </c>
      <c r="W6744">
        <v>0.65950000000000009</v>
      </c>
      <c r="X6744">
        <v>0.65950000000000009</v>
      </c>
      <c r="Y6744">
        <v>0.65950000000000009</v>
      </c>
      <c r="Z6744">
        <v>0.65950000000000009</v>
      </c>
      <c r="AA6744">
        <v>0.65950000000000009</v>
      </c>
      <c r="AB6744" s="7">
        <f t="shared" si="315"/>
        <v>15.827999999999998</v>
      </c>
      <c r="AC6744">
        <f>INDEX(SHELF_days!$C$2:$C$289,MATCH(A6744&amp;"|"&amp;C6744,SHELF_days!$D$2:$D$289,0))</f>
        <v>6</v>
      </c>
      <c r="AD6744" s="8">
        <f t="shared" si="316"/>
        <v>94.967999999999989</v>
      </c>
      <c r="AE6744" s="7">
        <f t="shared" si="317"/>
        <v>0.65950000000000009</v>
      </c>
    </row>
    <row r="6745" spans="1:31" x14ac:dyDescent="0.45">
      <c r="A6745" t="s">
        <v>100</v>
      </c>
      <c r="B6745" t="s">
        <v>173</v>
      </c>
      <c r="C6745" t="s">
        <v>139</v>
      </c>
      <c r="D6745">
        <v>0.65950000000000009</v>
      </c>
      <c r="E6745">
        <v>0.65950000000000009</v>
      </c>
      <c r="F6745">
        <v>0.65950000000000009</v>
      </c>
      <c r="G6745">
        <v>0.65950000000000009</v>
      </c>
      <c r="H6745">
        <v>0.65950000000000009</v>
      </c>
      <c r="I6745">
        <v>0.65950000000000009</v>
      </c>
      <c r="J6745">
        <v>0.65950000000000009</v>
      </c>
      <c r="K6745">
        <v>0.65950000000000009</v>
      </c>
      <c r="L6745">
        <v>0.65950000000000009</v>
      </c>
      <c r="M6745">
        <v>0.65950000000000009</v>
      </c>
      <c r="N6745">
        <v>0.65950000000000009</v>
      </c>
      <c r="O6745">
        <v>0.65950000000000009</v>
      </c>
      <c r="P6745">
        <v>0.65950000000000009</v>
      </c>
      <c r="Q6745">
        <v>0.65950000000000009</v>
      </c>
      <c r="R6745">
        <v>0.65950000000000009</v>
      </c>
      <c r="S6745">
        <v>0.65950000000000009</v>
      </c>
      <c r="T6745">
        <v>0.65950000000000009</v>
      </c>
      <c r="U6745">
        <v>0.65950000000000009</v>
      </c>
      <c r="V6745">
        <v>0.65950000000000009</v>
      </c>
      <c r="W6745">
        <v>0.65950000000000009</v>
      </c>
      <c r="X6745">
        <v>0.65950000000000009</v>
      </c>
      <c r="Y6745">
        <v>0.65950000000000009</v>
      </c>
      <c r="Z6745">
        <v>0.65950000000000009</v>
      </c>
      <c r="AA6745">
        <v>0.65950000000000009</v>
      </c>
      <c r="AB6745" s="7">
        <f t="shared" si="315"/>
        <v>15.827999999999998</v>
      </c>
      <c r="AC6745">
        <f>INDEX(SHELF_days!$C$2:$C$289,MATCH(A6745&amp;"|"&amp;C6745,SHELF_days!$D$2:$D$289,0))</f>
        <v>7</v>
      </c>
      <c r="AD6745" s="8">
        <f t="shared" si="316"/>
        <v>110.79599999999998</v>
      </c>
      <c r="AE6745" s="7">
        <f t="shared" si="317"/>
        <v>0.65950000000000009</v>
      </c>
    </row>
    <row r="6746" spans="1:31" x14ac:dyDescent="0.45">
      <c r="A6746" t="s">
        <v>100</v>
      </c>
      <c r="B6746" t="s">
        <v>174</v>
      </c>
      <c r="C6746" t="s">
        <v>134</v>
      </c>
      <c r="D6746">
        <v>0.8</v>
      </c>
      <c r="E6746">
        <v>0.8</v>
      </c>
      <c r="F6746">
        <v>0.8</v>
      </c>
      <c r="G6746">
        <v>0.8</v>
      </c>
      <c r="H6746">
        <v>0.8</v>
      </c>
      <c r="I6746">
        <v>0.8</v>
      </c>
      <c r="J6746">
        <v>0.8</v>
      </c>
      <c r="K6746">
        <v>0.8</v>
      </c>
      <c r="L6746">
        <v>0.8</v>
      </c>
      <c r="M6746">
        <v>0.8</v>
      </c>
      <c r="N6746">
        <v>0.8</v>
      </c>
      <c r="O6746">
        <v>0.8</v>
      </c>
      <c r="P6746">
        <v>0.8</v>
      </c>
      <c r="Q6746">
        <v>0.8</v>
      </c>
      <c r="R6746">
        <v>0.8</v>
      </c>
      <c r="S6746">
        <v>0.8</v>
      </c>
      <c r="T6746">
        <v>0.8</v>
      </c>
      <c r="U6746">
        <v>0.8</v>
      </c>
      <c r="V6746">
        <v>0.8</v>
      </c>
      <c r="W6746">
        <v>0.8</v>
      </c>
      <c r="X6746">
        <v>0.8</v>
      </c>
      <c r="Y6746">
        <v>0.8</v>
      </c>
      <c r="Z6746">
        <v>0.8</v>
      </c>
      <c r="AA6746">
        <v>0.8</v>
      </c>
      <c r="AB6746" s="7">
        <f t="shared" si="315"/>
        <v>19.200000000000006</v>
      </c>
      <c r="AC6746">
        <f>INDEX(SHELF_days!$C$2:$C$289,MATCH(A6746&amp;"|"&amp;C6746,SHELF_days!$D$2:$D$289,0))</f>
        <v>57</v>
      </c>
      <c r="AD6746" s="8">
        <f t="shared" si="316"/>
        <v>1094.4000000000003</v>
      </c>
      <c r="AE6746" s="7">
        <f t="shared" si="317"/>
        <v>0.8</v>
      </c>
    </row>
    <row r="6747" spans="1:31" x14ac:dyDescent="0.45">
      <c r="A6747" t="s">
        <v>100</v>
      </c>
      <c r="B6747" t="s">
        <v>174</v>
      </c>
      <c r="C6747" t="s">
        <v>135</v>
      </c>
      <c r="D6747">
        <v>0.8</v>
      </c>
      <c r="E6747">
        <v>0.8</v>
      </c>
      <c r="F6747">
        <v>0.8</v>
      </c>
      <c r="G6747">
        <v>0.8</v>
      </c>
      <c r="H6747">
        <v>0.8</v>
      </c>
      <c r="I6747">
        <v>0.8</v>
      </c>
      <c r="J6747">
        <v>0.8</v>
      </c>
      <c r="K6747">
        <v>0.8</v>
      </c>
      <c r="L6747">
        <v>0.8</v>
      </c>
      <c r="M6747">
        <v>0.8</v>
      </c>
      <c r="N6747">
        <v>0.8</v>
      </c>
      <c r="O6747">
        <v>0.8</v>
      </c>
      <c r="P6747">
        <v>0.8</v>
      </c>
      <c r="Q6747">
        <v>0.8</v>
      </c>
      <c r="R6747">
        <v>0.8</v>
      </c>
      <c r="S6747">
        <v>0.8</v>
      </c>
      <c r="T6747">
        <v>0.8</v>
      </c>
      <c r="U6747">
        <v>0.8</v>
      </c>
      <c r="V6747">
        <v>0.8</v>
      </c>
      <c r="W6747">
        <v>0.8</v>
      </c>
      <c r="X6747">
        <v>0.8</v>
      </c>
      <c r="Y6747">
        <v>0.8</v>
      </c>
      <c r="Z6747">
        <v>0.8</v>
      </c>
      <c r="AA6747">
        <v>0.8</v>
      </c>
      <c r="AB6747" s="7">
        <f t="shared" si="315"/>
        <v>19.200000000000006</v>
      </c>
      <c r="AC6747">
        <f>INDEX(SHELF_days!$C$2:$C$289,MATCH(A6747&amp;"|"&amp;C6747,SHELF_days!$D$2:$D$289,0))</f>
        <v>122</v>
      </c>
      <c r="AD6747" s="8">
        <f t="shared" si="316"/>
        <v>2342.400000000001</v>
      </c>
      <c r="AE6747" s="7">
        <f t="shared" si="317"/>
        <v>0.8</v>
      </c>
    </row>
    <row r="6748" spans="1:31" x14ac:dyDescent="0.45">
      <c r="A6748" t="s">
        <v>100</v>
      </c>
      <c r="B6748" t="s">
        <v>174</v>
      </c>
      <c r="C6748" t="s">
        <v>136</v>
      </c>
      <c r="D6748">
        <v>0.8</v>
      </c>
      <c r="E6748">
        <v>0.8</v>
      </c>
      <c r="F6748">
        <v>0.8</v>
      </c>
      <c r="G6748">
        <v>0.8</v>
      </c>
      <c r="H6748">
        <v>0.8</v>
      </c>
      <c r="I6748">
        <v>0.8</v>
      </c>
      <c r="J6748">
        <v>0.8</v>
      </c>
      <c r="K6748">
        <v>0.8</v>
      </c>
      <c r="L6748">
        <v>0.8</v>
      </c>
      <c r="M6748">
        <v>0.8</v>
      </c>
      <c r="N6748">
        <v>0.8</v>
      </c>
      <c r="O6748">
        <v>0.8</v>
      </c>
      <c r="P6748">
        <v>0.8</v>
      </c>
      <c r="Q6748">
        <v>0.8</v>
      </c>
      <c r="R6748">
        <v>0.8</v>
      </c>
      <c r="S6748">
        <v>0.8</v>
      </c>
      <c r="T6748">
        <v>0.8</v>
      </c>
      <c r="U6748">
        <v>0.8</v>
      </c>
      <c r="V6748">
        <v>0.8</v>
      </c>
      <c r="W6748">
        <v>0.8</v>
      </c>
      <c r="X6748">
        <v>0.8</v>
      </c>
      <c r="Y6748">
        <v>0.8</v>
      </c>
      <c r="Z6748">
        <v>0.8</v>
      </c>
      <c r="AA6748">
        <v>0.8</v>
      </c>
      <c r="AB6748" s="7">
        <f t="shared" si="315"/>
        <v>19.200000000000006</v>
      </c>
      <c r="AC6748">
        <f>INDEX(SHELF_days!$C$2:$C$289,MATCH(A6748&amp;"|"&amp;C6748,SHELF_days!$D$2:$D$289,0))</f>
        <v>111</v>
      </c>
      <c r="AD6748" s="8">
        <f t="shared" si="316"/>
        <v>2131.2000000000007</v>
      </c>
      <c r="AE6748" s="7">
        <f t="shared" si="317"/>
        <v>0.8</v>
      </c>
    </row>
    <row r="6749" spans="1:31" x14ac:dyDescent="0.45">
      <c r="A6749" t="s">
        <v>100</v>
      </c>
      <c r="B6749" t="s">
        <v>174</v>
      </c>
      <c r="C6749" t="s">
        <v>137</v>
      </c>
      <c r="D6749">
        <v>0.8</v>
      </c>
      <c r="E6749">
        <v>0.8</v>
      </c>
      <c r="F6749">
        <v>0.8</v>
      </c>
      <c r="G6749">
        <v>0.8</v>
      </c>
      <c r="H6749">
        <v>0.8</v>
      </c>
      <c r="I6749">
        <v>0.8</v>
      </c>
      <c r="J6749">
        <v>0.8</v>
      </c>
      <c r="K6749">
        <v>0.8</v>
      </c>
      <c r="L6749">
        <v>0.8</v>
      </c>
      <c r="M6749">
        <v>0.8</v>
      </c>
      <c r="N6749">
        <v>0.8</v>
      </c>
      <c r="O6749">
        <v>0.8</v>
      </c>
      <c r="P6749">
        <v>0.8</v>
      </c>
      <c r="Q6749">
        <v>0.8</v>
      </c>
      <c r="R6749">
        <v>0.8</v>
      </c>
      <c r="S6749">
        <v>0.8</v>
      </c>
      <c r="T6749">
        <v>0.8</v>
      </c>
      <c r="U6749">
        <v>0.8</v>
      </c>
      <c r="V6749">
        <v>0.8</v>
      </c>
      <c r="W6749">
        <v>0.8</v>
      </c>
      <c r="X6749">
        <v>0.8</v>
      </c>
      <c r="Y6749">
        <v>0.8</v>
      </c>
      <c r="Z6749">
        <v>0.8</v>
      </c>
      <c r="AA6749">
        <v>0.8</v>
      </c>
      <c r="AB6749" s="7">
        <f t="shared" si="315"/>
        <v>19.200000000000006</v>
      </c>
      <c r="AC6749">
        <f>INDEX(SHELF_days!$C$2:$C$289,MATCH(A6749&amp;"|"&amp;C6749,SHELF_days!$D$2:$D$289,0))</f>
        <v>62</v>
      </c>
      <c r="AD6749" s="8">
        <f t="shared" si="316"/>
        <v>1190.4000000000003</v>
      </c>
      <c r="AE6749" s="7">
        <f t="shared" si="317"/>
        <v>0.8</v>
      </c>
    </row>
    <row r="6750" spans="1:31" x14ac:dyDescent="0.45">
      <c r="A6750" t="s">
        <v>100</v>
      </c>
      <c r="B6750" t="s">
        <v>174</v>
      </c>
      <c r="C6750" t="s">
        <v>138</v>
      </c>
      <c r="D6750">
        <v>0.8</v>
      </c>
      <c r="E6750">
        <v>0.8</v>
      </c>
      <c r="F6750">
        <v>0.8</v>
      </c>
      <c r="G6750">
        <v>0.8</v>
      </c>
      <c r="H6750">
        <v>0.8</v>
      </c>
      <c r="I6750">
        <v>0.8</v>
      </c>
      <c r="J6750">
        <v>0.8</v>
      </c>
      <c r="K6750">
        <v>0.8</v>
      </c>
      <c r="L6750">
        <v>0.8</v>
      </c>
      <c r="M6750">
        <v>0.8</v>
      </c>
      <c r="N6750">
        <v>0.8</v>
      </c>
      <c r="O6750">
        <v>0.8</v>
      </c>
      <c r="P6750">
        <v>0.8</v>
      </c>
      <c r="Q6750">
        <v>0.8</v>
      </c>
      <c r="R6750">
        <v>0.8</v>
      </c>
      <c r="S6750">
        <v>0.8</v>
      </c>
      <c r="T6750">
        <v>0.8</v>
      </c>
      <c r="U6750">
        <v>0.8</v>
      </c>
      <c r="V6750">
        <v>0.8</v>
      </c>
      <c r="W6750">
        <v>0.8</v>
      </c>
      <c r="X6750">
        <v>0.8</v>
      </c>
      <c r="Y6750">
        <v>0.8</v>
      </c>
      <c r="Z6750">
        <v>0.8</v>
      </c>
      <c r="AA6750">
        <v>0.8</v>
      </c>
      <c r="AB6750" s="7">
        <f t="shared" si="315"/>
        <v>19.200000000000006</v>
      </c>
      <c r="AC6750">
        <f>INDEX(SHELF_days!$C$2:$C$289,MATCH(A6750&amp;"|"&amp;C6750,SHELF_days!$D$2:$D$289,0))</f>
        <v>6</v>
      </c>
      <c r="AD6750" s="8">
        <f t="shared" si="316"/>
        <v>115.20000000000005</v>
      </c>
      <c r="AE6750" s="7">
        <f t="shared" si="317"/>
        <v>0.8</v>
      </c>
    </row>
    <row r="6751" spans="1:31" x14ac:dyDescent="0.45">
      <c r="A6751" t="s">
        <v>100</v>
      </c>
      <c r="B6751" t="s">
        <v>174</v>
      </c>
      <c r="C6751" t="s">
        <v>139</v>
      </c>
      <c r="D6751">
        <v>0.8</v>
      </c>
      <c r="E6751">
        <v>0.8</v>
      </c>
      <c r="F6751">
        <v>0.8</v>
      </c>
      <c r="G6751">
        <v>0.8</v>
      </c>
      <c r="H6751">
        <v>0.8</v>
      </c>
      <c r="I6751">
        <v>0.8</v>
      </c>
      <c r="J6751">
        <v>0.8</v>
      </c>
      <c r="K6751">
        <v>0.8</v>
      </c>
      <c r="L6751">
        <v>0.8</v>
      </c>
      <c r="M6751">
        <v>0.8</v>
      </c>
      <c r="N6751">
        <v>0.8</v>
      </c>
      <c r="O6751">
        <v>0.8</v>
      </c>
      <c r="P6751">
        <v>0.8</v>
      </c>
      <c r="Q6751">
        <v>0.8</v>
      </c>
      <c r="R6751">
        <v>0.8</v>
      </c>
      <c r="S6751">
        <v>0.8</v>
      </c>
      <c r="T6751">
        <v>0.8</v>
      </c>
      <c r="U6751">
        <v>0.8</v>
      </c>
      <c r="V6751">
        <v>0.8</v>
      </c>
      <c r="W6751">
        <v>0.8</v>
      </c>
      <c r="X6751">
        <v>0.8</v>
      </c>
      <c r="Y6751">
        <v>0.8</v>
      </c>
      <c r="Z6751">
        <v>0.8</v>
      </c>
      <c r="AA6751">
        <v>0.8</v>
      </c>
      <c r="AB6751" s="7">
        <f t="shared" si="315"/>
        <v>19.200000000000006</v>
      </c>
      <c r="AC6751">
        <f>INDEX(SHELF_days!$C$2:$C$289,MATCH(A6751&amp;"|"&amp;C6751,SHELF_days!$D$2:$D$289,0))</f>
        <v>7</v>
      </c>
      <c r="AD6751" s="8">
        <f t="shared" si="316"/>
        <v>134.40000000000003</v>
      </c>
      <c r="AE6751" s="7">
        <f t="shared" si="317"/>
        <v>0.8</v>
      </c>
    </row>
    <row r="6752" spans="1:31" x14ac:dyDescent="0.45">
      <c r="A6752" t="s">
        <v>100</v>
      </c>
      <c r="B6752" t="s">
        <v>175</v>
      </c>
      <c r="C6752" t="s">
        <v>134</v>
      </c>
      <c r="D6752">
        <v>0.41798998116472441</v>
      </c>
      <c r="E6752">
        <v>0.39929027216943042</v>
      </c>
      <c r="F6752">
        <v>0.39481356614845931</v>
      </c>
      <c r="G6752">
        <v>0.39589057599627869</v>
      </c>
      <c r="H6752">
        <v>0.41144766808534722</v>
      </c>
      <c r="I6752">
        <v>0.45686132865281182</v>
      </c>
      <c r="J6752">
        <v>0.51420990740613948</v>
      </c>
      <c r="K6752">
        <v>0.52494828604636057</v>
      </c>
      <c r="L6752">
        <v>0.48808750781146631</v>
      </c>
      <c r="M6752">
        <v>0.46094416724076459</v>
      </c>
      <c r="N6752">
        <v>0.45036960657355712</v>
      </c>
      <c r="O6752">
        <v>0.44598645794767022</v>
      </c>
      <c r="P6752">
        <v>0.43809299292355153</v>
      </c>
      <c r="Q6752">
        <v>0.42331639179686548</v>
      </c>
      <c r="R6752">
        <v>0.4154036008837998</v>
      </c>
      <c r="S6752">
        <v>0.43044818414554081</v>
      </c>
      <c r="T6752">
        <v>0.49503254492139559</v>
      </c>
      <c r="U6752">
        <v>0.56679478407822792</v>
      </c>
      <c r="V6752">
        <v>0.59327136826144722</v>
      </c>
      <c r="W6752">
        <v>0.59550842318554764</v>
      </c>
      <c r="X6752">
        <v>0.58864732018263588</v>
      </c>
      <c r="Y6752">
        <v>0.56282436875998698</v>
      </c>
      <c r="Z6752">
        <v>0.51047544770876652</v>
      </c>
      <c r="AA6752">
        <v>0.456148512670631</v>
      </c>
      <c r="AB6752" s="7">
        <f t="shared" si="315"/>
        <v>11.436803264761409</v>
      </c>
      <c r="AC6752">
        <f>INDEX(SHELF_days!$C$2:$C$289,MATCH(A6752&amp;"|"&amp;C6752,SHELF_days!$D$2:$D$289,0))</f>
        <v>57</v>
      </c>
      <c r="AD6752" s="8">
        <f t="shared" si="316"/>
        <v>651.89778609140035</v>
      </c>
      <c r="AE6752" s="7">
        <f t="shared" si="317"/>
        <v>0.59550842318554764</v>
      </c>
    </row>
    <row r="6753" spans="1:31" x14ac:dyDescent="0.45">
      <c r="A6753" t="s">
        <v>100</v>
      </c>
      <c r="B6753" t="s">
        <v>175</v>
      </c>
      <c r="C6753" t="s">
        <v>135</v>
      </c>
      <c r="D6753">
        <v>0.22148798545080489</v>
      </c>
      <c r="E6753">
        <v>0.20807133073802311</v>
      </c>
      <c r="F6753">
        <v>0.20434631851864621</v>
      </c>
      <c r="G6753">
        <v>0.20509584443666501</v>
      </c>
      <c r="H6753">
        <v>0.21051533526512781</v>
      </c>
      <c r="I6753">
        <v>0.23007787382038469</v>
      </c>
      <c r="J6753">
        <v>0.2465487129739552</v>
      </c>
      <c r="K6753">
        <v>0.2431682025704465</v>
      </c>
      <c r="L6753">
        <v>0.23711580870716409</v>
      </c>
      <c r="M6753">
        <v>0.2362606513400497</v>
      </c>
      <c r="N6753">
        <v>0.24645380197351649</v>
      </c>
      <c r="O6753">
        <v>0.25918297982622651</v>
      </c>
      <c r="P6753">
        <v>0.27032356167618971</v>
      </c>
      <c r="Q6753">
        <v>0.2763641974148357</v>
      </c>
      <c r="R6753">
        <v>0.28394463855697782</v>
      </c>
      <c r="S6753">
        <v>0.29285779273654761</v>
      </c>
      <c r="T6753">
        <v>0.31959276088247879</v>
      </c>
      <c r="U6753">
        <v>0.36572434517732838</v>
      </c>
      <c r="V6753">
        <v>0.38762248747151512</v>
      </c>
      <c r="W6753">
        <v>0.40493269413286542</v>
      </c>
      <c r="X6753">
        <v>0.40400333301909858</v>
      </c>
      <c r="Y6753">
        <v>0.38678994747511802</v>
      </c>
      <c r="Z6753">
        <v>0.32087229467829581</v>
      </c>
      <c r="AA6753">
        <v>0.25518094116726842</v>
      </c>
      <c r="AB6753" s="7">
        <f t="shared" si="315"/>
        <v>6.7165338400095305</v>
      </c>
      <c r="AC6753">
        <f>INDEX(SHELF_days!$C$2:$C$289,MATCH(A6753&amp;"|"&amp;C6753,SHELF_days!$D$2:$D$289,0))</f>
        <v>122</v>
      </c>
      <c r="AD6753" s="8">
        <f t="shared" si="316"/>
        <v>819.41712848116276</v>
      </c>
      <c r="AE6753" s="7">
        <f t="shared" si="317"/>
        <v>0.40493269413286542</v>
      </c>
    </row>
    <row r="6754" spans="1:31" x14ac:dyDescent="0.45">
      <c r="A6754" t="s">
        <v>100</v>
      </c>
      <c r="B6754" t="s">
        <v>175</v>
      </c>
      <c r="C6754" t="s">
        <v>136</v>
      </c>
      <c r="D6754">
        <v>0.53094678714139554</v>
      </c>
      <c r="E6754">
        <v>0.49287325739629789</v>
      </c>
      <c r="F6754">
        <v>0.47082570457520578</v>
      </c>
      <c r="G6754">
        <v>0.46250778903631601</v>
      </c>
      <c r="H6754">
        <v>0.46643951574634451</v>
      </c>
      <c r="I6754">
        <v>0.4781409071067233</v>
      </c>
      <c r="J6754">
        <v>0.47899026894067548</v>
      </c>
      <c r="K6754">
        <v>0.49582527971583112</v>
      </c>
      <c r="L6754">
        <v>0.52192645179808705</v>
      </c>
      <c r="M6754">
        <v>0.54831145040608997</v>
      </c>
      <c r="N6754">
        <v>0.60263332710999218</v>
      </c>
      <c r="O6754">
        <v>0.65894997820891799</v>
      </c>
      <c r="P6754">
        <v>0.70430187712862424</v>
      </c>
      <c r="Q6754">
        <v>0.732841913675087</v>
      </c>
      <c r="R6754">
        <v>0.74955695394334931</v>
      </c>
      <c r="S6754">
        <v>0.76181575211210562</v>
      </c>
      <c r="T6754">
        <v>0.77125614148770893</v>
      </c>
      <c r="U6754">
        <v>0.78052032483655287</v>
      </c>
      <c r="V6754">
        <v>0.79539175424740249</v>
      </c>
      <c r="W6754">
        <v>0.8068477669561045</v>
      </c>
      <c r="X6754">
        <v>0.80216781987470853</v>
      </c>
      <c r="Y6754">
        <v>0.77568148410507121</v>
      </c>
      <c r="Z6754">
        <v>0.69479620814134724</v>
      </c>
      <c r="AA6754">
        <v>0.59655030870046066</v>
      </c>
      <c r="AB6754" s="7">
        <f t="shared" si="315"/>
        <v>15.180099022390404</v>
      </c>
      <c r="AC6754">
        <f>INDEX(SHELF_days!$C$2:$C$289,MATCH(A6754&amp;"|"&amp;C6754,SHELF_days!$D$2:$D$289,0))</f>
        <v>111</v>
      </c>
      <c r="AD6754" s="8">
        <f t="shared" si="316"/>
        <v>1684.9909914853349</v>
      </c>
      <c r="AE6754" s="7">
        <f t="shared" si="317"/>
        <v>0.8068477669561045</v>
      </c>
    </row>
    <row r="6755" spans="1:31" x14ac:dyDescent="0.45">
      <c r="A6755" t="s">
        <v>100</v>
      </c>
      <c r="B6755" t="s">
        <v>175</v>
      </c>
      <c r="C6755" t="s">
        <v>137</v>
      </c>
      <c r="D6755">
        <v>0.34307571210090698</v>
      </c>
      <c r="E6755">
        <v>0.32858940306699402</v>
      </c>
      <c r="F6755">
        <v>0.32401697428110232</v>
      </c>
      <c r="G6755">
        <v>0.32350582096610442</v>
      </c>
      <c r="H6755">
        <v>0.3283264698209683</v>
      </c>
      <c r="I6755">
        <v>0.35604786974263908</v>
      </c>
      <c r="J6755">
        <v>0.38938188816938002</v>
      </c>
      <c r="K6755">
        <v>0.37858128979697142</v>
      </c>
      <c r="L6755">
        <v>0.37427784500132721</v>
      </c>
      <c r="M6755">
        <v>0.37803833767790829</v>
      </c>
      <c r="N6755">
        <v>0.38960206747476778</v>
      </c>
      <c r="O6755">
        <v>0.41293298957311658</v>
      </c>
      <c r="P6755">
        <v>0.4380154077422635</v>
      </c>
      <c r="Q6755">
        <v>0.45605703240446022</v>
      </c>
      <c r="R6755">
        <v>0.46483344251672909</v>
      </c>
      <c r="S6755">
        <v>0.48457152839165363</v>
      </c>
      <c r="T6755">
        <v>0.53101555576464521</v>
      </c>
      <c r="U6755">
        <v>0.56517627331913545</v>
      </c>
      <c r="V6755">
        <v>0.58207951076408315</v>
      </c>
      <c r="W6755">
        <v>0.58184687111227518</v>
      </c>
      <c r="X6755">
        <v>0.56943378429373503</v>
      </c>
      <c r="Y6755">
        <v>0.51798699761087541</v>
      </c>
      <c r="Z6755">
        <v>0.44016906398584987</v>
      </c>
      <c r="AA6755">
        <v>0.37224507405457319</v>
      </c>
      <c r="AB6755" s="7">
        <f t="shared" si="315"/>
        <v>10.329807209632467</v>
      </c>
      <c r="AC6755">
        <f>INDEX(SHELF_days!$C$2:$C$289,MATCH(A6755&amp;"|"&amp;C6755,SHELF_days!$D$2:$D$289,0))</f>
        <v>62</v>
      </c>
      <c r="AD6755" s="8">
        <f t="shared" si="316"/>
        <v>640.44804699721294</v>
      </c>
      <c r="AE6755" s="7">
        <f t="shared" si="317"/>
        <v>0.58207951076408315</v>
      </c>
    </row>
    <row r="6756" spans="1:31" x14ac:dyDescent="0.45">
      <c r="A6756" t="s">
        <v>100</v>
      </c>
      <c r="B6756" t="s">
        <v>175</v>
      </c>
      <c r="C6756" t="s">
        <v>138</v>
      </c>
      <c r="D6756">
        <v>0.68924157017752963</v>
      </c>
      <c r="E6756">
        <v>0.61095442974769565</v>
      </c>
      <c r="F6756">
        <v>0.55756450686609227</v>
      </c>
      <c r="G6756">
        <v>0.5295424437694346</v>
      </c>
      <c r="H6756">
        <v>0.52641273370176489</v>
      </c>
      <c r="I6756">
        <v>0.53022408452829584</v>
      </c>
      <c r="J6756">
        <v>0.52193433567410052</v>
      </c>
      <c r="K6756">
        <v>0.58760656157821489</v>
      </c>
      <c r="L6756">
        <v>0.64561534548061106</v>
      </c>
      <c r="M6756">
        <v>0.72064751447227959</v>
      </c>
      <c r="N6756">
        <v>0.77641740339329623</v>
      </c>
      <c r="O6756">
        <v>0.82039448154058292</v>
      </c>
      <c r="P6756">
        <v>0.84172661454893594</v>
      </c>
      <c r="Q6756">
        <v>0.85353949146454144</v>
      </c>
      <c r="R6756">
        <v>0.85925286931490585</v>
      </c>
      <c r="S6756">
        <v>0.86167844022221785</v>
      </c>
      <c r="T6756">
        <v>0.86366377213807988</v>
      </c>
      <c r="U6756">
        <v>0.86932303221187113</v>
      </c>
      <c r="V6756">
        <v>0.87814483785821917</v>
      </c>
      <c r="W6756">
        <v>0.88171661111205502</v>
      </c>
      <c r="X6756">
        <v>0.88883036243936586</v>
      </c>
      <c r="Y6756">
        <v>0.88746951318126499</v>
      </c>
      <c r="Z6756">
        <v>0.87735252928659035</v>
      </c>
      <c r="AA6756">
        <v>0.80891178386856488</v>
      </c>
      <c r="AB6756" s="7">
        <f t="shared" si="315"/>
        <v>17.888165268576508</v>
      </c>
      <c r="AC6756">
        <f>INDEX(SHELF_days!$C$2:$C$289,MATCH(A6756&amp;"|"&amp;C6756,SHELF_days!$D$2:$D$289,0))</f>
        <v>6</v>
      </c>
      <c r="AD6756" s="8">
        <f t="shared" si="316"/>
        <v>107.32899161145905</v>
      </c>
      <c r="AE6756" s="7">
        <f t="shared" si="317"/>
        <v>0.88883036243936586</v>
      </c>
    </row>
    <row r="6757" spans="1:31" x14ac:dyDescent="0.45">
      <c r="A6757" t="s">
        <v>100</v>
      </c>
      <c r="B6757" t="s">
        <v>175</v>
      </c>
      <c r="C6757" t="s">
        <v>139</v>
      </c>
      <c r="D6757">
        <v>0.59398090598065956</v>
      </c>
      <c r="E6757">
        <v>0.57386064632860456</v>
      </c>
      <c r="F6757">
        <v>0.55646999003652042</v>
      </c>
      <c r="G6757">
        <v>0.55494982777322643</v>
      </c>
      <c r="H6757">
        <v>0.57599434608136413</v>
      </c>
      <c r="I6757">
        <v>0.62696234644508775</v>
      </c>
      <c r="J6757">
        <v>0.69932936695674897</v>
      </c>
      <c r="K6757">
        <v>0.71923133130779493</v>
      </c>
      <c r="L6757">
        <v>0.63322845529438576</v>
      </c>
      <c r="M6757">
        <v>0.59117225418299735</v>
      </c>
      <c r="N6757">
        <v>0.58038457469775739</v>
      </c>
      <c r="O6757">
        <v>0.575261019805551</v>
      </c>
      <c r="P6757">
        <v>0.55918864822819558</v>
      </c>
      <c r="Q6757">
        <v>0.52708768574666753</v>
      </c>
      <c r="R6757">
        <v>0.51076783175284757</v>
      </c>
      <c r="S6757">
        <v>0.54235619551919301</v>
      </c>
      <c r="T6757">
        <v>0.65825944712178586</v>
      </c>
      <c r="U6757">
        <v>0.67156512337994612</v>
      </c>
      <c r="V6757">
        <v>0.71940888626014765</v>
      </c>
      <c r="W6757">
        <v>0.7188512907419714</v>
      </c>
      <c r="X6757">
        <v>0.72171831677054399</v>
      </c>
      <c r="Y6757">
        <v>0.70636893436561121</v>
      </c>
      <c r="Z6757">
        <v>0.68075480829401136</v>
      </c>
      <c r="AA6757">
        <v>0.63042710027558746</v>
      </c>
      <c r="AB6757" s="7">
        <f t="shared" si="315"/>
        <v>14.927579333347209</v>
      </c>
      <c r="AC6757">
        <f>INDEX(SHELF_days!$C$2:$C$289,MATCH(A6757&amp;"|"&amp;C6757,SHELF_days!$D$2:$D$289,0))</f>
        <v>7</v>
      </c>
      <c r="AD6757" s="8">
        <f t="shared" si="316"/>
        <v>104.49305533343046</v>
      </c>
      <c r="AE6757" s="7">
        <f t="shared" si="317"/>
        <v>0.72171831677054399</v>
      </c>
    </row>
    <row r="6758" spans="1:31" x14ac:dyDescent="0.45">
      <c r="A6758" t="s">
        <v>100</v>
      </c>
      <c r="B6758" t="s">
        <v>176</v>
      </c>
      <c r="C6758" t="s">
        <v>134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 s="7">
        <f t="shared" si="315"/>
        <v>0</v>
      </c>
      <c r="AC6758">
        <f>INDEX(SHELF_days!$C$2:$C$289,MATCH(A6758&amp;"|"&amp;C6758,SHELF_days!$D$2:$D$289,0))</f>
        <v>57</v>
      </c>
      <c r="AD6758" s="8">
        <f t="shared" si="316"/>
        <v>0</v>
      </c>
      <c r="AE6758" s="7">
        <f t="shared" si="317"/>
        <v>0</v>
      </c>
    </row>
    <row r="6759" spans="1:31" x14ac:dyDescent="0.45">
      <c r="A6759" t="s">
        <v>100</v>
      </c>
      <c r="B6759" t="s">
        <v>176</v>
      </c>
      <c r="C6759" t="s">
        <v>135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 s="7">
        <f t="shared" si="315"/>
        <v>0</v>
      </c>
      <c r="AC6759">
        <f>INDEX(SHELF_days!$C$2:$C$289,MATCH(A6759&amp;"|"&amp;C6759,SHELF_days!$D$2:$D$289,0))</f>
        <v>122</v>
      </c>
      <c r="AD6759" s="8">
        <f t="shared" si="316"/>
        <v>0</v>
      </c>
      <c r="AE6759" s="7">
        <f t="shared" si="317"/>
        <v>0</v>
      </c>
    </row>
    <row r="6760" spans="1:31" x14ac:dyDescent="0.45">
      <c r="A6760" t="s">
        <v>100</v>
      </c>
      <c r="B6760" t="s">
        <v>176</v>
      </c>
      <c r="C6760" t="s">
        <v>136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 s="7">
        <f t="shared" si="315"/>
        <v>0</v>
      </c>
      <c r="AC6760">
        <f>INDEX(SHELF_days!$C$2:$C$289,MATCH(A6760&amp;"|"&amp;C6760,SHELF_days!$D$2:$D$289,0))</f>
        <v>111</v>
      </c>
      <c r="AD6760" s="8">
        <f t="shared" si="316"/>
        <v>0</v>
      </c>
      <c r="AE6760" s="7">
        <f t="shared" si="317"/>
        <v>0</v>
      </c>
    </row>
    <row r="6761" spans="1:31" x14ac:dyDescent="0.45">
      <c r="A6761" t="s">
        <v>100</v>
      </c>
      <c r="B6761" t="s">
        <v>176</v>
      </c>
      <c r="C6761" t="s">
        <v>137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 s="7">
        <f t="shared" si="315"/>
        <v>0</v>
      </c>
      <c r="AC6761">
        <f>INDEX(SHELF_days!$C$2:$C$289,MATCH(A6761&amp;"|"&amp;C6761,SHELF_days!$D$2:$D$289,0))</f>
        <v>62</v>
      </c>
      <c r="AD6761" s="8">
        <f t="shared" si="316"/>
        <v>0</v>
      </c>
      <c r="AE6761" s="7">
        <f t="shared" si="317"/>
        <v>0</v>
      </c>
    </row>
    <row r="6762" spans="1:31" x14ac:dyDescent="0.45">
      <c r="A6762" t="s">
        <v>100</v>
      </c>
      <c r="B6762" t="s">
        <v>176</v>
      </c>
      <c r="C6762" t="s">
        <v>138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 s="7">
        <f t="shared" si="315"/>
        <v>0</v>
      </c>
      <c r="AC6762">
        <f>INDEX(SHELF_days!$C$2:$C$289,MATCH(A6762&amp;"|"&amp;C6762,SHELF_days!$D$2:$D$289,0))</f>
        <v>6</v>
      </c>
      <c r="AD6762" s="8">
        <f t="shared" si="316"/>
        <v>0</v>
      </c>
      <c r="AE6762" s="7">
        <f t="shared" si="317"/>
        <v>0</v>
      </c>
    </row>
    <row r="6763" spans="1:31" x14ac:dyDescent="0.45">
      <c r="A6763" t="s">
        <v>100</v>
      </c>
      <c r="B6763" t="s">
        <v>176</v>
      </c>
      <c r="C6763" t="s">
        <v>139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 s="7">
        <f t="shared" si="315"/>
        <v>0</v>
      </c>
      <c r="AC6763">
        <f>INDEX(SHELF_days!$C$2:$C$289,MATCH(A6763&amp;"|"&amp;C6763,SHELF_days!$D$2:$D$289,0))</f>
        <v>7</v>
      </c>
      <c r="AD6763" s="8">
        <f t="shared" si="316"/>
        <v>0</v>
      </c>
      <c r="AE6763" s="7">
        <f t="shared" si="317"/>
        <v>0</v>
      </c>
    </row>
    <row r="6764" spans="1:31" x14ac:dyDescent="0.45">
      <c r="A6764" t="s">
        <v>100</v>
      </c>
      <c r="B6764" t="s">
        <v>177</v>
      </c>
      <c r="C6764" t="s">
        <v>134</v>
      </c>
      <c r="D6764">
        <v>0.3778706238290403</v>
      </c>
      <c r="E6764">
        <v>0.37551427696684259</v>
      </c>
      <c r="F6764">
        <v>0.37551427696684259</v>
      </c>
      <c r="G6764">
        <v>0.37551427696684259</v>
      </c>
      <c r="H6764">
        <v>0.37551427696684259</v>
      </c>
      <c r="I6764">
        <v>0.38280660042142611</v>
      </c>
      <c r="J6764">
        <v>0.3780939066970308</v>
      </c>
      <c r="K6764">
        <v>0.38050251125173679</v>
      </c>
      <c r="L6764">
        <v>0.38050251125173679</v>
      </c>
      <c r="M6764">
        <v>0.37679221508363941</v>
      </c>
      <c r="N6764">
        <v>0.37551427696684259</v>
      </c>
      <c r="O6764">
        <v>0.38022697069123801</v>
      </c>
      <c r="P6764">
        <v>0.38124362034549258</v>
      </c>
      <c r="Q6764">
        <v>0.37988016964095478</v>
      </c>
      <c r="R6764">
        <v>0.39056924310858548</v>
      </c>
      <c r="S6764">
        <v>0.40387595190095588</v>
      </c>
      <c r="T6764">
        <v>0.43498353104142051</v>
      </c>
      <c r="U6764">
        <v>0.46999618502205948</v>
      </c>
      <c r="V6764">
        <v>0.4776115560303314</v>
      </c>
      <c r="W6764">
        <v>0.47143564691570039</v>
      </c>
      <c r="X6764">
        <v>0.47981588051432278</v>
      </c>
      <c r="Y6764">
        <v>0.45776788497509008</v>
      </c>
      <c r="Z6764">
        <v>0.43089792962712609</v>
      </c>
      <c r="AA6764">
        <v>0.4042037501539632</v>
      </c>
      <c r="AB6764" s="7">
        <f t="shared" si="315"/>
        <v>9.7166480733360618</v>
      </c>
      <c r="AC6764">
        <f>INDEX(SHELF_days!$C$2:$C$289,MATCH(A6764&amp;"|"&amp;C6764,SHELF_days!$D$2:$D$289,0))</f>
        <v>57</v>
      </c>
      <c r="AD6764" s="8">
        <f t="shared" si="316"/>
        <v>553.84894018015552</v>
      </c>
      <c r="AE6764" s="7">
        <f t="shared" si="317"/>
        <v>0.47981588051432278</v>
      </c>
    </row>
    <row r="6765" spans="1:31" x14ac:dyDescent="0.45">
      <c r="A6765" t="s">
        <v>100</v>
      </c>
      <c r="B6765" t="s">
        <v>177</v>
      </c>
      <c r="C6765" t="s">
        <v>135</v>
      </c>
      <c r="D6765">
        <v>0.36390827959049687</v>
      </c>
      <c r="E6765">
        <v>0.36390827959049687</v>
      </c>
      <c r="F6765">
        <v>0.36390827959049687</v>
      </c>
      <c r="G6765">
        <v>0.36390827959049687</v>
      </c>
      <c r="H6765">
        <v>0.36390827959049687</v>
      </c>
      <c r="I6765">
        <v>0.36390827959049687</v>
      </c>
      <c r="J6765">
        <v>0.36623440888981329</v>
      </c>
      <c r="K6765">
        <v>0.37118187282891307</v>
      </c>
      <c r="L6765">
        <v>0.36733976422479392</v>
      </c>
      <c r="M6765">
        <v>0.36500919574742519</v>
      </c>
      <c r="N6765">
        <v>0.36617447998610958</v>
      </c>
      <c r="O6765">
        <v>0.36914429010298511</v>
      </c>
      <c r="P6765">
        <v>0.37261572733975129</v>
      </c>
      <c r="Q6765">
        <v>0.37897928907748069</v>
      </c>
      <c r="R6765">
        <v>0.38451938328654001</v>
      </c>
      <c r="S6765">
        <v>0.39698237566789701</v>
      </c>
      <c r="T6765">
        <v>0.42967914161086612</v>
      </c>
      <c r="U6765">
        <v>0.46570751068195942</v>
      </c>
      <c r="V6765">
        <v>0.45939277990280331</v>
      </c>
      <c r="W6765">
        <v>0.4761684337618054</v>
      </c>
      <c r="X6765">
        <v>0.46520588356206849</v>
      </c>
      <c r="Y6765">
        <v>0.42967248284378801</v>
      </c>
      <c r="Z6765">
        <v>0.39229904282289912</v>
      </c>
      <c r="AA6765">
        <v>0.36960596462040668</v>
      </c>
      <c r="AB6765" s="7">
        <f t="shared" si="315"/>
        <v>9.4093617045012863</v>
      </c>
      <c r="AC6765">
        <f>INDEX(SHELF_days!$C$2:$C$289,MATCH(A6765&amp;"|"&amp;C6765,SHELF_days!$D$2:$D$289,0))</f>
        <v>122</v>
      </c>
      <c r="AD6765" s="8">
        <f t="shared" si="316"/>
        <v>1147.9421279491569</v>
      </c>
      <c r="AE6765" s="7">
        <f t="shared" si="317"/>
        <v>0.4761684337618054</v>
      </c>
    </row>
    <row r="6766" spans="1:31" x14ac:dyDescent="0.45">
      <c r="A6766" t="s">
        <v>100</v>
      </c>
      <c r="B6766" t="s">
        <v>177</v>
      </c>
      <c r="C6766" t="s">
        <v>136</v>
      </c>
      <c r="D6766">
        <v>0.36718617266344972</v>
      </c>
      <c r="E6766">
        <v>0.36718617266344972</v>
      </c>
      <c r="F6766">
        <v>0.36718617266344972</v>
      </c>
      <c r="G6766">
        <v>0.36718617266344972</v>
      </c>
      <c r="H6766">
        <v>0.36718617266344972</v>
      </c>
      <c r="I6766">
        <v>0.36718617266344972</v>
      </c>
      <c r="J6766">
        <v>0.37090892336759962</v>
      </c>
      <c r="K6766">
        <v>0.38258704107452352</v>
      </c>
      <c r="L6766">
        <v>0.37913020113495571</v>
      </c>
      <c r="M6766">
        <v>0.37344849314677397</v>
      </c>
      <c r="N6766">
        <v>0.37833490838950817</v>
      </c>
      <c r="O6766">
        <v>0.37882037850099298</v>
      </c>
      <c r="P6766">
        <v>0.37863741237857412</v>
      </c>
      <c r="Q6766">
        <v>0.38144289292233058</v>
      </c>
      <c r="R6766">
        <v>0.3890420858734624</v>
      </c>
      <c r="S6766">
        <v>0.40605305616182252</v>
      </c>
      <c r="T6766">
        <v>0.45199219017876058</v>
      </c>
      <c r="U6766">
        <v>0.48530178265219648</v>
      </c>
      <c r="V6766">
        <v>0.47626813530130058</v>
      </c>
      <c r="W6766">
        <v>0.49247893374761542</v>
      </c>
      <c r="X6766">
        <v>0.48308423324847949</v>
      </c>
      <c r="Y6766">
        <v>0.43994326113040111</v>
      </c>
      <c r="Z6766">
        <v>0.40562369566121281</v>
      </c>
      <c r="AA6766">
        <v>0.37102846123424671</v>
      </c>
      <c r="AB6766" s="7">
        <f t="shared" si="315"/>
        <v>9.6272431220854529</v>
      </c>
      <c r="AC6766">
        <f>INDEX(SHELF_days!$C$2:$C$289,MATCH(A6766&amp;"|"&amp;C6766,SHELF_days!$D$2:$D$289,0))</f>
        <v>111</v>
      </c>
      <c r="AD6766" s="8">
        <f t="shared" si="316"/>
        <v>1068.6239865514854</v>
      </c>
      <c r="AE6766" s="7">
        <f t="shared" si="317"/>
        <v>0.49247893374761542</v>
      </c>
    </row>
    <row r="6767" spans="1:31" x14ac:dyDescent="0.45">
      <c r="A6767" t="s">
        <v>100</v>
      </c>
      <c r="B6767" t="s">
        <v>177</v>
      </c>
      <c r="C6767" t="s">
        <v>137</v>
      </c>
      <c r="D6767">
        <v>0.3637843406032672</v>
      </c>
      <c r="E6767">
        <v>0.36287151671638629</v>
      </c>
      <c r="F6767">
        <v>0.36287151671638629</v>
      </c>
      <c r="G6767">
        <v>0.36287151671638629</v>
      </c>
      <c r="H6767">
        <v>0.36287151671638629</v>
      </c>
      <c r="I6767">
        <v>0.36503783560582609</v>
      </c>
      <c r="J6767">
        <v>0.36287151671638629</v>
      </c>
      <c r="K6767">
        <v>0.36516449537960383</v>
      </c>
      <c r="L6767">
        <v>0.36377123786804882</v>
      </c>
      <c r="M6767">
        <v>0.36720415449526589</v>
      </c>
      <c r="N6767">
        <v>0.36720415449526589</v>
      </c>
      <c r="O6767">
        <v>0.37420101510188403</v>
      </c>
      <c r="P6767">
        <v>0.37636733399132383</v>
      </c>
      <c r="Q6767">
        <v>0.37229675091681191</v>
      </c>
      <c r="R6767">
        <v>0.37650272892191378</v>
      </c>
      <c r="S6767">
        <v>0.37916695174965231</v>
      </c>
      <c r="T6767">
        <v>0.40476532878797228</v>
      </c>
      <c r="U6767">
        <v>0.44950243440194793</v>
      </c>
      <c r="V6767">
        <v>0.44722255847394887</v>
      </c>
      <c r="W6767">
        <v>0.47672118302894168</v>
      </c>
      <c r="X6767">
        <v>0.46054804019104739</v>
      </c>
      <c r="Y6767">
        <v>0.43067817147153348</v>
      </c>
      <c r="Z6767">
        <v>0.39903943349753768</v>
      </c>
      <c r="AA6767">
        <v>0.36949713315848343</v>
      </c>
      <c r="AB6767" s="7">
        <f t="shared" si="315"/>
        <v>9.3230328657222099</v>
      </c>
      <c r="AC6767">
        <f>INDEX(SHELF_days!$C$2:$C$289,MATCH(A6767&amp;"|"&amp;C6767,SHELF_days!$D$2:$D$289,0))</f>
        <v>62</v>
      </c>
      <c r="AD6767" s="8">
        <f t="shared" si="316"/>
        <v>578.02803767477701</v>
      </c>
      <c r="AE6767" s="7">
        <f t="shared" si="317"/>
        <v>0.47672118302894168</v>
      </c>
    </row>
    <row r="6768" spans="1:31" x14ac:dyDescent="0.45">
      <c r="A6768" t="s">
        <v>100</v>
      </c>
      <c r="B6768" t="s">
        <v>177</v>
      </c>
      <c r="C6768" t="s">
        <v>138</v>
      </c>
      <c r="D6768">
        <v>0.30138911549331338</v>
      </c>
      <c r="E6768">
        <v>0.30138911549331338</v>
      </c>
      <c r="F6768">
        <v>0.30138911549331338</v>
      </c>
      <c r="G6768">
        <v>0.30138911549331338</v>
      </c>
      <c r="H6768">
        <v>0.30138911549331338</v>
      </c>
      <c r="I6768">
        <v>0.30138911549331338</v>
      </c>
      <c r="J6768">
        <v>0.30138911549331338</v>
      </c>
      <c r="K6768">
        <v>0.30138911549331338</v>
      </c>
      <c r="L6768">
        <v>0.30138911549331338</v>
      </c>
      <c r="M6768">
        <v>0.30138911549331338</v>
      </c>
      <c r="N6768">
        <v>0.30138911549331338</v>
      </c>
      <c r="O6768">
        <v>0.30138911549331338</v>
      </c>
      <c r="P6768">
        <v>0.30138911549331338</v>
      </c>
      <c r="Q6768">
        <v>0.32634691436540109</v>
      </c>
      <c r="R6768">
        <v>0.35130471323748902</v>
      </c>
      <c r="S6768">
        <v>0.35130471323748902</v>
      </c>
      <c r="T6768">
        <v>0.35130471323748902</v>
      </c>
      <c r="U6768">
        <v>0.39476648595687508</v>
      </c>
      <c r="V6768">
        <v>0.4012203109816645</v>
      </c>
      <c r="W6768">
        <v>0.4012203109816645</v>
      </c>
      <c r="X6768">
        <v>0.37540501088250677</v>
      </c>
      <c r="Y6768">
        <v>0.37626251210957667</v>
      </c>
      <c r="Z6768">
        <v>0.31682413758057199</v>
      </c>
      <c r="AA6768">
        <v>0.30138911549331338</v>
      </c>
      <c r="AB6768" s="7">
        <f t="shared" si="315"/>
        <v>7.8654074394771181</v>
      </c>
      <c r="AC6768">
        <f>INDEX(SHELF_days!$C$2:$C$289,MATCH(A6768&amp;"|"&amp;C6768,SHELF_days!$D$2:$D$289,0))</f>
        <v>6</v>
      </c>
      <c r="AD6768" s="8">
        <f t="shared" si="316"/>
        <v>47.19244463686271</v>
      </c>
      <c r="AE6768" s="7">
        <f t="shared" si="317"/>
        <v>0.4012203109816645</v>
      </c>
    </row>
    <row r="6769" spans="1:31" x14ac:dyDescent="0.45">
      <c r="A6769" t="s">
        <v>100</v>
      </c>
      <c r="B6769" t="s">
        <v>177</v>
      </c>
      <c r="C6769" t="s">
        <v>139</v>
      </c>
      <c r="D6769">
        <v>0.38993740009916561</v>
      </c>
      <c r="E6769">
        <v>0.38993740009916561</v>
      </c>
      <c r="F6769">
        <v>0.38993740009916561</v>
      </c>
      <c r="G6769">
        <v>0.38993740009916561</v>
      </c>
      <c r="H6769">
        <v>0.38993740009916561</v>
      </c>
      <c r="I6769">
        <v>0.38993740009916561</v>
      </c>
      <c r="J6769">
        <v>0.38993740009916561</v>
      </c>
      <c r="K6769">
        <v>0.38993740009916561</v>
      </c>
      <c r="L6769">
        <v>0.38993740009916561</v>
      </c>
      <c r="M6769">
        <v>0.38993740009916561</v>
      </c>
      <c r="N6769">
        <v>0.38993740009916561</v>
      </c>
      <c r="O6769">
        <v>0.38993740009916561</v>
      </c>
      <c r="P6769">
        <v>0.38993740009916561</v>
      </c>
      <c r="Q6769">
        <v>0.38993740009916561</v>
      </c>
      <c r="R6769">
        <v>0.38993740009916561</v>
      </c>
      <c r="S6769">
        <v>0.42011112748779139</v>
      </c>
      <c r="T6769">
        <v>0.4711743584531583</v>
      </c>
      <c r="U6769">
        <v>0.53210207721865299</v>
      </c>
      <c r="V6769">
        <v>0.53210207721865299</v>
      </c>
      <c r="W6769">
        <v>0.53210207721865299</v>
      </c>
      <c r="X6769">
        <v>0.53210207721865299</v>
      </c>
      <c r="Y6769">
        <v>0.4305558792761619</v>
      </c>
      <c r="Z6769">
        <v>0.41024663968766367</v>
      </c>
      <c r="AA6769">
        <v>0.38993740009916561</v>
      </c>
      <c r="AB6769" s="7">
        <f t="shared" si="315"/>
        <v>10.099494715366038</v>
      </c>
      <c r="AC6769">
        <f>INDEX(SHELF_days!$C$2:$C$289,MATCH(A6769&amp;"|"&amp;C6769,SHELF_days!$D$2:$D$289,0))</f>
        <v>7</v>
      </c>
      <c r="AD6769" s="8">
        <f t="shared" si="316"/>
        <v>70.696463007562272</v>
      </c>
      <c r="AE6769" s="7">
        <f t="shared" si="317"/>
        <v>0.53210207721865299</v>
      </c>
    </row>
    <row r="6770" spans="1:31" x14ac:dyDescent="0.45">
      <c r="A6770" t="s">
        <v>100</v>
      </c>
      <c r="B6770" t="s">
        <v>178</v>
      </c>
      <c r="C6770" t="s">
        <v>134</v>
      </c>
      <c r="D6770">
        <v>0.4586467695271797</v>
      </c>
      <c r="E6770">
        <v>0.44818605040906401</v>
      </c>
      <c r="F6770">
        <v>0.44486789607256022</v>
      </c>
      <c r="G6770">
        <v>0.44449998131497032</v>
      </c>
      <c r="H6770">
        <v>0.45206040321450058</v>
      </c>
      <c r="I6770">
        <v>0.47424100526841101</v>
      </c>
      <c r="J6770">
        <v>0.50064369044914114</v>
      </c>
      <c r="K6770">
        <v>0.50338705183457455</v>
      </c>
      <c r="L6770">
        <v>0.48016375299142727</v>
      </c>
      <c r="M6770">
        <v>0.46113537300191981</v>
      </c>
      <c r="N6770">
        <v>0.44699926633441861</v>
      </c>
      <c r="O6770">
        <v>0.44111315508198667</v>
      </c>
      <c r="P6770">
        <v>0.43755355793276202</v>
      </c>
      <c r="Q6770">
        <v>0.43144720734773639</v>
      </c>
      <c r="R6770">
        <v>0.43030587508746848</v>
      </c>
      <c r="S6770">
        <v>0.44170075053965968</v>
      </c>
      <c r="T6770">
        <v>0.4790848740041973</v>
      </c>
      <c r="U6770">
        <v>0.52600901961298896</v>
      </c>
      <c r="V6770">
        <v>0.55871098003709851</v>
      </c>
      <c r="W6770">
        <v>0.56645569848516186</v>
      </c>
      <c r="X6770">
        <v>0.55935337673017826</v>
      </c>
      <c r="Y6770">
        <v>0.54347977869251307</v>
      </c>
      <c r="Z6770">
        <v>0.51696534552379958</v>
      </c>
      <c r="AA6770">
        <v>0.48448355997468662</v>
      </c>
      <c r="AB6770" s="7">
        <f t="shared" si="315"/>
        <v>11.531494419468403</v>
      </c>
      <c r="AC6770">
        <f>INDEX(SHELF_days!$C$2:$C$289,MATCH(A6770&amp;"|"&amp;C6770,SHELF_days!$D$2:$D$289,0))</f>
        <v>57</v>
      </c>
      <c r="AD6770" s="8">
        <f t="shared" si="316"/>
        <v>657.29518190969895</v>
      </c>
      <c r="AE6770" s="7">
        <f t="shared" si="317"/>
        <v>0.56645569848516186</v>
      </c>
    </row>
    <row r="6771" spans="1:31" x14ac:dyDescent="0.45">
      <c r="A6771" t="s">
        <v>100</v>
      </c>
      <c r="B6771" t="s">
        <v>178</v>
      </c>
      <c r="C6771" t="s">
        <v>135</v>
      </c>
      <c r="D6771">
        <v>0.40180073041200748</v>
      </c>
      <c r="E6771">
        <v>0.38171116581310233</v>
      </c>
      <c r="F6771">
        <v>0.37481290990523741</v>
      </c>
      <c r="G6771">
        <v>0.37478921406467841</v>
      </c>
      <c r="H6771">
        <v>0.38450107479206869</v>
      </c>
      <c r="I6771">
        <v>0.40516479160283259</v>
      </c>
      <c r="J6771">
        <v>0.40454449082066257</v>
      </c>
      <c r="K6771">
        <v>0.39208113477293249</v>
      </c>
      <c r="L6771">
        <v>0.38092188253324177</v>
      </c>
      <c r="M6771">
        <v>0.37798267364435512</v>
      </c>
      <c r="N6771">
        <v>0.38681179524921422</v>
      </c>
      <c r="O6771">
        <v>0.39800384029156949</v>
      </c>
      <c r="P6771">
        <v>0.40853532541072718</v>
      </c>
      <c r="Q6771">
        <v>0.41679037537572428</v>
      </c>
      <c r="R6771">
        <v>0.42485432774831278</v>
      </c>
      <c r="S6771">
        <v>0.43686997590436888</v>
      </c>
      <c r="T6771">
        <v>0.45933070530500619</v>
      </c>
      <c r="U6771">
        <v>0.49339423195051091</v>
      </c>
      <c r="V6771">
        <v>0.51597334079813706</v>
      </c>
      <c r="W6771">
        <v>0.53674348937980509</v>
      </c>
      <c r="X6771">
        <v>0.54157043876363253</v>
      </c>
      <c r="Y6771">
        <v>0.52796309848591383</v>
      </c>
      <c r="Z6771">
        <v>0.49060397382622528</v>
      </c>
      <c r="AA6771">
        <v>0.44369834136022263</v>
      </c>
      <c r="AB6771" s="7">
        <f t="shared" si="315"/>
        <v>10.359453328210488</v>
      </c>
      <c r="AC6771">
        <f>INDEX(SHELF_days!$C$2:$C$289,MATCH(A6771&amp;"|"&amp;C6771,SHELF_days!$D$2:$D$289,0))</f>
        <v>122</v>
      </c>
      <c r="AD6771" s="8">
        <f t="shared" si="316"/>
        <v>1263.8533060416796</v>
      </c>
      <c r="AE6771" s="7">
        <f t="shared" si="317"/>
        <v>0.54157043876363253</v>
      </c>
    </row>
    <row r="6772" spans="1:31" x14ac:dyDescent="0.45">
      <c r="A6772" t="s">
        <v>100</v>
      </c>
      <c r="B6772" t="s">
        <v>178</v>
      </c>
      <c r="C6772" t="s">
        <v>136</v>
      </c>
      <c r="D6772">
        <v>0.55841128607864821</v>
      </c>
      <c r="E6772">
        <v>0.52308926590215199</v>
      </c>
      <c r="F6772">
        <v>0.50375570296817562</v>
      </c>
      <c r="G6772">
        <v>0.49784995571596369</v>
      </c>
      <c r="H6772">
        <v>0.50016035326771224</v>
      </c>
      <c r="I6772">
        <v>0.50458104810401261</v>
      </c>
      <c r="J6772">
        <v>0.49332889225073911</v>
      </c>
      <c r="K6772">
        <v>0.49706450566979499</v>
      </c>
      <c r="L6772">
        <v>0.49928984265458581</v>
      </c>
      <c r="M6772">
        <v>0.51900390404267327</v>
      </c>
      <c r="N6772">
        <v>0.55742703814744288</v>
      </c>
      <c r="O6772">
        <v>0.59572600776231954</v>
      </c>
      <c r="P6772">
        <v>0.62453732620171554</v>
      </c>
      <c r="Q6772">
        <v>0.64292499047607687</v>
      </c>
      <c r="R6772">
        <v>0.65473986468249346</v>
      </c>
      <c r="S6772">
        <v>0.6646894639129276</v>
      </c>
      <c r="T6772">
        <v>0.67333080200551443</v>
      </c>
      <c r="U6772">
        <v>0.6835940724733478</v>
      </c>
      <c r="V6772">
        <v>0.69573664794056178</v>
      </c>
      <c r="W6772">
        <v>0.70548136338801293</v>
      </c>
      <c r="X6772">
        <v>0.70957514001571798</v>
      </c>
      <c r="Y6772">
        <v>0.70317866652579875</v>
      </c>
      <c r="Z6772">
        <v>0.65825565952500753</v>
      </c>
      <c r="AA6772">
        <v>0.60216266035047838</v>
      </c>
      <c r="AB6772" s="7">
        <f t="shared" si="315"/>
        <v>14.267894460061873</v>
      </c>
      <c r="AC6772">
        <f>INDEX(SHELF_days!$C$2:$C$289,MATCH(A6772&amp;"|"&amp;C6772,SHELF_days!$D$2:$D$289,0))</f>
        <v>111</v>
      </c>
      <c r="AD6772" s="8">
        <f t="shared" si="316"/>
        <v>1583.7362850668678</v>
      </c>
      <c r="AE6772" s="7">
        <f t="shared" si="317"/>
        <v>0.70957514001571798</v>
      </c>
    </row>
    <row r="6773" spans="1:31" x14ac:dyDescent="0.45">
      <c r="A6773" t="s">
        <v>100</v>
      </c>
      <c r="B6773" t="s">
        <v>178</v>
      </c>
      <c r="C6773" t="s">
        <v>137</v>
      </c>
      <c r="D6773">
        <v>0.46462375104740927</v>
      </c>
      <c r="E6773">
        <v>0.44807876337993779</v>
      </c>
      <c r="F6773">
        <v>0.44106522353704181</v>
      </c>
      <c r="G6773">
        <v>0.43891584620755908</v>
      </c>
      <c r="H6773">
        <v>0.4446525630650951</v>
      </c>
      <c r="I6773">
        <v>0.46672855426264748</v>
      </c>
      <c r="J6773">
        <v>0.47696657384105928</v>
      </c>
      <c r="K6773">
        <v>0.45886302562178299</v>
      </c>
      <c r="L6773">
        <v>0.44734494835336902</v>
      </c>
      <c r="M6773">
        <v>0.43817870389088392</v>
      </c>
      <c r="N6773">
        <v>0.45132192801937338</v>
      </c>
      <c r="O6773">
        <v>0.47107622297947499</v>
      </c>
      <c r="P6773">
        <v>0.48801504027713588</v>
      </c>
      <c r="Q6773">
        <v>0.50028693681889846</v>
      </c>
      <c r="R6773">
        <v>0.50940836991688809</v>
      </c>
      <c r="S6773">
        <v>0.52697469676886266</v>
      </c>
      <c r="T6773">
        <v>0.55900719565545054</v>
      </c>
      <c r="U6773">
        <v>0.58725638052000684</v>
      </c>
      <c r="V6773">
        <v>0.61844435531164688</v>
      </c>
      <c r="W6773">
        <v>0.62642264147427762</v>
      </c>
      <c r="X6773">
        <v>0.61673031483310869</v>
      </c>
      <c r="Y6773">
        <v>0.58704233450080712</v>
      </c>
      <c r="Z6773">
        <v>0.54153713453949637</v>
      </c>
      <c r="AA6773">
        <v>0.49716281393958639</v>
      </c>
      <c r="AB6773" s="7">
        <f t="shared" si="315"/>
        <v>12.106104318761801</v>
      </c>
      <c r="AC6773">
        <f>INDEX(SHELF_days!$C$2:$C$289,MATCH(A6773&amp;"|"&amp;C6773,SHELF_days!$D$2:$D$289,0))</f>
        <v>62</v>
      </c>
      <c r="AD6773" s="8">
        <f t="shared" si="316"/>
        <v>750.57846776323163</v>
      </c>
      <c r="AE6773" s="7">
        <f t="shared" si="317"/>
        <v>0.62642264147427762</v>
      </c>
    </row>
    <row r="6774" spans="1:31" x14ac:dyDescent="0.45">
      <c r="A6774" t="s">
        <v>100</v>
      </c>
      <c r="B6774" t="s">
        <v>178</v>
      </c>
      <c r="C6774" t="s">
        <v>138</v>
      </c>
      <c r="D6774">
        <v>0.62236670955398943</v>
      </c>
      <c r="E6774">
        <v>0.57958316346070693</v>
      </c>
      <c r="F6774">
        <v>0.55572439865090251</v>
      </c>
      <c r="G6774">
        <v>0.54334531707497868</v>
      </c>
      <c r="H6774">
        <v>0.54321012493800758</v>
      </c>
      <c r="I6774">
        <v>0.54639896505653895</v>
      </c>
      <c r="J6774">
        <v>0.52267327449122047</v>
      </c>
      <c r="K6774">
        <v>0.54909221833353627</v>
      </c>
      <c r="L6774">
        <v>0.57030291157269408</v>
      </c>
      <c r="M6774">
        <v>0.60985984846479269</v>
      </c>
      <c r="N6774">
        <v>0.65307120884008318</v>
      </c>
      <c r="O6774">
        <v>0.69385087566029702</v>
      </c>
      <c r="P6774">
        <v>0.70884802532999414</v>
      </c>
      <c r="Q6774">
        <v>0.71531289214103044</v>
      </c>
      <c r="R6774">
        <v>0.72020487079973383</v>
      </c>
      <c r="S6774">
        <v>0.72398742677827965</v>
      </c>
      <c r="T6774">
        <v>0.72916814477913028</v>
      </c>
      <c r="U6774">
        <v>0.73322390888826527</v>
      </c>
      <c r="V6774">
        <v>0.74232978762833102</v>
      </c>
      <c r="W6774">
        <v>0.74633083951493195</v>
      </c>
      <c r="X6774">
        <v>0.75504420218107626</v>
      </c>
      <c r="Y6774">
        <v>0.76735409926915055</v>
      </c>
      <c r="Z6774">
        <v>0.74477948326953181</v>
      </c>
      <c r="AA6774">
        <v>0.69407996103077829</v>
      </c>
      <c r="AB6774" s="7">
        <f t="shared" si="315"/>
        <v>15.770142657707982</v>
      </c>
      <c r="AC6774">
        <f>INDEX(SHELF_days!$C$2:$C$289,MATCH(A6774&amp;"|"&amp;C6774,SHELF_days!$D$2:$D$289,0))</f>
        <v>6</v>
      </c>
      <c r="AD6774" s="8">
        <f t="shared" si="316"/>
        <v>94.6208559462479</v>
      </c>
      <c r="AE6774" s="7">
        <f t="shared" si="317"/>
        <v>0.76735409926915055</v>
      </c>
    </row>
    <row r="6775" spans="1:31" x14ac:dyDescent="0.45">
      <c r="A6775" t="s">
        <v>100</v>
      </c>
      <c r="B6775" t="s">
        <v>178</v>
      </c>
      <c r="C6775" t="s">
        <v>139</v>
      </c>
      <c r="D6775">
        <v>0.5481772887799351</v>
      </c>
      <c r="E6775">
        <v>0.53931108487277646</v>
      </c>
      <c r="F6775">
        <v>0.53635344801721141</v>
      </c>
      <c r="G6775">
        <v>0.53385821768757902</v>
      </c>
      <c r="H6775">
        <v>0.54070501111011104</v>
      </c>
      <c r="I6775">
        <v>0.56735833505412092</v>
      </c>
      <c r="J6775">
        <v>0.59977726830697442</v>
      </c>
      <c r="K6775">
        <v>0.59501342214362485</v>
      </c>
      <c r="L6775">
        <v>0.56369896982179701</v>
      </c>
      <c r="M6775">
        <v>0.52583528797160606</v>
      </c>
      <c r="N6775">
        <v>0.51108557874059524</v>
      </c>
      <c r="O6775">
        <v>0.49801041650120631</v>
      </c>
      <c r="P6775">
        <v>0.48767757204805501</v>
      </c>
      <c r="Q6775">
        <v>0.46402459579139471</v>
      </c>
      <c r="R6775">
        <v>0.4610355435306327</v>
      </c>
      <c r="S6775">
        <v>0.48512480563924182</v>
      </c>
      <c r="T6775">
        <v>0.54116247588691158</v>
      </c>
      <c r="U6775">
        <v>0.58529194265453111</v>
      </c>
      <c r="V6775">
        <v>0.61709209831962886</v>
      </c>
      <c r="W6775">
        <v>0.62213621225518489</v>
      </c>
      <c r="X6775">
        <v>0.61767416577097467</v>
      </c>
      <c r="Y6775">
        <v>0.61898867104011457</v>
      </c>
      <c r="Z6775">
        <v>0.6023505076764778</v>
      </c>
      <c r="AA6775">
        <v>0.56976284898897112</v>
      </c>
      <c r="AB6775" s="7">
        <f t="shared" si="315"/>
        <v>13.23150576860966</v>
      </c>
      <c r="AC6775">
        <f>INDEX(SHELF_days!$C$2:$C$289,MATCH(A6775&amp;"|"&amp;C6775,SHELF_days!$D$2:$D$289,0))</f>
        <v>7</v>
      </c>
      <c r="AD6775" s="8">
        <f t="shared" si="316"/>
        <v>92.620540380267613</v>
      </c>
      <c r="AE6775" s="7">
        <f t="shared" si="317"/>
        <v>0.62213621225518489</v>
      </c>
    </row>
    <row r="6776" spans="1:31" x14ac:dyDescent="0.45">
      <c r="A6776" t="s">
        <v>100</v>
      </c>
      <c r="B6776" t="s">
        <v>179</v>
      </c>
      <c r="C6776" t="s">
        <v>134</v>
      </c>
      <c r="D6776">
        <v>2.972350689519071E-2</v>
      </c>
      <c r="E6776">
        <v>2.8895192662164261E-2</v>
      </c>
      <c r="F6776">
        <v>2.823055434455831E-2</v>
      </c>
      <c r="G6776">
        <v>2.774100204224593E-2</v>
      </c>
      <c r="H6776">
        <v>2.7357386615479141E-2</v>
      </c>
      <c r="I6776">
        <v>2.6619959729717441E-2</v>
      </c>
      <c r="J6776">
        <v>3.885217697122112E-2</v>
      </c>
      <c r="K6776">
        <v>3.7706052111557878E-2</v>
      </c>
      <c r="L6776">
        <v>3.202401910063217E-2</v>
      </c>
      <c r="M6776">
        <v>2.7714640777021949E-2</v>
      </c>
      <c r="N6776">
        <v>3.03099466834942E-2</v>
      </c>
      <c r="O6776">
        <v>4.1507484264956887E-2</v>
      </c>
      <c r="P6776">
        <v>5.1025376454760657E-2</v>
      </c>
      <c r="Q6776">
        <v>6.8160100487413958E-2</v>
      </c>
      <c r="R6776">
        <v>8.6383013613995668E-2</v>
      </c>
      <c r="S6776">
        <v>0.10274126067770099</v>
      </c>
      <c r="T6776">
        <v>0.1294973547024551</v>
      </c>
      <c r="U6776">
        <v>0.20657179244155929</v>
      </c>
      <c r="V6776">
        <v>0.2944004460368857</v>
      </c>
      <c r="W6776">
        <v>0.29210199945297299</v>
      </c>
      <c r="X6776">
        <v>0.18841350375994831</v>
      </c>
      <c r="Y6776">
        <v>0.11969430837875469</v>
      </c>
      <c r="Z6776">
        <v>6.2055303603605193E-2</v>
      </c>
      <c r="AA6776">
        <v>4.0478312928992531E-2</v>
      </c>
      <c r="AB6776" s="7">
        <f t="shared" si="315"/>
        <v>2.0182046947372849</v>
      </c>
      <c r="AC6776">
        <f>INDEX(SHELF_days!$C$2:$C$289,MATCH(A6776&amp;"|"&amp;C6776,SHELF_days!$D$2:$D$289,0))</f>
        <v>57</v>
      </c>
      <c r="AD6776" s="8">
        <f t="shared" si="316"/>
        <v>115.03766760002524</v>
      </c>
      <c r="AE6776" s="7">
        <f t="shared" si="317"/>
        <v>0.2944004460368857</v>
      </c>
    </row>
    <row r="6777" spans="1:31" x14ac:dyDescent="0.45">
      <c r="A6777" t="s">
        <v>100</v>
      </c>
      <c r="B6777" t="s">
        <v>179</v>
      </c>
      <c r="C6777" t="s">
        <v>135</v>
      </c>
      <c r="D6777">
        <v>4.5323125024211007E-2</v>
      </c>
      <c r="E6777">
        <v>4.2651952273628023E-2</v>
      </c>
      <c r="F6777">
        <v>4.2068810868491631E-2</v>
      </c>
      <c r="G6777">
        <v>4.1851620681662517E-2</v>
      </c>
      <c r="H6777">
        <v>4.1392239998729007E-2</v>
      </c>
      <c r="I6777">
        <v>4.0659142694391727E-2</v>
      </c>
      <c r="J6777">
        <v>4.1601249937302603E-2</v>
      </c>
      <c r="K6777">
        <v>4.4686076702199783E-2</v>
      </c>
      <c r="L6777">
        <v>4.3839512920655327E-2</v>
      </c>
      <c r="M6777">
        <v>4.0583728158507991E-2</v>
      </c>
      <c r="N6777">
        <v>4.2724287727303217E-2</v>
      </c>
      <c r="O6777">
        <v>5.6486084810785667E-2</v>
      </c>
      <c r="P6777">
        <v>7.4324540781921564E-2</v>
      </c>
      <c r="Q6777">
        <v>0.1011113151720283</v>
      </c>
      <c r="R6777">
        <v>0.13204961150826169</v>
      </c>
      <c r="S6777">
        <v>0.16498949510584809</v>
      </c>
      <c r="T6777">
        <v>0.20908898366909551</v>
      </c>
      <c r="U6777">
        <v>0.28807640382601479</v>
      </c>
      <c r="V6777">
        <v>0.39572419691871091</v>
      </c>
      <c r="W6777">
        <v>0.34575574788373559</v>
      </c>
      <c r="X6777">
        <v>0.23794251156789431</v>
      </c>
      <c r="Y6777">
        <v>0.16741682292809529</v>
      </c>
      <c r="Z6777">
        <v>7.7611805712917273E-2</v>
      </c>
      <c r="AA6777">
        <v>5.1962269656131099E-2</v>
      </c>
      <c r="AB6777" s="7">
        <f t="shared" si="315"/>
        <v>2.7699215365285226</v>
      </c>
      <c r="AC6777">
        <f>INDEX(SHELF_days!$C$2:$C$289,MATCH(A6777&amp;"|"&amp;C6777,SHELF_days!$D$2:$D$289,0))</f>
        <v>122</v>
      </c>
      <c r="AD6777" s="8">
        <f t="shared" si="316"/>
        <v>337.93042745647978</v>
      </c>
      <c r="AE6777" s="7">
        <f t="shared" si="317"/>
        <v>0.39572419691871091</v>
      </c>
    </row>
    <row r="6778" spans="1:31" x14ac:dyDescent="0.45">
      <c r="A6778" t="s">
        <v>100</v>
      </c>
      <c r="B6778" t="s">
        <v>179</v>
      </c>
      <c r="C6778" t="s">
        <v>136</v>
      </c>
      <c r="D6778">
        <v>4.7720331498076057E-2</v>
      </c>
      <c r="E6778">
        <v>4.4696811880710653E-2</v>
      </c>
      <c r="F6778">
        <v>4.4003249544787147E-2</v>
      </c>
      <c r="G6778">
        <v>4.3727713710364123E-2</v>
      </c>
      <c r="H6778">
        <v>4.3611185539875759E-2</v>
      </c>
      <c r="I6778">
        <v>4.3422427077320518E-2</v>
      </c>
      <c r="J6778">
        <v>4.9100233140716383E-2</v>
      </c>
      <c r="K6778">
        <v>5.3696453718777612E-2</v>
      </c>
      <c r="L6778">
        <v>4.6790884222325732E-2</v>
      </c>
      <c r="M6778">
        <v>4.3521579569157823E-2</v>
      </c>
      <c r="N6778">
        <v>4.5468716302645193E-2</v>
      </c>
      <c r="O6778">
        <v>5.6113036840006063E-2</v>
      </c>
      <c r="P6778">
        <v>7.7204029570072066E-2</v>
      </c>
      <c r="Q6778">
        <v>0.1093500452884052</v>
      </c>
      <c r="R6778">
        <v>0.1397084370441232</v>
      </c>
      <c r="S6778">
        <v>0.16893417700312219</v>
      </c>
      <c r="T6778">
        <v>0.20606165836077131</v>
      </c>
      <c r="U6778">
        <v>0.28078505724993558</v>
      </c>
      <c r="V6778">
        <v>0.36208595867962551</v>
      </c>
      <c r="W6778">
        <v>0.3271547327970537</v>
      </c>
      <c r="X6778">
        <v>0.2317001793601205</v>
      </c>
      <c r="Y6778">
        <v>0.14656728414885339</v>
      </c>
      <c r="Z6778">
        <v>7.6951930697550422E-2</v>
      </c>
      <c r="AA6778">
        <v>5.6970455866464487E-2</v>
      </c>
      <c r="AB6778" s="7">
        <f t="shared" si="315"/>
        <v>2.7453465691108603</v>
      </c>
      <c r="AC6778">
        <f>INDEX(SHELF_days!$C$2:$C$289,MATCH(A6778&amp;"|"&amp;C6778,SHELF_days!$D$2:$D$289,0))</f>
        <v>111</v>
      </c>
      <c r="AD6778" s="8">
        <f t="shared" si="316"/>
        <v>304.7334691713055</v>
      </c>
      <c r="AE6778" s="7">
        <f t="shared" si="317"/>
        <v>0.36208595867962551</v>
      </c>
    </row>
    <row r="6779" spans="1:31" x14ac:dyDescent="0.45">
      <c r="A6779" t="s">
        <v>100</v>
      </c>
      <c r="B6779" t="s">
        <v>179</v>
      </c>
      <c r="C6779" t="s">
        <v>137</v>
      </c>
      <c r="D6779">
        <v>4.9452788006849581E-2</v>
      </c>
      <c r="E6779">
        <v>4.5947342601631642E-2</v>
      </c>
      <c r="F6779">
        <v>4.5042947815294179E-2</v>
      </c>
      <c r="G6779">
        <v>4.4799056930507453E-2</v>
      </c>
      <c r="H6779">
        <v>4.4662506972766261E-2</v>
      </c>
      <c r="I6779">
        <v>4.2828125586819352E-2</v>
      </c>
      <c r="J6779">
        <v>4.1860067773826407E-2</v>
      </c>
      <c r="K6779">
        <v>4.4936963344782498E-2</v>
      </c>
      <c r="L6779">
        <v>4.3898821944207161E-2</v>
      </c>
      <c r="M6779">
        <v>4.204798221898283E-2</v>
      </c>
      <c r="N6779">
        <v>4.2884373317756463E-2</v>
      </c>
      <c r="O6779">
        <v>4.9358921214706988E-2</v>
      </c>
      <c r="P6779">
        <v>6.787093568437387E-2</v>
      </c>
      <c r="Q6779">
        <v>8.6099179447158808E-2</v>
      </c>
      <c r="R6779">
        <v>0.10735168826738629</v>
      </c>
      <c r="S6779">
        <v>0.13163180807117331</v>
      </c>
      <c r="T6779">
        <v>0.1622260521791738</v>
      </c>
      <c r="U6779">
        <v>0.21741565658942871</v>
      </c>
      <c r="V6779">
        <v>0.31658320957503172</v>
      </c>
      <c r="W6779">
        <v>0.28292183638311869</v>
      </c>
      <c r="X6779">
        <v>0.19684481239268001</v>
      </c>
      <c r="Y6779">
        <v>0.12741955838138239</v>
      </c>
      <c r="Z6779">
        <v>5.6541358561457408E-2</v>
      </c>
      <c r="AA6779">
        <v>3.9964464982984907E-2</v>
      </c>
      <c r="AB6779" s="7">
        <f t="shared" si="315"/>
        <v>2.3305904582434804</v>
      </c>
      <c r="AC6779">
        <f>INDEX(SHELF_days!$C$2:$C$289,MATCH(A6779&amp;"|"&amp;C6779,SHELF_days!$D$2:$D$289,0))</f>
        <v>62</v>
      </c>
      <c r="AD6779" s="8">
        <f t="shared" si="316"/>
        <v>144.49660841109579</v>
      </c>
      <c r="AE6779" s="7">
        <f t="shared" si="317"/>
        <v>0.31658320957503172</v>
      </c>
    </row>
    <row r="6780" spans="1:31" x14ac:dyDescent="0.45">
      <c r="A6780" t="s">
        <v>100</v>
      </c>
      <c r="B6780" t="s">
        <v>179</v>
      </c>
      <c r="C6780" t="s">
        <v>138</v>
      </c>
      <c r="D6780">
        <v>0.18621302665425599</v>
      </c>
      <c r="E6780">
        <v>0.16591962303389801</v>
      </c>
      <c r="F6780">
        <v>0.1642693881582912</v>
      </c>
      <c r="G6780">
        <v>0.1634059583592761</v>
      </c>
      <c r="H6780">
        <v>0.16327887345379341</v>
      </c>
      <c r="I6780">
        <v>0.16261167770000889</v>
      </c>
      <c r="J6780">
        <v>0.1619444819462246</v>
      </c>
      <c r="K6780">
        <v>0.1619444819462246</v>
      </c>
      <c r="L6780">
        <v>0.1619444819462246</v>
      </c>
      <c r="M6780">
        <v>0.1619444819462246</v>
      </c>
      <c r="N6780">
        <v>0.16523373832342489</v>
      </c>
      <c r="O6780">
        <v>0.1823845938765884</v>
      </c>
      <c r="P6780">
        <v>0.2209464526600905</v>
      </c>
      <c r="Q6780">
        <v>0.33103094869101179</v>
      </c>
      <c r="R6780">
        <v>0.453964102445372</v>
      </c>
      <c r="S6780">
        <v>0.56468215410803813</v>
      </c>
      <c r="T6780">
        <v>0.71067467707267484</v>
      </c>
      <c r="U6780">
        <v>0.93546544812361776</v>
      </c>
      <c r="V6780">
        <v>1</v>
      </c>
      <c r="W6780">
        <v>0.96396236928245338</v>
      </c>
      <c r="X6780">
        <v>0.81512819045330942</v>
      </c>
      <c r="Y6780">
        <v>0.53138871221506323</v>
      </c>
      <c r="Z6780">
        <v>0.29632742501587922</v>
      </c>
      <c r="AA6780">
        <v>0.21434084091849129</v>
      </c>
      <c r="AB6780" s="7">
        <f t="shared" si="315"/>
        <v>9.0390061283304384</v>
      </c>
      <c r="AC6780">
        <f>INDEX(SHELF_days!$C$2:$C$289,MATCH(A6780&amp;"|"&amp;C6780,SHELF_days!$D$2:$D$289,0))</f>
        <v>6</v>
      </c>
      <c r="AD6780" s="8">
        <f t="shared" si="316"/>
        <v>54.23403676998263</v>
      </c>
      <c r="AE6780" s="7">
        <f t="shared" si="317"/>
        <v>1</v>
      </c>
    </row>
    <row r="6781" spans="1:31" x14ac:dyDescent="0.45">
      <c r="A6781" t="s">
        <v>100</v>
      </c>
      <c r="B6781" t="s">
        <v>179</v>
      </c>
      <c r="C6781" t="s">
        <v>139</v>
      </c>
      <c r="D6781">
        <v>1.1580211534471989E-2</v>
      </c>
      <c r="E6781">
        <v>1.012167195747154E-2</v>
      </c>
      <c r="F6781">
        <v>9.8237165908355347E-3</v>
      </c>
      <c r="G6781">
        <v>9.8237165908355347E-3</v>
      </c>
      <c r="H6781">
        <v>9.8237165908355347E-3</v>
      </c>
      <c r="I6781">
        <v>9.8237165908355347E-3</v>
      </c>
      <c r="J6781">
        <v>9.8237165908355347E-3</v>
      </c>
      <c r="K6781">
        <v>2.4393894210393591E-2</v>
      </c>
      <c r="L6781">
        <v>2.4393894210393591E-2</v>
      </c>
      <c r="M6781">
        <v>9.8237165908355347E-3</v>
      </c>
      <c r="N6781">
        <v>9.8237165908355347E-3</v>
      </c>
      <c r="O6781">
        <v>9.8237165908355347E-3</v>
      </c>
      <c r="P6781">
        <v>9.8613614893083654E-3</v>
      </c>
      <c r="Q6781">
        <v>1.033312415314871E-2</v>
      </c>
      <c r="R6781">
        <v>1.033312415314871E-2</v>
      </c>
      <c r="S6781">
        <v>1.3390370482314401E-2</v>
      </c>
      <c r="T6781">
        <v>1.6707927279643271E-2</v>
      </c>
      <c r="U6781">
        <v>4.4770997658207162E-2</v>
      </c>
      <c r="V6781">
        <v>0.12935988548194019</v>
      </c>
      <c r="W6781">
        <v>8.7905643665775746E-2</v>
      </c>
      <c r="X6781">
        <v>4.0053371019803732E-2</v>
      </c>
      <c r="Y6781">
        <v>2.9690611521049279E-2</v>
      </c>
      <c r="Z6781">
        <v>1.4779226949375789E-2</v>
      </c>
      <c r="AA6781">
        <v>1.4779226949375789E-2</v>
      </c>
      <c r="AB6781" s="7">
        <f t="shared" si="315"/>
        <v>0.57104427544250613</v>
      </c>
      <c r="AC6781">
        <f>INDEX(SHELF_days!$C$2:$C$289,MATCH(A6781&amp;"|"&amp;C6781,SHELF_days!$D$2:$D$289,0))</f>
        <v>7</v>
      </c>
      <c r="AD6781" s="8">
        <f t="shared" si="316"/>
        <v>3.9973099280975428</v>
      </c>
      <c r="AE6781" s="7">
        <f t="shared" si="317"/>
        <v>0.12935988548194019</v>
      </c>
    </row>
    <row r="6782" spans="1:31" x14ac:dyDescent="0.45">
      <c r="A6782" t="s">
        <v>100</v>
      </c>
      <c r="B6782" t="s">
        <v>180</v>
      </c>
      <c r="C6782" t="s">
        <v>134</v>
      </c>
      <c r="D6782">
        <v>0.8</v>
      </c>
      <c r="E6782">
        <v>0.8</v>
      </c>
      <c r="F6782">
        <v>0.8</v>
      </c>
      <c r="G6782">
        <v>0.8</v>
      </c>
      <c r="H6782">
        <v>0.8</v>
      </c>
      <c r="I6782">
        <v>0.8</v>
      </c>
      <c r="J6782">
        <v>0.8</v>
      </c>
      <c r="K6782">
        <v>0.8</v>
      </c>
      <c r="L6782">
        <v>0.8</v>
      </c>
      <c r="M6782">
        <v>0.8</v>
      </c>
      <c r="N6782">
        <v>0.8</v>
      </c>
      <c r="O6782">
        <v>0.8</v>
      </c>
      <c r="P6782">
        <v>0.8</v>
      </c>
      <c r="Q6782">
        <v>0.8</v>
      </c>
      <c r="R6782">
        <v>0.8</v>
      </c>
      <c r="S6782">
        <v>0.8</v>
      </c>
      <c r="T6782">
        <v>0.8</v>
      </c>
      <c r="U6782">
        <v>0.8</v>
      </c>
      <c r="V6782">
        <v>0.8</v>
      </c>
      <c r="W6782">
        <v>0.8</v>
      </c>
      <c r="X6782">
        <v>0.8</v>
      </c>
      <c r="Y6782">
        <v>0.8</v>
      </c>
      <c r="Z6782">
        <v>0.8</v>
      </c>
      <c r="AA6782">
        <v>0.8</v>
      </c>
      <c r="AB6782" s="7">
        <f t="shared" si="315"/>
        <v>19.200000000000006</v>
      </c>
      <c r="AC6782">
        <f>INDEX(SHELF_days!$C$2:$C$289,MATCH(A6782&amp;"|"&amp;C6782,SHELF_days!$D$2:$D$289,0))</f>
        <v>57</v>
      </c>
      <c r="AD6782" s="8">
        <f t="shared" si="316"/>
        <v>1094.4000000000003</v>
      </c>
      <c r="AE6782" s="7">
        <f t="shared" si="317"/>
        <v>0.8</v>
      </c>
    </row>
    <row r="6783" spans="1:31" x14ac:dyDescent="0.45">
      <c r="A6783" t="s">
        <v>100</v>
      </c>
      <c r="B6783" t="s">
        <v>180</v>
      </c>
      <c r="C6783" t="s">
        <v>135</v>
      </c>
      <c r="D6783">
        <v>0.8</v>
      </c>
      <c r="E6783">
        <v>0.8</v>
      </c>
      <c r="F6783">
        <v>0.8</v>
      </c>
      <c r="G6783">
        <v>0.8</v>
      </c>
      <c r="H6783">
        <v>0.8</v>
      </c>
      <c r="I6783">
        <v>0.8</v>
      </c>
      <c r="J6783">
        <v>0.8</v>
      </c>
      <c r="K6783">
        <v>0.8</v>
      </c>
      <c r="L6783">
        <v>0.8</v>
      </c>
      <c r="M6783">
        <v>0.8</v>
      </c>
      <c r="N6783">
        <v>0.8</v>
      </c>
      <c r="O6783">
        <v>0.8</v>
      </c>
      <c r="P6783">
        <v>0.8</v>
      </c>
      <c r="Q6783">
        <v>0.8</v>
      </c>
      <c r="R6783">
        <v>0.8</v>
      </c>
      <c r="S6783">
        <v>0.8</v>
      </c>
      <c r="T6783">
        <v>0.8</v>
      </c>
      <c r="U6783">
        <v>0.8</v>
      </c>
      <c r="V6783">
        <v>0.8</v>
      </c>
      <c r="W6783">
        <v>0.8</v>
      </c>
      <c r="X6783">
        <v>0.8</v>
      </c>
      <c r="Y6783">
        <v>0.8</v>
      </c>
      <c r="Z6783">
        <v>0.8</v>
      </c>
      <c r="AA6783">
        <v>0.8</v>
      </c>
      <c r="AB6783" s="7">
        <f t="shared" si="315"/>
        <v>19.200000000000006</v>
      </c>
      <c r="AC6783">
        <f>INDEX(SHELF_days!$C$2:$C$289,MATCH(A6783&amp;"|"&amp;C6783,SHELF_days!$D$2:$D$289,0))</f>
        <v>122</v>
      </c>
      <c r="AD6783" s="8">
        <f t="shared" si="316"/>
        <v>2342.400000000001</v>
      </c>
      <c r="AE6783" s="7">
        <f t="shared" si="317"/>
        <v>0.8</v>
      </c>
    </row>
    <row r="6784" spans="1:31" x14ac:dyDescent="0.45">
      <c r="A6784" t="s">
        <v>100</v>
      </c>
      <c r="B6784" t="s">
        <v>180</v>
      </c>
      <c r="C6784" t="s">
        <v>136</v>
      </c>
      <c r="D6784">
        <v>0.8</v>
      </c>
      <c r="E6784">
        <v>0.8</v>
      </c>
      <c r="F6784">
        <v>0.8</v>
      </c>
      <c r="G6784">
        <v>0.8</v>
      </c>
      <c r="H6784">
        <v>0.8</v>
      </c>
      <c r="I6784">
        <v>0.8</v>
      </c>
      <c r="J6784">
        <v>0.8</v>
      </c>
      <c r="K6784">
        <v>0.8</v>
      </c>
      <c r="L6784">
        <v>0.8</v>
      </c>
      <c r="M6784">
        <v>0.8</v>
      </c>
      <c r="N6784">
        <v>0.8</v>
      </c>
      <c r="O6784">
        <v>0.8</v>
      </c>
      <c r="P6784">
        <v>0.8</v>
      </c>
      <c r="Q6784">
        <v>0.8</v>
      </c>
      <c r="R6784">
        <v>0.8</v>
      </c>
      <c r="S6784">
        <v>0.8</v>
      </c>
      <c r="T6784">
        <v>0.8</v>
      </c>
      <c r="U6784">
        <v>0.8</v>
      </c>
      <c r="V6784">
        <v>0.8</v>
      </c>
      <c r="W6784">
        <v>0.8</v>
      </c>
      <c r="X6784">
        <v>0.8</v>
      </c>
      <c r="Y6784">
        <v>0.8</v>
      </c>
      <c r="Z6784">
        <v>0.8</v>
      </c>
      <c r="AA6784">
        <v>0.8</v>
      </c>
      <c r="AB6784" s="7">
        <f t="shared" si="315"/>
        <v>19.200000000000006</v>
      </c>
      <c r="AC6784">
        <f>INDEX(SHELF_days!$C$2:$C$289,MATCH(A6784&amp;"|"&amp;C6784,SHELF_days!$D$2:$D$289,0))</f>
        <v>111</v>
      </c>
      <c r="AD6784" s="8">
        <f t="shared" si="316"/>
        <v>2131.2000000000007</v>
      </c>
      <c r="AE6784" s="7">
        <f t="shared" si="317"/>
        <v>0.8</v>
      </c>
    </row>
    <row r="6785" spans="1:31" x14ac:dyDescent="0.45">
      <c r="A6785" t="s">
        <v>100</v>
      </c>
      <c r="B6785" t="s">
        <v>180</v>
      </c>
      <c r="C6785" t="s">
        <v>137</v>
      </c>
      <c r="D6785">
        <v>0.8</v>
      </c>
      <c r="E6785">
        <v>0.8</v>
      </c>
      <c r="F6785">
        <v>0.8</v>
      </c>
      <c r="G6785">
        <v>0.8</v>
      </c>
      <c r="H6785">
        <v>0.8</v>
      </c>
      <c r="I6785">
        <v>0.8</v>
      </c>
      <c r="J6785">
        <v>0.8</v>
      </c>
      <c r="K6785">
        <v>0.8</v>
      </c>
      <c r="L6785">
        <v>0.8</v>
      </c>
      <c r="M6785">
        <v>0.8</v>
      </c>
      <c r="N6785">
        <v>0.8</v>
      </c>
      <c r="O6785">
        <v>0.8</v>
      </c>
      <c r="P6785">
        <v>0.8</v>
      </c>
      <c r="Q6785">
        <v>0.8</v>
      </c>
      <c r="R6785">
        <v>0.8</v>
      </c>
      <c r="S6785">
        <v>0.8</v>
      </c>
      <c r="T6785">
        <v>0.8</v>
      </c>
      <c r="U6785">
        <v>0.8</v>
      </c>
      <c r="V6785">
        <v>0.8</v>
      </c>
      <c r="W6785">
        <v>0.8</v>
      </c>
      <c r="X6785">
        <v>0.8</v>
      </c>
      <c r="Y6785">
        <v>0.8</v>
      </c>
      <c r="Z6785">
        <v>0.8</v>
      </c>
      <c r="AA6785">
        <v>0.8</v>
      </c>
      <c r="AB6785" s="7">
        <f t="shared" si="315"/>
        <v>19.200000000000006</v>
      </c>
      <c r="AC6785">
        <f>INDEX(SHELF_days!$C$2:$C$289,MATCH(A6785&amp;"|"&amp;C6785,SHELF_days!$D$2:$D$289,0))</f>
        <v>62</v>
      </c>
      <c r="AD6785" s="8">
        <f t="shared" si="316"/>
        <v>1190.4000000000003</v>
      </c>
      <c r="AE6785" s="7">
        <f t="shared" si="317"/>
        <v>0.8</v>
      </c>
    </row>
    <row r="6786" spans="1:31" x14ac:dyDescent="0.45">
      <c r="A6786" t="s">
        <v>100</v>
      </c>
      <c r="B6786" t="s">
        <v>180</v>
      </c>
      <c r="C6786" t="s">
        <v>138</v>
      </c>
      <c r="D6786">
        <v>0.8</v>
      </c>
      <c r="E6786">
        <v>0.8</v>
      </c>
      <c r="F6786">
        <v>0.8</v>
      </c>
      <c r="G6786">
        <v>0.8</v>
      </c>
      <c r="H6786">
        <v>0.8</v>
      </c>
      <c r="I6786">
        <v>0.8</v>
      </c>
      <c r="J6786">
        <v>0.8</v>
      </c>
      <c r="K6786">
        <v>0.8</v>
      </c>
      <c r="L6786">
        <v>0.8</v>
      </c>
      <c r="M6786">
        <v>0.8</v>
      </c>
      <c r="N6786">
        <v>0.8</v>
      </c>
      <c r="O6786">
        <v>0.8</v>
      </c>
      <c r="P6786">
        <v>0.8</v>
      </c>
      <c r="Q6786">
        <v>0.8</v>
      </c>
      <c r="R6786">
        <v>0.8</v>
      </c>
      <c r="S6786">
        <v>0.8</v>
      </c>
      <c r="T6786">
        <v>0.8</v>
      </c>
      <c r="U6786">
        <v>0.8</v>
      </c>
      <c r="V6786">
        <v>0.8</v>
      </c>
      <c r="W6786">
        <v>0.8</v>
      </c>
      <c r="X6786">
        <v>0.8</v>
      </c>
      <c r="Y6786">
        <v>0.8</v>
      </c>
      <c r="Z6786">
        <v>0.8</v>
      </c>
      <c r="AA6786">
        <v>0.8</v>
      </c>
      <c r="AB6786" s="7">
        <f t="shared" ref="AB6786:AB6849" si="318">SUM(D6786:AA6786)</f>
        <v>19.200000000000006</v>
      </c>
      <c r="AC6786">
        <f>INDEX(SHELF_days!$C$2:$C$289,MATCH(A6786&amp;"|"&amp;C6786,SHELF_days!$D$2:$D$289,0))</f>
        <v>6</v>
      </c>
      <c r="AD6786" s="8">
        <f t="shared" ref="AD6786:AD6849" si="319">AB6786*AC6786</f>
        <v>115.20000000000005</v>
      </c>
      <c r="AE6786" s="7">
        <f t="shared" ref="AE6786:AE6849" si="320">MAX(D6786:AA6786)</f>
        <v>0.8</v>
      </c>
    </row>
    <row r="6787" spans="1:31" x14ac:dyDescent="0.45">
      <c r="A6787" t="s">
        <v>100</v>
      </c>
      <c r="B6787" t="s">
        <v>180</v>
      </c>
      <c r="C6787" t="s">
        <v>139</v>
      </c>
      <c r="D6787">
        <v>0.8</v>
      </c>
      <c r="E6787">
        <v>0.8</v>
      </c>
      <c r="F6787">
        <v>0.8</v>
      </c>
      <c r="G6787">
        <v>0.8</v>
      </c>
      <c r="H6787">
        <v>0.8</v>
      </c>
      <c r="I6787">
        <v>0.8</v>
      </c>
      <c r="J6787">
        <v>0.8</v>
      </c>
      <c r="K6787">
        <v>0.8</v>
      </c>
      <c r="L6787">
        <v>0.8</v>
      </c>
      <c r="M6787">
        <v>0.8</v>
      </c>
      <c r="N6787">
        <v>0.8</v>
      </c>
      <c r="O6787">
        <v>0.8</v>
      </c>
      <c r="P6787">
        <v>0.8</v>
      </c>
      <c r="Q6787">
        <v>0.8</v>
      </c>
      <c r="R6787">
        <v>0.8</v>
      </c>
      <c r="S6787">
        <v>0.8</v>
      </c>
      <c r="T6787">
        <v>0.8</v>
      </c>
      <c r="U6787">
        <v>0.8</v>
      </c>
      <c r="V6787">
        <v>0.8</v>
      </c>
      <c r="W6787">
        <v>0.8</v>
      </c>
      <c r="X6787">
        <v>0.8</v>
      </c>
      <c r="Y6787">
        <v>0.8</v>
      </c>
      <c r="Z6787">
        <v>0.8</v>
      </c>
      <c r="AA6787">
        <v>0.8</v>
      </c>
      <c r="AB6787" s="7">
        <f t="shared" si="318"/>
        <v>19.200000000000006</v>
      </c>
      <c r="AC6787">
        <f>INDEX(SHELF_days!$C$2:$C$289,MATCH(A6787&amp;"|"&amp;C6787,SHELF_days!$D$2:$D$289,0))</f>
        <v>7</v>
      </c>
      <c r="AD6787" s="8">
        <f t="shared" si="319"/>
        <v>134.40000000000003</v>
      </c>
      <c r="AE6787" s="7">
        <f t="shared" si="320"/>
        <v>0.8</v>
      </c>
    </row>
    <row r="6788" spans="1:31" x14ac:dyDescent="0.45">
      <c r="A6788" t="s">
        <v>100</v>
      </c>
      <c r="B6788" t="s">
        <v>181</v>
      </c>
      <c r="C6788" t="s">
        <v>134</v>
      </c>
      <c r="D6788">
        <v>0.63800000000000001</v>
      </c>
      <c r="E6788">
        <v>0.63800000000000001</v>
      </c>
      <c r="F6788">
        <v>0.63800000000000001</v>
      </c>
      <c r="G6788">
        <v>0.63800000000000001</v>
      </c>
      <c r="H6788">
        <v>0.63800000000000001</v>
      </c>
      <c r="I6788">
        <v>0.63800000000000001</v>
      </c>
      <c r="J6788">
        <v>0.63800000000000001</v>
      </c>
      <c r="K6788">
        <v>0.63800000000000001</v>
      </c>
      <c r="L6788">
        <v>0.63800000000000001</v>
      </c>
      <c r="M6788">
        <v>0.63800000000000001</v>
      </c>
      <c r="N6788">
        <v>0.63800000000000001</v>
      </c>
      <c r="O6788">
        <v>0.63800000000000001</v>
      </c>
      <c r="P6788">
        <v>0.63800000000000001</v>
      </c>
      <c r="Q6788">
        <v>0.63800000000000001</v>
      </c>
      <c r="R6788">
        <v>0.63800000000000001</v>
      </c>
      <c r="S6788">
        <v>0.63800000000000001</v>
      </c>
      <c r="T6788">
        <v>0.63800000000000001</v>
      </c>
      <c r="U6788">
        <v>0.63800000000000001</v>
      </c>
      <c r="V6788">
        <v>0.63800000000000001</v>
      </c>
      <c r="W6788">
        <v>0.63800000000000001</v>
      </c>
      <c r="X6788">
        <v>0.63800000000000001</v>
      </c>
      <c r="Y6788">
        <v>0.63800000000000001</v>
      </c>
      <c r="Z6788">
        <v>0.63800000000000001</v>
      </c>
      <c r="AA6788">
        <v>0.63800000000000001</v>
      </c>
      <c r="AB6788" s="7">
        <f t="shared" si="318"/>
        <v>15.311999999999999</v>
      </c>
      <c r="AC6788">
        <f>INDEX(SHELF_days!$C$2:$C$289,MATCH(A6788&amp;"|"&amp;C6788,SHELF_days!$D$2:$D$289,0))</f>
        <v>57</v>
      </c>
      <c r="AD6788" s="8">
        <f t="shared" si="319"/>
        <v>872.78399999999999</v>
      </c>
      <c r="AE6788" s="7">
        <f t="shared" si="320"/>
        <v>0.63800000000000001</v>
      </c>
    </row>
    <row r="6789" spans="1:31" x14ac:dyDescent="0.45">
      <c r="A6789" t="s">
        <v>100</v>
      </c>
      <c r="B6789" t="s">
        <v>181</v>
      </c>
      <c r="C6789" t="s">
        <v>135</v>
      </c>
      <c r="D6789">
        <v>0.63800000000000001</v>
      </c>
      <c r="E6789">
        <v>0.63800000000000001</v>
      </c>
      <c r="F6789">
        <v>0.63800000000000001</v>
      </c>
      <c r="G6789">
        <v>0.63800000000000001</v>
      </c>
      <c r="H6789">
        <v>0.63800000000000001</v>
      </c>
      <c r="I6789">
        <v>0.63800000000000001</v>
      </c>
      <c r="J6789">
        <v>0.63800000000000001</v>
      </c>
      <c r="K6789">
        <v>0.63800000000000001</v>
      </c>
      <c r="L6789">
        <v>0.63800000000000001</v>
      </c>
      <c r="M6789">
        <v>0.63800000000000001</v>
      </c>
      <c r="N6789">
        <v>0.63800000000000001</v>
      </c>
      <c r="O6789">
        <v>0.63800000000000001</v>
      </c>
      <c r="P6789">
        <v>0.63800000000000001</v>
      </c>
      <c r="Q6789">
        <v>0.63800000000000001</v>
      </c>
      <c r="R6789">
        <v>0.63800000000000001</v>
      </c>
      <c r="S6789">
        <v>0.63800000000000001</v>
      </c>
      <c r="T6789">
        <v>0.63800000000000001</v>
      </c>
      <c r="U6789">
        <v>0.63800000000000001</v>
      </c>
      <c r="V6789">
        <v>0.63800000000000001</v>
      </c>
      <c r="W6789">
        <v>0.63800000000000001</v>
      </c>
      <c r="X6789">
        <v>0.63800000000000001</v>
      </c>
      <c r="Y6789">
        <v>0.63800000000000001</v>
      </c>
      <c r="Z6789">
        <v>0.63800000000000001</v>
      </c>
      <c r="AA6789">
        <v>0.63800000000000001</v>
      </c>
      <c r="AB6789" s="7">
        <f t="shared" si="318"/>
        <v>15.311999999999999</v>
      </c>
      <c r="AC6789">
        <f>INDEX(SHELF_days!$C$2:$C$289,MATCH(A6789&amp;"|"&amp;C6789,SHELF_days!$D$2:$D$289,0))</f>
        <v>122</v>
      </c>
      <c r="AD6789" s="8">
        <f t="shared" si="319"/>
        <v>1868.0639999999999</v>
      </c>
      <c r="AE6789" s="7">
        <f t="shared" si="320"/>
        <v>0.63800000000000001</v>
      </c>
    </row>
    <row r="6790" spans="1:31" x14ac:dyDescent="0.45">
      <c r="A6790" t="s">
        <v>100</v>
      </c>
      <c r="B6790" t="s">
        <v>181</v>
      </c>
      <c r="C6790" t="s">
        <v>136</v>
      </c>
      <c r="D6790">
        <v>0.63800000000000001</v>
      </c>
      <c r="E6790">
        <v>0.63800000000000001</v>
      </c>
      <c r="F6790">
        <v>0.63800000000000001</v>
      </c>
      <c r="G6790">
        <v>0.63800000000000001</v>
      </c>
      <c r="H6790">
        <v>0.63800000000000001</v>
      </c>
      <c r="I6790">
        <v>0.63800000000000001</v>
      </c>
      <c r="J6790">
        <v>0.63800000000000001</v>
      </c>
      <c r="K6790">
        <v>0.63800000000000001</v>
      </c>
      <c r="L6790">
        <v>0.63800000000000001</v>
      </c>
      <c r="M6790">
        <v>0.63800000000000001</v>
      </c>
      <c r="N6790">
        <v>0.63800000000000001</v>
      </c>
      <c r="O6790">
        <v>0.63800000000000001</v>
      </c>
      <c r="P6790">
        <v>0.63800000000000001</v>
      </c>
      <c r="Q6790">
        <v>0.63800000000000001</v>
      </c>
      <c r="R6790">
        <v>0.63800000000000001</v>
      </c>
      <c r="S6790">
        <v>0.63800000000000001</v>
      </c>
      <c r="T6790">
        <v>0.63800000000000001</v>
      </c>
      <c r="U6790">
        <v>0.63800000000000001</v>
      </c>
      <c r="V6790">
        <v>0.63800000000000001</v>
      </c>
      <c r="W6790">
        <v>0.63800000000000001</v>
      </c>
      <c r="X6790">
        <v>0.63800000000000001</v>
      </c>
      <c r="Y6790">
        <v>0.63800000000000001</v>
      </c>
      <c r="Z6790">
        <v>0.63800000000000001</v>
      </c>
      <c r="AA6790">
        <v>0.63800000000000001</v>
      </c>
      <c r="AB6790" s="7">
        <f t="shared" si="318"/>
        <v>15.311999999999999</v>
      </c>
      <c r="AC6790">
        <f>INDEX(SHELF_days!$C$2:$C$289,MATCH(A6790&amp;"|"&amp;C6790,SHELF_days!$D$2:$D$289,0))</f>
        <v>111</v>
      </c>
      <c r="AD6790" s="8">
        <f t="shared" si="319"/>
        <v>1699.6319999999998</v>
      </c>
      <c r="AE6790" s="7">
        <f t="shared" si="320"/>
        <v>0.63800000000000001</v>
      </c>
    </row>
    <row r="6791" spans="1:31" x14ac:dyDescent="0.45">
      <c r="A6791" t="s">
        <v>100</v>
      </c>
      <c r="B6791" t="s">
        <v>181</v>
      </c>
      <c r="C6791" t="s">
        <v>137</v>
      </c>
      <c r="D6791">
        <v>0.63800000000000001</v>
      </c>
      <c r="E6791">
        <v>0.63800000000000001</v>
      </c>
      <c r="F6791">
        <v>0.63800000000000001</v>
      </c>
      <c r="G6791">
        <v>0.63800000000000001</v>
      </c>
      <c r="H6791">
        <v>0.63800000000000001</v>
      </c>
      <c r="I6791">
        <v>0.63800000000000001</v>
      </c>
      <c r="J6791">
        <v>0.63800000000000001</v>
      </c>
      <c r="K6791">
        <v>0.63800000000000001</v>
      </c>
      <c r="L6791">
        <v>0.63800000000000001</v>
      </c>
      <c r="M6791">
        <v>0.63800000000000001</v>
      </c>
      <c r="N6791">
        <v>0.63800000000000001</v>
      </c>
      <c r="O6791">
        <v>0.63800000000000001</v>
      </c>
      <c r="P6791">
        <v>0.63800000000000001</v>
      </c>
      <c r="Q6791">
        <v>0.63800000000000001</v>
      </c>
      <c r="R6791">
        <v>0.63800000000000001</v>
      </c>
      <c r="S6791">
        <v>0.63800000000000001</v>
      </c>
      <c r="T6791">
        <v>0.63800000000000001</v>
      </c>
      <c r="U6791">
        <v>0.63800000000000001</v>
      </c>
      <c r="V6791">
        <v>0.63800000000000001</v>
      </c>
      <c r="W6791">
        <v>0.63800000000000001</v>
      </c>
      <c r="X6791">
        <v>0.63800000000000001</v>
      </c>
      <c r="Y6791">
        <v>0.63800000000000001</v>
      </c>
      <c r="Z6791">
        <v>0.63800000000000001</v>
      </c>
      <c r="AA6791">
        <v>0.63800000000000001</v>
      </c>
      <c r="AB6791" s="7">
        <f t="shared" si="318"/>
        <v>15.311999999999999</v>
      </c>
      <c r="AC6791">
        <f>INDEX(SHELF_days!$C$2:$C$289,MATCH(A6791&amp;"|"&amp;C6791,SHELF_days!$D$2:$D$289,0))</f>
        <v>62</v>
      </c>
      <c r="AD6791" s="8">
        <f t="shared" si="319"/>
        <v>949.34399999999994</v>
      </c>
      <c r="AE6791" s="7">
        <f t="shared" si="320"/>
        <v>0.63800000000000001</v>
      </c>
    </row>
    <row r="6792" spans="1:31" x14ac:dyDescent="0.45">
      <c r="A6792" t="s">
        <v>100</v>
      </c>
      <c r="B6792" t="s">
        <v>181</v>
      </c>
      <c r="C6792" t="s">
        <v>138</v>
      </c>
      <c r="D6792">
        <v>0.63800000000000001</v>
      </c>
      <c r="E6792">
        <v>0.63800000000000001</v>
      </c>
      <c r="F6792">
        <v>0.63800000000000001</v>
      </c>
      <c r="G6792">
        <v>0.63800000000000001</v>
      </c>
      <c r="H6792">
        <v>0.63800000000000001</v>
      </c>
      <c r="I6792">
        <v>0.63800000000000001</v>
      </c>
      <c r="J6792">
        <v>0.63800000000000001</v>
      </c>
      <c r="K6792">
        <v>0.63800000000000001</v>
      </c>
      <c r="L6792">
        <v>0.63800000000000001</v>
      </c>
      <c r="M6792">
        <v>0.63800000000000001</v>
      </c>
      <c r="N6792">
        <v>0.63800000000000001</v>
      </c>
      <c r="O6792">
        <v>0.63800000000000001</v>
      </c>
      <c r="P6792">
        <v>0.63800000000000001</v>
      </c>
      <c r="Q6792">
        <v>0.63800000000000001</v>
      </c>
      <c r="R6792">
        <v>0.63800000000000001</v>
      </c>
      <c r="S6792">
        <v>0.63800000000000001</v>
      </c>
      <c r="T6792">
        <v>0.63800000000000001</v>
      </c>
      <c r="U6792">
        <v>0.63800000000000001</v>
      </c>
      <c r="V6792">
        <v>0.63800000000000001</v>
      </c>
      <c r="W6792">
        <v>0.63800000000000001</v>
      </c>
      <c r="X6792">
        <v>0.63800000000000001</v>
      </c>
      <c r="Y6792">
        <v>0.63800000000000001</v>
      </c>
      <c r="Z6792">
        <v>0.63800000000000001</v>
      </c>
      <c r="AA6792">
        <v>0.63800000000000001</v>
      </c>
      <c r="AB6792" s="7">
        <f t="shared" si="318"/>
        <v>15.311999999999999</v>
      </c>
      <c r="AC6792">
        <f>INDEX(SHELF_days!$C$2:$C$289,MATCH(A6792&amp;"|"&amp;C6792,SHELF_days!$D$2:$D$289,0))</f>
        <v>6</v>
      </c>
      <c r="AD6792" s="8">
        <f t="shared" si="319"/>
        <v>91.872</v>
      </c>
      <c r="AE6792" s="7">
        <f t="shared" si="320"/>
        <v>0.63800000000000001</v>
      </c>
    </row>
    <row r="6793" spans="1:31" x14ac:dyDescent="0.45">
      <c r="A6793" t="s">
        <v>100</v>
      </c>
      <c r="B6793" t="s">
        <v>181</v>
      </c>
      <c r="C6793" t="s">
        <v>139</v>
      </c>
      <c r="D6793">
        <v>0.63800000000000001</v>
      </c>
      <c r="E6793">
        <v>0.63800000000000001</v>
      </c>
      <c r="F6793">
        <v>0.63800000000000001</v>
      </c>
      <c r="G6793">
        <v>0.63800000000000001</v>
      </c>
      <c r="H6793">
        <v>0.63800000000000001</v>
      </c>
      <c r="I6793">
        <v>0.63800000000000001</v>
      </c>
      <c r="J6793">
        <v>0.63800000000000001</v>
      </c>
      <c r="K6793">
        <v>0.63800000000000001</v>
      </c>
      <c r="L6793">
        <v>0.63800000000000001</v>
      </c>
      <c r="M6793">
        <v>0.63800000000000001</v>
      </c>
      <c r="N6793">
        <v>0.63800000000000001</v>
      </c>
      <c r="O6793">
        <v>0.63800000000000001</v>
      </c>
      <c r="P6793">
        <v>0.63800000000000001</v>
      </c>
      <c r="Q6793">
        <v>0.63800000000000001</v>
      </c>
      <c r="R6793">
        <v>0.63800000000000001</v>
      </c>
      <c r="S6793">
        <v>0.63800000000000001</v>
      </c>
      <c r="T6793">
        <v>0.63800000000000001</v>
      </c>
      <c r="U6793">
        <v>0.63800000000000001</v>
      </c>
      <c r="V6793">
        <v>0.63800000000000001</v>
      </c>
      <c r="W6793">
        <v>0.63800000000000001</v>
      </c>
      <c r="X6793">
        <v>0.63800000000000001</v>
      </c>
      <c r="Y6793">
        <v>0.63800000000000001</v>
      </c>
      <c r="Z6793">
        <v>0.63800000000000001</v>
      </c>
      <c r="AA6793">
        <v>0.63800000000000001</v>
      </c>
      <c r="AB6793" s="7">
        <f t="shared" si="318"/>
        <v>15.311999999999999</v>
      </c>
      <c r="AC6793">
        <f>INDEX(SHELF_days!$C$2:$C$289,MATCH(A6793&amp;"|"&amp;C6793,SHELF_days!$D$2:$D$289,0))</f>
        <v>7</v>
      </c>
      <c r="AD6793" s="8">
        <f t="shared" si="319"/>
        <v>107.184</v>
      </c>
      <c r="AE6793" s="7">
        <f t="shared" si="320"/>
        <v>0.63800000000000001</v>
      </c>
    </row>
    <row r="6794" spans="1:31" x14ac:dyDescent="0.45">
      <c r="A6794" t="s">
        <v>100</v>
      </c>
      <c r="B6794" t="s">
        <v>182</v>
      </c>
      <c r="C6794" t="s">
        <v>134</v>
      </c>
      <c r="D6794">
        <v>0.7342000000000003</v>
      </c>
      <c r="E6794">
        <v>0.7342000000000003</v>
      </c>
      <c r="F6794">
        <v>0.7342000000000003</v>
      </c>
      <c r="G6794">
        <v>0.7342000000000003</v>
      </c>
      <c r="H6794">
        <v>0.7342000000000003</v>
      </c>
      <c r="I6794">
        <v>0.7342000000000003</v>
      </c>
      <c r="J6794">
        <v>0.7342000000000003</v>
      </c>
      <c r="K6794">
        <v>0.7342000000000003</v>
      </c>
      <c r="L6794">
        <v>0.7342000000000003</v>
      </c>
      <c r="M6794">
        <v>0.7342000000000003</v>
      </c>
      <c r="N6794">
        <v>0.7342000000000003</v>
      </c>
      <c r="O6794">
        <v>0.7342000000000003</v>
      </c>
      <c r="P6794">
        <v>0.7342000000000003</v>
      </c>
      <c r="Q6794">
        <v>0.7342000000000003</v>
      </c>
      <c r="R6794">
        <v>0.7342000000000003</v>
      </c>
      <c r="S6794">
        <v>0.7342000000000003</v>
      </c>
      <c r="T6794">
        <v>0.7342000000000003</v>
      </c>
      <c r="U6794">
        <v>0.7342000000000003</v>
      </c>
      <c r="V6794">
        <v>0.7342000000000003</v>
      </c>
      <c r="W6794">
        <v>0.7342000000000003</v>
      </c>
      <c r="X6794">
        <v>0.7342000000000003</v>
      </c>
      <c r="Y6794">
        <v>0.7342000000000003</v>
      </c>
      <c r="Z6794">
        <v>0.7342000000000003</v>
      </c>
      <c r="AA6794">
        <v>0.7342000000000003</v>
      </c>
      <c r="AB6794" s="7">
        <f t="shared" si="318"/>
        <v>17.620800000000003</v>
      </c>
      <c r="AC6794">
        <f>INDEX(SHELF_days!$C$2:$C$289,MATCH(A6794&amp;"|"&amp;C6794,SHELF_days!$D$2:$D$289,0))</f>
        <v>57</v>
      </c>
      <c r="AD6794" s="8">
        <f t="shared" si="319"/>
        <v>1004.3856000000002</v>
      </c>
      <c r="AE6794" s="7">
        <f t="shared" si="320"/>
        <v>0.7342000000000003</v>
      </c>
    </row>
    <row r="6795" spans="1:31" x14ac:dyDescent="0.45">
      <c r="A6795" t="s">
        <v>100</v>
      </c>
      <c r="B6795" t="s">
        <v>182</v>
      </c>
      <c r="C6795" t="s">
        <v>135</v>
      </c>
      <c r="D6795">
        <v>0.73419999999999996</v>
      </c>
      <c r="E6795">
        <v>0.73419999999999996</v>
      </c>
      <c r="F6795">
        <v>0.73419999999999996</v>
      </c>
      <c r="G6795">
        <v>0.73419999999999996</v>
      </c>
      <c r="H6795">
        <v>0.73419999999999996</v>
      </c>
      <c r="I6795">
        <v>0.73419999999999996</v>
      </c>
      <c r="J6795">
        <v>0.73419999999999996</v>
      </c>
      <c r="K6795">
        <v>0.73419999999999996</v>
      </c>
      <c r="L6795">
        <v>0.73419999999999996</v>
      </c>
      <c r="M6795">
        <v>0.73419999999999996</v>
      </c>
      <c r="N6795">
        <v>0.73419999999999996</v>
      </c>
      <c r="O6795">
        <v>0.73419999999999996</v>
      </c>
      <c r="P6795">
        <v>0.73419999999999996</v>
      </c>
      <c r="Q6795">
        <v>0.73419999999999996</v>
      </c>
      <c r="R6795">
        <v>0.73419999999999996</v>
      </c>
      <c r="S6795">
        <v>0.73419999999999996</v>
      </c>
      <c r="T6795">
        <v>0.73419999999999996</v>
      </c>
      <c r="U6795">
        <v>0.73419999999999996</v>
      </c>
      <c r="V6795">
        <v>0.73419999999999996</v>
      </c>
      <c r="W6795">
        <v>0.73419999999999996</v>
      </c>
      <c r="X6795">
        <v>0.73419999999999996</v>
      </c>
      <c r="Y6795">
        <v>0.73419999999999996</v>
      </c>
      <c r="Z6795">
        <v>0.73419999999999996</v>
      </c>
      <c r="AA6795">
        <v>0.73419999999999996</v>
      </c>
      <c r="AB6795" s="7">
        <f t="shared" si="318"/>
        <v>17.620799999999996</v>
      </c>
      <c r="AC6795">
        <f>INDEX(SHELF_days!$C$2:$C$289,MATCH(A6795&amp;"|"&amp;C6795,SHELF_days!$D$2:$D$289,0))</f>
        <v>122</v>
      </c>
      <c r="AD6795" s="8">
        <f t="shared" si="319"/>
        <v>2149.7375999999995</v>
      </c>
      <c r="AE6795" s="7">
        <f t="shared" si="320"/>
        <v>0.73419999999999996</v>
      </c>
    </row>
    <row r="6796" spans="1:31" x14ac:dyDescent="0.45">
      <c r="A6796" t="s">
        <v>100</v>
      </c>
      <c r="B6796" t="s">
        <v>182</v>
      </c>
      <c r="C6796" t="s">
        <v>136</v>
      </c>
      <c r="D6796">
        <v>0.73419999999999996</v>
      </c>
      <c r="E6796">
        <v>0.73419999999999996</v>
      </c>
      <c r="F6796">
        <v>0.73419999999999996</v>
      </c>
      <c r="G6796">
        <v>0.73419999999999996</v>
      </c>
      <c r="H6796">
        <v>0.73419999999999996</v>
      </c>
      <c r="I6796">
        <v>0.73419999999999996</v>
      </c>
      <c r="J6796">
        <v>0.73419999999999996</v>
      </c>
      <c r="K6796">
        <v>0.73419999999999996</v>
      </c>
      <c r="L6796">
        <v>0.73419999999999996</v>
      </c>
      <c r="M6796">
        <v>0.73419999999999996</v>
      </c>
      <c r="N6796">
        <v>0.73419999999999996</v>
      </c>
      <c r="O6796">
        <v>0.73419999999999996</v>
      </c>
      <c r="P6796">
        <v>0.73419999999999996</v>
      </c>
      <c r="Q6796">
        <v>0.73419999999999996</v>
      </c>
      <c r="R6796">
        <v>0.73419999999999996</v>
      </c>
      <c r="S6796">
        <v>0.73419999999999996</v>
      </c>
      <c r="T6796">
        <v>0.73419999999999996</v>
      </c>
      <c r="U6796">
        <v>0.73419999999999996</v>
      </c>
      <c r="V6796">
        <v>0.73419999999999996</v>
      </c>
      <c r="W6796">
        <v>0.73419999999999996</v>
      </c>
      <c r="X6796">
        <v>0.73419999999999996</v>
      </c>
      <c r="Y6796">
        <v>0.73419999999999996</v>
      </c>
      <c r="Z6796">
        <v>0.73419999999999996</v>
      </c>
      <c r="AA6796">
        <v>0.73419999999999996</v>
      </c>
      <c r="AB6796" s="7">
        <f t="shared" si="318"/>
        <v>17.620799999999996</v>
      </c>
      <c r="AC6796">
        <f>INDEX(SHELF_days!$C$2:$C$289,MATCH(A6796&amp;"|"&amp;C6796,SHELF_days!$D$2:$D$289,0))</f>
        <v>111</v>
      </c>
      <c r="AD6796" s="8">
        <f t="shared" si="319"/>
        <v>1955.9087999999995</v>
      </c>
      <c r="AE6796" s="7">
        <f t="shared" si="320"/>
        <v>0.73419999999999996</v>
      </c>
    </row>
    <row r="6797" spans="1:31" x14ac:dyDescent="0.45">
      <c r="A6797" t="s">
        <v>100</v>
      </c>
      <c r="B6797" t="s">
        <v>182</v>
      </c>
      <c r="C6797" t="s">
        <v>137</v>
      </c>
      <c r="D6797">
        <v>0.73419999999999963</v>
      </c>
      <c r="E6797">
        <v>0.73419999999999963</v>
      </c>
      <c r="F6797">
        <v>0.73419999999999963</v>
      </c>
      <c r="G6797">
        <v>0.73419999999999963</v>
      </c>
      <c r="H6797">
        <v>0.73419999999999963</v>
      </c>
      <c r="I6797">
        <v>0.73419999999999963</v>
      </c>
      <c r="J6797">
        <v>0.73419999999999963</v>
      </c>
      <c r="K6797">
        <v>0.73419999999999963</v>
      </c>
      <c r="L6797">
        <v>0.73419999999999963</v>
      </c>
      <c r="M6797">
        <v>0.73419999999999963</v>
      </c>
      <c r="N6797">
        <v>0.73419999999999963</v>
      </c>
      <c r="O6797">
        <v>0.73419999999999963</v>
      </c>
      <c r="P6797">
        <v>0.73419999999999963</v>
      </c>
      <c r="Q6797">
        <v>0.73419999999999963</v>
      </c>
      <c r="R6797">
        <v>0.73419999999999963</v>
      </c>
      <c r="S6797">
        <v>0.73419999999999963</v>
      </c>
      <c r="T6797">
        <v>0.73419999999999963</v>
      </c>
      <c r="U6797">
        <v>0.73419999999999963</v>
      </c>
      <c r="V6797">
        <v>0.73419999999999963</v>
      </c>
      <c r="W6797">
        <v>0.73419999999999963</v>
      </c>
      <c r="X6797">
        <v>0.73419999999999963</v>
      </c>
      <c r="Y6797">
        <v>0.73419999999999963</v>
      </c>
      <c r="Z6797">
        <v>0.73419999999999963</v>
      </c>
      <c r="AA6797">
        <v>0.73419999999999963</v>
      </c>
      <c r="AB6797" s="7">
        <f t="shared" si="318"/>
        <v>17.620799999999996</v>
      </c>
      <c r="AC6797">
        <f>INDEX(SHELF_days!$C$2:$C$289,MATCH(A6797&amp;"|"&amp;C6797,SHELF_days!$D$2:$D$289,0))</f>
        <v>62</v>
      </c>
      <c r="AD6797" s="8">
        <f t="shared" si="319"/>
        <v>1092.4895999999997</v>
      </c>
      <c r="AE6797" s="7">
        <f t="shared" si="320"/>
        <v>0.73419999999999963</v>
      </c>
    </row>
    <row r="6798" spans="1:31" x14ac:dyDescent="0.45">
      <c r="A6798" t="s">
        <v>100</v>
      </c>
      <c r="B6798" t="s">
        <v>182</v>
      </c>
      <c r="C6798" t="s">
        <v>138</v>
      </c>
      <c r="D6798">
        <v>0.73419999999999885</v>
      </c>
      <c r="E6798">
        <v>0.73419999999999885</v>
      </c>
      <c r="F6798">
        <v>0.73419999999999885</v>
      </c>
      <c r="G6798">
        <v>0.73419999999999885</v>
      </c>
      <c r="H6798">
        <v>0.73419999999999885</v>
      </c>
      <c r="I6798">
        <v>0.73419999999999885</v>
      </c>
      <c r="J6798">
        <v>0.73419999999999885</v>
      </c>
      <c r="K6798">
        <v>0.73419999999999885</v>
      </c>
      <c r="L6798">
        <v>0.73419999999999885</v>
      </c>
      <c r="M6798">
        <v>0.73419999999999885</v>
      </c>
      <c r="N6798">
        <v>0.73419999999999885</v>
      </c>
      <c r="O6798">
        <v>0.73419999999999885</v>
      </c>
      <c r="P6798">
        <v>0.73419999999999885</v>
      </c>
      <c r="Q6798">
        <v>0.73419999999999885</v>
      </c>
      <c r="R6798">
        <v>0.73419999999999885</v>
      </c>
      <c r="S6798">
        <v>0.73419999999999885</v>
      </c>
      <c r="T6798">
        <v>0.73419999999999885</v>
      </c>
      <c r="U6798">
        <v>0.73419999999999885</v>
      </c>
      <c r="V6798">
        <v>0.73419999999999885</v>
      </c>
      <c r="W6798">
        <v>0.73419999999999885</v>
      </c>
      <c r="X6798">
        <v>0.73419999999999885</v>
      </c>
      <c r="Y6798">
        <v>0.73419999999999885</v>
      </c>
      <c r="Z6798">
        <v>0.73419999999999885</v>
      </c>
      <c r="AA6798">
        <v>0.73419999999999885</v>
      </c>
      <c r="AB6798" s="7">
        <f t="shared" si="318"/>
        <v>17.620799999999974</v>
      </c>
      <c r="AC6798">
        <f>INDEX(SHELF_days!$C$2:$C$289,MATCH(A6798&amp;"|"&amp;C6798,SHELF_days!$D$2:$D$289,0))</f>
        <v>6</v>
      </c>
      <c r="AD6798" s="8">
        <f t="shared" si="319"/>
        <v>105.72479999999985</v>
      </c>
      <c r="AE6798" s="7">
        <f t="shared" si="320"/>
        <v>0.73419999999999885</v>
      </c>
    </row>
    <row r="6799" spans="1:31" x14ac:dyDescent="0.45">
      <c r="A6799" t="s">
        <v>100</v>
      </c>
      <c r="B6799" t="s">
        <v>182</v>
      </c>
      <c r="C6799" t="s">
        <v>139</v>
      </c>
      <c r="D6799">
        <v>0.73419999999999885</v>
      </c>
      <c r="E6799">
        <v>0.73419999999999885</v>
      </c>
      <c r="F6799">
        <v>0.73419999999999885</v>
      </c>
      <c r="G6799">
        <v>0.73419999999999885</v>
      </c>
      <c r="H6799">
        <v>0.73419999999999885</v>
      </c>
      <c r="I6799">
        <v>0.73419999999999885</v>
      </c>
      <c r="J6799">
        <v>0.73419999999999885</v>
      </c>
      <c r="K6799">
        <v>0.73419999999999885</v>
      </c>
      <c r="L6799">
        <v>0.73419999999999885</v>
      </c>
      <c r="M6799">
        <v>0.73419999999999885</v>
      </c>
      <c r="N6799">
        <v>0.73419999999999885</v>
      </c>
      <c r="O6799">
        <v>0.73419999999999885</v>
      </c>
      <c r="P6799">
        <v>0.73419999999999885</v>
      </c>
      <c r="Q6799">
        <v>0.73419999999999885</v>
      </c>
      <c r="R6799">
        <v>0.73419999999999885</v>
      </c>
      <c r="S6799">
        <v>0.73419999999999885</v>
      </c>
      <c r="T6799">
        <v>0.73419999999999885</v>
      </c>
      <c r="U6799">
        <v>0.73419999999999885</v>
      </c>
      <c r="V6799">
        <v>0.73419999999999885</v>
      </c>
      <c r="W6799">
        <v>0.73419999999999885</v>
      </c>
      <c r="X6799">
        <v>0.73419999999999885</v>
      </c>
      <c r="Y6799">
        <v>0.73419999999999885</v>
      </c>
      <c r="Z6799">
        <v>0.73419999999999885</v>
      </c>
      <c r="AA6799">
        <v>0.73419999999999885</v>
      </c>
      <c r="AB6799" s="7">
        <f t="shared" si="318"/>
        <v>17.620799999999974</v>
      </c>
      <c r="AC6799">
        <f>INDEX(SHELF_days!$C$2:$C$289,MATCH(A6799&amp;"|"&amp;C6799,SHELF_days!$D$2:$D$289,0))</f>
        <v>7</v>
      </c>
      <c r="AD6799" s="8">
        <f t="shared" si="319"/>
        <v>123.34559999999982</v>
      </c>
      <c r="AE6799" s="7">
        <f t="shared" si="320"/>
        <v>0.73419999999999885</v>
      </c>
    </row>
    <row r="6800" spans="1:31" x14ac:dyDescent="0.45">
      <c r="A6800" t="s">
        <v>100</v>
      </c>
      <c r="B6800" t="s">
        <v>183</v>
      </c>
      <c r="C6800" t="s">
        <v>134</v>
      </c>
      <c r="D6800">
        <v>2.972350689519071E-2</v>
      </c>
      <c r="E6800">
        <v>2.8895192662164261E-2</v>
      </c>
      <c r="F6800">
        <v>2.823055434455831E-2</v>
      </c>
      <c r="G6800">
        <v>2.774100204224593E-2</v>
      </c>
      <c r="H6800">
        <v>2.7357386615479141E-2</v>
      </c>
      <c r="I6800">
        <v>2.6619959729717441E-2</v>
      </c>
      <c r="J6800">
        <v>3.885217697122112E-2</v>
      </c>
      <c r="K6800">
        <v>3.7706052111557878E-2</v>
      </c>
      <c r="L6800">
        <v>3.202401910063217E-2</v>
      </c>
      <c r="M6800">
        <v>2.7714640777021949E-2</v>
      </c>
      <c r="N6800">
        <v>3.03099466834942E-2</v>
      </c>
      <c r="O6800">
        <v>4.1507484264956887E-2</v>
      </c>
      <c r="P6800">
        <v>5.1025376454760657E-2</v>
      </c>
      <c r="Q6800">
        <v>6.8160100487413958E-2</v>
      </c>
      <c r="R6800">
        <v>8.6383013613995668E-2</v>
      </c>
      <c r="S6800">
        <v>0.10274126067770099</v>
      </c>
      <c r="T6800">
        <v>0.1294973547024551</v>
      </c>
      <c r="U6800">
        <v>0.20657179244155929</v>
      </c>
      <c r="V6800">
        <v>0.2944004460368857</v>
      </c>
      <c r="W6800">
        <v>0.29210199945297299</v>
      </c>
      <c r="X6800">
        <v>0.18841350375994831</v>
      </c>
      <c r="Y6800">
        <v>0.11969430837875469</v>
      </c>
      <c r="Z6800">
        <v>6.2055303603605193E-2</v>
      </c>
      <c r="AA6800">
        <v>4.0478312928992531E-2</v>
      </c>
      <c r="AB6800" s="7">
        <f t="shared" si="318"/>
        <v>2.0182046947372849</v>
      </c>
      <c r="AC6800">
        <f>INDEX(SHELF_days!$C$2:$C$289,MATCH(A6800&amp;"|"&amp;C6800,SHELF_days!$D$2:$D$289,0))</f>
        <v>57</v>
      </c>
      <c r="AD6800" s="8">
        <f t="shared" si="319"/>
        <v>115.03766760002524</v>
      </c>
      <c r="AE6800" s="7">
        <f t="shared" si="320"/>
        <v>0.2944004460368857</v>
      </c>
    </row>
    <row r="6801" spans="1:31" x14ac:dyDescent="0.45">
      <c r="A6801" t="s">
        <v>100</v>
      </c>
      <c r="B6801" t="s">
        <v>183</v>
      </c>
      <c r="C6801" t="s">
        <v>135</v>
      </c>
      <c r="D6801">
        <v>4.5323125024211007E-2</v>
      </c>
      <c r="E6801">
        <v>4.2651952273628023E-2</v>
      </c>
      <c r="F6801">
        <v>4.2068810868491631E-2</v>
      </c>
      <c r="G6801">
        <v>4.1851620681662517E-2</v>
      </c>
      <c r="H6801">
        <v>4.1392239998729007E-2</v>
      </c>
      <c r="I6801">
        <v>4.0659142694391727E-2</v>
      </c>
      <c r="J6801">
        <v>4.1601249937302603E-2</v>
      </c>
      <c r="K6801">
        <v>4.4686076702199783E-2</v>
      </c>
      <c r="L6801">
        <v>4.3839512920655327E-2</v>
      </c>
      <c r="M6801">
        <v>4.0583728158507991E-2</v>
      </c>
      <c r="N6801">
        <v>4.2724287727303217E-2</v>
      </c>
      <c r="O6801">
        <v>5.6486084810785667E-2</v>
      </c>
      <c r="P6801">
        <v>7.4324540781921564E-2</v>
      </c>
      <c r="Q6801">
        <v>0.1011113151720283</v>
      </c>
      <c r="R6801">
        <v>0.13204961150826169</v>
      </c>
      <c r="S6801">
        <v>0.16498949510584809</v>
      </c>
      <c r="T6801">
        <v>0.20908898366909551</v>
      </c>
      <c r="U6801">
        <v>0.28807640382601479</v>
      </c>
      <c r="V6801">
        <v>0.39572419691871091</v>
      </c>
      <c r="W6801">
        <v>0.34575574788373559</v>
      </c>
      <c r="X6801">
        <v>0.23794251156789431</v>
      </c>
      <c r="Y6801">
        <v>0.16741682292809529</v>
      </c>
      <c r="Z6801">
        <v>7.7611805712917273E-2</v>
      </c>
      <c r="AA6801">
        <v>5.1962269656131099E-2</v>
      </c>
      <c r="AB6801" s="7">
        <f t="shared" si="318"/>
        <v>2.7699215365285226</v>
      </c>
      <c r="AC6801">
        <f>INDEX(SHELF_days!$C$2:$C$289,MATCH(A6801&amp;"|"&amp;C6801,SHELF_days!$D$2:$D$289,0))</f>
        <v>122</v>
      </c>
      <c r="AD6801" s="8">
        <f t="shared" si="319"/>
        <v>337.93042745647978</v>
      </c>
      <c r="AE6801" s="7">
        <f t="shared" si="320"/>
        <v>0.39572419691871091</v>
      </c>
    </row>
    <row r="6802" spans="1:31" x14ac:dyDescent="0.45">
      <c r="A6802" t="s">
        <v>100</v>
      </c>
      <c r="B6802" t="s">
        <v>183</v>
      </c>
      <c r="C6802" t="s">
        <v>136</v>
      </c>
      <c r="D6802">
        <v>4.7720331498076057E-2</v>
      </c>
      <c r="E6802">
        <v>4.4696811880710653E-2</v>
      </c>
      <c r="F6802">
        <v>4.4003249544787147E-2</v>
      </c>
      <c r="G6802">
        <v>4.3727713710364123E-2</v>
      </c>
      <c r="H6802">
        <v>4.3611185539875759E-2</v>
      </c>
      <c r="I6802">
        <v>4.3422427077320518E-2</v>
      </c>
      <c r="J6802">
        <v>4.9100233140716383E-2</v>
      </c>
      <c r="K6802">
        <v>5.3696453718777612E-2</v>
      </c>
      <c r="L6802">
        <v>4.6790884222325732E-2</v>
      </c>
      <c r="M6802">
        <v>4.3521579569157823E-2</v>
      </c>
      <c r="N6802">
        <v>4.5468716302645193E-2</v>
      </c>
      <c r="O6802">
        <v>5.6113036840006063E-2</v>
      </c>
      <c r="P6802">
        <v>7.7204029570072066E-2</v>
      </c>
      <c r="Q6802">
        <v>0.1093500452884052</v>
      </c>
      <c r="R6802">
        <v>0.1397084370441232</v>
      </c>
      <c r="S6802">
        <v>0.16893417700312219</v>
      </c>
      <c r="T6802">
        <v>0.20606165836077131</v>
      </c>
      <c r="U6802">
        <v>0.28078505724993558</v>
      </c>
      <c r="V6802">
        <v>0.36208595867962551</v>
      </c>
      <c r="W6802">
        <v>0.3271547327970537</v>
      </c>
      <c r="X6802">
        <v>0.2317001793601205</v>
      </c>
      <c r="Y6802">
        <v>0.14656728414885339</v>
      </c>
      <c r="Z6802">
        <v>7.6951930697550422E-2</v>
      </c>
      <c r="AA6802">
        <v>5.6970455866464487E-2</v>
      </c>
      <c r="AB6802" s="7">
        <f t="shared" si="318"/>
        <v>2.7453465691108603</v>
      </c>
      <c r="AC6802">
        <f>INDEX(SHELF_days!$C$2:$C$289,MATCH(A6802&amp;"|"&amp;C6802,SHELF_days!$D$2:$D$289,0))</f>
        <v>111</v>
      </c>
      <c r="AD6802" s="8">
        <f t="shared" si="319"/>
        <v>304.7334691713055</v>
      </c>
      <c r="AE6802" s="7">
        <f t="shared" si="320"/>
        <v>0.36208595867962551</v>
      </c>
    </row>
    <row r="6803" spans="1:31" x14ac:dyDescent="0.45">
      <c r="A6803" t="s">
        <v>100</v>
      </c>
      <c r="B6803" t="s">
        <v>183</v>
      </c>
      <c r="C6803" t="s">
        <v>137</v>
      </c>
      <c r="D6803">
        <v>4.9452788006849581E-2</v>
      </c>
      <c r="E6803">
        <v>4.5947342601631642E-2</v>
      </c>
      <c r="F6803">
        <v>4.5042947815294179E-2</v>
      </c>
      <c r="G6803">
        <v>4.4799056930507453E-2</v>
      </c>
      <c r="H6803">
        <v>4.4662506972766261E-2</v>
      </c>
      <c r="I6803">
        <v>4.2828125586819352E-2</v>
      </c>
      <c r="J6803">
        <v>4.1860067773826407E-2</v>
      </c>
      <c r="K6803">
        <v>4.4936963344782498E-2</v>
      </c>
      <c r="L6803">
        <v>4.3898821944207161E-2</v>
      </c>
      <c r="M6803">
        <v>4.204798221898283E-2</v>
      </c>
      <c r="N6803">
        <v>4.2884373317756463E-2</v>
      </c>
      <c r="O6803">
        <v>4.9358921214706988E-2</v>
      </c>
      <c r="P6803">
        <v>6.787093568437387E-2</v>
      </c>
      <c r="Q6803">
        <v>8.6099179447158808E-2</v>
      </c>
      <c r="R6803">
        <v>0.10735168826738629</v>
      </c>
      <c r="S6803">
        <v>0.13163180807117331</v>
      </c>
      <c r="T6803">
        <v>0.1622260521791738</v>
      </c>
      <c r="U6803">
        <v>0.21741565658942871</v>
      </c>
      <c r="V6803">
        <v>0.31658320957503172</v>
      </c>
      <c r="W6803">
        <v>0.28292183638311869</v>
      </c>
      <c r="X6803">
        <v>0.19684481239268001</v>
      </c>
      <c r="Y6803">
        <v>0.12741955838138239</v>
      </c>
      <c r="Z6803">
        <v>5.6541358561457408E-2</v>
      </c>
      <c r="AA6803">
        <v>3.9964464982984907E-2</v>
      </c>
      <c r="AB6803" s="7">
        <f t="shared" si="318"/>
        <v>2.3305904582434804</v>
      </c>
      <c r="AC6803">
        <f>INDEX(SHELF_days!$C$2:$C$289,MATCH(A6803&amp;"|"&amp;C6803,SHELF_days!$D$2:$D$289,0))</f>
        <v>62</v>
      </c>
      <c r="AD6803" s="8">
        <f t="shared" si="319"/>
        <v>144.49660841109579</v>
      </c>
      <c r="AE6803" s="7">
        <f t="shared" si="320"/>
        <v>0.31658320957503172</v>
      </c>
    </row>
    <row r="6804" spans="1:31" x14ac:dyDescent="0.45">
      <c r="A6804" t="s">
        <v>100</v>
      </c>
      <c r="B6804" t="s">
        <v>183</v>
      </c>
      <c r="C6804" t="s">
        <v>138</v>
      </c>
      <c r="D6804">
        <v>0.18621302665425599</v>
      </c>
      <c r="E6804">
        <v>0.16591962303389801</v>
      </c>
      <c r="F6804">
        <v>0.1642693881582912</v>
      </c>
      <c r="G6804">
        <v>0.1634059583592761</v>
      </c>
      <c r="H6804">
        <v>0.16327887345379341</v>
      </c>
      <c r="I6804">
        <v>0.16261167770000889</v>
      </c>
      <c r="J6804">
        <v>0.1619444819462246</v>
      </c>
      <c r="K6804">
        <v>0.1619444819462246</v>
      </c>
      <c r="L6804">
        <v>0.1619444819462246</v>
      </c>
      <c r="M6804">
        <v>0.1619444819462246</v>
      </c>
      <c r="N6804">
        <v>0.16523373832342489</v>
      </c>
      <c r="O6804">
        <v>0.1823845938765884</v>
      </c>
      <c r="P6804">
        <v>0.2209464526600905</v>
      </c>
      <c r="Q6804">
        <v>0.33103094869101179</v>
      </c>
      <c r="R6804">
        <v>0.453964102445372</v>
      </c>
      <c r="S6804">
        <v>0.56468215410803813</v>
      </c>
      <c r="T6804">
        <v>0.71067467707267484</v>
      </c>
      <c r="U6804">
        <v>0.93546544812361776</v>
      </c>
      <c r="V6804">
        <v>1</v>
      </c>
      <c r="W6804">
        <v>0.96396236928245338</v>
      </c>
      <c r="X6804">
        <v>0.81512819045330942</v>
      </c>
      <c r="Y6804">
        <v>0.53138871221506323</v>
      </c>
      <c r="Z6804">
        <v>0.29632742501587922</v>
      </c>
      <c r="AA6804">
        <v>0.21434084091849129</v>
      </c>
      <c r="AB6804" s="7">
        <f t="shared" si="318"/>
        <v>9.0390061283304384</v>
      </c>
      <c r="AC6804">
        <f>INDEX(SHELF_days!$C$2:$C$289,MATCH(A6804&amp;"|"&amp;C6804,SHELF_days!$D$2:$D$289,0))</f>
        <v>6</v>
      </c>
      <c r="AD6804" s="8">
        <f t="shared" si="319"/>
        <v>54.23403676998263</v>
      </c>
      <c r="AE6804" s="7">
        <f t="shared" si="320"/>
        <v>1</v>
      </c>
    </row>
    <row r="6805" spans="1:31" x14ac:dyDescent="0.45">
      <c r="A6805" t="s">
        <v>100</v>
      </c>
      <c r="B6805" t="s">
        <v>183</v>
      </c>
      <c r="C6805" t="s">
        <v>139</v>
      </c>
      <c r="D6805">
        <v>1.1580211534471989E-2</v>
      </c>
      <c r="E6805">
        <v>1.012167195747154E-2</v>
      </c>
      <c r="F6805">
        <v>9.8237165908355347E-3</v>
      </c>
      <c r="G6805">
        <v>9.8237165908355347E-3</v>
      </c>
      <c r="H6805">
        <v>9.8237165908355347E-3</v>
      </c>
      <c r="I6805">
        <v>9.8237165908355347E-3</v>
      </c>
      <c r="J6805">
        <v>9.8237165908355347E-3</v>
      </c>
      <c r="K6805">
        <v>2.4393894210393591E-2</v>
      </c>
      <c r="L6805">
        <v>2.4393894210393591E-2</v>
      </c>
      <c r="M6805">
        <v>9.8237165908355347E-3</v>
      </c>
      <c r="N6805">
        <v>9.8237165908355347E-3</v>
      </c>
      <c r="O6805">
        <v>9.8237165908355347E-3</v>
      </c>
      <c r="P6805">
        <v>9.8613614893083654E-3</v>
      </c>
      <c r="Q6805">
        <v>1.033312415314871E-2</v>
      </c>
      <c r="R6805">
        <v>1.033312415314871E-2</v>
      </c>
      <c r="S6805">
        <v>1.3390370482314401E-2</v>
      </c>
      <c r="T6805">
        <v>1.6707927279643271E-2</v>
      </c>
      <c r="U6805">
        <v>4.4770997658207162E-2</v>
      </c>
      <c r="V6805">
        <v>0.12935988548194019</v>
      </c>
      <c r="W6805">
        <v>8.7905643665775746E-2</v>
      </c>
      <c r="X6805">
        <v>4.0053371019803732E-2</v>
      </c>
      <c r="Y6805">
        <v>2.9690611521049279E-2</v>
      </c>
      <c r="Z6805">
        <v>1.4779226949375789E-2</v>
      </c>
      <c r="AA6805">
        <v>1.4779226949375789E-2</v>
      </c>
      <c r="AB6805" s="7">
        <f t="shared" si="318"/>
        <v>0.57104427544250613</v>
      </c>
      <c r="AC6805">
        <f>INDEX(SHELF_days!$C$2:$C$289,MATCH(A6805&amp;"|"&amp;C6805,SHELF_days!$D$2:$D$289,0))</f>
        <v>7</v>
      </c>
      <c r="AD6805" s="8">
        <f t="shared" si="319"/>
        <v>3.9973099280975428</v>
      </c>
      <c r="AE6805" s="7">
        <f t="shared" si="320"/>
        <v>0.12935988548194019</v>
      </c>
    </row>
    <row r="6806" spans="1:31" x14ac:dyDescent="0.45">
      <c r="A6806" t="s">
        <v>100</v>
      </c>
      <c r="B6806" t="s">
        <v>184</v>
      </c>
      <c r="C6806" t="s">
        <v>134</v>
      </c>
      <c r="D6806">
        <v>0.90900000000000003</v>
      </c>
      <c r="E6806">
        <v>0.90900000000000003</v>
      </c>
      <c r="F6806">
        <v>0.90900000000000003</v>
      </c>
      <c r="G6806">
        <v>0.90900000000000003</v>
      </c>
      <c r="H6806">
        <v>0.90900000000000003</v>
      </c>
      <c r="I6806">
        <v>0.90900000000000003</v>
      </c>
      <c r="J6806">
        <v>0.90900000000000003</v>
      </c>
      <c r="K6806">
        <v>0.90900000000000003</v>
      </c>
      <c r="L6806">
        <v>0.90900000000000003</v>
      </c>
      <c r="M6806">
        <v>0.90900000000000003</v>
      </c>
      <c r="N6806">
        <v>0.90900000000000003</v>
      </c>
      <c r="O6806">
        <v>0.90900000000000003</v>
      </c>
      <c r="P6806">
        <v>0.90900000000000003</v>
      </c>
      <c r="Q6806">
        <v>0.90900000000000003</v>
      </c>
      <c r="R6806">
        <v>0.90900000000000003</v>
      </c>
      <c r="S6806">
        <v>0.90900000000000003</v>
      </c>
      <c r="T6806">
        <v>0.90900000000000003</v>
      </c>
      <c r="U6806">
        <v>0.90900000000000003</v>
      </c>
      <c r="V6806">
        <v>0.90900000000000003</v>
      </c>
      <c r="W6806">
        <v>0.90900000000000003</v>
      </c>
      <c r="X6806">
        <v>0.90900000000000003</v>
      </c>
      <c r="Y6806">
        <v>0.90900000000000003</v>
      </c>
      <c r="Z6806">
        <v>0.90900000000000003</v>
      </c>
      <c r="AA6806">
        <v>0.90900000000000003</v>
      </c>
      <c r="AB6806" s="7">
        <f t="shared" si="318"/>
        <v>21.815999999999999</v>
      </c>
      <c r="AC6806">
        <f>INDEX(SHELF_days!$C$2:$C$289,MATCH(A6806&amp;"|"&amp;C6806,SHELF_days!$D$2:$D$289,0))</f>
        <v>57</v>
      </c>
      <c r="AD6806" s="8">
        <f t="shared" si="319"/>
        <v>1243.5119999999999</v>
      </c>
      <c r="AE6806" s="7">
        <f t="shared" si="320"/>
        <v>0.90900000000000003</v>
      </c>
    </row>
    <row r="6807" spans="1:31" x14ac:dyDescent="0.45">
      <c r="A6807" t="s">
        <v>100</v>
      </c>
      <c r="B6807" t="s">
        <v>184</v>
      </c>
      <c r="C6807" t="s">
        <v>135</v>
      </c>
      <c r="D6807">
        <v>0.90900000000000003</v>
      </c>
      <c r="E6807">
        <v>0.90900000000000003</v>
      </c>
      <c r="F6807">
        <v>0.90900000000000003</v>
      </c>
      <c r="G6807">
        <v>0.90900000000000003</v>
      </c>
      <c r="H6807">
        <v>0.90900000000000003</v>
      </c>
      <c r="I6807">
        <v>0.90900000000000003</v>
      </c>
      <c r="J6807">
        <v>0.90900000000000003</v>
      </c>
      <c r="K6807">
        <v>0.90900000000000003</v>
      </c>
      <c r="L6807">
        <v>0.90900000000000003</v>
      </c>
      <c r="M6807">
        <v>0.90900000000000003</v>
      </c>
      <c r="N6807">
        <v>0.90900000000000003</v>
      </c>
      <c r="O6807">
        <v>0.90900000000000003</v>
      </c>
      <c r="P6807">
        <v>0.90900000000000003</v>
      </c>
      <c r="Q6807">
        <v>0.90900000000000003</v>
      </c>
      <c r="R6807">
        <v>0.90900000000000003</v>
      </c>
      <c r="S6807">
        <v>0.90900000000000003</v>
      </c>
      <c r="T6807">
        <v>0.90900000000000003</v>
      </c>
      <c r="U6807">
        <v>0.90900000000000003</v>
      </c>
      <c r="V6807">
        <v>0.90900000000000003</v>
      </c>
      <c r="W6807">
        <v>0.90900000000000003</v>
      </c>
      <c r="X6807">
        <v>0.90900000000000003</v>
      </c>
      <c r="Y6807">
        <v>0.90900000000000003</v>
      </c>
      <c r="Z6807">
        <v>0.90900000000000003</v>
      </c>
      <c r="AA6807">
        <v>0.90900000000000003</v>
      </c>
      <c r="AB6807" s="7">
        <f t="shared" si="318"/>
        <v>21.815999999999999</v>
      </c>
      <c r="AC6807">
        <f>INDEX(SHELF_days!$C$2:$C$289,MATCH(A6807&amp;"|"&amp;C6807,SHELF_days!$D$2:$D$289,0))</f>
        <v>122</v>
      </c>
      <c r="AD6807" s="8">
        <f t="shared" si="319"/>
        <v>2661.5519999999997</v>
      </c>
      <c r="AE6807" s="7">
        <f t="shared" si="320"/>
        <v>0.90900000000000003</v>
      </c>
    </row>
    <row r="6808" spans="1:31" x14ac:dyDescent="0.45">
      <c r="A6808" t="s">
        <v>100</v>
      </c>
      <c r="B6808" t="s">
        <v>184</v>
      </c>
      <c r="C6808" t="s">
        <v>136</v>
      </c>
      <c r="D6808">
        <v>0.90900000000000003</v>
      </c>
      <c r="E6808">
        <v>0.90900000000000003</v>
      </c>
      <c r="F6808">
        <v>0.90900000000000003</v>
      </c>
      <c r="G6808">
        <v>0.90900000000000003</v>
      </c>
      <c r="H6808">
        <v>0.90900000000000003</v>
      </c>
      <c r="I6808">
        <v>0.90900000000000003</v>
      </c>
      <c r="J6808">
        <v>0.90900000000000003</v>
      </c>
      <c r="K6808">
        <v>0.90900000000000003</v>
      </c>
      <c r="L6808">
        <v>0.90900000000000003</v>
      </c>
      <c r="M6808">
        <v>0.90900000000000003</v>
      </c>
      <c r="N6808">
        <v>0.90900000000000003</v>
      </c>
      <c r="O6808">
        <v>0.90900000000000003</v>
      </c>
      <c r="P6808">
        <v>0.90900000000000003</v>
      </c>
      <c r="Q6808">
        <v>0.90900000000000003</v>
      </c>
      <c r="R6808">
        <v>0.90900000000000003</v>
      </c>
      <c r="S6808">
        <v>0.90900000000000003</v>
      </c>
      <c r="T6808">
        <v>0.90900000000000003</v>
      </c>
      <c r="U6808">
        <v>0.90900000000000003</v>
      </c>
      <c r="V6808">
        <v>0.90900000000000003</v>
      </c>
      <c r="W6808">
        <v>0.90900000000000003</v>
      </c>
      <c r="X6808">
        <v>0.90900000000000003</v>
      </c>
      <c r="Y6808">
        <v>0.90900000000000003</v>
      </c>
      <c r="Z6808">
        <v>0.90900000000000003</v>
      </c>
      <c r="AA6808">
        <v>0.90900000000000003</v>
      </c>
      <c r="AB6808" s="7">
        <f t="shared" si="318"/>
        <v>21.815999999999999</v>
      </c>
      <c r="AC6808">
        <f>INDEX(SHELF_days!$C$2:$C$289,MATCH(A6808&amp;"|"&amp;C6808,SHELF_days!$D$2:$D$289,0))</f>
        <v>111</v>
      </c>
      <c r="AD6808" s="8">
        <f t="shared" si="319"/>
        <v>2421.576</v>
      </c>
      <c r="AE6808" s="7">
        <f t="shared" si="320"/>
        <v>0.90900000000000003</v>
      </c>
    </row>
    <row r="6809" spans="1:31" x14ac:dyDescent="0.45">
      <c r="A6809" t="s">
        <v>100</v>
      </c>
      <c r="B6809" t="s">
        <v>184</v>
      </c>
      <c r="C6809" t="s">
        <v>137</v>
      </c>
      <c r="D6809">
        <v>0.90900000000000003</v>
      </c>
      <c r="E6809">
        <v>0.90900000000000003</v>
      </c>
      <c r="F6809">
        <v>0.90900000000000003</v>
      </c>
      <c r="G6809">
        <v>0.90900000000000003</v>
      </c>
      <c r="H6809">
        <v>0.90900000000000003</v>
      </c>
      <c r="I6809">
        <v>0.90900000000000003</v>
      </c>
      <c r="J6809">
        <v>0.90900000000000003</v>
      </c>
      <c r="K6809">
        <v>0.90900000000000003</v>
      </c>
      <c r="L6809">
        <v>0.90900000000000003</v>
      </c>
      <c r="M6809">
        <v>0.90900000000000003</v>
      </c>
      <c r="N6809">
        <v>0.90900000000000003</v>
      </c>
      <c r="O6809">
        <v>0.90900000000000003</v>
      </c>
      <c r="P6809">
        <v>0.90900000000000003</v>
      </c>
      <c r="Q6809">
        <v>0.90900000000000003</v>
      </c>
      <c r="R6809">
        <v>0.90900000000000003</v>
      </c>
      <c r="S6809">
        <v>0.90900000000000003</v>
      </c>
      <c r="T6809">
        <v>0.90900000000000003</v>
      </c>
      <c r="U6809">
        <v>0.90900000000000003</v>
      </c>
      <c r="V6809">
        <v>0.90900000000000003</v>
      </c>
      <c r="W6809">
        <v>0.90900000000000003</v>
      </c>
      <c r="X6809">
        <v>0.90900000000000003</v>
      </c>
      <c r="Y6809">
        <v>0.90900000000000003</v>
      </c>
      <c r="Z6809">
        <v>0.90900000000000003</v>
      </c>
      <c r="AA6809">
        <v>0.90900000000000003</v>
      </c>
      <c r="AB6809" s="7">
        <f t="shared" si="318"/>
        <v>21.815999999999999</v>
      </c>
      <c r="AC6809">
        <f>INDEX(SHELF_days!$C$2:$C$289,MATCH(A6809&amp;"|"&amp;C6809,SHELF_days!$D$2:$D$289,0))</f>
        <v>62</v>
      </c>
      <c r="AD6809" s="8">
        <f t="shared" si="319"/>
        <v>1352.5919999999999</v>
      </c>
      <c r="AE6809" s="7">
        <f t="shared" si="320"/>
        <v>0.90900000000000003</v>
      </c>
    </row>
    <row r="6810" spans="1:31" x14ac:dyDescent="0.45">
      <c r="A6810" t="s">
        <v>100</v>
      </c>
      <c r="B6810" t="s">
        <v>184</v>
      </c>
      <c r="C6810" t="s">
        <v>138</v>
      </c>
      <c r="D6810">
        <v>0.90900000000000003</v>
      </c>
      <c r="E6810">
        <v>0.90900000000000003</v>
      </c>
      <c r="F6810">
        <v>0.90900000000000003</v>
      </c>
      <c r="G6810">
        <v>0.90900000000000003</v>
      </c>
      <c r="H6810">
        <v>0.90900000000000003</v>
      </c>
      <c r="I6810">
        <v>0.90900000000000003</v>
      </c>
      <c r="J6810">
        <v>0.90900000000000003</v>
      </c>
      <c r="K6810">
        <v>0.90900000000000003</v>
      </c>
      <c r="L6810">
        <v>0.90900000000000003</v>
      </c>
      <c r="M6810">
        <v>0.90900000000000003</v>
      </c>
      <c r="N6810">
        <v>0.90900000000000003</v>
      </c>
      <c r="O6810">
        <v>0.90900000000000003</v>
      </c>
      <c r="P6810">
        <v>0.90900000000000003</v>
      </c>
      <c r="Q6810">
        <v>0.90900000000000003</v>
      </c>
      <c r="R6810">
        <v>0.90900000000000003</v>
      </c>
      <c r="S6810">
        <v>0.90900000000000003</v>
      </c>
      <c r="T6810">
        <v>0.90900000000000003</v>
      </c>
      <c r="U6810">
        <v>0.90900000000000003</v>
      </c>
      <c r="V6810">
        <v>0.90900000000000003</v>
      </c>
      <c r="W6810">
        <v>0.90900000000000003</v>
      </c>
      <c r="X6810">
        <v>0.90900000000000003</v>
      </c>
      <c r="Y6810">
        <v>0.90900000000000003</v>
      </c>
      <c r="Z6810">
        <v>0.90900000000000003</v>
      </c>
      <c r="AA6810">
        <v>0.90900000000000003</v>
      </c>
      <c r="AB6810" s="7">
        <f t="shared" si="318"/>
        <v>21.815999999999999</v>
      </c>
      <c r="AC6810">
        <f>INDEX(SHELF_days!$C$2:$C$289,MATCH(A6810&amp;"|"&amp;C6810,SHELF_days!$D$2:$D$289,0))</f>
        <v>6</v>
      </c>
      <c r="AD6810" s="8">
        <f t="shared" si="319"/>
        <v>130.89599999999999</v>
      </c>
      <c r="AE6810" s="7">
        <f t="shared" si="320"/>
        <v>0.90900000000000003</v>
      </c>
    </row>
    <row r="6811" spans="1:31" x14ac:dyDescent="0.45">
      <c r="A6811" t="s">
        <v>100</v>
      </c>
      <c r="B6811" t="s">
        <v>184</v>
      </c>
      <c r="C6811" t="s">
        <v>139</v>
      </c>
      <c r="D6811">
        <v>0.90900000000000003</v>
      </c>
      <c r="E6811">
        <v>0.90900000000000003</v>
      </c>
      <c r="F6811">
        <v>0.90900000000000003</v>
      </c>
      <c r="G6811">
        <v>0.90900000000000003</v>
      </c>
      <c r="H6811">
        <v>0.90900000000000003</v>
      </c>
      <c r="I6811">
        <v>0.90900000000000003</v>
      </c>
      <c r="J6811">
        <v>0.90900000000000003</v>
      </c>
      <c r="K6811">
        <v>0.90900000000000003</v>
      </c>
      <c r="L6811">
        <v>0.90900000000000003</v>
      </c>
      <c r="M6811">
        <v>0.90900000000000003</v>
      </c>
      <c r="N6811">
        <v>0.90900000000000003</v>
      </c>
      <c r="O6811">
        <v>0.90900000000000003</v>
      </c>
      <c r="P6811">
        <v>0.90900000000000003</v>
      </c>
      <c r="Q6811">
        <v>0.90900000000000003</v>
      </c>
      <c r="R6811">
        <v>0.90900000000000003</v>
      </c>
      <c r="S6811">
        <v>0.90900000000000003</v>
      </c>
      <c r="T6811">
        <v>0.90900000000000003</v>
      </c>
      <c r="U6811">
        <v>0.90900000000000003</v>
      </c>
      <c r="V6811">
        <v>0.90900000000000003</v>
      </c>
      <c r="W6811">
        <v>0.90900000000000003</v>
      </c>
      <c r="X6811">
        <v>0.90900000000000003</v>
      </c>
      <c r="Y6811">
        <v>0.90900000000000003</v>
      </c>
      <c r="Z6811">
        <v>0.90900000000000003</v>
      </c>
      <c r="AA6811">
        <v>0.90900000000000003</v>
      </c>
      <c r="AB6811" s="7">
        <f t="shared" si="318"/>
        <v>21.815999999999999</v>
      </c>
      <c r="AC6811">
        <f>INDEX(SHELF_days!$C$2:$C$289,MATCH(A6811&amp;"|"&amp;C6811,SHELF_days!$D$2:$D$289,0))</f>
        <v>7</v>
      </c>
      <c r="AD6811" s="8">
        <f t="shared" si="319"/>
        <v>152.71199999999999</v>
      </c>
      <c r="AE6811" s="7">
        <f t="shared" si="320"/>
        <v>0.90900000000000003</v>
      </c>
    </row>
    <row r="6812" spans="1:31" x14ac:dyDescent="0.45">
      <c r="A6812" t="s">
        <v>100</v>
      </c>
      <c r="B6812" t="s">
        <v>185</v>
      </c>
      <c r="C6812" t="s">
        <v>134</v>
      </c>
      <c r="D6812">
        <v>0.45594202898550729</v>
      </c>
      <c r="E6812">
        <v>0.45055900621118011</v>
      </c>
      <c r="F6812">
        <v>0.44741200828157368</v>
      </c>
      <c r="G6812">
        <v>0.44472049689441012</v>
      </c>
      <c r="H6812">
        <v>0.44414078674948249</v>
      </c>
      <c r="I6812">
        <v>0.44592132505176019</v>
      </c>
      <c r="J6812">
        <v>0.45300207039337492</v>
      </c>
      <c r="K6812">
        <v>0.45867494824016569</v>
      </c>
      <c r="L6812">
        <v>0.45991718426501049</v>
      </c>
      <c r="M6812">
        <v>0.4450931677018633</v>
      </c>
      <c r="N6812">
        <v>0.42492753623188401</v>
      </c>
      <c r="O6812">
        <v>0.40757763975155298</v>
      </c>
      <c r="P6812">
        <v>0.39627329192546601</v>
      </c>
      <c r="Q6812">
        <v>0.39378881987577652</v>
      </c>
      <c r="R6812">
        <v>0.39548654244306419</v>
      </c>
      <c r="S6812">
        <v>0.4046790890269153</v>
      </c>
      <c r="T6812">
        <v>0.42587991718426521</v>
      </c>
      <c r="U6812">
        <v>0.44993788819875769</v>
      </c>
      <c r="V6812">
        <v>0.46033126293995852</v>
      </c>
      <c r="W6812">
        <v>0.46803312629399618</v>
      </c>
      <c r="X6812">
        <v>0.46877846790890282</v>
      </c>
      <c r="Y6812">
        <v>0.46766045548654228</v>
      </c>
      <c r="Z6812">
        <v>0.46443064182194649</v>
      </c>
      <c r="AA6812">
        <v>0.45561076604554901</v>
      </c>
      <c r="AB6812" s="7">
        <f t="shared" si="318"/>
        <v>10.588778467908906</v>
      </c>
      <c r="AC6812">
        <f>INDEX(SHELF_days!$C$2:$C$289,MATCH(A6812&amp;"|"&amp;C6812,SHELF_days!$D$2:$D$289,0))</f>
        <v>57</v>
      </c>
      <c r="AD6812" s="8">
        <f t="shared" si="319"/>
        <v>603.56037267080762</v>
      </c>
      <c r="AE6812" s="7">
        <f t="shared" si="320"/>
        <v>0.46877846790890282</v>
      </c>
    </row>
    <row r="6813" spans="1:31" x14ac:dyDescent="0.45">
      <c r="A6813" t="s">
        <v>100</v>
      </c>
      <c r="B6813" t="s">
        <v>185</v>
      </c>
      <c r="C6813" t="s">
        <v>135</v>
      </c>
      <c r="D6813">
        <v>0.44472049689441001</v>
      </c>
      <c r="E6813">
        <v>0.43504140786749479</v>
      </c>
      <c r="F6813">
        <v>0.43017598343685298</v>
      </c>
      <c r="G6813">
        <v>0.42313664596273282</v>
      </c>
      <c r="H6813">
        <v>0.411904761904762</v>
      </c>
      <c r="I6813">
        <v>0.39668737060041409</v>
      </c>
      <c r="J6813">
        <v>0.38664596273291929</v>
      </c>
      <c r="K6813">
        <v>0.37127329192546588</v>
      </c>
      <c r="L6813">
        <v>0.34560041407867492</v>
      </c>
      <c r="M6813">
        <v>0.32681159420289851</v>
      </c>
      <c r="N6813">
        <v>0.31325051759834388</v>
      </c>
      <c r="O6813">
        <v>0.30346790890269149</v>
      </c>
      <c r="P6813">
        <v>0.30781573498964809</v>
      </c>
      <c r="Q6813">
        <v>0.31904761904761902</v>
      </c>
      <c r="R6813">
        <v>0.32489648033126312</v>
      </c>
      <c r="S6813">
        <v>0.33607660455486538</v>
      </c>
      <c r="T6813">
        <v>0.35786749482401642</v>
      </c>
      <c r="U6813">
        <v>0.38535196687370599</v>
      </c>
      <c r="V6813">
        <v>0.40885093167701858</v>
      </c>
      <c r="W6813">
        <v>0.43555900621117999</v>
      </c>
      <c r="X6813">
        <v>0.45429606625258789</v>
      </c>
      <c r="Y6813">
        <v>0.45486542443064182</v>
      </c>
      <c r="Z6813">
        <v>0.45931677018633538</v>
      </c>
      <c r="AA6813">
        <v>0.45564182194616992</v>
      </c>
      <c r="AB6813" s="7">
        <f t="shared" si="318"/>
        <v>9.2883022774327113</v>
      </c>
      <c r="AC6813">
        <f>INDEX(SHELF_days!$C$2:$C$289,MATCH(A6813&amp;"|"&amp;C6813,SHELF_days!$D$2:$D$289,0))</f>
        <v>122</v>
      </c>
      <c r="AD6813" s="8">
        <f t="shared" si="319"/>
        <v>1133.1728778467907</v>
      </c>
      <c r="AE6813" s="7">
        <f t="shared" si="320"/>
        <v>0.45931677018633538</v>
      </c>
    </row>
    <row r="6814" spans="1:31" x14ac:dyDescent="0.45">
      <c r="A6814" t="s">
        <v>100</v>
      </c>
      <c r="B6814" t="s">
        <v>185</v>
      </c>
      <c r="C6814" t="s">
        <v>136</v>
      </c>
      <c r="D6814">
        <v>0.29288451012588962</v>
      </c>
      <c r="E6814">
        <v>0.2976464148877942</v>
      </c>
      <c r="F6814">
        <v>0.30235358511220578</v>
      </c>
      <c r="G6814">
        <v>0.29737274220032839</v>
      </c>
      <c r="H6814">
        <v>0.28965517241379313</v>
      </c>
      <c r="I6814">
        <v>0.2801860974274768</v>
      </c>
      <c r="J6814">
        <v>0.26294471811713188</v>
      </c>
      <c r="K6814">
        <v>0.24088669950738911</v>
      </c>
      <c r="L6814">
        <v>0.21970443349753679</v>
      </c>
      <c r="M6814">
        <v>0.19961685823754791</v>
      </c>
      <c r="N6814">
        <v>0.1896004378762999</v>
      </c>
      <c r="O6814">
        <v>0.18456486042692941</v>
      </c>
      <c r="P6814">
        <v>0.17909140667761361</v>
      </c>
      <c r="Q6814">
        <v>0.17794198139025719</v>
      </c>
      <c r="R6814">
        <v>0.18303229337712101</v>
      </c>
      <c r="S6814">
        <v>0.19485495347564319</v>
      </c>
      <c r="T6814">
        <v>0.2137931034482759</v>
      </c>
      <c r="U6814">
        <v>0.22539682539682551</v>
      </c>
      <c r="V6814">
        <v>0.23464696223316911</v>
      </c>
      <c r="W6814">
        <v>0.25610290093048721</v>
      </c>
      <c r="X6814">
        <v>0.25358511220580188</v>
      </c>
      <c r="Y6814">
        <v>0.25068418171866452</v>
      </c>
      <c r="Z6814">
        <v>0.25571975916803502</v>
      </c>
      <c r="AA6814">
        <v>0.26704980842911868</v>
      </c>
      <c r="AB6814" s="7">
        <f t="shared" si="318"/>
        <v>5.7493158182813362</v>
      </c>
      <c r="AC6814">
        <f>INDEX(SHELF_days!$C$2:$C$289,MATCH(A6814&amp;"|"&amp;C6814,SHELF_days!$D$2:$D$289,0))</f>
        <v>111</v>
      </c>
      <c r="AD6814" s="8">
        <f t="shared" si="319"/>
        <v>638.17405582922834</v>
      </c>
      <c r="AE6814" s="7">
        <f t="shared" si="320"/>
        <v>0.30235358511220578</v>
      </c>
    </row>
    <row r="6815" spans="1:31" x14ac:dyDescent="0.45">
      <c r="A6815" t="s">
        <v>100</v>
      </c>
      <c r="B6815" t="s">
        <v>185</v>
      </c>
      <c r="C6815" t="s">
        <v>137</v>
      </c>
      <c r="D6815">
        <v>0.39945355191256843</v>
      </c>
      <c r="E6815">
        <v>0.40031225604996101</v>
      </c>
      <c r="F6815">
        <v>0.39867291178766612</v>
      </c>
      <c r="G6815">
        <v>0.39313036690085879</v>
      </c>
      <c r="H6815">
        <v>0.39476971116315368</v>
      </c>
      <c r="I6815">
        <v>0.39570647931303682</v>
      </c>
      <c r="J6815">
        <v>0.40202966432474629</v>
      </c>
      <c r="K6815">
        <v>0.40655737704918038</v>
      </c>
      <c r="L6815">
        <v>0.40312256049960971</v>
      </c>
      <c r="M6815">
        <v>0.39164715066354427</v>
      </c>
      <c r="N6815">
        <v>0.37298985167837628</v>
      </c>
      <c r="O6815">
        <v>0.36042154566744727</v>
      </c>
      <c r="P6815">
        <v>0.35175644028103048</v>
      </c>
      <c r="Q6815">
        <v>0.34652615144418419</v>
      </c>
      <c r="R6815">
        <v>0.34980483996877437</v>
      </c>
      <c r="S6815">
        <v>0.36120218579234969</v>
      </c>
      <c r="T6815">
        <v>0.37400468384074942</v>
      </c>
      <c r="U6815">
        <v>0.39328649492583923</v>
      </c>
      <c r="V6815">
        <v>0.40897736143637792</v>
      </c>
      <c r="W6815">
        <v>0.43052302888368471</v>
      </c>
      <c r="X6815">
        <v>0.4565183450429352</v>
      </c>
      <c r="Y6815">
        <v>0.45589383294301328</v>
      </c>
      <c r="Z6815">
        <v>0.44863387978142077</v>
      </c>
      <c r="AA6815">
        <v>0.43021077283372378</v>
      </c>
      <c r="AB6815" s="7">
        <f t="shared" si="318"/>
        <v>9.5261514441842312</v>
      </c>
      <c r="AC6815">
        <f>INDEX(SHELF_days!$C$2:$C$289,MATCH(A6815&amp;"|"&amp;C6815,SHELF_days!$D$2:$D$289,0))</f>
        <v>62</v>
      </c>
      <c r="AD6815" s="8">
        <f t="shared" si="319"/>
        <v>590.62138953942235</v>
      </c>
      <c r="AE6815" s="7">
        <f t="shared" si="320"/>
        <v>0.4565183450429352</v>
      </c>
    </row>
    <row r="6816" spans="1:31" x14ac:dyDescent="0.45">
      <c r="A6816" t="s">
        <v>100</v>
      </c>
      <c r="B6816" t="s">
        <v>185</v>
      </c>
      <c r="C6816" t="s">
        <v>138</v>
      </c>
      <c r="D6816">
        <v>0.21714285714285719</v>
      </c>
      <c r="E6816">
        <v>0.18</v>
      </c>
      <c r="F6816">
        <v>0.18571428571428569</v>
      </c>
      <c r="G6816">
        <v>0.18</v>
      </c>
      <c r="H6816">
        <v>0.16</v>
      </c>
      <c r="I6816">
        <v>0.1247619047619048</v>
      </c>
      <c r="J6816">
        <v>0.1066666666666667</v>
      </c>
      <c r="K6816">
        <v>0.1038095238095238</v>
      </c>
      <c r="L6816">
        <v>0.11047619047619051</v>
      </c>
      <c r="M6816">
        <v>0.1076190476190476</v>
      </c>
      <c r="N6816">
        <v>0.15047619047619051</v>
      </c>
      <c r="O6816">
        <v>0.23238095238095241</v>
      </c>
      <c r="P6816">
        <v>0.18571428571428569</v>
      </c>
      <c r="Q6816">
        <v>0.1657142857142857</v>
      </c>
      <c r="R6816">
        <v>0.17904761904761909</v>
      </c>
      <c r="S6816">
        <v>0.20476190476190481</v>
      </c>
      <c r="T6816">
        <v>0.2533333333333333</v>
      </c>
      <c r="U6816">
        <v>0.29333333333333328</v>
      </c>
      <c r="V6816">
        <v>0.36857142857142861</v>
      </c>
      <c r="W6816">
        <v>0.42476190476190467</v>
      </c>
      <c r="X6816">
        <v>0.42190476190476189</v>
      </c>
      <c r="Y6816">
        <v>0.46095238095238089</v>
      </c>
      <c r="Z6816">
        <v>0.47047619047619038</v>
      </c>
      <c r="AA6816">
        <v>0.42666666666666669</v>
      </c>
      <c r="AB6816" s="7">
        <f t="shared" si="318"/>
        <v>5.7142857142857135</v>
      </c>
      <c r="AC6816">
        <f>INDEX(SHELF_days!$C$2:$C$289,MATCH(A6816&amp;"|"&amp;C6816,SHELF_days!$D$2:$D$289,0))</f>
        <v>6</v>
      </c>
      <c r="AD6816" s="8">
        <f t="shared" si="319"/>
        <v>34.285714285714278</v>
      </c>
      <c r="AE6816" s="7">
        <f t="shared" si="320"/>
        <v>0.47047619047619038</v>
      </c>
    </row>
    <row r="6817" spans="1:31" x14ac:dyDescent="0.45">
      <c r="A6817" t="s">
        <v>100</v>
      </c>
      <c r="B6817" t="s">
        <v>185</v>
      </c>
      <c r="C6817" t="s">
        <v>139</v>
      </c>
      <c r="D6817">
        <v>0.6723809523809523</v>
      </c>
      <c r="E6817">
        <v>0.70666666666666678</v>
      </c>
      <c r="F6817">
        <v>0.74</v>
      </c>
      <c r="G6817">
        <v>0.76857142857142857</v>
      </c>
      <c r="H6817">
        <v>0.79428571428571426</v>
      </c>
      <c r="I6817">
        <v>0.82476190476190481</v>
      </c>
      <c r="J6817">
        <v>0.84857142857142853</v>
      </c>
      <c r="K6817">
        <v>0.85238095238095235</v>
      </c>
      <c r="L6817">
        <v>0.8542857142857142</v>
      </c>
      <c r="M6817">
        <v>0.82285714285714295</v>
      </c>
      <c r="N6817">
        <v>0.79904761904761912</v>
      </c>
      <c r="O6817">
        <v>0.77428571428571424</v>
      </c>
      <c r="P6817">
        <v>0.76571428571428568</v>
      </c>
      <c r="Q6817">
        <v>0.79238095238095219</v>
      </c>
      <c r="R6817">
        <v>0.81714285714285728</v>
      </c>
      <c r="S6817">
        <v>0.80952380952380953</v>
      </c>
      <c r="T6817">
        <v>0.80095238095238097</v>
      </c>
      <c r="U6817">
        <v>0.79333333333333322</v>
      </c>
      <c r="V6817">
        <v>0.78476190476190477</v>
      </c>
      <c r="W6817">
        <v>0.77619047619047621</v>
      </c>
      <c r="X6817">
        <v>0.74285714285714288</v>
      </c>
      <c r="Y6817">
        <v>0.72571428571428576</v>
      </c>
      <c r="Z6817">
        <v>0.69619047619047614</v>
      </c>
      <c r="AA6817">
        <v>0.61428571428571432</v>
      </c>
      <c r="AB6817" s="7">
        <f t="shared" si="318"/>
        <v>18.577142857142857</v>
      </c>
      <c r="AC6817">
        <f>INDEX(SHELF_days!$C$2:$C$289,MATCH(A6817&amp;"|"&amp;C6817,SHELF_days!$D$2:$D$289,0))</f>
        <v>7</v>
      </c>
      <c r="AD6817" s="8">
        <f t="shared" si="319"/>
        <v>130.04</v>
      </c>
      <c r="AE6817" s="7">
        <f t="shared" si="320"/>
        <v>0.8542857142857142</v>
      </c>
    </row>
    <row r="6818" spans="1:31" x14ac:dyDescent="0.45">
      <c r="A6818" t="s">
        <v>100</v>
      </c>
      <c r="B6818" t="s">
        <v>186</v>
      </c>
      <c r="C6818" t="s">
        <v>134</v>
      </c>
      <c r="D6818">
        <v>0.31474422726776158</v>
      </c>
      <c r="E6818">
        <v>0.30516712177979732</v>
      </c>
      <c r="F6818">
        <v>0.29580468084007422</v>
      </c>
      <c r="G6818">
        <v>0.28769036091655398</v>
      </c>
      <c r="H6818">
        <v>0.2860619769863238</v>
      </c>
      <c r="I6818">
        <v>0.27910071235049949</v>
      </c>
      <c r="J6818">
        <v>0.26162088485085278</v>
      </c>
      <c r="K6818">
        <v>0.24470838508584369</v>
      </c>
      <c r="L6818">
        <v>0.23893697537455691</v>
      </c>
      <c r="M6818">
        <v>0.24001643138857021</v>
      </c>
      <c r="N6818">
        <v>0.24106828767495239</v>
      </c>
      <c r="O6818">
        <v>0.24898020959584519</v>
      </c>
      <c r="P6818">
        <v>0.25537107986062818</v>
      </c>
      <c r="Q6818">
        <v>0.25883024572371621</v>
      </c>
      <c r="R6818">
        <v>0.26162701812365968</v>
      </c>
      <c r="S6818">
        <v>0.26182634948988381</v>
      </c>
      <c r="T6818">
        <v>0.25360469729224289</v>
      </c>
      <c r="U6818">
        <v>0.26927520931385601</v>
      </c>
      <c r="V6818">
        <v>0.292330181794969</v>
      </c>
      <c r="W6818">
        <v>0.30455992777191482</v>
      </c>
      <c r="X6818">
        <v>0.30841775636745089</v>
      </c>
      <c r="Y6818">
        <v>0.30748549890080312</v>
      </c>
      <c r="Z6818">
        <v>0.30456299440831819</v>
      </c>
      <c r="AA6818">
        <v>0.29661120621418069</v>
      </c>
      <c r="AB6818" s="7">
        <f t="shared" si="318"/>
        <v>6.6184024193732549</v>
      </c>
      <c r="AC6818">
        <f>INDEX(SHELF_days!$C$2:$C$289,MATCH(A6818&amp;"|"&amp;C6818,SHELF_days!$D$2:$D$289,0))</f>
        <v>57</v>
      </c>
      <c r="AD6818" s="8">
        <f t="shared" si="319"/>
        <v>377.24893790427552</v>
      </c>
      <c r="AE6818" s="7">
        <f t="shared" si="320"/>
        <v>0.31474422726776158</v>
      </c>
    </row>
    <row r="6819" spans="1:31" x14ac:dyDescent="0.45">
      <c r="A6819" t="s">
        <v>100</v>
      </c>
      <c r="B6819" t="s">
        <v>186</v>
      </c>
      <c r="C6819" t="s">
        <v>135</v>
      </c>
      <c r="D6819">
        <v>0.33496077639384497</v>
      </c>
      <c r="E6819">
        <v>0.33569722158522358</v>
      </c>
      <c r="F6819">
        <v>0.33617433490959908</v>
      </c>
      <c r="G6819">
        <v>0.33517425953298002</v>
      </c>
      <c r="H6819">
        <v>0.33299644495925362</v>
      </c>
      <c r="I6819">
        <v>0.32183944358714289</v>
      </c>
      <c r="J6819">
        <v>0.3056304855130853</v>
      </c>
      <c r="K6819">
        <v>0.29463252191576661</v>
      </c>
      <c r="L6819">
        <v>0.28869797720236201</v>
      </c>
      <c r="M6819">
        <v>0.29029695158675578</v>
      </c>
      <c r="N6819">
        <v>0.29092450604944808</v>
      </c>
      <c r="O6819">
        <v>0.29801100005053438</v>
      </c>
      <c r="P6819">
        <v>0.30407879262930521</v>
      </c>
      <c r="Q6819">
        <v>0.31116385385764561</v>
      </c>
      <c r="R6819">
        <v>0.31842801167922008</v>
      </c>
      <c r="S6819">
        <v>0.33151495794002123</v>
      </c>
      <c r="T6819">
        <v>0.34754195387535303</v>
      </c>
      <c r="U6819">
        <v>0.36044407245193649</v>
      </c>
      <c r="V6819">
        <v>0.38358478507052618</v>
      </c>
      <c r="W6819">
        <v>0.38982594315154762</v>
      </c>
      <c r="X6819">
        <v>0.38334694479471132</v>
      </c>
      <c r="Y6819">
        <v>0.37269571220189379</v>
      </c>
      <c r="Z6819">
        <v>0.35916317361712641</v>
      </c>
      <c r="AA6819">
        <v>0.34128360252138112</v>
      </c>
      <c r="AB6819" s="7">
        <f t="shared" si="318"/>
        <v>7.9681077270766636</v>
      </c>
      <c r="AC6819">
        <f>INDEX(SHELF_days!$C$2:$C$289,MATCH(A6819&amp;"|"&amp;C6819,SHELF_days!$D$2:$D$289,0))</f>
        <v>122</v>
      </c>
      <c r="AD6819" s="8">
        <f t="shared" si="319"/>
        <v>972.10914270335297</v>
      </c>
      <c r="AE6819" s="7">
        <f t="shared" si="320"/>
        <v>0.38982594315154762</v>
      </c>
    </row>
    <row r="6820" spans="1:31" x14ac:dyDescent="0.45">
      <c r="A6820" t="s">
        <v>100</v>
      </c>
      <c r="B6820" t="s">
        <v>186</v>
      </c>
      <c r="C6820" t="s">
        <v>136</v>
      </c>
      <c r="D6820">
        <v>0.16641110731510519</v>
      </c>
      <c r="E6820">
        <v>0.15063989358456811</v>
      </c>
      <c r="F6820">
        <v>0.139622877982088</v>
      </c>
      <c r="G6820">
        <v>0.1280972151469606</v>
      </c>
      <c r="H6820">
        <v>0.1199100418883423</v>
      </c>
      <c r="I6820">
        <v>0.1136173039884695</v>
      </c>
      <c r="J6820">
        <v>0.1048537688501331</v>
      </c>
      <c r="K6820">
        <v>9.4896566212271272E-2</v>
      </c>
      <c r="L6820">
        <v>8.4367725972393989E-2</v>
      </c>
      <c r="M6820">
        <v>8.2781943423552162E-2</v>
      </c>
      <c r="N6820">
        <v>8.6326726459741765E-2</v>
      </c>
      <c r="O6820">
        <v>9.377848715598755E-2</v>
      </c>
      <c r="P6820">
        <v>0.10234360263081441</v>
      </c>
      <c r="Q6820">
        <v>0.1114866547445936</v>
      </c>
      <c r="R6820">
        <v>0.12057931456287831</v>
      </c>
      <c r="S6820">
        <v>0.13799615169315699</v>
      </c>
      <c r="T6820">
        <v>0.15844754986774359</v>
      </c>
      <c r="U6820">
        <v>0.17690530285183001</v>
      </c>
      <c r="V6820">
        <v>0.19833935078855899</v>
      </c>
      <c r="W6820">
        <v>0.21005555949102489</v>
      </c>
      <c r="X6820">
        <v>0.2140743450567095</v>
      </c>
      <c r="Y6820">
        <v>0.21661443170147801</v>
      </c>
      <c r="Z6820">
        <v>0.2150932142812384</v>
      </c>
      <c r="AA6820">
        <v>0.21467905260264319</v>
      </c>
      <c r="AB6820" s="7">
        <f t="shared" si="318"/>
        <v>3.4419181882522834</v>
      </c>
      <c r="AC6820">
        <f>INDEX(SHELF_days!$C$2:$C$289,MATCH(A6820&amp;"|"&amp;C6820,SHELF_days!$D$2:$D$289,0))</f>
        <v>111</v>
      </c>
      <c r="AD6820" s="8">
        <f t="shared" si="319"/>
        <v>382.05291889600346</v>
      </c>
      <c r="AE6820" s="7">
        <f t="shared" si="320"/>
        <v>0.21661443170147801</v>
      </c>
    </row>
    <row r="6821" spans="1:31" x14ac:dyDescent="0.45">
      <c r="A6821" t="s">
        <v>100</v>
      </c>
      <c r="B6821" t="s">
        <v>186</v>
      </c>
      <c r="C6821" t="s">
        <v>137</v>
      </c>
      <c r="D6821">
        <v>0.43206468454005797</v>
      </c>
      <c r="E6821">
        <v>0.43659816238190191</v>
      </c>
      <c r="F6821">
        <v>0.43907071217499721</v>
      </c>
      <c r="G6821">
        <v>0.43637261622061613</v>
      </c>
      <c r="H6821">
        <v>0.43358148247470479</v>
      </c>
      <c r="I6821">
        <v>0.42266504826847379</v>
      </c>
      <c r="J6821">
        <v>0.40642572465589882</v>
      </c>
      <c r="K6821">
        <v>0.40399264544102859</v>
      </c>
      <c r="L6821">
        <v>0.40744068238168468</v>
      </c>
      <c r="M6821">
        <v>0.42069151935722338</v>
      </c>
      <c r="N6821">
        <v>0.43914119535039892</v>
      </c>
      <c r="O6821">
        <v>0.46161123166849322</v>
      </c>
      <c r="P6821">
        <v>0.47788438720526111</v>
      </c>
      <c r="Q6821">
        <v>0.49079972426588708</v>
      </c>
      <c r="R6821">
        <v>0.49752381919921901</v>
      </c>
      <c r="S6821">
        <v>0.49638199175770981</v>
      </c>
      <c r="T6821">
        <v>0.49148482073079258</v>
      </c>
      <c r="U6821">
        <v>0.48955076239776718</v>
      </c>
      <c r="V6821">
        <v>0.50551943061679927</v>
      </c>
      <c r="W6821">
        <v>0.50472156107125088</v>
      </c>
      <c r="X6821">
        <v>0.48860064919335078</v>
      </c>
      <c r="Y6821">
        <v>0.47261506501222239</v>
      </c>
      <c r="Z6821">
        <v>0.44448663937287147</v>
      </c>
      <c r="AA6821">
        <v>0.42339243463862042</v>
      </c>
      <c r="AB6821" s="7">
        <f t="shared" si="318"/>
        <v>10.922616990377234</v>
      </c>
      <c r="AC6821">
        <f>INDEX(SHELF_days!$C$2:$C$289,MATCH(A6821&amp;"|"&amp;C6821,SHELF_days!$D$2:$D$289,0))</f>
        <v>62</v>
      </c>
      <c r="AD6821" s="8">
        <f t="shared" si="319"/>
        <v>677.20225340338857</v>
      </c>
      <c r="AE6821" s="7">
        <f t="shared" si="320"/>
        <v>0.50551943061679927</v>
      </c>
    </row>
    <row r="6822" spans="1:31" x14ac:dyDescent="0.45">
      <c r="A6822" t="s">
        <v>100</v>
      </c>
      <c r="B6822" t="s">
        <v>186</v>
      </c>
      <c r="C6822" t="s">
        <v>138</v>
      </c>
      <c r="D6822">
        <v>9.0283309035675316E-2</v>
      </c>
      <c r="E6822">
        <v>8.221345534000507E-2</v>
      </c>
      <c r="F6822">
        <v>5.6459842823858908E-2</v>
      </c>
      <c r="G6822">
        <v>4.6496341149060268E-2</v>
      </c>
      <c r="H6822">
        <v>5.0225371015651582E-2</v>
      </c>
      <c r="I6822">
        <v>4.2417714732476047E-2</v>
      </c>
      <c r="J6822">
        <v>2.8579517961922391E-2</v>
      </c>
      <c r="K6822">
        <v>2.8200788366096709E-2</v>
      </c>
      <c r="L6822">
        <v>2.6744136074459478E-2</v>
      </c>
      <c r="M6822">
        <v>2.7501595266110849E-2</v>
      </c>
      <c r="N6822">
        <v>2.761812744944182E-2</v>
      </c>
      <c r="O6822">
        <v>2.7559861357776331E-2</v>
      </c>
      <c r="P6822">
        <v>3.7319431711745753E-2</v>
      </c>
      <c r="Q6822">
        <v>3.1871552141022517E-2</v>
      </c>
      <c r="R6822">
        <v>3.3007740928499563E-2</v>
      </c>
      <c r="S6822">
        <v>3.4173062761809328E-2</v>
      </c>
      <c r="T6822">
        <v>3.7960358720066131E-2</v>
      </c>
      <c r="U6822">
        <v>4.4631826215764621E-2</v>
      </c>
      <c r="V6822">
        <v>4.7545130799039083E-2</v>
      </c>
      <c r="W6822">
        <v>5.7421233336339479E-2</v>
      </c>
      <c r="X6822">
        <v>7.6037249623463227E-2</v>
      </c>
      <c r="Y6822">
        <v>6.8666589027778863E-2</v>
      </c>
      <c r="Z6822">
        <v>7.1929490161046258E-2</v>
      </c>
      <c r="AA6822">
        <v>8.2825249302492715E-2</v>
      </c>
      <c r="AB6822" s="7">
        <f t="shared" si="318"/>
        <v>1.1576889753016026</v>
      </c>
      <c r="AC6822">
        <f>INDEX(SHELF_days!$C$2:$C$289,MATCH(A6822&amp;"|"&amp;C6822,SHELF_days!$D$2:$D$289,0))</f>
        <v>6</v>
      </c>
      <c r="AD6822" s="8">
        <f t="shared" si="319"/>
        <v>6.9461338518096163</v>
      </c>
      <c r="AE6822" s="7">
        <f t="shared" si="320"/>
        <v>9.0283309035675316E-2</v>
      </c>
    </row>
    <row r="6823" spans="1:31" x14ac:dyDescent="0.45">
      <c r="A6823" t="s">
        <v>100</v>
      </c>
      <c r="B6823" t="s">
        <v>186</v>
      </c>
      <c r="C6823" t="s">
        <v>139</v>
      </c>
      <c r="D6823">
        <v>0.48808672615442122</v>
      </c>
      <c r="E6823">
        <v>0.49467911824000221</v>
      </c>
      <c r="F6823">
        <v>0.49163263401863522</v>
      </c>
      <c r="G6823">
        <v>0.48628880104017169</v>
      </c>
      <c r="H6823">
        <v>0.47480205725468971</v>
      </c>
      <c r="I6823">
        <v>0.44576057242313383</v>
      </c>
      <c r="J6823">
        <v>0.41624463513087318</v>
      </c>
      <c r="K6823">
        <v>0.37763918753879627</v>
      </c>
      <c r="L6823">
        <v>0.3105915634865799</v>
      </c>
      <c r="M6823">
        <v>0.2496369078770975</v>
      </c>
      <c r="N6823">
        <v>0.22206872279194051</v>
      </c>
      <c r="O6823">
        <v>0.18865728108547281</v>
      </c>
      <c r="P6823">
        <v>0.15392236672546061</v>
      </c>
      <c r="Q6823">
        <v>0.12820204911883751</v>
      </c>
      <c r="R6823">
        <v>0.1193372794583024</v>
      </c>
      <c r="S6823">
        <v>0.1242815735224882</v>
      </c>
      <c r="T6823">
        <v>0.1298501471402328</v>
      </c>
      <c r="U6823">
        <v>0.14320972958639139</v>
      </c>
      <c r="V6823">
        <v>0.1447579428792172</v>
      </c>
      <c r="W6823">
        <v>0.15207449924692651</v>
      </c>
      <c r="X6823">
        <v>0.1655839087859392</v>
      </c>
      <c r="Y6823">
        <v>0.19287741086753041</v>
      </c>
      <c r="Z6823">
        <v>0.21892235384200401</v>
      </c>
      <c r="AA6823">
        <v>0.25240870909489871</v>
      </c>
      <c r="AB6823" s="7">
        <f t="shared" si="318"/>
        <v>6.571516177310043</v>
      </c>
      <c r="AC6823">
        <f>INDEX(SHELF_days!$C$2:$C$289,MATCH(A6823&amp;"|"&amp;C6823,SHELF_days!$D$2:$D$289,0))</f>
        <v>7</v>
      </c>
      <c r="AD6823" s="8">
        <f t="shared" si="319"/>
        <v>46.000613241170299</v>
      </c>
      <c r="AE6823" s="7">
        <f t="shared" si="320"/>
        <v>0.49467911824000221</v>
      </c>
    </row>
    <row r="6824" spans="1:31" x14ac:dyDescent="0.45">
      <c r="A6824" t="s">
        <v>100</v>
      </c>
      <c r="B6824" t="s">
        <v>187</v>
      </c>
      <c r="C6824" t="s">
        <v>134</v>
      </c>
      <c r="D6824">
        <v>2.972350689519071E-2</v>
      </c>
      <c r="E6824">
        <v>2.8895192662164261E-2</v>
      </c>
      <c r="F6824">
        <v>2.823055434455831E-2</v>
      </c>
      <c r="G6824">
        <v>2.774100204224593E-2</v>
      </c>
      <c r="H6824">
        <v>2.7357386615479141E-2</v>
      </c>
      <c r="I6824">
        <v>2.6619959729717441E-2</v>
      </c>
      <c r="J6824">
        <v>3.885217697122112E-2</v>
      </c>
      <c r="K6824">
        <v>3.7706052111557878E-2</v>
      </c>
      <c r="L6824">
        <v>3.202401910063217E-2</v>
      </c>
      <c r="M6824">
        <v>2.7714640777021949E-2</v>
      </c>
      <c r="N6824">
        <v>3.03099466834942E-2</v>
      </c>
      <c r="O6824">
        <v>4.1507484264956887E-2</v>
      </c>
      <c r="P6824">
        <v>5.1025376454760657E-2</v>
      </c>
      <c r="Q6824">
        <v>6.8160100487413958E-2</v>
      </c>
      <c r="R6824">
        <v>8.6383013613995668E-2</v>
      </c>
      <c r="S6824">
        <v>0.10274126067770099</v>
      </c>
      <c r="T6824">
        <v>0.1294973547024551</v>
      </c>
      <c r="U6824">
        <v>0.20657179244155929</v>
      </c>
      <c r="V6824">
        <v>0.2944004460368857</v>
      </c>
      <c r="W6824">
        <v>0.29210199945297299</v>
      </c>
      <c r="X6824">
        <v>0.18841350375994831</v>
      </c>
      <c r="Y6824">
        <v>0.11969430837875469</v>
      </c>
      <c r="Z6824">
        <v>6.2055303603605193E-2</v>
      </c>
      <c r="AA6824">
        <v>4.0478312928992531E-2</v>
      </c>
      <c r="AB6824" s="7">
        <f t="shared" si="318"/>
        <v>2.0182046947372849</v>
      </c>
      <c r="AC6824">
        <f>INDEX(SHELF_days!$C$2:$C$289,MATCH(A6824&amp;"|"&amp;C6824,SHELF_days!$D$2:$D$289,0))</f>
        <v>57</v>
      </c>
      <c r="AD6824" s="8">
        <f t="shared" si="319"/>
        <v>115.03766760002524</v>
      </c>
      <c r="AE6824" s="7">
        <f t="shared" si="320"/>
        <v>0.2944004460368857</v>
      </c>
    </row>
    <row r="6825" spans="1:31" x14ac:dyDescent="0.45">
      <c r="A6825" t="s">
        <v>100</v>
      </c>
      <c r="B6825" t="s">
        <v>187</v>
      </c>
      <c r="C6825" t="s">
        <v>135</v>
      </c>
      <c r="D6825">
        <v>4.5323125024211007E-2</v>
      </c>
      <c r="E6825">
        <v>4.2651952273628023E-2</v>
      </c>
      <c r="F6825">
        <v>4.2068810868491631E-2</v>
      </c>
      <c r="G6825">
        <v>4.1851620681662517E-2</v>
      </c>
      <c r="H6825">
        <v>4.1392239998729007E-2</v>
      </c>
      <c r="I6825">
        <v>4.0659142694391727E-2</v>
      </c>
      <c r="J6825">
        <v>4.1601249937302603E-2</v>
      </c>
      <c r="K6825">
        <v>4.4686076702199783E-2</v>
      </c>
      <c r="L6825">
        <v>4.3839512920655327E-2</v>
      </c>
      <c r="M6825">
        <v>4.0583728158507991E-2</v>
      </c>
      <c r="N6825">
        <v>4.2724287727303217E-2</v>
      </c>
      <c r="O6825">
        <v>5.6486084810785667E-2</v>
      </c>
      <c r="P6825">
        <v>7.4324540781921564E-2</v>
      </c>
      <c r="Q6825">
        <v>0.1011113151720283</v>
      </c>
      <c r="R6825">
        <v>0.13204961150826169</v>
      </c>
      <c r="S6825">
        <v>0.16498949510584809</v>
      </c>
      <c r="T6825">
        <v>0.20908898366909551</v>
      </c>
      <c r="U6825">
        <v>0.28807640382601479</v>
      </c>
      <c r="V6825">
        <v>0.39572419691871091</v>
      </c>
      <c r="W6825">
        <v>0.34575574788373559</v>
      </c>
      <c r="X6825">
        <v>0.23794251156789431</v>
      </c>
      <c r="Y6825">
        <v>0.16741682292809529</v>
      </c>
      <c r="Z6825">
        <v>7.7611805712917273E-2</v>
      </c>
      <c r="AA6825">
        <v>5.1962269656131099E-2</v>
      </c>
      <c r="AB6825" s="7">
        <f t="shared" si="318"/>
        <v>2.7699215365285226</v>
      </c>
      <c r="AC6825">
        <f>INDEX(SHELF_days!$C$2:$C$289,MATCH(A6825&amp;"|"&amp;C6825,SHELF_days!$D$2:$D$289,0))</f>
        <v>122</v>
      </c>
      <c r="AD6825" s="8">
        <f t="shared" si="319"/>
        <v>337.93042745647978</v>
      </c>
      <c r="AE6825" s="7">
        <f t="shared" si="320"/>
        <v>0.39572419691871091</v>
      </c>
    </row>
    <row r="6826" spans="1:31" x14ac:dyDescent="0.45">
      <c r="A6826" t="s">
        <v>100</v>
      </c>
      <c r="B6826" t="s">
        <v>187</v>
      </c>
      <c r="C6826" t="s">
        <v>136</v>
      </c>
      <c r="D6826">
        <v>4.7720331498076057E-2</v>
      </c>
      <c r="E6826">
        <v>4.4696811880710653E-2</v>
      </c>
      <c r="F6826">
        <v>4.4003249544787147E-2</v>
      </c>
      <c r="G6826">
        <v>4.3727713710364123E-2</v>
      </c>
      <c r="H6826">
        <v>4.3611185539875759E-2</v>
      </c>
      <c r="I6826">
        <v>4.3422427077320518E-2</v>
      </c>
      <c r="J6826">
        <v>4.9100233140716383E-2</v>
      </c>
      <c r="K6826">
        <v>5.3696453718777612E-2</v>
      </c>
      <c r="L6826">
        <v>4.6790884222325732E-2</v>
      </c>
      <c r="M6826">
        <v>4.3521579569157823E-2</v>
      </c>
      <c r="N6826">
        <v>4.5468716302645193E-2</v>
      </c>
      <c r="O6826">
        <v>5.6113036840006063E-2</v>
      </c>
      <c r="P6826">
        <v>7.7204029570072066E-2</v>
      </c>
      <c r="Q6826">
        <v>0.1093500452884052</v>
      </c>
      <c r="R6826">
        <v>0.1397084370441232</v>
      </c>
      <c r="S6826">
        <v>0.16893417700312219</v>
      </c>
      <c r="T6826">
        <v>0.20606165836077131</v>
      </c>
      <c r="U6826">
        <v>0.28078505724993558</v>
      </c>
      <c r="V6826">
        <v>0.36208595867962551</v>
      </c>
      <c r="W6826">
        <v>0.3271547327970537</v>
      </c>
      <c r="X6826">
        <v>0.2317001793601205</v>
      </c>
      <c r="Y6826">
        <v>0.14656728414885339</v>
      </c>
      <c r="Z6826">
        <v>7.6951930697550422E-2</v>
      </c>
      <c r="AA6826">
        <v>5.6970455866464487E-2</v>
      </c>
      <c r="AB6826" s="7">
        <f t="shared" si="318"/>
        <v>2.7453465691108603</v>
      </c>
      <c r="AC6826">
        <f>INDEX(SHELF_days!$C$2:$C$289,MATCH(A6826&amp;"|"&amp;C6826,SHELF_days!$D$2:$D$289,0))</f>
        <v>111</v>
      </c>
      <c r="AD6826" s="8">
        <f t="shared" si="319"/>
        <v>304.7334691713055</v>
      </c>
      <c r="AE6826" s="7">
        <f t="shared" si="320"/>
        <v>0.36208595867962551</v>
      </c>
    </row>
    <row r="6827" spans="1:31" x14ac:dyDescent="0.45">
      <c r="A6827" t="s">
        <v>100</v>
      </c>
      <c r="B6827" t="s">
        <v>187</v>
      </c>
      <c r="C6827" t="s">
        <v>137</v>
      </c>
      <c r="D6827">
        <v>4.9452788006849581E-2</v>
      </c>
      <c r="E6827">
        <v>4.5947342601631642E-2</v>
      </c>
      <c r="F6827">
        <v>4.5042947815294179E-2</v>
      </c>
      <c r="G6827">
        <v>4.4799056930507453E-2</v>
      </c>
      <c r="H6827">
        <v>4.4662506972766261E-2</v>
      </c>
      <c r="I6827">
        <v>4.2828125586819352E-2</v>
      </c>
      <c r="J6827">
        <v>4.1860067773826407E-2</v>
      </c>
      <c r="K6827">
        <v>4.4936963344782498E-2</v>
      </c>
      <c r="L6827">
        <v>4.3898821944207161E-2</v>
      </c>
      <c r="M6827">
        <v>4.204798221898283E-2</v>
      </c>
      <c r="N6827">
        <v>4.2884373317756463E-2</v>
      </c>
      <c r="O6827">
        <v>4.9358921214706988E-2</v>
      </c>
      <c r="P6827">
        <v>6.787093568437387E-2</v>
      </c>
      <c r="Q6827">
        <v>8.6099179447158808E-2</v>
      </c>
      <c r="R6827">
        <v>0.10735168826738629</v>
      </c>
      <c r="S6827">
        <v>0.13163180807117331</v>
      </c>
      <c r="T6827">
        <v>0.1622260521791738</v>
      </c>
      <c r="U6827">
        <v>0.21741565658942871</v>
      </c>
      <c r="V6827">
        <v>0.31658320957503172</v>
      </c>
      <c r="W6827">
        <v>0.28292183638311869</v>
      </c>
      <c r="X6827">
        <v>0.19684481239268001</v>
      </c>
      <c r="Y6827">
        <v>0.12741955838138239</v>
      </c>
      <c r="Z6827">
        <v>5.6541358561457408E-2</v>
      </c>
      <c r="AA6827">
        <v>3.9964464982984907E-2</v>
      </c>
      <c r="AB6827" s="7">
        <f t="shared" si="318"/>
        <v>2.3305904582434804</v>
      </c>
      <c r="AC6827">
        <f>INDEX(SHELF_days!$C$2:$C$289,MATCH(A6827&amp;"|"&amp;C6827,SHELF_days!$D$2:$D$289,0))</f>
        <v>62</v>
      </c>
      <c r="AD6827" s="8">
        <f t="shared" si="319"/>
        <v>144.49660841109579</v>
      </c>
      <c r="AE6827" s="7">
        <f t="shared" si="320"/>
        <v>0.31658320957503172</v>
      </c>
    </row>
    <row r="6828" spans="1:31" x14ac:dyDescent="0.45">
      <c r="A6828" t="s">
        <v>100</v>
      </c>
      <c r="B6828" t="s">
        <v>187</v>
      </c>
      <c r="C6828" t="s">
        <v>138</v>
      </c>
      <c r="D6828">
        <v>0.18621302665425599</v>
      </c>
      <c r="E6828">
        <v>0.16591962303389801</v>
      </c>
      <c r="F6828">
        <v>0.1642693881582912</v>
      </c>
      <c r="G6828">
        <v>0.1634059583592761</v>
      </c>
      <c r="H6828">
        <v>0.16327887345379341</v>
      </c>
      <c r="I6828">
        <v>0.16261167770000889</v>
      </c>
      <c r="J6828">
        <v>0.1619444819462246</v>
      </c>
      <c r="K6828">
        <v>0.1619444819462246</v>
      </c>
      <c r="L6828">
        <v>0.1619444819462246</v>
      </c>
      <c r="M6828">
        <v>0.1619444819462246</v>
      </c>
      <c r="N6828">
        <v>0.16523373832342489</v>
      </c>
      <c r="O6828">
        <v>0.1823845938765884</v>
      </c>
      <c r="P6828">
        <v>0.2209464526600905</v>
      </c>
      <c r="Q6828">
        <v>0.33103094869101179</v>
      </c>
      <c r="R6828">
        <v>0.453964102445372</v>
      </c>
      <c r="S6828">
        <v>0.56468215410803813</v>
      </c>
      <c r="T6828">
        <v>0.71067467707267484</v>
      </c>
      <c r="U6828">
        <v>0.93546544812361776</v>
      </c>
      <c r="V6828">
        <v>1</v>
      </c>
      <c r="W6828">
        <v>0.96396236928245338</v>
      </c>
      <c r="X6828">
        <v>0.81512819045330942</v>
      </c>
      <c r="Y6828">
        <v>0.53138871221506323</v>
      </c>
      <c r="Z6828">
        <v>0.29632742501587922</v>
      </c>
      <c r="AA6828">
        <v>0.21434084091849129</v>
      </c>
      <c r="AB6828" s="7">
        <f t="shared" si="318"/>
        <v>9.0390061283304384</v>
      </c>
      <c r="AC6828">
        <f>INDEX(SHELF_days!$C$2:$C$289,MATCH(A6828&amp;"|"&amp;C6828,SHELF_days!$D$2:$D$289,0))</f>
        <v>6</v>
      </c>
      <c r="AD6828" s="8">
        <f t="shared" si="319"/>
        <v>54.23403676998263</v>
      </c>
      <c r="AE6828" s="7">
        <f t="shared" si="320"/>
        <v>1</v>
      </c>
    </row>
    <row r="6829" spans="1:31" x14ac:dyDescent="0.45">
      <c r="A6829" t="s">
        <v>100</v>
      </c>
      <c r="B6829" t="s">
        <v>187</v>
      </c>
      <c r="C6829" t="s">
        <v>139</v>
      </c>
      <c r="D6829">
        <v>1.1580211534471989E-2</v>
      </c>
      <c r="E6829">
        <v>1.012167195747154E-2</v>
      </c>
      <c r="F6829">
        <v>9.8237165908355347E-3</v>
      </c>
      <c r="G6829">
        <v>9.8237165908355347E-3</v>
      </c>
      <c r="H6829">
        <v>9.8237165908355347E-3</v>
      </c>
      <c r="I6829">
        <v>9.8237165908355347E-3</v>
      </c>
      <c r="J6829">
        <v>9.8237165908355347E-3</v>
      </c>
      <c r="K6829">
        <v>2.4393894210393591E-2</v>
      </c>
      <c r="L6829">
        <v>2.4393894210393591E-2</v>
      </c>
      <c r="M6829">
        <v>9.8237165908355347E-3</v>
      </c>
      <c r="N6829">
        <v>9.8237165908355347E-3</v>
      </c>
      <c r="O6829">
        <v>9.8237165908355347E-3</v>
      </c>
      <c r="P6829">
        <v>9.8613614893083654E-3</v>
      </c>
      <c r="Q6829">
        <v>1.033312415314871E-2</v>
      </c>
      <c r="R6829">
        <v>1.033312415314871E-2</v>
      </c>
      <c r="S6829">
        <v>1.3390370482314401E-2</v>
      </c>
      <c r="T6829">
        <v>1.6707927279643271E-2</v>
      </c>
      <c r="U6829">
        <v>4.4770997658207162E-2</v>
      </c>
      <c r="V6829">
        <v>0.12935988548194019</v>
      </c>
      <c r="W6829">
        <v>8.7905643665775746E-2</v>
      </c>
      <c r="X6829">
        <v>4.0053371019803732E-2</v>
      </c>
      <c r="Y6829">
        <v>2.9690611521049279E-2</v>
      </c>
      <c r="Z6829">
        <v>1.4779226949375789E-2</v>
      </c>
      <c r="AA6829">
        <v>1.4779226949375789E-2</v>
      </c>
      <c r="AB6829" s="7">
        <f t="shared" si="318"/>
        <v>0.57104427544250613</v>
      </c>
      <c r="AC6829">
        <f>INDEX(SHELF_days!$C$2:$C$289,MATCH(A6829&amp;"|"&amp;C6829,SHELF_days!$D$2:$D$289,0))</f>
        <v>7</v>
      </c>
      <c r="AD6829" s="8">
        <f t="shared" si="319"/>
        <v>3.9973099280975428</v>
      </c>
      <c r="AE6829" s="7">
        <f t="shared" si="320"/>
        <v>0.12935988548194019</v>
      </c>
    </row>
    <row r="6830" spans="1:31" x14ac:dyDescent="0.45">
      <c r="A6830" t="s">
        <v>100</v>
      </c>
      <c r="B6830" t="s">
        <v>188</v>
      </c>
      <c r="C6830" t="s">
        <v>134</v>
      </c>
      <c r="D6830">
        <v>5.0786458E-2</v>
      </c>
      <c r="E6830">
        <v>3.1782423999999997E-2</v>
      </c>
      <c r="F6830">
        <v>1.1014965999999999E-2</v>
      </c>
      <c r="G6830">
        <v>3.6034550000000002E-3</v>
      </c>
      <c r="H6830">
        <v>1.585094E-3</v>
      </c>
      <c r="I6830">
        <v>5.5560130000000003E-3</v>
      </c>
      <c r="J6830">
        <v>4.0083993999999998E-2</v>
      </c>
      <c r="K6830">
        <v>3.3930512000000003E-2</v>
      </c>
      <c r="L6830">
        <v>1.515099E-2</v>
      </c>
      <c r="M6830">
        <v>8.9085060000000001E-3</v>
      </c>
      <c r="N6830">
        <v>1.765122E-3</v>
      </c>
      <c r="O6830">
        <v>2.506374E-3</v>
      </c>
      <c r="P6830">
        <v>1.728191E-3</v>
      </c>
      <c r="Q6830">
        <v>1.112944E-3</v>
      </c>
      <c r="R6830">
        <v>6.2059500000000004E-4</v>
      </c>
      <c r="S6830">
        <v>6.7935200000000004E-4</v>
      </c>
      <c r="T6830">
        <v>5.7153359999999997E-3</v>
      </c>
      <c r="U6830">
        <v>0.12696126699999999</v>
      </c>
      <c r="V6830">
        <v>0.27549256599999999</v>
      </c>
      <c r="W6830">
        <v>0.269406478</v>
      </c>
      <c r="X6830">
        <v>0.193224695</v>
      </c>
      <c r="Y6830">
        <v>0.12360631699999999</v>
      </c>
      <c r="Z6830">
        <v>8.7957514000000001E-2</v>
      </c>
      <c r="AA6830">
        <v>5.9442808999999999E-2</v>
      </c>
      <c r="AB6830" s="7">
        <f t="shared" si="318"/>
        <v>1.3526219720000001</v>
      </c>
      <c r="AC6830">
        <f>INDEX(SHELF_days!$C$2:$C$289,MATCH(A6830&amp;"|"&amp;C6830,SHELF_days!$D$2:$D$289,0))</f>
        <v>57</v>
      </c>
      <c r="AD6830" s="8">
        <f t="shared" si="319"/>
        <v>77.099452404000004</v>
      </c>
      <c r="AE6830" s="7">
        <f t="shared" si="320"/>
        <v>0.27549256599999999</v>
      </c>
    </row>
    <row r="6831" spans="1:31" x14ac:dyDescent="0.45">
      <c r="A6831" t="s">
        <v>100</v>
      </c>
      <c r="B6831" t="s">
        <v>188</v>
      </c>
      <c r="C6831" t="s">
        <v>135</v>
      </c>
      <c r="D6831">
        <v>0.13406067299999999</v>
      </c>
      <c r="E6831">
        <v>8.9046283000000004E-2</v>
      </c>
      <c r="F6831">
        <v>4.3600997000000002E-2</v>
      </c>
      <c r="G6831">
        <v>2.7674377E-2</v>
      </c>
      <c r="H6831">
        <v>2.2308314999999999E-2</v>
      </c>
      <c r="I6831">
        <v>2.1573643999999999E-2</v>
      </c>
      <c r="J6831">
        <v>3.0020308999999998E-2</v>
      </c>
      <c r="K6831">
        <v>2.1768824999999999E-2</v>
      </c>
      <c r="L6831">
        <v>1.6239916E-2</v>
      </c>
      <c r="M6831">
        <v>1.941714E-3</v>
      </c>
      <c r="N6831">
        <v>1.93389E-3</v>
      </c>
      <c r="O6831">
        <v>1.626768E-3</v>
      </c>
      <c r="P6831">
        <v>1.735835E-3</v>
      </c>
      <c r="Q6831">
        <v>3.3851799999999998E-3</v>
      </c>
      <c r="R6831">
        <v>6.7275149999999999E-3</v>
      </c>
      <c r="S6831">
        <v>1.0700968E-2</v>
      </c>
      <c r="T6831">
        <v>4.1978611999999998E-2</v>
      </c>
      <c r="U6831">
        <v>0.146987383</v>
      </c>
      <c r="V6831">
        <v>0.34077980800000002</v>
      </c>
      <c r="W6831">
        <v>0.376937142</v>
      </c>
      <c r="X6831">
        <v>0.35940015800000003</v>
      </c>
      <c r="Y6831">
        <v>0.20445417799999999</v>
      </c>
      <c r="Z6831">
        <v>0.15712647199999999</v>
      </c>
      <c r="AA6831">
        <v>0.142499985</v>
      </c>
      <c r="AB6831" s="7">
        <f t="shared" si="318"/>
        <v>2.2045089470000003</v>
      </c>
      <c r="AC6831">
        <f>INDEX(SHELF_days!$C$2:$C$289,MATCH(A6831&amp;"|"&amp;C6831,SHELF_days!$D$2:$D$289,0))</f>
        <v>122</v>
      </c>
      <c r="AD6831" s="8">
        <f t="shared" si="319"/>
        <v>268.95009153400002</v>
      </c>
      <c r="AE6831" s="7">
        <f t="shared" si="320"/>
        <v>0.376937142</v>
      </c>
    </row>
    <row r="6832" spans="1:31" x14ac:dyDescent="0.45">
      <c r="A6832" t="s">
        <v>100</v>
      </c>
      <c r="B6832" t="s">
        <v>188</v>
      </c>
      <c r="C6832" t="s">
        <v>136</v>
      </c>
      <c r="D6832">
        <v>8.8022871000000003E-2</v>
      </c>
      <c r="E6832">
        <v>3.9338896999999998E-2</v>
      </c>
      <c r="F6832">
        <v>1.6513903999999999E-2</v>
      </c>
      <c r="G6832">
        <v>9.3123670000000002E-3</v>
      </c>
      <c r="H6832">
        <v>5.4294089999999996E-3</v>
      </c>
      <c r="I6832">
        <v>3.8308270000000002E-3</v>
      </c>
      <c r="J6832">
        <v>3.1176020000000001E-3</v>
      </c>
      <c r="K6832">
        <v>1.2654420000000001E-3</v>
      </c>
      <c r="L6832">
        <v>1.5247700000000001E-4</v>
      </c>
      <c r="M6832">
        <v>2.3472499999999999E-5</v>
      </c>
      <c r="N6832">
        <v>8.3549000000000004E-4</v>
      </c>
      <c r="O6832">
        <v>2.2594698999999999E-2</v>
      </c>
      <c r="P6832">
        <v>0.103146099</v>
      </c>
      <c r="Q6832">
        <v>0.18901916199999999</v>
      </c>
      <c r="R6832">
        <v>0.26780427899999998</v>
      </c>
      <c r="S6832">
        <v>0.35551079000000002</v>
      </c>
      <c r="T6832">
        <v>0.45477053899999997</v>
      </c>
      <c r="U6832">
        <v>0.53128117900000005</v>
      </c>
      <c r="V6832">
        <v>0.58424511599999995</v>
      </c>
      <c r="W6832">
        <v>0.58311645599999995</v>
      </c>
      <c r="X6832">
        <v>0.54844255600000003</v>
      </c>
      <c r="Y6832">
        <v>0.32976280899999999</v>
      </c>
      <c r="Z6832">
        <v>0.16117156899999999</v>
      </c>
      <c r="AA6832">
        <v>0.126893638</v>
      </c>
      <c r="AB6832" s="7">
        <f t="shared" si="318"/>
        <v>4.4256016495000008</v>
      </c>
      <c r="AC6832">
        <f>INDEX(SHELF_days!$C$2:$C$289,MATCH(A6832&amp;"|"&amp;C6832,SHELF_days!$D$2:$D$289,0))</f>
        <v>111</v>
      </c>
      <c r="AD6832" s="8">
        <f t="shared" si="319"/>
        <v>491.24178309450008</v>
      </c>
      <c r="AE6832" s="7">
        <f t="shared" si="320"/>
        <v>0.58424511599999995</v>
      </c>
    </row>
    <row r="6833" spans="1:31" x14ac:dyDescent="0.45">
      <c r="A6833" t="s">
        <v>100</v>
      </c>
      <c r="B6833" t="s">
        <v>188</v>
      </c>
      <c r="C6833" t="s">
        <v>137</v>
      </c>
      <c r="D6833">
        <v>8.7977237E-2</v>
      </c>
      <c r="E6833">
        <v>6.2358662000000002E-2</v>
      </c>
      <c r="F6833">
        <v>2.4154757999999998E-2</v>
      </c>
      <c r="G6833">
        <v>6.2008200000000001E-3</v>
      </c>
      <c r="H6833">
        <v>2.5892609999999998E-3</v>
      </c>
      <c r="I6833">
        <v>1.7163879999999999E-3</v>
      </c>
      <c r="J6833">
        <v>2.3703859999999999E-3</v>
      </c>
      <c r="K6833">
        <v>6.3496050000000004E-3</v>
      </c>
      <c r="L6833">
        <v>7.8345350000000001E-3</v>
      </c>
      <c r="M6833">
        <v>3.3794599999999999E-4</v>
      </c>
      <c r="N6833">
        <v>7.16554E-4</v>
      </c>
      <c r="O6833">
        <v>8.97185E-4</v>
      </c>
      <c r="P6833">
        <v>4.6130989999999998E-3</v>
      </c>
      <c r="Q6833">
        <v>1.2083172999999999E-2</v>
      </c>
      <c r="R6833">
        <v>2.1130801000000001E-2</v>
      </c>
      <c r="S6833">
        <v>3.5839560999999999E-2</v>
      </c>
      <c r="T6833">
        <v>9.8139007E-2</v>
      </c>
      <c r="U6833">
        <v>0.31040896699999998</v>
      </c>
      <c r="V6833">
        <v>0.39753657599999997</v>
      </c>
      <c r="W6833">
        <v>0.41951473099999997</v>
      </c>
      <c r="X6833">
        <v>0.24537431800000001</v>
      </c>
      <c r="Y6833">
        <v>0.15513012700000001</v>
      </c>
      <c r="Z6833">
        <v>0.13819642600000001</v>
      </c>
      <c r="AA6833">
        <v>0.115732038</v>
      </c>
      <c r="AB6833" s="7">
        <f t="shared" si="318"/>
        <v>2.1572021610000003</v>
      </c>
      <c r="AC6833">
        <f>INDEX(SHELF_days!$C$2:$C$289,MATCH(A6833&amp;"|"&amp;C6833,SHELF_days!$D$2:$D$289,0))</f>
        <v>62</v>
      </c>
      <c r="AD6833" s="8">
        <f t="shared" si="319"/>
        <v>133.74653398200002</v>
      </c>
      <c r="AE6833" s="7">
        <f t="shared" si="320"/>
        <v>0.41951473099999997</v>
      </c>
    </row>
    <row r="6834" spans="1:31" x14ac:dyDescent="0.45">
      <c r="A6834" t="s">
        <v>100</v>
      </c>
      <c r="B6834" t="s">
        <v>188</v>
      </c>
      <c r="C6834" t="s">
        <v>138</v>
      </c>
      <c r="D6834">
        <v>0.13153521900000001</v>
      </c>
      <c r="E6834">
        <v>4.0447157999999997E-2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4.31894E-4</v>
      </c>
      <c r="N6834">
        <v>1.847259E-3</v>
      </c>
      <c r="O6834">
        <v>8.3516036000000002E-2</v>
      </c>
      <c r="P6834">
        <v>0.34411565700000002</v>
      </c>
      <c r="Q6834">
        <v>0.453107384</v>
      </c>
      <c r="R6834">
        <v>0.54916916699999996</v>
      </c>
      <c r="S6834">
        <v>0.60615492699999995</v>
      </c>
      <c r="T6834">
        <v>0.634718055</v>
      </c>
      <c r="U6834">
        <v>0.642339514</v>
      </c>
      <c r="V6834">
        <v>0.63900057200000004</v>
      </c>
      <c r="W6834">
        <v>0.63262102600000003</v>
      </c>
      <c r="X6834">
        <v>0.72696997600000002</v>
      </c>
      <c r="Y6834">
        <v>0.67088182699999999</v>
      </c>
      <c r="Z6834">
        <v>0.19429257799999999</v>
      </c>
      <c r="AA6834">
        <v>0.149928018</v>
      </c>
      <c r="AB6834" s="7">
        <f t="shared" si="318"/>
        <v>6.5010762669999993</v>
      </c>
      <c r="AC6834">
        <f>INDEX(SHELF_days!$C$2:$C$289,MATCH(A6834&amp;"|"&amp;C6834,SHELF_days!$D$2:$D$289,0))</f>
        <v>6</v>
      </c>
      <c r="AD6834" s="8">
        <f t="shared" si="319"/>
        <v>39.006457601999998</v>
      </c>
      <c r="AE6834" s="7">
        <f t="shared" si="320"/>
        <v>0.72696997600000002</v>
      </c>
    </row>
    <row r="6835" spans="1:31" x14ac:dyDescent="0.45">
      <c r="A6835" t="s">
        <v>100</v>
      </c>
      <c r="B6835" t="s">
        <v>188</v>
      </c>
      <c r="C6835" t="s">
        <v>139</v>
      </c>
      <c r="D6835">
        <v>4.7638460000000004E-3</v>
      </c>
      <c r="E6835">
        <v>2.657277E-3</v>
      </c>
      <c r="F6835">
        <v>1.847259E-3</v>
      </c>
      <c r="G6835">
        <v>1.847259E-3</v>
      </c>
      <c r="H6835">
        <v>0</v>
      </c>
      <c r="I6835">
        <v>9.4888384000000006E-2</v>
      </c>
      <c r="J6835">
        <v>0.19155291099999999</v>
      </c>
      <c r="K6835">
        <v>0.146151111</v>
      </c>
      <c r="L6835">
        <v>4.3146060000000003E-3</v>
      </c>
      <c r="M6835">
        <v>1.2963766E-2</v>
      </c>
      <c r="N6835">
        <v>3.3450120000000001E-3</v>
      </c>
      <c r="O6835">
        <v>5.2486429999999999E-3</v>
      </c>
      <c r="P6835">
        <v>3.694517E-3</v>
      </c>
      <c r="Q6835">
        <v>0</v>
      </c>
      <c r="R6835">
        <v>0</v>
      </c>
      <c r="S6835">
        <v>0</v>
      </c>
      <c r="T6835">
        <v>4.8895980000000002E-3</v>
      </c>
      <c r="U6835">
        <v>0.20752172499999999</v>
      </c>
      <c r="V6835">
        <v>0.37460496399999998</v>
      </c>
      <c r="W6835">
        <v>0.38503980700000001</v>
      </c>
      <c r="X6835">
        <v>0.33367387599999998</v>
      </c>
      <c r="Y6835">
        <v>0.19894107899999999</v>
      </c>
      <c r="Z6835">
        <v>6.9298214999999996E-2</v>
      </c>
      <c r="AA6835">
        <v>2.0110836E-2</v>
      </c>
      <c r="AB6835" s="7">
        <f t="shared" si="318"/>
        <v>2.0673546910000002</v>
      </c>
      <c r="AC6835">
        <f>INDEX(SHELF_days!$C$2:$C$289,MATCH(A6835&amp;"|"&amp;C6835,SHELF_days!$D$2:$D$289,0))</f>
        <v>7</v>
      </c>
      <c r="AD6835" s="8">
        <f t="shared" si="319"/>
        <v>14.471482837000002</v>
      </c>
      <c r="AE6835" s="7">
        <f t="shared" si="320"/>
        <v>0.38503980700000001</v>
      </c>
    </row>
    <row r="6836" spans="1:31" x14ac:dyDescent="0.45">
      <c r="A6836" t="s">
        <v>100</v>
      </c>
      <c r="B6836" t="s">
        <v>189</v>
      </c>
      <c r="C6836" t="s">
        <v>134</v>
      </c>
      <c r="D6836">
        <v>0.9</v>
      </c>
      <c r="E6836">
        <v>0.9</v>
      </c>
      <c r="F6836">
        <v>0.9</v>
      </c>
      <c r="G6836">
        <v>0.9</v>
      </c>
      <c r="H6836">
        <v>0.9</v>
      </c>
      <c r="I6836">
        <v>0.9</v>
      </c>
      <c r="J6836">
        <v>0.9</v>
      </c>
      <c r="K6836">
        <v>0.9</v>
      </c>
      <c r="L6836">
        <v>0.9</v>
      </c>
      <c r="M6836">
        <v>0.9</v>
      </c>
      <c r="N6836">
        <v>0.9</v>
      </c>
      <c r="O6836">
        <v>0.9</v>
      </c>
      <c r="P6836">
        <v>0.9</v>
      </c>
      <c r="Q6836">
        <v>0.9</v>
      </c>
      <c r="R6836">
        <v>0.9</v>
      </c>
      <c r="S6836">
        <v>0.9</v>
      </c>
      <c r="T6836">
        <v>0.9</v>
      </c>
      <c r="U6836">
        <v>0.9</v>
      </c>
      <c r="V6836">
        <v>0.9</v>
      </c>
      <c r="W6836">
        <v>0.9</v>
      </c>
      <c r="X6836">
        <v>0.9</v>
      </c>
      <c r="Y6836">
        <v>0.9</v>
      </c>
      <c r="Z6836">
        <v>0.9</v>
      </c>
      <c r="AA6836">
        <v>0.9</v>
      </c>
      <c r="AB6836" s="7">
        <f t="shared" si="318"/>
        <v>21.599999999999994</v>
      </c>
      <c r="AC6836">
        <f>INDEX(SHELF_days!$C$2:$C$289,MATCH(A6836&amp;"|"&amp;C6836,SHELF_days!$D$2:$D$289,0))</f>
        <v>57</v>
      </c>
      <c r="AD6836" s="8">
        <f t="shared" si="319"/>
        <v>1231.1999999999996</v>
      </c>
      <c r="AE6836" s="7">
        <f t="shared" si="320"/>
        <v>0.9</v>
      </c>
    </row>
    <row r="6837" spans="1:31" x14ac:dyDescent="0.45">
      <c r="A6837" t="s">
        <v>100</v>
      </c>
      <c r="B6837" t="s">
        <v>189</v>
      </c>
      <c r="C6837" t="s">
        <v>135</v>
      </c>
      <c r="D6837">
        <v>0.9</v>
      </c>
      <c r="E6837">
        <v>0.9</v>
      </c>
      <c r="F6837">
        <v>0.9</v>
      </c>
      <c r="G6837">
        <v>0.9</v>
      </c>
      <c r="H6837">
        <v>0.9</v>
      </c>
      <c r="I6837">
        <v>0.9</v>
      </c>
      <c r="J6837">
        <v>0.9</v>
      </c>
      <c r="K6837">
        <v>0.9</v>
      </c>
      <c r="L6837">
        <v>0.9</v>
      </c>
      <c r="M6837">
        <v>0.9</v>
      </c>
      <c r="N6837">
        <v>0.9</v>
      </c>
      <c r="O6837">
        <v>0.9</v>
      </c>
      <c r="P6837">
        <v>0.9</v>
      </c>
      <c r="Q6837">
        <v>0.9</v>
      </c>
      <c r="R6837">
        <v>0.9</v>
      </c>
      <c r="S6837">
        <v>0.9</v>
      </c>
      <c r="T6837">
        <v>0.9</v>
      </c>
      <c r="U6837">
        <v>0.9</v>
      </c>
      <c r="V6837">
        <v>0.9</v>
      </c>
      <c r="W6837">
        <v>0.9</v>
      </c>
      <c r="X6837">
        <v>0.9</v>
      </c>
      <c r="Y6837">
        <v>0.9</v>
      </c>
      <c r="Z6837">
        <v>0.9</v>
      </c>
      <c r="AA6837">
        <v>0.9</v>
      </c>
      <c r="AB6837" s="7">
        <f t="shared" si="318"/>
        <v>21.599999999999994</v>
      </c>
      <c r="AC6837">
        <f>INDEX(SHELF_days!$C$2:$C$289,MATCH(A6837&amp;"|"&amp;C6837,SHELF_days!$D$2:$D$289,0))</f>
        <v>122</v>
      </c>
      <c r="AD6837" s="8">
        <f t="shared" si="319"/>
        <v>2635.1999999999994</v>
      </c>
      <c r="AE6837" s="7">
        <f t="shared" si="320"/>
        <v>0.9</v>
      </c>
    </row>
    <row r="6838" spans="1:31" x14ac:dyDescent="0.45">
      <c r="A6838" t="s">
        <v>100</v>
      </c>
      <c r="B6838" t="s">
        <v>189</v>
      </c>
      <c r="C6838" t="s">
        <v>136</v>
      </c>
      <c r="D6838">
        <v>0.9</v>
      </c>
      <c r="E6838">
        <v>0.9</v>
      </c>
      <c r="F6838">
        <v>0.9</v>
      </c>
      <c r="G6838">
        <v>0.9</v>
      </c>
      <c r="H6838">
        <v>0.9</v>
      </c>
      <c r="I6838">
        <v>0.9</v>
      </c>
      <c r="J6838">
        <v>0.9</v>
      </c>
      <c r="K6838">
        <v>0.9</v>
      </c>
      <c r="L6838">
        <v>0.9</v>
      </c>
      <c r="M6838">
        <v>0.9</v>
      </c>
      <c r="N6838">
        <v>0.9</v>
      </c>
      <c r="O6838">
        <v>0.9</v>
      </c>
      <c r="P6838">
        <v>0.9</v>
      </c>
      <c r="Q6838">
        <v>0.9</v>
      </c>
      <c r="R6838">
        <v>0.9</v>
      </c>
      <c r="S6838">
        <v>0.9</v>
      </c>
      <c r="T6838">
        <v>0.9</v>
      </c>
      <c r="U6838">
        <v>0.9</v>
      </c>
      <c r="V6838">
        <v>0.9</v>
      </c>
      <c r="W6838">
        <v>0.9</v>
      </c>
      <c r="X6838">
        <v>0.9</v>
      </c>
      <c r="Y6838">
        <v>0.9</v>
      </c>
      <c r="Z6838">
        <v>0.9</v>
      </c>
      <c r="AA6838">
        <v>0.9</v>
      </c>
      <c r="AB6838" s="7">
        <f t="shared" si="318"/>
        <v>21.599999999999994</v>
      </c>
      <c r="AC6838">
        <f>INDEX(SHELF_days!$C$2:$C$289,MATCH(A6838&amp;"|"&amp;C6838,SHELF_days!$D$2:$D$289,0))</f>
        <v>111</v>
      </c>
      <c r="AD6838" s="8">
        <f t="shared" si="319"/>
        <v>2397.5999999999995</v>
      </c>
      <c r="AE6838" s="7">
        <f t="shared" si="320"/>
        <v>0.9</v>
      </c>
    </row>
    <row r="6839" spans="1:31" x14ac:dyDescent="0.45">
      <c r="A6839" t="s">
        <v>100</v>
      </c>
      <c r="B6839" t="s">
        <v>189</v>
      </c>
      <c r="C6839" t="s">
        <v>137</v>
      </c>
      <c r="D6839">
        <v>0.9</v>
      </c>
      <c r="E6839">
        <v>0.9</v>
      </c>
      <c r="F6839">
        <v>0.9</v>
      </c>
      <c r="G6839">
        <v>0.9</v>
      </c>
      <c r="H6839">
        <v>0.9</v>
      </c>
      <c r="I6839">
        <v>0.9</v>
      </c>
      <c r="J6839">
        <v>0.9</v>
      </c>
      <c r="K6839">
        <v>0.9</v>
      </c>
      <c r="L6839">
        <v>0.9</v>
      </c>
      <c r="M6839">
        <v>0.9</v>
      </c>
      <c r="N6839">
        <v>0.9</v>
      </c>
      <c r="O6839">
        <v>0.9</v>
      </c>
      <c r="P6839">
        <v>0.9</v>
      </c>
      <c r="Q6839">
        <v>0.9</v>
      </c>
      <c r="R6839">
        <v>0.9</v>
      </c>
      <c r="S6839">
        <v>0.9</v>
      </c>
      <c r="T6839">
        <v>0.9</v>
      </c>
      <c r="U6839">
        <v>0.9</v>
      </c>
      <c r="V6839">
        <v>0.9</v>
      </c>
      <c r="W6839">
        <v>0.9</v>
      </c>
      <c r="X6839">
        <v>0.9</v>
      </c>
      <c r="Y6839">
        <v>0.9</v>
      </c>
      <c r="Z6839">
        <v>0.9</v>
      </c>
      <c r="AA6839">
        <v>0.9</v>
      </c>
      <c r="AB6839" s="7">
        <f t="shared" si="318"/>
        <v>21.599999999999994</v>
      </c>
      <c r="AC6839">
        <f>INDEX(SHELF_days!$C$2:$C$289,MATCH(A6839&amp;"|"&amp;C6839,SHELF_days!$D$2:$D$289,0))</f>
        <v>62</v>
      </c>
      <c r="AD6839" s="8">
        <f t="shared" si="319"/>
        <v>1339.1999999999996</v>
      </c>
      <c r="AE6839" s="7">
        <f t="shared" si="320"/>
        <v>0.9</v>
      </c>
    </row>
    <row r="6840" spans="1:31" x14ac:dyDescent="0.45">
      <c r="A6840" t="s">
        <v>100</v>
      </c>
      <c r="B6840" t="s">
        <v>189</v>
      </c>
      <c r="C6840" t="s">
        <v>138</v>
      </c>
      <c r="D6840">
        <v>0.9</v>
      </c>
      <c r="E6840">
        <v>0.9</v>
      </c>
      <c r="F6840">
        <v>0.9</v>
      </c>
      <c r="G6840">
        <v>0.9</v>
      </c>
      <c r="H6840">
        <v>0.9</v>
      </c>
      <c r="I6840">
        <v>0.9</v>
      </c>
      <c r="J6840">
        <v>0.9</v>
      </c>
      <c r="K6840">
        <v>0.9</v>
      </c>
      <c r="L6840">
        <v>0.9</v>
      </c>
      <c r="M6840">
        <v>0.9</v>
      </c>
      <c r="N6840">
        <v>0.9</v>
      </c>
      <c r="O6840">
        <v>0.9</v>
      </c>
      <c r="P6840">
        <v>0.9</v>
      </c>
      <c r="Q6840">
        <v>0.9</v>
      </c>
      <c r="R6840">
        <v>0.9</v>
      </c>
      <c r="S6840">
        <v>0.9</v>
      </c>
      <c r="T6840">
        <v>0.9</v>
      </c>
      <c r="U6840">
        <v>0.9</v>
      </c>
      <c r="V6840">
        <v>0.9</v>
      </c>
      <c r="W6840">
        <v>0.9</v>
      </c>
      <c r="X6840">
        <v>0.9</v>
      </c>
      <c r="Y6840">
        <v>0.9</v>
      </c>
      <c r="Z6840">
        <v>0.9</v>
      </c>
      <c r="AA6840">
        <v>0.9</v>
      </c>
      <c r="AB6840" s="7">
        <f t="shared" si="318"/>
        <v>21.599999999999994</v>
      </c>
      <c r="AC6840">
        <f>INDEX(SHELF_days!$C$2:$C$289,MATCH(A6840&amp;"|"&amp;C6840,SHELF_days!$D$2:$D$289,0))</f>
        <v>6</v>
      </c>
      <c r="AD6840" s="8">
        <f t="shared" si="319"/>
        <v>129.59999999999997</v>
      </c>
      <c r="AE6840" s="7">
        <f t="shared" si="320"/>
        <v>0.9</v>
      </c>
    </row>
    <row r="6841" spans="1:31" x14ac:dyDescent="0.45">
      <c r="A6841" t="s">
        <v>100</v>
      </c>
      <c r="B6841" t="s">
        <v>189</v>
      </c>
      <c r="C6841" t="s">
        <v>139</v>
      </c>
      <c r="D6841">
        <v>0.9</v>
      </c>
      <c r="E6841">
        <v>0.9</v>
      </c>
      <c r="F6841">
        <v>0.9</v>
      </c>
      <c r="G6841">
        <v>0.9</v>
      </c>
      <c r="H6841">
        <v>0.9</v>
      </c>
      <c r="I6841">
        <v>0.9</v>
      </c>
      <c r="J6841">
        <v>0.9</v>
      </c>
      <c r="K6841">
        <v>0.9</v>
      </c>
      <c r="L6841">
        <v>0.9</v>
      </c>
      <c r="M6841">
        <v>0.9</v>
      </c>
      <c r="N6841">
        <v>0.9</v>
      </c>
      <c r="O6841">
        <v>0.9</v>
      </c>
      <c r="P6841">
        <v>0.9</v>
      </c>
      <c r="Q6841">
        <v>0.9</v>
      </c>
      <c r="R6841">
        <v>0.9</v>
      </c>
      <c r="S6841">
        <v>0.9</v>
      </c>
      <c r="T6841">
        <v>0.9</v>
      </c>
      <c r="U6841">
        <v>0.9</v>
      </c>
      <c r="V6841">
        <v>0.9</v>
      </c>
      <c r="W6841">
        <v>0.9</v>
      </c>
      <c r="X6841">
        <v>0.9</v>
      </c>
      <c r="Y6841">
        <v>0.9</v>
      </c>
      <c r="Z6841">
        <v>0.9</v>
      </c>
      <c r="AA6841">
        <v>0.9</v>
      </c>
      <c r="AB6841" s="7">
        <f t="shared" si="318"/>
        <v>21.599999999999994</v>
      </c>
      <c r="AC6841">
        <f>INDEX(SHELF_days!$C$2:$C$289,MATCH(A6841&amp;"|"&amp;C6841,SHELF_days!$D$2:$D$289,0))</f>
        <v>7</v>
      </c>
      <c r="AD6841" s="8">
        <f t="shared" si="319"/>
        <v>151.19999999999996</v>
      </c>
      <c r="AE6841" s="7">
        <f t="shared" si="320"/>
        <v>0.9</v>
      </c>
    </row>
    <row r="6842" spans="1:31" x14ac:dyDescent="0.45">
      <c r="A6842" t="s">
        <v>100</v>
      </c>
      <c r="B6842" t="s">
        <v>190</v>
      </c>
      <c r="C6842" t="s">
        <v>134</v>
      </c>
      <c r="D6842">
        <v>0</v>
      </c>
      <c r="E6842">
        <v>0</v>
      </c>
      <c r="F6842">
        <v>0</v>
      </c>
      <c r="G6842">
        <v>1.015269655620533E-4</v>
      </c>
      <c r="H6842">
        <v>4.4773391812865486E-3</v>
      </c>
      <c r="I6842">
        <v>1.7533706952566602E-2</v>
      </c>
      <c r="J6842">
        <v>0.2496751137102014</v>
      </c>
      <c r="K6842">
        <v>0.38329475308641969</v>
      </c>
      <c r="L6842">
        <v>0.44562215724496418</v>
      </c>
      <c r="M6842">
        <v>0.4509218648473034</v>
      </c>
      <c r="N6842">
        <v>0.45379507797270952</v>
      </c>
      <c r="O6842">
        <v>0.4348399935022742</v>
      </c>
      <c r="P6842">
        <v>0.42759096816114361</v>
      </c>
      <c r="Q6842">
        <v>0.51475186809616635</v>
      </c>
      <c r="R6842">
        <v>0.48554256010396363</v>
      </c>
      <c r="S6842">
        <v>0.3255969785575048</v>
      </c>
      <c r="T6842">
        <v>0.1214770142949968</v>
      </c>
      <c r="U6842">
        <v>4.8966455490578292E-2</v>
      </c>
      <c r="V6842">
        <v>3.9595516569200778E-3</v>
      </c>
      <c r="W6842">
        <v>0</v>
      </c>
      <c r="X6842">
        <v>0</v>
      </c>
      <c r="Y6842">
        <v>0</v>
      </c>
      <c r="Z6842">
        <v>0</v>
      </c>
      <c r="AA6842">
        <v>0</v>
      </c>
      <c r="AB6842" s="7">
        <f t="shared" si="318"/>
        <v>4.3681469298245617</v>
      </c>
      <c r="AC6842">
        <f>INDEX(SHELF_days!$C$2:$C$289,MATCH(A6842&amp;"|"&amp;C6842,SHELF_days!$D$2:$D$289,0))</f>
        <v>57</v>
      </c>
      <c r="AD6842" s="8">
        <f t="shared" si="319"/>
        <v>248.984375</v>
      </c>
      <c r="AE6842" s="7">
        <f t="shared" si="320"/>
        <v>0.51475186809616635</v>
      </c>
    </row>
    <row r="6843" spans="1:31" x14ac:dyDescent="0.45">
      <c r="A6843" t="s">
        <v>100</v>
      </c>
      <c r="B6843" t="s">
        <v>190</v>
      </c>
      <c r="C6843" t="s">
        <v>135</v>
      </c>
      <c r="D6843">
        <v>0</v>
      </c>
      <c r="E6843">
        <v>0</v>
      </c>
      <c r="F6843">
        <v>0</v>
      </c>
      <c r="G6843">
        <v>2.0871281117182749E-4</v>
      </c>
      <c r="H6843">
        <v>6.0574149969641767E-3</v>
      </c>
      <c r="I6843">
        <v>1.8959661505768059E-2</v>
      </c>
      <c r="J6843">
        <v>0.1877371736490589</v>
      </c>
      <c r="K6843">
        <v>0.27438619459623559</v>
      </c>
      <c r="L6843">
        <v>0.32647427140254998</v>
      </c>
      <c r="M6843">
        <v>0.34017816484517299</v>
      </c>
      <c r="N6843">
        <v>0.33197195658773532</v>
      </c>
      <c r="O6843">
        <v>0.3235238312082574</v>
      </c>
      <c r="P6843">
        <v>0.30815972222222221</v>
      </c>
      <c r="Q6843">
        <v>0.33199093047966</v>
      </c>
      <c r="R6843">
        <v>0.27847506830601088</v>
      </c>
      <c r="S6843">
        <v>0.1998235428051002</v>
      </c>
      <c r="T6843">
        <v>0.1291505388585307</v>
      </c>
      <c r="U6843">
        <v>7.542596387370977E-2</v>
      </c>
      <c r="V6843">
        <v>8.1255692167577411E-3</v>
      </c>
      <c r="W6843">
        <v>0</v>
      </c>
      <c r="X6843">
        <v>0</v>
      </c>
      <c r="Y6843">
        <v>0</v>
      </c>
      <c r="Z6843">
        <v>0</v>
      </c>
      <c r="AA6843">
        <v>0</v>
      </c>
      <c r="AB6843" s="7">
        <f t="shared" si="318"/>
        <v>3.1406487173649058</v>
      </c>
      <c r="AC6843">
        <f>INDEX(SHELF_days!$C$2:$C$289,MATCH(A6843&amp;"|"&amp;C6843,SHELF_days!$D$2:$D$289,0))</f>
        <v>122</v>
      </c>
      <c r="AD6843" s="8">
        <f t="shared" si="319"/>
        <v>383.15914351851853</v>
      </c>
      <c r="AE6843" s="7">
        <f t="shared" si="320"/>
        <v>0.34017816484517299</v>
      </c>
    </row>
    <row r="6844" spans="1:31" x14ac:dyDescent="0.45">
      <c r="A6844" t="s">
        <v>100</v>
      </c>
      <c r="B6844" t="s">
        <v>190</v>
      </c>
      <c r="C6844" t="s">
        <v>136</v>
      </c>
      <c r="D6844">
        <v>0</v>
      </c>
      <c r="E6844">
        <v>0</v>
      </c>
      <c r="F6844">
        <v>0</v>
      </c>
      <c r="G6844">
        <v>1.1469803136469799E-4</v>
      </c>
      <c r="H6844">
        <v>5.0779946613279938E-3</v>
      </c>
      <c r="I6844">
        <v>1.6109859859859861E-2</v>
      </c>
      <c r="J6844">
        <v>0.16512345679012341</v>
      </c>
      <c r="K6844">
        <v>0.28209459459459463</v>
      </c>
      <c r="L6844">
        <v>0.36278465965965973</v>
      </c>
      <c r="M6844">
        <v>0.38783575241908569</v>
      </c>
      <c r="N6844">
        <v>0.38788788788788792</v>
      </c>
      <c r="O6844">
        <v>0.38056285452118782</v>
      </c>
      <c r="P6844">
        <v>0.38255964297630962</v>
      </c>
      <c r="Q6844">
        <v>0.43868868868868871</v>
      </c>
      <c r="R6844">
        <v>0.36680951785118449</v>
      </c>
      <c r="S6844">
        <v>0.22410952619285951</v>
      </c>
      <c r="T6844">
        <v>0.1206571154487821</v>
      </c>
      <c r="U6844">
        <v>6.9981439773106432E-2</v>
      </c>
      <c r="V6844">
        <v>5.6984067400734067E-3</v>
      </c>
      <c r="W6844">
        <v>0</v>
      </c>
      <c r="X6844">
        <v>0</v>
      </c>
      <c r="Y6844">
        <v>0</v>
      </c>
      <c r="Z6844">
        <v>0</v>
      </c>
      <c r="AA6844">
        <v>0</v>
      </c>
      <c r="AB6844" s="7">
        <f t="shared" si="318"/>
        <v>3.5960960960960957</v>
      </c>
      <c r="AC6844">
        <f>INDEX(SHELF_days!$C$2:$C$289,MATCH(A6844&amp;"|"&amp;C6844,SHELF_days!$D$2:$D$289,0))</f>
        <v>111</v>
      </c>
      <c r="AD6844" s="8">
        <f t="shared" si="319"/>
        <v>399.16666666666663</v>
      </c>
      <c r="AE6844" s="7">
        <f t="shared" si="320"/>
        <v>0.43868868868868871</v>
      </c>
    </row>
    <row r="6845" spans="1:31" x14ac:dyDescent="0.45">
      <c r="A6845" t="s">
        <v>100</v>
      </c>
      <c r="B6845" t="s">
        <v>190</v>
      </c>
      <c r="C6845" t="s">
        <v>137</v>
      </c>
      <c r="D6845">
        <v>0</v>
      </c>
      <c r="E6845">
        <v>0</v>
      </c>
      <c r="F6845">
        <v>0</v>
      </c>
      <c r="G6845">
        <v>1.120071684587814E-4</v>
      </c>
      <c r="H6845">
        <v>5.4136798088410994E-3</v>
      </c>
      <c r="I6845">
        <v>2.0347968936678611E-2</v>
      </c>
      <c r="J6845">
        <v>0.22243690262843491</v>
      </c>
      <c r="K6845">
        <v>0.32212328255675032</v>
      </c>
      <c r="L6845">
        <v>0.37393593189964153</v>
      </c>
      <c r="M6845">
        <v>0.38346587514934288</v>
      </c>
      <c r="N6845">
        <v>0.3572001941457586</v>
      </c>
      <c r="O6845">
        <v>0.37908826164874548</v>
      </c>
      <c r="P6845">
        <v>0.36539538530465943</v>
      </c>
      <c r="Q6845">
        <v>0.39798013739546001</v>
      </c>
      <c r="R6845">
        <v>0.35117047491039421</v>
      </c>
      <c r="S6845">
        <v>0.27596699522102752</v>
      </c>
      <c r="T6845">
        <v>0.16543458781362011</v>
      </c>
      <c r="U6845">
        <v>9.4860737753882915E-2</v>
      </c>
      <c r="V6845">
        <v>6.9351105137395452E-3</v>
      </c>
      <c r="W6845">
        <v>0</v>
      </c>
      <c r="X6845">
        <v>0</v>
      </c>
      <c r="Y6845">
        <v>0</v>
      </c>
      <c r="Z6845">
        <v>0</v>
      </c>
      <c r="AA6845">
        <v>0</v>
      </c>
      <c r="AB6845" s="7">
        <f t="shared" si="318"/>
        <v>3.7218675328554367</v>
      </c>
      <c r="AC6845">
        <f>INDEX(SHELF_days!$C$2:$C$289,MATCH(A6845&amp;"|"&amp;C6845,SHELF_days!$D$2:$D$289,0))</f>
        <v>62</v>
      </c>
      <c r="AD6845" s="8">
        <f t="shared" si="319"/>
        <v>230.75578703703707</v>
      </c>
      <c r="AE6845" s="7">
        <f t="shared" si="320"/>
        <v>0.39798013739546001</v>
      </c>
    </row>
    <row r="6846" spans="1:31" x14ac:dyDescent="0.45">
      <c r="A6846" t="s">
        <v>100</v>
      </c>
      <c r="B6846" t="s">
        <v>190</v>
      </c>
      <c r="C6846" t="s">
        <v>138</v>
      </c>
      <c r="D6846">
        <v>0</v>
      </c>
      <c r="E6846">
        <v>0</v>
      </c>
      <c r="F6846">
        <v>0</v>
      </c>
      <c r="G6846">
        <v>0</v>
      </c>
      <c r="H6846">
        <v>9.3557098765432098E-3</v>
      </c>
      <c r="I6846">
        <v>3.9737654320987657E-2</v>
      </c>
      <c r="J6846">
        <v>0.36381172839506171</v>
      </c>
      <c r="K6846">
        <v>0.34510030864197527</v>
      </c>
      <c r="L6846">
        <v>0.37355324074074081</v>
      </c>
      <c r="M6846">
        <v>0.39130015432098758</v>
      </c>
      <c r="N6846">
        <v>0.40354938271604929</v>
      </c>
      <c r="O6846">
        <v>0.36786265432098758</v>
      </c>
      <c r="P6846">
        <v>0.30690586419753091</v>
      </c>
      <c r="Q6846">
        <v>0.19945987654320979</v>
      </c>
      <c r="R6846">
        <v>0.22077546296296291</v>
      </c>
      <c r="S6846">
        <v>0.121141975308642</v>
      </c>
      <c r="T6846">
        <v>8.6709104938271594E-2</v>
      </c>
      <c r="U6846">
        <v>6.5104166666666671E-2</v>
      </c>
      <c r="V6846">
        <v>4.8225308641975311E-4</v>
      </c>
      <c r="W6846">
        <v>0</v>
      </c>
      <c r="X6846">
        <v>0</v>
      </c>
      <c r="Y6846">
        <v>0</v>
      </c>
      <c r="Z6846">
        <v>0</v>
      </c>
      <c r="AA6846">
        <v>0</v>
      </c>
      <c r="AB6846" s="7">
        <f t="shared" si="318"/>
        <v>3.2948495370370363</v>
      </c>
      <c r="AC6846">
        <f>INDEX(SHELF_days!$C$2:$C$289,MATCH(A6846&amp;"|"&amp;C6846,SHELF_days!$D$2:$D$289,0))</f>
        <v>6</v>
      </c>
      <c r="AD6846" s="8">
        <f t="shared" si="319"/>
        <v>19.769097222222218</v>
      </c>
      <c r="AE6846" s="7">
        <f t="shared" si="320"/>
        <v>0.40354938271604929</v>
      </c>
    </row>
    <row r="6847" spans="1:31" x14ac:dyDescent="0.45">
      <c r="A6847" t="s">
        <v>100</v>
      </c>
      <c r="B6847" t="s">
        <v>190</v>
      </c>
      <c r="C6847" t="s">
        <v>139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1.736111111111111E-3</v>
      </c>
      <c r="K6847">
        <v>0.1020998677248677</v>
      </c>
      <c r="L6847">
        <v>0.20800264550264549</v>
      </c>
      <c r="M6847">
        <v>0.22478505291005291</v>
      </c>
      <c r="N6847">
        <v>0.1966765873015873</v>
      </c>
      <c r="O6847">
        <v>0.19088955026455029</v>
      </c>
      <c r="P6847">
        <v>0.21213624338624329</v>
      </c>
      <c r="Q6847">
        <v>0.36615410052910052</v>
      </c>
      <c r="R6847">
        <v>0.21213624338624329</v>
      </c>
      <c r="S6847">
        <v>7.8538359788359775E-3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 s="7">
        <f t="shared" si="318"/>
        <v>1.7224702380952379</v>
      </c>
      <c r="AC6847">
        <f>INDEX(SHELF_days!$C$2:$C$289,MATCH(A6847&amp;"|"&amp;C6847,SHELF_days!$D$2:$D$289,0))</f>
        <v>7</v>
      </c>
      <c r="AD6847" s="8">
        <f t="shared" si="319"/>
        <v>12.057291666666666</v>
      </c>
      <c r="AE6847" s="7">
        <f t="shared" si="320"/>
        <v>0.36615410052910052</v>
      </c>
    </row>
    <row r="6848" spans="1:31" x14ac:dyDescent="0.45">
      <c r="A6848" t="s">
        <v>100</v>
      </c>
      <c r="B6848" t="s">
        <v>191</v>
      </c>
      <c r="C6848" t="s">
        <v>134</v>
      </c>
      <c r="D6848">
        <v>0</v>
      </c>
      <c r="E6848">
        <v>0</v>
      </c>
      <c r="F6848">
        <v>0</v>
      </c>
      <c r="G6848">
        <v>3.9040205481927849E-4</v>
      </c>
      <c r="H6848">
        <v>2.1194722081372928E-2</v>
      </c>
      <c r="I6848">
        <v>0.1063537387233992</v>
      </c>
      <c r="J6848">
        <v>0.25689482580937001</v>
      </c>
      <c r="K6848">
        <v>0.39764504031000453</v>
      </c>
      <c r="L6848">
        <v>0.46964339820930717</v>
      </c>
      <c r="M6848">
        <v>0.47778019893080381</v>
      </c>
      <c r="N6848">
        <v>0.47470835118367322</v>
      </c>
      <c r="O6848">
        <v>0.45779777796702747</v>
      </c>
      <c r="P6848">
        <v>0.45362664022343208</v>
      </c>
      <c r="Q6848">
        <v>0.45989362057710997</v>
      </c>
      <c r="R6848">
        <v>0.44115432194578458</v>
      </c>
      <c r="S6848">
        <v>0.32443438129310509</v>
      </c>
      <c r="T6848">
        <v>0.1418905994502383</v>
      </c>
      <c r="U6848">
        <v>3.600945268793608E-2</v>
      </c>
      <c r="V6848">
        <v>4.4485286772828307E-3</v>
      </c>
      <c r="W6848">
        <v>0</v>
      </c>
      <c r="X6848">
        <v>0</v>
      </c>
      <c r="Y6848">
        <v>0</v>
      </c>
      <c r="Z6848">
        <v>0</v>
      </c>
      <c r="AA6848">
        <v>0</v>
      </c>
      <c r="AB6848" s="7">
        <f t="shared" si="318"/>
        <v>4.5238660001246647</v>
      </c>
      <c r="AC6848">
        <f>INDEX(SHELF_days!$C$2:$C$289,MATCH(A6848&amp;"|"&amp;C6848,SHELF_days!$D$2:$D$289,0))</f>
        <v>57</v>
      </c>
      <c r="AD6848" s="8">
        <f t="shared" si="319"/>
        <v>257.86036200710589</v>
      </c>
      <c r="AE6848" s="7">
        <f t="shared" si="320"/>
        <v>0.47778019893080381</v>
      </c>
    </row>
    <row r="6849" spans="1:31" x14ac:dyDescent="0.45">
      <c r="A6849" t="s">
        <v>100</v>
      </c>
      <c r="B6849" t="s">
        <v>191</v>
      </c>
      <c r="C6849" t="s">
        <v>135</v>
      </c>
      <c r="D6849">
        <v>0</v>
      </c>
      <c r="E6849">
        <v>0</v>
      </c>
      <c r="F6849">
        <v>0</v>
      </c>
      <c r="G6849">
        <v>7.5840399173909021E-4</v>
      </c>
      <c r="H6849">
        <v>2.860815057446188E-2</v>
      </c>
      <c r="I6849">
        <v>0.1073285649068738</v>
      </c>
      <c r="J6849">
        <v>0.20173066177733379</v>
      </c>
      <c r="K6849">
        <v>0.29190873641532289</v>
      </c>
      <c r="L6849">
        <v>0.3476274296818252</v>
      </c>
      <c r="M6849">
        <v>0.36417791679268829</v>
      </c>
      <c r="N6849">
        <v>0.35726108038701732</v>
      </c>
      <c r="O6849">
        <v>0.34977784100017401</v>
      </c>
      <c r="P6849">
        <v>0.33606416882043622</v>
      </c>
      <c r="Q6849">
        <v>0.32109289002148539</v>
      </c>
      <c r="R6849">
        <v>0.28375349349149559</v>
      </c>
      <c r="S6849">
        <v>0.2201963589686014</v>
      </c>
      <c r="T6849">
        <v>0.14784557816174501</v>
      </c>
      <c r="U6849">
        <v>6.4877141470541397E-2</v>
      </c>
      <c r="V6849">
        <v>7.9296417364112456E-3</v>
      </c>
      <c r="W6849">
        <v>0</v>
      </c>
      <c r="X6849">
        <v>0</v>
      </c>
      <c r="Y6849">
        <v>0</v>
      </c>
      <c r="Z6849">
        <v>0</v>
      </c>
      <c r="AA6849">
        <v>0</v>
      </c>
      <c r="AB6849" s="7">
        <f t="shared" si="318"/>
        <v>3.4309380581981532</v>
      </c>
      <c r="AC6849">
        <f>INDEX(SHELF_days!$C$2:$C$289,MATCH(A6849&amp;"|"&amp;C6849,SHELF_days!$D$2:$D$289,0))</f>
        <v>122</v>
      </c>
      <c r="AD6849" s="8">
        <f t="shared" si="319"/>
        <v>418.57444310017468</v>
      </c>
      <c r="AE6849" s="7">
        <f t="shared" si="320"/>
        <v>0.36417791679268829</v>
      </c>
    </row>
    <row r="6850" spans="1:31" x14ac:dyDescent="0.45">
      <c r="A6850" t="s">
        <v>100</v>
      </c>
      <c r="B6850" t="s">
        <v>191</v>
      </c>
      <c r="C6850" t="s">
        <v>136</v>
      </c>
      <c r="D6850">
        <v>0</v>
      </c>
      <c r="E6850">
        <v>0</v>
      </c>
      <c r="F6850">
        <v>0</v>
      </c>
      <c r="G6850">
        <v>4.1150486859329352E-4</v>
      </c>
      <c r="H6850">
        <v>2.4025553481716141E-2</v>
      </c>
      <c r="I6850">
        <v>9.2535838399056006E-2</v>
      </c>
      <c r="J6850">
        <v>0.18044488487815921</v>
      </c>
      <c r="K6850">
        <v>0.29705903379336629</v>
      </c>
      <c r="L6850">
        <v>0.38119067660692091</v>
      </c>
      <c r="M6850">
        <v>0.40560663214345632</v>
      </c>
      <c r="N6850">
        <v>0.40278940650462519</v>
      </c>
      <c r="O6850">
        <v>0.3943219024778018</v>
      </c>
      <c r="P6850">
        <v>0.3988115261082234</v>
      </c>
      <c r="Q6850">
        <v>0.39646911377930782</v>
      </c>
      <c r="R6850">
        <v>0.34787988506463807</v>
      </c>
      <c r="S6850">
        <v>0.2332335735338579</v>
      </c>
      <c r="T6850">
        <v>0.136730406145287</v>
      </c>
      <c r="U6850">
        <v>5.4424156723184812E-2</v>
      </c>
      <c r="V6850">
        <v>5.4286988433653724E-3</v>
      </c>
      <c r="W6850">
        <v>0</v>
      </c>
      <c r="X6850">
        <v>0</v>
      </c>
      <c r="Y6850">
        <v>0</v>
      </c>
      <c r="Z6850">
        <v>0</v>
      </c>
      <c r="AA6850">
        <v>0</v>
      </c>
      <c r="AB6850" s="7">
        <f t="shared" ref="AB6850:AB6913" si="321">SUM(D6850:AA6850)</f>
        <v>3.7513627933515594</v>
      </c>
      <c r="AC6850">
        <f>INDEX(SHELF_days!$C$2:$C$289,MATCH(A6850&amp;"|"&amp;C6850,SHELF_days!$D$2:$D$289,0))</f>
        <v>111</v>
      </c>
      <c r="AD6850" s="8">
        <f t="shared" ref="AD6850:AD6913" si="322">AB6850*AC6850</f>
        <v>416.40127006202312</v>
      </c>
      <c r="AE6850" s="7">
        <f t="shared" ref="AE6850:AE6913" si="323">MAX(D6850:AA6850)</f>
        <v>0.40560663214345632</v>
      </c>
    </row>
    <row r="6851" spans="1:31" x14ac:dyDescent="0.45">
      <c r="A6851" t="s">
        <v>100</v>
      </c>
      <c r="B6851" t="s">
        <v>191</v>
      </c>
      <c r="C6851" t="s">
        <v>137</v>
      </c>
      <c r="D6851">
        <v>0</v>
      </c>
      <c r="E6851">
        <v>0</v>
      </c>
      <c r="F6851">
        <v>0</v>
      </c>
      <c r="G6851">
        <v>3.6836322914399661E-4</v>
      </c>
      <c r="H6851">
        <v>2.4784233673688389E-2</v>
      </c>
      <c r="I6851">
        <v>0.11318196345724391</v>
      </c>
      <c r="J6851">
        <v>0.2429497174369713</v>
      </c>
      <c r="K6851">
        <v>0.34604419554227189</v>
      </c>
      <c r="L6851">
        <v>0.39887126068592249</v>
      </c>
      <c r="M6851">
        <v>0.41154673385287738</v>
      </c>
      <c r="N6851">
        <v>0.39072948880073982</v>
      </c>
      <c r="O6851">
        <v>0.40403779110494209</v>
      </c>
      <c r="P6851">
        <v>0.397322246081317</v>
      </c>
      <c r="Q6851">
        <v>0.39129620146096128</v>
      </c>
      <c r="R6851">
        <v>0.35481879656470189</v>
      </c>
      <c r="S6851">
        <v>0.28713441451224347</v>
      </c>
      <c r="T6851">
        <v>0.1802146259504476</v>
      </c>
      <c r="U6851">
        <v>6.5596990420642473E-2</v>
      </c>
      <c r="V6851">
        <v>6.4416339045180937E-3</v>
      </c>
      <c r="W6851">
        <v>0</v>
      </c>
      <c r="X6851">
        <v>0</v>
      </c>
      <c r="Y6851">
        <v>0</v>
      </c>
      <c r="Z6851">
        <v>0</v>
      </c>
      <c r="AA6851">
        <v>0</v>
      </c>
      <c r="AB6851" s="7">
        <f t="shared" si="321"/>
        <v>4.0153386566786331</v>
      </c>
      <c r="AC6851">
        <f>INDEX(SHELF_days!$C$2:$C$289,MATCH(A6851&amp;"|"&amp;C6851,SHELF_days!$D$2:$D$289,0))</f>
        <v>62</v>
      </c>
      <c r="AD6851" s="8">
        <f t="shared" si="322"/>
        <v>248.95099671407525</v>
      </c>
      <c r="AE6851" s="7">
        <f t="shared" si="323"/>
        <v>0.41154673385287738</v>
      </c>
    </row>
    <row r="6852" spans="1:31" x14ac:dyDescent="0.45">
      <c r="A6852" t="s">
        <v>100</v>
      </c>
      <c r="B6852" t="s">
        <v>191</v>
      </c>
      <c r="C6852" t="s">
        <v>138</v>
      </c>
      <c r="D6852">
        <v>0</v>
      </c>
      <c r="E6852">
        <v>0</v>
      </c>
      <c r="F6852">
        <v>0</v>
      </c>
      <c r="G6852">
        <v>0</v>
      </c>
      <c r="H6852">
        <v>3.747859726265073E-2</v>
      </c>
      <c r="I6852">
        <v>0.22350517638403691</v>
      </c>
      <c r="J6852">
        <v>0.41968220893072428</v>
      </c>
      <c r="K6852">
        <v>0.4385191080757545</v>
      </c>
      <c r="L6852">
        <v>0.45481839386445932</v>
      </c>
      <c r="M6852">
        <v>0.46301683701566421</v>
      </c>
      <c r="N6852">
        <v>0.46945847092018228</v>
      </c>
      <c r="O6852">
        <v>0.44213032708283279</v>
      </c>
      <c r="P6852">
        <v>0.38552202913403738</v>
      </c>
      <c r="Q6852">
        <v>0.26371658803042258</v>
      </c>
      <c r="R6852">
        <v>0.26049577107816352</v>
      </c>
      <c r="S6852">
        <v>0.16474966713373551</v>
      </c>
      <c r="T6852">
        <v>0.1169254154183739</v>
      </c>
      <c r="U6852">
        <v>6.1878725688855642E-2</v>
      </c>
      <c r="V6852">
        <v>3.9040205481927849E-4</v>
      </c>
      <c r="W6852">
        <v>0</v>
      </c>
      <c r="X6852">
        <v>0</v>
      </c>
      <c r="Y6852">
        <v>0</v>
      </c>
      <c r="Z6852">
        <v>0</v>
      </c>
      <c r="AA6852">
        <v>0</v>
      </c>
      <c r="AB6852" s="7">
        <f t="shared" si="321"/>
        <v>4.2022877180747127</v>
      </c>
      <c r="AC6852">
        <f>INDEX(SHELF_days!$C$2:$C$289,MATCH(A6852&amp;"|"&amp;C6852,SHELF_days!$D$2:$D$289,0))</f>
        <v>6</v>
      </c>
      <c r="AD6852" s="8">
        <f t="shared" si="322"/>
        <v>25.213726308448276</v>
      </c>
      <c r="AE6852" s="7">
        <f t="shared" si="323"/>
        <v>0.46945847092018228</v>
      </c>
    </row>
    <row r="6853" spans="1:31" x14ac:dyDescent="0.45">
      <c r="A6853" t="s">
        <v>100</v>
      </c>
      <c r="B6853" t="s">
        <v>191</v>
      </c>
      <c r="C6853" t="s">
        <v>139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9.2023341493115618E-4</v>
      </c>
      <c r="K6853">
        <v>8.2402719427926277E-2</v>
      </c>
      <c r="L6853">
        <v>0.185050573984338</v>
      </c>
      <c r="M6853">
        <v>0.20069454203816761</v>
      </c>
      <c r="N6853">
        <v>0.18304279198812451</v>
      </c>
      <c r="O6853">
        <v>0.18019843416015549</v>
      </c>
      <c r="P6853">
        <v>0.1951731415485807</v>
      </c>
      <c r="Q6853">
        <v>0.24578597936979429</v>
      </c>
      <c r="R6853">
        <v>0.16162645069518131</v>
      </c>
      <c r="S6853">
        <v>3.8482488260757441E-3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 s="7">
        <f t="shared" si="321"/>
        <v>1.438743115453275</v>
      </c>
      <c r="AC6853">
        <f>INDEX(SHELF_days!$C$2:$C$289,MATCH(A6853&amp;"|"&amp;C6853,SHELF_days!$D$2:$D$289,0))</f>
        <v>7</v>
      </c>
      <c r="AD6853" s="8">
        <f t="shared" si="322"/>
        <v>10.071201808172926</v>
      </c>
      <c r="AE6853" s="7">
        <f t="shared" si="323"/>
        <v>0.24578597936979429</v>
      </c>
    </row>
    <row r="6854" spans="1:31" x14ac:dyDescent="0.45">
      <c r="A6854" t="s">
        <v>100</v>
      </c>
      <c r="B6854" t="s">
        <v>192</v>
      </c>
      <c r="C6854" t="s">
        <v>134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8.5970261053544508E-2</v>
      </c>
      <c r="N6854">
        <v>0.37963217273031902</v>
      </c>
      <c r="O6854">
        <v>0.49887312653179228</v>
      </c>
      <c r="P6854">
        <v>0.49723308211392259</v>
      </c>
      <c r="Q6854">
        <v>0.48343923096635172</v>
      </c>
      <c r="R6854">
        <v>0.47115795283558137</v>
      </c>
      <c r="S6854">
        <v>0.48278741844130069</v>
      </c>
      <c r="T6854">
        <v>0.49201858191351688</v>
      </c>
      <c r="U6854">
        <v>0.44649223672884741</v>
      </c>
      <c r="V6854">
        <v>0.212818103567228</v>
      </c>
      <c r="W6854">
        <v>1.524334553291587E-2</v>
      </c>
      <c r="X6854">
        <v>0</v>
      </c>
      <c r="Y6854">
        <v>0</v>
      </c>
      <c r="Z6854">
        <v>0</v>
      </c>
      <c r="AA6854">
        <v>0</v>
      </c>
      <c r="AB6854" s="7">
        <f t="shared" si="321"/>
        <v>4.06566551241532</v>
      </c>
      <c r="AC6854">
        <f>INDEX(SHELF_days!$C$2:$C$289,MATCH(A6854&amp;"|"&amp;C6854,SHELF_days!$D$2:$D$289,0))</f>
        <v>57</v>
      </c>
      <c r="AD6854" s="8">
        <f t="shared" si="322"/>
        <v>231.74293420767324</v>
      </c>
      <c r="AE6854" s="7">
        <f t="shared" si="323"/>
        <v>0.49887312653179228</v>
      </c>
    </row>
    <row r="6855" spans="1:31" x14ac:dyDescent="0.45">
      <c r="A6855" t="s">
        <v>100</v>
      </c>
      <c r="B6855" t="s">
        <v>192</v>
      </c>
      <c r="C6855" t="s">
        <v>135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7.6376066915914862E-3</v>
      </c>
      <c r="L6855">
        <v>0.18687044568995531</v>
      </c>
      <c r="M6855">
        <v>0.48014337247274769</v>
      </c>
      <c r="N6855">
        <v>0.63047092140796768</v>
      </c>
      <c r="O6855">
        <v>0.67382433915277506</v>
      </c>
      <c r="P6855">
        <v>0.67705711901492183</v>
      </c>
      <c r="Q6855">
        <v>0.67418244180010656</v>
      </c>
      <c r="R6855">
        <v>0.66674031315912219</v>
      </c>
      <c r="S6855">
        <v>0.6665004829457718</v>
      </c>
      <c r="T6855">
        <v>0.66682983882095515</v>
      </c>
      <c r="U6855">
        <v>0.64842040593727601</v>
      </c>
      <c r="V6855">
        <v>0.56803293230217289</v>
      </c>
      <c r="W6855">
        <v>0.3065637915514059</v>
      </c>
      <c r="X6855">
        <v>3.9289445499405343E-2</v>
      </c>
      <c r="Y6855">
        <v>0</v>
      </c>
      <c r="Z6855">
        <v>0</v>
      </c>
      <c r="AA6855">
        <v>0</v>
      </c>
      <c r="AB6855" s="7">
        <f t="shared" si="321"/>
        <v>6.8925634564461751</v>
      </c>
      <c r="AC6855">
        <f>INDEX(SHELF_days!$C$2:$C$289,MATCH(A6855&amp;"|"&amp;C6855,SHELF_days!$D$2:$D$289,0))</f>
        <v>122</v>
      </c>
      <c r="AD6855" s="8">
        <f t="shared" si="322"/>
        <v>840.8927416864334</v>
      </c>
      <c r="AE6855" s="7">
        <f t="shared" si="323"/>
        <v>0.67705711901492183</v>
      </c>
    </row>
    <row r="6856" spans="1:31" x14ac:dyDescent="0.45">
      <c r="A6856" t="s">
        <v>100</v>
      </c>
      <c r="B6856" t="s">
        <v>192</v>
      </c>
      <c r="C6856" t="s">
        <v>136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2.4164508345796872E-2</v>
      </c>
      <c r="L6856">
        <v>0.27575697567568042</v>
      </c>
      <c r="M6856">
        <v>0.51488676849424775</v>
      </c>
      <c r="N6856">
        <v>0.59949294659002661</v>
      </c>
      <c r="O6856">
        <v>0.63012112653058361</v>
      </c>
      <c r="P6856">
        <v>0.63916783485240902</v>
      </c>
      <c r="Q6856">
        <v>0.63841567957142775</v>
      </c>
      <c r="R6856">
        <v>0.63266768459506084</v>
      </c>
      <c r="S6856">
        <v>0.62353064815635084</v>
      </c>
      <c r="T6856">
        <v>0.61337915748186045</v>
      </c>
      <c r="U6856">
        <v>0.59439288214438957</v>
      </c>
      <c r="V6856">
        <v>0.5420651092014821</v>
      </c>
      <c r="W6856">
        <v>0.4000606240630627</v>
      </c>
      <c r="X6856">
        <v>0.11961874586358021</v>
      </c>
      <c r="Y6856">
        <v>2.6056187562860548E-6</v>
      </c>
      <c r="Z6856">
        <v>0</v>
      </c>
      <c r="AA6856">
        <v>0</v>
      </c>
      <c r="AB6856" s="7">
        <f t="shared" si="321"/>
        <v>6.8477232971847135</v>
      </c>
      <c r="AC6856">
        <f>INDEX(SHELF_days!$C$2:$C$289,MATCH(A6856&amp;"|"&amp;C6856,SHELF_days!$D$2:$D$289,0))</f>
        <v>111</v>
      </c>
      <c r="AD6856" s="8">
        <f t="shared" si="322"/>
        <v>760.09728598750326</v>
      </c>
      <c r="AE6856" s="7">
        <f t="shared" si="323"/>
        <v>0.63916783485240902</v>
      </c>
    </row>
    <row r="6857" spans="1:31" x14ac:dyDescent="0.45">
      <c r="A6857" t="s">
        <v>100</v>
      </c>
      <c r="B6857" t="s">
        <v>192</v>
      </c>
      <c r="C6857" t="s">
        <v>137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5.499371960449613E-2</v>
      </c>
      <c r="M6857">
        <v>0.36422206091116532</v>
      </c>
      <c r="N6857">
        <v>0.55216568352257089</v>
      </c>
      <c r="O6857">
        <v>0.58568961715600898</v>
      </c>
      <c r="P6857">
        <v>0.57825967391492872</v>
      </c>
      <c r="Q6857">
        <v>0.5681218520601431</v>
      </c>
      <c r="R6857">
        <v>0.56341217480062511</v>
      </c>
      <c r="S6857">
        <v>0.56827173921122187</v>
      </c>
      <c r="T6857">
        <v>0.569548876837356</v>
      </c>
      <c r="U6857">
        <v>0.52877833300713251</v>
      </c>
      <c r="V6857">
        <v>0.35578626340003522</v>
      </c>
      <c r="W6857">
        <v>7.7412377953458192E-2</v>
      </c>
      <c r="X6857">
        <v>3.2207156430158789E-5</v>
      </c>
      <c r="Y6857">
        <v>0</v>
      </c>
      <c r="Z6857">
        <v>0</v>
      </c>
      <c r="AA6857">
        <v>0</v>
      </c>
      <c r="AB6857" s="7">
        <f t="shared" si="321"/>
        <v>5.3666945795355723</v>
      </c>
      <c r="AC6857">
        <f>INDEX(SHELF_days!$C$2:$C$289,MATCH(A6857&amp;"|"&amp;C6857,SHELF_days!$D$2:$D$289,0))</f>
        <v>62</v>
      </c>
      <c r="AD6857" s="8">
        <f t="shared" si="322"/>
        <v>332.7350639312055</v>
      </c>
      <c r="AE6857" s="7">
        <f t="shared" si="323"/>
        <v>0.58568961715600898</v>
      </c>
    </row>
    <row r="6858" spans="1:31" x14ac:dyDescent="0.45">
      <c r="A6858" t="s">
        <v>100</v>
      </c>
      <c r="B6858" t="s">
        <v>192</v>
      </c>
      <c r="C6858" t="s">
        <v>138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2.7731600423152491E-2</v>
      </c>
      <c r="L6858">
        <v>0.38083723741876979</v>
      </c>
      <c r="M6858">
        <v>0.62248753211425112</v>
      </c>
      <c r="N6858">
        <v>0.69230769230769229</v>
      </c>
      <c r="O6858">
        <v>0.718074656188605</v>
      </c>
      <c r="P6858">
        <v>0.72479975819857945</v>
      </c>
      <c r="Q6858">
        <v>0.72464863231071475</v>
      </c>
      <c r="R6858">
        <v>0.72328849931993344</v>
      </c>
      <c r="S6858">
        <v>0.72570651352576687</v>
      </c>
      <c r="T6858">
        <v>0.7238930028713918</v>
      </c>
      <c r="U6858">
        <v>0.71218074656188601</v>
      </c>
      <c r="V6858">
        <v>0.67311470454888911</v>
      </c>
      <c r="W6858">
        <v>0.55977028865044576</v>
      </c>
      <c r="X6858">
        <v>0.22117273688982919</v>
      </c>
      <c r="Y6858">
        <v>0</v>
      </c>
      <c r="Z6858">
        <v>0</v>
      </c>
      <c r="AA6858">
        <v>0</v>
      </c>
      <c r="AB6858" s="7">
        <f t="shared" si="321"/>
        <v>8.2300136013299063</v>
      </c>
      <c r="AC6858">
        <f>INDEX(SHELF_days!$C$2:$C$289,MATCH(A6858&amp;"|"&amp;C6858,SHELF_days!$D$2:$D$289,0))</f>
        <v>6</v>
      </c>
      <c r="AD6858" s="8">
        <f t="shared" si="322"/>
        <v>49.380081607979434</v>
      </c>
      <c r="AE6858" s="7">
        <f t="shared" si="323"/>
        <v>0.72570651352576687</v>
      </c>
    </row>
    <row r="6859" spans="1:31" x14ac:dyDescent="0.45">
      <c r="A6859" t="s">
        <v>100</v>
      </c>
      <c r="B6859" t="s">
        <v>192</v>
      </c>
      <c r="C6859" t="s">
        <v>139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2.6447030376303459E-3</v>
      </c>
      <c r="N6859">
        <v>0.27588030829681132</v>
      </c>
      <c r="O6859">
        <v>0.35612815475290921</v>
      </c>
      <c r="P6859">
        <v>0.39020704246637439</v>
      </c>
      <c r="Q6859">
        <v>0.4112135408795527</v>
      </c>
      <c r="R6859">
        <v>0.42511712256309497</v>
      </c>
      <c r="S6859">
        <v>0.48556747770893149</v>
      </c>
      <c r="T6859">
        <v>0.52765603747922007</v>
      </c>
      <c r="U6859">
        <v>0.49304820915822878</v>
      </c>
      <c r="V6859">
        <v>0.19344113646667671</v>
      </c>
      <c r="W6859">
        <v>0</v>
      </c>
      <c r="X6859">
        <v>0</v>
      </c>
      <c r="Y6859">
        <v>0</v>
      </c>
      <c r="Z6859">
        <v>0</v>
      </c>
      <c r="AA6859">
        <v>0</v>
      </c>
      <c r="AB6859" s="7">
        <f t="shared" si="321"/>
        <v>3.5609037328094302</v>
      </c>
      <c r="AC6859">
        <f>INDEX(SHELF_days!$C$2:$C$289,MATCH(A6859&amp;"|"&amp;C6859,SHELF_days!$D$2:$D$289,0))</f>
        <v>7</v>
      </c>
      <c r="AD6859" s="8">
        <f t="shared" si="322"/>
        <v>24.926326129666013</v>
      </c>
      <c r="AE6859" s="7">
        <f t="shared" si="323"/>
        <v>0.52765603747922007</v>
      </c>
    </row>
    <row r="6860" spans="1:31" x14ac:dyDescent="0.45">
      <c r="A6860" t="s">
        <v>100</v>
      </c>
      <c r="B6860" t="s">
        <v>193</v>
      </c>
      <c r="C6860" t="s">
        <v>134</v>
      </c>
      <c r="D6860">
        <v>5.1389931371779961E-2</v>
      </c>
      <c r="E6860">
        <v>4.6652722125801377E-2</v>
      </c>
      <c r="F6860">
        <v>4.6389929888716291E-2</v>
      </c>
      <c r="G6860">
        <v>4.6297840817822358E-2</v>
      </c>
      <c r="H6860">
        <v>4.6297840817822358E-2</v>
      </c>
      <c r="I6860">
        <v>4.6410293416860149E-2</v>
      </c>
      <c r="J6860">
        <v>4.8478067699005971E-2</v>
      </c>
      <c r="K6860">
        <v>5.6445705960116027E-2</v>
      </c>
      <c r="L6860">
        <v>5.3339814723929707E-2</v>
      </c>
      <c r="M6860">
        <v>4.6933581706847957E-2</v>
      </c>
      <c r="N6860">
        <v>4.7303569489711178E-2</v>
      </c>
      <c r="O6860">
        <v>4.7610472633458058E-2</v>
      </c>
      <c r="P6860">
        <v>4.8182041217175689E-2</v>
      </c>
      <c r="Q6860">
        <v>4.8471662553655107E-2</v>
      </c>
      <c r="R6860">
        <v>4.952675918546541E-2</v>
      </c>
      <c r="S6860">
        <v>5.4556550637000691E-2</v>
      </c>
      <c r="T6860">
        <v>6.7331190058054172E-2</v>
      </c>
      <c r="U6860">
        <v>0.11816707635698211</v>
      </c>
      <c r="V6860">
        <v>0.16149462165717851</v>
      </c>
      <c r="W6860">
        <v>0.14649485891158559</v>
      </c>
      <c r="X6860">
        <v>0.110711245464948</v>
      </c>
      <c r="Y6860">
        <v>8.8002286030563467E-2</v>
      </c>
      <c r="Z6860">
        <v>7.5970160063016948E-2</v>
      </c>
      <c r="AA6860">
        <v>6.3833859844669105E-2</v>
      </c>
      <c r="AB6860" s="7">
        <f t="shared" si="321"/>
        <v>1.6162920826321661</v>
      </c>
      <c r="AC6860">
        <f>INDEX(SHELF_days!$C$2:$C$289,MATCH(A6860&amp;"|"&amp;C6860,SHELF_days!$D$2:$D$289,0))</f>
        <v>57</v>
      </c>
      <c r="AD6860" s="8">
        <f t="shared" si="322"/>
        <v>92.12864871003346</v>
      </c>
      <c r="AE6860" s="7">
        <f t="shared" si="323"/>
        <v>0.16149462165717851</v>
      </c>
    </row>
    <row r="6861" spans="1:31" x14ac:dyDescent="0.45">
      <c r="A6861" t="s">
        <v>100</v>
      </c>
      <c r="B6861" t="s">
        <v>193</v>
      </c>
      <c r="C6861" t="s">
        <v>135</v>
      </c>
      <c r="D6861">
        <v>7.1350524511061872E-2</v>
      </c>
      <c r="E6861">
        <v>6.5679327242419455E-2</v>
      </c>
      <c r="F6861">
        <v>6.3194463188721559E-2</v>
      </c>
      <c r="G6861">
        <v>6.232553875338382E-2</v>
      </c>
      <c r="H6861">
        <v>6.1941683226576949E-2</v>
      </c>
      <c r="I6861">
        <v>6.0997755143439282E-2</v>
      </c>
      <c r="J6861">
        <v>5.9223575200667393E-2</v>
      </c>
      <c r="K6861">
        <v>5.9347599359466457E-2</v>
      </c>
      <c r="L6861">
        <v>5.9368748424304299E-2</v>
      </c>
      <c r="M6861">
        <v>5.9610754151948768E-2</v>
      </c>
      <c r="N6861">
        <v>6.0427032522315162E-2</v>
      </c>
      <c r="O6861">
        <v>6.1472551649048912E-2</v>
      </c>
      <c r="P6861">
        <v>6.3857033177141448E-2</v>
      </c>
      <c r="Q6861">
        <v>6.9726276331515402E-2</v>
      </c>
      <c r="R6861">
        <v>7.6145395171673361E-2</v>
      </c>
      <c r="S6861">
        <v>8.7730173098474834E-2</v>
      </c>
      <c r="T6861">
        <v>0.10289020043611399</v>
      </c>
      <c r="U6861">
        <v>0.14455348050479569</v>
      </c>
      <c r="V6861">
        <v>0.22242154253988591</v>
      </c>
      <c r="W6861">
        <v>0.296463361083938</v>
      </c>
      <c r="X6861">
        <v>0.25608609522214598</v>
      </c>
      <c r="Y6861">
        <v>0.17837642457621641</v>
      </c>
      <c r="Z6861">
        <v>0.1150332381422601</v>
      </c>
      <c r="AA6861">
        <v>8.6616297172890197E-2</v>
      </c>
      <c r="AB6861" s="7">
        <f t="shared" si="321"/>
        <v>2.4448390708304051</v>
      </c>
      <c r="AC6861">
        <f>INDEX(SHELF_days!$C$2:$C$289,MATCH(A6861&amp;"|"&amp;C6861,SHELF_days!$D$2:$D$289,0))</f>
        <v>122</v>
      </c>
      <c r="AD6861" s="8">
        <f t="shared" si="322"/>
        <v>298.27036664130941</v>
      </c>
      <c r="AE6861" s="7">
        <f t="shared" si="323"/>
        <v>0.296463361083938</v>
      </c>
    </row>
    <row r="6862" spans="1:31" x14ac:dyDescent="0.45">
      <c r="A6862" t="s">
        <v>100</v>
      </c>
      <c r="B6862" t="s">
        <v>193</v>
      </c>
      <c r="C6862" t="s">
        <v>136</v>
      </c>
      <c r="D6862">
        <v>0.28044367722012142</v>
      </c>
      <c r="E6862">
        <v>0.2661076950645907</v>
      </c>
      <c r="F6862">
        <v>0.25873554779245989</v>
      </c>
      <c r="G6862">
        <v>0.25506584818606781</v>
      </c>
      <c r="H6862">
        <v>0.25091794703989961</v>
      </c>
      <c r="I6862">
        <v>0.24673282492871779</v>
      </c>
      <c r="J6862">
        <v>0.24643785277465199</v>
      </c>
      <c r="K6862">
        <v>0.2468014361067149</v>
      </c>
      <c r="L6862">
        <v>0.24782812770388879</v>
      </c>
      <c r="M6862">
        <v>0.2542458687293549</v>
      </c>
      <c r="N6862">
        <v>0.27240586573678388</v>
      </c>
      <c r="O6862">
        <v>0.31282551741526088</v>
      </c>
      <c r="P6862">
        <v>0.35020894475241399</v>
      </c>
      <c r="Q6862">
        <v>0.39026125905300058</v>
      </c>
      <c r="R6862">
        <v>0.43485524994506952</v>
      </c>
      <c r="S6862">
        <v>0.47937272220090899</v>
      </c>
      <c r="T6862">
        <v>0.55429069718810264</v>
      </c>
      <c r="U6862">
        <v>0.66354237658080939</v>
      </c>
      <c r="V6862">
        <v>0.7591915504740343</v>
      </c>
      <c r="W6862">
        <v>0.77222943150639112</v>
      </c>
      <c r="X6862">
        <v>0.66273006496238251</v>
      </c>
      <c r="Y6862">
        <v>0.50644234793013509</v>
      </c>
      <c r="Z6862">
        <v>0.36015085620346832</v>
      </c>
      <c r="AA6862">
        <v>0.30388417898721859</v>
      </c>
      <c r="AB6862" s="7">
        <f t="shared" si="321"/>
        <v>9.375707888482447</v>
      </c>
      <c r="AC6862">
        <f>INDEX(SHELF_days!$C$2:$C$289,MATCH(A6862&amp;"|"&amp;C6862,SHELF_days!$D$2:$D$289,0))</f>
        <v>111</v>
      </c>
      <c r="AD6862" s="8">
        <f t="shared" si="322"/>
        <v>1040.7035756215516</v>
      </c>
      <c r="AE6862" s="7">
        <f t="shared" si="323"/>
        <v>0.77222943150639112</v>
      </c>
    </row>
    <row r="6863" spans="1:31" x14ac:dyDescent="0.45">
      <c r="A6863" t="s">
        <v>100</v>
      </c>
      <c r="B6863" t="s">
        <v>193</v>
      </c>
      <c r="C6863" t="s">
        <v>137</v>
      </c>
      <c r="D6863">
        <v>6.0975577104779383E-2</v>
      </c>
      <c r="E6863">
        <v>5.5452050581072318E-2</v>
      </c>
      <c r="F6863">
        <v>5.2709140695168508E-2</v>
      </c>
      <c r="G6863">
        <v>5.1545927270259292E-2</v>
      </c>
      <c r="H6863">
        <v>5.1282435677681197E-2</v>
      </c>
      <c r="I6863">
        <v>5.0734491639505393E-2</v>
      </c>
      <c r="J6863">
        <v>4.7897485750372198E-2</v>
      </c>
      <c r="K6863">
        <v>4.8057198336967311E-2</v>
      </c>
      <c r="L6863">
        <v>4.7875157885199117E-2</v>
      </c>
      <c r="M6863">
        <v>4.8079412284460943E-2</v>
      </c>
      <c r="N6863">
        <v>4.8519590197872858E-2</v>
      </c>
      <c r="O6863">
        <v>4.9979787013119788E-2</v>
      </c>
      <c r="P6863">
        <v>5.2806654228781502E-2</v>
      </c>
      <c r="Q6863">
        <v>5.8410834469542289E-2</v>
      </c>
      <c r="R6863">
        <v>6.4828159106248839E-2</v>
      </c>
      <c r="S6863">
        <v>8.1655736962219228E-2</v>
      </c>
      <c r="T6863">
        <v>0.1237725839863557</v>
      </c>
      <c r="U6863">
        <v>0.17230208502234109</v>
      </c>
      <c r="V6863">
        <v>0.27085864890841987</v>
      </c>
      <c r="W6863">
        <v>0.2609986180809209</v>
      </c>
      <c r="X6863">
        <v>0.1734630200936613</v>
      </c>
      <c r="Y6863">
        <v>0.1072877844278637</v>
      </c>
      <c r="Z6863">
        <v>8.3517949268260838E-2</v>
      </c>
      <c r="AA6863">
        <v>6.8440716557107775E-2</v>
      </c>
      <c r="AB6863" s="7">
        <f t="shared" si="321"/>
        <v>2.1314510455481814</v>
      </c>
      <c r="AC6863">
        <f>INDEX(SHELF_days!$C$2:$C$289,MATCH(A6863&amp;"|"&amp;C6863,SHELF_days!$D$2:$D$289,0))</f>
        <v>62</v>
      </c>
      <c r="AD6863" s="8">
        <f t="shared" si="322"/>
        <v>132.14996482398726</v>
      </c>
      <c r="AE6863" s="7">
        <f t="shared" si="323"/>
        <v>0.27085864890841987</v>
      </c>
    </row>
    <row r="6864" spans="1:31" x14ac:dyDescent="0.45">
      <c r="A6864" t="s">
        <v>100</v>
      </c>
      <c r="B6864" t="s">
        <v>193</v>
      </c>
      <c r="C6864" t="s">
        <v>138</v>
      </c>
      <c r="D6864">
        <v>0.43463080592857212</v>
      </c>
      <c r="E6864">
        <v>0.41598669675602129</v>
      </c>
      <c r="F6864">
        <v>0.40260296426763792</v>
      </c>
      <c r="G6864">
        <v>0.39450740437720871</v>
      </c>
      <c r="H6864">
        <v>0.38678014034445563</v>
      </c>
      <c r="I6864">
        <v>0.38678014034445563</v>
      </c>
      <c r="J6864">
        <v>0.38678014034445563</v>
      </c>
      <c r="K6864">
        <v>0.38678014034445563</v>
      </c>
      <c r="L6864">
        <v>0.38678014034445563</v>
      </c>
      <c r="M6864">
        <v>0.3908105478435534</v>
      </c>
      <c r="N6864">
        <v>0.42820300086535568</v>
      </c>
      <c r="O6864">
        <v>0.66191104398545519</v>
      </c>
      <c r="P6864">
        <v>0.7609270378727736</v>
      </c>
      <c r="Q6864">
        <v>0.85178493106364239</v>
      </c>
      <c r="R6864">
        <v>0.89103276133071896</v>
      </c>
      <c r="S6864">
        <v>0.98312062370665732</v>
      </c>
      <c r="T6864">
        <v>1</v>
      </c>
      <c r="U6864">
        <v>1</v>
      </c>
      <c r="V6864">
        <v>1</v>
      </c>
      <c r="W6864">
        <v>1</v>
      </c>
      <c r="X6864">
        <v>1</v>
      </c>
      <c r="Y6864">
        <v>1</v>
      </c>
      <c r="Z6864">
        <v>0.66860985920809357</v>
      </c>
      <c r="AA6864">
        <v>0.46625560683959638</v>
      </c>
      <c r="AB6864" s="7">
        <f t="shared" si="321"/>
        <v>15.684283985767564</v>
      </c>
      <c r="AC6864">
        <f>INDEX(SHELF_days!$C$2:$C$289,MATCH(A6864&amp;"|"&amp;C6864,SHELF_days!$D$2:$D$289,0))</f>
        <v>6</v>
      </c>
      <c r="AD6864" s="8">
        <f t="shared" si="322"/>
        <v>94.105703914605385</v>
      </c>
      <c r="AE6864" s="7">
        <f t="shared" si="323"/>
        <v>1</v>
      </c>
    </row>
    <row r="6865" spans="1:31" x14ac:dyDescent="0.45">
      <c r="A6865" t="s">
        <v>100</v>
      </c>
      <c r="B6865" t="s">
        <v>193</v>
      </c>
      <c r="C6865" t="s">
        <v>139</v>
      </c>
      <c r="D6865">
        <v>5.8301929167983893E-2</v>
      </c>
      <c r="E6865">
        <v>5.8301929167983893E-2</v>
      </c>
      <c r="F6865">
        <v>5.8301929167983893E-2</v>
      </c>
      <c r="G6865">
        <v>5.8301929167983893E-2</v>
      </c>
      <c r="H6865">
        <v>5.8301929167983893E-2</v>
      </c>
      <c r="I6865">
        <v>5.8301929167983893E-2</v>
      </c>
      <c r="J6865">
        <v>5.8301929167983893E-2</v>
      </c>
      <c r="K6865">
        <v>5.8301929167983893E-2</v>
      </c>
      <c r="L6865">
        <v>5.8301929167983893E-2</v>
      </c>
      <c r="M6865">
        <v>5.8301929167983893E-2</v>
      </c>
      <c r="N6865">
        <v>5.8301929167983893E-2</v>
      </c>
      <c r="O6865">
        <v>5.8301929167983893E-2</v>
      </c>
      <c r="P6865">
        <v>5.8301929167983893E-2</v>
      </c>
      <c r="Q6865">
        <v>5.8301929167983893E-2</v>
      </c>
      <c r="R6865">
        <v>5.8301929167983893E-2</v>
      </c>
      <c r="S6865">
        <v>7.5667426306338076E-2</v>
      </c>
      <c r="T6865">
        <v>8.9349964867930481E-2</v>
      </c>
      <c r="U6865">
        <v>0.42890484768847448</v>
      </c>
      <c r="V6865">
        <v>0.53191650418265723</v>
      </c>
      <c r="W6865">
        <v>0.53196514703178421</v>
      </c>
      <c r="X6865">
        <v>0.48588647095158138</v>
      </c>
      <c r="Y6865">
        <v>0.15278718910804071</v>
      </c>
      <c r="Z6865">
        <v>0.1124831141170626</v>
      </c>
      <c r="AA6865">
        <v>9.5958443370761565E-2</v>
      </c>
      <c r="AB6865" s="7">
        <f t="shared" si="321"/>
        <v>3.3794480451443891</v>
      </c>
      <c r="AC6865">
        <f>INDEX(SHELF_days!$C$2:$C$289,MATCH(A6865&amp;"|"&amp;C6865,SHELF_days!$D$2:$D$289,0))</f>
        <v>7</v>
      </c>
      <c r="AD6865" s="8">
        <f t="shared" si="322"/>
        <v>23.656136316010723</v>
      </c>
      <c r="AE6865" s="7">
        <f t="shared" si="323"/>
        <v>0.53196514703178421</v>
      </c>
    </row>
    <row r="6866" spans="1:31" x14ac:dyDescent="0.45">
      <c r="A6866" t="s">
        <v>104</v>
      </c>
      <c r="B6866" t="s">
        <v>168</v>
      </c>
      <c r="C6866" t="s">
        <v>134</v>
      </c>
      <c r="D6866">
        <v>0.8</v>
      </c>
      <c r="E6866">
        <v>0.8</v>
      </c>
      <c r="F6866">
        <v>0.8</v>
      </c>
      <c r="G6866">
        <v>0.8</v>
      </c>
      <c r="H6866">
        <v>0.8</v>
      </c>
      <c r="I6866">
        <v>0.8</v>
      </c>
      <c r="J6866">
        <v>0.8</v>
      </c>
      <c r="K6866">
        <v>0.8</v>
      </c>
      <c r="L6866">
        <v>0.8</v>
      </c>
      <c r="M6866">
        <v>0.8</v>
      </c>
      <c r="N6866">
        <v>0.8</v>
      </c>
      <c r="O6866">
        <v>0.8</v>
      </c>
      <c r="P6866">
        <v>0.8</v>
      </c>
      <c r="Q6866">
        <v>0.8</v>
      </c>
      <c r="R6866">
        <v>0.8</v>
      </c>
      <c r="S6866">
        <v>0.8</v>
      </c>
      <c r="T6866">
        <v>0.8</v>
      </c>
      <c r="U6866">
        <v>0.8</v>
      </c>
      <c r="V6866">
        <v>0.8</v>
      </c>
      <c r="W6866">
        <v>0.8</v>
      </c>
      <c r="X6866">
        <v>0.8</v>
      </c>
      <c r="Y6866">
        <v>0.8</v>
      </c>
      <c r="Z6866">
        <v>0.8</v>
      </c>
      <c r="AA6866">
        <v>0.8</v>
      </c>
      <c r="AB6866" s="7">
        <f t="shared" si="321"/>
        <v>19.200000000000006</v>
      </c>
      <c r="AC6866">
        <f>INDEX(SHELF_days!$C$2:$C$289,MATCH(A6866&amp;"|"&amp;C6866,SHELF_days!$D$2:$D$289,0))</f>
        <v>65</v>
      </c>
      <c r="AD6866" s="8">
        <f t="shared" si="322"/>
        <v>1248.0000000000005</v>
      </c>
      <c r="AE6866" s="7">
        <f t="shared" si="323"/>
        <v>0.8</v>
      </c>
    </row>
    <row r="6867" spans="1:31" x14ac:dyDescent="0.45">
      <c r="A6867" t="s">
        <v>104</v>
      </c>
      <c r="B6867" t="s">
        <v>168</v>
      </c>
      <c r="C6867" t="s">
        <v>135</v>
      </c>
      <c r="D6867">
        <v>0.8</v>
      </c>
      <c r="E6867">
        <v>0.8</v>
      </c>
      <c r="F6867">
        <v>0.8</v>
      </c>
      <c r="G6867">
        <v>0.8</v>
      </c>
      <c r="H6867">
        <v>0.8</v>
      </c>
      <c r="I6867">
        <v>0.8</v>
      </c>
      <c r="J6867">
        <v>0.8</v>
      </c>
      <c r="K6867">
        <v>0.8</v>
      </c>
      <c r="L6867">
        <v>0.8</v>
      </c>
      <c r="M6867">
        <v>0.8</v>
      </c>
      <c r="N6867">
        <v>0.8</v>
      </c>
      <c r="O6867">
        <v>0.8</v>
      </c>
      <c r="P6867">
        <v>0.8</v>
      </c>
      <c r="Q6867">
        <v>0.8</v>
      </c>
      <c r="R6867">
        <v>0.8</v>
      </c>
      <c r="S6867">
        <v>0.8</v>
      </c>
      <c r="T6867">
        <v>0.8</v>
      </c>
      <c r="U6867">
        <v>0.8</v>
      </c>
      <c r="V6867">
        <v>0.8</v>
      </c>
      <c r="W6867">
        <v>0.8</v>
      </c>
      <c r="X6867">
        <v>0.8</v>
      </c>
      <c r="Y6867">
        <v>0.8</v>
      </c>
      <c r="Z6867">
        <v>0.8</v>
      </c>
      <c r="AA6867">
        <v>0.8</v>
      </c>
      <c r="AB6867" s="7">
        <f t="shared" si="321"/>
        <v>19.200000000000006</v>
      </c>
      <c r="AC6867">
        <f>INDEX(SHELF_days!$C$2:$C$289,MATCH(A6867&amp;"|"&amp;C6867,SHELF_days!$D$2:$D$289,0))</f>
        <v>88</v>
      </c>
      <c r="AD6867" s="8">
        <f t="shared" si="322"/>
        <v>1689.6000000000006</v>
      </c>
      <c r="AE6867" s="7">
        <f t="shared" si="323"/>
        <v>0.8</v>
      </c>
    </row>
    <row r="6868" spans="1:31" x14ac:dyDescent="0.45">
      <c r="A6868" t="s">
        <v>104</v>
      </c>
      <c r="B6868" t="s">
        <v>168</v>
      </c>
      <c r="C6868" t="s">
        <v>136</v>
      </c>
      <c r="D6868">
        <v>0.8</v>
      </c>
      <c r="E6868">
        <v>0.8</v>
      </c>
      <c r="F6868">
        <v>0.8</v>
      </c>
      <c r="G6868">
        <v>0.8</v>
      </c>
      <c r="H6868">
        <v>0.8</v>
      </c>
      <c r="I6868">
        <v>0.8</v>
      </c>
      <c r="J6868">
        <v>0.8</v>
      </c>
      <c r="K6868">
        <v>0.8</v>
      </c>
      <c r="L6868">
        <v>0.8</v>
      </c>
      <c r="M6868">
        <v>0.8</v>
      </c>
      <c r="N6868">
        <v>0.8</v>
      </c>
      <c r="O6868">
        <v>0.8</v>
      </c>
      <c r="P6868">
        <v>0.8</v>
      </c>
      <c r="Q6868">
        <v>0.8</v>
      </c>
      <c r="R6868">
        <v>0.8</v>
      </c>
      <c r="S6868">
        <v>0.8</v>
      </c>
      <c r="T6868">
        <v>0.8</v>
      </c>
      <c r="U6868">
        <v>0.8</v>
      </c>
      <c r="V6868">
        <v>0.8</v>
      </c>
      <c r="W6868">
        <v>0.8</v>
      </c>
      <c r="X6868">
        <v>0.8</v>
      </c>
      <c r="Y6868">
        <v>0.8</v>
      </c>
      <c r="Z6868">
        <v>0.8</v>
      </c>
      <c r="AA6868">
        <v>0.8</v>
      </c>
      <c r="AB6868" s="7">
        <f t="shared" si="321"/>
        <v>19.200000000000006</v>
      </c>
      <c r="AC6868">
        <f>INDEX(SHELF_days!$C$2:$C$289,MATCH(A6868&amp;"|"&amp;C6868,SHELF_days!$D$2:$D$289,0))</f>
        <v>100</v>
      </c>
      <c r="AD6868" s="8">
        <f t="shared" si="322"/>
        <v>1920.0000000000007</v>
      </c>
      <c r="AE6868" s="7">
        <f t="shared" si="323"/>
        <v>0.8</v>
      </c>
    </row>
    <row r="6869" spans="1:31" x14ac:dyDescent="0.45">
      <c r="A6869" t="s">
        <v>104</v>
      </c>
      <c r="B6869" t="s">
        <v>168</v>
      </c>
      <c r="C6869" t="s">
        <v>137</v>
      </c>
      <c r="D6869">
        <v>0.8</v>
      </c>
      <c r="E6869">
        <v>0.8</v>
      </c>
      <c r="F6869">
        <v>0.8</v>
      </c>
      <c r="G6869">
        <v>0.8</v>
      </c>
      <c r="H6869">
        <v>0.8</v>
      </c>
      <c r="I6869">
        <v>0.8</v>
      </c>
      <c r="J6869">
        <v>0.8</v>
      </c>
      <c r="K6869">
        <v>0.8</v>
      </c>
      <c r="L6869">
        <v>0.8</v>
      </c>
      <c r="M6869">
        <v>0.8</v>
      </c>
      <c r="N6869">
        <v>0.8</v>
      </c>
      <c r="O6869">
        <v>0.8</v>
      </c>
      <c r="P6869">
        <v>0.8</v>
      </c>
      <c r="Q6869">
        <v>0.8</v>
      </c>
      <c r="R6869">
        <v>0.8</v>
      </c>
      <c r="S6869">
        <v>0.8</v>
      </c>
      <c r="T6869">
        <v>0.8</v>
      </c>
      <c r="U6869">
        <v>0.8</v>
      </c>
      <c r="V6869">
        <v>0.8</v>
      </c>
      <c r="W6869">
        <v>0.8</v>
      </c>
      <c r="X6869">
        <v>0.8</v>
      </c>
      <c r="Y6869">
        <v>0.8</v>
      </c>
      <c r="Z6869">
        <v>0.8</v>
      </c>
      <c r="AA6869">
        <v>0.8</v>
      </c>
      <c r="AB6869" s="7">
        <f t="shared" si="321"/>
        <v>19.200000000000006</v>
      </c>
      <c r="AC6869">
        <f>INDEX(SHELF_days!$C$2:$C$289,MATCH(A6869&amp;"|"&amp;C6869,SHELF_days!$D$2:$D$289,0))</f>
        <v>89</v>
      </c>
      <c r="AD6869" s="8">
        <f t="shared" si="322"/>
        <v>1708.8000000000006</v>
      </c>
      <c r="AE6869" s="7">
        <f t="shared" si="323"/>
        <v>0.8</v>
      </c>
    </row>
    <row r="6870" spans="1:31" x14ac:dyDescent="0.45">
      <c r="A6870" t="s">
        <v>104</v>
      </c>
      <c r="B6870" t="s">
        <v>168</v>
      </c>
      <c r="C6870" t="s">
        <v>138</v>
      </c>
      <c r="D6870">
        <v>0.8</v>
      </c>
      <c r="E6870">
        <v>0.8</v>
      </c>
      <c r="F6870">
        <v>0.8</v>
      </c>
      <c r="G6870">
        <v>0.8</v>
      </c>
      <c r="H6870">
        <v>0.8</v>
      </c>
      <c r="I6870">
        <v>0.8</v>
      </c>
      <c r="J6870">
        <v>0.8</v>
      </c>
      <c r="K6870">
        <v>0.8</v>
      </c>
      <c r="L6870">
        <v>0.8</v>
      </c>
      <c r="M6870">
        <v>0.8</v>
      </c>
      <c r="N6870">
        <v>0.8</v>
      </c>
      <c r="O6870">
        <v>0.8</v>
      </c>
      <c r="P6870">
        <v>0.8</v>
      </c>
      <c r="Q6870">
        <v>0.8</v>
      </c>
      <c r="R6870">
        <v>0.8</v>
      </c>
      <c r="S6870">
        <v>0.8</v>
      </c>
      <c r="T6870">
        <v>0.8</v>
      </c>
      <c r="U6870">
        <v>0.8</v>
      </c>
      <c r="V6870">
        <v>0.8</v>
      </c>
      <c r="W6870">
        <v>0.8</v>
      </c>
      <c r="X6870">
        <v>0.8</v>
      </c>
      <c r="Y6870">
        <v>0.8</v>
      </c>
      <c r="Z6870">
        <v>0.8</v>
      </c>
      <c r="AA6870">
        <v>0.8</v>
      </c>
      <c r="AB6870" s="7">
        <f t="shared" si="321"/>
        <v>19.200000000000006</v>
      </c>
      <c r="AC6870">
        <f>INDEX(SHELF_days!$C$2:$C$289,MATCH(A6870&amp;"|"&amp;C6870,SHELF_days!$D$2:$D$289,0))</f>
        <v>5</v>
      </c>
      <c r="AD6870" s="8">
        <f t="shared" si="322"/>
        <v>96.000000000000028</v>
      </c>
      <c r="AE6870" s="7">
        <f t="shared" si="323"/>
        <v>0.8</v>
      </c>
    </row>
    <row r="6871" spans="1:31" x14ac:dyDescent="0.45">
      <c r="A6871" t="s">
        <v>104</v>
      </c>
      <c r="B6871" t="s">
        <v>168</v>
      </c>
      <c r="C6871" t="s">
        <v>139</v>
      </c>
      <c r="D6871">
        <v>0.8</v>
      </c>
      <c r="E6871">
        <v>0.8</v>
      </c>
      <c r="F6871">
        <v>0.8</v>
      </c>
      <c r="G6871">
        <v>0.8</v>
      </c>
      <c r="H6871">
        <v>0.8</v>
      </c>
      <c r="I6871">
        <v>0.8</v>
      </c>
      <c r="J6871">
        <v>0.8</v>
      </c>
      <c r="K6871">
        <v>0.8</v>
      </c>
      <c r="L6871">
        <v>0.8</v>
      </c>
      <c r="M6871">
        <v>0.8</v>
      </c>
      <c r="N6871">
        <v>0.8</v>
      </c>
      <c r="O6871">
        <v>0.8</v>
      </c>
      <c r="P6871">
        <v>0.8</v>
      </c>
      <c r="Q6871">
        <v>0.8</v>
      </c>
      <c r="R6871">
        <v>0.8</v>
      </c>
      <c r="S6871">
        <v>0.8</v>
      </c>
      <c r="T6871">
        <v>0.8</v>
      </c>
      <c r="U6871">
        <v>0.8</v>
      </c>
      <c r="V6871">
        <v>0.8</v>
      </c>
      <c r="W6871">
        <v>0.8</v>
      </c>
      <c r="X6871">
        <v>0.8</v>
      </c>
      <c r="Y6871">
        <v>0.8</v>
      </c>
      <c r="Z6871">
        <v>0.8</v>
      </c>
      <c r="AA6871">
        <v>0.8</v>
      </c>
      <c r="AB6871" s="7">
        <f t="shared" si="321"/>
        <v>19.200000000000006</v>
      </c>
      <c r="AC6871">
        <f>INDEX(SHELF_days!$C$2:$C$289,MATCH(A6871&amp;"|"&amp;C6871,SHELF_days!$D$2:$D$289,0))</f>
        <v>18</v>
      </c>
      <c r="AD6871" s="8">
        <f t="shared" si="322"/>
        <v>345.60000000000014</v>
      </c>
      <c r="AE6871" s="7">
        <f t="shared" si="323"/>
        <v>0.8</v>
      </c>
    </row>
    <row r="6872" spans="1:31" x14ac:dyDescent="0.45">
      <c r="A6872" t="s">
        <v>104</v>
      </c>
      <c r="B6872" t="s">
        <v>169</v>
      </c>
      <c r="C6872" t="s">
        <v>134</v>
      </c>
      <c r="D6872">
        <v>0.65665317288020519</v>
      </c>
      <c r="E6872">
        <v>0.65629098852404166</v>
      </c>
      <c r="F6872">
        <v>0.65629098852404166</v>
      </c>
      <c r="G6872">
        <v>0.65629098852404166</v>
      </c>
      <c r="H6872">
        <v>0.65629098852404166</v>
      </c>
      <c r="I6872">
        <v>0.65629098852404166</v>
      </c>
      <c r="J6872">
        <v>0.65629098852404166</v>
      </c>
      <c r="K6872">
        <v>0.64586525312876053</v>
      </c>
      <c r="L6872">
        <v>0.64119566196536526</v>
      </c>
      <c r="M6872">
        <v>0.64119566196536526</v>
      </c>
      <c r="N6872">
        <v>0.64119566196536526</v>
      </c>
      <c r="O6872">
        <v>0.64119566196536526</v>
      </c>
      <c r="P6872">
        <v>0.64119566196536526</v>
      </c>
      <c r="Q6872">
        <v>0.64119566196536526</v>
      </c>
      <c r="R6872">
        <v>0.64192003067769254</v>
      </c>
      <c r="S6872">
        <v>0.65520443545555063</v>
      </c>
      <c r="T6872">
        <v>0.65629098852404166</v>
      </c>
      <c r="U6872">
        <v>0.65665317288020519</v>
      </c>
      <c r="V6872">
        <v>0.65665317288020519</v>
      </c>
      <c r="W6872">
        <v>0.65665317288020519</v>
      </c>
      <c r="X6872">
        <v>0.65665317288020519</v>
      </c>
      <c r="Y6872">
        <v>0.65665317288020519</v>
      </c>
      <c r="Z6872">
        <v>0.65665317288020519</v>
      </c>
      <c r="AA6872">
        <v>0.65629098852404166</v>
      </c>
      <c r="AB6872" s="7">
        <f t="shared" si="321"/>
        <v>15.637063809407961</v>
      </c>
      <c r="AC6872">
        <f>INDEX(SHELF_days!$C$2:$C$289,MATCH(A6872&amp;"|"&amp;C6872,SHELF_days!$D$2:$D$289,0))</f>
        <v>65</v>
      </c>
      <c r="AD6872" s="8">
        <f t="shared" si="322"/>
        <v>1016.4091476115175</v>
      </c>
      <c r="AE6872" s="7">
        <f t="shared" si="323"/>
        <v>0.65665317288020519</v>
      </c>
    </row>
    <row r="6873" spans="1:31" x14ac:dyDescent="0.45">
      <c r="A6873" t="s">
        <v>104</v>
      </c>
      <c r="B6873" t="s">
        <v>169</v>
      </c>
      <c r="C6873" t="s">
        <v>135</v>
      </c>
      <c r="D6873">
        <v>0.65264033484316519</v>
      </c>
      <c r="E6873">
        <v>0.65023263202094117</v>
      </c>
      <c r="F6873">
        <v>0.65023263202094117</v>
      </c>
      <c r="G6873">
        <v>0.65023263202094117</v>
      </c>
      <c r="H6873">
        <v>0.65023263202094117</v>
      </c>
      <c r="I6873">
        <v>0.65023263202094117</v>
      </c>
      <c r="J6873">
        <v>0.63041685561898642</v>
      </c>
      <c r="K6873">
        <v>0.61236863882858505</v>
      </c>
      <c r="L6873">
        <v>0.61156607122117701</v>
      </c>
      <c r="M6873">
        <v>0.61156607122117701</v>
      </c>
      <c r="N6873">
        <v>0.61156607122117701</v>
      </c>
      <c r="O6873">
        <v>0.61156607122117701</v>
      </c>
      <c r="P6873">
        <v>0.61156607122117701</v>
      </c>
      <c r="Q6873">
        <v>0.61520628858334914</v>
      </c>
      <c r="R6873">
        <v>0.62477977361457315</v>
      </c>
      <c r="S6873">
        <v>0.62929899359438246</v>
      </c>
      <c r="T6873">
        <v>0.65317537991477048</v>
      </c>
      <c r="U6873">
        <v>0.65371042498637588</v>
      </c>
      <c r="V6873">
        <v>0.65585060527279715</v>
      </c>
      <c r="W6873">
        <v>0.65585060527279715</v>
      </c>
      <c r="X6873">
        <v>0.65585060527279715</v>
      </c>
      <c r="Y6873">
        <v>0.65290785737896784</v>
      </c>
      <c r="Z6873">
        <v>0.65264033484316519</v>
      </c>
      <c r="AA6873">
        <v>0.65237281230736244</v>
      </c>
      <c r="AB6873" s="7">
        <f t="shared" si="321"/>
        <v>15.306063026542665</v>
      </c>
      <c r="AC6873">
        <f>INDEX(SHELF_days!$C$2:$C$289,MATCH(A6873&amp;"|"&amp;C6873,SHELF_days!$D$2:$D$289,0))</f>
        <v>88</v>
      </c>
      <c r="AD6873" s="8">
        <f t="shared" si="322"/>
        <v>1346.9335463357545</v>
      </c>
      <c r="AE6873" s="7">
        <f t="shared" si="323"/>
        <v>0.65585060527279715</v>
      </c>
    </row>
    <row r="6874" spans="1:31" x14ac:dyDescent="0.45">
      <c r="A6874" t="s">
        <v>104</v>
      </c>
      <c r="B6874" t="s">
        <v>169</v>
      </c>
      <c r="C6874" t="s">
        <v>136</v>
      </c>
      <c r="D6874">
        <v>0.65359271507062267</v>
      </c>
      <c r="E6874">
        <v>0.65006141759802749</v>
      </c>
      <c r="F6874">
        <v>0.64982599776652117</v>
      </c>
      <c r="G6874">
        <v>0.64959057793501485</v>
      </c>
      <c r="H6874">
        <v>0.64864889860898933</v>
      </c>
      <c r="I6874">
        <v>0.64146018589692044</v>
      </c>
      <c r="J6874">
        <v>0.61568171434697538</v>
      </c>
      <c r="K6874">
        <v>0.61084719994997017</v>
      </c>
      <c r="L6874">
        <v>0.6080473855252696</v>
      </c>
      <c r="M6874">
        <v>0.60828280535677604</v>
      </c>
      <c r="N6874">
        <v>0.60851822518828225</v>
      </c>
      <c r="O6874">
        <v>0.60945990451430765</v>
      </c>
      <c r="P6874">
        <v>0.61314254330715701</v>
      </c>
      <c r="Q6874">
        <v>0.61790979489516062</v>
      </c>
      <c r="R6874">
        <v>0.6272509174952875</v>
      </c>
      <c r="S6874">
        <v>0.64399094908561372</v>
      </c>
      <c r="T6874">
        <v>0.65053225726104014</v>
      </c>
      <c r="U6874">
        <v>0.65218019608158462</v>
      </c>
      <c r="V6874">
        <v>0.65618233321719255</v>
      </c>
      <c r="W6874">
        <v>0.65618233321719255</v>
      </c>
      <c r="X6874">
        <v>0.65618233321719255</v>
      </c>
      <c r="Y6874">
        <v>0.65594691338568611</v>
      </c>
      <c r="Z6874">
        <v>0.65571149355417979</v>
      </c>
      <c r="AA6874">
        <v>0.65524065389116715</v>
      </c>
      <c r="AB6874" s="7">
        <f t="shared" si="321"/>
        <v>15.294469746366129</v>
      </c>
      <c r="AC6874">
        <f>INDEX(SHELF_days!$C$2:$C$289,MATCH(A6874&amp;"|"&amp;C6874,SHELF_days!$D$2:$D$289,0))</f>
        <v>100</v>
      </c>
      <c r="AD6874" s="8">
        <f t="shared" si="322"/>
        <v>1529.4469746366128</v>
      </c>
      <c r="AE6874" s="7">
        <f t="shared" si="323"/>
        <v>0.65618233321719255</v>
      </c>
    </row>
    <row r="6875" spans="1:31" x14ac:dyDescent="0.45">
      <c r="A6875" t="s">
        <v>104</v>
      </c>
      <c r="B6875" t="s">
        <v>169</v>
      </c>
      <c r="C6875" t="s">
        <v>137</v>
      </c>
      <c r="D6875">
        <v>0.6537434895694525</v>
      </c>
      <c r="E6875">
        <v>0.65294993957561098</v>
      </c>
      <c r="F6875">
        <v>0.65268542291099707</v>
      </c>
      <c r="G6875">
        <v>0.65268542291099707</v>
      </c>
      <c r="H6875">
        <v>0.65215638958176936</v>
      </c>
      <c r="I6875">
        <v>0.65083380625869991</v>
      </c>
      <c r="J6875">
        <v>0.64978518662398066</v>
      </c>
      <c r="K6875">
        <v>0.6466393277198228</v>
      </c>
      <c r="L6875">
        <v>0.64611029439059509</v>
      </c>
      <c r="M6875">
        <v>0.646374811055209</v>
      </c>
      <c r="N6875">
        <v>0.646374811055209</v>
      </c>
      <c r="O6875">
        <v>0.64690384438443671</v>
      </c>
      <c r="P6875">
        <v>0.64822642770750605</v>
      </c>
      <c r="Q6875">
        <v>0.6490105306776115</v>
      </c>
      <c r="R6875">
        <v>0.65006859733606703</v>
      </c>
      <c r="S6875">
        <v>0.65059763066529475</v>
      </c>
      <c r="T6875">
        <v>0.65400800623406641</v>
      </c>
      <c r="U6875">
        <v>0.65533058955713575</v>
      </c>
      <c r="V6875">
        <v>0.65638865621559128</v>
      </c>
      <c r="W6875">
        <v>0.65638865621559128</v>
      </c>
      <c r="X6875">
        <v>0.65638865621559128</v>
      </c>
      <c r="Y6875">
        <v>0.65559510622174966</v>
      </c>
      <c r="Z6875">
        <v>0.65559510622174966</v>
      </c>
      <c r="AA6875">
        <v>0.65559510622174966</v>
      </c>
      <c r="AB6875" s="7">
        <f t="shared" si="321"/>
        <v>15.640435815526486</v>
      </c>
      <c r="AC6875">
        <f>INDEX(SHELF_days!$C$2:$C$289,MATCH(A6875&amp;"|"&amp;C6875,SHELF_days!$D$2:$D$289,0))</f>
        <v>89</v>
      </c>
      <c r="AD6875" s="8">
        <f t="shared" si="322"/>
        <v>1391.9987875818572</v>
      </c>
      <c r="AE6875" s="7">
        <f t="shared" si="323"/>
        <v>0.65638865621559128</v>
      </c>
    </row>
    <row r="6876" spans="1:31" x14ac:dyDescent="0.45">
      <c r="A6876" t="s">
        <v>104</v>
      </c>
      <c r="B6876" t="s">
        <v>169</v>
      </c>
      <c r="C6876" t="s">
        <v>138</v>
      </c>
      <c r="D6876">
        <v>0.6519447762500783</v>
      </c>
      <c r="E6876">
        <v>0.6519447762500783</v>
      </c>
      <c r="F6876">
        <v>0.64723637961995129</v>
      </c>
      <c r="G6876">
        <v>0.64723637961995129</v>
      </c>
      <c r="H6876">
        <v>0.64723637961995129</v>
      </c>
      <c r="I6876">
        <v>0.64723637961995129</v>
      </c>
      <c r="J6876">
        <v>0.64723637961995129</v>
      </c>
      <c r="K6876">
        <v>0.64723637961995129</v>
      </c>
      <c r="L6876">
        <v>0.64723637961995129</v>
      </c>
      <c r="M6876">
        <v>0.6519447762500783</v>
      </c>
      <c r="N6876">
        <v>0.6519447762500783</v>
      </c>
      <c r="O6876">
        <v>0.6519447762500783</v>
      </c>
      <c r="P6876">
        <v>0.6519447762500783</v>
      </c>
      <c r="Q6876">
        <v>0.6519447762500783</v>
      </c>
      <c r="R6876">
        <v>0.6519447762500783</v>
      </c>
      <c r="S6876">
        <v>0.6519447762500783</v>
      </c>
      <c r="T6876">
        <v>0.6519447762500783</v>
      </c>
      <c r="U6876">
        <v>0.65665317288020519</v>
      </c>
      <c r="V6876">
        <v>0.65665317288020519</v>
      </c>
      <c r="W6876">
        <v>0.65665317288020519</v>
      </c>
      <c r="X6876">
        <v>0.65665317288020519</v>
      </c>
      <c r="Y6876">
        <v>0.65665317288020519</v>
      </c>
      <c r="Z6876">
        <v>0.65665317288020519</v>
      </c>
      <c r="AA6876">
        <v>0.65665317288020519</v>
      </c>
      <c r="AB6876" s="7">
        <f t="shared" si="321"/>
        <v>15.646674630001872</v>
      </c>
      <c r="AC6876">
        <f>INDEX(SHELF_days!$C$2:$C$289,MATCH(A6876&amp;"|"&amp;C6876,SHELF_days!$D$2:$D$289,0))</f>
        <v>5</v>
      </c>
      <c r="AD6876" s="8">
        <f t="shared" si="322"/>
        <v>78.233373150009356</v>
      </c>
      <c r="AE6876" s="7">
        <f t="shared" si="323"/>
        <v>0.65665317288020519</v>
      </c>
    </row>
    <row r="6877" spans="1:31" x14ac:dyDescent="0.45">
      <c r="A6877" t="s">
        <v>104</v>
      </c>
      <c r="B6877" t="s">
        <v>169</v>
      </c>
      <c r="C6877" t="s">
        <v>139</v>
      </c>
      <c r="D6877">
        <v>0.65665317288020519</v>
      </c>
      <c r="E6877">
        <v>0.65665317288020519</v>
      </c>
      <c r="F6877">
        <v>0.65665317288020519</v>
      </c>
      <c r="G6877">
        <v>0.65665317288020519</v>
      </c>
      <c r="H6877">
        <v>0.65665317288020519</v>
      </c>
      <c r="I6877">
        <v>0.65665317288020519</v>
      </c>
      <c r="J6877">
        <v>0.65665317288020519</v>
      </c>
      <c r="K6877">
        <v>0.65665317288020519</v>
      </c>
      <c r="L6877">
        <v>0.65665317288020519</v>
      </c>
      <c r="M6877">
        <v>0.65665317288020519</v>
      </c>
      <c r="N6877">
        <v>0.65665317288020519</v>
      </c>
      <c r="O6877">
        <v>0.65665317288020519</v>
      </c>
      <c r="P6877">
        <v>0.65665317288020519</v>
      </c>
      <c r="Q6877">
        <v>0.65665317288020519</v>
      </c>
      <c r="R6877">
        <v>0.65665317288020519</v>
      </c>
      <c r="S6877">
        <v>0.65665317288020519</v>
      </c>
      <c r="T6877">
        <v>0.65665317288020519</v>
      </c>
      <c r="U6877">
        <v>0.65665317288020519</v>
      </c>
      <c r="V6877">
        <v>0.65665317288020519</v>
      </c>
      <c r="W6877">
        <v>0.65665317288020519</v>
      </c>
      <c r="X6877">
        <v>0.65665317288020519</v>
      </c>
      <c r="Y6877">
        <v>0.65665317288020519</v>
      </c>
      <c r="Z6877">
        <v>0.65665317288020519</v>
      </c>
      <c r="AA6877">
        <v>0.65665317288020519</v>
      </c>
      <c r="AB6877" s="7">
        <f t="shared" si="321"/>
        <v>15.759676149124918</v>
      </c>
      <c r="AC6877">
        <f>INDEX(SHELF_days!$C$2:$C$289,MATCH(A6877&amp;"|"&amp;C6877,SHELF_days!$D$2:$D$289,0))</f>
        <v>18</v>
      </c>
      <c r="AD6877" s="8">
        <f t="shared" si="322"/>
        <v>283.67417068424851</v>
      </c>
      <c r="AE6877" s="7">
        <f t="shared" si="323"/>
        <v>0.65665317288020519</v>
      </c>
    </row>
    <row r="6878" spans="1:31" x14ac:dyDescent="0.45">
      <c r="A6878" t="s">
        <v>104</v>
      </c>
      <c r="B6878" t="s">
        <v>170</v>
      </c>
      <c r="C6878" t="s">
        <v>134</v>
      </c>
      <c r="D6878">
        <v>0.8</v>
      </c>
      <c r="E6878">
        <v>0.8</v>
      </c>
      <c r="F6878">
        <v>0.8</v>
      </c>
      <c r="G6878">
        <v>0.8</v>
      </c>
      <c r="H6878">
        <v>0.8</v>
      </c>
      <c r="I6878">
        <v>0.8</v>
      </c>
      <c r="J6878">
        <v>0.8</v>
      </c>
      <c r="K6878">
        <v>0.8</v>
      </c>
      <c r="L6878">
        <v>0.8</v>
      </c>
      <c r="M6878">
        <v>0.8</v>
      </c>
      <c r="N6878">
        <v>0.8</v>
      </c>
      <c r="O6878">
        <v>0.8</v>
      </c>
      <c r="P6878">
        <v>0.8</v>
      </c>
      <c r="Q6878">
        <v>0.8</v>
      </c>
      <c r="R6878">
        <v>0.8</v>
      </c>
      <c r="S6878">
        <v>0.8</v>
      </c>
      <c r="T6878">
        <v>0.8</v>
      </c>
      <c r="U6878">
        <v>0.8</v>
      </c>
      <c r="V6878">
        <v>0.8</v>
      </c>
      <c r="W6878">
        <v>0.8</v>
      </c>
      <c r="X6878">
        <v>0.8</v>
      </c>
      <c r="Y6878">
        <v>0.8</v>
      </c>
      <c r="Z6878">
        <v>0.8</v>
      </c>
      <c r="AA6878">
        <v>0.8</v>
      </c>
      <c r="AB6878" s="7">
        <f t="shared" si="321"/>
        <v>19.200000000000006</v>
      </c>
      <c r="AC6878">
        <f>INDEX(SHELF_days!$C$2:$C$289,MATCH(A6878&amp;"|"&amp;C6878,SHELF_days!$D$2:$D$289,0))</f>
        <v>65</v>
      </c>
      <c r="AD6878" s="8">
        <f t="shared" si="322"/>
        <v>1248.0000000000005</v>
      </c>
      <c r="AE6878" s="7">
        <f t="shared" si="323"/>
        <v>0.8</v>
      </c>
    </row>
    <row r="6879" spans="1:31" x14ac:dyDescent="0.45">
      <c r="A6879" t="s">
        <v>104</v>
      </c>
      <c r="B6879" t="s">
        <v>170</v>
      </c>
      <c r="C6879" t="s">
        <v>135</v>
      </c>
      <c r="D6879">
        <v>0.8</v>
      </c>
      <c r="E6879">
        <v>0.8</v>
      </c>
      <c r="F6879">
        <v>0.8</v>
      </c>
      <c r="G6879">
        <v>0.8</v>
      </c>
      <c r="H6879">
        <v>0.8</v>
      </c>
      <c r="I6879">
        <v>0.8</v>
      </c>
      <c r="J6879">
        <v>0.8</v>
      </c>
      <c r="K6879">
        <v>0.8</v>
      </c>
      <c r="L6879">
        <v>0.8</v>
      </c>
      <c r="M6879">
        <v>0.8</v>
      </c>
      <c r="N6879">
        <v>0.8</v>
      </c>
      <c r="O6879">
        <v>0.8</v>
      </c>
      <c r="P6879">
        <v>0.8</v>
      </c>
      <c r="Q6879">
        <v>0.8</v>
      </c>
      <c r="R6879">
        <v>0.8</v>
      </c>
      <c r="S6879">
        <v>0.8</v>
      </c>
      <c r="T6879">
        <v>0.8</v>
      </c>
      <c r="U6879">
        <v>0.8</v>
      </c>
      <c r="V6879">
        <v>0.8</v>
      </c>
      <c r="W6879">
        <v>0.8</v>
      </c>
      <c r="X6879">
        <v>0.8</v>
      </c>
      <c r="Y6879">
        <v>0.8</v>
      </c>
      <c r="Z6879">
        <v>0.8</v>
      </c>
      <c r="AA6879">
        <v>0.8</v>
      </c>
      <c r="AB6879" s="7">
        <f t="shared" si="321"/>
        <v>19.200000000000006</v>
      </c>
      <c r="AC6879">
        <f>INDEX(SHELF_days!$C$2:$C$289,MATCH(A6879&amp;"|"&amp;C6879,SHELF_days!$D$2:$D$289,0))</f>
        <v>88</v>
      </c>
      <c r="AD6879" s="8">
        <f t="shared" si="322"/>
        <v>1689.6000000000006</v>
      </c>
      <c r="AE6879" s="7">
        <f t="shared" si="323"/>
        <v>0.8</v>
      </c>
    </row>
    <row r="6880" spans="1:31" x14ac:dyDescent="0.45">
      <c r="A6880" t="s">
        <v>104</v>
      </c>
      <c r="B6880" t="s">
        <v>170</v>
      </c>
      <c r="C6880" t="s">
        <v>136</v>
      </c>
      <c r="D6880">
        <v>0.8</v>
      </c>
      <c r="E6880">
        <v>0.8</v>
      </c>
      <c r="F6880">
        <v>0.8</v>
      </c>
      <c r="G6880">
        <v>0.8</v>
      </c>
      <c r="H6880">
        <v>0.8</v>
      </c>
      <c r="I6880">
        <v>0.8</v>
      </c>
      <c r="J6880">
        <v>0.8</v>
      </c>
      <c r="K6880">
        <v>0.8</v>
      </c>
      <c r="L6880">
        <v>0.8</v>
      </c>
      <c r="M6880">
        <v>0.8</v>
      </c>
      <c r="N6880">
        <v>0.8</v>
      </c>
      <c r="O6880">
        <v>0.8</v>
      </c>
      <c r="P6880">
        <v>0.8</v>
      </c>
      <c r="Q6880">
        <v>0.8</v>
      </c>
      <c r="R6880">
        <v>0.8</v>
      </c>
      <c r="S6880">
        <v>0.8</v>
      </c>
      <c r="T6880">
        <v>0.8</v>
      </c>
      <c r="U6880">
        <v>0.8</v>
      </c>
      <c r="V6880">
        <v>0.8</v>
      </c>
      <c r="W6880">
        <v>0.8</v>
      </c>
      <c r="X6880">
        <v>0.8</v>
      </c>
      <c r="Y6880">
        <v>0.8</v>
      </c>
      <c r="Z6880">
        <v>0.8</v>
      </c>
      <c r="AA6880">
        <v>0.8</v>
      </c>
      <c r="AB6880" s="7">
        <f t="shared" si="321"/>
        <v>19.200000000000006</v>
      </c>
      <c r="AC6880">
        <f>INDEX(SHELF_days!$C$2:$C$289,MATCH(A6880&amp;"|"&amp;C6880,SHELF_days!$D$2:$D$289,0))</f>
        <v>100</v>
      </c>
      <c r="AD6880" s="8">
        <f t="shared" si="322"/>
        <v>1920.0000000000007</v>
      </c>
      <c r="AE6880" s="7">
        <f t="shared" si="323"/>
        <v>0.8</v>
      </c>
    </row>
    <row r="6881" spans="1:31" x14ac:dyDescent="0.45">
      <c r="A6881" t="s">
        <v>104</v>
      </c>
      <c r="B6881" t="s">
        <v>170</v>
      </c>
      <c r="C6881" t="s">
        <v>137</v>
      </c>
      <c r="D6881">
        <v>0.8</v>
      </c>
      <c r="E6881">
        <v>0.8</v>
      </c>
      <c r="F6881">
        <v>0.8</v>
      </c>
      <c r="G6881">
        <v>0.8</v>
      </c>
      <c r="H6881">
        <v>0.8</v>
      </c>
      <c r="I6881">
        <v>0.8</v>
      </c>
      <c r="J6881">
        <v>0.8</v>
      </c>
      <c r="K6881">
        <v>0.8</v>
      </c>
      <c r="L6881">
        <v>0.8</v>
      </c>
      <c r="M6881">
        <v>0.8</v>
      </c>
      <c r="N6881">
        <v>0.8</v>
      </c>
      <c r="O6881">
        <v>0.8</v>
      </c>
      <c r="P6881">
        <v>0.8</v>
      </c>
      <c r="Q6881">
        <v>0.8</v>
      </c>
      <c r="R6881">
        <v>0.8</v>
      </c>
      <c r="S6881">
        <v>0.8</v>
      </c>
      <c r="T6881">
        <v>0.8</v>
      </c>
      <c r="U6881">
        <v>0.8</v>
      </c>
      <c r="V6881">
        <v>0.8</v>
      </c>
      <c r="W6881">
        <v>0.8</v>
      </c>
      <c r="X6881">
        <v>0.8</v>
      </c>
      <c r="Y6881">
        <v>0.8</v>
      </c>
      <c r="Z6881">
        <v>0.8</v>
      </c>
      <c r="AA6881">
        <v>0.8</v>
      </c>
      <c r="AB6881" s="7">
        <f t="shared" si="321"/>
        <v>19.200000000000006</v>
      </c>
      <c r="AC6881">
        <f>INDEX(SHELF_days!$C$2:$C$289,MATCH(A6881&amp;"|"&amp;C6881,SHELF_days!$D$2:$D$289,0))</f>
        <v>89</v>
      </c>
      <c r="AD6881" s="8">
        <f t="shared" si="322"/>
        <v>1708.8000000000006</v>
      </c>
      <c r="AE6881" s="7">
        <f t="shared" si="323"/>
        <v>0.8</v>
      </c>
    </row>
    <row r="6882" spans="1:31" x14ac:dyDescent="0.45">
      <c r="A6882" t="s">
        <v>104</v>
      </c>
      <c r="B6882" t="s">
        <v>170</v>
      </c>
      <c r="C6882" t="s">
        <v>138</v>
      </c>
      <c r="D6882">
        <v>0.8</v>
      </c>
      <c r="E6882">
        <v>0.8</v>
      </c>
      <c r="F6882">
        <v>0.8</v>
      </c>
      <c r="G6882">
        <v>0.8</v>
      </c>
      <c r="H6882">
        <v>0.8</v>
      </c>
      <c r="I6882">
        <v>0.8</v>
      </c>
      <c r="J6882">
        <v>0.8</v>
      </c>
      <c r="K6882">
        <v>0.8</v>
      </c>
      <c r="L6882">
        <v>0.8</v>
      </c>
      <c r="M6882">
        <v>0.8</v>
      </c>
      <c r="N6882">
        <v>0.8</v>
      </c>
      <c r="O6882">
        <v>0.8</v>
      </c>
      <c r="P6882">
        <v>0.8</v>
      </c>
      <c r="Q6882">
        <v>0.8</v>
      </c>
      <c r="R6882">
        <v>0.8</v>
      </c>
      <c r="S6882">
        <v>0.8</v>
      </c>
      <c r="T6882">
        <v>0.8</v>
      </c>
      <c r="U6882">
        <v>0.8</v>
      </c>
      <c r="V6882">
        <v>0.8</v>
      </c>
      <c r="W6882">
        <v>0.8</v>
      </c>
      <c r="X6882">
        <v>0.8</v>
      </c>
      <c r="Y6882">
        <v>0.8</v>
      </c>
      <c r="Z6882">
        <v>0.8</v>
      </c>
      <c r="AA6882">
        <v>0.8</v>
      </c>
      <c r="AB6882" s="7">
        <f t="shared" si="321"/>
        <v>19.200000000000006</v>
      </c>
      <c r="AC6882">
        <f>INDEX(SHELF_days!$C$2:$C$289,MATCH(A6882&amp;"|"&amp;C6882,SHELF_days!$D$2:$D$289,0))</f>
        <v>5</v>
      </c>
      <c r="AD6882" s="8">
        <f t="shared" si="322"/>
        <v>96.000000000000028</v>
      </c>
      <c r="AE6882" s="7">
        <f t="shared" si="323"/>
        <v>0.8</v>
      </c>
    </row>
    <row r="6883" spans="1:31" x14ac:dyDescent="0.45">
      <c r="A6883" t="s">
        <v>104</v>
      </c>
      <c r="B6883" t="s">
        <v>170</v>
      </c>
      <c r="C6883" t="s">
        <v>139</v>
      </c>
      <c r="D6883">
        <v>0.8</v>
      </c>
      <c r="E6883">
        <v>0.8</v>
      </c>
      <c r="F6883">
        <v>0.8</v>
      </c>
      <c r="G6883">
        <v>0.8</v>
      </c>
      <c r="H6883">
        <v>0.8</v>
      </c>
      <c r="I6883">
        <v>0.8</v>
      </c>
      <c r="J6883">
        <v>0.8</v>
      </c>
      <c r="K6883">
        <v>0.8</v>
      </c>
      <c r="L6883">
        <v>0.8</v>
      </c>
      <c r="M6883">
        <v>0.8</v>
      </c>
      <c r="N6883">
        <v>0.8</v>
      </c>
      <c r="O6883">
        <v>0.8</v>
      </c>
      <c r="P6883">
        <v>0.8</v>
      </c>
      <c r="Q6883">
        <v>0.8</v>
      </c>
      <c r="R6883">
        <v>0.8</v>
      </c>
      <c r="S6883">
        <v>0.8</v>
      </c>
      <c r="T6883">
        <v>0.8</v>
      </c>
      <c r="U6883">
        <v>0.8</v>
      </c>
      <c r="V6883">
        <v>0.8</v>
      </c>
      <c r="W6883">
        <v>0.8</v>
      </c>
      <c r="X6883">
        <v>0.8</v>
      </c>
      <c r="Y6883">
        <v>0.8</v>
      </c>
      <c r="Z6883">
        <v>0.8</v>
      </c>
      <c r="AA6883">
        <v>0.8</v>
      </c>
      <c r="AB6883" s="7">
        <f t="shared" si="321"/>
        <v>19.200000000000006</v>
      </c>
      <c r="AC6883">
        <f>INDEX(SHELF_days!$C$2:$C$289,MATCH(A6883&amp;"|"&amp;C6883,SHELF_days!$D$2:$D$289,0))</f>
        <v>18</v>
      </c>
      <c r="AD6883" s="8">
        <f t="shared" si="322"/>
        <v>345.60000000000014</v>
      </c>
      <c r="AE6883" s="7">
        <f t="shared" si="323"/>
        <v>0.8</v>
      </c>
    </row>
    <row r="6884" spans="1:31" x14ac:dyDescent="0.45">
      <c r="A6884" t="s">
        <v>104</v>
      </c>
      <c r="B6884" t="s">
        <v>171</v>
      </c>
      <c r="C6884" t="s">
        <v>134</v>
      </c>
      <c r="D6884">
        <v>0.6774</v>
      </c>
      <c r="E6884">
        <v>0.6774</v>
      </c>
      <c r="F6884">
        <v>0.6774</v>
      </c>
      <c r="G6884">
        <v>0.6774</v>
      </c>
      <c r="H6884">
        <v>0.6774</v>
      </c>
      <c r="I6884">
        <v>0.6774</v>
      </c>
      <c r="J6884">
        <v>0.6774</v>
      </c>
      <c r="K6884">
        <v>0.6774</v>
      </c>
      <c r="L6884">
        <v>0.6774</v>
      </c>
      <c r="M6884">
        <v>0.6774</v>
      </c>
      <c r="N6884">
        <v>0.6774</v>
      </c>
      <c r="O6884">
        <v>0.6774</v>
      </c>
      <c r="P6884">
        <v>0.6774</v>
      </c>
      <c r="Q6884">
        <v>0.6774</v>
      </c>
      <c r="R6884">
        <v>0.6774</v>
      </c>
      <c r="S6884">
        <v>0.6774</v>
      </c>
      <c r="T6884">
        <v>0.6774</v>
      </c>
      <c r="U6884">
        <v>0.6774</v>
      </c>
      <c r="V6884">
        <v>0.6774</v>
      </c>
      <c r="W6884">
        <v>0.6774</v>
      </c>
      <c r="X6884">
        <v>0.6774</v>
      </c>
      <c r="Y6884">
        <v>0.6774</v>
      </c>
      <c r="Z6884">
        <v>0.6774</v>
      </c>
      <c r="AA6884">
        <v>0.6774</v>
      </c>
      <c r="AB6884" s="7">
        <f t="shared" si="321"/>
        <v>16.257600000000007</v>
      </c>
      <c r="AC6884">
        <f>INDEX(SHELF_days!$C$2:$C$289,MATCH(A6884&amp;"|"&amp;C6884,SHELF_days!$D$2:$D$289,0))</f>
        <v>65</v>
      </c>
      <c r="AD6884" s="8">
        <f t="shared" si="322"/>
        <v>1056.7440000000004</v>
      </c>
      <c r="AE6884" s="7">
        <f t="shared" si="323"/>
        <v>0.6774</v>
      </c>
    </row>
    <row r="6885" spans="1:31" x14ac:dyDescent="0.45">
      <c r="A6885" t="s">
        <v>104</v>
      </c>
      <c r="B6885" t="s">
        <v>171</v>
      </c>
      <c r="C6885" t="s">
        <v>135</v>
      </c>
      <c r="D6885">
        <v>0.6774</v>
      </c>
      <c r="E6885">
        <v>0.6774</v>
      </c>
      <c r="F6885">
        <v>0.6774</v>
      </c>
      <c r="G6885">
        <v>0.6774</v>
      </c>
      <c r="H6885">
        <v>0.6774</v>
      </c>
      <c r="I6885">
        <v>0.6774</v>
      </c>
      <c r="J6885">
        <v>0.6774</v>
      </c>
      <c r="K6885">
        <v>0.6774</v>
      </c>
      <c r="L6885">
        <v>0.6774</v>
      </c>
      <c r="M6885">
        <v>0.6774</v>
      </c>
      <c r="N6885">
        <v>0.6774</v>
      </c>
      <c r="O6885">
        <v>0.6774</v>
      </c>
      <c r="P6885">
        <v>0.6774</v>
      </c>
      <c r="Q6885">
        <v>0.6774</v>
      </c>
      <c r="R6885">
        <v>0.6774</v>
      </c>
      <c r="S6885">
        <v>0.6774</v>
      </c>
      <c r="T6885">
        <v>0.6774</v>
      </c>
      <c r="U6885">
        <v>0.6774</v>
      </c>
      <c r="V6885">
        <v>0.6774</v>
      </c>
      <c r="W6885">
        <v>0.6774</v>
      </c>
      <c r="X6885">
        <v>0.6774</v>
      </c>
      <c r="Y6885">
        <v>0.6774</v>
      </c>
      <c r="Z6885">
        <v>0.6774</v>
      </c>
      <c r="AA6885">
        <v>0.6774</v>
      </c>
      <c r="AB6885" s="7">
        <f t="shared" si="321"/>
        <v>16.257600000000007</v>
      </c>
      <c r="AC6885">
        <f>INDEX(SHELF_days!$C$2:$C$289,MATCH(A6885&amp;"|"&amp;C6885,SHELF_days!$D$2:$D$289,0))</f>
        <v>88</v>
      </c>
      <c r="AD6885" s="8">
        <f t="shared" si="322"/>
        <v>1430.6688000000006</v>
      </c>
      <c r="AE6885" s="7">
        <f t="shared" si="323"/>
        <v>0.6774</v>
      </c>
    </row>
    <row r="6886" spans="1:31" x14ac:dyDescent="0.45">
      <c r="A6886" t="s">
        <v>104</v>
      </c>
      <c r="B6886" t="s">
        <v>171</v>
      </c>
      <c r="C6886" t="s">
        <v>136</v>
      </c>
      <c r="D6886">
        <v>0.6774</v>
      </c>
      <c r="E6886">
        <v>0.6774</v>
      </c>
      <c r="F6886">
        <v>0.6774</v>
      </c>
      <c r="G6886">
        <v>0.6774</v>
      </c>
      <c r="H6886">
        <v>0.6774</v>
      </c>
      <c r="I6886">
        <v>0.6774</v>
      </c>
      <c r="J6886">
        <v>0.6774</v>
      </c>
      <c r="K6886">
        <v>0.6774</v>
      </c>
      <c r="L6886">
        <v>0.6774</v>
      </c>
      <c r="M6886">
        <v>0.6774</v>
      </c>
      <c r="N6886">
        <v>0.6774</v>
      </c>
      <c r="O6886">
        <v>0.6774</v>
      </c>
      <c r="P6886">
        <v>0.6774</v>
      </c>
      <c r="Q6886">
        <v>0.6774</v>
      </c>
      <c r="R6886">
        <v>0.6774</v>
      </c>
      <c r="S6886">
        <v>0.6774</v>
      </c>
      <c r="T6886">
        <v>0.6774</v>
      </c>
      <c r="U6886">
        <v>0.6774</v>
      </c>
      <c r="V6886">
        <v>0.6774</v>
      </c>
      <c r="W6886">
        <v>0.6774</v>
      </c>
      <c r="X6886">
        <v>0.6774</v>
      </c>
      <c r="Y6886">
        <v>0.6774</v>
      </c>
      <c r="Z6886">
        <v>0.6774</v>
      </c>
      <c r="AA6886">
        <v>0.6774</v>
      </c>
      <c r="AB6886" s="7">
        <f t="shared" si="321"/>
        <v>16.257600000000007</v>
      </c>
      <c r="AC6886">
        <f>INDEX(SHELF_days!$C$2:$C$289,MATCH(A6886&amp;"|"&amp;C6886,SHELF_days!$D$2:$D$289,0))</f>
        <v>100</v>
      </c>
      <c r="AD6886" s="8">
        <f t="shared" si="322"/>
        <v>1625.7600000000007</v>
      </c>
      <c r="AE6886" s="7">
        <f t="shared" si="323"/>
        <v>0.6774</v>
      </c>
    </row>
    <row r="6887" spans="1:31" x14ac:dyDescent="0.45">
      <c r="A6887" t="s">
        <v>104</v>
      </c>
      <c r="B6887" t="s">
        <v>171</v>
      </c>
      <c r="C6887" t="s">
        <v>137</v>
      </c>
      <c r="D6887">
        <v>0.6774</v>
      </c>
      <c r="E6887">
        <v>0.6774</v>
      </c>
      <c r="F6887">
        <v>0.6774</v>
      </c>
      <c r="G6887">
        <v>0.6774</v>
      </c>
      <c r="H6887">
        <v>0.6774</v>
      </c>
      <c r="I6887">
        <v>0.6774</v>
      </c>
      <c r="J6887">
        <v>0.6774</v>
      </c>
      <c r="K6887">
        <v>0.6774</v>
      </c>
      <c r="L6887">
        <v>0.6774</v>
      </c>
      <c r="M6887">
        <v>0.6774</v>
      </c>
      <c r="N6887">
        <v>0.6774</v>
      </c>
      <c r="O6887">
        <v>0.6774</v>
      </c>
      <c r="P6887">
        <v>0.6774</v>
      </c>
      <c r="Q6887">
        <v>0.6774</v>
      </c>
      <c r="R6887">
        <v>0.6774</v>
      </c>
      <c r="S6887">
        <v>0.6774</v>
      </c>
      <c r="T6887">
        <v>0.6774</v>
      </c>
      <c r="U6887">
        <v>0.6774</v>
      </c>
      <c r="V6887">
        <v>0.6774</v>
      </c>
      <c r="W6887">
        <v>0.6774</v>
      </c>
      <c r="X6887">
        <v>0.6774</v>
      </c>
      <c r="Y6887">
        <v>0.6774</v>
      </c>
      <c r="Z6887">
        <v>0.6774</v>
      </c>
      <c r="AA6887">
        <v>0.6774</v>
      </c>
      <c r="AB6887" s="7">
        <f t="shared" si="321"/>
        <v>16.257600000000007</v>
      </c>
      <c r="AC6887">
        <f>INDEX(SHELF_days!$C$2:$C$289,MATCH(A6887&amp;"|"&amp;C6887,SHELF_days!$D$2:$D$289,0))</f>
        <v>89</v>
      </c>
      <c r="AD6887" s="8">
        <f t="shared" si="322"/>
        <v>1446.9264000000007</v>
      </c>
      <c r="AE6887" s="7">
        <f t="shared" si="323"/>
        <v>0.6774</v>
      </c>
    </row>
    <row r="6888" spans="1:31" x14ac:dyDescent="0.45">
      <c r="A6888" t="s">
        <v>104</v>
      </c>
      <c r="B6888" t="s">
        <v>171</v>
      </c>
      <c r="C6888" t="s">
        <v>138</v>
      </c>
      <c r="D6888">
        <v>0.6774</v>
      </c>
      <c r="E6888">
        <v>0.6774</v>
      </c>
      <c r="F6888">
        <v>0.6774</v>
      </c>
      <c r="G6888">
        <v>0.6774</v>
      </c>
      <c r="H6888">
        <v>0.6774</v>
      </c>
      <c r="I6888">
        <v>0.6774</v>
      </c>
      <c r="J6888">
        <v>0.6774</v>
      </c>
      <c r="K6888">
        <v>0.6774</v>
      </c>
      <c r="L6888">
        <v>0.6774</v>
      </c>
      <c r="M6888">
        <v>0.6774</v>
      </c>
      <c r="N6888">
        <v>0.6774</v>
      </c>
      <c r="O6888">
        <v>0.6774</v>
      </c>
      <c r="P6888">
        <v>0.6774</v>
      </c>
      <c r="Q6888">
        <v>0.6774</v>
      </c>
      <c r="R6888">
        <v>0.6774</v>
      </c>
      <c r="S6888">
        <v>0.6774</v>
      </c>
      <c r="T6888">
        <v>0.6774</v>
      </c>
      <c r="U6888">
        <v>0.6774</v>
      </c>
      <c r="V6888">
        <v>0.6774</v>
      </c>
      <c r="W6888">
        <v>0.6774</v>
      </c>
      <c r="X6888">
        <v>0.6774</v>
      </c>
      <c r="Y6888">
        <v>0.6774</v>
      </c>
      <c r="Z6888">
        <v>0.6774</v>
      </c>
      <c r="AA6888">
        <v>0.6774</v>
      </c>
      <c r="AB6888" s="7">
        <f t="shared" si="321"/>
        <v>16.257600000000007</v>
      </c>
      <c r="AC6888">
        <f>INDEX(SHELF_days!$C$2:$C$289,MATCH(A6888&amp;"|"&amp;C6888,SHELF_days!$D$2:$D$289,0))</f>
        <v>5</v>
      </c>
      <c r="AD6888" s="8">
        <f t="shared" si="322"/>
        <v>81.288000000000039</v>
      </c>
      <c r="AE6888" s="7">
        <f t="shared" si="323"/>
        <v>0.6774</v>
      </c>
    </row>
    <row r="6889" spans="1:31" x14ac:dyDescent="0.45">
      <c r="A6889" t="s">
        <v>104</v>
      </c>
      <c r="B6889" t="s">
        <v>171</v>
      </c>
      <c r="C6889" t="s">
        <v>139</v>
      </c>
      <c r="D6889">
        <v>0.6774</v>
      </c>
      <c r="E6889">
        <v>0.6774</v>
      </c>
      <c r="F6889">
        <v>0.6774</v>
      </c>
      <c r="G6889">
        <v>0.6774</v>
      </c>
      <c r="H6889">
        <v>0.6774</v>
      </c>
      <c r="I6889">
        <v>0.6774</v>
      </c>
      <c r="J6889">
        <v>0.6774</v>
      </c>
      <c r="K6889">
        <v>0.6774</v>
      </c>
      <c r="L6889">
        <v>0.6774</v>
      </c>
      <c r="M6889">
        <v>0.6774</v>
      </c>
      <c r="N6889">
        <v>0.6774</v>
      </c>
      <c r="O6889">
        <v>0.6774</v>
      </c>
      <c r="P6889">
        <v>0.6774</v>
      </c>
      <c r="Q6889">
        <v>0.6774</v>
      </c>
      <c r="R6889">
        <v>0.6774</v>
      </c>
      <c r="S6889">
        <v>0.6774</v>
      </c>
      <c r="T6889">
        <v>0.6774</v>
      </c>
      <c r="U6889">
        <v>0.6774</v>
      </c>
      <c r="V6889">
        <v>0.6774</v>
      </c>
      <c r="W6889">
        <v>0.6774</v>
      </c>
      <c r="X6889">
        <v>0.6774</v>
      </c>
      <c r="Y6889">
        <v>0.6774</v>
      </c>
      <c r="Z6889">
        <v>0.6774</v>
      </c>
      <c r="AA6889">
        <v>0.6774</v>
      </c>
      <c r="AB6889" s="7">
        <f t="shared" si="321"/>
        <v>16.257600000000007</v>
      </c>
      <c r="AC6889">
        <f>INDEX(SHELF_days!$C$2:$C$289,MATCH(A6889&amp;"|"&amp;C6889,SHELF_days!$D$2:$D$289,0))</f>
        <v>18</v>
      </c>
      <c r="AD6889" s="8">
        <f t="shared" si="322"/>
        <v>292.63680000000011</v>
      </c>
      <c r="AE6889" s="7">
        <f t="shared" si="323"/>
        <v>0.6774</v>
      </c>
    </row>
    <row r="6890" spans="1:31" x14ac:dyDescent="0.45">
      <c r="A6890" t="s">
        <v>104</v>
      </c>
      <c r="B6890" t="s">
        <v>172</v>
      </c>
      <c r="C6890" t="s">
        <v>134</v>
      </c>
      <c r="D6890">
        <v>0.48270000000000007</v>
      </c>
      <c r="E6890">
        <v>0.48270000000000007</v>
      </c>
      <c r="F6890">
        <v>0.48270000000000007</v>
      </c>
      <c r="G6890">
        <v>0.48270000000000007</v>
      </c>
      <c r="H6890">
        <v>0.48270000000000007</v>
      </c>
      <c r="I6890">
        <v>0.48270000000000007</v>
      </c>
      <c r="J6890">
        <v>0.48270000000000007</v>
      </c>
      <c r="K6890">
        <v>0.48270000000000007</v>
      </c>
      <c r="L6890">
        <v>0.48270000000000007</v>
      </c>
      <c r="M6890">
        <v>0.48270000000000007</v>
      </c>
      <c r="N6890">
        <v>0.48270000000000007</v>
      </c>
      <c r="O6890">
        <v>0.48270000000000007</v>
      </c>
      <c r="P6890">
        <v>0.48270000000000007</v>
      </c>
      <c r="Q6890">
        <v>0.48270000000000007</v>
      </c>
      <c r="R6890">
        <v>0.48270000000000007</v>
      </c>
      <c r="S6890">
        <v>0.48270000000000007</v>
      </c>
      <c r="T6890">
        <v>0.48270000000000007</v>
      </c>
      <c r="U6890">
        <v>0.48270000000000007</v>
      </c>
      <c r="V6890">
        <v>0.48270000000000007</v>
      </c>
      <c r="W6890">
        <v>0.48270000000000007</v>
      </c>
      <c r="X6890">
        <v>0.48270000000000007</v>
      </c>
      <c r="Y6890">
        <v>0.48270000000000007</v>
      </c>
      <c r="Z6890">
        <v>0.48270000000000007</v>
      </c>
      <c r="AA6890">
        <v>0.48270000000000007</v>
      </c>
      <c r="AB6890" s="7">
        <f t="shared" si="321"/>
        <v>11.5848</v>
      </c>
      <c r="AC6890">
        <f>INDEX(SHELF_days!$C$2:$C$289,MATCH(A6890&amp;"|"&amp;C6890,SHELF_days!$D$2:$D$289,0))</f>
        <v>65</v>
      </c>
      <c r="AD6890" s="8">
        <f t="shared" si="322"/>
        <v>753.01199999999994</v>
      </c>
      <c r="AE6890" s="7">
        <f t="shared" si="323"/>
        <v>0.48270000000000007</v>
      </c>
    </row>
    <row r="6891" spans="1:31" x14ac:dyDescent="0.45">
      <c r="A6891" t="s">
        <v>104</v>
      </c>
      <c r="B6891" t="s">
        <v>172</v>
      </c>
      <c r="C6891" t="s">
        <v>135</v>
      </c>
      <c r="D6891">
        <v>0.48270000000000007</v>
      </c>
      <c r="E6891">
        <v>0.48270000000000007</v>
      </c>
      <c r="F6891">
        <v>0.48270000000000007</v>
      </c>
      <c r="G6891">
        <v>0.48270000000000007</v>
      </c>
      <c r="H6891">
        <v>0.48270000000000007</v>
      </c>
      <c r="I6891">
        <v>0.48270000000000007</v>
      </c>
      <c r="J6891">
        <v>0.48270000000000007</v>
      </c>
      <c r="K6891">
        <v>0.48270000000000007</v>
      </c>
      <c r="L6891">
        <v>0.48270000000000007</v>
      </c>
      <c r="M6891">
        <v>0.48270000000000007</v>
      </c>
      <c r="N6891">
        <v>0.48270000000000007</v>
      </c>
      <c r="O6891">
        <v>0.48270000000000007</v>
      </c>
      <c r="P6891">
        <v>0.48270000000000007</v>
      </c>
      <c r="Q6891">
        <v>0.48270000000000007</v>
      </c>
      <c r="R6891">
        <v>0.48270000000000007</v>
      </c>
      <c r="S6891">
        <v>0.48270000000000007</v>
      </c>
      <c r="T6891">
        <v>0.48270000000000007</v>
      </c>
      <c r="U6891">
        <v>0.48270000000000007</v>
      </c>
      <c r="V6891">
        <v>0.48270000000000007</v>
      </c>
      <c r="W6891">
        <v>0.48270000000000007</v>
      </c>
      <c r="X6891">
        <v>0.48270000000000007</v>
      </c>
      <c r="Y6891">
        <v>0.48270000000000007</v>
      </c>
      <c r="Z6891">
        <v>0.48270000000000007</v>
      </c>
      <c r="AA6891">
        <v>0.48270000000000007</v>
      </c>
      <c r="AB6891" s="7">
        <f t="shared" si="321"/>
        <v>11.5848</v>
      </c>
      <c r="AC6891">
        <f>INDEX(SHELF_days!$C$2:$C$289,MATCH(A6891&amp;"|"&amp;C6891,SHELF_days!$D$2:$D$289,0))</f>
        <v>88</v>
      </c>
      <c r="AD6891" s="8">
        <f t="shared" si="322"/>
        <v>1019.4624</v>
      </c>
      <c r="AE6891" s="7">
        <f t="shared" si="323"/>
        <v>0.48270000000000007</v>
      </c>
    </row>
    <row r="6892" spans="1:31" x14ac:dyDescent="0.45">
      <c r="A6892" t="s">
        <v>104</v>
      </c>
      <c r="B6892" t="s">
        <v>172</v>
      </c>
      <c r="C6892" t="s">
        <v>136</v>
      </c>
      <c r="D6892">
        <v>0.48270000000000007</v>
      </c>
      <c r="E6892">
        <v>0.48270000000000007</v>
      </c>
      <c r="F6892">
        <v>0.48270000000000007</v>
      </c>
      <c r="G6892">
        <v>0.48270000000000007</v>
      </c>
      <c r="H6892">
        <v>0.48270000000000007</v>
      </c>
      <c r="I6892">
        <v>0.48270000000000007</v>
      </c>
      <c r="J6892">
        <v>0.48270000000000007</v>
      </c>
      <c r="K6892">
        <v>0.48270000000000007</v>
      </c>
      <c r="L6892">
        <v>0.48270000000000007</v>
      </c>
      <c r="M6892">
        <v>0.48270000000000007</v>
      </c>
      <c r="N6892">
        <v>0.48270000000000007</v>
      </c>
      <c r="O6892">
        <v>0.48270000000000007</v>
      </c>
      <c r="P6892">
        <v>0.48270000000000007</v>
      </c>
      <c r="Q6892">
        <v>0.48270000000000007</v>
      </c>
      <c r="R6892">
        <v>0.48270000000000007</v>
      </c>
      <c r="S6892">
        <v>0.48270000000000007</v>
      </c>
      <c r="T6892">
        <v>0.48270000000000007</v>
      </c>
      <c r="U6892">
        <v>0.48270000000000007</v>
      </c>
      <c r="V6892">
        <v>0.48270000000000007</v>
      </c>
      <c r="W6892">
        <v>0.48270000000000007</v>
      </c>
      <c r="X6892">
        <v>0.48270000000000007</v>
      </c>
      <c r="Y6892">
        <v>0.48270000000000007</v>
      </c>
      <c r="Z6892">
        <v>0.48270000000000007</v>
      </c>
      <c r="AA6892">
        <v>0.48270000000000007</v>
      </c>
      <c r="AB6892" s="7">
        <f t="shared" si="321"/>
        <v>11.5848</v>
      </c>
      <c r="AC6892">
        <f>INDEX(SHELF_days!$C$2:$C$289,MATCH(A6892&amp;"|"&amp;C6892,SHELF_days!$D$2:$D$289,0))</f>
        <v>100</v>
      </c>
      <c r="AD6892" s="8">
        <f t="shared" si="322"/>
        <v>1158.48</v>
      </c>
      <c r="AE6892" s="7">
        <f t="shared" si="323"/>
        <v>0.48270000000000007</v>
      </c>
    </row>
    <row r="6893" spans="1:31" x14ac:dyDescent="0.45">
      <c r="A6893" t="s">
        <v>104</v>
      </c>
      <c r="B6893" t="s">
        <v>172</v>
      </c>
      <c r="C6893" t="s">
        <v>137</v>
      </c>
      <c r="D6893">
        <v>0.48270000000000007</v>
      </c>
      <c r="E6893">
        <v>0.48270000000000007</v>
      </c>
      <c r="F6893">
        <v>0.48270000000000007</v>
      </c>
      <c r="G6893">
        <v>0.48270000000000007</v>
      </c>
      <c r="H6893">
        <v>0.48270000000000007</v>
      </c>
      <c r="I6893">
        <v>0.48270000000000007</v>
      </c>
      <c r="J6893">
        <v>0.48270000000000007</v>
      </c>
      <c r="K6893">
        <v>0.48270000000000007</v>
      </c>
      <c r="L6893">
        <v>0.48270000000000007</v>
      </c>
      <c r="M6893">
        <v>0.48270000000000007</v>
      </c>
      <c r="N6893">
        <v>0.48270000000000007</v>
      </c>
      <c r="O6893">
        <v>0.48270000000000007</v>
      </c>
      <c r="P6893">
        <v>0.48270000000000007</v>
      </c>
      <c r="Q6893">
        <v>0.48270000000000007</v>
      </c>
      <c r="R6893">
        <v>0.48270000000000007</v>
      </c>
      <c r="S6893">
        <v>0.48270000000000007</v>
      </c>
      <c r="T6893">
        <v>0.48270000000000007</v>
      </c>
      <c r="U6893">
        <v>0.48270000000000007</v>
      </c>
      <c r="V6893">
        <v>0.48270000000000007</v>
      </c>
      <c r="W6893">
        <v>0.48270000000000007</v>
      </c>
      <c r="X6893">
        <v>0.48270000000000007</v>
      </c>
      <c r="Y6893">
        <v>0.48270000000000007</v>
      </c>
      <c r="Z6893">
        <v>0.48270000000000007</v>
      </c>
      <c r="AA6893">
        <v>0.48270000000000007</v>
      </c>
      <c r="AB6893" s="7">
        <f t="shared" si="321"/>
        <v>11.5848</v>
      </c>
      <c r="AC6893">
        <f>INDEX(SHELF_days!$C$2:$C$289,MATCH(A6893&amp;"|"&amp;C6893,SHELF_days!$D$2:$D$289,0))</f>
        <v>89</v>
      </c>
      <c r="AD6893" s="8">
        <f t="shared" si="322"/>
        <v>1031.0472</v>
      </c>
      <c r="AE6893" s="7">
        <f t="shared" si="323"/>
        <v>0.48270000000000007</v>
      </c>
    </row>
    <row r="6894" spans="1:31" x14ac:dyDescent="0.45">
      <c r="A6894" t="s">
        <v>104</v>
      </c>
      <c r="B6894" t="s">
        <v>172</v>
      </c>
      <c r="C6894" t="s">
        <v>138</v>
      </c>
      <c r="D6894">
        <v>0.48270000000000007</v>
      </c>
      <c r="E6894">
        <v>0.48270000000000007</v>
      </c>
      <c r="F6894">
        <v>0.48270000000000007</v>
      </c>
      <c r="G6894">
        <v>0.48270000000000007</v>
      </c>
      <c r="H6894">
        <v>0.48270000000000007</v>
      </c>
      <c r="I6894">
        <v>0.48270000000000007</v>
      </c>
      <c r="J6894">
        <v>0.48270000000000007</v>
      </c>
      <c r="K6894">
        <v>0.48270000000000007</v>
      </c>
      <c r="L6894">
        <v>0.48270000000000007</v>
      </c>
      <c r="M6894">
        <v>0.48270000000000007</v>
      </c>
      <c r="N6894">
        <v>0.48270000000000007</v>
      </c>
      <c r="O6894">
        <v>0.48270000000000007</v>
      </c>
      <c r="P6894">
        <v>0.48270000000000007</v>
      </c>
      <c r="Q6894">
        <v>0.48270000000000007</v>
      </c>
      <c r="R6894">
        <v>0.48270000000000007</v>
      </c>
      <c r="S6894">
        <v>0.48270000000000007</v>
      </c>
      <c r="T6894">
        <v>0.48270000000000007</v>
      </c>
      <c r="U6894">
        <v>0.48270000000000007</v>
      </c>
      <c r="V6894">
        <v>0.48270000000000007</v>
      </c>
      <c r="W6894">
        <v>0.48270000000000007</v>
      </c>
      <c r="X6894">
        <v>0.48270000000000007</v>
      </c>
      <c r="Y6894">
        <v>0.48270000000000007</v>
      </c>
      <c r="Z6894">
        <v>0.48270000000000007</v>
      </c>
      <c r="AA6894">
        <v>0.48270000000000007</v>
      </c>
      <c r="AB6894" s="7">
        <f t="shared" si="321"/>
        <v>11.5848</v>
      </c>
      <c r="AC6894">
        <f>INDEX(SHELF_days!$C$2:$C$289,MATCH(A6894&amp;"|"&amp;C6894,SHELF_days!$D$2:$D$289,0))</f>
        <v>5</v>
      </c>
      <c r="AD6894" s="8">
        <f t="shared" si="322"/>
        <v>57.923999999999999</v>
      </c>
      <c r="AE6894" s="7">
        <f t="shared" si="323"/>
        <v>0.48270000000000007</v>
      </c>
    </row>
    <row r="6895" spans="1:31" x14ac:dyDescent="0.45">
      <c r="A6895" t="s">
        <v>104</v>
      </c>
      <c r="B6895" t="s">
        <v>172</v>
      </c>
      <c r="C6895" t="s">
        <v>139</v>
      </c>
      <c r="D6895">
        <v>0.48270000000000007</v>
      </c>
      <c r="E6895">
        <v>0.48270000000000007</v>
      </c>
      <c r="F6895">
        <v>0.48270000000000007</v>
      </c>
      <c r="G6895">
        <v>0.48270000000000007</v>
      </c>
      <c r="H6895">
        <v>0.48270000000000007</v>
      </c>
      <c r="I6895">
        <v>0.48270000000000007</v>
      </c>
      <c r="J6895">
        <v>0.48270000000000007</v>
      </c>
      <c r="K6895">
        <v>0.48270000000000007</v>
      </c>
      <c r="L6895">
        <v>0.48270000000000007</v>
      </c>
      <c r="M6895">
        <v>0.48270000000000007</v>
      </c>
      <c r="N6895">
        <v>0.48270000000000007</v>
      </c>
      <c r="O6895">
        <v>0.48270000000000007</v>
      </c>
      <c r="P6895">
        <v>0.48270000000000007</v>
      </c>
      <c r="Q6895">
        <v>0.48270000000000007</v>
      </c>
      <c r="R6895">
        <v>0.48270000000000007</v>
      </c>
      <c r="S6895">
        <v>0.48270000000000007</v>
      </c>
      <c r="T6895">
        <v>0.48270000000000007</v>
      </c>
      <c r="U6895">
        <v>0.48270000000000007</v>
      </c>
      <c r="V6895">
        <v>0.48270000000000007</v>
      </c>
      <c r="W6895">
        <v>0.48270000000000007</v>
      </c>
      <c r="X6895">
        <v>0.48270000000000007</v>
      </c>
      <c r="Y6895">
        <v>0.48270000000000007</v>
      </c>
      <c r="Z6895">
        <v>0.48270000000000007</v>
      </c>
      <c r="AA6895">
        <v>0.48270000000000007</v>
      </c>
      <c r="AB6895" s="7">
        <f t="shared" si="321"/>
        <v>11.5848</v>
      </c>
      <c r="AC6895">
        <f>INDEX(SHELF_days!$C$2:$C$289,MATCH(A6895&amp;"|"&amp;C6895,SHELF_days!$D$2:$D$289,0))</f>
        <v>18</v>
      </c>
      <c r="AD6895" s="8">
        <f t="shared" si="322"/>
        <v>208.5264</v>
      </c>
      <c r="AE6895" s="7">
        <f t="shared" si="323"/>
        <v>0.48270000000000007</v>
      </c>
    </row>
    <row r="6896" spans="1:31" x14ac:dyDescent="0.45">
      <c r="A6896" t="s">
        <v>104</v>
      </c>
      <c r="B6896" t="s">
        <v>173</v>
      </c>
      <c r="C6896" t="s">
        <v>134</v>
      </c>
      <c r="D6896">
        <v>0.65950000000000086</v>
      </c>
      <c r="E6896">
        <v>0.65950000000000086</v>
      </c>
      <c r="F6896">
        <v>0.65950000000000086</v>
      </c>
      <c r="G6896">
        <v>0.65950000000000086</v>
      </c>
      <c r="H6896">
        <v>0.65950000000000086</v>
      </c>
      <c r="I6896">
        <v>0.65950000000000086</v>
      </c>
      <c r="J6896">
        <v>0.65950000000000086</v>
      </c>
      <c r="K6896">
        <v>0.65950000000000086</v>
      </c>
      <c r="L6896">
        <v>0.65950000000000086</v>
      </c>
      <c r="M6896">
        <v>0.65950000000000086</v>
      </c>
      <c r="N6896">
        <v>0.65950000000000086</v>
      </c>
      <c r="O6896">
        <v>0.65950000000000086</v>
      </c>
      <c r="P6896">
        <v>0.65950000000000086</v>
      </c>
      <c r="Q6896">
        <v>0.65950000000000086</v>
      </c>
      <c r="R6896">
        <v>0.65950000000000086</v>
      </c>
      <c r="S6896">
        <v>0.65950000000000086</v>
      </c>
      <c r="T6896">
        <v>0.65950000000000086</v>
      </c>
      <c r="U6896">
        <v>0.65950000000000086</v>
      </c>
      <c r="V6896">
        <v>0.65950000000000086</v>
      </c>
      <c r="W6896">
        <v>0.65950000000000086</v>
      </c>
      <c r="X6896">
        <v>0.65950000000000086</v>
      </c>
      <c r="Y6896">
        <v>0.65950000000000086</v>
      </c>
      <c r="Z6896">
        <v>0.65950000000000086</v>
      </c>
      <c r="AA6896">
        <v>0.65950000000000086</v>
      </c>
      <c r="AB6896" s="7">
        <f t="shared" si="321"/>
        <v>15.828000000000028</v>
      </c>
      <c r="AC6896">
        <f>INDEX(SHELF_days!$C$2:$C$289,MATCH(A6896&amp;"|"&amp;C6896,SHELF_days!$D$2:$D$289,0))</f>
        <v>65</v>
      </c>
      <c r="AD6896" s="8">
        <f t="shared" si="322"/>
        <v>1028.8200000000018</v>
      </c>
      <c r="AE6896" s="7">
        <f t="shared" si="323"/>
        <v>0.65950000000000086</v>
      </c>
    </row>
    <row r="6897" spans="1:31" x14ac:dyDescent="0.45">
      <c r="A6897" t="s">
        <v>104</v>
      </c>
      <c r="B6897" t="s">
        <v>173</v>
      </c>
      <c r="C6897" t="s">
        <v>135</v>
      </c>
      <c r="D6897">
        <v>0.65949999999999998</v>
      </c>
      <c r="E6897">
        <v>0.65949999999999998</v>
      </c>
      <c r="F6897">
        <v>0.65949999999999998</v>
      </c>
      <c r="G6897">
        <v>0.65949999999999998</v>
      </c>
      <c r="H6897">
        <v>0.65949999999999998</v>
      </c>
      <c r="I6897">
        <v>0.65949999999999998</v>
      </c>
      <c r="J6897">
        <v>0.65949999999999998</v>
      </c>
      <c r="K6897">
        <v>0.65949999999999998</v>
      </c>
      <c r="L6897">
        <v>0.65949999999999998</v>
      </c>
      <c r="M6897">
        <v>0.65949999999999998</v>
      </c>
      <c r="N6897">
        <v>0.65949999999999998</v>
      </c>
      <c r="O6897">
        <v>0.65949999999999998</v>
      </c>
      <c r="P6897">
        <v>0.65949999999999998</v>
      </c>
      <c r="Q6897">
        <v>0.65949999999999998</v>
      </c>
      <c r="R6897">
        <v>0.65949999999999998</v>
      </c>
      <c r="S6897">
        <v>0.65949999999999998</v>
      </c>
      <c r="T6897">
        <v>0.65949999999999998</v>
      </c>
      <c r="U6897">
        <v>0.65949999999999998</v>
      </c>
      <c r="V6897">
        <v>0.65949999999999998</v>
      </c>
      <c r="W6897">
        <v>0.65949999999999998</v>
      </c>
      <c r="X6897">
        <v>0.65949999999999998</v>
      </c>
      <c r="Y6897">
        <v>0.65949999999999998</v>
      </c>
      <c r="Z6897">
        <v>0.65949999999999998</v>
      </c>
      <c r="AA6897">
        <v>0.65949999999999998</v>
      </c>
      <c r="AB6897" s="7">
        <f t="shared" si="321"/>
        <v>15.827999999999992</v>
      </c>
      <c r="AC6897">
        <f>INDEX(SHELF_days!$C$2:$C$289,MATCH(A6897&amp;"|"&amp;C6897,SHELF_days!$D$2:$D$289,0))</f>
        <v>88</v>
      </c>
      <c r="AD6897" s="8">
        <f t="shared" si="322"/>
        <v>1392.8639999999994</v>
      </c>
      <c r="AE6897" s="7">
        <f t="shared" si="323"/>
        <v>0.65949999999999998</v>
      </c>
    </row>
    <row r="6898" spans="1:31" x14ac:dyDescent="0.45">
      <c r="A6898" t="s">
        <v>104</v>
      </c>
      <c r="B6898" t="s">
        <v>173</v>
      </c>
      <c r="C6898" t="s">
        <v>136</v>
      </c>
      <c r="D6898">
        <v>0.65949999999999964</v>
      </c>
      <c r="E6898">
        <v>0.65949999999999964</v>
      </c>
      <c r="F6898">
        <v>0.65949999999999964</v>
      </c>
      <c r="G6898">
        <v>0.65949999999999964</v>
      </c>
      <c r="H6898">
        <v>0.65949999999999964</v>
      </c>
      <c r="I6898">
        <v>0.65949999999999964</v>
      </c>
      <c r="J6898">
        <v>0.65949999999999964</v>
      </c>
      <c r="K6898">
        <v>0.65949999999999964</v>
      </c>
      <c r="L6898">
        <v>0.65949999999999964</v>
      </c>
      <c r="M6898">
        <v>0.65949999999999964</v>
      </c>
      <c r="N6898">
        <v>0.65949999999999964</v>
      </c>
      <c r="O6898">
        <v>0.65949999999999964</v>
      </c>
      <c r="P6898">
        <v>0.65949999999999964</v>
      </c>
      <c r="Q6898">
        <v>0.65949999999999964</v>
      </c>
      <c r="R6898">
        <v>0.65949999999999964</v>
      </c>
      <c r="S6898">
        <v>0.65949999999999964</v>
      </c>
      <c r="T6898">
        <v>0.65949999999999964</v>
      </c>
      <c r="U6898">
        <v>0.65949999999999964</v>
      </c>
      <c r="V6898">
        <v>0.65949999999999964</v>
      </c>
      <c r="W6898">
        <v>0.65949999999999964</v>
      </c>
      <c r="X6898">
        <v>0.65949999999999964</v>
      </c>
      <c r="Y6898">
        <v>0.65949999999999964</v>
      </c>
      <c r="Z6898">
        <v>0.65949999999999964</v>
      </c>
      <c r="AA6898">
        <v>0.65949999999999964</v>
      </c>
      <c r="AB6898" s="7">
        <f t="shared" si="321"/>
        <v>15.827999999999991</v>
      </c>
      <c r="AC6898">
        <f>INDEX(SHELF_days!$C$2:$C$289,MATCH(A6898&amp;"|"&amp;C6898,SHELF_days!$D$2:$D$289,0))</f>
        <v>100</v>
      </c>
      <c r="AD6898" s="8">
        <f t="shared" si="322"/>
        <v>1582.799999999999</v>
      </c>
      <c r="AE6898" s="7">
        <f t="shared" si="323"/>
        <v>0.65949999999999964</v>
      </c>
    </row>
    <row r="6899" spans="1:31" x14ac:dyDescent="0.45">
      <c r="A6899" t="s">
        <v>104</v>
      </c>
      <c r="B6899" t="s">
        <v>173</v>
      </c>
      <c r="C6899" t="s">
        <v>137</v>
      </c>
      <c r="D6899">
        <v>0.6594999999999992</v>
      </c>
      <c r="E6899">
        <v>0.6594999999999992</v>
      </c>
      <c r="F6899">
        <v>0.6594999999999992</v>
      </c>
      <c r="G6899">
        <v>0.6594999999999992</v>
      </c>
      <c r="H6899">
        <v>0.6594999999999992</v>
      </c>
      <c r="I6899">
        <v>0.6594999999999992</v>
      </c>
      <c r="J6899">
        <v>0.6594999999999992</v>
      </c>
      <c r="K6899">
        <v>0.6594999999999992</v>
      </c>
      <c r="L6899">
        <v>0.6594999999999992</v>
      </c>
      <c r="M6899">
        <v>0.6594999999999992</v>
      </c>
      <c r="N6899">
        <v>0.6594999999999992</v>
      </c>
      <c r="O6899">
        <v>0.6594999999999992</v>
      </c>
      <c r="P6899">
        <v>0.6594999999999992</v>
      </c>
      <c r="Q6899">
        <v>0.6594999999999992</v>
      </c>
      <c r="R6899">
        <v>0.6594999999999992</v>
      </c>
      <c r="S6899">
        <v>0.6594999999999992</v>
      </c>
      <c r="T6899">
        <v>0.6594999999999992</v>
      </c>
      <c r="U6899">
        <v>0.6594999999999992</v>
      </c>
      <c r="V6899">
        <v>0.6594999999999992</v>
      </c>
      <c r="W6899">
        <v>0.6594999999999992</v>
      </c>
      <c r="X6899">
        <v>0.6594999999999992</v>
      </c>
      <c r="Y6899">
        <v>0.6594999999999992</v>
      </c>
      <c r="Z6899">
        <v>0.6594999999999992</v>
      </c>
      <c r="AA6899">
        <v>0.6594999999999992</v>
      </c>
      <c r="AB6899" s="7">
        <f t="shared" si="321"/>
        <v>15.827999999999985</v>
      </c>
      <c r="AC6899">
        <f>INDEX(SHELF_days!$C$2:$C$289,MATCH(A6899&amp;"|"&amp;C6899,SHELF_days!$D$2:$D$289,0))</f>
        <v>89</v>
      </c>
      <c r="AD6899" s="8">
        <f t="shared" si="322"/>
        <v>1408.6919999999986</v>
      </c>
      <c r="AE6899" s="7">
        <f t="shared" si="323"/>
        <v>0.6594999999999992</v>
      </c>
    </row>
    <row r="6900" spans="1:31" x14ac:dyDescent="0.45">
      <c r="A6900" t="s">
        <v>104</v>
      </c>
      <c r="B6900" t="s">
        <v>173</v>
      </c>
      <c r="C6900" t="s">
        <v>138</v>
      </c>
      <c r="D6900">
        <v>0.65949999999999998</v>
      </c>
      <c r="E6900">
        <v>0.65949999999999998</v>
      </c>
      <c r="F6900">
        <v>0.65949999999999998</v>
      </c>
      <c r="G6900">
        <v>0.65949999999999998</v>
      </c>
      <c r="H6900">
        <v>0.65949999999999998</v>
      </c>
      <c r="I6900">
        <v>0.65949999999999998</v>
      </c>
      <c r="J6900">
        <v>0.65949999999999998</v>
      </c>
      <c r="K6900">
        <v>0.65949999999999998</v>
      </c>
      <c r="L6900">
        <v>0.65949999999999998</v>
      </c>
      <c r="M6900">
        <v>0.65949999999999998</v>
      </c>
      <c r="N6900">
        <v>0.65949999999999998</v>
      </c>
      <c r="O6900">
        <v>0.65949999999999998</v>
      </c>
      <c r="P6900">
        <v>0.65949999999999998</v>
      </c>
      <c r="Q6900">
        <v>0.65949999999999998</v>
      </c>
      <c r="R6900">
        <v>0.65949999999999998</v>
      </c>
      <c r="S6900">
        <v>0.65949999999999998</v>
      </c>
      <c r="T6900">
        <v>0.65949999999999998</v>
      </c>
      <c r="U6900">
        <v>0.65949999999999998</v>
      </c>
      <c r="V6900">
        <v>0.65949999999999998</v>
      </c>
      <c r="W6900">
        <v>0.65949999999999998</v>
      </c>
      <c r="X6900">
        <v>0.65949999999999998</v>
      </c>
      <c r="Y6900">
        <v>0.65949999999999998</v>
      </c>
      <c r="Z6900">
        <v>0.65949999999999998</v>
      </c>
      <c r="AA6900">
        <v>0.65949999999999998</v>
      </c>
      <c r="AB6900" s="7">
        <f t="shared" si="321"/>
        <v>15.827999999999992</v>
      </c>
      <c r="AC6900">
        <f>INDEX(SHELF_days!$C$2:$C$289,MATCH(A6900&amp;"|"&amp;C6900,SHELF_days!$D$2:$D$289,0))</f>
        <v>5</v>
      </c>
      <c r="AD6900" s="8">
        <f t="shared" si="322"/>
        <v>79.139999999999958</v>
      </c>
      <c r="AE6900" s="7">
        <f t="shared" si="323"/>
        <v>0.65949999999999998</v>
      </c>
    </row>
    <row r="6901" spans="1:31" x14ac:dyDescent="0.45">
      <c r="A6901" t="s">
        <v>104</v>
      </c>
      <c r="B6901" t="s">
        <v>173</v>
      </c>
      <c r="C6901" t="s">
        <v>139</v>
      </c>
      <c r="D6901">
        <v>0.65949999999999998</v>
      </c>
      <c r="E6901">
        <v>0.65949999999999998</v>
      </c>
      <c r="F6901">
        <v>0.65949999999999998</v>
      </c>
      <c r="G6901">
        <v>0.65949999999999998</v>
      </c>
      <c r="H6901">
        <v>0.65949999999999998</v>
      </c>
      <c r="I6901">
        <v>0.65949999999999998</v>
      </c>
      <c r="J6901">
        <v>0.65949999999999998</v>
      </c>
      <c r="K6901">
        <v>0.65949999999999998</v>
      </c>
      <c r="L6901">
        <v>0.65949999999999998</v>
      </c>
      <c r="M6901">
        <v>0.65949999999999998</v>
      </c>
      <c r="N6901">
        <v>0.65949999999999998</v>
      </c>
      <c r="O6901">
        <v>0.65949999999999998</v>
      </c>
      <c r="P6901">
        <v>0.65949999999999998</v>
      </c>
      <c r="Q6901">
        <v>0.65949999999999998</v>
      </c>
      <c r="R6901">
        <v>0.65949999999999998</v>
      </c>
      <c r="S6901">
        <v>0.65949999999999998</v>
      </c>
      <c r="T6901">
        <v>0.65949999999999998</v>
      </c>
      <c r="U6901">
        <v>0.65949999999999998</v>
      </c>
      <c r="V6901">
        <v>0.65949999999999998</v>
      </c>
      <c r="W6901">
        <v>0.65949999999999998</v>
      </c>
      <c r="X6901">
        <v>0.65949999999999998</v>
      </c>
      <c r="Y6901">
        <v>0.65949999999999998</v>
      </c>
      <c r="Z6901">
        <v>0.65949999999999998</v>
      </c>
      <c r="AA6901">
        <v>0.65949999999999998</v>
      </c>
      <c r="AB6901" s="7">
        <f t="shared" si="321"/>
        <v>15.827999999999992</v>
      </c>
      <c r="AC6901">
        <f>INDEX(SHELF_days!$C$2:$C$289,MATCH(A6901&amp;"|"&amp;C6901,SHELF_days!$D$2:$D$289,0))</f>
        <v>18</v>
      </c>
      <c r="AD6901" s="8">
        <f t="shared" si="322"/>
        <v>284.90399999999988</v>
      </c>
      <c r="AE6901" s="7">
        <f t="shared" si="323"/>
        <v>0.65949999999999998</v>
      </c>
    </row>
    <row r="6902" spans="1:31" x14ac:dyDescent="0.45">
      <c r="A6902" t="s">
        <v>104</v>
      </c>
      <c r="B6902" t="s">
        <v>174</v>
      </c>
      <c r="C6902" t="s">
        <v>134</v>
      </c>
      <c r="D6902">
        <v>0.8</v>
      </c>
      <c r="E6902">
        <v>0.8</v>
      </c>
      <c r="F6902">
        <v>0.8</v>
      </c>
      <c r="G6902">
        <v>0.8</v>
      </c>
      <c r="H6902">
        <v>0.8</v>
      </c>
      <c r="I6902">
        <v>0.8</v>
      </c>
      <c r="J6902">
        <v>0.8</v>
      </c>
      <c r="K6902">
        <v>0.8</v>
      </c>
      <c r="L6902">
        <v>0.8</v>
      </c>
      <c r="M6902">
        <v>0.8</v>
      </c>
      <c r="N6902">
        <v>0.8</v>
      </c>
      <c r="O6902">
        <v>0.8</v>
      </c>
      <c r="P6902">
        <v>0.8</v>
      </c>
      <c r="Q6902">
        <v>0.8</v>
      </c>
      <c r="R6902">
        <v>0.8</v>
      </c>
      <c r="S6902">
        <v>0.8</v>
      </c>
      <c r="T6902">
        <v>0.8</v>
      </c>
      <c r="U6902">
        <v>0.8</v>
      </c>
      <c r="V6902">
        <v>0.8</v>
      </c>
      <c r="W6902">
        <v>0.8</v>
      </c>
      <c r="X6902">
        <v>0.8</v>
      </c>
      <c r="Y6902">
        <v>0.8</v>
      </c>
      <c r="Z6902">
        <v>0.8</v>
      </c>
      <c r="AA6902">
        <v>0.8</v>
      </c>
      <c r="AB6902" s="7">
        <f t="shared" si="321"/>
        <v>19.200000000000006</v>
      </c>
      <c r="AC6902">
        <f>INDEX(SHELF_days!$C$2:$C$289,MATCH(A6902&amp;"|"&amp;C6902,SHELF_days!$D$2:$D$289,0))</f>
        <v>65</v>
      </c>
      <c r="AD6902" s="8">
        <f t="shared" si="322"/>
        <v>1248.0000000000005</v>
      </c>
      <c r="AE6902" s="7">
        <f t="shared" si="323"/>
        <v>0.8</v>
      </c>
    </row>
    <row r="6903" spans="1:31" x14ac:dyDescent="0.45">
      <c r="A6903" t="s">
        <v>104</v>
      </c>
      <c r="B6903" t="s">
        <v>174</v>
      </c>
      <c r="C6903" t="s">
        <v>135</v>
      </c>
      <c r="D6903">
        <v>0.8</v>
      </c>
      <c r="E6903">
        <v>0.8</v>
      </c>
      <c r="F6903">
        <v>0.8</v>
      </c>
      <c r="G6903">
        <v>0.8</v>
      </c>
      <c r="H6903">
        <v>0.8</v>
      </c>
      <c r="I6903">
        <v>0.8</v>
      </c>
      <c r="J6903">
        <v>0.8</v>
      </c>
      <c r="K6903">
        <v>0.8</v>
      </c>
      <c r="L6903">
        <v>0.8</v>
      </c>
      <c r="M6903">
        <v>0.8</v>
      </c>
      <c r="N6903">
        <v>0.8</v>
      </c>
      <c r="O6903">
        <v>0.8</v>
      </c>
      <c r="P6903">
        <v>0.8</v>
      </c>
      <c r="Q6903">
        <v>0.8</v>
      </c>
      <c r="R6903">
        <v>0.8</v>
      </c>
      <c r="S6903">
        <v>0.8</v>
      </c>
      <c r="T6903">
        <v>0.8</v>
      </c>
      <c r="U6903">
        <v>0.8</v>
      </c>
      <c r="V6903">
        <v>0.8</v>
      </c>
      <c r="W6903">
        <v>0.8</v>
      </c>
      <c r="X6903">
        <v>0.8</v>
      </c>
      <c r="Y6903">
        <v>0.8</v>
      </c>
      <c r="Z6903">
        <v>0.8</v>
      </c>
      <c r="AA6903">
        <v>0.8</v>
      </c>
      <c r="AB6903" s="7">
        <f t="shared" si="321"/>
        <v>19.200000000000006</v>
      </c>
      <c r="AC6903">
        <f>INDEX(SHELF_days!$C$2:$C$289,MATCH(A6903&amp;"|"&amp;C6903,SHELF_days!$D$2:$D$289,0))</f>
        <v>88</v>
      </c>
      <c r="AD6903" s="8">
        <f t="shared" si="322"/>
        <v>1689.6000000000006</v>
      </c>
      <c r="AE6903" s="7">
        <f t="shared" si="323"/>
        <v>0.8</v>
      </c>
    </row>
    <row r="6904" spans="1:31" x14ac:dyDescent="0.45">
      <c r="A6904" t="s">
        <v>104</v>
      </c>
      <c r="B6904" t="s">
        <v>174</v>
      </c>
      <c r="C6904" t="s">
        <v>136</v>
      </c>
      <c r="D6904">
        <v>0.8</v>
      </c>
      <c r="E6904">
        <v>0.8</v>
      </c>
      <c r="F6904">
        <v>0.8</v>
      </c>
      <c r="G6904">
        <v>0.8</v>
      </c>
      <c r="H6904">
        <v>0.8</v>
      </c>
      <c r="I6904">
        <v>0.8</v>
      </c>
      <c r="J6904">
        <v>0.8</v>
      </c>
      <c r="K6904">
        <v>0.8</v>
      </c>
      <c r="L6904">
        <v>0.8</v>
      </c>
      <c r="M6904">
        <v>0.8</v>
      </c>
      <c r="N6904">
        <v>0.8</v>
      </c>
      <c r="O6904">
        <v>0.8</v>
      </c>
      <c r="P6904">
        <v>0.8</v>
      </c>
      <c r="Q6904">
        <v>0.8</v>
      </c>
      <c r="R6904">
        <v>0.8</v>
      </c>
      <c r="S6904">
        <v>0.8</v>
      </c>
      <c r="T6904">
        <v>0.8</v>
      </c>
      <c r="U6904">
        <v>0.8</v>
      </c>
      <c r="V6904">
        <v>0.8</v>
      </c>
      <c r="W6904">
        <v>0.8</v>
      </c>
      <c r="X6904">
        <v>0.8</v>
      </c>
      <c r="Y6904">
        <v>0.8</v>
      </c>
      <c r="Z6904">
        <v>0.8</v>
      </c>
      <c r="AA6904">
        <v>0.8</v>
      </c>
      <c r="AB6904" s="7">
        <f t="shared" si="321"/>
        <v>19.200000000000006</v>
      </c>
      <c r="AC6904">
        <f>INDEX(SHELF_days!$C$2:$C$289,MATCH(A6904&amp;"|"&amp;C6904,SHELF_days!$D$2:$D$289,0))</f>
        <v>100</v>
      </c>
      <c r="AD6904" s="8">
        <f t="shared" si="322"/>
        <v>1920.0000000000007</v>
      </c>
      <c r="AE6904" s="7">
        <f t="shared" si="323"/>
        <v>0.8</v>
      </c>
    </row>
    <row r="6905" spans="1:31" x14ac:dyDescent="0.45">
      <c r="A6905" t="s">
        <v>104</v>
      </c>
      <c r="B6905" t="s">
        <v>174</v>
      </c>
      <c r="C6905" t="s">
        <v>137</v>
      </c>
      <c r="D6905">
        <v>0.8</v>
      </c>
      <c r="E6905">
        <v>0.8</v>
      </c>
      <c r="F6905">
        <v>0.8</v>
      </c>
      <c r="G6905">
        <v>0.8</v>
      </c>
      <c r="H6905">
        <v>0.8</v>
      </c>
      <c r="I6905">
        <v>0.8</v>
      </c>
      <c r="J6905">
        <v>0.8</v>
      </c>
      <c r="K6905">
        <v>0.8</v>
      </c>
      <c r="L6905">
        <v>0.8</v>
      </c>
      <c r="M6905">
        <v>0.8</v>
      </c>
      <c r="N6905">
        <v>0.8</v>
      </c>
      <c r="O6905">
        <v>0.8</v>
      </c>
      <c r="P6905">
        <v>0.8</v>
      </c>
      <c r="Q6905">
        <v>0.8</v>
      </c>
      <c r="R6905">
        <v>0.8</v>
      </c>
      <c r="S6905">
        <v>0.8</v>
      </c>
      <c r="T6905">
        <v>0.8</v>
      </c>
      <c r="U6905">
        <v>0.8</v>
      </c>
      <c r="V6905">
        <v>0.8</v>
      </c>
      <c r="W6905">
        <v>0.8</v>
      </c>
      <c r="X6905">
        <v>0.8</v>
      </c>
      <c r="Y6905">
        <v>0.8</v>
      </c>
      <c r="Z6905">
        <v>0.8</v>
      </c>
      <c r="AA6905">
        <v>0.8</v>
      </c>
      <c r="AB6905" s="7">
        <f t="shared" si="321"/>
        <v>19.200000000000006</v>
      </c>
      <c r="AC6905">
        <f>INDEX(SHELF_days!$C$2:$C$289,MATCH(A6905&amp;"|"&amp;C6905,SHELF_days!$D$2:$D$289,0))</f>
        <v>89</v>
      </c>
      <c r="AD6905" s="8">
        <f t="shared" si="322"/>
        <v>1708.8000000000006</v>
      </c>
      <c r="AE6905" s="7">
        <f t="shared" si="323"/>
        <v>0.8</v>
      </c>
    </row>
    <row r="6906" spans="1:31" x14ac:dyDescent="0.45">
      <c r="A6906" t="s">
        <v>104</v>
      </c>
      <c r="B6906" t="s">
        <v>174</v>
      </c>
      <c r="C6906" t="s">
        <v>138</v>
      </c>
      <c r="D6906">
        <v>0.8</v>
      </c>
      <c r="E6906">
        <v>0.8</v>
      </c>
      <c r="F6906">
        <v>0.8</v>
      </c>
      <c r="G6906">
        <v>0.8</v>
      </c>
      <c r="H6906">
        <v>0.8</v>
      </c>
      <c r="I6906">
        <v>0.8</v>
      </c>
      <c r="J6906">
        <v>0.8</v>
      </c>
      <c r="K6906">
        <v>0.8</v>
      </c>
      <c r="L6906">
        <v>0.8</v>
      </c>
      <c r="M6906">
        <v>0.8</v>
      </c>
      <c r="N6906">
        <v>0.8</v>
      </c>
      <c r="O6906">
        <v>0.8</v>
      </c>
      <c r="P6906">
        <v>0.8</v>
      </c>
      <c r="Q6906">
        <v>0.8</v>
      </c>
      <c r="R6906">
        <v>0.8</v>
      </c>
      <c r="S6906">
        <v>0.8</v>
      </c>
      <c r="T6906">
        <v>0.8</v>
      </c>
      <c r="U6906">
        <v>0.8</v>
      </c>
      <c r="V6906">
        <v>0.8</v>
      </c>
      <c r="W6906">
        <v>0.8</v>
      </c>
      <c r="X6906">
        <v>0.8</v>
      </c>
      <c r="Y6906">
        <v>0.8</v>
      </c>
      <c r="Z6906">
        <v>0.8</v>
      </c>
      <c r="AA6906">
        <v>0.8</v>
      </c>
      <c r="AB6906" s="7">
        <f t="shared" si="321"/>
        <v>19.200000000000006</v>
      </c>
      <c r="AC6906">
        <f>INDEX(SHELF_days!$C$2:$C$289,MATCH(A6906&amp;"|"&amp;C6906,SHELF_days!$D$2:$D$289,0))</f>
        <v>5</v>
      </c>
      <c r="AD6906" s="8">
        <f t="shared" si="322"/>
        <v>96.000000000000028</v>
      </c>
      <c r="AE6906" s="7">
        <f t="shared" si="323"/>
        <v>0.8</v>
      </c>
    </row>
    <row r="6907" spans="1:31" x14ac:dyDescent="0.45">
      <c r="A6907" t="s">
        <v>104</v>
      </c>
      <c r="B6907" t="s">
        <v>174</v>
      </c>
      <c r="C6907" t="s">
        <v>139</v>
      </c>
      <c r="D6907">
        <v>0.8</v>
      </c>
      <c r="E6907">
        <v>0.8</v>
      </c>
      <c r="F6907">
        <v>0.8</v>
      </c>
      <c r="G6907">
        <v>0.8</v>
      </c>
      <c r="H6907">
        <v>0.8</v>
      </c>
      <c r="I6907">
        <v>0.8</v>
      </c>
      <c r="J6907">
        <v>0.8</v>
      </c>
      <c r="K6907">
        <v>0.8</v>
      </c>
      <c r="L6907">
        <v>0.8</v>
      </c>
      <c r="M6907">
        <v>0.8</v>
      </c>
      <c r="N6907">
        <v>0.8</v>
      </c>
      <c r="O6907">
        <v>0.8</v>
      </c>
      <c r="P6907">
        <v>0.8</v>
      </c>
      <c r="Q6907">
        <v>0.8</v>
      </c>
      <c r="R6907">
        <v>0.8</v>
      </c>
      <c r="S6907">
        <v>0.8</v>
      </c>
      <c r="T6907">
        <v>0.8</v>
      </c>
      <c r="U6907">
        <v>0.8</v>
      </c>
      <c r="V6907">
        <v>0.8</v>
      </c>
      <c r="W6907">
        <v>0.8</v>
      </c>
      <c r="X6907">
        <v>0.8</v>
      </c>
      <c r="Y6907">
        <v>0.8</v>
      </c>
      <c r="Z6907">
        <v>0.8</v>
      </c>
      <c r="AA6907">
        <v>0.8</v>
      </c>
      <c r="AB6907" s="7">
        <f t="shared" si="321"/>
        <v>19.200000000000006</v>
      </c>
      <c r="AC6907">
        <f>INDEX(SHELF_days!$C$2:$C$289,MATCH(A6907&amp;"|"&amp;C6907,SHELF_days!$D$2:$D$289,0))</f>
        <v>18</v>
      </c>
      <c r="AD6907" s="8">
        <f t="shared" si="322"/>
        <v>345.60000000000014</v>
      </c>
      <c r="AE6907" s="7">
        <f t="shared" si="323"/>
        <v>0.8</v>
      </c>
    </row>
    <row r="6908" spans="1:31" x14ac:dyDescent="0.45">
      <c r="A6908" t="s">
        <v>104</v>
      </c>
      <c r="B6908" t="s">
        <v>175</v>
      </c>
      <c r="C6908" t="s">
        <v>134</v>
      </c>
      <c r="D6908">
        <v>0.6793590804536016</v>
      </c>
      <c r="E6908">
        <v>0.68668935357810768</v>
      </c>
      <c r="F6908">
        <v>0.68302421701585458</v>
      </c>
      <c r="G6908">
        <v>0.68546839228939149</v>
      </c>
      <c r="H6908">
        <v>0.68668935357810768</v>
      </c>
      <c r="I6908">
        <v>0.68668935357810768</v>
      </c>
      <c r="J6908">
        <v>0.6793590804536016</v>
      </c>
      <c r="K6908">
        <v>0.61365694586560471</v>
      </c>
      <c r="L6908">
        <v>0.58612224137856206</v>
      </c>
      <c r="M6908">
        <v>0.59872607608403561</v>
      </c>
      <c r="N6908">
        <v>0.5849147962664738</v>
      </c>
      <c r="O6908">
        <v>0.58406552983502358</v>
      </c>
      <c r="P6908">
        <v>0.57079940247478522</v>
      </c>
      <c r="Q6908">
        <v>0.51268434836722354</v>
      </c>
      <c r="R6908">
        <v>0.56940498358601166</v>
      </c>
      <c r="S6908">
        <v>0.65736826108008362</v>
      </c>
      <c r="T6908">
        <v>0.68424517830457066</v>
      </c>
      <c r="U6908">
        <v>0.68668935357810768</v>
      </c>
      <c r="V6908">
        <v>0.68668935357810768</v>
      </c>
      <c r="W6908">
        <v>0.68668935357810768</v>
      </c>
      <c r="X6908">
        <v>0.68424517830457066</v>
      </c>
      <c r="Y6908">
        <v>0.67447072990652779</v>
      </c>
      <c r="Z6908">
        <v>0.67447072990652779</v>
      </c>
      <c r="AA6908">
        <v>0.67447072990652779</v>
      </c>
      <c r="AB6908" s="7">
        <f t="shared" si="321"/>
        <v>15.516992022947623</v>
      </c>
      <c r="AC6908">
        <f>INDEX(SHELF_days!$C$2:$C$289,MATCH(A6908&amp;"|"&amp;C6908,SHELF_days!$D$2:$D$289,0))</f>
        <v>65</v>
      </c>
      <c r="AD6908" s="8">
        <f t="shared" si="322"/>
        <v>1008.6044814915955</v>
      </c>
      <c r="AE6908" s="7">
        <f t="shared" si="323"/>
        <v>0.68668935357810768</v>
      </c>
    </row>
    <row r="6909" spans="1:31" x14ac:dyDescent="0.45">
      <c r="A6909" t="s">
        <v>104</v>
      </c>
      <c r="B6909" t="s">
        <v>175</v>
      </c>
      <c r="C6909" t="s">
        <v>135</v>
      </c>
      <c r="D6909">
        <v>0.45486670134311352</v>
      </c>
      <c r="E6909">
        <v>0.44575672149948192</v>
      </c>
      <c r="F6909">
        <v>0.44833081078132642</v>
      </c>
      <c r="G6909">
        <v>0.45486670134311352</v>
      </c>
      <c r="H6909">
        <v>0.45486670134311352</v>
      </c>
      <c r="I6909">
        <v>0.44945229505796702</v>
      </c>
      <c r="J6909">
        <v>0.39454948320034772</v>
      </c>
      <c r="K6909">
        <v>0.29784891907386579</v>
      </c>
      <c r="L6909">
        <v>0.3012782649108931</v>
      </c>
      <c r="M6909">
        <v>0.34281478122807552</v>
      </c>
      <c r="N6909">
        <v>0.37068216797166281</v>
      </c>
      <c r="O6909">
        <v>0.37070213505077199</v>
      </c>
      <c r="P6909">
        <v>0.3843080355405209</v>
      </c>
      <c r="Q6909">
        <v>0.37609324641029102</v>
      </c>
      <c r="R6909">
        <v>0.40072263849164869</v>
      </c>
      <c r="S6909">
        <v>0.42238026363223458</v>
      </c>
      <c r="T6909">
        <v>0.45486670134311352</v>
      </c>
      <c r="U6909">
        <v>0.45486670134311352</v>
      </c>
      <c r="V6909">
        <v>0.45486670134311352</v>
      </c>
      <c r="W6909">
        <v>0.45486670134311352</v>
      </c>
      <c r="X6909">
        <v>0.45486670134311352</v>
      </c>
      <c r="Y6909">
        <v>0.45486670134311352</v>
      </c>
      <c r="Z6909">
        <v>0.45486670134311352</v>
      </c>
      <c r="AA6909">
        <v>0.45486670134311352</v>
      </c>
      <c r="AB6909" s="7">
        <f t="shared" si="321"/>
        <v>10.008453477623339</v>
      </c>
      <c r="AC6909">
        <f>INDEX(SHELF_days!$C$2:$C$289,MATCH(A6909&amp;"|"&amp;C6909,SHELF_days!$D$2:$D$289,0))</f>
        <v>88</v>
      </c>
      <c r="AD6909" s="8">
        <f t="shared" si="322"/>
        <v>880.74390603085385</v>
      </c>
      <c r="AE6909" s="7">
        <f t="shared" si="323"/>
        <v>0.45486670134311352</v>
      </c>
    </row>
    <row r="6910" spans="1:31" x14ac:dyDescent="0.45">
      <c r="A6910" t="s">
        <v>104</v>
      </c>
      <c r="B6910" t="s">
        <v>175</v>
      </c>
      <c r="C6910" t="s">
        <v>136</v>
      </c>
      <c r="D6910">
        <v>0.4161815504796737</v>
      </c>
      <c r="E6910">
        <v>0.41585209367436982</v>
      </c>
      <c r="F6910">
        <v>0.41370842806119218</v>
      </c>
      <c r="G6910">
        <v>0.4161815504796737</v>
      </c>
      <c r="H6910">
        <v>0.4161815504796737</v>
      </c>
      <c r="I6910">
        <v>0.40665219541781578</v>
      </c>
      <c r="J6910">
        <v>0.3263730896062893</v>
      </c>
      <c r="K6910">
        <v>0.30182928973738021</v>
      </c>
      <c r="L6910">
        <v>0.3235324398183354</v>
      </c>
      <c r="M6910">
        <v>0.35900542010852687</v>
      </c>
      <c r="N6910">
        <v>0.39235816282502922</v>
      </c>
      <c r="O6910">
        <v>0.39712284035595807</v>
      </c>
      <c r="P6910">
        <v>0.39235816282502922</v>
      </c>
      <c r="Q6910">
        <v>0.39235816282502922</v>
      </c>
      <c r="R6910">
        <v>0.39712284035595807</v>
      </c>
      <c r="S6910">
        <v>0.41141687294874479</v>
      </c>
      <c r="T6910">
        <v>0.4161815504796737</v>
      </c>
      <c r="U6910">
        <v>0.43613052610394393</v>
      </c>
      <c r="V6910">
        <v>0.4749039314570469</v>
      </c>
      <c r="W6910">
        <v>0.47253037820639049</v>
      </c>
      <c r="X6910">
        <v>0.46554003692407508</v>
      </c>
      <c r="Y6910">
        <v>0.45926278659368408</v>
      </c>
      <c r="Z6910">
        <v>0.43047558307246042</v>
      </c>
      <c r="AA6910">
        <v>0.42571090554153151</v>
      </c>
      <c r="AB6910" s="7">
        <f t="shared" si="321"/>
        <v>9.7589703483774848</v>
      </c>
      <c r="AC6910">
        <f>INDEX(SHELF_days!$C$2:$C$289,MATCH(A6910&amp;"|"&amp;C6910,SHELF_days!$D$2:$D$289,0))</f>
        <v>100</v>
      </c>
      <c r="AD6910" s="8">
        <f t="shared" si="322"/>
        <v>975.89703483774849</v>
      </c>
      <c r="AE6910" s="7">
        <f t="shared" si="323"/>
        <v>0.4749039314570469</v>
      </c>
    </row>
    <row r="6911" spans="1:31" x14ac:dyDescent="0.45">
      <c r="A6911" t="s">
        <v>104</v>
      </c>
      <c r="B6911" t="s">
        <v>175</v>
      </c>
      <c r="C6911" t="s">
        <v>137</v>
      </c>
      <c r="D6911">
        <v>0.57291098868298507</v>
      </c>
      <c r="E6911">
        <v>0.57291098868298507</v>
      </c>
      <c r="F6911">
        <v>0.57291098868298507</v>
      </c>
      <c r="G6911">
        <v>0.57291098868298507</v>
      </c>
      <c r="H6911">
        <v>0.57291098868298507</v>
      </c>
      <c r="I6911">
        <v>0.55873406338308995</v>
      </c>
      <c r="J6911">
        <v>0.49796100505039559</v>
      </c>
      <c r="K6911">
        <v>0.46008951340849169</v>
      </c>
      <c r="L6911">
        <v>0.48245473593683968</v>
      </c>
      <c r="M6911">
        <v>0.51921734424903143</v>
      </c>
      <c r="N6911">
        <v>0.54261576964245251</v>
      </c>
      <c r="O6911">
        <v>0.54078956712616111</v>
      </c>
      <c r="P6911">
        <v>0.5354359968666903</v>
      </c>
      <c r="Q6911">
        <v>0.52668503183592075</v>
      </c>
      <c r="R6911">
        <v>0.54614313738563169</v>
      </c>
      <c r="S6911">
        <v>0.57285505094825184</v>
      </c>
      <c r="T6911">
        <v>0.5763659664165095</v>
      </c>
      <c r="U6911">
        <v>0.58361812920192635</v>
      </c>
      <c r="V6911">
        <v>0.61180416659751691</v>
      </c>
      <c r="W6911">
        <v>0.61573955075875042</v>
      </c>
      <c r="X6911">
        <v>0.60989405747912562</v>
      </c>
      <c r="Y6911">
        <v>0.61011122750808988</v>
      </c>
      <c r="Z6911">
        <v>0.57291098868298507</v>
      </c>
      <c r="AA6911">
        <v>0.56755741842351448</v>
      </c>
      <c r="AB6911" s="7">
        <f t="shared" si="321"/>
        <v>13.395537664316302</v>
      </c>
      <c r="AC6911">
        <f>INDEX(SHELF_days!$C$2:$C$289,MATCH(A6911&amp;"|"&amp;C6911,SHELF_days!$D$2:$D$289,0))</f>
        <v>89</v>
      </c>
      <c r="AD6911" s="8">
        <f t="shared" si="322"/>
        <v>1192.2028521241509</v>
      </c>
      <c r="AE6911" s="7">
        <f t="shared" si="323"/>
        <v>0.61573955075875042</v>
      </c>
    </row>
    <row r="6912" spans="1:31" x14ac:dyDescent="0.45">
      <c r="A6912" t="s">
        <v>104</v>
      </c>
      <c r="B6912" t="s">
        <v>175</v>
      </c>
      <c r="C6912" t="s">
        <v>138</v>
      </c>
      <c r="D6912">
        <v>0.63536843092214701</v>
      </c>
      <c r="E6912">
        <v>0.63536843092214701</v>
      </c>
      <c r="F6912">
        <v>0.63536843092214701</v>
      </c>
      <c r="G6912">
        <v>0.63536843092214701</v>
      </c>
      <c r="H6912">
        <v>0.63536843092214701</v>
      </c>
      <c r="I6912">
        <v>0.54007488030356909</v>
      </c>
      <c r="J6912">
        <v>0.34948777906641332</v>
      </c>
      <c r="K6912">
        <v>0.34948777906641332</v>
      </c>
      <c r="L6912">
        <v>0.44478132968499118</v>
      </c>
      <c r="M6912">
        <v>0.54007488030356909</v>
      </c>
      <c r="N6912">
        <v>0.54007488030356909</v>
      </c>
      <c r="O6912">
        <v>0.54007488030356909</v>
      </c>
      <c r="P6912">
        <v>0.54007488030356909</v>
      </c>
      <c r="Q6912">
        <v>0.63536843092214701</v>
      </c>
      <c r="R6912">
        <v>0.63536843092214701</v>
      </c>
      <c r="S6912">
        <v>0.63536843092214701</v>
      </c>
      <c r="T6912">
        <v>0.63536843092214701</v>
      </c>
      <c r="U6912">
        <v>0.63536843092214701</v>
      </c>
      <c r="V6912">
        <v>0.71695657844008132</v>
      </c>
      <c r="W6912">
        <v>0.69891698803410596</v>
      </c>
      <c r="X6912">
        <v>0.69891698803410596</v>
      </c>
      <c r="Y6912">
        <v>0.69891698803410596</v>
      </c>
      <c r="Z6912">
        <v>0.69891698803410596</v>
      </c>
      <c r="AA6912">
        <v>0.69891698803410596</v>
      </c>
      <c r="AB6912" s="7">
        <f t="shared" si="321"/>
        <v>14.409357117167749</v>
      </c>
      <c r="AC6912">
        <f>INDEX(SHELF_days!$C$2:$C$289,MATCH(A6912&amp;"|"&amp;C6912,SHELF_days!$D$2:$D$289,0))</f>
        <v>5</v>
      </c>
      <c r="AD6912" s="8">
        <f t="shared" si="322"/>
        <v>72.046785585838748</v>
      </c>
      <c r="AE6912" s="7">
        <f t="shared" si="323"/>
        <v>0.71695657844008132</v>
      </c>
    </row>
    <row r="6913" spans="1:31" x14ac:dyDescent="0.45">
      <c r="A6913" t="s">
        <v>104</v>
      </c>
      <c r="B6913" t="s">
        <v>175</v>
      </c>
      <c r="C6913" t="s">
        <v>139</v>
      </c>
      <c r="D6913">
        <v>0.76774010792530112</v>
      </c>
      <c r="E6913">
        <v>0.76774010792530112</v>
      </c>
      <c r="F6913">
        <v>0.76774010792530112</v>
      </c>
      <c r="G6913">
        <v>0.76774010792530112</v>
      </c>
      <c r="H6913">
        <v>0.76774010792530112</v>
      </c>
      <c r="I6913">
        <v>0.76774010792530112</v>
      </c>
      <c r="J6913">
        <v>0.76774010792530112</v>
      </c>
      <c r="K6913">
        <v>0.74126967719791836</v>
      </c>
      <c r="L6913">
        <v>0.7147992464705355</v>
      </c>
      <c r="M6913">
        <v>0.7147992464705355</v>
      </c>
      <c r="N6913">
        <v>0.7147992464705355</v>
      </c>
      <c r="O6913">
        <v>0.7147992464705355</v>
      </c>
      <c r="P6913">
        <v>0.7147992464705355</v>
      </c>
      <c r="Q6913">
        <v>0.68832881574315274</v>
      </c>
      <c r="R6913">
        <v>0.68832881574315274</v>
      </c>
      <c r="S6913">
        <v>0.76774010792530112</v>
      </c>
      <c r="T6913">
        <v>0.76774010792530112</v>
      </c>
      <c r="U6913">
        <v>0.76774010792530112</v>
      </c>
      <c r="V6913">
        <v>0.77376794725197307</v>
      </c>
      <c r="W6913">
        <v>0.77264535369315956</v>
      </c>
      <c r="X6913">
        <v>0.76774010792530112</v>
      </c>
      <c r="Y6913">
        <v>0.76774010792530112</v>
      </c>
      <c r="Z6913">
        <v>0.75891391943752895</v>
      </c>
      <c r="AA6913">
        <v>0.74614238402204314</v>
      </c>
      <c r="AB6913" s="7">
        <f t="shared" si="321"/>
        <v>17.956274440545219</v>
      </c>
      <c r="AC6913">
        <f>INDEX(SHELF_days!$C$2:$C$289,MATCH(A6913&amp;"|"&amp;C6913,SHELF_days!$D$2:$D$289,0))</f>
        <v>18</v>
      </c>
      <c r="AD6913" s="8">
        <f t="shared" si="322"/>
        <v>323.21293992981396</v>
      </c>
      <c r="AE6913" s="7">
        <f t="shared" si="323"/>
        <v>0.77376794725197307</v>
      </c>
    </row>
    <row r="6914" spans="1:31" x14ac:dyDescent="0.45">
      <c r="A6914" t="s">
        <v>104</v>
      </c>
      <c r="B6914" t="s">
        <v>176</v>
      </c>
      <c r="C6914" t="s">
        <v>134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 s="7">
        <f t="shared" ref="AB6914:AB6977" si="324">SUM(D6914:AA6914)</f>
        <v>0</v>
      </c>
      <c r="AC6914">
        <f>INDEX(SHELF_days!$C$2:$C$289,MATCH(A6914&amp;"|"&amp;C6914,SHELF_days!$D$2:$D$289,0))</f>
        <v>65</v>
      </c>
      <c r="AD6914" s="8">
        <f t="shared" ref="AD6914:AD6977" si="325">AB6914*AC6914</f>
        <v>0</v>
      </c>
      <c r="AE6914" s="7">
        <f t="shared" ref="AE6914:AE6977" si="326">MAX(D6914:AA6914)</f>
        <v>0</v>
      </c>
    </row>
    <row r="6915" spans="1:31" x14ac:dyDescent="0.45">
      <c r="A6915" t="s">
        <v>104</v>
      </c>
      <c r="B6915" t="s">
        <v>176</v>
      </c>
      <c r="C6915" t="s">
        <v>135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 s="7">
        <f t="shared" si="324"/>
        <v>0</v>
      </c>
      <c r="AC6915">
        <f>INDEX(SHELF_days!$C$2:$C$289,MATCH(A6915&amp;"|"&amp;C6915,SHELF_days!$D$2:$D$289,0))</f>
        <v>88</v>
      </c>
      <c r="AD6915" s="8">
        <f t="shared" si="325"/>
        <v>0</v>
      </c>
      <c r="AE6915" s="7">
        <f t="shared" si="326"/>
        <v>0</v>
      </c>
    </row>
    <row r="6916" spans="1:31" x14ac:dyDescent="0.45">
      <c r="A6916" t="s">
        <v>104</v>
      </c>
      <c r="B6916" t="s">
        <v>176</v>
      </c>
      <c r="C6916" t="s">
        <v>136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 s="7">
        <f t="shared" si="324"/>
        <v>0</v>
      </c>
      <c r="AC6916">
        <f>INDEX(SHELF_days!$C$2:$C$289,MATCH(A6916&amp;"|"&amp;C6916,SHELF_days!$D$2:$D$289,0))</f>
        <v>100</v>
      </c>
      <c r="AD6916" s="8">
        <f t="shared" si="325"/>
        <v>0</v>
      </c>
      <c r="AE6916" s="7">
        <f t="shared" si="326"/>
        <v>0</v>
      </c>
    </row>
    <row r="6917" spans="1:31" x14ac:dyDescent="0.45">
      <c r="A6917" t="s">
        <v>104</v>
      </c>
      <c r="B6917" t="s">
        <v>176</v>
      </c>
      <c r="C6917" t="s">
        <v>137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 s="7">
        <f t="shared" si="324"/>
        <v>0</v>
      </c>
      <c r="AC6917">
        <f>INDEX(SHELF_days!$C$2:$C$289,MATCH(A6917&amp;"|"&amp;C6917,SHELF_days!$D$2:$D$289,0))</f>
        <v>89</v>
      </c>
      <c r="AD6917" s="8">
        <f t="shared" si="325"/>
        <v>0</v>
      </c>
      <c r="AE6917" s="7">
        <f t="shared" si="326"/>
        <v>0</v>
      </c>
    </row>
    <row r="6918" spans="1:31" x14ac:dyDescent="0.45">
      <c r="A6918" t="s">
        <v>104</v>
      </c>
      <c r="B6918" t="s">
        <v>176</v>
      </c>
      <c r="C6918" t="s">
        <v>138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 s="7">
        <f t="shared" si="324"/>
        <v>0</v>
      </c>
      <c r="AC6918">
        <f>INDEX(SHELF_days!$C$2:$C$289,MATCH(A6918&amp;"|"&amp;C6918,SHELF_days!$D$2:$D$289,0))</f>
        <v>5</v>
      </c>
      <c r="AD6918" s="8">
        <f t="shared" si="325"/>
        <v>0</v>
      </c>
      <c r="AE6918" s="7">
        <f t="shared" si="326"/>
        <v>0</v>
      </c>
    </row>
    <row r="6919" spans="1:31" x14ac:dyDescent="0.45">
      <c r="A6919" t="s">
        <v>104</v>
      </c>
      <c r="B6919" t="s">
        <v>176</v>
      </c>
      <c r="C6919" t="s">
        <v>139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 s="7">
        <f t="shared" si="324"/>
        <v>0</v>
      </c>
      <c r="AC6919">
        <f>INDEX(SHELF_days!$C$2:$C$289,MATCH(A6919&amp;"|"&amp;C6919,SHELF_days!$D$2:$D$289,0))</f>
        <v>18</v>
      </c>
      <c r="AD6919" s="8">
        <f t="shared" si="325"/>
        <v>0</v>
      </c>
      <c r="AE6919" s="7">
        <f t="shared" si="326"/>
        <v>0</v>
      </c>
    </row>
    <row r="6920" spans="1:31" x14ac:dyDescent="0.45">
      <c r="A6920" t="s">
        <v>104</v>
      </c>
      <c r="B6920" t="s">
        <v>177</v>
      </c>
      <c r="C6920" t="s">
        <v>134</v>
      </c>
      <c r="D6920">
        <v>0.29582582111582462</v>
      </c>
      <c r="E6920">
        <v>0.2667836066091831</v>
      </c>
      <c r="F6920">
        <v>0.26128653531906187</v>
      </c>
      <c r="G6920">
        <v>0.2696800772700339</v>
      </c>
      <c r="H6920">
        <v>0.31145262142677621</v>
      </c>
      <c r="I6920">
        <v>0.39045829497541412</v>
      </c>
      <c r="J6920">
        <v>0.38920400704431418</v>
      </c>
      <c r="K6920">
        <v>0.23590272405931539</v>
      </c>
      <c r="L6920">
        <v>0.18358793831583911</v>
      </c>
      <c r="M6920">
        <v>0.17592059511968261</v>
      </c>
      <c r="N6920">
        <v>0.17558513362736591</v>
      </c>
      <c r="O6920">
        <v>0.1737500186639494</v>
      </c>
      <c r="P6920">
        <v>0.1704531666668308</v>
      </c>
      <c r="Q6920">
        <v>0.1648274231293162</v>
      </c>
      <c r="R6920">
        <v>0.1840295861361822</v>
      </c>
      <c r="S6920">
        <v>0.35318059981104838</v>
      </c>
      <c r="T6920">
        <v>0.52132487370098346</v>
      </c>
      <c r="U6920">
        <v>0.5586320594277695</v>
      </c>
      <c r="V6920">
        <v>0.56299666266597981</v>
      </c>
      <c r="W6920">
        <v>0.56180754837024605</v>
      </c>
      <c r="X6920">
        <v>0.55605191438654622</v>
      </c>
      <c r="Y6920">
        <v>0.50977777038578898</v>
      </c>
      <c r="Z6920">
        <v>0.44098466337582981</v>
      </c>
      <c r="AA6920">
        <v>0.34686017841245848</v>
      </c>
      <c r="AB6920" s="7">
        <f t="shared" si="324"/>
        <v>8.0603638200157395</v>
      </c>
      <c r="AC6920">
        <f>INDEX(SHELF_days!$C$2:$C$289,MATCH(A6920&amp;"|"&amp;C6920,SHELF_days!$D$2:$D$289,0))</f>
        <v>65</v>
      </c>
      <c r="AD6920" s="8">
        <f t="shared" si="325"/>
        <v>523.92364830102304</v>
      </c>
      <c r="AE6920" s="7">
        <f t="shared" si="326"/>
        <v>0.56299666266597981</v>
      </c>
    </row>
    <row r="6921" spans="1:31" x14ac:dyDescent="0.45">
      <c r="A6921" t="s">
        <v>104</v>
      </c>
      <c r="B6921" t="s">
        <v>177</v>
      </c>
      <c r="C6921" t="s">
        <v>135</v>
      </c>
      <c r="D6921">
        <v>0.30123316618157658</v>
      </c>
      <c r="E6921">
        <v>0.27636275534317412</v>
      </c>
      <c r="F6921">
        <v>0.26880217354331848</v>
      </c>
      <c r="G6921">
        <v>0.27722795623277119</v>
      </c>
      <c r="H6921">
        <v>0.31235465494906911</v>
      </c>
      <c r="I6921">
        <v>0.31997443648046148</v>
      </c>
      <c r="J6921">
        <v>0.21860811212329109</v>
      </c>
      <c r="K6921">
        <v>0.1626404834721023</v>
      </c>
      <c r="L6921">
        <v>0.1498695379668265</v>
      </c>
      <c r="M6921">
        <v>0.1494236466386652</v>
      </c>
      <c r="N6921">
        <v>0.15259137590862881</v>
      </c>
      <c r="O6921">
        <v>0.15361651730154191</v>
      </c>
      <c r="P6921">
        <v>0.15536052864536429</v>
      </c>
      <c r="Q6921">
        <v>0.152929890396308</v>
      </c>
      <c r="R6921">
        <v>0.16269713375351591</v>
      </c>
      <c r="S6921">
        <v>0.28702001923676651</v>
      </c>
      <c r="T6921">
        <v>0.49215893645633929</v>
      </c>
      <c r="U6921">
        <v>0.55123768158799169</v>
      </c>
      <c r="V6921">
        <v>0.56398496969580092</v>
      </c>
      <c r="W6921">
        <v>0.55764336248204716</v>
      </c>
      <c r="X6921">
        <v>0.53965549218647524</v>
      </c>
      <c r="Y6921">
        <v>0.50015596162213494</v>
      </c>
      <c r="Z6921">
        <v>0.42396174553191451</v>
      </c>
      <c r="AA6921">
        <v>0.35324386078202352</v>
      </c>
      <c r="AB6921" s="7">
        <f t="shared" si="324"/>
        <v>7.4827543985181091</v>
      </c>
      <c r="AC6921">
        <f>INDEX(SHELF_days!$C$2:$C$289,MATCH(A6921&amp;"|"&amp;C6921,SHELF_days!$D$2:$D$289,0))</f>
        <v>88</v>
      </c>
      <c r="AD6921" s="8">
        <f t="shared" si="325"/>
        <v>658.48238706959364</v>
      </c>
      <c r="AE6921" s="7">
        <f t="shared" si="326"/>
        <v>0.56398496969580092</v>
      </c>
    </row>
    <row r="6922" spans="1:31" x14ac:dyDescent="0.45">
      <c r="A6922" t="s">
        <v>104</v>
      </c>
      <c r="B6922" t="s">
        <v>177</v>
      </c>
      <c r="C6922" t="s">
        <v>136</v>
      </c>
      <c r="D6922">
        <v>0.3654069453934593</v>
      </c>
      <c r="E6922">
        <v>0.33051294548763982</v>
      </c>
      <c r="F6922">
        <v>0.31828528780361343</v>
      </c>
      <c r="G6922">
        <v>0.31633154819492248</v>
      </c>
      <c r="H6922">
        <v>0.3157506424872672</v>
      </c>
      <c r="I6922">
        <v>0.20721979190720041</v>
      </c>
      <c r="J6922">
        <v>0.15547309286700881</v>
      </c>
      <c r="K6922">
        <v>0.14651196164392549</v>
      </c>
      <c r="L6922">
        <v>0.15200138366079921</v>
      </c>
      <c r="M6922">
        <v>0.1627261165023868</v>
      </c>
      <c r="N6922">
        <v>0.17413152553268541</v>
      </c>
      <c r="O6922">
        <v>0.1823482053223881</v>
      </c>
      <c r="P6922">
        <v>0.19111269895714719</v>
      </c>
      <c r="Q6922">
        <v>0.19694791939066969</v>
      </c>
      <c r="R6922">
        <v>0.21122997797230941</v>
      </c>
      <c r="S6922">
        <v>0.27540611917474739</v>
      </c>
      <c r="T6922">
        <v>0.44160902578747158</v>
      </c>
      <c r="U6922">
        <v>0.55932390751456784</v>
      </c>
      <c r="V6922">
        <v>0.57216081179355993</v>
      </c>
      <c r="W6922">
        <v>0.57166136551636981</v>
      </c>
      <c r="X6922">
        <v>0.56387204255243295</v>
      </c>
      <c r="Y6922">
        <v>0.54449466195266671</v>
      </c>
      <c r="Z6922">
        <v>0.48182299625821312</v>
      </c>
      <c r="AA6922">
        <v>0.41283316029502032</v>
      </c>
      <c r="AB6922" s="7">
        <f t="shared" si="324"/>
        <v>7.8491741339684706</v>
      </c>
      <c r="AC6922">
        <f>INDEX(SHELF_days!$C$2:$C$289,MATCH(A6922&amp;"|"&amp;C6922,SHELF_days!$D$2:$D$289,0))</f>
        <v>100</v>
      </c>
      <c r="AD6922" s="8">
        <f t="shared" si="325"/>
        <v>784.91741339684711</v>
      </c>
      <c r="AE6922" s="7">
        <f t="shared" si="326"/>
        <v>0.57216081179355993</v>
      </c>
    </row>
    <row r="6923" spans="1:31" x14ac:dyDescent="0.45">
      <c r="A6923" t="s">
        <v>104</v>
      </c>
      <c r="B6923" t="s">
        <v>177</v>
      </c>
      <c r="C6923" t="s">
        <v>137</v>
      </c>
      <c r="D6923">
        <v>0.33615552343744809</v>
      </c>
      <c r="E6923">
        <v>0.30628791822529788</v>
      </c>
      <c r="F6923">
        <v>0.29309606575031338</v>
      </c>
      <c r="G6923">
        <v>0.30405774755310361</v>
      </c>
      <c r="H6923">
        <v>0.33019244890591271</v>
      </c>
      <c r="I6923">
        <v>0.30828876981873238</v>
      </c>
      <c r="J6923">
        <v>0.2456720943648609</v>
      </c>
      <c r="K6923">
        <v>0.18561396145509701</v>
      </c>
      <c r="L6923">
        <v>0.1751944009274094</v>
      </c>
      <c r="M6923">
        <v>0.19222354822936949</v>
      </c>
      <c r="N6923">
        <v>0.2044083021895351</v>
      </c>
      <c r="O6923">
        <v>0.21427391590281769</v>
      </c>
      <c r="P6923">
        <v>0.2221619954653655</v>
      </c>
      <c r="Q6923">
        <v>0.23069881151001781</v>
      </c>
      <c r="R6923">
        <v>0.25631541337289032</v>
      </c>
      <c r="S6923">
        <v>0.37583576839528521</v>
      </c>
      <c r="T6923">
        <v>0.51639824338596951</v>
      </c>
      <c r="U6923">
        <v>0.57796819179362957</v>
      </c>
      <c r="V6923">
        <v>0.57955655819641405</v>
      </c>
      <c r="W6923">
        <v>0.57625126435542007</v>
      </c>
      <c r="X6923">
        <v>0.56637793994566443</v>
      </c>
      <c r="Y6923">
        <v>0.54449049780586478</v>
      </c>
      <c r="Z6923">
        <v>0.48178474156533629</v>
      </c>
      <c r="AA6923">
        <v>0.3858746132846177</v>
      </c>
      <c r="AB6923" s="7">
        <f t="shared" si="324"/>
        <v>8.4091787358363721</v>
      </c>
      <c r="AC6923">
        <f>INDEX(SHELF_days!$C$2:$C$289,MATCH(A6923&amp;"|"&amp;C6923,SHELF_days!$D$2:$D$289,0))</f>
        <v>89</v>
      </c>
      <c r="AD6923" s="8">
        <f t="shared" si="325"/>
        <v>748.41690748943711</v>
      </c>
      <c r="AE6923" s="7">
        <f t="shared" si="326"/>
        <v>0.57955655819641405</v>
      </c>
    </row>
    <row r="6924" spans="1:31" x14ac:dyDescent="0.45">
      <c r="A6924" t="s">
        <v>104</v>
      </c>
      <c r="B6924" t="s">
        <v>177</v>
      </c>
      <c r="C6924" t="s">
        <v>138</v>
      </c>
      <c r="D6924">
        <v>0.36484388883601948</v>
      </c>
      <c r="E6924">
        <v>0.30159587045189518</v>
      </c>
      <c r="F6924">
        <v>0.28556462814203609</v>
      </c>
      <c r="G6924">
        <v>0.2927432198312297</v>
      </c>
      <c r="H6924">
        <v>0.30106402516266922</v>
      </c>
      <c r="I6924">
        <v>0.18112037514629961</v>
      </c>
      <c r="J6924">
        <v>0.15577854098659041</v>
      </c>
      <c r="K6924">
        <v>0.15577854098659041</v>
      </c>
      <c r="L6924">
        <v>0.156724776898191</v>
      </c>
      <c r="M6924">
        <v>0.1793724121547863</v>
      </c>
      <c r="N6924">
        <v>0.23743196960940149</v>
      </c>
      <c r="O6924">
        <v>0.2662994233476898</v>
      </c>
      <c r="P6924">
        <v>0.29214076977035702</v>
      </c>
      <c r="Q6924">
        <v>0.34446220484890577</v>
      </c>
      <c r="R6924">
        <v>0.38155214512447139</v>
      </c>
      <c r="S6924">
        <v>0.47089621499533391</v>
      </c>
      <c r="T6924">
        <v>0.58500804284522745</v>
      </c>
      <c r="U6924">
        <v>0.59950973505530247</v>
      </c>
      <c r="V6924">
        <v>0.59950973505530247</v>
      </c>
      <c r="W6924">
        <v>0.59950973505530247</v>
      </c>
      <c r="X6924">
        <v>0.59950973505530247</v>
      </c>
      <c r="Y6924">
        <v>0.56803452376984143</v>
      </c>
      <c r="Z6924">
        <v>0.50971498238972368</v>
      </c>
      <c r="AA6924">
        <v>0.40436606451615958</v>
      </c>
      <c r="AB6924" s="7">
        <f t="shared" si="324"/>
        <v>8.8325315600346279</v>
      </c>
      <c r="AC6924">
        <f>INDEX(SHELF_days!$C$2:$C$289,MATCH(A6924&amp;"|"&amp;C6924,SHELF_days!$D$2:$D$289,0))</f>
        <v>5</v>
      </c>
      <c r="AD6924" s="8">
        <f t="shared" si="325"/>
        <v>44.162657800173136</v>
      </c>
      <c r="AE6924" s="7">
        <f t="shared" si="326"/>
        <v>0.59950973505530247</v>
      </c>
    </row>
    <row r="6925" spans="1:31" x14ac:dyDescent="0.45">
      <c r="A6925" t="s">
        <v>104</v>
      </c>
      <c r="B6925" t="s">
        <v>177</v>
      </c>
      <c r="C6925" t="s">
        <v>139</v>
      </c>
      <c r="D6925">
        <v>0.28975981997094002</v>
      </c>
      <c r="E6925">
        <v>0.26241183517345201</v>
      </c>
      <c r="F6925">
        <v>0.26222964113654462</v>
      </c>
      <c r="G6925">
        <v>0.26614113082226393</v>
      </c>
      <c r="H6925">
        <v>0.32168740035407473</v>
      </c>
      <c r="I6925">
        <v>0.40457487281278443</v>
      </c>
      <c r="J6925">
        <v>0.46845532812341317</v>
      </c>
      <c r="K6925">
        <v>0.3197377042066053</v>
      </c>
      <c r="L6925">
        <v>0.23677306505821949</v>
      </c>
      <c r="M6925">
        <v>0.2165273484117276</v>
      </c>
      <c r="N6925">
        <v>0.21225440335298851</v>
      </c>
      <c r="O6925">
        <v>0.20279314399978021</v>
      </c>
      <c r="P6925">
        <v>0.18601534604371989</v>
      </c>
      <c r="Q6925">
        <v>0.17290947277716359</v>
      </c>
      <c r="R6925">
        <v>0.1905515009988363</v>
      </c>
      <c r="S6925">
        <v>0.4271773811358921</v>
      </c>
      <c r="T6925">
        <v>0.55763985907101188</v>
      </c>
      <c r="U6925">
        <v>0.57133282237802541</v>
      </c>
      <c r="V6925">
        <v>0.57308456122181273</v>
      </c>
      <c r="W6925">
        <v>0.57435607031037106</v>
      </c>
      <c r="X6925">
        <v>0.56273176082683596</v>
      </c>
      <c r="Y6925">
        <v>0.52291521530436835</v>
      </c>
      <c r="Z6925">
        <v>0.47379192710184442</v>
      </c>
      <c r="AA6925">
        <v>0.35886983068097178</v>
      </c>
      <c r="AB6925" s="7">
        <f t="shared" si="324"/>
        <v>8.6347214412736459</v>
      </c>
      <c r="AC6925">
        <f>INDEX(SHELF_days!$C$2:$C$289,MATCH(A6925&amp;"|"&amp;C6925,SHELF_days!$D$2:$D$289,0))</f>
        <v>18</v>
      </c>
      <c r="AD6925" s="8">
        <f t="shared" si="325"/>
        <v>155.42498594292562</v>
      </c>
      <c r="AE6925" s="7">
        <f t="shared" si="326"/>
        <v>0.57435607031037106</v>
      </c>
    </row>
    <row r="6926" spans="1:31" x14ac:dyDescent="0.45">
      <c r="A6926" t="s">
        <v>104</v>
      </c>
      <c r="B6926" t="s">
        <v>178</v>
      </c>
      <c r="C6926" t="s">
        <v>134</v>
      </c>
      <c r="D6926">
        <v>1</v>
      </c>
      <c r="E6926">
        <v>1</v>
      </c>
      <c r="F6926">
        <v>1</v>
      </c>
      <c r="G6926">
        <v>1</v>
      </c>
      <c r="H6926">
        <v>1</v>
      </c>
      <c r="I6926">
        <v>1</v>
      </c>
      <c r="J6926">
        <v>1</v>
      </c>
      <c r="K6926">
        <v>0.93042046480859153</v>
      </c>
      <c r="L6926">
        <v>0.8822800287350131</v>
      </c>
      <c r="M6926">
        <v>0.88440045032974646</v>
      </c>
      <c r="N6926">
        <v>0.87743392216672889</v>
      </c>
      <c r="O6926">
        <v>0.8742056286164952</v>
      </c>
      <c r="P6926">
        <v>0.85833479625277043</v>
      </c>
      <c r="Q6926">
        <v>0.82662446123766098</v>
      </c>
      <c r="R6926">
        <v>0.8755741371150767</v>
      </c>
      <c r="S6926">
        <v>1</v>
      </c>
      <c r="T6926">
        <v>1</v>
      </c>
      <c r="U6926">
        <v>1</v>
      </c>
      <c r="V6926">
        <v>1</v>
      </c>
      <c r="W6926">
        <v>1</v>
      </c>
      <c r="X6926">
        <v>1</v>
      </c>
      <c r="Y6926">
        <v>1</v>
      </c>
      <c r="Z6926">
        <v>1</v>
      </c>
      <c r="AA6926">
        <v>1</v>
      </c>
      <c r="AB6926" s="7">
        <f t="shared" si="324"/>
        <v>23.009273889262083</v>
      </c>
      <c r="AC6926">
        <f>INDEX(SHELF_days!$C$2:$C$289,MATCH(A6926&amp;"|"&amp;C6926,SHELF_days!$D$2:$D$289,0))</f>
        <v>65</v>
      </c>
      <c r="AD6926" s="8">
        <f t="shared" si="325"/>
        <v>1495.6028028020353</v>
      </c>
      <c r="AE6926" s="7">
        <f t="shared" si="326"/>
        <v>1</v>
      </c>
    </row>
    <row r="6927" spans="1:31" x14ac:dyDescent="0.45">
      <c r="A6927" t="s">
        <v>104</v>
      </c>
      <c r="B6927" t="s">
        <v>178</v>
      </c>
      <c r="C6927" t="s">
        <v>135</v>
      </c>
      <c r="D6927">
        <v>0.17473897086338311</v>
      </c>
      <c r="E6927">
        <v>0.17473897086338311</v>
      </c>
      <c r="F6927">
        <v>0.17473897086338311</v>
      </c>
      <c r="G6927">
        <v>0.17473897086338311</v>
      </c>
      <c r="H6927">
        <v>0.17473897086338311</v>
      </c>
      <c r="I6927">
        <v>0.17379991273022349</v>
      </c>
      <c r="J6927">
        <v>0.16841636827738929</v>
      </c>
      <c r="K6927">
        <v>0.14575232105295161</v>
      </c>
      <c r="L6927">
        <v>0.13848982709676791</v>
      </c>
      <c r="M6927">
        <v>0.13667420360772189</v>
      </c>
      <c r="N6927">
        <v>0.13667420360772189</v>
      </c>
      <c r="O6927">
        <v>0.1355476671427425</v>
      </c>
      <c r="P6927">
        <v>0.13391952198551629</v>
      </c>
      <c r="Q6927">
        <v>0.13171977622549741</v>
      </c>
      <c r="R6927">
        <v>0.13099319353506689</v>
      </c>
      <c r="S6927">
        <v>0.1500809874254132</v>
      </c>
      <c r="T6927">
        <v>0.16841636827738929</v>
      </c>
      <c r="U6927">
        <v>0.17551554777563219</v>
      </c>
      <c r="V6927">
        <v>0.18086909569537529</v>
      </c>
      <c r="W6927">
        <v>0.1835612845403076</v>
      </c>
      <c r="X6927">
        <v>0.17928344562669499</v>
      </c>
      <c r="Y6927">
        <v>0.17227675543881649</v>
      </c>
      <c r="Z6927">
        <v>0.16770645032756501</v>
      </c>
      <c r="AA6927">
        <v>0.16770645032756501</v>
      </c>
      <c r="AB6927" s="7">
        <f t="shared" si="324"/>
        <v>3.8510982350132736</v>
      </c>
      <c r="AC6927">
        <f>INDEX(SHELF_days!$C$2:$C$289,MATCH(A6927&amp;"|"&amp;C6927,SHELF_days!$D$2:$D$289,0))</f>
        <v>88</v>
      </c>
      <c r="AD6927" s="8">
        <f t="shared" si="325"/>
        <v>338.89664468116808</v>
      </c>
      <c r="AE6927" s="7">
        <f t="shared" si="326"/>
        <v>0.1835612845403076</v>
      </c>
    </row>
    <row r="6928" spans="1:31" x14ac:dyDescent="0.45">
      <c r="A6928" t="s">
        <v>104</v>
      </c>
      <c r="B6928" t="s">
        <v>178</v>
      </c>
      <c r="C6928" t="s">
        <v>136</v>
      </c>
      <c r="D6928">
        <v>0.17830782083857291</v>
      </c>
      <c r="E6928">
        <v>0.17830782083857291</v>
      </c>
      <c r="F6928">
        <v>0.17830782083857291</v>
      </c>
      <c r="G6928">
        <v>0.17638785117199551</v>
      </c>
      <c r="H6928">
        <v>0.1744678815054182</v>
      </c>
      <c r="I6928">
        <v>0.1744678815054182</v>
      </c>
      <c r="J6928">
        <v>0.1744678815054182</v>
      </c>
      <c r="K6928">
        <v>0.1744678815054182</v>
      </c>
      <c r="L6928">
        <v>0.1744678815054182</v>
      </c>
      <c r="M6928">
        <v>0.1744678815054182</v>
      </c>
      <c r="N6928">
        <v>0.1744678815054182</v>
      </c>
      <c r="O6928">
        <v>0.1744678815054182</v>
      </c>
      <c r="P6928">
        <v>0.17830782083857291</v>
      </c>
      <c r="Q6928">
        <v>0.17830782083857291</v>
      </c>
      <c r="R6928">
        <v>0.17830782083857291</v>
      </c>
      <c r="S6928">
        <v>0.18214776017172751</v>
      </c>
      <c r="T6928">
        <v>0.19600960633721351</v>
      </c>
      <c r="U6928">
        <v>0.217571597025976</v>
      </c>
      <c r="V6928">
        <v>0.22694852093222459</v>
      </c>
      <c r="W6928">
        <v>0.2160313918964776</v>
      </c>
      <c r="X6928">
        <v>0.19724053686691001</v>
      </c>
      <c r="Y6928">
        <v>0.19087529553081339</v>
      </c>
      <c r="Z6928">
        <v>0.17935547753134951</v>
      </c>
      <c r="AA6928">
        <v>0.17935547753134951</v>
      </c>
      <c r="AB6928" s="7">
        <f t="shared" si="324"/>
        <v>4.4275134920708199</v>
      </c>
      <c r="AC6928">
        <f>INDEX(SHELF_days!$C$2:$C$289,MATCH(A6928&amp;"|"&amp;C6928,SHELF_days!$D$2:$D$289,0))</f>
        <v>100</v>
      </c>
      <c r="AD6928" s="8">
        <f t="shared" si="325"/>
        <v>442.751349207082</v>
      </c>
      <c r="AE6928" s="7">
        <f t="shared" si="326"/>
        <v>0.22694852093222459</v>
      </c>
    </row>
    <row r="6929" spans="1:31" x14ac:dyDescent="0.45">
      <c r="A6929" t="s">
        <v>104</v>
      </c>
      <c r="B6929" t="s">
        <v>178</v>
      </c>
      <c r="C6929" t="s">
        <v>137</v>
      </c>
      <c r="D6929">
        <v>0.88617807001443527</v>
      </c>
      <c r="E6929">
        <v>0.84211491133531224</v>
      </c>
      <c r="F6929">
        <v>0.8251534290693302</v>
      </c>
      <c r="G6929">
        <v>0.83561659135328703</v>
      </c>
      <c r="H6929">
        <v>0.85969970953845998</v>
      </c>
      <c r="I6929">
        <v>0.83983151404129952</v>
      </c>
      <c r="J6929">
        <v>0.65559641393594059</v>
      </c>
      <c r="K6929">
        <v>0.57548649247120287</v>
      </c>
      <c r="L6929">
        <v>0.57966874133992852</v>
      </c>
      <c r="M6929">
        <v>0.59873768494991686</v>
      </c>
      <c r="N6929">
        <v>0.63462107863909611</v>
      </c>
      <c r="O6929">
        <v>0.64340405260049105</v>
      </c>
      <c r="P6929">
        <v>0.65825430346639546</v>
      </c>
      <c r="Q6929">
        <v>0.65819021251317877</v>
      </c>
      <c r="R6929">
        <v>0.73030635842083591</v>
      </c>
      <c r="S6929">
        <v>0.88994184265921694</v>
      </c>
      <c r="T6929">
        <v>0.91815191555739906</v>
      </c>
      <c r="U6929">
        <v>0.93511214113802388</v>
      </c>
      <c r="V6929">
        <v>0.93529059045874474</v>
      </c>
      <c r="W6929">
        <v>0.92366876427545952</v>
      </c>
      <c r="X6929">
        <v>0.90973966377637483</v>
      </c>
      <c r="Y6929">
        <v>0.91478274211477495</v>
      </c>
      <c r="Z6929">
        <v>0.91613116550303897</v>
      </c>
      <c r="AA6929">
        <v>0.91222538741289494</v>
      </c>
      <c r="AB6929" s="7">
        <f t="shared" si="324"/>
        <v>19.077903776585043</v>
      </c>
      <c r="AC6929">
        <f>INDEX(SHELF_days!$C$2:$C$289,MATCH(A6929&amp;"|"&amp;C6929,SHELF_days!$D$2:$D$289,0))</f>
        <v>89</v>
      </c>
      <c r="AD6929" s="8">
        <f t="shared" si="325"/>
        <v>1697.9334361160688</v>
      </c>
      <c r="AE6929" s="7">
        <f t="shared" si="326"/>
        <v>0.93529059045874474</v>
      </c>
    </row>
    <row r="6930" spans="1:31" x14ac:dyDescent="0.45">
      <c r="A6930" t="s">
        <v>104</v>
      </c>
      <c r="B6930" t="s">
        <v>178</v>
      </c>
      <c r="C6930" t="s">
        <v>138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0.16703736099222569</v>
      </c>
      <c r="W6930">
        <v>0.16703736099222569</v>
      </c>
      <c r="X6930">
        <v>0.16703736099222569</v>
      </c>
      <c r="Y6930">
        <v>0.16703736099222569</v>
      </c>
      <c r="Z6930">
        <v>0.16703736099222569</v>
      </c>
      <c r="AA6930">
        <v>0.16703736099222569</v>
      </c>
      <c r="AB6930" s="7">
        <f t="shared" si="324"/>
        <v>1.0022241659533542</v>
      </c>
      <c r="AC6930">
        <f>INDEX(SHELF_days!$C$2:$C$289,MATCH(A6930&amp;"|"&amp;C6930,SHELF_days!$D$2:$D$289,0))</f>
        <v>5</v>
      </c>
      <c r="AD6930" s="8">
        <f t="shared" si="325"/>
        <v>5.0111208297667709</v>
      </c>
      <c r="AE6930" s="7">
        <f t="shared" si="326"/>
        <v>0.16703736099222569</v>
      </c>
    </row>
    <row r="6931" spans="1:31" x14ac:dyDescent="0.45">
      <c r="A6931" t="s">
        <v>104</v>
      </c>
      <c r="B6931" t="s">
        <v>178</v>
      </c>
      <c r="C6931" t="s">
        <v>139</v>
      </c>
      <c r="D6931">
        <v>0.79969424041803538</v>
      </c>
      <c r="E6931">
        <v>0.79969424041803538</v>
      </c>
      <c r="F6931">
        <v>0.79969424041803538</v>
      </c>
      <c r="G6931">
        <v>0.79969424041803538</v>
      </c>
      <c r="H6931">
        <v>0.79969424041803538</v>
      </c>
      <c r="I6931">
        <v>0.79969424041803538</v>
      </c>
      <c r="J6931">
        <v>0.79969424041803538</v>
      </c>
      <c r="K6931">
        <v>0.79969424041803538</v>
      </c>
      <c r="L6931">
        <v>0.71905022767649263</v>
      </c>
      <c r="M6931">
        <v>0.71905022767649263</v>
      </c>
      <c r="N6931">
        <v>0.71905022767649263</v>
      </c>
      <c r="O6931">
        <v>0.71905022767649263</v>
      </c>
      <c r="P6931">
        <v>0.71905022767649263</v>
      </c>
      <c r="Q6931">
        <v>0.71905022767649263</v>
      </c>
      <c r="R6931">
        <v>0.71905022767649263</v>
      </c>
      <c r="S6931">
        <v>0.79969424041803538</v>
      </c>
      <c r="T6931">
        <v>0.79969424041803538</v>
      </c>
      <c r="U6931">
        <v>0.8860875886687184</v>
      </c>
      <c r="V6931">
        <v>0.8860875886687184</v>
      </c>
      <c r="W6931">
        <v>0.81402925028749207</v>
      </c>
      <c r="X6931">
        <v>0.81402925028749207</v>
      </c>
      <c r="Y6931">
        <v>0.81402925028749207</v>
      </c>
      <c r="Z6931">
        <v>0.81402925028749207</v>
      </c>
      <c r="AA6931">
        <v>0.81402925028749207</v>
      </c>
      <c r="AB6931" s="7">
        <f t="shared" si="324"/>
        <v>18.8726154266907</v>
      </c>
      <c r="AC6931">
        <f>INDEX(SHELF_days!$C$2:$C$289,MATCH(A6931&amp;"|"&amp;C6931,SHELF_days!$D$2:$D$289,0))</f>
        <v>18</v>
      </c>
      <c r="AD6931" s="8">
        <f t="shared" si="325"/>
        <v>339.70707768043258</v>
      </c>
      <c r="AE6931" s="7">
        <f t="shared" si="326"/>
        <v>0.8860875886687184</v>
      </c>
    </row>
    <row r="6932" spans="1:31" x14ac:dyDescent="0.45">
      <c r="A6932" t="s">
        <v>104</v>
      </c>
      <c r="B6932" t="s">
        <v>179</v>
      </c>
      <c r="C6932" t="s">
        <v>134</v>
      </c>
      <c r="D6932">
        <v>0.10057871682261969</v>
      </c>
      <c r="E6932">
        <v>0.10057871682261969</v>
      </c>
      <c r="F6932">
        <v>0.10057871682261969</v>
      </c>
      <c r="G6932">
        <v>0.10057871682261969</v>
      </c>
      <c r="H6932">
        <v>0.10057871682261969</v>
      </c>
      <c r="I6932">
        <v>0.10057871682261969</v>
      </c>
      <c r="J6932">
        <v>0.10057871682261969</v>
      </c>
      <c r="K6932">
        <v>0.10057871682261969</v>
      </c>
      <c r="L6932">
        <v>0.10057871682261969</v>
      </c>
      <c r="M6932">
        <v>0.10057871682261969</v>
      </c>
      <c r="N6932">
        <v>0.10057871682261969</v>
      </c>
      <c r="O6932">
        <v>0.10057871682261969</v>
      </c>
      <c r="P6932">
        <v>0.10057871682261969</v>
      </c>
      <c r="Q6932">
        <v>0.10057871682261969</v>
      </c>
      <c r="R6932">
        <v>0.10057871682261969</v>
      </c>
      <c r="S6932">
        <v>0.10057871682261969</v>
      </c>
      <c r="T6932">
        <v>0.10057871682261969</v>
      </c>
      <c r="U6932">
        <v>0.10057871682261969</v>
      </c>
      <c r="V6932">
        <v>0.10057871682261969</v>
      </c>
      <c r="W6932">
        <v>0.10057871682261969</v>
      </c>
      <c r="X6932">
        <v>0.10057871682261969</v>
      </c>
      <c r="Y6932">
        <v>0.10057871682261969</v>
      </c>
      <c r="Z6932">
        <v>0.10057871682261969</v>
      </c>
      <c r="AA6932">
        <v>0.10057871682261969</v>
      </c>
      <c r="AB6932" s="7">
        <f t="shared" si="324"/>
        <v>2.4138892037428725</v>
      </c>
      <c r="AC6932">
        <f>INDEX(SHELF_days!$C$2:$C$289,MATCH(A6932&amp;"|"&amp;C6932,SHELF_days!$D$2:$D$289,0))</f>
        <v>65</v>
      </c>
      <c r="AD6932" s="8">
        <f t="shared" si="325"/>
        <v>156.90279824328672</v>
      </c>
      <c r="AE6932" s="7">
        <f t="shared" si="326"/>
        <v>0.10057871682261969</v>
      </c>
    </row>
    <row r="6933" spans="1:31" x14ac:dyDescent="0.45">
      <c r="A6933" t="s">
        <v>104</v>
      </c>
      <c r="B6933" t="s">
        <v>179</v>
      </c>
      <c r="C6933" t="s">
        <v>135</v>
      </c>
      <c r="D6933">
        <v>0.10057871682261969</v>
      </c>
      <c r="E6933">
        <v>0.10057871682261969</v>
      </c>
      <c r="F6933">
        <v>0.10057871682261969</v>
      </c>
      <c r="G6933">
        <v>0.10057871682261969</v>
      </c>
      <c r="H6933">
        <v>0.10057871682261969</v>
      </c>
      <c r="I6933">
        <v>0.10057871682261969</v>
      </c>
      <c r="J6933">
        <v>0.10057871682261969</v>
      </c>
      <c r="K6933">
        <v>0.10057871682261969</v>
      </c>
      <c r="L6933">
        <v>0.10057871682261969</v>
      </c>
      <c r="M6933">
        <v>0.10057871682261969</v>
      </c>
      <c r="N6933">
        <v>0.10057871682261969</v>
      </c>
      <c r="O6933">
        <v>0.10057871682261969</v>
      </c>
      <c r="P6933">
        <v>0.10057871682261969</v>
      </c>
      <c r="Q6933">
        <v>0.10057871682261969</v>
      </c>
      <c r="R6933">
        <v>0.10057871682261969</v>
      </c>
      <c r="S6933">
        <v>0.10057871682261969</v>
      </c>
      <c r="T6933">
        <v>0.10057871682261969</v>
      </c>
      <c r="U6933">
        <v>0.10057871682261969</v>
      </c>
      <c r="V6933">
        <v>0.10057871682261969</v>
      </c>
      <c r="W6933">
        <v>0.10057871682261969</v>
      </c>
      <c r="X6933">
        <v>0.10057871682261969</v>
      </c>
      <c r="Y6933">
        <v>0.10057871682261969</v>
      </c>
      <c r="Z6933">
        <v>0.10057871682261969</v>
      </c>
      <c r="AA6933">
        <v>0.10057871682261969</v>
      </c>
      <c r="AB6933" s="7">
        <f t="shared" si="324"/>
        <v>2.4138892037428725</v>
      </c>
      <c r="AC6933">
        <f>INDEX(SHELF_days!$C$2:$C$289,MATCH(A6933&amp;"|"&amp;C6933,SHELF_days!$D$2:$D$289,0))</f>
        <v>88</v>
      </c>
      <c r="AD6933" s="8">
        <f t="shared" si="325"/>
        <v>212.42224992937278</v>
      </c>
      <c r="AE6933" s="7">
        <f t="shared" si="326"/>
        <v>0.10057871682261969</v>
      </c>
    </row>
    <row r="6934" spans="1:31" x14ac:dyDescent="0.45">
      <c r="A6934" t="s">
        <v>104</v>
      </c>
      <c r="B6934" t="s">
        <v>179</v>
      </c>
      <c r="C6934" t="s">
        <v>136</v>
      </c>
      <c r="D6934">
        <v>0.10057871682261969</v>
      </c>
      <c r="E6934">
        <v>0.10057871682261969</v>
      </c>
      <c r="F6934">
        <v>0.10057871682261969</v>
      </c>
      <c r="G6934">
        <v>0.10057871682261969</v>
      </c>
      <c r="H6934">
        <v>0.10057871682261969</v>
      </c>
      <c r="I6934">
        <v>0.10057871682261969</v>
      </c>
      <c r="J6934">
        <v>0.10057871682261969</v>
      </c>
      <c r="K6934">
        <v>0.10057871682261969</v>
      </c>
      <c r="L6934">
        <v>0.10057871682261969</v>
      </c>
      <c r="M6934">
        <v>0.10057871682261969</v>
      </c>
      <c r="N6934">
        <v>0.10057871682261969</v>
      </c>
      <c r="O6934">
        <v>0.10057871682261969</v>
      </c>
      <c r="P6934">
        <v>0.10057871682261969</v>
      </c>
      <c r="Q6934">
        <v>0.10057871682261969</v>
      </c>
      <c r="R6934">
        <v>0.10057871682261969</v>
      </c>
      <c r="S6934">
        <v>0.10057871682261969</v>
      </c>
      <c r="T6934">
        <v>0.10057871682261969</v>
      </c>
      <c r="U6934">
        <v>0.10057871682261969</v>
      </c>
      <c r="V6934">
        <v>0.10057871682261969</v>
      </c>
      <c r="W6934">
        <v>0.10057871682261969</v>
      </c>
      <c r="X6934">
        <v>0.10057871682261969</v>
      </c>
      <c r="Y6934">
        <v>0.10057871682261969</v>
      </c>
      <c r="Z6934">
        <v>0.10057871682261969</v>
      </c>
      <c r="AA6934">
        <v>0.10057871682261969</v>
      </c>
      <c r="AB6934" s="7">
        <f t="shared" si="324"/>
        <v>2.4138892037428725</v>
      </c>
      <c r="AC6934">
        <f>INDEX(SHELF_days!$C$2:$C$289,MATCH(A6934&amp;"|"&amp;C6934,SHELF_days!$D$2:$D$289,0))</f>
        <v>100</v>
      </c>
      <c r="AD6934" s="8">
        <f t="shared" si="325"/>
        <v>241.38892037428724</v>
      </c>
      <c r="AE6934" s="7">
        <f t="shared" si="326"/>
        <v>0.10057871682261969</v>
      </c>
    </row>
    <row r="6935" spans="1:31" x14ac:dyDescent="0.45">
      <c r="A6935" t="s">
        <v>104</v>
      </c>
      <c r="B6935" t="s">
        <v>179</v>
      </c>
      <c r="C6935" t="s">
        <v>137</v>
      </c>
      <c r="D6935">
        <v>0.10057871682261969</v>
      </c>
      <c r="E6935">
        <v>0.10057871682261969</v>
      </c>
      <c r="F6935">
        <v>0.10057871682261969</v>
      </c>
      <c r="G6935">
        <v>0.10057871682261969</v>
      </c>
      <c r="H6935">
        <v>0.10057871682261969</v>
      </c>
      <c r="I6935">
        <v>0.10057871682261969</v>
      </c>
      <c r="J6935">
        <v>0.10057871682261969</v>
      </c>
      <c r="K6935">
        <v>0.10057871682261969</v>
      </c>
      <c r="L6935">
        <v>0.10057871682261969</v>
      </c>
      <c r="M6935">
        <v>0.10057871682261969</v>
      </c>
      <c r="N6935">
        <v>0.10057871682261969</v>
      </c>
      <c r="O6935">
        <v>0.10057871682261969</v>
      </c>
      <c r="P6935">
        <v>0.10057871682261969</v>
      </c>
      <c r="Q6935">
        <v>0.10057871682261969</v>
      </c>
      <c r="R6935">
        <v>0.10057871682261969</v>
      </c>
      <c r="S6935">
        <v>0.10057871682261969</v>
      </c>
      <c r="T6935">
        <v>0.10057871682261969</v>
      </c>
      <c r="U6935">
        <v>1</v>
      </c>
      <c r="V6935">
        <v>1</v>
      </c>
      <c r="W6935">
        <v>0.10057871682261969</v>
      </c>
      <c r="X6935">
        <v>0.10057871682261969</v>
      </c>
      <c r="Y6935">
        <v>0.10057871682261969</v>
      </c>
      <c r="Z6935">
        <v>0.10057871682261969</v>
      </c>
      <c r="AA6935">
        <v>0.10057871682261969</v>
      </c>
      <c r="AB6935" s="7">
        <f t="shared" si="324"/>
        <v>4.2127317700976326</v>
      </c>
      <c r="AC6935">
        <f>INDEX(SHELF_days!$C$2:$C$289,MATCH(A6935&amp;"|"&amp;C6935,SHELF_days!$D$2:$D$289,0))</f>
        <v>89</v>
      </c>
      <c r="AD6935" s="8">
        <f t="shared" si="325"/>
        <v>374.93312753868929</v>
      </c>
      <c r="AE6935" s="7">
        <f t="shared" si="326"/>
        <v>1</v>
      </c>
    </row>
    <row r="6936" spans="1:31" x14ac:dyDescent="0.45">
      <c r="A6936" t="s">
        <v>104</v>
      </c>
      <c r="B6936" t="s">
        <v>179</v>
      </c>
      <c r="C6936" t="s">
        <v>138</v>
      </c>
      <c r="D6936">
        <v>0.10057871682261969</v>
      </c>
      <c r="E6936">
        <v>0.10057871682261969</v>
      </c>
      <c r="F6936">
        <v>0.10057871682261969</v>
      </c>
      <c r="G6936">
        <v>0.10057871682261969</v>
      </c>
      <c r="H6936">
        <v>0.10057871682261969</v>
      </c>
      <c r="I6936">
        <v>0.10057871682261969</v>
      </c>
      <c r="J6936">
        <v>0.10057871682261969</v>
      </c>
      <c r="K6936">
        <v>0.10057871682261969</v>
      </c>
      <c r="L6936">
        <v>0.10057871682261969</v>
      </c>
      <c r="M6936">
        <v>0.10057871682261969</v>
      </c>
      <c r="N6936">
        <v>0.10057871682261969</v>
      </c>
      <c r="O6936">
        <v>0.10057871682261969</v>
      </c>
      <c r="P6936">
        <v>0.10057871682261969</v>
      </c>
      <c r="Q6936">
        <v>0.10057871682261969</v>
      </c>
      <c r="R6936">
        <v>0.10057871682261969</v>
      </c>
      <c r="S6936">
        <v>0.10057871682261969</v>
      </c>
      <c r="T6936">
        <v>0.10057871682261969</v>
      </c>
      <c r="U6936">
        <v>0.10057871682261969</v>
      </c>
      <c r="V6936">
        <v>0.10057871682261969</v>
      </c>
      <c r="W6936">
        <v>0.10057871682261969</v>
      </c>
      <c r="X6936">
        <v>0.10057871682261969</v>
      </c>
      <c r="Y6936">
        <v>0.10057871682261969</v>
      </c>
      <c r="Z6936">
        <v>0.10057871682261969</v>
      </c>
      <c r="AA6936">
        <v>0.10057871682261969</v>
      </c>
      <c r="AB6936" s="7">
        <f t="shared" si="324"/>
        <v>2.4138892037428725</v>
      </c>
      <c r="AC6936">
        <f>INDEX(SHELF_days!$C$2:$C$289,MATCH(A6936&amp;"|"&amp;C6936,SHELF_days!$D$2:$D$289,0))</f>
        <v>5</v>
      </c>
      <c r="AD6936" s="8">
        <f t="shared" si="325"/>
        <v>12.069446018714363</v>
      </c>
      <c r="AE6936" s="7">
        <f t="shared" si="326"/>
        <v>0.10057871682261969</v>
      </c>
    </row>
    <row r="6937" spans="1:31" x14ac:dyDescent="0.45">
      <c r="A6937" t="s">
        <v>104</v>
      </c>
      <c r="B6937" t="s">
        <v>179</v>
      </c>
      <c r="C6937" t="s">
        <v>139</v>
      </c>
      <c r="D6937">
        <v>0.10057871682261969</v>
      </c>
      <c r="E6937">
        <v>0.10057871682261969</v>
      </c>
      <c r="F6937">
        <v>0.10057871682261969</v>
      </c>
      <c r="G6937">
        <v>0.10057871682261969</v>
      </c>
      <c r="H6937">
        <v>0.10057871682261969</v>
      </c>
      <c r="I6937">
        <v>0.10057871682261969</v>
      </c>
      <c r="J6937">
        <v>0.10057871682261969</v>
      </c>
      <c r="K6937">
        <v>0.10057871682261969</v>
      </c>
      <c r="L6937">
        <v>0.10057871682261969</v>
      </c>
      <c r="M6937">
        <v>0.10057871682261969</v>
      </c>
      <c r="N6937">
        <v>0.10057871682261969</v>
      </c>
      <c r="O6937">
        <v>0.10057871682261969</v>
      </c>
      <c r="P6937">
        <v>0.10057871682261969</v>
      </c>
      <c r="Q6937">
        <v>0.10057871682261969</v>
      </c>
      <c r="R6937">
        <v>0.10057871682261969</v>
      </c>
      <c r="S6937">
        <v>0.10057871682261969</v>
      </c>
      <c r="T6937">
        <v>0.10057871682261969</v>
      </c>
      <c r="U6937">
        <v>0.10057871682261969</v>
      </c>
      <c r="V6937">
        <v>0.10057871682261969</v>
      </c>
      <c r="W6937">
        <v>0.10057871682261969</v>
      </c>
      <c r="X6937">
        <v>0.10057871682261969</v>
      </c>
      <c r="Y6937">
        <v>0.10057871682261969</v>
      </c>
      <c r="Z6937">
        <v>0.10057871682261969</v>
      </c>
      <c r="AA6937">
        <v>0.10057871682261969</v>
      </c>
      <c r="AB6937" s="7">
        <f t="shared" si="324"/>
        <v>2.4138892037428725</v>
      </c>
      <c r="AC6937">
        <f>INDEX(SHELF_days!$C$2:$C$289,MATCH(A6937&amp;"|"&amp;C6937,SHELF_days!$D$2:$D$289,0))</f>
        <v>18</v>
      </c>
      <c r="AD6937" s="8">
        <f t="shared" si="325"/>
        <v>43.450005667371705</v>
      </c>
      <c r="AE6937" s="7">
        <f t="shared" si="326"/>
        <v>0.10057871682261969</v>
      </c>
    </row>
    <row r="6938" spans="1:31" x14ac:dyDescent="0.45">
      <c r="A6938" t="s">
        <v>104</v>
      </c>
      <c r="B6938" t="s">
        <v>180</v>
      </c>
      <c r="C6938" t="s">
        <v>134</v>
      </c>
      <c r="D6938">
        <v>0.8</v>
      </c>
      <c r="E6938">
        <v>0.8</v>
      </c>
      <c r="F6938">
        <v>0.8</v>
      </c>
      <c r="G6938">
        <v>0.8</v>
      </c>
      <c r="H6938">
        <v>0.8</v>
      </c>
      <c r="I6938">
        <v>0.8</v>
      </c>
      <c r="J6938">
        <v>0.8</v>
      </c>
      <c r="K6938">
        <v>0.8</v>
      </c>
      <c r="L6938">
        <v>0.8</v>
      </c>
      <c r="M6938">
        <v>0.8</v>
      </c>
      <c r="N6938">
        <v>0.8</v>
      </c>
      <c r="O6938">
        <v>0.8</v>
      </c>
      <c r="P6938">
        <v>0.8</v>
      </c>
      <c r="Q6938">
        <v>0.8</v>
      </c>
      <c r="R6938">
        <v>0.8</v>
      </c>
      <c r="S6938">
        <v>0.8</v>
      </c>
      <c r="T6938">
        <v>0.8</v>
      </c>
      <c r="U6938">
        <v>0.8</v>
      </c>
      <c r="V6938">
        <v>0.8</v>
      </c>
      <c r="W6938">
        <v>0.8</v>
      </c>
      <c r="X6938">
        <v>0.8</v>
      </c>
      <c r="Y6938">
        <v>0.8</v>
      </c>
      <c r="Z6938">
        <v>0.8</v>
      </c>
      <c r="AA6938">
        <v>0.8</v>
      </c>
      <c r="AB6938" s="7">
        <f t="shared" si="324"/>
        <v>19.200000000000006</v>
      </c>
      <c r="AC6938">
        <f>INDEX(SHELF_days!$C$2:$C$289,MATCH(A6938&amp;"|"&amp;C6938,SHELF_days!$D$2:$D$289,0))</f>
        <v>65</v>
      </c>
      <c r="AD6938" s="8">
        <f t="shared" si="325"/>
        <v>1248.0000000000005</v>
      </c>
      <c r="AE6938" s="7">
        <f t="shared" si="326"/>
        <v>0.8</v>
      </c>
    </row>
    <row r="6939" spans="1:31" x14ac:dyDescent="0.45">
      <c r="A6939" t="s">
        <v>104</v>
      </c>
      <c r="B6939" t="s">
        <v>180</v>
      </c>
      <c r="C6939" t="s">
        <v>135</v>
      </c>
      <c r="D6939">
        <v>0.8</v>
      </c>
      <c r="E6939">
        <v>0.8</v>
      </c>
      <c r="F6939">
        <v>0.8</v>
      </c>
      <c r="G6939">
        <v>0.8</v>
      </c>
      <c r="H6939">
        <v>0.8</v>
      </c>
      <c r="I6939">
        <v>0.8</v>
      </c>
      <c r="J6939">
        <v>0.8</v>
      </c>
      <c r="K6939">
        <v>0.8</v>
      </c>
      <c r="L6939">
        <v>0.8</v>
      </c>
      <c r="M6939">
        <v>0.8</v>
      </c>
      <c r="N6939">
        <v>0.8</v>
      </c>
      <c r="O6939">
        <v>0.8</v>
      </c>
      <c r="P6939">
        <v>0.8</v>
      </c>
      <c r="Q6939">
        <v>0.8</v>
      </c>
      <c r="R6939">
        <v>0.8</v>
      </c>
      <c r="S6939">
        <v>0.8</v>
      </c>
      <c r="T6939">
        <v>0.8</v>
      </c>
      <c r="U6939">
        <v>0.8</v>
      </c>
      <c r="V6939">
        <v>0.8</v>
      </c>
      <c r="W6939">
        <v>0.8</v>
      </c>
      <c r="X6939">
        <v>0.8</v>
      </c>
      <c r="Y6939">
        <v>0.8</v>
      </c>
      <c r="Z6939">
        <v>0.8</v>
      </c>
      <c r="AA6939">
        <v>0.8</v>
      </c>
      <c r="AB6939" s="7">
        <f t="shared" si="324"/>
        <v>19.200000000000006</v>
      </c>
      <c r="AC6939">
        <f>INDEX(SHELF_days!$C$2:$C$289,MATCH(A6939&amp;"|"&amp;C6939,SHELF_days!$D$2:$D$289,0))</f>
        <v>88</v>
      </c>
      <c r="AD6939" s="8">
        <f t="shared" si="325"/>
        <v>1689.6000000000006</v>
      </c>
      <c r="AE6939" s="7">
        <f t="shared" si="326"/>
        <v>0.8</v>
      </c>
    </row>
    <row r="6940" spans="1:31" x14ac:dyDescent="0.45">
      <c r="A6940" t="s">
        <v>104</v>
      </c>
      <c r="B6940" t="s">
        <v>180</v>
      </c>
      <c r="C6940" t="s">
        <v>136</v>
      </c>
      <c r="D6940">
        <v>0.8</v>
      </c>
      <c r="E6940">
        <v>0.8</v>
      </c>
      <c r="F6940">
        <v>0.8</v>
      </c>
      <c r="G6940">
        <v>0.8</v>
      </c>
      <c r="H6940">
        <v>0.8</v>
      </c>
      <c r="I6940">
        <v>0.8</v>
      </c>
      <c r="J6940">
        <v>0.8</v>
      </c>
      <c r="K6940">
        <v>0.8</v>
      </c>
      <c r="L6940">
        <v>0.8</v>
      </c>
      <c r="M6940">
        <v>0.8</v>
      </c>
      <c r="N6940">
        <v>0.8</v>
      </c>
      <c r="O6940">
        <v>0.8</v>
      </c>
      <c r="P6940">
        <v>0.8</v>
      </c>
      <c r="Q6940">
        <v>0.8</v>
      </c>
      <c r="R6940">
        <v>0.8</v>
      </c>
      <c r="S6940">
        <v>0.8</v>
      </c>
      <c r="T6940">
        <v>0.8</v>
      </c>
      <c r="U6940">
        <v>0.8</v>
      </c>
      <c r="V6940">
        <v>0.8</v>
      </c>
      <c r="W6940">
        <v>0.8</v>
      </c>
      <c r="X6940">
        <v>0.8</v>
      </c>
      <c r="Y6940">
        <v>0.8</v>
      </c>
      <c r="Z6940">
        <v>0.8</v>
      </c>
      <c r="AA6940">
        <v>0.8</v>
      </c>
      <c r="AB6940" s="7">
        <f t="shared" si="324"/>
        <v>19.200000000000006</v>
      </c>
      <c r="AC6940">
        <f>INDEX(SHELF_days!$C$2:$C$289,MATCH(A6940&amp;"|"&amp;C6940,SHELF_days!$D$2:$D$289,0))</f>
        <v>100</v>
      </c>
      <c r="AD6940" s="8">
        <f t="shared" si="325"/>
        <v>1920.0000000000007</v>
      </c>
      <c r="AE6940" s="7">
        <f t="shared" si="326"/>
        <v>0.8</v>
      </c>
    </row>
    <row r="6941" spans="1:31" x14ac:dyDescent="0.45">
      <c r="A6941" t="s">
        <v>104</v>
      </c>
      <c r="B6941" t="s">
        <v>180</v>
      </c>
      <c r="C6941" t="s">
        <v>137</v>
      </c>
      <c r="D6941">
        <v>0.8</v>
      </c>
      <c r="E6941">
        <v>0.8</v>
      </c>
      <c r="F6941">
        <v>0.8</v>
      </c>
      <c r="G6941">
        <v>0.8</v>
      </c>
      <c r="H6941">
        <v>0.8</v>
      </c>
      <c r="I6941">
        <v>0.8</v>
      </c>
      <c r="J6941">
        <v>0.8</v>
      </c>
      <c r="K6941">
        <v>0.8</v>
      </c>
      <c r="L6941">
        <v>0.8</v>
      </c>
      <c r="M6941">
        <v>0.8</v>
      </c>
      <c r="N6941">
        <v>0.8</v>
      </c>
      <c r="O6941">
        <v>0.8</v>
      </c>
      <c r="P6941">
        <v>0.8</v>
      </c>
      <c r="Q6941">
        <v>0.8</v>
      </c>
      <c r="R6941">
        <v>0.8</v>
      </c>
      <c r="S6941">
        <v>0.8</v>
      </c>
      <c r="T6941">
        <v>0.8</v>
      </c>
      <c r="U6941">
        <v>0.8</v>
      </c>
      <c r="V6941">
        <v>0.8</v>
      </c>
      <c r="W6941">
        <v>0.8</v>
      </c>
      <c r="X6941">
        <v>0.8</v>
      </c>
      <c r="Y6941">
        <v>0.8</v>
      </c>
      <c r="Z6941">
        <v>0.8</v>
      </c>
      <c r="AA6941">
        <v>0.8</v>
      </c>
      <c r="AB6941" s="7">
        <f t="shared" si="324"/>
        <v>19.200000000000006</v>
      </c>
      <c r="AC6941">
        <f>INDEX(SHELF_days!$C$2:$C$289,MATCH(A6941&amp;"|"&amp;C6941,SHELF_days!$D$2:$D$289,0))</f>
        <v>89</v>
      </c>
      <c r="AD6941" s="8">
        <f t="shared" si="325"/>
        <v>1708.8000000000006</v>
      </c>
      <c r="AE6941" s="7">
        <f t="shared" si="326"/>
        <v>0.8</v>
      </c>
    </row>
    <row r="6942" spans="1:31" x14ac:dyDescent="0.45">
      <c r="A6942" t="s">
        <v>104</v>
      </c>
      <c r="B6942" t="s">
        <v>180</v>
      </c>
      <c r="C6942" t="s">
        <v>138</v>
      </c>
      <c r="D6942">
        <v>0.8</v>
      </c>
      <c r="E6942">
        <v>0.8</v>
      </c>
      <c r="F6942">
        <v>0.8</v>
      </c>
      <c r="G6942">
        <v>0.8</v>
      </c>
      <c r="H6942">
        <v>0.8</v>
      </c>
      <c r="I6942">
        <v>0.8</v>
      </c>
      <c r="J6942">
        <v>0.8</v>
      </c>
      <c r="K6942">
        <v>0.8</v>
      </c>
      <c r="L6942">
        <v>0.8</v>
      </c>
      <c r="M6942">
        <v>0.8</v>
      </c>
      <c r="N6942">
        <v>0.8</v>
      </c>
      <c r="O6942">
        <v>0.8</v>
      </c>
      <c r="P6942">
        <v>0.8</v>
      </c>
      <c r="Q6942">
        <v>0.8</v>
      </c>
      <c r="R6942">
        <v>0.8</v>
      </c>
      <c r="S6942">
        <v>0.8</v>
      </c>
      <c r="T6942">
        <v>0.8</v>
      </c>
      <c r="U6942">
        <v>0.8</v>
      </c>
      <c r="V6942">
        <v>0.8</v>
      </c>
      <c r="W6942">
        <v>0.8</v>
      </c>
      <c r="X6942">
        <v>0.8</v>
      </c>
      <c r="Y6942">
        <v>0.8</v>
      </c>
      <c r="Z6942">
        <v>0.8</v>
      </c>
      <c r="AA6942">
        <v>0.8</v>
      </c>
      <c r="AB6942" s="7">
        <f t="shared" si="324"/>
        <v>19.200000000000006</v>
      </c>
      <c r="AC6942">
        <f>INDEX(SHELF_days!$C$2:$C$289,MATCH(A6942&amp;"|"&amp;C6942,SHELF_days!$D$2:$D$289,0))</f>
        <v>5</v>
      </c>
      <c r="AD6942" s="8">
        <f t="shared" si="325"/>
        <v>96.000000000000028</v>
      </c>
      <c r="AE6942" s="7">
        <f t="shared" si="326"/>
        <v>0.8</v>
      </c>
    </row>
    <row r="6943" spans="1:31" x14ac:dyDescent="0.45">
      <c r="A6943" t="s">
        <v>104</v>
      </c>
      <c r="B6943" t="s">
        <v>180</v>
      </c>
      <c r="C6943" t="s">
        <v>139</v>
      </c>
      <c r="D6943">
        <v>0.8</v>
      </c>
      <c r="E6943">
        <v>0.8</v>
      </c>
      <c r="F6943">
        <v>0.8</v>
      </c>
      <c r="G6943">
        <v>0.8</v>
      </c>
      <c r="H6943">
        <v>0.8</v>
      </c>
      <c r="I6943">
        <v>0.8</v>
      </c>
      <c r="J6943">
        <v>0.8</v>
      </c>
      <c r="K6943">
        <v>0.8</v>
      </c>
      <c r="L6943">
        <v>0.8</v>
      </c>
      <c r="M6943">
        <v>0.8</v>
      </c>
      <c r="N6943">
        <v>0.8</v>
      </c>
      <c r="O6943">
        <v>0.8</v>
      </c>
      <c r="P6943">
        <v>0.8</v>
      </c>
      <c r="Q6943">
        <v>0.8</v>
      </c>
      <c r="R6943">
        <v>0.8</v>
      </c>
      <c r="S6943">
        <v>0.8</v>
      </c>
      <c r="T6943">
        <v>0.8</v>
      </c>
      <c r="U6943">
        <v>0.8</v>
      </c>
      <c r="V6943">
        <v>0.8</v>
      </c>
      <c r="W6943">
        <v>0.8</v>
      </c>
      <c r="X6943">
        <v>0.8</v>
      </c>
      <c r="Y6943">
        <v>0.8</v>
      </c>
      <c r="Z6943">
        <v>0.8</v>
      </c>
      <c r="AA6943">
        <v>0.8</v>
      </c>
      <c r="AB6943" s="7">
        <f t="shared" si="324"/>
        <v>19.200000000000006</v>
      </c>
      <c r="AC6943">
        <f>INDEX(SHELF_days!$C$2:$C$289,MATCH(A6943&amp;"|"&amp;C6943,SHELF_days!$D$2:$D$289,0))</f>
        <v>18</v>
      </c>
      <c r="AD6943" s="8">
        <f t="shared" si="325"/>
        <v>345.60000000000014</v>
      </c>
      <c r="AE6943" s="7">
        <f t="shared" si="326"/>
        <v>0.8</v>
      </c>
    </row>
    <row r="6944" spans="1:31" x14ac:dyDescent="0.45">
      <c r="A6944" t="s">
        <v>104</v>
      </c>
      <c r="B6944" t="s">
        <v>181</v>
      </c>
      <c r="C6944" t="s">
        <v>134</v>
      </c>
      <c r="D6944">
        <v>0.63800000000000001</v>
      </c>
      <c r="E6944">
        <v>0.63800000000000001</v>
      </c>
      <c r="F6944">
        <v>0.63800000000000001</v>
      </c>
      <c r="G6944">
        <v>0.63800000000000001</v>
      </c>
      <c r="H6944">
        <v>0.63800000000000001</v>
      </c>
      <c r="I6944">
        <v>0.63800000000000001</v>
      </c>
      <c r="J6944">
        <v>0.63800000000000001</v>
      </c>
      <c r="K6944">
        <v>0.63800000000000001</v>
      </c>
      <c r="L6944">
        <v>0.63800000000000001</v>
      </c>
      <c r="M6944">
        <v>0.63800000000000001</v>
      </c>
      <c r="N6944">
        <v>0.63800000000000001</v>
      </c>
      <c r="O6944">
        <v>0.63800000000000001</v>
      </c>
      <c r="P6944">
        <v>0.63800000000000001</v>
      </c>
      <c r="Q6944">
        <v>0.63800000000000001</v>
      </c>
      <c r="R6944">
        <v>0.63800000000000001</v>
      </c>
      <c r="S6944">
        <v>0.63800000000000001</v>
      </c>
      <c r="T6944">
        <v>0.63800000000000001</v>
      </c>
      <c r="U6944">
        <v>0.63800000000000001</v>
      </c>
      <c r="V6944">
        <v>0.63800000000000001</v>
      </c>
      <c r="W6944">
        <v>0.63800000000000001</v>
      </c>
      <c r="X6944">
        <v>0.63800000000000001</v>
      </c>
      <c r="Y6944">
        <v>0.63800000000000001</v>
      </c>
      <c r="Z6944">
        <v>0.63800000000000001</v>
      </c>
      <c r="AA6944">
        <v>0.63800000000000001</v>
      </c>
      <c r="AB6944" s="7">
        <f t="shared" si="324"/>
        <v>15.311999999999999</v>
      </c>
      <c r="AC6944">
        <f>INDEX(SHELF_days!$C$2:$C$289,MATCH(A6944&amp;"|"&amp;C6944,SHELF_days!$D$2:$D$289,0))</f>
        <v>65</v>
      </c>
      <c r="AD6944" s="8">
        <f t="shared" si="325"/>
        <v>995.28</v>
      </c>
      <c r="AE6944" s="7">
        <f t="shared" si="326"/>
        <v>0.63800000000000001</v>
      </c>
    </row>
    <row r="6945" spans="1:31" x14ac:dyDescent="0.45">
      <c r="A6945" t="s">
        <v>104</v>
      </c>
      <c r="B6945" t="s">
        <v>181</v>
      </c>
      <c r="C6945" t="s">
        <v>135</v>
      </c>
      <c r="D6945">
        <v>0.63800000000000001</v>
      </c>
      <c r="E6945">
        <v>0.63800000000000001</v>
      </c>
      <c r="F6945">
        <v>0.63800000000000001</v>
      </c>
      <c r="G6945">
        <v>0.63800000000000001</v>
      </c>
      <c r="H6945">
        <v>0.63800000000000001</v>
      </c>
      <c r="I6945">
        <v>0.63800000000000001</v>
      </c>
      <c r="J6945">
        <v>0.63800000000000001</v>
      </c>
      <c r="K6945">
        <v>0.63800000000000001</v>
      </c>
      <c r="L6945">
        <v>0.63800000000000001</v>
      </c>
      <c r="M6945">
        <v>0.63800000000000001</v>
      </c>
      <c r="N6945">
        <v>0.63800000000000001</v>
      </c>
      <c r="O6945">
        <v>0.63800000000000001</v>
      </c>
      <c r="P6945">
        <v>0.63800000000000001</v>
      </c>
      <c r="Q6945">
        <v>0.63800000000000001</v>
      </c>
      <c r="R6945">
        <v>0.63800000000000001</v>
      </c>
      <c r="S6945">
        <v>0.63800000000000001</v>
      </c>
      <c r="T6945">
        <v>0.63800000000000001</v>
      </c>
      <c r="U6945">
        <v>0.63800000000000001</v>
      </c>
      <c r="V6945">
        <v>0.63800000000000001</v>
      </c>
      <c r="W6945">
        <v>0.63800000000000001</v>
      </c>
      <c r="X6945">
        <v>0.63800000000000001</v>
      </c>
      <c r="Y6945">
        <v>0.63800000000000001</v>
      </c>
      <c r="Z6945">
        <v>0.63800000000000001</v>
      </c>
      <c r="AA6945">
        <v>0.63800000000000001</v>
      </c>
      <c r="AB6945" s="7">
        <f t="shared" si="324"/>
        <v>15.311999999999999</v>
      </c>
      <c r="AC6945">
        <f>INDEX(SHELF_days!$C$2:$C$289,MATCH(A6945&amp;"|"&amp;C6945,SHELF_days!$D$2:$D$289,0))</f>
        <v>88</v>
      </c>
      <c r="AD6945" s="8">
        <f t="shared" si="325"/>
        <v>1347.4559999999999</v>
      </c>
      <c r="AE6945" s="7">
        <f t="shared" si="326"/>
        <v>0.63800000000000001</v>
      </c>
    </row>
    <row r="6946" spans="1:31" x14ac:dyDescent="0.45">
      <c r="A6946" t="s">
        <v>104</v>
      </c>
      <c r="B6946" t="s">
        <v>181</v>
      </c>
      <c r="C6946" t="s">
        <v>136</v>
      </c>
      <c r="D6946">
        <v>0.63800000000000001</v>
      </c>
      <c r="E6946">
        <v>0.63800000000000001</v>
      </c>
      <c r="F6946">
        <v>0.63800000000000001</v>
      </c>
      <c r="G6946">
        <v>0.63800000000000001</v>
      </c>
      <c r="H6946">
        <v>0.63800000000000001</v>
      </c>
      <c r="I6946">
        <v>0.63800000000000001</v>
      </c>
      <c r="J6946">
        <v>0.63800000000000001</v>
      </c>
      <c r="K6946">
        <v>0.63800000000000001</v>
      </c>
      <c r="L6946">
        <v>0.63800000000000001</v>
      </c>
      <c r="M6946">
        <v>0.63800000000000001</v>
      </c>
      <c r="N6946">
        <v>0.63800000000000001</v>
      </c>
      <c r="O6946">
        <v>0.63800000000000001</v>
      </c>
      <c r="P6946">
        <v>0.63800000000000001</v>
      </c>
      <c r="Q6946">
        <v>0.63800000000000001</v>
      </c>
      <c r="R6946">
        <v>0.63800000000000001</v>
      </c>
      <c r="S6946">
        <v>0.63800000000000001</v>
      </c>
      <c r="T6946">
        <v>0.63800000000000001</v>
      </c>
      <c r="U6946">
        <v>0.63800000000000001</v>
      </c>
      <c r="V6946">
        <v>0.63800000000000001</v>
      </c>
      <c r="W6946">
        <v>0.63800000000000001</v>
      </c>
      <c r="X6946">
        <v>0.63800000000000001</v>
      </c>
      <c r="Y6946">
        <v>0.63800000000000001</v>
      </c>
      <c r="Z6946">
        <v>0.63800000000000001</v>
      </c>
      <c r="AA6946">
        <v>0.63800000000000001</v>
      </c>
      <c r="AB6946" s="7">
        <f t="shared" si="324"/>
        <v>15.311999999999999</v>
      </c>
      <c r="AC6946">
        <f>INDEX(SHELF_days!$C$2:$C$289,MATCH(A6946&amp;"|"&amp;C6946,SHELF_days!$D$2:$D$289,0))</f>
        <v>100</v>
      </c>
      <c r="AD6946" s="8">
        <f t="shared" si="325"/>
        <v>1531.2</v>
      </c>
      <c r="AE6946" s="7">
        <f t="shared" si="326"/>
        <v>0.63800000000000001</v>
      </c>
    </row>
    <row r="6947" spans="1:31" x14ac:dyDescent="0.45">
      <c r="A6947" t="s">
        <v>104</v>
      </c>
      <c r="B6947" t="s">
        <v>181</v>
      </c>
      <c r="C6947" t="s">
        <v>137</v>
      </c>
      <c r="D6947">
        <v>0.63800000000000001</v>
      </c>
      <c r="E6947">
        <v>0.63800000000000001</v>
      </c>
      <c r="F6947">
        <v>0.63800000000000001</v>
      </c>
      <c r="G6947">
        <v>0.63800000000000001</v>
      </c>
      <c r="H6947">
        <v>0.63800000000000001</v>
      </c>
      <c r="I6947">
        <v>0.63800000000000001</v>
      </c>
      <c r="J6947">
        <v>0.63800000000000001</v>
      </c>
      <c r="K6947">
        <v>0.63800000000000001</v>
      </c>
      <c r="L6947">
        <v>0.63800000000000001</v>
      </c>
      <c r="M6947">
        <v>0.63800000000000001</v>
      </c>
      <c r="N6947">
        <v>0.63800000000000001</v>
      </c>
      <c r="O6947">
        <v>0.63800000000000001</v>
      </c>
      <c r="P6947">
        <v>0.63800000000000001</v>
      </c>
      <c r="Q6947">
        <v>0.63800000000000001</v>
      </c>
      <c r="R6947">
        <v>0.63800000000000001</v>
      </c>
      <c r="S6947">
        <v>0.63800000000000001</v>
      </c>
      <c r="T6947">
        <v>0.63800000000000001</v>
      </c>
      <c r="U6947">
        <v>0.63800000000000001</v>
      </c>
      <c r="V6947">
        <v>0.63800000000000001</v>
      </c>
      <c r="W6947">
        <v>0.63800000000000001</v>
      </c>
      <c r="X6947">
        <v>0.63800000000000001</v>
      </c>
      <c r="Y6947">
        <v>0.63800000000000001</v>
      </c>
      <c r="Z6947">
        <v>0.63800000000000001</v>
      </c>
      <c r="AA6947">
        <v>0.63800000000000001</v>
      </c>
      <c r="AB6947" s="7">
        <f t="shared" si="324"/>
        <v>15.311999999999999</v>
      </c>
      <c r="AC6947">
        <f>INDEX(SHELF_days!$C$2:$C$289,MATCH(A6947&amp;"|"&amp;C6947,SHELF_days!$D$2:$D$289,0))</f>
        <v>89</v>
      </c>
      <c r="AD6947" s="8">
        <f t="shared" si="325"/>
        <v>1362.768</v>
      </c>
      <c r="AE6947" s="7">
        <f t="shared" si="326"/>
        <v>0.63800000000000001</v>
      </c>
    </row>
    <row r="6948" spans="1:31" x14ac:dyDescent="0.45">
      <c r="A6948" t="s">
        <v>104</v>
      </c>
      <c r="B6948" t="s">
        <v>181</v>
      </c>
      <c r="C6948" t="s">
        <v>138</v>
      </c>
      <c r="D6948">
        <v>0.63800000000000001</v>
      </c>
      <c r="E6948">
        <v>0.63800000000000001</v>
      </c>
      <c r="F6948">
        <v>0.63800000000000001</v>
      </c>
      <c r="G6948">
        <v>0.63800000000000001</v>
      </c>
      <c r="H6948">
        <v>0.63800000000000001</v>
      </c>
      <c r="I6948">
        <v>0.63800000000000001</v>
      </c>
      <c r="J6948">
        <v>0.63800000000000001</v>
      </c>
      <c r="K6948">
        <v>0.63800000000000001</v>
      </c>
      <c r="L6948">
        <v>0.63800000000000001</v>
      </c>
      <c r="M6948">
        <v>0.63800000000000001</v>
      </c>
      <c r="N6948">
        <v>0.63800000000000001</v>
      </c>
      <c r="O6948">
        <v>0.63800000000000001</v>
      </c>
      <c r="P6948">
        <v>0.63800000000000001</v>
      </c>
      <c r="Q6948">
        <v>0.63800000000000001</v>
      </c>
      <c r="R6948">
        <v>0.63800000000000001</v>
      </c>
      <c r="S6948">
        <v>0.63800000000000001</v>
      </c>
      <c r="T6948">
        <v>0.63800000000000001</v>
      </c>
      <c r="U6948">
        <v>0.63800000000000001</v>
      </c>
      <c r="V6948">
        <v>0.63800000000000001</v>
      </c>
      <c r="W6948">
        <v>0.63800000000000001</v>
      </c>
      <c r="X6948">
        <v>0.63800000000000001</v>
      </c>
      <c r="Y6948">
        <v>0.63800000000000001</v>
      </c>
      <c r="Z6948">
        <v>0.63800000000000001</v>
      </c>
      <c r="AA6948">
        <v>0.63800000000000001</v>
      </c>
      <c r="AB6948" s="7">
        <f t="shared" si="324"/>
        <v>15.311999999999999</v>
      </c>
      <c r="AC6948">
        <f>INDEX(SHELF_days!$C$2:$C$289,MATCH(A6948&amp;"|"&amp;C6948,SHELF_days!$D$2:$D$289,0))</f>
        <v>5</v>
      </c>
      <c r="AD6948" s="8">
        <f t="shared" si="325"/>
        <v>76.56</v>
      </c>
      <c r="AE6948" s="7">
        <f t="shared" si="326"/>
        <v>0.63800000000000001</v>
      </c>
    </row>
    <row r="6949" spans="1:31" x14ac:dyDescent="0.45">
      <c r="A6949" t="s">
        <v>104</v>
      </c>
      <c r="B6949" t="s">
        <v>181</v>
      </c>
      <c r="C6949" t="s">
        <v>139</v>
      </c>
      <c r="D6949">
        <v>0.63800000000000001</v>
      </c>
      <c r="E6949">
        <v>0.63800000000000001</v>
      </c>
      <c r="F6949">
        <v>0.63800000000000001</v>
      </c>
      <c r="G6949">
        <v>0.63800000000000001</v>
      </c>
      <c r="H6949">
        <v>0.63800000000000001</v>
      </c>
      <c r="I6949">
        <v>0.63800000000000001</v>
      </c>
      <c r="J6949">
        <v>0.63800000000000001</v>
      </c>
      <c r="K6949">
        <v>0.63800000000000001</v>
      </c>
      <c r="L6949">
        <v>0.63800000000000001</v>
      </c>
      <c r="M6949">
        <v>0.63800000000000001</v>
      </c>
      <c r="N6949">
        <v>0.63800000000000001</v>
      </c>
      <c r="O6949">
        <v>0.63800000000000001</v>
      </c>
      <c r="P6949">
        <v>0.63800000000000001</v>
      </c>
      <c r="Q6949">
        <v>0.63800000000000001</v>
      </c>
      <c r="R6949">
        <v>0.63800000000000001</v>
      </c>
      <c r="S6949">
        <v>0.63800000000000001</v>
      </c>
      <c r="T6949">
        <v>0.63800000000000001</v>
      </c>
      <c r="U6949">
        <v>0.63800000000000001</v>
      </c>
      <c r="V6949">
        <v>0.63800000000000001</v>
      </c>
      <c r="W6949">
        <v>0.63800000000000001</v>
      </c>
      <c r="X6949">
        <v>0.63800000000000001</v>
      </c>
      <c r="Y6949">
        <v>0.63800000000000001</v>
      </c>
      <c r="Z6949">
        <v>0.63800000000000001</v>
      </c>
      <c r="AA6949">
        <v>0.63800000000000001</v>
      </c>
      <c r="AB6949" s="7">
        <f t="shared" si="324"/>
        <v>15.311999999999999</v>
      </c>
      <c r="AC6949">
        <f>INDEX(SHELF_days!$C$2:$C$289,MATCH(A6949&amp;"|"&amp;C6949,SHELF_days!$D$2:$D$289,0))</f>
        <v>18</v>
      </c>
      <c r="AD6949" s="8">
        <f t="shared" si="325"/>
        <v>275.61599999999999</v>
      </c>
      <c r="AE6949" s="7">
        <f t="shared" si="326"/>
        <v>0.63800000000000001</v>
      </c>
    </row>
    <row r="6950" spans="1:31" x14ac:dyDescent="0.45">
      <c r="A6950" t="s">
        <v>104</v>
      </c>
      <c r="B6950" t="s">
        <v>182</v>
      </c>
      <c r="C6950" t="s">
        <v>134</v>
      </c>
      <c r="D6950">
        <v>0.68422406040555195</v>
      </c>
      <c r="E6950">
        <v>0.68422406040555195</v>
      </c>
      <c r="F6950">
        <v>0.68422406040555195</v>
      </c>
      <c r="G6950">
        <v>0.68422406040555195</v>
      </c>
      <c r="H6950">
        <v>0.68422406040555195</v>
      </c>
      <c r="I6950">
        <v>0.68422406040555195</v>
      </c>
      <c r="J6950">
        <v>0.68422406040555195</v>
      </c>
      <c r="K6950">
        <v>0.67829714041450895</v>
      </c>
      <c r="L6950">
        <v>0.67765721589105432</v>
      </c>
      <c r="M6950">
        <v>0.67765721589105432</v>
      </c>
      <c r="N6950">
        <v>0.67765721589105432</v>
      </c>
      <c r="O6950">
        <v>0.67765721589105432</v>
      </c>
      <c r="P6950">
        <v>0.67765721589105432</v>
      </c>
      <c r="Q6950">
        <v>0.67765721589105432</v>
      </c>
      <c r="R6950">
        <v>0.67808383224002411</v>
      </c>
      <c r="S6950">
        <v>0.68147390858451529</v>
      </c>
      <c r="T6950">
        <v>0.68422406040555195</v>
      </c>
      <c r="U6950">
        <v>0.68422406040555195</v>
      </c>
      <c r="V6950">
        <v>0.68422406040555195</v>
      </c>
      <c r="W6950">
        <v>0.68422406040555195</v>
      </c>
      <c r="X6950">
        <v>0.68422406040555195</v>
      </c>
      <c r="Y6950">
        <v>0.68422406040555195</v>
      </c>
      <c r="Z6950">
        <v>0.68422406040555195</v>
      </c>
      <c r="AA6950">
        <v>0.68401075223106722</v>
      </c>
      <c r="AB6950" s="7">
        <f t="shared" si="324"/>
        <v>16.366945774494162</v>
      </c>
      <c r="AC6950">
        <f>INDEX(SHELF_days!$C$2:$C$289,MATCH(A6950&amp;"|"&amp;C6950,SHELF_days!$D$2:$D$289,0))</f>
        <v>65</v>
      </c>
      <c r="AD6950" s="8">
        <f t="shared" si="325"/>
        <v>1063.8514753421205</v>
      </c>
      <c r="AE6950" s="7">
        <f t="shared" si="326"/>
        <v>0.68422406040555195</v>
      </c>
    </row>
    <row r="6951" spans="1:31" x14ac:dyDescent="0.45">
      <c r="A6951" t="s">
        <v>104</v>
      </c>
      <c r="B6951" t="s">
        <v>182</v>
      </c>
      <c r="C6951" t="s">
        <v>135</v>
      </c>
      <c r="D6951">
        <v>0.6746251925537341</v>
      </c>
      <c r="E6951">
        <v>0.66715940644676475</v>
      </c>
      <c r="F6951">
        <v>0.66715940644676475</v>
      </c>
      <c r="G6951">
        <v>0.66715940644676475</v>
      </c>
      <c r="H6951">
        <v>0.66689277122865875</v>
      </c>
      <c r="I6951">
        <v>0.66689277122865875</v>
      </c>
      <c r="J6951">
        <v>0.62352645754098257</v>
      </c>
      <c r="K6951">
        <v>0.59892935867070018</v>
      </c>
      <c r="L6951">
        <v>0.59178734390000254</v>
      </c>
      <c r="M6951">
        <v>0.59178734390000254</v>
      </c>
      <c r="N6951">
        <v>0.59178734390000254</v>
      </c>
      <c r="O6951">
        <v>0.59205397911810853</v>
      </c>
      <c r="P6951">
        <v>0.59205397911810853</v>
      </c>
      <c r="Q6951">
        <v>0.59973878701137917</v>
      </c>
      <c r="R6951">
        <v>0.61491794907070196</v>
      </c>
      <c r="S6951">
        <v>0.64021972673169325</v>
      </c>
      <c r="T6951">
        <v>0.6716922051545674</v>
      </c>
      <c r="U6951">
        <v>0.67515846298994597</v>
      </c>
      <c r="V6951">
        <v>0.68262424909691544</v>
      </c>
      <c r="W6951">
        <v>0.68262424909691544</v>
      </c>
      <c r="X6951">
        <v>0.68262424909691544</v>
      </c>
      <c r="Y6951">
        <v>0.67862472082532477</v>
      </c>
      <c r="Z6951">
        <v>0.67809145038911267</v>
      </c>
      <c r="AA6951">
        <v>0.67755817995290069</v>
      </c>
      <c r="AB6951" s="7">
        <f t="shared" si="324"/>
        <v>15.475688989915627</v>
      </c>
      <c r="AC6951">
        <f>INDEX(SHELF_days!$C$2:$C$289,MATCH(A6951&amp;"|"&amp;C6951,SHELF_days!$D$2:$D$289,0))</f>
        <v>88</v>
      </c>
      <c r="AD6951" s="8">
        <f t="shared" si="325"/>
        <v>1361.8606311125752</v>
      </c>
      <c r="AE6951" s="7">
        <f t="shared" si="326"/>
        <v>0.68262424909691544</v>
      </c>
    </row>
    <row r="6952" spans="1:31" x14ac:dyDescent="0.45">
      <c r="A6952" t="s">
        <v>104</v>
      </c>
      <c r="B6952" t="s">
        <v>182</v>
      </c>
      <c r="C6952" t="s">
        <v>136</v>
      </c>
      <c r="D6952">
        <v>0.68337818316190468</v>
      </c>
      <c r="E6952">
        <v>0.68337818316190468</v>
      </c>
      <c r="F6952">
        <v>0.68253230591825798</v>
      </c>
      <c r="G6952">
        <v>0.68225034683704233</v>
      </c>
      <c r="H6952">
        <v>0.68084055143096445</v>
      </c>
      <c r="I6952">
        <v>0.67110289316184046</v>
      </c>
      <c r="J6952">
        <v>0.66605783960151876</v>
      </c>
      <c r="K6952">
        <v>0.66605783960151876</v>
      </c>
      <c r="L6952">
        <v>0.66605783960151876</v>
      </c>
      <c r="M6952">
        <v>0.66690371684516547</v>
      </c>
      <c r="N6952">
        <v>0.66718567592638101</v>
      </c>
      <c r="O6952">
        <v>0.668595471332459</v>
      </c>
      <c r="P6952">
        <v>0.67413395328490788</v>
      </c>
      <c r="Q6952">
        <v>0.67469787144733906</v>
      </c>
      <c r="R6952">
        <v>0.67861508868279841</v>
      </c>
      <c r="S6952">
        <v>0.68281426499947351</v>
      </c>
      <c r="T6952">
        <v>0.68337818316190468</v>
      </c>
      <c r="U6952">
        <v>0.6842240604055515</v>
      </c>
      <c r="V6952">
        <v>0.6842240604055515</v>
      </c>
      <c r="W6952">
        <v>0.6842240604055515</v>
      </c>
      <c r="X6952">
        <v>0.6842240604055515</v>
      </c>
      <c r="Y6952">
        <v>0.6842240604055515</v>
      </c>
      <c r="Z6952">
        <v>0.6842240604055515</v>
      </c>
      <c r="AA6952">
        <v>0.68394210132433575</v>
      </c>
      <c r="AB6952" s="7">
        <f t="shared" si="324"/>
        <v>16.267266671914545</v>
      </c>
      <c r="AC6952">
        <f>INDEX(SHELF_days!$C$2:$C$289,MATCH(A6952&amp;"|"&amp;C6952,SHELF_days!$D$2:$D$289,0))</f>
        <v>100</v>
      </c>
      <c r="AD6952" s="8">
        <f t="shared" si="325"/>
        <v>1626.7266671914545</v>
      </c>
      <c r="AE6952" s="7">
        <f t="shared" si="326"/>
        <v>0.6842240604055515</v>
      </c>
    </row>
    <row r="6953" spans="1:31" x14ac:dyDescent="0.45">
      <c r="A6953" t="s">
        <v>104</v>
      </c>
      <c r="B6953" t="s">
        <v>182</v>
      </c>
      <c r="C6953" t="s">
        <v>137</v>
      </c>
      <c r="D6953">
        <v>0.6842240604055505</v>
      </c>
      <c r="E6953">
        <v>0.6842240604055505</v>
      </c>
      <c r="F6953">
        <v>0.6842240604055505</v>
      </c>
      <c r="G6953">
        <v>0.6842240604055505</v>
      </c>
      <c r="H6953">
        <v>0.6842240604055505</v>
      </c>
      <c r="I6953">
        <v>0.6842240604055505</v>
      </c>
      <c r="J6953">
        <v>0.6814090918734147</v>
      </c>
      <c r="K6953">
        <v>0.67793346746128769</v>
      </c>
      <c r="L6953">
        <v>0.67793346746128769</v>
      </c>
      <c r="M6953">
        <v>0.67793346746128769</v>
      </c>
      <c r="N6953">
        <v>0.67793346746128769</v>
      </c>
      <c r="O6953">
        <v>0.67793346746128769</v>
      </c>
      <c r="P6953">
        <v>0.67793346746128769</v>
      </c>
      <c r="Q6953">
        <v>0.68034629763168974</v>
      </c>
      <c r="R6953">
        <v>0.68382192204381687</v>
      </c>
      <c r="S6953">
        <v>0.6842240604055505</v>
      </c>
      <c r="T6953">
        <v>0.6842240604055505</v>
      </c>
      <c r="U6953">
        <v>0.6842240604055505</v>
      </c>
      <c r="V6953">
        <v>0.6842240604055505</v>
      </c>
      <c r="W6953">
        <v>0.6842240604055505</v>
      </c>
      <c r="X6953">
        <v>0.6842240604055505</v>
      </c>
      <c r="Y6953">
        <v>0.6842240604055505</v>
      </c>
      <c r="Z6953">
        <v>0.6842240604055505</v>
      </c>
      <c r="AA6953">
        <v>0.6842240604055505</v>
      </c>
      <c r="AB6953" s="7">
        <f t="shared" si="324"/>
        <v>16.376539022399911</v>
      </c>
      <c r="AC6953">
        <f>INDEX(SHELF_days!$C$2:$C$289,MATCH(A6953&amp;"|"&amp;C6953,SHELF_days!$D$2:$D$289,0))</f>
        <v>89</v>
      </c>
      <c r="AD6953" s="8">
        <f t="shared" si="325"/>
        <v>1457.5119729935921</v>
      </c>
      <c r="AE6953" s="7">
        <f t="shared" si="326"/>
        <v>0.6842240604055505</v>
      </c>
    </row>
    <row r="6954" spans="1:31" x14ac:dyDescent="0.45">
      <c r="A6954" t="s">
        <v>104</v>
      </c>
      <c r="B6954" t="s">
        <v>182</v>
      </c>
      <c r="C6954" t="s">
        <v>138</v>
      </c>
      <c r="D6954">
        <v>0.6842240604055505</v>
      </c>
      <c r="E6954">
        <v>0.6842240604055505</v>
      </c>
      <c r="F6954">
        <v>0.6842240604055505</v>
      </c>
      <c r="G6954">
        <v>0.6842240604055505</v>
      </c>
      <c r="H6954">
        <v>0.6842240604055505</v>
      </c>
      <c r="I6954">
        <v>0.65969362033979451</v>
      </c>
      <c r="J6954">
        <v>0.65969362033979451</v>
      </c>
      <c r="K6954">
        <v>0.65969362033979451</v>
      </c>
      <c r="L6954">
        <v>0.65969362033979451</v>
      </c>
      <c r="M6954">
        <v>0.65969362033979451</v>
      </c>
      <c r="N6954">
        <v>0.65969362033979451</v>
      </c>
      <c r="O6954">
        <v>0.65969362033979451</v>
      </c>
      <c r="P6954">
        <v>0.6842240604055505</v>
      </c>
      <c r="Q6954">
        <v>0.6842240604055505</v>
      </c>
      <c r="R6954">
        <v>0.6842240604055505</v>
      </c>
      <c r="S6954">
        <v>0.6842240604055505</v>
      </c>
      <c r="T6954">
        <v>0.6842240604055505</v>
      </c>
      <c r="U6954">
        <v>0.6842240604055505</v>
      </c>
      <c r="V6954">
        <v>0.6842240604055505</v>
      </c>
      <c r="W6954">
        <v>0.6842240604055505</v>
      </c>
      <c r="X6954">
        <v>0.6842240604055505</v>
      </c>
      <c r="Y6954">
        <v>0.6842240604055505</v>
      </c>
      <c r="Z6954">
        <v>0.6842240604055505</v>
      </c>
      <c r="AA6954">
        <v>0.6842240604055505</v>
      </c>
      <c r="AB6954" s="7">
        <f t="shared" si="324"/>
        <v>16.249664369272928</v>
      </c>
      <c r="AC6954">
        <f>INDEX(SHELF_days!$C$2:$C$289,MATCH(A6954&amp;"|"&amp;C6954,SHELF_days!$D$2:$D$289,0))</f>
        <v>5</v>
      </c>
      <c r="AD6954" s="8">
        <f t="shared" si="325"/>
        <v>81.248321846364632</v>
      </c>
      <c r="AE6954" s="7">
        <f t="shared" si="326"/>
        <v>0.6842240604055505</v>
      </c>
    </row>
    <row r="6955" spans="1:31" x14ac:dyDescent="0.45">
      <c r="A6955" t="s">
        <v>104</v>
      </c>
      <c r="B6955" t="s">
        <v>182</v>
      </c>
      <c r="C6955" t="s">
        <v>139</v>
      </c>
      <c r="D6955">
        <v>0.65969362033979451</v>
      </c>
      <c r="E6955">
        <v>0.65969362033979451</v>
      </c>
      <c r="F6955">
        <v>0.65969362033979451</v>
      </c>
      <c r="G6955">
        <v>0.65969362033979451</v>
      </c>
      <c r="H6955">
        <v>0.65969362033979451</v>
      </c>
      <c r="I6955">
        <v>0.65969362033979451</v>
      </c>
      <c r="J6955">
        <v>0.65969362033979451</v>
      </c>
      <c r="K6955">
        <v>0.65969362033979451</v>
      </c>
      <c r="L6955">
        <v>0.65969362033979451</v>
      </c>
      <c r="M6955">
        <v>0.65969362033979451</v>
      </c>
      <c r="N6955">
        <v>0.65969362033979451</v>
      </c>
      <c r="O6955">
        <v>0.65969362033979451</v>
      </c>
      <c r="P6955">
        <v>0.65969362033979451</v>
      </c>
      <c r="Q6955">
        <v>0.65969362033979451</v>
      </c>
      <c r="R6955">
        <v>0.65969362033979451</v>
      </c>
      <c r="S6955">
        <v>0.65969362033979451</v>
      </c>
      <c r="T6955">
        <v>0.65969362033979451</v>
      </c>
      <c r="U6955">
        <v>0.65969362033979451</v>
      </c>
      <c r="V6955">
        <v>0.6842240604055505</v>
      </c>
      <c r="W6955">
        <v>0.6842240604055505</v>
      </c>
      <c r="X6955">
        <v>0.6842240604055505</v>
      </c>
      <c r="Y6955">
        <v>0.6842240604055505</v>
      </c>
      <c r="Z6955">
        <v>0.6842240604055505</v>
      </c>
      <c r="AA6955">
        <v>0.6842240604055505</v>
      </c>
      <c r="AB6955" s="7">
        <f t="shared" si="324"/>
        <v>15.979829528549608</v>
      </c>
      <c r="AC6955">
        <f>INDEX(SHELF_days!$C$2:$C$289,MATCH(A6955&amp;"|"&amp;C6955,SHELF_days!$D$2:$D$289,0))</f>
        <v>18</v>
      </c>
      <c r="AD6955" s="8">
        <f t="shared" si="325"/>
        <v>287.63693151389293</v>
      </c>
      <c r="AE6955" s="7">
        <f t="shared" si="326"/>
        <v>0.6842240604055505</v>
      </c>
    </row>
    <row r="6956" spans="1:31" x14ac:dyDescent="0.45">
      <c r="A6956" t="s">
        <v>104</v>
      </c>
      <c r="B6956" t="s">
        <v>183</v>
      </c>
      <c r="C6956" t="s">
        <v>134</v>
      </c>
      <c r="D6956">
        <v>0.10057871682261969</v>
      </c>
      <c r="E6956">
        <v>0.10057871682261969</v>
      </c>
      <c r="F6956">
        <v>0.10057871682261969</v>
      </c>
      <c r="G6956">
        <v>0.10057871682261969</v>
      </c>
      <c r="H6956">
        <v>0.10057871682261969</v>
      </c>
      <c r="I6956">
        <v>0.10057871682261969</v>
      </c>
      <c r="J6956">
        <v>0.10057871682261969</v>
      </c>
      <c r="K6956">
        <v>0.10057871682261969</v>
      </c>
      <c r="L6956">
        <v>0.10057871682261969</v>
      </c>
      <c r="M6956">
        <v>0.10057871682261969</v>
      </c>
      <c r="N6956">
        <v>0.10057871682261969</v>
      </c>
      <c r="O6956">
        <v>0.10057871682261969</v>
      </c>
      <c r="P6956">
        <v>0.10057871682261969</v>
      </c>
      <c r="Q6956">
        <v>0.10057871682261969</v>
      </c>
      <c r="R6956">
        <v>0.10057871682261969</v>
      </c>
      <c r="S6956">
        <v>0.10057871682261969</v>
      </c>
      <c r="T6956">
        <v>0.10057871682261969</v>
      </c>
      <c r="U6956">
        <v>0.10057871682261969</v>
      </c>
      <c r="V6956">
        <v>0.10057871682261969</v>
      </c>
      <c r="W6956">
        <v>0.10057871682261969</v>
      </c>
      <c r="X6956">
        <v>0.10057871682261969</v>
      </c>
      <c r="Y6956">
        <v>0.10057871682261969</v>
      </c>
      <c r="Z6956">
        <v>0.10057871682261969</v>
      </c>
      <c r="AA6956">
        <v>0.10057871682261969</v>
      </c>
      <c r="AB6956" s="7">
        <f t="shared" si="324"/>
        <v>2.4138892037428725</v>
      </c>
      <c r="AC6956">
        <f>INDEX(SHELF_days!$C$2:$C$289,MATCH(A6956&amp;"|"&amp;C6956,SHELF_days!$D$2:$D$289,0))</f>
        <v>65</v>
      </c>
      <c r="AD6956" s="8">
        <f t="shared" si="325"/>
        <v>156.90279824328672</v>
      </c>
      <c r="AE6956" s="7">
        <f t="shared" si="326"/>
        <v>0.10057871682261969</v>
      </c>
    </row>
    <row r="6957" spans="1:31" x14ac:dyDescent="0.45">
      <c r="A6957" t="s">
        <v>104</v>
      </c>
      <c r="B6957" t="s">
        <v>183</v>
      </c>
      <c r="C6957" t="s">
        <v>135</v>
      </c>
      <c r="D6957">
        <v>0.10057871682261969</v>
      </c>
      <c r="E6957">
        <v>0.10057871682261969</v>
      </c>
      <c r="F6957">
        <v>0.10057871682261969</v>
      </c>
      <c r="G6957">
        <v>0.10057871682261969</v>
      </c>
      <c r="H6957">
        <v>0.10057871682261969</v>
      </c>
      <c r="I6957">
        <v>0.10057871682261969</v>
      </c>
      <c r="J6957">
        <v>0.10057871682261969</v>
      </c>
      <c r="K6957">
        <v>0.10057871682261969</v>
      </c>
      <c r="L6957">
        <v>0.10057871682261969</v>
      </c>
      <c r="M6957">
        <v>0.10057871682261969</v>
      </c>
      <c r="N6957">
        <v>0.10057871682261969</v>
      </c>
      <c r="O6957">
        <v>0.10057871682261969</v>
      </c>
      <c r="P6957">
        <v>0.10057871682261969</v>
      </c>
      <c r="Q6957">
        <v>0.10057871682261969</v>
      </c>
      <c r="R6957">
        <v>0.10057871682261969</v>
      </c>
      <c r="S6957">
        <v>0.10057871682261969</v>
      </c>
      <c r="T6957">
        <v>0.10057871682261969</v>
      </c>
      <c r="U6957">
        <v>0.10057871682261969</v>
      </c>
      <c r="V6957">
        <v>0.10057871682261969</v>
      </c>
      <c r="W6957">
        <v>0.10057871682261969</v>
      </c>
      <c r="X6957">
        <v>0.10057871682261969</v>
      </c>
      <c r="Y6957">
        <v>0.10057871682261969</v>
      </c>
      <c r="Z6957">
        <v>0.10057871682261969</v>
      </c>
      <c r="AA6957">
        <v>0.10057871682261969</v>
      </c>
      <c r="AB6957" s="7">
        <f t="shared" si="324"/>
        <v>2.4138892037428725</v>
      </c>
      <c r="AC6957">
        <f>INDEX(SHELF_days!$C$2:$C$289,MATCH(A6957&amp;"|"&amp;C6957,SHELF_days!$D$2:$D$289,0))</f>
        <v>88</v>
      </c>
      <c r="AD6957" s="8">
        <f t="shared" si="325"/>
        <v>212.42224992937278</v>
      </c>
      <c r="AE6957" s="7">
        <f t="shared" si="326"/>
        <v>0.10057871682261969</v>
      </c>
    </row>
    <row r="6958" spans="1:31" x14ac:dyDescent="0.45">
      <c r="A6958" t="s">
        <v>104</v>
      </c>
      <c r="B6958" t="s">
        <v>183</v>
      </c>
      <c r="C6958" t="s">
        <v>136</v>
      </c>
      <c r="D6958">
        <v>0.10057871682261969</v>
      </c>
      <c r="E6958">
        <v>0.10057871682261969</v>
      </c>
      <c r="F6958">
        <v>0.10057871682261969</v>
      </c>
      <c r="G6958">
        <v>0.10057871682261969</v>
      </c>
      <c r="H6958">
        <v>0.10057871682261969</v>
      </c>
      <c r="I6958">
        <v>0.10057871682261969</v>
      </c>
      <c r="J6958">
        <v>0.10057871682261969</v>
      </c>
      <c r="K6958">
        <v>0.10057871682261969</v>
      </c>
      <c r="L6958">
        <v>0.10057871682261969</v>
      </c>
      <c r="M6958">
        <v>0.10057871682261969</v>
      </c>
      <c r="N6958">
        <v>0.10057871682261969</v>
      </c>
      <c r="O6958">
        <v>0.10057871682261969</v>
      </c>
      <c r="P6958">
        <v>0.10057871682261969</v>
      </c>
      <c r="Q6958">
        <v>0.10057871682261969</v>
      </c>
      <c r="R6958">
        <v>0.10057871682261969</v>
      </c>
      <c r="S6958">
        <v>0.10057871682261969</v>
      </c>
      <c r="T6958">
        <v>0.10057871682261969</v>
      </c>
      <c r="U6958">
        <v>0.10057871682261969</v>
      </c>
      <c r="V6958">
        <v>0.10057871682261969</v>
      </c>
      <c r="W6958">
        <v>0.10057871682261969</v>
      </c>
      <c r="X6958">
        <v>0.10057871682261969</v>
      </c>
      <c r="Y6958">
        <v>0.10057871682261969</v>
      </c>
      <c r="Z6958">
        <v>0.10057871682261969</v>
      </c>
      <c r="AA6958">
        <v>0.10057871682261969</v>
      </c>
      <c r="AB6958" s="7">
        <f t="shared" si="324"/>
        <v>2.4138892037428725</v>
      </c>
      <c r="AC6958">
        <f>INDEX(SHELF_days!$C$2:$C$289,MATCH(A6958&amp;"|"&amp;C6958,SHELF_days!$D$2:$D$289,0))</f>
        <v>100</v>
      </c>
      <c r="AD6958" s="8">
        <f t="shared" si="325"/>
        <v>241.38892037428724</v>
      </c>
      <c r="AE6958" s="7">
        <f t="shared" si="326"/>
        <v>0.10057871682261969</v>
      </c>
    </row>
    <row r="6959" spans="1:31" x14ac:dyDescent="0.45">
      <c r="A6959" t="s">
        <v>104</v>
      </c>
      <c r="B6959" t="s">
        <v>183</v>
      </c>
      <c r="C6959" t="s">
        <v>137</v>
      </c>
      <c r="D6959">
        <v>0.10057871682261969</v>
      </c>
      <c r="E6959">
        <v>0.10057871682261969</v>
      </c>
      <c r="F6959">
        <v>0.10057871682261969</v>
      </c>
      <c r="G6959">
        <v>0.10057871682261969</v>
      </c>
      <c r="H6959">
        <v>0.10057871682261969</v>
      </c>
      <c r="I6959">
        <v>0.10057871682261969</v>
      </c>
      <c r="J6959">
        <v>0.10057871682261969</v>
      </c>
      <c r="K6959">
        <v>0.10057871682261969</v>
      </c>
      <c r="L6959">
        <v>0.10057871682261969</v>
      </c>
      <c r="M6959">
        <v>0.10057871682261969</v>
      </c>
      <c r="N6959">
        <v>0.10057871682261969</v>
      </c>
      <c r="O6959">
        <v>0.10057871682261969</v>
      </c>
      <c r="P6959">
        <v>0.10057871682261969</v>
      </c>
      <c r="Q6959">
        <v>0.10057871682261969</v>
      </c>
      <c r="R6959">
        <v>0.10057871682261969</v>
      </c>
      <c r="S6959">
        <v>0.10057871682261969</v>
      </c>
      <c r="T6959">
        <v>0.10057871682261969</v>
      </c>
      <c r="U6959">
        <v>1</v>
      </c>
      <c r="V6959">
        <v>1</v>
      </c>
      <c r="W6959">
        <v>0.10057871682261969</v>
      </c>
      <c r="X6959">
        <v>0.10057871682261969</v>
      </c>
      <c r="Y6959">
        <v>0.10057871682261969</v>
      </c>
      <c r="Z6959">
        <v>0.10057871682261969</v>
      </c>
      <c r="AA6959">
        <v>0.10057871682261969</v>
      </c>
      <c r="AB6959" s="7">
        <f t="shared" si="324"/>
        <v>4.2127317700976326</v>
      </c>
      <c r="AC6959">
        <f>INDEX(SHELF_days!$C$2:$C$289,MATCH(A6959&amp;"|"&amp;C6959,SHELF_days!$D$2:$D$289,0))</f>
        <v>89</v>
      </c>
      <c r="AD6959" s="8">
        <f t="shared" si="325"/>
        <v>374.93312753868929</v>
      </c>
      <c r="AE6959" s="7">
        <f t="shared" si="326"/>
        <v>1</v>
      </c>
    </row>
    <row r="6960" spans="1:31" x14ac:dyDescent="0.45">
      <c r="A6960" t="s">
        <v>104</v>
      </c>
      <c r="B6960" t="s">
        <v>183</v>
      </c>
      <c r="C6960" t="s">
        <v>138</v>
      </c>
      <c r="D6960">
        <v>0.10057871682261969</v>
      </c>
      <c r="E6960">
        <v>0.10057871682261969</v>
      </c>
      <c r="F6960">
        <v>0.10057871682261969</v>
      </c>
      <c r="G6960">
        <v>0.10057871682261969</v>
      </c>
      <c r="H6960">
        <v>0.10057871682261969</v>
      </c>
      <c r="I6960">
        <v>0.10057871682261969</v>
      </c>
      <c r="J6960">
        <v>0.10057871682261969</v>
      </c>
      <c r="K6960">
        <v>0.10057871682261969</v>
      </c>
      <c r="L6960">
        <v>0.10057871682261969</v>
      </c>
      <c r="M6960">
        <v>0.10057871682261969</v>
      </c>
      <c r="N6960">
        <v>0.10057871682261969</v>
      </c>
      <c r="O6960">
        <v>0.10057871682261969</v>
      </c>
      <c r="P6960">
        <v>0.10057871682261969</v>
      </c>
      <c r="Q6960">
        <v>0.10057871682261969</v>
      </c>
      <c r="R6960">
        <v>0.10057871682261969</v>
      </c>
      <c r="S6960">
        <v>0.10057871682261969</v>
      </c>
      <c r="T6960">
        <v>0.10057871682261969</v>
      </c>
      <c r="U6960">
        <v>0.10057871682261969</v>
      </c>
      <c r="V6960">
        <v>0.10057871682261969</v>
      </c>
      <c r="W6960">
        <v>0.10057871682261969</v>
      </c>
      <c r="X6960">
        <v>0.10057871682261969</v>
      </c>
      <c r="Y6960">
        <v>0.10057871682261969</v>
      </c>
      <c r="Z6960">
        <v>0.10057871682261969</v>
      </c>
      <c r="AA6960">
        <v>0.10057871682261969</v>
      </c>
      <c r="AB6960" s="7">
        <f t="shared" si="324"/>
        <v>2.4138892037428725</v>
      </c>
      <c r="AC6960">
        <f>INDEX(SHELF_days!$C$2:$C$289,MATCH(A6960&amp;"|"&amp;C6960,SHELF_days!$D$2:$D$289,0))</f>
        <v>5</v>
      </c>
      <c r="AD6960" s="8">
        <f t="shared" si="325"/>
        <v>12.069446018714363</v>
      </c>
      <c r="AE6960" s="7">
        <f t="shared" si="326"/>
        <v>0.10057871682261969</v>
      </c>
    </row>
    <row r="6961" spans="1:31" x14ac:dyDescent="0.45">
      <c r="A6961" t="s">
        <v>104</v>
      </c>
      <c r="B6961" t="s">
        <v>183</v>
      </c>
      <c r="C6961" t="s">
        <v>139</v>
      </c>
      <c r="D6961">
        <v>0.10057871682261969</v>
      </c>
      <c r="E6961">
        <v>0.10057871682261969</v>
      </c>
      <c r="F6961">
        <v>0.10057871682261969</v>
      </c>
      <c r="G6961">
        <v>0.10057871682261969</v>
      </c>
      <c r="H6961">
        <v>0.10057871682261969</v>
      </c>
      <c r="I6961">
        <v>0.10057871682261969</v>
      </c>
      <c r="J6961">
        <v>0.10057871682261969</v>
      </c>
      <c r="K6961">
        <v>0.10057871682261969</v>
      </c>
      <c r="L6961">
        <v>0.10057871682261969</v>
      </c>
      <c r="M6961">
        <v>0.10057871682261969</v>
      </c>
      <c r="N6961">
        <v>0.10057871682261969</v>
      </c>
      <c r="O6961">
        <v>0.10057871682261969</v>
      </c>
      <c r="P6961">
        <v>0.10057871682261969</v>
      </c>
      <c r="Q6961">
        <v>0.10057871682261969</v>
      </c>
      <c r="R6961">
        <v>0.10057871682261969</v>
      </c>
      <c r="S6961">
        <v>0.10057871682261969</v>
      </c>
      <c r="T6961">
        <v>0.10057871682261969</v>
      </c>
      <c r="U6961">
        <v>0.10057871682261969</v>
      </c>
      <c r="V6961">
        <v>0.10057871682261969</v>
      </c>
      <c r="W6961">
        <v>0.10057871682261969</v>
      </c>
      <c r="X6961">
        <v>0.10057871682261969</v>
      </c>
      <c r="Y6961">
        <v>0.10057871682261969</v>
      </c>
      <c r="Z6961">
        <v>0.10057871682261969</v>
      </c>
      <c r="AA6961">
        <v>0.10057871682261969</v>
      </c>
      <c r="AB6961" s="7">
        <f t="shared" si="324"/>
        <v>2.4138892037428725</v>
      </c>
      <c r="AC6961">
        <f>INDEX(SHELF_days!$C$2:$C$289,MATCH(A6961&amp;"|"&amp;C6961,SHELF_days!$D$2:$D$289,0))</f>
        <v>18</v>
      </c>
      <c r="AD6961" s="8">
        <f t="shared" si="325"/>
        <v>43.450005667371705</v>
      </c>
      <c r="AE6961" s="7">
        <f t="shared" si="326"/>
        <v>0.10057871682261969</v>
      </c>
    </row>
    <row r="6962" spans="1:31" x14ac:dyDescent="0.45">
      <c r="A6962" t="s">
        <v>104</v>
      </c>
      <c r="B6962" t="s">
        <v>184</v>
      </c>
      <c r="C6962" t="s">
        <v>134</v>
      </c>
      <c r="D6962">
        <v>0.89031399830162727</v>
      </c>
      <c r="E6962">
        <v>0.89031399830162727</v>
      </c>
      <c r="F6962">
        <v>0.89031399830162727</v>
      </c>
      <c r="G6962">
        <v>0.89031399830162727</v>
      </c>
      <c r="H6962">
        <v>0.89031399830162727</v>
      </c>
      <c r="I6962">
        <v>0.89031399830162727</v>
      </c>
      <c r="J6962">
        <v>0.89031399830162727</v>
      </c>
      <c r="K6962">
        <v>0.87798461604347444</v>
      </c>
      <c r="L6962">
        <v>0.87916574136830006</v>
      </c>
      <c r="M6962">
        <v>0.87798461604347444</v>
      </c>
      <c r="N6962">
        <v>0.87798461604347444</v>
      </c>
      <c r="O6962">
        <v>0.87798461604347444</v>
      </c>
      <c r="P6962">
        <v>0.87798461604347444</v>
      </c>
      <c r="Q6962">
        <v>0.86676196779134596</v>
      </c>
      <c r="R6962">
        <v>0.87387482195742339</v>
      </c>
      <c r="S6962">
        <v>0.89031399830162727</v>
      </c>
      <c r="T6962">
        <v>0.89031399830162727</v>
      </c>
      <c r="U6962">
        <v>0.89031399830162727</v>
      </c>
      <c r="V6962">
        <v>0.89031399830162727</v>
      </c>
      <c r="W6962">
        <v>0.89031399830162727</v>
      </c>
      <c r="X6962">
        <v>0.89031399830162727</v>
      </c>
      <c r="Y6962">
        <v>0.89031399830162727</v>
      </c>
      <c r="Z6962">
        <v>0.89031399830162727</v>
      </c>
      <c r="AA6962">
        <v>0.89031399830162727</v>
      </c>
      <c r="AB6962" s="7">
        <f t="shared" si="324"/>
        <v>21.254749584160482</v>
      </c>
      <c r="AC6962">
        <f>INDEX(SHELF_days!$C$2:$C$289,MATCH(A6962&amp;"|"&amp;C6962,SHELF_days!$D$2:$D$289,0))</f>
        <v>65</v>
      </c>
      <c r="AD6962" s="8">
        <f t="shared" si="325"/>
        <v>1381.5587229704313</v>
      </c>
      <c r="AE6962" s="7">
        <f t="shared" si="326"/>
        <v>0.89031399830162727</v>
      </c>
    </row>
    <row r="6963" spans="1:31" x14ac:dyDescent="0.45">
      <c r="A6963" t="s">
        <v>104</v>
      </c>
      <c r="B6963" t="s">
        <v>184</v>
      </c>
      <c r="C6963" t="s">
        <v>135</v>
      </c>
      <c r="D6963">
        <v>0.89031399830162727</v>
      </c>
      <c r="E6963">
        <v>0.89031399830162727</v>
      </c>
      <c r="F6963">
        <v>0.89031399830162727</v>
      </c>
      <c r="G6963">
        <v>0.89031399830162727</v>
      </c>
      <c r="H6963">
        <v>0.89031399830162727</v>
      </c>
      <c r="I6963">
        <v>0.89031399830162727</v>
      </c>
      <c r="J6963">
        <v>0.86299320807049307</v>
      </c>
      <c r="K6963">
        <v>0.83567241783935864</v>
      </c>
      <c r="L6963">
        <v>0.84062931785588924</v>
      </c>
      <c r="M6963">
        <v>0.85372432560084277</v>
      </c>
      <c r="N6963">
        <v>0.85388627799344818</v>
      </c>
      <c r="O6963">
        <v>0.85388627799344818</v>
      </c>
      <c r="P6963">
        <v>0.85692192135246315</v>
      </c>
      <c r="Q6963">
        <v>0.84477934791640341</v>
      </c>
      <c r="R6963">
        <v>0.85250871865396494</v>
      </c>
      <c r="S6963">
        <v>0.86906449478852277</v>
      </c>
      <c r="T6963">
        <v>0.89031399830162727</v>
      </c>
      <c r="U6963">
        <v>0.89031399830162727</v>
      </c>
      <c r="V6963">
        <v>0.89031399830162727</v>
      </c>
      <c r="W6963">
        <v>0.89031399830162727</v>
      </c>
      <c r="X6963">
        <v>0.89031399830162727</v>
      </c>
      <c r="Y6963">
        <v>0.89031399830162727</v>
      </c>
      <c r="Z6963">
        <v>0.89031399830162727</v>
      </c>
      <c r="AA6963">
        <v>0.89031399830162727</v>
      </c>
      <c r="AB6963" s="7">
        <f t="shared" si="324"/>
        <v>20.988462284287621</v>
      </c>
      <c r="AC6963">
        <f>INDEX(SHELF_days!$C$2:$C$289,MATCH(A6963&amp;"|"&amp;C6963,SHELF_days!$D$2:$D$289,0))</f>
        <v>88</v>
      </c>
      <c r="AD6963" s="8">
        <f t="shared" si="325"/>
        <v>1846.9846810173108</v>
      </c>
      <c r="AE6963" s="7">
        <f t="shared" si="326"/>
        <v>0.89031399830162727</v>
      </c>
    </row>
    <row r="6964" spans="1:31" x14ac:dyDescent="0.45">
      <c r="A6964" t="s">
        <v>104</v>
      </c>
      <c r="B6964" t="s">
        <v>184</v>
      </c>
      <c r="C6964" t="s">
        <v>136</v>
      </c>
      <c r="D6964">
        <v>0.89031399830162727</v>
      </c>
      <c r="E6964">
        <v>0.89031399830162727</v>
      </c>
      <c r="F6964">
        <v>0.89031399830162727</v>
      </c>
      <c r="G6964">
        <v>0.89031399830162727</v>
      </c>
      <c r="H6964">
        <v>0.89031399830162727</v>
      </c>
      <c r="I6964">
        <v>0.88497126598976095</v>
      </c>
      <c r="J6964">
        <v>0.79189761156035376</v>
      </c>
      <c r="K6964">
        <v>0.78401076140102988</v>
      </c>
      <c r="L6964">
        <v>0.82566846430774721</v>
      </c>
      <c r="M6964">
        <v>0.83955804133889778</v>
      </c>
      <c r="N6964">
        <v>0.85291487211856343</v>
      </c>
      <c r="O6964">
        <v>0.85291487211856343</v>
      </c>
      <c r="P6964">
        <v>0.85291487211856343</v>
      </c>
      <c r="Q6964">
        <v>0.85024350596263021</v>
      </c>
      <c r="R6964">
        <v>0.85740673740775553</v>
      </c>
      <c r="S6964">
        <v>0.88497126598976095</v>
      </c>
      <c r="T6964">
        <v>0.89031399830162727</v>
      </c>
      <c r="U6964">
        <v>0.89031399830162727</v>
      </c>
      <c r="V6964">
        <v>0.89031399830162727</v>
      </c>
      <c r="W6964">
        <v>0.89031399830162727</v>
      </c>
      <c r="X6964">
        <v>0.89031399830162727</v>
      </c>
      <c r="Y6964">
        <v>0.89031399830162727</v>
      </c>
      <c r="Z6964">
        <v>0.89031399830162727</v>
      </c>
      <c r="AA6964">
        <v>0.89031399830162727</v>
      </c>
      <c r="AB6964" s="7">
        <f t="shared" si="324"/>
        <v>20.851554248234791</v>
      </c>
      <c r="AC6964">
        <f>INDEX(SHELF_days!$C$2:$C$289,MATCH(A6964&amp;"|"&amp;C6964,SHELF_days!$D$2:$D$289,0))</f>
        <v>100</v>
      </c>
      <c r="AD6964" s="8">
        <f t="shared" si="325"/>
        <v>2085.1554248234793</v>
      </c>
      <c r="AE6964" s="7">
        <f t="shared" si="326"/>
        <v>0.89031399830162727</v>
      </c>
    </row>
    <row r="6965" spans="1:31" x14ac:dyDescent="0.45">
      <c r="A6965" t="s">
        <v>104</v>
      </c>
      <c r="B6965" t="s">
        <v>184</v>
      </c>
      <c r="C6965" t="s">
        <v>137</v>
      </c>
      <c r="D6965">
        <v>0.89031399830162727</v>
      </c>
      <c r="E6965">
        <v>0.89031399830162727</v>
      </c>
      <c r="F6965">
        <v>0.89031399830162727</v>
      </c>
      <c r="G6965">
        <v>0.89031399830162727</v>
      </c>
      <c r="H6965">
        <v>0.89031399830162727</v>
      </c>
      <c r="I6965">
        <v>0.89031399830162727</v>
      </c>
      <c r="J6965">
        <v>0.86330018324162938</v>
      </c>
      <c r="K6965">
        <v>0.85742293178049711</v>
      </c>
      <c r="L6965">
        <v>0.87326844399098391</v>
      </c>
      <c r="M6965">
        <v>0.88353885989979009</v>
      </c>
      <c r="N6965">
        <v>0.88731246329496094</v>
      </c>
      <c r="O6965">
        <v>0.88600852557215359</v>
      </c>
      <c r="P6965">
        <v>0.88431092828829438</v>
      </c>
      <c r="Q6965">
        <v>0.87833740657131165</v>
      </c>
      <c r="R6965">
        <v>0.88265336418013529</v>
      </c>
      <c r="S6965">
        <v>0.88731246329496094</v>
      </c>
      <c r="T6965">
        <v>0.89031399830162727</v>
      </c>
      <c r="U6965">
        <v>0.89031399830162727</v>
      </c>
      <c r="V6965">
        <v>0.89031399830162727</v>
      </c>
      <c r="W6965">
        <v>0.89031399830162727</v>
      </c>
      <c r="X6965">
        <v>0.89031399830162727</v>
      </c>
      <c r="Y6965">
        <v>0.89031399830162727</v>
      </c>
      <c r="Z6965">
        <v>0.89031399830162727</v>
      </c>
      <c r="AA6965">
        <v>0.89031399830162727</v>
      </c>
      <c r="AB6965" s="7">
        <f t="shared" si="324"/>
        <v>21.247861546337507</v>
      </c>
      <c r="AC6965">
        <f>INDEX(SHELF_days!$C$2:$C$289,MATCH(A6965&amp;"|"&amp;C6965,SHELF_days!$D$2:$D$289,0))</f>
        <v>89</v>
      </c>
      <c r="AD6965" s="8">
        <f t="shared" si="325"/>
        <v>1891.0596776240382</v>
      </c>
      <c r="AE6965" s="7">
        <f t="shared" si="326"/>
        <v>0.89031399830162727</v>
      </c>
    </row>
    <row r="6966" spans="1:31" x14ac:dyDescent="0.45">
      <c r="A6966" t="s">
        <v>104</v>
      </c>
      <c r="B6966" t="s">
        <v>184</v>
      </c>
      <c r="C6966" t="s">
        <v>138</v>
      </c>
      <c r="D6966">
        <v>0.89031399830162727</v>
      </c>
      <c r="E6966">
        <v>0.89031399830162727</v>
      </c>
      <c r="F6966">
        <v>0.89031399830162727</v>
      </c>
      <c r="G6966">
        <v>0.89031399830162727</v>
      </c>
      <c r="H6966">
        <v>0.89031399830162727</v>
      </c>
      <c r="I6966">
        <v>0.89031399830162727</v>
      </c>
      <c r="J6966">
        <v>0.78345935206430184</v>
      </c>
      <c r="K6966">
        <v>0.88680194498769804</v>
      </c>
      <c r="L6966">
        <v>0.89031399830162727</v>
      </c>
      <c r="M6966">
        <v>0.89031399830162727</v>
      </c>
      <c r="N6966">
        <v>0.89031399830162727</v>
      </c>
      <c r="O6966">
        <v>0.89031399830162727</v>
      </c>
      <c r="P6966">
        <v>0.89031399830162727</v>
      </c>
      <c r="Q6966">
        <v>0.89031399830162727</v>
      </c>
      <c r="R6966">
        <v>0.89031399830162727</v>
      </c>
      <c r="S6966">
        <v>0.89031399830162727</v>
      </c>
      <c r="T6966">
        <v>0.89031399830162727</v>
      </c>
      <c r="U6966">
        <v>0.89031399830162727</v>
      </c>
      <c r="V6966">
        <v>0.89031399830162727</v>
      </c>
      <c r="W6966">
        <v>0.89031399830162727</v>
      </c>
      <c r="X6966">
        <v>0.89031399830162727</v>
      </c>
      <c r="Y6966">
        <v>0.89031399830162727</v>
      </c>
      <c r="Z6966">
        <v>0.89031399830162727</v>
      </c>
      <c r="AA6966">
        <v>0.89031399830162727</v>
      </c>
      <c r="AB6966" s="7">
        <f t="shared" si="324"/>
        <v>21.257169259687807</v>
      </c>
      <c r="AC6966">
        <f>INDEX(SHELF_days!$C$2:$C$289,MATCH(A6966&amp;"|"&amp;C6966,SHELF_days!$D$2:$D$289,0))</f>
        <v>5</v>
      </c>
      <c r="AD6966" s="8">
        <f t="shared" si="325"/>
        <v>106.28584629843903</v>
      </c>
      <c r="AE6966" s="7">
        <f t="shared" si="326"/>
        <v>0.89031399830162727</v>
      </c>
    </row>
    <row r="6967" spans="1:31" x14ac:dyDescent="0.45">
      <c r="A6967" t="s">
        <v>104</v>
      </c>
      <c r="B6967" t="s">
        <v>184</v>
      </c>
      <c r="C6967" t="s">
        <v>139</v>
      </c>
      <c r="D6967">
        <v>0.89031399830162739</v>
      </c>
      <c r="E6967">
        <v>0.89031399830162739</v>
      </c>
      <c r="F6967">
        <v>0.89031399830162739</v>
      </c>
      <c r="G6967">
        <v>0.89031399830162739</v>
      </c>
      <c r="H6967">
        <v>0.89031399830162739</v>
      </c>
      <c r="I6967">
        <v>0.89031399830162739</v>
      </c>
      <c r="J6967">
        <v>0.89031399830162739</v>
      </c>
      <c r="K6967">
        <v>0.89031399830162739</v>
      </c>
      <c r="L6967">
        <v>0.89031399830162739</v>
      </c>
      <c r="M6967">
        <v>0.89031399830162739</v>
      </c>
      <c r="N6967">
        <v>0.89031399830162739</v>
      </c>
      <c r="O6967">
        <v>0.89031399830162739</v>
      </c>
      <c r="P6967">
        <v>0.89031399830162739</v>
      </c>
      <c r="Q6967">
        <v>0.89031399830162739</v>
      </c>
      <c r="R6967">
        <v>0.89031399830162739</v>
      </c>
      <c r="S6967">
        <v>0.89031399830162739</v>
      </c>
      <c r="T6967">
        <v>0.89031399830162739</v>
      </c>
      <c r="U6967">
        <v>0.89031399830162739</v>
      </c>
      <c r="V6967">
        <v>0.89031399830162739</v>
      </c>
      <c r="W6967">
        <v>0.89031399830162739</v>
      </c>
      <c r="X6967">
        <v>0.89031399830162739</v>
      </c>
      <c r="Y6967">
        <v>0.89031399830162739</v>
      </c>
      <c r="Z6967">
        <v>0.89031399830162739</v>
      </c>
      <c r="AA6967">
        <v>0.89031399830162739</v>
      </c>
      <c r="AB6967" s="7">
        <f t="shared" si="324"/>
        <v>21.367535959239063</v>
      </c>
      <c r="AC6967">
        <f>INDEX(SHELF_days!$C$2:$C$289,MATCH(A6967&amp;"|"&amp;C6967,SHELF_days!$D$2:$D$289,0))</f>
        <v>18</v>
      </c>
      <c r="AD6967" s="8">
        <f t="shared" si="325"/>
        <v>384.61564726630314</v>
      </c>
      <c r="AE6967" s="7">
        <f t="shared" si="326"/>
        <v>0.89031399830162739</v>
      </c>
    </row>
    <row r="6968" spans="1:31" x14ac:dyDescent="0.45">
      <c r="A6968" t="s">
        <v>104</v>
      </c>
      <c r="B6968" t="s">
        <v>185</v>
      </c>
      <c r="C6968" t="s">
        <v>134</v>
      </c>
      <c r="D6968">
        <v>0.47943951787515499</v>
      </c>
      <c r="E6968">
        <v>0.47311898128224622</v>
      </c>
      <c r="F6968">
        <v>0.4658851054383884</v>
      </c>
      <c r="G6968">
        <v>0.45860543432627471</v>
      </c>
      <c r="H6968">
        <v>0.45396894540593002</v>
      </c>
      <c r="I6968">
        <v>0.44736447251002298</v>
      </c>
      <c r="J6968">
        <v>0.44143043218972239</v>
      </c>
      <c r="K6968">
        <v>0.43646051762168192</v>
      </c>
      <c r="L6968">
        <v>0.42591542393027731</v>
      </c>
      <c r="M6968">
        <v>0.41070059463055159</v>
      </c>
      <c r="N6968">
        <v>0.40004005400057568</v>
      </c>
      <c r="O6968">
        <v>0.3937294434756633</v>
      </c>
      <c r="P6968">
        <v>0.39347985362385712</v>
      </c>
      <c r="Q6968">
        <v>0.3988602054637358</v>
      </c>
      <c r="R6968">
        <v>0.40538532621378542</v>
      </c>
      <c r="S6968">
        <v>0.41702048264515379</v>
      </c>
      <c r="T6968">
        <v>0.43527601624046858</v>
      </c>
      <c r="U6968">
        <v>0.45016534382746148</v>
      </c>
      <c r="V6968">
        <v>0.46112936270680333</v>
      </c>
      <c r="W6968">
        <v>0.47015641657307161</v>
      </c>
      <c r="X6968">
        <v>0.47415092576612899</v>
      </c>
      <c r="Y6968">
        <v>0.47338912824646528</v>
      </c>
      <c r="Z6968">
        <v>0.47015227131172088</v>
      </c>
      <c r="AA6968">
        <v>0.462211811701429</v>
      </c>
      <c r="AB6968" s="7">
        <f t="shared" si="324"/>
        <v>10.59803606700657</v>
      </c>
      <c r="AC6968">
        <f>INDEX(SHELF_days!$C$2:$C$289,MATCH(A6968&amp;"|"&amp;C6968,SHELF_days!$D$2:$D$289,0))</f>
        <v>65</v>
      </c>
      <c r="AD6968" s="8">
        <f t="shared" si="325"/>
        <v>688.872344355427</v>
      </c>
      <c r="AE6968" s="7">
        <f t="shared" si="326"/>
        <v>0.47943951787515499</v>
      </c>
    </row>
    <row r="6969" spans="1:31" x14ac:dyDescent="0.45">
      <c r="A6969" t="s">
        <v>104</v>
      </c>
      <c r="B6969" t="s">
        <v>185</v>
      </c>
      <c r="C6969" t="s">
        <v>135</v>
      </c>
      <c r="D6969">
        <v>0.46527736513405482</v>
      </c>
      <c r="E6969">
        <v>0.45457183675426788</v>
      </c>
      <c r="F6969">
        <v>0.44776440659453171</v>
      </c>
      <c r="G6969">
        <v>0.44266648336944342</v>
      </c>
      <c r="H6969">
        <v>0.44057407970770002</v>
      </c>
      <c r="I6969">
        <v>0.43690749414182262</v>
      </c>
      <c r="J6969">
        <v>0.43101168020657571</v>
      </c>
      <c r="K6969">
        <v>0.42228945397863032</v>
      </c>
      <c r="L6969">
        <v>0.41356270789050009</v>
      </c>
      <c r="M6969">
        <v>0.4035988739868675</v>
      </c>
      <c r="N6969">
        <v>0.39556335407430121</v>
      </c>
      <c r="O6969">
        <v>0.3905219603447978</v>
      </c>
      <c r="P6969">
        <v>0.39576768508081839</v>
      </c>
      <c r="Q6969">
        <v>0.40360278981043779</v>
      </c>
      <c r="R6969">
        <v>0.41321247079828938</v>
      </c>
      <c r="S6969">
        <v>0.4262504136642945</v>
      </c>
      <c r="T6969">
        <v>0.43954961278052862</v>
      </c>
      <c r="U6969">
        <v>0.44792820466132588</v>
      </c>
      <c r="V6969">
        <v>0.45586330869393099</v>
      </c>
      <c r="W6969">
        <v>0.4611796015696133</v>
      </c>
      <c r="X6969">
        <v>0.46454864703068971</v>
      </c>
      <c r="Y6969">
        <v>0.46345400771198342</v>
      </c>
      <c r="Z6969">
        <v>0.46339145867910148</v>
      </c>
      <c r="AA6969">
        <v>0.46387468797076309</v>
      </c>
      <c r="AB6969" s="7">
        <f t="shared" si="324"/>
        <v>10.442932584635269</v>
      </c>
      <c r="AC6969">
        <f>INDEX(SHELF_days!$C$2:$C$289,MATCH(A6969&amp;"|"&amp;C6969,SHELF_days!$D$2:$D$289,0))</f>
        <v>88</v>
      </c>
      <c r="AD6969" s="8">
        <f t="shared" si="325"/>
        <v>918.97806744790364</v>
      </c>
      <c r="AE6969" s="7">
        <f t="shared" si="326"/>
        <v>0.46527736513405482</v>
      </c>
    </row>
    <row r="6970" spans="1:31" x14ac:dyDescent="0.45">
      <c r="A6970" t="s">
        <v>104</v>
      </c>
      <c r="B6970" t="s">
        <v>185</v>
      </c>
      <c r="C6970" t="s">
        <v>136</v>
      </c>
      <c r="D6970">
        <v>0.38385061171936319</v>
      </c>
      <c r="E6970">
        <v>0.3782649326771968</v>
      </c>
      <c r="F6970">
        <v>0.37550230915045962</v>
      </c>
      <c r="G6970">
        <v>0.36804923216836449</v>
      </c>
      <c r="H6970">
        <v>0.36459641557696287</v>
      </c>
      <c r="I6970">
        <v>0.36179781146369178</v>
      </c>
      <c r="J6970">
        <v>0.35483220452686959</v>
      </c>
      <c r="K6970">
        <v>0.34390772495503091</v>
      </c>
      <c r="L6970">
        <v>0.33332254066456263</v>
      </c>
      <c r="M6970">
        <v>0.32747810566717472</v>
      </c>
      <c r="N6970">
        <v>0.3282601106309469</v>
      </c>
      <c r="O6970">
        <v>0.33365930649053738</v>
      </c>
      <c r="P6970">
        <v>0.34877117116418782</v>
      </c>
      <c r="Q6970">
        <v>0.36542908296619608</v>
      </c>
      <c r="R6970">
        <v>0.38555073567421339</v>
      </c>
      <c r="S6970">
        <v>0.40477560479753361</v>
      </c>
      <c r="T6970">
        <v>0.4203827478352869</v>
      </c>
      <c r="U6970">
        <v>0.42989843072806289</v>
      </c>
      <c r="V6970">
        <v>0.43657533149142791</v>
      </c>
      <c r="W6970">
        <v>0.44440243794311629</v>
      </c>
      <c r="X6970">
        <v>0.44775587259861022</v>
      </c>
      <c r="Y6970">
        <v>0.44865474573341668</v>
      </c>
      <c r="Z6970">
        <v>0.4433310486185707</v>
      </c>
      <c r="AA6970">
        <v>0.43593611245180208</v>
      </c>
      <c r="AB6970" s="7">
        <f t="shared" si="324"/>
        <v>9.2649846276935861</v>
      </c>
      <c r="AC6970">
        <f>INDEX(SHELF_days!$C$2:$C$289,MATCH(A6970&amp;"|"&amp;C6970,SHELF_days!$D$2:$D$289,0))</f>
        <v>100</v>
      </c>
      <c r="AD6970" s="8">
        <f t="shared" si="325"/>
        <v>926.49846276935864</v>
      </c>
      <c r="AE6970" s="7">
        <f t="shared" si="326"/>
        <v>0.44865474573341668</v>
      </c>
    </row>
    <row r="6971" spans="1:31" x14ac:dyDescent="0.45">
      <c r="A6971" t="s">
        <v>104</v>
      </c>
      <c r="B6971" t="s">
        <v>185</v>
      </c>
      <c r="C6971" t="s">
        <v>137</v>
      </c>
      <c r="D6971">
        <v>0.42721881728764238</v>
      </c>
      <c r="E6971">
        <v>0.4212266935640277</v>
      </c>
      <c r="F6971">
        <v>0.41497972957770402</v>
      </c>
      <c r="G6971">
        <v>0.40724921796536978</v>
      </c>
      <c r="H6971">
        <v>0.39978499733386891</v>
      </c>
      <c r="I6971">
        <v>0.39297773076250669</v>
      </c>
      <c r="J6971">
        <v>0.38402524629195511</v>
      </c>
      <c r="K6971">
        <v>0.37283890383083701</v>
      </c>
      <c r="L6971">
        <v>0.36052985552833161</v>
      </c>
      <c r="M6971">
        <v>0.3499457055095615</v>
      </c>
      <c r="N6971">
        <v>0.34322506073753301</v>
      </c>
      <c r="O6971">
        <v>0.34331816990414921</v>
      </c>
      <c r="P6971">
        <v>0.34914289895705908</v>
      </c>
      <c r="Q6971">
        <v>0.3617738030560424</v>
      </c>
      <c r="R6971">
        <v>0.37303636693402548</v>
      </c>
      <c r="S6971">
        <v>0.3838971053420136</v>
      </c>
      <c r="T6971">
        <v>0.39297013127511871</v>
      </c>
      <c r="U6971">
        <v>0.40216652016067472</v>
      </c>
      <c r="V6971">
        <v>0.40910431668072361</v>
      </c>
      <c r="W6971">
        <v>0.41379107913301999</v>
      </c>
      <c r="X6971">
        <v>0.41344428301343378</v>
      </c>
      <c r="Y6971">
        <v>0.41175130669569171</v>
      </c>
      <c r="Z6971">
        <v>0.40836420075046842</v>
      </c>
      <c r="AA6971">
        <v>0.40350779879243942</v>
      </c>
      <c r="AB6971" s="7">
        <f t="shared" si="324"/>
        <v>9.3402699390841981</v>
      </c>
      <c r="AC6971">
        <f>INDEX(SHELF_days!$C$2:$C$289,MATCH(A6971&amp;"|"&amp;C6971,SHELF_days!$D$2:$D$289,0))</f>
        <v>89</v>
      </c>
      <c r="AD6971" s="8">
        <f t="shared" si="325"/>
        <v>831.28402457849359</v>
      </c>
      <c r="AE6971" s="7">
        <f t="shared" si="326"/>
        <v>0.42721881728764238</v>
      </c>
    </row>
    <row r="6972" spans="1:31" x14ac:dyDescent="0.45">
      <c r="A6972" t="s">
        <v>104</v>
      </c>
      <c r="B6972" t="s">
        <v>185</v>
      </c>
      <c r="C6972" t="s">
        <v>138</v>
      </c>
      <c r="D6972">
        <v>0.50238796670348707</v>
      </c>
      <c r="E6972">
        <v>0.49383070912363752</v>
      </c>
      <c r="F6972">
        <v>0.46589599027431622</v>
      </c>
      <c r="G6972">
        <v>0.4370748622732975</v>
      </c>
      <c r="H6972">
        <v>0.40957674942053202</v>
      </c>
      <c r="I6972">
        <v>0.37458668295600339</v>
      </c>
      <c r="J6972">
        <v>0.34684478925713419</v>
      </c>
      <c r="K6972">
        <v>0.30415491393311189</v>
      </c>
      <c r="L6972">
        <v>0.27355290269845101</v>
      </c>
      <c r="M6972">
        <v>0.25490605079181372</v>
      </c>
      <c r="N6972">
        <v>0.24740090002146439</v>
      </c>
      <c r="O6972">
        <v>0.23712141324613289</v>
      </c>
      <c r="P6972">
        <v>0.2289956294345</v>
      </c>
      <c r="Q6972">
        <v>0.24107909447099929</v>
      </c>
      <c r="R6972">
        <v>0.25930510365383641</v>
      </c>
      <c r="S6972">
        <v>0.2806309787534455</v>
      </c>
      <c r="T6972">
        <v>0.30521325273416688</v>
      </c>
      <c r="U6972">
        <v>0.32975300253722201</v>
      </c>
      <c r="V6972">
        <v>0.34909160550641227</v>
      </c>
      <c r="W6972">
        <v>0.36648399417189609</v>
      </c>
      <c r="X6972">
        <v>0.3772800030707768</v>
      </c>
      <c r="Y6972">
        <v>0.38904233724834852</v>
      </c>
      <c r="Z6972">
        <v>0.39648883398053753</v>
      </c>
      <c r="AA6972">
        <v>0.39015713056113283</v>
      </c>
      <c r="AB6972" s="7">
        <f t="shared" si="324"/>
        <v>8.2608548968226572</v>
      </c>
      <c r="AC6972">
        <f>INDEX(SHELF_days!$C$2:$C$289,MATCH(A6972&amp;"|"&amp;C6972,SHELF_days!$D$2:$D$289,0))</f>
        <v>5</v>
      </c>
      <c r="AD6972" s="8">
        <f t="shared" si="325"/>
        <v>41.304274484113286</v>
      </c>
      <c r="AE6972" s="7">
        <f t="shared" si="326"/>
        <v>0.50238796670348707</v>
      </c>
    </row>
    <row r="6973" spans="1:31" x14ac:dyDescent="0.45">
      <c r="A6973" t="s">
        <v>104</v>
      </c>
      <c r="B6973" t="s">
        <v>185</v>
      </c>
      <c r="C6973" t="s">
        <v>139</v>
      </c>
      <c r="D6973">
        <v>0.44087766017864682</v>
      </c>
      <c r="E6973">
        <v>0.43520939910198869</v>
      </c>
      <c r="F6973">
        <v>0.42984347107966719</v>
      </c>
      <c r="G6973">
        <v>0.42761278469088321</v>
      </c>
      <c r="H6973">
        <v>0.43069639855124842</v>
      </c>
      <c r="I6973">
        <v>0.42657422126172179</v>
      </c>
      <c r="J6973">
        <v>0.42057195802331759</v>
      </c>
      <c r="K6973">
        <v>0.41888392331744367</v>
      </c>
      <c r="L6973">
        <v>0.41614001409475709</v>
      </c>
      <c r="M6973">
        <v>0.40325435325648817</v>
      </c>
      <c r="N6973">
        <v>0.39061165862490421</v>
      </c>
      <c r="O6973">
        <v>0.3865826557189137</v>
      </c>
      <c r="P6973">
        <v>0.39110797769086481</v>
      </c>
      <c r="Q6973">
        <v>0.40500399506841578</v>
      </c>
      <c r="R6973">
        <v>0.42264704828309302</v>
      </c>
      <c r="S6973">
        <v>0.44133681132112051</v>
      </c>
      <c r="T6973">
        <v>0.46293891028169071</v>
      </c>
      <c r="U6973">
        <v>0.47481309445147629</v>
      </c>
      <c r="V6973">
        <v>0.48467196252884809</v>
      </c>
      <c r="W6973">
        <v>0.49481595440283233</v>
      </c>
      <c r="X6973">
        <v>0.49395304759836972</v>
      </c>
      <c r="Y6973">
        <v>0.49076373427340308</v>
      </c>
      <c r="Z6973">
        <v>0.48660143599249628</v>
      </c>
      <c r="AA6973">
        <v>0.4755334393576327</v>
      </c>
      <c r="AB6973" s="7">
        <f t="shared" si="324"/>
        <v>10.55104590915022</v>
      </c>
      <c r="AC6973">
        <f>INDEX(SHELF_days!$C$2:$C$289,MATCH(A6973&amp;"|"&amp;C6973,SHELF_days!$D$2:$D$289,0))</f>
        <v>18</v>
      </c>
      <c r="AD6973" s="8">
        <f t="shared" si="325"/>
        <v>189.91882636470396</v>
      </c>
      <c r="AE6973" s="7">
        <f t="shared" si="326"/>
        <v>0.49481595440283233</v>
      </c>
    </row>
    <row r="6974" spans="1:31" x14ac:dyDescent="0.45">
      <c r="A6974" t="s">
        <v>104</v>
      </c>
      <c r="B6974" t="s">
        <v>186</v>
      </c>
      <c r="C6974" t="s">
        <v>134</v>
      </c>
      <c r="D6974">
        <v>0.31598567720919207</v>
      </c>
      <c r="E6974">
        <v>0.31407039920618912</v>
      </c>
      <c r="F6974">
        <v>0.30944693421952868</v>
      </c>
      <c r="G6974">
        <v>0.30995490478574472</v>
      </c>
      <c r="H6974">
        <v>0.30880158263206559</v>
      </c>
      <c r="I6974">
        <v>0.3064143753801491</v>
      </c>
      <c r="J6974">
        <v>0.30460891739104418</v>
      </c>
      <c r="K6974">
        <v>0.29840811475302859</v>
      </c>
      <c r="L6974">
        <v>0.28839032460493269</v>
      </c>
      <c r="M6974">
        <v>0.27173457184071709</v>
      </c>
      <c r="N6974">
        <v>0.26483668772452201</v>
      </c>
      <c r="O6974">
        <v>0.26491046642111771</v>
      </c>
      <c r="P6974">
        <v>0.26624145106832298</v>
      </c>
      <c r="Q6974">
        <v>0.267063617118317</v>
      </c>
      <c r="R6974">
        <v>0.27416799678188042</v>
      </c>
      <c r="S6974">
        <v>0.29301506163808622</v>
      </c>
      <c r="T6974">
        <v>0.31068802758122671</v>
      </c>
      <c r="U6974">
        <v>0.32589195128139931</v>
      </c>
      <c r="V6974">
        <v>0.33162421679448267</v>
      </c>
      <c r="W6974">
        <v>0.33603100986183071</v>
      </c>
      <c r="X6974">
        <v>0.33851913280219409</v>
      </c>
      <c r="Y6974">
        <v>0.34228566246805098</v>
      </c>
      <c r="Z6974">
        <v>0.3438252627401131</v>
      </c>
      <c r="AA6974">
        <v>0.34641218129143497</v>
      </c>
      <c r="AB6974" s="7">
        <f t="shared" si="324"/>
        <v>7.3333285275955697</v>
      </c>
      <c r="AC6974">
        <f>INDEX(SHELF_days!$C$2:$C$289,MATCH(A6974&amp;"|"&amp;C6974,SHELF_days!$D$2:$D$289,0))</f>
        <v>65</v>
      </c>
      <c r="AD6974" s="8">
        <f t="shared" si="325"/>
        <v>476.66635429371206</v>
      </c>
      <c r="AE6974" s="7">
        <f t="shared" si="326"/>
        <v>0.34641218129143497</v>
      </c>
    </row>
    <row r="6975" spans="1:31" x14ac:dyDescent="0.45">
      <c r="A6975" t="s">
        <v>104</v>
      </c>
      <c r="B6975" t="s">
        <v>186</v>
      </c>
      <c r="C6975" t="s">
        <v>135</v>
      </c>
      <c r="D6975">
        <v>0.34803100500455147</v>
      </c>
      <c r="E6975">
        <v>0.35186323779911649</v>
      </c>
      <c r="F6975">
        <v>0.3529644253200131</v>
      </c>
      <c r="G6975">
        <v>0.35637948468516001</v>
      </c>
      <c r="H6975">
        <v>0.35641550191067278</v>
      </c>
      <c r="I6975">
        <v>0.35402395813662091</v>
      </c>
      <c r="J6975">
        <v>0.34309226040357932</v>
      </c>
      <c r="K6975">
        <v>0.32261787706922967</v>
      </c>
      <c r="L6975">
        <v>0.30604368946802157</v>
      </c>
      <c r="M6975">
        <v>0.29873438504177457</v>
      </c>
      <c r="N6975">
        <v>0.29543990508377937</v>
      </c>
      <c r="O6975">
        <v>0.2916596623712589</v>
      </c>
      <c r="P6975">
        <v>0.2892828386806775</v>
      </c>
      <c r="Q6975">
        <v>0.28805793981997602</v>
      </c>
      <c r="R6975">
        <v>0.2886191821514455</v>
      </c>
      <c r="S6975">
        <v>0.28485021439647679</v>
      </c>
      <c r="T6975">
        <v>0.28568518764184392</v>
      </c>
      <c r="U6975">
        <v>0.30078861966906723</v>
      </c>
      <c r="V6975">
        <v>0.31029560123812749</v>
      </c>
      <c r="W6975">
        <v>0.31016687880607718</v>
      </c>
      <c r="X6975">
        <v>0.30907665304946719</v>
      </c>
      <c r="Y6975">
        <v>0.30857335147208348</v>
      </c>
      <c r="Z6975">
        <v>0.3048250544726267</v>
      </c>
      <c r="AA6975">
        <v>0.30712921732565168</v>
      </c>
      <c r="AB6975" s="7">
        <f t="shared" si="324"/>
        <v>7.5646161310172992</v>
      </c>
      <c r="AC6975">
        <f>INDEX(SHELF_days!$C$2:$C$289,MATCH(A6975&amp;"|"&amp;C6975,SHELF_days!$D$2:$D$289,0))</f>
        <v>88</v>
      </c>
      <c r="AD6975" s="8">
        <f t="shared" si="325"/>
        <v>665.6862195295223</v>
      </c>
      <c r="AE6975" s="7">
        <f t="shared" si="326"/>
        <v>0.35641550191067278</v>
      </c>
    </row>
    <row r="6976" spans="1:31" x14ac:dyDescent="0.45">
      <c r="A6976" t="s">
        <v>104</v>
      </c>
      <c r="B6976" t="s">
        <v>186</v>
      </c>
      <c r="C6976" t="s">
        <v>136</v>
      </c>
      <c r="D6976">
        <v>0.36510893265371458</v>
      </c>
      <c r="E6976">
        <v>0.37124042995863499</v>
      </c>
      <c r="F6976">
        <v>0.37377852312539961</v>
      </c>
      <c r="G6976">
        <v>0.37281250981781899</v>
      </c>
      <c r="H6976">
        <v>0.37072090497010729</v>
      </c>
      <c r="I6976">
        <v>0.34488631912149781</v>
      </c>
      <c r="J6976">
        <v>0.3187579329345484</v>
      </c>
      <c r="K6976">
        <v>0.30273919985326653</v>
      </c>
      <c r="L6976">
        <v>0.29351756240438198</v>
      </c>
      <c r="M6976">
        <v>0.28922741600044488</v>
      </c>
      <c r="N6976">
        <v>0.29283212015161381</v>
      </c>
      <c r="O6976">
        <v>0.2983004996197185</v>
      </c>
      <c r="P6976">
        <v>0.30729751485870888</v>
      </c>
      <c r="Q6976">
        <v>0.3173465337482087</v>
      </c>
      <c r="R6976">
        <v>0.32793326789108662</v>
      </c>
      <c r="S6976">
        <v>0.33938762254530919</v>
      </c>
      <c r="T6976">
        <v>0.34950168541215249</v>
      </c>
      <c r="U6976">
        <v>0.35865276668222362</v>
      </c>
      <c r="V6976">
        <v>0.3785606335105155</v>
      </c>
      <c r="W6976">
        <v>0.39329254315867512</v>
      </c>
      <c r="X6976">
        <v>0.38726247036079881</v>
      </c>
      <c r="Y6976">
        <v>0.37550880316676649</v>
      </c>
      <c r="Z6976">
        <v>0.35980481678940962</v>
      </c>
      <c r="AA6976">
        <v>0.34608522294117688</v>
      </c>
      <c r="AB6976" s="7">
        <f t="shared" si="324"/>
        <v>8.23455623167618</v>
      </c>
      <c r="AC6976">
        <f>INDEX(SHELF_days!$C$2:$C$289,MATCH(A6976&amp;"|"&amp;C6976,SHELF_days!$D$2:$D$289,0))</f>
        <v>100</v>
      </c>
      <c r="AD6976" s="8">
        <f t="shared" si="325"/>
        <v>823.455623167618</v>
      </c>
      <c r="AE6976" s="7">
        <f t="shared" si="326"/>
        <v>0.39329254315867512</v>
      </c>
    </row>
    <row r="6977" spans="1:31" x14ac:dyDescent="0.45">
      <c r="A6977" t="s">
        <v>104</v>
      </c>
      <c r="B6977" t="s">
        <v>186</v>
      </c>
      <c r="C6977" t="s">
        <v>137</v>
      </c>
      <c r="D6977">
        <v>0.2307754370402561</v>
      </c>
      <c r="E6977">
        <v>0.21639912012826121</v>
      </c>
      <c r="F6977">
        <v>0.20791683302382269</v>
      </c>
      <c r="G6977">
        <v>0.19861143178979429</v>
      </c>
      <c r="H6977">
        <v>0.18831724070784239</v>
      </c>
      <c r="I6977">
        <v>0.17516475639183671</v>
      </c>
      <c r="J6977">
        <v>0.15350242396404359</v>
      </c>
      <c r="K6977">
        <v>0.140157631945075</v>
      </c>
      <c r="L6977">
        <v>0.1333063990620624</v>
      </c>
      <c r="M6977">
        <v>0.13207327623887691</v>
      </c>
      <c r="N6977">
        <v>0.13783817188840511</v>
      </c>
      <c r="O6977">
        <v>0.14498638236745859</v>
      </c>
      <c r="P6977">
        <v>0.15250310519196431</v>
      </c>
      <c r="Q6977">
        <v>0.16436796401856629</v>
      </c>
      <c r="R6977">
        <v>0.17551964307073439</v>
      </c>
      <c r="S6977">
        <v>0.1953889616496465</v>
      </c>
      <c r="T6977">
        <v>0.21489967745878241</v>
      </c>
      <c r="U6977">
        <v>0.2390759453658875</v>
      </c>
      <c r="V6977">
        <v>0.26377463371566301</v>
      </c>
      <c r="W6977">
        <v>0.28047257840400691</v>
      </c>
      <c r="X6977">
        <v>0.28618018431915809</v>
      </c>
      <c r="Y6977">
        <v>0.29082994303089338</v>
      </c>
      <c r="Z6977">
        <v>0.29390903399797857</v>
      </c>
      <c r="AA6977">
        <v>0.29953333754260331</v>
      </c>
      <c r="AB6977" s="7">
        <f t="shared" si="324"/>
        <v>4.9155041123136192</v>
      </c>
      <c r="AC6977">
        <f>INDEX(SHELF_days!$C$2:$C$289,MATCH(A6977&amp;"|"&amp;C6977,SHELF_days!$D$2:$D$289,0))</f>
        <v>89</v>
      </c>
      <c r="AD6977" s="8">
        <f t="shared" si="325"/>
        <v>437.47986599591212</v>
      </c>
      <c r="AE6977" s="7">
        <f t="shared" si="326"/>
        <v>0.29953333754260331</v>
      </c>
    </row>
    <row r="6978" spans="1:31" x14ac:dyDescent="0.45">
      <c r="A6978" t="s">
        <v>104</v>
      </c>
      <c r="B6978" t="s">
        <v>186</v>
      </c>
      <c r="C6978" t="s">
        <v>138</v>
      </c>
      <c r="D6978">
        <v>0.32065027169912708</v>
      </c>
      <c r="E6978">
        <v>0.31143938304310881</v>
      </c>
      <c r="F6978">
        <v>0.30698001205404912</v>
      </c>
      <c r="G6978">
        <v>0.29705804940842789</v>
      </c>
      <c r="H6978">
        <v>0.26972304231974159</v>
      </c>
      <c r="I6978">
        <v>0.23119826624738249</v>
      </c>
      <c r="J6978">
        <v>0.16112164896194811</v>
      </c>
      <c r="K6978">
        <v>0.1184957949960657</v>
      </c>
      <c r="L6978">
        <v>9.7207672919738475E-2</v>
      </c>
      <c r="M6978">
        <v>8.6646294903621718E-2</v>
      </c>
      <c r="N6978">
        <v>7.9182774113526685E-2</v>
      </c>
      <c r="O6978">
        <v>7.5346281890553174E-2</v>
      </c>
      <c r="P6978">
        <v>7.2970523057073869E-2</v>
      </c>
      <c r="Q6978">
        <v>7.2529546939490722E-2</v>
      </c>
      <c r="R6978">
        <v>7.4420232043628534E-2</v>
      </c>
      <c r="S6978">
        <v>7.7264528002039937E-2</v>
      </c>
      <c r="T6978">
        <v>8.1927850445481884E-2</v>
      </c>
      <c r="U6978">
        <v>9.0852104625071137E-2</v>
      </c>
      <c r="V6978">
        <v>0.12731531734772891</v>
      </c>
      <c r="W6978">
        <v>0.14271089605285109</v>
      </c>
      <c r="X6978">
        <v>0.13869250118137449</v>
      </c>
      <c r="Y6978">
        <v>0.13642147417582121</v>
      </c>
      <c r="Z6978">
        <v>0.12729326854184969</v>
      </c>
      <c r="AA6978">
        <v>0.13433786202024081</v>
      </c>
      <c r="AB6978" s="7">
        <f t="shared" ref="AB6978:AB7041" si="327">SUM(D6978:AA6978)</f>
        <v>3.6317855969899431</v>
      </c>
      <c r="AC6978">
        <f>INDEX(SHELF_days!$C$2:$C$289,MATCH(A6978&amp;"|"&amp;C6978,SHELF_days!$D$2:$D$289,0))</f>
        <v>5</v>
      </c>
      <c r="AD6978" s="8">
        <f t="shared" ref="AD6978:AD7041" si="328">AB6978*AC6978</f>
        <v>18.158927984949717</v>
      </c>
      <c r="AE6978" s="7">
        <f t="shared" ref="AE6978:AE7041" si="329">MAX(D6978:AA6978)</f>
        <v>0.32065027169912708</v>
      </c>
    </row>
    <row r="6979" spans="1:31" x14ac:dyDescent="0.45">
      <c r="A6979" t="s">
        <v>104</v>
      </c>
      <c r="B6979" t="s">
        <v>186</v>
      </c>
      <c r="C6979" t="s">
        <v>139</v>
      </c>
      <c r="D6979">
        <v>0.28729900293958061</v>
      </c>
      <c r="E6979">
        <v>0.28368544864271861</v>
      </c>
      <c r="F6979">
        <v>0.27698353035569928</v>
      </c>
      <c r="G6979">
        <v>0.26978398276932419</v>
      </c>
      <c r="H6979">
        <v>0.26188469182970092</v>
      </c>
      <c r="I6979">
        <v>0.25023251038939581</v>
      </c>
      <c r="J6979">
        <v>0.2417590317966693</v>
      </c>
      <c r="K6979">
        <v>0.23205449487568991</v>
      </c>
      <c r="L6979">
        <v>0.2088726253610749</v>
      </c>
      <c r="M6979">
        <v>0.17425906246494649</v>
      </c>
      <c r="N6979">
        <v>0.15473515109236699</v>
      </c>
      <c r="O6979">
        <v>0.14160539342474329</v>
      </c>
      <c r="P6979">
        <v>0.13508721518671721</v>
      </c>
      <c r="Q6979">
        <v>0.13633358518571961</v>
      </c>
      <c r="R6979">
        <v>0.14885393835751659</v>
      </c>
      <c r="S6979">
        <v>0.1642237934557797</v>
      </c>
      <c r="T6979">
        <v>0.17567079850804271</v>
      </c>
      <c r="U6979">
        <v>0.18878983800614171</v>
      </c>
      <c r="V6979">
        <v>0.1911554911369264</v>
      </c>
      <c r="W6979">
        <v>0.19281221391201309</v>
      </c>
      <c r="X6979">
        <v>0.19847753208929689</v>
      </c>
      <c r="Y6979">
        <v>0.203870302527241</v>
      </c>
      <c r="Z6979">
        <v>0.2132869800381314</v>
      </c>
      <c r="AA6979">
        <v>0.22211722055931929</v>
      </c>
      <c r="AB6979" s="7">
        <f t="shared" si="327"/>
        <v>4.9538338349047555</v>
      </c>
      <c r="AC6979">
        <f>INDEX(SHELF_days!$C$2:$C$289,MATCH(A6979&amp;"|"&amp;C6979,SHELF_days!$D$2:$D$289,0))</f>
        <v>18</v>
      </c>
      <c r="AD6979" s="8">
        <f t="shared" si="328"/>
        <v>89.1690090282856</v>
      </c>
      <c r="AE6979" s="7">
        <f t="shared" si="329"/>
        <v>0.28729900293958061</v>
      </c>
    </row>
    <row r="6980" spans="1:31" x14ac:dyDescent="0.45">
      <c r="A6980" t="s">
        <v>104</v>
      </c>
      <c r="B6980" t="s">
        <v>187</v>
      </c>
      <c r="C6980" t="s">
        <v>134</v>
      </c>
      <c r="D6980">
        <v>0.10057871682261969</v>
      </c>
      <c r="E6980">
        <v>0.10057871682261969</v>
      </c>
      <c r="F6980">
        <v>0.10057871682261969</v>
      </c>
      <c r="G6980">
        <v>0.10057871682261969</v>
      </c>
      <c r="H6980">
        <v>0.10057871682261969</v>
      </c>
      <c r="I6980">
        <v>0.10057871682261969</v>
      </c>
      <c r="J6980">
        <v>0.10057871682261969</v>
      </c>
      <c r="K6980">
        <v>0.10057871682261969</v>
      </c>
      <c r="L6980">
        <v>0.10057871682261969</v>
      </c>
      <c r="M6980">
        <v>0.10057871682261969</v>
      </c>
      <c r="N6980">
        <v>0.10057871682261969</v>
      </c>
      <c r="O6980">
        <v>0.10057871682261969</v>
      </c>
      <c r="P6980">
        <v>0.10057871682261969</v>
      </c>
      <c r="Q6980">
        <v>0.10057871682261969</v>
      </c>
      <c r="R6980">
        <v>0.10057871682261969</v>
      </c>
      <c r="S6980">
        <v>0.10057871682261969</v>
      </c>
      <c r="T6980">
        <v>0.10057871682261969</v>
      </c>
      <c r="U6980">
        <v>0.10057871682261969</v>
      </c>
      <c r="V6980">
        <v>0.10057871682261969</v>
      </c>
      <c r="W6980">
        <v>0.10057871682261969</v>
      </c>
      <c r="X6980">
        <v>0.10057871682261969</v>
      </c>
      <c r="Y6980">
        <v>0.10057871682261969</v>
      </c>
      <c r="Z6980">
        <v>0.10057871682261969</v>
      </c>
      <c r="AA6980">
        <v>0.10057871682261969</v>
      </c>
      <c r="AB6980" s="7">
        <f t="shared" si="327"/>
        <v>2.4138892037428725</v>
      </c>
      <c r="AC6980">
        <f>INDEX(SHELF_days!$C$2:$C$289,MATCH(A6980&amp;"|"&amp;C6980,SHELF_days!$D$2:$D$289,0))</f>
        <v>65</v>
      </c>
      <c r="AD6980" s="8">
        <f t="shared" si="328"/>
        <v>156.90279824328672</v>
      </c>
      <c r="AE6980" s="7">
        <f t="shared" si="329"/>
        <v>0.10057871682261969</v>
      </c>
    </row>
    <row r="6981" spans="1:31" x14ac:dyDescent="0.45">
      <c r="A6981" t="s">
        <v>104</v>
      </c>
      <c r="B6981" t="s">
        <v>187</v>
      </c>
      <c r="C6981" t="s">
        <v>135</v>
      </c>
      <c r="D6981">
        <v>0.10057871682261969</v>
      </c>
      <c r="E6981">
        <v>0.10057871682261969</v>
      </c>
      <c r="F6981">
        <v>0.10057871682261969</v>
      </c>
      <c r="G6981">
        <v>0.10057871682261969</v>
      </c>
      <c r="H6981">
        <v>0.10057871682261969</v>
      </c>
      <c r="I6981">
        <v>0.10057871682261969</v>
      </c>
      <c r="J6981">
        <v>0.10057871682261969</v>
      </c>
      <c r="K6981">
        <v>0.10057871682261969</v>
      </c>
      <c r="L6981">
        <v>0.10057871682261969</v>
      </c>
      <c r="M6981">
        <v>0.10057871682261969</v>
      </c>
      <c r="N6981">
        <v>0.10057871682261969</v>
      </c>
      <c r="O6981">
        <v>0.10057871682261969</v>
      </c>
      <c r="P6981">
        <v>0.10057871682261969</v>
      </c>
      <c r="Q6981">
        <v>0.10057871682261969</v>
      </c>
      <c r="R6981">
        <v>0.10057871682261969</v>
      </c>
      <c r="S6981">
        <v>0.10057871682261969</v>
      </c>
      <c r="T6981">
        <v>0.10057871682261969</v>
      </c>
      <c r="U6981">
        <v>0.10057871682261969</v>
      </c>
      <c r="V6981">
        <v>0.10057871682261969</v>
      </c>
      <c r="W6981">
        <v>0.10057871682261969</v>
      </c>
      <c r="X6981">
        <v>0.10057871682261969</v>
      </c>
      <c r="Y6981">
        <v>0.10057871682261969</v>
      </c>
      <c r="Z6981">
        <v>0.10057871682261969</v>
      </c>
      <c r="AA6981">
        <v>0.10057871682261969</v>
      </c>
      <c r="AB6981" s="7">
        <f t="shared" si="327"/>
        <v>2.4138892037428725</v>
      </c>
      <c r="AC6981">
        <f>INDEX(SHELF_days!$C$2:$C$289,MATCH(A6981&amp;"|"&amp;C6981,SHELF_days!$D$2:$D$289,0))</f>
        <v>88</v>
      </c>
      <c r="AD6981" s="8">
        <f t="shared" si="328"/>
        <v>212.42224992937278</v>
      </c>
      <c r="AE6981" s="7">
        <f t="shared" si="329"/>
        <v>0.10057871682261969</v>
      </c>
    </row>
    <row r="6982" spans="1:31" x14ac:dyDescent="0.45">
      <c r="A6982" t="s">
        <v>104</v>
      </c>
      <c r="B6982" t="s">
        <v>187</v>
      </c>
      <c r="C6982" t="s">
        <v>136</v>
      </c>
      <c r="D6982">
        <v>0.10057871682261969</v>
      </c>
      <c r="E6982">
        <v>0.10057871682261969</v>
      </c>
      <c r="F6982">
        <v>0.10057871682261969</v>
      </c>
      <c r="G6982">
        <v>0.10057871682261969</v>
      </c>
      <c r="H6982">
        <v>0.10057871682261969</v>
      </c>
      <c r="I6982">
        <v>0.10057871682261969</v>
      </c>
      <c r="J6982">
        <v>0.10057871682261969</v>
      </c>
      <c r="K6982">
        <v>0.10057871682261969</v>
      </c>
      <c r="L6982">
        <v>0.10057871682261969</v>
      </c>
      <c r="M6982">
        <v>0.10057871682261969</v>
      </c>
      <c r="N6982">
        <v>0.10057871682261969</v>
      </c>
      <c r="O6982">
        <v>0.10057871682261969</v>
      </c>
      <c r="P6982">
        <v>0.10057871682261969</v>
      </c>
      <c r="Q6982">
        <v>0.10057871682261969</v>
      </c>
      <c r="R6982">
        <v>0.10057871682261969</v>
      </c>
      <c r="S6982">
        <v>0.10057871682261969</v>
      </c>
      <c r="T6982">
        <v>0.10057871682261969</v>
      </c>
      <c r="U6982">
        <v>0.10057871682261969</v>
      </c>
      <c r="V6982">
        <v>0.10057871682261969</v>
      </c>
      <c r="W6982">
        <v>0.10057871682261969</v>
      </c>
      <c r="X6982">
        <v>0.10057871682261969</v>
      </c>
      <c r="Y6982">
        <v>0.10057871682261969</v>
      </c>
      <c r="Z6982">
        <v>0.10057871682261969</v>
      </c>
      <c r="AA6982">
        <v>0.10057871682261969</v>
      </c>
      <c r="AB6982" s="7">
        <f t="shared" si="327"/>
        <v>2.4138892037428725</v>
      </c>
      <c r="AC6982">
        <f>INDEX(SHELF_days!$C$2:$C$289,MATCH(A6982&amp;"|"&amp;C6982,SHELF_days!$D$2:$D$289,0))</f>
        <v>100</v>
      </c>
      <c r="AD6982" s="8">
        <f t="shared" si="328"/>
        <v>241.38892037428724</v>
      </c>
      <c r="AE6982" s="7">
        <f t="shared" si="329"/>
        <v>0.10057871682261969</v>
      </c>
    </row>
    <row r="6983" spans="1:31" x14ac:dyDescent="0.45">
      <c r="A6983" t="s">
        <v>104</v>
      </c>
      <c r="B6983" t="s">
        <v>187</v>
      </c>
      <c r="C6983" t="s">
        <v>137</v>
      </c>
      <c r="D6983">
        <v>0.10057871682261969</v>
      </c>
      <c r="E6983">
        <v>0.10057871682261969</v>
      </c>
      <c r="F6983">
        <v>0.10057871682261969</v>
      </c>
      <c r="G6983">
        <v>0.10057871682261969</v>
      </c>
      <c r="H6983">
        <v>0.10057871682261969</v>
      </c>
      <c r="I6983">
        <v>0.10057871682261969</v>
      </c>
      <c r="J6983">
        <v>0.10057871682261969</v>
      </c>
      <c r="K6983">
        <v>0.10057871682261969</v>
      </c>
      <c r="L6983">
        <v>0.10057871682261969</v>
      </c>
      <c r="M6983">
        <v>0.10057871682261969</v>
      </c>
      <c r="N6983">
        <v>0.10057871682261969</v>
      </c>
      <c r="O6983">
        <v>0.10057871682261969</v>
      </c>
      <c r="P6983">
        <v>0.10057871682261969</v>
      </c>
      <c r="Q6983">
        <v>0.10057871682261969</v>
      </c>
      <c r="R6983">
        <v>0.10057871682261969</v>
      </c>
      <c r="S6983">
        <v>0.10057871682261969</v>
      </c>
      <c r="T6983">
        <v>0.10057871682261969</v>
      </c>
      <c r="U6983">
        <v>1</v>
      </c>
      <c r="V6983">
        <v>1</v>
      </c>
      <c r="W6983">
        <v>0.10057871682261969</v>
      </c>
      <c r="X6983">
        <v>0.10057871682261969</v>
      </c>
      <c r="Y6983">
        <v>0.10057871682261969</v>
      </c>
      <c r="Z6983">
        <v>0.10057871682261969</v>
      </c>
      <c r="AA6983">
        <v>0.10057871682261969</v>
      </c>
      <c r="AB6983" s="7">
        <f t="shared" si="327"/>
        <v>4.2127317700976326</v>
      </c>
      <c r="AC6983">
        <f>INDEX(SHELF_days!$C$2:$C$289,MATCH(A6983&amp;"|"&amp;C6983,SHELF_days!$D$2:$D$289,0))</f>
        <v>89</v>
      </c>
      <c r="AD6983" s="8">
        <f t="shared" si="328"/>
        <v>374.93312753868929</v>
      </c>
      <c r="AE6983" s="7">
        <f t="shared" si="329"/>
        <v>1</v>
      </c>
    </row>
    <row r="6984" spans="1:31" x14ac:dyDescent="0.45">
      <c r="A6984" t="s">
        <v>104</v>
      </c>
      <c r="B6984" t="s">
        <v>187</v>
      </c>
      <c r="C6984" t="s">
        <v>138</v>
      </c>
      <c r="D6984">
        <v>0.10057871682261969</v>
      </c>
      <c r="E6984">
        <v>0.10057871682261969</v>
      </c>
      <c r="F6984">
        <v>0.10057871682261969</v>
      </c>
      <c r="G6984">
        <v>0.10057871682261969</v>
      </c>
      <c r="H6984">
        <v>0.10057871682261969</v>
      </c>
      <c r="I6984">
        <v>0.10057871682261969</v>
      </c>
      <c r="J6984">
        <v>0.10057871682261969</v>
      </c>
      <c r="K6984">
        <v>0.10057871682261969</v>
      </c>
      <c r="L6984">
        <v>0.10057871682261969</v>
      </c>
      <c r="M6984">
        <v>0.10057871682261969</v>
      </c>
      <c r="N6984">
        <v>0.10057871682261969</v>
      </c>
      <c r="O6984">
        <v>0.10057871682261969</v>
      </c>
      <c r="P6984">
        <v>0.10057871682261969</v>
      </c>
      <c r="Q6984">
        <v>0.10057871682261969</v>
      </c>
      <c r="R6984">
        <v>0.10057871682261969</v>
      </c>
      <c r="S6984">
        <v>0.10057871682261969</v>
      </c>
      <c r="T6984">
        <v>0.10057871682261969</v>
      </c>
      <c r="U6984">
        <v>0.10057871682261969</v>
      </c>
      <c r="V6984">
        <v>0.10057871682261969</v>
      </c>
      <c r="W6984">
        <v>0.10057871682261969</v>
      </c>
      <c r="X6984">
        <v>0.10057871682261969</v>
      </c>
      <c r="Y6984">
        <v>0.10057871682261969</v>
      </c>
      <c r="Z6984">
        <v>0.10057871682261969</v>
      </c>
      <c r="AA6984">
        <v>0.10057871682261969</v>
      </c>
      <c r="AB6984" s="7">
        <f t="shared" si="327"/>
        <v>2.4138892037428725</v>
      </c>
      <c r="AC6984">
        <f>INDEX(SHELF_days!$C$2:$C$289,MATCH(A6984&amp;"|"&amp;C6984,SHELF_days!$D$2:$D$289,0))</f>
        <v>5</v>
      </c>
      <c r="AD6984" s="8">
        <f t="shared" si="328"/>
        <v>12.069446018714363</v>
      </c>
      <c r="AE6984" s="7">
        <f t="shared" si="329"/>
        <v>0.10057871682261969</v>
      </c>
    </row>
    <row r="6985" spans="1:31" x14ac:dyDescent="0.45">
      <c r="A6985" t="s">
        <v>104</v>
      </c>
      <c r="B6985" t="s">
        <v>187</v>
      </c>
      <c r="C6985" t="s">
        <v>139</v>
      </c>
      <c r="D6985">
        <v>0.10057871682261969</v>
      </c>
      <c r="E6985">
        <v>0.10057871682261969</v>
      </c>
      <c r="F6985">
        <v>0.10057871682261969</v>
      </c>
      <c r="G6985">
        <v>0.10057871682261969</v>
      </c>
      <c r="H6985">
        <v>0.10057871682261969</v>
      </c>
      <c r="I6985">
        <v>0.10057871682261969</v>
      </c>
      <c r="J6985">
        <v>0.10057871682261969</v>
      </c>
      <c r="K6985">
        <v>0.10057871682261969</v>
      </c>
      <c r="L6985">
        <v>0.10057871682261969</v>
      </c>
      <c r="M6985">
        <v>0.10057871682261969</v>
      </c>
      <c r="N6985">
        <v>0.10057871682261969</v>
      </c>
      <c r="O6985">
        <v>0.10057871682261969</v>
      </c>
      <c r="P6985">
        <v>0.10057871682261969</v>
      </c>
      <c r="Q6985">
        <v>0.10057871682261969</v>
      </c>
      <c r="R6985">
        <v>0.10057871682261969</v>
      </c>
      <c r="S6985">
        <v>0.10057871682261969</v>
      </c>
      <c r="T6985">
        <v>0.10057871682261969</v>
      </c>
      <c r="U6985">
        <v>0.10057871682261969</v>
      </c>
      <c r="V6985">
        <v>0.10057871682261969</v>
      </c>
      <c r="W6985">
        <v>0.10057871682261969</v>
      </c>
      <c r="X6985">
        <v>0.10057871682261969</v>
      </c>
      <c r="Y6985">
        <v>0.10057871682261969</v>
      </c>
      <c r="Z6985">
        <v>0.10057871682261969</v>
      </c>
      <c r="AA6985">
        <v>0.10057871682261969</v>
      </c>
      <c r="AB6985" s="7">
        <f t="shared" si="327"/>
        <v>2.4138892037428725</v>
      </c>
      <c r="AC6985">
        <f>INDEX(SHELF_days!$C$2:$C$289,MATCH(A6985&amp;"|"&amp;C6985,SHELF_days!$D$2:$D$289,0))</f>
        <v>18</v>
      </c>
      <c r="AD6985" s="8">
        <f t="shared" si="328"/>
        <v>43.450005667371705</v>
      </c>
      <c r="AE6985" s="7">
        <f t="shared" si="329"/>
        <v>0.10057871682261969</v>
      </c>
    </row>
    <row r="6986" spans="1:31" x14ac:dyDescent="0.45">
      <c r="A6986" t="s">
        <v>104</v>
      </c>
      <c r="B6986" t="s">
        <v>188</v>
      </c>
      <c r="C6986" t="s">
        <v>134</v>
      </c>
      <c r="D6986">
        <v>1.9759921607055361E-2</v>
      </c>
      <c r="E6986">
        <v>1.490445859872612E-2</v>
      </c>
      <c r="F6986">
        <v>2.748652621264086E-2</v>
      </c>
      <c r="G6986">
        <v>9.5345418912297884E-3</v>
      </c>
      <c r="H6986">
        <v>1.89514943655071E-2</v>
      </c>
      <c r="I6986">
        <v>4.0862322390984807E-2</v>
      </c>
      <c r="J6986">
        <v>1.7055365017148459E-2</v>
      </c>
      <c r="K6986">
        <v>1.793238608525233E-3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1.1856932876041159E-3</v>
      </c>
      <c r="S6986">
        <v>1.8407643312101912E-2</v>
      </c>
      <c r="T6986">
        <v>8.7506124448799599E-2</v>
      </c>
      <c r="U6986">
        <v>8.9088682018618318E-2</v>
      </c>
      <c r="V6986">
        <v>8.9833414992650656E-2</v>
      </c>
      <c r="W6986">
        <v>9.8696717295443395E-2</v>
      </c>
      <c r="X6986">
        <v>0.1323468887800098</v>
      </c>
      <c r="Y6986">
        <v>3.3317001469867713E-2</v>
      </c>
      <c r="Z6986">
        <v>9.8334149926506617E-3</v>
      </c>
      <c r="AA6986">
        <v>2.539931406173444E-2</v>
      </c>
      <c r="AB6986" s="7">
        <f t="shared" si="327"/>
        <v>0.73596276335129829</v>
      </c>
      <c r="AC6986">
        <f>INDEX(SHELF_days!$C$2:$C$289,MATCH(A6986&amp;"|"&amp;C6986,SHELF_days!$D$2:$D$289,0))</f>
        <v>65</v>
      </c>
      <c r="AD6986" s="8">
        <f t="shared" si="328"/>
        <v>47.837579617834386</v>
      </c>
      <c r="AE6986" s="7">
        <f t="shared" si="329"/>
        <v>0.1323468887800098</v>
      </c>
    </row>
    <row r="6987" spans="1:31" x14ac:dyDescent="0.45">
      <c r="A6987" t="s">
        <v>104</v>
      </c>
      <c r="B6987" t="s">
        <v>188</v>
      </c>
      <c r="C6987" t="s">
        <v>135</v>
      </c>
      <c r="D6987">
        <v>3.7384192240880139E-2</v>
      </c>
      <c r="E6987">
        <v>7.1464244354371737E-2</v>
      </c>
      <c r="F6987">
        <v>4.3268674001158067E-2</v>
      </c>
      <c r="G6987">
        <v>4.4061233352634621E-2</v>
      </c>
      <c r="H6987">
        <v>5.7281412854661262E-2</v>
      </c>
      <c r="I6987">
        <v>8.7876375217139549E-2</v>
      </c>
      <c r="J6987">
        <v>1.4863202084539669E-2</v>
      </c>
      <c r="K6987">
        <v>8.2151129125651416E-4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3.3276635784597573E-2</v>
      </c>
      <c r="T6987">
        <v>5.7516647365373479E-2</v>
      </c>
      <c r="U6987">
        <v>0.2106651708164447</v>
      </c>
      <c r="V6987">
        <v>0.24683700057903879</v>
      </c>
      <c r="W6987">
        <v>0.26665822235089748</v>
      </c>
      <c r="X6987">
        <v>0.26794296467863349</v>
      </c>
      <c r="Y6987">
        <v>0.12760205558772439</v>
      </c>
      <c r="Z6987">
        <v>6.4034452808338152E-2</v>
      </c>
      <c r="AA6987">
        <v>6.4490445859872611E-2</v>
      </c>
      <c r="AB6987" s="7">
        <f t="shared" si="327"/>
        <v>1.6960444412275621</v>
      </c>
      <c r="AC6987">
        <f>INDEX(SHELF_days!$C$2:$C$289,MATCH(A6987&amp;"|"&amp;C6987,SHELF_days!$D$2:$D$289,0))</f>
        <v>88</v>
      </c>
      <c r="AD6987" s="8">
        <f t="shared" si="328"/>
        <v>149.25191082802547</v>
      </c>
      <c r="AE6987" s="7">
        <f t="shared" si="329"/>
        <v>0.26794296467863349</v>
      </c>
    </row>
    <row r="6988" spans="1:31" x14ac:dyDescent="0.45">
      <c r="A6988" t="s">
        <v>104</v>
      </c>
      <c r="B6988" t="s">
        <v>188</v>
      </c>
      <c r="C6988" t="s">
        <v>136</v>
      </c>
      <c r="D6988">
        <v>2.6267515923566881E-2</v>
      </c>
      <c r="E6988">
        <v>2.7697452229299362E-2</v>
      </c>
      <c r="F6988">
        <v>4.8818471337579619E-2</v>
      </c>
      <c r="G6988">
        <v>4.5468152866242041E-2</v>
      </c>
      <c r="H6988">
        <v>2.7181528662420379E-2</v>
      </c>
      <c r="I6988">
        <v>7.7420382165605097E-3</v>
      </c>
      <c r="J6988">
        <v>0</v>
      </c>
      <c r="K6988">
        <v>0</v>
      </c>
      <c r="L6988">
        <v>0</v>
      </c>
      <c r="M6988">
        <v>0</v>
      </c>
      <c r="N6988">
        <v>2.4936305732484081E-3</v>
      </c>
      <c r="O6988">
        <v>0</v>
      </c>
      <c r="P6988">
        <v>0</v>
      </c>
      <c r="Q6988">
        <v>0</v>
      </c>
      <c r="R6988">
        <v>0</v>
      </c>
      <c r="S6988">
        <v>1.6576433121019109E-2</v>
      </c>
      <c r="T6988">
        <v>2.986624203821656E-2</v>
      </c>
      <c r="U6988">
        <v>0.14747770700636939</v>
      </c>
      <c r="V6988">
        <v>0.26184713375796181</v>
      </c>
      <c r="W6988">
        <v>0.34832165605095539</v>
      </c>
      <c r="X6988">
        <v>0.31788216560509552</v>
      </c>
      <c r="Y6988">
        <v>0.18851592356687899</v>
      </c>
      <c r="Z6988">
        <v>6.0133757961783427E-2</v>
      </c>
      <c r="AA6988">
        <v>8.4296178343949035E-2</v>
      </c>
      <c r="AB6988" s="7">
        <f t="shared" si="327"/>
        <v>1.6405859872611464</v>
      </c>
      <c r="AC6988">
        <f>INDEX(SHELF_days!$C$2:$C$289,MATCH(A6988&amp;"|"&amp;C6988,SHELF_days!$D$2:$D$289,0))</f>
        <v>100</v>
      </c>
      <c r="AD6988" s="8">
        <f t="shared" si="328"/>
        <v>164.05859872611464</v>
      </c>
      <c r="AE6988" s="7">
        <f t="shared" si="329"/>
        <v>0.34832165605095539</v>
      </c>
    </row>
    <row r="6989" spans="1:31" x14ac:dyDescent="0.45">
      <c r="A6989" t="s">
        <v>104</v>
      </c>
      <c r="B6989" t="s">
        <v>188</v>
      </c>
      <c r="C6989" t="s">
        <v>137</v>
      </c>
      <c r="D6989">
        <v>2.290130966864668E-4</v>
      </c>
      <c r="E6989">
        <v>1.4277535246546911E-2</v>
      </c>
      <c r="F6989">
        <v>5.3460244757747083E-3</v>
      </c>
      <c r="G6989">
        <v>9.2750304158019034E-3</v>
      </c>
      <c r="H6989">
        <v>3.757246117512345E-3</v>
      </c>
      <c r="I6989">
        <v>1.129678665998712E-2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8.5879911257425031E-4</v>
      </c>
      <c r="R6989">
        <v>0</v>
      </c>
      <c r="S6989">
        <v>3.0702068274529449E-3</v>
      </c>
      <c r="T6989">
        <v>4.0860946110355692E-2</v>
      </c>
      <c r="U6989">
        <v>0.12257926000143129</v>
      </c>
      <c r="V6989">
        <v>0.22718814857224651</v>
      </c>
      <c r="W6989">
        <v>0.23789093251270299</v>
      </c>
      <c r="X6989">
        <v>0.15089100407929579</v>
      </c>
      <c r="Y6989">
        <v>0.1442746725828383</v>
      </c>
      <c r="Z6989">
        <v>4.0481643168968719E-2</v>
      </c>
      <c r="AA6989">
        <v>2.976812423960495E-2</v>
      </c>
      <c r="AB6989" s="7">
        <f t="shared" si="327"/>
        <v>1.0420453732197807</v>
      </c>
      <c r="AC6989">
        <f>INDEX(SHELF_days!$C$2:$C$289,MATCH(A6989&amp;"|"&amp;C6989,SHELF_days!$D$2:$D$289,0))</f>
        <v>89</v>
      </c>
      <c r="AD6989" s="8">
        <f t="shared" si="328"/>
        <v>92.742038216560488</v>
      </c>
      <c r="AE6989" s="7">
        <f t="shared" si="329"/>
        <v>0.23789093251270299</v>
      </c>
    </row>
    <row r="6990" spans="1:31" x14ac:dyDescent="0.45">
      <c r="A6990" t="s">
        <v>104</v>
      </c>
      <c r="B6990" t="s">
        <v>188</v>
      </c>
      <c r="C6990" t="s">
        <v>138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0.26866242038216559</v>
      </c>
      <c r="V6990">
        <v>0.54700636942675152</v>
      </c>
      <c r="W6990">
        <v>0.40452229299363063</v>
      </c>
      <c r="X6990">
        <v>0.1187898089171974</v>
      </c>
      <c r="Y6990">
        <v>0</v>
      </c>
      <c r="Z6990">
        <v>7.248407643312102E-2</v>
      </c>
      <c r="AA6990">
        <v>7.6751592356687909E-2</v>
      </c>
      <c r="AB6990" s="7">
        <f t="shared" si="327"/>
        <v>1.4882165605095541</v>
      </c>
      <c r="AC6990">
        <f>INDEX(SHELF_days!$C$2:$C$289,MATCH(A6990&amp;"|"&amp;C6990,SHELF_days!$D$2:$D$289,0))</f>
        <v>5</v>
      </c>
      <c r="AD6990" s="8">
        <f t="shared" si="328"/>
        <v>7.4410828025477702</v>
      </c>
      <c r="AE6990" s="7">
        <f t="shared" si="329"/>
        <v>0.54700636942675152</v>
      </c>
    </row>
    <row r="6991" spans="1:31" x14ac:dyDescent="0.45">
      <c r="A6991" t="s">
        <v>104</v>
      </c>
      <c r="B6991" t="s">
        <v>188</v>
      </c>
      <c r="C6991" t="s">
        <v>139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2.2062986553432411E-2</v>
      </c>
      <c r="U6991">
        <v>4.8920736022646849E-2</v>
      </c>
      <c r="V6991">
        <v>0.1301132342533616</v>
      </c>
      <c r="W6991">
        <v>6.9550601556970987E-2</v>
      </c>
      <c r="X6991">
        <v>5.3768577494692153E-2</v>
      </c>
      <c r="Y6991">
        <v>1.263269639065817E-2</v>
      </c>
      <c r="Z6991">
        <v>0</v>
      </c>
      <c r="AA6991">
        <v>0</v>
      </c>
      <c r="AB6991" s="7">
        <f t="shared" si="327"/>
        <v>0.33704883227176219</v>
      </c>
      <c r="AC6991">
        <f>INDEX(SHELF_days!$C$2:$C$289,MATCH(A6991&amp;"|"&amp;C6991,SHELF_days!$D$2:$D$289,0))</f>
        <v>18</v>
      </c>
      <c r="AD6991" s="8">
        <f t="shared" si="328"/>
        <v>6.066878980891719</v>
      </c>
      <c r="AE6991" s="7">
        <f t="shared" si="329"/>
        <v>0.1301132342533616</v>
      </c>
    </row>
    <row r="6992" spans="1:31" x14ac:dyDescent="0.45">
      <c r="A6992" t="s">
        <v>104</v>
      </c>
      <c r="B6992" t="s">
        <v>189</v>
      </c>
      <c r="C6992" t="s">
        <v>134</v>
      </c>
      <c r="D6992">
        <v>0.84414267521988029</v>
      </c>
      <c r="E6992">
        <v>0.84414267521988029</v>
      </c>
      <c r="F6992">
        <v>0.84414267521988029</v>
      </c>
      <c r="G6992">
        <v>0.84414267521988029</v>
      </c>
      <c r="H6992">
        <v>0.84414267521988029</v>
      </c>
      <c r="I6992">
        <v>0.84414267521988029</v>
      </c>
      <c r="J6992">
        <v>0.84414267521988029</v>
      </c>
      <c r="K6992">
        <v>0.84414267521988029</v>
      </c>
      <c r="L6992">
        <v>0.84414267521988029</v>
      </c>
      <c r="M6992">
        <v>0.84414267521988029</v>
      </c>
      <c r="N6992">
        <v>0.84414267521988029</v>
      </c>
      <c r="O6992">
        <v>0.84414267521988029</v>
      </c>
      <c r="P6992">
        <v>0.84414267521988029</v>
      </c>
      <c r="Q6992">
        <v>0.84414267521988029</v>
      </c>
      <c r="R6992">
        <v>0.84414267521988029</v>
      </c>
      <c r="S6992">
        <v>0.84414267521988029</v>
      </c>
      <c r="T6992">
        <v>0.84414267521988029</v>
      </c>
      <c r="U6992">
        <v>0.84414267521988029</v>
      </c>
      <c r="V6992">
        <v>0.84414267521988029</v>
      </c>
      <c r="W6992">
        <v>0.84414267521988029</v>
      </c>
      <c r="X6992">
        <v>0.84414267521988029</v>
      </c>
      <c r="Y6992">
        <v>0.84414267521988029</v>
      </c>
      <c r="Z6992">
        <v>0.84414267521988029</v>
      </c>
      <c r="AA6992">
        <v>0.84414267521988029</v>
      </c>
      <c r="AB6992" s="7">
        <f t="shared" si="327"/>
        <v>20.259424205277131</v>
      </c>
      <c r="AC6992">
        <f>INDEX(SHELF_days!$C$2:$C$289,MATCH(A6992&amp;"|"&amp;C6992,SHELF_days!$D$2:$D$289,0))</f>
        <v>65</v>
      </c>
      <c r="AD6992" s="8">
        <f t="shared" si="328"/>
        <v>1316.8625733430135</v>
      </c>
      <c r="AE6992" s="7">
        <f t="shared" si="329"/>
        <v>0.84414267521988029</v>
      </c>
    </row>
    <row r="6993" spans="1:31" x14ac:dyDescent="0.45">
      <c r="A6993" t="s">
        <v>104</v>
      </c>
      <c r="B6993" t="s">
        <v>189</v>
      </c>
      <c r="C6993" t="s">
        <v>135</v>
      </c>
      <c r="D6993">
        <v>0.84414267521988029</v>
      </c>
      <c r="E6993">
        <v>0.84414267521988029</v>
      </c>
      <c r="F6993">
        <v>0.84414267521988029</v>
      </c>
      <c r="G6993">
        <v>0.84414267521988029</v>
      </c>
      <c r="H6993">
        <v>0.84414267521988029</v>
      </c>
      <c r="I6993">
        <v>0.84414267521988029</v>
      </c>
      <c r="J6993">
        <v>0.84414267521988029</v>
      </c>
      <c r="K6993">
        <v>0.84414267521988029</v>
      </c>
      <c r="L6993">
        <v>0.84414267521988029</v>
      </c>
      <c r="M6993">
        <v>0.84414267521988029</v>
      </c>
      <c r="N6993">
        <v>0.84414267521988029</v>
      </c>
      <c r="O6993">
        <v>0.84414267521988029</v>
      </c>
      <c r="P6993">
        <v>0.84414267521988029</v>
      </c>
      <c r="Q6993">
        <v>0.84414267521988029</v>
      </c>
      <c r="R6993">
        <v>0.84414267521988029</v>
      </c>
      <c r="S6993">
        <v>0.84414267521988029</v>
      </c>
      <c r="T6993">
        <v>0.84414267521988029</v>
      </c>
      <c r="U6993">
        <v>0.84414267521988029</v>
      </c>
      <c r="V6993">
        <v>0.84414267521988029</v>
      </c>
      <c r="W6993">
        <v>0.84414267521988029</v>
      </c>
      <c r="X6993">
        <v>0.84414267521988029</v>
      </c>
      <c r="Y6993">
        <v>0.84414267521988029</v>
      </c>
      <c r="Z6993">
        <v>0.84414267521988029</v>
      </c>
      <c r="AA6993">
        <v>0.84414267521988029</v>
      </c>
      <c r="AB6993" s="7">
        <f t="shared" si="327"/>
        <v>20.259424205277131</v>
      </c>
      <c r="AC6993">
        <f>INDEX(SHELF_days!$C$2:$C$289,MATCH(A6993&amp;"|"&amp;C6993,SHELF_days!$D$2:$D$289,0))</f>
        <v>88</v>
      </c>
      <c r="AD6993" s="8">
        <f t="shared" si="328"/>
        <v>1782.8293300643875</v>
      </c>
      <c r="AE6993" s="7">
        <f t="shared" si="329"/>
        <v>0.84414267521988029</v>
      </c>
    </row>
    <row r="6994" spans="1:31" x14ac:dyDescent="0.45">
      <c r="A6994" t="s">
        <v>104</v>
      </c>
      <c r="B6994" t="s">
        <v>189</v>
      </c>
      <c r="C6994" t="s">
        <v>136</v>
      </c>
      <c r="D6994">
        <v>0.84414267521988029</v>
      </c>
      <c r="E6994">
        <v>0.84414267521988029</v>
      </c>
      <c r="F6994">
        <v>0.84414267521988029</v>
      </c>
      <c r="G6994">
        <v>0.84414267521988029</v>
      </c>
      <c r="H6994">
        <v>0.84414267521988029</v>
      </c>
      <c r="I6994">
        <v>0.84414267521988029</v>
      </c>
      <c r="J6994">
        <v>0.84414267521988029</v>
      </c>
      <c r="K6994">
        <v>0.84414267521988029</v>
      </c>
      <c r="L6994">
        <v>0.84414267521988029</v>
      </c>
      <c r="M6994">
        <v>0.84414267521988029</v>
      </c>
      <c r="N6994">
        <v>0.84414267521988029</v>
      </c>
      <c r="O6994">
        <v>0.84414267521988029</v>
      </c>
      <c r="P6994">
        <v>0.84414267521988029</v>
      </c>
      <c r="Q6994">
        <v>0.84414267521988029</v>
      </c>
      <c r="R6994">
        <v>0.84414267521988029</v>
      </c>
      <c r="S6994">
        <v>0.84414267521988029</v>
      </c>
      <c r="T6994">
        <v>0.84414267521988029</v>
      </c>
      <c r="U6994">
        <v>0.84414267521988029</v>
      </c>
      <c r="V6994">
        <v>0.84414267521988029</v>
      </c>
      <c r="W6994">
        <v>0.84414267521988029</v>
      </c>
      <c r="X6994">
        <v>0.84414267521988029</v>
      </c>
      <c r="Y6994">
        <v>0.84414267521988029</v>
      </c>
      <c r="Z6994">
        <v>0.84414267521988029</v>
      </c>
      <c r="AA6994">
        <v>0.84414267521988029</v>
      </c>
      <c r="AB6994" s="7">
        <f t="shared" si="327"/>
        <v>20.259424205277131</v>
      </c>
      <c r="AC6994">
        <f>INDEX(SHELF_days!$C$2:$C$289,MATCH(A6994&amp;"|"&amp;C6994,SHELF_days!$D$2:$D$289,0))</f>
        <v>100</v>
      </c>
      <c r="AD6994" s="8">
        <f t="shared" si="328"/>
        <v>2025.9424205277132</v>
      </c>
      <c r="AE6994" s="7">
        <f t="shared" si="329"/>
        <v>0.84414267521988029</v>
      </c>
    </row>
    <row r="6995" spans="1:31" x14ac:dyDescent="0.45">
      <c r="A6995" t="s">
        <v>104</v>
      </c>
      <c r="B6995" t="s">
        <v>189</v>
      </c>
      <c r="C6995" t="s">
        <v>137</v>
      </c>
      <c r="D6995">
        <v>0.84414267521988029</v>
      </c>
      <c r="E6995">
        <v>0.84414267521988029</v>
      </c>
      <c r="F6995">
        <v>0.84414267521988029</v>
      </c>
      <c r="G6995">
        <v>0.84414267521988029</v>
      </c>
      <c r="H6995">
        <v>0.84414267521988029</v>
      </c>
      <c r="I6995">
        <v>0.84414267521988029</v>
      </c>
      <c r="J6995">
        <v>0.84414267521988029</v>
      </c>
      <c r="K6995">
        <v>0.84414267521988029</v>
      </c>
      <c r="L6995">
        <v>0.84414267521988029</v>
      </c>
      <c r="M6995">
        <v>0.84414267521988029</v>
      </c>
      <c r="N6995">
        <v>0.84414267521988029</v>
      </c>
      <c r="O6995">
        <v>0.84414267521988029</v>
      </c>
      <c r="P6995">
        <v>0.84414267521988029</v>
      </c>
      <c r="Q6995">
        <v>0.84414267521988029</v>
      </c>
      <c r="R6995">
        <v>0.84414267521988029</v>
      </c>
      <c r="S6995">
        <v>0.84414267521988029</v>
      </c>
      <c r="T6995">
        <v>0.84414267521988029</v>
      </c>
      <c r="U6995">
        <v>0.84414267521988029</v>
      </c>
      <c r="V6995">
        <v>0.84414267521988029</v>
      </c>
      <c r="W6995">
        <v>0.84414267521988029</v>
      </c>
      <c r="X6995">
        <v>0.84414267521988029</v>
      </c>
      <c r="Y6995">
        <v>0.84414267521988029</v>
      </c>
      <c r="Z6995">
        <v>0.84414267521988029</v>
      </c>
      <c r="AA6995">
        <v>0.84414267521988029</v>
      </c>
      <c r="AB6995" s="7">
        <f t="shared" si="327"/>
        <v>20.259424205277131</v>
      </c>
      <c r="AC6995">
        <f>INDEX(SHELF_days!$C$2:$C$289,MATCH(A6995&amp;"|"&amp;C6995,SHELF_days!$D$2:$D$289,0))</f>
        <v>89</v>
      </c>
      <c r="AD6995" s="8">
        <f t="shared" si="328"/>
        <v>1803.0887542696646</v>
      </c>
      <c r="AE6995" s="7">
        <f t="shared" si="329"/>
        <v>0.84414267521988029</v>
      </c>
    </row>
    <row r="6996" spans="1:31" x14ac:dyDescent="0.45">
      <c r="A6996" t="s">
        <v>104</v>
      </c>
      <c r="B6996" t="s">
        <v>189</v>
      </c>
      <c r="C6996" t="s">
        <v>138</v>
      </c>
      <c r="D6996">
        <v>0.84414267521988029</v>
      </c>
      <c r="E6996">
        <v>0.84414267521988029</v>
      </c>
      <c r="F6996">
        <v>0.84414267521988029</v>
      </c>
      <c r="G6996">
        <v>0.84414267521988029</v>
      </c>
      <c r="H6996">
        <v>0.84414267521988029</v>
      </c>
      <c r="I6996">
        <v>0.84414267521988029</v>
      </c>
      <c r="J6996">
        <v>0.84414267521988029</v>
      </c>
      <c r="K6996">
        <v>0.84414267521988029</v>
      </c>
      <c r="L6996">
        <v>0.84414267521988029</v>
      </c>
      <c r="M6996">
        <v>0.84414267521988029</v>
      </c>
      <c r="N6996">
        <v>0.84414267521988029</v>
      </c>
      <c r="O6996">
        <v>0.84414267521988029</v>
      </c>
      <c r="P6996">
        <v>0.84414267521988029</v>
      </c>
      <c r="Q6996">
        <v>0.84414267521988029</v>
      </c>
      <c r="R6996">
        <v>0.84414267521988029</v>
      </c>
      <c r="S6996">
        <v>0.84414267521988029</v>
      </c>
      <c r="T6996">
        <v>0.84414267521988029</v>
      </c>
      <c r="U6996">
        <v>0.84414267521988029</v>
      </c>
      <c r="V6996">
        <v>0.84414267521988029</v>
      </c>
      <c r="W6996">
        <v>0.84414267521988029</v>
      </c>
      <c r="X6996">
        <v>0.84414267521988029</v>
      </c>
      <c r="Y6996">
        <v>0.84414267521988029</v>
      </c>
      <c r="Z6996">
        <v>0.84414267521988029</v>
      </c>
      <c r="AA6996">
        <v>0.84414267521988029</v>
      </c>
      <c r="AB6996" s="7">
        <f t="shared" si="327"/>
        <v>20.259424205277131</v>
      </c>
      <c r="AC6996">
        <f>INDEX(SHELF_days!$C$2:$C$289,MATCH(A6996&amp;"|"&amp;C6996,SHELF_days!$D$2:$D$289,0))</f>
        <v>5</v>
      </c>
      <c r="AD6996" s="8">
        <f t="shared" si="328"/>
        <v>101.29712102638565</v>
      </c>
      <c r="AE6996" s="7">
        <f t="shared" si="329"/>
        <v>0.84414267521988029</v>
      </c>
    </row>
    <row r="6997" spans="1:31" x14ac:dyDescent="0.45">
      <c r="A6997" t="s">
        <v>104</v>
      </c>
      <c r="B6997" t="s">
        <v>189</v>
      </c>
      <c r="C6997" t="s">
        <v>139</v>
      </c>
      <c r="D6997">
        <v>0.84414267521988029</v>
      </c>
      <c r="E6997">
        <v>0.84414267521988029</v>
      </c>
      <c r="F6997">
        <v>0.84414267521988029</v>
      </c>
      <c r="G6997">
        <v>0.84414267521988029</v>
      </c>
      <c r="H6997">
        <v>0.84414267521988029</v>
      </c>
      <c r="I6997">
        <v>0.84414267521988029</v>
      </c>
      <c r="J6997">
        <v>0.84414267521988029</v>
      </c>
      <c r="K6997">
        <v>0.84414267521988029</v>
      </c>
      <c r="L6997">
        <v>0.84414267521988029</v>
      </c>
      <c r="M6997">
        <v>0.84414267521988029</v>
      </c>
      <c r="N6997">
        <v>0.84414267521988029</v>
      </c>
      <c r="O6997">
        <v>0.84414267521988029</v>
      </c>
      <c r="P6997">
        <v>0.84414267521988029</v>
      </c>
      <c r="Q6997">
        <v>0.84414267521988029</v>
      </c>
      <c r="R6997">
        <v>0.84414267521988029</v>
      </c>
      <c r="S6997">
        <v>0.84414267521988029</v>
      </c>
      <c r="T6997">
        <v>0.84414267521988029</v>
      </c>
      <c r="U6997">
        <v>0.84414267521988029</v>
      </c>
      <c r="V6997">
        <v>0.84414267521988029</v>
      </c>
      <c r="W6997">
        <v>0.84414267521988029</v>
      </c>
      <c r="X6997">
        <v>0.84414267521988029</v>
      </c>
      <c r="Y6997">
        <v>0.84414267521988029</v>
      </c>
      <c r="Z6997">
        <v>0.84414267521988029</v>
      </c>
      <c r="AA6997">
        <v>0.84414267521988029</v>
      </c>
      <c r="AB6997" s="7">
        <f t="shared" si="327"/>
        <v>20.259424205277131</v>
      </c>
      <c r="AC6997">
        <f>INDEX(SHELF_days!$C$2:$C$289,MATCH(A6997&amp;"|"&amp;C6997,SHELF_days!$D$2:$D$289,0))</f>
        <v>18</v>
      </c>
      <c r="AD6997" s="8">
        <f t="shared" si="328"/>
        <v>364.66963569498836</v>
      </c>
      <c r="AE6997" s="7">
        <f t="shared" si="329"/>
        <v>0.84414267521988029</v>
      </c>
    </row>
    <row r="6998" spans="1:31" x14ac:dyDescent="0.45">
      <c r="A6998" t="s">
        <v>104</v>
      </c>
      <c r="B6998" t="s">
        <v>190</v>
      </c>
      <c r="C6998" t="s">
        <v>134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3.8080731150038078E-5</v>
      </c>
      <c r="J6998">
        <v>1.371382330540746E-2</v>
      </c>
      <c r="K6998">
        <v>8.6802646610814924E-2</v>
      </c>
      <c r="L6998">
        <v>0.15639280274181261</v>
      </c>
      <c r="M6998">
        <v>0.19008472962680881</v>
      </c>
      <c r="N6998">
        <v>0.18912081111957349</v>
      </c>
      <c r="O6998">
        <v>0.17797267707539979</v>
      </c>
      <c r="P6998">
        <v>0.1843773800456969</v>
      </c>
      <c r="Q6998">
        <v>0.28592916984006089</v>
      </c>
      <c r="R6998">
        <v>0.21968535795887281</v>
      </c>
      <c r="S6998">
        <v>8.9001808834729634E-2</v>
      </c>
      <c r="T6998">
        <v>1.3982768469154611E-2</v>
      </c>
      <c r="U6998">
        <v>4.3554836252856062E-4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 s="7">
        <f t="shared" si="327"/>
        <v>1.6075376047220105</v>
      </c>
      <c r="AC6998">
        <f>INDEX(SHELF_days!$C$2:$C$289,MATCH(A6998&amp;"|"&amp;C6998,SHELF_days!$D$2:$D$289,0))</f>
        <v>65</v>
      </c>
      <c r="AD6998" s="8">
        <f t="shared" si="328"/>
        <v>104.48994430693068</v>
      </c>
      <c r="AE6998" s="7">
        <f t="shared" si="329"/>
        <v>0.28592916984006089</v>
      </c>
    </row>
    <row r="6999" spans="1:31" x14ac:dyDescent="0.45">
      <c r="A6999" t="s">
        <v>104</v>
      </c>
      <c r="B6999" t="s">
        <v>190</v>
      </c>
      <c r="C6999" t="s">
        <v>135</v>
      </c>
      <c r="D6999">
        <v>0</v>
      </c>
      <c r="E6999">
        <v>0</v>
      </c>
      <c r="F6999">
        <v>0</v>
      </c>
      <c r="G6999">
        <v>0</v>
      </c>
      <c r="H6999">
        <v>1.0969846984698469E-3</v>
      </c>
      <c r="I6999">
        <v>4.7746962196219623E-3</v>
      </c>
      <c r="J6999">
        <v>0.1479435052880288</v>
      </c>
      <c r="K6999">
        <v>0.23672015639063909</v>
      </c>
      <c r="L6999">
        <v>0.28590515301530162</v>
      </c>
      <c r="M6999">
        <v>0.30856562218721872</v>
      </c>
      <c r="N6999">
        <v>0.30347448807380739</v>
      </c>
      <c r="O6999">
        <v>0.29256265470297033</v>
      </c>
      <c r="P6999">
        <v>0.28263177880288032</v>
      </c>
      <c r="Q6999">
        <v>0.36940432324482447</v>
      </c>
      <c r="R6999">
        <v>0.34189532234473452</v>
      </c>
      <c r="S6999">
        <v>0.23318835789828979</v>
      </c>
      <c r="T6999">
        <v>9.7809194981998193E-2</v>
      </c>
      <c r="U6999">
        <v>3.7327365549054907E-2</v>
      </c>
      <c r="V6999">
        <v>1.227075832583258E-3</v>
      </c>
      <c r="W6999">
        <v>0</v>
      </c>
      <c r="X6999">
        <v>0</v>
      </c>
      <c r="Y6999">
        <v>0</v>
      </c>
      <c r="Z6999">
        <v>0</v>
      </c>
      <c r="AA6999">
        <v>0</v>
      </c>
      <c r="AB6999" s="7">
        <f t="shared" si="327"/>
        <v>2.9445266792304237</v>
      </c>
      <c r="AC6999">
        <f>INDEX(SHELF_days!$C$2:$C$289,MATCH(A6999&amp;"|"&amp;C6999,SHELF_days!$D$2:$D$289,0))</f>
        <v>88</v>
      </c>
      <c r="AD6999" s="8">
        <f t="shared" si="328"/>
        <v>259.11834777227727</v>
      </c>
      <c r="AE6999" s="7">
        <f t="shared" si="329"/>
        <v>0.36940432324482447</v>
      </c>
    </row>
    <row r="7000" spans="1:31" x14ac:dyDescent="0.45">
      <c r="A7000" t="s">
        <v>104</v>
      </c>
      <c r="B7000" t="s">
        <v>190</v>
      </c>
      <c r="C7000" t="s">
        <v>136</v>
      </c>
      <c r="D7000">
        <v>0</v>
      </c>
      <c r="E7000">
        <v>0</v>
      </c>
      <c r="F7000">
        <v>0</v>
      </c>
      <c r="G7000">
        <v>2.4133663366336631E-4</v>
      </c>
      <c r="H7000">
        <v>7.3143564356435639E-3</v>
      </c>
      <c r="I7000">
        <v>2.186262376237624E-2</v>
      </c>
      <c r="J7000">
        <v>0.30502475247524752</v>
      </c>
      <c r="K7000">
        <v>0.38174504950495047</v>
      </c>
      <c r="L7000">
        <v>0.40550123762376239</v>
      </c>
      <c r="M7000">
        <v>0.40476794554455447</v>
      </c>
      <c r="N7000">
        <v>0.40093131188118808</v>
      </c>
      <c r="O7000">
        <v>0.38729424504950488</v>
      </c>
      <c r="P7000">
        <v>0.38881188118811882</v>
      </c>
      <c r="Q7000">
        <v>0.50124845297029696</v>
      </c>
      <c r="R7000">
        <v>0.48070544554455452</v>
      </c>
      <c r="S7000">
        <v>0.41417543316831679</v>
      </c>
      <c r="T7000">
        <v>0.28641707920792081</v>
      </c>
      <c r="U7000">
        <v>0.17094214108910891</v>
      </c>
      <c r="V7000">
        <v>2.9339418316831681E-2</v>
      </c>
      <c r="W7000">
        <v>0</v>
      </c>
      <c r="X7000">
        <v>0</v>
      </c>
      <c r="Y7000">
        <v>0</v>
      </c>
      <c r="Z7000">
        <v>0</v>
      </c>
      <c r="AA7000">
        <v>0</v>
      </c>
      <c r="AB7000" s="7">
        <f t="shared" si="327"/>
        <v>4.5863227103960398</v>
      </c>
      <c r="AC7000">
        <f>INDEX(SHELF_days!$C$2:$C$289,MATCH(A7000&amp;"|"&amp;C7000,SHELF_days!$D$2:$D$289,0))</f>
        <v>100</v>
      </c>
      <c r="AD7000" s="8">
        <f t="shared" si="328"/>
        <v>458.63227103960401</v>
      </c>
      <c r="AE7000" s="7">
        <f t="shared" si="329"/>
        <v>0.50124845297029696</v>
      </c>
    </row>
    <row r="7001" spans="1:31" x14ac:dyDescent="0.45">
      <c r="A7001" t="s">
        <v>104</v>
      </c>
      <c r="B7001" t="s">
        <v>190</v>
      </c>
      <c r="C7001" t="s">
        <v>137</v>
      </c>
      <c r="D7001">
        <v>0</v>
      </c>
      <c r="E7001">
        <v>0</v>
      </c>
      <c r="F7001">
        <v>0</v>
      </c>
      <c r="G7001">
        <v>9.7341194793636681E-5</v>
      </c>
      <c r="H7001">
        <v>4.8096979641784401E-3</v>
      </c>
      <c r="I7001">
        <v>1.5414673489820891E-2</v>
      </c>
      <c r="J7001">
        <v>0.21418191678718429</v>
      </c>
      <c r="K7001">
        <v>0.27133336578039818</v>
      </c>
      <c r="L7001">
        <v>0.32410793747914118</v>
      </c>
      <c r="M7001">
        <v>0.34127475247524752</v>
      </c>
      <c r="N7001">
        <v>0.334991030704194</v>
      </c>
      <c r="O7001">
        <v>0.32653799087773949</v>
      </c>
      <c r="P7001">
        <v>0.31835785404383138</v>
      </c>
      <c r="Q7001">
        <v>0.39571281566358879</v>
      </c>
      <c r="R7001">
        <v>0.35652950828790742</v>
      </c>
      <c r="S7001">
        <v>0.29073729002113702</v>
      </c>
      <c r="T7001">
        <v>0.20493797975303149</v>
      </c>
      <c r="U7001">
        <v>0.1068615112915786</v>
      </c>
      <c r="V7001">
        <v>1.8736441762153749E-2</v>
      </c>
      <c r="W7001">
        <v>0</v>
      </c>
      <c r="X7001">
        <v>0</v>
      </c>
      <c r="Y7001">
        <v>0</v>
      </c>
      <c r="Z7001">
        <v>0</v>
      </c>
      <c r="AA7001">
        <v>0</v>
      </c>
      <c r="AB7001" s="7">
        <f t="shared" si="327"/>
        <v>3.5246221075759259</v>
      </c>
      <c r="AC7001">
        <f>INDEX(SHELF_days!$C$2:$C$289,MATCH(A7001&amp;"|"&amp;C7001,SHELF_days!$D$2:$D$289,0))</f>
        <v>89</v>
      </c>
      <c r="AD7001" s="8">
        <f t="shared" si="328"/>
        <v>313.69136757425741</v>
      </c>
      <c r="AE7001" s="7">
        <f t="shared" si="329"/>
        <v>0.39571281566358879</v>
      </c>
    </row>
    <row r="7002" spans="1:31" x14ac:dyDescent="0.45">
      <c r="A7002" t="s">
        <v>104</v>
      </c>
      <c r="B7002" t="s">
        <v>190</v>
      </c>
      <c r="C7002" t="s">
        <v>138</v>
      </c>
      <c r="D7002">
        <v>0</v>
      </c>
      <c r="E7002">
        <v>0</v>
      </c>
      <c r="F7002">
        <v>0</v>
      </c>
      <c r="G7002">
        <v>0</v>
      </c>
      <c r="H7002">
        <v>4.4863861386138619E-3</v>
      </c>
      <c r="I7002">
        <v>2.6021039603960391E-2</v>
      </c>
      <c r="J7002">
        <v>0.36621287128712882</v>
      </c>
      <c r="K7002">
        <v>0.41816212871287128</v>
      </c>
      <c r="L7002">
        <v>0.43712871287128707</v>
      </c>
      <c r="M7002">
        <v>0.4443688118811881</v>
      </c>
      <c r="N7002">
        <v>0.43316831683168322</v>
      </c>
      <c r="O7002">
        <v>0.42301980198019801</v>
      </c>
      <c r="P7002">
        <v>0.43165222772277217</v>
      </c>
      <c r="Q7002">
        <v>0.54542079207920791</v>
      </c>
      <c r="R7002">
        <v>0.49774133663366338</v>
      </c>
      <c r="S7002">
        <v>0.46961633663366342</v>
      </c>
      <c r="T7002">
        <v>0.37048267326732681</v>
      </c>
      <c r="U7002">
        <v>0.1678527227722772</v>
      </c>
      <c r="V7002">
        <v>1.6893564356435641E-2</v>
      </c>
      <c r="W7002">
        <v>0</v>
      </c>
      <c r="X7002">
        <v>0</v>
      </c>
      <c r="Y7002">
        <v>0</v>
      </c>
      <c r="Z7002">
        <v>0</v>
      </c>
      <c r="AA7002">
        <v>0</v>
      </c>
      <c r="AB7002" s="7">
        <f t="shared" si="327"/>
        <v>5.0522277227722787</v>
      </c>
      <c r="AC7002">
        <f>INDEX(SHELF_days!$C$2:$C$289,MATCH(A7002&amp;"|"&amp;C7002,SHELF_days!$D$2:$D$289,0))</f>
        <v>5</v>
      </c>
      <c r="AD7002" s="8">
        <f t="shared" si="328"/>
        <v>25.261138613861394</v>
      </c>
      <c r="AE7002" s="7">
        <f t="shared" si="329"/>
        <v>0.54542079207920791</v>
      </c>
    </row>
    <row r="7003" spans="1:31" x14ac:dyDescent="0.45">
      <c r="A7003" t="s">
        <v>104</v>
      </c>
      <c r="B7003" t="s">
        <v>190</v>
      </c>
      <c r="C7003" t="s">
        <v>139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1.3837321232123209E-3</v>
      </c>
      <c r="K7003">
        <v>6.284378437843785E-2</v>
      </c>
      <c r="L7003">
        <v>0.1510330720572057</v>
      </c>
      <c r="M7003">
        <v>0.1984839108910891</v>
      </c>
      <c r="N7003">
        <v>0.17415257150715069</v>
      </c>
      <c r="O7003">
        <v>0.16019492574257421</v>
      </c>
      <c r="P7003">
        <v>0.15461702420242021</v>
      </c>
      <c r="Q7003">
        <v>0.26013304455445552</v>
      </c>
      <c r="R7003">
        <v>0.16903877887788779</v>
      </c>
      <c r="S7003">
        <v>3.5538710121012097E-2</v>
      </c>
      <c r="T7003">
        <v>1.80486798679868E-4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 s="7">
        <f t="shared" si="327"/>
        <v>1.3676000412541252</v>
      </c>
      <c r="AC7003">
        <f>INDEX(SHELF_days!$C$2:$C$289,MATCH(A7003&amp;"|"&amp;C7003,SHELF_days!$D$2:$D$289,0))</f>
        <v>18</v>
      </c>
      <c r="AD7003" s="8">
        <f t="shared" si="328"/>
        <v>24.616800742574252</v>
      </c>
      <c r="AE7003" s="7">
        <f t="shared" si="329"/>
        <v>0.26013304455445552</v>
      </c>
    </row>
    <row r="7004" spans="1:31" x14ac:dyDescent="0.45">
      <c r="A7004" t="s">
        <v>104</v>
      </c>
      <c r="B7004" t="s">
        <v>191</v>
      </c>
      <c r="C7004" t="s">
        <v>134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9.2368741810034041E-3</v>
      </c>
      <c r="K7004">
        <v>9.3009497946914446E-2</v>
      </c>
      <c r="L7004">
        <v>0.23098010508298331</v>
      </c>
      <c r="M7004">
        <v>0.28332239210866927</v>
      </c>
      <c r="N7004">
        <v>0.28125865805741812</v>
      </c>
      <c r="O7004">
        <v>0.2661218345121521</v>
      </c>
      <c r="P7004">
        <v>0.26687077025655781</v>
      </c>
      <c r="Q7004">
        <v>0.27981071561823367</v>
      </c>
      <c r="R7004">
        <v>0.24684089984784141</v>
      </c>
      <c r="S7004">
        <v>0.1192971425755539</v>
      </c>
      <c r="T7004">
        <v>2.3649726506677179E-2</v>
      </c>
      <c r="U7004">
        <v>1.581086571523105E-4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 s="7">
        <f t="shared" si="327"/>
        <v>2.1005567253511574</v>
      </c>
      <c r="AC7004">
        <f>INDEX(SHELF_days!$C$2:$C$289,MATCH(A7004&amp;"|"&amp;C7004,SHELF_days!$D$2:$D$289,0))</f>
        <v>65</v>
      </c>
      <c r="AD7004" s="8">
        <f t="shared" si="328"/>
        <v>136.53618714782525</v>
      </c>
      <c r="AE7004" s="7">
        <f t="shared" si="329"/>
        <v>0.28332239210866927</v>
      </c>
    </row>
    <row r="7005" spans="1:31" x14ac:dyDescent="0.45">
      <c r="A7005" t="s">
        <v>104</v>
      </c>
      <c r="B7005" t="s">
        <v>191</v>
      </c>
      <c r="C7005" t="s">
        <v>135</v>
      </c>
      <c r="D7005">
        <v>0</v>
      </c>
      <c r="E7005">
        <v>0</v>
      </c>
      <c r="F7005">
        <v>0</v>
      </c>
      <c r="G7005">
        <v>0</v>
      </c>
      <c r="H7005">
        <v>3.860045086696959E-3</v>
      </c>
      <c r="I7005">
        <v>5.6573017480826132E-2</v>
      </c>
      <c r="J7005">
        <v>0.21773604641903349</v>
      </c>
      <c r="K7005">
        <v>0.40503428508436751</v>
      </c>
      <c r="L7005">
        <v>0.50650183968817863</v>
      </c>
      <c r="M7005">
        <v>0.54223184301456318</v>
      </c>
      <c r="N7005">
        <v>0.53288291215968075</v>
      </c>
      <c r="O7005">
        <v>0.51148670683039399</v>
      </c>
      <c r="P7005">
        <v>0.49743565098932829</v>
      </c>
      <c r="Q7005">
        <v>0.49458364315457132</v>
      </c>
      <c r="R7005">
        <v>0.47929098045440888</v>
      </c>
      <c r="S7005">
        <v>0.37071184596953338</v>
      </c>
      <c r="T7005">
        <v>0.17557673232722709</v>
      </c>
      <c r="U7005">
        <v>3.6750333715543183E-2</v>
      </c>
      <c r="V7005">
        <v>5.7777744928266589E-4</v>
      </c>
      <c r="W7005">
        <v>0</v>
      </c>
      <c r="X7005">
        <v>0</v>
      </c>
      <c r="Y7005">
        <v>0</v>
      </c>
      <c r="Z7005">
        <v>0</v>
      </c>
      <c r="AA7005">
        <v>0</v>
      </c>
      <c r="AB7005" s="7">
        <f t="shared" si="327"/>
        <v>4.831233659823635</v>
      </c>
      <c r="AC7005">
        <f>INDEX(SHELF_days!$C$2:$C$289,MATCH(A7005&amp;"|"&amp;C7005,SHELF_days!$D$2:$D$289,0))</f>
        <v>88</v>
      </c>
      <c r="AD7005" s="8">
        <f t="shared" si="328"/>
        <v>425.14856206447985</v>
      </c>
      <c r="AE7005" s="7">
        <f t="shared" si="329"/>
        <v>0.54223184301456318</v>
      </c>
    </row>
    <row r="7006" spans="1:31" x14ac:dyDescent="0.45">
      <c r="A7006" t="s">
        <v>104</v>
      </c>
      <c r="B7006" t="s">
        <v>191</v>
      </c>
      <c r="C7006" t="s">
        <v>136</v>
      </c>
      <c r="D7006">
        <v>0</v>
      </c>
      <c r="E7006">
        <v>0</v>
      </c>
      <c r="F7006">
        <v>0</v>
      </c>
      <c r="G7006">
        <v>0</v>
      </c>
      <c r="H7006">
        <v>5.0822779615369539E-2</v>
      </c>
      <c r="I7006">
        <v>0.25518487619134778</v>
      </c>
      <c r="J7006">
        <v>0.52794352962517499</v>
      </c>
      <c r="K7006">
        <v>0.68797903201767596</v>
      </c>
      <c r="L7006">
        <v>0.73890458226019451</v>
      </c>
      <c r="M7006">
        <v>0.73523188458471167</v>
      </c>
      <c r="N7006">
        <v>0.72447883159670023</v>
      </c>
      <c r="O7006">
        <v>0.71123223865523166</v>
      </c>
      <c r="P7006">
        <v>0.71210308449580995</v>
      </c>
      <c r="Q7006">
        <v>0.71506720574200233</v>
      </c>
      <c r="R7006">
        <v>0.70135003150779862</v>
      </c>
      <c r="S7006">
        <v>0.62512668004549687</v>
      </c>
      <c r="T7006">
        <v>0.47713697695093421</v>
      </c>
      <c r="U7006">
        <v>0.24206268979853321</v>
      </c>
      <c r="V7006">
        <v>5.2126343886048983E-2</v>
      </c>
      <c r="W7006">
        <v>0</v>
      </c>
      <c r="X7006">
        <v>0</v>
      </c>
      <c r="Y7006">
        <v>0</v>
      </c>
      <c r="Z7006">
        <v>0</v>
      </c>
      <c r="AA7006">
        <v>0</v>
      </c>
      <c r="AB7006" s="7">
        <f t="shared" si="327"/>
        <v>7.9567507669730313</v>
      </c>
      <c r="AC7006">
        <f>INDEX(SHELF_days!$C$2:$C$289,MATCH(A7006&amp;"|"&amp;C7006,SHELF_days!$D$2:$D$289,0))</f>
        <v>100</v>
      </c>
      <c r="AD7006" s="8">
        <f t="shared" si="328"/>
        <v>795.6750766973031</v>
      </c>
      <c r="AE7006" s="7">
        <f t="shared" si="329"/>
        <v>0.73890458226019451</v>
      </c>
    </row>
    <row r="7007" spans="1:31" x14ac:dyDescent="0.45">
      <c r="A7007" t="s">
        <v>104</v>
      </c>
      <c r="B7007" t="s">
        <v>191</v>
      </c>
      <c r="C7007" t="s">
        <v>137</v>
      </c>
      <c r="D7007">
        <v>0</v>
      </c>
      <c r="E7007">
        <v>0</v>
      </c>
      <c r="F7007">
        <v>0</v>
      </c>
      <c r="G7007">
        <v>0</v>
      </c>
      <c r="H7007">
        <v>2.9099098923088158E-2</v>
      </c>
      <c r="I7007">
        <v>0.1746310585747734</v>
      </c>
      <c r="J7007">
        <v>0.36828471105707938</v>
      </c>
      <c r="K7007">
        <v>0.49983232930900978</v>
      </c>
      <c r="L7007">
        <v>0.578220002222542</v>
      </c>
      <c r="M7007">
        <v>0.60820641702757894</v>
      </c>
      <c r="N7007">
        <v>0.59922994060539825</v>
      </c>
      <c r="O7007">
        <v>0.58407871804582023</v>
      </c>
      <c r="P7007">
        <v>0.57557628709481767</v>
      </c>
      <c r="Q7007">
        <v>0.57846917997021241</v>
      </c>
      <c r="R7007">
        <v>0.55927641589353894</v>
      </c>
      <c r="S7007">
        <v>0.46900114116430941</v>
      </c>
      <c r="T7007">
        <v>0.34057128351128119</v>
      </c>
      <c r="U7007">
        <v>0.17050443197310741</v>
      </c>
      <c r="V7007">
        <v>3.4477691769147688E-2</v>
      </c>
      <c r="W7007">
        <v>0</v>
      </c>
      <c r="X7007">
        <v>0</v>
      </c>
      <c r="Y7007">
        <v>0</v>
      </c>
      <c r="Z7007">
        <v>0</v>
      </c>
      <c r="AA7007">
        <v>0</v>
      </c>
      <c r="AB7007" s="7">
        <f t="shared" si="327"/>
        <v>6.169458707141704</v>
      </c>
      <c r="AC7007">
        <f>INDEX(SHELF_days!$C$2:$C$289,MATCH(A7007&amp;"|"&amp;C7007,SHELF_days!$D$2:$D$289,0))</f>
        <v>89</v>
      </c>
      <c r="AD7007" s="8">
        <f t="shared" si="328"/>
        <v>549.08182493561162</v>
      </c>
      <c r="AE7007" s="7">
        <f t="shared" si="329"/>
        <v>0.60820641702757894</v>
      </c>
    </row>
    <row r="7008" spans="1:31" x14ac:dyDescent="0.45">
      <c r="A7008" t="s">
        <v>104</v>
      </c>
      <c r="B7008" t="s">
        <v>191</v>
      </c>
      <c r="C7008" t="s">
        <v>138</v>
      </c>
      <c r="D7008">
        <v>0</v>
      </c>
      <c r="E7008">
        <v>0</v>
      </c>
      <c r="F7008">
        <v>0</v>
      </c>
      <c r="G7008">
        <v>0</v>
      </c>
      <c r="H7008">
        <v>1.492878583848658E-2</v>
      </c>
      <c r="I7008">
        <v>0.26341734432402047</v>
      </c>
      <c r="J7008">
        <v>0.60104589941037279</v>
      </c>
      <c r="K7008">
        <v>0.76277441266064416</v>
      </c>
      <c r="L7008">
        <v>0.8151333427028723</v>
      </c>
      <c r="M7008">
        <v>0.82941305089620743</v>
      </c>
      <c r="N7008">
        <v>0.81004890114918493</v>
      </c>
      <c r="O7008">
        <v>0.79620191138595109</v>
      </c>
      <c r="P7008">
        <v>0.79576919295585002</v>
      </c>
      <c r="Q7008">
        <v>0.82238137640706521</v>
      </c>
      <c r="R7008">
        <v>0.82952123050373272</v>
      </c>
      <c r="S7008">
        <v>0.78451851377322246</v>
      </c>
      <c r="T7008">
        <v>0.63479793695825548</v>
      </c>
      <c r="U7008">
        <v>0.29533032854397367</v>
      </c>
      <c r="V7008">
        <v>3.5915629698388012E-2</v>
      </c>
      <c r="W7008">
        <v>0</v>
      </c>
      <c r="X7008">
        <v>0</v>
      </c>
      <c r="Y7008">
        <v>0</v>
      </c>
      <c r="Z7008">
        <v>0</v>
      </c>
      <c r="AA7008">
        <v>0</v>
      </c>
      <c r="AB7008" s="7">
        <f t="shared" si="327"/>
        <v>9.0911978572082308</v>
      </c>
      <c r="AC7008">
        <f>INDEX(SHELF_days!$C$2:$C$289,MATCH(A7008&amp;"|"&amp;C7008,SHELF_days!$D$2:$D$289,0))</f>
        <v>5</v>
      </c>
      <c r="AD7008" s="8">
        <f t="shared" si="328"/>
        <v>45.455989286041152</v>
      </c>
      <c r="AE7008" s="7">
        <f t="shared" si="329"/>
        <v>0.82952123050373272</v>
      </c>
    </row>
    <row r="7009" spans="1:31" x14ac:dyDescent="0.45">
      <c r="A7009" t="s">
        <v>104</v>
      </c>
      <c r="B7009" t="s">
        <v>191</v>
      </c>
      <c r="C7009" t="s">
        <v>139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3.1251886618409913E-2</v>
      </c>
      <c r="L7009">
        <v>0.19790858198927669</v>
      </c>
      <c r="M7009">
        <v>0.303744298018161</v>
      </c>
      <c r="N7009">
        <v>0.28977109871281431</v>
      </c>
      <c r="O7009">
        <v>0.26552083669256732</v>
      </c>
      <c r="P7009">
        <v>0.25939065893280228</v>
      </c>
      <c r="Q7009">
        <v>0.27501660224200719</v>
      </c>
      <c r="R7009">
        <v>0.21377492442631549</v>
      </c>
      <c r="S7009">
        <v>5.1956261503106477E-2</v>
      </c>
      <c r="T7009">
        <v>2.403991278339224E-4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 s="7">
        <f t="shared" si="327"/>
        <v>1.8885755482632944</v>
      </c>
      <c r="AC7009">
        <f>INDEX(SHELF_days!$C$2:$C$289,MATCH(A7009&amp;"|"&amp;C7009,SHELF_days!$D$2:$D$289,0))</f>
        <v>18</v>
      </c>
      <c r="AD7009" s="8">
        <f t="shared" si="328"/>
        <v>33.994359868739302</v>
      </c>
      <c r="AE7009" s="7">
        <f t="shared" si="329"/>
        <v>0.303744298018161</v>
      </c>
    </row>
    <row r="7010" spans="1:31" x14ac:dyDescent="0.45">
      <c r="A7010" t="s">
        <v>104</v>
      </c>
      <c r="B7010" t="s">
        <v>192</v>
      </c>
      <c r="C7010" t="s">
        <v>134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8.5970261053544508E-2</v>
      </c>
      <c r="N7010">
        <v>0.37963217273031902</v>
      </c>
      <c r="O7010">
        <v>0.49887312653179228</v>
      </c>
      <c r="P7010">
        <v>0.49723308211392259</v>
      </c>
      <c r="Q7010">
        <v>0.48343923096635172</v>
      </c>
      <c r="R7010">
        <v>0.47115795283558137</v>
      </c>
      <c r="S7010">
        <v>0.48278741844130069</v>
      </c>
      <c r="T7010">
        <v>0.49201858191351688</v>
      </c>
      <c r="U7010">
        <v>0.44649223672884741</v>
      </c>
      <c r="V7010">
        <v>0.212818103567228</v>
      </c>
      <c r="W7010">
        <v>1.524334553291587E-2</v>
      </c>
      <c r="X7010">
        <v>0</v>
      </c>
      <c r="Y7010">
        <v>0</v>
      </c>
      <c r="Z7010">
        <v>0</v>
      </c>
      <c r="AA7010">
        <v>0</v>
      </c>
      <c r="AB7010" s="7">
        <f t="shared" si="327"/>
        <v>4.06566551241532</v>
      </c>
      <c r="AC7010">
        <f>INDEX(SHELF_days!$C$2:$C$289,MATCH(A7010&amp;"|"&amp;C7010,SHELF_days!$D$2:$D$289,0))</f>
        <v>65</v>
      </c>
      <c r="AD7010" s="8">
        <f t="shared" si="328"/>
        <v>264.26825830699579</v>
      </c>
      <c r="AE7010" s="7">
        <f t="shared" si="329"/>
        <v>0.49887312653179228</v>
      </c>
    </row>
    <row r="7011" spans="1:31" x14ac:dyDescent="0.45">
      <c r="A7011" t="s">
        <v>104</v>
      </c>
      <c r="B7011" t="s">
        <v>192</v>
      </c>
      <c r="C7011" t="s">
        <v>135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7.6376066915914862E-3</v>
      </c>
      <c r="L7011">
        <v>0.18687044568995531</v>
      </c>
      <c r="M7011">
        <v>0.48014337247274769</v>
      </c>
      <c r="N7011">
        <v>0.63047092140796768</v>
      </c>
      <c r="O7011">
        <v>0.67382433915277506</v>
      </c>
      <c r="P7011">
        <v>0.67705711901492183</v>
      </c>
      <c r="Q7011">
        <v>0.67418244180010656</v>
      </c>
      <c r="R7011">
        <v>0.66674031315912219</v>
      </c>
      <c r="S7011">
        <v>0.6665004829457718</v>
      </c>
      <c r="T7011">
        <v>0.66682983882095515</v>
      </c>
      <c r="U7011">
        <v>0.64842040593727601</v>
      </c>
      <c r="V7011">
        <v>0.56803293230217289</v>
      </c>
      <c r="W7011">
        <v>0.3065637915514059</v>
      </c>
      <c r="X7011">
        <v>3.9289445499405343E-2</v>
      </c>
      <c r="Y7011">
        <v>0</v>
      </c>
      <c r="Z7011">
        <v>0</v>
      </c>
      <c r="AA7011">
        <v>0</v>
      </c>
      <c r="AB7011" s="7">
        <f t="shared" si="327"/>
        <v>6.8925634564461751</v>
      </c>
      <c r="AC7011">
        <f>INDEX(SHELF_days!$C$2:$C$289,MATCH(A7011&amp;"|"&amp;C7011,SHELF_days!$D$2:$D$289,0))</f>
        <v>88</v>
      </c>
      <c r="AD7011" s="8">
        <f t="shared" si="328"/>
        <v>606.54558416726343</v>
      </c>
      <c r="AE7011" s="7">
        <f t="shared" si="329"/>
        <v>0.67705711901492183</v>
      </c>
    </row>
    <row r="7012" spans="1:31" x14ac:dyDescent="0.45">
      <c r="A7012" t="s">
        <v>104</v>
      </c>
      <c r="B7012" t="s">
        <v>192</v>
      </c>
      <c r="C7012" t="s">
        <v>136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2.4164508345796872E-2</v>
      </c>
      <c r="L7012">
        <v>0.27575697567568042</v>
      </c>
      <c r="M7012">
        <v>0.51488676849424775</v>
      </c>
      <c r="N7012">
        <v>0.59949294659002661</v>
      </c>
      <c r="O7012">
        <v>0.63012112653058361</v>
      </c>
      <c r="P7012">
        <v>0.63916783485240902</v>
      </c>
      <c r="Q7012">
        <v>0.63841567957142775</v>
      </c>
      <c r="R7012">
        <v>0.63266768459506084</v>
      </c>
      <c r="S7012">
        <v>0.62353064815635084</v>
      </c>
      <c r="T7012">
        <v>0.61337915748186045</v>
      </c>
      <c r="U7012">
        <v>0.59439288214438957</v>
      </c>
      <c r="V7012">
        <v>0.5420651092014821</v>
      </c>
      <c r="W7012">
        <v>0.4000606240630627</v>
      </c>
      <c r="X7012">
        <v>0.11961874586358021</v>
      </c>
      <c r="Y7012">
        <v>2.6056187562860548E-6</v>
      </c>
      <c r="Z7012">
        <v>0</v>
      </c>
      <c r="AA7012">
        <v>0</v>
      </c>
      <c r="AB7012" s="7">
        <f t="shared" si="327"/>
        <v>6.8477232971847135</v>
      </c>
      <c r="AC7012">
        <f>INDEX(SHELF_days!$C$2:$C$289,MATCH(A7012&amp;"|"&amp;C7012,SHELF_days!$D$2:$D$289,0))</f>
        <v>100</v>
      </c>
      <c r="AD7012" s="8">
        <f t="shared" si="328"/>
        <v>684.77232971847138</v>
      </c>
      <c r="AE7012" s="7">
        <f t="shared" si="329"/>
        <v>0.63916783485240902</v>
      </c>
    </row>
    <row r="7013" spans="1:31" x14ac:dyDescent="0.45">
      <c r="A7013" t="s">
        <v>104</v>
      </c>
      <c r="B7013" t="s">
        <v>192</v>
      </c>
      <c r="C7013" t="s">
        <v>137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5.499371960449613E-2</v>
      </c>
      <c r="M7013">
        <v>0.36422206091116532</v>
      </c>
      <c r="N7013">
        <v>0.55216568352257089</v>
      </c>
      <c r="O7013">
        <v>0.58568961715600898</v>
      </c>
      <c r="P7013">
        <v>0.57825967391492872</v>
      </c>
      <c r="Q7013">
        <v>0.5681218520601431</v>
      </c>
      <c r="R7013">
        <v>0.56341217480062511</v>
      </c>
      <c r="S7013">
        <v>0.56827173921122187</v>
      </c>
      <c r="T7013">
        <v>0.569548876837356</v>
      </c>
      <c r="U7013">
        <v>0.52877833300713251</v>
      </c>
      <c r="V7013">
        <v>0.35578626340003522</v>
      </c>
      <c r="W7013">
        <v>7.7412377953458192E-2</v>
      </c>
      <c r="X7013">
        <v>3.2207156430158789E-5</v>
      </c>
      <c r="Y7013">
        <v>0</v>
      </c>
      <c r="Z7013">
        <v>0</v>
      </c>
      <c r="AA7013">
        <v>0</v>
      </c>
      <c r="AB7013" s="7">
        <f t="shared" si="327"/>
        <v>5.3666945795355723</v>
      </c>
      <c r="AC7013">
        <f>INDEX(SHELF_days!$C$2:$C$289,MATCH(A7013&amp;"|"&amp;C7013,SHELF_days!$D$2:$D$289,0))</f>
        <v>89</v>
      </c>
      <c r="AD7013" s="8">
        <f t="shared" si="328"/>
        <v>477.63581757866592</v>
      </c>
      <c r="AE7013" s="7">
        <f t="shared" si="329"/>
        <v>0.58568961715600898</v>
      </c>
    </row>
    <row r="7014" spans="1:31" x14ac:dyDescent="0.45">
      <c r="A7014" t="s">
        <v>104</v>
      </c>
      <c r="B7014" t="s">
        <v>192</v>
      </c>
      <c r="C7014" t="s">
        <v>138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2.7731600423152491E-2</v>
      </c>
      <c r="L7014">
        <v>0.38083723741876979</v>
      </c>
      <c r="M7014">
        <v>0.62248753211425112</v>
      </c>
      <c r="N7014">
        <v>0.69230769230769229</v>
      </c>
      <c r="O7014">
        <v>0.718074656188605</v>
      </c>
      <c r="P7014">
        <v>0.72479975819857945</v>
      </c>
      <c r="Q7014">
        <v>0.72464863231071475</v>
      </c>
      <c r="R7014">
        <v>0.72328849931993344</v>
      </c>
      <c r="S7014">
        <v>0.72570651352576687</v>
      </c>
      <c r="T7014">
        <v>0.7238930028713918</v>
      </c>
      <c r="U7014">
        <v>0.71218074656188601</v>
      </c>
      <c r="V7014">
        <v>0.67311470454888911</v>
      </c>
      <c r="W7014">
        <v>0.55977028865044576</v>
      </c>
      <c r="X7014">
        <v>0.22117273688982919</v>
      </c>
      <c r="Y7014">
        <v>0</v>
      </c>
      <c r="Z7014">
        <v>0</v>
      </c>
      <c r="AA7014">
        <v>0</v>
      </c>
      <c r="AB7014" s="7">
        <f t="shared" si="327"/>
        <v>8.2300136013299063</v>
      </c>
      <c r="AC7014">
        <f>INDEX(SHELF_days!$C$2:$C$289,MATCH(A7014&amp;"|"&amp;C7014,SHELF_days!$D$2:$D$289,0))</f>
        <v>5</v>
      </c>
      <c r="AD7014" s="8">
        <f t="shared" si="328"/>
        <v>41.150068006649533</v>
      </c>
      <c r="AE7014" s="7">
        <f t="shared" si="329"/>
        <v>0.72570651352576687</v>
      </c>
    </row>
    <row r="7015" spans="1:31" x14ac:dyDescent="0.45">
      <c r="A7015" t="s">
        <v>104</v>
      </c>
      <c r="B7015" t="s">
        <v>192</v>
      </c>
      <c r="C7015" t="s">
        <v>139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2.6447030376303459E-3</v>
      </c>
      <c r="N7015">
        <v>0.27588030829681132</v>
      </c>
      <c r="O7015">
        <v>0.35612815475290921</v>
      </c>
      <c r="P7015">
        <v>0.39020704246637439</v>
      </c>
      <c r="Q7015">
        <v>0.4112135408795527</v>
      </c>
      <c r="R7015">
        <v>0.42511712256309497</v>
      </c>
      <c r="S7015">
        <v>0.48556747770893149</v>
      </c>
      <c r="T7015">
        <v>0.52765603747922007</v>
      </c>
      <c r="U7015">
        <v>0.49304820915822878</v>
      </c>
      <c r="V7015">
        <v>0.19344113646667671</v>
      </c>
      <c r="W7015">
        <v>0</v>
      </c>
      <c r="X7015">
        <v>0</v>
      </c>
      <c r="Y7015">
        <v>0</v>
      </c>
      <c r="Z7015">
        <v>0</v>
      </c>
      <c r="AA7015">
        <v>0</v>
      </c>
      <c r="AB7015" s="7">
        <f t="shared" si="327"/>
        <v>3.5609037328094302</v>
      </c>
      <c r="AC7015">
        <f>INDEX(SHELF_days!$C$2:$C$289,MATCH(A7015&amp;"|"&amp;C7015,SHELF_days!$D$2:$D$289,0))</f>
        <v>18</v>
      </c>
      <c r="AD7015" s="8">
        <f t="shared" si="328"/>
        <v>64.096267190569748</v>
      </c>
      <c r="AE7015" s="7">
        <f t="shared" si="329"/>
        <v>0.52765603747922007</v>
      </c>
    </row>
    <row r="7016" spans="1:31" x14ac:dyDescent="0.45">
      <c r="A7016" t="s">
        <v>104</v>
      </c>
      <c r="B7016" t="s">
        <v>193</v>
      </c>
      <c r="C7016" t="s">
        <v>134</v>
      </c>
      <c r="D7016">
        <v>0.19189999999999999</v>
      </c>
      <c r="E7016">
        <v>0.19189999999999999</v>
      </c>
      <c r="F7016">
        <v>0.19189999999999999</v>
      </c>
      <c r="G7016">
        <v>0.19189999999999999</v>
      </c>
      <c r="H7016">
        <v>0.19189999999999999</v>
      </c>
      <c r="I7016">
        <v>0.19189999999999999</v>
      </c>
      <c r="J7016">
        <v>0.19189999999999999</v>
      </c>
      <c r="K7016">
        <v>0.19189999999999999</v>
      </c>
      <c r="L7016">
        <v>0.19189999999999999</v>
      </c>
      <c r="M7016">
        <v>0.19189999999999999</v>
      </c>
      <c r="N7016">
        <v>0.19189999999999999</v>
      </c>
      <c r="O7016">
        <v>0.19189999999999999</v>
      </c>
      <c r="P7016">
        <v>0.19189999999999999</v>
      </c>
      <c r="Q7016">
        <v>0.19189999999999999</v>
      </c>
      <c r="R7016">
        <v>0.19189999999999999</v>
      </c>
      <c r="S7016">
        <v>0.19189999999999999</v>
      </c>
      <c r="T7016">
        <v>0.19189999999999999</v>
      </c>
      <c r="U7016">
        <v>0.19189999999999999</v>
      </c>
      <c r="V7016">
        <v>0.19189999999999999</v>
      </c>
      <c r="W7016">
        <v>0.19189999999999999</v>
      </c>
      <c r="X7016">
        <v>0.19189999999999999</v>
      </c>
      <c r="Y7016">
        <v>0.19189999999999999</v>
      </c>
      <c r="Z7016">
        <v>0.19189999999999999</v>
      </c>
      <c r="AA7016">
        <v>0.19189999999999999</v>
      </c>
      <c r="AB7016" s="7">
        <f t="shared" si="327"/>
        <v>4.6056000000000008</v>
      </c>
      <c r="AC7016">
        <f>INDEX(SHELF_days!$C$2:$C$289,MATCH(A7016&amp;"|"&amp;C7016,SHELF_days!$D$2:$D$289,0))</f>
        <v>65</v>
      </c>
      <c r="AD7016" s="8">
        <f t="shared" si="328"/>
        <v>299.36400000000003</v>
      </c>
      <c r="AE7016" s="7">
        <f t="shared" si="329"/>
        <v>0.19189999999999999</v>
      </c>
    </row>
    <row r="7017" spans="1:31" x14ac:dyDescent="0.45">
      <c r="A7017" t="s">
        <v>104</v>
      </c>
      <c r="B7017" t="s">
        <v>193</v>
      </c>
      <c r="C7017" t="s">
        <v>135</v>
      </c>
      <c r="D7017">
        <v>0.19189999999999999</v>
      </c>
      <c r="E7017">
        <v>0.19189999999999999</v>
      </c>
      <c r="F7017">
        <v>0.19189999999999999</v>
      </c>
      <c r="G7017">
        <v>0.19189999999999999</v>
      </c>
      <c r="H7017">
        <v>0.19189999999999999</v>
      </c>
      <c r="I7017">
        <v>0.19189999999999999</v>
      </c>
      <c r="J7017">
        <v>0.19189999999999999</v>
      </c>
      <c r="K7017">
        <v>0.19189999999999999</v>
      </c>
      <c r="L7017">
        <v>0.19189999999999999</v>
      </c>
      <c r="M7017">
        <v>0.19189999999999999</v>
      </c>
      <c r="N7017">
        <v>0.19189999999999999</v>
      </c>
      <c r="O7017">
        <v>0.19189999999999999</v>
      </c>
      <c r="P7017">
        <v>0.19189999999999999</v>
      </c>
      <c r="Q7017">
        <v>0.19189999999999999</v>
      </c>
      <c r="R7017">
        <v>0.19189999999999999</v>
      </c>
      <c r="S7017">
        <v>0.19189999999999999</v>
      </c>
      <c r="T7017">
        <v>0.19189999999999999</v>
      </c>
      <c r="U7017">
        <v>0.19189999999999999</v>
      </c>
      <c r="V7017">
        <v>0.19189999999999999</v>
      </c>
      <c r="W7017">
        <v>0.19189999999999999</v>
      </c>
      <c r="X7017">
        <v>0.19189999999999999</v>
      </c>
      <c r="Y7017">
        <v>0.19189999999999999</v>
      </c>
      <c r="Z7017">
        <v>0.19189999999999999</v>
      </c>
      <c r="AA7017">
        <v>0.19189999999999999</v>
      </c>
      <c r="AB7017" s="7">
        <f t="shared" si="327"/>
        <v>4.6056000000000008</v>
      </c>
      <c r="AC7017">
        <f>INDEX(SHELF_days!$C$2:$C$289,MATCH(A7017&amp;"|"&amp;C7017,SHELF_days!$D$2:$D$289,0))</f>
        <v>88</v>
      </c>
      <c r="AD7017" s="8">
        <f t="shared" si="328"/>
        <v>405.29280000000006</v>
      </c>
      <c r="AE7017" s="7">
        <f t="shared" si="329"/>
        <v>0.19189999999999999</v>
      </c>
    </row>
    <row r="7018" spans="1:31" x14ac:dyDescent="0.45">
      <c r="A7018" t="s">
        <v>104</v>
      </c>
      <c r="B7018" t="s">
        <v>193</v>
      </c>
      <c r="C7018" t="s">
        <v>136</v>
      </c>
      <c r="D7018">
        <v>0.19189999999999999</v>
      </c>
      <c r="E7018">
        <v>0.19189999999999999</v>
      </c>
      <c r="F7018">
        <v>0.19189999999999999</v>
      </c>
      <c r="G7018">
        <v>0.19189999999999999</v>
      </c>
      <c r="H7018">
        <v>0.19189999999999999</v>
      </c>
      <c r="I7018">
        <v>0.19189999999999999</v>
      </c>
      <c r="J7018">
        <v>0.19189999999999999</v>
      </c>
      <c r="K7018">
        <v>0.19189999999999999</v>
      </c>
      <c r="L7018">
        <v>0.19189999999999999</v>
      </c>
      <c r="M7018">
        <v>0.19189999999999999</v>
      </c>
      <c r="N7018">
        <v>0.19189999999999999</v>
      </c>
      <c r="O7018">
        <v>0.19189999999999999</v>
      </c>
      <c r="P7018">
        <v>0.19189999999999999</v>
      </c>
      <c r="Q7018">
        <v>0.19189999999999999</v>
      </c>
      <c r="R7018">
        <v>0.19189999999999999</v>
      </c>
      <c r="S7018">
        <v>0.19189999999999999</v>
      </c>
      <c r="T7018">
        <v>0.19189999999999999</v>
      </c>
      <c r="U7018">
        <v>0.19189999999999999</v>
      </c>
      <c r="V7018">
        <v>0.19189999999999999</v>
      </c>
      <c r="W7018">
        <v>0.19189999999999999</v>
      </c>
      <c r="X7018">
        <v>0.19189999999999999</v>
      </c>
      <c r="Y7018">
        <v>0.19189999999999999</v>
      </c>
      <c r="Z7018">
        <v>0.19189999999999999</v>
      </c>
      <c r="AA7018">
        <v>0.19189999999999999</v>
      </c>
      <c r="AB7018" s="7">
        <f t="shared" si="327"/>
        <v>4.6056000000000008</v>
      </c>
      <c r="AC7018">
        <f>INDEX(SHELF_days!$C$2:$C$289,MATCH(A7018&amp;"|"&amp;C7018,SHELF_days!$D$2:$D$289,0))</f>
        <v>100</v>
      </c>
      <c r="AD7018" s="8">
        <f t="shared" si="328"/>
        <v>460.56000000000006</v>
      </c>
      <c r="AE7018" s="7">
        <f t="shared" si="329"/>
        <v>0.19189999999999999</v>
      </c>
    </row>
    <row r="7019" spans="1:31" x14ac:dyDescent="0.45">
      <c r="A7019" t="s">
        <v>104</v>
      </c>
      <c r="B7019" t="s">
        <v>193</v>
      </c>
      <c r="C7019" t="s">
        <v>137</v>
      </c>
      <c r="D7019">
        <v>0.19189999999999999</v>
      </c>
      <c r="E7019">
        <v>0.19189999999999999</v>
      </c>
      <c r="F7019">
        <v>0.19189999999999999</v>
      </c>
      <c r="G7019">
        <v>0.19189999999999999</v>
      </c>
      <c r="H7019">
        <v>0.19189999999999999</v>
      </c>
      <c r="I7019">
        <v>0.19189999999999999</v>
      </c>
      <c r="J7019">
        <v>0.19189999999999999</v>
      </c>
      <c r="K7019">
        <v>0.19189999999999999</v>
      </c>
      <c r="L7019">
        <v>0.19189999999999999</v>
      </c>
      <c r="M7019">
        <v>0.19189999999999999</v>
      </c>
      <c r="N7019">
        <v>0.19189999999999999</v>
      </c>
      <c r="O7019">
        <v>0.19189999999999999</v>
      </c>
      <c r="P7019">
        <v>0.19189999999999999</v>
      </c>
      <c r="Q7019">
        <v>0.19189999999999999</v>
      </c>
      <c r="R7019">
        <v>0.19189999999999999</v>
      </c>
      <c r="S7019">
        <v>0.19189999999999999</v>
      </c>
      <c r="T7019">
        <v>0.19189999999999999</v>
      </c>
      <c r="U7019">
        <v>0.19189999999999999</v>
      </c>
      <c r="V7019">
        <v>0.19189999999999999</v>
      </c>
      <c r="W7019">
        <v>0.19189999999999999</v>
      </c>
      <c r="X7019">
        <v>0.19189999999999999</v>
      </c>
      <c r="Y7019">
        <v>0.19189999999999999</v>
      </c>
      <c r="Z7019">
        <v>0.19189999999999999</v>
      </c>
      <c r="AA7019">
        <v>0.19189999999999999</v>
      </c>
      <c r="AB7019" s="7">
        <f t="shared" si="327"/>
        <v>4.6056000000000008</v>
      </c>
      <c r="AC7019">
        <f>INDEX(SHELF_days!$C$2:$C$289,MATCH(A7019&amp;"|"&amp;C7019,SHELF_days!$D$2:$D$289,0))</f>
        <v>89</v>
      </c>
      <c r="AD7019" s="8">
        <f t="shared" si="328"/>
        <v>409.89840000000009</v>
      </c>
      <c r="AE7019" s="7">
        <f t="shared" si="329"/>
        <v>0.19189999999999999</v>
      </c>
    </row>
    <row r="7020" spans="1:31" x14ac:dyDescent="0.45">
      <c r="A7020" t="s">
        <v>104</v>
      </c>
      <c r="B7020" t="s">
        <v>193</v>
      </c>
      <c r="C7020" t="s">
        <v>138</v>
      </c>
      <c r="D7020">
        <v>0.19189999999999999</v>
      </c>
      <c r="E7020">
        <v>0.19189999999999999</v>
      </c>
      <c r="F7020">
        <v>0.19189999999999999</v>
      </c>
      <c r="G7020">
        <v>0.19189999999999999</v>
      </c>
      <c r="H7020">
        <v>0.19189999999999999</v>
      </c>
      <c r="I7020">
        <v>0.19189999999999999</v>
      </c>
      <c r="J7020">
        <v>0.19189999999999999</v>
      </c>
      <c r="K7020">
        <v>0.19189999999999999</v>
      </c>
      <c r="L7020">
        <v>0.19189999999999999</v>
      </c>
      <c r="M7020">
        <v>0.19189999999999999</v>
      </c>
      <c r="N7020">
        <v>0.19189999999999999</v>
      </c>
      <c r="O7020">
        <v>0.19189999999999999</v>
      </c>
      <c r="P7020">
        <v>0.19189999999999999</v>
      </c>
      <c r="Q7020">
        <v>0.19189999999999999</v>
      </c>
      <c r="R7020">
        <v>0.19189999999999999</v>
      </c>
      <c r="S7020">
        <v>0.19189999999999999</v>
      </c>
      <c r="T7020">
        <v>0.19189999999999999</v>
      </c>
      <c r="U7020">
        <v>0.19189999999999999</v>
      </c>
      <c r="V7020">
        <v>0.19189999999999999</v>
      </c>
      <c r="W7020">
        <v>0.19189999999999999</v>
      </c>
      <c r="X7020">
        <v>0.19189999999999999</v>
      </c>
      <c r="Y7020">
        <v>0.19189999999999999</v>
      </c>
      <c r="Z7020">
        <v>0.19189999999999999</v>
      </c>
      <c r="AA7020">
        <v>0.19189999999999999</v>
      </c>
      <c r="AB7020" s="7">
        <f t="shared" si="327"/>
        <v>4.6056000000000008</v>
      </c>
      <c r="AC7020">
        <f>INDEX(SHELF_days!$C$2:$C$289,MATCH(A7020&amp;"|"&amp;C7020,SHELF_days!$D$2:$D$289,0))</f>
        <v>5</v>
      </c>
      <c r="AD7020" s="8">
        <f t="shared" si="328"/>
        <v>23.028000000000006</v>
      </c>
      <c r="AE7020" s="7">
        <f t="shared" si="329"/>
        <v>0.19189999999999999</v>
      </c>
    </row>
    <row r="7021" spans="1:31" x14ac:dyDescent="0.45">
      <c r="A7021" t="s">
        <v>104</v>
      </c>
      <c r="B7021" t="s">
        <v>193</v>
      </c>
      <c r="C7021" t="s">
        <v>139</v>
      </c>
      <c r="D7021">
        <v>0.19189999999999999</v>
      </c>
      <c r="E7021">
        <v>0.19189999999999999</v>
      </c>
      <c r="F7021">
        <v>0.19189999999999999</v>
      </c>
      <c r="G7021">
        <v>0.19189999999999999</v>
      </c>
      <c r="H7021">
        <v>0.19189999999999999</v>
      </c>
      <c r="I7021">
        <v>0.19189999999999999</v>
      </c>
      <c r="J7021">
        <v>0.19189999999999999</v>
      </c>
      <c r="K7021">
        <v>0.19189999999999999</v>
      </c>
      <c r="L7021">
        <v>0.19189999999999999</v>
      </c>
      <c r="M7021">
        <v>0.19189999999999999</v>
      </c>
      <c r="N7021">
        <v>0.19189999999999999</v>
      </c>
      <c r="O7021">
        <v>0.19189999999999999</v>
      </c>
      <c r="P7021">
        <v>0.19189999999999999</v>
      </c>
      <c r="Q7021">
        <v>0.19189999999999999</v>
      </c>
      <c r="R7021">
        <v>0.19189999999999999</v>
      </c>
      <c r="S7021">
        <v>0.19189999999999999</v>
      </c>
      <c r="T7021">
        <v>0.19189999999999999</v>
      </c>
      <c r="U7021">
        <v>0.19189999999999999</v>
      </c>
      <c r="V7021">
        <v>0.19189999999999999</v>
      </c>
      <c r="W7021">
        <v>0.19189999999999999</v>
      </c>
      <c r="X7021">
        <v>0.19189999999999999</v>
      </c>
      <c r="Y7021">
        <v>0.19189999999999999</v>
      </c>
      <c r="Z7021">
        <v>0.19189999999999999</v>
      </c>
      <c r="AA7021">
        <v>0.19189999999999999</v>
      </c>
      <c r="AB7021" s="7">
        <f t="shared" si="327"/>
        <v>4.6056000000000008</v>
      </c>
      <c r="AC7021">
        <f>INDEX(SHELF_days!$C$2:$C$289,MATCH(A7021&amp;"|"&amp;C7021,SHELF_days!$D$2:$D$289,0))</f>
        <v>18</v>
      </c>
      <c r="AD7021" s="8">
        <f t="shared" si="328"/>
        <v>82.900800000000018</v>
      </c>
      <c r="AE7021" s="7">
        <f t="shared" si="329"/>
        <v>0.19189999999999999</v>
      </c>
    </row>
    <row r="7022" spans="1:31" x14ac:dyDescent="0.45">
      <c r="A7022" t="s">
        <v>108</v>
      </c>
      <c r="B7022" t="s">
        <v>168</v>
      </c>
      <c r="C7022" t="s">
        <v>134</v>
      </c>
      <c r="D7022">
        <v>0.8</v>
      </c>
      <c r="E7022">
        <v>0.8</v>
      </c>
      <c r="F7022">
        <v>0.8</v>
      </c>
      <c r="G7022">
        <v>0.8</v>
      </c>
      <c r="H7022">
        <v>0.8</v>
      </c>
      <c r="I7022">
        <v>0.8</v>
      </c>
      <c r="J7022">
        <v>0.8</v>
      </c>
      <c r="K7022">
        <v>0.8</v>
      </c>
      <c r="L7022">
        <v>0.8</v>
      </c>
      <c r="M7022">
        <v>0.8</v>
      </c>
      <c r="N7022">
        <v>0.8</v>
      </c>
      <c r="O7022">
        <v>0.8</v>
      </c>
      <c r="P7022">
        <v>0.8</v>
      </c>
      <c r="Q7022">
        <v>0.8</v>
      </c>
      <c r="R7022">
        <v>0.8</v>
      </c>
      <c r="S7022">
        <v>0.8</v>
      </c>
      <c r="T7022">
        <v>0.8</v>
      </c>
      <c r="U7022">
        <v>0.8</v>
      </c>
      <c r="V7022">
        <v>0.8</v>
      </c>
      <c r="W7022">
        <v>0.8</v>
      </c>
      <c r="X7022">
        <v>0.8</v>
      </c>
      <c r="Y7022">
        <v>0.8</v>
      </c>
      <c r="Z7022">
        <v>0.8</v>
      </c>
      <c r="AA7022">
        <v>0.8</v>
      </c>
      <c r="AB7022" s="7">
        <f t="shared" si="327"/>
        <v>19.200000000000006</v>
      </c>
      <c r="AC7022">
        <f>INDEX(SHELF_days!$C$2:$C$289,MATCH(A7022&amp;"|"&amp;C7022,SHELF_days!$D$2:$D$289,0))</f>
        <v>62</v>
      </c>
      <c r="AD7022" s="8">
        <f t="shared" si="328"/>
        <v>1190.4000000000003</v>
      </c>
      <c r="AE7022" s="7">
        <f t="shared" si="329"/>
        <v>0.8</v>
      </c>
    </row>
    <row r="7023" spans="1:31" x14ac:dyDescent="0.45">
      <c r="A7023" t="s">
        <v>108</v>
      </c>
      <c r="B7023" t="s">
        <v>168</v>
      </c>
      <c r="C7023" t="s">
        <v>135</v>
      </c>
      <c r="D7023">
        <v>0.8</v>
      </c>
      <c r="E7023">
        <v>0.8</v>
      </c>
      <c r="F7023">
        <v>0.8</v>
      </c>
      <c r="G7023">
        <v>0.8</v>
      </c>
      <c r="H7023">
        <v>0.8</v>
      </c>
      <c r="I7023">
        <v>0.8</v>
      </c>
      <c r="J7023">
        <v>0.8</v>
      </c>
      <c r="K7023">
        <v>0.8</v>
      </c>
      <c r="L7023">
        <v>0.8</v>
      </c>
      <c r="M7023">
        <v>0.8</v>
      </c>
      <c r="N7023">
        <v>0.8</v>
      </c>
      <c r="O7023">
        <v>0.8</v>
      </c>
      <c r="P7023">
        <v>0.8</v>
      </c>
      <c r="Q7023">
        <v>0.8</v>
      </c>
      <c r="R7023">
        <v>0.8</v>
      </c>
      <c r="S7023">
        <v>0.8</v>
      </c>
      <c r="T7023">
        <v>0.8</v>
      </c>
      <c r="U7023">
        <v>0.8</v>
      </c>
      <c r="V7023">
        <v>0.8</v>
      </c>
      <c r="W7023">
        <v>0.8</v>
      </c>
      <c r="X7023">
        <v>0.8</v>
      </c>
      <c r="Y7023">
        <v>0.8</v>
      </c>
      <c r="Z7023">
        <v>0.8</v>
      </c>
      <c r="AA7023">
        <v>0.8</v>
      </c>
      <c r="AB7023" s="7">
        <f t="shared" si="327"/>
        <v>19.200000000000006</v>
      </c>
      <c r="AC7023">
        <f>INDEX(SHELF_days!$C$2:$C$289,MATCH(A7023&amp;"|"&amp;C7023,SHELF_days!$D$2:$D$289,0))</f>
        <v>101</v>
      </c>
      <c r="AD7023" s="8">
        <f t="shared" si="328"/>
        <v>1939.2000000000007</v>
      </c>
      <c r="AE7023" s="7">
        <f t="shared" si="329"/>
        <v>0.8</v>
      </c>
    </row>
    <row r="7024" spans="1:31" x14ac:dyDescent="0.45">
      <c r="A7024" t="s">
        <v>108</v>
      </c>
      <c r="B7024" t="s">
        <v>168</v>
      </c>
      <c r="C7024" t="s">
        <v>136</v>
      </c>
      <c r="D7024">
        <v>0.8</v>
      </c>
      <c r="E7024">
        <v>0.8</v>
      </c>
      <c r="F7024">
        <v>0.8</v>
      </c>
      <c r="G7024">
        <v>0.8</v>
      </c>
      <c r="H7024">
        <v>0.8</v>
      </c>
      <c r="I7024">
        <v>0.8</v>
      </c>
      <c r="J7024">
        <v>0.8</v>
      </c>
      <c r="K7024">
        <v>0.8</v>
      </c>
      <c r="L7024">
        <v>0.8</v>
      </c>
      <c r="M7024">
        <v>0.8</v>
      </c>
      <c r="N7024">
        <v>0.8</v>
      </c>
      <c r="O7024">
        <v>0.8</v>
      </c>
      <c r="P7024">
        <v>0.8</v>
      </c>
      <c r="Q7024">
        <v>0.8</v>
      </c>
      <c r="R7024">
        <v>0.8</v>
      </c>
      <c r="S7024">
        <v>0.8</v>
      </c>
      <c r="T7024">
        <v>0.8</v>
      </c>
      <c r="U7024">
        <v>0.8</v>
      </c>
      <c r="V7024">
        <v>0.8</v>
      </c>
      <c r="W7024">
        <v>0.8</v>
      </c>
      <c r="X7024">
        <v>0.8</v>
      </c>
      <c r="Y7024">
        <v>0.8</v>
      </c>
      <c r="Z7024">
        <v>0.8</v>
      </c>
      <c r="AA7024">
        <v>0.8</v>
      </c>
      <c r="AB7024" s="7">
        <f t="shared" si="327"/>
        <v>19.200000000000006</v>
      </c>
      <c r="AC7024">
        <f>INDEX(SHELF_days!$C$2:$C$289,MATCH(A7024&amp;"|"&amp;C7024,SHELF_days!$D$2:$D$289,0))</f>
        <v>50</v>
      </c>
      <c r="AD7024" s="8">
        <f t="shared" si="328"/>
        <v>960.00000000000034</v>
      </c>
      <c r="AE7024" s="7">
        <f t="shared" si="329"/>
        <v>0.8</v>
      </c>
    </row>
    <row r="7025" spans="1:31" x14ac:dyDescent="0.45">
      <c r="A7025" t="s">
        <v>108</v>
      </c>
      <c r="B7025" t="s">
        <v>168</v>
      </c>
      <c r="C7025" t="s">
        <v>137</v>
      </c>
      <c r="D7025">
        <v>0.8</v>
      </c>
      <c r="E7025">
        <v>0.8</v>
      </c>
      <c r="F7025">
        <v>0.8</v>
      </c>
      <c r="G7025">
        <v>0.8</v>
      </c>
      <c r="H7025">
        <v>0.8</v>
      </c>
      <c r="I7025">
        <v>0.8</v>
      </c>
      <c r="J7025">
        <v>0.8</v>
      </c>
      <c r="K7025">
        <v>0.8</v>
      </c>
      <c r="L7025">
        <v>0.8</v>
      </c>
      <c r="M7025">
        <v>0.8</v>
      </c>
      <c r="N7025">
        <v>0.8</v>
      </c>
      <c r="O7025">
        <v>0.8</v>
      </c>
      <c r="P7025">
        <v>0.8</v>
      </c>
      <c r="Q7025">
        <v>0.8</v>
      </c>
      <c r="R7025">
        <v>0.8</v>
      </c>
      <c r="S7025">
        <v>0.8</v>
      </c>
      <c r="T7025">
        <v>0.8</v>
      </c>
      <c r="U7025">
        <v>0.8</v>
      </c>
      <c r="V7025">
        <v>0.8</v>
      </c>
      <c r="W7025">
        <v>0.8</v>
      </c>
      <c r="X7025">
        <v>0.8</v>
      </c>
      <c r="Y7025">
        <v>0.8</v>
      </c>
      <c r="Z7025">
        <v>0.8</v>
      </c>
      <c r="AA7025">
        <v>0.8</v>
      </c>
      <c r="AB7025" s="7">
        <f t="shared" si="327"/>
        <v>19.200000000000006</v>
      </c>
      <c r="AC7025">
        <f>INDEX(SHELF_days!$C$2:$C$289,MATCH(A7025&amp;"|"&amp;C7025,SHELF_days!$D$2:$D$289,0))</f>
        <v>118</v>
      </c>
      <c r="AD7025" s="8">
        <f t="shared" si="328"/>
        <v>2265.6000000000008</v>
      </c>
      <c r="AE7025" s="7">
        <f t="shared" si="329"/>
        <v>0.8</v>
      </c>
    </row>
    <row r="7026" spans="1:31" x14ac:dyDescent="0.45">
      <c r="A7026" t="s">
        <v>108</v>
      </c>
      <c r="B7026" t="s">
        <v>168</v>
      </c>
      <c r="C7026" t="s">
        <v>138</v>
      </c>
      <c r="D7026">
        <v>0.8</v>
      </c>
      <c r="E7026">
        <v>0.8</v>
      </c>
      <c r="F7026">
        <v>0.8</v>
      </c>
      <c r="G7026">
        <v>0.8</v>
      </c>
      <c r="H7026">
        <v>0.8</v>
      </c>
      <c r="I7026">
        <v>0.8</v>
      </c>
      <c r="J7026">
        <v>0.8</v>
      </c>
      <c r="K7026">
        <v>0.8</v>
      </c>
      <c r="L7026">
        <v>0.8</v>
      </c>
      <c r="M7026">
        <v>0.8</v>
      </c>
      <c r="N7026">
        <v>0.8</v>
      </c>
      <c r="O7026">
        <v>0.8</v>
      </c>
      <c r="P7026">
        <v>0.8</v>
      </c>
      <c r="Q7026">
        <v>0.8</v>
      </c>
      <c r="R7026">
        <v>0.8</v>
      </c>
      <c r="S7026">
        <v>0.8</v>
      </c>
      <c r="T7026">
        <v>0.8</v>
      </c>
      <c r="U7026">
        <v>0.8</v>
      </c>
      <c r="V7026">
        <v>0.8</v>
      </c>
      <c r="W7026">
        <v>0.8</v>
      </c>
      <c r="X7026">
        <v>0.8</v>
      </c>
      <c r="Y7026">
        <v>0.8</v>
      </c>
      <c r="Z7026">
        <v>0.8</v>
      </c>
      <c r="AA7026">
        <v>0.8</v>
      </c>
      <c r="AB7026" s="7">
        <f t="shared" si="327"/>
        <v>19.200000000000006</v>
      </c>
      <c r="AC7026">
        <f>INDEX(SHELF_days!$C$2:$C$289,MATCH(A7026&amp;"|"&amp;C7026,SHELF_days!$D$2:$D$289,0))</f>
        <v>19</v>
      </c>
      <c r="AD7026" s="8">
        <f t="shared" si="328"/>
        <v>364.80000000000013</v>
      </c>
      <c r="AE7026" s="7">
        <f t="shared" si="329"/>
        <v>0.8</v>
      </c>
    </row>
    <row r="7027" spans="1:31" x14ac:dyDescent="0.45">
      <c r="A7027" t="s">
        <v>108</v>
      </c>
      <c r="B7027" t="s">
        <v>168</v>
      </c>
      <c r="C7027" t="s">
        <v>139</v>
      </c>
      <c r="D7027">
        <v>0.8</v>
      </c>
      <c r="E7027">
        <v>0.8</v>
      </c>
      <c r="F7027">
        <v>0.8</v>
      </c>
      <c r="G7027">
        <v>0.8</v>
      </c>
      <c r="H7027">
        <v>0.8</v>
      </c>
      <c r="I7027">
        <v>0.8</v>
      </c>
      <c r="J7027">
        <v>0.8</v>
      </c>
      <c r="K7027">
        <v>0.8</v>
      </c>
      <c r="L7027">
        <v>0.8</v>
      </c>
      <c r="M7027">
        <v>0.8</v>
      </c>
      <c r="N7027">
        <v>0.8</v>
      </c>
      <c r="O7027">
        <v>0.8</v>
      </c>
      <c r="P7027">
        <v>0.8</v>
      </c>
      <c r="Q7027">
        <v>0.8</v>
      </c>
      <c r="R7027">
        <v>0.8</v>
      </c>
      <c r="S7027">
        <v>0.8</v>
      </c>
      <c r="T7027">
        <v>0.8</v>
      </c>
      <c r="U7027">
        <v>0.8</v>
      </c>
      <c r="V7027">
        <v>0.8</v>
      </c>
      <c r="W7027">
        <v>0.8</v>
      </c>
      <c r="X7027">
        <v>0.8</v>
      </c>
      <c r="Y7027">
        <v>0.8</v>
      </c>
      <c r="Z7027">
        <v>0.8</v>
      </c>
      <c r="AA7027">
        <v>0.8</v>
      </c>
      <c r="AB7027" s="7">
        <f t="shared" si="327"/>
        <v>19.200000000000006</v>
      </c>
      <c r="AC7027">
        <f>INDEX(SHELF_days!$C$2:$C$289,MATCH(A7027&amp;"|"&amp;C7027,SHELF_days!$D$2:$D$289,0))</f>
        <v>15</v>
      </c>
      <c r="AD7027" s="8">
        <f t="shared" si="328"/>
        <v>288.00000000000011</v>
      </c>
      <c r="AE7027" s="7">
        <f t="shared" si="329"/>
        <v>0.8</v>
      </c>
    </row>
    <row r="7028" spans="1:31" x14ac:dyDescent="0.45">
      <c r="A7028" t="s">
        <v>108</v>
      </c>
      <c r="B7028" t="s">
        <v>169</v>
      </c>
      <c r="C7028" t="s">
        <v>134</v>
      </c>
      <c r="D7028">
        <v>0.50206587084565324</v>
      </c>
      <c r="E7028">
        <v>0.50206587084565324</v>
      </c>
      <c r="F7028">
        <v>0.50206587084565324</v>
      </c>
      <c r="G7028">
        <v>0.50206587084565324</v>
      </c>
      <c r="H7028">
        <v>0.50206587084565324</v>
      </c>
      <c r="I7028">
        <v>0.50206587084565324</v>
      </c>
      <c r="J7028">
        <v>0.50218957736911074</v>
      </c>
      <c r="K7028">
        <v>0.50218957736911074</v>
      </c>
      <c r="L7028">
        <v>0.50218957736911074</v>
      </c>
      <c r="M7028">
        <v>0.50218957736911074</v>
      </c>
      <c r="N7028">
        <v>0.50218957736911074</v>
      </c>
      <c r="O7028">
        <v>0.50218957736911074</v>
      </c>
      <c r="P7028">
        <v>0.50218957736911074</v>
      </c>
      <c r="Q7028">
        <v>0.50218957736911074</v>
      </c>
      <c r="R7028">
        <v>0.50218957736911074</v>
      </c>
      <c r="S7028">
        <v>0.50218957736911074</v>
      </c>
      <c r="T7028">
        <v>0.50218957736911074</v>
      </c>
      <c r="U7028">
        <v>0.50218957736911074</v>
      </c>
      <c r="V7028">
        <v>0.50218957736911074</v>
      </c>
      <c r="W7028">
        <v>0.50218957736911074</v>
      </c>
      <c r="X7028">
        <v>0.50218957736911074</v>
      </c>
      <c r="Y7028">
        <v>0.50218957736911074</v>
      </c>
      <c r="Z7028">
        <v>0.50218957736911074</v>
      </c>
      <c r="AA7028">
        <v>0.50206587084565324</v>
      </c>
      <c r="AB7028" s="7">
        <f t="shared" si="327"/>
        <v>12.051683911194448</v>
      </c>
      <c r="AC7028">
        <f>INDEX(SHELF_days!$C$2:$C$289,MATCH(A7028&amp;"|"&amp;C7028,SHELF_days!$D$2:$D$289,0))</f>
        <v>62</v>
      </c>
      <c r="AD7028" s="8">
        <f t="shared" si="328"/>
        <v>747.20440249405578</v>
      </c>
      <c r="AE7028" s="7">
        <f t="shared" si="329"/>
        <v>0.50218957736911074</v>
      </c>
    </row>
    <row r="7029" spans="1:31" x14ac:dyDescent="0.45">
      <c r="A7029" t="s">
        <v>108</v>
      </c>
      <c r="B7029" t="s">
        <v>169</v>
      </c>
      <c r="C7029" t="s">
        <v>135</v>
      </c>
      <c r="D7029">
        <v>0.50218957736911074</v>
      </c>
      <c r="E7029">
        <v>0.50211363871114667</v>
      </c>
      <c r="F7029">
        <v>0.50153505845999236</v>
      </c>
      <c r="G7029">
        <v>0.50153505845999236</v>
      </c>
      <c r="H7029">
        <v>0.50153505845999236</v>
      </c>
      <c r="I7029">
        <v>0.50153505845999236</v>
      </c>
      <c r="J7029">
        <v>0.50153505845999236</v>
      </c>
      <c r="K7029">
        <v>0.50153505845999236</v>
      </c>
      <c r="L7029">
        <v>0.50153505845999236</v>
      </c>
      <c r="M7029">
        <v>0.5014591198020284</v>
      </c>
      <c r="N7029">
        <v>0.50211363871114667</v>
      </c>
      <c r="O7029">
        <v>0.50211363871114667</v>
      </c>
      <c r="P7029">
        <v>0.50211363871114667</v>
      </c>
      <c r="Q7029">
        <v>0.50211363871114667</v>
      </c>
      <c r="R7029">
        <v>0.50211363871114667</v>
      </c>
      <c r="S7029">
        <v>0.50211363871114667</v>
      </c>
      <c r="T7029">
        <v>0.50218957736911074</v>
      </c>
      <c r="U7029">
        <v>0.50218957736911074</v>
      </c>
      <c r="V7029">
        <v>0.50218957736911074</v>
      </c>
      <c r="W7029">
        <v>0.50218957736911074</v>
      </c>
      <c r="X7029">
        <v>0.50218957736911074</v>
      </c>
      <c r="Y7029">
        <v>0.50218957736911074</v>
      </c>
      <c r="Z7029">
        <v>0.50218957736911074</v>
      </c>
      <c r="AA7029">
        <v>0.50211363871114667</v>
      </c>
      <c r="AB7029" s="7">
        <f t="shared" si="327"/>
        <v>12.046630257664031</v>
      </c>
      <c r="AC7029">
        <f>INDEX(SHELF_days!$C$2:$C$289,MATCH(A7029&amp;"|"&amp;C7029,SHELF_days!$D$2:$D$289,0))</f>
        <v>101</v>
      </c>
      <c r="AD7029" s="8">
        <f t="shared" si="328"/>
        <v>1216.709656024067</v>
      </c>
      <c r="AE7029" s="7">
        <f t="shared" si="329"/>
        <v>0.50218957736911074</v>
      </c>
    </row>
    <row r="7030" spans="1:31" x14ac:dyDescent="0.45">
      <c r="A7030" t="s">
        <v>108</v>
      </c>
      <c r="B7030" t="s">
        <v>169</v>
      </c>
      <c r="C7030" t="s">
        <v>136</v>
      </c>
      <c r="D7030">
        <v>0.50108658644281634</v>
      </c>
      <c r="E7030">
        <v>0.49958184385462667</v>
      </c>
      <c r="F7030">
        <v>0.49958184385462667</v>
      </c>
      <c r="G7030">
        <v>0.49958184385462667</v>
      </c>
      <c r="H7030">
        <v>0.49958184385462667</v>
      </c>
      <c r="I7030">
        <v>0.49973523994371399</v>
      </c>
      <c r="J7030">
        <v>0.50053143869183381</v>
      </c>
      <c r="K7030">
        <v>0.50068483478092107</v>
      </c>
      <c r="L7030">
        <v>0.50218957736911074</v>
      </c>
      <c r="M7030">
        <v>0.50218957736911074</v>
      </c>
      <c r="N7030">
        <v>0.50218957736911074</v>
      </c>
      <c r="O7030">
        <v>0.50218957736911074</v>
      </c>
      <c r="P7030">
        <v>0.50218957736911074</v>
      </c>
      <c r="Q7030">
        <v>0.50218957736911074</v>
      </c>
      <c r="R7030">
        <v>0.50218957736911074</v>
      </c>
      <c r="S7030">
        <v>0.50218957736911074</v>
      </c>
      <c r="T7030">
        <v>0.50218957736911074</v>
      </c>
      <c r="U7030">
        <v>0.50218957736911074</v>
      </c>
      <c r="V7030">
        <v>0.50218957736911074</v>
      </c>
      <c r="W7030">
        <v>0.50218957736911074</v>
      </c>
      <c r="X7030">
        <v>0.50218957736911074</v>
      </c>
      <c r="Y7030">
        <v>0.50218957736911074</v>
      </c>
      <c r="Z7030">
        <v>0.50203618128002336</v>
      </c>
      <c r="AA7030">
        <v>0.5018827851909361</v>
      </c>
      <c r="AB7030" s="7">
        <f t="shared" si="327"/>
        <v>12.034938524916296</v>
      </c>
      <c r="AC7030">
        <f>INDEX(SHELF_days!$C$2:$C$289,MATCH(A7030&amp;"|"&amp;C7030,SHELF_days!$D$2:$D$289,0))</f>
        <v>50</v>
      </c>
      <c r="AD7030" s="8">
        <f t="shared" si="328"/>
        <v>601.74692624581473</v>
      </c>
      <c r="AE7030" s="7">
        <f t="shared" si="329"/>
        <v>0.50218957736911074</v>
      </c>
    </row>
    <row r="7031" spans="1:31" x14ac:dyDescent="0.45">
      <c r="A7031" t="s">
        <v>108</v>
      </c>
      <c r="B7031" t="s">
        <v>169</v>
      </c>
      <c r="C7031" t="s">
        <v>137</v>
      </c>
      <c r="D7031">
        <v>0.50091746694508177</v>
      </c>
      <c r="E7031">
        <v>0.50071009127985067</v>
      </c>
      <c r="F7031">
        <v>0.50071009127985067</v>
      </c>
      <c r="G7031">
        <v>0.50000749014541135</v>
      </c>
      <c r="H7031">
        <v>0.50007248848824493</v>
      </c>
      <c r="I7031">
        <v>0.5001374868310785</v>
      </c>
      <c r="J7031">
        <v>0.50087722987570849</v>
      </c>
      <c r="K7031">
        <v>0.50127960056944032</v>
      </c>
      <c r="L7031">
        <v>0.50148697623467131</v>
      </c>
      <c r="M7031">
        <v>0.50148697623467131</v>
      </c>
      <c r="N7031">
        <v>0.50218957736911074</v>
      </c>
      <c r="O7031">
        <v>0.50218957736911074</v>
      </c>
      <c r="P7031">
        <v>0.50218957736911074</v>
      </c>
      <c r="Q7031">
        <v>0.50218957736911074</v>
      </c>
      <c r="R7031">
        <v>0.50218957736911074</v>
      </c>
      <c r="S7031">
        <v>0.50218957736911074</v>
      </c>
      <c r="T7031">
        <v>0.50218957736911074</v>
      </c>
      <c r="U7031">
        <v>0.50218957736911074</v>
      </c>
      <c r="V7031">
        <v>0.50218957736911074</v>
      </c>
      <c r="W7031">
        <v>0.50218957736911074</v>
      </c>
      <c r="X7031">
        <v>0.50205958068344347</v>
      </c>
      <c r="Y7031">
        <v>0.50205958068344347</v>
      </c>
      <c r="Z7031">
        <v>0.50192958399777632</v>
      </c>
      <c r="AA7031">
        <v>0.50098246528791524</v>
      </c>
      <c r="AB7031" s="7">
        <f t="shared" si="327"/>
        <v>12.036612882227693</v>
      </c>
      <c r="AC7031">
        <f>INDEX(SHELF_days!$C$2:$C$289,MATCH(A7031&amp;"|"&amp;C7031,SHELF_days!$D$2:$D$289,0))</f>
        <v>118</v>
      </c>
      <c r="AD7031" s="8">
        <f t="shared" si="328"/>
        <v>1420.3203201028678</v>
      </c>
      <c r="AE7031" s="7">
        <f t="shared" si="329"/>
        <v>0.50218957736911074</v>
      </c>
    </row>
    <row r="7032" spans="1:31" x14ac:dyDescent="0.45">
      <c r="A7032" t="s">
        <v>108</v>
      </c>
      <c r="B7032" t="s">
        <v>169</v>
      </c>
      <c r="C7032" t="s">
        <v>138</v>
      </c>
      <c r="D7032">
        <v>0.50218957736911074</v>
      </c>
      <c r="E7032">
        <v>0.50218957736911074</v>
      </c>
      <c r="F7032">
        <v>0.50218957736911074</v>
      </c>
      <c r="G7032">
        <v>0.50218957736911074</v>
      </c>
      <c r="H7032">
        <v>0.50218957736911074</v>
      </c>
      <c r="I7032">
        <v>0.50218957736911074</v>
      </c>
      <c r="J7032">
        <v>0.50218957736911074</v>
      </c>
      <c r="K7032">
        <v>0.50218957736911074</v>
      </c>
      <c r="L7032">
        <v>0.50218957736911074</v>
      </c>
      <c r="M7032">
        <v>0.50218957736911074</v>
      </c>
      <c r="N7032">
        <v>0.50218957736911074</v>
      </c>
      <c r="O7032">
        <v>0.50218957736911074</v>
      </c>
      <c r="P7032">
        <v>0.50218957736911074</v>
      </c>
      <c r="Q7032">
        <v>0.50218957736911074</v>
      </c>
      <c r="R7032">
        <v>0.50218957736911074</v>
      </c>
      <c r="S7032">
        <v>0.50218957736911074</v>
      </c>
      <c r="T7032">
        <v>0.50218957736911074</v>
      </c>
      <c r="U7032">
        <v>0.50218957736911074</v>
      </c>
      <c r="V7032">
        <v>0.50218957736911074</v>
      </c>
      <c r="W7032">
        <v>0.50218957736911074</v>
      </c>
      <c r="X7032">
        <v>0.50218957736911074</v>
      </c>
      <c r="Y7032">
        <v>0.50218957736911074</v>
      </c>
      <c r="Z7032">
        <v>0.50218957736911074</v>
      </c>
      <c r="AA7032">
        <v>0.50218957736911074</v>
      </c>
      <c r="AB7032" s="7">
        <f t="shared" si="327"/>
        <v>12.052549856858651</v>
      </c>
      <c r="AC7032">
        <f>INDEX(SHELF_days!$C$2:$C$289,MATCH(A7032&amp;"|"&amp;C7032,SHELF_days!$D$2:$D$289,0))</f>
        <v>19</v>
      </c>
      <c r="AD7032" s="8">
        <f t="shared" si="328"/>
        <v>228.99844728031437</v>
      </c>
      <c r="AE7032" s="7">
        <f t="shared" si="329"/>
        <v>0.50218957736911074</v>
      </c>
    </row>
    <row r="7033" spans="1:31" x14ac:dyDescent="0.45">
      <c r="A7033" t="s">
        <v>108</v>
      </c>
      <c r="B7033" t="s">
        <v>169</v>
      </c>
      <c r="C7033" t="s">
        <v>139</v>
      </c>
      <c r="D7033">
        <v>0.50218957736911074</v>
      </c>
      <c r="E7033">
        <v>0.50218957736911074</v>
      </c>
      <c r="F7033">
        <v>0.50218957736911074</v>
      </c>
      <c r="G7033">
        <v>0.50218957736911074</v>
      </c>
      <c r="H7033">
        <v>0.50218957736911074</v>
      </c>
      <c r="I7033">
        <v>0.50218957736911074</v>
      </c>
      <c r="J7033">
        <v>0.50218957736911074</v>
      </c>
      <c r="K7033">
        <v>0.50218957736911074</v>
      </c>
      <c r="L7033">
        <v>0.50218957736911074</v>
      </c>
      <c r="M7033">
        <v>0.50218957736911074</v>
      </c>
      <c r="N7033">
        <v>0.50218957736911074</v>
      </c>
      <c r="O7033">
        <v>0.50218957736911074</v>
      </c>
      <c r="P7033">
        <v>0.50218957736911074</v>
      </c>
      <c r="Q7033">
        <v>0.50218957736911074</v>
      </c>
      <c r="R7033">
        <v>0.50218957736911074</v>
      </c>
      <c r="S7033">
        <v>0.50218957736911074</v>
      </c>
      <c r="T7033">
        <v>0.50218957736911074</v>
      </c>
      <c r="U7033">
        <v>0.50218957736911074</v>
      </c>
      <c r="V7033">
        <v>0.50218957736911074</v>
      </c>
      <c r="W7033">
        <v>0.50218957736911074</v>
      </c>
      <c r="X7033">
        <v>0.50218957736911074</v>
      </c>
      <c r="Y7033">
        <v>0.50218957736911074</v>
      </c>
      <c r="Z7033">
        <v>0.50218957736911074</v>
      </c>
      <c r="AA7033">
        <v>0.50218957736911074</v>
      </c>
      <c r="AB7033" s="7">
        <f t="shared" si="327"/>
        <v>12.052549856858651</v>
      </c>
      <c r="AC7033">
        <f>INDEX(SHELF_days!$C$2:$C$289,MATCH(A7033&amp;"|"&amp;C7033,SHELF_days!$D$2:$D$289,0))</f>
        <v>15</v>
      </c>
      <c r="AD7033" s="8">
        <f t="shared" si="328"/>
        <v>180.78824785287975</v>
      </c>
      <c r="AE7033" s="7">
        <f t="shared" si="329"/>
        <v>0.50218957736911074</v>
      </c>
    </row>
    <row r="7034" spans="1:31" x14ac:dyDescent="0.45">
      <c r="A7034" t="s">
        <v>108</v>
      </c>
      <c r="B7034" t="s">
        <v>170</v>
      </c>
      <c r="C7034" t="s">
        <v>134</v>
      </c>
      <c r="D7034">
        <v>0.8</v>
      </c>
      <c r="E7034">
        <v>0.8</v>
      </c>
      <c r="F7034">
        <v>0.8</v>
      </c>
      <c r="G7034">
        <v>0.8</v>
      </c>
      <c r="H7034">
        <v>0.8</v>
      </c>
      <c r="I7034">
        <v>0.8</v>
      </c>
      <c r="J7034">
        <v>0.8</v>
      </c>
      <c r="K7034">
        <v>0.8</v>
      </c>
      <c r="L7034">
        <v>0.8</v>
      </c>
      <c r="M7034">
        <v>0.8</v>
      </c>
      <c r="N7034">
        <v>0.8</v>
      </c>
      <c r="O7034">
        <v>0.8</v>
      </c>
      <c r="P7034">
        <v>0.8</v>
      </c>
      <c r="Q7034">
        <v>0.8</v>
      </c>
      <c r="R7034">
        <v>0.8</v>
      </c>
      <c r="S7034">
        <v>0.8</v>
      </c>
      <c r="T7034">
        <v>0.8</v>
      </c>
      <c r="U7034">
        <v>0.8</v>
      </c>
      <c r="V7034">
        <v>0.8</v>
      </c>
      <c r="W7034">
        <v>0.8</v>
      </c>
      <c r="X7034">
        <v>0.8</v>
      </c>
      <c r="Y7034">
        <v>0.8</v>
      </c>
      <c r="Z7034">
        <v>0.8</v>
      </c>
      <c r="AA7034">
        <v>0.8</v>
      </c>
      <c r="AB7034" s="7">
        <f t="shared" si="327"/>
        <v>19.200000000000006</v>
      </c>
      <c r="AC7034">
        <f>INDEX(SHELF_days!$C$2:$C$289,MATCH(A7034&amp;"|"&amp;C7034,SHELF_days!$D$2:$D$289,0))</f>
        <v>62</v>
      </c>
      <c r="AD7034" s="8">
        <f t="shared" si="328"/>
        <v>1190.4000000000003</v>
      </c>
      <c r="AE7034" s="7">
        <f t="shared" si="329"/>
        <v>0.8</v>
      </c>
    </row>
    <row r="7035" spans="1:31" x14ac:dyDescent="0.45">
      <c r="A7035" t="s">
        <v>108</v>
      </c>
      <c r="B7035" t="s">
        <v>170</v>
      </c>
      <c r="C7035" t="s">
        <v>135</v>
      </c>
      <c r="D7035">
        <v>0.8</v>
      </c>
      <c r="E7035">
        <v>0.8</v>
      </c>
      <c r="F7035">
        <v>0.8</v>
      </c>
      <c r="G7035">
        <v>0.8</v>
      </c>
      <c r="H7035">
        <v>0.8</v>
      </c>
      <c r="I7035">
        <v>0.8</v>
      </c>
      <c r="J7035">
        <v>0.8</v>
      </c>
      <c r="K7035">
        <v>0.8</v>
      </c>
      <c r="L7035">
        <v>0.8</v>
      </c>
      <c r="M7035">
        <v>0.8</v>
      </c>
      <c r="N7035">
        <v>0.8</v>
      </c>
      <c r="O7035">
        <v>0.8</v>
      </c>
      <c r="P7035">
        <v>0.8</v>
      </c>
      <c r="Q7035">
        <v>0.8</v>
      </c>
      <c r="R7035">
        <v>0.8</v>
      </c>
      <c r="S7035">
        <v>0.8</v>
      </c>
      <c r="T7035">
        <v>0.8</v>
      </c>
      <c r="U7035">
        <v>0.8</v>
      </c>
      <c r="V7035">
        <v>0.8</v>
      </c>
      <c r="W7035">
        <v>0.8</v>
      </c>
      <c r="X7035">
        <v>0.8</v>
      </c>
      <c r="Y7035">
        <v>0.8</v>
      </c>
      <c r="Z7035">
        <v>0.8</v>
      </c>
      <c r="AA7035">
        <v>0.8</v>
      </c>
      <c r="AB7035" s="7">
        <f t="shared" si="327"/>
        <v>19.200000000000006</v>
      </c>
      <c r="AC7035">
        <f>INDEX(SHELF_days!$C$2:$C$289,MATCH(A7035&amp;"|"&amp;C7035,SHELF_days!$D$2:$D$289,0))</f>
        <v>101</v>
      </c>
      <c r="AD7035" s="8">
        <f t="shared" si="328"/>
        <v>1939.2000000000007</v>
      </c>
      <c r="AE7035" s="7">
        <f t="shared" si="329"/>
        <v>0.8</v>
      </c>
    </row>
    <row r="7036" spans="1:31" x14ac:dyDescent="0.45">
      <c r="A7036" t="s">
        <v>108</v>
      </c>
      <c r="B7036" t="s">
        <v>170</v>
      </c>
      <c r="C7036" t="s">
        <v>136</v>
      </c>
      <c r="D7036">
        <v>0.8</v>
      </c>
      <c r="E7036">
        <v>0.8</v>
      </c>
      <c r="F7036">
        <v>0.8</v>
      </c>
      <c r="G7036">
        <v>0.8</v>
      </c>
      <c r="H7036">
        <v>0.8</v>
      </c>
      <c r="I7036">
        <v>0.8</v>
      </c>
      <c r="J7036">
        <v>0.8</v>
      </c>
      <c r="K7036">
        <v>0.8</v>
      </c>
      <c r="L7036">
        <v>0.8</v>
      </c>
      <c r="M7036">
        <v>0.8</v>
      </c>
      <c r="N7036">
        <v>0.8</v>
      </c>
      <c r="O7036">
        <v>0.8</v>
      </c>
      <c r="P7036">
        <v>0.8</v>
      </c>
      <c r="Q7036">
        <v>0.8</v>
      </c>
      <c r="R7036">
        <v>0.8</v>
      </c>
      <c r="S7036">
        <v>0.8</v>
      </c>
      <c r="T7036">
        <v>0.8</v>
      </c>
      <c r="U7036">
        <v>0.8</v>
      </c>
      <c r="V7036">
        <v>0.8</v>
      </c>
      <c r="W7036">
        <v>0.8</v>
      </c>
      <c r="X7036">
        <v>0.8</v>
      </c>
      <c r="Y7036">
        <v>0.8</v>
      </c>
      <c r="Z7036">
        <v>0.8</v>
      </c>
      <c r="AA7036">
        <v>0.8</v>
      </c>
      <c r="AB7036" s="7">
        <f t="shared" si="327"/>
        <v>19.200000000000006</v>
      </c>
      <c r="AC7036">
        <f>INDEX(SHELF_days!$C$2:$C$289,MATCH(A7036&amp;"|"&amp;C7036,SHELF_days!$D$2:$D$289,0))</f>
        <v>50</v>
      </c>
      <c r="AD7036" s="8">
        <f t="shared" si="328"/>
        <v>960.00000000000034</v>
      </c>
      <c r="AE7036" s="7">
        <f t="shared" si="329"/>
        <v>0.8</v>
      </c>
    </row>
    <row r="7037" spans="1:31" x14ac:dyDescent="0.45">
      <c r="A7037" t="s">
        <v>108</v>
      </c>
      <c r="B7037" t="s">
        <v>170</v>
      </c>
      <c r="C7037" t="s">
        <v>137</v>
      </c>
      <c r="D7037">
        <v>0.8</v>
      </c>
      <c r="E7037">
        <v>0.8</v>
      </c>
      <c r="F7037">
        <v>0.8</v>
      </c>
      <c r="G7037">
        <v>0.8</v>
      </c>
      <c r="H7037">
        <v>0.8</v>
      </c>
      <c r="I7037">
        <v>0.8</v>
      </c>
      <c r="J7037">
        <v>0.8</v>
      </c>
      <c r="K7037">
        <v>0.8</v>
      </c>
      <c r="L7037">
        <v>0.8</v>
      </c>
      <c r="M7037">
        <v>0.8</v>
      </c>
      <c r="N7037">
        <v>0.8</v>
      </c>
      <c r="O7037">
        <v>0.8</v>
      </c>
      <c r="P7037">
        <v>0.8</v>
      </c>
      <c r="Q7037">
        <v>0.8</v>
      </c>
      <c r="R7037">
        <v>0.8</v>
      </c>
      <c r="S7037">
        <v>0.8</v>
      </c>
      <c r="T7037">
        <v>0.8</v>
      </c>
      <c r="U7037">
        <v>0.8</v>
      </c>
      <c r="V7037">
        <v>0.8</v>
      </c>
      <c r="W7037">
        <v>0.8</v>
      </c>
      <c r="X7037">
        <v>0.8</v>
      </c>
      <c r="Y7037">
        <v>0.8</v>
      </c>
      <c r="Z7037">
        <v>0.8</v>
      </c>
      <c r="AA7037">
        <v>0.8</v>
      </c>
      <c r="AB7037" s="7">
        <f t="shared" si="327"/>
        <v>19.200000000000006</v>
      </c>
      <c r="AC7037">
        <f>INDEX(SHELF_days!$C$2:$C$289,MATCH(A7037&amp;"|"&amp;C7037,SHELF_days!$D$2:$D$289,0))</f>
        <v>118</v>
      </c>
      <c r="AD7037" s="8">
        <f t="shared" si="328"/>
        <v>2265.6000000000008</v>
      </c>
      <c r="AE7037" s="7">
        <f t="shared" si="329"/>
        <v>0.8</v>
      </c>
    </row>
    <row r="7038" spans="1:31" x14ac:dyDescent="0.45">
      <c r="A7038" t="s">
        <v>108</v>
      </c>
      <c r="B7038" t="s">
        <v>170</v>
      </c>
      <c r="C7038" t="s">
        <v>138</v>
      </c>
      <c r="D7038">
        <v>0.8</v>
      </c>
      <c r="E7038">
        <v>0.8</v>
      </c>
      <c r="F7038">
        <v>0.8</v>
      </c>
      <c r="G7038">
        <v>0.8</v>
      </c>
      <c r="H7038">
        <v>0.8</v>
      </c>
      <c r="I7038">
        <v>0.8</v>
      </c>
      <c r="J7038">
        <v>0.8</v>
      </c>
      <c r="K7038">
        <v>0.8</v>
      </c>
      <c r="L7038">
        <v>0.8</v>
      </c>
      <c r="M7038">
        <v>0.8</v>
      </c>
      <c r="N7038">
        <v>0.8</v>
      </c>
      <c r="O7038">
        <v>0.8</v>
      </c>
      <c r="P7038">
        <v>0.8</v>
      </c>
      <c r="Q7038">
        <v>0.8</v>
      </c>
      <c r="R7038">
        <v>0.8</v>
      </c>
      <c r="S7038">
        <v>0.8</v>
      </c>
      <c r="T7038">
        <v>0.8</v>
      </c>
      <c r="U7038">
        <v>0.8</v>
      </c>
      <c r="V7038">
        <v>0.8</v>
      </c>
      <c r="W7038">
        <v>0.8</v>
      </c>
      <c r="X7038">
        <v>0.8</v>
      </c>
      <c r="Y7038">
        <v>0.8</v>
      </c>
      <c r="Z7038">
        <v>0.8</v>
      </c>
      <c r="AA7038">
        <v>0.8</v>
      </c>
      <c r="AB7038" s="7">
        <f t="shared" si="327"/>
        <v>19.200000000000006</v>
      </c>
      <c r="AC7038">
        <f>INDEX(SHELF_days!$C$2:$C$289,MATCH(A7038&amp;"|"&amp;C7038,SHELF_days!$D$2:$D$289,0))</f>
        <v>19</v>
      </c>
      <c r="AD7038" s="8">
        <f t="shared" si="328"/>
        <v>364.80000000000013</v>
      </c>
      <c r="AE7038" s="7">
        <f t="shared" si="329"/>
        <v>0.8</v>
      </c>
    </row>
    <row r="7039" spans="1:31" x14ac:dyDescent="0.45">
      <c r="A7039" t="s">
        <v>108</v>
      </c>
      <c r="B7039" t="s">
        <v>170</v>
      </c>
      <c r="C7039" t="s">
        <v>139</v>
      </c>
      <c r="D7039">
        <v>0.8</v>
      </c>
      <c r="E7039">
        <v>0.8</v>
      </c>
      <c r="F7039">
        <v>0.8</v>
      </c>
      <c r="G7039">
        <v>0.8</v>
      </c>
      <c r="H7039">
        <v>0.8</v>
      </c>
      <c r="I7039">
        <v>0.8</v>
      </c>
      <c r="J7039">
        <v>0.8</v>
      </c>
      <c r="K7039">
        <v>0.8</v>
      </c>
      <c r="L7039">
        <v>0.8</v>
      </c>
      <c r="M7039">
        <v>0.8</v>
      </c>
      <c r="N7039">
        <v>0.8</v>
      </c>
      <c r="O7039">
        <v>0.8</v>
      </c>
      <c r="P7039">
        <v>0.8</v>
      </c>
      <c r="Q7039">
        <v>0.8</v>
      </c>
      <c r="R7039">
        <v>0.8</v>
      </c>
      <c r="S7039">
        <v>0.8</v>
      </c>
      <c r="T7039">
        <v>0.8</v>
      </c>
      <c r="U7039">
        <v>0.8</v>
      </c>
      <c r="V7039">
        <v>0.8</v>
      </c>
      <c r="W7039">
        <v>0.8</v>
      </c>
      <c r="X7039">
        <v>0.8</v>
      </c>
      <c r="Y7039">
        <v>0.8</v>
      </c>
      <c r="Z7039">
        <v>0.8</v>
      </c>
      <c r="AA7039">
        <v>0.8</v>
      </c>
      <c r="AB7039" s="7">
        <f t="shared" si="327"/>
        <v>19.200000000000006</v>
      </c>
      <c r="AC7039">
        <f>INDEX(SHELF_days!$C$2:$C$289,MATCH(A7039&amp;"|"&amp;C7039,SHELF_days!$D$2:$D$289,0))</f>
        <v>15</v>
      </c>
      <c r="AD7039" s="8">
        <f t="shared" si="328"/>
        <v>288.00000000000011</v>
      </c>
      <c r="AE7039" s="7">
        <f t="shared" si="329"/>
        <v>0.8</v>
      </c>
    </row>
    <row r="7040" spans="1:31" x14ac:dyDescent="0.45">
      <c r="A7040" t="s">
        <v>108</v>
      </c>
      <c r="B7040" t="s">
        <v>171</v>
      </c>
      <c r="C7040" t="s">
        <v>134</v>
      </c>
      <c r="D7040">
        <v>0.56449977070815938</v>
      </c>
      <c r="E7040">
        <v>0.54906243587571812</v>
      </c>
      <c r="F7040">
        <v>0.55763049181629398</v>
      </c>
      <c r="G7040">
        <v>0.57070508781823015</v>
      </c>
      <c r="H7040">
        <v>0.61676598429309837</v>
      </c>
      <c r="I7040">
        <v>0.6416104869276299</v>
      </c>
      <c r="J7040">
        <v>0.64360460633015337</v>
      </c>
      <c r="K7040">
        <v>0.65601479373886695</v>
      </c>
      <c r="L7040">
        <v>0.67321167197420695</v>
      </c>
      <c r="M7040">
        <v>0.67989552412351195</v>
      </c>
      <c r="N7040">
        <v>0.68955379994805754</v>
      </c>
      <c r="O7040">
        <v>0.69271141630871924</v>
      </c>
      <c r="P7040">
        <v>0.6949003454937881</v>
      </c>
      <c r="Q7040">
        <v>0.69378465735843053</v>
      </c>
      <c r="R7040">
        <v>0.69285841726848396</v>
      </c>
      <c r="S7040">
        <v>0.70607778017304579</v>
      </c>
      <c r="T7040">
        <v>0.7267678301513677</v>
      </c>
      <c r="U7040">
        <v>0.74045455780946723</v>
      </c>
      <c r="V7040">
        <v>0.74022579035840463</v>
      </c>
      <c r="W7040">
        <v>0.7398388516618809</v>
      </c>
      <c r="X7040">
        <v>0.73247093121652773</v>
      </c>
      <c r="Y7040">
        <v>0.70826179443240811</v>
      </c>
      <c r="Z7040">
        <v>0.65403988722774131</v>
      </c>
      <c r="AA7040">
        <v>0.60615823418435777</v>
      </c>
      <c r="AB7040" s="7">
        <f t="shared" si="327"/>
        <v>15.971105147198548</v>
      </c>
      <c r="AC7040">
        <f>INDEX(SHELF_days!$C$2:$C$289,MATCH(A7040&amp;"|"&amp;C7040,SHELF_days!$D$2:$D$289,0))</f>
        <v>62</v>
      </c>
      <c r="AD7040" s="8">
        <f t="shared" si="328"/>
        <v>990.20851912630997</v>
      </c>
      <c r="AE7040" s="7">
        <f t="shared" si="329"/>
        <v>0.74045455780946723</v>
      </c>
    </row>
    <row r="7041" spans="1:31" x14ac:dyDescent="0.45">
      <c r="A7041" t="s">
        <v>108</v>
      </c>
      <c r="B7041" t="s">
        <v>171</v>
      </c>
      <c r="C7041" t="s">
        <v>135</v>
      </c>
      <c r="D7041">
        <v>0.61084358287049578</v>
      </c>
      <c r="E7041">
        <v>0.597741762338589</v>
      </c>
      <c r="F7041">
        <v>0.58990776891135066</v>
      </c>
      <c r="G7041">
        <v>0.60118589984527038</v>
      </c>
      <c r="H7041">
        <v>0.62398901396731155</v>
      </c>
      <c r="I7041">
        <v>0.66941668574752133</v>
      </c>
      <c r="J7041">
        <v>0.68954913275938035</v>
      </c>
      <c r="K7041">
        <v>0.6933558687994561</v>
      </c>
      <c r="L7041">
        <v>0.69668617998892213</v>
      </c>
      <c r="M7041">
        <v>0.70765355136282981</v>
      </c>
      <c r="N7041">
        <v>0.71417182227517195</v>
      </c>
      <c r="O7041">
        <v>0.71608163588184737</v>
      </c>
      <c r="P7041">
        <v>0.71377027594167031</v>
      </c>
      <c r="Q7041">
        <v>0.7093069129054177</v>
      </c>
      <c r="R7041">
        <v>0.71209661765818133</v>
      </c>
      <c r="S7041">
        <v>0.72833154185647508</v>
      </c>
      <c r="T7041">
        <v>0.76019824791196255</v>
      </c>
      <c r="U7041">
        <v>0.7681158968253472</v>
      </c>
      <c r="V7041">
        <v>0.76508180834092332</v>
      </c>
      <c r="W7041">
        <v>0.76312948129046887</v>
      </c>
      <c r="X7041">
        <v>0.75545566754817939</v>
      </c>
      <c r="Y7041">
        <v>0.73158368316544387</v>
      </c>
      <c r="Z7041">
        <v>0.68965089074416819</v>
      </c>
      <c r="AA7041">
        <v>0.65358659924611862</v>
      </c>
      <c r="AB7041" s="7">
        <f t="shared" si="327"/>
        <v>16.660890528182502</v>
      </c>
      <c r="AC7041">
        <f>INDEX(SHELF_days!$C$2:$C$289,MATCH(A7041&amp;"|"&amp;C7041,SHELF_days!$D$2:$D$289,0))</f>
        <v>101</v>
      </c>
      <c r="AD7041" s="8">
        <f t="shared" si="328"/>
        <v>1682.7499433464327</v>
      </c>
      <c r="AE7041" s="7">
        <f t="shared" si="329"/>
        <v>0.7681158968253472</v>
      </c>
    </row>
    <row r="7042" spans="1:31" x14ac:dyDescent="0.45">
      <c r="A7042" t="s">
        <v>108</v>
      </c>
      <c r="B7042" t="s">
        <v>171</v>
      </c>
      <c r="C7042" t="s">
        <v>136</v>
      </c>
      <c r="D7042">
        <v>0.58365162766494261</v>
      </c>
      <c r="E7042">
        <v>0.55197403786420207</v>
      </c>
      <c r="F7042">
        <v>0.53784142814601599</v>
      </c>
      <c r="G7042">
        <v>0.56494647490127314</v>
      </c>
      <c r="H7042">
        <v>0.59931783718318909</v>
      </c>
      <c r="I7042">
        <v>0.61827341881594344</v>
      </c>
      <c r="J7042">
        <v>0.63616523180125717</v>
      </c>
      <c r="K7042">
        <v>0.66283978468200333</v>
      </c>
      <c r="L7042">
        <v>0.68883175268064156</v>
      </c>
      <c r="M7042">
        <v>0.71278926314104929</v>
      </c>
      <c r="N7042">
        <v>0.72938516213346527</v>
      </c>
      <c r="O7042">
        <v>0.74019127864371703</v>
      </c>
      <c r="P7042">
        <v>0.7488626552588703</v>
      </c>
      <c r="Q7042">
        <v>0.74785207504380169</v>
      </c>
      <c r="R7042">
        <v>0.74612234289936941</v>
      </c>
      <c r="S7042">
        <v>0.75457320913864712</v>
      </c>
      <c r="T7042">
        <v>0.76603199203779737</v>
      </c>
      <c r="U7042">
        <v>0.77157134565087648</v>
      </c>
      <c r="V7042">
        <v>0.76961667076120421</v>
      </c>
      <c r="W7042">
        <v>0.76445185235941138</v>
      </c>
      <c r="X7042">
        <v>0.75815567167737175</v>
      </c>
      <c r="Y7042">
        <v>0.73722159116961172</v>
      </c>
      <c r="Z7042">
        <v>0.67457669875876569</v>
      </c>
      <c r="AA7042">
        <v>0.60150631955683009</v>
      </c>
      <c r="AB7042" s="7">
        <f t="shared" ref="AB7042:AB7105" si="330">SUM(D7042:AA7042)</f>
        <v>16.46674972197026</v>
      </c>
      <c r="AC7042">
        <f>INDEX(SHELF_days!$C$2:$C$289,MATCH(A7042&amp;"|"&amp;C7042,SHELF_days!$D$2:$D$289,0))</f>
        <v>50</v>
      </c>
      <c r="AD7042" s="8">
        <f t="shared" ref="AD7042:AD7105" si="331">AB7042*AC7042</f>
        <v>823.33748609851295</v>
      </c>
      <c r="AE7042" s="7">
        <f t="shared" ref="AE7042:AE7105" si="332">MAX(D7042:AA7042)</f>
        <v>0.77157134565087648</v>
      </c>
    </row>
    <row r="7043" spans="1:31" x14ac:dyDescent="0.45">
      <c r="A7043" t="s">
        <v>108</v>
      </c>
      <c r="B7043" t="s">
        <v>171</v>
      </c>
      <c r="C7043" t="s">
        <v>137</v>
      </c>
      <c r="D7043">
        <v>0.54988542466045454</v>
      </c>
      <c r="E7043">
        <v>0.52871381798595396</v>
      </c>
      <c r="F7043">
        <v>0.52294680774046032</v>
      </c>
      <c r="G7043">
        <v>0.53191601703942581</v>
      </c>
      <c r="H7043">
        <v>0.56389668887667888</v>
      </c>
      <c r="I7043">
        <v>0.59364169050966431</v>
      </c>
      <c r="J7043">
        <v>0.61492621930621183</v>
      </c>
      <c r="K7043">
        <v>0.63776630315615401</v>
      </c>
      <c r="L7043">
        <v>0.66784866256332109</v>
      </c>
      <c r="M7043">
        <v>0.70212604358973218</v>
      </c>
      <c r="N7043">
        <v>0.71603471535827556</v>
      </c>
      <c r="O7043">
        <v>0.72295512765286785</v>
      </c>
      <c r="P7043">
        <v>0.72233346906829365</v>
      </c>
      <c r="Q7043">
        <v>0.72024194477449743</v>
      </c>
      <c r="R7043">
        <v>0.72661347573573076</v>
      </c>
      <c r="S7043">
        <v>0.74096796685929944</v>
      </c>
      <c r="T7043">
        <v>0.75643524563048214</v>
      </c>
      <c r="U7043">
        <v>0.75940267935745287</v>
      </c>
      <c r="V7043">
        <v>0.75987643578633179</v>
      </c>
      <c r="W7043">
        <v>0.75762010623333187</v>
      </c>
      <c r="X7043">
        <v>0.7519244646470945</v>
      </c>
      <c r="Y7043">
        <v>0.72148807912756407</v>
      </c>
      <c r="Z7043">
        <v>0.64617442332478225</v>
      </c>
      <c r="AA7043">
        <v>0.58006145543289556</v>
      </c>
      <c r="AB7043" s="7">
        <f t="shared" si="330"/>
        <v>15.995797264416957</v>
      </c>
      <c r="AC7043">
        <f>INDEX(SHELF_days!$C$2:$C$289,MATCH(A7043&amp;"|"&amp;C7043,SHELF_days!$D$2:$D$289,0))</f>
        <v>118</v>
      </c>
      <c r="AD7043" s="8">
        <f t="shared" si="331"/>
        <v>1887.504077201201</v>
      </c>
      <c r="AE7043" s="7">
        <f t="shared" si="332"/>
        <v>0.75987643578633179</v>
      </c>
    </row>
    <row r="7044" spans="1:31" x14ac:dyDescent="0.45">
      <c r="A7044" t="s">
        <v>108</v>
      </c>
      <c r="B7044" t="s">
        <v>171</v>
      </c>
      <c r="C7044" t="s">
        <v>138</v>
      </c>
      <c r="D7044">
        <v>0.60779010710084436</v>
      </c>
      <c r="E7044">
        <v>0.58773363572722293</v>
      </c>
      <c r="F7044">
        <v>0.57725195699031073</v>
      </c>
      <c r="G7044">
        <v>0.58499256519927822</v>
      </c>
      <c r="H7044">
        <v>0.60588885392614233</v>
      </c>
      <c r="I7044">
        <v>0.61355801933943455</v>
      </c>
      <c r="J7044">
        <v>0.62434442347014496</v>
      </c>
      <c r="K7044">
        <v>0.68805973308247836</v>
      </c>
      <c r="L7044">
        <v>0.71851040221871587</v>
      </c>
      <c r="M7044">
        <v>0.75463421253805629</v>
      </c>
      <c r="N7044">
        <v>0.78084934450212384</v>
      </c>
      <c r="O7044">
        <v>0.79992311293115237</v>
      </c>
      <c r="P7044">
        <v>0.80479142915073087</v>
      </c>
      <c r="Q7044">
        <v>0.80630047595733878</v>
      </c>
      <c r="R7044">
        <v>0.80559917014673155</v>
      </c>
      <c r="S7044">
        <v>0.80803259924840165</v>
      </c>
      <c r="T7044">
        <v>0.81209317447197937</v>
      </c>
      <c r="U7044">
        <v>0.81454118373603224</v>
      </c>
      <c r="V7044">
        <v>0.81291403761412473</v>
      </c>
      <c r="W7044">
        <v>0.81291403761412473</v>
      </c>
      <c r="X7044">
        <v>0.8088520043743086</v>
      </c>
      <c r="Y7044">
        <v>0.77434950811192282</v>
      </c>
      <c r="Z7044">
        <v>0.70840780770375356</v>
      </c>
      <c r="AA7044">
        <v>0.66173670791677885</v>
      </c>
      <c r="AB7044" s="7">
        <f t="shared" si="330"/>
        <v>17.374068503072131</v>
      </c>
      <c r="AC7044">
        <f>INDEX(SHELF_days!$C$2:$C$289,MATCH(A7044&amp;"|"&amp;C7044,SHELF_days!$D$2:$D$289,0))</f>
        <v>19</v>
      </c>
      <c r="AD7044" s="8">
        <f t="shared" si="331"/>
        <v>330.10730155837047</v>
      </c>
      <c r="AE7044" s="7">
        <f t="shared" si="332"/>
        <v>0.81454118373603224</v>
      </c>
    </row>
    <row r="7045" spans="1:31" x14ac:dyDescent="0.45">
      <c r="A7045" t="s">
        <v>108</v>
      </c>
      <c r="B7045" t="s">
        <v>171</v>
      </c>
      <c r="C7045" t="s">
        <v>139</v>
      </c>
      <c r="D7045">
        <v>0.66992862075203163</v>
      </c>
      <c r="E7045">
        <v>0.65958827238914886</v>
      </c>
      <c r="F7045">
        <v>0.65865562800206978</v>
      </c>
      <c r="G7045">
        <v>0.65865562800206978</v>
      </c>
      <c r="H7045">
        <v>0.67312177351492219</v>
      </c>
      <c r="I7045">
        <v>0.7116058205207717</v>
      </c>
      <c r="J7045">
        <v>0.73351649974514033</v>
      </c>
      <c r="K7045">
        <v>0.73715288944446444</v>
      </c>
      <c r="L7045">
        <v>0.73408532048023023</v>
      </c>
      <c r="M7045">
        <v>0.74492800403773773</v>
      </c>
      <c r="N7045">
        <v>0.75391647974449782</v>
      </c>
      <c r="O7045">
        <v>0.75289518797013211</v>
      </c>
      <c r="P7045">
        <v>0.75187389619576628</v>
      </c>
      <c r="Q7045">
        <v>0.75085075760083186</v>
      </c>
      <c r="R7045">
        <v>0.75097449457891974</v>
      </c>
      <c r="S7045">
        <v>0.75355080927194007</v>
      </c>
      <c r="T7045">
        <v>0.76311549299606407</v>
      </c>
      <c r="U7045">
        <v>0.76311549299606407</v>
      </c>
      <c r="V7045">
        <v>0.76311549299606407</v>
      </c>
      <c r="W7045">
        <v>0.76003130264671348</v>
      </c>
      <c r="X7045">
        <v>0.7581530861285759</v>
      </c>
      <c r="Y7045">
        <v>0.74978329531225429</v>
      </c>
      <c r="Z7045">
        <v>0.7191722443898072</v>
      </c>
      <c r="AA7045">
        <v>0.64745835489541548</v>
      </c>
      <c r="AB7045" s="7">
        <f t="shared" si="330"/>
        <v>17.419244844611637</v>
      </c>
      <c r="AC7045">
        <f>INDEX(SHELF_days!$C$2:$C$289,MATCH(A7045&amp;"|"&amp;C7045,SHELF_days!$D$2:$D$289,0))</f>
        <v>15</v>
      </c>
      <c r="AD7045" s="8">
        <f t="shared" si="331"/>
        <v>261.28867266917456</v>
      </c>
      <c r="AE7045" s="7">
        <f t="shared" si="332"/>
        <v>0.76311549299606407</v>
      </c>
    </row>
    <row r="7046" spans="1:31" x14ac:dyDescent="0.45">
      <c r="A7046" t="s">
        <v>108</v>
      </c>
      <c r="B7046" t="s">
        <v>172</v>
      </c>
      <c r="C7046" t="s">
        <v>134</v>
      </c>
      <c r="D7046">
        <v>1E-3</v>
      </c>
      <c r="E7046">
        <v>1E-3</v>
      </c>
      <c r="F7046">
        <v>1E-3</v>
      </c>
      <c r="G7046">
        <v>1E-3</v>
      </c>
      <c r="H7046">
        <v>1E-3</v>
      </c>
      <c r="I7046">
        <v>1E-3</v>
      </c>
      <c r="J7046">
        <v>1E-3</v>
      </c>
      <c r="K7046">
        <v>1E-3</v>
      </c>
      <c r="L7046">
        <v>1E-3</v>
      </c>
      <c r="M7046">
        <v>1E-3</v>
      </c>
      <c r="N7046">
        <v>1E-3</v>
      </c>
      <c r="O7046">
        <v>1E-3</v>
      </c>
      <c r="P7046">
        <v>1E-3</v>
      </c>
      <c r="Q7046">
        <v>1E-3</v>
      </c>
      <c r="R7046">
        <v>1E-3</v>
      </c>
      <c r="S7046">
        <v>1E-3</v>
      </c>
      <c r="T7046">
        <v>1E-3</v>
      </c>
      <c r="U7046">
        <v>1E-3</v>
      </c>
      <c r="V7046">
        <v>1E-3</v>
      </c>
      <c r="W7046">
        <v>1E-3</v>
      </c>
      <c r="X7046">
        <v>1E-3</v>
      </c>
      <c r="Y7046">
        <v>1E-3</v>
      </c>
      <c r="Z7046">
        <v>1E-3</v>
      </c>
      <c r="AA7046">
        <v>1E-3</v>
      </c>
      <c r="AB7046" s="7">
        <f t="shared" si="330"/>
        <v>2.4000000000000014E-2</v>
      </c>
      <c r="AC7046">
        <f>INDEX(SHELF_days!$C$2:$C$289,MATCH(A7046&amp;"|"&amp;C7046,SHELF_days!$D$2:$D$289,0))</f>
        <v>62</v>
      </c>
      <c r="AD7046" s="8">
        <f t="shared" si="331"/>
        <v>1.4880000000000009</v>
      </c>
      <c r="AE7046" s="7">
        <f t="shared" si="332"/>
        <v>1E-3</v>
      </c>
    </row>
    <row r="7047" spans="1:31" x14ac:dyDescent="0.45">
      <c r="A7047" t="s">
        <v>108</v>
      </c>
      <c r="B7047" t="s">
        <v>172</v>
      </c>
      <c r="C7047" t="s">
        <v>135</v>
      </c>
      <c r="D7047">
        <v>1E-3</v>
      </c>
      <c r="E7047">
        <v>1E-3</v>
      </c>
      <c r="F7047">
        <v>1E-3</v>
      </c>
      <c r="G7047">
        <v>1E-3</v>
      </c>
      <c r="H7047">
        <v>1E-3</v>
      </c>
      <c r="I7047">
        <v>1E-3</v>
      </c>
      <c r="J7047">
        <v>1E-3</v>
      </c>
      <c r="K7047">
        <v>1E-3</v>
      </c>
      <c r="L7047">
        <v>1E-3</v>
      </c>
      <c r="M7047">
        <v>1E-3</v>
      </c>
      <c r="N7047">
        <v>1E-3</v>
      </c>
      <c r="O7047">
        <v>1E-3</v>
      </c>
      <c r="P7047">
        <v>1E-3</v>
      </c>
      <c r="Q7047">
        <v>1E-3</v>
      </c>
      <c r="R7047">
        <v>1E-3</v>
      </c>
      <c r="S7047">
        <v>1E-3</v>
      </c>
      <c r="T7047">
        <v>1E-3</v>
      </c>
      <c r="U7047">
        <v>1E-3</v>
      </c>
      <c r="V7047">
        <v>1E-3</v>
      </c>
      <c r="W7047">
        <v>1E-3</v>
      </c>
      <c r="X7047">
        <v>1E-3</v>
      </c>
      <c r="Y7047">
        <v>1E-3</v>
      </c>
      <c r="Z7047">
        <v>1E-3</v>
      </c>
      <c r="AA7047">
        <v>1E-3</v>
      </c>
      <c r="AB7047" s="7">
        <f t="shared" si="330"/>
        <v>2.4000000000000014E-2</v>
      </c>
      <c r="AC7047">
        <f>INDEX(SHELF_days!$C$2:$C$289,MATCH(A7047&amp;"|"&amp;C7047,SHELF_days!$D$2:$D$289,0))</f>
        <v>101</v>
      </c>
      <c r="AD7047" s="8">
        <f t="shared" si="331"/>
        <v>2.4240000000000013</v>
      </c>
      <c r="AE7047" s="7">
        <f t="shared" si="332"/>
        <v>1E-3</v>
      </c>
    </row>
    <row r="7048" spans="1:31" x14ac:dyDescent="0.45">
      <c r="A7048" t="s">
        <v>108</v>
      </c>
      <c r="B7048" t="s">
        <v>172</v>
      </c>
      <c r="C7048" t="s">
        <v>136</v>
      </c>
      <c r="D7048">
        <v>1E-3</v>
      </c>
      <c r="E7048">
        <v>1E-3</v>
      </c>
      <c r="F7048">
        <v>1E-3</v>
      </c>
      <c r="G7048">
        <v>1E-3</v>
      </c>
      <c r="H7048">
        <v>1E-3</v>
      </c>
      <c r="I7048">
        <v>1E-3</v>
      </c>
      <c r="J7048">
        <v>1E-3</v>
      </c>
      <c r="K7048">
        <v>1E-3</v>
      </c>
      <c r="L7048">
        <v>1E-3</v>
      </c>
      <c r="M7048">
        <v>1E-3</v>
      </c>
      <c r="N7048">
        <v>1E-3</v>
      </c>
      <c r="O7048">
        <v>1E-3</v>
      </c>
      <c r="P7048">
        <v>1E-3</v>
      </c>
      <c r="Q7048">
        <v>1E-3</v>
      </c>
      <c r="R7048">
        <v>1E-3</v>
      </c>
      <c r="S7048">
        <v>1E-3</v>
      </c>
      <c r="T7048">
        <v>1E-3</v>
      </c>
      <c r="U7048">
        <v>1E-3</v>
      </c>
      <c r="V7048">
        <v>1E-3</v>
      </c>
      <c r="W7048">
        <v>1E-3</v>
      </c>
      <c r="X7048">
        <v>1E-3</v>
      </c>
      <c r="Y7048">
        <v>1E-3</v>
      </c>
      <c r="Z7048">
        <v>1E-3</v>
      </c>
      <c r="AA7048">
        <v>1E-3</v>
      </c>
      <c r="AB7048" s="7">
        <f t="shared" si="330"/>
        <v>2.4000000000000014E-2</v>
      </c>
      <c r="AC7048">
        <f>INDEX(SHELF_days!$C$2:$C$289,MATCH(A7048&amp;"|"&amp;C7048,SHELF_days!$D$2:$D$289,0))</f>
        <v>50</v>
      </c>
      <c r="AD7048" s="8">
        <f t="shared" si="331"/>
        <v>1.2000000000000006</v>
      </c>
      <c r="AE7048" s="7">
        <f t="shared" si="332"/>
        <v>1E-3</v>
      </c>
    </row>
    <row r="7049" spans="1:31" x14ac:dyDescent="0.45">
      <c r="A7049" t="s">
        <v>108</v>
      </c>
      <c r="B7049" t="s">
        <v>172</v>
      </c>
      <c r="C7049" t="s">
        <v>137</v>
      </c>
      <c r="D7049">
        <v>1E-3</v>
      </c>
      <c r="E7049">
        <v>1E-3</v>
      </c>
      <c r="F7049">
        <v>1E-3</v>
      </c>
      <c r="G7049">
        <v>1E-3</v>
      </c>
      <c r="H7049">
        <v>1E-3</v>
      </c>
      <c r="I7049">
        <v>1E-3</v>
      </c>
      <c r="J7049">
        <v>1E-3</v>
      </c>
      <c r="K7049">
        <v>1E-3</v>
      </c>
      <c r="L7049">
        <v>1E-3</v>
      </c>
      <c r="M7049">
        <v>1E-3</v>
      </c>
      <c r="N7049">
        <v>1E-3</v>
      </c>
      <c r="O7049">
        <v>1E-3</v>
      </c>
      <c r="P7049">
        <v>1E-3</v>
      </c>
      <c r="Q7049">
        <v>1E-3</v>
      </c>
      <c r="R7049">
        <v>1E-3</v>
      </c>
      <c r="S7049">
        <v>1E-3</v>
      </c>
      <c r="T7049">
        <v>1E-3</v>
      </c>
      <c r="U7049">
        <v>1E-3</v>
      </c>
      <c r="V7049">
        <v>1E-3</v>
      </c>
      <c r="W7049">
        <v>1E-3</v>
      </c>
      <c r="X7049">
        <v>1E-3</v>
      </c>
      <c r="Y7049">
        <v>1E-3</v>
      </c>
      <c r="Z7049">
        <v>1E-3</v>
      </c>
      <c r="AA7049">
        <v>1E-3</v>
      </c>
      <c r="AB7049" s="7">
        <f t="shared" si="330"/>
        <v>2.4000000000000014E-2</v>
      </c>
      <c r="AC7049">
        <f>INDEX(SHELF_days!$C$2:$C$289,MATCH(A7049&amp;"|"&amp;C7049,SHELF_days!$D$2:$D$289,0))</f>
        <v>118</v>
      </c>
      <c r="AD7049" s="8">
        <f t="shared" si="331"/>
        <v>2.8320000000000016</v>
      </c>
      <c r="AE7049" s="7">
        <f t="shared" si="332"/>
        <v>1E-3</v>
      </c>
    </row>
    <row r="7050" spans="1:31" x14ac:dyDescent="0.45">
      <c r="A7050" t="s">
        <v>108</v>
      </c>
      <c r="B7050" t="s">
        <v>172</v>
      </c>
      <c r="C7050" t="s">
        <v>138</v>
      </c>
      <c r="D7050">
        <v>1E-3</v>
      </c>
      <c r="E7050">
        <v>1E-3</v>
      </c>
      <c r="F7050">
        <v>1E-3</v>
      </c>
      <c r="G7050">
        <v>1E-3</v>
      </c>
      <c r="H7050">
        <v>1E-3</v>
      </c>
      <c r="I7050">
        <v>1E-3</v>
      </c>
      <c r="J7050">
        <v>1E-3</v>
      </c>
      <c r="K7050">
        <v>1E-3</v>
      </c>
      <c r="L7050">
        <v>1E-3</v>
      </c>
      <c r="M7050">
        <v>1E-3</v>
      </c>
      <c r="N7050">
        <v>1E-3</v>
      </c>
      <c r="O7050">
        <v>1E-3</v>
      </c>
      <c r="P7050">
        <v>1E-3</v>
      </c>
      <c r="Q7050">
        <v>1E-3</v>
      </c>
      <c r="R7050">
        <v>1E-3</v>
      </c>
      <c r="S7050">
        <v>1E-3</v>
      </c>
      <c r="T7050">
        <v>1E-3</v>
      </c>
      <c r="U7050">
        <v>1E-3</v>
      </c>
      <c r="V7050">
        <v>1E-3</v>
      </c>
      <c r="W7050">
        <v>1E-3</v>
      </c>
      <c r="X7050">
        <v>1E-3</v>
      </c>
      <c r="Y7050">
        <v>1E-3</v>
      </c>
      <c r="Z7050">
        <v>1E-3</v>
      </c>
      <c r="AA7050">
        <v>1E-3</v>
      </c>
      <c r="AB7050" s="7">
        <f t="shared" si="330"/>
        <v>2.4000000000000014E-2</v>
      </c>
      <c r="AC7050">
        <f>INDEX(SHELF_days!$C$2:$C$289,MATCH(A7050&amp;"|"&amp;C7050,SHELF_days!$D$2:$D$289,0))</f>
        <v>19</v>
      </c>
      <c r="AD7050" s="8">
        <f t="shared" si="331"/>
        <v>0.45600000000000029</v>
      </c>
      <c r="AE7050" s="7">
        <f t="shared" si="332"/>
        <v>1E-3</v>
      </c>
    </row>
    <row r="7051" spans="1:31" x14ac:dyDescent="0.45">
      <c r="A7051" t="s">
        <v>108</v>
      </c>
      <c r="B7051" t="s">
        <v>172</v>
      </c>
      <c r="C7051" t="s">
        <v>139</v>
      </c>
      <c r="D7051">
        <v>1E-3</v>
      </c>
      <c r="E7051">
        <v>1E-3</v>
      </c>
      <c r="F7051">
        <v>1E-3</v>
      </c>
      <c r="G7051">
        <v>1E-3</v>
      </c>
      <c r="H7051">
        <v>1E-3</v>
      </c>
      <c r="I7051">
        <v>1E-3</v>
      </c>
      <c r="J7051">
        <v>1E-3</v>
      </c>
      <c r="K7051">
        <v>1E-3</v>
      </c>
      <c r="L7051">
        <v>1E-3</v>
      </c>
      <c r="M7051">
        <v>1E-3</v>
      </c>
      <c r="N7051">
        <v>1E-3</v>
      </c>
      <c r="O7051">
        <v>1E-3</v>
      </c>
      <c r="P7051">
        <v>1E-3</v>
      </c>
      <c r="Q7051">
        <v>1E-3</v>
      </c>
      <c r="R7051">
        <v>1E-3</v>
      </c>
      <c r="S7051">
        <v>1E-3</v>
      </c>
      <c r="T7051">
        <v>1E-3</v>
      </c>
      <c r="U7051">
        <v>1E-3</v>
      </c>
      <c r="V7051">
        <v>1E-3</v>
      </c>
      <c r="W7051">
        <v>1E-3</v>
      </c>
      <c r="X7051">
        <v>1E-3</v>
      </c>
      <c r="Y7051">
        <v>1E-3</v>
      </c>
      <c r="Z7051">
        <v>1E-3</v>
      </c>
      <c r="AA7051">
        <v>1E-3</v>
      </c>
      <c r="AB7051" s="7">
        <f t="shared" si="330"/>
        <v>2.4000000000000014E-2</v>
      </c>
      <c r="AC7051">
        <f>INDEX(SHELF_days!$C$2:$C$289,MATCH(A7051&amp;"|"&amp;C7051,SHELF_days!$D$2:$D$289,0))</f>
        <v>15</v>
      </c>
      <c r="AD7051" s="8">
        <f t="shared" si="331"/>
        <v>0.36000000000000021</v>
      </c>
      <c r="AE7051" s="7">
        <f t="shared" si="332"/>
        <v>1E-3</v>
      </c>
    </row>
    <row r="7052" spans="1:31" x14ac:dyDescent="0.45">
      <c r="A7052" t="s">
        <v>108</v>
      </c>
      <c r="B7052" t="s">
        <v>173</v>
      </c>
      <c r="C7052" t="s">
        <v>134</v>
      </c>
      <c r="D7052">
        <v>0.65950000000000097</v>
      </c>
      <c r="E7052">
        <v>0.65950000000000097</v>
      </c>
      <c r="F7052">
        <v>0.65950000000000097</v>
      </c>
      <c r="G7052">
        <v>0.65950000000000097</v>
      </c>
      <c r="H7052">
        <v>0.65950000000000097</v>
      </c>
      <c r="I7052">
        <v>0.65950000000000097</v>
      </c>
      <c r="J7052">
        <v>0.65950000000000097</v>
      </c>
      <c r="K7052">
        <v>0.65950000000000097</v>
      </c>
      <c r="L7052">
        <v>0.65950000000000097</v>
      </c>
      <c r="M7052">
        <v>0.65950000000000097</v>
      </c>
      <c r="N7052">
        <v>0.65950000000000097</v>
      </c>
      <c r="O7052">
        <v>0.65950000000000097</v>
      </c>
      <c r="P7052">
        <v>0.65950000000000097</v>
      </c>
      <c r="Q7052">
        <v>0.65950000000000097</v>
      </c>
      <c r="R7052">
        <v>0.65950000000000097</v>
      </c>
      <c r="S7052">
        <v>0.65950000000000097</v>
      </c>
      <c r="T7052">
        <v>0.65950000000000097</v>
      </c>
      <c r="U7052">
        <v>0.65950000000000097</v>
      </c>
      <c r="V7052">
        <v>0.65950000000000097</v>
      </c>
      <c r="W7052">
        <v>0.65950000000000097</v>
      </c>
      <c r="X7052">
        <v>0.65950000000000097</v>
      </c>
      <c r="Y7052">
        <v>0.65950000000000097</v>
      </c>
      <c r="Z7052">
        <v>0.65950000000000097</v>
      </c>
      <c r="AA7052">
        <v>0.65950000000000097</v>
      </c>
      <c r="AB7052" s="7">
        <f t="shared" si="330"/>
        <v>15.828000000000028</v>
      </c>
      <c r="AC7052">
        <f>INDEX(SHELF_days!$C$2:$C$289,MATCH(A7052&amp;"|"&amp;C7052,SHELF_days!$D$2:$D$289,0))</f>
        <v>62</v>
      </c>
      <c r="AD7052" s="8">
        <f t="shared" si="331"/>
        <v>981.33600000000172</v>
      </c>
      <c r="AE7052" s="7">
        <f t="shared" si="332"/>
        <v>0.65950000000000097</v>
      </c>
    </row>
    <row r="7053" spans="1:31" x14ac:dyDescent="0.45">
      <c r="A7053" t="s">
        <v>108</v>
      </c>
      <c r="B7053" t="s">
        <v>173</v>
      </c>
      <c r="C7053" t="s">
        <v>135</v>
      </c>
      <c r="D7053">
        <v>0.65950000000000009</v>
      </c>
      <c r="E7053">
        <v>0.65950000000000009</v>
      </c>
      <c r="F7053">
        <v>0.65950000000000009</v>
      </c>
      <c r="G7053">
        <v>0.65950000000000009</v>
      </c>
      <c r="H7053">
        <v>0.65950000000000009</v>
      </c>
      <c r="I7053">
        <v>0.65950000000000009</v>
      </c>
      <c r="J7053">
        <v>0.65950000000000009</v>
      </c>
      <c r="K7053">
        <v>0.65950000000000009</v>
      </c>
      <c r="L7053">
        <v>0.65950000000000009</v>
      </c>
      <c r="M7053">
        <v>0.65950000000000009</v>
      </c>
      <c r="N7053">
        <v>0.65950000000000009</v>
      </c>
      <c r="O7053">
        <v>0.65950000000000009</v>
      </c>
      <c r="P7053">
        <v>0.65950000000000009</v>
      </c>
      <c r="Q7053">
        <v>0.65950000000000009</v>
      </c>
      <c r="R7053">
        <v>0.65950000000000009</v>
      </c>
      <c r="S7053">
        <v>0.65950000000000009</v>
      </c>
      <c r="T7053">
        <v>0.65950000000000009</v>
      </c>
      <c r="U7053">
        <v>0.65950000000000009</v>
      </c>
      <c r="V7053">
        <v>0.65950000000000009</v>
      </c>
      <c r="W7053">
        <v>0.65950000000000009</v>
      </c>
      <c r="X7053">
        <v>0.65950000000000009</v>
      </c>
      <c r="Y7053">
        <v>0.65950000000000009</v>
      </c>
      <c r="Z7053">
        <v>0.65950000000000009</v>
      </c>
      <c r="AA7053">
        <v>0.65950000000000009</v>
      </c>
      <c r="AB7053" s="7">
        <f t="shared" si="330"/>
        <v>15.827999999999998</v>
      </c>
      <c r="AC7053">
        <f>INDEX(SHELF_days!$C$2:$C$289,MATCH(A7053&amp;"|"&amp;C7053,SHELF_days!$D$2:$D$289,0))</f>
        <v>101</v>
      </c>
      <c r="AD7053" s="8">
        <f t="shared" si="331"/>
        <v>1598.6279999999997</v>
      </c>
      <c r="AE7053" s="7">
        <f t="shared" si="332"/>
        <v>0.65950000000000009</v>
      </c>
    </row>
    <row r="7054" spans="1:31" x14ac:dyDescent="0.45">
      <c r="A7054" t="s">
        <v>108</v>
      </c>
      <c r="B7054" t="s">
        <v>173</v>
      </c>
      <c r="C7054" t="s">
        <v>136</v>
      </c>
      <c r="D7054">
        <v>0.65949999999999975</v>
      </c>
      <c r="E7054">
        <v>0.65949999999999975</v>
      </c>
      <c r="F7054">
        <v>0.65949999999999975</v>
      </c>
      <c r="G7054">
        <v>0.65949999999999975</v>
      </c>
      <c r="H7054">
        <v>0.65949999999999975</v>
      </c>
      <c r="I7054">
        <v>0.65949999999999975</v>
      </c>
      <c r="J7054">
        <v>0.65949999999999975</v>
      </c>
      <c r="K7054">
        <v>0.65949999999999975</v>
      </c>
      <c r="L7054">
        <v>0.65949999999999975</v>
      </c>
      <c r="M7054">
        <v>0.65949999999999975</v>
      </c>
      <c r="N7054">
        <v>0.65949999999999975</v>
      </c>
      <c r="O7054">
        <v>0.65949999999999975</v>
      </c>
      <c r="P7054">
        <v>0.65949999999999975</v>
      </c>
      <c r="Q7054">
        <v>0.65949999999999975</v>
      </c>
      <c r="R7054">
        <v>0.65949999999999975</v>
      </c>
      <c r="S7054">
        <v>0.65949999999999975</v>
      </c>
      <c r="T7054">
        <v>0.65949999999999975</v>
      </c>
      <c r="U7054">
        <v>0.65949999999999975</v>
      </c>
      <c r="V7054">
        <v>0.65949999999999975</v>
      </c>
      <c r="W7054">
        <v>0.65949999999999975</v>
      </c>
      <c r="X7054">
        <v>0.65949999999999975</v>
      </c>
      <c r="Y7054">
        <v>0.65949999999999975</v>
      </c>
      <c r="Z7054">
        <v>0.65949999999999975</v>
      </c>
      <c r="AA7054">
        <v>0.65949999999999975</v>
      </c>
      <c r="AB7054" s="7">
        <f t="shared" si="330"/>
        <v>15.827999999999991</v>
      </c>
      <c r="AC7054">
        <f>INDEX(SHELF_days!$C$2:$C$289,MATCH(A7054&amp;"|"&amp;C7054,SHELF_days!$D$2:$D$289,0))</f>
        <v>50</v>
      </c>
      <c r="AD7054" s="8">
        <f t="shared" si="331"/>
        <v>791.39999999999952</v>
      </c>
      <c r="AE7054" s="7">
        <f t="shared" si="332"/>
        <v>0.65949999999999975</v>
      </c>
    </row>
    <row r="7055" spans="1:31" x14ac:dyDescent="0.45">
      <c r="A7055" t="s">
        <v>108</v>
      </c>
      <c r="B7055" t="s">
        <v>173</v>
      </c>
      <c r="C7055" t="s">
        <v>137</v>
      </c>
      <c r="D7055">
        <v>0.65949999999999931</v>
      </c>
      <c r="E7055">
        <v>0.65949999999999931</v>
      </c>
      <c r="F7055">
        <v>0.65949999999999931</v>
      </c>
      <c r="G7055">
        <v>0.65949999999999931</v>
      </c>
      <c r="H7055">
        <v>0.65949999999999931</v>
      </c>
      <c r="I7055">
        <v>0.65949999999999931</v>
      </c>
      <c r="J7055">
        <v>0.65949999999999931</v>
      </c>
      <c r="K7055">
        <v>0.65949999999999931</v>
      </c>
      <c r="L7055">
        <v>0.65949999999999931</v>
      </c>
      <c r="M7055">
        <v>0.65949999999999931</v>
      </c>
      <c r="N7055">
        <v>0.65949999999999931</v>
      </c>
      <c r="O7055">
        <v>0.65949999999999931</v>
      </c>
      <c r="P7055">
        <v>0.65949999999999931</v>
      </c>
      <c r="Q7055">
        <v>0.65949999999999931</v>
      </c>
      <c r="R7055">
        <v>0.65949999999999931</v>
      </c>
      <c r="S7055">
        <v>0.65949999999999931</v>
      </c>
      <c r="T7055">
        <v>0.65949999999999931</v>
      </c>
      <c r="U7055">
        <v>0.65949999999999931</v>
      </c>
      <c r="V7055">
        <v>0.65949999999999931</v>
      </c>
      <c r="W7055">
        <v>0.65949999999999931</v>
      </c>
      <c r="X7055">
        <v>0.65949999999999931</v>
      </c>
      <c r="Y7055">
        <v>0.65949999999999931</v>
      </c>
      <c r="Z7055">
        <v>0.65949999999999931</v>
      </c>
      <c r="AA7055">
        <v>0.65949999999999931</v>
      </c>
      <c r="AB7055" s="7">
        <f t="shared" si="330"/>
        <v>15.827999999999987</v>
      </c>
      <c r="AC7055">
        <f>INDEX(SHELF_days!$C$2:$C$289,MATCH(A7055&amp;"|"&amp;C7055,SHELF_days!$D$2:$D$289,0))</f>
        <v>118</v>
      </c>
      <c r="AD7055" s="8">
        <f t="shared" si="331"/>
        <v>1867.7039999999984</v>
      </c>
      <c r="AE7055" s="7">
        <f t="shared" si="332"/>
        <v>0.65949999999999931</v>
      </c>
    </row>
    <row r="7056" spans="1:31" x14ac:dyDescent="0.45">
      <c r="A7056" t="s">
        <v>108</v>
      </c>
      <c r="B7056" t="s">
        <v>173</v>
      </c>
      <c r="C7056" t="s">
        <v>138</v>
      </c>
      <c r="D7056">
        <v>0.65950000000000009</v>
      </c>
      <c r="E7056">
        <v>0.65950000000000009</v>
      </c>
      <c r="F7056">
        <v>0.65950000000000009</v>
      </c>
      <c r="G7056">
        <v>0.65950000000000009</v>
      </c>
      <c r="H7056">
        <v>0.65950000000000009</v>
      </c>
      <c r="I7056">
        <v>0.65950000000000009</v>
      </c>
      <c r="J7056">
        <v>0.65950000000000009</v>
      </c>
      <c r="K7056">
        <v>0.65950000000000009</v>
      </c>
      <c r="L7056">
        <v>0.65950000000000009</v>
      </c>
      <c r="M7056">
        <v>0.65950000000000009</v>
      </c>
      <c r="N7056">
        <v>0.65950000000000009</v>
      </c>
      <c r="O7056">
        <v>0.65950000000000009</v>
      </c>
      <c r="P7056">
        <v>0.65950000000000009</v>
      </c>
      <c r="Q7056">
        <v>0.65950000000000009</v>
      </c>
      <c r="R7056">
        <v>0.65950000000000009</v>
      </c>
      <c r="S7056">
        <v>0.65950000000000009</v>
      </c>
      <c r="T7056">
        <v>0.65950000000000009</v>
      </c>
      <c r="U7056">
        <v>0.65950000000000009</v>
      </c>
      <c r="V7056">
        <v>0.65950000000000009</v>
      </c>
      <c r="W7056">
        <v>0.65950000000000009</v>
      </c>
      <c r="X7056">
        <v>0.65950000000000009</v>
      </c>
      <c r="Y7056">
        <v>0.65950000000000009</v>
      </c>
      <c r="Z7056">
        <v>0.65950000000000009</v>
      </c>
      <c r="AA7056">
        <v>0.65950000000000009</v>
      </c>
      <c r="AB7056" s="7">
        <f t="shared" si="330"/>
        <v>15.827999999999998</v>
      </c>
      <c r="AC7056">
        <f>INDEX(SHELF_days!$C$2:$C$289,MATCH(A7056&amp;"|"&amp;C7056,SHELF_days!$D$2:$D$289,0))</f>
        <v>19</v>
      </c>
      <c r="AD7056" s="8">
        <f t="shared" si="331"/>
        <v>300.73199999999997</v>
      </c>
      <c r="AE7056" s="7">
        <f t="shared" si="332"/>
        <v>0.65950000000000009</v>
      </c>
    </row>
    <row r="7057" spans="1:31" x14ac:dyDescent="0.45">
      <c r="A7057" t="s">
        <v>108</v>
      </c>
      <c r="B7057" t="s">
        <v>173</v>
      </c>
      <c r="C7057" t="s">
        <v>139</v>
      </c>
      <c r="D7057">
        <v>0.65950000000000009</v>
      </c>
      <c r="E7057">
        <v>0.65950000000000009</v>
      </c>
      <c r="F7057">
        <v>0.65950000000000009</v>
      </c>
      <c r="G7057">
        <v>0.65950000000000009</v>
      </c>
      <c r="H7057">
        <v>0.65950000000000009</v>
      </c>
      <c r="I7057">
        <v>0.65950000000000009</v>
      </c>
      <c r="J7057">
        <v>0.65950000000000009</v>
      </c>
      <c r="K7057">
        <v>0.65950000000000009</v>
      </c>
      <c r="L7057">
        <v>0.65950000000000009</v>
      </c>
      <c r="M7057">
        <v>0.65950000000000009</v>
      </c>
      <c r="N7057">
        <v>0.65950000000000009</v>
      </c>
      <c r="O7057">
        <v>0.65950000000000009</v>
      </c>
      <c r="P7057">
        <v>0.65950000000000009</v>
      </c>
      <c r="Q7057">
        <v>0.65950000000000009</v>
      </c>
      <c r="R7057">
        <v>0.65950000000000009</v>
      </c>
      <c r="S7057">
        <v>0.65950000000000009</v>
      </c>
      <c r="T7057">
        <v>0.65950000000000009</v>
      </c>
      <c r="U7057">
        <v>0.65950000000000009</v>
      </c>
      <c r="V7057">
        <v>0.65950000000000009</v>
      </c>
      <c r="W7057">
        <v>0.65950000000000009</v>
      </c>
      <c r="X7057">
        <v>0.65950000000000009</v>
      </c>
      <c r="Y7057">
        <v>0.65950000000000009</v>
      </c>
      <c r="Z7057">
        <v>0.65950000000000009</v>
      </c>
      <c r="AA7057">
        <v>0.65950000000000009</v>
      </c>
      <c r="AB7057" s="7">
        <f t="shared" si="330"/>
        <v>15.827999999999998</v>
      </c>
      <c r="AC7057">
        <f>INDEX(SHELF_days!$C$2:$C$289,MATCH(A7057&amp;"|"&amp;C7057,SHELF_days!$D$2:$D$289,0))</f>
        <v>15</v>
      </c>
      <c r="AD7057" s="8">
        <f t="shared" si="331"/>
        <v>237.41999999999996</v>
      </c>
      <c r="AE7057" s="7">
        <f t="shared" si="332"/>
        <v>0.65950000000000009</v>
      </c>
    </row>
    <row r="7058" spans="1:31" x14ac:dyDescent="0.45">
      <c r="A7058" t="s">
        <v>108</v>
      </c>
      <c r="B7058" t="s">
        <v>174</v>
      </c>
      <c r="C7058" t="s">
        <v>134</v>
      </c>
      <c r="D7058">
        <v>0.8</v>
      </c>
      <c r="E7058">
        <v>0.8</v>
      </c>
      <c r="F7058">
        <v>0.8</v>
      </c>
      <c r="G7058">
        <v>0.8</v>
      </c>
      <c r="H7058">
        <v>0.8</v>
      </c>
      <c r="I7058">
        <v>0.8</v>
      </c>
      <c r="J7058">
        <v>0.8</v>
      </c>
      <c r="K7058">
        <v>0.8</v>
      </c>
      <c r="L7058">
        <v>0.8</v>
      </c>
      <c r="M7058">
        <v>0.8</v>
      </c>
      <c r="N7058">
        <v>0.8</v>
      </c>
      <c r="O7058">
        <v>0.8</v>
      </c>
      <c r="P7058">
        <v>0.8</v>
      </c>
      <c r="Q7058">
        <v>0.8</v>
      </c>
      <c r="R7058">
        <v>0.8</v>
      </c>
      <c r="S7058">
        <v>0.8</v>
      </c>
      <c r="T7058">
        <v>0.8</v>
      </c>
      <c r="U7058">
        <v>0.8</v>
      </c>
      <c r="V7058">
        <v>0.8</v>
      </c>
      <c r="W7058">
        <v>0.8</v>
      </c>
      <c r="X7058">
        <v>0.8</v>
      </c>
      <c r="Y7058">
        <v>0.8</v>
      </c>
      <c r="Z7058">
        <v>0.8</v>
      </c>
      <c r="AA7058">
        <v>0.8</v>
      </c>
      <c r="AB7058" s="7">
        <f t="shared" si="330"/>
        <v>19.200000000000006</v>
      </c>
      <c r="AC7058">
        <f>INDEX(SHELF_days!$C$2:$C$289,MATCH(A7058&amp;"|"&amp;C7058,SHELF_days!$D$2:$D$289,0))</f>
        <v>62</v>
      </c>
      <c r="AD7058" s="8">
        <f t="shared" si="331"/>
        <v>1190.4000000000003</v>
      </c>
      <c r="AE7058" s="7">
        <f t="shared" si="332"/>
        <v>0.8</v>
      </c>
    </row>
    <row r="7059" spans="1:31" x14ac:dyDescent="0.45">
      <c r="A7059" t="s">
        <v>108</v>
      </c>
      <c r="B7059" t="s">
        <v>174</v>
      </c>
      <c r="C7059" t="s">
        <v>135</v>
      </c>
      <c r="D7059">
        <v>0.8</v>
      </c>
      <c r="E7059">
        <v>0.8</v>
      </c>
      <c r="F7059">
        <v>0.8</v>
      </c>
      <c r="G7059">
        <v>0.8</v>
      </c>
      <c r="H7059">
        <v>0.8</v>
      </c>
      <c r="I7059">
        <v>0.8</v>
      </c>
      <c r="J7059">
        <v>0.8</v>
      </c>
      <c r="K7059">
        <v>0.8</v>
      </c>
      <c r="L7059">
        <v>0.8</v>
      </c>
      <c r="M7059">
        <v>0.8</v>
      </c>
      <c r="N7059">
        <v>0.8</v>
      </c>
      <c r="O7059">
        <v>0.8</v>
      </c>
      <c r="P7059">
        <v>0.8</v>
      </c>
      <c r="Q7059">
        <v>0.8</v>
      </c>
      <c r="R7059">
        <v>0.8</v>
      </c>
      <c r="S7059">
        <v>0.8</v>
      </c>
      <c r="T7059">
        <v>0.8</v>
      </c>
      <c r="U7059">
        <v>0.8</v>
      </c>
      <c r="V7059">
        <v>0.8</v>
      </c>
      <c r="W7059">
        <v>0.8</v>
      </c>
      <c r="X7059">
        <v>0.8</v>
      </c>
      <c r="Y7059">
        <v>0.8</v>
      </c>
      <c r="Z7059">
        <v>0.8</v>
      </c>
      <c r="AA7059">
        <v>0.8</v>
      </c>
      <c r="AB7059" s="7">
        <f t="shared" si="330"/>
        <v>19.200000000000006</v>
      </c>
      <c r="AC7059">
        <f>INDEX(SHELF_days!$C$2:$C$289,MATCH(A7059&amp;"|"&amp;C7059,SHELF_days!$D$2:$D$289,0))</f>
        <v>101</v>
      </c>
      <c r="AD7059" s="8">
        <f t="shared" si="331"/>
        <v>1939.2000000000007</v>
      </c>
      <c r="AE7059" s="7">
        <f t="shared" si="332"/>
        <v>0.8</v>
      </c>
    </row>
    <row r="7060" spans="1:31" x14ac:dyDescent="0.45">
      <c r="A7060" t="s">
        <v>108</v>
      </c>
      <c r="B7060" t="s">
        <v>174</v>
      </c>
      <c r="C7060" t="s">
        <v>136</v>
      </c>
      <c r="D7060">
        <v>0.8</v>
      </c>
      <c r="E7060">
        <v>0.8</v>
      </c>
      <c r="F7060">
        <v>0.8</v>
      </c>
      <c r="G7060">
        <v>0.8</v>
      </c>
      <c r="H7060">
        <v>0.8</v>
      </c>
      <c r="I7060">
        <v>0.8</v>
      </c>
      <c r="J7060">
        <v>0.8</v>
      </c>
      <c r="K7060">
        <v>0.8</v>
      </c>
      <c r="L7060">
        <v>0.8</v>
      </c>
      <c r="M7060">
        <v>0.8</v>
      </c>
      <c r="N7060">
        <v>0.8</v>
      </c>
      <c r="O7060">
        <v>0.8</v>
      </c>
      <c r="P7060">
        <v>0.8</v>
      </c>
      <c r="Q7060">
        <v>0.8</v>
      </c>
      <c r="R7060">
        <v>0.8</v>
      </c>
      <c r="S7060">
        <v>0.8</v>
      </c>
      <c r="T7060">
        <v>0.8</v>
      </c>
      <c r="U7060">
        <v>0.8</v>
      </c>
      <c r="V7060">
        <v>0.8</v>
      </c>
      <c r="W7060">
        <v>0.8</v>
      </c>
      <c r="X7060">
        <v>0.8</v>
      </c>
      <c r="Y7060">
        <v>0.8</v>
      </c>
      <c r="Z7060">
        <v>0.8</v>
      </c>
      <c r="AA7060">
        <v>0.8</v>
      </c>
      <c r="AB7060" s="7">
        <f t="shared" si="330"/>
        <v>19.200000000000006</v>
      </c>
      <c r="AC7060">
        <f>INDEX(SHELF_days!$C$2:$C$289,MATCH(A7060&amp;"|"&amp;C7060,SHELF_days!$D$2:$D$289,0))</f>
        <v>50</v>
      </c>
      <c r="AD7060" s="8">
        <f t="shared" si="331"/>
        <v>960.00000000000034</v>
      </c>
      <c r="AE7060" s="7">
        <f t="shared" si="332"/>
        <v>0.8</v>
      </c>
    </row>
    <row r="7061" spans="1:31" x14ac:dyDescent="0.45">
      <c r="A7061" t="s">
        <v>108</v>
      </c>
      <c r="B7061" t="s">
        <v>174</v>
      </c>
      <c r="C7061" t="s">
        <v>137</v>
      </c>
      <c r="D7061">
        <v>0.8</v>
      </c>
      <c r="E7061">
        <v>0.8</v>
      </c>
      <c r="F7061">
        <v>0.8</v>
      </c>
      <c r="G7061">
        <v>0.8</v>
      </c>
      <c r="H7061">
        <v>0.8</v>
      </c>
      <c r="I7061">
        <v>0.8</v>
      </c>
      <c r="J7061">
        <v>0.8</v>
      </c>
      <c r="K7061">
        <v>0.8</v>
      </c>
      <c r="L7061">
        <v>0.8</v>
      </c>
      <c r="M7061">
        <v>0.8</v>
      </c>
      <c r="N7061">
        <v>0.8</v>
      </c>
      <c r="O7061">
        <v>0.8</v>
      </c>
      <c r="P7061">
        <v>0.8</v>
      </c>
      <c r="Q7061">
        <v>0.8</v>
      </c>
      <c r="R7061">
        <v>0.8</v>
      </c>
      <c r="S7061">
        <v>0.8</v>
      </c>
      <c r="T7061">
        <v>0.8</v>
      </c>
      <c r="U7061">
        <v>0.8</v>
      </c>
      <c r="V7061">
        <v>0.8</v>
      </c>
      <c r="W7061">
        <v>0.8</v>
      </c>
      <c r="X7061">
        <v>0.8</v>
      </c>
      <c r="Y7061">
        <v>0.8</v>
      </c>
      <c r="Z7061">
        <v>0.8</v>
      </c>
      <c r="AA7061">
        <v>0.8</v>
      </c>
      <c r="AB7061" s="7">
        <f t="shared" si="330"/>
        <v>19.200000000000006</v>
      </c>
      <c r="AC7061">
        <f>INDEX(SHELF_days!$C$2:$C$289,MATCH(A7061&amp;"|"&amp;C7061,SHELF_days!$D$2:$D$289,0))</f>
        <v>118</v>
      </c>
      <c r="AD7061" s="8">
        <f t="shared" si="331"/>
        <v>2265.6000000000008</v>
      </c>
      <c r="AE7061" s="7">
        <f t="shared" si="332"/>
        <v>0.8</v>
      </c>
    </row>
    <row r="7062" spans="1:31" x14ac:dyDescent="0.45">
      <c r="A7062" t="s">
        <v>108</v>
      </c>
      <c r="B7062" t="s">
        <v>174</v>
      </c>
      <c r="C7062" t="s">
        <v>138</v>
      </c>
      <c r="D7062">
        <v>0.8</v>
      </c>
      <c r="E7062">
        <v>0.8</v>
      </c>
      <c r="F7062">
        <v>0.8</v>
      </c>
      <c r="G7062">
        <v>0.8</v>
      </c>
      <c r="H7062">
        <v>0.8</v>
      </c>
      <c r="I7062">
        <v>0.8</v>
      </c>
      <c r="J7062">
        <v>0.8</v>
      </c>
      <c r="K7062">
        <v>0.8</v>
      </c>
      <c r="L7062">
        <v>0.8</v>
      </c>
      <c r="M7062">
        <v>0.8</v>
      </c>
      <c r="N7062">
        <v>0.8</v>
      </c>
      <c r="O7062">
        <v>0.8</v>
      </c>
      <c r="P7062">
        <v>0.8</v>
      </c>
      <c r="Q7062">
        <v>0.8</v>
      </c>
      <c r="R7062">
        <v>0.8</v>
      </c>
      <c r="S7062">
        <v>0.8</v>
      </c>
      <c r="T7062">
        <v>0.8</v>
      </c>
      <c r="U7062">
        <v>0.8</v>
      </c>
      <c r="V7062">
        <v>0.8</v>
      </c>
      <c r="W7062">
        <v>0.8</v>
      </c>
      <c r="X7062">
        <v>0.8</v>
      </c>
      <c r="Y7062">
        <v>0.8</v>
      </c>
      <c r="Z7062">
        <v>0.8</v>
      </c>
      <c r="AA7062">
        <v>0.8</v>
      </c>
      <c r="AB7062" s="7">
        <f t="shared" si="330"/>
        <v>19.200000000000006</v>
      </c>
      <c r="AC7062">
        <f>INDEX(SHELF_days!$C$2:$C$289,MATCH(A7062&amp;"|"&amp;C7062,SHELF_days!$D$2:$D$289,0))</f>
        <v>19</v>
      </c>
      <c r="AD7062" s="8">
        <f t="shared" si="331"/>
        <v>364.80000000000013</v>
      </c>
      <c r="AE7062" s="7">
        <f t="shared" si="332"/>
        <v>0.8</v>
      </c>
    </row>
    <row r="7063" spans="1:31" x14ac:dyDescent="0.45">
      <c r="A7063" t="s">
        <v>108</v>
      </c>
      <c r="B7063" t="s">
        <v>174</v>
      </c>
      <c r="C7063" t="s">
        <v>139</v>
      </c>
      <c r="D7063">
        <v>0.8</v>
      </c>
      <c r="E7063">
        <v>0.8</v>
      </c>
      <c r="F7063">
        <v>0.8</v>
      </c>
      <c r="G7063">
        <v>0.8</v>
      </c>
      <c r="H7063">
        <v>0.8</v>
      </c>
      <c r="I7063">
        <v>0.8</v>
      </c>
      <c r="J7063">
        <v>0.8</v>
      </c>
      <c r="K7063">
        <v>0.8</v>
      </c>
      <c r="L7063">
        <v>0.8</v>
      </c>
      <c r="M7063">
        <v>0.8</v>
      </c>
      <c r="N7063">
        <v>0.8</v>
      </c>
      <c r="O7063">
        <v>0.8</v>
      </c>
      <c r="P7063">
        <v>0.8</v>
      </c>
      <c r="Q7063">
        <v>0.8</v>
      </c>
      <c r="R7063">
        <v>0.8</v>
      </c>
      <c r="S7063">
        <v>0.8</v>
      </c>
      <c r="T7063">
        <v>0.8</v>
      </c>
      <c r="U7063">
        <v>0.8</v>
      </c>
      <c r="V7063">
        <v>0.8</v>
      </c>
      <c r="W7063">
        <v>0.8</v>
      </c>
      <c r="X7063">
        <v>0.8</v>
      </c>
      <c r="Y7063">
        <v>0.8</v>
      </c>
      <c r="Z7063">
        <v>0.8</v>
      </c>
      <c r="AA7063">
        <v>0.8</v>
      </c>
      <c r="AB7063" s="7">
        <f t="shared" si="330"/>
        <v>19.200000000000006</v>
      </c>
      <c r="AC7063">
        <f>INDEX(SHELF_days!$C$2:$C$289,MATCH(A7063&amp;"|"&amp;C7063,SHELF_days!$D$2:$D$289,0))</f>
        <v>15</v>
      </c>
      <c r="AD7063" s="8">
        <f t="shared" si="331"/>
        <v>288.00000000000011</v>
      </c>
      <c r="AE7063" s="7">
        <f t="shared" si="332"/>
        <v>0.8</v>
      </c>
    </row>
    <row r="7064" spans="1:31" x14ac:dyDescent="0.45">
      <c r="A7064" t="s">
        <v>108</v>
      </c>
      <c r="B7064" t="s">
        <v>175</v>
      </c>
      <c r="C7064" t="s">
        <v>134</v>
      </c>
      <c r="D7064">
        <v>0.2778558807589368</v>
      </c>
      <c r="E7064">
        <v>0.27605385144632599</v>
      </c>
      <c r="F7064">
        <v>0.27525713762702553</v>
      </c>
      <c r="G7064">
        <v>0.27735709556811089</v>
      </c>
      <c r="H7064">
        <v>0.3014893144745554</v>
      </c>
      <c r="I7064">
        <v>0.34442821351086339</v>
      </c>
      <c r="J7064">
        <v>0.35238554122909982</v>
      </c>
      <c r="K7064">
        <v>0.34636913849255502</v>
      </c>
      <c r="L7064">
        <v>0.36448495466245467</v>
      </c>
      <c r="M7064">
        <v>0.39801509205566982</v>
      </c>
      <c r="N7064">
        <v>0.42232441584871178</v>
      </c>
      <c r="O7064">
        <v>0.4344961169908822</v>
      </c>
      <c r="P7064">
        <v>0.43763288721269039</v>
      </c>
      <c r="Q7064">
        <v>0.43868828776139418</v>
      </c>
      <c r="R7064">
        <v>0.44239664722362088</v>
      </c>
      <c r="S7064">
        <v>0.49694495229567132</v>
      </c>
      <c r="T7064">
        <v>0.58489689127050981</v>
      </c>
      <c r="U7064">
        <v>0.62615716643997033</v>
      </c>
      <c r="V7064">
        <v>0.63130818203383998</v>
      </c>
      <c r="W7064">
        <v>0.62353208992841902</v>
      </c>
      <c r="X7064">
        <v>0.59212101508504789</v>
      </c>
      <c r="Y7064">
        <v>0.40589755036120462</v>
      </c>
      <c r="Z7064">
        <v>0.32770806646187678</v>
      </c>
      <c r="AA7064">
        <v>0.29787286367067978</v>
      </c>
      <c r="AB7064" s="7">
        <f t="shared" si="330"/>
        <v>9.9756733524101175</v>
      </c>
      <c r="AC7064">
        <f>INDEX(SHELF_days!$C$2:$C$289,MATCH(A7064&amp;"|"&amp;C7064,SHELF_days!$D$2:$D$289,0))</f>
        <v>62</v>
      </c>
      <c r="AD7064" s="8">
        <f t="shared" si="331"/>
        <v>618.49174784942727</v>
      </c>
      <c r="AE7064" s="7">
        <f t="shared" si="332"/>
        <v>0.63130818203383998</v>
      </c>
    </row>
    <row r="7065" spans="1:31" x14ac:dyDescent="0.45">
      <c r="A7065" t="s">
        <v>108</v>
      </c>
      <c r="B7065" t="s">
        <v>175</v>
      </c>
      <c r="C7065" t="s">
        <v>135</v>
      </c>
      <c r="D7065">
        <v>0.40714074558428059</v>
      </c>
      <c r="E7065">
        <v>0.38216067978473311</v>
      </c>
      <c r="F7065">
        <v>0.37928235090265189</v>
      </c>
      <c r="G7065">
        <v>0.39068599769480178</v>
      </c>
      <c r="H7065">
        <v>0.46198905998476941</v>
      </c>
      <c r="I7065">
        <v>0.56125574822922686</v>
      </c>
      <c r="J7065">
        <v>0.62338308727204494</v>
      </c>
      <c r="K7065">
        <v>0.62150730813713062</v>
      </c>
      <c r="L7065">
        <v>0.61401655310241843</v>
      </c>
      <c r="M7065">
        <v>0.65752049254215794</v>
      </c>
      <c r="N7065">
        <v>0.67742980562113142</v>
      </c>
      <c r="O7065">
        <v>0.66884933638131017</v>
      </c>
      <c r="P7065">
        <v>0.64041058489061975</v>
      </c>
      <c r="Q7065">
        <v>0.62184043484730223</v>
      </c>
      <c r="R7065">
        <v>0.64486009274731548</v>
      </c>
      <c r="S7065">
        <v>0.71699517940854873</v>
      </c>
      <c r="T7065">
        <v>0.77857766134881234</v>
      </c>
      <c r="U7065">
        <v>0.79765146347820248</v>
      </c>
      <c r="V7065">
        <v>0.80260494038263641</v>
      </c>
      <c r="W7065">
        <v>0.79141936321617434</v>
      </c>
      <c r="X7065">
        <v>0.76732393742432281</v>
      </c>
      <c r="Y7065">
        <v>0.69255268059325492</v>
      </c>
      <c r="Z7065">
        <v>0.57066253653033927</v>
      </c>
      <c r="AA7065">
        <v>0.46279667830781129</v>
      </c>
      <c r="AB7065" s="7">
        <f t="shared" si="330"/>
        <v>14.732916718411996</v>
      </c>
      <c r="AC7065">
        <f>INDEX(SHELF_days!$C$2:$C$289,MATCH(A7065&amp;"|"&amp;C7065,SHELF_days!$D$2:$D$289,0))</f>
        <v>101</v>
      </c>
      <c r="AD7065" s="8">
        <f t="shared" si="331"/>
        <v>1488.0245885596116</v>
      </c>
      <c r="AE7065" s="7">
        <f t="shared" si="332"/>
        <v>0.80260494038263641</v>
      </c>
    </row>
    <row r="7066" spans="1:31" x14ac:dyDescent="0.45">
      <c r="A7066" t="s">
        <v>108</v>
      </c>
      <c r="B7066" t="s">
        <v>175</v>
      </c>
      <c r="C7066" t="s">
        <v>136</v>
      </c>
      <c r="D7066">
        <v>0.35227502364913671</v>
      </c>
      <c r="E7066">
        <v>0.32632454167604458</v>
      </c>
      <c r="F7066">
        <v>0.31237258014843239</v>
      </c>
      <c r="G7066">
        <v>0.31599070389642642</v>
      </c>
      <c r="H7066">
        <v>0.34268260991839072</v>
      </c>
      <c r="I7066">
        <v>0.38204787312807259</v>
      </c>
      <c r="J7066">
        <v>0.40729662733124772</v>
      </c>
      <c r="K7066">
        <v>0.4278356101151618</v>
      </c>
      <c r="L7066">
        <v>0.48133851099595593</v>
      </c>
      <c r="M7066">
        <v>0.53232774105129887</v>
      </c>
      <c r="N7066">
        <v>0.57257592633645127</v>
      </c>
      <c r="O7066">
        <v>0.58611619903554468</v>
      </c>
      <c r="P7066">
        <v>0.58697543139615471</v>
      </c>
      <c r="Q7066">
        <v>0.58180915276890954</v>
      </c>
      <c r="R7066">
        <v>0.59187856210968126</v>
      </c>
      <c r="S7066">
        <v>0.64013259049250071</v>
      </c>
      <c r="T7066">
        <v>0.68469422466992624</v>
      </c>
      <c r="U7066">
        <v>0.713147493004885</v>
      </c>
      <c r="V7066">
        <v>0.71396190698602968</v>
      </c>
      <c r="W7066">
        <v>0.69709611053059584</v>
      </c>
      <c r="X7066">
        <v>0.66656326938843746</v>
      </c>
      <c r="Y7066">
        <v>0.56601131426988227</v>
      </c>
      <c r="Z7066">
        <v>0.44609717895966428</v>
      </c>
      <c r="AA7066">
        <v>0.35934544314110223</v>
      </c>
      <c r="AB7066" s="7">
        <f t="shared" si="330"/>
        <v>12.286896624999931</v>
      </c>
      <c r="AC7066">
        <f>INDEX(SHELF_days!$C$2:$C$289,MATCH(A7066&amp;"|"&amp;C7066,SHELF_days!$D$2:$D$289,0))</f>
        <v>50</v>
      </c>
      <c r="AD7066" s="8">
        <f t="shared" si="331"/>
        <v>614.34483124999656</v>
      </c>
      <c r="AE7066" s="7">
        <f t="shared" si="332"/>
        <v>0.71396190698602968</v>
      </c>
    </row>
    <row r="7067" spans="1:31" x14ac:dyDescent="0.45">
      <c r="A7067" t="s">
        <v>108</v>
      </c>
      <c r="B7067" t="s">
        <v>175</v>
      </c>
      <c r="C7067" t="s">
        <v>137</v>
      </c>
      <c r="D7067">
        <v>0.31232414808364922</v>
      </c>
      <c r="E7067">
        <v>0.30845462903814969</v>
      </c>
      <c r="F7067">
        <v>0.30582114229800639</v>
      </c>
      <c r="G7067">
        <v>0.30814887653416889</v>
      </c>
      <c r="H7067">
        <v>0.3318076634571045</v>
      </c>
      <c r="I7067">
        <v>0.37757558486043957</v>
      </c>
      <c r="J7067">
        <v>0.39518443315092477</v>
      </c>
      <c r="K7067">
        <v>0.40997558356532809</v>
      </c>
      <c r="L7067">
        <v>0.44960078252400232</v>
      </c>
      <c r="M7067">
        <v>0.4872601583736747</v>
      </c>
      <c r="N7067">
        <v>0.51807577853087217</v>
      </c>
      <c r="O7067">
        <v>0.53118108505908501</v>
      </c>
      <c r="P7067">
        <v>0.53751887054754566</v>
      </c>
      <c r="Q7067">
        <v>0.53777063480991849</v>
      </c>
      <c r="R7067">
        <v>0.56068226787663134</v>
      </c>
      <c r="S7067">
        <v>0.63508945931566096</v>
      </c>
      <c r="T7067">
        <v>0.68054945783344312</v>
      </c>
      <c r="U7067">
        <v>0.70926930328500482</v>
      </c>
      <c r="V7067">
        <v>0.70653326601557598</v>
      </c>
      <c r="W7067">
        <v>0.69175676567678479</v>
      </c>
      <c r="X7067">
        <v>0.63149503613443514</v>
      </c>
      <c r="Y7067">
        <v>0.52351204177378874</v>
      </c>
      <c r="Z7067">
        <v>0.40296796406415358</v>
      </c>
      <c r="AA7067">
        <v>0.34749572405621088</v>
      </c>
      <c r="AB7067" s="7">
        <f t="shared" si="330"/>
        <v>11.700050656864557</v>
      </c>
      <c r="AC7067">
        <f>INDEX(SHELF_days!$C$2:$C$289,MATCH(A7067&amp;"|"&amp;C7067,SHELF_days!$D$2:$D$289,0))</f>
        <v>118</v>
      </c>
      <c r="AD7067" s="8">
        <f t="shared" si="331"/>
        <v>1380.6059775100177</v>
      </c>
      <c r="AE7067" s="7">
        <f t="shared" si="332"/>
        <v>0.70926930328500482</v>
      </c>
    </row>
    <row r="7068" spans="1:31" x14ac:dyDescent="0.45">
      <c r="A7068" t="s">
        <v>108</v>
      </c>
      <c r="B7068" t="s">
        <v>175</v>
      </c>
      <c r="C7068" t="s">
        <v>138</v>
      </c>
      <c r="D7068">
        <v>0.59746101140339203</v>
      </c>
      <c r="E7068">
        <v>0.51043584977206069</v>
      </c>
      <c r="F7068">
        <v>0.48774865129450251</v>
      </c>
      <c r="G7068">
        <v>0.51347709695007715</v>
      </c>
      <c r="H7068">
        <v>0.58916792630078951</v>
      </c>
      <c r="I7068">
        <v>0.57902144956615498</v>
      </c>
      <c r="J7068">
        <v>0.66480820860699197</v>
      </c>
      <c r="K7068">
        <v>0.72570897273408741</v>
      </c>
      <c r="L7068">
        <v>0.80006199030676917</v>
      </c>
      <c r="M7068">
        <v>0.84443050107613704</v>
      </c>
      <c r="N7068">
        <v>0.88984196586389386</v>
      </c>
      <c r="O7068">
        <v>0.92240774174018381</v>
      </c>
      <c r="P7068">
        <v>0.92621056438881721</v>
      </c>
      <c r="Q7068">
        <v>0.93166459049144279</v>
      </c>
      <c r="R7068">
        <v>0.93186846357096642</v>
      </c>
      <c r="S7068">
        <v>0.93485579390150564</v>
      </c>
      <c r="T7068">
        <v>0.93559378075135113</v>
      </c>
      <c r="U7068">
        <v>0.93212119879351629</v>
      </c>
      <c r="V7068">
        <v>0.93527027966648735</v>
      </c>
      <c r="W7068">
        <v>0.93559378075135113</v>
      </c>
      <c r="X7068">
        <v>0.92833691006120322</v>
      </c>
      <c r="Y7068">
        <v>0.89797498532554809</v>
      </c>
      <c r="Z7068">
        <v>0.78830474775375026</v>
      </c>
      <c r="AA7068">
        <v>0.70914133644520283</v>
      </c>
      <c r="AB7068" s="7">
        <f t="shared" si="330"/>
        <v>18.91150779751618</v>
      </c>
      <c r="AC7068">
        <f>INDEX(SHELF_days!$C$2:$C$289,MATCH(A7068&amp;"|"&amp;C7068,SHELF_days!$D$2:$D$289,0))</f>
        <v>19</v>
      </c>
      <c r="AD7068" s="8">
        <f t="shared" si="331"/>
        <v>359.31864815280744</v>
      </c>
      <c r="AE7068" s="7">
        <f t="shared" si="332"/>
        <v>0.93559378075135113</v>
      </c>
    </row>
    <row r="7069" spans="1:31" x14ac:dyDescent="0.45">
      <c r="A7069" t="s">
        <v>108</v>
      </c>
      <c r="B7069" t="s">
        <v>175</v>
      </c>
      <c r="C7069" t="s">
        <v>139</v>
      </c>
      <c r="D7069">
        <v>0.43163941000665562</v>
      </c>
      <c r="E7069">
        <v>0.40009153928003099</v>
      </c>
      <c r="F7069">
        <v>0.39319377725943488</v>
      </c>
      <c r="G7069">
        <v>0.41715880502220509</v>
      </c>
      <c r="H7069">
        <v>0.49296802678383628</v>
      </c>
      <c r="I7069">
        <v>0.63242788422067098</v>
      </c>
      <c r="J7069">
        <v>0.67824293907714861</v>
      </c>
      <c r="K7069">
        <v>0.68523460627376753</v>
      </c>
      <c r="L7069">
        <v>0.66901462132434608</v>
      </c>
      <c r="M7069">
        <v>0.6479008961790006</v>
      </c>
      <c r="N7069">
        <v>0.66674382343142713</v>
      </c>
      <c r="O7069">
        <v>0.68139516509955578</v>
      </c>
      <c r="P7069">
        <v>0.65572063629145849</v>
      </c>
      <c r="Q7069">
        <v>0.62612343217585642</v>
      </c>
      <c r="R7069">
        <v>0.6379874974829397</v>
      </c>
      <c r="S7069">
        <v>0.74042737348126586</v>
      </c>
      <c r="T7069">
        <v>0.76617233117138051</v>
      </c>
      <c r="U7069">
        <v>0.78790070837796722</v>
      </c>
      <c r="V7069">
        <v>0.78386065160043361</v>
      </c>
      <c r="W7069">
        <v>0.77081210055033345</v>
      </c>
      <c r="X7069">
        <v>0.75585129864303813</v>
      </c>
      <c r="Y7069">
        <v>0.62314407704567321</v>
      </c>
      <c r="Z7069">
        <v>0.47346989750779511</v>
      </c>
      <c r="AA7069">
        <v>0.40319894692297281</v>
      </c>
      <c r="AB7069" s="7">
        <f t="shared" si="330"/>
        <v>14.820680445209193</v>
      </c>
      <c r="AC7069">
        <f>INDEX(SHELF_days!$C$2:$C$289,MATCH(A7069&amp;"|"&amp;C7069,SHELF_days!$D$2:$D$289,0))</f>
        <v>15</v>
      </c>
      <c r="AD7069" s="8">
        <f t="shared" si="331"/>
        <v>222.31020667813789</v>
      </c>
      <c r="AE7069" s="7">
        <f t="shared" si="332"/>
        <v>0.78790070837796722</v>
      </c>
    </row>
    <row r="7070" spans="1:31" x14ac:dyDescent="0.45">
      <c r="A7070" t="s">
        <v>108</v>
      </c>
      <c r="B7070" t="s">
        <v>176</v>
      </c>
      <c r="C7070" t="s">
        <v>134</v>
      </c>
      <c r="D7070">
        <v>4.7723545653830012E-3</v>
      </c>
      <c r="E7070">
        <v>4.7723545653830012E-3</v>
      </c>
      <c r="F7070">
        <v>4.7723545653830012E-3</v>
      </c>
      <c r="G7070">
        <v>4.7723545653830012E-3</v>
      </c>
      <c r="H7070">
        <v>4.7723545653830012E-3</v>
      </c>
      <c r="I7070">
        <v>8.750335131406474E-3</v>
      </c>
      <c r="J7070">
        <v>9.1841855464412925E-3</v>
      </c>
      <c r="K7070">
        <v>7.1951952634295548E-3</v>
      </c>
      <c r="L7070">
        <v>5.2062049804178197E-3</v>
      </c>
      <c r="M7070">
        <v>5.2062049804178197E-3</v>
      </c>
      <c r="N7070">
        <v>5.2062049804178197E-3</v>
      </c>
      <c r="O7070">
        <v>5.2062049804178197E-3</v>
      </c>
      <c r="P7070">
        <v>5.2062049804178197E-3</v>
      </c>
      <c r="Q7070">
        <v>5.2062049804178197E-3</v>
      </c>
      <c r="R7070">
        <v>5.2062049804178197E-3</v>
      </c>
      <c r="S7070">
        <v>6.5077562255222744E-3</v>
      </c>
      <c r="T7070">
        <v>5.6370001108397183E-2</v>
      </c>
      <c r="U7070">
        <v>7.5757309619688989E-2</v>
      </c>
      <c r="V7070">
        <v>7.2375109553185157E-2</v>
      </c>
      <c r="W7070">
        <v>3.6664942997361533E-2</v>
      </c>
      <c r="X7070">
        <v>1.3340900262320659E-2</v>
      </c>
      <c r="Y7070">
        <v>4.7723545653830012E-3</v>
      </c>
      <c r="Z7070">
        <v>4.7723545653830012E-3</v>
      </c>
      <c r="AA7070">
        <v>4.7723545653830012E-3</v>
      </c>
      <c r="AB7070" s="7">
        <f t="shared" si="330"/>
        <v>0.3607680070937419</v>
      </c>
      <c r="AC7070">
        <f>INDEX(SHELF_days!$C$2:$C$289,MATCH(A7070&amp;"|"&amp;C7070,SHELF_days!$D$2:$D$289,0))</f>
        <v>62</v>
      </c>
      <c r="AD7070" s="8">
        <f t="shared" si="331"/>
        <v>22.367616439811997</v>
      </c>
      <c r="AE7070" s="7">
        <f t="shared" si="332"/>
        <v>7.5757309619688989E-2</v>
      </c>
    </row>
    <row r="7071" spans="1:31" x14ac:dyDescent="0.45">
      <c r="A7071" t="s">
        <v>108</v>
      </c>
      <c r="B7071" t="s">
        <v>176</v>
      </c>
      <c r="C7071" t="s">
        <v>135</v>
      </c>
      <c r="D7071">
        <v>9.3109798578775264E-3</v>
      </c>
      <c r="E7071">
        <v>9.3109798578775264E-3</v>
      </c>
      <c r="F7071">
        <v>9.3109798578775264E-3</v>
      </c>
      <c r="G7071">
        <v>9.3109798578775264E-3</v>
      </c>
      <c r="H7071">
        <v>9.3109798578775264E-3</v>
      </c>
      <c r="I7071">
        <v>9.3109798578775264E-3</v>
      </c>
      <c r="J7071">
        <v>9.3109798578775264E-3</v>
      </c>
      <c r="K7071">
        <v>9.3109798578775264E-3</v>
      </c>
      <c r="L7071">
        <v>9.3109798578775264E-3</v>
      </c>
      <c r="M7071">
        <v>9.3109798578775264E-3</v>
      </c>
      <c r="N7071">
        <v>9.3109798578775264E-3</v>
      </c>
      <c r="O7071">
        <v>9.6718853527788494E-3</v>
      </c>
      <c r="P7071">
        <v>9.6718853527788494E-3</v>
      </c>
      <c r="Q7071">
        <v>1.0032790847680171E-2</v>
      </c>
      <c r="R7071">
        <v>1.129691485627634E-2</v>
      </c>
      <c r="S7071">
        <v>1.1850685192368321E-2</v>
      </c>
      <c r="T7071">
        <v>3.32548634587648E-2</v>
      </c>
      <c r="U7071">
        <v>7.0584712770013325E-2</v>
      </c>
      <c r="V7071">
        <v>6.502027566873049E-2</v>
      </c>
      <c r="W7071">
        <v>4.6520527337492283E-2</v>
      </c>
      <c r="X7071">
        <v>1.7354016601392731E-2</v>
      </c>
      <c r="Y7071">
        <v>9.3109798578775264E-3</v>
      </c>
      <c r="Z7071">
        <v>9.3109798578775264E-3</v>
      </c>
      <c r="AA7071">
        <v>9.3109798578775264E-3</v>
      </c>
      <c r="AB7071" s="7">
        <f t="shared" si="330"/>
        <v>0.41561227544856161</v>
      </c>
      <c r="AC7071">
        <f>INDEX(SHELF_days!$C$2:$C$289,MATCH(A7071&amp;"|"&amp;C7071,SHELF_days!$D$2:$D$289,0))</f>
        <v>101</v>
      </c>
      <c r="AD7071" s="8">
        <f t="shared" si="331"/>
        <v>41.976839820304725</v>
      </c>
      <c r="AE7071" s="7">
        <f t="shared" si="332"/>
        <v>7.0584712770013325E-2</v>
      </c>
    </row>
    <row r="7072" spans="1:31" x14ac:dyDescent="0.45">
      <c r="A7072" t="s">
        <v>108</v>
      </c>
      <c r="B7072" t="s">
        <v>176</v>
      </c>
      <c r="C7072" t="s">
        <v>136</v>
      </c>
      <c r="D7072">
        <v>9.943221843022057E-2</v>
      </c>
      <c r="E7072">
        <v>9.943221843022057E-2</v>
      </c>
      <c r="F7072">
        <v>9.943221843022057E-2</v>
      </c>
      <c r="G7072">
        <v>9.943221843022057E-2</v>
      </c>
      <c r="H7072">
        <v>9.943221843022057E-2</v>
      </c>
      <c r="I7072">
        <v>9.943221843022057E-2</v>
      </c>
      <c r="J7072">
        <v>9.943221843022057E-2</v>
      </c>
      <c r="K7072">
        <v>9.943221843022057E-2</v>
      </c>
      <c r="L7072">
        <v>9.9815884917532807E-2</v>
      </c>
      <c r="M7072">
        <v>0.1056112681732493</v>
      </c>
      <c r="N7072">
        <v>0.12573154648682369</v>
      </c>
      <c r="O7072">
        <v>0.1541713296831688</v>
      </c>
      <c r="P7072">
        <v>0.17084870609744129</v>
      </c>
      <c r="Q7072">
        <v>0.20106749021653419</v>
      </c>
      <c r="R7072">
        <v>0.21530151689581831</v>
      </c>
      <c r="S7072">
        <v>0.2399833878138051</v>
      </c>
      <c r="T7072">
        <v>0.2803612566574657</v>
      </c>
      <c r="U7072">
        <v>0.30522284503529867</v>
      </c>
      <c r="V7072">
        <v>0.28215439266132503</v>
      </c>
      <c r="W7072">
        <v>0.2036945960059722</v>
      </c>
      <c r="X7072">
        <v>0.16016864266904959</v>
      </c>
      <c r="Y7072">
        <v>0.10736401823107571</v>
      </c>
      <c r="Z7072">
        <v>9.943221843022057E-2</v>
      </c>
      <c r="AA7072">
        <v>9.943221843022057E-2</v>
      </c>
      <c r="AB7072" s="7">
        <f t="shared" si="330"/>
        <v>3.6458190658467662</v>
      </c>
      <c r="AC7072">
        <f>INDEX(SHELF_days!$C$2:$C$289,MATCH(A7072&amp;"|"&amp;C7072,SHELF_days!$D$2:$D$289,0))</f>
        <v>50</v>
      </c>
      <c r="AD7072" s="8">
        <f t="shared" si="331"/>
        <v>182.29095329233832</v>
      </c>
      <c r="AE7072" s="7">
        <f t="shared" si="332"/>
        <v>0.30522284503529867</v>
      </c>
    </row>
    <row r="7073" spans="1:31" x14ac:dyDescent="0.45">
      <c r="A7073" t="s">
        <v>108</v>
      </c>
      <c r="B7073" t="s">
        <v>176</v>
      </c>
      <c r="C7073" t="s">
        <v>137</v>
      </c>
      <c r="D7073">
        <v>1.6156695639558589E-2</v>
      </c>
      <c r="E7073">
        <v>1.6156695639558589E-2</v>
      </c>
      <c r="F7073">
        <v>1.6156695639558589E-2</v>
      </c>
      <c r="G7073">
        <v>1.6156695639558589E-2</v>
      </c>
      <c r="H7073">
        <v>1.6156695639558589E-2</v>
      </c>
      <c r="I7073">
        <v>1.6156695639558589E-2</v>
      </c>
      <c r="J7073">
        <v>1.6156695639558589E-2</v>
      </c>
      <c r="K7073">
        <v>1.6156695639558589E-2</v>
      </c>
      <c r="L7073">
        <v>1.6156695639558589E-2</v>
      </c>
      <c r="M7073">
        <v>1.6156695639558589E-2</v>
      </c>
      <c r="N7073">
        <v>1.670101212367206E-2</v>
      </c>
      <c r="O7073">
        <v>1.7245328607785531E-2</v>
      </c>
      <c r="P7073">
        <v>2.028946894486458E-2</v>
      </c>
      <c r="Q7073">
        <v>2.1668980034231521E-2</v>
      </c>
      <c r="R7073">
        <v>2.2299695960267769E-2</v>
      </c>
      <c r="S7073">
        <v>2.794157951782486E-2</v>
      </c>
      <c r="T7073">
        <v>5.6499475054698843E-2</v>
      </c>
      <c r="U7073">
        <v>5.970489435003374E-2</v>
      </c>
      <c r="V7073">
        <v>5.302333750800594E-2</v>
      </c>
      <c r="W7073">
        <v>3.2794348172487289E-2</v>
      </c>
      <c r="X7073">
        <v>1.7789645091899009E-2</v>
      </c>
      <c r="Y7073">
        <v>1.6156695639558589E-2</v>
      </c>
      <c r="Z7073">
        <v>1.6156695639558589E-2</v>
      </c>
      <c r="AA7073">
        <v>1.6156695639558589E-2</v>
      </c>
      <c r="AB7073" s="7">
        <f t="shared" si="330"/>
        <v>0.5559948086800327</v>
      </c>
      <c r="AC7073">
        <f>INDEX(SHELF_days!$C$2:$C$289,MATCH(A7073&amp;"|"&amp;C7073,SHELF_days!$D$2:$D$289,0))</f>
        <v>118</v>
      </c>
      <c r="AD7073" s="8">
        <f t="shared" si="331"/>
        <v>65.607387424243854</v>
      </c>
      <c r="AE7073" s="7">
        <f t="shared" si="332"/>
        <v>5.970489435003374E-2</v>
      </c>
    </row>
    <row r="7074" spans="1:31" x14ac:dyDescent="0.45">
      <c r="A7074" t="s">
        <v>108</v>
      </c>
      <c r="B7074" t="s">
        <v>176</v>
      </c>
      <c r="C7074" t="s">
        <v>138</v>
      </c>
      <c r="D7074">
        <v>0.27862668027535392</v>
      </c>
      <c r="E7074">
        <v>0.27862668027535392</v>
      </c>
      <c r="F7074">
        <v>0.27862668027535392</v>
      </c>
      <c r="G7074">
        <v>0.27862668027535392</v>
      </c>
      <c r="H7074">
        <v>0.27862668027535392</v>
      </c>
      <c r="I7074">
        <v>0.27862668027535392</v>
      </c>
      <c r="J7074">
        <v>0.27862668027535392</v>
      </c>
      <c r="K7074">
        <v>0.27862668027535392</v>
      </c>
      <c r="L7074">
        <v>0.27862668027535392</v>
      </c>
      <c r="M7074">
        <v>0.31182998580627569</v>
      </c>
      <c r="N7074">
        <v>0.52053647771492673</v>
      </c>
      <c r="O7074">
        <v>0.52053647771492673</v>
      </c>
      <c r="P7074">
        <v>0.52352301842405724</v>
      </c>
      <c r="Q7074">
        <v>0.55655064508973595</v>
      </c>
      <c r="R7074">
        <v>0.60345690210960956</v>
      </c>
      <c r="S7074">
        <v>0.72871593302784876</v>
      </c>
      <c r="T7074">
        <v>0.72871593302784876</v>
      </c>
      <c r="U7074">
        <v>0.72871593302784876</v>
      </c>
      <c r="V7074">
        <v>0.72186445728337278</v>
      </c>
      <c r="W7074">
        <v>0.52352301842405724</v>
      </c>
      <c r="X7074">
        <v>0.52053647771492673</v>
      </c>
      <c r="Y7074">
        <v>0.31182998580627569</v>
      </c>
      <c r="Z7074">
        <v>0.27862668027535392</v>
      </c>
      <c r="AA7074">
        <v>0.27862668027535392</v>
      </c>
      <c r="AB7074" s="7">
        <f t="shared" si="330"/>
        <v>10.365228728200604</v>
      </c>
      <c r="AC7074">
        <f>INDEX(SHELF_days!$C$2:$C$289,MATCH(A7074&amp;"|"&amp;C7074,SHELF_days!$D$2:$D$289,0))</f>
        <v>19</v>
      </c>
      <c r="AD7074" s="8">
        <f t="shared" si="331"/>
        <v>196.93934583581148</v>
      </c>
      <c r="AE7074" s="7">
        <f t="shared" si="332"/>
        <v>0.72871593302784876</v>
      </c>
    </row>
    <row r="7075" spans="1:31" x14ac:dyDescent="0.45">
      <c r="A7075" t="s">
        <v>108</v>
      </c>
      <c r="B7075" t="s">
        <v>176</v>
      </c>
      <c r="C7075" t="s">
        <v>139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 s="7">
        <f t="shared" si="330"/>
        <v>0</v>
      </c>
      <c r="AC7075">
        <f>INDEX(SHELF_days!$C$2:$C$289,MATCH(A7075&amp;"|"&amp;C7075,SHELF_days!$D$2:$D$289,0))</f>
        <v>15</v>
      </c>
      <c r="AD7075" s="8">
        <f t="shared" si="331"/>
        <v>0</v>
      </c>
      <c r="AE7075" s="7">
        <f t="shared" si="332"/>
        <v>0</v>
      </c>
    </row>
    <row r="7076" spans="1:31" x14ac:dyDescent="0.45">
      <c r="A7076" t="s">
        <v>108</v>
      </c>
      <c r="B7076" t="s">
        <v>177</v>
      </c>
      <c r="C7076" t="s">
        <v>134</v>
      </c>
      <c r="D7076">
        <v>0.4331732152477597</v>
      </c>
      <c r="E7076">
        <v>0.43105892894771569</v>
      </c>
      <c r="F7076">
        <v>0.42943797611768197</v>
      </c>
      <c r="G7076">
        <v>0.43469285852591633</v>
      </c>
      <c r="H7076">
        <v>0.45503405463758928</v>
      </c>
      <c r="I7076">
        <v>0.47659977489803801</v>
      </c>
      <c r="J7076">
        <v>0.48111025233813182</v>
      </c>
      <c r="K7076">
        <v>0.48204406212065121</v>
      </c>
      <c r="L7076">
        <v>0.48892430212204419</v>
      </c>
      <c r="M7076">
        <v>0.50241168681107484</v>
      </c>
      <c r="N7076">
        <v>0.52658062207845246</v>
      </c>
      <c r="O7076">
        <v>0.52645728871094999</v>
      </c>
      <c r="P7076">
        <v>0.52604764574031648</v>
      </c>
      <c r="Q7076">
        <v>0.5318795521179378</v>
      </c>
      <c r="R7076">
        <v>0.5484855090995332</v>
      </c>
      <c r="S7076">
        <v>0.59611861753427386</v>
      </c>
      <c r="T7076">
        <v>0.64897577503537318</v>
      </c>
      <c r="U7076">
        <v>0.65818613472993981</v>
      </c>
      <c r="V7076">
        <v>0.66628208935385813</v>
      </c>
      <c r="W7076">
        <v>0.66391232679255896</v>
      </c>
      <c r="X7076">
        <v>0.64319232105212787</v>
      </c>
      <c r="Y7076">
        <v>0.54127931662688322</v>
      </c>
      <c r="Z7076">
        <v>0.45976917499706288</v>
      </c>
      <c r="AA7076">
        <v>0.43401892976777728</v>
      </c>
      <c r="AB7076" s="7">
        <f t="shared" si="330"/>
        <v>12.58567241540365</v>
      </c>
      <c r="AC7076">
        <f>INDEX(SHELF_days!$C$2:$C$289,MATCH(A7076&amp;"|"&amp;C7076,SHELF_days!$D$2:$D$289,0))</f>
        <v>62</v>
      </c>
      <c r="AD7076" s="8">
        <f t="shared" si="331"/>
        <v>780.31168975502624</v>
      </c>
      <c r="AE7076" s="7">
        <f t="shared" si="332"/>
        <v>0.66628208935385813</v>
      </c>
    </row>
    <row r="7077" spans="1:31" x14ac:dyDescent="0.45">
      <c r="A7077" t="s">
        <v>108</v>
      </c>
      <c r="B7077" t="s">
        <v>177</v>
      </c>
      <c r="C7077" t="s">
        <v>135</v>
      </c>
      <c r="D7077">
        <v>0.46698217086622279</v>
      </c>
      <c r="E7077">
        <v>0.46596279528913481</v>
      </c>
      <c r="F7077">
        <v>0.46277758459998442</v>
      </c>
      <c r="G7077">
        <v>0.46724445052398822</v>
      </c>
      <c r="H7077">
        <v>0.48741835285994001</v>
      </c>
      <c r="I7077">
        <v>0.52870171177500658</v>
      </c>
      <c r="J7077">
        <v>0.5666889995270219</v>
      </c>
      <c r="K7077">
        <v>0.5524907471257241</v>
      </c>
      <c r="L7077">
        <v>0.53732449351329226</v>
      </c>
      <c r="M7077">
        <v>0.55937220824956768</v>
      </c>
      <c r="N7077">
        <v>0.57355153325288255</v>
      </c>
      <c r="O7077">
        <v>0.57025005426183606</v>
      </c>
      <c r="P7077">
        <v>0.55522170026328088</v>
      </c>
      <c r="Q7077">
        <v>0.54550112944197726</v>
      </c>
      <c r="R7077">
        <v>0.5576849659150771</v>
      </c>
      <c r="S7077">
        <v>0.6215108558279766</v>
      </c>
      <c r="T7077">
        <v>0.67936379972021932</v>
      </c>
      <c r="U7077">
        <v>0.68573692501251771</v>
      </c>
      <c r="V7077">
        <v>0.68457964982155317</v>
      </c>
      <c r="W7077">
        <v>0.67551613010166156</v>
      </c>
      <c r="X7077">
        <v>0.64560272954642306</v>
      </c>
      <c r="Y7077">
        <v>0.58189040402142223</v>
      </c>
      <c r="Z7077">
        <v>0.50820604367334254</v>
      </c>
      <c r="AA7077">
        <v>0.47865496759378001</v>
      </c>
      <c r="AB7077" s="7">
        <f t="shared" si="330"/>
        <v>13.45823440278383</v>
      </c>
      <c r="AC7077">
        <f>INDEX(SHELF_days!$C$2:$C$289,MATCH(A7077&amp;"|"&amp;C7077,SHELF_days!$D$2:$D$289,0))</f>
        <v>101</v>
      </c>
      <c r="AD7077" s="8">
        <f t="shared" si="331"/>
        <v>1359.2816746811668</v>
      </c>
      <c r="AE7077" s="7">
        <f t="shared" si="332"/>
        <v>0.68573692501251771</v>
      </c>
    </row>
    <row r="7078" spans="1:31" x14ac:dyDescent="0.45">
      <c r="A7078" t="s">
        <v>108</v>
      </c>
      <c r="B7078" t="s">
        <v>177</v>
      </c>
      <c r="C7078" t="s">
        <v>136</v>
      </c>
      <c r="D7078">
        <v>0.47200155457649229</v>
      </c>
      <c r="E7078">
        <v>0.46607538626799411</v>
      </c>
      <c r="F7078">
        <v>0.46478091448079217</v>
      </c>
      <c r="G7078">
        <v>0.46704760558496428</v>
      </c>
      <c r="H7078">
        <v>0.47796595622891641</v>
      </c>
      <c r="I7078">
        <v>0.4940949654593268</v>
      </c>
      <c r="J7078">
        <v>0.49833340472881488</v>
      </c>
      <c r="K7078">
        <v>0.51531993324441827</v>
      </c>
      <c r="L7078">
        <v>0.53866958257052899</v>
      </c>
      <c r="M7078">
        <v>0.54526756535086629</v>
      </c>
      <c r="N7078">
        <v>0.56889030999073253</v>
      </c>
      <c r="O7078">
        <v>0.58424372853007689</v>
      </c>
      <c r="P7078">
        <v>0.59215256881644129</v>
      </c>
      <c r="Q7078">
        <v>0.60318015758589572</v>
      </c>
      <c r="R7078">
        <v>0.6131645222568034</v>
      </c>
      <c r="S7078">
        <v>0.64530237877957175</v>
      </c>
      <c r="T7078">
        <v>0.68029681228422467</v>
      </c>
      <c r="U7078">
        <v>0.68689479506456197</v>
      </c>
      <c r="V7078">
        <v>0.69698839786097189</v>
      </c>
      <c r="W7078">
        <v>0.69488010203877792</v>
      </c>
      <c r="X7078">
        <v>0.65783199177468255</v>
      </c>
      <c r="Y7078">
        <v>0.58292194721149937</v>
      </c>
      <c r="Z7078">
        <v>0.50661911654816227</v>
      </c>
      <c r="AA7078">
        <v>0.47305570248758932</v>
      </c>
      <c r="AB7078" s="7">
        <f t="shared" si="330"/>
        <v>13.525979399723106</v>
      </c>
      <c r="AC7078">
        <f>INDEX(SHELF_days!$C$2:$C$289,MATCH(A7078&amp;"|"&amp;C7078,SHELF_days!$D$2:$D$289,0))</f>
        <v>50</v>
      </c>
      <c r="AD7078" s="8">
        <f t="shared" si="331"/>
        <v>676.29896998615527</v>
      </c>
      <c r="AE7078" s="7">
        <f t="shared" si="332"/>
        <v>0.69698839786097189</v>
      </c>
    </row>
    <row r="7079" spans="1:31" x14ac:dyDescent="0.45">
      <c r="A7079" t="s">
        <v>108</v>
      </c>
      <c r="B7079" t="s">
        <v>177</v>
      </c>
      <c r="C7079" t="s">
        <v>137</v>
      </c>
      <c r="D7079">
        <v>0.45580765049355881</v>
      </c>
      <c r="E7079">
        <v>0.45407650392839582</v>
      </c>
      <c r="F7079">
        <v>0.45407650392839582</v>
      </c>
      <c r="G7079">
        <v>0.45690697484977882</v>
      </c>
      <c r="H7079">
        <v>0.46339877446914057</v>
      </c>
      <c r="I7079">
        <v>0.49167339691111628</v>
      </c>
      <c r="J7079">
        <v>0.5078253646628188</v>
      </c>
      <c r="K7079">
        <v>0.49694089635270888</v>
      </c>
      <c r="L7079">
        <v>0.51011890242495328</v>
      </c>
      <c r="M7079">
        <v>0.53663229152991165</v>
      </c>
      <c r="N7079">
        <v>0.55060181113863438</v>
      </c>
      <c r="O7079">
        <v>0.55969495933987223</v>
      </c>
      <c r="P7079">
        <v>0.56413160100486914</v>
      </c>
      <c r="Q7079">
        <v>0.57389591565516751</v>
      </c>
      <c r="R7079">
        <v>0.5919294638313054</v>
      </c>
      <c r="S7079">
        <v>0.63453464714425722</v>
      </c>
      <c r="T7079">
        <v>0.67439036238312644</v>
      </c>
      <c r="U7079">
        <v>0.66888216876669826</v>
      </c>
      <c r="V7079">
        <v>0.67708660001469723</v>
      </c>
      <c r="W7079">
        <v>0.6697338558468855</v>
      </c>
      <c r="X7079">
        <v>0.62810533543567015</v>
      </c>
      <c r="Y7079">
        <v>0.55207606295950185</v>
      </c>
      <c r="Z7079">
        <v>0.48860686054902919</v>
      </c>
      <c r="AA7079">
        <v>0.47418141062835839</v>
      </c>
      <c r="AB7079" s="7">
        <f t="shared" si="330"/>
        <v>13.135308314248851</v>
      </c>
      <c r="AC7079">
        <f>INDEX(SHELF_days!$C$2:$C$289,MATCH(A7079&amp;"|"&amp;C7079,SHELF_days!$D$2:$D$289,0))</f>
        <v>118</v>
      </c>
      <c r="AD7079" s="8">
        <f t="shared" si="331"/>
        <v>1549.9663810813645</v>
      </c>
      <c r="AE7079" s="7">
        <f t="shared" si="332"/>
        <v>0.67708660001469723</v>
      </c>
    </row>
    <row r="7080" spans="1:31" x14ac:dyDescent="0.45">
      <c r="A7080" t="s">
        <v>108</v>
      </c>
      <c r="B7080" t="s">
        <v>177</v>
      </c>
      <c r="C7080" t="s">
        <v>138</v>
      </c>
      <c r="D7080">
        <v>0.52021782582943865</v>
      </c>
      <c r="E7080">
        <v>0.51068823672312191</v>
      </c>
      <c r="F7080">
        <v>0.51068823672312191</v>
      </c>
      <c r="G7080">
        <v>0.51068823672312191</v>
      </c>
      <c r="H7080">
        <v>0.51455469142839971</v>
      </c>
      <c r="I7080">
        <v>0.51765935394267482</v>
      </c>
      <c r="J7080">
        <v>0.52057716176859081</v>
      </c>
      <c r="K7080">
        <v>0.58570320738053749</v>
      </c>
      <c r="L7080">
        <v>0.63059145289943164</v>
      </c>
      <c r="M7080">
        <v>0.64617225922107147</v>
      </c>
      <c r="N7080">
        <v>0.68344258282993875</v>
      </c>
      <c r="O7080">
        <v>0.70441342823886188</v>
      </c>
      <c r="P7080">
        <v>0.73788916433028173</v>
      </c>
      <c r="Q7080">
        <v>0.73367774712341782</v>
      </c>
      <c r="R7080">
        <v>0.74090758621916042</v>
      </c>
      <c r="S7080">
        <v>0.75388680034133826</v>
      </c>
      <c r="T7080">
        <v>0.76220902069210339</v>
      </c>
      <c r="U7080">
        <v>0.7565027659783663</v>
      </c>
      <c r="V7080">
        <v>0.7565027659783663</v>
      </c>
      <c r="W7080">
        <v>0.7616053363143277</v>
      </c>
      <c r="X7080">
        <v>0.7252261658345579</v>
      </c>
      <c r="Y7080">
        <v>0.6575703952109796</v>
      </c>
      <c r="Z7080">
        <v>0.61282588406774641</v>
      </c>
      <c r="AA7080">
        <v>0.55872426506898953</v>
      </c>
      <c r="AB7080" s="7">
        <f t="shared" si="330"/>
        <v>15.412924570867943</v>
      </c>
      <c r="AC7080">
        <f>INDEX(SHELF_days!$C$2:$C$289,MATCH(A7080&amp;"|"&amp;C7080,SHELF_days!$D$2:$D$289,0))</f>
        <v>19</v>
      </c>
      <c r="AD7080" s="8">
        <f t="shared" si="331"/>
        <v>292.8455668464909</v>
      </c>
      <c r="AE7080" s="7">
        <f t="shared" si="332"/>
        <v>0.76220902069210339</v>
      </c>
    </row>
    <row r="7081" spans="1:31" x14ac:dyDescent="0.45">
      <c r="A7081" t="s">
        <v>108</v>
      </c>
      <c r="B7081" t="s">
        <v>177</v>
      </c>
      <c r="C7081" t="s">
        <v>139</v>
      </c>
      <c r="D7081">
        <v>0.46411638255065329</v>
      </c>
      <c r="E7081">
        <v>0.4452728059015113</v>
      </c>
      <c r="F7081">
        <v>0.4452728059015113</v>
      </c>
      <c r="G7081">
        <v>0.45557760240722561</v>
      </c>
      <c r="H7081">
        <v>0.47567741749964382</v>
      </c>
      <c r="I7081">
        <v>0.52894921003625173</v>
      </c>
      <c r="J7081">
        <v>0.61098704228845824</v>
      </c>
      <c r="K7081">
        <v>0.57925336683004802</v>
      </c>
      <c r="L7081">
        <v>0.54136594363501012</v>
      </c>
      <c r="M7081">
        <v>0.56514344228600455</v>
      </c>
      <c r="N7081">
        <v>0.56548936301676178</v>
      </c>
      <c r="O7081">
        <v>0.54486156365108274</v>
      </c>
      <c r="P7081">
        <v>0.50589996555527239</v>
      </c>
      <c r="Q7081">
        <v>0.48248659398928528</v>
      </c>
      <c r="R7081">
        <v>0.49211775538773572</v>
      </c>
      <c r="S7081">
        <v>0.58562559081768062</v>
      </c>
      <c r="T7081">
        <v>0.65249752997932153</v>
      </c>
      <c r="U7081">
        <v>0.66252923117128015</v>
      </c>
      <c r="V7081">
        <v>0.66507812076633299</v>
      </c>
      <c r="W7081">
        <v>0.65131411695304686</v>
      </c>
      <c r="X7081">
        <v>0.60071865849124439</v>
      </c>
      <c r="Y7081">
        <v>0.51190806245789733</v>
      </c>
      <c r="Z7081">
        <v>0.46575495443318737</v>
      </c>
      <c r="AA7081">
        <v>0.4578169839800223</v>
      </c>
      <c r="AB7081" s="7">
        <f t="shared" si="330"/>
        <v>12.955714509986469</v>
      </c>
      <c r="AC7081">
        <f>INDEX(SHELF_days!$C$2:$C$289,MATCH(A7081&amp;"|"&amp;C7081,SHELF_days!$D$2:$D$289,0))</f>
        <v>15</v>
      </c>
      <c r="AD7081" s="8">
        <f t="shared" si="331"/>
        <v>194.33571764979703</v>
      </c>
      <c r="AE7081" s="7">
        <f t="shared" si="332"/>
        <v>0.66507812076633299</v>
      </c>
    </row>
    <row r="7082" spans="1:31" x14ac:dyDescent="0.45">
      <c r="A7082" t="s">
        <v>108</v>
      </c>
      <c r="B7082" t="s">
        <v>178</v>
      </c>
      <c r="C7082" t="s">
        <v>134</v>
      </c>
      <c r="D7082">
        <v>0.52715256256323473</v>
      </c>
      <c r="E7082">
        <v>0.52004460814219344</v>
      </c>
      <c r="F7082">
        <v>0.51453460560909781</v>
      </c>
      <c r="G7082">
        <v>0.52059371965650725</v>
      </c>
      <c r="H7082">
        <v>0.53579000208362182</v>
      </c>
      <c r="I7082">
        <v>0.5756896133709104</v>
      </c>
      <c r="J7082">
        <v>0.59333712487607415</v>
      </c>
      <c r="K7082">
        <v>0.59141887433341589</v>
      </c>
      <c r="L7082">
        <v>0.58802878457951391</v>
      </c>
      <c r="M7082">
        <v>0.59427244416630931</v>
      </c>
      <c r="N7082">
        <v>0.59853155060194663</v>
      </c>
      <c r="O7082">
        <v>0.59653853747403607</v>
      </c>
      <c r="P7082">
        <v>0.59319586293867588</v>
      </c>
      <c r="Q7082">
        <v>0.58643457082083084</v>
      </c>
      <c r="R7082">
        <v>0.58840279424942066</v>
      </c>
      <c r="S7082">
        <v>0.60148093459015062</v>
      </c>
      <c r="T7082">
        <v>0.61971533238954524</v>
      </c>
      <c r="U7082">
        <v>0.62202018419541594</v>
      </c>
      <c r="V7082">
        <v>0.62081021077620069</v>
      </c>
      <c r="W7082">
        <v>0.61896691956244043</v>
      </c>
      <c r="X7082">
        <v>0.61615387892049922</v>
      </c>
      <c r="Y7082">
        <v>0.60436913130463454</v>
      </c>
      <c r="Z7082">
        <v>0.57955483902845473</v>
      </c>
      <c r="AA7082">
        <v>0.54503872411026943</v>
      </c>
      <c r="AB7082" s="7">
        <f t="shared" si="330"/>
        <v>13.952075810343398</v>
      </c>
      <c r="AC7082">
        <f>INDEX(SHELF_days!$C$2:$C$289,MATCH(A7082&amp;"|"&amp;C7082,SHELF_days!$D$2:$D$289,0))</f>
        <v>62</v>
      </c>
      <c r="AD7082" s="8">
        <f t="shared" si="331"/>
        <v>865.02870024129072</v>
      </c>
      <c r="AE7082" s="7">
        <f t="shared" si="332"/>
        <v>0.62202018419541594</v>
      </c>
    </row>
    <row r="7083" spans="1:31" x14ac:dyDescent="0.45">
      <c r="A7083" t="s">
        <v>108</v>
      </c>
      <c r="B7083" t="s">
        <v>178</v>
      </c>
      <c r="C7083" t="s">
        <v>135</v>
      </c>
      <c r="D7083">
        <v>0.41709013408128048</v>
      </c>
      <c r="E7083">
        <v>0.40203875334900391</v>
      </c>
      <c r="F7083">
        <v>0.40402906125179022</v>
      </c>
      <c r="G7083">
        <v>0.41647408054161961</v>
      </c>
      <c r="H7083">
        <v>0.45364731676276537</v>
      </c>
      <c r="I7083">
        <v>0.48407765639691158</v>
      </c>
      <c r="J7083">
        <v>0.49381892613982009</v>
      </c>
      <c r="K7083">
        <v>0.50583701171912954</v>
      </c>
      <c r="L7083">
        <v>0.51896596110628357</v>
      </c>
      <c r="M7083">
        <v>0.52928000078686532</v>
      </c>
      <c r="N7083">
        <v>0.53199407937516985</v>
      </c>
      <c r="O7083">
        <v>0.53384666672617553</v>
      </c>
      <c r="P7083">
        <v>0.53195841958944112</v>
      </c>
      <c r="Q7083">
        <v>0.52937271622976068</v>
      </c>
      <c r="R7083">
        <v>0.532579145790681</v>
      </c>
      <c r="S7083">
        <v>0.54766397294267599</v>
      </c>
      <c r="T7083">
        <v>0.57812554563052976</v>
      </c>
      <c r="U7083">
        <v>0.59294501479079031</v>
      </c>
      <c r="V7083">
        <v>0.59257316930098258</v>
      </c>
      <c r="W7083">
        <v>0.5904409600439513</v>
      </c>
      <c r="X7083">
        <v>0.58276722008464887</v>
      </c>
      <c r="Y7083">
        <v>0.5529062073743809</v>
      </c>
      <c r="Z7083">
        <v>0.50267435761931134</v>
      </c>
      <c r="AA7083">
        <v>0.45135500736428902</v>
      </c>
      <c r="AB7083" s="7">
        <f t="shared" si="330"/>
        <v>12.276461384998257</v>
      </c>
      <c r="AC7083">
        <f>INDEX(SHELF_days!$C$2:$C$289,MATCH(A7083&amp;"|"&amp;C7083,SHELF_days!$D$2:$D$289,0))</f>
        <v>101</v>
      </c>
      <c r="AD7083" s="8">
        <f t="shared" si="331"/>
        <v>1239.922599884824</v>
      </c>
      <c r="AE7083" s="7">
        <f t="shared" si="332"/>
        <v>0.59294501479079031</v>
      </c>
    </row>
    <row r="7084" spans="1:31" x14ac:dyDescent="0.45">
      <c r="A7084" t="s">
        <v>108</v>
      </c>
      <c r="B7084" t="s">
        <v>178</v>
      </c>
      <c r="C7084" t="s">
        <v>136</v>
      </c>
      <c r="D7084">
        <v>0.46086102145856472</v>
      </c>
      <c r="E7084">
        <v>0.43728236973235107</v>
      </c>
      <c r="F7084">
        <v>0.42459751541593571</v>
      </c>
      <c r="G7084">
        <v>0.43073241194956369</v>
      </c>
      <c r="H7084">
        <v>0.44221941406445747</v>
      </c>
      <c r="I7084">
        <v>0.43967313293004667</v>
      </c>
      <c r="J7084">
        <v>0.46639777208174998</v>
      </c>
      <c r="K7084">
        <v>0.50705400967798309</v>
      </c>
      <c r="L7084">
        <v>0.53878981124199998</v>
      </c>
      <c r="M7084">
        <v>0.58061529406142842</v>
      </c>
      <c r="N7084">
        <v>0.60595665577937297</v>
      </c>
      <c r="O7084">
        <v>0.6247160719114937</v>
      </c>
      <c r="P7084">
        <v>0.63253617953193431</v>
      </c>
      <c r="Q7084">
        <v>0.63687299744608339</v>
      </c>
      <c r="R7084">
        <v>0.63996385142243639</v>
      </c>
      <c r="S7084">
        <v>0.64346040436413321</v>
      </c>
      <c r="T7084">
        <v>0.64715148475844364</v>
      </c>
      <c r="U7084">
        <v>0.65006861635732882</v>
      </c>
      <c r="V7084">
        <v>0.64894878318760441</v>
      </c>
      <c r="W7084">
        <v>0.64746122031467723</v>
      </c>
      <c r="X7084">
        <v>0.6411307560746784</v>
      </c>
      <c r="Y7084">
        <v>0.61202887702412456</v>
      </c>
      <c r="Z7084">
        <v>0.53500224731170087</v>
      </c>
      <c r="AA7084">
        <v>0.4941956930475388</v>
      </c>
      <c r="AB7084" s="7">
        <f t="shared" si="330"/>
        <v>13.387716591145631</v>
      </c>
      <c r="AC7084">
        <f>INDEX(SHELF_days!$C$2:$C$289,MATCH(A7084&amp;"|"&amp;C7084,SHELF_days!$D$2:$D$289,0))</f>
        <v>50</v>
      </c>
      <c r="AD7084" s="8">
        <f t="shared" si="331"/>
        <v>669.38582955728157</v>
      </c>
      <c r="AE7084" s="7">
        <f t="shared" si="332"/>
        <v>0.65006861635732882</v>
      </c>
    </row>
    <row r="7085" spans="1:31" x14ac:dyDescent="0.45">
      <c r="A7085" t="s">
        <v>108</v>
      </c>
      <c r="B7085" t="s">
        <v>178</v>
      </c>
      <c r="C7085" t="s">
        <v>137</v>
      </c>
      <c r="D7085">
        <v>0.46268185349731661</v>
      </c>
      <c r="E7085">
        <v>0.44227734426140042</v>
      </c>
      <c r="F7085">
        <v>0.44419754611398421</v>
      </c>
      <c r="G7085">
        <v>0.46430124721730542</v>
      </c>
      <c r="H7085">
        <v>0.51022993850567488</v>
      </c>
      <c r="I7085">
        <v>0.54361778667298866</v>
      </c>
      <c r="J7085">
        <v>0.5375908676267005</v>
      </c>
      <c r="K7085">
        <v>0.55122218659218358</v>
      </c>
      <c r="L7085">
        <v>0.58276846585896025</v>
      </c>
      <c r="M7085">
        <v>0.59607449662187129</v>
      </c>
      <c r="N7085">
        <v>0.60620034374868925</v>
      </c>
      <c r="O7085">
        <v>0.60863240160988141</v>
      </c>
      <c r="P7085">
        <v>0.61117647433672573</v>
      </c>
      <c r="Q7085">
        <v>0.61087306983307232</v>
      </c>
      <c r="R7085">
        <v>0.61148210430128602</v>
      </c>
      <c r="S7085">
        <v>0.61947929807056568</v>
      </c>
      <c r="T7085">
        <v>0.62863150605057427</v>
      </c>
      <c r="U7085">
        <v>0.62801616610979083</v>
      </c>
      <c r="V7085">
        <v>0.62842639273697976</v>
      </c>
      <c r="W7085">
        <v>0.62656924561009408</v>
      </c>
      <c r="X7085">
        <v>0.62121812485922934</v>
      </c>
      <c r="Y7085">
        <v>0.60586355733143082</v>
      </c>
      <c r="Z7085">
        <v>0.55455518521055669</v>
      </c>
      <c r="AA7085">
        <v>0.48850276367070272</v>
      </c>
      <c r="AB7085" s="7">
        <f t="shared" si="330"/>
        <v>13.584588366447965</v>
      </c>
      <c r="AC7085">
        <f>INDEX(SHELF_days!$C$2:$C$289,MATCH(A7085&amp;"|"&amp;C7085,SHELF_days!$D$2:$D$289,0))</f>
        <v>118</v>
      </c>
      <c r="AD7085" s="8">
        <f t="shared" si="331"/>
        <v>1602.9814272408598</v>
      </c>
      <c r="AE7085" s="7">
        <f t="shared" si="332"/>
        <v>0.62863150605057427</v>
      </c>
    </row>
    <row r="7086" spans="1:31" x14ac:dyDescent="0.45">
      <c r="A7086" t="s">
        <v>108</v>
      </c>
      <c r="B7086" t="s">
        <v>178</v>
      </c>
      <c r="C7086" t="s">
        <v>138</v>
      </c>
      <c r="D7086">
        <v>0.63677261295850562</v>
      </c>
      <c r="E7086">
        <v>0.58219986059722373</v>
      </c>
      <c r="F7086">
        <v>0.52667683642865604</v>
      </c>
      <c r="G7086">
        <v>0.52667683642865604</v>
      </c>
      <c r="H7086">
        <v>0.58219986059722373</v>
      </c>
      <c r="I7086">
        <v>0.58219986059722373</v>
      </c>
      <c r="J7086">
        <v>0.63677261295850562</v>
      </c>
      <c r="K7086">
        <v>0.63677261295850562</v>
      </c>
      <c r="L7086">
        <v>0.6493071506069924</v>
      </c>
      <c r="M7086">
        <v>0.67455723005773471</v>
      </c>
      <c r="N7086">
        <v>0.67455723005773471</v>
      </c>
      <c r="O7086">
        <v>0.67455723005773471</v>
      </c>
      <c r="P7086">
        <v>0.67455723005773471</v>
      </c>
      <c r="Q7086">
        <v>0.67455723005773471</v>
      </c>
      <c r="R7086">
        <v>0.67455723005773471</v>
      </c>
      <c r="S7086">
        <v>0.67455723005773471</v>
      </c>
      <c r="T7086">
        <v>0.67455723005773471</v>
      </c>
      <c r="U7086">
        <v>0.67455723005773471</v>
      </c>
      <c r="V7086">
        <v>0.67455723005773471</v>
      </c>
      <c r="W7086">
        <v>0.67455723005773471</v>
      </c>
      <c r="X7086">
        <v>0.67455723005773471</v>
      </c>
      <c r="Y7086">
        <v>0.67455723005773471</v>
      </c>
      <c r="Z7086">
        <v>0.6493071506069924</v>
      </c>
      <c r="AA7086">
        <v>0.63677261295850562</v>
      </c>
      <c r="AB7086" s="7">
        <f t="shared" si="330"/>
        <v>15.414901998447542</v>
      </c>
      <c r="AC7086">
        <f>INDEX(SHELF_days!$C$2:$C$289,MATCH(A7086&amp;"|"&amp;C7086,SHELF_days!$D$2:$D$289,0))</f>
        <v>19</v>
      </c>
      <c r="AD7086" s="8">
        <f t="shared" si="331"/>
        <v>292.8831379705033</v>
      </c>
      <c r="AE7086" s="7">
        <f t="shared" si="332"/>
        <v>0.67455723005773471</v>
      </c>
    </row>
    <row r="7087" spans="1:31" x14ac:dyDescent="0.45">
      <c r="A7087" t="s">
        <v>108</v>
      </c>
      <c r="B7087" t="s">
        <v>178</v>
      </c>
      <c r="C7087" t="s">
        <v>139</v>
      </c>
      <c r="D7087">
        <v>0.52918826906219751</v>
      </c>
      <c r="E7087">
        <v>0.5014267569779135</v>
      </c>
      <c r="F7087">
        <v>0.5014267569779135</v>
      </c>
      <c r="G7087">
        <v>0.50199239495844095</v>
      </c>
      <c r="H7087">
        <v>0.61154515902698436</v>
      </c>
      <c r="I7087">
        <v>0.61154515902698436</v>
      </c>
      <c r="J7087">
        <v>0.61154515902698436</v>
      </c>
      <c r="K7087">
        <v>0.61154515902698436</v>
      </c>
      <c r="L7087">
        <v>0.61154515902698436</v>
      </c>
      <c r="M7087">
        <v>0.61154515902698436</v>
      </c>
      <c r="N7087">
        <v>0.61154515902698436</v>
      </c>
      <c r="O7087">
        <v>0.61154515902698436</v>
      </c>
      <c r="P7087">
        <v>0.61154515902698436</v>
      </c>
      <c r="Q7087">
        <v>0.61154515902698436</v>
      </c>
      <c r="R7087">
        <v>0.5014267569779135</v>
      </c>
      <c r="S7087">
        <v>0.61154515902698436</v>
      </c>
      <c r="T7087">
        <v>0.62288054415675309</v>
      </c>
      <c r="U7087">
        <v>0.62405707115625009</v>
      </c>
      <c r="V7087">
        <v>0.61154515902698436</v>
      </c>
      <c r="W7087">
        <v>0.61154515902698436</v>
      </c>
      <c r="X7087">
        <v>0.61154515902698436</v>
      </c>
      <c r="Y7087">
        <v>0.59901062137849759</v>
      </c>
      <c r="Z7087">
        <v>0.59901062137849759</v>
      </c>
      <c r="AA7087">
        <v>0.59901062137849759</v>
      </c>
      <c r="AB7087" s="7">
        <f t="shared" si="330"/>
        <v>14.141062640780655</v>
      </c>
      <c r="AC7087">
        <f>INDEX(SHELF_days!$C$2:$C$289,MATCH(A7087&amp;"|"&amp;C7087,SHELF_days!$D$2:$D$289,0))</f>
        <v>15</v>
      </c>
      <c r="AD7087" s="8">
        <f t="shared" si="331"/>
        <v>212.11593961170982</v>
      </c>
      <c r="AE7087" s="7">
        <f t="shared" si="332"/>
        <v>0.62405707115625009</v>
      </c>
    </row>
    <row r="7088" spans="1:31" x14ac:dyDescent="0.45">
      <c r="A7088" t="s">
        <v>108</v>
      </c>
      <c r="B7088" t="s">
        <v>179</v>
      </c>
      <c r="C7088" t="s">
        <v>134</v>
      </c>
      <c r="D7088">
        <v>7.6888021589049281E-3</v>
      </c>
      <c r="E7088">
        <v>7.6888021589049281E-3</v>
      </c>
      <c r="F7088">
        <v>7.6888021589049281E-3</v>
      </c>
      <c r="G7088">
        <v>7.6888021589049281E-3</v>
      </c>
      <c r="H7088">
        <v>7.6888021589049281E-3</v>
      </c>
      <c r="I7088">
        <v>7.6888021589049281E-3</v>
      </c>
      <c r="J7088">
        <v>7.6888021589049281E-3</v>
      </c>
      <c r="K7088">
        <v>7.6888021589049281E-3</v>
      </c>
      <c r="L7088">
        <v>7.6888021589049281E-3</v>
      </c>
      <c r="M7088">
        <v>7.6888021589049281E-3</v>
      </c>
      <c r="N7088">
        <v>2.1211059219309551E-2</v>
      </c>
      <c r="O7088">
        <v>2.1211059219309551E-2</v>
      </c>
      <c r="P7088">
        <v>2.7936100093306701E-2</v>
      </c>
      <c r="Q7088">
        <v>2.8199327703273758E-2</v>
      </c>
      <c r="R7088">
        <v>2.9400834374575021E-2</v>
      </c>
      <c r="S7088">
        <v>4.2974038714328103E-2</v>
      </c>
      <c r="T7088">
        <v>6.7704697231394648E-2</v>
      </c>
      <c r="U7088">
        <v>0.1081271177877879</v>
      </c>
      <c r="V7088">
        <v>0.1111032880230606</v>
      </c>
      <c r="W7088">
        <v>3.4864930084697709E-2</v>
      </c>
      <c r="X7088">
        <v>2.1211059219309551E-2</v>
      </c>
      <c r="Y7088">
        <v>7.6888021589049281E-3</v>
      </c>
      <c r="Z7088">
        <v>7.6888021589049281E-3</v>
      </c>
      <c r="AA7088">
        <v>7.6888021589049281E-3</v>
      </c>
      <c r="AB7088" s="7">
        <f t="shared" si="330"/>
        <v>0.61389793973611706</v>
      </c>
      <c r="AC7088">
        <f>INDEX(SHELF_days!$C$2:$C$289,MATCH(A7088&amp;"|"&amp;C7088,SHELF_days!$D$2:$D$289,0))</f>
        <v>62</v>
      </c>
      <c r="AD7088" s="8">
        <f t="shared" si="331"/>
        <v>38.061672263639259</v>
      </c>
      <c r="AE7088" s="7">
        <f t="shared" si="332"/>
        <v>0.1111032880230606</v>
      </c>
    </row>
    <row r="7089" spans="1:31" x14ac:dyDescent="0.45">
      <c r="A7089" t="s">
        <v>108</v>
      </c>
      <c r="B7089" t="s">
        <v>179</v>
      </c>
      <c r="C7089" t="s">
        <v>135</v>
      </c>
      <c r="D7089">
        <v>3.8900358151902723E-2</v>
      </c>
      <c r="E7089">
        <v>3.8900358151902723E-2</v>
      </c>
      <c r="F7089">
        <v>3.8900358151902723E-2</v>
      </c>
      <c r="G7089">
        <v>3.8900358151902723E-2</v>
      </c>
      <c r="H7089">
        <v>3.8900358151902723E-2</v>
      </c>
      <c r="I7089">
        <v>3.8900358151902723E-2</v>
      </c>
      <c r="J7089">
        <v>3.8900358151902723E-2</v>
      </c>
      <c r="K7089">
        <v>3.8900358151902723E-2</v>
      </c>
      <c r="L7089">
        <v>3.8900358151902723E-2</v>
      </c>
      <c r="M7089">
        <v>4.3972050518198739E-2</v>
      </c>
      <c r="N7089">
        <v>9.5236279112773742E-2</v>
      </c>
      <c r="O7089">
        <v>0.1470947244902446</v>
      </c>
      <c r="P7089">
        <v>0.18942485162969999</v>
      </c>
      <c r="Q7089">
        <v>0.2209183411231847</v>
      </c>
      <c r="R7089">
        <v>0.24749390487401751</v>
      </c>
      <c r="S7089">
        <v>0.28489828762894082</v>
      </c>
      <c r="T7089">
        <v>0.34121075266417111</v>
      </c>
      <c r="U7089">
        <v>0.39322557087924631</v>
      </c>
      <c r="V7089">
        <v>0.32447364661260231</v>
      </c>
      <c r="W7089">
        <v>0.18254444677511539</v>
      </c>
      <c r="X7089">
        <v>8.7985791875859282E-2</v>
      </c>
      <c r="Y7089">
        <v>4.2882653082889508E-2</v>
      </c>
      <c r="Z7089">
        <v>4.2882653082889508E-2</v>
      </c>
      <c r="AA7089">
        <v>4.2882653082889508E-2</v>
      </c>
      <c r="AB7089" s="7">
        <f t="shared" si="330"/>
        <v>3.037229830799848</v>
      </c>
      <c r="AC7089">
        <f>INDEX(SHELF_days!$C$2:$C$289,MATCH(A7089&amp;"|"&amp;C7089,SHELF_days!$D$2:$D$289,0))</f>
        <v>101</v>
      </c>
      <c r="AD7089" s="8">
        <f t="shared" si="331"/>
        <v>306.76021291078467</v>
      </c>
      <c r="AE7089" s="7">
        <f t="shared" si="332"/>
        <v>0.39322557087924631</v>
      </c>
    </row>
    <row r="7090" spans="1:31" x14ac:dyDescent="0.45">
      <c r="A7090" t="s">
        <v>108</v>
      </c>
      <c r="B7090" t="s">
        <v>179</v>
      </c>
      <c r="C7090" t="s">
        <v>136</v>
      </c>
      <c r="D7090">
        <v>5.1466270884658952E-2</v>
      </c>
      <c r="E7090">
        <v>5.1466270884658952E-2</v>
      </c>
      <c r="F7090">
        <v>5.1466270884658952E-2</v>
      </c>
      <c r="G7090">
        <v>5.1466270884658952E-2</v>
      </c>
      <c r="H7090">
        <v>5.1466270884658952E-2</v>
      </c>
      <c r="I7090">
        <v>5.1466270884658952E-2</v>
      </c>
      <c r="J7090">
        <v>5.1466270884658952E-2</v>
      </c>
      <c r="K7090">
        <v>5.1466270884658952E-2</v>
      </c>
      <c r="L7090">
        <v>5.1466270884658952E-2</v>
      </c>
      <c r="M7090">
        <v>5.1466270884658952E-2</v>
      </c>
      <c r="N7090">
        <v>6.8307573370351468E-2</v>
      </c>
      <c r="O7090">
        <v>0.1049751794387629</v>
      </c>
      <c r="P7090">
        <v>0.15018188917450581</v>
      </c>
      <c r="Q7090">
        <v>0.1819745199063274</v>
      </c>
      <c r="R7090">
        <v>0.19514642950907901</v>
      </c>
      <c r="S7090">
        <v>0.25923182343165951</v>
      </c>
      <c r="T7090">
        <v>0.28427529824392572</v>
      </c>
      <c r="U7090">
        <v>0.29516765674436263</v>
      </c>
      <c r="V7090">
        <v>0.26738135023623982</v>
      </c>
      <c r="W7090">
        <v>0.15748382307499209</v>
      </c>
      <c r="X7090">
        <v>8.816546426626648E-2</v>
      </c>
      <c r="Y7090">
        <v>4.3385183258670197E-2</v>
      </c>
      <c r="Z7090">
        <v>2.5622584138092989E-2</v>
      </c>
      <c r="AA7090">
        <v>2.5622584138092989E-2</v>
      </c>
      <c r="AB7090" s="7">
        <f t="shared" si="330"/>
        <v>2.6615840677779183</v>
      </c>
      <c r="AC7090">
        <f>INDEX(SHELF_days!$C$2:$C$289,MATCH(A7090&amp;"|"&amp;C7090,SHELF_days!$D$2:$D$289,0))</f>
        <v>50</v>
      </c>
      <c r="AD7090" s="8">
        <f t="shared" si="331"/>
        <v>133.07920338889591</v>
      </c>
      <c r="AE7090" s="7">
        <f t="shared" si="332"/>
        <v>0.29516765674436263</v>
      </c>
    </row>
    <row r="7091" spans="1:31" x14ac:dyDescent="0.45">
      <c r="A7091" t="s">
        <v>108</v>
      </c>
      <c r="B7091" t="s">
        <v>179</v>
      </c>
      <c r="C7091" t="s">
        <v>137</v>
      </c>
      <c r="D7091">
        <v>1.0857032123811909E-2</v>
      </c>
      <c r="E7091">
        <v>1.0857032123811909E-2</v>
      </c>
      <c r="F7091">
        <v>1.0857032123811909E-2</v>
      </c>
      <c r="G7091">
        <v>1.0857032123811909E-2</v>
      </c>
      <c r="H7091">
        <v>1.0857032123811909E-2</v>
      </c>
      <c r="I7091">
        <v>1.0857032123811909E-2</v>
      </c>
      <c r="J7091">
        <v>1.0857032123811909E-2</v>
      </c>
      <c r="K7091">
        <v>1.0857032123811909E-2</v>
      </c>
      <c r="L7091">
        <v>1.0857032123811909E-2</v>
      </c>
      <c r="M7091">
        <v>1.0857032123811909E-2</v>
      </c>
      <c r="N7091">
        <v>1.796194685046518E-2</v>
      </c>
      <c r="O7091">
        <v>2.1495442902904359E-2</v>
      </c>
      <c r="P7091">
        <v>4.1146053209682613E-2</v>
      </c>
      <c r="Q7091">
        <v>5.0026638932384869E-2</v>
      </c>
      <c r="R7091">
        <v>5.9136991128193969E-2</v>
      </c>
      <c r="S7091">
        <v>6.3007329291692699E-2</v>
      </c>
      <c r="T7091">
        <v>0.10997115024623939</v>
      </c>
      <c r="U7091">
        <v>0.1504412799074463</v>
      </c>
      <c r="V7091">
        <v>0.11441032773636189</v>
      </c>
      <c r="W7091">
        <v>7.2356370930438021E-2</v>
      </c>
      <c r="X7091">
        <v>4.1146053209682613E-2</v>
      </c>
      <c r="Y7091">
        <v>1.4896906714069069E-2</v>
      </c>
      <c r="Z7091">
        <v>1.4896906714069069E-2</v>
      </c>
      <c r="AA7091">
        <v>1.4896906714069069E-2</v>
      </c>
      <c r="AB7091" s="7">
        <f t="shared" si="330"/>
        <v>0.8943606257258182</v>
      </c>
      <c r="AC7091">
        <f>INDEX(SHELF_days!$C$2:$C$289,MATCH(A7091&amp;"|"&amp;C7091,SHELF_days!$D$2:$D$289,0))</f>
        <v>118</v>
      </c>
      <c r="AD7091" s="8">
        <f t="shared" si="331"/>
        <v>105.53455383564655</v>
      </c>
      <c r="AE7091" s="7">
        <f t="shared" si="332"/>
        <v>0.1504412799074463</v>
      </c>
    </row>
    <row r="7092" spans="1:31" x14ac:dyDescent="0.45">
      <c r="A7092" t="s">
        <v>108</v>
      </c>
      <c r="B7092" t="s">
        <v>179</v>
      </c>
      <c r="C7092" t="s">
        <v>138</v>
      </c>
      <c r="D7092">
        <v>0.1348556693954448</v>
      </c>
      <c r="E7092">
        <v>0.1348556693954448</v>
      </c>
      <c r="F7092">
        <v>0.1348556693954448</v>
      </c>
      <c r="G7092">
        <v>0.1348556693954448</v>
      </c>
      <c r="H7092">
        <v>0.1348556693954448</v>
      </c>
      <c r="I7092">
        <v>0.1348556693954448</v>
      </c>
      <c r="J7092">
        <v>0.1348556693954448</v>
      </c>
      <c r="K7092">
        <v>0.1348556693954448</v>
      </c>
      <c r="L7092">
        <v>0.1348556693954448</v>
      </c>
      <c r="M7092">
        <v>0.1348556693954448</v>
      </c>
      <c r="N7092">
        <v>0.25810160719896941</v>
      </c>
      <c r="O7092">
        <v>0.35075772590737447</v>
      </c>
      <c r="P7092">
        <v>0.55881837045923299</v>
      </c>
      <c r="Q7092">
        <v>0.67269894698182442</v>
      </c>
      <c r="R7092">
        <v>0.86614353213814332</v>
      </c>
      <c r="S7092">
        <v>1</v>
      </c>
      <c r="T7092">
        <v>1</v>
      </c>
      <c r="U7092">
        <v>1</v>
      </c>
      <c r="V7092">
        <v>1</v>
      </c>
      <c r="W7092">
        <v>0.77621666812255441</v>
      </c>
      <c r="X7092">
        <v>0.29614492388157709</v>
      </c>
      <c r="Y7092">
        <v>0.15660658242956499</v>
      </c>
      <c r="Z7092">
        <v>0.15660658242956499</v>
      </c>
      <c r="AA7092">
        <v>0.15660658242956499</v>
      </c>
      <c r="AB7092" s="7">
        <f t="shared" si="330"/>
        <v>9.5972582159328166</v>
      </c>
      <c r="AC7092">
        <f>INDEX(SHELF_days!$C$2:$C$289,MATCH(A7092&amp;"|"&amp;C7092,SHELF_days!$D$2:$D$289,0))</f>
        <v>19</v>
      </c>
      <c r="AD7092" s="8">
        <f t="shared" si="331"/>
        <v>182.34790610272353</v>
      </c>
      <c r="AE7092" s="7">
        <f t="shared" si="332"/>
        <v>1</v>
      </c>
    </row>
    <row r="7093" spans="1:31" x14ac:dyDescent="0.45">
      <c r="A7093" t="s">
        <v>108</v>
      </c>
      <c r="B7093" t="s">
        <v>179</v>
      </c>
      <c r="C7093" t="s">
        <v>139</v>
      </c>
      <c r="D7093">
        <v>8.5838993490392524E-9</v>
      </c>
      <c r="E7093">
        <v>8.5838993490392524E-9</v>
      </c>
      <c r="F7093">
        <v>8.5838993490392524E-9</v>
      </c>
      <c r="G7093">
        <v>8.5838993490392524E-9</v>
      </c>
      <c r="H7093">
        <v>8.5838993490392524E-9</v>
      </c>
      <c r="I7093">
        <v>8.5838993490392524E-9</v>
      </c>
      <c r="J7093">
        <v>8.5838993490392524E-9</v>
      </c>
      <c r="K7093">
        <v>8.5838993490392524E-9</v>
      </c>
      <c r="L7093">
        <v>8.5838993490392524E-9</v>
      </c>
      <c r="M7093">
        <v>8.5838993490392524E-9</v>
      </c>
      <c r="N7093">
        <v>8.5838993490392524E-9</v>
      </c>
      <c r="O7093">
        <v>8.5838993490392524E-9</v>
      </c>
      <c r="P7093">
        <v>8.5838993490392524E-9</v>
      </c>
      <c r="Q7093">
        <v>8.5838993490392524E-9</v>
      </c>
      <c r="R7093">
        <v>8.5838993490392524E-9</v>
      </c>
      <c r="S7093">
        <v>8.5838993490392524E-9</v>
      </c>
      <c r="T7093">
        <v>8.5838993490392524E-9</v>
      </c>
      <c r="U7093">
        <v>5.5102321603670609E-2</v>
      </c>
      <c r="V7093">
        <v>5.5102321603670609E-2</v>
      </c>
      <c r="W7093">
        <v>8.5838993490392524E-9</v>
      </c>
      <c r="X7093">
        <v>8.5838993490392524E-9</v>
      </c>
      <c r="Y7093">
        <v>8.5838993490392524E-9</v>
      </c>
      <c r="Z7093">
        <v>8.5838993490392524E-9</v>
      </c>
      <c r="AA7093">
        <v>8.5838993490392524E-9</v>
      </c>
      <c r="AB7093" s="7">
        <f t="shared" si="330"/>
        <v>0.11020483205312694</v>
      </c>
      <c r="AC7093">
        <f>INDEX(SHELF_days!$C$2:$C$289,MATCH(A7093&amp;"|"&amp;C7093,SHELF_days!$D$2:$D$289,0))</f>
        <v>15</v>
      </c>
      <c r="AD7093" s="8">
        <f t="shared" si="331"/>
        <v>1.6530724807969039</v>
      </c>
      <c r="AE7093" s="7">
        <f t="shared" si="332"/>
        <v>5.5102321603670609E-2</v>
      </c>
    </row>
    <row r="7094" spans="1:31" x14ac:dyDescent="0.45">
      <c r="A7094" t="s">
        <v>108</v>
      </c>
      <c r="B7094" t="s">
        <v>180</v>
      </c>
      <c r="C7094" t="s">
        <v>134</v>
      </c>
      <c r="D7094">
        <v>0.8</v>
      </c>
      <c r="E7094">
        <v>0.8</v>
      </c>
      <c r="F7094">
        <v>0.8</v>
      </c>
      <c r="G7094">
        <v>0.8</v>
      </c>
      <c r="H7094">
        <v>0.8</v>
      </c>
      <c r="I7094">
        <v>0.8</v>
      </c>
      <c r="J7094">
        <v>0.8</v>
      </c>
      <c r="K7094">
        <v>0.8</v>
      </c>
      <c r="L7094">
        <v>0.8</v>
      </c>
      <c r="M7094">
        <v>0.8</v>
      </c>
      <c r="N7094">
        <v>0.8</v>
      </c>
      <c r="O7094">
        <v>0.8</v>
      </c>
      <c r="P7094">
        <v>0.8</v>
      </c>
      <c r="Q7094">
        <v>0.8</v>
      </c>
      <c r="R7094">
        <v>0.8</v>
      </c>
      <c r="S7094">
        <v>0.8</v>
      </c>
      <c r="T7094">
        <v>0.8</v>
      </c>
      <c r="U7094">
        <v>0.8</v>
      </c>
      <c r="V7094">
        <v>0.8</v>
      </c>
      <c r="W7094">
        <v>0.8</v>
      </c>
      <c r="X7094">
        <v>0.8</v>
      </c>
      <c r="Y7094">
        <v>0.8</v>
      </c>
      <c r="Z7094">
        <v>0.8</v>
      </c>
      <c r="AA7094">
        <v>0.8</v>
      </c>
      <c r="AB7094" s="7">
        <f t="shared" si="330"/>
        <v>19.200000000000006</v>
      </c>
      <c r="AC7094">
        <f>INDEX(SHELF_days!$C$2:$C$289,MATCH(A7094&amp;"|"&amp;C7094,SHELF_days!$D$2:$D$289,0))</f>
        <v>62</v>
      </c>
      <c r="AD7094" s="8">
        <f t="shared" si="331"/>
        <v>1190.4000000000003</v>
      </c>
      <c r="AE7094" s="7">
        <f t="shared" si="332"/>
        <v>0.8</v>
      </c>
    </row>
    <row r="7095" spans="1:31" x14ac:dyDescent="0.45">
      <c r="A7095" t="s">
        <v>108</v>
      </c>
      <c r="B7095" t="s">
        <v>180</v>
      </c>
      <c r="C7095" t="s">
        <v>135</v>
      </c>
      <c r="D7095">
        <v>0.8</v>
      </c>
      <c r="E7095">
        <v>0.8</v>
      </c>
      <c r="F7095">
        <v>0.8</v>
      </c>
      <c r="G7095">
        <v>0.8</v>
      </c>
      <c r="H7095">
        <v>0.8</v>
      </c>
      <c r="I7095">
        <v>0.8</v>
      </c>
      <c r="J7095">
        <v>0.8</v>
      </c>
      <c r="K7095">
        <v>0.8</v>
      </c>
      <c r="L7095">
        <v>0.8</v>
      </c>
      <c r="M7095">
        <v>0.8</v>
      </c>
      <c r="N7095">
        <v>0.8</v>
      </c>
      <c r="O7095">
        <v>0.8</v>
      </c>
      <c r="P7095">
        <v>0.8</v>
      </c>
      <c r="Q7095">
        <v>0.8</v>
      </c>
      <c r="R7095">
        <v>0.8</v>
      </c>
      <c r="S7095">
        <v>0.8</v>
      </c>
      <c r="T7095">
        <v>0.8</v>
      </c>
      <c r="U7095">
        <v>0.8</v>
      </c>
      <c r="V7095">
        <v>0.8</v>
      </c>
      <c r="W7095">
        <v>0.8</v>
      </c>
      <c r="X7095">
        <v>0.8</v>
      </c>
      <c r="Y7095">
        <v>0.8</v>
      </c>
      <c r="Z7095">
        <v>0.8</v>
      </c>
      <c r="AA7095">
        <v>0.8</v>
      </c>
      <c r="AB7095" s="7">
        <f t="shared" si="330"/>
        <v>19.200000000000006</v>
      </c>
      <c r="AC7095">
        <f>INDEX(SHELF_days!$C$2:$C$289,MATCH(A7095&amp;"|"&amp;C7095,SHELF_days!$D$2:$D$289,0))</f>
        <v>101</v>
      </c>
      <c r="AD7095" s="8">
        <f t="shared" si="331"/>
        <v>1939.2000000000007</v>
      </c>
      <c r="AE7095" s="7">
        <f t="shared" si="332"/>
        <v>0.8</v>
      </c>
    </row>
    <row r="7096" spans="1:31" x14ac:dyDescent="0.45">
      <c r="A7096" t="s">
        <v>108</v>
      </c>
      <c r="B7096" t="s">
        <v>180</v>
      </c>
      <c r="C7096" t="s">
        <v>136</v>
      </c>
      <c r="D7096">
        <v>0.8</v>
      </c>
      <c r="E7096">
        <v>0.8</v>
      </c>
      <c r="F7096">
        <v>0.8</v>
      </c>
      <c r="G7096">
        <v>0.8</v>
      </c>
      <c r="H7096">
        <v>0.8</v>
      </c>
      <c r="I7096">
        <v>0.8</v>
      </c>
      <c r="J7096">
        <v>0.8</v>
      </c>
      <c r="K7096">
        <v>0.8</v>
      </c>
      <c r="L7096">
        <v>0.8</v>
      </c>
      <c r="M7096">
        <v>0.8</v>
      </c>
      <c r="N7096">
        <v>0.8</v>
      </c>
      <c r="O7096">
        <v>0.8</v>
      </c>
      <c r="P7096">
        <v>0.8</v>
      </c>
      <c r="Q7096">
        <v>0.8</v>
      </c>
      <c r="R7096">
        <v>0.8</v>
      </c>
      <c r="S7096">
        <v>0.8</v>
      </c>
      <c r="T7096">
        <v>0.8</v>
      </c>
      <c r="U7096">
        <v>0.8</v>
      </c>
      <c r="V7096">
        <v>0.8</v>
      </c>
      <c r="W7096">
        <v>0.8</v>
      </c>
      <c r="X7096">
        <v>0.8</v>
      </c>
      <c r="Y7096">
        <v>0.8</v>
      </c>
      <c r="Z7096">
        <v>0.8</v>
      </c>
      <c r="AA7096">
        <v>0.8</v>
      </c>
      <c r="AB7096" s="7">
        <f t="shared" si="330"/>
        <v>19.200000000000006</v>
      </c>
      <c r="AC7096">
        <f>INDEX(SHELF_days!$C$2:$C$289,MATCH(A7096&amp;"|"&amp;C7096,SHELF_days!$D$2:$D$289,0))</f>
        <v>50</v>
      </c>
      <c r="AD7096" s="8">
        <f t="shared" si="331"/>
        <v>960.00000000000034</v>
      </c>
      <c r="AE7096" s="7">
        <f t="shared" si="332"/>
        <v>0.8</v>
      </c>
    </row>
    <row r="7097" spans="1:31" x14ac:dyDescent="0.45">
      <c r="A7097" t="s">
        <v>108</v>
      </c>
      <c r="B7097" t="s">
        <v>180</v>
      </c>
      <c r="C7097" t="s">
        <v>137</v>
      </c>
      <c r="D7097">
        <v>0.8</v>
      </c>
      <c r="E7097">
        <v>0.8</v>
      </c>
      <c r="F7097">
        <v>0.8</v>
      </c>
      <c r="G7097">
        <v>0.8</v>
      </c>
      <c r="H7097">
        <v>0.8</v>
      </c>
      <c r="I7097">
        <v>0.8</v>
      </c>
      <c r="J7097">
        <v>0.8</v>
      </c>
      <c r="K7097">
        <v>0.8</v>
      </c>
      <c r="L7097">
        <v>0.8</v>
      </c>
      <c r="M7097">
        <v>0.8</v>
      </c>
      <c r="N7097">
        <v>0.8</v>
      </c>
      <c r="O7097">
        <v>0.8</v>
      </c>
      <c r="P7097">
        <v>0.8</v>
      </c>
      <c r="Q7097">
        <v>0.8</v>
      </c>
      <c r="R7097">
        <v>0.8</v>
      </c>
      <c r="S7097">
        <v>0.8</v>
      </c>
      <c r="T7097">
        <v>0.8</v>
      </c>
      <c r="U7097">
        <v>0.8</v>
      </c>
      <c r="V7097">
        <v>0.8</v>
      </c>
      <c r="W7097">
        <v>0.8</v>
      </c>
      <c r="X7097">
        <v>0.8</v>
      </c>
      <c r="Y7097">
        <v>0.8</v>
      </c>
      <c r="Z7097">
        <v>0.8</v>
      </c>
      <c r="AA7097">
        <v>0.8</v>
      </c>
      <c r="AB7097" s="7">
        <f t="shared" si="330"/>
        <v>19.200000000000006</v>
      </c>
      <c r="AC7097">
        <f>INDEX(SHELF_days!$C$2:$C$289,MATCH(A7097&amp;"|"&amp;C7097,SHELF_days!$D$2:$D$289,0))</f>
        <v>118</v>
      </c>
      <c r="AD7097" s="8">
        <f t="shared" si="331"/>
        <v>2265.6000000000008</v>
      </c>
      <c r="AE7097" s="7">
        <f t="shared" si="332"/>
        <v>0.8</v>
      </c>
    </row>
    <row r="7098" spans="1:31" x14ac:dyDescent="0.45">
      <c r="A7098" t="s">
        <v>108</v>
      </c>
      <c r="B7098" t="s">
        <v>180</v>
      </c>
      <c r="C7098" t="s">
        <v>138</v>
      </c>
      <c r="D7098">
        <v>0.8</v>
      </c>
      <c r="E7098">
        <v>0.8</v>
      </c>
      <c r="F7098">
        <v>0.8</v>
      </c>
      <c r="G7098">
        <v>0.8</v>
      </c>
      <c r="H7098">
        <v>0.8</v>
      </c>
      <c r="I7098">
        <v>0.8</v>
      </c>
      <c r="J7098">
        <v>0.8</v>
      </c>
      <c r="K7098">
        <v>0.8</v>
      </c>
      <c r="L7098">
        <v>0.8</v>
      </c>
      <c r="M7098">
        <v>0.8</v>
      </c>
      <c r="N7098">
        <v>0.8</v>
      </c>
      <c r="O7098">
        <v>0.8</v>
      </c>
      <c r="P7098">
        <v>0.8</v>
      </c>
      <c r="Q7098">
        <v>0.8</v>
      </c>
      <c r="R7098">
        <v>0.8</v>
      </c>
      <c r="S7098">
        <v>0.8</v>
      </c>
      <c r="T7098">
        <v>0.8</v>
      </c>
      <c r="U7098">
        <v>0.8</v>
      </c>
      <c r="V7098">
        <v>0.8</v>
      </c>
      <c r="W7098">
        <v>0.8</v>
      </c>
      <c r="X7098">
        <v>0.8</v>
      </c>
      <c r="Y7098">
        <v>0.8</v>
      </c>
      <c r="Z7098">
        <v>0.8</v>
      </c>
      <c r="AA7098">
        <v>0.8</v>
      </c>
      <c r="AB7098" s="7">
        <f t="shared" si="330"/>
        <v>19.200000000000006</v>
      </c>
      <c r="AC7098">
        <f>INDEX(SHELF_days!$C$2:$C$289,MATCH(A7098&amp;"|"&amp;C7098,SHELF_days!$D$2:$D$289,0))</f>
        <v>19</v>
      </c>
      <c r="AD7098" s="8">
        <f t="shared" si="331"/>
        <v>364.80000000000013</v>
      </c>
      <c r="AE7098" s="7">
        <f t="shared" si="332"/>
        <v>0.8</v>
      </c>
    </row>
    <row r="7099" spans="1:31" x14ac:dyDescent="0.45">
      <c r="A7099" t="s">
        <v>108</v>
      </c>
      <c r="B7099" t="s">
        <v>180</v>
      </c>
      <c r="C7099" t="s">
        <v>139</v>
      </c>
      <c r="D7099">
        <v>0.8</v>
      </c>
      <c r="E7099">
        <v>0.8</v>
      </c>
      <c r="F7099">
        <v>0.8</v>
      </c>
      <c r="G7099">
        <v>0.8</v>
      </c>
      <c r="H7099">
        <v>0.8</v>
      </c>
      <c r="I7099">
        <v>0.8</v>
      </c>
      <c r="J7099">
        <v>0.8</v>
      </c>
      <c r="K7099">
        <v>0.8</v>
      </c>
      <c r="L7099">
        <v>0.8</v>
      </c>
      <c r="M7099">
        <v>0.8</v>
      </c>
      <c r="N7099">
        <v>0.8</v>
      </c>
      <c r="O7099">
        <v>0.8</v>
      </c>
      <c r="P7099">
        <v>0.8</v>
      </c>
      <c r="Q7099">
        <v>0.8</v>
      </c>
      <c r="R7099">
        <v>0.8</v>
      </c>
      <c r="S7099">
        <v>0.8</v>
      </c>
      <c r="T7099">
        <v>0.8</v>
      </c>
      <c r="U7099">
        <v>0.8</v>
      </c>
      <c r="V7099">
        <v>0.8</v>
      </c>
      <c r="W7099">
        <v>0.8</v>
      </c>
      <c r="X7099">
        <v>0.8</v>
      </c>
      <c r="Y7099">
        <v>0.8</v>
      </c>
      <c r="Z7099">
        <v>0.8</v>
      </c>
      <c r="AA7099">
        <v>0.8</v>
      </c>
      <c r="AB7099" s="7">
        <f t="shared" si="330"/>
        <v>19.200000000000006</v>
      </c>
      <c r="AC7099">
        <f>INDEX(SHELF_days!$C$2:$C$289,MATCH(A7099&amp;"|"&amp;C7099,SHELF_days!$D$2:$D$289,0))</f>
        <v>15</v>
      </c>
      <c r="AD7099" s="8">
        <f t="shared" si="331"/>
        <v>288.00000000000011</v>
      </c>
      <c r="AE7099" s="7">
        <f t="shared" si="332"/>
        <v>0.8</v>
      </c>
    </row>
    <row r="7100" spans="1:31" x14ac:dyDescent="0.45">
      <c r="A7100" t="s">
        <v>108</v>
      </c>
      <c r="B7100" t="s">
        <v>181</v>
      </c>
      <c r="C7100" t="s">
        <v>134</v>
      </c>
      <c r="D7100">
        <v>0.63800000000000001</v>
      </c>
      <c r="E7100">
        <v>0.63800000000000001</v>
      </c>
      <c r="F7100">
        <v>0.63800000000000001</v>
      </c>
      <c r="G7100">
        <v>0.63800000000000001</v>
      </c>
      <c r="H7100">
        <v>0.63800000000000001</v>
      </c>
      <c r="I7100">
        <v>0.63800000000000001</v>
      </c>
      <c r="J7100">
        <v>0.63800000000000001</v>
      </c>
      <c r="K7100">
        <v>0.63800000000000001</v>
      </c>
      <c r="L7100">
        <v>0.63800000000000001</v>
      </c>
      <c r="M7100">
        <v>0.63800000000000001</v>
      </c>
      <c r="N7100">
        <v>0.63800000000000001</v>
      </c>
      <c r="O7100">
        <v>0.63800000000000001</v>
      </c>
      <c r="P7100">
        <v>0.63800000000000001</v>
      </c>
      <c r="Q7100">
        <v>0.63800000000000001</v>
      </c>
      <c r="R7100">
        <v>0.63800000000000001</v>
      </c>
      <c r="S7100">
        <v>0.63800000000000001</v>
      </c>
      <c r="T7100">
        <v>0.63800000000000001</v>
      </c>
      <c r="U7100">
        <v>0.63800000000000001</v>
      </c>
      <c r="V7100">
        <v>0.63800000000000001</v>
      </c>
      <c r="W7100">
        <v>0.63800000000000001</v>
      </c>
      <c r="X7100">
        <v>0.63800000000000001</v>
      </c>
      <c r="Y7100">
        <v>0.63800000000000001</v>
      </c>
      <c r="Z7100">
        <v>0.63800000000000001</v>
      </c>
      <c r="AA7100">
        <v>0.63800000000000001</v>
      </c>
      <c r="AB7100" s="7">
        <f t="shared" si="330"/>
        <v>15.311999999999999</v>
      </c>
      <c r="AC7100">
        <f>INDEX(SHELF_days!$C$2:$C$289,MATCH(A7100&amp;"|"&amp;C7100,SHELF_days!$D$2:$D$289,0))</f>
        <v>62</v>
      </c>
      <c r="AD7100" s="8">
        <f t="shared" si="331"/>
        <v>949.34399999999994</v>
      </c>
      <c r="AE7100" s="7">
        <f t="shared" si="332"/>
        <v>0.63800000000000001</v>
      </c>
    </row>
    <row r="7101" spans="1:31" x14ac:dyDescent="0.45">
      <c r="A7101" t="s">
        <v>108</v>
      </c>
      <c r="B7101" t="s">
        <v>181</v>
      </c>
      <c r="C7101" t="s">
        <v>135</v>
      </c>
      <c r="D7101">
        <v>0.63800000000000001</v>
      </c>
      <c r="E7101">
        <v>0.63800000000000001</v>
      </c>
      <c r="F7101">
        <v>0.63800000000000001</v>
      </c>
      <c r="G7101">
        <v>0.63800000000000001</v>
      </c>
      <c r="H7101">
        <v>0.63800000000000001</v>
      </c>
      <c r="I7101">
        <v>0.63800000000000001</v>
      </c>
      <c r="J7101">
        <v>0.63800000000000001</v>
      </c>
      <c r="K7101">
        <v>0.63800000000000001</v>
      </c>
      <c r="L7101">
        <v>0.63800000000000001</v>
      </c>
      <c r="M7101">
        <v>0.63800000000000001</v>
      </c>
      <c r="N7101">
        <v>0.63800000000000001</v>
      </c>
      <c r="O7101">
        <v>0.63800000000000001</v>
      </c>
      <c r="P7101">
        <v>0.63800000000000001</v>
      </c>
      <c r="Q7101">
        <v>0.63800000000000001</v>
      </c>
      <c r="R7101">
        <v>0.63800000000000001</v>
      </c>
      <c r="S7101">
        <v>0.63800000000000001</v>
      </c>
      <c r="T7101">
        <v>0.63800000000000001</v>
      </c>
      <c r="U7101">
        <v>0.63800000000000001</v>
      </c>
      <c r="V7101">
        <v>0.63800000000000001</v>
      </c>
      <c r="W7101">
        <v>0.63800000000000001</v>
      </c>
      <c r="X7101">
        <v>0.63800000000000001</v>
      </c>
      <c r="Y7101">
        <v>0.63800000000000001</v>
      </c>
      <c r="Z7101">
        <v>0.63800000000000001</v>
      </c>
      <c r="AA7101">
        <v>0.63800000000000001</v>
      </c>
      <c r="AB7101" s="7">
        <f t="shared" si="330"/>
        <v>15.311999999999999</v>
      </c>
      <c r="AC7101">
        <f>INDEX(SHELF_days!$C$2:$C$289,MATCH(A7101&amp;"|"&amp;C7101,SHELF_days!$D$2:$D$289,0))</f>
        <v>101</v>
      </c>
      <c r="AD7101" s="8">
        <f t="shared" si="331"/>
        <v>1546.5119999999999</v>
      </c>
      <c r="AE7101" s="7">
        <f t="shared" si="332"/>
        <v>0.63800000000000001</v>
      </c>
    </row>
    <row r="7102" spans="1:31" x14ac:dyDescent="0.45">
      <c r="A7102" t="s">
        <v>108</v>
      </c>
      <c r="B7102" t="s">
        <v>181</v>
      </c>
      <c r="C7102" t="s">
        <v>136</v>
      </c>
      <c r="D7102">
        <v>0.63800000000000001</v>
      </c>
      <c r="E7102">
        <v>0.63800000000000001</v>
      </c>
      <c r="F7102">
        <v>0.63800000000000001</v>
      </c>
      <c r="G7102">
        <v>0.63800000000000001</v>
      </c>
      <c r="H7102">
        <v>0.63800000000000001</v>
      </c>
      <c r="I7102">
        <v>0.63800000000000001</v>
      </c>
      <c r="J7102">
        <v>0.63800000000000001</v>
      </c>
      <c r="K7102">
        <v>0.63800000000000001</v>
      </c>
      <c r="L7102">
        <v>0.63800000000000001</v>
      </c>
      <c r="M7102">
        <v>0.63800000000000001</v>
      </c>
      <c r="N7102">
        <v>0.63800000000000001</v>
      </c>
      <c r="O7102">
        <v>0.63800000000000001</v>
      </c>
      <c r="P7102">
        <v>0.63800000000000001</v>
      </c>
      <c r="Q7102">
        <v>0.63800000000000001</v>
      </c>
      <c r="R7102">
        <v>0.63800000000000001</v>
      </c>
      <c r="S7102">
        <v>0.63800000000000001</v>
      </c>
      <c r="T7102">
        <v>0.63800000000000001</v>
      </c>
      <c r="U7102">
        <v>0.63800000000000001</v>
      </c>
      <c r="V7102">
        <v>0.63800000000000001</v>
      </c>
      <c r="W7102">
        <v>0.63800000000000001</v>
      </c>
      <c r="X7102">
        <v>0.63800000000000001</v>
      </c>
      <c r="Y7102">
        <v>0.63800000000000001</v>
      </c>
      <c r="Z7102">
        <v>0.63800000000000001</v>
      </c>
      <c r="AA7102">
        <v>0.63800000000000001</v>
      </c>
      <c r="AB7102" s="7">
        <f t="shared" si="330"/>
        <v>15.311999999999999</v>
      </c>
      <c r="AC7102">
        <f>INDEX(SHELF_days!$C$2:$C$289,MATCH(A7102&amp;"|"&amp;C7102,SHELF_days!$D$2:$D$289,0))</f>
        <v>50</v>
      </c>
      <c r="AD7102" s="8">
        <f t="shared" si="331"/>
        <v>765.6</v>
      </c>
      <c r="AE7102" s="7">
        <f t="shared" si="332"/>
        <v>0.63800000000000001</v>
      </c>
    </row>
    <row r="7103" spans="1:31" x14ac:dyDescent="0.45">
      <c r="A7103" t="s">
        <v>108</v>
      </c>
      <c r="B7103" t="s">
        <v>181</v>
      </c>
      <c r="C7103" t="s">
        <v>137</v>
      </c>
      <c r="D7103">
        <v>0.63800000000000001</v>
      </c>
      <c r="E7103">
        <v>0.63800000000000001</v>
      </c>
      <c r="F7103">
        <v>0.63800000000000001</v>
      </c>
      <c r="G7103">
        <v>0.63800000000000001</v>
      </c>
      <c r="H7103">
        <v>0.63800000000000001</v>
      </c>
      <c r="I7103">
        <v>0.63800000000000001</v>
      </c>
      <c r="J7103">
        <v>0.63800000000000001</v>
      </c>
      <c r="K7103">
        <v>0.63800000000000001</v>
      </c>
      <c r="L7103">
        <v>0.63800000000000001</v>
      </c>
      <c r="M7103">
        <v>0.63800000000000001</v>
      </c>
      <c r="N7103">
        <v>0.63800000000000001</v>
      </c>
      <c r="O7103">
        <v>0.63800000000000001</v>
      </c>
      <c r="P7103">
        <v>0.63800000000000001</v>
      </c>
      <c r="Q7103">
        <v>0.63800000000000001</v>
      </c>
      <c r="R7103">
        <v>0.63800000000000001</v>
      </c>
      <c r="S7103">
        <v>0.63800000000000001</v>
      </c>
      <c r="T7103">
        <v>0.63800000000000001</v>
      </c>
      <c r="U7103">
        <v>0.63800000000000001</v>
      </c>
      <c r="V7103">
        <v>0.63800000000000001</v>
      </c>
      <c r="W7103">
        <v>0.63800000000000001</v>
      </c>
      <c r="X7103">
        <v>0.63800000000000001</v>
      </c>
      <c r="Y7103">
        <v>0.63800000000000001</v>
      </c>
      <c r="Z7103">
        <v>0.63800000000000001</v>
      </c>
      <c r="AA7103">
        <v>0.63800000000000001</v>
      </c>
      <c r="AB7103" s="7">
        <f t="shared" si="330"/>
        <v>15.311999999999999</v>
      </c>
      <c r="AC7103">
        <f>INDEX(SHELF_days!$C$2:$C$289,MATCH(A7103&amp;"|"&amp;C7103,SHELF_days!$D$2:$D$289,0))</f>
        <v>118</v>
      </c>
      <c r="AD7103" s="8">
        <f t="shared" si="331"/>
        <v>1806.816</v>
      </c>
      <c r="AE7103" s="7">
        <f t="shared" si="332"/>
        <v>0.63800000000000001</v>
      </c>
    </row>
    <row r="7104" spans="1:31" x14ac:dyDescent="0.45">
      <c r="A7104" t="s">
        <v>108</v>
      </c>
      <c r="B7104" t="s">
        <v>181</v>
      </c>
      <c r="C7104" t="s">
        <v>138</v>
      </c>
      <c r="D7104">
        <v>0.63800000000000001</v>
      </c>
      <c r="E7104">
        <v>0.63800000000000001</v>
      </c>
      <c r="F7104">
        <v>0.63800000000000001</v>
      </c>
      <c r="G7104">
        <v>0.63800000000000001</v>
      </c>
      <c r="H7104">
        <v>0.63800000000000001</v>
      </c>
      <c r="I7104">
        <v>0.63800000000000001</v>
      </c>
      <c r="J7104">
        <v>0.63800000000000001</v>
      </c>
      <c r="K7104">
        <v>0.63800000000000001</v>
      </c>
      <c r="L7104">
        <v>0.63800000000000001</v>
      </c>
      <c r="M7104">
        <v>0.63800000000000001</v>
      </c>
      <c r="N7104">
        <v>0.63800000000000001</v>
      </c>
      <c r="O7104">
        <v>0.63800000000000001</v>
      </c>
      <c r="P7104">
        <v>0.63800000000000001</v>
      </c>
      <c r="Q7104">
        <v>0.63800000000000001</v>
      </c>
      <c r="R7104">
        <v>0.63800000000000001</v>
      </c>
      <c r="S7104">
        <v>0.63800000000000001</v>
      </c>
      <c r="T7104">
        <v>0.63800000000000001</v>
      </c>
      <c r="U7104">
        <v>0.63800000000000001</v>
      </c>
      <c r="V7104">
        <v>0.63800000000000001</v>
      </c>
      <c r="W7104">
        <v>0.63800000000000001</v>
      </c>
      <c r="X7104">
        <v>0.63800000000000001</v>
      </c>
      <c r="Y7104">
        <v>0.63800000000000001</v>
      </c>
      <c r="Z7104">
        <v>0.63800000000000001</v>
      </c>
      <c r="AA7104">
        <v>0.63800000000000001</v>
      </c>
      <c r="AB7104" s="7">
        <f t="shared" si="330"/>
        <v>15.311999999999999</v>
      </c>
      <c r="AC7104">
        <f>INDEX(SHELF_days!$C$2:$C$289,MATCH(A7104&amp;"|"&amp;C7104,SHELF_days!$D$2:$D$289,0))</f>
        <v>19</v>
      </c>
      <c r="AD7104" s="8">
        <f t="shared" si="331"/>
        <v>290.928</v>
      </c>
      <c r="AE7104" s="7">
        <f t="shared" si="332"/>
        <v>0.63800000000000001</v>
      </c>
    </row>
    <row r="7105" spans="1:31" x14ac:dyDescent="0.45">
      <c r="A7105" t="s">
        <v>108</v>
      </c>
      <c r="B7105" t="s">
        <v>181</v>
      </c>
      <c r="C7105" t="s">
        <v>139</v>
      </c>
      <c r="D7105">
        <v>0.63800000000000001</v>
      </c>
      <c r="E7105">
        <v>0.63800000000000001</v>
      </c>
      <c r="F7105">
        <v>0.63800000000000001</v>
      </c>
      <c r="G7105">
        <v>0.63800000000000001</v>
      </c>
      <c r="H7105">
        <v>0.63800000000000001</v>
      </c>
      <c r="I7105">
        <v>0.63800000000000001</v>
      </c>
      <c r="J7105">
        <v>0.63800000000000001</v>
      </c>
      <c r="K7105">
        <v>0.63800000000000001</v>
      </c>
      <c r="L7105">
        <v>0.63800000000000001</v>
      </c>
      <c r="M7105">
        <v>0.63800000000000001</v>
      </c>
      <c r="N7105">
        <v>0.63800000000000001</v>
      </c>
      <c r="O7105">
        <v>0.63800000000000001</v>
      </c>
      <c r="P7105">
        <v>0.63800000000000001</v>
      </c>
      <c r="Q7105">
        <v>0.63800000000000001</v>
      </c>
      <c r="R7105">
        <v>0.63800000000000001</v>
      </c>
      <c r="S7105">
        <v>0.63800000000000001</v>
      </c>
      <c r="T7105">
        <v>0.63800000000000001</v>
      </c>
      <c r="U7105">
        <v>0.63800000000000001</v>
      </c>
      <c r="V7105">
        <v>0.63800000000000001</v>
      </c>
      <c r="W7105">
        <v>0.63800000000000001</v>
      </c>
      <c r="X7105">
        <v>0.63800000000000001</v>
      </c>
      <c r="Y7105">
        <v>0.63800000000000001</v>
      </c>
      <c r="Z7105">
        <v>0.63800000000000001</v>
      </c>
      <c r="AA7105">
        <v>0.63800000000000001</v>
      </c>
      <c r="AB7105" s="7">
        <f t="shared" si="330"/>
        <v>15.311999999999999</v>
      </c>
      <c r="AC7105">
        <f>INDEX(SHELF_days!$C$2:$C$289,MATCH(A7105&amp;"|"&amp;C7105,SHELF_days!$D$2:$D$289,0))</f>
        <v>15</v>
      </c>
      <c r="AD7105" s="8">
        <f t="shared" si="331"/>
        <v>229.67999999999998</v>
      </c>
      <c r="AE7105" s="7">
        <f t="shared" si="332"/>
        <v>0.63800000000000001</v>
      </c>
    </row>
    <row r="7106" spans="1:31" x14ac:dyDescent="0.45">
      <c r="A7106" t="s">
        <v>108</v>
      </c>
      <c r="B7106" t="s">
        <v>182</v>
      </c>
      <c r="C7106" t="s">
        <v>134</v>
      </c>
      <c r="D7106">
        <v>0.73412201291087587</v>
      </c>
      <c r="E7106">
        <v>0.7340244366440879</v>
      </c>
      <c r="F7106">
        <v>0.7332809984209433</v>
      </c>
      <c r="G7106">
        <v>0.7332809984209433</v>
      </c>
      <c r="H7106">
        <v>0.7332809984209433</v>
      </c>
      <c r="I7106">
        <v>0.73337857468773093</v>
      </c>
      <c r="J7106">
        <v>0.73388504197724835</v>
      </c>
      <c r="K7106">
        <v>0.73388504197724835</v>
      </c>
      <c r="L7106">
        <v>0.73388504197724835</v>
      </c>
      <c r="M7106">
        <v>0.73378746571046061</v>
      </c>
      <c r="N7106">
        <v>0.73462848020039306</v>
      </c>
      <c r="O7106">
        <v>0.73462848020039306</v>
      </c>
      <c r="P7106">
        <v>0.73462848020039306</v>
      </c>
      <c r="Q7106">
        <v>0.73462848020039306</v>
      </c>
      <c r="R7106">
        <v>0.73462848020039306</v>
      </c>
      <c r="S7106">
        <v>0.73462848020039306</v>
      </c>
      <c r="T7106">
        <v>0.73472605646718081</v>
      </c>
      <c r="U7106">
        <v>0.73472605646718081</v>
      </c>
      <c r="V7106">
        <v>0.73472605646718081</v>
      </c>
      <c r="W7106">
        <v>0.73472605646718081</v>
      </c>
      <c r="X7106">
        <v>0.73462848020039306</v>
      </c>
      <c r="Y7106">
        <v>0.73462848020039306</v>
      </c>
      <c r="Z7106">
        <v>0.73462848020039306</v>
      </c>
      <c r="AA7106">
        <v>0.73412201291087587</v>
      </c>
      <c r="AB7106" s="7">
        <f t="shared" ref="AB7106:AB7169" si="333">SUM(D7106:AA7106)</f>
        <v>17.621493171730865</v>
      </c>
      <c r="AC7106">
        <f>INDEX(SHELF_days!$C$2:$C$289,MATCH(A7106&amp;"|"&amp;C7106,SHELF_days!$D$2:$D$289,0))</f>
        <v>62</v>
      </c>
      <c r="AD7106" s="8">
        <f t="shared" ref="AD7106:AD7169" si="334">AB7106*AC7106</f>
        <v>1092.5325766473136</v>
      </c>
      <c r="AE7106" s="7">
        <f t="shared" ref="AE7106:AE7169" si="335">MAX(D7106:AA7106)</f>
        <v>0.73472605646718081</v>
      </c>
    </row>
    <row r="7107" spans="1:31" x14ac:dyDescent="0.45">
      <c r="A7107" t="s">
        <v>108</v>
      </c>
      <c r="B7107" t="s">
        <v>182</v>
      </c>
      <c r="C7107" t="s">
        <v>135</v>
      </c>
      <c r="D7107">
        <v>0.73233892279755219</v>
      </c>
      <c r="E7107">
        <v>0.73114245190717853</v>
      </c>
      <c r="F7107">
        <v>0.73114245190717853</v>
      </c>
      <c r="G7107">
        <v>0.72982401068332059</v>
      </c>
      <c r="H7107">
        <v>0.72994598101680541</v>
      </c>
      <c r="I7107">
        <v>0.7300679513502899</v>
      </c>
      <c r="J7107">
        <v>0.73133411957408323</v>
      </c>
      <c r="K7107">
        <v>0.73221114435294909</v>
      </c>
      <c r="L7107">
        <v>0.73340761524332254</v>
      </c>
      <c r="M7107">
        <v>0.73340761524332254</v>
      </c>
      <c r="N7107">
        <v>0.73472605646718081</v>
      </c>
      <c r="O7107">
        <v>0.73472605646718081</v>
      </c>
      <c r="P7107">
        <v>0.73472605646718081</v>
      </c>
      <c r="Q7107">
        <v>0.73472605646718081</v>
      </c>
      <c r="R7107">
        <v>0.73472605646718081</v>
      </c>
      <c r="S7107">
        <v>0.73472605646718081</v>
      </c>
      <c r="T7107">
        <v>0.73472605646718081</v>
      </c>
      <c r="U7107">
        <v>0.73472605646718081</v>
      </c>
      <c r="V7107">
        <v>0.73472605646718081</v>
      </c>
      <c r="W7107">
        <v>0.73472605646718081</v>
      </c>
      <c r="X7107">
        <v>0.7346040861336961</v>
      </c>
      <c r="Y7107">
        <v>0.7346040861336961</v>
      </c>
      <c r="Z7107">
        <v>0.73423817513324197</v>
      </c>
      <c r="AA7107">
        <v>0.73297200690944875</v>
      </c>
      <c r="AB7107" s="7">
        <f t="shared" si="333"/>
        <v>17.598501183057902</v>
      </c>
      <c r="AC7107">
        <f>INDEX(SHELF_days!$C$2:$C$289,MATCH(A7107&amp;"|"&amp;C7107,SHELF_days!$D$2:$D$289,0))</f>
        <v>101</v>
      </c>
      <c r="AD7107" s="8">
        <f t="shared" si="334"/>
        <v>1777.4486194888482</v>
      </c>
      <c r="AE7107" s="7">
        <f t="shared" si="335"/>
        <v>0.73472605646718081</v>
      </c>
    </row>
    <row r="7108" spans="1:31" x14ac:dyDescent="0.45">
      <c r="A7108" t="s">
        <v>108</v>
      </c>
      <c r="B7108" t="s">
        <v>182</v>
      </c>
      <c r="C7108" t="s">
        <v>136</v>
      </c>
      <c r="D7108">
        <v>0.7345970763444154</v>
      </c>
      <c r="E7108">
        <v>0.73418556833368764</v>
      </c>
      <c r="F7108">
        <v>0.73418556833368764</v>
      </c>
      <c r="G7108">
        <v>0.73418556833368764</v>
      </c>
      <c r="H7108">
        <v>0.73418556833368764</v>
      </c>
      <c r="I7108">
        <v>0.73418556833368764</v>
      </c>
      <c r="J7108">
        <v>0.73431454845645294</v>
      </c>
      <c r="K7108">
        <v>0.73431454845645294</v>
      </c>
      <c r="L7108">
        <v>0.73472605646718081</v>
      </c>
      <c r="M7108">
        <v>0.73472605646718081</v>
      </c>
      <c r="N7108">
        <v>0.73472605646718081</v>
      </c>
      <c r="O7108">
        <v>0.73472605646718081</v>
      </c>
      <c r="P7108">
        <v>0.73472605646718081</v>
      </c>
      <c r="Q7108">
        <v>0.73472605646718081</v>
      </c>
      <c r="R7108">
        <v>0.73472605646718081</v>
      </c>
      <c r="S7108">
        <v>0.73472605646718081</v>
      </c>
      <c r="T7108">
        <v>0.73472605646718081</v>
      </c>
      <c r="U7108">
        <v>0.73472605646718081</v>
      </c>
      <c r="V7108">
        <v>0.73472605646718081</v>
      </c>
      <c r="W7108">
        <v>0.73472605646718081</v>
      </c>
      <c r="X7108">
        <v>0.73472605646718081</v>
      </c>
      <c r="Y7108">
        <v>0.73472605646718081</v>
      </c>
      <c r="Z7108">
        <v>0.73472605646718081</v>
      </c>
      <c r="AA7108">
        <v>0.7345970763444154</v>
      </c>
      <c r="AB7108" s="7">
        <f t="shared" si="333"/>
        <v>17.629641938277892</v>
      </c>
      <c r="AC7108">
        <f>INDEX(SHELF_days!$C$2:$C$289,MATCH(A7108&amp;"|"&amp;C7108,SHELF_days!$D$2:$D$289,0))</f>
        <v>50</v>
      </c>
      <c r="AD7108" s="8">
        <f t="shared" si="334"/>
        <v>881.48209691389457</v>
      </c>
      <c r="AE7108" s="7">
        <f t="shared" si="335"/>
        <v>0.73472605646718081</v>
      </c>
    </row>
    <row r="7109" spans="1:31" x14ac:dyDescent="0.45">
      <c r="A7109" t="s">
        <v>108</v>
      </c>
      <c r="B7109" t="s">
        <v>182</v>
      </c>
      <c r="C7109" t="s">
        <v>137</v>
      </c>
      <c r="D7109">
        <v>0.73454210121012198</v>
      </c>
      <c r="E7109">
        <v>0.73454210121012198</v>
      </c>
      <c r="F7109">
        <v>0.73454210121012198</v>
      </c>
      <c r="G7109">
        <v>0.73454210121012198</v>
      </c>
      <c r="H7109">
        <v>0.73454210121012198</v>
      </c>
      <c r="I7109">
        <v>0.73454210121012198</v>
      </c>
      <c r="J7109">
        <v>0.73472605646718081</v>
      </c>
      <c r="K7109">
        <v>0.73472605646718081</v>
      </c>
      <c r="L7109">
        <v>0.73472605646718081</v>
      </c>
      <c r="M7109">
        <v>0.73472605646718081</v>
      </c>
      <c r="N7109">
        <v>0.73472605646718081</v>
      </c>
      <c r="O7109">
        <v>0.73472605646718081</v>
      </c>
      <c r="P7109">
        <v>0.73472605646718081</v>
      </c>
      <c r="Q7109">
        <v>0.73472605646718081</v>
      </c>
      <c r="R7109">
        <v>0.73472605646718081</v>
      </c>
      <c r="S7109">
        <v>0.73472605646718081</v>
      </c>
      <c r="T7109">
        <v>0.73472605646718081</v>
      </c>
      <c r="U7109">
        <v>0.73472605646718081</v>
      </c>
      <c r="V7109">
        <v>0.73472605646718081</v>
      </c>
      <c r="W7109">
        <v>0.73472605646718081</v>
      </c>
      <c r="X7109">
        <v>0.73472605646718081</v>
      </c>
      <c r="Y7109">
        <v>0.73472605646718081</v>
      </c>
      <c r="Z7109">
        <v>0.73472605646718081</v>
      </c>
      <c r="AA7109">
        <v>0.73454210121012198</v>
      </c>
      <c r="AB7109" s="7">
        <f t="shared" si="333"/>
        <v>17.632137668412931</v>
      </c>
      <c r="AC7109">
        <f>INDEX(SHELF_days!$C$2:$C$289,MATCH(A7109&amp;"|"&amp;C7109,SHELF_days!$D$2:$D$289,0))</f>
        <v>118</v>
      </c>
      <c r="AD7109" s="8">
        <f t="shared" si="334"/>
        <v>2080.5922448727256</v>
      </c>
      <c r="AE7109" s="7">
        <f t="shared" si="335"/>
        <v>0.73472605646718081</v>
      </c>
    </row>
    <row r="7110" spans="1:31" x14ac:dyDescent="0.45">
      <c r="A7110" t="s">
        <v>108</v>
      </c>
      <c r="B7110" t="s">
        <v>182</v>
      </c>
      <c r="C7110" t="s">
        <v>138</v>
      </c>
      <c r="D7110">
        <v>0.73472605646718081</v>
      </c>
      <c r="E7110">
        <v>0.73472605646718081</v>
      </c>
      <c r="F7110">
        <v>0.73472605646718081</v>
      </c>
      <c r="G7110">
        <v>0.73472605646718081</v>
      </c>
      <c r="H7110">
        <v>0.73472605646718081</v>
      </c>
      <c r="I7110">
        <v>0.73472605646718081</v>
      </c>
      <c r="J7110">
        <v>0.73472605646718081</v>
      </c>
      <c r="K7110">
        <v>0.73472605646718081</v>
      </c>
      <c r="L7110">
        <v>0.73472605646718081</v>
      </c>
      <c r="M7110">
        <v>0.73472605646718081</v>
      </c>
      <c r="N7110">
        <v>0.73472605646718081</v>
      </c>
      <c r="O7110">
        <v>0.73472605646718081</v>
      </c>
      <c r="P7110">
        <v>0.73472605646718081</v>
      </c>
      <c r="Q7110">
        <v>0.73472605646718081</v>
      </c>
      <c r="R7110">
        <v>0.73472605646718081</v>
      </c>
      <c r="S7110">
        <v>0.73472605646718081</v>
      </c>
      <c r="T7110">
        <v>0.73472605646718081</v>
      </c>
      <c r="U7110">
        <v>0.73472605646718081</v>
      </c>
      <c r="V7110">
        <v>0.73472605646718081</v>
      </c>
      <c r="W7110">
        <v>0.73472605646718081</v>
      </c>
      <c r="X7110">
        <v>0.73472605646718081</v>
      </c>
      <c r="Y7110">
        <v>0.73472605646718081</v>
      </c>
      <c r="Z7110">
        <v>0.73472605646718081</v>
      </c>
      <c r="AA7110">
        <v>0.73472605646718081</v>
      </c>
      <c r="AB7110" s="7">
        <f t="shared" si="333"/>
        <v>17.633425355212346</v>
      </c>
      <c r="AC7110">
        <f>INDEX(SHELF_days!$C$2:$C$289,MATCH(A7110&amp;"|"&amp;C7110,SHELF_days!$D$2:$D$289,0))</f>
        <v>19</v>
      </c>
      <c r="AD7110" s="8">
        <f t="shared" si="334"/>
        <v>335.03508174903459</v>
      </c>
      <c r="AE7110" s="7">
        <f t="shared" si="335"/>
        <v>0.73472605646718081</v>
      </c>
    </row>
    <row r="7111" spans="1:31" x14ac:dyDescent="0.45">
      <c r="A7111" t="s">
        <v>108</v>
      </c>
      <c r="B7111" t="s">
        <v>182</v>
      </c>
      <c r="C7111" t="s">
        <v>139</v>
      </c>
      <c r="D7111">
        <v>0.73472605646718081</v>
      </c>
      <c r="E7111">
        <v>0.73472605646718081</v>
      </c>
      <c r="F7111">
        <v>0.73472605646718081</v>
      </c>
      <c r="G7111">
        <v>0.73472605646718081</v>
      </c>
      <c r="H7111">
        <v>0.73472605646718081</v>
      </c>
      <c r="I7111">
        <v>0.73472605646718081</v>
      </c>
      <c r="J7111">
        <v>0.73472605646718081</v>
      </c>
      <c r="K7111">
        <v>0.73472605646718081</v>
      </c>
      <c r="L7111">
        <v>0.73472605646718081</v>
      </c>
      <c r="M7111">
        <v>0.73472605646718081</v>
      </c>
      <c r="N7111">
        <v>0.73472605646718081</v>
      </c>
      <c r="O7111">
        <v>0.73472605646718081</v>
      </c>
      <c r="P7111">
        <v>0.73472605646718081</v>
      </c>
      <c r="Q7111">
        <v>0.73472605646718081</v>
      </c>
      <c r="R7111">
        <v>0.73472605646718081</v>
      </c>
      <c r="S7111">
        <v>0.73472605646718081</v>
      </c>
      <c r="T7111">
        <v>0.73472605646718081</v>
      </c>
      <c r="U7111">
        <v>0.73472605646718081</v>
      </c>
      <c r="V7111">
        <v>0.73472605646718081</v>
      </c>
      <c r="W7111">
        <v>0.73472605646718081</v>
      </c>
      <c r="X7111">
        <v>0.73472605646718081</v>
      </c>
      <c r="Y7111">
        <v>0.73472605646718081</v>
      </c>
      <c r="Z7111">
        <v>0.73472605646718081</v>
      </c>
      <c r="AA7111">
        <v>0.73472605646718081</v>
      </c>
      <c r="AB7111" s="7">
        <f t="shared" si="333"/>
        <v>17.633425355212346</v>
      </c>
      <c r="AC7111">
        <f>INDEX(SHELF_days!$C$2:$C$289,MATCH(A7111&amp;"|"&amp;C7111,SHELF_days!$D$2:$D$289,0))</f>
        <v>15</v>
      </c>
      <c r="AD7111" s="8">
        <f t="shared" si="334"/>
        <v>264.50138032818518</v>
      </c>
      <c r="AE7111" s="7">
        <f t="shared" si="335"/>
        <v>0.73472605646718081</v>
      </c>
    </row>
    <row r="7112" spans="1:31" x14ac:dyDescent="0.45">
      <c r="A7112" t="s">
        <v>108</v>
      </c>
      <c r="B7112" t="s">
        <v>183</v>
      </c>
      <c r="C7112" t="s">
        <v>134</v>
      </c>
      <c r="D7112">
        <v>7.6888021589049281E-3</v>
      </c>
      <c r="E7112">
        <v>7.6888021589049281E-3</v>
      </c>
      <c r="F7112">
        <v>7.6888021589049281E-3</v>
      </c>
      <c r="G7112">
        <v>7.6888021589049281E-3</v>
      </c>
      <c r="H7112">
        <v>7.6888021589049281E-3</v>
      </c>
      <c r="I7112">
        <v>7.6888021589049281E-3</v>
      </c>
      <c r="J7112">
        <v>7.6888021589049281E-3</v>
      </c>
      <c r="K7112">
        <v>7.6888021589049281E-3</v>
      </c>
      <c r="L7112">
        <v>7.6888021589049281E-3</v>
      </c>
      <c r="M7112">
        <v>7.6888021589049281E-3</v>
      </c>
      <c r="N7112">
        <v>2.1211059219309551E-2</v>
      </c>
      <c r="O7112">
        <v>2.1211059219309551E-2</v>
      </c>
      <c r="P7112">
        <v>2.7936100093306701E-2</v>
      </c>
      <c r="Q7112">
        <v>2.8199327703273758E-2</v>
      </c>
      <c r="R7112">
        <v>2.9400834374575021E-2</v>
      </c>
      <c r="S7112">
        <v>4.2974038714328103E-2</v>
      </c>
      <c r="T7112">
        <v>6.7704697231394648E-2</v>
      </c>
      <c r="U7112">
        <v>0.1081271177877879</v>
      </c>
      <c r="V7112">
        <v>0.1111032880230606</v>
      </c>
      <c r="W7112">
        <v>3.4864930084697709E-2</v>
      </c>
      <c r="X7112">
        <v>2.1211059219309551E-2</v>
      </c>
      <c r="Y7112">
        <v>7.6888021589049281E-3</v>
      </c>
      <c r="Z7112">
        <v>7.6888021589049281E-3</v>
      </c>
      <c r="AA7112">
        <v>7.6888021589049281E-3</v>
      </c>
      <c r="AB7112" s="7">
        <f t="shared" si="333"/>
        <v>0.61389793973611706</v>
      </c>
      <c r="AC7112">
        <f>INDEX(SHELF_days!$C$2:$C$289,MATCH(A7112&amp;"|"&amp;C7112,SHELF_days!$D$2:$D$289,0))</f>
        <v>62</v>
      </c>
      <c r="AD7112" s="8">
        <f t="shared" si="334"/>
        <v>38.061672263639259</v>
      </c>
      <c r="AE7112" s="7">
        <f t="shared" si="335"/>
        <v>0.1111032880230606</v>
      </c>
    </row>
    <row r="7113" spans="1:31" x14ac:dyDescent="0.45">
      <c r="A7113" t="s">
        <v>108</v>
      </c>
      <c r="B7113" t="s">
        <v>183</v>
      </c>
      <c r="C7113" t="s">
        <v>135</v>
      </c>
      <c r="D7113">
        <v>3.8900358151902723E-2</v>
      </c>
      <c r="E7113">
        <v>3.8900358151902723E-2</v>
      </c>
      <c r="F7113">
        <v>3.8900358151902723E-2</v>
      </c>
      <c r="G7113">
        <v>3.8900358151902723E-2</v>
      </c>
      <c r="H7113">
        <v>3.8900358151902723E-2</v>
      </c>
      <c r="I7113">
        <v>3.8900358151902723E-2</v>
      </c>
      <c r="J7113">
        <v>3.8900358151902723E-2</v>
      </c>
      <c r="K7113">
        <v>3.8900358151902723E-2</v>
      </c>
      <c r="L7113">
        <v>3.8900358151902723E-2</v>
      </c>
      <c r="M7113">
        <v>4.3972050518198739E-2</v>
      </c>
      <c r="N7113">
        <v>9.5236279112773742E-2</v>
      </c>
      <c r="O7113">
        <v>0.1470947244902446</v>
      </c>
      <c r="P7113">
        <v>0.18942485162969999</v>
      </c>
      <c r="Q7113">
        <v>0.2209183411231847</v>
      </c>
      <c r="R7113">
        <v>0.24749390487401751</v>
      </c>
      <c r="S7113">
        <v>0.28489828762894082</v>
      </c>
      <c r="T7113">
        <v>0.34121075266417111</v>
      </c>
      <c r="U7113">
        <v>0.39322557087924631</v>
      </c>
      <c r="V7113">
        <v>0.32447364661260231</v>
      </c>
      <c r="W7113">
        <v>0.18254444677511539</v>
      </c>
      <c r="X7113">
        <v>8.7985791875859282E-2</v>
      </c>
      <c r="Y7113">
        <v>4.2882653082889508E-2</v>
      </c>
      <c r="Z7113">
        <v>4.2882653082889508E-2</v>
      </c>
      <c r="AA7113">
        <v>4.2882653082889508E-2</v>
      </c>
      <c r="AB7113" s="7">
        <f t="shared" si="333"/>
        <v>3.037229830799848</v>
      </c>
      <c r="AC7113">
        <f>INDEX(SHELF_days!$C$2:$C$289,MATCH(A7113&amp;"|"&amp;C7113,SHELF_days!$D$2:$D$289,0))</f>
        <v>101</v>
      </c>
      <c r="AD7113" s="8">
        <f t="shared" si="334"/>
        <v>306.76021291078467</v>
      </c>
      <c r="AE7113" s="7">
        <f t="shared" si="335"/>
        <v>0.39322557087924631</v>
      </c>
    </row>
    <row r="7114" spans="1:31" x14ac:dyDescent="0.45">
      <c r="A7114" t="s">
        <v>108</v>
      </c>
      <c r="B7114" t="s">
        <v>183</v>
      </c>
      <c r="C7114" t="s">
        <v>136</v>
      </c>
      <c r="D7114">
        <v>5.1466270884658952E-2</v>
      </c>
      <c r="E7114">
        <v>5.1466270884658952E-2</v>
      </c>
      <c r="F7114">
        <v>5.1466270884658952E-2</v>
      </c>
      <c r="G7114">
        <v>5.1466270884658952E-2</v>
      </c>
      <c r="H7114">
        <v>5.1466270884658952E-2</v>
      </c>
      <c r="I7114">
        <v>5.1466270884658952E-2</v>
      </c>
      <c r="J7114">
        <v>5.1466270884658952E-2</v>
      </c>
      <c r="K7114">
        <v>5.1466270884658952E-2</v>
      </c>
      <c r="L7114">
        <v>5.1466270884658952E-2</v>
      </c>
      <c r="M7114">
        <v>5.1466270884658952E-2</v>
      </c>
      <c r="N7114">
        <v>6.8307573370351468E-2</v>
      </c>
      <c r="O7114">
        <v>0.1049751794387629</v>
      </c>
      <c r="P7114">
        <v>0.15018188917450581</v>
      </c>
      <c r="Q7114">
        <v>0.1819745199063274</v>
      </c>
      <c r="R7114">
        <v>0.19514642950907901</v>
      </c>
      <c r="S7114">
        <v>0.25923182343165951</v>
      </c>
      <c r="T7114">
        <v>0.28427529824392572</v>
      </c>
      <c r="U7114">
        <v>0.29516765674436263</v>
      </c>
      <c r="V7114">
        <v>0.26738135023623982</v>
      </c>
      <c r="W7114">
        <v>0.15748382307499209</v>
      </c>
      <c r="X7114">
        <v>8.816546426626648E-2</v>
      </c>
      <c r="Y7114">
        <v>4.3385183258670197E-2</v>
      </c>
      <c r="Z7114">
        <v>2.5622584138092989E-2</v>
      </c>
      <c r="AA7114">
        <v>2.5622584138092989E-2</v>
      </c>
      <c r="AB7114" s="7">
        <f t="shared" si="333"/>
        <v>2.6615840677779183</v>
      </c>
      <c r="AC7114">
        <f>INDEX(SHELF_days!$C$2:$C$289,MATCH(A7114&amp;"|"&amp;C7114,SHELF_days!$D$2:$D$289,0))</f>
        <v>50</v>
      </c>
      <c r="AD7114" s="8">
        <f t="shared" si="334"/>
        <v>133.07920338889591</v>
      </c>
      <c r="AE7114" s="7">
        <f t="shared" si="335"/>
        <v>0.29516765674436263</v>
      </c>
    </row>
    <row r="7115" spans="1:31" x14ac:dyDescent="0.45">
      <c r="A7115" t="s">
        <v>108</v>
      </c>
      <c r="B7115" t="s">
        <v>183</v>
      </c>
      <c r="C7115" t="s">
        <v>137</v>
      </c>
      <c r="D7115">
        <v>1.0857032123811909E-2</v>
      </c>
      <c r="E7115">
        <v>1.0857032123811909E-2</v>
      </c>
      <c r="F7115">
        <v>1.0857032123811909E-2</v>
      </c>
      <c r="G7115">
        <v>1.0857032123811909E-2</v>
      </c>
      <c r="H7115">
        <v>1.0857032123811909E-2</v>
      </c>
      <c r="I7115">
        <v>1.0857032123811909E-2</v>
      </c>
      <c r="J7115">
        <v>1.0857032123811909E-2</v>
      </c>
      <c r="K7115">
        <v>1.0857032123811909E-2</v>
      </c>
      <c r="L7115">
        <v>1.0857032123811909E-2</v>
      </c>
      <c r="M7115">
        <v>1.0857032123811909E-2</v>
      </c>
      <c r="N7115">
        <v>1.796194685046518E-2</v>
      </c>
      <c r="O7115">
        <v>2.1495442902904359E-2</v>
      </c>
      <c r="P7115">
        <v>4.1146053209682613E-2</v>
      </c>
      <c r="Q7115">
        <v>5.0026638932384869E-2</v>
      </c>
      <c r="R7115">
        <v>5.9136991128193969E-2</v>
      </c>
      <c r="S7115">
        <v>6.3007329291692699E-2</v>
      </c>
      <c r="T7115">
        <v>0.10997115024623939</v>
      </c>
      <c r="U7115">
        <v>0.1504412799074463</v>
      </c>
      <c r="V7115">
        <v>0.11441032773636189</v>
      </c>
      <c r="W7115">
        <v>7.2356370930438021E-2</v>
      </c>
      <c r="X7115">
        <v>4.1146053209682613E-2</v>
      </c>
      <c r="Y7115">
        <v>1.4896906714069069E-2</v>
      </c>
      <c r="Z7115">
        <v>1.4896906714069069E-2</v>
      </c>
      <c r="AA7115">
        <v>1.4896906714069069E-2</v>
      </c>
      <c r="AB7115" s="7">
        <f t="shared" si="333"/>
        <v>0.8943606257258182</v>
      </c>
      <c r="AC7115">
        <f>INDEX(SHELF_days!$C$2:$C$289,MATCH(A7115&amp;"|"&amp;C7115,SHELF_days!$D$2:$D$289,0))</f>
        <v>118</v>
      </c>
      <c r="AD7115" s="8">
        <f t="shared" si="334"/>
        <v>105.53455383564655</v>
      </c>
      <c r="AE7115" s="7">
        <f t="shared" si="335"/>
        <v>0.1504412799074463</v>
      </c>
    </row>
    <row r="7116" spans="1:31" x14ac:dyDescent="0.45">
      <c r="A7116" t="s">
        <v>108</v>
      </c>
      <c r="B7116" t="s">
        <v>183</v>
      </c>
      <c r="C7116" t="s">
        <v>138</v>
      </c>
      <c r="D7116">
        <v>0.1348556693954448</v>
      </c>
      <c r="E7116">
        <v>0.1348556693954448</v>
      </c>
      <c r="F7116">
        <v>0.1348556693954448</v>
      </c>
      <c r="G7116">
        <v>0.1348556693954448</v>
      </c>
      <c r="H7116">
        <v>0.1348556693954448</v>
      </c>
      <c r="I7116">
        <v>0.1348556693954448</v>
      </c>
      <c r="J7116">
        <v>0.1348556693954448</v>
      </c>
      <c r="K7116">
        <v>0.1348556693954448</v>
      </c>
      <c r="L7116">
        <v>0.1348556693954448</v>
      </c>
      <c r="M7116">
        <v>0.1348556693954448</v>
      </c>
      <c r="N7116">
        <v>0.25810160719896941</v>
      </c>
      <c r="O7116">
        <v>0.35075772590737447</v>
      </c>
      <c r="P7116">
        <v>0.55881837045923299</v>
      </c>
      <c r="Q7116">
        <v>0.67269894698182442</v>
      </c>
      <c r="R7116">
        <v>0.86614353213814332</v>
      </c>
      <c r="S7116">
        <v>1</v>
      </c>
      <c r="T7116">
        <v>1</v>
      </c>
      <c r="U7116">
        <v>1</v>
      </c>
      <c r="V7116">
        <v>1</v>
      </c>
      <c r="W7116">
        <v>0.77621666812255441</v>
      </c>
      <c r="X7116">
        <v>0.29614492388157709</v>
      </c>
      <c r="Y7116">
        <v>0.15660658242956499</v>
      </c>
      <c r="Z7116">
        <v>0.15660658242956499</v>
      </c>
      <c r="AA7116">
        <v>0.15660658242956499</v>
      </c>
      <c r="AB7116" s="7">
        <f t="shared" si="333"/>
        <v>9.5972582159328166</v>
      </c>
      <c r="AC7116">
        <f>INDEX(SHELF_days!$C$2:$C$289,MATCH(A7116&amp;"|"&amp;C7116,SHELF_days!$D$2:$D$289,0))</f>
        <v>19</v>
      </c>
      <c r="AD7116" s="8">
        <f t="shared" si="334"/>
        <v>182.34790610272353</v>
      </c>
      <c r="AE7116" s="7">
        <f t="shared" si="335"/>
        <v>1</v>
      </c>
    </row>
    <row r="7117" spans="1:31" x14ac:dyDescent="0.45">
      <c r="A7117" t="s">
        <v>108</v>
      </c>
      <c r="B7117" t="s">
        <v>183</v>
      </c>
      <c r="C7117" t="s">
        <v>139</v>
      </c>
      <c r="D7117">
        <v>8.5838993490392524E-9</v>
      </c>
      <c r="E7117">
        <v>8.5838993490392524E-9</v>
      </c>
      <c r="F7117">
        <v>8.5838993490392524E-9</v>
      </c>
      <c r="G7117">
        <v>8.5838993490392524E-9</v>
      </c>
      <c r="H7117">
        <v>8.5838993490392524E-9</v>
      </c>
      <c r="I7117">
        <v>8.5838993490392524E-9</v>
      </c>
      <c r="J7117">
        <v>8.5838993490392524E-9</v>
      </c>
      <c r="K7117">
        <v>8.5838993490392524E-9</v>
      </c>
      <c r="L7117">
        <v>8.5838993490392524E-9</v>
      </c>
      <c r="M7117">
        <v>8.5838993490392524E-9</v>
      </c>
      <c r="N7117">
        <v>8.5838993490392524E-9</v>
      </c>
      <c r="O7117">
        <v>8.5838993490392524E-9</v>
      </c>
      <c r="P7117">
        <v>8.5838993490392524E-9</v>
      </c>
      <c r="Q7117">
        <v>8.5838993490392524E-9</v>
      </c>
      <c r="R7117">
        <v>8.5838993490392524E-9</v>
      </c>
      <c r="S7117">
        <v>8.5838993490392524E-9</v>
      </c>
      <c r="T7117">
        <v>8.5838993490392524E-9</v>
      </c>
      <c r="U7117">
        <v>5.5102321603670609E-2</v>
      </c>
      <c r="V7117">
        <v>5.5102321603670609E-2</v>
      </c>
      <c r="W7117">
        <v>8.5838993490392524E-9</v>
      </c>
      <c r="X7117">
        <v>8.5838993490392524E-9</v>
      </c>
      <c r="Y7117">
        <v>8.5838993490392524E-9</v>
      </c>
      <c r="Z7117">
        <v>8.5838993490392524E-9</v>
      </c>
      <c r="AA7117">
        <v>8.5838993490392524E-9</v>
      </c>
      <c r="AB7117" s="7">
        <f t="shared" si="333"/>
        <v>0.11020483205312694</v>
      </c>
      <c r="AC7117">
        <f>INDEX(SHELF_days!$C$2:$C$289,MATCH(A7117&amp;"|"&amp;C7117,SHELF_days!$D$2:$D$289,0))</f>
        <v>15</v>
      </c>
      <c r="AD7117" s="8">
        <f t="shared" si="334"/>
        <v>1.6530724807969039</v>
      </c>
      <c r="AE7117" s="7">
        <f t="shared" si="335"/>
        <v>5.5102321603670609E-2</v>
      </c>
    </row>
    <row r="7118" spans="1:31" x14ac:dyDescent="0.45">
      <c r="A7118" t="s">
        <v>108</v>
      </c>
      <c r="B7118" t="s">
        <v>184</v>
      </c>
      <c r="C7118" t="s">
        <v>134</v>
      </c>
      <c r="D7118">
        <v>0.97716773353741004</v>
      </c>
      <c r="E7118">
        <v>0.97716773353741004</v>
      </c>
      <c r="F7118">
        <v>0.97716773353741004</v>
      </c>
      <c r="G7118">
        <v>0.97716773353741004</v>
      </c>
      <c r="H7118">
        <v>0.97716773353741004</v>
      </c>
      <c r="I7118">
        <v>0.97716773353741004</v>
      </c>
      <c r="J7118">
        <v>0.97716773353741004</v>
      </c>
      <c r="K7118">
        <v>0.97716773353741004</v>
      </c>
      <c r="L7118">
        <v>0.97716773353741004</v>
      </c>
      <c r="M7118">
        <v>0.97716773353741004</v>
      </c>
      <c r="N7118">
        <v>0.97716773353741004</v>
      </c>
      <c r="O7118">
        <v>0.97716773353741004</v>
      </c>
      <c r="P7118">
        <v>0.97716773353741004</v>
      </c>
      <c r="Q7118">
        <v>0.97716773353741004</v>
      </c>
      <c r="R7118">
        <v>0.97716773353741004</v>
      </c>
      <c r="S7118">
        <v>0.97716773353741004</v>
      </c>
      <c r="T7118">
        <v>0.97716773353741004</v>
      </c>
      <c r="U7118">
        <v>0.97716773353741004</v>
      </c>
      <c r="V7118">
        <v>0.97716773353741004</v>
      </c>
      <c r="W7118">
        <v>0.97716773353741004</v>
      </c>
      <c r="X7118">
        <v>0.97716773353741004</v>
      </c>
      <c r="Y7118">
        <v>0.97716773353741004</v>
      </c>
      <c r="Z7118">
        <v>0.97716773353741004</v>
      </c>
      <c r="AA7118">
        <v>0.97716773353741004</v>
      </c>
      <c r="AB7118" s="7">
        <f t="shared" si="333"/>
        <v>23.452025604897841</v>
      </c>
      <c r="AC7118">
        <f>INDEX(SHELF_days!$C$2:$C$289,MATCH(A7118&amp;"|"&amp;C7118,SHELF_days!$D$2:$D$289,0))</f>
        <v>62</v>
      </c>
      <c r="AD7118" s="8">
        <f t="shared" si="334"/>
        <v>1454.0255875036662</v>
      </c>
      <c r="AE7118" s="7">
        <f t="shared" si="335"/>
        <v>0.97716773353741004</v>
      </c>
    </row>
    <row r="7119" spans="1:31" x14ac:dyDescent="0.45">
      <c r="A7119" t="s">
        <v>108</v>
      </c>
      <c r="B7119" t="s">
        <v>184</v>
      </c>
      <c r="C7119" t="s">
        <v>135</v>
      </c>
      <c r="D7119">
        <v>0.97426507785954697</v>
      </c>
      <c r="E7119">
        <v>0.97716773353741004</v>
      </c>
      <c r="F7119">
        <v>0.97716773353741004</v>
      </c>
      <c r="G7119">
        <v>0.97716773353741004</v>
      </c>
      <c r="H7119">
        <v>0.97716773353741004</v>
      </c>
      <c r="I7119">
        <v>0.97716773353741004</v>
      </c>
      <c r="J7119">
        <v>0.97716773353741004</v>
      </c>
      <c r="K7119">
        <v>0.97716773353741004</v>
      </c>
      <c r="L7119">
        <v>0.97716773353741004</v>
      </c>
      <c r="M7119">
        <v>0.97716773353741004</v>
      </c>
      <c r="N7119">
        <v>0.97716773353741004</v>
      </c>
      <c r="O7119">
        <v>0.97716773353741004</v>
      </c>
      <c r="P7119">
        <v>0.97716773353741004</v>
      </c>
      <c r="Q7119">
        <v>0.97716773353741004</v>
      </c>
      <c r="R7119">
        <v>0.97716773353741004</v>
      </c>
      <c r="S7119">
        <v>0.97716773353741004</v>
      </c>
      <c r="T7119">
        <v>0.97716773353741004</v>
      </c>
      <c r="U7119">
        <v>0.97716773353741004</v>
      </c>
      <c r="V7119">
        <v>0.97716773353741004</v>
      </c>
      <c r="W7119">
        <v>0.97716773353741004</v>
      </c>
      <c r="X7119">
        <v>0.97716773353741004</v>
      </c>
      <c r="Y7119">
        <v>0.97716773353741004</v>
      </c>
      <c r="Z7119">
        <v>0.97716773353741004</v>
      </c>
      <c r="AA7119">
        <v>0.97716773353741004</v>
      </c>
      <c r="AB7119" s="7">
        <f t="shared" si="333"/>
        <v>23.44912294921998</v>
      </c>
      <c r="AC7119">
        <f>INDEX(SHELF_days!$C$2:$C$289,MATCH(A7119&amp;"|"&amp;C7119,SHELF_days!$D$2:$D$289,0))</f>
        <v>101</v>
      </c>
      <c r="AD7119" s="8">
        <f t="shared" si="334"/>
        <v>2368.3614178712178</v>
      </c>
      <c r="AE7119" s="7">
        <f t="shared" si="335"/>
        <v>0.97716773353741004</v>
      </c>
    </row>
    <row r="7120" spans="1:31" x14ac:dyDescent="0.45">
      <c r="A7120" t="s">
        <v>108</v>
      </c>
      <c r="B7120" t="s">
        <v>184</v>
      </c>
      <c r="C7120" t="s">
        <v>136</v>
      </c>
      <c r="D7120">
        <v>0.97716773353741004</v>
      </c>
      <c r="E7120">
        <v>0.97716773353741004</v>
      </c>
      <c r="F7120">
        <v>0.97716773353741004</v>
      </c>
      <c r="G7120">
        <v>0.97716773353741004</v>
      </c>
      <c r="H7120">
        <v>0.97716773353741004</v>
      </c>
      <c r="I7120">
        <v>0.96544100459884274</v>
      </c>
      <c r="J7120">
        <v>0.97130436906812634</v>
      </c>
      <c r="K7120">
        <v>0.97716773353741004</v>
      </c>
      <c r="L7120">
        <v>0.97716773353741004</v>
      </c>
      <c r="M7120">
        <v>0.97716773353741004</v>
      </c>
      <c r="N7120">
        <v>0.97716773353741004</v>
      </c>
      <c r="O7120">
        <v>0.97716773353741004</v>
      </c>
      <c r="P7120">
        <v>0.97716773353741004</v>
      </c>
      <c r="Q7120">
        <v>0.97716773353741004</v>
      </c>
      <c r="R7120">
        <v>0.97716773353741004</v>
      </c>
      <c r="S7120">
        <v>0.97716773353741004</v>
      </c>
      <c r="T7120">
        <v>0.97716773353741004</v>
      </c>
      <c r="U7120">
        <v>0.97716773353741004</v>
      </c>
      <c r="V7120">
        <v>0.97716773353741004</v>
      </c>
      <c r="W7120">
        <v>0.97716773353741004</v>
      </c>
      <c r="X7120">
        <v>0.97716773353741004</v>
      </c>
      <c r="Y7120">
        <v>0.97716773353741004</v>
      </c>
      <c r="Z7120">
        <v>0.97716773353741004</v>
      </c>
      <c r="AA7120">
        <v>0.97716773353741004</v>
      </c>
      <c r="AB7120" s="7">
        <f t="shared" si="333"/>
        <v>23.43443551148999</v>
      </c>
      <c r="AC7120">
        <f>INDEX(SHELF_days!$C$2:$C$289,MATCH(A7120&amp;"|"&amp;C7120,SHELF_days!$D$2:$D$289,0))</f>
        <v>50</v>
      </c>
      <c r="AD7120" s="8">
        <f t="shared" si="334"/>
        <v>1171.7217755744996</v>
      </c>
      <c r="AE7120" s="7">
        <f t="shared" si="335"/>
        <v>0.97716773353741004</v>
      </c>
    </row>
    <row r="7121" spans="1:31" x14ac:dyDescent="0.45">
      <c r="A7121" t="s">
        <v>108</v>
      </c>
      <c r="B7121" t="s">
        <v>184</v>
      </c>
      <c r="C7121" t="s">
        <v>137</v>
      </c>
      <c r="D7121">
        <v>0.97716773353741004</v>
      </c>
      <c r="E7121">
        <v>0.97716773353741004</v>
      </c>
      <c r="F7121">
        <v>0.97716773353741004</v>
      </c>
      <c r="G7121">
        <v>0.97716773353741004</v>
      </c>
      <c r="H7121">
        <v>0.97716773353741004</v>
      </c>
      <c r="I7121">
        <v>0.96971430412730386</v>
      </c>
      <c r="J7121">
        <v>0.97468325706737469</v>
      </c>
      <c r="K7121">
        <v>0.97716773353741004</v>
      </c>
      <c r="L7121">
        <v>0.97716773353741004</v>
      </c>
      <c r="M7121">
        <v>0.97716773353741004</v>
      </c>
      <c r="N7121">
        <v>0.97716773353741004</v>
      </c>
      <c r="O7121">
        <v>0.97716773353741004</v>
      </c>
      <c r="P7121">
        <v>0.97716773353741004</v>
      </c>
      <c r="Q7121">
        <v>0.97716773353741004</v>
      </c>
      <c r="R7121">
        <v>0.97716773353741004</v>
      </c>
      <c r="S7121">
        <v>0.97716773353741004</v>
      </c>
      <c r="T7121">
        <v>0.97716773353741004</v>
      </c>
      <c r="U7121">
        <v>0.97716773353741004</v>
      </c>
      <c r="V7121">
        <v>0.97716773353741004</v>
      </c>
      <c r="W7121">
        <v>0.97716773353741004</v>
      </c>
      <c r="X7121">
        <v>0.97716773353741004</v>
      </c>
      <c r="Y7121">
        <v>0.97716773353741004</v>
      </c>
      <c r="Z7121">
        <v>0.97716773353741004</v>
      </c>
      <c r="AA7121">
        <v>0.97716773353741004</v>
      </c>
      <c r="AB7121" s="7">
        <f t="shared" si="333"/>
        <v>23.442087699017701</v>
      </c>
      <c r="AC7121">
        <f>INDEX(SHELF_days!$C$2:$C$289,MATCH(A7121&amp;"|"&amp;C7121,SHELF_days!$D$2:$D$289,0))</f>
        <v>118</v>
      </c>
      <c r="AD7121" s="8">
        <f t="shared" si="334"/>
        <v>2766.1663484840888</v>
      </c>
      <c r="AE7121" s="7">
        <f t="shared" si="335"/>
        <v>0.97716773353741004</v>
      </c>
    </row>
    <row r="7122" spans="1:31" x14ac:dyDescent="0.45">
      <c r="A7122" t="s">
        <v>108</v>
      </c>
      <c r="B7122" t="s">
        <v>184</v>
      </c>
      <c r="C7122" t="s">
        <v>138</v>
      </c>
      <c r="D7122">
        <v>0.97716773353741004</v>
      </c>
      <c r="E7122">
        <v>0.97716773353741004</v>
      </c>
      <c r="F7122">
        <v>0.97716773353741004</v>
      </c>
      <c r="G7122">
        <v>0.97716773353741004</v>
      </c>
      <c r="H7122">
        <v>0.97716773353741004</v>
      </c>
      <c r="I7122">
        <v>0.97716773353741004</v>
      </c>
      <c r="J7122">
        <v>0.97716773353741004</v>
      </c>
      <c r="K7122">
        <v>0.97716773353741004</v>
      </c>
      <c r="L7122">
        <v>0.97716773353741004</v>
      </c>
      <c r="M7122">
        <v>0.97716773353741004</v>
      </c>
      <c r="N7122">
        <v>0.97716773353741004</v>
      </c>
      <c r="O7122">
        <v>0.97716773353741004</v>
      </c>
      <c r="P7122">
        <v>0.97716773353741004</v>
      </c>
      <c r="Q7122">
        <v>0.97716773353741004</v>
      </c>
      <c r="R7122">
        <v>0.97716773353741004</v>
      </c>
      <c r="S7122">
        <v>0.97716773353741004</v>
      </c>
      <c r="T7122">
        <v>0.97716773353741004</v>
      </c>
      <c r="U7122">
        <v>0.97716773353741004</v>
      </c>
      <c r="V7122">
        <v>0.97716773353741004</v>
      </c>
      <c r="W7122">
        <v>0.97716773353741004</v>
      </c>
      <c r="X7122">
        <v>0.97716773353741004</v>
      </c>
      <c r="Y7122">
        <v>0.97716773353741004</v>
      </c>
      <c r="Z7122">
        <v>0.97716773353741004</v>
      </c>
      <c r="AA7122">
        <v>0.97716773353741004</v>
      </c>
      <c r="AB7122" s="7">
        <f t="shared" si="333"/>
        <v>23.452025604897841</v>
      </c>
      <c r="AC7122">
        <f>INDEX(SHELF_days!$C$2:$C$289,MATCH(A7122&amp;"|"&amp;C7122,SHELF_days!$D$2:$D$289,0))</f>
        <v>19</v>
      </c>
      <c r="AD7122" s="8">
        <f t="shared" si="334"/>
        <v>445.58848649305901</v>
      </c>
      <c r="AE7122" s="7">
        <f t="shared" si="335"/>
        <v>0.97716773353741004</v>
      </c>
    </row>
    <row r="7123" spans="1:31" x14ac:dyDescent="0.45">
      <c r="A7123" t="s">
        <v>108</v>
      </c>
      <c r="B7123" t="s">
        <v>184</v>
      </c>
      <c r="C7123" t="s">
        <v>139</v>
      </c>
      <c r="D7123">
        <v>0.97716773353741004</v>
      </c>
      <c r="E7123">
        <v>0.97716773353741004</v>
      </c>
      <c r="F7123">
        <v>0.97716773353741004</v>
      </c>
      <c r="G7123">
        <v>0.97716773353741004</v>
      </c>
      <c r="H7123">
        <v>0.97716773353741004</v>
      </c>
      <c r="I7123">
        <v>0.97716773353741004</v>
      </c>
      <c r="J7123">
        <v>0.97716773353741004</v>
      </c>
      <c r="K7123">
        <v>0.97716773353741004</v>
      </c>
      <c r="L7123">
        <v>0.97716773353741004</v>
      </c>
      <c r="M7123">
        <v>0.97716773353741004</v>
      </c>
      <c r="N7123">
        <v>0.97716773353741004</v>
      </c>
      <c r="O7123">
        <v>0.97716773353741004</v>
      </c>
      <c r="P7123">
        <v>0.97716773353741004</v>
      </c>
      <c r="Q7123">
        <v>0.97716773353741004</v>
      </c>
      <c r="R7123">
        <v>0.97716773353741004</v>
      </c>
      <c r="S7123">
        <v>0.97716773353741004</v>
      </c>
      <c r="T7123">
        <v>0.97716773353741004</v>
      </c>
      <c r="U7123">
        <v>0.97716773353741004</v>
      </c>
      <c r="V7123">
        <v>0.97716773353741004</v>
      </c>
      <c r="W7123">
        <v>0.97716773353741004</v>
      </c>
      <c r="X7123">
        <v>0.97716773353741004</v>
      </c>
      <c r="Y7123">
        <v>0.97716773353741004</v>
      </c>
      <c r="Z7123">
        <v>0.97716773353741004</v>
      </c>
      <c r="AA7123">
        <v>0.97716773353741004</v>
      </c>
      <c r="AB7123" s="7">
        <f t="shared" si="333"/>
        <v>23.452025604897841</v>
      </c>
      <c r="AC7123">
        <f>INDEX(SHELF_days!$C$2:$C$289,MATCH(A7123&amp;"|"&amp;C7123,SHELF_days!$D$2:$D$289,0))</f>
        <v>15</v>
      </c>
      <c r="AD7123" s="8">
        <f t="shared" si="334"/>
        <v>351.78038407346764</v>
      </c>
      <c r="AE7123" s="7">
        <f t="shared" si="335"/>
        <v>0.97716773353741004</v>
      </c>
    </row>
    <row r="7124" spans="1:31" x14ac:dyDescent="0.45">
      <c r="A7124" t="s">
        <v>108</v>
      </c>
      <c r="B7124" t="s">
        <v>185</v>
      </c>
      <c r="C7124" t="s">
        <v>134</v>
      </c>
      <c r="D7124">
        <v>0.46666666666666667</v>
      </c>
      <c r="E7124">
        <v>0.46161490683229822</v>
      </c>
      <c r="F7124">
        <v>0.45801242236024847</v>
      </c>
      <c r="G7124">
        <v>0.45565217391304358</v>
      </c>
      <c r="H7124">
        <v>0.45639751552795038</v>
      </c>
      <c r="I7124">
        <v>0.45838509316770221</v>
      </c>
      <c r="J7124">
        <v>0.46571428571428591</v>
      </c>
      <c r="K7124">
        <v>0.47026915113871648</v>
      </c>
      <c r="L7124">
        <v>0.4710559006211183</v>
      </c>
      <c r="M7124">
        <v>0.45507246376811578</v>
      </c>
      <c r="N7124">
        <v>0.43436853002070369</v>
      </c>
      <c r="O7124">
        <v>0.41577639751552808</v>
      </c>
      <c r="P7124">
        <v>0.40322981366459643</v>
      </c>
      <c r="Q7124">
        <v>0.40078674948240173</v>
      </c>
      <c r="R7124">
        <v>0.40248447204968962</v>
      </c>
      <c r="S7124">
        <v>0.41035196687370618</v>
      </c>
      <c r="T7124">
        <v>0.42968944099378892</v>
      </c>
      <c r="U7124">
        <v>0.45184265010351959</v>
      </c>
      <c r="V7124">
        <v>0.46074534161490682</v>
      </c>
      <c r="W7124">
        <v>0.46761904761904799</v>
      </c>
      <c r="X7124">
        <v>0.46753623188405802</v>
      </c>
      <c r="Y7124">
        <v>0.46587991718426502</v>
      </c>
      <c r="Z7124">
        <v>0.46244306418219477</v>
      </c>
      <c r="AA7124">
        <v>0.45370600414078699</v>
      </c>
      <c r="AB7124" s="7">
        <f t="shared" si="333"/>
        <v>10.745300207039339</v>
      </c>
      <c r="AC7124">
        <f>INDEX(SHELF_days!$C$2:$C$289,MATCH(A7124&amp;"|"&amp;C7124,SHELF_days!$D$2:$D$289,0))</f>
        <v>62</v>
      </c>
      <c r="AD7124" s="8">
        <f t="shared" si="334"/>
        <v>666.20861283643899</v>
      </c>
      <c r="AE7124" s="7">
        <f t="shared" si="335"/>
        <v>0.4710559006211183</v>
      </c>
    </row>
    <row r="7125" spans="1:31" x14ac:dyDescent="0.45">
      <c r="A7125" t="s">
        <v>108</v>
      </c>
      <c r="B7125" t="s">
        <v>185</v>
      </c>
      <c r="C7125" t="s">
        <v>135</v>
      </c>
      <c r="D7125">
        <v>0.44472049689441001</v>
      </c>
      <c r="E7125">
        <v>0.43504140786749479</v>
      </c>
      <c r="F7125">
        <v>0.43017598343685298</v>
      </c>
      <c r="G7125">
        <v>0.42313664596273282</v>
      </c>
      <c r="H7125">
        <v>0.411904761904762</v>
      </c>
      <c r="I7125">
        <v>0.39668737060041409</v>
      </c>
      <c r="J7125">
        <v>0.38664596273291929</v>
      </c>
      <c r="K7125">
        <v>0.37127329192546588</v>
      </c>
      <c r="L7125">
        <v>0.34560041407867492</v>
      </c>
      <c r="M7125">
        <v>0.32681159420289851</v>
      </c>
      <c r="N7125">
        <v>0.31325051759834388</v>
      </c>
      <c r="O7125">
        <v>0.30346790890269149</v>
      </c>
      <c r="P7125">
        <v>0.30781573498964809</v>
      </c>
      <c r="Q7125">
        <v>0.31904761904761902</v>
      </c>
      <c r="R7125">
        <v>0.32489648033126312</v>
      </c>
      <c r="S7125">
        <v>0.33607660455486538</v>
      </c>
      <c r="T7125">
        <v>0.35786749482401642</v>
      </c>
      <c r="U7125">
        <v>0.38535196687370599</v>
      </c>
      <c r="V7125">
        <v>0.40885093167701858</v>
      </c>
      <c r="W7125">
        <v>0.43555900621117999</v>
      </c>
      <c r="X7125">
        <v>0.45429606625258789</v>
      </c>
      <c r="Y7125">
        <v>0.45486542443064182</v>
      </c>
      <c r="Z7125">
        <v>0.45931677018633538</v>
      </c>
      <c r="AA7125">
        <v>0.45564182194616992</v>
      </c>
      <c r="AB7125" s="7">
        <f t="shared" si="333"/>
        <v>9.2883022774327113</v>
      </c>
      <c r="AC7125">
        <f>INDEX(SHELF_days!$C$2:$C$289,MATCH(A7125&amp;"|"&amp;C7125,SHELF_days!$D$2:$D$289,0))</f>
        <v>101</v>
      </c>
      <c r="AD7125" s="8">
        <f t="shared" si="334"/>
        <v>938.11853002070382</v>
      </c>
      <c r="AE7125" s="7">
        <f t="shared" si="335"/>
        <v>0.45931677018633538</v>
      </c>
    </row>
    <row r="7126" spans="1:31" x14ac:dyDescent="0.45">
      <c r="A7126" t="s">
        <v>108</v>
      </c>
      <c r="B7126" t="s">
        <v>185</v>
      </c>
      <c r="C7126" t="s">
        <v>136</v>
      </c>
      <c r="D7126">
        <v>0.2928297755883964</v>
      </c>
      <c r="E7126">
        <v>0.2945265462506842</v>
      </c>
      <c r="F7126">
        <v>0.2976464148877942</v>
      </c>
      <c r="G7126">
        <v>0.29036672140120418</v>
      </c>
      <c r="H7126">
        <v>0.27952928297755891</v>
      </c>
      <c r="I7126">
        <v>0.27214012041598262</v>
      </c>
      <c r="J7126">
        <v>0.2551176792556103</v>
      </c>
      <c r="K7126">
        <v>0.23409961685823749</v>
      </c>
      <c r="L7126">
        <v>0.21439518336070049</v>
      </c>
      <c r="M7126">
        <v>0.19469074986316359</v>
      </c>
      <c r="N7126">
        <v>0.18713738368910779</v>
      </c>
      <c r="O7126">
        <v>0.1870279146141216</v>
      </c>
      <c r="P7126">
        <v>0.17794198139025741</v>
      </c>
      <c r="Q7126">
        <v>0.17591680350301031</v>
      </c>
      <c r="R7126">
        <v>0.1822660098522168</v>
      </c>
      <c r="S7126">
        <v>0.19534756431308159</v>
      </c>
      <c r="T7126">
        <v>0.21625615763546799</v>
      </c>
      <c r="U7126">
        <v>0.2296661193212918</v>
      </c>
      <c r="V7126">
        <v>0.24280240831964961</v>
      </c>
      <c r="W7126">
        <v>0.26748768472906398</v>
      </c>
      <c r="X7126">
        <v>0.26491516146688548</v>
      </c>
      <c r="Y7126">
        <v>0.26283524904214572</v>
      </c>
      <c r="Z7126">
        <v>0.26732348111658449</v>
      </c>
      <c r="AA7126">
        <v>0.27684729064039398</v>
      </c>
      <c r="AB7126" s="7">
        <f t="shared" si="333"/>
        <v>5.7591133004926096</v>
      </c>
      <c r="AC7126">
        <f>INDEX(SHELF_days!$C$2:$C$289,MATCH(A7126&amp;"|"&amp;C7126,SHELF_days!$D$2:$D$289,0))</f>
        <v>50</v>
      </c>
      <c r="AD7126" s="8">
        <f t="shared" si="334"/>
        <v>287.95566502463049</v>
      </c>
      <c r="AE7126" s="7">
        <f t="shared" si="335"/>
        <v>0.2976464148877942</v>
      </c>
    </row>
    <row r="7127" spans="1:31" x14ac:dyDescent="0.45">
      <c r="A7127" t="s">
        <v>108</v>
      </c>
      <c r="B7127" t="s">
        <v>185</v>
      </c>
      <c r="C7127" t="s">
        <v>137</v>
      </c>
      <c r="D7127">
        <v>0.39945355191256843</v>
      </c>
      <c r="E7127">
        <v>0.40031225604996101</v>
      </c>
      <c r="F7127">
        <v>0.39867291178766612</v>
      </c>
      <c r="G7127">
        <v>0.39313036690085879</v>
      </c>
      <c r="H7127">
        <v>0.39476971116315368</v>
      </c>
      <c r="I7127">
        <v>0.39570647931303682</v>
      </c>
      <c r="J7127">
        <v>0.40202966432474629</v>
      </c>
      <c r="K7127">
        <v>0.40655737704918038</v>
      </c>
      <c r="L7127">
        <v>0.40312256049960971</v>
      </c>
      <c r="M7127">
        <v>0.39164715066354427</v>
      </c>
      <c r="N7127">
        <v>0.37298985167837628</v>
      </c>
      <c r="O7127">
        <v>0.36042154566744727</v>
      </c>
      <c r="P7127">
        <v>0.35175644028103048</v>
      </c>
      <c r="Q7127">
        <v>0.34652615144418419</v>
      </c>
      <c r="R7127">
        <v>0.34980483996877437</v>
      </c>
      <c r="S7127">
        <v>0.36120218579234969</v>
      </c>
      <c r="T7127">
        <v>0.37400468384074942</v>
      </c>
      <c r="U7127">
        <v>0.39328649492583923</v>
      </c>
      <c r="V7127">
        <v>0.40897736143637792</v>
      </c>
      <c r="W7127">
        <v>0.43052302888368471</v>
      </c>
      <c r="X7127">
        <v>0.4565183450429352</v>
      </c>
      <c r="Y7127">
        <v>0.45589383294301328</v>
      </c>
      <c r="Z7127">
        <v>0.44863387978142077</v>
      </c>
      <c r="AA7127">
        <v>0.43021077283372378</v>
      </c>
      <c r="AB7127" s="7">
        <f t="shared" si="333"/>
        <v>9.5261514441842312</v>
      </c>
      <c r="AC7127">
        <f>INDEX(SHELF_days!$C$2:$C$289,MATCH(A7127&amp;"|"&amp;C7127,SHELF_days!$D$2:$D$289,0))</f>
        <v>118</v>
      </c>
      <c r="AD7127" s="8">
        <f t="shared" si="334"/>
        <v>1124.0858704137393</v>
      </c>
      <c r="AE7127" s="7">
        <f t="shared" si="335"/>
        <v>0.4565183450429352</v>
      </c>
    </row>
    <row r="7128" spans="1:31" x14ac:dyDescent="0.45">
      <c r="A7128" t="s">
        <v>108</v>
      </c>
      <c r="B7128" t="s">
        <v>185</v>
      </c>
      <c r="C7128" t="s">
        <v>138</v>
      </c>
      <c r="D7128">
        <v>0.21809523809523809</v>
      </c>
      <c r="E7128">
        <v>0.23428571428571429</v>
      </c>
      <c r="F7128">
        <v>0.26761904761904759</v>
      </c>
      <c r="G7128">
        <v>0.3019047619047619</v>
      </c>
      <c r="H7128">
        <v>0.33619047619047621</v>
      </c>
      <c r="I7128">
        <v>0.26476190476190481</v>
      </c>
      <c r="J7128">
        <v>0.2428571428571428</v>
      </c>
      <c r="K7128">
        <v>0.22190476190476191</v>
      </c>
      <c r="L7128">
        <v>0.20285714285714279</v>
      </c>
      <c r="M7128">
        <v>0.1933333333333333</v>
      </c>
      <c r="N7128">
        <v>0.19333333333333341</v>
      </c>
      <c r="O7128">
        <v>0.18952380952380951</v>
      </c>
      <c r="P7128">
        <v>0.20571428571428571</v>
      </c>
      <c r="Q7128">
        <v>0.20095238095238099</v>
      </c>
      <c r="R7128">
        <v>0.1923809523809524</v>
      </c>
      <c r="S7128">
        <v>0.19619047619047619</v>
      </c>
      <c r="T7128">
        <v>0.21047619047619051</v>
      </c>
      <c r="U7128">
        <v>0.21904761904761899</v>
      </c>
      <c r="V7128">
        <v>0.22666666666666671</v>
      </c>
      <c r="W7128">
        <v>0.22666666666666671</v>
      </c>
      <c r="X7128">
        <v>0.2247619047619048</v>
      </c>
      <c r="Y7128">
        <v>0.24952380952380951</v>
      </c>
      <c r="Z7128">
        <v>0.26857142857142863</v>
      </c>
      <c r="AA7128">
        <v>0.25619047619047619</v>
      </c>
      <c r="AB7128" s="7">
        <f t="shared" si="333"/>
        <v>5.5438095238095242</v>
      </c>
      <c r="AC7128">
        <f>INDEX(SHELF_days!$C$2:$C$289,MATCH(A7128&amp;"|"&amp;C7128,SHELF_days!$D$2:$D$289,0))</f>
        <v>19</v>
      </c>
      <c r="AD7128" s="8">
        <f t="shared" si="334"/>
        <v>105.33238095238096</v>
      </c>
      <c r="AE7128" s="7">
        <f t="shared" si="335"/>
        <v>0.33619047619047621</v>
      </c>
    </row>
    <row r="7129" spans="1:31" x14ac:dyDescent="0.45">
      <c r="A7129" t="s">
        <v>108</v>
      </c>
      <c r="B7129" t="s">
        <v>185</v>
      </c>
      <c r="C7129" t="s">
        <v>139</v>
      </c>
      <c r="D7129">
        <v>0.42571428571428582</v>
      </c>
      <c r="E7129">
        <v>0.45238095238095238</v>
      </c>
      <c r="F7129">
        <v>0.49619047619047618</v>
      </c>
      <c r="G7129">
        <v>0.51714285714285713</v>
      </c>
      <c r="H7129">
        <v>0.51238095238095238</v>
      </c>
      <c r="I7129">
        <v>0.53809523809523818</v>
      </c>
      <c r="J7129">
        <v>0.55619047619047612</v>
      </c>
      <c r="K7129">
        <v>0.58571428571428574</v>
      </c>
      <c r="L7129">
        <v>0.59809523809523812</v>
      </c>
      <c r="M7129">
        <v>0.59333333333333338</v>
      </c>
      <c r="N7129">
        <v>0.58190476190476192</v>
      </c>
      <c r="O7129">
        <v>0.58571428571428574</v>
      </c>
      <c r="P7129">
        <v>0.60571428571428576</v>
      </c>
      <c r="Q7129">
        <v>0.63142857142857145</v>
      </c>
      <c r="R7129">
        <v>0.6561904761904761</v>
      </c>
      <c r="S7129">
        <v>0.67904761904761901</v>
      </c>
      <c r="T7129">
        <v>0.71333333333333337</v>
      </c>
      <c r="U7129">
        <v>0.74952380952380948</v>
      </c>
      <c r="V7129">
        <v>0.77523809523809517</v>
      </c>
      <c r="W7129">
        <v>0.7857142857142857</v>
      </c>
      <c r="X7129">
        <v>0.77142857142857135</v>
      </c>
      <c r="Y7129">
        <v>0.76666666666666672</v>
      </c>
      <c r="Z7129">
        <v>0.74190476190476196</v>
      </c>
      <c r="AA7129">
        <v>0.65809523809523818</v>
      </c>
      <c r="AB7129" s="7">
        <f t="shared" si="333"/>
        <v>14.977142857142859</v>
      </c>
      <c r="AC7129">
        <f>INDEX(SHELF_days!$C$2:$C$289,MATCH(A7129&amp;"|"&amp;C7129,SHELF_days!$D$2:$D$289,0))</f>
        <v>15</v>
      </c>
      <c r="AD7129" s="8">
        <f t="shared" si="334"/>
        <v>224.65714285714287</v>
      </c>
      <c r="AE7129" s="7">
        <f t="shared" si="335"/>
        <v>0.7857142857142857</v>
      </c>
    </row>
    <row r="7130" spans="1:31" x14ac:dyDescent="0.45">
      <c r="A7130" t="s">
        <v>108</v>
      </c>
      <c r="B7130" t="s">
        <v>186</v>
      </c>
      <c r="C7130" t="s">
        <v>134</v>
      </c>
      <c r="D7130">
        <v>0.36956892081489162</v>
      </c>
      <c r="E7130">
        <v>0.36389852291084418</v>
      </c>
      <c r="F7130">
        <v>0.3578882101460637</v>
      </c>
      <c r="G7130">
        <v>0.35404941959075992</v>
      </c>
      <c r="H7130">
        <v>0.35122615979706773</v>
      </c>
      <c r="I7130">
        <v>0.33372756750362648</v>
      </c>
      <c r="J7130">
        <v>0.28221361082021351</v>
      </c>
      <c r="K7130">
        <v>0.23037097613096769</v>
      </c>
      <c r="L7130">
        <v>0.2151927943744317</v>
      </c>
      <c r="M7130">
        <v>0.22649004736978801</v>
      </c>
      <c r="N7130">
        <v>0.23742491179461059</v>
      </c>
      <c r="O7130">
        <v>0.24390014943088961</v>
      </c>
      <c r="P7130">
        <v>0.24766309121561661</v>
      </c>
      <c r="Q7130">
        <v>0.24780214729500741</v>
      </c>
      <c r="R7130">
        <v>0.25365654869804671</v>
      </c>
      <c r="S7130">
        <v>0.2460899315295792</v>
      </c>
      <c r="T7130">
        <v>0.2398843784109066</v>
      </c>
      <c r="U7130">
        <v>0.25639553207998678</v>
      </c>
      <c r="V7130">
        <v>0.29063844278168888</v>
      </c>
      <c r="W7130">
        <v>0.31157551267461198</v>
      </c>
      <c r="X7130">
        <v>0.32690258275857659</v>
      </c>
      <c r="Y7130">
        <v>0.33673623540317299</v>
      </c>
      <c r="Z7130">
        <v>0.3450416757813331</v>
      </c>
      <c r="AA7130">
        <v>0.35256896395764969</v>
      </c>
      <c r="AB7130" s="7">
        <f t="shared" si="333"/>
        <v>7.0209063332703305</v>
      </c>
      <c r="AC7130">
        <f>INDEX(SHELF_days!$C$2:$C$289,MATCH(A7130&amp;"|"&amp;C7130,SHELF_days!$D$2:$D$289,0))</f>
        <v>62</v>
      </c>
      <c r="AD7130" s="8">
        <f t="shared" si="334"/>
        <v>435.29619266276052</v>
      </c>
      <c r="AE7130" s="7">
        <f t="shared" si="335"/>
        <v>0.36956892081489162</v>
      </c>
    </row>
    <row r="7131" spans="1:31" x14ac:dyDescent="0.45">
      <c r="A7131" t="s">
        <v>108</v>
      </c>
      <c r="B7131" t="s">
        <v>186</v>
      </c>
      <c r="C7131" t="s">
        <v>135</v>
      </c>
      <c r="D7131">
        <v>0.31892480517534871</v>
      </c>
      <c r="E7131">
        <v>0.31408767290875089</v>
      </c>
      <c r="F7131">
        <v>0.30866680828128218</v>
      </c>
      <c r="G7131">
        <v>0.29825274704848942</v>
      </c>
      <c r="H7131">
        <v>0.29171184056463723</v>
      </c>
      <c r="I7131">
        <v>0.28424058368583699</v>
      </c>
      <c r="J7131">
        <v>0.26993957196145368</v>
      </c>
      <c r="K7131">
        <v>0.25161968795639089</v>
      </c>
      <c r="L7131">
        <v>0.20856403738017729</v>
      </c>
      <c r="M7131">
        <v>0.1730710404778191</v>
      </c>
      <c r="N7131">
        <v>0.1585872351633256</v>
      </c>
      <c r="O7131">
        <v>0.16024531098305239</v>
      </c>
      <c r="P7131">
        <v>0.17098012323245379</v>
      </c>
      <c r="Q7131">
        <v>0.1848870940574012</v>
      </c>
      <c r="R7131">
        <v>0.20112726985800161</v>
      </c>
      <c r="S7131">
        <v>0.23210819667994881</v>
      </c>
      <c r="T7131">
        <v>0.27299877789405419</v>
      </c>
      <c r="U7131">
        <v>0.30235094484940539</v>
      </c>
      <c r="V7131">
        <v>0.33149703789892482</v>
      </c>
      <c r="W7131">
        <v>0.34799415940637829</v>
      </c>
      <c r="X7131">
        <v>0.34468576787216532</v>
      </c>
      <c r="Y7131">
        <v>0.34477802690113601</v>
      </c>
      <c r="Z7131">
        <v>0.34054273390763729</v>
      </c>
      <c r="AA7131">
        <v>0.33498994749107941</v>
      </c>
      <c r="AB7131" s="7">
        <f t="shared" si="333"/>
        <v>6.4468514216351505</v>
      </c>
      <c r="AC7131">
        <f>INDEX(SHELF_days!$C$2:$C$289,MATCH(A7131&amp;"|"&amp;C7131,SHELF_days!$D$2:$D$289,0))</f>
        <v>101</v>
      </c>
      <c r="AD7131" s="8">
        <f t="shared" si="334"/>
        <v>651.13199358515021</v>
      </c>
      <c r="AE7131" s="7">
        <f t="shared" si="335"/>
        <v>0.34799415940637829</v>
      </c>
    </row>
    <row r="7132" spans="1:31" x14ac:dyDescent="0.45">
      <c r="A7132" t="s">
        <v>108</v>
      </c>
      <c r="B7132" t="s">
        <v>186</v>
      </c>
      <c r="C7132" t="s">
        <v>136</v>
      </c>
      <c r="D7132">
        <v>0.35719388488177622</v>
      </c>
      <c r="E7132">
        <v>0.35146365072538488</v>
      </c>
      <c r="F7132">
        <v>0.34322535055525388</v>
      </c>
      <c r="G7132">
        <v>0.34041248485234449</v>
      </c>
      <c r="H7132">
        <v>0.33376088477840582</v>
      </c>
      <c r="I7132">
        <v>0.29278361456642438</v>
      </c>
      <c r="J7132">
        <v>0.20116953656454509</v>
      </c>
      <c r="K7132">
        <v>0.13278293658991019</v>
      </c>
      <c r="L7132">
        <v>0.12358146940200281</v>
      </c>
      <c r="M7132">
        <v>0.13372171963255311</v>
      </c>
      <c r="N7132">
        <v>0.14038725340656821</v>
      </c>
      <c r="O7132">
        <v>0.1431896688344203</v>
      </c>
      <c r="P7132">
        <v>0.14922992781750999</v>
      </c>
      <c r="Q7132">
        <v>0.15493403628625821</v>
      </c>
      <c r="R7132">
        <v>0.15698751533500749</v>
      </c>
      <c r="S7132">
        <v>0.16109795685752529</v>
      </c>
      <c r="T7132">
        <v>0.17300952871027919</v>
      </c>
      <c r="U7132">
        <v>0.20892886579455211</v>
      </c>
      <c r="V7132">
        <v>0.28124476919071251</v>
      </c>
      <c r="W7132">
        <v>0.31774583825317232</v>
      </c>
      <c r="X7132">
        <v>0.32524216889423863</v>
      </c>
      <c r="Y7132">
        <v>0.33674966344477891</v>
      </c>
      <c r="Z7132">
        <v>0.33897383031946332</v>
      </c>
      <c r="AA7132">
        <v>0.33002142802042028</v>
      </c>
      <c r="AB7132" s="7">
        <f t="shared" si="333"/>
        <v>5.8278379837135077</v>
      </c>
      <c r="AC7132">
        <f>INDEX(SHELF_days!$C$2:$C$289,MATCH(A7132&amp;"|"&amp;C7132,SHELF_days!$D$2:$D$289,0))</f>
        <v>50</v>
      </c>
      <c r="AD7132" s="8">
        <f t="shared" si="334"/>
        <v>291.39189918567536</v>
      </c>
      <c r="AE7132" s="7">
        <f t="shared" si="335"/>
        <v>0.35719388488177622</v>
      </c>
    </row>
    <row r="7133" spans="1:31" x14ac:dyDescent="0.45">
      <c r="A7133" t="s">
        <v>108</v>
      </c>
      <c r="B7133" t="s">
        <v>186</v>
      </c>
      <c r="C7133" t="s">
        <v>137</v>
      </c>
      <c r="D7133">
        <v>0.36127988338805839</v>
      </c>
      <c r="E7133">
        <v>0.35904886774553979</v>
      </c>
      <c r="F7133">
        <v>0.35531747009797993</v>
      </c>
      <c r="G7133">
        <v>0.34561406498126351</v>
      </c>
      <c r="H7133">
        <v>0.34284946537925398</v>
      </c>
      <c r="I7133">
        <v>0.32246700093496788</v>
      </c>
      <c r="J7133">
        <v>0.2817670172586158</v>
      </c>
      <c r="K7133">
        <v>0.2440545133443924</v>
      </c>
      <c r="L7133">
        <v>0.21932736180533069</v>
      </c>
      <c r="M7133">
        <v>0.21169187128680711</v>
      </c>
      <c r="N7133">
        <v>0.2145310102801147</v>
      </c>
      <c r="O7133">
        <v>0.22510084356895041</v>
      </c>
      <c r="P7133">
        <v>0.23636145775140091</v>
      </c>
      <c r="Q7133">
        <v>0.2496811303667415</v>
      </c>
      <c r="R7133">
        <v>0.25941553206201762</v>
      </c>
      <c r="S7133">
        <v>0.27604667248681253</v>
      </c>
      <c r="T7133">
        <v>0.29441509733849758</v>
      </c>
      <c r="U7133">
        <v>0.32216515330089912</v>
      </c>
      <c r="V7133">
        <v>0.35340232435125962</v>
      </c>
      <c r="W7133">
        <v>0.37855973792128</v>
      </c>
      <c r="X7133">
        <v>0.3935975066053547</v>
      </c>
      <c r="Y7133">
        <v>0.38728970286846892</v>
      </c>
      <c r="Z7133">
        <v>0.37887413178952772</v>
      </c>
      <c r="AA7133">
        <v>0.37435305940247232</v>
      </c>
      <c r="AB7133" s="7">
        <f t="shared" si="333"/>
        <v>7.3872108763160078</v>
      </c>
      <c r="AC7133">
        <f>INDEX(SHELF_days!$C$2:$C$289,MATCH(A7133&amp;"|"&amp;C7133,SHELF_days!$D$2:$D$289,0))</f>
        <v>118</v>
      </c>
      <c r="AD7133" s="8">
        <f t="shared" si="334"/>
        <v>871.6908834052889</v>
      </c>
      <c r="AE7133" s="7">
        <f t="shared" si="335"/>
        <v>0.3935975066053547</v>
      </c>
    </row>
    <row r="7134" spans="1:31" x14ac:dyDescent="0.45">
      <c r="A7134" t="s">
        <v>108</v>
      </c>
      <c r="B7134" t="s">
        <v>186</v>
      </c>
      <c r="C7134" t="s">
        <v>138</v>
      </c>
      <c r="D7134">
        <v>0.1802993289153457</v>
      </c>
      <c r="E7134">
        <v>0.1753766993489049</v>
      </c>
      <c r="F7134">
        <v>0.17313080690239091</v>
      </c>
      <c r="G7134">
        <v>0.1701561452742531</v>
      </c>
      <c r="H7134">
        <v>0.16454141415796819</v>
      </c>
      <c r="I7134">
        <v>0.12588456335409329</v>
      </c>
      <c r="J7134">
        <v>6.1074524183262098E-2</v>
      </c>
      <c r="K7134">
        <v>4.58666239025819E-2</v>
      </c>
      <c r="L7134">
        <v>5.0307990801912547E-2</v>
      </c>
      <c r="M7134">
        <v>5.2278876010077857E-2</v>
      </c>
      <c r="N7134">
        <v>5.5001447669729461E-2</v>
      </c>
      <c r="O7134">
        <v>5.9218225324408721E-2</v>
      </c>
      <c r="P7134">
        <v>5.9873659242473017E-2</v>
      </c>
      <c r="Q7134">
        <v>6.4021685087565103E-2</v>
      </c>
      <c r="R7134">
        <v>6.830721455183153E-2</v>
      </c>
      <c r="S7134">
        <v>7.4096116919070545E-2</v>
      </c>
      <c r="T7134">
        <v>7.9073747933181074E-2</v>
      </c>
      <c r="U7134">
        <v>8.6430191559007399E-2</v>
      </c>
      <c r="V7134">
        <v>0.1426050034456911</v>
      </c>
      <c r="W7134">
        <v>0.17412999986839101</v>
      </c>
      <c r="X7134">
        <v>0.1829852329432175</v>
      </c>
      <c r="Y7134">
        <v>0.16356972191580299</v>
      </c>
      <c r="Z7134">
        <v>0.1640097334971608</v>
      </c>
      <c r="AA7134">
        <v>0.16863902200936301</v>
      </c>
      <c r="AB7134" s="7">
        <f t="shared" si="333"/>
        <v>2.7408779748176841</v>
      </c>
      <c r="AC7134">
        <f>INDEX(SHELF_days!$C$2:$C$289,MATCH(A7134&amp;"|"&amp;C7134,SHELF_days!$D$2:$D$289,0))</f>
        <v>19</v>
      </c>
      <c r="AD7134" s="8">
        <f t="shared" si="334"/>
        <v>52.076681521535996</v>
      </c>
      <c r="AE7134" s="7">
        <f t="shared" si="335"/>
        <v>0.1829852329432175</v>
      </c>
    </row>
    <row r="7135" spans="1:31" x14ac:dyDescent="0.45">
      <c r="A7135" t="s">
        <v>108</v>
      </c>
      <c r="B7135" t="s">
        <v>186</v>
      </c>
      <c r="C7135" t="s">
        <v>139</v>
      </c>
      <c r="D7135">
        <v>0.30985065544742091</v>
      </c>
      <c r="E7135">
        <v>0.2939952659022288</v>
      </c>
      <c r="F7135">
        <v>0.27549827905089869</v>
      </c>
      <c r="G7135">
        <v>0.26251671514644997</v>
      </c>
      <c r="H7135">
        <v>0.25142781216903609</v>
      </c>
      <c r="I7135">
        <v>0.24871654636251661</v>
      </c>
      <c r="J7135">
        <v>0.2485365694031974</v>
      </c>
      <c r="K7135">
        <v>0.23642005604515409</v>
      </c>
      <c r="L7135">
        <v>0.20534790487493501</v>
      </c>
      <c r="M7135">
        <v>0.16799978296200149</v>
      </c>
      <c r="N7135">
        <v>0.15473954505602611</v>
      </c>
      <c r="O7135">
        <v>0.15926219187246871</v>
      </c>
      <c r="P7135">
        <v>0.17169221348222929</v>
      </c>
      <c r="Q7135">
        <v>0.18749535165213529</v>
      </c>
      <c r="R7135">
        <v>0.2211162087946501</v>
      </c>
      <c r="S7135">
        <v>0.26343401706814179</v>
      </c>
      <c r="T7135">
        <v>0.30247160011533042</v>
      </c>
      <c r="U7135">
        <v>0.33100085102161908</v>
      </c>
      <c r="V7135">
        <v>0.35613956824266713</v>
      </c>
      <c r="W7135">
        <v>0.36314125253102369</v>
      </c>
      <c r="X7135">
        <v>0.36823285876724982</v>
      </c>
      <c r="Y7135">
        <v>0.36997457127679118</v>
      </c>
      <c r="Z7135">
        <v>0.3614750142302291</v>
      </c>
      <c r="AA7135">
        <v>0.3495384778315051</v>
      </c>
      <c r="AB7135" s="7">
        <f t="shared" si="333"/>
        <v>6.460023309305905</v>
      </c>
      <c r="AC7135">
        <f>INDEX(SHELF_days!$C$2:$C$289,MATCH(A7135&amp;"|"&amp;C7135,SHELF_days!$D$2:$D$289,0))</f>
        <v>15</v>
      </c>
      <c r="AD7135" s="8">
        <f t="shared" si="334"/>
        <v>96.900349639588569</v>
      </c>
      <c r="AE7135" s="7">
        <f t="shared" si="335"/>
        <v>0.36997457127679118</v>
      </c>
    </row>
    <row r="7136" spans="1:31" x14ac:dyDescent="0.45">
      <c r="A7136" t="s">
        <v>108</v>
      </c>
      <c r="B7136" t="s">
        <v>187</v>
      </c>
      <c r="C7136" t="s">
        <v>134</v>
      </c>
      <c r="D7136">
        <v>7.6888021589049281E-3</v>
      </c>
      <c r="E7136">
        <v>7.6888021589049281E-3</v>
      </c>
      <c r="F7136">
        <v>7.6888021589049281E-3</v>
      </c>
      <c r="G7136">
        <v>7.6888021589049281E-3</v>
      </c>
      <c r="H7136">
        <v>7.6888021589049281E-3</v>
      </c>
      <c r="I7136">
        <v>7.6888021589049281E-3</v>
      </c>
      <c r="J7136">
        <v>7.6888021589049281E-3</v>
      </c>
      <c r="K7136">
        <v>7.6888021589049281E-3</v>
      </c>
      <c r="L7136">
        <v>7.6888021589049281E-3</v>
      </c>
      <c r="M7136">
        <v>7.6888021589049281E-3</v>
      </c>
      <c r="N7136">
        <v>2.1211059219309551E-2</v>
      </c>
      <c r="O7136">
        <v>2.1211059219309551E-2</v>
      </c>
      <c r="P7136">
        <v>2.7936100093306701E-2</v>
      </c>
      <c r="Q7136">
        <v>2.8199327703273758E-2</v>
      </c>
      <c r="R7136">
        <v>2.9400834374575021E-2</v>
      </c>
      <c r="S7136">
        <v>4.2974038714328103E-2</v>
      </c>
      <c r="T7136">
        <v>6.7704697231394648E-2</v>
      </c>
      <c r="U7136">
        <v>0.1081271177877879</v>
      </c>
      <c r="V7136">
        <v>0.1111032880230606</v>
      </c>
      <c r="W7136">
        <v>3.4864930084697709E-2</v>
      </c>
      <c r="X7136">
        <v>2.1211059219309551E-2</v>
      </c>
      <c r="Y7136">
        <v>7.6888021589049281E-3</v>
      </c>
      <c r="Z7136">
        <v>7.6888021589049281E-3</v>
      </c>
      <c r="AA7136">
        <v>7.6888021589049281E-3</v>
      </c>
      <c r="AB7136" s="7">
        <f t="shared" si="333"/>
        <v>0.61389793973611706</v>
      </c>
      <c r="AC7136">
        <f>INDEX(SHELF_days!$C$2:$C$289,MATCH(A7136&amp;"|"&amp;C7136,SHELF_days!$D$2:$D$289,0))</f>
        <v>62</v>
      </c>
      <c r="AD7136" s="8">
        <f t="shared" si="334"/>
        <v>38.061672263639259</v>
      </c>
      <c r="AE7136" s="7">
        <f t="shared" si="335"/>
        <v>0.1111032880230606</v>
      </c>
    </row>
    <row r="7137" spans="1:31" x14ac:dyDescent="0.45">
      <c r="A7137" t="s">
        <v>108</v>
      </c>
      <c r="B7137" t="s">
        <v>187</v>
      </c>
      <c r="C7137" t="s">
        <v>135</v>
      </c>
      <c r="D7137">
        <v>3.8900358151902723E-2</v>
      </c>
      <c r="E7137">
        <v>3.8900358151902723E-2</v>
      </c>
      <c r="F7137">
        <v>3.8900358151902723E-2</v>
      </c>
      <c r="G7137">
        <v>3.8900358151902723E-2</v>
      </c>
      <c r="H7137">
        <v>3.8900358151902723E-2</v>
      </c>
      <c r="I7137">
        <v>3.8900358151902723E-2</v>
      </c>
      <c r="J7137">
        <v>3.8900358151902723E-2</v>
      </c>
      <c r="K7137">
        <v>3.8900358151902723E-2</v>
      </c>
      <c r="L7137">
        <v>3.8900358151902723E-2</v>
      </c>
      <c r="M7137">
        <v>4.3972050518198739E-2</v>
      </c>
      <c r="N7137">
        <v>9.5236279112773742E-2</v>
      </c>
      <c r="O7137">
        <v>0.1470947244902446</v>
      </c>
      <c r="P7137">
        <v>0.18942485162969999</v>
      </c>
      <c r="Q7137">
        <v>0.2209183411231847</v>
      </c>
      <c r="R7137">
        <v>0.24749390487401751</v>
      </c>
      <c r="S7137">
        <v>0.28489828762894082</v>
      </c>
      <c r="T7137">
        <v>0.34121075266417111</v>
      </c>
      <c r="U7137">
        <v>0.39322557087924631</v>
      </c>
      <c r="V7137">
        <v>0.32447364661260231</v>
      </c>
      <c r="W7137">
        <v>0.18254444677511539</v>
      </c>
      <c r="X7137">
        <v>8.7985791875859282E-2</v>
      </c>
      <c r="Y7137">
        <v>4.2882653082889508E-2</v>
      </c>
      <c r="Z7137">
        <v>4.2882653082889508E-2</v>
      </c>
      <c r="AA7137">
        <v>4.2882653082889508E-2</v>
      </c>
      <c r="AB7137" s="7">
        <f t="shared" si="333"/>
        <v>3.037229830799848</v>
      </c>
      <c r="AC7137">
        <f>INDEX(SHELF_days!$C$2:$C$289,MATCH(A7137&amp;"|"&amp;C7137,SHELF_days!$D$2:$D$289,0))</f>
        <v>101</v>
      </c>
      <c r="AD7137" s="8">
        <f t="shared" si="334"/>
        <v>306.76021291078467</v>
      </c>
      <c r="AE7137" s="7">
        <f t="shared" si="335"/>
        <v>0.39322557087924631</v>
      </c>
    </row>
    <row r="7138" spans="1:31" x14ac:dyDescent="0.45">
      <c r="A7138" t="s">
        <v>108</v>
      </c>
      <c r="B7138" t="s">
        <v>187</v>
      </c>
      <c r="C7138" t="s">
        <v>136</v>
      </c>
      <c r="D7138">
        <v>5.1466270884658952E-2</v>
      </c>
      <c r="E7138">
        <v>5.1466270884658952E-2</v>
      </c>
      <c r="F7138">
        <v>5.1466270884658952E-2</v>
      </c>
      <c r="G7138">
        <v>5.1466270884658952E-2</v>
      </c>
      <c r="H7138">
        <v>5.1466270884658952E-2</v>
      </c>
      <c r="I7138">
        <v>5.1466270884658952E-2</v>
      </c>
      <c r="J7138">
        <v>5.1466270884658952E-2</v>
      </c>
      <c r="K7138">
        <v>5.1466270884658952E-2</v>
      </c>
      <c r="L7138">
        <v>5.1466270884658952E-2</v>
      </c>
      <c r="M7138">
        <v>5.1466270884658952E-2</v>
      </c>
      <c r="N7138">
        <v>6.8307573370351468E-2</v>
      </c>
      <c r="O7138">
        <v>0.1049751794387629</v>
      </c>
      <c r="P7138">
        <v>0.15018188917450581</v>
      </c>
      <c r="Q7138">
        <v>0.1819745199063274</v>
      </c>
      <c r="R7138">
        <v>0.19514642950907901</v>
      </c>
      <c r="S7138">
        <v>0.25923182343165951</v>
      </c>
      <c r="T7138">
        <v>0.28427529824392572</v>
      </c>
      <c r="U7138">
        <v>0.29516765674436263</v>
      </c>
      <c r="V7138">
        <v>0.26738135023623982</v>
      </c>
      <c r="W7138">
        <v>0.15748382307499209</v>
      </c>
      <c r="X7138">
        <v>8.816546426626648E-2</v>
      </c>
      <c r="Y7138">
        <v>4.3385183258670197E-2</v>
      </c>
      <c r="Z7138">
        <v>2.5622584138092989E-2</v>
      </c>
      <c r="AA7138">
        <v>2.5622584138092989E-2</v>
      </c>
      <c r="AB7138" s="7">
        <f t="shared" si="333"/>
        <v>2.6615840677779183</v>
      </c>
      <c r="AC7138">
        <f>INDEX(SHELF_days!$C$2:$C$289,MATCH(A7138&amp;"|"&amp;C7138,SHELF_days!$D$2:$D$289,0))</f>
        <v>50</v>
      </c>
      <c r="AD7138" s="8">
        <f t="shared" si="334"/>
        <v>133.07920338889591</v>
      </c>
      <c r="AE7138" s="7">
        <f t="shared" si="335"/>
        <v>0.29516765674436263</v>
      </c>
    </row>
    <row r="7139" spans="1:31" x14ac:dyDescent="0.45">
      <c r="A7139" t="s">
        <v>108</v>
      </c>
      <c r="B7139" t="s">
        <v>187</v>
      </c>
      <c r="C7139" t="s">
        <v>137</v>
      </c>
      <c r="D7139">
        <v>1.0857032123811909E-2</v>
      </c>
      <c r="E7139">
        <v>1.0857032123811909E-2</v>
      </c>
      <c r="F7139">
        <v>1.0857032123811909E-2</v>
      </c>
      <c r="G7139">
        <v>1.0857032123811909E-2</v>
      </c>
      <c r="H7139">
        <v>1.0857032123811909E-2</v>
      </c>
      <c r="I7139">
        <v>1.0857032123811909E-2</v>
      </c>
      <c r="J7139">
        <v>1.0857032123811909E-2</v>
      </c>
      <c r="K7139">
        <v>1.0857032123811909E-2</v>
      </c>
      <c r="L7139">
        <v>1.0857032123811909E-2</v>
      </c>
      <c r="M7139">
        <v>1.0857032123811909E-2</v>
      </c>
      <c r="N7139">
        <v>1.796194685046518E-2</v>
      </c>
      <c r="O7139">
        <v>2.1495442902904359E-2</v>
      </c>
      <c r="P7139">
        <v>4.1146053209682613E-2</v>
      </c>
      <c r="Q7139">
        <v>5.0026638932384869E-2</v>
      </c>
      <c r="R7139">
        <v>5.9136991128193969E-2</v>
      </c>
      <c r="S7139">
        <v>6.3007329291692699E-2</v>
      </c>
      <c r="T7139">
        <v>0.10997115024623939</v>
      </c>
      <c r="U7139">
        <v>0.1504412799074463</v>
      </c>
      <c r="V7139">
        <v>0.11441032773636189</v>
      </c>
      <c r="W7139">
        <v>7.2356370930438021E-2</v>
      </c>
      <c r="X7139">
        <v>4.1146053209682613E-2</v>
      </c>
      <c r="Y7139">
        <v>1.4896906714069069E-2</v>
      </c>
      <c r="Z7139">
        <v>1.4896906714069069E-2</v>
      </c>
      <c r="AA7139">
        <v>1.4896906714069069E-2</v>
      </c>
      <c r="AB7139" s="7">
        <f t="shared" si="333"/>
        <v>0.8943606257258182</v>
      </c>
      <c r="AC7139">
        <f>INDEX(SHELF_days!$C$2:$C$289,MATCH(A7139&amp;"|"&amp;C7139,SHELF_days!$D$2:$D$289,0))</f>
        <v>118</v>
      </c>
      <c r="AD7139" s="8">
        <f t="shared" si="334"/>
        <v>105.53455383564655</v>
      </c>
      <c r="AE7139" s="7">
        <f t="shared" si="335"/>
        <v>0.1504412799074463</v>
      </c>
    </row>
    <row r="7140" spans="1:31" x14ac:dyDescent="0.45">
      <c r="A7140" t="s">
        <v>108</v>
      </c>
      <c r="B7140" t="s">
        <v>187</v>
      </c>
      <c r="C7140" t="s">
        <v>138</v>
      </c>
      <c r="D7140">
        <v>0.1348556693954448</v>
      </c>
      <c r="E7140">
        <v>0.1348556693954448</v>
      </c>
      <c r="F7140">
        <v>0.1348556693954448</v>
      </c>
      <c r="G7140">
        <v>0.1348556693954448</v>
      </c>
      <c r="H7140">
        <v>0.1348556693954448</v>
      </c>
      <c r="I7140">
        <v>0.1348556693954448</v>
      </c>
      <c r="J7140">
        <v>0.1348556693954448</v>
      </c>
      <c r="K7140">
        <v>0.1348556693954448</v>
      </c>
      <c r="L7140">
        <v>0.1348556693954448</v>
      </c>
      <c r="M7140">
        <v>0.1348556693954448</v>
      </c>
      <c r="N7140">
        <v>0.25810160719896941</v>
      </c>
      <c r="O7140">
        <v>0.35075772590737447</v>
      </c>
      <c r="P7140">
        <v>0.55881837045923299</v>
      </c>
      <c r="Q7140">
        <v>0.67269894698182442</v>
      </c>
      <c r="R7140">
        <v>0.86614353213814332</v>
      </c>
      <c r="S7140">
        <v>1</v>
      </c>
      <c r="T7140">
        <v>1</v>
      </c>
      <c r="U7140">
        <v>1</v>
      </c>
      <c r="V7140">
        <v>1</v>
      </c>
      <c r="W7140">
        <v>0.77621666812255441</v>
      </c>
      <c r="X7140">
        <v>0.29614492388157709</v>
      </c>
      <c r="Y7140">
        <v>0.15660658242956499</v>
      </c>
      <c r="Z7140">
        <v>0.15660658242956499</v>
      </c>
      <c r="AA7140">
        <v>0.15660658242956499</v>
      </c>
      <c r="AB7140" s="7">
        <f t="shared" si="333"/>
        <v>9.5972582159328166</v>
      </c>
      <c r="AC7140">
        <f>INDEX(SHELF_days!$C$2:$C$289,MATCH(A7140&amp;"|"&amp;C7140,SHELF_days!$D$2:$D$289,0))</f>
        <v>19</v>
      </c>
      <c r="AD7140" s="8">
        <f t="shared" si="334"/>
        <v>182.34790610272353</v>
      </c>
      <c r="AE7140" s="7">
        <f t="shared" si="335"/>
        <v>1</v>
      </c>
    </row>
    <row r="7141" spans="1:31" x14ac:dyDescent="0.45">
      <c r="A7141" t="s">
        <v>108</v>
      </c>
      <c r="B7141" t="s">
        <v>187</v>
      </c>
      <c r="C7141" t="s">
        <v>139</v>
      </c>
      <c r="D7141">
        <v>8.5838993490392524E-9</v>
      </c>
      <c r="E7141">
        <v>8.5838993490392524E-9</v>
      </c>
      <c r="F7141">
        <v>8.5838993490392524E-9</v>
      </c>
      <c r="G7141">
        <v>8.5838993490392524E-9</v>
      </c>
      <c r="H7141">
        <v>8.5838993490392524E-9</v>
      </c>
      <c r="I7141">
        <v>8.5838993490392524E-9</v>
      </c>
      <c r="J7141">
        <v>8.5838993490392524E-9</v>
      </c>
      <c r="K7141">
        <v>8.5838993490392524E-9</v>
      </c>
      <c r="L7141">
        <v>8.5838993490392524E-9</v>
      </c>
      <c r="M7141">
        <v>8.5838993490392524E-9</v>
      </c>
      <c r="N7141">
        <v>8.5838993490392524E-9</v>
      </c>
      <c r="O7141">
        <v>8.5838993490392524E-9</v>
      </c>
      <c r="P7141">
        <v>8.5838993490392524E-9</v>
      </c>
      <c r="Q7141">
        <v>8.5838993490392524E-9</v>
      </c>
      <c r="R7141">
        <v>8.5838993490392524E-9</v>
      </c>
      <c r="S7141">
        <v>8.5838993490392524E-9</v>
      </c>
      <c r="T7141">
        <v>8.5838993490392524E-9</v>
      </c>
      <c r="U7141">
        <v>5.5102321603670609E-2</v>
      </c>
      <c r="V7141">
        <v>5.5102321603670609E-2</v>
      </c>
      <c r="W7141">
        <v>8.5838993490392524E-9</v>
      </c>
      <c r="X7141">
        <v>8.5838993490392524E-9</v>
      </c>
      <c r="Y7141">
        <v>8.5838993490392524E-9</v>
      </c>
      <c r="Z7141">
        <v>8.5838993490392524E-9</v>
      </c>
      <c r="AA7141">
        <v>8.5838993490392524E-9</v>
      </c>
      <c r="AB7141" s="7">
        <f t="shared" si="333"/>
        <v>0.11020483205312694</v>
      </c>
      <c r="AC7141">
        <f>INDEX(SHELF_days!$C$2:$C$289,MATCH(A7141&amp;"|"&amp;C7141,SHELF_days!$D$2:$D$289,0))</f>
        <v>15</v>
      </c>
      <c r="AD7141" s="8">
        <f t="shared" si="334"/>
        <v>1.6530724807969039</v>
      </c>
      <c r="AE7141" s="7">
        <f t="shared" si="335"/>
        <v>5.5102321603670609E-2</v>
      </c>
    </row>
    <row r="7142" spans="1:31" x14ac:dyDescent="0.45">
      <c r="A7142" t="s">
        <v>108</v>
      </c>
      <c r="B7142" t="s">
        <v>188</v>
      </c>
      <c r="C7142" t="s">
        <v>134</v>
      </c>
      <c r="D7142">
        <v>5.0786458E-2</v>
      </c>
      <c r="E7142">
        <v>3.1782423999999997E-2</v>
      </c>
      <c r="F7142">
        <v>1.1014965999999999E-2</v>
      </c>
      <c r="G7142">
        <v>3.6034550000000002E-3</v>
      </c>
      <c r="H7142">
        <v>1.585094E-3</v>
      </c>
      <c r="I7142">
        <v>5.5560130000000003E-3</v>
      </c>
      <c r="J7142">
        <v>4.0083993999999998E-2</v>
      </c>
      <c r="K7142">
        <v>3.3930512000000003E-2</v>
      </c>
      <c r="L7142">
        <v>1.515099E-2</v>
      </c>
      <c r="M7142">
        <v>8.9085060000000001E-3</v>
      </c>
      <c r="N7142">
        <v>1.765122E-3</v>
      </c>
      <c r="O7142">
        <v>2.506374E-3</v>
      </c>
      <c r="P7142">
        <v>1.728191E-3</v>
      </c>
      <c r="Q7142">
        <v>1.112944E-3</v>
      </c>
      <c r="R7142">
        <v>6.2059500000000004E-4</v>
      </c>
      <c r="S7142">
        <v>6.7935200000000004E-4</v>
      </c>
      <c r="T7142">
        <v>5.7153359999999997E-3</v>
      </c>
      <c r="U7142">
        <v>0.12696126699999999</v>
      </c>
      <c r="V7142">
        <v>0.27549256599999999</v>
      </c>
      <c r="W7142">
        <v>0.269406478</v>
      </c>
      <c r="X7142">
        <v>0.193224695</v>
      </c>
      <c r="Y7142">
        <v>0.12360631699999999</v>
      </c>
      <c r="Z7142">
        <v>8.7957514000000001E-2</v>
      </c>
      <c r="AA7142">
        <v>5.9442808999999999E-2</v>
      </c>
      <c r="AB7142" s="7">
        <f t="shared" si="333"/>
        <v>1.3526219720000001</v>
      </c>
      <c r="AC7142">
        <f>INDEX(SHELF_days!$C$2:$C$289,MATCH(A7142&amp;"|"&amp;C7142,SHELF_days!$D$2:$D$289,0))</f>
        <v>62</v>
      </c>
      <c r="AD7142" s="8">
        <f t="shared" si="334"/>
        <v>83.862562264000005</v>
      </c>
      <c r="AE7142" s="7">
        <f t="shared" si="335"/>
        <v>0.27549256599999999</v>
      </c>
    </row>
    <row r="7143" spans="1:31" x14ac:dyDescent="0.45">
      <c r="A7143" t="s">
        <v>108</v>
      </c>
      <c r="B7143" t="s">
        <v>188</v>
      </c>
      <c r="C7143" t="s">
        <v>135</v>
      </c>
      <c r="D7143">
        <v>0.13406067299999999</v>
      </c>
      <c r="E7143">
        <v>8.9046283000000004E-2</v>
      </c>
      <c r="F7143">
        <v>4.3600997000000002E-2</v>
      </c>
      <c r="G7143">
        <v>2.7674377E-2</v>
      </c>
      <c r="H7143">
        <v>2.2308314999999999E-2</v>
      </c>
      <c r="I7143">
        <v>2.1573643999999999E-2</v>
      </c>
      <c r="J7143">
        <v>3.0020308999999998E-2</v>
      </c>
      <c r="K7143">
        <v>2.1768824999999999E-2</v>
      </c>
      <c r="L7143">
        <v>1.6239916E-2</v>
      </c>
      <c r="M7143">
        <v>1.941714E-3</v>
      </c>
      <c r="N7143">
        <v>1.93389E-3</v>
      </c>
      <c r="O7143">
        <v>1.626768E-3</v>
      </c>
      <c r="P7143">
        <v>1.735835E-3</v>
      </c>
      <c r="Q7143">
        <v>3.3851799999999998E-3</v>
      </c>
      <c r="R7143">
        <v>6.7275149999999999E-3</v>
      </c>
      <c r="S7143">
        <v>1.0700968E-2</v>
      </c>
      <c r="T7143">
        <v>4.1978611999999998E-2</v>
      </c>
      <c r="U7143">
        <v>0.146987383</v>
      </c>
      <c r="V7143">
        <v>0.34077980800000002</v>
      </c>
      <c r="W7143">
        <v>0.376937142</v>
      </c>
      <c r="X7143">
        <v>0.35940015800000003</v>
      </c>
      <c r="Y7143">
        <v>0.20445417799999999</v>
      </c>
      <c r="Z7143">
        <v>0.15712647199999999</v>
      </c>
      <c r="AA7143">
        <v>0.142499985</v>
      </c>
      <c r="AB7143" s="7">
        <f t="shared" si="333"/>
        <v>2.2045089470000003</v>
      </c>
      <c r="AC7143">
        <f>INDEX(SHELF_days!$C$2:$C$289,MATCH(A7143&amp;"|"&amp;C7143,SHELF_days!$D$2:$D$289,0))</f>
        <v>101</v>
      </c>
      <c r="AD7143" s="8">
        <f t="shared" si="334"/>
        <v>222.65540364700004</v>
      </c>
      <c r="AE7143" s="7">
        <f t="shared" si="335"/>
        <v>0.376937142</v>
      </c>
    </row>
    <row r="7144" spans="1:31" x14ac:dyDescent="0.45">
      <c r="A7144" t="s">
        <v>108</v>
      </c>
      <c r="B7144" t="s">
        <v>188</v>
      </c>
      <c r="C7144" t="s">
        <v>136</v>
      </c>
      <c r="D7144">
        <v>8.8022871000000003E-2</v>
      </c>
      <c r="E7144">
        <v>3.9338896999999998E-2</v>
      </c>
      <c r="F7144">
        <v>1.6513903999999999E-2</v>
      </c>
      <c r="G7144">
        <v>9.3123670000000002E-3</v>
      </c>
      <c r="H7144">
        <v>5.4294089999999996E-3</v>
      </c>
      <c r="I7144">
        <v>3.8308270000000002E-3</v>
      </c>
      <c r="J7144">
        <v>3.1176020000000001E-3</v>
      </c>
      <c r="K7144">
        <v>1.2654420000000001E-3</v>
      </c>
      <c r="L7144">
        <v>1.5247700000000001E-4</v>
      </c>
      <c r="M7144">
        <v>2.3472499999999999E-5</v>
      </c>
      <c r="N7144">
        <v>8.3549000000000004E-4</v>
      </c>
      <c r="O7144">
        <v>2.2594698999999999E-2</v>
      </c>
      <c r="P7144">
        <v>0.103146099</v>
      </c>
      <c r="Q7144">
        <v>0.18901916199999999</v>
      </c>
      <c r="R7144">
        <v>0.26780427899999998</v>
      </c>
      <c r="S7144">
        <v>0.35551079000000002</v>
      </c>
      <c r="T7144">
        <v>0.45477053899999997</v>
      </c>
      <c r="U7144">
        <v>0.53128117900000005</v>
      </c>
      <c r="V7144">
        <v>0.58424511599999995</v>
      </c>
      <c r="W7144">
        <v>0.58311645599999995</v>
      </c>
      <c r="X7144">
        <v>0.54844255600000003</v>
      </c>
      <c r="Y7144">
        <v>0.32976280899999999</v>
      </c>
      <c r="Z7144">
        <v>0.16117156899999999</v>
      </c>
      <c r="AA7144">
        <v>0.126893638</v>
      </c>
      <c r="AB7144" s="7">
        <f t="shared" si="333"/>
        <v>4.4256016495000008</v>
      </c>
      <c r="AC7144">
        <f>INDEX(SHELF_days!$C$2:$C$289,MATCH(A7144&amp;"|"&amp;C7144,SHELF_days!$D$2:$D$289,0))</f>
        <v>50</v>
      </c>
      <c r="AD7144" s="8">
        <f t="shared" si="334"/>
        <v>221.28008247500003</v>
      </c>
      <c r="AE7144" s="7">
        <f t="shared" si="335"/>
        <v>0.58424511599999995</v>
      </c>
    </row>
    <row r="7145" spans="1:31" x14ac:dyDescent="0.45">
      <c r="A7145" t="s">
        <v>108</v>
      </c>
      <c r="B7145" t="s">
        <v>188</v>
      </c>
      <c r="C7145" t="s">
        <v>137</v>
      </c>
      <c r="D7145">
        <v>8.7977237E-2</v>
      </c>
      <c r="E7145">
        <v>6.2358662000000002E-2</v>
      </c>
      <c r="F7145">
        <v>2.4154757999999998E-2</v>
      </c>
      <c r="G7145">
        <v>6.2008200000000001E-3</v>
      </c>
      <c r="H7145">
        <v>2.5892609999999998E-3</v>
      </c>
      <c r="I7145">
        <v>1.7163879999999999E-3</v>
      </c>
      <c r="J7145">
        <v>2.3703859999999999E-3</v>
      </c>
      <c r="K7145">
        <v>6.3496050000000004E-3</v>
      </c>
      <c r="L7145">
        <v>7.8345350000000001E-3</v>
      </c>
      <c r="M7145">
        <v>3.3794599999999999E-4</v>
      </c>
      <c r="N7145">
        <v>7.16554E-4</v>
      </c>
      <c r="O7145">
        <v>8.97185E-4</v>
      </c>
      <c r="P7145">
        <v>4.6130989999999998E-3</v>
      </c>
      <c r="Q7145">
        <v>1.2083172999999999E-2</v>
      </c>
      <c r="R7145">
        <v>2.1130801000000001E-2</v>
      </c>
      <c r="S7145">
        <v>3.5839560999999999E-2</v>
      </c>
      <c r="T7145">
        <v>9.8139007E-2</v>
      </c>
      <c r="U7145">
        <v>0.31040896699999998</v>
      </c>
      <c r="V7145">
        <v>0.39753657599999997</v>
      </c>
      <c r="W7145">
        <v>0.41951473099999997</v>
      </c>
      <c r="X7145">
        <v>0.24537431800000001</v>
      </c>
      <c r="Y7145">
        <v>0.15513012700000001</v>
      </c>
      <c r="Z7145">
        <v>0.13819642600000001</v>
      </c>
      <c r="AA7145">
        <v>0.115732038</v>
      </c>
      <c r="AB7145" s="7">
        <f t="shared" si="333"/>
        <v>2.1572021610000003</v>
      </c>
      <c r="AC7145">
        <f>INDEX(SHELF_days!$C$2:$C$289,MATCH(A7145&amp;"|"&amp;C7145,SHELF_days!$D$2:$D$289,0))</f>
        <v>118</v>
      </c>
      <c r="AD7145" s="8">
        <f t="shared" si="334"/>
        <v>254.54985499800003</v>
      </c>
      <c r="AE7145" s="7">
        <f t="shared" si="335"/>
        <v>0.41951473099999997</v>
      </c>
    </row>
    <row r="7146" spans="1:31" x14ac:dyDescent="0.45">
      <c r="A7146" t="s">
        <v>108</v>
      </c>
      <c r="B7146" t="s">
        <v>188</v>
      </c>
      <c r="C7146" t="s">
        <v>138</v>
      </c>
      <c r="D7146">
        <v>0.13153521900000001</v>
      </c>
      <c r="E7146">
        <v>4.0447157999999997E-2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4.31894E-4</v>
      </c>
      <c r="N7146">
        <v>1.847259E-3</v>
      </c>
      <c r="O7146">
        <v>8.3516036000000002E-2</v>
      </c>
      <c r="P7146">
        <v>0.34411565700000002</v>
      </c>
      <c r="Q7146">
        <v>0.453107384</v>
      </c>
      <c r="R7146">
        <v>0.54916916699999996</v>
      </c>
      <c r="S7146">
        <v>0.60615492699999995</v>
      </c>
      <c r="T7146">
        <v>0.634718055</v>
      </c>
      <c r="U7146">
        <v>0.642339514</v>
      </c>
      <c r="V7146">
        <v>0.63900057200000004</v>
      </c>
      <c r="W7146">
        <v>0.63262102600000003</v>
      </c>
      <c r="X7146">
        <v>0.72696997600000002</v>
      </c>
      <c r="Y7146">
        <v>0.67088182699999999</v>
      </c>
      <c r="Z7146">
        <v>0.19429257799999999</v>
      </c>
      <c r="AA7146">
        <v>0.149928018</v>
      </c>
      <c r="AB7146" s="7">
        <f t="shared" si="333"/>
        <v>6.5010762669999993</v>
      </c>
      <c r="AC7146">
        <f>INDEX(SHELF_days!$C$2:$C$289,MATCH(A7146&amp;"|"&amp;C7146,SHELF_days!$D$2:$D$289,0))</f>
        <v>19</v>
      </c>
      <c r="AD7146" s="8">
        <f t="shared" si="334"/>
        <v>123.52044907299998</v>
      </c>
      <c r="AE7146" s="7">
        <f t="shared" si="335"/>
        <v>0.72696997600000002</v>
      </c>
    </row>
    <row r="7147" spans="1:31" x14ac:dyDescent="0.45">
      <c r="A7147" t="s">
        <v>108</v>
      </c>
      <c r="B7147" t="s">
        <v>188</v>
      </c>
      <c r="C7147" t="s">
        <v>139</v>
      </c>
      <c r="D7147">
        <v>4.7638460000000004E-3</v>
      </c>
      <c r="E7147">
        <v>2.657277E-3</v>
      </c>
      <c r="F7147">
        <v>1.847259E-3</v>
      </c>
      <c r="G7147">
        <v>1.847259E-3</v>
      </c>
      <c r="H7147">
        <v>0</v>
      </c>
      <c r="I7147">
        <v>9.4888384000000006E-2</v>
      </c>
      <c r="J7147">
        <v>0.19155291099999999</v>
      </c>
      <c r="K7147">
        <v>0.146151111</v>
      </c>
      <c r="L7147">
        <v>4.3146060000000003E-3</v>
      </c>
      <c r="M7147">
        <v>1.2963766E-2</v>
      </c>
      <c r="N7147">
        <v>3.3450120000000001E-3</v>
      </c>
      <c r="O7147">
        <v>5.2486429999999999E-3</v>
      </c>
      <c r="P7147">
        <v>3.694517E-3</v>
      </c>
      <c r="Q7147">
        <v>0</v>
      </c>
      <c r="R7147">
        <v>0</v>
      </c>
      <c r="S7147">
        <v>0</v>
      </c>
      <c r="T7147">
        <v>4.8895980000000002E-3</v>
      </c>
      <c r="U7147">
        <v>0.20752172499999999</v>
      </c>
      <c r="V7147">
        <v>0.37460496399999998</v>
      </c>
      <c r="W7147">
        <v>0.38503980700000001</v>
      </c>
      <c r="X7147">
        <v>0.33367387599999998</v>
      </c>
      <c r="Y7147">
        <v>0.19894107899999999</v>
      </c>
      <c r="Z7147">
        <v>6.9298214999999996E-2</v>
      </c>
      <c r="AA7147">
        <v>2.0110836E-2</v>
      </c>
      <c r="AB7147" s="7">
        <f t="shared" si="333"/>
        <v>2.0673546910000002</v>
      </c>
      <c r="AC7147">
        <f>INDEX(SHELF_days!$C$2:$C$289,MATCH(A7147&amp;"|"&amp;C7147,SHELF_days!$D$2:$D$289,0))</f>
        <v>15</v>
      </c>
      <c r="AD7147" s="8">
        <f t="shared" si="334"/>
        <v>31.010320365000005</v>
      </c>
      <c r="AE7147" s="7">
        <f t="shared" si="335"/>
        <v>0.38503980700000001</v>
      </c>
    </row>
    <row r="7148" spans="1:31" x14ac:dyDescent="0.45">
      <c r="A7148" t="s">
        <v>108</v>
      </c>
      <c r="B7148" t="s">
        <v>189</v>
      </c>
      <c r="C7148" t="s">
        <v>134</v>
      </c>
      <c r="D7148">
        <v>0.95426305305524894</v>
      </c>
      <c r="E7148">
        <v>0.95426305305524894</v>
      </c>
      <c r="F7148">
        <v>0.95426305305524894</v>
      </c>
      <c r="G7148">
        <v>0.95426305305524894</v>
      </c>
      <c r="H7148">
        <v>0.95426305305524894</v>
      </c>
      <c r="I7148">
        <v>0.95426305305524894</v>
      </c>
      <c r="J7148">
        <v>0.95426305305524894</v>
      </c>
      <c r="K7148">
        <v>0.95426305305524894</v>
      </c>
      <c r="L7148">
        <v>0.95426305305524894</v>
      </c>
      <c r="M7148">
        <v>0.95426305305524894</v>
      </c>
      <c r="N7148">
        <v>0.95426305305524894</v>
      </c>
      <c r="O7148">
        <v>0.95426305305524894</v>
      </c>
      <c r="P7148">
        <v>0.95426305305524894</v>
      </c>
      <c r="Q7148">
        <v>0.95426305305524894</v>
      </c>
      <c r="R7148">
        <v>0.95426305305524894</v>
      </c>
      <c r="S7148">
        <v>0.95426305305524894</v>
      </c>
      <c r="T7148">
        <v>0.95426305305524894</v>
      </c>
      <c r="U7148">
        <v>0.95426305305524894</v>
      </c>
      <c r="V7148">
        <v>0.95426305305524894</v>
      </c>
      <c r="W7148">
        <v>0.95426305305524894</v>
      </c>
      <c r="X7148">
        <v>0.95426305305524894</v>
      </c>
      <c r="Y7148">
        <v>0.95426305305524894</v>
      </c>
      <c r="Z7148">
        <v>0.95426305305524894</v>
      </c>
      <c r="AA7148">
        <v>0.95426305305524894</v>
      </c>
      <c r="AB7148" s="7">
        <f t="shared" si="333"/>
        <v>22.90231327332598</v>
      </c>
      <c r="AC7148">
        <f>INDEX(SHELF_days!$C$2:$C$289,MATCH(A7148&amp;"|"&amp;C7148,SHELF_days!$D$2:$D$289,0))</f>
        <v>62</v>
      </c>
      <c r="AD7148" s="8">
        <f t="shared" si="334"/>
        <v>1419.9434229462108</v>
      </c>
      <c r="AE7148" s="7">
        <f t="shared" si="335"/>
        <v>0.95426305305524894</v>
      </c>
    </row>
    <row r="7149" spans="1:31" x14ac:dyDescent="0.45">
      <c r="A7149" t="s">
        <v>108</v>
      </c>
      <c r="B7149" t="s">
        <v>189</v>
      </c>
      <c r="C7149" t="s">
        <v>135</v>
      </c>
      <c r="D7149">
        <v>0.95426305305524894</v>
      </c>
      <c r="E7149">
        <v>0.95426305305524894</v>
      </c>
      <c r="F7149">
        <v>0.95426305305524894</v>
      </c>
      <c r="G7149">
        <v>0.95426305305524894</v>
      </c>
      <c r="H7149">
        <v>0.95426305305524894</v>
      </c>
      <c r="I7149">
        <v>0.95426305305524894</v>
      </c>
      <c r="J7149">
        <v>0.95426305305524894</v>
      </c>
      <c r="K7149">
        <v>0.95426305305524894</v>
      </c>
      <c r="L7149">
        <v>0.95426305305524894</v>
      </c>
      <c r="M7149">
        <v>0.95426305305524894</v>
      </c>
      <c r="N7149">
        <v>0.95426305305524894</v>
      </c>
      <c r="O7149">
        <v>0.95426305305524894</v>
      </c>
      <c r="P7149">
        <v>0.95426305305524894</v>
      </c>
      <c r="Q7149">
        <v>0.95426305305524894</v>
      </c>
      <c r="R7149">
        <v>0.95426305305524894</v>
      </c>
      <c r="S7149">
        <v>0.95426305305524894</v>
      </c>
      <c r="T7149">
        <v>0.95426305305524894</v>
      </c>
      <c r="U7149">
        <v>0.95426305305524894</v>
      </c>
      <c r="V7149">
        <v>0.95426305305524894</v>
      </c>
      <c r="W7149">
        <v>0.95426305305524894</v>
      </c>
      <c r="X7149">
        <v>0.95426305305524894</v>
      </c>
      <c r="Y7149">
        <v>0.95426305305524894</v>
      </c>
      <c r="Z7149">
        <v>0.95426305305524894</v>
      </c>
      <c r="AA7149">
        <v>0.95426305305524894</v>
      </c>
      <c r="AB7149" s="7">
        <f t="shared" si="333"/>
        <v>22.90231327332598</v>
      </c>
      <c r="AC7149">
        <f>INDEX(SHELF_days!$C$2:$C$289,MATCH(A7149&amp;"|"&amp;C7149,SHELF_days!$D$2:$D$289,0))</f>
        <v>101</v>
      </c>
      <c r="AD7149" s="8">
        <f t="shared" si="334"/>
        <v>2313.133640605924</v>
      </c>
      <c r="AE7149" s="7">
        <f t="shared" si="335"/>
        <v>0.95426305305524894</v>
      </c>
    </row>
    <row r="7150" spans="1:31" x14ac:dyDescent="0.45">
      <c r="A7150" t="s">
        <v>108</v>
      </c>
      <c r="B7150" t="s">
        <v>189</v>
      </c>
      <c r="C7150" t="s">
        <v>136</v>
      </c>
      <c r="D7150">
        <v>0.95426305305524894</v>
      </c>
      <c r="E7150">
        <v>0.95426305305524894</v>
      </c>
      <c r="F7150">
        <v>0.95426305305524894</v>
      </c>
      <c r="G7150">
        <v>0.95426305305524894</v>
      </c>
      <c r="H7150">
        <v>0.95426305305524894</v>
      </c>
      <c r="I7150">
        <v>0.95426305305524894</v>
      </c>
      <c r="J7150">
        <v>0.95426305305524894</v>
      </c>
      <c r="K7150">
        <v>0.95426305305524894</v>
      </c>
      <c r="L7150">
        <v>0.95426305305524894</v>
      </c>
      <c r="M7150">
        <v>0.95426305305524894</v>
      </c>
      <c r="N7150">
        <v>0.95426305305524894</v>
      </c>
      <c r="O7150">
        <v>0.95426305305524894</v>
      </c>
      <c r="P7150">
        <v>0.95426305305524894</v>
      </c>
      <c r="Q7150">
        <v>0.95426305305524894</v>
      </c>
      <c r="R7150">
        <v>0.95426305305524894</v>
      </c>
      <c r="S7150">
        <v>0.95426305305524894</v>
      </c>
      <c r="T7150">
        <v>0.95426305305524894</v>
      </c>
      <c r="U7150">
        <v>0.95426305305524894</v>
      </c>
      <c r="V7150">
        <v>0.95426305305524894</v>
      </c>
      <c r="W7150">
        <v>0.95426305305524894</v>
      </c>
      <c r="X7150">
        <v>0.95426305305524894</v>
      </c>
      <c r="Y7150">
        <v>0.95426305305524894</v>
      </c>
      <c r="Z7150">
        <v>0.95426305305524894</v>
      </c>
      <c r="AA7150">
        <v>0.95426305305524894</v>
      </c>
      <c r="AB7150" s="7">
        <f t="shared" si="333"/>
        <v>22.90231327332598</v>
      </c>
      <c r="AC7150">
        <f>INDEX(SHELF_days!$C$2:$C$289,MATCH(A7150&amp;"|"&amp;C7150,SHELF_days!$D$2:$D$289,0))</f>
        <v>50</v>
      </c>
      <c r="AD7150" s="8">
        <f t="shared" si="334"/>
        <v>1145.115663666299</v>
      </c>
      <c r="AE7150" s="7">
        <f t="shared" si="335"/>
        <v>0.95426305305524894</v>
      </c>
    </row>
    <row r="7151" spans="1:31" x14ac:dyDescent="0.45">
      <c r="A7151" t="s">
        <v>108</v>
      </c>
      <c r="B7151" t="s">
        <v>189</v>
      </c>
      <c r="C7151" t="s">
        <v>137</v>
      </c>
      <c r="D7151">
        <v>0.95426305305524894</v>
      </c>
      <c r="E7151">
        <v>0.95426305305524894</v>
      </c>
      <c r="F7151">
        <v>0.95426305305524894</v>
      </c>
      <c r="G7151">
        <v>0.95426305305524894</v>
      </c>
      <c r="H7151">
        <v>0.95426305305524894</v>
      </c>
      <c r="I7151">
        <v>0.95426305305524894</v>
      </c>
      <c r="J7151">
        <v>0.95426305305524894</v>
      </c>
      <c r="K7151">
        <v>0.95426305305524894</v>
      </c>
      <c r="L7151">
        <v>0.95426305305524894</v>
      </c>
      <c r="M7151">
        <v>0.95426305305524894</v>
      </c>
      <c r="N7151">
        <v>0.95426305305524894</v>
      </c>
      <c r="O7151">
        <v>0.95426305305524894</v>
      </c>
      <c r="P7151">
        <v>0.95426305305524894</v>
      </c>
      <c r="Q7151">
        <v>0.95426305305524894</v>
      </c>
      <c r="R7151">
        <v>0.95426305305524894</v>
      </c>
      <c r="S7151">
        <v>0.95426305305524894</v>
      </c>
      <c r="T7151">
        <v>0.95426305305524894</v>
      </c>
      <c r="U7151">
        <v>0.95426305305524894</v>
      </c>
      <c r="V7151">
        <v>0.95426305305524894</v>
      </c>
      <c r="W7151">
        <v>0.95426305305524894</v>
      </c>
      <c r="X7151">
        <v>0.95426305305524894</v>
      </c>
      <c r="Y7151">
        <v>0.95426305305524894</v>
      </c>
      <c r="Z7151">
        <v>0.95426305305524894</v>
      </c>
      <c r="AA7151">
        <v>0.95426305305524894</v>
      </c>
      <c r="AB7151" s="7">
        <f t="shared" si="333"/>
        <v>22.90231327332598</v>
      </c>
      <c r="AC7151">
        <f>INDEX(SHELF_days!$C$2:$C$289,MATCH(A7151&amp;"|"&amp;C7151,SHELF_days!$D$2:$D$289,0))</f>
        <v>118</v>
      </c>
      <c r="AD7151" s="8">
        <f t="shared" si="334"/>
        <v>2702.4729662524655</v>
      </c>
      <c r="AE7151" s="7">
        <f t="shared" si="335"/>
        <v>0.95426305305524894</v>
      </c>
    </row>
    <row r="7152" spans="1:31" x14ac:dyDescent="0.45">
      <c r="A7152" t="s">
        <v>108</v>
      </c>
      <c r="B7152" t="s">
        <v>189</v>
      </c>
      <c r="C7152" t="s">
        <v>138</v>
      </c>
      <c r="D7152">
        <v>0.95426305305524894</v>
      </c>
      <c r="E7152">
        <v>0.95426305305524894</v>
      </c>
      <c r="F7152">
        <v>0.95426305305524894</v>
      </c>
      <c r="G7152">
        <v>0.95426305305524894</v>
      </c>
      <c r="H7152">
        <v>0.95426305305524894</v>
      </c>
      <c r="I7152">
        <v>0.95426305305524894</v>
      </c>
      <c r="J7152">
        <v>0.95426305305524894</v>
      </c>
      <c r="K7152">
        <v>0.95426305305524894</v>
      </c>
      <c r="L7152">
        <v>0.95426305305524894</v>
      </c>
      <c r="M7152">
        <v>0.95426305305524894</v>
      </c>
      <c r="N7152">
        <v>0.95426305305524894</v>
      </c>
      <c r="O7152">
        <v>0.95426305305524894</v>
      </c>
      <c r="P7152">
        <v>0.95426305305524894</v>
      </c>
      <c r="Q7152">
        <v>0.95426305305524894</v>
      </c>
      <c r="R7152">
        <v>0.95426305305524894</v>
      </c>
      <c r="S7152">
        <v>0.95426305305524894</v>
      </c>
      <c r="T7152">
        <v>0.95426305305524894</v>
      </c>
      <c r="U7152">
        <v>0.95426305305524894</v>
      </c>
      <c r="V7152">
        <v>0.95426305305524894</v>
      </c>
      <c r="W7152">
        <v>0.95426305305524894</v>
      </c>
      <c r="X7152">
        <v>0.95426305305524894</v>
      </c>
      <c r="Y7152">
        <v>0.95426305305524894</v>
      </c>
      <c r="Z7152">
        <v>0.95426305305524894</v>
      </c>
      <c r="AA7152">
        <v>0.95426305305524894</v>
      </c>
      <c r="AB7152" s="7">
        <f t="shared" si="333"/>
        <v>22.90231327332598</v>
      </c>
      <c r="AC7152">
        <f>INDEX(SHELF_days!$C$2:$C$289,MATCH(A7152&amp;"|"&amp;C7152,SHELF_days!$D$2:$D$289,0))</f>
        <v>19</v>
      </c>
      <c r="AD7152" s="8">
        <f t="shared" si="334"/>
        <v>435.14395219319363</v>
      </c>
      <c r="AE7152" s="7">
        <f t="shared" si="335"/>
        <v>0.95426305305524894</v>
      </c>
    </row>
    <row r="7153" spans="1:31" x14ac:dyDescent="0.45">
      <c r="A7153" t="s">
        <v>108</v>
      </c>
      <c r="B7153" t="s">
        <v>189</v>
      </c>
      <c r="C7153" t="s">
        <v>139</v>
      </c>
      <c r="D7153">
        <v>0.95426305305524894</v>
      </c>
      <c r="E7153">
        <v>0.95426305305524894</v>
      </c>
      <c r="F7153">
        <v>0.95426305305524894</v>
      </c>
      <c r="G7153">
        <v>0.95426305305524894</v>
      </c>
      <c r="H7153">
        <v>0.95426305305524894</v>
      </c>
      <c r="I7153">
        <v>0.95426305305524894</v>
      </c>
      <c r="J7153">
        <v>0.95426305305524894</v>
      </c>
      <c r="K7153">
        <v>0.95426305305524894</v>
      </c>
      <c r="L7153">
        <v>0.95426305305524894</v>
      </c>
      <c r="M7153">
        <v>0.95426305305524894</v>
      </c>
      <c r="N7153">
        <v>0.95426305305524894</v>
      </c>
      <c r="O7153">
        <v>0.95426305305524894</v>
      </c>
      <c r="P7153">
        <v>0.95426305305524894</v>
      </c>
      <c r="Q7153">
        <v>0.95426305305524894</v>
      </c>
      <c r="R7153">
        <v>0.95426305305524894</v>
      </c>
      <c r="S7153">
        <v>0.95426305305524894</v>
      </c>
      <c r="T7153">
        <v>0.95426305305524894</v>
      </c>
      <c r="U7153">
        <v>0.95426305305524894</v>
      </c>
      <c r="V7153">
        <v>0.95426305305524894</v>
      </c>
      <c r="W7153">
        <v>0.95426305305524894</v>
      </c>
      <c r="X7153">
        <v>0.95426305305524894</v>
      </c>
      <c r="Y7153">
        <v>0.95426305305524894</v>
      </c>
      <c r="Z7153">
        <v>0.95426305305524894</v>
      </c>
      <c r="AA7153">
        <v>0.95426305305524894</v>
      </c>
      <c r="AB7153" s="7">
        <f t="shared" si="333"/>
        <v>22.90231327332598</v>
      </c>
      <c r="AC7153">
        <f>INDEX(SHELF_days!$C$2:$C$289,MATCH(A7153&amp;"|"&amp;C7153,SHELF_days!$D$2:$D$289,0))</f>
        <v>15</v>
      </c>
      <c r="AD7153" s="8">
        <f t="shared" si="334"/>
        <v>343.53469909988968</v>
      </c>
      <c r="AE7153" s="7">
        <f t="shared" si="335"/>
        <v>0.95426305305524894</v>
      </c>
    </row>
    <row r="7154" spans="1:31" x14ac:dyDescent="0.45">
      <c r="A7154" t="s">
        <v>108</v>
      </c>
      <c r="B7154" t="s">
        <v>190</v>
      </c>
      <c r="C7154" t="s">
        <v>134</v>
      </c>
      <c r="D7154">
        <v>0</v>
      </c>
      <c r="E7154">
        <v>0</v>
      </c>
      <c r="F7154">
        <v>0</v>
      </c>
      <c r="G7154">
        <v>1.165392504195413E-5</v>
      </c>
      <c r="H7154">
        <v>4.0905276897258997E-3</v>
      </c>
      <c r="I7154">
        <v>1.9298899869476041E-2</v>
      </c>
      <c r="J7154">
        <v>0.29972729815401822</v>
      </c>
      <c r="K7154">
        <v>0.43951612903225812</v>
      </c>
      <c r="L7154">
        <v>0.49356703337684132</v>
      </c>
      <c r="M7154">
        <v>0.48649310087637521</v>
      </c>
      <c r="N7154">
        <v>0.4635348685437255</v>
      </c>
      <c r="O7154">
        <v>0.46143716203617369</v>
      </c>
      <c r="P7154">
        <v>0.46785847473429049</v>
      </c>
      <c r="Q7154">
        <v>0.58745105351482374</v>
      </c>
      <c r="R7154">
        <v>0.5737576915905277</v>
      </c>
      <c r="S7154">
        <v>0.44303561439492822</v>
      </c>
      <c r="T7154">
        <v>0.22478090620921129</v>
      </c>
      <c r="U7154">
        <v>0.1012143389893716</v>
      </c>
      <c r="V7154">
        <v>4.6848778668655599E-3</v>
      </c>
      <c r="W7154">
        <v>0</v>
      </c>
      <c r="X7154">
        <v>0</v>
      </c>
      <c r="Y7154">
        <v>0</v>
      </c>
      <c r="Z7154">
        <v>0</v>
      </c>
      <c r="AA7154">
        <v>0</v>
      </c>
      <c r="AB7154" s="7">
        <f t="shared" si="333"/>
        <v>5.0704596308036551</v>
      </c>
      <c r="AC7154">
        <f>INDEX(SHELF_days!$C$2:$C$289,MATCH(A7154&amp;"|"&amp;C7154,SHELF_days!$D$2:$D$289,0))</f>
        <v>62</v>
      </c>
      <c r="AD7154" s="8">
        <f t="shared" si="334"/>
        <v>314.36849710982659</v>
      </c>
      <c r="AE7154" s="7">
        <f t="shared" si="335"/>
        <v>0.58745105351482374</v>
      </c>
    </row>
    <row r="7155" spans="1:31" x14ac:dyDescent="0.45">
      <c r="A7155" t="s">
        <v>108</v>
      </c>
      <c r="B7155" t="s">
        <v>190</v>
      </c>
      <c r="C7155" t="s">
        <v>135</v>
      </c>
      <c r="D7155">
        <v>0</v>
      </c>
      <c r="E7155">
        <v>0</v>
      </c>
      <c r="F7155">
        <v>0</v>
      </c>
      <c r="G7155">
        <v>0</v>
      </c>
      <c r="H7155">
        <v>1.5452412293252449E-3</v>
      </c>
      <c r="I7155">
        <v>5.7374234533279916E-3</v>
      </c>
      <c r="J7155">
        <v>8.862244605963486E-2</v>
      </c>
      <c r="K7155">
        <v>0.19453585531963599</v>
      </c>
      <c r="L7155">
        <v>0.28056143764665492</v>
      </c>
      <c r="M7155">
        <v>0.29156412751101701</v>
      </c>
      <c r="N7155">
        <v>0.28767956275396322</v>
      </c>
      <c r="O7155">
        <v>0.29183597550506502</v>
      </c>
      <c r="P7155">
        <v>0.29931894923596408</v>
      </c>
      <c r="Q7155">
        <v>0.40284295770617518</v>
      </c>
      <c r="R7155">
        <v>0.33480942024838323</v>
      </c>
      <c r="S7155">
        <v>0.184699250271848</v>
      </c>
      <c r="T7155">
        <v>7.7362215990385161E-2</v>
      </c>
      <c r="U7155">
        <v>3.0869055113603841E-2</v>
      </c>
      <c r="V7155">
        <v>3.727179076289131E-3</v>
      </c>
      <c r="W7155">
        <v>0</v>
      </c>
      <c r="X7155">
        <v>0</v>
      </c>
      <c r="Y7155">
        <v>0</v>
      </c>
      <c r="Z7155">
        <v>0</v>
      </c>
      <c r="AA7155">
        <v>0</v>
      </c>
      <c r="AB7155" s="7">
        <f t="shared" si="333"/>
        <v>2.7757110971212722</v>
      </c>
      <c r="AC7155">
        <f>INDEX(SHELF_days!$C$2:$C$289,MATCH(A7155&amp;"|"&amp;C7155,SHELF_days!$D$2:$D$289,0))</f>
        <v>101</v>
      </c>
      <c r="AD7155" s="8">
        <f t="shared" si="334"/>
        <v>280.34682080924847</v>
      </c>
      <c r="AE7155" s="7">
        <f t="shared" si="335"/>
        <v>0.40284295770617518</v>
      </c>
    </row>
    <row r="7156" spans="1:31" x14ac:dyDescent="0.45">
      <c r="A7156" t="s">
        <v>108</v>
      </c>
      <c r="B7156" t="s">
        <v>190</v>
      </c>
      <c r="C7156" t="s">
        <v>136</v>
      </c>
      <c r="D7156">
        <v>0</v>
      </c>
      <c r="E7156">
        <v>0</v>
      </c>
      <c r="F7156">
        <v>0</v>
      </c>
      <c r="G7156">
        <v>2.8901734104046238E-5</v>
      </c>
      <c r="H7156">
        <v>8.2658959537572248E-3</v>
      </c>
      <c r="I7156">
        <v>3.0780346820809251E-2</v>
      </c>
      <c r="J7156">
        <v>0.36443641618497108</v>
      </c>
      <c r="K7156">
        <v>0.47332369942196528</v>
      </c>
      <c r="L7156">
        <v>0.49612716763005782</v>
      </c>
      <c r="M7156">
        <v>0.4833815028901734</v>
      </c>
      <c r="N7156">
        <v>0.4717630057803468</v>
      </c>
      <c r="O7156">
        <v>0.46712427745664742</v>
      </c>
      <c r="P7156">
        <v>0.46802023121387282</v>
      </c>
      <c r="Q7156">
        <v>0.52965317919075139</v>
      </c>
      <c r="R7156">
        <v>0.49374277456647397</v>
      </c>
      <c r="S7156">
        <v>0.39705202312138721</v>
      </c>
      <c r="T7156">
        <v>0.24864161849710981</v>
      </c>
      <c r="U7156">
        <v>0.12760115606936409</v>
      </c>
      <c r="V7156">
        <v>1.17485549132948E-2</v>
      </c>
      <c r="W7156">
        <v>0</v>
      </c>
      <c r="X7156">
        <v>0</v>
      </c>
      <c r="Y7156">
        <v>0</v>
      </c>
      <c r="Z7156">
        <v>0</v>
      </c>
      <c r="AA7156">
        <v>0</v>
      </c>
      <c r="AB7156" s="7">
        <f t="shared" si="333"/>
        <v>5.0716907514450851</v>
      </c>
      <c r="AC7156">
        <f>INDEX(SHELF_days!$C$2:$C$289,MATCH(A7156&amp;"|"&amp;C7156,SHELF_days!$D$2:$D$289,0))</f>
        <v>50</v>
      </c>
      <c r="AD7156" s="8">
        <f t="shared" si="334"/>
        <v>253.58453757225425</v>
      </c>
      <c r="AE7156" s="7">
        <f t="shared" si="335"/>
        <v>0.52965317919075139</v>
      </c>
    </row>
    <row r="7157" spans="1:31" x14ac:dyDescent="0.45">
      <c r="A7157" t="s">
        <v>108</v>
      </c>
      <c r="B7157" t="s">
        <v>190</v>
      </c>
      <c r="C7157" t="s">
        <v>137</v>
      </c>
      <c r="D7157">
        <v>0</v>
      </c>
      <c r="E7157">
        <v>0</v>
      </c>
      <c r="F7157">
        <v>0</v>
      </c>
      <c r="G7157">
        <v>5.510923875771529E-5</v>
      </c>
      <c r="H7157">
        <v>4.3781228568629364E-3</v>
      </c>
      <c r="I7157">
        <v>1.479376898207113E-2</v>
      </c>
      <c r="J7157">
        <v>0.1853936024297051</v>
      </c>
      <c r="K7157">
        <v>0.27640957186244741</v>
      </c>
      <c r="L7157">
        <v>0.32401783090036251</v>
      </c>
      <c r="M7157">
        <v>0.34012809836386793</v>
      </c>
      <c r="N7157">
        <v>0.33984642892132849</v>
      </c>
      <c r="O7157">
        <v>0.34055672577642793</v>
      </c>
      <c r="P7157">
        <v>0.33131062016263352</v>
      </c>
      <c r="Q7157">
        <v>0.38561159008523571</v>
      </c>
      <c r="R7157">
        <v>0.33169026158518661</v>
      </c>
      <c r="S7157">
        <v>0.23681052219065349</v>
      </c>
      <c r="T7157">
        <v>0.13989786421083569</v>
      </c>
      <c r="U7157">
        <v>7.5971147251885959E-2</v>
      </c>
      <c r="V7157">
        <v>8.2847555599098663E-3</v>
      </c>
      <c r="W7157">
        <v>0</v>
      </c>
      <c r="X7157">
        <v>0</v>
      </c>
      <c r="Y7157">
        <v>0</v>
      </c>
      <c r="Z7157">
        <v>0</v>
      </c>
      <c r="AA7157">
        <v>0</v>
      </c>
      <c r="AB7157" s="7">
        <f t="shared" si="333"/>
        <v>3.335156020378172</v>
      </c>
      <c r="AC7157">
        <f>INDEX(SHELF_days!$C$2:$C$289,MATCH(A7157&amp;"|"&amp;C7157,SHELF_days!$D$2:$D$289,0))</f>
        <v>118</v>
      </c>
      <c r="AD7157" s="8">
        <f t="shared" si="334"/>
        <v>393.54841040462429</v>
      </c>
      <c r="AE7157" s="7">
        <f t="shared" si="335"/>
        <v>0.38561159008523571</v>
      </c>
    </row>
    <row r="7158" spans="1:31" x14ac:dyDescent="0.45">
      <c r="A7158" t="s">
        <v>108</v>
      </c>
      <c r="B7158" t="s">
        <v>190</v>
      </c>
      <c r="C7158" t="s">
        <v>138</v>
      </c>
      <c r="D7158">
        <v>0</v>
      </c>
      <c r="E7158">
        <v>0</v>
      </c>
      <c r="F7158">
        <v>0</v>
      </c>
      <c r="G7158">
        <v>1.14085792515972E-4</v>
      </c>
      <c r="H7158">
        <v>1.551566778217219E-2</v>
      </c>
      <c r="I7158">
        <v>5.4989351992698512E-2</v>
      </c>
      <c r="J7158">
        <v>0.47102220870094308</v>
      </c>
      <c r="K7158">
        <v>0.53198205050197744</v>
      </c>
      <c r="L7158">
        <v>0.54799209005171878</v>
      </c>
      <c r="M7158">
        <v>0.53487222391238209</v>
      </c>
      <c r="N7158">
        <v>0.5182156982050502</v>
      </c>
      <c r="O7158">
        <v>0.51350015211439004</v>
      </c>
      <c r="P7158">
        <v>0.50988743535138426</v>
      </c>
      <c r="Q7158">
        <v>0.55441892303011864</v>
      </c>
      <c r="R7158">
        <v>0.54936111956191058</v>
      </c>
      <c r="S7158">
        <v>0.50726346212351681</v>
      </c>
      <c r="T7158">
        <v>0.40606936416184969</v>
      </c>
      <c r="U7158">
        <v>0.21782780651049591</v>
      </c>
      <c r="V7158">
        <v>3.2172193489504113E-2</v>
      </c>
      <c r="W7158">
        <v>0</v>
      </c>
      <c r="X7158">
        <v>0</v>
      </c>
      <c r="Y7158">
        <v>0</v>
      </c>
      <c r="Z7158">
        <v>0</v>
      </c>
      <c r="AA7158">
        <v>0</v>
      </c>
      <c r="AB7158" s="7">
        <f t="shared" si="333"/>
        <v>5.9652038332826294</v>
      </c>
      <c r="AC7158">
        <f>INDEX(SHELF_days!$C$2:$C$289,MATCH(A7158&amp;"|"&amp;C7158,SHELF_days!$D$2:$D$289,0))</f>
        <v>19</v>
      </c>
      <c r="AD7158" s="8">
        <f t="shared" si="334"/>
        <v>113.33887283236996</v>
      </c>
      <c r="AE7158" s="7">
        <f t="shared" si="335"/>
        <v>0.55441892303011864</v>
      </c>
    </row>
    <row r="7159" spans="1:31" x14ac:dyDescent="0.45">
      <c r="A7159" t="s">
        <v>108</v>
      </c>
      <c r="B7159" t="s">
        <v>190</v>
      </c>
      <c r="C7159" t="s">
        <v>139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1.541425818882467E-3</v>
      </c>
      <c r="K7159">
        <v>7.2928709055876687E-2</v>
      </c>
      <c r="L7159">
        <v>0.1707129094412331</v>
      </c>
      <c r="M7159">
        <v>0.20038535645472061</v>
      </c>
      <c r="N7159">
        <v>0.19951830443159921</v>
      </c>
      <c r="O7159">
        <v>0.20481695568400771</v>
      </c>
      <c r="P7159">
        <v>0.21324662813102119</v>
      </c>
      <c r="Q7159">
        <v>0.33140655105973033</v>
      </c>
      <c r="R7159">
        <v>0.2447013487475915</v>
      </c>
      <c r="S7159">
        <v>7.9624277456647394E-2</v>
      </c>
      <c r="T7159">
        <v>1.830443159922929E-3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 s="7">
        <f t="shared" si="333"/>
        <v>1.7207129094412332</v>
      </c>
      <c r="AC7159">
        <f>INDEX(SHELF_days!$C$2:$C$289,MATCH(A7159&amp;"|"&amp;C7159,SHELF_days!$D$2:$D$289,0))</f>
        <v>15</v>
      </c>
      <c r="AD7159" s="8">
        <f t="shared" si="334"/>
        <v>25.810693641618499</v>
      </c>
      <c r="AE7159" s="7">
        <f t="shared" si="335"/>
        <v>0.33140655105973033</v>
      </c>
    </row>
    <row r="7160" spans="1:31" x14ac:dyDescent="0.45">
      <c r="A7160" t="s">
        <v>108</v>
      </c>
      <c r="B7160" t="s">
        <v>191</v>
      </c>
      <c r="C7160" t="s">
        <v>134</v>
      </c>
      <c r="D7160">
        <v>0</v>
      </c>
      <c r="E7160">
        <v>0</v>
      </c>
      <c r="F7160">
        <v>0</v>
      </c>
      <c r="G7160">
        <v>1.2309778257555391E-6</v>
      </c>
      <c r="H7160">
        <v>1.064754786684349E-2</v>
      </c>
      <c r="I7160">
        <v>9.6207071971924157E-2</v>
      </c>
      <c r="J7160">
        <v>0.29061293803784488</v>
      </c>
      <c r="K7160">
        <v>0.46602030266699662</v>
      </c>
      <c r="L7160">
        <v>0.53434818884120927</v>
      </c>
      <c r="M7160">
        <v>0.52712522128561767</v>
      </c>
      <c r="N7160">
        <v>0.50919767055725595</v>
      </c>
      <c r="O7160">
        <v>0.49626050393450721</v>
      </c>
      <c r="P7160">
        <v>0.51233871564264211</v>
      </c>
      <c r="Q7160">
        <v>0.53366786842950842</v>
      </c>
      <c r="R7160">
        <v>0.54479836992998998</v>
      </c>
      <c r="S7160">
        <v>0.4701407957757423</v>
      </c>
      <c r="T7160">
        <v>0.27357743590721401</v>
      </c>
      <c r="U7160">
        <v>7.959215393175971E-2</v>
      </c>
      <c r="V7160">
        <v>3.5657324352718778E-3</v>
      </c>
      <c r="W7160">
        <v>0</v>
      </c>
      <c r="X7160">
        <v>0</v>
      </c>
      <c r="Y7160">
        <v>0</v>
      </c>
      <c r="Z7160">
        <v>0</v>
      </c>
      <c r="AA7160">
        <v>0</v>
      </c>
      <c r="AB7160" s="7">
        <f t="shared" si="333"/>
        <v>5.3481017481921524</v>
      </c>
      <c r="AC7160">
        <f>INDEX(SHELF_days!$C$2:$C$289,MATCH(A7160&amp;"|"&amp;C7160,SHELF_days!$D$2:$D$289,0))</f>
        <v>62</v>
      </c>
      <c r="AD7160" s="8">
        <f t="shared" si="334"/>
        <v>331.58230838791343</v>
      </c>
      <c r="AE7160" s="7">
        <f t="shared" si="335"/>
        <v>0.54479836992998998</v>
      </c>
    </row>
    <row r="7161" spans="1:31" x14ac:dyDescent="0.45">
      <c r="A7161" t="s">
        <v>108</v>
      </c>
      <c r="B7161" t="s">
        <v>191</v>
      </c>
      <c r="C7161" t="s">
        <v>135</v>
      </c>
      <c r="D7161">
        <v>0</v>
      </c>
      <c r="E7161">
        <v>0</v>
      </c>
      <c r="F7161">
        <v>0</v>
      </c>
      <c r="G7161">
        <v>2.5188325147473078E-7</v>
      </c>
      <c r="H7161">
        <v>3.4256122200563379E-3</v>
      </c>
      <c r="I7161">
        <v>2.9228784384379231E-2</v>
      </c>
      <c r="J7161">
        <v>7.4742324743102745E-2</v>
      </c>
      <c r="K7161">
        <v>0.18105368116003651</v>
      </c>
      <c r="L7161">
        <v>0.29499886327941482</v>
      </c>
      <c r="M7161">
        <v>0.31572129837824092</v>
      </c>
      <c r="N7161">
        <v>0.31211987164865518</v>
      </c>
      <c r="O7161">
        <v>0.30727867555531091</v>
      </c>
      <c r="P7161">
        <v>0.3159628544164052</v>
      </c>
      <c r="Q7161">
        <v>0.31629659972460922</v>
      </c>
      <c r="R7161">
        <v>0.29136091347836529</v>
      </c>
      <c r="S7161">
        <v>0.18413622839158419</v>
      </c>
      <c r="T7161">
        <v>9.0993328361749434E-2</v>
      </c>
      <c r="U7161">
        <v>3.8229832375828728E-2</v>
      </c>
      <c r="V7161">
        <v>6.3960714046978366E-3</v>
      </c>
      <c r="W7161">
        <v>0</v>
      </c>
      <c r="X7161">
        <v>0</v>
      </c>
      <c r="Y7161">
        <v>0</v>
      </c>
      <c r="Z7161">
        <v>0</v>
      </c>
      <c r="AA7161">
        <v>0</v>
      </c>
      <c r="AB7161" s="7">
        <f t="shared" si="333"/>
        <v>2.7619451914056885</v>
      </c>
      <c r="AC7161">
        <f>INDEX(SHELF_days!$C$2:$C$289,MATCH(A7161&amp;"|"&amp;C7161,SHELF_days!$D$2:$D$289,0))</f>
        <v>101</v>
      </c>
      <c r="AD7161" s="8">
        <f t="shared" si="334"/>
        <v>278.95646433197453</v>
      </c>
      <c r="AE7161" s="7">
        <f t="shared" si="335"/>
        <v>0.31629659972460922</v>
      </c>
    </row>
    <row r="7162" spans="1:31" x14ac:dyDescent="0.45">
      <c r="A7162" t="s">
        <v>108</v>
      </c>
      <c r="B7162" t="s">
        <v>191</v>
      </c>
      <c r="C7162" t="s">
        <v>136</v>
      </c>
      <c r="D7162">
        <v>0</v>
      </c>
      <c r="E7162">
        <v>0</v>
      </c>
      <c r="F7162">
        <v>0</v>
      </c>
      <c r="G7162">
        <v>8.6496708556422553E-6</v>
      </c>
      <c r="H7162">
        <v>2.3411097377047729E-2</v>
      </c>
      <c r="I7162">
        <v>0.1641961930484889</v>
      </c>
      <c r="J7162">
        <v>0.37043996253875883</v>
      </c>
      <c r="K7162">
        <v>0.52206309579231969</v>
      </c>
      <c r="L7162">
        <v>0.56679664943686148</v>
      </c>
      <c r="M7162">
        <v>0.55848126291958144</v>
      </c>
      <c r="N7162">
        <v>0.54016940091401888</v>
      </c>
      <c r="O7162">
        <v>0.52689571777978395</v>
      </c>
      <c r="P7162">
        <v>0.53199139152209307</v>
      </c>
      <c r="Q7162">
        <v>0.53713285763952046</v>
      </c>
      <c r="R7162">
        <v>0.51647591722374286</v>
      </c>
      <c r="S7162">
        <v>0.44064577924483112</v>
      </c>
      <c r="T7162">
        <v>0.30796746038179862</v>
      </c>
      <c r="U7162">
        <v>0.13154114154759949</v>
      </c>
      <c r="V7162">
        <v>1.5546002548429021E-2</v>
      </c>
      <c r="W7162">
        <v>0</v>
      </c>
      <c r="X7162">
        <v>0</v>
      </c>
      <c r="Y7162">
        <v>0</v>
      </c>
      <c r="Z7162">
        <v>0</v>
      </c>
      <c r="AA7162">
        <v>0</v>
      </c>
      <c r="AB7162" s="7">
        <f t="shared" si="333"/>
        <v>5.7537625795857315</v>
      </c>
      <c r="AC7162">
        <f>INDEX(SHELF_days!$C$2:$C$289,MATCH(A7162&amp;"|"&amp;C7162,SHELF_days!$D$2:$D$289,0))</f>
        <v>50</v>
      </c>
      <c r="AD7162" s="8">
        <f t="shared" si="334"/>
        <v>287.68812897928655</v>
      </c>
      <c r="AE7162" s="7">
        <f t="shared" si="335"/>
        <v>0.56679664943686148</v>
      </c>
    </row>
    <row r="7163" spans="1:31" x14ac:dyDescent="0.45">
      <c r="A7163" t="s">
        <v>108</v>
      </c>
      <c r="B7163" t="s">
        <v>191</v>
      </c>
      <c r="C7163" t="s">
        <v>137</v>
      </c>
      <c r="D7163">
        <v>0</v>
      </c>
      <c r="E7163">
        <v>0</v>
      </c>
      <c r="F7163">
        <v>0</v>
      </c>
      <c r="G7163">
        <v>9.0549894301339647E-6</v>
      </c>
      <c r="H7163">
        <v>1.522941424655317E-2</v>
      </c>
      <c r="I7163">
        <v>7.246729600434855E-2</v>
      </c>
      <c r="J7163">
        <v>0.1688583052730839</v>
      </c>
      <c r="K7163">
        <v>0.27556079155287749</v>
      </c>
      <c r="L7163">
        <v>0.34083325167002532</v>
      </c>
      <c r="M7163">
        <v>0.36230090684898147</v>
      </c>
      <c r="N7163">
        <v>0.36583925176629961</v>
      </c>
      <c r="O7163">
        <v>0.36331592804510232</v>
      </c>
      <c r="P7163">
        <v>0.36446612729771571</v>
      </c>
      <c r="Q7163">
        <v>0.35455026708675969</v>
      </c>
      <c r="R7163">
        <v>0.3216638390464317</v>
      </c>
      <c r="S7163">
        <v>0.25045712692774968</v>
      </c>
      <c r="T7163">
        <v>0.16388172620127961</v>
      </c>
      <c r="U7163">
        <v>7.4118969195402271E-2</v>
      </c>
      <c r="V7163">
        <v>1.209660349871325E-2</v>
      </c>
      <c r="W7163">
        <v>0</v>
      </c>
      <c r="X7163">
        <v>0</v>
      </c>
      <c r="Y7163">
        <v>0</v>
      </c>
      <c r="Z7163">
        <v>0</v>
      </c>
      <c r="AA7163">
        <v>0</v>
      </c>
      <c r="AB7163" s="7">
        <f t="shared" si="333"/>
        <v>3.5056488596507536</v>
      </c>
      <c r="AC7163">
        <f>INDEX(SHELF_days!$C$2:$C$289,MATCH(A7163&amp;"|"&amp;C7163,SHELF_days!$D$2:$D$289,0))</f>
        <v>118</v>
      </c>
      <c r="AD7163" s="8">
        <f t="shared" si="334"/>
        <v>413.66656543878889</v>
      </c>
      <c r="AE7163" s="7">
        <f t="shared" si="335"/>
        <v>0.36583925176629961</v>
      </c>
    </row>
    <row r="7164" spans="1:31" x14ac:dyDescent="0.45">
      <c r="A7164" t="s">
        <v>108</v>
      </c>
      <c r="B7164" t="s">
        <v>191</v>
      </c>
      <c r="C7164" t="s">
        <v>138</v>
      </c>
      <c r="D7164">
        <v>0</v>
      </c>
      <c r="E7164">
        <v>0</v>
      </c>
      <c r="F7164">
        <v>0</v>
      </c>
      <c r="G7164">
        <v>1.6067500041440719E-5</v>
      </c>
      <c r="H7164">
        <v>4.4002187821822192E-2</v>
      </c>
      <c r="I7164">
        <v>0.28318701031371912</v>
      </c>
      <c r="J7164">
        <v>0.52422093426871841</v>
      </c>
      <c r="K7164">
        <v>0.60941349740511075</v>
      </c>
      <c r="L7164">
        <v>0.64066478498571289</v>
      </c>
      <c r="M7164">
        <v>0.62881634266348729</v>
      </c>
      <c r="N7164">
        <v>0.60508062822726882</v>
      </c>
      <c r="O7164">
        <v>0.59670812174734145</v>
      </c>
      <c r="P7164">
        <v>0.59664385174717571</v>
      </c>
      <c r="Q7164">
        <v>0.59251450423652552</v>
      </c>
      <c r="R7164">
        <v>0.58511675942577879</v>
      </c>
      <c r="S7164">
        <v>0.55533698705730516</v>
      </c>
      <c r="T7164">
        <v>0.48028033853038848</v>
      </c>
      <c r="U7164">
        <v>0.26891907027691969</v>
      </c>
      <c r="V7164">
        <v>4.7488835330814827E-2</v>
      </c>
      <c r="W7164">
        <v>0</v>
      </c>
      <c r="X7164">
        <v>0</v>
      </c>
      <c r="Y7164">
        <v>0</v>
      </c>
      <c r="Z7164">
        <v>0</v>
      </c>
      <c r="AA7164">
        <v>0</v>
      </c>
      <c r="AB7164" s="7">
        <f t="shared" si="333"/>
        <v>7.0584099215381304</v>
      </c>
      <c r="AC7164">
        <f>INDEX(SHELF_days!$C$2:$C$289,MATCH(A7164&amp;"|"&amp;C7164,SHELF_days!$D$2:$D$289,0))</f>
        <v>19</v>
      </c>
      <c r="AD7164" s="8">
        <f t="shared" si="334"/>
        <v>134.10978850922447</v>
      </c>
      <c r="AE7164" s="7">
        <f t="shared" si="335"/>
        <v>0.64066478498571289</v>
      </c>
    </row>
    <row r="7165" spans="1:31" x14ac:dyDescent="0.45">
      <c r="A7165" t="s">
        <v>108</v>
      </c>
      <c r="B7165" t="s">
        <v>191</v>
      </c>
      <c r="C7165" t="s">
        <v>139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3.2224263972000551E-5</v>
      </c>
      <c r="K7165">
        <v>3.5570499383408817E-2</v>
      </c>
      <c r="L7165">
        <v>0.15748676208673981</v>
      </c>
      <c r="M7165">
        <v>0.19687498874388401</v>
      </c>
      <c r="N7165">
        <v>0.2009115018098504</v>
      </c>
      <c r="O7165">
        <v>0.20334019370500331</v>
      </c>
      <c r="P7165">
        <v>0.21248170858969179</v>
      </c>
      <c r="Q7165">
        <v>0.22426052507840469</v>
      </c>
      <c r="R7165">
        <v>0.18345273479259919</v>
      </c>
      <c r="S7165">
        <v>6.2065628423966332E-2</v>
      </c>
      <c r="T7165">
        <v>1.706189976622766E-3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 s="7">
        <f t="shared" si="333"/>
        <v>1.4781829568541431</v>
      </c>
      <c r="AC7165">
        <f>INDEX(SHELF_days!$C$2:$C$289,MATCH(A7165&amp;"|"&amp;C7165,SHELF_days!$D$2:$D$289,0))</f>
        <v>15</v>
      </c>
      <c r="AD7165" s="8">
        <f t="shared" si="334"/>
        <v>22.172744352812146</v>
      </c>
      <c r="AE7165" s="7">
        <f t="shared" si="335"/>
        <v>0.22426052507840469</v>
      </c>
    </row>
    <row r="7166" spans="1:31" x14ac:dyDescent="0.45">
      <c r="A7166" t="s">
        <v>108</v>
      </c>
      <c r="B7166" t="s">
        <v>192</v>
      </c>
      <c r="C7166" t="s">
        <v>134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8.5970261053544508E-2</v>
      </c>
      <c r="N7166">
        <v>0.37963217273031902</v>
      </c>
      <c r="O7166">
        <v>0.49887312653179228</v>
      </c>
      <c r="P7166">
        <v>0.49723308211392259</v>
      </c>
      <c r="Q7166">
        <v>0.48343923096635172</v>
      </c>
      <c r="R7166">
        <v>0.47115795283558137</v>
      </c>
      <c r="S7166">
        <v>0.48278741844130069</v>
      </c>
      <c r="T7166">
        <v>0.49201858191351688</v>
      </c>
      <c r="U7166">
        <v>0.44649223672884741</v>
      </c>
      <c r="V7166">
        <v>0.212818103567228</v>
      </c>
      <c r="W7166">
        <v>1.524334553291587E-2</v>
      </c>
      <c r="X7166">
        <v>0</v>
      </c>
      <c r="Y7166">
        <v>0</v>
      </c>
      <c r="Z7166">
        <v>0</v>
      </c>
      <c r="AA7166">
        <v>0</v>
      </c>
      <c r="AB7166" s="7">
        <f t="shared" si="333"/>
        <v>4.06566551241532</v>
      </c>
      <c r="AC7166">
        <f>INDEX(SHELF_days!$C$2:$C$289,MATCH(A7166&amp;"|"&amp;C7166,SHELF_days!$D$2:$D$289,0))</f>
        <v>62</v>
      </c>
      <c r="AD7166" s="8">
        <f t="shared" si="334"/>
        <v>252.07126176974984</v>
      </c>
      <c r="AE7166" s="7">
        <f t="shared" si="335"/>
        <v>0.49887312653179228</v>
      </c>
    </row>
    <row r="7167" spans="1:31" x14ac:dyDescent="0.45">
      <c r="A7167" t="s">
        <v>108</v>
      </c>
      <c r="B7167" t="s">
        <v>192</v>
      </c>
      <c r="C7167" t="s">
        <v>135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7.6376066915914862E-3</v>
      </c>
      <c r="L7167">
        <v>0.18687044568995531</v>
      </c>
      <c r="M7167">
        <v>0.48014337247274769</v>
      </c>
      <c r="N7167">
        <v>0.63047092140796768</v>
      </c>
      <c r="O7167">
        <v>0.67382433915277506</v>
      </c>
      <c r="P7167">
        <v>0.67705711901492183</v>
      </c>
      <c r="Q7167">
        <v>0.67418244180010656</v>
      </c>
      <c r="R7167">
        <v>0.66674031315912219</v>
      </c>
      <c r="S7167">
        <v>0.6665004829457718</v>
      </c>
      <c r="T7167">
        <v>0.66682983882095515</v>
      </c>
      <c r="U7167">
        <v>0.64842040593727601</v>
      </c>
      <c r="V7167">
        <v>0.56803293230217289</v>
      </c>
      <c r="W7167">
        <v>0.3065637915514059</v>
      </c>
      <c r="X7167">
        <v>3.9289445499405343E-2</v>
      </c>
      <c r="Y7167">
        <v>0</v>
      </c>
      <c r="Z7167">
        <v>0</v>
      </c>
      <c r="AA7167">
        <v>0</v>
      </c>
      <c r="AB7167" s="7">
        <f t="shared" si="333"/>
        <v>6.8925634564461751</v>
      </c>
      <c r="AC7167">
        <f>INDEX(SHELF_days!$C$2:$C$289,MATCH(A7167&amp;"|"&amp;C7167,SHELF_days!$D$2:$D$289,0))</f>
        <v>101</v>
      </c>
      <c r="AD7167" s="8">
        <f t="shared" si="334"/>
        <v>696.14890910106374</v>
      </c>
      <c r="AE7167" s="7">
        <f t="shared" si="335"/>
        <v>0.67705711901492183</v>
      </c>
    </row>
    <row r="7168" spans="1:31" x14ac:dyDescent="0.45">
      <c r="A7168" t="s">
        <v>108</v>
      </c>
      <c r="B7168" t="s">
        <v>192</v>
      </c>
      <c r="C7168" t="s">
        <v>136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2.4164508345796872E-2</v>
      </c>
      <c r="L7168">
        <v>0.27575697567568042</v>
      </c>
      <c r="M7168">
        <v>0.51488676849424775</v>
      </c>
      <c r="N7168">
        <v>0.59949294659002661</v>
      </c>
      <c r="O7168">
        <v>0.63012112653058361</v>
      </c>
      <c r="P7168">
        <v>0.63916783485240902</v>
      </c>
      <c r="Q7168">
        <v>0.63841567957142775</v>
      </c>
      <c r="R7168">
        <v>0.63266768459506084</v>
      </c>
      <c r="S7168">
        <v>0.62353064815635084</v>
      </c>
      <c r="T7168">
        <v>0.61337915748186045</v>
      </c>
      <c r="U7168">
        <v>0.59439288214438957</v>
      </c>
      <c r="V7168">
        <v>0.5420651092014821</v>
      </c>
      <c r="W7168">
        <v>0.4000606240630627</v>
      </c>
      <c r="X7168">
        <v>0.11961874586358021</v>
      </c>
      <c r="Y7168">
        <v>2.6056187562860548E-6</v>
      </c>
      <c r="Z7168">
        <v>0</v>
      </c>
      <c r="AA7168">
        <v>0</v>
      </c>
      <c r="AB7168" s="7">
        <f t="shared" si="333"/>
        <v>6.8477232971847135</v>
      </c>
      <c r="AC7168">
        <f>INDEX(SHELF_days!$C$2:$C$289,MATCH(A7168&amp;"|"&amp;C7168,SHELF_days!$D$2:$D$289,0))</f>
        <v>50</v>
      </c>
      <c r="AD7168" s="8">
        <f t="shared" si="334"/>
        <v>342.38616485923569</v>
      </c>
      <c r="AE7168" s="7">
        <f t="shared" si="335"/>
        <v>0.63916783485240902</v>
      </c>
    </row>
    <row r="7169" spans="1:31" x14ac:dyDescent="0.45">
      <c r="A7169" t="s">
        <v>108</v>
      </c>
      <c r="B7169" t="s">
        <v>192</v>
      </c>
      <c r="C7169" t="s">
        <v>137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5.499371960449613E-2</v>
      </c>
      <c r="M7169">
        <v>0.36422206091116532</v>
      </c>
      <c r="N7169">
        <v>0.55216568352257089</v>
      </c>
      <c r="O7169">
        <v>0.58568961715600898</v>
      </c>
      <c r="P7169">
        <v>0.57825967391492872</v>
      </c>
      <c r="Q7169">
        <v>0.5681218520601431</v>
      </c>
      <c r="R7169">
        <v>0.56341217480062511</v>
      </c>
      <c r="S7169">
        <v>0.56827173921122187</v>
      </c>
      <c r="T7169">
        <v>0.569548876837356</v>
      </c>
      <c r="U7169">
        <v>0.52877833300713251</v>
      </c>
      <c r="V7169">
        <v>0.35578626340003522</v>
      </c>
      <c r="W7169">
        <v>7.7412377953458192E-2</v>
      </c>
      <c r="X7169">
        <v>3.2207156430158789E-5</v>
      </c>
      <c r="Y7169">
        <v>0</v>
      </c>
      <c r="Z7169">
        <v>0</v>
      </c>
      <c r="AA7169">
        <v>0</v>
      </c>
      <c r="AB7169" s="7">
        <f t="shared" si="333"/>
        <v>5.3666945795355723</v>
      </c>
      <c r="AC7169">
        <f>INDEX(SHELF_days!$C$2:$C$289,MATCH(A7169&amp;"|"&amp;C7169,SHELF_days!$D$2:$D$289,0))</f>
        <v>118</v>
      </c>
      <c r="AD7169" s="8">
        <f t="shared" si="334"/>
        <v>633.26996038519758</v>
      </c>
      <c r="AE7169" s="7">
        <f t="shared" si="335"/>
        <v>0.58568961715600898</v>
      </c>
    </row>
    <row r="7170" spans="1:31" x14ac:dyDescent="0.45">
      <c r="A7170" t="s">
        <v>108</v>
      </c>
      <c r="B7170" t="s">
        <v>192</v>
      </c>
      <c r="C7170" t="s">
        <v>138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2.7731600423152491E-2</v>
      </c>
      <c r="L7170">
        <v>0.38083723741876979</v>
      </c>
      <c r="M7170">
        <v>0.62248753211425112</v>
      </c>
      <c r="N7170">
        <v>0.69230769230769229</v>
      </c>
      <c r="O7170">
        <v>0.718074656188605</v>
      </c>
      <c r="P7170">
        <v>0.72479975819857945</v>
      </c>
      <c r="Q7170">
        <v>0.72464863231071475</v>
      </c>
      <c r="R7170">
        <v>0.72328849931993344</v>
      </c>
      <c r="S7170">
        <v>0.72570651352576687</v>
      </c>
      <c r="T7170">
        <v>0.7238930028713918</v>
      </c>
      <c r="U7170">
        <v>0.71218074656188601</v>
      </c>
      <c r="V7170">
        <v>0.67311470454888911</v>
      </c>
      <c r="W7170">
        <v>0.55977028865044576</v>
      </c>
      <c r="X7170">
        <v>0.22117273688982919</v>
      </c>
      <c r="Y7170">
        <v>0</v>
      </c>
      <c r="Z7170">
        <v>0</v>
      </c>
      <c r="AA7170">
        <v>0</v>
      </c>
      <c r="AB7170" s="7">
        <f t="shared" ref="AB7170:AB7233" si="336">SUM(D7170:AA7170)</f>
        <v>8.2300136013299063</v>
      </c>
      <c r="AC7170">
        <f>INDEX(SHELF_days!$C$2:$C$289,MATCH(A7170&amp;"|"&amp;C7170,SHELF_days!$D$2:$D$289,0))</f>
        <v>19</v>
      </c>
      <c r="AD7170" s="8">
        <f t="shared" ref="AD7170:AD7233" si="337">AB7170*AC7170</f>
        <v>156.37025842526822</v>
      </c>
      <c r="AE7170" s="7">
        <f t="shared" ref="AE7170:AE7233" si="338">MAX(D7170:AA7170)</f>
        <v>0.72570651352576687</v>
      </c>
    </row>
    <row r="7171" spans="1:31" x14ac:dyDescent="0.45">
      <c r="A7171" t="s">
        <v>108</v>
      </c>
      <c r="B7171" t="s">
        <v>192</v>
      </c>
      <c r="C7171" t="s">
        <v>139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2.6447030376303459E-3</v>
      </c>
      <c r="N7171">
        <v>0.27588030829681132</v>
      </c>
      <c r="O7171">
        <v>0.35612815475290921</v>
      </c>
      <c r="P7171">
        <v>0.39020704246637439</v>
      </c>
      <c r="Q7171">
        <v>0.4112135408795527</v>
      </c>
      <c r="R7171">
        <v>0.42511712256309497</v>
      </c>
      <c r="S7171">
        <v>0.48556747770893149</v>
      </c>
      <c r="T7171">
        <v>0.52765603747922007</v>
      </c>
      <c r="U7171">
        <v>0.49304820915822878</v>
      </c>
      <c r="V7171">
        <v>0.19344113646667671</v>
      </c>
      <c r="W7171">
        <v>0</v>
      </c>
      <c r="X7171">
        <v>0</v>
      </c>
      <c r="Y7171">
        <v>0</v>
      </c>
      <c r="Z7171">
        <v>0</v>
      </c>
      <c r="AA7171">
        <v>0</v>
      </c>
      <c r="AB7171" s="7">
        <f t="shared" si="336"/>
        <v>3.5609037328094302</v>
      </c>
      <c r="AC7171">
        <f>INDEX(SHELF_days!$C$2:$C$289,MATCH(A7171&amp;"|"&amp;C7171,SHELF_days!$D$2:$D$289,0))</f>
        <v>15</v>
      </c>
      <c r="AD7171" s="8">
        <f t="shared" si="337"/>
        <v>53.413555992141454</v>
      </c>
      <c r="AE7171" s="7">
        <f t="shared" si="338"/>
        <v>0.52765603747922007</v>
      </c>
    </row>
    <row r="7172" spans="1:31" x14ac:dyDescent="0.45">
      <c r="A7172" t="s">
        <v>108</v>
      </c>
      <c r="B7172" t="s">
        <v>193</v>
      </c>
      <c r="C7172" t="s">
        <v>134</v>
      </c>
      <c r="D7172">
        <v>0.311</v>
      </c>
      <c r="E7172">
        <v>0.311</v>
      </c>
      <c r="F7172">
        <v>0.311</v>
      </c>
      <c r="G7172">
        <v>0.311</v>
      </c>
      <c r="H7172">
        <v>0.311</v>
      </c>
      <c r="I7172">
        <v>0.311</v>
      </c>
      <c r="J7172">
        <v>0.311</v>
      </c>
      <c r="K7172">
        <v>0.311</v>
      </c>
      <c r="L7172">
        <v>0.311</v>
      </c>
      <c r="M7172">
        <v>0.311</v>
      </c>
      <c r="N7172">
        <v>0.311</v>
      </c>
      <c r="O7172">
        <v>0.311</v>
      </c>
      <c r="P7172">
        <v>0.311</v>
      </c>
      <c r="Q7172">
        <v>0.311</v>
      </c>
      <c r="R7172">
        <v>0.311</v>
      </c>
      <c r="S7172">
        <v>0.311</v>
      </c>
      <c r="T7172">
        <v>0.311</v>
      </c>
      <c r="U7172">
        <v>0.311</v>
      </c>
      <c r="V7172">
        <v>0.311</v>
      </c>
      <c r="W7172">
        <v>0.311</v>
      </c>
      <c r="X7172">
        <v>0.311</v>
      </c>
      <c r="Y7172">
        <v>0.311</v>
      </c>
      <c r="Z7172">
        <v>0.311</v>
      </c>
      <c r="AA7172">
        <v>0.311</v>
      </c>
      <c r="AB7172" s="7">
        <f t="shared" si="336"/>
        <v>7.4639999999999995</v>
      </c>
      <c r="AC7172">
        <f>INDEX(SHELF_days!$C$2:$C$289,MATCH(A7172&amp;"|"&amp;C7172,SHELF_days!$D$2:$D$289,0))</f>
        <v>62</v>
      </c>
      <c r="AD7172" s="8">
        <f t="shared" si="337"/>
        <v>462.76799999999997</v>
      </c>
      <c r="AE7172" s="7">
        <f t="shared" si="338"/>
        <v>0.311</v>
      </c>
    </row>
    <row r="7173" spans="1:31" x14ac:dyDescent="0.45">
      <c r="A7173" t="s">
        <v>108</v>
      </c>
      <c r="B7173" t="s">
        <v>193</v>
      </c>
      <c r="C7173" t="s">
        <v>135</v>
      </c>
      <c r="D7173">
        <v>0.311</v>
      </c>
      <c r="E7173">
        <v>0.311</v>
      </c>
      <c r="F7173">
        <v>0.311</v>
      </c>
      <c r="G7173">
        <v>0.311</v>
      </c>
      <c r="H7173">
        <v>0.311</v>
      </c>
      <c r="I7173">
        <v>0.311</v>
      </c>
      <c r="J7173">
        <v>0.311</v>
      </c>
      <c r="K7173">
        <v>0.311</v>
      </c>
      <c r="L7173">
        <v>0.311</v>
      </c>
      <c r="M7173">
        <v>0.311</v>
      </c>
      <c r="N7173">
        <v>0.311</v>
      </c>
      <c r="O7173">
        <v>0.311</v>
      </c>
      <c r="P7173">
        <v>0.311</v>
      </c>
      <c r="Q7173">
        <v>0.311</v>
      </c>
      <c r="R7173">
        <v>0.311</v>
      </c>
      <c r="S7173">
        <v>0.311</v>
      </c>
      <c r="T7173">
        <v>0.311</v>
      </c>
      <c r="U7173">
        <v>0.311</v>
      </c>
      <c r="V7173">
        <v>0.311</v>
      </c>
      <c r="W7173">
        <v>0.311</v>
      </c>
      <c r="X7173">
        <v>0.311</v>
      </c>
      <c r="Y7173">
        <v>0.311</v>
      </c>
      <c r="Z7173">
        <v>0.311</v>
      </c>
      <c r="AA7173">
        <v>0.311</v>
      </c>
      <c r="AB7173" s="7">
        <f t="shared" si="336"/>
        <v>7.4639999999999995</v>
      </c>
      <c r="AC7173">
        <f>INDEX(SHELF_days!$C$2:$C$289,MATCH(A7173&amp;"|"&amp;C7173,SHELF_days!$D$2:$D$289,0))</f>
        <v>101</v>
      </c>
      <c r="AD7173" s="8">
        <f t="shared" si="337"/>
        <v>753.86399999999992</v>
      </c>
      <c r="AE7173" s="7">
        <f t="shared" si="338"/>
        <v>0.311</v>
      </c>
    </row>
    <row r="7174" spans="1:31" x14ac:dyDescent="0.45">
      <c r="A7174" t="s">
        <v>108</v>
      </c>
      <c r="B7174" t="s">
        <v>193</v>
      </c>
      <c r="C7174" t="s">
        <v>136</v>
      </c>
      <c r="D7174">
        <v>0.311</v>
      </c>
      <c r="E7174">
        <v>0.311</v>
      </c>
      <c r="F7174">
        <v>0.311</v>
      </c>
      <c r="G7174">
        <v>0.311</v>
      </c>
      <c r="H7174">
        <v>0.311</v>
      </c>
      <c r="I7174">
        <v>0.311</v>
      </c>
      <c r="J7174">
        <v>0.311</v>
      </c>
      <c r="K7174">
        <v>0.311</v>
      </c>
      <c r="L7174">
        <v>0.311</v>
      </c>
      <c r="M7174">
        <v>0.311</v>
      </c>
      <c r="N7174">
        <v>0.311</v>
      </c>
      <c r="O7174">
        <v>0.311</v>
      </c>
      <c r="P7174">
        <v>0.311</v>
      </c>
      <c r="Q7174">
        <v>0.311</v>
      </c>
      <c r="R7174">
        <v>0.311</v>
      </c>
      <c r="S7174">
        <v>0.311</v>
      </c>
      <c r="T7174">
        <v>0.311</v>
      </c>
      <c r="U7174">
        <v>0.311</v>
      </c>
      <c r="V7174">
        <v>0.311</v>
      </c>
      <c r="W7174">
        <v>0.311</v>
      </c>
      <c r="X7174">
        <v>0.311</v>
      </c>
      <c r="Y7174">
        <v>0.311</v>
      </c>
      <c r="Z7174">
        <v>0.311</v>
      </c>
      <c r="AA7174">
        <v>0.311</v>
      </c>
      <c r="AB7174" s="7">
        <f t="shared" si="336"/>
        <v>7.4639999999999995</v>
      </c>
      <c r="AC7174">
        <f>INDEX(SHELF_days!$C$2:$C$289,MATCH(A7174&amp;"|"&amp;C7174,SHELF_days!$D$2:$D$289,0))</f>
        <v>50</v>
      </c>
      <c r="AD7174" s="8">
        <f t="shared" si="337"/>
        <v>373.2</v>
      </c>
      <c r="AE7174" s="7">
        <f t="shared" si="338"/>
        <v>0.311</v>
      </c>
    </row>
    <row r="7175" spans="1:31" x14ac:dyDescent="0.45">
      <c r="A7175" t="s">
        <v>108</v>
      </c>
      <c r="B7175" t="s">
        <v>193</v>
      </c>
      <c r="C7175" t="s">
        <v>137</v>
      </c>
      <c r="D7175">
        <v>0.311</v>
      </c>
      <c r="E7175">
        <v>0.311</v>
      </c>
      <c r="F7175">
        <v>0.311</v>
      </c>
      <c r="G7175">
        <v>0.311</v>
      </c>
      <c r="H7175">
        <v>0.311</v>
      </c>
      <c r="I7175">
        <v>0.311</v>
      </c>
      <c r="J7175">
        <v>0.311</v>
      </c>
      <c r="K7175">
        <v>0.311</v>
      </c>
      <c r="L7175">
        <v>0.311</v>
      </c>
      <c r="M7175">
        <v>0.311</v>
      </c>
      <c r="N7175">
        <v>0.311</v>
      </c>
      <c r="O7175">
        <v>0.311</v>
      </c>
      <c r="P7175">
        <v>0.311</v>
      </c>
      <c r="Q7175">
        <v>0.311</v>
      </c>
      <c r="R7175">
        <v>0.311</v>
      </c>
      <c r="S7175">
        <v>0.311</v>
      </c>
      <c r="T7175">
        <v>0.311</v>
      </c>
      <c r="U7175">
        <v>0.311</v>
      </c>
      <c r="V7175">
        <v>0.311</v>
      </c>
      <c r="W7175">
        <v>0.311</v>
      </c>
      <c r="X7175">
        <v>0.311</v>
      </c>
      <c r="Y7175">
        <v>0.311</v>
      </c>
      <c r="Z7175">
        <v>0.311</v>
      </c>
      <c r="AA7175">
        <v>0.311</v>
      </c>
      <c r="AB7175" s="7">
        <f t="shared" si="336"/>
        <v>7.4639999999999995</v>
      </c>
      <c r="AC7175">
        <f>INDEX(SHELF_days!$C$2:$C$289,MATCH(A7175&amp;"|"&amp;C7175,SHELF_days!$D$2:$D$289,0))</f>
        <v>118</v>
      </c>
      <c r="AD7175" s="8">
        <f t="shared" si="337"/>
        <v>880.75199999999995</v>
      </c>
      <c r="AE7175" s="7">
        <f t="shared" si="338"/>
        <v>0.311</v>
      </c>
    </row>
    <row r="7176" spans="1:31" x14ac:dyDescent="0.45">
      <c r="A7176" t="s">
        <v>108</v>
      </c>
      <c r="B7176" t="s">
        <v>193</v>
      </c>
      <c r="C7176" t="s">
        <v>138</v>
      </c>
      <c r="D7176">
        <v>0.311</v>
      </c>
      <c r="E7176">
        <v>0.311</v>
      </c>
      <c r="F7176">
        <v>0.311</v>
      </c>
      <c r="G7176">
        <v>0.311</v>
      </c>
      <c r="H7176">
        <v>0.311</v>
      </c>
      <c r="I7176">
        <v>0.311</v>
      </c>
      <c r="J7176">
        <v>0.311</v>
      </c>
      <c r="K7176">
        <v>0.311</v>
      </c>
      <c r="L7176">
        <v>0.311</v>
      </c>
      <c r="M7176">
        <v>0.311</v>
      </c>
      <c r="N7176">
        <v>0.311</v>
      </c>
      <c r="O7176">
        <v>0.311</v>
      </c>
      <c r="P7176">
        <v>0.311</v>
      </c>
      <c r="Q7176">
        <v>0.311</v>
      </c>
      <c r="R7176">
        <v>0.311</v>
      </c>
      <c r="S7176">
        <v>0.311</v>
      </c>
      <c r="T7176">
        <v>0.311</v>
      </c>
      <c r="U7176">
        <v>0.311</v>
      </c>
      <c r="V7176">
        <v>0.311</v>
      </c>
      <c r="W7176">
        <v>0.311</v>
      </c>
      <c r="X7176">
        <v>0.311</v>
      </c>
      <c r="Y7176">
        <v>0.311</v>
      </c>
      <c r="Z7176">
        <v>0.311</v>
      </c>
      <c r="AA7176">
        <v>0.311</v>
      </c>
      <c r="AB7176" s="7">
        <f t="shared" si="336"/>
        <v>7.4639999999999995</v>
      </c>
      <c r="AC7176">
        <f>INDEX(SHELF_days!$C$2:$C$289,MATCH(A7176&amp;"|"&amp;C7176,SHELF_days!$D$2:$D$289,0))</f>
        <v>19</v>
      </c>
      <c r="AD7176" s="8">
        <f t="shared" si="337"/>
        <v>141.816</v>
      </c>
      <c r="AE7176" s="7">
        <f t="shared" si="338"/>
        <v>0.311</v>
      </c>
    </row>
    <row r="7177" spans="1:31" x14ac:dyDescent="0.45">
      <c r="A7177" t="s">
        <v>108</v>
      </c>
      <c r="B7177" t="s">
        <v>193</v>
      </c>
      <c r="C7177" t="s">
        <v>139</v>
      </c>
      <c r="D7177">
        <v>0.311</v>
      </c>
      <c r="E7177">
        <v>0.311</v>
      </c>
      <c r="F7177">
        <v>0.311</v>
      </c>
      <c r="G7177">
        <v>0.311</v>
      </c>
      <c r="H7177">
        <v>0.311</v>
      </c>
      <c r="I7177">
        <v>0.311</v>
      </c>
      <c r="J7177">
        <v>0.311</v>
      </c>
      <c r="K7177">
        <v>0.311</v>
      </c>
      <c r="L7177">
        <v>0.311</v>
      </c>
      <c r="M7177">
        <v>0.311</v>
      </c>
      <c r="N7177">
        <v>0.311</v>
      </c>
      <c r="O7177">
        <v>0.311</v>
      </c>
      <c r="P7177">
        <v>0.311</v>
      </c>
      <c r="Q7177">
        <v>0.311</v>
      </c>
      <c r="R7177">
        <v>0.311</v>
      </c>
      <c r="S7177">
        <v>0.311</v>
      </c>
      <c r="T7177">
        <v>0.311</v>
      </c>
      <c r="U7177">
        <v>0.311</v>
      </c>
      <c r="V7177">
        <v>0.311</v>
      </c>
      <c r="W7177">
        <v>0.311</v>
      </c>
      <c r="X7177">
        <v>0.311</v>
      </c>
      <c r="Y7177">
        <v>0.311</v>
      </c>
      <c r="Z7177">
        <v>0.311</v>
      </c>
      <c r="AA7177">
        <v>0.311</v>
      </c>
      <c r="AB7177" s="7">
        <f t="shared" si="336"/>
        <v>7.4639999999999995</v>
      </c>
      <c r="AC7177">
        <f>INDEX(SHELF_days!$C$2:$C$289,MATCH(A7177&amp;"|"&amp;C7177,SHELF_days!$D$2:$D$289,0))</f>
        <v>15</v>
      </c>
      <c r="AD7177" s="8">
        <f t="shared" si="337"/>
        <v>111.96</v>
      </c>
      <c r="AE7177" s="7">
        <f t="shared" si="338"/>
        <v>0.311</v>
      </c>
    </row>
    <row r="7178" spans="1:31" x14ac:dyDescent="0.45">
      <c r="A7178" t="s">
        <v>106</v>
      </c>
      <c r="B7178" t="s">
        <v>168</v>
      </c>
      <c r="C7178" t="s">
        <v>134</v>
      </c>
      <c r="D7178">
        <v>0.8</v>
      </c>
      <c r="E7178">
        <v>0.8</v>
      </c>
      <c r="F7178">
        <v>0.8</v>
      </c>
      <c r="G7178">
        <v>0.8</v>
      </c>
      <c r="H7178">
        <v>0.8</v>
      </c>
      <c r="I7178">
        <v>0.8</v>
      </c>
      <c r="J7178">
        <v>0.8</v>
      </c>
      <c r="K7178">
        <v>0.8</v>
      </c>
      <c r="L7178">
        <v>0.8</v>
      </c>
      <c r="M7178">
        <v>0.8</v>
      </c>
      <c r="N7178">
        <v>0.8</v>
      </c>
      <c r="O7178">
        <v>0.8</v>
      </c>
      <c r="P7178">
        <v>0.8</v>
      </c>
      <c r="Q7178">
        <v>0.8</v>
      </c>
      <c r="R7178">
        <v>0.8</v>
      </c>
      <c r="S7178">
        <v>0.8</v>
      </c>
      <c r="T7178">
        <v>0.8</v>
      </c>
      <c r="U7178">
        <v>0.8</v>
      </c>
      <c r="V7178">
        <v>0.8</v>
      </c>
      <c r="W7178">
        <v>0.8</v>
      </c>
      <c r="X7178">
        <v>0.8</v>
      </c>
      <c r="Y7178">
        <v>0.8</v>
      </c>
      <c r="Z7178">
        <v>0.8</v>
      </c>
      <c r="AA7178">
        <v>0.8</v>
      </c>
      <c r="AB7178" s="7">
        <f t="shared" si="336"/>
        <v>19.200000000000006</v>
      </c>
      <c r="AC7178">
        <f>INDEX(SHELF_days!$C$2:$C$289,MATCH(A7178&amp;"|"&amp;C7178,SHELF_days!$D$2:$D$289,0))</f>
        <v>30</v>
      </c>
      <c r="AD7178" s="8">
        <f t="shared" si="337"/>
        <v>576.00000000000023</v>
      </c>
      <c r="AE7178" s="7">
        <f t="shared" si="338"/>
        <v>0.8</v>
      </c>
    </row>
    <row r="7179" spans="1:31" x14ac:dyDescent="0.45">
      <c r="A7179" t="s">
        <v>106</v>
      </c>
      <c r="B7179" t="s">
        <v>168</v>
      </c>
      <c r="C7179" t="s">
        <v>135</v>
      </c>
      <c r="D7179">
        <v>0.8</v>
      </c>
      <c r="E7179">
        <v>0.8</v>
      </c>
      <c r="F7179">
        <v>0.8</v>
      </c>
      <c r="G7179">
        <v>0.8</v>
      </c>
      <c r="H7179">
        <v>0.8</v>
      </c>
      <c r="I7179">
        <v>0.8</v>
      </c>
      <c r="J7179">
        <v>0.8</v>
      </c>
      <c r="K7179">
        <v>0.8</v>
      </c>
      <c r="L7179">
        <v>0.8</v>
      </c>
      <c r="M7179">
        <v>0.8</v>
      </c>
      <c r="N7179">
        <v>0.8</v>
      </c>
      <c r="O7179">
        <v>0.8</v>
      </c>
      <c r="P7179">
        <v>0.8</v>
      </c>
      <c r="Q7179">
        <v>0.8</v>
      </c>
      <c r="R7179">
        <v>0.8</v>
      </c>
      <c r="S7179">
        <v>0.8</v>
      </c>
      <c r="T7179">
        <v>0.8</v>
      </c>
      <c r="U7179">
        <v>0.8</v>
      </c>
      <c r="V7179">
        <v>0.8</v>
      </c>
      <c r="W7179">
        <v>0.8</v>
      </c>
      <c r="X7179">
        <v>0.8</v>
      </c>
      <c r="Y7179">
        <v>0.8</v>
      </c>
      <c r="Z7179">
        <v>0.8</v>
      </c>
      <c r="AA7179">
        <v>0.8</v>
      </c>
      <c r="AB7179" s="7">
        <f t="shared" si="336"/>
        <v>19.200000000000006</v>
      </c>
      <c r="AC7179">
        <f>INDEX(SHELF_days!$C$2:$C$289,MATCH(A7179&amp;"|"&amp;C7179,SHELF_days!$D$2:$D$289,0))</f>
        <v>108</v>
      </c>
      <c r="AD7179" s="8">
        <f t="shared" si="337"/>
        <v>2073.6000000000008</v>
      </c>
      <c r="AE7179" s="7">
        <f t="shared" si="338"/>
        <v>0.8</v>
      </c>
    </row>
    <row r="7180" spans="1:31" x14ac:dyDescent="0.45">
      <c r="A7180" t="s">
        <v>106</v>
      </c>
      <c r="B7180" t="s">
        <v>168</v>
      </c>
      <c r="C7180" t="s">
        <v>136</v>
      </c>
      <c r="D7180">
        <v>0.8</v>
      </c>
      <c r="E7180">
        <v>0.8</v>
      </c>
      <c r="F7180">
        <v>0.8</v>
      </c>
      <c r="G7180">
        <v>0.8</v>
      </c>
      <c r="H7180">
        <v>0.8</v>
      </c>
      <c r="I7180">
        <v>0.8</v>
      </c>
      <c r="J7180">
        <v>0.8</v>
      </c>
      <c r="K7180">
        <v>0.8</v>
      </c>
      <c r="L7180">
        <v>0.8</v>
      </c>
      <c r="M7180">
        <v>0.8</v>
      </c>
      <c r="N7180">
        <v>0.8</v>
      </c>
      <c r="O7180">
        <v>0.8</v>
      </c>
      <c r="P7180">
        <v>0.8</v>
      </c>
      <c r="Q7180">
        <v>0.8</v>
      </c>
      <c r="R7180">
        <v>0.8</v>
      </c>
      <c r="S7180">
        <v>0.8</v>
      </c>
      <c r="T7180">
        <v>0.8</v>
      </c>
      <c r="U7180">
        <v>0.8</v>
      </c>
      <c r="V7180">
        <v>0.8</v>
      </c>
      <c r="W7180">
        <v>0.8</v>
      </c>
      <c r="X7180">
        <v>0.8</v>
      </c>
      <c r="Y7180">
        <v>0.8</v>
      </c>
      <c r="Z7180">
        <v>0.8</v>
      </c>
      <c r="AA7180">
        <v>0.8</v>
      </c>
      <c r="AB7180" s="7">
        <f t="shared" si="336"/>
        <v>19.200000000000006</v>
      </c>
      <c r="AC7180">
        <f>INDEX(SHELF_days!$C$2:$C$289,MATCH(A7180&amp;"|"&amp;C7180,SHELF_days!$D$2:$D$289,0))</f>
        <v>98</v>
      </c>
      <c r="AD7180" s="8">
        <f t="shared" si="337"/>
        <v>1881.6000000000006</v>
      </c>
      <c r="AE7180" s="7">
        <f t="shared" si="338"/>
        <v>0.8</v>
      </c>
    </row>
    <row r="7181" spans="1:31" x14ac:dyDescent="0.45">
      <c r="A7181" t="s">
        <v>106</v>
      </c>
      <c r="B7181" t="s">
        <v>168</v>
      </c>
      <c r="C7181" t="s">
        <v>137</v>
      </c>
      <c r="D7181">
        <v>0.8</v>
      </c>
      <c r="E7181">
        <v>0.8</v>
      </c>
      <c r="F7181">
        <v>0.8</v>
      </c>
      <c r="G7181">
        <v>0.8</v>
      </c>
      <c r="H7181">
        <v>0.8</v>
      </c>
      <c r="I7181">
        <v>0.8</v>
      </c>
      <c r="J7181">
        <v>0.8</v>
      </c>
      <c r="K7181">
        <v>0.8</v>
      </c>
      <c r="L7181">
        <v>0.8</v>
      </c>
      <c r="M7181">
        <v>0.8</v>
      </c>
      <c r="N7181">
        <v>0.8</v>
      </c>
      <c r="O7181">
        <v>0.8</v>
      </c>
      <c r="P7181">
        <v>0.8</v>
      </c>
      <c r="Q7181">
        <v>0.8</v>
      </c>
      <c r="R7181">
        <v>0.8</v>
      </c>
      <c r="S7181">
        <v>0.8</v>
      </c>
      <c r="T7181">
        <v>0.8</v>
      </c>
      <c r="U7181">
        <v>0.8</v>
      </c>
      <c r="V7181">
        <v>0.8</v>
      </c>
      <c r="W7181">
        <v>0.8</v>
      </c>
      <c r="X7181">
        <v>0.8</v>
      </c>
      <c r="Y7181">
        <v>0.8</v>
      </c>
      <c r="Z7181">
        <v>0.8</v>
      </c>
      <c r="AA7181">
        <v>0.8</v>
      </c>
      <c r="AB7181" s="7">
        <f t="shared" si="336"/>
        <v>19.200000000000006</v>
      </c>
      <c r="AC7181">
        <f>INDEX(SHELF_days!$C$2:$C$289,MATCH(A7181&amp;"|"&amp;C7181,SHELF_days!$D$2:$D$289,0))</f>
        <v>87</v>
      </c>
      <c r="AD7181" s="8">
        <f t="shared" si="337"/>
        <v>1670.4000000000005</v>
      </c>
      <c r="AE7181" s="7">
        <f t="shared" si="338"/>
        <v>0.8</v>
      </c>
    </row>
    <row r="7182" spans="1:31" x14ac:dyDescent="0.45">
      <c r="A7182" t="s">
        <v>106</v>
      </c>
      <c r="B7182" t="s">
        <v>168</v>
      </c>
      <c r="C7182" t="s">
        <v>138</v>
      </c>
      <c r="D7182">
        <v>0.8</v>
      </c>
      <c r="E7182">
        <v>0.8</v>
      </c>
      <c r="F7182">
        <v>0.8</v>
      </c>
      <c r="G7182">
        <v>0.8</v>
      </c>
      <c r="H7182">
        <v>0.8</v>
      </c>
      <c r="I7182">
        <v>0.8</v>
      </c>
      <c r="J7182">
        <v>0.8</v>
      </c>
      <c r="K7182">
        <v>0.8</v>
      </c>
      <c r="L7182">
        <v>0.8</v>
      </c>
      <c r="M7182">
        <v>0.8</v>
      </c>
      <c r="N7182">
        <v>0.8</v>
      </c>
      <c r="O7182">
        <v>0.8</v>
      </c>
      <c r="P7182">
        <v>0.8</v>
      </c>
      <c r="Q7182">
        <v>0.8</v>
      </c>
      <c r="R7182">
        <v>0.8</v>
      </c>
      <c r="S7182">
        <v>0.8</v>
      </c>
      <c r="T7182">
        <v>0.8</v>
      </c>
      <c r="U7182">
        <v>0.8</v>
      </c>
      <c r="V7182">
        <v>0.8</v>
      </c>
      <c r="W7182">
        <v>0.8</v>
      </c>
      <c r="X7182">
        <v>0.8</v>
      </c>
      <c r="Y7182">
        <v>0.8</v>
      </c>
      <c r="Z7182">
        <v>0.8</v>
      </c>
      <c r="AA7182">
        <v>0.8</v>
      </c>
      <c r="AB7182" s="7">
        <f t="shared" si="336"/>
        <v>19.200000000000006</v>
      </c>
      <c r="AC7182">
        <f>INDEX(SHELF_days!$C$2:$C$289,MATCH(A7182&amp;"|"&amp;C7182,SHELF_days!$D$2:$D$289,0))</f>
        <v>38</v>
      </c>
      <c r="AD7182" s="8">
        <f t="shared" si="337"/>
        <v>729.60000000000025</v>
      </c>
      <c r="AE7182" s="7">
        <f t="shared" si="338"/>
        <v>0.8</v>
      </c>
    </row>
    <row r="7183" spans="1:31" x14ac:dyDescent="0.45">
      <c r="A7183" t="s">
        <v>106</v>
      </c>
      <c r="B7183" t="s">
        <v>168</v>
      </c>
      <c r="C7183" t="s">
        <v>139</v>
      </c>
      <c r="D7183">
        <v>0.8</v>
      </c>
      <c r="E7183">
        <v>0.8</v>
      </c>
      <c r="F7183">
        <v>0.8</v>
      </c>
      <c r="G7183">
        <v>0.8</v>
      </c>
      <c r="H7183">
        <v>0.8</v>
      </c>
      <c r="I7183">
        <v>0.8</v>
      </c>
      <c r="J7183">
        <v>0.8</v>
      </c>
      <c r="K7183">
        <v>0.8</v>
      </c>
      <c r="L7183">
        <v>0.8</v>
      </c>
      <c r="M7183">
        <v>0.8</v>
      </c>
      <c r="N7183">
        <v>0.8</v>
      </c>
      <c r="O7183">
        <v>0.8</v>
      </c>
      <c r="P7183">
        <v>0.8</v>
      </c>
      <c r="Q7183">
        <v>0.8</v>
      </c>
      <c r="R7183">
        <v>0.8</v>
      </c>
      <c r="S7183">
        <v>0.8</v>
      </c>
      <c r="T7183">
        <v>0.8</v>
      </c>
      <c r="U7183">
        <v>0.8</v>
      </c>
      <c r="V7183">
        <v>0.8</v>
      </c>
      <c r="W7183">
        <v>0.8</v>
      </c>
      <c r="X7183">
        <v>0.8</v>
      </c>
      <c r="Y7183">
        <v>0.8</v>
      </c>
      <c r="Z7183">
        <v>0.8</v>
      </c>
      <c r="AA7183">
        <v>0.8</v>
      </c>
      <c r="AB7183" s="7">
        <f t="shared" si="336"/>
        <v>19.200000000000006</v>
      </c>
      <c r="AC7183">
        <f>INDEX(SHELF_days!$C$2:$C$289,MATCH(A7183&amp;"|"&amp;C7183,SHELF_days!$D$2:$D$289,0))</f>
        <v>4</v>
      </c>
      <c r="AD7183" s="8">
        <f t="shared" si="337"/>
        <v>76.800000000000026</v>
      </c>
      <c r="AE7183" s="7">
        <f t="shared" si="338"/>
        <v>0.8</v>
      </c>
    </row>
    <row r="7184" spans="1:31" x14ac:dyDescent="0.45">
      <c r="A7184" t="s">
        <v>106</v>
      </c>
      <c r="B7184" t="s">
        <v>169</v>
      </c>
      <c r="C7184" t="s">
        <v>134</v>
      </c>
      <c r="D7184">
        <v>0.51019999999999999</v>
      </c>
      <c r="E7184">
        <v>0.51019999999999999</v>
      </c>
      <c r="F7184">
        <v>0.51019999999999999</v>
      </c>
      <c r="G7184">
        <v>0.51019999999999999</v>
      </c>
      <c r="H7184">
        <v>0.51019999999999999</v>
      </c>
      <c r="I7184">
        <v>0.51019999999999999</v>
      </c>
      <c r="J7184">
        <v>0.51019999999999999</v>
      </c>
      <c r="K7184">
        <v>0.51019999999999999</v>
      </c>
      <c r="L7184">
        <v>0.51019999999999999</v>
      </c>
      <c r="M7184">
        <v>0.51019999999999999</v>
      </c>
      <c r="N7184">
        <v>0.51019999999999999</v>
      </c>
      <c r="O7184">
        <v>0.51019999999999999</v>
      </c>
      <c r="P7184">
        <v>0.51019999999999999</v>
      </c>
      <c r="Q7184">
        <v>0.51019999999999999</v>
      </c>
      <c r="R7184">
        <v>0.51019999999999999</v>
      </c>
      <c r="S7184">
        <v>0.51019999999999999</v>
      </c>
      <c r="T7184">
        <v>0.51019999999999999</v>
      </c>
      <c r="U7184">
        <v>0.51019999999999999</v>
      </c>
      <c r="V7184">
        <v>0.51019999999999999</v>
      </c>
      <c r="W7184">
        <v>0.51019999999999999</v>
      </c>
      <c r="X7184">
        <v>0.51019999999999999</v>
      </c>
      <c r="Y7184">
        <v>0.51019999999999999</v>
      </c>
      <c r="Z7184">
        <v>0.51019999999999999</v>
      </c>
      <c r="AA7184">
        <v>0.51019999999999999</v>
      </c>
      <c r="AB7184" s="7">
        <f t="shared" si="336"/>
        <v>12.244799999999996</v>
      </c>
      <c r="AC7184">
        <f>INDEX(SHELF_days!$C$2:$C$289,MATCH(A7184&amp;"|"&amp;C7184,SHELF_days!$D$2:$D$289,0))</f>
        <v>30</v>
      </c>
      <c r="AD7184" s="8">
        <f t="shared" si="337"/>
        <v>367.34399999999988</v>
      </c>
      <c r="AE7184" s="7">
        <f t="shared" si="338"/>
        <v>0.51019999999999999</v>
      </c>
    </row>
    <row r="7185" spans="1:31" x14ac:dyDescent="0.45">
      <c r="A7185" t="s">
        <v>106</v>
      </c>
      <c r="B7185" t="s">
        <v>169</v>
      </c>
      <c r="C7185" t="s">
        <v>135</v>
      </c>
      <c r="D7185">
        <v>0.51019999999999999</v>
      </c>
      <c r="E7185">
        <v>0.51019999999999999</v>
      </c>
      <c r="F7185">
        <v>0.51019999999999999</v>
      </c>
      <c r="G7185">
        <v>0.51019999999999999</v>
      </c>
      <c r="H7185">
        <v>0.51019999999999999</v>
      </c>
      <c r="I7185">
        <v>0.51019999999999999</v>
      </c>
      <c r="J7185">
        <v>0.51019999999999999</v>
      </c>
      <c r="K7185">
        <v>0.51019999999999999</v>
      </c>
      <c r="L7185">
        <v>0.51019999999999999</v>
      </c>
      <c r="M7185">
        <v>0.51019999999999999</v>
      </c>
      <c r="N7185">
        <v>0.51019999999999999</v>
      </c>
      <c r="O7185">
        <v>0.51019999999999999</v>
      </c>
      <c r="P7185">
        <v>0.51019999999999999</v>
      </c>
      <c r="Q7185">
        <v>0.51019999999999999</v>
      </c>
      <c r="R7185">
        <v>0.51019999999999999</v>
      </c>
      <c r="S7185">
        <v>0.51019999999999999</v>
      </c>
      <c r="T7185">
        <v>0.51019999999999999</v>
      </c>
      <c r="U7185">
        <v>0.51019999999999999</v>
      </c>
      <c r="V7185">
        <v>0.51019999999999999</v>
      </c>
      <c r="W7185">
        <v>0.51019999999999999</v>
      </c>
      <c r="X7185">
        <v>0.51019999999999999</v>
      </c>
      <c r="Y7185">
        <v>0.51019999999999999</v>
      </c>
      <c r="Z7185">
        <v>0.51019999999999999</v>
      </c>
      <c r="AA7185">
        <v>0.51019999999999999</v>
      </c>
      <c r="AB7185" s="7">
        <f t="shared" si="336"/>
        <v>12.244799999999996</v>
      </c>
      <c r="AC7185">
        <f>INDEX(SHELF_days!$C$2:$C$289,MATCH(A7185&amp;"|"&amp;C7185,SHELF_days!$D$2:$D$289,0))</f>
        <v>108</v>
      </c>
      <c r="AD7185" s="8">
        <f t="shared" si="337"/>
        <v>1322.4383999999995</v>
      </c>
      <c r="AE7185" s="7">
        <f t="shared" si="338"/>
        <v>0.51019999999999999</v>
      </c>
    </row>
    <row r="7186" spans="1:31" x14ac:dyDescent="0.45">
      <c r="A7186" t="s">
        <v>106</v>
      </c>
      <c r="B7186" t="s">
        <v>169</v>
      </c>
      <c r="C7186" t="s">
        <v>136</v>
      </c>
      <c r="D7186">
        <v>0.51019999999999999</v>
      </c>
      <c r="E7186">
        <v>0.51019999999999999</v>
      </c>
      <c r="F7186">
        <v>0.51019999999999999</v>
      </c>
      <c r="G7186">
        <v>0.51019999999999999</v>
      </c>
      <c r="H7186">
        <v>0.51019999999999999</v>
      </c>
      <c r="I7186">
        <v>0.51019999999999999</v>
      </c>
      <c r="J7186">
        <v>0.51019999999999999</v>
      </c>
      <c r="K7186">
        <v>0.51019999999999999</v>
      </c>
      <c r="L7186">
        <v>0.51019999999999999</v>
      </c>
      <c r="M7186">
        <v>0.51019999999999999</v>
      </c>
      <c r="N7186">
        <v>0.51019999999999999</v>
      </c>
      <c r="O7186">
        <v>0.51019999999999999</v>
      </c>
      <c r="P7186">
        <v>0.51019999999999999</v>
      </c>
      <c r="Q7186">
        <v>0.51019999999999999</v>
      </c>
      <c r="R7186">
        <v>0.51019999999999999</v>
      </c>
      <c r="S7186">
        <v>0.51019999999999999</v>
      </c>
      <c r="T7186">
        <v>0.51019999999999999</v>
      </c>
      <c r="U7186">
        <v>0.51019999999999999</v>
      </c>
      <c r="V7186">
        <v>0.51019999999999999</v>
      </c>
      <c r="W7186">
        <v>0.51019999999999999</v>
      </c>
      <c r="X7186">
        <v>0.51019999999999999</v>
      </c>
      <c r="Y7186">
        <v>0.51019999999999999</v>
      </c>
      <c r="Z7186">
        <v>0.51019999999999999</v>
      </c>
      <c r="AA7186">
        <v>0.51019999999999999</v>
      </c>
      <c r="AB7186" s="7">
        <f t="shared" si="336"/>
        <v>12.244799999999996</v>
      </c>
      <c r="AC7186">
        <f>INDEX(SHELF_days!$C$2:$C$289,MATCH(A7186&amp;"|"&amp;C7186,SHELF_days!$D$2:$D$289,0))</f>
        <v>98</v>
      </c>
      <c r="AD7186" s="8">
        <f t="shared" si="337"/>
        <v>1199.9903999999997</v>
      </c>
      <c r="AE7186" s="7">
        <f t="shared" si="338"/>
        <v>0.51019999999999999</v>
      </c>
    </row>
    <row r="7187" spans="1:31" x14ac:dyDescent="0.45">
      <c r="A7187" t="s">
        <v>106</v>
      </c>
      <c r="B7187" t="s">
        <v>169</v>
      </c>
      <c r="C7187" t="s">
        <v>137</v>
      </c>
      <c r="D7187">
        <v>0.51019999999999999</v>
      </c>
      <c r="E7187">
        <v>0.51019999999999999</v>
      </c>
      <c r="F7187">
        <v>0.51019999999999999</v>
      </c>
      <c r="G7187">
        <v>0.51019999999999999</v>
      </c>
      <c r="H7187">
        <v>0.51019999999999999</v>
      </c>
      <c r="I7187">
        <v>0.51019999999999999</v>
      </c>
      <c r="J7187">
        <v>0.51019999999999999</v>
      </c>
      <c r="K7187">
        <v>0.51019999999999999</v>
      </c>
      <c r="L7187">
        <v>0.51019999999999999</v>
      </c>
      <c r="M7187">
        <v>0.51019999999999999</v>
      </c>
      <c r="N7187">
        <v>0.51019999999999999</v>
      </c>
      <c r="O7187">
        <v>0.51019999999999999</v>
      </c>
      <c r="P7187">
        <v>0.51019999999999999</v>
      </c>
      <c r="Q7187">
        <v>0.51019999999999999</v>
      </c>
      <c r="R7187">
        <v>0.51019999999999999</v>
      </c>
      <c r="S7187">
        <v>0.51019999999999999</v>
      </c>
      <c r="T7187">
        <v>0.51019999999999999</v>
      </c>
      <c r="U7187">
        <v>0.51019999999999999</v>
      </c>
      <c r="V7187">
        <v>0.51019999999999999</v>
      </c>
      <c r="W7187">
        <v>0.51019999999999999</v>
      </c>
      <c r="X7187">
        <v>0.51019999999999999</v>
      </c>
      <c r="Y7187">
        <v>0.51019999999999999</v>
      </c>
      <c r="Z7187">
        <v>0.51019999999999999</v>
      </c>
      <c r="AA7187">
        <v>0.51019999999999999</v>
      </c>
      <c r="AB7187" s="7">
        <f t="shared" si="336"/>
        <v>12.244799999999996</v>
      </c>
      <c r="AC7187">
        <f>INDEX(SHELF_days!$C$2:$C$289,MATCH(A7187&amp;"|"&amp;C7187,SHELF_days!$D$2:$D$289,0))</f>
        <v>87</v>
      </c>
      <c r="AD7187" s="8">
        <f t="shared" si="337"/>
        <v>1065.2975999999996</v>
      </c>
      <c r="AE7187" s="7">
        <f t="shared" si="338"/>
        <v>0.51019999999999999</v>
      </c>
    </row>
    <row r="7188" spans="1:31" x14ac:dyDescent="0.45">
      <c r="A7188" t="s">
        <v>106</v>
      </c>
      <c r="B7188" t="s">
        <v>169</v>
      </c>
      <c r="C7188" t="s">
        <v>138</v>
      </c>
      <c r="D7188">
        <v>0.51019999999999999</v>
      </c>
      <c r="E7188">
        <v>0.51019999999999999</v>
      </c>
      <c r="F7188">
        <v>0.51019999999999999</v>
      </c>
      <c r="G7188">
        <v>0.51019999999999999</v>
      </c>
      <c r="H7188">
        <v>0.51019999999999999</v>
      </c>
      <c r="I7188">
        <v>0.51019999999999999</v>
      </c>
      <c r="J7188">
        <v>0.51019999999999999</v>
      </c>
      <c r="K7188">
        <v>0.51019999999999999</v>
      </c>
      <c r="L7188">
        <v>0.51019999999999999</v>
      </c>
      <c r="M7188">
        <v>0.51019999999999999</v>
      </c>
      <c r="N7188">
        <v>0.51019999999999999</v>
      </c>
      <c r="O7188">
        <v>0.51019999999999999</v>
      </c>
      <c r="P7188">
        <v>0.51019999999999999</v>
      </c>
      <c r="Q7188">
        <v>0.51019999999999999</v>
      </c>
      <c r="R7188">
        <v>0.51019999999999999</v>
      </c>
      <c r="S7188">
        <v>0.51019999999999999</v>
      </c>
      <c r="T7188">
        <v>0.51019999999999999</v>
      </c>
      <c r="U7188">
        <v>0.51019999999999999</v>
      </c>
      <c r="V7188">
        <v>0.51019999999999999</v>
      </c>
      <c r="W7188">
        <v>0.51019999999999999</v>
      </c>
      <c r="X7188">
        <v>0.51019999999999999</v>
      </c>
      <c r="Y7188">
        <v>0.51019999999999999</v>
      </c>
      <c r="Z7188">
        <v>0.51019999999999999</v>
      </c>
      <c r="AA7188">
        <v>0.51019999999999999</v>
      </c>
      <c r="AB7188" s="7">
        <f t="shared" si="336"/>
        <v>12.244799999999996</v>
      </c>
      <c r="AC7188">
        <f>INDEX(SHELF_days!$C$2:$C$289,MATCH(A7188&amp;"|"&amp;C7188,SHELF_days!$D$2:$D$289,0))</f>
        <v>38</v>
      </c>
      <c r="AD7188" s="8">
        <f t="shared" si="337"/>
        <v>465.30239999999986</v>
      </c>
      <c r="AE7188" s="7">
        <f t="shared" si="338"/>
        <v>0.51019999999999999</v>
      </c>
    </row>
    <row r="7189" spans="1:31" x14ac:dyDescent="0.45">
      <c r="A7189" t="s">
        <v>106</v>
      </c>
      <c r="B7189" t="s">
        <v>169</v>
      </c>
      <c r="C7189" t="s">
        <v>139</v>
      </c>
      <c r="D7189">
        <v>0.51019999999999999</v>
      </c>
      <c r="E7189">
        <v>0.51019999999999999</v>
      </c>
      <c r="F7189">
        <v>0.51019999999999999</v>
      </c>
      <c r="G7189">
        <v>0.51019999999999999</v>
      </c>
      <c r="H7189">
        <v>0.51019999999999999</v>
      </c>
      <c r="I7189">
        <v>0.51019999999999999</v>
      </c>
      <c r="J7189">
        <v>0.51019999999999999</v>
      </c>
      <c r="K7189">
        <v>0.51019999999999999</v>
      </c>
      <c r="L7189">
        <v>0.51019999999999999</v>
      </c>
      <c r="M7189">
        <v>0.51019999999999999</v>
      </c>
      <c r="N7189">
        <v>0.51019999999999999</v>
      </c>
      <c r="O7189">
        <v>0.51019999999999999</v>
      </c>
      <c r="P7189">
        <v>0.51019999999999999</v>
      </c>
      <c r="Q7189">
        <v>0.51019999999999999</v>
      </c>
      <c r="R7189">
        <v>0.51019999999999999</v>
      </c>
      <c r="S7189">
        <v>0.51019999999999999</v>
      </c>
      <c r="T7189">
        <v>0.51019999999999999</v>
      </c>
      <c r="U7189">
        <v>0.51019999999999999</v>
      </c>
      <c r="V7189">
        <v>0.51019999999999999</v>
      </c>
      <c r="W7189">
        <v>0.51019999999999999</v>
      </c>
      <c r="X7189">
        <v>0.51019999999999999</v>
      </c>
      <c r="Y7189">
        <v>0.51019999999999999</v>
      </c>
      <c r="Z7189">
        <v>0.51019999999999999</v>
      </c>
      <c r="AA7189">
        <v>0.51019999999999999</v>
      </c>
      <c r="AB7189" s="7">
        <f t="shared" si="336"/>
        <v>12.244799999999996</v>
      </c>
      <c r="AC7189">
        <f>INDEX(SHELF_days!$C$2:$C$289,MATCH(A7189&amp;"|"&amp;C7189,SHELF_days!$D$2:$D$289,0))</f>
        <v>4</v>
      </c>
      <c r="AD7189" s="8">
        <f t="shared" si="337"/>
        <v>48.979199999999985</v>
      </c>
      <c r="AE7189" s="7">
        <f t="shared" si="338"/>
        <v>0.51019999999999999</v>
      </c>
    </row>
    <row r="7190" spans="1:31" x14ac:dyDescent="0.45">
      <c r="A7190" t="s">
        <v>106</v>
      </c>
      <c r="B7190" t="s">
        <v>170</v>
      </c>
      <c r="C7190" t="s">
        <v>134</v>
      </c>
      <c r="D7190">
        <v>0.8</v>
      </c>
      <c r="E7190">
        <v>0.8</v>
      </c>
      <c r="F7190">
        <v>0.8</v>
      </c>
      <c r="G7190">
        <v>0.8</v>
      </c>
      <c r="H7190">
        <v>0.8</v>
      </c>
      <c r="I7190">
        <v>0.8</v>
      </c>
      <c r="J7190">
        <v>0.8</v>
      </c>
      <c r="K7190">
        <v>0.8</v>
      </c>
      <c r="L7190">
        <v>0.8</v>
      </c>
      <c r="M7190">
        <v>0.8</v>
      </c>
      <c r="N7190">
        <v>0.8</v>
      </c>
      <c r="O7190">
        <v>0.8</v>
      </c>
      <c r="P7190">
        <v>0.8</v>
      </c>
      <c r="Q7190">
        <v>0.8</v>
      </c>
      <c r="R7190">
        <v>0.8</v>
      </c>
      <c r="S7190">
        <v>0.8</v>
      </c>
      <c r="T7190">
        <v>0.8</v>
      </c>
      <c r="U7190">
        <v>0.8</v>
      </c>
      <c r="V7190">
        <v>0.8</v>
      </c>
      <c r="W7190">
        <v>0.8</v>
      </c>
      <c r="X7190">
        <v>0.8</v>
      </c>
      <c r="Y7190">
        <v>0.8</v>
      </c>
      <c r="Z7190">
        <v>0.8</v>
      </c>
      <c r="AA7190">
        <v>0.8</v>
      </c>
      <c r="AB7190" s="7">
        <f t="shared" si="336"/>
        <v>19.200000000000006</v>
      </c>
      <c r="AC7190">
        <f>INDEX(SHELF_days!$C$2:$C$289,MATCH(A7190&amp;"|"&amp;C7190,SHELF_days!$D$2:$D$289,0))</f>
        <v>30</v>
      </c>
      <c r="AD7190" s="8">
        <f t="shared" si="337"/>
        <v>576.00000000000023</v>
      </c>
      <c r="AE7190" s="7">
        <f t="shared" si="338"/>
        <v>0.8</v>
      </c>
    </row>
    <row r="7191" spans="1:31" x14ac:dyDescent="0.45">
      <c r="A7191" t="s">
        <v>106</v>
      </c>
      <c r="B7191" t="s">
        <v>170</v>
      </c>
      <c r="C7191" t="s">
        <v>135</v>
      </c>
      <c r="D7191">
        <v>0.8</v>
      </c>
      <c r="E7191">
        <v>0.8</v>
      </c>
      <c r="F7191">
        <v>0.8</v>
      </c>
      <c r="G7191">
        <v>0.8</v>
      </c>
      <c r="H7191">
        <v>0.8</v>
      </c>
      <c r="I7191">
        <v>0.8</v>
      </c>
      <c r="J7191">
        <v>0.8</v>
      </c>
      <c r="K7191">
        <v>0.8</v>
      </c>
      <c r="L7191">
        <v>0.8</v>
      </c>
      <c r="M7191">
        <v>0.8</v>
      </c>
      <c r="N7191">
        <v>0.8</v>
      </c>
      <c r="O7191">
        <v>0.8</v>
      </c>
      <c r="P7191">
        <v>0.8</v>
      </c>
      <c r="Q7191">
        <v>0.8</v>
      </c>
      <c r="R7191">
        <v>0.8</v>
      </c>
      <c r="S7191">
        <v>0.8</v>
      </c>
      <c r="T7191">
        <v>0.8</v>
      </c>
      <c r="U7191">
        <v>0.8</v>
      </c>
      <c r="V7191">
        <v>0.8</v>
      </c>
      <c r="W7191">
        <v>0.8</v>
      </c>
      <c r="X7191">
        <v>0.8</v>
      </c>
      <c r="Y7191">
        <v>0.8</v>
      </c>
      <c r="Z7191">
        <v>0.8</v>
      </c>
      <c r="AA7191">
        <v>0.8</v>
      </c>
      <c r="AB7191" s="7">
        <f t="shared" si="336"/>
        <v>19.200000000000006</v>
      </c>
      <c r="AC7191">
        <f>INDEX(SHELF_days!$C$2:$C$289,MATCH(A7191&amp;"|"&amp;C7191,SHELF_days!$D$2:$D$289,0))</f>
        <v>108</v>
      </c>
      <c r="AD7191" s="8">
        <f t="shared" si="337"/>
        <v>2073.6000000000008</v>
      </c>
      <c r="AE7191" s="7">
        <f t="shared" si="338"/>
        <v>0.8</v>
      </c>
    </row>
    <row r="7192" spans="1:31" x14ac:dyDescent="0.45">
      <c r="A7192" t="s">
        <v>106</v>
      </c>
      <c r="B7192" t="s">
        <v>170</v>
      </c>
      <c r="C7192" t="s">
        <v>136</v>
      </c>
      <c r="D7192">
        <v>0.8</v>
      </c>
      <c r="E7192">
        <v>0.8</v>
      </c>
      <c r="F7192">
        <v>0.8</v>
      </c>
      <c r="G7192">
        <v>0.8</v>
      </c>
      <c r="H7192">
        <v>0.8</v>
      </c>
      <c r="I7192">
        <v>0.8</v>
      </c>
      <c r="J7192">
        <v>0.8</v>
      </c>
      <c r="K7192">
        <v>0.8</v>
      </c>
      <c r="L7192">
        <v>0.8</v>
      </c>
      <c r="M7192">
        <v>0.8</v>
      </c>
      <c r="N7192">
        <v>0.8</v>
      </c>
      <c r="O7192">
        <v>0.8</v>
      </c>
      <c r="P7192">
        <v>0.8</v>
      </c>
      <c r="Q7192">
        <v>0.8</v>
      </c>
      <c r="R7192">
        <v>0.8</v>
      </c>
      <c r="S7192">
        <v>0.8</v>
      </c>
      <c r="T7192">
        <v>0.8</v>
      </c>
      <c r="U7192">
        <v>0.8</v>
      </c>
      <c r="V7192">
        <v>0.8</v>
      </c>
      <c r="W7192">
        <v>0.8</v>
      </c>
      <c r="X7192">
        <v>0.8</v>
      </c>
      <c r="Y7192">
        <v>0.8</v>
      </c>
      <c r="Z7192">
        <v>0.8</v>
      </c>
      <c r="AA7192">
        <v>0.8</v>
      </c>
      <c r="AB7192" s="7">
        <f t="shared" si="336"/>
        <v>19.200000000000006</v>
      </c>
      <c r="AC7192">
        <f>INDEX(SHELF_days!$C$2:$C$289,MATCH(A7192&amp;"|"&amp;C7192,SHELF_days!$D$2:$D$289,0))</f>
        <v>98</v>
      </c>
      <c r="AD7192" s="8">
        <f t="shared" si="337"/>
        <v>1881.6000000000006</v>
      </c>
      <c r="AE7192" s="7">
        <f t="shared" si="338"/>
        <v>0.8</v>
      </c>
    </row>
    <row r="7193" spans="1:31" x14ac:dyDescent="0.45">
      <c r="A7193" t="s">
        <v>106</v>
      </c>
      <c r="B7193" t="s">
        <v>170</v>
      </c>
      <c r="C7193" t="s">
        <v>137</v>
      </c>
      <c r="D7193">
        <v>0.8</v>
      </c>
      <c r="E7193">
        <v>0.8</v>
      </c>
      <c r="F7193">
        <v>0.8</v>
      </c>
      <c r="G7193">
        <v>0.8</v>
      </c>
      <c r="H7193">
        <v>0.8</v>
      </c>
      <c r="I7193">
        <v>0.8</v>
      </c>
      <c r="J7193">
        <v>0.8</v>
      </c>
      <c r="K7193">
        <v>0.8</v>
      </c>
      <c r="L7193">
        <v>0.8</v>
      </c>
      <c r="M7193">
        <v>0.8</v>
      </c>
      <c r="N7193">
        <v>0.8</v>
      </c>
      <c r="O7193">
        <v>0.8</v>
      </c>
      <c r="P7193">
        <v>0.8</v>
      </c>
      <c r="Q7193">
        <v>0.8</v>
      </c>
      <c r="R7193">
        <v>0.8</v>
      </c>
      <c r="S7193">
        <v>0.8</v>
      </c>
      <c r="T7193">
        <v>0.8</v>
      </c>
      <c r="U7193">
        <v>0.8</v>
      </c>
      <c r="V7193">
        <v>0.8</v>
      </c>
      <c r="W7193">
        <v>0.8</v>
      </c>
      <c r="X7193">
        <v>0.8</v>
      </c>
      <c r="Y7193">
        <v>0.8</v>
      </c>
      <c r="Z7193">
        <v>0.8</v>
      </c>
      <c r="AA7193">
        <v>0.8</v>
      </c>
      <c r="AB7193" s="7">
        <f t="shared" si="336"/>
        <v>19.200000000000006</v>
      </c>
      <c r="AC7193">
        <f>INDEX(SHELF_days!$C$2:$C$289,MATCH(A7193&amp;"|"&amp;C7193,SHELF_days!$D$2:$D$289,0))</f>
        <v>87</v>
      </c>
      <c r="AD7193" s="8">
        <f t="shared" si="337"/>
        <v>1670.4000000000005</v>
      </c>
      <c r="AE7193" s="7">
        <f t="shared" si="338"/>
        <v>0.8</v>
      </c>
    </row>
    <row r="7194" spans="1:31" x14ac:dyDescent="0.45">
      <c r="A7194" t="s">
        <v>106</v>
      </c>
      <c r="B7194" t="s">
        <v>170</v>
      </c>
      <c r="C7194" t="s">
        <v>138</v>
      </c>
      <c r="D7194">
        <v>0.8</v>
      </c>
      <c r="E7194">
        <v>0.8</v>
      </c>
      <c r="F7194">
        <v>0.8</v>
      </c>
      <c r="G7194">
        <v>0.8</v>
      </c>
      <c r="H7194">
        <v>0.8</v>
      </c>
      <c r="I7194">
        <v>0.8</v>
      </c>
      <c r="J7194">
        <v>0.8</v>
      </c>
      <c r="K7194">
        <v>0.8</v>
      </c>
      <c r="L7194">
        <v>0.8</v>
      </c>
      <c r="M7194">
        <v>0.8</v>
      </c>
      <c r="N7194">
        <v>0.8</v>
      </c>
      <c r="O7194">
        <v>0.8</v>
      </c>
      <c r="P7194">
        <v>0.8</v>
      </c>
      <c r="Q7194">
        <v>0.8</v>
      </c>
      <c r="R7194">
        <v>0.8</v>
      </c>
      <c r="S7194">
        <v>0.8</v>
      </c>
      <c r="T7194">
        <v>0.8</v>
      </c>
      <c r="U7194">
        <v>0.8</v>
      </c>
      <c r="V7194">
        <v>0.8</v>
      </c>
      <c r="W7194">
        <v>0.8</v>
      </c>
      <c r="X7194">
        <v>0.8</v>
      </c>
      <c r="Y7194">
        <v>0.8</v>
      </c>
      <c r="Z7194">
        <v>0.8</v>
      </c>
      <c r="AA7194">
        <v>0.8</v>
      </c>
      <c r="AB7194" s="7">
        <f t="shared" si="336"/>
        <v>19.200000000000006</v>
      </c>
      <c r="AC7194">
        <f>INDEX(SHELF_days!$C$2:$C$289,MATCH(A7194&amp;"|"&amp;C7194,SHELF_days!$D$2:$D$289,0))</f>
        <v>38</v>
      </c>
      <c r="AD7194" s="8">
        <f t="shared" si="337"/>
        <v>729.60000000000025</v>
      </c>
      <c r="AE7194" s="7">
        <f t="shared" si="338"/>
        <v>0.8</v>
      </c>
    </row>
    <row r="7195" spans="1:31" x14ac:dyDescent="0.45">
      <c r="A7195" t="s">
        <v>106</v>
      </c>
      <c r="B7195" t="s">
        <v>170</v>
      </c>
      <c r="C7195" t="s">
        <v>139</v>
      </c>
      <c r="D7195">
        <v>0.8</v>
      </c>
      <c r="E7195">
        <v>0.8</v>
      </c>
      <c r="F7195">
        <v>0.8</v>
      </c>
      <c r="G7195">
        <v>0.8</v>
      </c>
      <c r="H7195">
        <v>0.8</v>
      </c>
      <c r="I7195">
        <v>0.8</v>
      </c>
      <c r="J7195">
        <v>0.8</v>
      </c>
      <c r="K7195">
        <v>0.8</v>
      </c>
      <c r="L7195">
        <v>0.8</v>
      </c>
      <c r="M7195">
        <v>0.8</v>
      </c>
      <c r="N7195">
        <v>0.8</v>
      </c>
      <c r="O7195">
        <v>0.8</v>
      </c>
      <c r="P7195">
        <v>0.8</v>
      </c>
      <c r="Q7195">
        <v>0.8</v>
      </c>
      <c r="R7195">
        <v>0.8</v>
      </c>
      <c r="S7195">
        <v>0.8</v>
      </c>
      <c r="T7195">
        <v>0.8</v>
      </c>
      <c r="U7195">
        <v>0.8</v>
      </c>
      <c r="V7195">
        <v>0.8</v>
      </c>
      <c r="W7195">
        <v>0.8</v>
      </c>
      <c r="X7195">
        <v>0.8</v>
      </c>
      <c r="Y7195">
        <v>0.8</v>
      </c>
      <c r="Z7195">
        <v>0.8</v>
      </c>
      <c r="AA7195">
        <v>0.8</v>
      </c>
      <c r="AB7195" s="7">
        <f t="shared" si="336"/>
        <v>19.200000000000006</v>
      </c>
      <c r="AC7195">
        <f>INDEX(SHELF_days!$C$2:$C$289,MATCH(A7195&amp;"|"&amp;C7195,SHELF_days!$D$2:$D$289,0))</f>
        <v>4</v>
      </c>
      <c r="AD7195" s="8">
        <f t="shared" si="337"/>
        <v>76.800000000000026</v>
      </c>
      <c r="AE7195" s="7">
        <f t="shared" si="338"/>
        <v>0.8</v>
      </c>
    </row>
    <row r="7196" spans="1:31" x14ac:dyDescent="0.45">
      <c r="A7196" t="s">
        <v>106</v>
      </c>
      <c r="B7196" t="s">
        <v>171</v>
      </c>
      <c r="C7196" t="s">
        <v>134</v>
      </c>
      <c r="D7196">
        <v>0.63210201556361845</v>
      </c>
      <c r="E7196">
        <v>0.63210201556361845</v>
      </c>
      <c r="F7196">
        <v>0.63210201556361845</v>
      </c>
      <c r="G7196">
        <v>0.63210201556361845</v>
      </c>
      <c r="H7196">
        <v>0.63210201556361845</v>
      </c>
      <c r="I7196">
        <v>0.63210201556361845</v>
      </c>
      <c r="J7196">
        <v>0.63210201556361845</v>
      </c>
      <c r="K7196">
        <v>0.63210201556361845</v>
      </c>
      <c r="L7196">
        <v>0.63210201556361845</v>
      </c>
      <c r="M7196">
        <v>0.63210201556361845</v>
      </c>
      <c r="N7196">
        <v>0.63210201556361845</v>
      </c>
      <c r="O7196">
        <v>0.63210201556361845</v>
      </c>
      <c r="P7196">
        <v>0.63210201556361845</v>
      </c>
      <c r="Q7196">
        <v>0.63210201556361845</v>
      </c>
      <c r="R7196">
        <v>0.63210201556361845</v>
      </c>
      <c r="S7196">
        <v>0.63210201556361845</v>
      </c>
      <c r="T7196">
        <v>0.63210201556361845</v>
      </c>
      <c r="U7196">
        <v>0.63210201556361845</v>
      </c>
      <c r="V7196">
        <v>0.63210201556361845</v>
      </c>
      <c r="W7196">
        <v>0.63210201556361845</v>
      </c>
      <c r="X7196">
        <v>0.63210201556361845</v>
      </c>
      <c r="Y7196">
        <v>0.63210201556361845</v>
      </c>
      <c r="Z7196">
        <v>0.63210201556361845</v>
      </c>
      <c r="AA7196">
        <v>0.63210201556361845</v>
      </c>
      <c r="AB7196" s="7">
        <f t="shared" si="336"/>
        <v>15.170448373526835</v>
      </c>
      <c r="AC7196">
        <f>INDEX(SHELF_days!$C$2:$C$289,MATCH(A7196&amp;"|"&amp;C7196,SHELF_days!$D$2:$D$289,0))</f>
        <v>30</v>
      </c>
      <c r="AD7196" s="8">
        <f t="shared" si="337"/>
        <v>455.11345120580506</v>
      </c>
      <c r="AE7196" s="7">
        <f t="shared" si="338"/>
        <v>0.63210201556361845</v>
      </c>
    </row>
    <row r="7197" spans="1:31" x14ac:dyDescent="0.45">
      <c r="A7197" t="s">
        <v>106</v>
      </c>
      <c r="B7197" t="s">
        <v>171</v>
      </c>
      <c r="C7197" t="s">
        <v>135</v>
      </c>
      <c r="D7197">
        <v>0.57942684759998353</v>
      </c>
      <c r="E7197">
        <v>0.56186845827877185</v>
      </c>
      <c r="F7197">
        <v>0.54577196280529727</v>
      </c>
      <c r="G7197">
        <v>0.55601566183836804</v>
      </c>
      <c r="H7197">
        <v>0.56020816455169931</v>
      </c>
      <c r="I7197">
        <v>0.56186845827877185</v>
      </c>
      <c r="J7197">
        <v>0.56186845827877185</v>
      </c>
      <c r="K7197">
        <v>0.56493321430956323</v>
      </c>
      <c r="L7197">
        <v>0.57877943746741434</v>
      </c>
      <c r="M7197">
        <v>0.58527964404038735</v>
      </c>
      <c r="N7197">
        <v>0.59405883870099319</v>
      </c>
      <c r="O7197">
        <v>0.60869082980200284</v>
      </c>
      <c r="P7197">
        <v>0.6203964226828107</v>
      </c>
      <c r="Q7197">
        <v>0.6203964226828107</v>
      </c>
      <c r="R7197">
        <v>0.61747002446260868</v>
      </c>
      <c r="S7197">
        <v>0.62624921912321463</v>
      </c>
      <c r="T7197">
        <v>0.63210201556361845</v>
      </c>
      <c r="U7197">
        <v>0.63210201556361845</v>
      </c>
      <c r="V7197">
        <v>0.63210201556361845</v>
      </c>
      <c r="W7197">
        <v>0.63210201556361845</v>
      </c>
      <c r="X7197">
        <v>0.63210201556361845</v>
      </c>
      <c r="Y7197">
        <v>0.63210201556361845</v>
      </c>
      <c r="Z7197">
        <v>0.61010703946699807</v>
      </c>
      <c r="AA7197">
        <v>0.58820604226058937</v>
      </c>
      <c r="AB7197" s="7">
        <f t="shared" si="336"/>
        <v>14.334207240012763</v>
      </c>
      <c r="AC7197">
        <f>INDEX(SHELF_days!$C$2:$C$289,MATCH(A7197&amp;"|"&amp;C7197,SHELF_days!$D$2:$D$289,0))</f>
        <v>108</v>
      </c>
      <c r="AD7197" s="8">
        <f t="shared" si="337"/>
        <v>1548.0943819213783</v>
      </c>
      <c r="AE7197" s="7">
        <f t="shared" si="338"/>
        <v>0.63210201556361845</v>
      </c>
    </row>
    <row r="7198" spans="1:31" x14ac:dyDescent="0.45">
      <c r="A7198" t="s">
        <v>106</v>
      </c>
      <c r="B7198" t="s">
        <v>171</v>
      </c>
      <c r="C7198" t="s">
        <v>136</v>
      </c>
      <c r="D7198">
        <v>0.58372686131130069</v>
      </c>
      <c r="E7198">
        <v>0.57405183046083708</v>
      </c>
      <c r="F7198">
        <v>0.56760180989386144</v>
      </c>
      <c r="G7198">
        <v>0.57405183046083708</v>
      </c>
      <c r="H7198">
        <v>0.57727684074432506</v>
      </c>
      <c r="I7198">
        <v>0.58695187159478857</v>
      </c>
      <c r="J7198">
        <v>0.58050185102781282</v>
      </c>
      <c r="K7198">
        <v>0.57637636954117444</v>
      </c>
      <c r="L7198">
        <v>0.58695187159478857</v>
      </c>
      <c r="M7198">
        <v>0.59017688187827633</v>
      </c>
      <c r="N7198">
        <v>0.60307692301222782</v>
      </c>
      <c r="O7198">
        <v>0.60630193329571558</v>
      </c>
      <c r="P7198">
        <v>0.60630193329571558</v>
      </c>
      <c r="Q7198">
        <v>0.61287709922159561</v>
      </c>
      <c r="R7198">
        <v>0.6159769641461792</v>
      </c>
      <c r="S7198">
        <v>0.6159769641461792</v>
      </c>
      <c r="T7198">
        <v>0.6256519949966427</v>
      </c>
      <c r="U7198">
        <v>0.63210201556361845</v>
      </c>
      <c r="V7198">
        <v>0.63210201556361845</v>
      </c>
      <c r="W7198">
        <v>0.63210201556361845</v>
      </c>
      <c r="X7198">
        <v>0.63210201556361845</v>
      </c>
      <c r="Y7198">
        <v>0.63210201556361845</v>
      </c>
      <c r="Z7198">
        <v>0.60630193329571558</v>
      </c>
      <c r="AA7198">
        <v>0.59662690244525207</v>
      </c>
      <c r="AB7198" s="7">
        <f t="shared" si="336"/>
        <v>14.447270744181314</v>
      </c>
      <c r="AC7198">
        <f>INDEX(SHELF_days!$C$2:$C$289,MATCH(A7198&amp;"|"&amp;C7198,SHELF_days!$D$2:$D$289,0))</f>
        <v>98</v>
      </c>
      <c r="AD7198" s="8">
        <f t="shared" si="337"/>
        <v>1415.8325329297688</v>
      </c>
      <c r="AE7198" s="7">
        <f t="shared" si="338"/>
        <v>0.63210201556361845</v>
      </c>
    </row>
    <row r="7199" spans="1:31" x14ac:dyDescent="0.45">
      <c r="A7199" t="s">
        <v>106</v>
      </c>
      <c r="B7199" t="s">
        <v>171</v>
      </c>
      <c r="C7199" t="s">
        <v>137</v>
      </c>
      <c r="D7199">
        <v>0.56307938168023475</v>
      </c>
      <c r="E7199">
        <v>0.54491553065829168</v>
      </c>
      <c r="F7199">
        <v>0.54491553065829168</v>
      </c>
      <c r="G7199">
        <v>0.54392065068260287</v>
      </c>
      <c r="H7199">
        <v>0.54491553065829168</v>
      </c>
      <c r="I7199">
        <v>0.54128276045390311</v>
      </c>
      <c r="J7199">
        <v>0.52675167963634861</v>
      </c>
      <c r="K7199">
        <v>0.53038444984073729</v>
      </c>
      <c r="L7199">
        <v>0.54854830086268025</v>
      </c>
      <c r="M7199">
        <v>0.56307938168023475</v>
      </c>
      <c r="N7199">
        <v>0.58487600290656638</v>
      </c>
      <c r="O7199">
        <v>0.60303985392850956</v>
      </c>
      <c r="P7199">
        <v>0.6103053943372867</v>
      </c>
      <c r="Q7199">
        <v>0.61757093474606395</v>
      </c>
      <c r="R7199">
        <v>0.61757093474606395</v>
      </c>
      <c r="S7199">
        <v>0.61757093474606395</v>
      </c>
      <c r="T7199">
        <v>0.63210201556361845</v>
      </c>
      <c r="U7199">
        <v>0.63210201556361845</v>
      </c>
      <c r="V7199">
        <v>0.63210201556361845</v>
      </c>
      <c r="W7199">
        <v>0.63210201556361845</v>
      </c>
      <c r="X7199">
        <v>0.63210201556361845</v>
      </c>
      <c r="Y7199">
        <v>0.63210201556361845</v>
      </c>
      <c r="Z7199">
        <v>0.62120370495045263</v>
      </c>
      <c r="AA7199">
        <v>0.58618198541536981</v>
      </c>
      <c r="AB7199" s="7">
        <f t="shared" si="336"/>
        <v>14.102725035969701</v>
      </c>
      <c r="AC7199">
        <f>INDEX(SHELF_days!$C$2:$C$289,MATCH(A7199&amp;"|"&amp;C7199,SHELF_days!$D$2:$D$289,0))</f>
        <v>87</v>
      </c>
      <c r="AD7199" s="8">
        <f t="shared" si="337"/>
        <v>1226.937078129364</v>
      </c>
      <c r="AE7199" s="7">
        <f t="shared" si="338"/>
        <v>0.63210201556361845</v>
      </c>
    </row>
    <row r="7200" spans="1:31" x14ac:dyDescent="0.45">
      <c r="A7200" t="s">
        <v>106</v>
      </c>
      <c r="B7200" t="s">
        <v>171</v>
      </c>
      <c r="C7200" t="s">
        <v>138</v>
      </c>
      <c r="D7200">
        <v>0.50636938953952271</v>
      </c>
      <c r="E7200">
        <v>0.46575937988898197</v>
      </c>
      <c r="F7200">
        <v>0.45744224810525008</v>
      </c>
      <c r="G7200">
        <v>0.44080798453778658</v>
      </c>
      <c r="H7200">
        <v>0.43249085275405469</v>
      </c>
      <c r="I7200">
        <v>0.41585658918659102</v>
      </c>
      <c r="J7200">
        <v>0.42417372097032291</v>
      </c>
      <c r="K7200">
        <v>0.45281255119798108</v>
      </c>
      <c r="L7200">
        <v>0.49902790702390931</v>
      </c>
      <c r="M7200">
        <v>0.5738820930774956</v>
      </c>
      <c r="N7200">
        <v>0.59051635664495927</v>
      </c>
      <c r="O7200">
        <v>0.59883348842869111</v>
      </c>
      <c r="P7200">
        <v>0.62378488377988661</v>
      </c>
      <c r="Q7200">
        <v>0.62378488377988661</v>
      </c>
      <c r="R7200">
        <v>0.63210201556361845</v>
      </c>
      <c r="S7200">
        <v>0.63210201556361845</v>
      </c>
      <c r="T7200">
        <v>0.63210201556361845</v>
      </c>
      <c r="U7200">
        <v>0.63210201556361845</v>
      </c>
      <c r="V7200">
        <v>0.63210201556361845</v>
      </c>
      <c r="W7200">
        <v>0.63210201556361845</v>
      </c>
      <c r="X7200">
        <v>0.63210201556361845</v>
      </c>
      <c r="Y7200">
        <v>0.63210201556361845</v>
      </c>
      <c r="Z7200">
        <v>0.60715062021242294</v>
      </c>
      <c r="AA7200">
        <v>0.55724782951003204</v>
      </c>
      <c r="AB7200" s="7">
        <f t="shared" si="336"/>
        <v>13.326756903146716</v>
      </c>
      <c r="AC7200">
        <f>INDEX(SHELF_days!$C$2:$C$289,MATCH(A7200&amp;"|"&amp;C7200,SHELF_days!$D$2:$D$289,0))</f>
        <v>38</v>
      </c>
      <c r="AD7200" s="8">
        <f t="shared" si="337"/>
        <v>506.41676231957524</v>
      </c>
      <c r="AE7200" s="7">
        <f t="shared" si="338"/>
        <v>0.63210201556361845</v>
      </c>
    </row>
    <row r="7201" spans="1:31" x14ac:dyDescent="0.45">
      <c r="A7201" t="s">
        <v>106</v>
      </c>
      <c r="B7201" t="s">
        <v>171</v>
      </c>
      <c r="C7201" t="s">
        <v>139</v>
      </c>
      <c r="D7201">
        <v>0.63210201556361845</v>
      </c>
      <c r="E7201">
        <v>0.63210201556361845</v>
      </c>
      <c r="F7201">
        <v>0.63210201556361845</v>
      </c>
      <c r="G7201">
        <v>0.63210201556361845</v>
      </c>
      <c r="H7201">
        <v>0.63210201556361845</v>
      </c>
      <c r="I7201">
        <v>0.63210201556361845</v>
      </c>
      <c r="J7201">
        <v>0.63210201556361845</v>
      </c>
      <c r="K7201">
        <v>0.63210201556361845</v>
      </c>
      <c r="L7201">
        <v>0.63210201556361845</v>
      </c>
      <c r="M7201">
        <v>0.63210201556361845</v>
      </c>
      <c r="N7201">
        <v>0.63210201556361845</v>
      </c>
      <c r="O7201">
        <v>0.63210201556361845</v>
      </c>
      <c r="P7201">
        <v>0.63210201556361845</v>
      </c>
      <c r="Q7201">
        <v>0.63210201556361845</v>
      </c>
      <c r="R7201">
        <v>0.63210201556361845</v>
      </c>
      <c r="S7201">
        <v>0.63210201556361845</v>
      </c>
      <c r="T7201">
        <v>0.63210201556361845</v>
      </c>
      <c r="U7201">
        <v>0.63210201556361845</v>
      </c>
      <c r="V7201">
        <v>0.63210201556361845</v>
      </c>
      <c r="W7201">
        <v>0.63210201556361845</v>
      </c>
      <c r="X7201">
        <v>0.63210201556361845</v>
      </c>
      <c r="Y7201">
        <v>0.63210201556361845</v>
      </c>
      <c r="Z7201">
        <v>0.63210201556361845</v>
      </c>
      <c r="AA7201">
        <v>0.63210201556361845</v>
      </c>
      <c r="AB7201" s="7">
        <f t="shared" si="336"/>
        <v>15.170448373526835</v>
      </c>
      <c r="AC7201">
        <f>INDEX(SHELF_days!$C$2:$C$289,MATCH(A7201&amp;"|"&amp;C7201,SHELF_days!$D$2:$D$289,0))</f>
        <v>4</v>
      </c>
      <c r="AD7201" s="8">
        <f t="shared" si="337"/>
        <v>60.681793494107339</v>
      </c>
      <c r="AE7201" s="7">
        <f t="shared" si="338"/>
        <v>0.63210201556361845</v>
      </c>
    </row>
    <row r="7202" spans="1:31" x14ac:dyDescent="0.45">
      <c r="A7202" t="s">
        <v>106</v>
      </c>
      <c r="B7202" t="s">
        <v>172</v>
      </c>
      <c r="C7202" t="s">
        <v>134</v>
      </c>
      <c r="D7202">
        <v>0.21779999999999999</v>
      </c>
      <c r="E7202">
        <v>0.21779999999999999</v>
      </c>
      <c r="F7202">
        <v>0.21779999999999999</v>
      </c>
      <c r="G7202">
        <v>0.21779999999999999</v>
      </c>
      <c r="H7202">
        <v>0.21779999999999999</v>
      </c>
      <c r="I7202">
        <v>0.21779999999999999</v>
      </c>
      <c r="J7202">
        <v>0.21779999999999999</v>
      </c>
      <c r="K7202">
        <v>0.21779999999999999</v>
      </c>
      <c r="L7202">
        <v>0.21779999999999999</v>
      </c>
      <c r="M7202">
        <v>0.21779999999999999</v>
      </c>
      <c r="N7202">
        <v>0.21779999999999999</v>
      </c>
      <c r="O7202">
        <v>0.21779999999999999</v>
      </c>
      <c r="P7202">
        <v>0.21779999999999999</v>
      </c>
      <c r="Q7202">
        <v>0.21779999999999999</v>
      </c>
      <c r="R7202">
        <v>0.21779999999999999</v>
      </c>
      <c r="S7202">
        <v>0.21779999999999999</v>
      </c>
      <c r="T7202">
        <v>0.21779999999999999</v>
      </c>
      <c r="U7202">
        <v>0.21779999999999999</v>
      </c>
      <c r="V7202">
        <v>0.21779999999999999</v>
      </c>
      <c r="W7202">
        <v>0.21779999999999999</v>
      </c>
      <c r="X7202">
        <v>0.21779999999999999</v>
      </c>
      <c r="Y7202">
        <v>0.21779999999999999</v>
      </c>
      <c r="Z7202">
        <v>0.21779999999999999</v>
      </c>
      <c r="AA7202">
        <v>0.21779999999999999</v>
      </c>
      <c r="AB7202" s="7">
        <f t="shared" si="336"/>
        <v>5.2272000000000016</v>
      </c>
      <c r="AC7202">
        <f>INDEX(SHELF_days!$C$2:$C$289,MATCH(A7202&amp;"|"&amp;C7202,SHELF_days!$D$2:$D$289,0))</f>
        <v>30</v>
      </c>
      <c r="AD7202" s="8">
        <f t="shared" si="337"/>
        <v>156.81600000000006</v>
      </c>
      <c r="AE7202" s="7">
        <f t="shared" si="338"/>
        <v>0.21779999999999999</v>
      </c>
    </row>
    <row r="7203" spans="1:31" x14ac:dyDescent="0.45">
      <c r="A7203" t="s">
        <v>106</v>
      </c>
      <c r="B7203" t="s">
        <v>172</v>
      </c>
      <c r="C7203" t="s">
        <v>135</v>
      </c>
      <c r="D7203">
        <v>0.21779999999999999</v>
      </c>
      <c r="E7203">
        <v>0.21779999999999999</v>
      </c>
      <c r="F7203">
        <v>0.21779999999999999</v>
      </c>
      <c r="G7203">
        <v>0.21779999999999999</v>
      </c>
      <c r="H7203">
        <v>0.21779999999999999</v>
      </c>
      <c r="I7203">
        <v>0.21779999999999999</v>
      </c>
      <c r="J7203">
        <v>0.21779999999999999</v>
      </c>
      <c r="K7203">
        <v>0.21779999999999999</v>
      </c>
      <c r="L7203">
        <v>0.21779999999999999</v>
      </c>
      <c r="M7203">
        <v>0.21779999999999999</v>
      </c>
      <c r="N7203">
        <v>0.21779999999999999</v>
      </c>
      <c r="O7203">
        <v>0.21779999999999999</v>
      </c>
      <c r="P7203">
        <v>0.21779999999999999</v>
      </c>
      <c r="Q7203">
        <v>0.21779999999999999</v>
      </c>
      <c r="R7203">
        <v>0.21779999999999999</v>
      </c>
      <c r="S7203">
        <v>0.21779999999999999</v>
      </c>
      <c r="T7203">
        <v>0.21779999999999999</v>
      </c>
      <c r="U7203">
        <v>0.21779999999999999</v>
      </c>
      <c r="V7203">
        <v>0.21779999999999999</v>
      </c>
      <c r="W7203">
        <v>0.21779999999999999</v>
      </c>
      <c r="X7203">
        <v>0.21779999999999999</v>
      </c>
      <c r="Y7203">
        <v>0.21779999999999999</v>
      </c>
      <c r="Z7203">
        <v>0.21779999999999999</v>
      </c>
      <c r="AA7203">
        <v>0.21779999999999999</v>
      </c>
      <c r="AB7203" s="7">
        <f t="shared" si="336"/>
        <v>5.2272000000000016</v>
      </c>
      <c r="AC7203">
        <f>INDEX(SHELF_days!$C$2:$C$289,MATCH(A7203&amp;"|"&amp;C7203,SHELF_days!$D$2:$D$289,0))</f>
        <v>108</v>
      </c>
      <c r="AD7203" s="8">
        <f t="shared" si="337"/>
        <v>564.53760000000023</v>
      </c>
      <c r="AE7203" s="7">
        <f t="shared" si="338"/>
        <v>0.21779999999999999</v>
      </c>
    </row>
    <row r="7204" spans="1:31" x14ac:dyDescent="0.45">
      <c r="A7204" t="s">
        <v>106</v>
      </c>
      <c r="B7204" t="s">
        <v>172</v>
      </c>
      <c r="C7204" t="s">
        <v>136</v>
      </c>
      <c r="D7204">
        <v>0.21779999999999999</v>
      </c>
      <c r="E7204">
        <v>0.21779999999999999</v>
      </c>
      <c r="F7204">
        <v>0.21779999999999999</v>
      </c>
      <c r="G7204">
        <v>0.21779999999999999</v>
      </c>
      <c r="H7204">
        <v>0.21779999999999999</v>
      </c>
      <c r="I7204">
        <v>0.21779999999999999</v>
      </c>
      <c r="J7204">
        <v>0.21779999999999999</v>
      </c>
      <c r="K7204">
        <v>0.21779999999999999</v>
      </c>
      <c r="L7204">
        <v>0.21779999999999999</v>
      </c>
      <c r="M7204">
        <v>0.21779999999999999</v>
      </c>
      <c r="N7204">
        <v>0.21779999999999999</v>
      </c>
      <c r="O7204">
        <v>0.21779999999999999</v>
      </c>
      <c r="P7204">
        <v>0.21779999999999999</v>
      </c>
      <c r="Q7204">
        <v>0.21779999999999999</v>
      </c>
      <c r="R7204">
        <v>0.21779999999999999</v>
      </c>
      <c r="S7204">
        <v>0.21779999999999999</v>
      </c>
      <c r="T7204">
        <v>0.21779999999999999</v>
      </c>
      <c r="U7204">
        <v>0.21779999999999999</v>
      </c>
      <c r="V7204">
        <v>0.21779999999999999</v>
      </c>
      <c r="W7204">
        <v>0.21779999999999999</v>
      </c>
      <c r="X7204">
        <v>0.21779999999999999</v>
      </c>
      <c r="Y7204">
        <v>0.21779999999999999</v>
      </c>
      <c r="Z7204">
        <v>0.21779999999999999</v>
      </c>
      <c r="AA7204">
        <v>0.21779999999999999</v>
      </c>
      <c r="AB7204" s="7">
        <f t="shared" si="336"/>
        <v>5.2272000000000016</v>
      </c>
      <c r="AC7204">
        <f>INDEX(SHELF_days!$C$2:$C$289,MATCH(A7204&amp;"|"&amp;C7204,SHELF_days!$D$2:$D$289,0))</f>
        <v>98</v>
      </c>
      <c r="AD7204" s="8">
        <f t="shared" si="337"/>
        <v>512.26560000000018</v>
      </c>
      <c r="AE7204" s="7">
        <f t="shared" si="338"/>
        <v>0.21779999999999999</v>
      </c>
    </row>
    <row r="7205" spans="1:31" x14ac:dyDescent="0.45">
      <c r="A7205" t="s">
        <v>106</v>
      </c>
      <c r="B7205" t="s">
        <v>172</v>
      </c>
      <c r="C7205" t="s">
        <v>137</v>
      </c>
      <c r="D7205">
        <v>0.21779999999999999</v>
      </c>
      <c r="E7205">
        <v>0.21779999999999999</v>
      </c>
      <c r="F7205">
        <v>0.21779999999999999</v>
      </c>
      <c r="G7205">
        <v>0.21779999999999999</v>
      </c>
      <c r="H7205">
        <v>0.21779999999999999</v>
      </c>
      <c r="I7205">
        <v>0.21779999999999999</v>
      </c>
      <c r="J7205">
        <v>0.21779999999999999</v>
      </c>
      <c r="K7205">
        <v>0.21779999999999999</v>
      </c>
      <c r="L7205">
        <v>0.21779999999999999</v>
      </c>
      <c r="M7205">
        <v>0.21779999999999999</v>
      </c>
      <c r="N7205">
        <v>0.21779999999999999</v>
      </c>
      <c r="O7205">
        <v>0.21779999999999999</v>
      </c>
      <c r="P7205">
        <v>0.21779999999999999</v>
      </c>
      <c r="Q7205">
        <v>0.21779999999999999</v>
      </c>
      <c r="R7205">
        <v>0.21779999999999999</v>
      </c>
      <c r="S7205">
        <v>0.21779999999999999</v>
      </c>
      <c r="T7205">
        <v>0.21779999999999999</v>
      </c>
      <c r="U7205">
        <v>0.21779999999999999</v>
      </c>
      <c r="V7205">
        <v>0.21779999999999999</v>
      </c>
      <c r="W7205">
        <v>0.21779999999999999</v>
      </c>
      <c r="X7205">
        <v>0.21779999999999999</v>
      </c>
      <c r="Y7205">
        <v>0.21779999999999999</v>
      </c>
      <c r="Z7205">
        <v>0.21779999999999999</v>
      </c>
      <c r="AA7205">
        <v>0.21779999999999999</v>
      </c>
      <c r="AB7205" s="7">
        <f t="shared" si="336"/>
        <v>5.2272000000000016</v>
      </c>
      <c r="AC7205">
        <f>INDEX(SHELF_days!$C$2:$C$289,MATCH(A7205&amp;"|"&amp;C7205,SHELF_days!$D$2:$D$289,0))</f>
        <v>87</v>
      </c>
      <c r="AD7205" s="8">
        <f t="shared" si="337"/>
        <v>454.76640000000015</v>
      </c>
      <c r="AE7205" s="7">
        <f t="shared" si="338"/>
        <v>0.21779999999999999</v>
      </c>
    </row>
    <row r="7206" spans="1:31" x14ac:dyDescent="0.45">
      <c r="A7206" t="s">
        <v>106</v>
      </c>
      <c r="B7206" t="s">
        <v>172</v>
      </c>
      <c r="C7206" t="s">
        <v>138</v>
      </c>
      <c r="D7206">
        <v>0.21779999999999999</v>
      </c>
      <c r="E7206">
        <v>0.21779999999999999</v>
      </c>
      <c r="F7206">
        <v>0.21779999999999999</v>
      </c>
      <c r="G7206">
        <v>0.21779999999999999</v>
      </c>
      <c r="H7206">
        <v>0.21779999999999999</v>
      </c>
      <c r="I7206">
        <v>0.21779999999999999</v>
      </c>
      <c r="J7206">
        <v>0.21779999999999999</v>
      </c>
      <c r="K7206">
        <v>0.21779999999999999</v>
      </c>
      <c r="L7206">
        <v>0.21779999999999999</v>
      </c>
      <c r="M7206">
        <v>0.21779999999999999</v>
      </c>
      <c r="N7206">
        <v>0.21779999999999999</v>
      </c>
      <c r="O7206">
        <v>0.21779999999999999</v>
      </c>
      <c r="P7206">
        <v>0.21779999999999999</v>
      </c>
      <c r="Q7206">
        <v>0.21779999999999999</v>
      </c>
      <c r="R7206">
        <v>0.21779999999999999</v>
      </c>
      <c r="S7206">
        <v>0.21779999999999999</v>
      </c>
      <c r="T7206">
        <v>0.21779999999999999</v>
      </c>
      <c r="U7206">
        <v>0.21779999999999999</v>
      </c>
      <c r="V7206">
        <v>0.21779999999999999</v>
      </c>
      <c r="W7206">
        <v>0.21779999999999999</v>
      </c>
      <c r="X7206">
        <v>0.21779999999999999</v>
      </c>
      <c r="Y7206">
        <v>0.21779999999999999</v>
      </c>
      <c r="Z7206">
        <v>0.21779999999999999</v>
      </c>
      <c r="AA7206">
        <v>0.21779999999999999</v>
      </c>
      <c r="AB7206" s="7">
        <f t="shared" si="336"/>
        <v>5.2272000000000016</v>
      </c>
      <c r="AC7206">
        <f>INDEX(SHELF_days!$C$2:$C$289,MATCH(A7206&amp;"|"&amp;C7206,SHELF_days!$D$2:$D$289,0))</f>
        <v>38</v>
      </c>
      <c r="AD7206" s="8">
        <f t="shared" si="337"/>
        <v>198.63360000000006</v>
      </c>
      <c r="AE7206" s="7">
        <f t="shared" si="338"/>
        <v>0.21779999999999999</v>
      </c>
    </row>
    <row r="7207" spans="1:31" x14ac:dyDescent="0.45">
      <c r="A7207" t="s">
        <v>106</v>
      </c>
      <c r="B7207" t="s">
        <v>172</v>
      </c>
      <c r="C7207" t="s">
        <v>139</v>
      </c>
      <c r="D7207">
        <v>0.21779999999999999</v>
      </c>
      <c r="E7207">
        <v>0.21779999999999999</v>
      </c>
      <c r="F7207">
        <v>0.21779999999999999</v>
      </c>
      <c r="G7207">
        <v>0.21779999999999999</v>
      </c>
      <c r="H7207">
        <v>0.21779999999999999</v>
      </c>
      <c r="I7207">
        <v>0.21779999999999999</v>
      </c>
      <c r="J7207">
        <v>0.21779999999999999</v>
      </c>
      <c r="K7207">
        <v>0.21779999999999999</v>
      </c>
      <c r="L7207">
        <v>0.21779999999999999</v>
      </c>
      <c r="M7207">
        <v>0.21779999999999999</v>
      </c>
      <c r="N7207">
        <v>0.21779999999999999</v>
      </c>
      <c r="O7207">
        <v>0.21779999999999999</v>
      </c>
      <c r="P7207">
        <v>0.21779999999999999</v>
      </c>
      <c r="Q7207">
        <v>0.21779999999999999</v>
      </c>
      <c r="R7207">
        <v>0.21779999999999999</v>
      </c>
      <c r="S7207">
        <v>0.21779999999999999</v>
      </c>
      <c r="T7207">
        <v>0.21779999999999999</v>
      </c>
      <c r="U7207">
        <v>0.21779999999999999</v>
      </c>
      <c r="V7207">
        <v>0.21779999999999999</v>
      </c>
      <c r="W7207">
        <v>0.21779999999999999</v>
      </c>
      <c r="X7207">
        <v>0.21779999999999999</v>
      </c>
      <c r="Y7207">
        <v>0.21779999999999999</v>
      </c>
      <c r="Z7207">
        <v>0.21779999999999999</v>
      </c>
      <c r="AA7207">
        <v>0.21779999999999999</v>
      </c>
      <c r="AB7207" s="7">
        <f t="shared" si="336"/>
        <v>5.2272000000000016</v>
      </c>
      <c r="AC7207">
        <f>INDEX(SHELF_days!$C$2:$C$289,MATCH(A7207&amp;"|"&amp;C7207,SHELF_days!$D$2:$D$289,0))</f>
        <v>4</v>
      </c>
      <c r="AD7207" s="8">
        <f t="shared" si="337"/>
        <v>20.908800000000006</v>
      </c>
      <c r="AE7207" s="7">
        <f t="shared" si="338"/>
        <v>0.21779999999999999</v>
      </c>
    </row>
    <row r="7208" spans="1:31" x14ac:dyDescent="0.45">
      <c r="A7208" t="s">
        <v>106</v>
      </c>
      <c r="B7208" t="s">
        <v>173</v>
      </c>
      <c r="C7208" t="s">
        <v>134</v>
      </c>
      <c r="D7208">
        <v>0.65950000000000109</v>
      </c>
      <c r="E7208">
        <v>0.65950000000000109</v>
      </c>
      <c r="F7208">
        <v>0.65950000000000109</v>
      </c>
      <c r="G7208">
        <v>0.65950000000000109</v>
      </c>
      <c r="H7208">
        <v>0.65950000000000109</v>
      </c>
      <c r="I7208">
        <v>0.65950000000000109</v>
      </c>
      <c r="J7208">
        <v>0.65950000000000109</v>
      </c>
      <c r="K7208">
        <v>0.65950000000000109</v>
      </c>
      <c r="L7208">
        <v>0.65950000000000109</v>
      </c>
      <c r="M7208">
        <v>0.65950000000000109</v>
      </c>
      <c r="N7208">
        <v>0.65950000000000109</v>
      </c>
      <c r="O7208">
        <v>0.65950000000000109</v>
      </c>
      <c r="P7208">
        <v>0.65950000000000109</v>
      </c>
      <c r="Q7208">
        <v>0.65950000000000109</v>
      </c>
      <c r="R7208">
        <v>0.65950000000000109</v>
      </c>
      <c r="S7208">
        <v>0.65950000000000109</v>
      </c>
      <c r="T7208">
        <v>0.65950000000000109</v>
      </c>
      <c r="U7208">
        <v>0.65950000000000109</v>
      </c>
      <c r="V7208">
        <v>0.65950000000000109</v>
      </c>
      <c r="W7208">
        <v>0.65950000000000109</v>
      </c>
      <c r="X7208">
        <v>0.65950000000000109</v>
      </c>
      <c r="Y7208">
        <v>0.65950000000000109</v>
      </c>
      <c r="Z7208">
        <v>0.65950000000000109</v>
      </c>
      <c r="AA7208">
        <v>0.65950000000000109</v>
      </c>
      <c r="AB7208" s="7">
        <f t="shared" si="336"/>
        <v>15.82800000000003</v>
      </c>
      <c r="AC7208">
        <f>INDEX(SHELF_days!$C$2:$C$289,MATCH(A7208&amp;"|"&amp;C7208,SHELF_days!$D$2:$D$289,0))</f>
        <v>30</v>
      </c>
      <c r="AD7208" s="8">
        <f t="shared" si="337"/>
        <v>474.84000000000088</v>
      </c>
      <c r="AE7208" s="7">
        <f t="shared" si="338"/>
        <v>0.65950000000000109</v>
      </c>
    </row>
    <row r="7209" spans="1:31" x14ac:dyDescent="0.45">
      <c r="A7209" t="s">
        <v>106</v>
      </c>
      <c r="B7209" t="s">
        <v>173</v>
      </c>
      <c r="C7209" t="s">
        <v>135</v>
      </c>
      <c r="D7209">
        <v>0.6595000000000002</v>
      </c>
      <c r="E7209">
        <v>0.6595000000000002</v>
      </c>
      <c r="F7209">
        <v>0.6595000000000002</v>
      </c>
      <c r="G7209">
        <v>0.6595000000000002</v>
      </c>
      <c r="H7209">
        <v>0.6595000000000002</v>
      </c>
      <c r="I7209">
        <v>0.6595000000000002</v>
      </c>
      <c r="J7209">
        <v>0.6595000000000002</v>
      </c>
      <c r="K7209">
        <v>0.6595000000000002</v>
      </c>
      <c r="L7209">
        <v>0.6595000000000002</v>
      </c>
      <c r="M7209">
        <v>0.6595000000000002</v>
      </c>
      <c r="N7209">
        <v>0.6595000000000002</v>
      </c>
      <c r="O7209">
        <v>0.6595000000000002</v>
      </c>
      <c r="P7209">
        <v>0.6595000000000002</v>
      </c>
      <c r="Q7209">
        <v>0.6595000000000002</v>
      </c>
      <c r="R7209">
        <v>0.6595000000000002</v>
      </c>
      <c r="S7209">
        <v>0.6595000000000002</v>
      </c>
      <c r="T7209">
        <v>0.6595000000000002</v>
      </c>
      <c r="U7209">
        <v>0.6595000000000002</v>
      </c>
      <c r="V7209">
        <v>0.6595000000000002</v>
      </c>
      <c r="W7209">
        <v>0.6595000000000002</v>
      </c>
      <c r="X7209">
        <v>0.6595000000000002</v>
      </c>
      <c r="Y7209">
        <v>0.6595000000000002</v>
      </c>
      <c r="Z7209">
        <v>0.6595000000000002</v>
      </c>
      <c r="AA7209">
        <v>0.6595000000000002</v>
      </c>
      <c r="AB7209" s="7">
        <f t="shared" si="336"/>
        <v>15.827999999999999</v>
      </c>
      <c r="AC7209">
        <f>INDEX(SHELF_days!$C$2:$C$289,MATCH(A7209&amp;"|"&amp;C7209,SHELF_days!$D$2:$D$289,0))</f>
        <v>108</v>
      </c>
      <c r="AD7209" s="8">
        <f t="shared" si="337"/>
        <v>1709.424</v>
      </c>
      <c r="AE7209" s="7">
        <f t="shared" si="338"/>
        <v>0.6595000000000002</v>
      </c>
    </row>
    <row r="7210" spans="1:31" x14ac:dyDescent="0.45">
      <c r="A7210" t="s">
        <v>106</v>
      </c>
      <c r="B7210" t="s">
        <v>173</v>
      </c>
      <c r="C7210" t="s">
        <v>136</v>
      </c>
      <c r="D7210">
        <v>0.65949999999999986</v>
      </c>
      <c r="E7210">
        <v>0.65949999999999986</v>
      </c>
      <c r="F7210">
        <v>0.65949999999999986</v>
      </c>
      <c r="G7210">
        <v>0.65949999999999986</v>
      </c>
      <c r="H7210">
        <v>0.65949999999999986</v>
      </c>
      <c r="I7210">
        <v>0.65949999999999986</v>
      </c>
      <c r="J7210">
        <v>0.65949999999999986</v>
      </c>
      <c r="K7210">
        <v>0.65949999999999986</v>
      </c>
      <c r="L7210">
        <v>0.65949999999999986</v>
      </c>
      <c r="M7210">
        <v>0.65949999999999986</v>
      </c>
      <c r="N7210">
        <v>0.65949999999999986</v>
      </c>
      <c r="O7210">
        <v>0.65949999999999986</v>
      </c>
      <c r="P7210">
        <v>0.65949999999999986</v>
      </c>
      <c r="Q7210">
        <v>0.65949999999999986</v>
      </c>
      <c r="R7210">
        <v>0.65949999999999986</v>
      </c>
      <c r="S7210">
        <v>0.65949999999999986</v>
      </c>
      <c r="T7210">
        <v>0.65949999999999986</v>
      </c>
      <c r="U7210">
        <v>0.65949999999999986</v>
      </c>
      <c r="V7210">
        <v>0.65949999999999986</v>
      </c>
      <c r="W7210">
        <v>0.65949999999999986</v>
      </c>
      <c r="X7210">
        <v>0.65949999999999986</v>
      </c>
      <c r="Y7210">
        <v>0.65949999999999986</v>
      </c>
      <c r="Z7210">
        <v>0.65949999999999986</v>
      </c>
      <c r="AA7210">
        <v>0.65949999999999986</v>
      </c>
      <c r="AB7210" s="7">
        <f t="shared" si="336"/>
        <v>15.827999999999992</v>
      </c>
      <c r="AC7210">
        <f>INDEX(SHELF_days!$C$2:$C$289,MATCH(A7210&amp;"|"&amp;C7210,SHELF_days!$D$2:$D$289,0))</f>
        <v>98</v>
      </c>
      <c r="AD7210" s="8">
        <f t="shared" si="337"/>
        <v>1551.1439999999993</v>
      </c>
      <c r="AE7210" s="7">
        <f t="shared" si="338"/>
        <v>0.65949999999999986</v>
      </c>
    </row>
    <row r="7211" spans="1:31" x14ac:dyDescent="0.45">
      <c r="A7211" t="s">
        <v>106</v>
      </c>
      <c r="B7211" t="s">
        <v>173</v>
      </c>
      <c r="C7211" t="s">
        <v>137</v>
      </c>
      <c r="D7211">
        <v>0.65949999999999942</v>
      </c>
      <c r="E7211">
        <v>0.65949999999999942</v>
      </c>
      <c r="F7211">
        <v>0.65949999999999942</v>
      </c>
      <c r="G7211">
        <v>0.65949999999999942</v>
      </c>
      <c r="H7211">
        <v>0.65949999999999942</v>
      </c>
      <c r="I7211">
        <v>0.65949999999999942</v>
      </c>
      <c r="J7211">
        <v>0.65949999999999942</v>
      </c>
      <c r="K7211">
        <v>0.65949999999999942</v>
      </c>
      <c r="L7211">
        <v>0.65949999999999942</v>
      </c>
      <c r="M7211">
        <v>0.65949999999999942</v>
      </c>
      <c r="N7211">
        <v>0.65949999999999942</v>
      </c>
      <c r="O7211">
        <v>0.65949999999999942</v>
      </c>
      <c r="P7211">
        <v>0.65949999999999942</v>
      </c>
      <c r="Q7211">
        <v>0.65949999999999942</v>
      </c>
      <c r="R7211">
        <v>0.65949999999999942</v>
      </c>
      <c r="S7211">
        <v>0.65949999999999942</v>
      </c>
      <c r="T7211">
        <v>0.65949999999999942</v>
      </c>
      <c r="U7211">
        <v>0.65949999999999942</v>
      </c>
      <c r="V7211">
        <v>0.65949999999999942</v>
      </c>
      <c r="W7211">
        <v>0.65949999999999942</v>
      </c>
      <c r="X7211">
        <v>0.65949999999999942</v>
      </c>
      <c r="Y7211">
        <v>0.65949999999999942</v>
      </c>
      <c r="Z7211">
        <v>0.65949999999999942</v>
      </c>
      <c r="AA7211">
        <v>0.65949999999999942</v>
      </c>
      <c r="AB7211" s="7">
        <f t="shared" si="336"/>
        <v>15.827999999999987</v>
      </c>
      <c r="AC7211">
        <f>INDEX(SHELF_days!$C$2:$C$289,MATCH(A7211&amp;"|"&amp;C7211,SHELF_days!$D$2:$D$289,0))</f>
        <v>87</v>
      </c>
      <c r="AD7211" s="8">
        <f t="shared" si="337"/>
        <v>1377.0359999999989</v>
      </c>
      <c r="AE7211" s="7">
        <f t="shared" si="338"/>
        <v>0.65949999999999942</v>
      </c>
    </row>
    <row r="7212" spans="1:31" x14ac:dyDescent="0.45">
      <c r="A7212" t="s">
        <v>106</v>
      </c>
      <c r="B7212" t="s">
        <v>173</v>
      </c>
      <c r="C7212" t="s">
        <v>138</v>
      </c>
      <c r="D7212">
        <v>0.6595000000000002</v>
      </c>
      <c r="E7212">
        <v>0.6595000000000002</v>
      </c>
      <c r="F7212">
        <v>0.6595000000000002</v>
      </c>
      <c r="G7212">
        <v>0.6595000000000002</v>
      </c>
      <c r="H7212">
        <v>0.6595000000000002</v>
      </c>
      <c r="I7212">
        <v>0.6595000000000002</v>
      </c>
      <c r="J7212">
        <v>0.6595000000000002</v>
      </c>
      <c r="K7212">
        <v>0.6595000000000002</v>
      </c>
      <c r="L7212">
        <v>0.6595000000000002</v>
      </c>
      <c r="M7212">
        <v>0.6595000000000002</v>
      </c>
      <c r="N7212">
        <v>0.6595000000000002</v>
      </c>
      <c r="O7212">
        <v>0.6595000000000002</v>
      </c>
      <c r="P7212">
        <v>0.6595000000000002</v>
      </c>
      <c r="Q7212">
        <v>0.6595000000000002</v>
      </c>
      <c r="R7212">
        <v>0.6595000000000002</v>
      </c>
      <c r="S7212">
        <v>0.6595000000000002</v>
      </c>
      <c r="T7212">
        <v>0.6595000000000002</v>
      </c>
      <c r="U7212">
        <v>0.6595000000000002</v>
      </c>
      <c r="V7212">
        <v>0.6595000000000002</v>
      </c>
      <c r="W7212">
        <v>0.6595000000000002</v>
      </c>
      <c r="X7212">
        <v>0.6595000000000002</v>
      </c>
      <c r="Y7212">
        <v>0.6595000000000002</v>
      </c>
      <c r="Z7212">
        <v>0.6595000000000002</v>
      </c>
      <c r="AA7212">
        <v>0.6595000000000002</v>
      </c>
      <c r="AB7212" s="7">
        <f t="shared" si="336"/>
        <v>15.827999999999999</v>
      </c>
      <c r="AC7212">
        <f>INDEX(SHELF_days!$C$2:$C$289,MATCH(A7212&amp;"|"&amp;C7212,SHELF_days!$D$2:$D$289,0))</f>
        <v>38</v>
      </c>
      <c r="AD7212" s="8">
        <f t="shared" si="337"/>
        <v>601.46399999999994</v>
      </c>
      <c r="AE7212" s="7">
        <f t="shared" si="338"/>
        <v>0.6595000000000002</v>
      </c>
    </row>
    <row r="7213" spans="1:31" x14ac:dyDescent="0.45">
      <c r="A7213" t="s">
        <v>106</v>
      </c>
      <c r="B7213" t="s">
        <v>173</v>
      </c>
      <c r="C7213" t="s">
        <v>139</v>
      </c>
      <c r="D7213">
        <v>0.6595000000000002</v>
      </c>
      <c r="E7213">
        <v>0.6595000000000002</v>
      </c>
      <c r="F7213">
        <v>0.6595000000000002</v>
      </c>
      <c r="G7213">
        <v>0.6595000000000002</v>
      </c>
      <c r="H7213">
        <v>0.6595000000000002</v>
      </c>
      <c r="I7213">
        <v>0.6595000000000002</v>
      </c>
      <c r="J7213">
        <v>0.6595000000000002</v>
      </c>
      <c r="K7213">
        <v>0.6595000000000002</v>
      </c>
      <c r="L7213">
        <v>0.6595000000000002</v>
      </c>
      <c r="M7213">
        <v>0.6595000000000002</v>
      </c>
      <c r="N7213">
        <v>0.6595000000000002</v>
      </c>
      <c r="O7213">
        <v>0.6595000000000002</v>
      </c>
      <c r="P7213">
        <v>0.6595000000000002</v>
      </c>
      <c r="Q7213">
        <v>0.6595000000000002</v>
      </c>
      <c r="R7213">
        <v>0.6595000000000002</v>
      </c>
      <c r="S7213">
        <v>0.6595000000000002</v>
      </c>
      <c r="T7213">
        <v>0.6595000000000002</v>
      </c>
      <c r="U7213">
        <v>0.6595000000000002</v>
      </c>
      <c r="V7213">
        <v>0.6595000000000002</v>
      </c>
      <c r="W7213">
        <v>0.6595000000000002</v>
      </c>
      <c r="X7213">
        <v>0.6595000000000002</v>
      </c>
      <c r="Y7213">
        <v>0.6595000000000002</v>
      </c>
      <c r="Z7213">
        <v>0.6595000000000002</v>
      </c>
      <c r="AA7213">
        <v>0.6595000000000002</v>
      </c>
      <c r="AB7213" s="7">
        <f t="shared" si="336"/>
        <v>15.827999999999999</v>
      </c>
      <c r="AC7213">
        <f>INDEX(SHELF_days!$C$2:$C$289,MATCH(A7213&amp;"|"&amp;C7213,SHELF_days!$D$2:$D$289,0))</f>
        <v>4</v>
      </c>
      <c r="AD7213" s="8">
        <f t="shared" si="337"/>
        <v>63.311999999999998</v>
      </c>
      <c r="AE7213" s="7">
        <f t="shared" si="338"/>
        <v>0.6595000000000002</v>
      </c>
    </row>
    <row r="7214" spans="1:31" x14ac:dyDescent="0.45">
      <c r="A7214" t="s">
        <v>106</v>
      </c>
      <c r="B7214" t="s">
        <v>174</v>
      </c>
      <c r="C7214" t="s">
        <v>134</v>
      </c>
      <c r="D7214">
        <v>0.8</v>
      </c>
      <c r="E7214">
        <v>0.8</v>
      </c>
      <c r="F7214">
        <v>0.8</v>
      </c>
      <c r="G7214">
        <v>0.8</v>
      </c>
      <c r="H7214">
        <v>0.8</v>
      </c>
      <c r="I7214">
        <v>0.8</v>
      </c>
      <c r="J7214">
        <v>0.8</v>
      </c>
      <c r="K7214">
        <v>0.8</v>
      </c>
      <c r="L7214">
        <v>0.8</v>
      </c>
      <c r="M7214">
        <v>0.8</v>
      </c>
      <c r="N7214">
        <v>0.8</v>
      </c>
      <c r="O7214">
        <v>0.8</v>
      </c>
      <c r="P7214">
        <v>0.8</v>
      </c>
      <c r="Q7214">
        <v>0.8</v>
      </c>
      <c r="R7214">
        <v>0.8</v>
      </c>
      <c r="S7214">
        <v>0.8</v>
      </c>
      <c r="T7214">
        <v>0.8</v>
      </c>
      <c r="U7214">
        <v>0.8</v>
      </c>
      <c r="V7214">
        <v>0.8</v>
      </c>
      <c r="W7214">
        <v>0.8</v>
      </c>
      <c r="X7214">
        <v>0.8</v>
      </c>
      <c r="Y7214">
        <v>0.8</v>
      </c>
      <c r="Z7214">
        <v>0.8</v>
      </c>
      <c r="AA7214">
        <v>0.8</v>
      </c>
      <c r="AB7214" s="7">
        <f t="shared" si="336"/>
        <v>19.200000000000006</v>
      </c>
      <c r="AC7214">
        <f>INDEX(SHELF_days!$C$2:$C$289,MATCH(A7214&amp;"|"&amp;C7214,SHELF_days!$D$2:$D$289,0))</f>
        <v>30</v>
      </c>
      <c r="AD7214" s="8">
        <f t="shared" si="337"/>
        <v>576.00000000000023</v>
      </c>
      <c r="AE7214" s="7">
        <f t="shared" si="338"/>
        <v>0.8</v>
      </c>
    </row>
    <row r="7215" spans="1:31" x14ac:dyDescent="0.45">
      <c r="A7215" t="s">
        <v>106</v>
      </c>
      <c r="B7215" t="s">
        <v>174</v>
      </c>
      <c r="C7215" t="s">
        <v>135</v>
      </c>
      <c r="D7215">
        <v>0.8</v>
      </c>
      <c r="E7215">
        <v>0.8</v>
      </c>
      <c r="F7215">
        <v>0.8</v>
      </c>
      <c r="G7215">
        <v>0.8</v>
      </c>
      <c r="H7215">
        <v>0.8</v>
      </c>
      <c r="I7215">
        <v>0.8</v>
      </c>
      <c r="J7215">
        <v>0.8</v>
      </c>
      <c r="K7215">
        <v>0.8</v>
      </c>
      <c r="L7215">
        <v>0.8</v>
      </c>
      <c r="M7215">
        <v>0.8</v>
      </c>
      <c r="N7215">
        <v>0.8</v>
      </c>
      <c r="O7215">
        <v>0.8</v>
      </c>
      <c r="P7215">
        <v>0.8</v>
      </c>
      <c r="Q7215">
        <v>0.8</v>
      </c>
      <c r="R7215">
        <v>0.8</v>
      </c>
      <c r="S7215">
        <v>0.8</v>
      </c>
      <c r="T7215">
        <v>0.8</v>
      </c>
      <c r="U7215">
        <v>0.8</v>
      </c>
      <c r="V7215">
        <v>0.8</v>
      </c>
      <c r="W7215">
        <v>0.8</v>
      </c>
      <c r="X7215">
        <v>0.8</v>
      </c>
      <c r="Y7215">
        <v>0.8</v>
      </c>
      <c r="Z7215">
        <v>0.8</v>
      </c>
      <c r="AA7215">
        <v>0.8</v>
      </c>
      <c r="AB7215" s="7">
        <f t="shared" si="336"/>
        <v>19.200000000000006</v>
      </c>
      <c r="AC7215">
        <f>INDEX(SHELF_days!$C$2:$C$289,MATCH(A7215&amp;"|"&amp;C7215,SHELF_days!$D$2:$D$289,0))</f>
        <v>108</v>
      </c>
      <c r="AD7215" s="8">
        <f t="shared" si="337"/>
        <v>2073.6000000000008</v>
      </c>
      <c r="AE7215" s="7">
        <f t="shared" si="338"/>
        <v>0.8</v>
      </c>
    </row>
    <row r="7216" spans="1:31" x14ac:dyDescent="0.45">
      <c r="A7216" t="s">
        <v>106</v>
      </c>
      <c r="B7216" t="s">
        <v>174</v>
      </c>
      <c r="C7216" t="s">
        <v>136</v>
      </c>
      <c r="D7216">
        <v>0.8</v>
      </c>
      <c r="E7216">
        <v>0.8</v>
      </c>
      <c r="F7216">
        <v>0.8</v>
      </c>
      <c r="G7216">
        <v>0.8</v>
      </c>
      <c r="H7216">
        <v>0.8</v>
      </c>
      <c r="I7216">
        <v>0.8</v>
      </c>
      <c r="J7216">
        <v>0.8</v>
      </c>
      <c r="K7216">
        <v>0.8</v>
      </c>
      <c r="L7216">
        <v>0.8</v>
      </c>
      <c r="M7216">
        <v>0.8</v>
      </c>
      <c r="N7216">
        <v>0.8</v>
      </c>
      <c r="O7216">
        <v>0.8</v>
      </c>
      <c r="P7216">
        <v>0.8</v>
      </c>
      <c r="Q7216">
        <v>0.8</v>
      </c>
      <c r="R7216">
        <v>0.8</v>
      </c>
      <c r="S7216">
        <v>0.8</v>
      </c>
      <c r="T7216">
        <v>0.8</v>
      </c>
      <c r="U7216">
        <v>0.8</v>
      </c>
      <c r="V7216">
        <v>0.8</v>
      </c>
      <c r="W7216">
        <v>0.8</v>
      </c>
      <c r="X7216">
        <v>0.8</v>
      </c>
      <c r="Y7216">
        <v>0.8</v>
      </c>
      <c r="Z7216">
        <v>0.8</v>
      </c>
      <c r="AA7216">
        <v>0.8</v>
      </c>
      <c r="AB7216" s="7">
        <f t="shared" si="336"/>
        <v>19.200000000000006</v>
      </c>
      <c r="AC7216">
        <f>INDEX(SHELF_days!$C$2:$C$289,MATCH(A7216&amp;"|"&amp;C7216,SHELF_days!$D$2:$D$289,0))</f>
        <v>98</v>
      </c>
      <c r="AD7216" s="8">
        <f t="shared" si="337"/>
        <v>1881.6000000000006</v>
      </c>
      <c r="AE7216" s="7">
        <f t="shared" si="338"/>
        <v>0.8</v>
      </c>
    </row>
    <row r="7217" spans="1:31" x14ac:dyDescent="0.45">
      <c r="A7217" t="s">
        <v>106</v>
      </c>
      <c r="B7217" t="s">
        <v>174</v>
      </c>
      <c r="C7217" t="s">
        <v>137</v>
      </c>
      <c r="D7217">
        <v>0.8</v>
      </c>
      <c r="E7217">
        <v>0.8</v>
      </c>
      <c r="F7217">
        <v>0.8</v>
      </c>
      <c r="G7217">
        <v>0.8</v>
      </c>
      <c r="H7217">
        <v>0.8</v>
      </c>
      <c r="I7217">
        <v>0.8</v>
      </c>
      <c r="J7217">
        <v>0.8</v>
      </c>
      <c r="K7217">
        <v>0.8</v>
      </c>
      <c r="L7217">
        <v>0.8</v>
      </c>
      <c r="M7217">
        <v>0.8</v>
      </c>
      <c r="N7217">
        <v>0.8</v>
      </c>
      <c r="O7217">
        <v>0.8</v>
      </c>
      <c r="P7217">
        <v>0.8</v>
      </c>
      <c r="Q7217">
        <v>0.8</v>
      </c>
      <c r="R7217">
        <v>0.8</v>
      </c>
      <c r="S7217">
        <v>0.8</v>
      </c>
      <c r="T7217">
        <v>0.8</v>
      </c>
      <c r="U7217">
        <v>0.8</v>
      </c>
      <c r="V7217">
        <v>0.8</v>
      </c>
      <c r="W7217">
        <v>0.8</v>
      </c>
      <c r="X7217">
        <v>0.8</v>
      </c>
      <c r="Y7217">
        <v>0.8</v>
      </c>
      <c r="Z7217">
        <v>0.8</v>
      </c>
      <c r="AA7217">
        <v>0.8</v>
      </c>
      <c r="AB7217" s="7">
        <f t="shared" si="336"/>
        <v>19.200000000000006</v>
      </c>
      <c r="AC7217">
        <f>INDEX(SHELF_days!$C$2:$C$289,MATCH(A7217&amp;"|"&amp;C7217,SHELF_days!$D$2:$D$289,0))</f>
        <v>87</v>
      </c>
      <c r="AD7217" s="8">
        <f t="shared" si="337"/>
        <v>1670.4000000000005</v>
      </c>
      <c r="AE7217" s="7">
        <f t="shared" si="338"/>
        <v>0.8</v>
      </c>
    </row>
    <row r="7218" spans="1:31" x14ac:dyDescent="0.45">
      <c r="A7218" t="s">
        <v>106</v>
      </c>
      <c r="B7218" t="s">
        <v>174</v>
      </c>
      <c r="C7218" t="s">
        <v>138</v>
      </c>
      <c r="D7218">
        <v>0.8</v>
      </c>
      <c r="E7218">
        <v>0.8</v>
      </c>
      <c r="F7218">
        <v>0.8</v>
      </c>
      <c r="G7218">
        <v>0.8</v>
      </c>
      <c r="H7218">
        <v>0.8</v>
      </c>
      <c r="I7218">
        <v>0.8</v>
      </c>
      <c r="J7218">
        <v>0.8</v>
      </c>
      <c r="K7218">
        <v>0.8</v>
      </c>
      <c r="L7218">
        <v>0.8</v>
      </c>
      <c r="M7218">
        <v>0.8</v>
      </c>
      <c r="N7218">
        <v>0.8</v>
      </c>
      <c r="O7218">
        <v>0.8</v>
      </c>
      <c r="P7218">
        <v>0.8</v>
      </c>
      <c r="Q7218">
        <v>0.8</v>
      </c>
      <c r="R7218">
        <v>0.8</v>
      </c>
      <c r="S7218">
        <v>0.8</v>
      </c>
      <c r="T7218">
        <v>0.8</v>
      </c>
      <c r="U7218">
        <v>0.8</v>
      </c>
      <c r="V7218">
        <v>0.8</v>
      </c>
      <c r="W7218">
        <v>0.8</v>
      </c>
      <c r="X7218">
        <v>0.8</v>
      </c>
      <c r="Y7218">
        <v>0.8</v>
      </c>
      <c r="Z7218">
        <v>0.8</v>
      </c>
      <c r="AA7218">
        <v>0.8</v>
      </c>
      <c r="AB7218" s="7">
        <f t="shared" si="336"/>
        <v>19.200000000000006</v>
      </c>
      <c r="AC7218">
        <f>INDEX(SHELF_days!$C$2:$C$289,MATCH(A7218&amp;"|"&amp;C7218,SHELF_days!$D$2:$D$289,0))</f>
        <v>38</v>
      </c>
      <c r="AD7218" s="8">
        <f t="shared" si="337"/>
        <v>729.60000000000025</v>
      </c>
      <c r="AE7218" s="7">
        <f t="shared" si="338"/>
        <v>0.8</v>
      </c>
    </row>
    <row r="7219" spans="1:31" x14ac:dyDescent="0.45">
      <c r="A7219" t="s">
        <v>106</v>
      </c>
      <c r="B7219" t="s">
        <v>174</v>
      </c>
      <c r="C7219" t="s">
        <v>139</v>
      </c>
      <c r="D7219">
        <v>0.8</v>
      </c>
      <c r="E7219">
        <v>0.8</v>
      </c>
      <c r="F7219">
        <v>0.8</v>
      </c>
      <c r="G7219">
        <v>0.8</v>
      </c>
      <c r="H7219">
        <v>0.8</v>
      </c>
      <c r="I7219">
        <v>0.8</v>
      </c>
      <c r="J7219">
        <v>0.8</v>
      </c>
      <c r="K7219">
        <v>0.8</v>
      </c>
      <c r="L7219">
        <v>0.8</v>
      </c>
      <c r="M7219">
        <v>0.8</v>
      </c>
      <c r="N7219">
        <v>0.8</v>
      </c>
      <c r="O7219">
        <v>0.8</v>
      </c>
      <c r="P7219">
        <v>0.8</v>
      </c>
      <c r="Q7219">
        <v>0.8</v>
      </c>
      <c r="R7219">
        <v>0.8</v>
      </c>
      <c r="S7219">
        <v>0.8</v>
      </c>
      <c r="T7219">
        <v>0.8</v>
      </c>
      <c r="U7219">
        <v>0.8</v>
      </c>
      <c r="V7219">
        <v>0.8</v>
      </c>
      <c r="W7219">
        <v>0.8</v>
      </c>
      <c r="X7219">
        <v>0.8</v>
      </c>
      <c r="Y7219">
        <v>0.8</v>
      </c>
      <c r="Z7219">
        <v>0.8</v>
      </c>
      <c r="AA7219">
        <v>0.8</v>
      </c>
      <c r="AB7219" s="7">
        <f t="shared" si="336"/>
        <v>19.200000000000006</v>
      </c>
      <c r="AC7219">
        <f>INDEX(SHELF_days!$C$2:$C$289,MATCH(A7219&amp;"|"&amp;C7219,SHELF_days!$D$2:$D$289,0))</f>
        <v>4</v>
      </c>
      <c r="AD7219" s="8">
        <f t="shared" si="337"/>
        <v>76.800000000000026</v>
      </c>
      <c r="AE7219" s="7">
        <f t="shared" si="338"/>
        <v>0.8</v>
      </c>
    </row>
    <row r="7220" spans="1:31" x14ac:dyDescent="0.45">
      <c r="A7220" t="s">
        <v>106</v>
      </c>
      <c r="B7220" t="s">
        <v>175</v>
      </c>
      <c r="C7220" t="s">
        <v>134</v>
      </c>
      <c r="D7220">
        <v>0.40670000000000001</v>
      </c>
      <c r="E7220">
        <v>0.40670000000000001</v>
      </c>
      <c r="F7220">
        <v>0.40670000000000001</v>
      </c>
      <c r="G7220">
        <v>0.40670000000000001</v>
      </c>
      <c r="H7220">
        <v>0.40670000000000001</v>
      </c>
      <c r="I7220">
        <v>0.40670000000000001</v>
      </c>
      <c r="J7220">
        <v>0.40670000000000001</v>
      </c>
      <c r="K7220">
        <v>0.40670000000000001</v>
      </c>
      <c r="L7220">
        <v>0.40670000000000001</v>
      </c>
      <c r="M7220">
        <v>0.40670000000000001</v>
      </c>
      <c r="N7220">
        <v>0.40670000000000001</v>
      </c>
      <c r="O7220">
        <v>0.40670000000000001</v>
      </c>
      <c r="P7220">
        <v>0.40670000000000001</v>
      </c>
      <c r="Q7220">
        <v>0.40670000000000001</v>
      </c>
      <c r="R7220">
        <v>0.40670000000000001</v>
      </c>
      <c r="S7220">
        <v>0.40670000000000001</v>
      </c>
      <c r="T7220">
        <v>0.40670000000000001</v>
      </c>
      <c r="U7220">
        <v>0.40670000000000001</v>
      </c>
      <c r="V7220">
        <v>0.40670000000000001</v>
      </c>
      <c r="W7220">
        <v>0.40670000000000001</v>
      </c>
      <c r="X7220">
        <v>0.40670000000000001</v>
      </c>
      <c r="Y7220">
        <v>0.40670000000000001</v>
      </c>
      <c r="Z7220">
        <v>0.40670000000000001</v>
      </c>
      <c r="AA7220">
        <v>0.40670000000000001</v>
      </c>
      <c r="AB7220" s="7">
        <f t="shared" si="336"/>
        <v>9.7608000000000015</v>
      </c>
      <c r="AC7220">
        <f>INDEX(SHELF_days!$C$2:$C$289,MATCH(A7220&amp;"|"&amp;C7220,SHELF_days!$D$2:$D$289,0))</f>
        <v>30</v>
      </c>
      <c r="AD7220" s="8">
        <f t="shared" si="337"/>
        <v>292.82400000000007</v>
      </c>
      <c r="AE7220" s="7">
        <f t="shared" si="338"/>
        <v>0.40670000000000001</v>
      </c>
    </row>
    <row r="7221" spans="1:31" x14ac:dyDescent="0.45">
      <c r="A7221" t="s">
        <v>106</v>
      </c>
      <c r="B7221" t="s">
        <v>175</v>
      </c>
      <c r="C7221" t="s">
        <v>135</v>
      </c>
      <c r="D7221">
        <v>0.40670000000000001</v>
      </c>
      <c r="E7221">
        <v>0.40670000000000001</v>
      </c>
      <c r="F7221">
        <v>0.40670000000000001</v>
      </c>
      <c r="G7221">
        <v>0.40670000000000001</v>
      </c>
      <c r="H7221">
        <v>0.40670000000000001</v>
      </c>
      <c r="I7221">
        <v>0.40670000000000001</v>
      </c>
      <c r="J7221">
        <v>0.40670000000000001</v>
      </c>
      <c r="K7221">
        <v>0.40670000000000001</v>
      </c>
      <c r="L7221">
        <v>0.40670000000000001</v>
      </c>
      <c r="M7221">
        <v>0.40670000000000001</v>
      </c>
      <c r="N7221">
        <v>0.40670000000000001</v>
      </c>
      <c r="O7221">
        <v>0.40670000000000001</v>
      </c>
      <c r="P7221">
        <v>0.40670000000000001</v>
      </c>
      <c r="Q7221">
        <v>0.40670000000000001</v>
      </c>
      <c r="R7221">
        <v>0.40670000000000001</v>
      </c>
      <c r="S7221">
        <v>0.40670000000000001</v>
      </c>
      <c r="T7221">
        <v>0.40670000000000001</v>
      </c>
      <c r="U7221">
        <v>0.40670000000000001</v>
      </c>
      <c r="V7221">
        <v>0.40670000000000001</v>
      </c>
      <c r="W7221">
        <v>0.40670000000000001</v>
      </c>
      <c r="X7221">
        <v>0.40670000000000001</v>
      </c>
      <c r="Y7221">
        <v>0.40670000000000001</v>
      </c>
      <c r="Z7221">
        <v>0.40670000000000001</v>
      </c>
      <c r="AA7221">
        <v>0.40670000000000001</v>
      </c>
      <c r="AB7221" s="7">
        <f t="shared" si="336"/>
        <v>9.7608000000000015</v>
      </c>
      <c r="AC7221">
        <f>INDEX(SHELF_days!$C$2:$C$289,MATCH(A7221&amp;"|"&amp;C7221,SHELF_days!$D$2:$D$289,0))</f>
        <v>108</v>
      </c>
      <c r="AD7221" s="8">
        <f t="shared" si="337"/>
        <v>1054.1664000000001</v>
      </c>
      <c r="AE7221" s="7">
        <f t="shared" si="338"/>
        <v>0.40670000000000001</v>
      </c>
    </row>
    <row r="7222" spans="1:31" x14ac:dyDescent="0.45">
      <c r="A7222" t="s">
        <v>106</v>
      </c>
      <c r="B7222" t="s">
        <v>175</v>
      </c>
      <c r="C7222" t="s">
        <v>136</v>
      </c>
      <c r="D7222">
        <v>0.40670000000000001</v>
      </c>
      <c r="E7222">
        <v>0.40670000000000001</v>
      </c>
      <c r="F7222">
        <v>0.40670000000000001</v>
      </c>
      <c r="G7222">
        <v>0.40670000000000001</v>
      </c>
      <c r="H7222">
        <v>0.40670000000000001</v>
      </c>
      <c r="I7222">
        <v>0.40670000000000001</v>
      </c>
      <c r="J7222">
        <v>0.40670000000000001</v>
      </c>
      <c r="K7222">
        <v>0.40670000000000001</v>
      </c>
      <c r="L7222">
        <v>0.40670000000000001</v>
      </c>
      <c r="M7222">
        <v>0.40670000000000001</v>
      </c>
      <c r="N7222">
        <v>0.40670000000000001</v>
      </c>
      <c r="O7222">
        <v>0.40670000000000001</v>
      </c>
      <c r="P7222">
        <v>0.40670000000000001</v>
      </c>
      <c r="Q7222">
        <v>0.40670000000000001</v>
      </c>
      <c r="R7222">
        <v>0.40670000000000001</v>
      </c>
      <c r="S7222">
        <v>0.40670000000000001</v>
      </c>
      <c r="T7222">
        <v>0.40670000000000001</v>
      </c>
      <c r="U7222">
        <v>0.40670000000000001</v>
      </c>
      <c r="V7222">
        <v>0.40670000000000001</v>
      </c>
      <c r="W7222">
        <v>0.40670000000000001</v>
      </c>
      <c r="X7222">
        <v>0.40670000000000001</v>
      </c>
      <c r="Y7222">
        <v>0.40670000000000001</v>
      </c>
      <c r="Z7222">
        <v>0.40670000000000001</v>
      </c>
      <c r="AA7222">
        <v>0.40670000000000001</v>
      </c>
      <c r="AB7222" s="7">
        <f t="shared" si="336"/>
        <v>9.7608000000000015</v>
      </c>
      <c r="AC7222">
        <f>INDEX(SHELF_days!$C$2:$C$289,MATCH(A7222&amp;"|"&amp;C7222,SHELF_days!$D$2:$D$289,0))</f>
        <v>98</v>
      </c>
      <c r="AD7222" s="8">
        <f t="shared" si="337"/>
        <v>956.55840000000012</v>
      </c>
      <c r="AE7222" s="7">
        <f t="shared" si="338"/>
        <v>0.40670000000000001</v>
      </c>
    </row>
    <row r="7223" spans="1:31" x14ac:dyDescent="0.45">
      <c r="A7223" t="s">
        <v>106</v>
      </c>
      <c r="B7223" t="s">
        <v>175</v>
      </c>
      <c r="C7223" t="s">
        <v>137</v>
      </c>
      <c r="D7223">
        <v>0.40670000000000001</v>
      </c>
      <c r="E7223">
        <v>0.40670000000000001</v>
      </c>
      <c r="F7223">
        <v>0.40670000000000001</v>
      </c>
      <c r="G7223">
        <v>0.40670000000000001</v>
      </c>
      <c r="H7223">
        <v>0.40670000000000001</v>
      </c>
      <c r="I7223">
        <v>0.40670000000000001</v>
      </c>
      <c r="J7223">
        <v>0.40670000000000001</v>
      </c>
      <c r="K7223">
        <v>0.40670000000000001</v>
      </c>
      <c r="L7223">
        <v>0.40670000000000001</v>
      </c>
      <c r="M7223">
        <v>0.40670000000000001</v>
      </c>
      <c r="N7223">
        <v>0.40670000000000001</v>
      </c>
      <c r="O7223">
        <v>0.40670000000000001</v>
      </c>
      <c r="P7223">
        <v>0.40670000000000001</v>
      </c>
      <c r="Q7223">
        <v>0.40670000000000001</v>
      </c>
      <c r="R7223">
        <v>0.40670000000000001</v>
      </c>
      <c r="S7223">
        <v>0.40670000000000001</v>
      </c>
      <c r="T7223">
        <v>0.40670000000000001</v>
      </c>
      <c r="U7223">
        <v>0.40670000000000001</v>
      </c>
      <c r="V7223">
        <v>0.40670000000000001</v>
      </c>
      <c r="W7223">
        <v>0.40670000000000001</v>
      </c>
      <c r="X7223">
        <v>0.40670000000000001</v>
      </c>
      <c r="Y7223">
        <v>0.40670000000000001</v>
      </c>
      <c r="Z7223">
        <v>0.40670000000000001</v>
      </c>
      <c r="AA7223">
        <v>0.40670000000000001</v>
      </c>
      <c r="AB7223" s="7">
        <f t="shared" si="336"/>
        <v>9.7608000000000015</v>
      </c>
      <c r="AC7223">
        <f>INDEX(SHELF_days!$C$2:$C$289,MATCH(A7223&amp;"|"&amp;C7223,SHELF_days!$D$2:$D$289,0))</f>
        <v>87</v>
      </c>
      <c r="AD7223" s="8">
        <f t="shared" si="337"/>
        <v>849.18960000000015</v>
      </c>
      <c r="AE7223" s="7">
        <f t="shared" si="338"/>
        <v>0.40670000000000001</v>
      </c>
    </row>
    <row r="7224" spans="1:31" x14ac:dyDescent="0.45">
      <c r="A7224" t="s">
        <v>106</v>
      </c>
      <c r="B7224" t="s">
        <v>175</v>
      </c>
      <c r="C7224" t="s">
        <v>138</v>
      </c>
      <c r="D7224">
        <v>0.40670000000000001</v>
      </c>
      <c r="E7224">
        <v>0.40670000000000001</v>
      </c>
      <c r="F7224">
        <v>0.40670000000000001</v>
      </c>
      <c r="G7224">
        <v>0.40670000000000001</v>
      </c>
      <c r="H7224">
        <v>0.40670000000000001</v>
      </c>
      <c r="I7224">
        <v>0.40670000000000001</v>
      </c>
      <c r="J7224">
        <v>0.40670000000000001</v>
      </c>
      <c r="K7224">
        <v>0.40670000000000001</v>
      </c>
      <c r="L7224">
        <v>0.40670000000000001</v>
      </c>
      <c r="M7224">
        <v>0.40670000000000001</v>
      </c>
      <c r="N7224">
        <v>0.40670000000000001</v>
      </c>
      <c r="O7224">
        <v>0.40670000000000001</v>
      </c>
      <c r="P7224">
        <v>0.40670000000000001</v>
      </c>
      <c r="Q7224">
        <v>0.40670000000000001</v>
      </c>
      <c r="R7224">
        <v>0.40670000000000001</v>
      </c>
      <c r="S7224">
        <v>0.40670000000000001</v>
      </c>
      <c r="T7224">
        <v>0.40670000000000001</v>
      </c>
      <c r="U7224">
        <v>0.40670000000000001</v>
      </c>
      <c r="V7224">
        <v>0.40670000000000001</v>
      </c>
      <c r="W7224">
        <v>0.40670000000000001</v>
      </c>
      <c r="X7224">
        <v>0.40670000000000001</v>
      </c>
      <c r="Y7224">
        <v>0.40670000000000001</v>
      </c>
      <c r="Z7224">
        <v>0.40670000000000001</v>
      </c>
      <c r="AA7224">
        <v>0.40670000000000001</v>
      </c>
      <c r="AB7224" s="7">
        <f t="shared" si="336"/>
        <v>9.7608000000000015</v>
      </c>
      <c r="AC7224">
        <f>INDEX(SHELF_days!$C$2:$C$289,MATCH(A7224&amp;"|"&amp;C7224,SHELF_days!$D$2:$D$289,0))</f>
        <v>38</v>
      </c>
      <c r="AD7224" s="8">
        <f t="shared" si="337"/>
        <v>370.91040000000004</v>
      </c>
      <c r="AE7224" s="7">
        <f t="shared" si="338"/>
        <v>0.40670000000000001</v>
      </c>
    </row>
    <row r="7225" spans="1:31" x14ac:dyDescent="0.45">
      <c r="A7225" t="s">
        <v>106</v>
      </c>
      <c r="B7225" t="s">
        <v>175</v>
      </c>
      <c r="C7225" t="s">
        <v>139</v>
      </c>
      <c r="D7225">
        <v>0.40670000000000001</v>
      </c>
      <c r="E7225">
        <v>0.40670000000000001</v>
      </c>
      <c r="F7225">
        <v>0.40670000000000001</v>
      </c>
      <c r="G7225">
        <v>0.40670000000000001</v>
      </c>
      <c r="H7225">
        <v>0.40670000000000001</v>
      </c>
      <c r="I7225">
        <v>0.40670000000000001</v>
      </c>
      <c r="J7225">
        <v>0.40670000000000001</v>
      </c>
      <c r="K7225">
        <v>0.40670000000000001</v>
      </c>
      <c r="L7225">
        <v>0.40670000000000001</v>
      </c>
      <c r="M7225">
        <v>0.40670000000000001</v>
      </c>
      <c r="N7225">
        <v>0.40670000000000001</v>
      </c>
      <c r="O7225">
        <v>0.40670000000000001</v>
      </c>
      <c r="P7225">
        <v>0.40670000000000001</v>
      </c>
      <c r="Q7225">
        <v>0.40670000000000001</v>
      </c>
      <c r="R7225">
        <v>0.40670000000000001</v>
      </c>
      <c r="S7225">
        <v>0.40670000000000001</v>
      </c>
      <c r="T7225">
        <v>0.40670000000000001</v>
      </c>
      <c r="U7225">
        <v>0.40670000000000001</v>
      </c>
      <c r="V7225">
        <v>0.40670000000000001</v>
      </c>
      <c r="W7225">
        <v>0.40670000000000001</v>
      </c>
      <c r="X7225">
        <v>0.40670000000000001</v>
      </c>
      <c r="Y7225">
        <v>0.40670000000000001</v>
      </c>
      <c r="Z7225">
        <v>0.40670000000000001</v>
      </c>
      <c r="AA7225">
        <v>0.40670000000000001</v>
      </c>
      <c r="AB7225" s="7">
        <f t="shared" si="336"/>
        <v>9.7608000000000015</v>
      </c>
      <c r="AC7225">
        <f>INDEX(SHELF_days!$C$2:$C$289,MATCH(A7225&amp;"|"&amp;C7225,SHELF_days!$D$2:$D$289,0))</f>
        <v>4</v>
      </c>
      <c r="AD7225" s="8">
        <f t="shared" si="337"/>
        <v>39.043200000000006</v>
      </c>
      <c r="AE7225" s="7">
        <f t="shared" si="338"/>
        <v>0.40670000000000001</v>
      </c>
    </row>
    <row r="7226" spans="1:31" x14ac:dyDescent="0.45">
      <c r="A7226" t="s">
        <v>106</v>
      </c>
      <c r="B7226" t="s">
        <v>176</v>
      </c>
      <c r="C7226" t="s">
        <v>134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 s="7">
        <f t="shared" si="336"/>
        <v>0</v>
      </c>
      <c r="AC7226">
        <f>INDEX(SHELF_days!$C$2:$C$289,MATCH(A7226&amp;"|"&amp;C7226,SHELF_days!$D$2:$D$289,0))</f>
        <v>30</v>
      </c>
      <c r="AD7226" s="8">
        <f t="shared" si="337"/>
        <v>0</v>
      </c>
      <c r="AE7226" s="7">
        <f t="shared" si="338"/>
        <v>0</v>
      </c>
    </row>
    <row r="7227" spans="1:31" x14ac:dyDescent="0.45">
      <c r="A7227" t="s">
        <v>106</v>
      </c>
      <c r="B7227" t="s">
        <v>176</v>
      </c>
      <c r="C7227" t="s">
        <v>135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 s="7">
        <f t="shared" si="336"/>
        <v>0</v>
      </c>
      <c r="AC7227">
        <f>INDEX(SHELF_days!$C$2:$C$289,MATCH(A7227&amp;"|"&amp;C7227,SHELF_days!$D$2:$D$289,0))</f>
        <v>108</v>
      </c>
      <c r="AD7227" s="8">
        <f t="shared" si="337"/>
        <v>0</v>
      </c>
      <c r="AE7227" s="7">
        <f t="shared" si="338"/>
        <v>0</v>
      </c>
    </row>
    <row r="7228" spans="1:31" x14ac:dyDescent="0.45">
      <c r="A7228" t="s">
        <v>106</v>
      </c>
      <c r="B7228" t="s">
        <v>176</v>
      </c>
      <c r="C7228" t="s">
        <v>136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0.95</v>
      </c>
      <c r="W7228">
        <v>0</v>
      </c>
      <c r="X7228">
        <v>0</v>
      </c>
      <c r="Y7228">
        <v>0</v>
      </c>
      <c r="Z7228">
        <v>0</v>
      </c>
      <c r="AA7228">
        <v>0</v>
      </c>
      <c r="AB7228" s="7">
        <f t="shared" si="336"/>
        <v>0.95</v>
      </c>
      <c r="AC7228">
        <f>INDEX(SHELF_days!$C$2:$C$289,MATCH(A7228&amp;"|"&amp;C7228,SHELF_days!$D$2:$D$289,0))</f>
        <v>98</v>
      </c>
      <c r="AD7228" s="8">
        <f t="shared" si="337"/>
        <v>93.1</v>
      </c>
      <c r="AE7228" s="7">
        <f t="shared" si="338"/>
        <v>0.95</v>
      </c>
    </row>
    <row r="7229" spans="1:31" x14ac:dyDescent="0.45">
      <c r="A7229" t="s">
        <v>106</v>
      </c>
      <c r="B7229" t="s">
        <v>176</v>
      </c>
      <c r="C7229" t="s">
        <v>137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 s="7">
        <f t="shared" si="336"/>
        <v>0</v>
      </c>
      <c r="AC7229">
        <f>INDEX(SHELF_days!$C$2:$C$289,MATCH(A7229&amp;"|"&amp;C7229,SHELF_days!$D$2:$D$289,0))</f>
        <v>87</v>
      </c>
      <c r="AD7229" s="8">
        <f t="shared" si="337"/>
        <v>0</v>
      </c>
      <c r="AE7229" s="7">
        <f t="shared" si="338"/>
        <v>0</v>
      </c>
    </row>
    <row r="7230" spans="1:31" x14ac:dyDescent="0.45">
      <c r="A7230" t="s">
        <v>106</v>
      </c>
      <c r="B7230" t="s">
        <v>176</v>
      </c>
      <c r="C7230" t="s">
        <v>138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 s="7">
        <f t="shared" si="336"/>
        <v>0</v>
      </c>
      <c r="AC7230">
        <f>INDEX(SHELF_days!$C$2:$C$289,MATCH(A7230&amp;"|"&amp;C7230,SHELF_days!$D$2:$D$289,0))</f>
        <v>38</v>
      </c>
      <c r="AD7230" s="8">
        <f t="shared" si="337"/>
        <v>0</v>
      </c>
      <c r="AE7230" s="7">
        <f t="shared" si="338"/>
        <v>0</v>
      </c>
    </row>
    <row r="7231" spans="1:31" x14ac:dyDescent="0.45">
      <c r="A7231" t="s">
        <v>106</v>
      </c>
      <c r="B7231" t="s">
        <v>176</v>
      </c>
      <c r="C7231" t="s">
        <v>139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 s="7">
        <f t="shared" si="336"/>
        <v>0</v>
      </c>
      <c r="AC7231">
        <f>INDEX(SHELF_days!$C$2:$C$289,MATCH(A7231&amp;"|"&amp;C7231,SHELF_days!$D$2:$D$289,0))</f>
        <v>4</v>
      </c>
      <c r="AD7231" s="8">
        <f t="shared" si="337"/>
        <v>0</v>
      </c>
      <c r="AE7231" s="7">
        <f t="shared" si="338"/>
        <v>0</v>
      </c>
    </row>
    <row r="7232" spans="1:31" x14ac:dyDescent="0.45">
      <c r="A7232" t="s">
        <v>106</v>
      </c>
      <c r="B7232" t="s">
        <v>177</v>
      </c>
      <c r="C7232" t="s">
        <v>134</v>
      </c>
      <c r="D7232">
        <v>0.53501506661014742</v>
      </c>
      <c r="E7232">
        <v>0.53501506661014742</v>
      </c>
      <c r="F7232">
        <v>0.53501506661014742</v>
      </c>
      <c r="G7232">
        <v>0.53501506661014742</v>
      </c>
      <c r="H7232">
        <v>0.53501506661014742</v>
      </c>
      <c r="I7232">
        <v>0.53501506661014742</v>
      </c>
      <c r="J7232">
        <v>0.53501506661014742</v>
      </c>
      <c r="K7232">
        <v>0.53501506661014742</v>
      </c>
      <c r="L7232">
        <v>0.53501506661014742</v>
      </c>
      <c r="M7232">
        <v>0.53501506661014742</v>
      </c>
      <c r="N7232">
        <v>0.53501506661014742</v>
      </c>
      <c r="O7232">
        <v>0.53501506661014742</v>
      </c>
      <c r="P7232">
        <v>0.53501506661014742</v>
      </c>
      <c r="Q7232">
        <v>0.53501506661014742</v>
      </c>
      <c r="R7232">
        <v>0.53501506661014742</v>
      </c>
      <c r="S7232">
        <v>0.53501506661014742</v>
      </c>
      <c r="T7232">
        <v>0.53501506661014742</v>
      </c>
      <c r="U7232">
        <v>0.53501506661014742</v>
      </c>
      <c r="V7232">
        <v>0.53501506661014742</v>
      </c>
      <c r="W7232">
        <v>0.53501506661014742</v>
      </c>
      <c r="X7232">
        <v>0.53501506661014742</v>
      </c>
      <c r="Y7232">
        <v>0.53501506661014742</v>
      </c>
      <c r="Z7232">
        <v>0.53501506661014742</v>
      </c>
      <c r="AA7232">
        <v>0.53501506661014742</v>
      </c>
      <c r="AB7232" s="7">
        <f t="shared" si="336"/>
        <v>12.840361598643542</v>
      </c>
      <c r="AC7232">
        <f>INDEX(SHELF_days!$C$2:$C$289,MATCH(A7232&amp;"|"&amp;C7232,SHELF_days!$D$2:$D$289,0))</f>
        <v>30</v>
      </c>
      <c r="AD7232" s="8">
        <f t="shared" si="337"/>
        <v>385.21084795930625</v>
      </c>
      <c r="AE7232" s="7">
        <f t="shared" si="338"/>
        <v>0.53501506661014742</v>
      </c>
    </row>
    <row r="7233" spans="1:31" x14ac:dyDescent="0.45">
      <c r="A7233" t="s">
        <v>106</v>
      </c>
      <c r="B7233" t="s">
        <v>177</v>
      </c>
      <c r="C7233" t="s">
        <v>135</v>
      </c>
      <c r="D7233">
        <v>0.49308265321776851</v>
      </c>
      <c r="E7233">
        <v>0.49308265321776851</v>
      </c>
      <c r="F7233">
        <v>0.49308265321776851</v>
      </c>
      <c r="G7233">
        <v>0.49308265321776851</v>
      </c>
      <c r="H7233">
        <v>0.49308265321776851</v>
      </c>
      <c r="I7233">
        <v>0.49308265321776851</v>
      </c>
      <c r="J7233">
        <v>0.49308265321776851</v>
      </c>
      <c r="K7233">
        <v>0.49308265321776851</v>
      </c>
      <c r="L7233">
        <v>0.49308265321776851</v>
      </c>
      <c r="M7233">
        <v>0.49308265321776851</v>
      </c>
      <c r="N7233">
        <v>0.49308265321776851</v>
      </c>
      <c r="O7233">
        <v>0.49308265321776851</v>
      </c>
      <c r="P7233">
        <v>0.49308265321776851</v>
      </c>
      <c r="Q7233">
        <v>0.49308265321776851</v>
      </c>
      <c r="R7233">
        <v>0.49308265321776851</v>
      </c>
      <c r="S7233">
        <v>0.49308265321776851</v>
      </c>
      <c r="T7233">
        <v>0.49308265321776851</v>
      </c>
      <c r="U7233">
        <v>0.49308265321776851</v>
      </c>
      <c r="V7233">
        <v>0.49308265321776851</v>
      </c>
      <c r="W7233">
        <v>0.49308265321776851</v>
      </c>
      <c r="X7233">
        <v>0.49308265321776851</v>
      </c>
      <c r="Y7233">
        <v>0.49308265321776851</v>
      </c>
      <c r="Z7233">
        <v>0.49308265321776851</v>
      </c>
      <c r="AA7233">
        <v>0.49308265321776851</v>
      </c>
      <c r="AB7233" s="7">
        <f t="shared" si="336"/>
        <v>11.833983677226446</v>
      </c>
      <c r="AC7233">
        <f>INDEX(SHELF_days!$C$2:$C$289,MATCH(A7233&amp;"|"&amp;C7233,SHELF_days!$D$2:$D$289,0))</f>
        <v>108</v>
      </c>
      <c r="AD7233" s="8">
        <f t="shared" si="337"/>
        <v>1278.0702371404561</v>
      </c>
      <c r="AE7233" s="7">
        <f t="shared" si="338"/>
        <v>0.49308265321776851</v>
      </c>
    </row>
    <row r="7234" spans="1:31" x14ac:dyDescent="0.45">
      <c r="A7234" t="s">
        <v>106</v>
      </c>
      <c r="B7234" t="s">
        <v>177</v>
      </c>
      <c r="C7234" t="s">
        <v>136</v>
      </c>
      <c r="D7234">
        <v>0.47490226800485191</v>
      </c>
      <c r="E7234">
        <v>0.47490226800485191</v>
      </c>
      <c r="F7234">
        <v>0.47490226800485191</v>
      </c>
      <c r="G7234">
        <v>0.47490226800485191</v>
      </c>
      <c r="H7234">
        <v>0.47490226800485191</v>
      </c>
      <c r="I7234">
        <v>0.47490226800485191</v>
      </c>
      <c r="J7234">
        <v>0.47490226800485191</v>
      </c>
      <c r="K7234">
        <v>0.47490226800485191</v>
      </c>
      <c r="L7234">
        <v>0.47490226800485191</v>
      </c>
      <c r="M7234">
        <v>0.47490226800485191</v>
      </c>
      <c r="N7234">
        <v>0.47490226800485191</v>
      </c>
      <c r="O7234">
        <v>0.47490226800485191</v>
      </c>
      <c r="P7234">
        <v>0.47490226800485191</v>
      </c>
      <c r="Q7234">
        <v>0.47490226800485191</v>
      </c>
      <c r="R7234">
        <v>0.47490226800485191</v>
      </c>
      <c r="S7234">
        <v>0.47490226800485191</v>
      </c>
      <c r="T7234">
        <v>0.47490226800485191</v>
      </c>
      <c r="U7234">
        <v>0.47490226800485191</v>
      </c>
      <c r="V7234">
        <v>0.47490226800485191</v>
      </c>
      <c r="W7234">
        <v>0.47490226800485191</v>
      </c>
      <c r="X7234">
        <v>0.47490226800485191</v>
      </c>
      <c r="Y7234">
        <v>0.47490226800485191</v>
      </c>
      <c r="Z7234">
        <v>0.47490226800485191</v>
      </c>
      <c r="AA7234">
        <v>0.47490226800485191</v>
      </c>
      <c r="AB7234" s="7">
        <f t="shared" ref="AB7234:AB7297" si="339">SUM(D7234:AA7234)</f>
        <v>11.39765443211645</v>
      </c>
      <c r="AC7234">
        <f>INDEX(SHELF_days!$C$2:$C$289,MATCH(A7234&amp;"|"&amp;C7234,SHELF_days!$D$2:$D$289,0))</f>
        <v>98</v>
      </c>
      <c r="AD7234" s="8">
        <f t="shared" ref="AD7234:AD7297" si="340">AB7234*AC7234</f>
        <v>1116.9701343474121</v>
      </c>
      <c r="AE7234" s="7">
        <f t="shared" ref="AE7234:AE7297" si="341">MAX(D7234:AA7234)</f>
        <v>0.47490226800485191</v>
      </c>
    </row>
    <row r="7235" spans="1:31" x14ac:dyDescent="0.45">
      <c r="A7235" t="s">
        <v>106</v>
      </c>
      <c r="B7235" t="s">
        <v>177</v>
      </c>
      <c r="C7235" t="s">
        <v>137</v>
      </c>
      <c r="D7235">
        <v>0.45345553348543488</v>
      </c>
      <c r="E7235">
        <v>0.45345553348543488</v>
      </c>
      <c r="F7235">
        <v>0.45345553348543488</v>
      </c>
      <c r="G7235">
        <v>0.45345553348543488</v>
      </c>
      <c r="H7235">
        <v>0.45345553348543488</v>
      </c>
      <c r="I7235">
        <v>0.45345553348543488</v>
      </c>
      <c r="J7235">
        <v>0.45345553348543488</v>
      </c>
      <c r="K7235">
        <v>0.45345553348543488</v>
      </c>
      <c r="L7235">
        <v>0.45345553348543488</v>
      </c>
      <c r="M7235">
        <v>0.45345553348543488</v>
      </c>
      <c r="N7235">
        <v>0.45345553348543488</v>
      </c>
      <c r="O7235">
        <v>0.45345553348543488</v>
      </c>
      <c r="P7235">
        <v>0.45345553348543488</v>
      </c>
      <c r="Q7235">
        <v>0.45345553348543488</v>
      </c>
      <c r="R7235">
        <v>0.45345553348543488</v>
      </c>
      <c r="S7235">
        <v>0.45345553348543488</v>
      </c>
      <c r="T7235">
        <v>0.45345553348543488</v>
      </c>
      <c r="U7235">
        <v>0.45345553348543488</v>
      </c>
      <c r="V7235">
        <v>0.45345553348543488</v>
      </c>
      <c r="W7235">
        <v>0.45345553348543488</v>
      </c>
      <c r="X7235">
        <v>0.45345553348543488</v>
      </c>
      <c r="Y7235">
        <v>0.45345553348543488</v>
      </c>
      <c r="Z7235">
        <v>0.45345553348543488</v>
      </c>
      <c r="AA7235">
        <v>0.45345553348543488</v>
      </c>
      <c r="AB7235" s="7">
        <f t="shared" si="339"/>
        <v>10.882932803650444</v>
      </c>
      <c r="AC7235">
        <f>INDEX(SHELF_days!$C$2:$C$289,MATCH(A7235&amp;"|"&amp;C7235,SHELF_days!$D$2:$D$289,0))</f>
        <v>87</v>
      </c>
      <c r="AD7235" s="8">
        <f t="shared" si="340"/>
        <v>946.81515391758865</v>
      </c>
      <c r="AE7235" s="7">
        <f t="shared" si="341"/>
        <v>0.45345553348543488</v>
      </c>
    </row>
    <row r="7236" spans="1:31" x14ac:dyDescent="0.45">
      <c r="A7236" t="s">
        <v>106</v>
      </c>
      <c r="B7236" t="s">
        <v>177</v>
      </c>
      <c r="C7236" t="s">
        <v>138</v>
      </c>
      <c r="D7236">
        <v>0.37434230289546477</v>
      </c>
      <c r="E7236">
        <v>0.37434230289546477</v>
      </c>
      <c r="F7236">
        <v>0.37434230289546477</v>
      </c>
      <c r="G7236">
        <v>0.37434230289546477</v>
      </c>
      <c r="H7236">
        <v>0.37434230289546477</v>
      </c>
      <c r="I7236">
        <v>0.37434230289546477</v>
      </c>
      <c r="J7236">
        <v>0.37434230289546477</v>
      </c>
      <c r="K7236">
        <v>0.37434230289546477</v>
      </c>
      <c r="L7236">
        <v>0.37434230289546477</v>
      </c>
      <c r="M7236">
        <v>0.37434230289546477</v>
      </c>
      <c r="N7236">
        <v>0.37434230289546477</v>
      </c>
      <c r="O7236">
        <v>0.37434230289546477</v>
      </c>
      <c r="P7236">
        <v>0.37434230289546477</v>
      </c>
      <c r="Q7236">
        <v>0.37434230289546477</v>
      </c>
      <c r="R7236">
        <v>0.37434230289546477</v>
      </c>
      <c r="S7236">
        <v>0.37434230289546477</v>
      </c>
      <c r="T7236">
        <v>0.37434230289546477</v>
      </c>
      <c r="U7236">
        <v>0.37434230289546477</v>
      </c>
      <c r="V7236">
        <v>0.37434230289546477</v>
      </c>
      <c r="W7236">
        <v>0.37434230289546477</v>
      </c>
      <c r="X7236">
        <v>0.37434230289546477</v>
      </c>
      <c r="Y7236">
        <v>0.37434230289546477</v>
      </c>
      <c r="Z7236">
        <v>0.37434230289546477</v>
      </c>
      <c r="AA7236">
        <v>0.37434230289546477</v>
      </c>
      <c r="AB7236" s="7">
        <f t="shared" si="339"/>
        <v>8.9842152694911555</v>
      </c>
      <c r="AC7236">
        <f>INDEX(SHELF_days!$C$2:$C$289,MATCH(A7236&amp;"|"&amp;C7236,SHELF_days!$D$2:$D$289,0))</f>
        <v>38</v>
      </c>
      <c r="AD7236" s="8">
        <f t="shared" si="340"/>
        <v>341.40018024066393</v>
      </c>
      <c r="AE7236" s="7">
        <f t="shared" si="341"/>
        <v>0.37434230289546477</v>
      </c>
    </row>
    <row r="7237" spans="1:31" x14ac:dyDescent="0.45">
      <c r="A7237" t="s">
        <v>106</v>
      </c>
      <c r="B7237" t="s">
        <v>177</v>
      </c>
      <c r="C7237" t="s">
        <v>139</v>
      </c>
      <c r="D7237">
        <v>0.53501506661014742</v>
      </c>
      <c r="E7237">
        <v>0.53501506661014742</v>
      </c>
      <c r="F7237">
        <v>0.53501506661014742</v>
      </c>
      <c r="G7237">
        <v>0.53501506661014742</v>
      </c>
      <c r="H7237">
        <v>0.53501506661014742</v>
      </c>
      <c r="I7237">
        <v>0.53501506661014742</v>
      </c>
      <c r="J7237">
        <v>0.53501506661014742</v>
      </c>
      <c r="K7237">
        <v>0.53501506661014742</v>
      </c>
      <c r="L7237">
        <v>0.53501506661014742</v>
      </c>
      <c r="M7237">
        <v>0.53501506661014742</v>
      </c>
      <c r="N7237">
        <v>0.53501506661014742</v>
      </c>
      <c r="O7237">
        <v>0.53501506661014742</v>
      </c>
      <c r="P7237">
        <v>0.53501506661014742</v>
      </c>
      <c r="Q7237">
        <v>0.53501506661014742</v>
      </c>
      <c r="R7237">
        <v>0.53501506661014742</v>
      </c>
      <c r="S7237">
        <v>0.53501506661014742</v>
      </c>
      <c r="T7237">
        <v>0.53501506661014742</v>
      </c>
      <c r="U7237">
        <v>0.53501506661014742</v>
      </c>
      <c r="V7237">
        <v>0.53501506661014742</v>
      </c>
      <c r="W7237">
        <v>0.53501506661014742</v>
      </c>
      <c r="X7237">
        <v>0.53501506661014742</v>
      </c>
      <c r="Y7237">
        <v>0.53501506661014742</v>
      </c>
      <c r="Z7237">
        <v>0.53501506661014742</v>
      </c>
      <c r="AA7237">
        <v>0.53501506661014742</v>
      </c>
      <c r="AB7237" s="7">
        <f t="shared" si="339"/>
        <v>12.840361598643542</v>
      </c>
      <c r="AC7237">
        <f>INDEX(SHELF_days!$C$2:$C$289,MATCH(A7237&amp;"|"&amp;C7237,SHELF_days!$D$2:$D$289,0))</f>
        <v>4</v>
      </c>
      <c r="AD7237" s="8">
        <f t="shared" si="340"/>
        <v>51.361446394574166</v>
      </c>
      <c r="AE7237" s="7">
        <f t="shared" si="341"/>
        <v>0.53501506661014742</v>
      </c>
    </row>
    <row r="7238" spans="1:31" x14ac:dyDescent="0.45">
      <c r="A7238" t="s">
        <v>106</v>
      </c>
      <c r="B7238" t="s">
        <v>178</v>
      </c>
      <c r="C7238" t="s">
        <v>134</v>
      </c>
      <c r="D7238">
        <v>0.8511924400049754</v>
      </c>
      <c r="E7238">
        <v>0.8511924400049754</v>
      </c>
      <c r="F7238">
        <v>0.8511924400049754</v>
      </c>
      <c r="G7238">
        <v>0.8511924400049754</v>
      </c>
      <c r="H7238">
        <v>0.8511924400049754</v>
      </c>
      <c r="I7238">
        <v>0.8511924400049754</v>
      </c>
      <c r="J7238">
        <v>0.8511924400049754</v>
      </c>
      <c r="K7238">
        <v>0.8511924400049754</v>
      </c>
      <c r="L7238">
        <v>0.8511924400049754</v>
      </c>
      <c r="M7238">
        <v>0.8511924400049754</v>
      </c>
      <c r="N7238">
        <v>0.8511924400049754</v>
      </c>
      <c r="O7238">
        <v>0.8511924400049754</v>
      </c>
      <c r="P7238">
        <v>0.8511924400049754</v>
      </c>
      <c r="Q7238">
        <v>0.8511924400049754</v>
      </c>
      <c r="R7238">
        <v>0.8511924400049754</v>
      </c>
      <c r="S7238">
        <v>0.8511924400049754</v>
      </c>
      <c r="T7238">
        <v>0.85490943755958226</v>
      </c>
      <c r="U7238">
        <v>0.85490943755958226</v>
      </c>
      <c r="V7238">
        <v>0.85490943755958226</v>
      </c>
      <c r="W7238">
        <v>0.85490943755958226</v>
      </c>
      <c r="X7238">
        <v>0.85490943755958226</v>
      </c>
      <c r="Y7238">
        <v>0.85490943755958226</v>
      </c>
      <c r="Z7238">
        <v>0.85490943755958226</v>
      </c>
      <c r="AA7238">
        <v>0.85490943755958226</v>
      </c>
      <c r="AB7238" s="7">
        <f t="shared" si="339"/>
        <v>20.458354540556261</v>
      </c>
      <c r="AC7238">
        <f>INDEX(SHELF_days!$C$2:$C$289,MATCH(A7238&amp;"|"&amp;C7238,SHELF_days!$D$2:$D$289,0))</f>
        <v>30</v>
      </c>
      <c r="AD7238" s="8">
        <f t="shared" si="340"/>
        <v>613.75063621668778</v>
      </c>
      <c r="AE7238" s="7">
        <f t="shared" si="341"/>
        <v>0.85490943755958226</v>
      </c>
    </row>
    <row r="7239" spans="1:31" x14ac:dyDescent="0.45">
      <c r="A7239" t="s">
        <v>106</v>
      </c>
      <c r="B7239" t="s">
        <v>178</v>
      </c>
      <c r="C7239" t="s">
        <v>135</v>
      </c>
      <c r="D7239">
        <v>0.84561694367306472</v>
      </c>
      <c r="E7239">
        <v>0.83632444978654774</v>
      </c>
      <c r="F7239">
        <v>0.81309321507025467</v>
      </c>
      <c r="G7239">
        <v>0.83167820284328897</v>
      </c>
      <c r="H7239">
        <v>0.84298089277572985</v>
      </c>
      <c r="I7239">
        <v>0.85490943755958193</v>
      </c>
      <c r="J7239">
        <v>0.81773946201351277</v>
      </c>
      <c r="K7239">
        <v>0.81644216023542182</v>
      </c>
      <c r="L7239">
        <v>0.83065030878269286</v>
      </c>
      <c r="M7239">
        <v>0.83632444978654752</v>
      </c>
      <c r="N7239">
        <v>0.84097069672980629</v>
      </c>
      <c r="O7239">
        <v>0.84561694367306472</v>
      </c>
      <c r="P7239">
        <v>0.84561694367306472</v>
      </c>
      <c r="Q7239">
        <v>0.84561694367306472</v>
      </c>
      <c r="R7239">
        <v>0.84097069672980629</v>
      </c>
      <c r="S7239">
        <v>0.84561694367306472</v>
      </c>
      <c r="T7239">
        <v>0.85026319061632338</v>
      </c>
      <c r="U7239">
        <v>0.85490943755958193</v>
      </c>
      <c r="V7239">
        <v>0.85490943755958193</v>
      </c>
      <c r="W7239">
        <v>0.85490943755958193</v>
      </c>
      <c r="X7239">
        <v>0.85490943755958193</v>
      </c>
      <c r="Y7239">
        <v>0.85490943755958193</v>
      </c>
      <c r="Z7239">
        <v>0.85490943755958193</v>
      </c>
      <c r="AA7239">
        <v>0.85490943755958193</v>
      </c>
      <c r="AB7239" s="7">
        <f t="shared" si="339"/>
        <v>20.224797944211907</v>
      </c>
      <c r="AC7239">
        <f>INDEX(SHELF_days!$C$2:$C$289,MATCH(A7239&amp;"|"&amp;C7239,SHELF_days!$D$2:$D$289,0))</f>
        <v>108</v>
      </c>
      <c r="AD7239" s="8">
        <f t="shared" si="340"/>
        <v>2184.2781779748861</v>
      </c>
      <c r="AE7239" s="7">
        <f t="shared" si="341"/>
        <v>0.85490943755958193</v>
      </c>
    </row>
    <row r="7240" spans="1:31" x14ac:dyDescent="0.45">
      <c r="A7240" t="s">
        <v>106</v>
      </c>
      <c r="B7240" t="s">
        <v>178</v>
      </c>
      <c r="C7240" t="s">
        <v>136</v>
      </c>
      <c r="D7240">
        <v>0.67745526664694433</v>
      </c>
      <c r="E7240">
        <v>0.60924580607694301</v>
      </c>
      <c r="F7240">
        <v>0.59204716040454564</v>
      </c>
      <c r="G7240">
        <v>0.58824715383013981</v>
      </c>
      <c r="H7240">
        <v>0.58467944292867913</v>
      </c>
      <c r="I7240">
        <v>0.56993962503972084</v>
      </c>
      <c r="J7240">
        <v>0.56502635241006804</v>
      </c>
      <c r="K7240">
        <v>0.59691660366194477</v>
      </c>
      <c r="L7240">
        <v>0.66329180500312368</v>
      </c>
      <c r="M7240">
        <v>0.71733780392930424</v>
      </c>
      <c r="N7240">
        <v>0.76155725759617909</v>
      </c>
      <c r="O7240">
        <v>0.80086343863340115</v>
      </c>
      <c r="P7240">
        <v>0.83525634704097074</v>
      </c>
      <c r="Q7240">
        <v>0.84508289230027633</v>
      </c>
      <c r="R7240">
        <v>0.84999616492992902</v>
      </c>
      <c r="S7240">
        <v>0.84999616492992902</v>
      </c>
      <c r="T7240">
        <v>0.85490943755958193</v>
      </c>
      <c r="U7240">
        <v>0.85490943755958193</v>
      </c>
      <c r="V7240">
        <v>0.85490943755958193</v>
      </c>
      <c r="W7240">
        <v>0.85490943755958193</v>
      </c>
      <c r="X7240">
        <v>0.85490943755958193</v>
      </c>
      <c r="Y7240">
        <v>0.85490943755958193</v>
      </c>
      <c r="Z7240">
        <v>0.8081544547078231</v>
      </c>
      <c r="AA7240">
        <v>0.73384394552009102</v>
      </c>
      <c r="AB7240" s="7">
        <f t="shared" si="339"/>
        <v>17.778394310947505</v>
      </c>
      <c r="AC7240">
        <f>INDEX(SHELF_days!$C$2:$C$289,MATCH(A7240&amp;"|"&amp;C7240,SHELF_days!$D$2:$D$289,0))</f>
        <v>98</v>
      </c>
      <c r="AD7240" s="8">
        <f t="shared" si="340"/>
        <v>1742.2826424728555</v>
      </c>
      <c r="AE7240" s="7">
        <f t="shared" si="341"/>
        <v>0.85490943755958193</v>
      </c>
    </row>
    <row r="7241" spans="1:31" x14ac:dyDescent="0.45">
      <c r="A7241" t="s">
        <v>106</v>
      </c>
      <c r="B7241" t="s">
        <v>178</v>
      </c>
      <c r="C7241" t="s">
        <v>137</v>
      </c>
      <c r="D7241">
        <v>0.66570816859147675</v>
      </c>
      <c r="E7241">
        <v>0.65169325977902459</v>
      </c>
      <c r="F7241">
        <v>0.65169325977902459</v>
      </c>
      <c r="G7241">
        <v>0.65169325977902459</v>
      </c>
      <c r="H7241">
        <v>0.65169325977902459</v>
      </c>
      <c r="I7241">
        <v>0.65169325977902459</v>
      </c>
      <c r="J7241">
        <v>0.67972307740392901</v>
      </c>
      <c r="K7241">
        <v>0.66570816859147675</v>
      </c>
      <c r="L7241">
        <v>0.67271562299770282</v>
      </c>
      <c r="M7241">
        <v>0.70074544062260735</v>
      </c>
      <c r="N7241">
        <v>0.73578271265373785</v>
      </c>
      <c r="O7241">
        <v>0.75680507587241608</v>
      </c>
      <c r="P7241">
        <v>0.77081998468486845</v>
      </c>
      <c r="Q7241">
        <v>0.78510681523386905</v>
      </c>
      <c r="R7241">
        <v>0.79184234790354668</v>
      </c>
      <c r="S7241">
        <v>0.80585725671599884</v>
      </c>
      <c r="T7241">
        <v>0.8479019831533553</v>
      </c>
      <c r="U7241">
        <v>0.85490943755958138</v>
      </c>
      <c r="V7241">
        <v>0.85490943755958138</v>
      </c>
      <c r="W7241">
        <v>0.85490943755958138</v>
      </c>
      <c r="X7241">
        <v>0.85490943755958138</v>
      </c>
      <c r="Y7241">
        <v>0.85490943755958138</v>
      </c>
      <c r="Z7241">
        <v>0.77081998468486845</v>
      </c>
      <c r="AA7241">
        <v>0.69373798621638116</v>
      </c>
      <c r="AB7241" s="7">
        <f t="shared" si="339"/>
        <v>17.876288112019264</v>
      </c>
      <c r="AC7241">
        <f>INDEX(SHELF_days!$C$2:$C$289,MATCH(A7241&amp;"|"&amp;C7241,SHELF_days!$D$2:$D$289,0))</f>
        <v>87</v>
      </c>
      <c r="AD7241" s="8">
        <f t="shared" si="340"/>
        <v>1555.2370657456759</v>
      </c>
      <c r="AE7241" s="7">
        <f t="shared" si="341"/>
        <v>0.85490943755958138</v>
      </c>
    </row>
    <row r="7242" spans="1:31" x14ac:dyDescent="0.45">
      <c r="A7242" t="s">
        <v>106</v>
      </c>
      <c r="B7242" t="s">
        <v>178</v>
      </c>
      <c r="C7242" t="s">
        <v>138</v>
      </c>
      <c r="D7242">
        <v>0.85490943755958049</v>
      </c>
      <c r="E7242">
        <v>0.42745471877979019</v>
      </c>
      <c r="F7242">
        <v>0.42745471877979019</v>
      </c>
      <c r="G7242">
        <v>0.42745471877979019</v>
      </c>
      <c r="H7242">
        <v>0.42745471877979019</v>
      </c>
      <c r="I7242">
        <v>0.42745471877979019</v>
      </c>
      <c r="J7242">
        <v>0.42745471877979019</v>
      </c>
      <c r="K7242">
        <v>0.42745471877979019</v>
      </c>
      <c r="L7242">
        <v>0.85490943755958049</v>
      </c>
      <c r="M7242">
        <v>0.85490943755958049</v>
      </c>
      <c r="N7242">
        <v>0.85490943755958049</v>
      </c>
      <c r="O7242">
        <v>0.85490943755958049</v>
      </c>
      <c r="P7242">
        <v>0.85490943755958049</v>
      </c>
      <c r="Q7242">
        <v>0.85490943755958049</v>
      </c>
      <c r="R7242">
        <v>0.85490943755958049</v>
      </c>
      <c r="S7242">
        <v>0.85490943755958049</v>
      </c>
      <c r="T7242">
        <v>0.85490943755958049</v>
      </c>
      <c r="U7242">
        <v>0.85490943755958049</v>
      </c>
      <c r="V7242">
        <v>0.85490943755958049</v>
      </c>
      <c r="W7242">
        <v>0.85490943755958049</v>
      </c>
      <c r="X7242">
        <v>0.85490943755958049</v>
      </c>
      <c r="Y7242">
        <v>0.85490943755958049</v>
      </c>
      <c r="Z7242">
        <v>0.85490943755958049</v>
      </c>
      <c r="AA7242">
        <v>0.85490943755958049</v>
      </c>
      <c r="AB7242" s="7">
        <f t="shared" si="339"/>
        <v>17.525643469971403</v>
      </c>
      <c r="AC7242">
        <f>INDEX(SHELF_days!$C$2:$C$289,MATCH(A7242&amp;"|"&amp;C7242,SHELF_days!$D$2:$D$289,0))</f>
        <v>38</v>
      </c>
      <c r="AD7242" s="8">
        <f t="shared" si="340"/>
        <v>665.97445185891331</v>
      </c>
      <c r="AE7242" s="7">
        <f t="shared" si="341"/>
        <v>0.85490943755958049</v>
      </c>
    </row>
    <row r="7243" spans="1:31" x14ac:dyDescent="0.45">
      <c r="A7243" t="s">
        <v>106</v>
      </c>
      <c r="B7243" t="s">
        <v>178</v>
      </c>
      <c r="C7243" t="s">
        <v>139</v>
      </c>
      <c r="D7243">
        <v>0.42745471877979019</v>
      </c>
      <c r="E7243">
        <v>0.42745471877979019</v>
      </c>
      <c r="F7243">
        <v>0.42745471877979019</v>
      </c>
      <c r="G7243">
        <v>0.42745471877979019</v>
      </c>
      <c r="H7243">
        <v>0.42745471877979019</v>
      </c>
      <c r="I7243">
        <v>0.85490943755958049</v>
      </c>
      <c r="J7243">
        <v>0.85490943755958049</v>
      </c>
      <c r="K7243">
        <v>0.85490943755958049</v>
      </c>
      <c r="L7243">
        <v>0.85490943755958049</v>
      </c>
      <c r="M7243">
        <v>0.85490943755958049</v>
      </c>
      <c r="N7243">
        <v>0.85490943755958049</v>
      </c>
      <c r="O7243">
        <v>0.85490943755958049</v>
      </c>
      <c r="P7243">
        <v>0.85490943755958049</v>
      </c>
      <c r="Q7243">
        <v>0.85490943755958049</v>
      </c>
      <c r="R7243">
        <v>0.85490943755958049</v>
      </c>
      <c r="S7243">
        <v>0.85490943755958049</v>
      </c>
      <c r="T7243">
        <v>0.85490943755958049</v>
      </c>
      <c r="U7243">
        <v>0.85490943755958049</v>
      </c>
      <c r="V7243">
        <v>0.85490943755958049</v>
      </c>
      <c r="W7243">
        <v>0.85490943755958049</v>
      </c>
      <c r="X7243">
        <v>0.85490943755958049</v>
      </c>
      <c r="Y7243">
        <v>0.85490943755958049</v>
      </c>
      <c r="Z7243">
        <v>0.85490943755958049</v>
      </c>
      <c r="AA7243">
        <v>0.85490943755958049</v>
      </c>
      <c r="AB7243" s="7">
        <f t="shared" si="339"/>
        <v>18.380552907530983</v>
      </c>
      <c r="AC7243">
        <f>INDEX(SHELF_days!$C$2:$C$289,MATCH(A7243&amp;"|"&amp;C7243,SHELF_days!$D$2:$D$289,0))</f>
        <v>4</v>
      </c>
      <c r="AD7243" s="8">
        <f t="shared" si="340"/>
        <v>73.522211630123934</v>
      </c>
      <c r="AE7243" s="7">
        <f t="shared" si="341"/>
        <v>0.85490943755958049</v>
      </c>
    </row>
    <row r="7244" spans="1:31" x14ac:dyDescent="0.45">
      <c r="A7244" t="s">
        <v>106</v>
      </c>
      <c r="B7244" t="s">
        <v>179</v>
      </c>
      <c r="C7244" t="s">
        <v>134</v>
      </c>
      <c r="D7244">
        <v>1.6947252722342779E-2</v>
      </c>
      <c r="E7244">
        <v>1.6947252722342779E-2</v>
      </c>
      <c r="F7244">
        <v>1.6947252722342779E-2</v>
      </c>
      <c r="G7244">
        <v>1.6947252722342779E-2</v>
      </c>
      <c r="H7244">
        <v>1.6947252722342779E-2</v>
      </c>
      <c r="I7244">
        <v>1.6947252722342779E-2</v>
      </c>
      <c r="J7244">
        <v>1.6947252722342779E-2</v>
      </c>
      <c r="K7244">
        <v>1.6947252722342779E-2</v>
      </c>
      <c r="L7244">
        <v>1.6947252722342779E-2</v>
      </c>
      <c r="M7244">
        <v>1.6947252722342779E-2</v>
      </c>
      <c r="N7244">
        <v>1.6947252722342779E-2</v>
      </c>
      <c r="O7244">
        <v>1.6947252722342779E-2</v>
      </c>
      <c r="P7244">
        <v>1.6947252722342779E-2</v>
      </c>
      <c r="Q7244">
        <v>1.6947252722342779E-2</v>
      </c>
      <c r="R7244">
        <v>1.6947252722342779E-2</v>
      </c>
      <c r="S7244">
        <v>1.6947252722342779E-2</v>
      </c>
      <c r="T7244">
        <v>1.6947252722342779E-2</v>
      </c>
      <c r="U7244">
        <v>0.92721697154012184</v>
      </c>
      <c r="V7244">
        <v>1</v>
      </c>
      <c r="W7244">
        <v>1</v>
      </c>
      <c r="X7244">
        <v>0.4720821121312323</v>
      </c>
      <c r="Y7244">
        <v>1.6947252722342779E-2</v>
      </c>
      <c r="Z7244">
        <v>1.6947252722342779E-2</v>
      </c>
      <c r="AA7244">
        <v>1.6947252722342779E-2</v>
      </c>
      <c r="AB7244" s="7">
        <f t="shared" si="339"/>
        <v>3.7382441381182092</v>
      </c>
      <c r="AC7244">
        <f>INDEX(SHELF_days!$C$2:$C$289,MATCH(A7244&amp;"|"&amp;C7244,SHELF_days!$D$2:$D$289,0))</f>
        <v>30</v>
      </c>
      <c r="AD7244" s="8">
        <f t="shared" si="340"/>
        <v>112.14732414354627</v>
      </c>
      <c r="AE7244" s="7">
        <f t="shared" si="341"/>
        <v>1</v>
      </c>
    </row>
    <row r="7245" spans="1:31" x14ac:dyDescent="0.45">
      <c r="A7245" t="s">
        <v>106</v>
      </c>
      <c r="B7245" t="s">
        <v>179</v>
      </c>
      <c r="C7245" t="s">
        <v>135</v>
      </c>
      <c r="D7245">
        <v>1.6947252722342779E-2</v>
      </c>
      <c r="E7245">
        <v>1.6947252722342779E-2</v>
      </c>
      <c r="F7245">
        <v>1.6947252722342779E-2</v>
      </c>
      <c r="G7245">
        <v>1.6947252722342779E-2</v>
      </c>
      <c r="H7245">
        <v>1.6947252722342779E-2</v>
      </c>
      <c r="I7245">
        <v>1.6947252722342779E-2</v>
      </c>
      <c r="J7245">
        <v>1.6947252722342779E-2</v>
      </c>
      <c r="K7245">
        <v>1.6947252722342779E-2</v>
      </c>
      <c r="L7245">
        <v>1.6947252722342779E-2</v>
      </c>
      <c r="M7245">
        <v>1.6947252722342779E-2</v>
      </c>
      <c r="N7245">
        <v>1.6947252722342779E-2</v>
      </c>
      <c r="O7245">
        <v>1.6947252722342779E-2</v>
      </c>
      <c r="P7245">
        <v>0.14337360255814541</v>
      </c>
      <c r="Q7245">
        <v>0.54906171180903207</v>
      </c>
      <c r="R7245">
        <v>0.54906171180903207</v>
      </c>
      <c r="S7245">
        <v>0.8283234712241162</v>
      </c>
      <c r="T7245">
        <v>1</v>
      </c>
      <c r="U7245">
        <v>1</v>
      </c>
      <c r="V7245">
        <v>1</v>
      </c>
      <c r="W7245">
        <v>1</v>
      </c>
      <c r="X7245">
        <v>0.67548806164483466</v>
      </c>
      <c r="Y7245">
        <v>0.14337360255814541</v>
      </c>
      <c r="Z7245">
        <v>1.6947252722342779E-2</v>
      </c>
      <c r="AA7245">
        <v>1.6947252722342779E-2</v>
      </c>
      <c r="AB7245" s="7">
        <f t="shared" si="339"/>
        <v>7.1259436997161041</v>
      </c>
      <c r="AC7245">
        <f>INDEX(SHELF_days!$C$2:$C$289,MATCH(A7245&amp;"|"&amp;C7245,SHELF_days!$D$2:$D$289,0))</f>
        <v>108</v>
      </c>
      <c r="AD7245" s="8">
        <f t="shared" si="340"/>
        <v>769.6019195693392</v>
      </c>
      <c r="AE7245" s="7">
        <f t="shared" si="341"/>
        <v>1</v>
      </c>
    </row>
    <row r="7246" spans="1:31" x14ac:dyDescent="0.45">
      <c r="A7246" t="s">
        <v>106</v>
      </c>
      <c r="B7246" t="s">
        <v>179</v>
      </c>
      <c r="C7246" t="s">
        <v>136</v>
      </c>
      <c r="D7246">
        <v>1.6947252722342779E-2</v>
      </c>
      <c r="E7246">
        <v>1.6947252722342779E-2</v>
      </c>
      <c r="F7246">
        <v>1.6947252722342779E-2</v>
      </c>
      <c r="G7246">
        <v>1.6947252722342779E-2</v>
      </c>
      <c r="H7246">
        <v>1.6947252722342779E-2</v>
      </c>
      <c r="I7246">
        <v>1.6947252722342779E-2</v>
      </c>
      <c r="J7246">
        <v>1.6947252722342779E-2</v>
      </c>
      <c r="K7246">
        <v>1.6947252722342779E-2</v>
      </c>
      <c r="L7246">
        <v>1.6947252722342779E-2</v>
      </c>
      <c r="M7246">
        <v>1.6947252722342779E-2</v>
      </c>
      <c r="N7246">
        <v>1.6947252722342779E-2</v>
      </c>
      <c r="O7246">
        <v>1.6947252722342779E-2</v>
      </c>
      <c r="P7246">
        <v>1.6947252722342779E-2</v>
      </c>
      <c r="Q7246">
        <v>0.15627425050057431</v>
      </c>
      <c r="R7246">
        <v>0.29560124827880568</v>
      </c>
      <c r="S7246">
        <v>0.74268610337161955</v>
      </c>
      <c r="T7246">
        <v>1</v>
      </c>
      <c r="U7246">
        <v>1</v>
      </c>
      <c r="V7246">
        <v>1</v>
      </c>
      <c r="W7246">
        <v>1</v>
      </c>
      <c r="X7246">
        <v>0.74268610337161955</v>
      </c>
      <c r="Y7246">
        <v>1.6947252722342779E-2</v>
      </c>
      <c r="Z7246">
        <v>1.6947252722342779E-2</v>
      </c>
      <c r="AA7246">
        <v>1.6947252722342779E-2</v>
      </c>
      <c r="AB7246" s="7">
        <f t="shared" si="339"/>
        <v>6.2084037490801034</v>
      </c>
      <c r="AC7246">
        <f>INDEX(SHELF_days!$C$2:$C$289,MATCH(A7246&amp;"|"&amp;C7246,SHELF_days!$D$2:$D$289,0))</f>
        <v>98</v>
      </c>
      <c r="AD7246" s="8">
        <f t="shared" si="340"/>
        <v>608.42356740985008</v>
      </c>
      <c r="AE7246" s="7">
        <f t="shared" si="341"/>
        <v>1</v>
      </c>
    </row>
    <row r="7247" spans="1:31" x14ac:dyDescent="0.45">
      <c r="A7247" t="s">
        <v>106</v>
      </c>
      <c r="B7247" t="s">
        <v>179</v>
      </c>
      <c r="C7247" t="s">
        <v>137</v>
      </c>
      <c r="D7247">
        <v>1.6947252722342779E-2</v>
      </c>
      <c r="E7247">
        <v>1.6947252722342779E-2</v>
      </c>
      <c r="F7247">
        <v>1.6947252722342779E-2</v>
      </c>
      <c r="G7247">
        <v>1.6947252722342779E-2</v>
      </c>
      <c r="H7247">
        <v>1.6947252722342779E-2</v>
      </c>
      <c r="I7247">
        <v>1.6947252722342779E-2</v>
      </c>
      <c r="J7247">
        <v>0.17389030769092539</v>
      </c>
      <c r="K7247">
        <v>0.17389030769092539</v>
      </c>
      <c r="L7247">
        <v>1.6947252722342779E-2</v>
      </c>
      <c r="M7247">
        <v>1.6947252722342779E-2</v>
      </c>
      <c r="N7247">
        <v>1.6947252722342779E-2</v>
      </c>
      <c r="O7247">
        <v>1.6947252722342779E-2</v>
      </c>
      <c r="P7247">
        <v>0.17389030769092539</v>
      </c>
      <c r="Q7247">
        <v>0.48777641762809049</v>
      </c>
      <c r="R7247">
        <v>1</v>
      </c>
      <c r="S7247">
        <v>1</v>
      </c>
      <c r="T7247">
        <v>1</v>
      </c>
      <c r="U7247">
        <v>1</v>
      </c>
      <c r="V7247">
        <v>1</v>
      </c>
      <c r="W7247">
        <v>1</v>
      </c>
      <c r="X7247">
        <v>0.67750313296788811</v>
      </c>
      <c r="Y7247">
        <v>0.17389030769092539</v>
      </c>
      <c r="Z7247">
        <v>1.6947252722342779E-2</v>
      </c>
      <c r="AA7247">
        <v>1.6947252722342779E-2</v>
      </c>
      <c r="AB7247" s="7">
        <f t="shared" si="339"/>
        <v>8.0642078140277942</v>
      </c>
      <c r="AC7247">
        <f>INDEX(SHELF_days!$C$2:$C$289,MATCH(A7247&amp;"|"&amp;C7247,SHELF_days!$D$2:$D$289,0))</f>
        <v>87</v>
      </c>
      <c r="AD7247" s="8">
        <f t="shared" si="340"/>
        <v>701.58607982041815</v>
      </c>
      <c r="AE7247" s="7">
        <f t="shared" si="341"/>
        <v>1</v>
      </c>
    </row>
    <row r="7248" spans="1:31" x14ac:dyDescent="0.45">
      <c r="A7248" t="s">
        <v>106</v>
      </c>
      <c r="B7248" t="s">
        <v>179</v>
      </c>
      <c r="C7248" t="s">
        <v>138</v>
      </c>
      <c r="D7248">
        <v>1.6947252722342779E-2</v>
      </c>
      <c r="E7248">
        <v>1.6947252722342779E-2</v>
      </c>
      <c r="F7248">
        <v>1.6947252722342779E-2</v>
      </c>
      <c r="G7248">
        <v>1.6947252722342779E-2</v>
      </c>
      <c r="H7248">
        <v>1.6947252722342779E-2</v>
      </c>
      <c r="I7248">
        <v>1.6947252722342779E-2</v>
      </c>
      <c r="J7248">
        <v>1.6947252722342779E-2</v>
      </c>
      <c r="K7248">
        <v>1.6947252722342779E-2</v>
      </c>
      <c r="L7248">
        <v>1.6947252722342779E-2</v>
      </c>
      <c r="M7248">
        <v>1.6947252722342779E-2</v>
      </c>
      <c r="N7248">
        <v>1.6947252722342779E-2</v>
      </c>
      <c r="O7248">
        <v>1.6947252722342779E-2</v>
      </c>
      <c r="P7248">
        <v>1</v>
      </c>
      <c r="Q7248">
        <v>1</v>
      </c>
      <c r="R7248">
        <v>1</v>
      </c>
      <c r="S7248">
        <v>1</v>
      </c>
      <c r="T7248">
        <v>1</v>
      </c>
      <c r="U7248">
        <v>1</v>
      </c>
      <c r="V7248">
        <v>1</v>
      </c>
      <c r="W7248">
        <v>1</v>
      </c>
      <c r="X7248">
        <v>1</v>
      </c>
      <c r="Y7248">
        <v>0.3762642469925187</v>
      </c>
      <c r="Z7248">
        <v>1.6947252722342779E-2</v>
      </c>
      <c r="AA7248">
        <v>1.6947252722342779E-2</v>
      </c>
      <c r="AB7248" s="7">
        <f t="shared" si="339"/>
        <v>9.6135257851053169</v>
      </c>
      <c r="AC7248">
        <f>INDEX(SHELF_days!$C$2:$C$289,MATCH(A7248&amp;"|"&amp;C7248,SHELF_days!$D$2:$D$289,0))</f>
        <v>38</v>
      </c>
      <c r="AD7248" s="8">
        <f t="shared" si="340"/>
        <v>365.31397983400205</v>
      </c>
      <c r="AE7248" s="7">
        <f t="shared" si="341"/>
        <v>1</v>
      </c>
    </row>
    <row r="7249" spans="1:31" x14ac:dyDescent="0.45">
      <c r="A7249" t="s">
        <v>106</v>
      </c>
      <c r="B7249" t="s">
        <v>179</v>
      </c>
      <c r="C7249" t="s">
        <v>139</v>
      </c>
      <c r="D7249">
        <v>1.6947252722342779E-2</v>
      </c>
      <c r="E7249">
        <v>1.6947252722342779E-2</v>
      </c>
      <c r="F7249">
        <v>1.6947252722342779E-2</v>
      </c>
      <c r="G7249">
        <v>1.6947252722342779E-2</v>
      </c>
      <c r="H7249">
        <v>1.6947252722342779E-2</v>
      </c>
      <c r="I7249">
        <v>1.6947252722342779E-2</v>
      </c>
      <c r="J7249">
        <v>1.6947252722342779E-2</v>
      </c>
      <c r="K7249">
        <v>1.6947252722342779E-2</v>
      </c>
      <c r="L7249">
        <v>1.6947252722342779E-2</v>
      </c>
      <c r="M7249">
        <v>1.6947252722342779E-2</v>
      </c>
      <c r="N7249">
        <v>1.6947252722342779E-2</v>
      </c>
      <c r="O7249">
        <v>1.6947252722342779E-2</v>
      </c>
      <c r="P7249">
        <v>1.6947252722342779E-2</v>
      </c>
      <c r="Q7249">
        <v>1.6947252722342779E-2</v>
      </c>
      <c r="R7249">
        <v>1.6947252722342779E-2</v>
      </c>
      <c r="S7249">
        <v>1.6947252722342779E-2</v>
      </c>
      <c r="T7249">
        <v>1.6947252722342779E-2</v>
      </c>
      <c r="U7249">
        <v>1.6947252722342779E-2</v>
      </c>
      <c r="V7249">
        <v>1.6947252722342779E-2</v>
      </c>
      <c r="W7249">
        <v>1.6947252722342779E-2</v>
      </c>
      <c r="X7249">
        <v>1.6947252722342779E-2</v>
      </c>
      <c r="Y7249">
        <v>1.6947252722342779E-2</v>
      </c>
      <c r="Z7249">
        <v>1.6947252722342779E-2</v>
      </c>
      <c r="AA7249">
        <v>1.6947252722342779E-2</v>
      </c>
      <c r="AB7249" s="7">
        <f t="shared" si="339"/>
        <v>0.40673406533622647</v>
      </c>
      <c r="AC7249">
        <f>INDEX(SHELF_days!$C$2:$C$289,MATCH(A7249&amp;"|"&amp;C7249,SHELF_days!$D$2:$D$289,0))</f>
        <v>4</v>
      </c>
      <c r="AD7249" s="8">
        <f t="shared" si="340"/>
        <v>1.6269362613449059</v>
      </c>
      <c r="AE7249" s="7">
        <f t="shared" si="341"/>
        <v>1.6947252722342779E-2</v>
      </c>
    </row>
    <row r="7250" spans="1:31" x14ac:dyDescent="0.45">
      <c r="A7250" t="s">
        <v>106</v>
      </c>
      <c r="B7250" t="s">
        <v>180</v>
      </c>
      <c r="C7250" t="s">
        <v>134</v>
      </c>
      <c r="D7250">
        <v>0.8</v>
      </c>
      <c r="E7250">
        <v>0.8</v>
      </c>
      <c r="F7250">
        <v>0.8</v>
      </c>
      <c r="G7250">
        <v>0.8</v>
      </c>
      <c r="H7250">
        <v>0.8</v>
      </c>
      <c r="I7250">
        <v>0.8</v>
      </c>
      <c r="J7250">
        <v>0.8</v>
      </c>
      <c r="K7250">
        <v>0.8</v>
      </c>
      <c r="L7250">
        <v>0.8</v>
      </c>
      <c r="M7250">
        <v>0.8</v>
      </c>
      <c r="N7250">
        <v>0.8</v>
      </c>
      <c r="O7250">
        <v>0.8</v>
      </c>
      <c r="P7250">
        <v>0.8</v>
      </c>
      <c r="Q7250">
        <v>0.8</v>
      </c>
      <c r="R7250">
        <v>0.8</v>
      </c>
      <c r="S7250">
        <v>0.8</v>
      </c>
      <c r="T7250">
        <v>0.8</v>
      </c>
      <c r="U7250">
        <v>0.8</v>
      </c>
      <c r="V7250">
        <v>0.8</v>
      </c>
      <c r="W7250">
        <v>0.8</v>
      </c>
      <c r="X7250">
        <v>0.8</v>
      </c>
      <c r="Y7250">
        <v>0.8</v>
      </c>
      <c r="Z7250">
        <v>0.8</v>
      </c>
      <c r="AA7250">
        <v>0.8</v>
      </c>
      <c r="AB7250" s="7">
        <f t="shared" si="339"/>
        <v>19.200000000000006</v>
      </c>
      <c r="AC7250">
        <f>INDEX(SHELF_days!$C$2:$C$289,MATCH(A7250&amp;"|"&amp;C7250,SHELF_days!$D$2:$D$289,0))</f>
        <v>30</v>
      </c>
      <c r="AD7250" s="8">
        <f t="shared" si="340"/>
        <v>576.00000000000023</v>
      </c>
      <c r="AE7250" s="7">
        <f t="shared" si="341"/>
        <v>0.8</v>
      </c>
    </row>
    <row r="7251" spans="1:31" x14ac:dyDescent="0.45">
      <c r="A7251" t="s">
        <v>106</v>
      </c>
      <c r="B7251" t="s">
        <v>180</v>
      </c>
      <c r="C7251" t="s">
        <v>135</v>
      </c>
      <c r="D7251">
        <v>0.8</v>
      </c>
      <c r="E7251">
        <v>0.8</v>
      </c>
      <c r="F7251">
        <v>0.8</v>
      </c>
      <c r="G7251">
        <v>0.8</v>
      </c>
      <c r="H7251">
        <v>0.8</v>
      </c>
      <c r="I7251">
        <v>0.8</v>
      </c>
      <c r="J7251">
        <v>0.8</v>
      </c>
      <c r="K7251">
        <v>0.8</v>
      </c>
      <c r="L7251">
        <v>0.8</v>
      </c>
      <c r="M7251">
        <v>0.8</v>
      </c>
      <c r="N7251">
        <v>0.8</v>
      </c>
      <c r="O7251">
        <v>0.8</v>
      </c>
      <c r="P7251">
        <v>0.8</v>
      </c>
      <c r="Q7251">
        <v>0.8</v>
      </c>
      <c r="R7251">
        <v>0.8</v>
      </c>
      <c r="S7251">
        <v>0.8</v>
      </c>
      <c r="T7251">
        <v>0.8</v>
      </c>
      <c r="U7251">
        <v>0.8</v>
      </c>
      <c r="V7251">
        <v>0.8</v>
      </c>
      <c r="W7251">
        <v>0.8</v>
      </c>
      <c r="X7251">
        <v>0.8</v>
      </c>
      <c r="Y7251">
        <v>0.8</v>
      </c>
      <c r="Z7251">
        <v>0.8</v>
      </c>
      <c r="AA7251">
        <v>0.8</v>
      </c>
      <c r="AB7251" s="7">
        <f t="shared" si="339"/>
        <v>19.200000000000006</v>
      </c>
      <c r="AC7251">
        <f>INDEX(SHELF_days!$C$2:$C$289,MATCH(A7251&amp;"|"&amp;C7251,SHELF_days!$D$2:$D$289,0))</f>
        <v>108</v>
      </c>
      <c r="AD7251" s="8">
        <f t="shared" si="340"/>
        <v>2073.6000000000008</v>
      </c>
      <c r="AE7251" s="7">
        <f t="shared" si="341"/>
        <v>0.8</v>
      </c>
    </row>
    <row r="7252" spans="1:31" x14ac:dyDescent="0.45">
      <c r="A7252" t="s">
        <v>106</v>
      </c>
      <c r="B7252" t="s">
        <v>180</v>
      </c>
      <c r="C7252" t="s">
        <v>136</v>
      </c>
      <c r="D7252">
        <v>0.8</v>
      </c>
      <c r="E7252">
        <v>0.8</v>
      </c>
      <c r="F7252">
        <v>0.8</v>
      </c>
      <c r="G7252">
        <v>0.8</v>
      </c>
      <c r="H7252">
        <v>0.8</v>
      </c>
      <c r="I7252">
        <v>0.8</v>
      </c>
      <c r="J7252">
        <v>0.8</v>
      </c>
      <c r="K7252">
        <v>0.8</v>
      </c>
      <c r="L7252">
        <v>0.8</v>
      </c>
      <c r="M7252">
        <v>0.8</v>
      </c>
      <c r="N7252">
        <v>0.8</v>
      </c>
      <c r="O7252">
        <v>0.8</v>
      </c>
      <c r="P7252">
        <v>0.8</v>
      </c>
      <c r="Q7252">
        <v>0.8</v>
      </c>
      <c r="R7252">
        <v>0.8</v>
      </c>
      <c r="S7252">
        <v>0.8</v>
      </c>
      <c r="T7252">
        <v>0.8</v>
      </c>
      <c r="U7252">
        <v>0.8</v>
      </c>
      <c r="V7252">
        <v>0.8</v>
      </c>
      <c r="W7252">
        <v>0.8</v>
      </c>
      <c r="X7252">
        <v>0.8</v>
      </c>
      <c r="Y7252">
        <v>0.8</v>
      </c>
      <c r="Z7252">
        <v>0.8</v>
      </c>
      <c r="AA7252">
        <v>0.8</v>
      </c>
      <c r="AB7252" s="7">
        <f t="shared" si="339"/>
        <v>19.200000000000006</v>
      </c>
      <c r="AC7252">
        <f>INDEX(SHELF_days!$C$2:$C$289,MATCH(A7252&amp;"|"&amp;C7252,SHELF_days!$D$2:$D$289,0))</f>
        <v>98</v>
      </c>
      <c r="AD7252" s="8">
        <f t="shared" si="340"/>
        <v>1881.6000000000006</v>
      </c>
      <c r="AE7252" s="7">
        <f t="shared" si="341"/>
        <v>0.8</v>
      </c>
    </row>
    <row r="7253" spans="1:31" x14ac:dyDescent="0.45">
      <c r="A7253" t="s">
        <v>106</v>
      </c>
      <c r="B7253" t="s">
        <v>180</v>
      </c>
      <c r="C7253" t="s">
        <v>137</v>
      </c>
      <c r="D7253">
        <v>0.8</v>
      </c>
      <c r="E7253">
        <v>0.8</v>
      </c>
      <c r="F7253">
        <v>0.8</v>
      </c>
      <c r="G7253">
        <v>0.8</v>
      </c>
      <c r="H7253">
        <v>0.8</v>
      </c>
      <c r="I7253">
        <v>0.8</v>
      </c>
      <c r="J7253">
        <v>0.8</v>
      </c>
      <c r="K7253">
        <v>0.8</v>
      </c>
      <c r="L7253">
        <v>0.8</v>
      </c>
      <c r="M7253">
        <v>0.8</v>
      </c>
      <c r="N7253">
        <v>0.8</v>
      </c>
      <c r="O7253">
        <v>0.8</v>
      </c>
      <c r="P7253">
        <v>0.8</v>
      </c>
      <c r="Q7253">
        <v>0.8</v>
      </c>
      <c r="R7253">
        <v>0.8</v>
      </c>
      <c r="S7253">
        <v>0.8</v>
      </c>
      <c r="T7253">
        <v>0.8</v>
      </c>
      <c r="U7253">
        <v>0.8</v>
      </c>
      <c r="V7253">
        <v>0.8</v>
      </c>
      <c r="W7253">
        <v>0.8</v>
      </c>
      <c r="X7253">
        <v>0.8</v>
      </c>
      <c r="Y7253">
        <v>0.8</v>
      </c>
      <c r="Z7253">
        <v>0.8</v>
      </c>
      <c r="AA7253">
        <v>0.8</v>
      </c>
      <c r="AB7253" s="7">
        <f t="shared" si="339"/>
        <v>19.200000000000006</v>
      </c>
      <c r="AC7253">
        <f>INDEX(SHELF_days!$C$2:$C$289,MATCH(A7253&amp;"|"&amp;C7253,SHELF_days!$D$2:$D$289,0))</f>
        <v>87</v>
      </c>
      <c r="AD7253" s="8">
        <f t="shared" si="340"/>
        <v>1670.4000000000005</v>
      </c>
      <c r="AE7253" s="7">
        <f t="shared" si="341"/>
        <v>0.8</v>
      </c>
    </row>
    <row r="7254" spans="1:31" x14ac:dyDescent="0.45">
      <c r="A7254" t="s">
        <v>106</v>
      </c>
      <c r="B7254" t="s">
        <v>180</v>
      </c>
      <c r="C7254" t="s">
        <v>138</v>
      </c>
      <c r="D7254">
        <v>0.8</v>
      </c>
      <c r="E7254">
        <v>0.8</v>
      </c>
      <c r="F7254">
        <v>0.8</v>
      </c>
      <c r="G7254">
        <v>0.8</v>
      </c>
      <c r="H7254">
        <v>0.8</v>
      </c>
      <c r="I7254">
        <v>0.8</v>
      </c>
      <c r="J7254">
        <v>0.8</v>
      </c>
      <c r="K7254">
        <v>0.8</v>
      </c>
      <c r="L7254">
        <v>0.8</v>
      </c>
      <c r="M7254">
        <v>0.8</v>
      </c>
      <c r="N7254">
        <v>0.8</v>
      </c>
      <c r="O7254">
        <v>0.8</v>
      </c>
      <c r="P7254">
        <v>0.8</v>
      </c>
      <c r="Q7254">
        <v>0.8</v>
      </c>
      <c r="R7254">
        <v>0.8</v>
      </c>
      <c r="S7254">
        <v>0.8</v>
      </c>
      <c r="T7254">
        <v>0.8</v>
      </c>
      <c r="U7254">
        <v>0.8</v>
      </c>
      <c r="V7254">
        <v>0.8</v>
      </c>
      <c r="W7254">
        <v>0.8</v>
      </c>
      <c r="X7254">
        <v>0.8</v>
      </c>
      <c r="Y7254">
        <v>0.8</v>
      </c>
      <c r="Z7254">
        <v>0.8</v>
      </c>
      <c r="AA7254">
        <v>0.8</v>
      </c>
      <c r="AB7254" s="7">
        <f t="shared" si="339"/>
        <v>19.200000000000006</v>
      </c>
      <c r="AC7254">
        <f>INDEX(SHELF_days!$C$2:$C$289,MATCH(A7254&amp;"|"&amp;C7254,SHELF_days!$D$2:$D$289,0))</f>
        <v>38</v>
      </c>
      <c r="AD7254" s="8">
        <f t="shared" si="340"/>
        <v>729.60000000000025</v>
      </c>
      <c r="AE7254" s="7">
        <f t="shared" si="341"/>
        <v>0.8</v>
      </c>
    </row>
    <row r="7255" spans="1:31" x14ac:dyDescent="0.45">
      <c r="A7255" t="s">
        <v>106</v>
      </c>
      <c r="B7255" t="s">
        <v>180</v>
      </c>
      <c r="C7255" t="s">
        <v>139</v>
      </c>
      <c r="D7255">
        <v>0.8</v>
      </c>
      <c r="E7255">
        <v>0.8</v>
      </c>
      <c r="F7255">
        <v>0.8</v>
      </c>
      <c r="G7255">
        <v>0.8</v>
      </c>
      <c r="H7255">
        <v>0.8</v>
      </c>
      <c r="I7255">
        <v>0.8</v>
      </c>
      <c r="J7255">
        <v>0.8</v>
      </c>
      <c r="K7255">
        <v>0.8</v>
      </c>
      <c r="L7255">
        <v>0.8</v>
      </c>
      <c r="M7255">
        <v>0.8</v>
      </c>
      <c r="N7255">
        <v>0.8</v>
      </c>
      <c r="O7255">
        <v>0.8</v>
      </c>
      <c r="P7255">
        <v>0.8</v>
      </c>
      <c r="Q7255">
        <v>0.8</v>
      </c>
      <c r="R7255">
        <v>0.8</v>
      </c>
      <c r="S7255">
        <v>0.8</v>
      </c>
      <c r="T7255">
        <v>0.8</v>
      </c>
      <c r="U7255">
        <v>0.8</v>
      </c>
      <c r="V7255">
        <v>0.8</v>
      </c>
      <c r="W7255">
        <v>0.8</v>
      </c>
      <c r="X7255">
        <v>0.8</v>
      </c>
      <c r="Y7255">
        <v>0.8</v>
      </c>
      <c r="Z7255">
        <v>0.8</v>
      </c>
      <c r="AA7255">
        <v>0.8</v>
      </c>
      <c r="AB7255" s="7">
        <f t="shared" si="339"/>
        <v>19.200000000000006</v>
      </c>
      <c r="AC7255">
        <f>INDEX(SHELF_days!$C$2:$C$289,MATCH(A7255&amp;"|"&amp;C7255,SHELF_days!$D$2:$D$289,0))</f>
        <v>4</v>
      </c>
      <c r="AD7255" s="8">
        <f t="shared" si="340"/>
        <v>76.800000000000026</v>
      </c>
      <c r="AE7255" s="7">
        <f t="shared" si="341"/>
        <v>0.8</v>
      </c>
    </row>
    <row r="7256" spans="1:31" x14ac:dyDescent="0.45">
      <c r="A7256" t="s">
        <v>106</v>
      </c>
      <c r="B7256" t="s">
        <v>181</v>
      </c>
      <c r="C7256" t="s">
        <v>134</v>
      </c>
      <c r="D7256">
        <v>0.63800000000000012</v>
      </c>
      <c r="E7256">
        <v>0.63800000000000012</v>
      </c>
      <c r="F7256">
        <v>0.63800000000000012</v>
      </c>
      <c r="G7256">
        <v>0.63800000000000012</v>
      </c>
      <c r="H7256">
        <v>0.63800000000000012</v>
      </c>
      <c r="I7256">
        <v>0.63800000000000012</v>
      </c>
      <c r="J7256">
        <v>0.63800000000000012</v>
      </c>
      <c r="K7256">
        <v>0.63800000000000012</v>
      </c>
      <c r="L7256">
        <v>0.63800000000000012</v>
      </c>
      <c r="M7256">
        <v>0.63800000000000012</v>
      </c>
      <c r="N7256">
        <v>0.63800000000000012</v>
      </c>
      <c r="O7256">
        <v>0.63800000000000012</v>
      </c>
      <c r="P7256">
        <v>0.63800000000000012</v>
      </c>
      <c r="Q7256">
        <v>0.63800000000000012</v>
      </c>
      <c r="R7256">
        <v>0.63800000000000012</v>
      </c>
      <c r="S7256">
        <v>0.63800000000000012</v>
      </c>
      <c r="T7256">
        <v>0.63800000000000012</v>
      </c>
      <c r="U7256">
        <v>0.63800000000000012</v>
      </c>
      <c r="V7256">
        <v>0.63800000000000012</v>
      </c>
      <c r="W7256">
        <v>0.63800000000000012</v>
      </c>
      <c r="X7256">
        <v>0.63800000000000012</v>
      </c>
      <c r="Y7256">
        <v>0.63800000000000012</v>
      </c>
      <c r="Z7256">
        <v>0.63800000000000012</v>
      </c>
      <c r="AA7256">
        <v>0.63800000000000012</v>
      </c>
      <c r="AB7256" s="7">
        <f t="shared" si="339"/>
        <v>15.311999999999999</v>
      </c>
      <c r="AC7256">
        <f>INDEX(SHELF_days!$C$2:$C$289,MATCH(A7256&amp;"|"&amp;C7256,SHELF_days!$D$2:$D$289,0))</f>
        <v>30</v>
      </c>
      <c r="AD7256" s="8">
        <f t="shared" si="340"/>
        <v>459.35999999999996</v>
      </c>
      <c r="AE7256" s="7">
        <f t="shared" si="341"/>
        <v>0.63800000000000012</v>
      </c>
    </row>
    <row r="7257" spans="1:31" x14ac:dyDescent="0.45">
      <c r="A7257" t="s">
        <v>106</v>
      </c>
      <c r="B7257" t="s">
        <v>181</v>
      </c>
      <c r="C7257" t="s">
        <v>135</v>
      </c>
      <c r="D7257">
        <v>0.63800000000000012</v>
      </c>
      <c r="E7257">
        <v>0.63800000000000012</v>
      </c>
      <c r="F7257">
        <v>0.63800000000000012</v>
      </c>
      <c r="G7257">
        <v>0.63800000000000012</v>
      </c>
      <c r="H7257">
        <v>0.63800000000000012</v>
      </c>
      <c r="I7257">
        <v>0.63800000000000012</v>
      </c>
      <c r="J7257">
        <v>0.63800000000000012</v>
      </c>
      <c r="K7257">
        <v>0.63800000000000012</v>
      </c>
      <c r="L7257">
        <v>0.63800000000000012</v>
      </c>
      <c r="M7257">
        <v>0.63800000000000012</v>
      </c>
      <c r="N7257">
        <v>0.63800000000000012</v>
      </c>
      <c r="O7257">
        <v>0.63800000000000012</v>
      </c>
      <c r="P7257">
        <v>0.63800000000000012</v>
      </c>
      <c r="Q7257">
        <v>0.63800000000000012</v>
      </c>
      <c r="R7257">
        <v>0.63800000000000012</v>
      </c>
      <c r="S7257">
        <v>0.63800000000000012</v>
      </c>
      <c r="T7257">
        <v>0.63800000000000012</v>
      </c>
      <c r="U7257">
        <v>0.63800000000000012</v>
      </c>
      <c r="V7257">
        <v>0.63800000000000012</v>
      </c>
      <c r="W7257">
        <v>0.63800000000000012</v>
      </c>
      <c r="X7257">
        <v>0.63800000000000012</v>
      </c>
      <c r="Y7257">
        <v>0.63800000000000012</v>
      </c>
      <c r="Z7257">
        <v>0.63800000000000012</v>
      </c>
      <c r="AA7257">
        <v>0.63800000000000012</v>
      </c>
      <c r="AB7257" s="7">
        <f t="shared" si="339"/>
        <v>15.311999999999999</v>
      </c>
      <c r="AC7257">
        <f>INDEX(SHELF_days!$C$2:$C$289,MATCH(A7257&amp;"|"&amp;C7257,SHELF_days!$D$2:$D$289,0))</f>
        <v>108</v>
      </c>
      <c r="AD7257" s="8">
        <f t="shared" si="340"/>
        <v>1653.6959999999999</v>
      </c>
      <c r="AE7257" s="7">
        <f t="shared" si="341"/>
        <v>0.63800000000000012</v>
      </c>
    </row>
    <row r="7258" spans="1:31" x14ac:dyDescent="0.45">
      <c r="A7258" t="s">
        <v>106</v>
      </c>
      <c r="B7258" t="s">
        <v>181</v>
      </c>
      <c r="C7258" t="s">
        <v>136</v>
      </c>
      <c r="D7258">
        <v>0.63800000000000012</v>
      </c>
      <c r="E7258">
        <v>0.63800000000000012</v>
      </c>
      <c r="F7258">
        <v>0.63800000000000012</v>
      </c>
      <c r="G7258">
        <v>0.63800000000000012</v>
      </c>
      <c r="H7258">
        <v>0.63800000000000012</v>
      </c>
      <c r="I7258">
        <v>0.63800000000000012</v>
      </c>
      <c r="J7258">
        <v>0.63800000000000012</v>
      </c>
      <c r="K7258">
        <v>0.63800000000000012</v>
      </c>
      <c r="L7258">
        <v>0.63800000000000012</v>
      </c>
      <c r="M7258">
        <v>0.63800000000000012</v>
      </c>
      <c r="N7258">
        <v>0.63800000000000012</v>
      </c>
      <c r="O7258">
        <v>0.63800000000000012</v>
      </c>
      <c r="P7258">
        <v>0.63800000000000012</v>
      </c>
      <c r="Q7258">
        <v>0.63800000000000012</v>
      </c>
      <c r="R7258">
        <v>0.63800000000000012</v>
      </c>
      <c r="S7258">
        <v>0.63800000000000012</v>
      </c>
      <c r="T7258">
        <v>0.63800000000000012</v>
      </c>
      <c r="U7258">
        <v>0.63800000000000012</v>
      </c>
      <c r="V7258">
        <v>0.63800000000000012</v>
      </c>
      <c r="W7258">
        <v>0.63800000000000012</v>
      </c>
      <c r="X7258">
        <v>0.63800000000000012</v>
      </c>
      <c r="Y7258">
        <v>0.63800000000000012</v>
      </c>
      <c r="Z7258">
        <v>0.63800000000000012</v>
      </c>
      <c r="AA7258">
        <v>0.63800000000000012</v>
      </c>
      <c r="AB7258" s="7">
        <f t="shared" si="339"/>
        <v>15.311999999999999</v>
      </c>
      <c r="AC7258">
        <f>INDEX(SHELF_days!$C$2:$C$289,MATCH(A7258&amp;"|"&amp;C7258,SHELF_days!$D$2:$D$289,0))</f>
        <v>98</v>
      </c>
      <c r="AD7258" s="8">
        <f t="shared" si="340"/>
        <v>1500.576</v>
      </c>
      <c r="AE7258" s="7">
        <f t="shared" si="341"/>
        <v>0.63800000000000012</v>
      </c>
    </row>
    <row r="7259" spans="1:31" x14ac:dyDescent="0.45">
      <c r="A7259" t="s">
        <v>106</v>
      </c>
      <c r="B7259" t="s">
        <v>181</v>
      </c>
      <c r="C7259" t="s">
        <v>137</v>
      </c>
      <c r="D7259">
        <v>0.63800000000000012</v>
      </c>
      <c r="E7259">
        <v>0.63800000000000012</v>
      </c>
      <c r="F7259">
        <v>0.63800000000000012</v>
      </c>
      <c r="G7259">
        <v>0.63800000000000012</v>
      </c>
      <c r="H7259">
        <v>0.63800000000000012</v>
      </c>
      <c r="I7259">
        <v>0.63800000000000012</v>
      </c>
      <c r="J7259">
        <v>0.63800000000000012</v>
      </c>
      <c r="K7259">
        <v>0.63800000000000012</v>
      </c>
      <c r="L7259">
        <v>0.63800000000000012</v>
      </c>
      <c r="M7259">
        <v>0.63800000000000012</v>
      </c>
      <c r="N7259">
        <v>0.63800000000000012</v>
      </c>
      <c r="O7259">
        <v>0.63800000000000012</v>
      </c>
      <c r="P7259">
        <v>0.63800000000000012</v>
      </c>
      <c r="Q7259">
        <v>0.63800000000000012</v>
      </c>
      <c r="R7259">
        <v>0.63800000000000012</v>
      </c>
      <c r="S7259">
        <v>0.63800000000000012</v>
      </c>
      <c r="T7259">
        <v>0.63800000000000012</v>
      </c>
      <c r="U7259">
        <v>0.63800000000000012</v>
      </c>
      <c r="V7259">
        <v>0.63800000000000012</v>
      </c>
      <c r="W7259">
        <v>0.63800000000000012</v>
      </c>
      <c r="X7259">
        <v>0.63800000000000012</v>
      </c>
      <c r="Y7259">
        <v>0.63800000000000012</v>
      </c>
      <c r="Z7259">
        <v>0.63800000000000012</v>
      </c>
      <c r="AA7259">
        <v>0.63800000000000012</v>
      </c>
      <c r="AB7259" s="7">
        <f t="shared" si="339"/>
        <v>15.311999999999999</v>
      </c>
      <c r="AC7259">
        <f>INDEX(SHELF_days!$C$2:$C$289,MATCH(A7259&amp;"|"&amp;C7259,SHELF_days!$D$2:$D$289,0))</f>
        <v>87</v>
      </c>
      <c r="AD7259" s="8">
        <f t="shared" si="340"/>
        <v>1332.144</v>
      </c>
      <c r="AE7259" s="7">
        <f t="shared" si="341"/>
        <v>0.63800000000000012</v>
      </c>
    </row>
    <row r="7260" spans="1:31" x14ac:dyDescent="0.45">
      <c r="A7260" t="s">
        <v>106</v>
      </c>
      <c r="B7260" t="s">
        <v>181</v>
      </c>
      <c r="C7260" t="s">
        <v>138</v>
      </c>
      <c r="D7260">
        <v>0.63800000000000012</v>
      </c>
      <c r="E7260">
        <v>0.63800000000000012</v>
      </c>
      <c r="F7260">
        <v>0.63800000000000012</v>
      </c>
      <c r="G7260">
        <v>0.63800000000000012</v>
      </c>
      <c r="H7260">
        <v>0.63800000000000012</v>
      </c>
      <c r="I7260">
        <v>0.63800000000000012</v>
      </c>
      <c r="J7260">
        <v>0.63800000000000012</v>
      </c>
      <c r="K7260">
        <v>0.63800000000000012</v>
      </c>
      <c r="L7260">
        <v>0.63800000000000012</v>
      </c>
      <c r="M7260">
        <v>0.63800000000000012</v>
      </c>
      <c r="N7260">
        <v>0.63800000000000012</v>
      </c>
      <c r="O7260">
        <v>0.63800000000000012</v>
      </c>
      <c r="P7260">
        <v>0.63800000000000012</v>
      </c>
      <c r="Q7260">
        <v>0.63800000000000012</v>
      </c>
      <c r="R7260">
        <v>0.63800000000000012</v>
      </c>
      <c r="S7260">
        <v>0.63800000000000012</v>
      </c>
      <c r="T7260">
        <v>0.63800000000000012</v>
      </c>
      <c r="U7260">
        <v>0.63800000000000012</v>
      </c>
      <c r="V7260">
        <v>0.63800000000000012</v>
      </c>
      <c r="W7260">
        <v>0.63800000000000012</v>
      </c>
      <c r="X7260">
        <v>0.63800000000000012</v>
      </c>
      <c r="Y7260">
        <v>0.63800000000000012</v>
      </c>
      <c r="Z7260">
        <v>0.63800000000000012</v>
      </c>
      <c r="AA7260">
        <v>0.63800000000000012</v>
      </c>
      <c r="AB7260" s="7">
        <f t="shared" si="339"/>
        <v>15.311999999999999</v>
      </c>
      <c r="AC7260">
        <f>INDEX(SHELF_days!$C$2:$C$289,MATCH(A7260&amp;"|"&amp;C7260,SHELF_days!$D$2:$D$289,0))</f>
        <v>38</v>
      </c>
      <c r="AD7260" s="8">
        <f t="shared" si="340"/>
        <v>581.85599999999999</v>
      </c>
      <c r="AE7260" s="7">
        <f t="shared" si="341"/>
        <v>0.63800000000000012</v>
      </c>
    </row>
    <row r="7261" spans="1:31" x14ac:dyDescent="0.45">
      <c r="A7261" t="s">
        <v>106</v>
      </c>
      <c r="B7261" t="s">
        <v>181</v>
      </c>
      <c r="C7261" t="s">
        <v>139</v>
      </c>
      <c r="D7261">
        <v>0.63800000000000012</v>
      </c>
      <c r="E7261">
        <v>0.63800000000000012</v>
      </c>
      <c r="F7261">
        <v>0.63800000000000012</v>
      </c>
      <c r="G7261">
        <v>0.63800000000000012</v>
      </c>
      <c r="H7261">
        <v>0.63800000000000012</v>
      </c>
      <c r="I7261">
        <v>0.63800000000000012</v>
      </c>
      <c r="J7261">
        <v>0.63800000000000012</v>
      </c>
      <c r="K7261">
        <v>0.63800000000000012</v>
      </c>
      <c r="L7261">
        <v>0.63800000000000012</v>
      </c>
      <c r="M7261">
        <v>0.63800000000000012</v>
      </c>
      <c r="N7261">
        <v>0.63800000000000012</v>
      </c>
      <c r="O7261">
        <v>0.63800000000000012</v>
      </c>
      <c r="P7261">
        <v>0.63800000000000012</v>
      </c>
      <c r="Q7261">
        <v>0.63800000000000012</v>
      </c>
      <c r="R7261">
        <v>0.63800000000000012</v>
      </c>
      <c r="S7261">
        <v>0.63800000000000012</v>
      </c>
      <c r="T7261">
        <v>0.63800000000000012</v>
      </c>
      <c r="U7261">
        <v>0.63800000000000012</v>
      </c>
      <c r="V7261">
        <v>0.63800000000000012</v>
      </c>
      <c r="W7261">
        <v>0.63800000000000012</v>
      </c>
      <c r="X7261">
        <v>0.63800000000000012</v>
      </c>
      <c r="Y7261">
        <v>0.63800000000000012</v>
      </c>
      <c r="Z7261">
        <v>0.63800000000000012</v>
      </c>
      <c r="AA7261">
        <v>0.63800000000000012</v>
      </c>
      <c r="AB7261" s="7">
        <f t="shared" si="339"/>
        <v>15.311999999999999</v>
      </c>
      <c r="AC7261">
        <f>INDEX(SHELF_days!$C$2:$C$289,MATCH(A7261&amp;"|"&amp;C7261,SHELF_days!$D$2:$D$289,0))</f>
        <v>4</v>
      </c>
      <c r="AD7261" s="8">
        <f t="shared" si="340"/>
        <v>61.247999999999998</v>
      </c>
      <c r="AE7261" s="7">
        <f t="shared" si="341"/>
        <v>0.63800000000000012</v>
      </c>
    </row>
    <row r="7262" spans="1:31" x14ac:dyDescent="0.45">
      <c r="A7262" t="s">
        <v>106</v>
      </c>
      <c r="B7262" t="s">
        <v>182</v>
      </c>
      <c r="C7262" t="s">
        <v>134</v>
      </c>
      <c r="D7262">
        <v>0.73420000000000063</v>
      </c>
      <c r="E7262">
        <v>0.73420000000000063</v>
      </c>
      <c r="F7262">
        <v>0.73420000000000063</v>
      </c>
      <c r="G7262">
        <v>0.73420000000000063</v>
      </c>
      <c r="H7262">
        <v>0.73420000000000063</v>
      </c>
      <c r="I7262">
        <v>0.73420000000000063</v>
      </c>
      <c r="J7262">
        <v>0.73420000000000063</v>
      </c>
      <c r="K7262">
        <v>0.73420000000000063</v>
      </c>
      <c r="L7262">
        <v>0.73420000000000063</v>
      </c>
      <c r="M7262">
        <v>0.73420000000000063</v>
      </c>
      <c r="N7262">
        <v>0.73420000000000063</v>
      </c>
      <c r="O7262">
        <v>0.73420000000000063</v>
      </c>
      <c r="P7262">
        <v>0.73420000000000063</v>
      </c>
      <c r="Q7262">
        <v>0.73420000000000063</v>
      </c>
      <c r="R7262">
        <v>0.73420000000000063</v>
      </c>
      <c r="S7262">
        <v>0.73420000000000063</v>
      </c>
      <c r="T7262">
        <v>0.73420000000000063</v>
      </c>
      <c r="U7262">
        <v>0.73420000000000063</v>
      </c>
      <c r="V7262">
        <v>0.73420000000000063</v>
      </c>
      <c r="W7262">
        <v>0.73420000000000063</v>
      </c>
      <c r="X7262">
        <v>0.73420000000000063</v>
      </c>
      <c r="Y7262">
        <v>0.73420000000000063</v>
      </c>
      <c r="Z7262">
        <v>0.73420000000000063</v>
      </c>
      <c r="AA7262">
        <v>0.73420000000000063</v>
      </c>
      <c r="AB7262" s="7">
        <f t="shared" si="339"/>
        <v>17.62080000000002</v>
      </c>
      <c r="AC7262">
        <f>INDEX(SHELF_days!$C$2:$C$289,MATCH(A7262&amp;"|"&amp;C7262,SHELF_days!$D$2:$D$289,0))</f>
        <v>30</v>
      </c>
      <c r="AD7262" s="8">
        <f t="shared" si="340"/>
        <v>528.62400000000059</v>
      </c>
      <c r="AE7262" s="7">
        <f t="shared" si="341"/>
        <v>0.73420000000000063</v>
      </c>
    </row>
    <row r="7263" spans="1:31" x14ac:dyDescent="0.45">
      <c r="A7263" t="s">
        <v>106</v>
      </c>
      <c r="B7263" t="s">
        <v>182</v>
      </c>
      <c r="C7263" t="s">
        <v>135</v>
      </c>
      <c r="D7263">
        <v>0.7342000000000003</v>
      </c>
      <c r="E7263">
        <v>0.7342000000000003</v>
      </c>
      <c r="F7263">
        <v>0.7342000000000003</v>
      </c>
      <c r="G7263">
        <v>0.7342000000000003</v>
      </c>
      <c r="H7263">
        <v>0.7342000000000003</v>
      </c>
      <c r="I7263">
        <v>0.7342000000000003</v>
      </c>
      <c r="J7263">
        <v>0.7342000000000003</v>
      </c>
      <c r="K7263">
        <v>0.7342000000000003</v>
      </c>
      <c r="L7263">
        <v>0.7342000000000003</v>
      </c>
      <c r="M7263">
        <v>0.7342000000000003</v>
      </c>
      <c r="N7263">
        <v>0.7342000000000003</v>
      </c>
      <c r="O7263">
        <v>0.7342000000000003</v>
      </c>
      <c r="P7263">
        <v>0.7342000000000003</v>
      </c>
      <c r="Q7263">
        <v>0.7342000000000003</v>
      </c>
      <c r="R7263">
        <v>0.7342000000000003</v>
      </c>
      <c r="S7263">
        <v>0.7342000000000003</v>
      </c>
      <c r="T7263">
        <v>0.7342000000000003</v>
      </c>
      <c r="U7263">
        <v>0.7342000000000003</v>
      </c>
      <c r="V7263">
        <v>0.7342000000000003</v>
      </c>
      <c r="W7263">
        <v>0.7342000000000003</v>
      </c>
      <c r="X7263">
        <v>0.7342000000000003</v>
      </c>
      <c r="Y7263">
        <v>0.7342000000000003</v>
      </c>
      <c r="Z7263">
        <v>0.7342000000000003</v>
      </c>
      <c r="AA7263">
        <v>0.7342000000000003</v>
      </c>
      <c r="AB7263" s="7">
        <f t="shared" si="339"/>
        <v>17.620800000000003</v>
      </c>
      <c r="AC7263">
        <f>INDEX(SHELF_days!$C$2:$C$289,MATCH(A7263&amp;"|"&amp;C7263,SHELF_days!$D$2:$D$289,0))</f>
        <v>108</v>
      </c>
      <c r="AD7263" s="8">
        <f t="shared" si="340"/>
        <v>1903.0464000000002</v>
      </c>
      <c r="AE7263" s="7">
        <f t="shared" si="341"/>
        <v>0.7342000000000003</v>
      </c>
    </row>
    <row r="7264" spans="1:31" x14ac:dyDescent="0.45">
      <c r="A7264" t="s">
        <v>106</v>
      </c>
      <c r="B7264" t="s">
        <v>182</v>
      </c>
      <c r="C7264" t="s">
        <v>136</v>
      </c>
      <c r="D7264">
        <v>0.7342000000000003</v>
      </c>
      <c r="E7264">
        <v>0.7342000000000003</v>
      </c>
      <c r="F7264">
        <v>0.7342000000000003</v>
      </c>
      <c r="G7264">
        <v>0.7342000000000003</v>
      </c>
      <c r="H7264">
        <v>0.7342000000000003</v>
      </c>
      <c r="I7264">
        <v>0.7342000000000003</v>
      </c>
      <c r="J7264">
        <v>0.7342000000000003</v>
      </c>
      <c r="K7264">
        <v>0.7342000000000003</v>
      </c>
      <c r="L7264">
        <v>0.7342000000000003</v>
      </c>
      <c r="M7264">
        <v>0.7342000000000003</v>
      </c>
      <c r="N7264">
        <v>0.7342000000000003</v>
      </c>
      <c r="O7264">
        <v>0.7342000000000003</v>
      </c>
      <c r="P7264">
        <v>0.7342000000000003</v>
      </c>
      <c r="Q7264">
        <v>0.7342000000000003</v>
      </c>
      <c r="R7264">
        <v>0.7342000000000003</v>
      </c>
      <c r="S7264">
        <v>0.7342000000000003</v>
      </c>
      <c r="T7264">
        <v>0.7342000000000003</v>
      </c>
      <c r="U7264">
        <v>0.7342000000000003</v>
      </c>
      <c r="V7264">
        <v>0.7342000000000003</v>
      </c>
      <c r="W7264">
        <v>0.7342000000000003</v>
      </c>
      <c r="X7264">
        <v>0.7342000000000003</v>
      </c>
      <c r="Y7264">
        <v>0.7342000000000003</v>
      </c>
      <c r="Z7264">
        <v>0.7342000000000003</v>
      </c>
      <c r="AA7264">
        <v>0.7342000000000003</v>
      </c>
      <c r="AB7264" s="7">
        <f t="shared" si="339"/>
        <v>17.620800000000003</v>
      </c>
      <c r="AC7264">
        <f>INDEX(SHELF_days!$C$2:$C$289,MATCH(A7264&amp;"|"&amp;C7264,SHELF_days!$D$2:$D$289,0))</f>
        <v>98</v>
      </c>
      <c r="AD7264" s="8">
        <f t="shared" si="340"/>
        <v>1726.8384000000003</v>
      </c>
      <c r="AE7264" s="7">
        <f t="shared" si="341"/>
        <v>0.7342000000000003</v>
      </c>
    </row>
    <row r="7265" spans="1:31" x14ac:dyDescent="0.45">
      <c r="A7265" t="s">
        <v>106</v>
      </c>
      <c r="B7265" t="s">
        <v>182</v>
      </c>
      <c r="C7265" t="s">
        <v>137</v>
      </c>
      <c r="D7265">
        <v>0.73419999999999952</v>
      </c>
      <c r="E7265">
        <v>0.73419999999999952</v>
      </c>
      <c r="F7265">
        <v>0.73419999999999952</v>
      </c>
      <c r="G7265">
        <v>0.73419999999999952</v>
      </c>
      <c r="H7265">
        <v>0.73419999999999952</v>
      </c>
      <c r="I7265">
        <v>0.73419999999999952</v>
      </c>
      <c r="J7265">
        <v>0.73419999999999952</v>
      </c>
      <c r="K7265">
        <v>0.73419999999999952</v>
      </c>
      <c r="L7265">
        <v>0.73419999999999952</v>
      </c>
      <c r="M7265">
        <v>0.73419999999999952</v>
      </c>
      <c r="N7265">
        <v>0.73419999999999952</v>
      </c>
      <c r="O7265">
        <v>0.73419999999999952</v>
      </c>
      <c r="P7265">
        <v>0.73419999999999952</v>
      </c>
      <c r="Q7265">
        <v>0.73419999999999952</v>
      </c>
      <c r="R7265">
        <v>0.73419999999999952</v>
      </c>
      <c r="S7265">
        <v>0.73419999999999952</v>
      </c>
      <c r="T7265">
        <v>0.73419999999999952</v>
      </c>
      <c r="U7265">
        <v>0.73419999999999952</v>
      </c>
      <c r="V7265">
        <v>0.73419999999999952</v>
      </c>
      <c r="W7265">
        <v>0.73419999999999952</v>
      </c>
      <c r="X7265">
        <v>0.73419999999999952</v>
      </c>
      <c r="Y7265">
        <v>0.73419999999999952</v>
      </c>
      <c r="Z7265">
        <v>0.73419999999999952</v>
      </c>
      <c r="AA7265">
        <v>0.73419999999999952</v>
      </c>
      <c r="AB7265" s="7">
        <f t="shared" si="339"/>
        <v>17.620799999999988</v>
      </c>
      <c r="AC7265">
        <f>INDEX(SHELF_days!$C$2:$C$289,MATCH(A7265&amp;"|"&amp;C7265,SHELF_days!$D$2:$D$289,0))</f>
        <v>87</v>
      </c>
      <c r="AD7265" s="8">
        <f t="shared" si="340"/>
        <v>1533.009599999999</v>
      </c>
      <c r="AE7265" s="7">
        <f t="shared" si="341"/>
        <v>0.73419999999999952</v>
      </c>
    </row>
    <row r="7266" spans="1:31" x14ac:dyDescent="0.45">
      <c r="A7266" t="s">
        <v>106</v>
      </c>
      <c r="B7266" t="s">
        <v>182</v>
      </c>
      <c r="C7266" t="s">
        <v>138</v>
      </c>
      <c r="D7266">
        <v>0.73419999999999908</v>
      </c>
      <c r="E7266">
        <v>0.73419999999999908</v>
      </c>
      <c r="F7266">
        <v>0.73419999999999908</v>
      </c>
      <c r="G7266">
        <v>0.73419999999999908</v>
      </c>
      <c r="H7266">
        <v>0.73419999999999908</v>
      </c>
      <c r="I7266">
        <v>0.73419999999999908</v>
      </c>
      <c r="J7266">
        <v>0.73419999999999908</v>
      </c>
      <c r="K7266">
        <v>0.73419999999999908</v>
      </c>
      <c r="L7266">
        <v>0.73419999999999908</v>
      </c>
      <c r="M7266">
        <v>0.73419999999999908</v>
      </c>
      <c r="N7266">
        <v>0.73419999999999908</v>
      </c>
      <c r="O7266">
        <v>0.73419999999999908</v>
      </c>
      <c r="P7266">
        <v>0.73419999999999908</v>
      </c>
      <c r="Q7266">
        <v>0.73419999999999908</v>
      </c>
      <c r="R7266">
        <v>0.73419999999999908</v>
      </c>
      <c r="S7266">
        <v>0.73419999999999908</v>
      </c>
      <c r="T7266">
        <v>0.73419999999999908</v>
      </c>
      <c r="U7266">
        <v>0.73419999999999908</v>
      </c>
      <c r="V7266">
        <v>0.73419999999999908</v>
      </c>
      <c r="W7266">
        <v>0.73419999999999908</v>
      </c>
      <c r="X7266">
        <v>0.73419999999999908</v>
      </c>
      <c r="Y7266">
        <v>0.73419999999999908</v>
      </c>
      <c r="Z7266">
        <v>0.73419999999999908</v>
      </c>
      <c r="AA7266">
        <v>0.73419999999999908</v>
      </c>
      <c r="AB7266" s="7">
        <f t="shared" si="339"/>
        <v>17.620799999999981</v>
      </c>
      <c r="AC7266">
        <f>INDEX(SHELF_days!$C$2:$C$289,MATCH(A7266&amp;"|"&amp;C7266,SHELF_days!$D$2:$D$289,0))</f>
        <v>38</v>
      </c>
      <c r="AD7266" s="8">
        <f t="shared" si="340"/>
        <v>669.59039999999925</v>
      </c>
      <c r="AE7266" s="7">
        <f t="shared" si="341"/>
        <v>0.73419999999999908</v>
      </c>
    </row>
    <row r="7267" spans="1:31" x14ac:dyDescent="0.45">
      <c r="A7267" t="s">
        <v>106</v>
      </c>
      <c r="B7267" t="s">
        <v>182</v>
      </c>
      <c r="C7267" t="s">
        <v>139</v>
      </c>
      <c r="D7267">
        <v>0.73419999999999908</v>
      </c>
      <c r="E7267">
        <v>0.73419999999999908</v>
      </c>
      <c r="F7267">
        <v>0.73419999999999908</v>
      </c>
      <c r="G7267">
        <v>0.73419999999999908</v>
      </c>
      <c r="H7267">
        <v>0.73419999999999908</v>
      </c>
      <c r="I7267">
        <v>0.73419999999999908</v>
      </c>
      <c r="J7267">
        <v>0.73419999999999908</v>
      </c>
      <c r="K7267">
        <v>0.73419999999999908</v>
      </c>
      <c r="L7267">
        <v>0.73419999999999908</v>
      </c>
      <c r="M7267">
        <v>0.73419999999999908</v>
      </c>
      <c r="N7267">
        <v>0.73419999999999908</v>
      </c>
      <c r="O7267">
        <v>0.73419999999999908</v>
      </c>
      <c r="P7267">
        <v>0.73419999999999908</v>
      </c>
      <c r="Q7267">
        <v>0.73419999999999908</v>
      </c>
      <c r="R7267">
        <v>0.73419999999999908</v>
      </c>
      <c r="S7267">
        <v>0.73419999999999908</v>
      </c>
      <c r="T7267">
        <v>0.73419999999999908</v>
      </c>
      <c r="U7267">
        <v>0.73419999999999908</v>
      </c>
      <c r="V7267">
        <v>0.73419999999999908</v>
      </c>
      <c r="W7267">
        <v>0.73419999999999908</v>
      </c>
      <c r="X7267">
        <v>0.73419999999999908</v>
      </c>
      <c r="Y7267">
        <v>0.73419999999999908</v>
      </c>
      <c r="Z7267">
        <v>0.73419999999999908</v>
      </c>
      <c r="AA7267">
        <v>0.73419999999999908</v>
      </c>
      <c r="AB7267" s="7">
        <f t="shared" si="339"/>
        <v>17.620799999999981</v>
      </c>
      <c r="AC7267">
        <f>INDEX(SHELF_days!$C$2:$C$289,MATCH(A7267&amp;"|"&amp;C7267,SHELF_days!$D$2:$D$289,0))</f>
        <v>4</v>
      </c>
      <c r="AD7267" s="8">
        <f t="shared" si="340"/>
        <v>70.483199999999925</v>
      </c>
      <c r="AE7267" s="7">
        <f t="shared" si="341"/>
        <v>0.73419999999999908</v>
      </c>
    </row>
    <row r="7268" spans="1:31" x14ac:dyDescent="0.45">
      <c r="A7268" t="s">
        <v>106</v>
      </c>
      <c r="B7268" t="s">
        <v>183</v>
      </c>
      <c r="C7268" t="s">
        <v>134</v>
      </c>
      <c r="D7268">
        <v>1.6947252722342779E-2</v>
      </c>
      <c r="E7268">
        <v>1.6947252722342779E-2</v>
      </c>
      <c r="F7268">
        <v>1.6947252722342779E-2</v>
      </c>
      <c r="G7268">
        <v>1.6947252722342779E-2</v>
      </c>
      <c r="H7268">
        <v>1.6947252722342779E-2</v>
      </c>
      <c r="I7268">
        <v>1.6947252722342779E-2</v>
      </c>
      <c r="J7268">
        <v>1.6947252722342779E-2</v>
      </c>
      <c r="K7268">
        <v>1.6947252722342779E-2</v>
      </c>
      <c r="L7268">
        <v>1.6947252722342779E-2</v>
      </c>
      <c r="M7268">
        <v>1.6947252722342779E-2</v>
      </c>
      <c r="N7268">
        <v>1.6947252722342779E-2</v>
      </c>
      <c r="O7268">
        <v>1.6947252722342779E-2</v>
      </c>
      <c r="P7268">
        <v>1.6947252722342779E-2</v>
      </c>
      <c r="Q7268">
        <v>1.6947252722342779E-2</v>
      </c>
      <c r="R7268">
        <v>1.6947252722342779E-2</v>
      </c>
      <c r="S7268">
        <v>1.6947252722342779E-2</v>
      </c>
      <c r="T7268">
        <v>1.6947252722342779E-2</v>
      </c>
      <c r="U7268">
        <v>0.92721697154012184</v>
      </c>
      <c r="V7268">
        <v>1</v>
      </c>
      <c r="W7268">
        <v>1</v>
      </c>
      <c r="X7268">
        <v>0.4720821121312323</v>
      </c>
      <c r="Y7268">
        <v>1.6947252722342779E-2</v>
      </c>
      <c r="Z7268">
        <v>1.6947252722342779E-2</v>
      </c>
      <c r="AA7268">
        <v>1.6947252722342779E-2</v>
      </c>
      <c r="AB7268" s="7">
        <f t="shared" si="339"/>
        <v>3.7382441381182092</v>
      </c>
      <c r="AC7268">
        <f>INDEX(SHELF_days!$C$2:$C$289,MATCH(A7268&amp;"|"&amp;C7268,SHELF_days!$D$2:$D$289,0))</f>
        <v>30</v>
      </c>
      <c r="AD7268" s="8">
        <f t="shared" si="340"/>
        <v>112.14732414354627</v>
      </c>
      <c r="AE7268" s="7">
        <f t="shared" si="341"/>
        <v>1</v>
      </c>
    </row>
    <row r="7269" spans="1:31" x14ac:dyDescent="0.45">
      <c r="A7269" t="s">
        <v>106</v>
      </c>
      <c r="B7269" t="s">
        <v>183</v>
      </c>
      <c r="C7269" t="s">
        <v>135</v>
      </c>
      <c r="D7269">
        <v>1.6947252722342779E-2</v>
      </c>
      <c r="E7269">
        <v>1.6947252722342779E-2</v>
      </c>
      <c r="F7269">
        <v>1.6947252722342779E-2</v>
      </c>
      <c r="G7269">
        <v>1.6947252722342779E-2</v>
      </c>
      <c r="H7269">
        <v>1.6947252722342779E-2</v>
      </c>
      <c r="I7269">
        <v>1.6947252722342779E-2</v>
      </c>
      <c r="J7269">
        <v>1.6947252722342779E-2</v>
      </c>
      <c r="K7269">
        <v>1.6947252722342779E-2</v>
      </c>
      <c r="L7269">
        <v>1.6947252722342779E-2</v>
      </c>
      <c r="M7269">
        <v>1.6947252722342779E-2</v>
      </c>
      <c r="N7269">
        <v>1.6947252722342779E-2</v>
      </c>
      <c r="O7269">
        <v>1.6947252722342779E-2</v>
      </c>
      <c r="P7269">
        <v>0.14337360255814541</v>
      </c>
      <c r="Q7269">
        <v>0.54906171180903207</v>
      </c>
      <c r="R7269">
        <v>0.54906171180903207</v>
      </c>
      <c r="S7269">
        <v>0.8283234712241162</v>
      </c>
      <c r="T7269">
        <v>1</v>
      </c>
      <c r="U7269">
        <v>1</v>
      </c>
      <c r="V7269">
        <v>1</v>
      </c>
      <c r="W7269">
        <v>1</v>
      </c>
      <c r="X7269">
        <v>0.67548806164483466</v>
      </c>
      <c r="Y7269">
        <v>0.14337360255814541</v>
      </c>
      <c r="Z7269">
        <v>1.6947252722342779E-2</v>
      </c>
      <c r="AA7269">
        <v>1.6947252722342779E-2</v>
      </c>
      <c r="AB7269" s="7">
        <f t="shared" si="339"/>
        <v>7.1259436997161041</v>
      </c>
      <c r="AC7269">
        <f>INDEX(SHELF_days!$C$2:$C$289,MATCH(A7269&amp;"|"&amp;C7269,SHELF_days!$D$2:$D$289,0))</f>
        <v>108</v>
      </c>
      <c r="AD7269" s="8">
        <f t="shared" si="340"/>
        <v>769.6019195693392</v>
      </c>
      <c r="AE7269" s="7">
        <f t="shared" si="341"/>
        <v>1</v>
      </c>
    </row>
    <row r="7270" spans="1:31" x14ac:dyDescent="0.45">
      <c r="A7270" t="s">
        <v>106</v>
      </c>
      <c r="B7270" t="s">
        <v>183</v>
      </c>
      <c r="C7270" t="s">
        <v>136</v>
      </c>
      <c r="D7270">
        <v>1.6947252722342779E-2</v>
      </c>
      <c r="E7270">
        <v>1.6947252722342779E-2</v>
      </c>
      <c r="F7270">
        <v>1.6947252722342779E-2</v>
      </c>
      <c r="G7270">
        <v>1.6947252722342779E-2</v>
      </c>
      <c r="H7270">
        <v>1.6947252722342779E-2</v>
      </c>
      <c r="I7270">
        <v>1.6947252722342779E-2</v>
      </c>
      <c r="J7270">
        <v>1.6947252722342779E-2</v>
      </c>
      <c r="K7270">
        <v>1.6947252722342779E-2</v>
      </c>
      <c r="L7270">
        <v>1.6947252722342779E-2</v>
      </c>
      <c r="M7270">
        <v>1.6947252722342779E-2</v>
      </c>
      <c r="N7270">
        <v>1.6947252722342779E-2</v>
      </c>
      <c r="O7270">
        <v>1.6947252722342779E-2</v>
      </c>
      <c r="P7270">
        <v>1.6947252722342779E-2</v>
      </c>
      <c r="Q7270">
        <v>0.15627425050057431</v>
      </c>
      <c r="R7270">
        <v>0.29560124827880568</v>
      </c>
      <c r="S7270">
        <v>0.74268610337161955</v>
      </c>
      <c r="T7270">
        <v>1</v>
      </c>
      <c r="U7270">
        <v>1</v>
      </c>
      <c r="V7270">
        <v>1</v>
      </c>
      <c r="W7270">
        <v>1</v>
      </c>
      <c r="X7270">
        <v>0.74268610337161955</v>
      </c>
      <c r="Y7270">
        <v>1.6947252722342779E-2</v>
      </c>
      <c r="Z7270">
        <v>1.6947252722342779E-2</v>
      </c>
      <c r="AA7270">
        <v>1.6947252722342779E-2</v>
      </c>
      <c r="AB7270" s="7">
        <f t="shared" si="339"/>
        <v>6.2084037490801034</v>
      </c>
      <c r="AC7270">
        <f>INDEX(SHELF_days!$C$2:$C$289,MATCH(A7270&amp;"|"&amp;C7270,SHELF_days!$D$2:$D$289,0))</f>
        <v>98</v>
      </c>
      <c r="AD7270" s="8">
        <f t="shared" si="340"/>
        <v>608.42356740985008</v>
      </c>
      <c r="AE7270" s="7">
        <f t="shared" si="341"/>
        <v>1</v>
      </c>
    </row>
    <row r="7271" spans="1:31" x14ac:dyDescent="0.45">
      <c r="A7271" t="s">
        <v>106</v>
      </c>
      <c r="B7271" t="s">
        <v>183</v>
      </c>
      <c r="C7271" t="s">
        <v>137</v>
      </c>
      <c r="D7271">
        <v>1.6947252722342779E-2</v>
      </c>
      <c r="E7271">
        <v>1.6947252722342779E-2</v>
      </c>
      <c r="F7271">
        <v>1.6947252722342779E-2</v>
      </c>
      <c r="G7271">
        <v>1.6947252722342779E-2</v>
      </c>
      <c r="H7271">
        <v>1.6947252722342779E-2</v>
      </c>
      <c r="I7271">
        <v>1.6947252722342779E-2</v>
      </c>
      <c r="J7271">
        <v>0.17389030769092539</v>
      </c>
      <c r="K7271">
        <v>0.17389030769092539</v>
      </c>
      <c r="L7271">
        <v>1.6947252722342779E-2</v>
      </c>
      <c r="M7271">
        <v>1.6947252722342779E-2</v>
      </c>
      <c r="N7271">
        <v>1.6947252722342779E-2</v>
      </c>
      <c r="O7271">
        <v>1.6947252722342779E-2</v>
      </c>
      <c r="P7271">
        <v>0.17389030769092539</v>
      </c>
      <c r="Q7271">
        <v>0.48777641762809049</v>
      </c>
      <c r="R7271">
        <v>1</v>
      </c>
      <c r="S7271">
        <v>1</v>
      </c>
      <c r="T7271">
        <v>1</v>
      </c>
      <c r="U7271">
        <v>1</v>
      </c>
      <c r="V7271">
        <v>1</v>
      </c>
      <c r="W7271">
        <v>1</v>
      </c>
      <c r="X7271">
        <v>0.67750313296788811</v>
      </c>
      <c r="Y7271">
        <v>0.17389030769092539</v>
      </c>
      <c r="Z7271">
        <v>1.6947252722342779E-2</v>
      </c>
      <c r="AA7271">
        <v>1.6947252722342779E-2</v>
      </c>
      <c r="AB7271" s="7">
        <f t="shared" si="339"/>
        <v>8.0642078140277942</v>
      </c>
      <c r="AC7271">
        <f>INDEX(SHELF_days!$C$2:$C$289,MATCH(A7271&amp;"|"&amp;C7271,SHELF_days!$D$2:$D$289,0))</f>
        <v>87</v>
      </c>
      <c r="AD7271" s="8">
        <f t="shared" si="340"/>
        <v>701.58607982041815</v>
      </c>
      <c r="AE7271" s="7">
        <f t="shared" si="341"/>
        <v>1</v>
      </c>
    </row>
    <row r="7272" spans="1:31" x14ac:dyDescent="0.45">
      <c r="A7272" t="s">
        <v>106</v>
      </c>
      <c r="B7272" t="s">
        <v>183</v>
      </c>
      <c r="C7272" t="s">
        <v>138</v>
      </c>
      <c r="D7272">
        <v>1.6947252722342779E-2</v>
      </c>
      <c r="E7272">
        <v>1.6947252722342779E-2</v>
      </c>
      <c r="F7272">
        <v>1.6947252722342779E-2</v>
      </c>
      <c r="G7272">
        <v>1.6947252722342779E-2</v>
      </c>
      <c r="H7272">
        <v>1.6947252722342779E-2</v>
      </c>
      <c r="I7272">
        <v>1.6947252722342779E-2</v>
      </c>
      <c r="J7272">
        <v>1.6947252722342779E-2</v>
      </c>
      <c r="K7272">
        <v>1.6947252722342779E-2</v>
      </c>
      <c r="L7272">
        <v>1.6947252722342779E-2</v>
      </c>
      <c r="M7272">
        <v>1.6947252722342779E-2</v>
      </c>
      <c r="N7272">
        <v>1.6947252722342779E-2</v>
      </c>
      <c r="O7272">
        <v>1.6947252722342779E-2</v>
      </c>
      <c r="P7272">
        <v>1</v>
      </c>
      <c r="Q7272">
        <v>1</v>
      </c>
      <c r="R7272">
        <v>1</v>
      </c>
      <c r="S7272">
        <v>1</v>
      </c>
      <c r="T7272">
        <v>1</v>
      </c>
      <c r="U7272">
        <v>1</v>
      </c>
      <c r="V7272">
        <v>1</v>
      </c>
      <c r="W7272">
        <v>1</v>
      </c>
      <c r="X7272">
        <v>1</v>
      </c>
      <c r="Y7272">
        <v>0.3762642469925187</v>
      </c>
      <c r="Z7272">
        <v>1.6947252722342779E-2</v>
      </c>
      <c r="AA7272">
        <v>1.6947252722342779E-2</v>
      </c>
      <c r="AB7272" s="7">
        <f t="shared" si="339"/>
        <v>9.6135257851053169</v>
      </c>
      <c r="AC7272">
        <f>INDEX(SHELF_days!$C$2:$C$289,MATCH(A7272&amp;"|"&amp;C7272,SHELF_days!$D$2:$D$289,0))</f>
        <v>38</v>
      </c>
      <c r="AD7272" s="8">
        <f t="shared" si="340"/>
        <v>365.31397983400205</v>
      </c>
      <c r="AE7272" s="7">
        <f t="shared" si="341"/>
        <v>1</v>
      </c>
    </row>
    <row r="7273" spans="1:31" x14ac:dyDescent="0.45">
      <c r="A7273" t="s">
        <v>106</v>
      </c>
      <c r="B7273" t="s">
        <v>183</v>
      </c>
      <c r="C7273" t="s">
        <v>139</v>
      </c>
      <c r="D7273">
        <v>1.6947252722342779E-2</v>
      </c>
      <c r="E7273">
        <v>1.6947252722342779E-2</v>
      </c>
      <c r="F7273">
        <v>1.6947252722342779E-2</v>
      </c>
      <c r="G7273">
        <v>1.6947252722342779E-2</v>
      </c>
      <c r="H7273">
        <v>1.6947252722342779E-2</v>
      </c>
      <c r="I7273">
        <v>1.6947252722342779E-2</v>
      </c>
      <c r="J7273">
        <v>1.6947252722342779E-2</v>
      </c>
      <c r="K7273">
        <v>1.6947252722342779E-2</v>
      </c>
      <c r="L7273">
        <v>1.6947252722342779E-2</v>
      </c>
      <c r="M7273">
        <v>1.6947252722342779E-2</v>
      </c>
      <c r="N7273">
        <v>1.6947252722342779E-2</v>
      </c>
      <c r="O7273">
        <v>1.6947252722342779E-2</v>
      </c>
      <c r="P7273">
        <v>1.6947252722342779E-2</v>
      </c>
      <c r="Q7273">
        <v>1.6947252722342779E-2</v>
      </c>
      <c r="R7273">
        <v>1.6947252722342779E-2</v>
      </c>
      <c r="S7273">
        <v>1.6947252722342779E-2</v>
      </c>
      <c r="T7273">
        <v>1.6947252722342779E-2</v>
      </c>
      <c r="U7273">
        <v>1.6947252722342779E-2</v>
      </c>
      <c r="V7273">
        <v>1.6947252722342779E-2</v>
      </c>
      <c r="W7273">
        <v>1.6947252722342779E-2</v>
      </c>
      <c r="X7273">
        <v>1.6947252722342779E-2</v>
      </c>
      <c r="Y7273">
        <v>1.6947252722342779E-2</v>
      </c>
      <c r="Z7273">
        <v>1.6947252722342779E-2</v>
      </c>
      <c r="AA7273">
        <v>1.6947252722342779E-2</v>
      </c>
      <c r="AB7273" s="7">
        <f t="shared" si="339"/>
        <v>0.40673406533622647</v>
      </c>
      <c r="AC7273">
        <f>INDEX(SHELF_days!$C$2:$C$289,MATCH(A7273&amp;"|"&amp;C7273,SHELF_days!$D$2:$D$289,0))</f>
        <v>4</v>
      </c>
      <c r="AD7273" s="8">
        <f t="shared" si="340"/>
        <v>1.6269362613449059</v>
      </c>
      <c r="AE7273" s="7">
        <f t="shared" si="341"/>
        <v>1.6947252722342779E-2</v>
      </c>
    </row>
    <row r="7274" spans="1:31" x14ac:dyDescent="0.45">
      <c r="A7274" t="s">
        <v>106</v>
      </c>
      <c r="B7274" t="s">
        <v>184</v>
      </c>
      <c r="C7274" t="s">
        <v>134</v>
      </c>
      <c r="D7274">
        <v>0.90900000000000014</v>
      </c>
      <c r="E7274">
        <v>0.90900000000000014</v>
      </c>
      <c r="F7274">
        <v>0.90900000000000014</v>
      </c>
      <c r="G7274">
        <v>0.90900000000000014</v>
      </c>
      <c r="H7274">
        <v>0.90900000000000014</v>
      </c>
      <c r="I7274">
        <v>0.90900000000000014</v>
      </c>
      <c r="J7274">
        <v>0.90900000000000014</v>
      </c>
      <c r="K7274">
        <v>0.90900000000000014</v>
      </c>
      <c r="L7274">
        <v>0.90900000000000014</v>
      </c>
      <c r="M7274">
        <v>0.90900000000000014</v>
      </c>
      <c r="N7274">
        <v>0.90900000000000014</v>
      </c>
      <c r="O7274">
        <v>0.90900000000000014</v>
      </c>
      <c r="P7274">
        <v>0.90900000000000014</v>
      </c>
      <c r="Q7274">
        <v>0.90900000000000014</v>
      </c>
      <c r="R7274">
        <v>0.90900000000000014</v>
      </c>
      <c r="S7274">
        <v>0.90900000000000014</v>
      </c>
      <c r="T7274">
        <v>0.90900000000000014</v>
      </c>
      <c r="U7274">
        <v>0.90900000000000014</v>
      </c>
      <c r="V7274">
        <v>0.90900000000000014</v>
      </c>
      <c r="W7274">
        <v>0.90900000000000014</v>
      </c>
      <c r="X7274">
        <v>0.90900000000000014</v>
      </c>
      <c r="Y7274">
        <v>0.90900000000000014</v>
      </c>
      <c r="Z7274">
        <v>0.90900000000000014</v>
      </c>
      <c r="AA7274">
        <v>0.90900000000000014</v>
      </c>
      <c r="AB7274" s="7">
        <f t="shared" si="339"/>
        <v>21.815999999999999</v>
      </c>
      <c r="AC7274">
        <f>INDEX(SHELF_days!$C$2:$C$289,MATCH(A7274&amp;"|"&amp;C7274,SHELF_days!$D$2:$D$289,0))</f>
        <v>30</v>
      </c>
      <c r="AD7274" s="8">
        <f t="shared" si="340"/>
        <v>654.48</v>
      </c>
      <c r="AE7274" s="7">
        <f t="shared" si="341"/>
        <v>0.90900000000000014</v>
      </c>
    </row>
    <row r="7275" spans="1:31" x14ac:dyDescent="0.45">
      <c r="A7275" t="s">
        <v>106</v>
      </c>
      <c r="B7275" t="s">
        <v>184</v>
      </c>
      <c r="C7275" t="s">
        <v>135</v>
      </c>
      <c r="D7275">
        <v>0.90900000000000014</v>
      </c>
      <c r="E7275">
        <v>0.90900000000000014</v>
      </c>
      <c r="F7275">
        <v>0.90900000000000014</v>
      </c>
      <c r="G7275">
        <v>0.90900000000000014</v>
      </c>
      <c r="H7275">
        <v>0.90900000000000014</v>
      </c>
      <c r="I7275">
        <v>0.90900000000000014</v>
      </c>
      <c r="J7275">
        <v>0.90900000000000014</v>
      </c>
      <c r="K7275">
        <v>0.90900000000000014</v>
      </c>
      <c r="L7275">
        <v>0.90900000000000014</v>
      </c>
      <c r="M7275">
        <v>0.90900000000000014</v>
      </c>
      <c r="N7275">
        <v>0.90900000000000014</v>
      </c>
      <c r="O7275">
        <v>0.90900000000000014</v>
      </c>
      <c r="P7275">
        <v>0.90900000000000014</v>
      </c>
      <c r="Q7275">
        <v>0.90900000000000014</v>
      </c>
      <c r="R7275">
        <v>0.90900000000000014</v>
      </c>
      <c r="S7275">
        <v>0.90900000000000014</v>
      </c>
      <c r="T7275">
        <v>0.90900000000000014</v>
      </c>
      <c r="U7275">
        <v>0.90900000000000014</v>
      </c>
      <c r="V7275">
        <v>0.90900000000000014</v>
      </c>
      <c r="W7275">
        <v>0.90900000000000014</v>
      </c>
      <c r="X7275">
        <v>0.90900000000000014</v>
      </c>
      <c r="Y7275">
        <v>0.90900000000000014</v>
      </c>
      <c r="Z7275">
        <v>0.90900000000000014</v>
      </c>
      <c r="AA7275">
        <v>0.90900000000000014</v>
      </c>
      <c r="AB7275" s="7">
        <f t="shared" si="339"/>
        <v>21.815999999999999</v>
      </c>
      <c r="AC7275">
        <f>INDEX(SHELF_days!$C$2:$C$289,MATCH(A7275&amp;"|"&amp;C7275,SHELF_days!$D$2:$D$289,0))</f>
        <v>108</v>
      </c>
      <c r="AD7275" s="8">
        <f t="shared" si="340"/>
        <v>2356.1279999999997</v>
      </c>
      <c r="AE7275" s="7">
        <f t="shared" si="341"/>
        <v>0.90900000000000014</v>
      </c>
    </row>
    <row r="7276" spans="1:31" x14ac:dyDescent="0.45">
      <c r="A7276" t="s">
        <v>106</v>
      </c>
      <c r="B7276" t="s">
        <v>184</v>
      </c>
      <c r="C7276" t="s">
        <v>136</v>
      </c>
      <c r="D7276">
        <v>0.90900000000000014</v>
      </c>
      <c r="E7276">
        <v>0.90900000000000014</v>
      </c>
      <c r="F7276">
        <v>0.90900000000000014</v>
      </c>
      <c r="G7276">
        <v>0.90900000000000014</v>
      </c>
      <c r="H7276">
        <v>0.90900000000000014</v>
      </c>
      <c r="I7276">
        <v>0.90900000000000014</v>
      </c>
      <c r="J7276">
        <v>0.90900000000000014</v>
      </c>
      <c r="K7276">
        <v>0.90900000000000014</v>
      </c>
      <c r="L7276">
        <v>0.90900000000000014</v>
      </c>
      <c r="M7276">
        <v>0.90900000000000014</v>
      </c>
      <c r="N7276">
        <v>0.90900000000000014</v>
      </c>
      <c r="O7276">
        <v>0.90900000000000014</v>
      </c>
      <c r="P7276">
        <v>0.90900000000000014</v>
      </c>
      <c r="Q7276">
        <v>0.90900000000000014</v>
      </c>
      <c r="R7276">
        <v>0.90900000000000014</v>
      </c>
      <c r="S7276">
        <v>0.90900000000000014</v>
      </c>
      <c r="T7276">
        <v>0.90900000000000014</v>
      </c>
      <c r="U7276">
        <v>0.90900000000000014</v>
      </c>
      <c r="V7276">
        <v>0.90900000000000014</v>
      </c>
      <c r="W7276">
        <v>0.90900000000000014</v>
      </c>
      <c r="X7276">
        <v>0.90900000000000014</v>
      </c>
      <c r="Y7276">
        <v>0.90900000000000014</v>
      </c>
      <c r="Z7276">
        <v>0.90900000000000014</v>
      </c>
      <c r="AA7276">
        <v>0.90900000000000014</v>
      </c>
      <c r="AB7276" s="7">
        <f t="shared" si="339"/>
        <v>21.815999999999999</v>
      </c>
      <c r="AC7276">
        <f>INDEX(SHELF_days!$C$2:$C$289,MATCH(A7276&amp;"|"&amp;C7276,SHELF_days!$D$2:$D$289,0))</f>
        <v>98</v>
      </c>
      <c r="AD7276" s="8">
        <f t="shared" si="340"/>
        <v>2137.9679999999998</v>
      </c>
      <c r="AE7276" s="7">
        <f t="shared" si="341"/>
        <v>0.90900000000000014</v>
      </c>
    </row>
    <row r="7277" spans="1:31" x14ac:dyDescent="0.45">
      <c r="A7277" t="s">
        <v>106</v>
      </c>
      <c r="B7277" t="s">
        <v>184</v>
      </c>
      <c r="C7277" t="s">
        <v>137</v>
      </c>
      <c r="D7277">
        <v>0.90900000000000014</v>
      </c>
      <c r="E7277">
        <v>0.90900000000000014</v>
      </c>
      <c r="F7277">
        <v>0.90900000000000014</v>
      </c>
      <c r="G7277">
        <v>0.90900000000000014</v>
      </c>
      <c r="H7277">
        <v>0.90900000000000014</v>
      </c>
      <c r="I7277">
        <v>0.90900000000000014</v>
      </c>
      <c r="J7277">
        <v>0.90900000000000014</v>
      </c>
      <c r="K7277">
        <v>0.90900000000000014</v>
      </c>
      <c r="L7277">
        <v>0.90900000000000014</v>
      </c>
      <c r="M7277">
        <v>0.90900000000000014</v>
      </c>
      <c r="N7277">
        <v>0.90900000000000014</v>
      </c>
      <c r="O7277">
        <v>0.90900000000000014</v>
      </c>
      <c r="P7277">
        <v>0.90900000000000014</v>
      </c>
      <c r="Q7277">
        <v>0.90900000000000014</v>
      </c>
      <c r="R7277">
        <v>0.90900000000000014</v>
      </c>
      <c r="S7277">
        <v>0.90900000000000014</v>
      </c>
      <c r="T7277">
        <v>0.90900000000000014</v>
      </c>
      <c r="U7277">
        <v>0.90900000000000014</v>
      </c>
      <c r="V7277">
        <v>0.90900000000000014</v>
      </c>
      <c r="W7277">
        <v>0.90900000000000014</v>
      </c>
      <c r="X7277">
        <v>0.90900000000000014</v>
      </c>
      <c r="Y7277">
        <v>0.90900000000000014</v>
      </c>
      <c r="Z7277">
        <v>0.90900000000000014</v>
      </c>
      <c r="AA7277">
        <v>0.90900000000000014</v>
      </c>
      <c r="AB7277" s="7">
        <f t="shared" si="339"/>
        <v>21.815999999999999</v>
      </c>
      <c r="AC7277">
        <f>INDEX(SHELF_days!$C$2:$C$289,MATCH(A7277&amp;"|"&amp;C7277,SHELF_days!$D$2:$D$289,0))</f>
        <v>87</v>
      </c>
      <c r="AD7277" s="8">
        <f t="shared" si="340"/>
        <v>1897.992</v>
      </c>
      <c r="AE7277" s="7">
        <f t="shared" si="341"/>
        <v>0.90900000000000014</v>
      </c>
    </row>
    <row r="7278" spans="1:31" x14ac:dyDescent="0.45">
      <c r="A7278" t="s">
        <v>106</v>
      </c>
      <c r="B7278" t="s">
        <v>184</v>
      </c>
      <c r="C7278" t="s">
        <v>138</v>
      </c>
      <c r="D7278">
        <v>0.90900000000000014</v>
      </c>
      <c r="E7278">
        <v>0.90900000000000014</v>
      </c>
      <c r="F7278">
        <v>0.90900000000000014</v>
      </c>
      <c r="G7278">
        <v>0.90900000000000014</v>
      </c>
      <c r="H7278">
        <v>0.90900000000000014</v>
      </c>
      <c r="I7278">
        <v>0.90900000000000014</v>
      </c>
      <c r="J7278">
        <v>0.90900000000000014</v>
      </c>
      <c r="K7278">
        <v>0.90900000000000014</v>
      </c>
      <c r="L7278">
        <v>0.90900000000000014</v>
      </c>
      <c r="M7278">
        <v>0.90900000000000014</v>
      </c>
      <c r="N7278">
        <v>0.90900000000000014</v>
      </c>
      <c r="O7278">
        <v>0.90900000000000014</v>
      </c>
      <c r="P7278">
        <v>0.90900000000000014</v>
      </c>
      <c r="Q7278">
        <v>0.90900000000000014</v>
      </c>
      <c r="R7278">
        <v>0.90900000000000014</v>
      </c>
      <c r="S7278">
        <v>0.90900000000000014</v>
      </c>
      <c r="T7278">
        <v>0.90900000000000014</v>
      </c>
      <c r="U7278">
        <v>0.90900000000000014</v>
      </c>
      <c r="V7278">
        <v>0.90900000000000014</v>
      </c>
      <c r="W7278">
        <v>0.90900000000000014</v>
      </c>
      <c r="X7278">
        <v>0.90900000000000014</v>
      </c>
      <c r="Y7278">
        <v>0.90900000000000014</v>
      </c>
      <c r="Z7278">
        <v>0.90900000000000014</v>
      </c>
      <c r="AA7278">
        <v>0.90900000000000014</v>
      </c>
      <c r="AB7278" s="7">
        <f t="shared" si="339"/>
        <v>21.815999999999999</v>
      </c>
      <c r="AC7278">
        <f>INDEX(SHELF_days!$C$2:$C$289,MATCH(A7278&amp;"|"&amp;C7278,SHELF_days!$D$2:$D$289,0))</f>
        <v>38</v>
      </c>
      <c r="AD7278" s="8">
        <f t="shared" si="340"/>
        <v>829.00799999999992</v>
      </c>
      <c r="AE7278" s="7">
        <f t="shared" si="341"/>
        <v>0.90900000000000014</v>
      </c>
    </row>
    <row r="7279" spans="1:31" x14ac:dyDescent="0.45">
      <c r="A7279" t="s">
        <v>106</v>
      </c>
      <c r="B7279" t="s">
        <v>184</v>
      </c>
      <c r="C7279" t="s">
        <v>139</v>
      </c>
      <c r="D7279">
        <v>0.90900000000000014</v>
      </c>
      <c r="E7279">
        <v>0.90900000000000014</v>
      </c>
      <c r="F7279">
        <v>0.90900000000000014</v>
      </c>
      <c r="G7279">
        <v>0.90900000000000014</v>
      </c>
      <c r="H7279">
        <v>0.90900000000000014</v>
      </c>
      <c r="I7279">
        <v>0.90900000000000014</v>
      </c>
      <c r="J7279">
        <v>0.90900000000000014</v>
      </c>
      <c r="K7279">
        <v>0.90900000000000014</v>
      </c>
      <c r="L7279">
        <v>0.90900000000000014</v>
      </c>
      <c r="M7279">
        <v>0.90900000000000014</v>
      </c>
      <c r="N7279">
        <v>0.90900000000000014</v>
      </c>
      <c r="O7279">
        <v>0.90900000000000014</v>
      </c>
      <c r="P7279">
        <v>0.90900000000000014</v>
      </c>
      <c r="Q7279">
        <v>0.90900000000000014</v>
      </c>
      <c r="R7279">
        <v>0.90900000000000014</v>
      </c>
      <c r="S7279">
        <v>0.90900000000000014</v>
      </c>
      <c r="T7279">
        <v>0.90900000000000014</v>
      </c>
      <c r="U7279">
        <v>0.90900000000000014</v>
      </c>
      <c r="V7279">
        <v>0.90900000000000014</v>
      </c>
      <c r="W7279">
        <v>0.90900000000000014</v>
      </c>
      <c r="X7279">
        <v>0.90900000000000014</v>
      </c>
      <c r="Y7279">
        <v>0.90900000000000014</v>
      </c>
      <c r="Z7279">
        <v>0.90900000000000014</v>
      </c>
      <c r="AA7279">
        <v>0.90900000000000014</v>
      </c>
      <c r="AB7279" s="7">
        <f t="shared" si="339"/>
        <v>21.815999999999999</v>
      </c>
      <c r="AC7279">
        <f>INDEX(SHELF_days!$C$2:$C$289,MATCH(A7279&amp;"|"&amp;C7279,SHELF_days!$D$2:$D$289,0))</f>
        <v>4</v>
      </c>
      <c r="AD7279" s="8">
        <f t="shared" si="340"/>
        <v>87.263999999999996</v>
      </c>
      <c r="AE7279" s="7">
        <f t="shared" si="341"/>
        <v>0.90900000000000014</v>
      </c>
    </row>
    <row r="7280" spans="1:31" x14ac:dyDescent="0.45">
      <c r="A7280" t="s">
        <v>106</v>
      </c>
      <c r="B7280" t="s">
        <v>185</v>
      </c>
      <c r="C7280" t="s">
        <v>134</v>
      </c>
      <c r="D7280">
        <v>0.45532091097308502</v>
      </c>
      <c r="E7280">
        <v>0.44894409937888191</v>
      </c>
      <c r="F7280">
        <v>0.44550724637681183</v>
      </c>
      <c r="G7280">
        <v>0.44298136645962749</v>
      </c>
      <c r="H7280">
        <v>0.44397515527950321</v>
      </c>
      <c r="I7280">
        <v>0.44728778467908947</v>
      </c>
      <c r="J7280">
        <v>0.45515527950310569</v>
      </c>
      <c r="K7280">
        <v>0.4607039337474122</v>
      </c>
      <c r="L7280">
        <v>0.46227743271221539</v>
      </c>
      <c r="M7280">
        <v>0.44641821946169769</v>
      </c>
      <c r="N7280">
        <v>0.42567287784679081</v>
      </c>
      <c r="O7280">
        <v>0.40828157349896488</v>
      </c>
      <c r="P7280">
        <v>0.39801242236024859</v>
      </c>
      <c r="Q7280">
        <v>0.39772256728778482</v>
      </c>
      <c r="R7280">
        <v>0.40144927536231889</v>
      </c>
      <c r="S7280">
        <v>0.41126293995859231</v>
      </c>
      <c r="T7280">
        <v>0.43271221532091109</v>
      </c>
      <c r="U7280">
        <v>0.4568944099378881</v>
      </c>
      <c r="V7280">
        <v>0.46766045548654228</v>
      </c>
      <c r="W7280">
        <v>0.47602484472049722</v>
      </c>
      <c r="X7280">
        <v>0.47743271221532091</v>
      </c>
      <c r="Y7280">
        <v>0.47714285714285698</v>
      </c>
      <c r="Z7280">
        <v>0.47341614906832341</v>
      </c>
      <c r="AA7280">
        <v>0.46149068322981379</v>
      </c>
      <c r="AB7280" s="7">
        <f t="shared" si="339"/>
        <v>10.673747412008286</v>
      </c>
      <c r="AC7280">
        <f>INDEX(SHELF_days!$C$2:$C$289,MATCH(A7280&amp;"|"&amp;C7280,SHELF_days!$D$2:$D$289,0))</f>
        <v>30</v>
      </c>
      <c r="AD7280" s="8">
        <f t="shared" si="340"/>
        <v>320.21242236024858</v>
      </c>
      <c r="AE7280" s="7">
        <f t="shared" si="341"/>
        <v>0.47743271221532091</v>
      </c>
    </row>
    <row r="7281" spans="1:31" x14ac:dyDescent="0.45">
      <c r="A7281" t="s">
        <v>106</v>
      </c>
      <c r="B7281" t="s">
        <v>185</v>
      </c>
      <c r="C7281" t="s">
        <v>135</v>
      </c>
      <c r="D7281">
        <v>0.44472049689441001</v>
      </c>
      <c r="E7281">
        <v>0.43504140786749479</v>
      </c>
      <c r="F7281">
        <v>0.43017598343685298</v>
      </c>
      <c r="G7281">
        <v>0.42313664596273282</v>
      </c>
      <c r="H7281">
        <v>0.411904761904762</v>
      </c>
      <c r="I7281">
        <v>0.39668737060041409</v>
      </c>
      <c r="J7281">
        <v>0.38664596273291929</v>
      </c>
      <c r="K7281">
        <v>0.37127329192546588</v>
      </c>
      <c r="L7281">
        <v>0.34560041407867492</v>
      </c>
      <c r="M7281">
        <v>0.32681159420289851</v>
      </c>
      <c r="N7281">
        <v>0.31325051759834388</v>
      </c>
      <c r="O7281">
        <v>0.30346790890269149</v>
      </c>
      <c r="P7281">
        <v>0.30781573498964809</v>
      </c>
      <c r="Q7281">
        <v>0.31904761904761902</v>
      </c>
      <c r="R7281">
        <v>0.32489648033126312</v>
      </c>
      <c r="S7281">
        <v>0.33607660455486538</v>
      </c>
      <c r="T7281">
        <v>0.35786749482401642</v>
      </c>
      <c r="U7281">
        <v>0.38535196687370599</v>
      </c>
      <c r="V7281">
        <v>0.40885093167701858</v>
      </c>
      <c r="W7281">
        <v>0.43555900621117999</v>
      </c>
      <c r="X7281">
        <v>0.45429606625258789</v>
      </c>
      <c r="Y7281">
        <v>0.45486542443064182</v>
      </c>
      <c r="Z7281">
        <v>0.45931677018633538</v>
      </c>
      <c r="AA7281">
        <v>0.45564182194616992</v>
      </c>
      <c r="AB7281" s="7">
        <f t="shared" si="339"/>
        <v>9.2883022774327113</v>
      </c>
      <c r="AC7281">
        <f>INDEX(SHELF_days!$C$2:$C$289,MATCH(A7281&amp;"|"&amp;C7281,SHELF_days!$D$2:$D$289,0))</f>
        <v>108</v>
      </c>
      <c r="AD7281" s="8">
        <f t="shared" si="340"/>
        <v>1003.1366459627328</v>
      </c>
      <c r="AE7281" s="7">
        <f t="shared" si="341"/>
        <v>0.45931677018633538</v>
      </c>
    </row>
    <row r="7282" spans="1:31" x14ac:dyDescent="0.45">
      <c r="A7282" t="s">
        <v>106</v>
      </c>
      <c r="B7282" t="s">
        <v>185</v>
      </c>
      <c r="C7282" t="s">
        <v>136</v>
      </c>
      <c r="D7282">
        <v>0.27279693486590051</v>
      </c>
      <c r="E7282">
        <v>0.28029556650246301</v>
      </c>
      <c r="F7282">
        <v>0.2830870279146141</v>
      </c>
      <c r="G7282">
        <v>0.27706622879036669</v>
      </c>
      <c r="H7282">
        <v>0.26940339354132448</v>
      </c>
      <c r="I7282">
        <v>0.25845648604269289</v>
      </c>
      <c r="J7282">
        <v>0.23798576902025179</v>
      </c>
      <c r="K7282">
        <v>0.21565407772304321</v>
      </c>
      <c r="L7282">
        <v>0.19671592775041041</v>
      </c>
      <c r="M7282">
        <v>0.1785987958401751</v>
      </c>
      <c r="N7282">
        <v>0.16885604816639291</v>
      </c>
      <c r="O7282">
        <v>0.16513409961685821</v>
      </c>
      <c r="P7282">
        <v>0.16223316912972091</v>
      </c>
      <c r="Q7282">
        <v>0.16037219485495341</v>
      </c>
      <c r="R7282">
        <v>0.16776135741652981</v>
      </c>
      <c r="S7282">
        <v>0.1811713191023536</v>
      </c>
      <c r="T7282">
        <v>0.1983579638752053</v>
      </c>
      <c r="U7282">
        <v>0.2106732348111659</v>
      </c>
      <c r="V7282">
        <v>0.2291187739463601</v>
      </c>
      <c r="W7282">
        <v>0.25506294471811708</v>
      </c>
      <c r="X7282">
        <v>0.25407772304324028</v>
      </c>
      <c r="Y7282">
        <v>0.25062944718117142</v>
      </c>
      <c r="Z7282">
        <v>0.25648604269293918</v>
      </c>
      <c r="AA7282">
        <v>0.27071702244116019</v>
      </c>
      <c r="AB7282" s="7">
        <f t="shared" si="339"/>
        <v>5.4007115489874105</v>
      </c>
      <c r="AC7282">
        <f>INDEX(SHELF_days!$C$2:$C$289,MATCH(A7282&amp;"|"&amp;C7282,SHELF_days!$D$2:$D$289,0))</f>
        <v>98</v>
      </c>
      <c r="AD7282" s="8">
        <f t="shared" si="340"/>
        <v>529.26973180076618</v>
      </c>
      <c r="AE7282" s="7">
        <f t="shared" si="341"/>
        <v>0.2830870279146141</v>
      </c>
    </row>
    <row r="7283" spans="1:31" x14ac:dyDescent="0.45">
      <c r="A7283" t="s">
        <v>106</v>
      </c>
      <c r="B7283" t="s">
        <v>185</v>
      </c>
      <c r="C7283" t="s">
        <v>137</v>
      </c>
      <c r="D7283">
        <v>0.39945355191256843</v>
      </c>
      <c r="E7283">
        <v>0.40031225604996101</v>
      </c>
      <c r="F7283">
        <v>0.39867291178766612</v>
      </c>
      <c r="G7283">
        <v>0.39313036690085879</v>
      </c>
      <c r="H7283">
        <v>0.39476971116315368</v>
      </c>
      <c r="I7283">
        <v>0.39570647931303682</v>
      </c>
      <c r="J7283">
        <v>0.40202966432474629</v>
      </c>
      <c r="K7283">
        <v>0.40655737704918038</v>
      </c>
      <c r="L7283">
        <v>0.40312256049960971</v>
      </c>
      <c r="M7283">
        <v>0.39164715066354427</v>
      </c>
      <c r="N7283">
        <v>0.37298985167837628</v>
      </c>
      <c r="O7283">
        <v>0.36042154566744727</v>
      </c>
      <c r="P7283">
        <v>0.35175644028103048</v>
      </c>
      <c r="Q7283">
        <v>0.34652615144418419</v>
      </c>
      <c r="R7283">
        <v>0.34980483996877437</v>
      </c>
      <c r="S7283">
        <v>0.36120218579234969</v>
      </c>
      <c r="T7283">
        <v>0.37400468384074942</v>
      </c>
      <c r="U7283">
        <v>0.39328649492583923</v>
      </c>
      <c r="V7283">
        <v>0.40897736143637792</v>
      </c>
      <c r="W7283">
        <v>0.43052302888368471</v>
      </c>
      <c r="X7283">
        <v>0.4565183450429352</v>
      </c>
      <c r="Y7283">
        <v>0.45589383294301328</v>
      </c>
      <c r="Z7283">
        <v>0.44863387978142077</v>
      </c>
      <c r="AA7283">
        <v>0.43021077283372378</v>
      </c>
      <c r="AB7283" s="7">
        <f t="shared" si="339"/>
        <v>9.5261514441842312</v>
      </c>
      <c r="AC7283">
        <f>INDEX(SHELF_days!$C$2:$C$289,MATCH(A7283&amp;"|"&amp;C7283,SHELF_days!$D$2:$D$289,0))</f>
        <v>87</v>
      </c>
      <c r="AD7283" s="8">
        <f t="shared" si="340"/>
        <v>828.77517564402808</v>
      </c>
      <c r="AE7283" s="7">
        <f t="shared" si="341"/>
        <v>0.4565183450429352</v>
      </c>
    </row>
    <row r="7284" spans="1:31" x14ac:dyDescent="0.45">
      <c r="A7284" t="s">
        <v>106</v>
      </c>
      <c r="B7284" t="s">
        <v>185</v>
      </c>
      <c r="C7284" t="s">
        <v>138</v>
      </c>
      <c r="D7284">
        <v>0.56666666666666665</v>
      </c>
      <c r="E7284">
        <v>0.48190476190476189</v>
      </c>
      <c r="F7284">
        <v>0.52095238095238106</v>
      </c>
      <c r="G7284">
        <v>0.53333333333333333</v>
      </c>
      <c r="H7284">
        <v>0.51238095238095238</v>
      </c>
      <c r="I7284">
        <v>0.50285714285714278</v>
      </c>
      <c r="J7284">
        <v>0.54095238095238096</v>
      </c>
      <c r="K7284">
        <v>0.54285714285714293</v>
      </c>
      <c r="L7284">
        <v>0.51047619047619053</v>
      </c>
      <c r="M7284">
        <v>0.47333333333333327</v>
      </c>
      <c r="N7284">
        <v>0.51142857142857134</v>
      </c>
      <c r="O7284">
        <v>0.57047619047619047</v>
      </c>
      <c r="P7284">
        <v>0.479047619047619</v>
      </c>
      <c r="Q7284">
        <v>0.47142857142857142</v>
      </c>
      <c r="R7284">
        <v>0.44476190476190469</v>
      </c>
      <c r="S7284">
        <v>0.44285714285714289</v>
      </c>
      <c r="T7284">
        <v>0.52190476190476187</v>
      </c>
      <c r="U7284">
        <v>0.54952380952380953</v>
      </c>
      <c r="V7284">
        <v>0.46476190476190482</v>
      </c>
      <c r="W7284">
        <v>0.44285714285714289</v>
      </c>
      <c r="X7284">
        <v>0.41333333333333327</v>
      </c>
      <c r="Y7284">
        <v>0.46190476190476187</v>
      </c>
      <c r="Z7284">
        <v>0.45714285714285718</v>
      </c>
      <c r="AA7284">
        <v>0.36285714285714288</v>
      </c>
      <c r="AB7284" s="7">
        <f t="shared" si="339"/>
        <v>11.780000000000003</v>
      </c>
      <c r="AC7284">
        <f>INDEX(SHELF_days!$C$2:$C$289,MATCH(A7284&amp;"|"&amp;C7284,SHELF_days!$D$2:$D$289,0))</f>
        <v>38</v>
      </c>
      <c r="AD7284" s="8">
        <f t="shared" si="340"/>
        <v>447.6400000000001</v>
      </c>
      <c r="AE7284" s="7">
        <f t="shared" si="341"/>
        <v>0.57047619047619047</v>
      </c>
    </row>
    <row r="7285" spans="1:31" x14ac:dyDescent="0.45">
      <c r="A7285" t="s">
        <v>106</v>
      </c>
      <c r="B7285" t="s">
        <v>185</v>
      </c>
      <c r="C7285" t="s">
        <v>139</v>
      </c>
      <c r="D7285">
        <v>0.68666666666666676</v>
      </c>
      <c r="E7285">
        <v>0.74380952380952381</v>
      </c>
      <c r="F7285">
        <v>0.78380952380952384</v>
      </c>
      <c r="G7285">
        <v>0.80857142857142839</v>
      </c>
      <c r="H7285">
        <v>0.79809523809523797</v>
      </c>
      <c r="I7285">
        <v>0.79333333333333333</v>
      </c>
      <c r="J7285">
        <v>0.7990476190476189</v>
      </c>
      <c r="K7285">
        <v>0.80571428571428561</v>
      </c>
      <c r="L7285">
        <v>0.80000000000000016</v>
      </c>
      <c r="M7285">
        <v>0.79238095238095241</v>
      </c>
      <c r="N7285">
        <v>0.78190476190476199</v>
      </c>
      <c r="O7285">
        <v>0.75809523809523816</v>
      </c>
      <c r="P7285">
        <v>0.72571428571428576</v>
      </c>
      <c r="Q7285">
        <v>0.70190476190476192</v>
      </c>
      <c r="R7285">
        <v>0.67999999999999994</v>
      </c>
      <c r="S7285">
        <v>0.65809523809523818</v>
      </c>
      <c r="T7285">
        <v>0.64380952380952383</v>
      </c>
      <c r="U7285">
        <v>0.63333333333333341</v>
      </c>
      <c r="V7285">
        <v>0.61619047619047629</v>
      </c>
      <c r="W7285">
        <v>0.59238095238095245</v>
      </c>
      <c r="X7285">
        <v>0.54380952380952385</v>
      </c>
      <c r="Y7285">
        <v>0.50761904761904775</v>
      </c>
      <c r="Z7285">
        <v>0.48952380952380958</v>
      </c>
      <c r="AA7285">
        <v>0.479047619047619</v>
      </c>
      <c r="AB7285" s="7">
        <f t="shared" si="339"/>
        <v>16.622857142857146</v>
      </c>
      <c r="AC7285">
        <f>INDEX(SHELF_days!$C$2:$C$289,MATCH(A7285&amp;"|"&amp;C7285,SHELF_days!$D$2:$D$289,0))</f>
        <v>4</v>
      </c>
      <c r="AD7285" s="8">
        <f t="shared" si="340"/>
        <v>66.491428571428585</v>
      </c>
      <c r="AE7285" s="7">
        <f t="shared" si="341"/>
        <v>0.80857142857142839</v>
      </c>
    </row>
    <row r="7286" spans="1:31" x14ac:dyDescent="0.45">
      <c r="A7286" t="s">
        <v>106</v>
      </c>
      <c r="B7286" t="s">
        <v>186</v>
      </c>
      <c r="C7286" t="s">
        <v>134</v>
      </c>
      <c r="D7286">
        <v>0.33360675037624299</v>
      </c>
      <c r="E7286">
        <v>0.34111457811411428</v>
      </c>
      <c r="F7286">
        <v>0.34577121888962731</v>
      </c>
      <c r="G7286">
        <v>0.34936127143888712</v>
      </c>
      <c r="H7286">
        <v>0.34892033552412333</v>
      </c>
      <c r="I7286">
        <v>0.3461257551994712</v>
      </c>
      <c r="J7286">
        <v>0.34569077787815011</v>
      </c>
      <c r="K7286">
        <v>0.34055447033049518</v>
      </c>
      <c r="L7286">
        <v>0.32049784480218207</v>
      </c>
      <c r="M7286">
        <v>0.2965591956459141</v>
      </c>
      <c r="N7286">
        <v>0.2815405608734502</v>
      </c>
      <c r="O7286">
        <v>0.27484310184379362</v>
      </c>
      <c r="P7286">
        <v>0.27402379524541481</v>
      </c>
      <c r="Q7286">
        <v>0.27958912152094789</v>
      </c>
      <c r="R7286">
        <v>0.28212152373411881</v>
      </c>
      <c r="S7286">
        <v>0.28266971433085231</v>
      </c>
      <c r="T7286">
        <v>0.3006289149673157</v>
      </c>
      <c r="U7286">
        <v>0.31896052769395128</v>
      </c>
      <c r="V7286">
        <v>0.32608402615476478</v>
      </c>
      <c r="W7286">
        <v>0.32959065839582619</v>
      </c>
      <c r="X7286">
        <v>0.3278209561433279</v>
      </c>
      <c r="Y7286">
        <v>0.32402831141701438</v>
      </c>
      <c r="Z7286">
        <v>0.33295726369098272</v>
      </c>
      <c r="AA7286">
        <v>0.34698677195194921</v>
      </c>
      <c r="AB7286" s="7">
        <f t="shared" si="339"/>
        <v>7.6500474461629162</v>
      </c>
      <c r="AC7286">
        <f>INDEX(SHELF_days!$C$2:$C$289,MATCH(A7286&amp;"|"&amp;C7286,SHELF_days!$D$2:$D$289,0))</f>
        <v>30</v>
      </c>
      <c r="AD7286" s="8">
        <f t="shared" si="340"/>
        <v>229.50142338488749</v>
      </c>
      <c r="AE7286" s="7">
        <f t="shared" si="341"/>
        <v>0.34936127143888712</v>
      </c>
    </row>
    <row r="7287" spans="1:31" x14ac:dyDescent="0.45">
      <c r="A7287" t="s">
        <v>106</v>
      </c>
      <c r="B7287" t="s">
        <v>186</v>
      </c>
      <c r="C7287" t="s">
        <v>135</v>
      </c>
      <c r="D7287">
        <v>0.23463616845692839</v>
      </c>
      <c r="E7287">
        <v>0.23173466448327579</v>
      </c>
      <c r="F7287">
        <v>0.2314119073384599</v>
      </c>
      <c r="G7287">
        <v>0.2303252916175797</v>
      </c>
      <c r="H7287">
        <v>0.22527703883969011</v>
      </c>
      <c r="I7287">
        <v>0.2192961006715248</v>
      </c>
      <c r="J7287">
        <v>0.2045196165159151</v>
      </c>
      <c r="K7287">
        <v>0.189254031148546</v>
      </c>
      <c r="L7287">
        <v>0.17053577191406941</v>
      </c>
      <c r="M7287">
        <v>0.15974657987056989</v>
      </c>
      <c r="N7287">
        <v>0.15932037492292839</v>
      </c>
      <c r="O7287">
        <v>0.16693661595816089</v>
      </c>
      <c r="P7287">
        <v>0.17566347260452911</v>
      </c>
      <c r="Q7287">
        <v>0.18322343803502439</v>
      </c>
      <c r="R7287">
        <v>0.1896587189531998</v>
      </c>
      <c r="S7287">
        <v>0.19867688461232491</v>
      </c>
      <c r="T7287">
        <v>0.2188425855039374</v>
      </c>
      <c r="U7287">
        <v>0.24065186508684311</v>
      </c>
      <c r="V7287">
        <v>0.26228073170162097</v>
      </c>
      <c r="W7287">
        <v>0.27776314366371258</v>
      </c>
      <c r="X7287">
        <v>0.28397332216293941</v>
      </c>
      <c r="Y7287">
        <v>0.28424890710966683</v>
      </c>
      <c r="Z7287">
        <v>0.28118271423391589</v>
      </c>
      <c r="AA7287">
        <v>0.2785096230089022</v>
      </c>
      <c r="AB7287" s="7">
        <f t="shared" si="339"/>
        <v>5.297669568414265</v>
      </c>
      <c r="AC7287">
        <f>INDEX(SHELF_days!$C$2:$C$289,MATCH(A7287&amp;"|"&amp;C7287,SHELF_days!$D$2:$D$289,0))</f>
        <v>108</v>
      </c>
      <c r="AD7287" s="8">
        <f t="shared" si="340"/>
        <v>572.14831338874058</v>
      </c>
      <c r="AE7287" s="7">
        <f t="shared" si="341"/>
        <v>0.28424890710966683</v>
      </c>
    </row>
    <row r="7288" spans="1:31" x14ac:dyDescent="0.45">
      <c r="A7288" t="s">
        <v>106</v>
      </c>
      <c r="B7288" t="s">
        <v>186</v>
      </c>
      <c r="C7288" t="s">
        <v>136</v>
      </c>
      <c r="D7288">
        <v>0.38683371036286879</v>
      </c>
      <c r="E7288">
        <v>0.3860703415804832</v>
      </c>
      <c r="F7288">
        <v>0.38642056095017979</v>
      </c>
      <c r="G7288">
        <v>0.38436940636047229</v>
      </c>
      <c r="H7288">
        <v>0.37940066905290148</v>
      </c>
      <c r="I7288">
        <v>0.37472742933851227</v>
      </c>
      <c r="J7288">
        <v>0.35887635474130603</v>
      </c>
      <c r="K7288">
        <v>0.33713174481342378</v>
      </c>
      <c r="L7288">
        <v>0.32607520986854849</v>
      </c>
      <c r="M7288">
        <v>0.32038505714058713</v>
      </c>
      <c r="N7288">
        <v>0.32072068403654641</v>
      </c>
      <c r="O7288">
        <v>0.32044707515397092</v>
      </c>
      <c r="P7288">
        <v>0.32200299766621682</v>
      </c>
      <c r="Q7288">
        <v>0.32532369747107448</v>
      </c>
      <c r="R7288">
        <v>0.32809353139234698</v>
      </c>
      <c r="S7288">
        <v>0.3360491656680335</v>
      </c>
      <c r="T7288">
        <v>0.34097138946556638</v>
      </c>
      <c r="U7288">
        <v>0.34322045448033689</v>
      </c>
      <c r="V7288">
        <v>0.36332979532002618</v>
      </c>
      <c r="W7288">
        <v>0.37874765585315467</v>
      </c>
      <c r="X7288">
        <v>0.38288735824652181</v>
      </c>
      <c r="Y7288">
        <v>0.37971531926786328</v>
      </c>
      <c r="Z7288">
        <v>0.3724856605606105</v>
      </c>
      <c r="AA7288">
        <v>0.36498512905960789</v>
      </c>
      <c r="AB7288" s="7">
        <f t="shared" si="339"/>
        <v>8.5192703978511588</v>
      </c>
      <c r="AC7288">
        <f>INDEX(SHELF_days!$C$2:$C$289,MATCH(A7288&amp;"|"&amp;C7288,SHELF_days!$D$2:$D$289,0))</f>
        <v>98</v>
      </c>
      <c r="AD7288" s="8">
        <f t="shared" si="340"/>
        <v>834.88849898941362</v>
      </c>
      <c r="AE7288" s="7">
        <f t="shared" si="341"/>
        <v>0.38683371036286879</v>
      </c>
    </row>
    <row r="7289" spans="1:31" x14ac:dyDescent="0.45">
      <c r="A7289" t="s">
        <v>106</v>
      </c>
      <c r="B7289" t="s">
        <v>186</v>
      </c>
      <c r="C7289" t="s">
        <v>137</v>
      </c>
      <c r="D7289">
        <v>0.30555153502598892</v>
      </c>
      <c r="E7289">
        <v>0.30972563246700852</v>
      </c>
      <c r="F7289">
        <v>0.30683776933466628</v>
      </c>
      <c r="G7289">
        <v>0.30633950764160839</v>
      </c>
      <c r="H7289">
        <v>0.30519607410681771</v>
      </c>
      <c r="I7289">
        <v>0.29998230484440708</v>
      </c>
      <c r="J7289">
        <v>0.27547913032662291</v>
      </c>
      <c r="K7289">
        <v>0.25241218229728202</v>
      </c>
      <c r="L7289">
        <v>0.23687052684866189</v>
      </c>
      <c r="M7289">
        <v>0.22587692194677891</v>
      </c>
      <c r="N7289">
        <v>0.22331164473530329</v>
      </c>
      <c r="O7289">
        <v>0.22790592574840671</v>
      </c>
      <c r="P7289">
        <v>0.23735132369887041</v>
      </c>
      <c r="Q7289">
        <v>0.24557520999356919</v>
      </c>
      <c r="R7289">
        <v>0.24990649102023391</v>
      </c>
      <c r="S7289">
        <v>0.25140333078680183</v>
      </c>
      <c r="T7289">
        <v>0.2481918543898963</v>
      </c>
      <c r="U7289">
        <v>0.26325990439418712</v>
      </c>
      <c r="V7289">
        <v>0.28534984856765561</v>
      </c>
      <c r="W7289">
        <v>0.30243971096769501</v>
      </c>
      <c r="X7289">
        <v>0.30004702749731982</v>
      </c>
      <c r="Y7289">
        <v>0.29427335592002962</v>
      </c>
      <c r="Z7289">
        <v>0.28027477070434359</v>
      </c>
      <c r="AA7289">
        <v>0.27515757174945349</v>
      </c>
      <c r="AB7289" s="7">
        <f t="shared" si="339"/>
        <v>6.5087195550136077</v>
      </c>
      <c r="AC7289">
        <f>INDEX(SHELF_days!$C$2:$C$289,MATCH(A7289&amp;"|"&amp;C7289,SHELF_days!$D$2:$D$289,0))</f>
        <v>87</v>
      </c>
      <c r="AD7289" s="8">
        <f t="shared" si="340"/>
        <v>566.25860128618388</v>
      </c>
      <c r="AE7289" s="7">
        <f t="shared" si="341"/>
        <v>0.30972563246700852</v>
      </c>
    </row>
    <row r="7290" spans="1:31" x14ac:dyDescent="0.45">
      <c r="A7290" t="s">
        <v>106</v>
      </c>
      <c r="B7290" t="s">
        <v>186</v>
      </c>
      <c r="C7290" t="s">
        <v>138</v>
      </c>
      <c r="D7290">
        <v>0.1695964658644129</v>
      </c>
      <c r="E7290">
        <v>0.16723733327635371</v>
      </c>
      <c r="F7290">
        <v>0.16290951277582641</v>
      </c>
      <c r="G7290">
        <v>0.15559690737575069</v>
      </c>
      <c r="H7290">
        <v>0.14872414025480471</v>
      </c>
      <c r="I7290">
        <v>0.1393440597351836</v>
      </c>
      <c r="J7290">
        <v>0.1071770634497428</v>
      </c>
      <c r="K7290">
        <v>8.4637115701616167E-2</v>
      </c>
      <c r="L7290">
        <v>8.0678571189449086E-2</v>
      </c>
      <c r="M7290">
        <v>8.2360305786121371E-2</v>
      </c>
      <c r="N7290">
        <v>7.398456187178569E-2</v>
      </c>
      <c r="O7290">
        <v>7.7547957555643754E-2</v>
      </c>
      <c r="P7290">
        <v>7.7258652163488942E-2</v>
      </c>
      <c r="Q7290">
        <v>7.0630500983877034E-2</v>
      </c>
      <c r="R7290">
        <v>7.4189192515017155E-2</v>
      </c>
      <c r="S7290">
        <v>7.4050420009837192E-2</v>
      </c>
      <c r="T7290">
        <v>8.2468501298634547E-2</v>
      </c>
      <c r="U7290">
        <v>8.4319585393153554E-2</v>
      </c>
      <c r="V7290">
        <v>0.1097808119791361</v>
      </c>
      <c r="W7290">
        <v>0.11162483984457811</v>
      </c>
      <c r="X7290">
        <v>0.1088305731301073</v>
      </c>
      <c r="Y7290">
        <v>0.12581726859467679</v>
      </c>
      <c r="Z7290">
        <v>0.13420006873808951</v>
      </c>
      <c r="AA7290">
        <v>0.1359359010910183</v>
      </c>
      <c r="AB7290" s="7">
        <f t="shared" si="339"/>
        <v>2.6389003105783049</v>
      </c>
      <c r="AC7290">
        <f>INDEX(SHELF_days!$C$2:$C$289,MATCH(A7290&amp;"|"&amp;C7290,SHELF_days!$D$2:$D$289,0))</f>
        <v>38</v>
      </c>
      <c r="AD7290" s="8">
        <f t="shared" si="340"/>
        <v>100.27821180197559</v>
      </c>
      <c r="AE7290" s="7">
        <f t="shared" si="341"/>
        <v>0.1695964658644129</v>
      </c>
    </row>
    <row r="7291" spans="1:31" x14ac:dyDescent="0.45">
      <c r="A7291" t="s">
        <v>106</v>
      </c>
      <c r="B7291" t="s">
        <v>186</v>
      </c>
      <c r="C7291" t="s">
        <v>139</v>
      </c>
      <c r="D7291">
        <v>0.25698668694421772</v>
      </c>
      <c r="E7291">
        <v>0.2566738607884731</v>
      </c>
      <c r="F7291">
        <v>0.27995706466603809</v>
      </c>
      <c r="G7291">
        <v>0.28152119544476117</v>
      </c>
      <c r="H7291">
        <v>0.28706268734652329</v>
      </c>
      <c r="I7291">
        <v>0.28699565317029241</v>
      </c>
      <c r="J7291">
        <v>0.27732038706761902</v>
      </c>
      <c r="K7291">
        <v>0.27580094573971647</v>
      </c>
      <c r="L7291">
        <v>0.26771215514117658</v>
      </c>
      <c r="M7291">
        <v>0.26617036908786379</v>
      </c>
      <c r="N7291">
        <v>0.26880704668628291</v>
      </c>
      <c r="O7291">
        <v>0.26748870788707341</v>
      </c>
      <c r="P7291">
        <v>0.27886217312093192</v>
      </c>
      <c r="Q7291">
        <v>0.29318514210895408</v>
      </c>
      <c r="R7291">
        <v>0.31110561188803959</v>
      </c>
      <c r="S7291">
        <v>0.33564012038858321</v>
      </c>
      <c r="T7291">
        <v>0.37599469447964112</v>
      </c>
      <c r="U7291">
        <v>0.42173434739458882</v>
      </c>
      <c r="V7291">
        <v>0.45286054989118002</v>
      </c>
      <c r="W7291">
        <v>0.45125172966163613</v>
      </c>
      <c r="X7291">
        <v>0.46919454416613188</v>
      </c>
      <c r="Y7291">
        <v>0.45464812792400638</v>
      </c>
      <c r="Z7291">
        <v>0.472769700231785</v>
      </c>
      <c r="AA7291">
        <v>0.49549428597409162</v>
      </c>
      <c r="AB7291" s="7">
        <f t="shared" si="339"/>
        <v>8.085237787199608</v>
      </c>
      <c r="AC7291">
        <f>INDEX(SHELF_days!$C$2:$C$289,MATCH(A7291&amp;"|"&amp;C7291,SHELF_days!$D$2:$D$289,0))</f>
        <v>4</v>
      </c>
      <c r="AD7291" s="8">
        <f t="shared" si="340"/>
        <v>32.340951148798432</v>
      </c>
      <c r="AE7291" s="7">
        <f t="shared" si="341"/>
        <v>0.49549428597409162</v>
      </c>
    </row>
    <row r="7292" spans="1:31" x14ac:dyDescent="0.45">
      <c r="A7292" t="s">
        <v>106</v>
      </c>
      <c r="B7292" t="s">
        <v>187</v>
      </c>
      <c r="C7292" t="s">
        <v>134</v>
      </c>
      <c r="D7292">
        <v>1.6947252722342779E-2</v>
      </c>
      <c r="E7292">
        <v>1.6947252722342779E-2</v>
      </c>
      <c r="F7292">
        <v>1.6947252722342779E-2</v>
      </c>
      <c r="G7292">
        <v>1.6947252722342779E-2</v>
      </c>
      <c r="H7292">
        <v>1.6947252722342779E-2</v>
      </c>
      <c r="I7292">
        <v>1.6947252722342779E-2</v>
      </c>
      <c r="J7292">
        <v>1.6947252722342779E-2</v>
      </c>
      <c r="K7292">
        <v>1.6947252722342779E-2</v>
      </c>
      <c r="L7292">
        <v>1.6947252722342779E-2</v>
      </c>
      <c r="M7292">
        <v>1.6947252722342779E-2</v>
      </c>
      <c r="N7292">
        <v>1.6947252722342779E-2</v>
      </c>
      <c r="O7292">
        <v>1.6947252722342779E-2</v>
      </c>
      <c r="P7292">
        <v>1.6947252722342779E-2</v>
      </c>
      <c r="Q7292">
        <v>1.6947252722342779E-2</v>
      </c>
      <c r="R7292">
        <v>1.6947252722342779E-2</v>
      </c>
      <c r="S7292">
        <v>1.6947252722342779E-2</v>
      </c>
      <c r="T7292">
        <v>1.6947252722342779E-2</v>
      </c>
      <c r="U7292">
        <v>0.92721697154012184</v>
      </c>
      <c r="V7292">
        <v>1</v>
      </c>
      <c r="W7292">
        <v>1</v>
      </c>
      <c r="X7292">
        <v>0.4720821121312323</v>
      </c>
      <c r="Y7292">
        <v>1.6947252722342779E-2</v>
      </c>
      <c r="Z7292">
        <v>1.6947252722342779E-2</v>
      </c>
      <c r="AA7292">
        <v>1.6947252722342779E-2</v>
      </c>
      <c r="AB7292" s="7">
        <f t="shared" si="339"/>
        <v>3.7382441381182092</v>
      </c>
      <c r="AC7292">
        <f>INDEX(SHELF_days!$C$2:$C$289,MATCH(A7292&amp;"|"&amp;C7292,SHELF_days!$D$2:$D$289,0))</f>
        <v>30</v>
      </c>
      <c r="AD7292" s="8">
        <f t="shared" si="340"/>
        <v>112.14732414354627</v>
      </c>
      <c r="AE7292" s="7">
        <f t="shared" si="341"/>
        <v>1</v>
      </c>
    </row>
    <row r="7293" spans="1:31" x14ac:dyDescent="0.45">
      <c r="A7293" t="s">
        <v>106</v>
      </c>
      <c r="B7293" t="s">
        <v>187</v>
      </c>
      <c r="C7293" t="s">
        <v>135</v>
      </c>
      <c r="D7293">
        <v>1.6947252722342779E-2</v>
      </c>
      <c r="E7293">
        <v>1.6947252722342779E-2</v>
      </c>
      <c r="F7293">
        <v>1.6947252722342779E-2</v>
      </c>
      <c r="G7293">
        <v>1.6947252722342779E-2</v>
      </c>
      <c r="H7293">
        <v>1.6947252722342779E-2</v>
      </c>
      <c r="I7293">
        <v>1.6947252722342779E-2</v>
      </c>
      <c r="J7293">
        <v>1.6947252722342779E-2</v>
      </c>
      <c r="K7293">
        <v>1.6947252722342779E-2</v>
      </c>
      <c r="L7293">
        <v>1.6947252722342779E-2</v>
      </c>
      <c r="M7293">
        <v>1.6947252722342779E-2</v>
      </c>
      <c r="N7293">
        <v>1.6947252722342779E-2</v>
      </c>
      <c r="O7293">
        <v>1.6947252722342779E-2</v>
      </c>
      <c r="P7293">
        <v>0.14337360255814541</v>
      </c>
      <c r="Q7293">
        <v>0.54906171180903207</v>
      </c>
      <c r="R7293">
        <v>0.54906171180903207</v>
      </c>
      <c r="S7293">
        <v>0.8283234712241162</v>
      </c>
      <c r="T7293">
        <v>1</v>
      </c>
      <c r="U7293">
        <v>1</v>
      </c>
      <c r="V7293">
        <v>1</v>
      </c>
      <c r="W7293">
        <v>1</v>
      </c>
      <c r="X7293">
        <v>0.67548806164483466</v>
      </c>
      <c r="Y7293">
        <v>0.14337360255814541</v>
      </c>
      <c r="Z7293">
        <v>1.6947252722342779E-2</v>
      </c>
      <c r="AA7293">
        <v>1.6947252722342779E-2</v>
      </c>
      <c r="AB7293" s="7">
        <f t="shared" si="339"/>
        <v>7.1259436997161041</v>
      </c>
      <c r="AC7293">
        <f>INDEX(SHELF_days!$C$2:$C$289,MATCH(A7293&amp;"|"&amp;C7293,SHELF_days!$D$2:$D$289,0))</f>
        <v>108</v>
      </c>
      <c r="AD7293" s="8">
        <f t="shared" si="340"/>
        <v>769.6019195693392</v>
      </c>
      <c r="AE7293" s="7">
        <f t="shared" si="341"/>
        <v>1</v>
      </c>
    </row>
    <row r="7294" spans="1:31" x14ac:dyDescent="0.45">
      <c r="A7294" t="s">
        <v>106</v>
      </c>
      <c r="B7294" t="s">
        <v>187</v>
      </c>
      <c r="C7294" t="s">
        <v>136</v>
      </c>
      <c r="D7294">
        <v>1.6947252722342779E-2</v>
      </c>
      <c r="E7294">
        <v>1.6947252722342779E-2</v>
      </c>
      <c r="F7294">
        <v>1.6947252722342779E-2</v>
      </c>
      <c r="G7294">
        <v>1.6947252722342779E-2</v>
      </c>
      <c r="H7294">
        <v>1.6947252722342779E-2</v>
      </c>
      <c r="I7294">
        <v>1.6947252722342779E-2</v>
      </c>
      <c r="J7294">
        <v>1.6947252722342779E-2</v>
      </c>
      <c r="K7294">
        <v>1.6947252722342779E-2</v>
      </c>
      <c r="L7294">
        <v>1.6947252722342779E-2</v>
      </c>
      <c r="M7294">
        <v>1.6947252722342779E-2</v>
      </c>
      <c r="N7294">
        <v>1.6947252722342779E-2</v>
      </c>
      <c r="O7294">
        <v>1.6947252722342779E-2</v>
      </c>
      <c r="P7294">
        <v>1.6947252722342779E-2</v>
      </c>
      <c r="Q7294">
        <v>0.15627425050057431</v>
      </c>
      <c r="R7294">
        <v>0.29560124827880568</v>
      </c>
      <c r="S7294">
        <v>0.74268610337161955</v>
      </c>
      <c r="T7294">
        <v>1</v>
      </c>
      <c r="U7294">
        <v>1</v>
      </c>
      <c r="V7294">
        <v>1</v>
      </c>
      <c r="W7294">
        <v>1</v>
      </c>
      <c r="X7294">
        <v>0.74268610337161955</v>
      </c>
      <c r="Y7294">
        <v>1.6947252722342779E-2</v>
      </c>
      <c r="Z7294">
        <v>1.6947252722342779E-2</v>
      </c>
      <c r="AA7294">
        <v>1.6947252722342779E-2</v>
      </c>
      <c r="AB7294" s="7">
        <f t="shared" si="339"/>
        <v>6.2084037490801034</v>
      </c>
      <c r="AC7294">
        <f>INDEX(SHELF_days!$C$2:$C$289,MATCH(A7294&amp;"|"&amp;C7294,SHELF_days!$D$2:$D$289,0))</f>
        <v>98</v>
      </c>
      <c r="AD7294" s="8">
        <f t="shared" si="340"/>
        <v>608.42356740985008</v>
      </c>
      <c r="AE7294" s="7">
        <f t="shared" si="341"/>
        <v>1</v>
      </c>
    </row>
    <row r="7295" spans="1:31" x14ac:dyDescent="0.45">
      <c r="A7295" t="s">
        <v>106</v>
      </c>
      <c r="B7295" t="s">
        <v>187</v>
      </c>
      <c r="C7295" t="s">
        <v>137</v>
      </c>
      <c r="D7295">
        <v>1.6947252722342779E-2</v>
      </c>
      <c r="E7295">
        <v>1.6947252722342779E-2</v>
      </c>
      <c r="F7295">
        <v>1.6947252722342779E-2</v>
      </c>
      <c r="G7295">
        <v>1.6947252722342779E-2</v>
      </c>
      <c r="H7295">
        <v>1.6947252722342779E-2</v>
      </c>
      <c r="I7295">
        <v>1.6947252722342779E-2</v>
      </c>
      <c r="J7295">
        <v>0.17389030769092539</v>
      </c>
      <c r="K7295">
        <v>0.17389030769092539</v>
      </c>
      <c r="L7295">
        <v>1.6947252722342779E-2</v>
      </c>
      <c r="M7295">
        <v>1.6947252722342779E-2</v>
      </c>
      <c r="N7295">
        <v>1.6947252722342779E-2</v>
      </c>
      <c r="O7295">
        <v>1.6947252722342779E-2</v>
      </c>
      <c r="P7295">
        <v>0.17389030769092539</v>
      </c>
      <c r="Q7295">
        <v>0.48777641762809049</v>
      </c>
      <c r="R7295">
        <v>1</v>
      </c>
      <c r="S7295">
        <v>1</v>
      </c>
      <c r="T7295">
        <v>1</v>
      </c>
      <c r="U7295">
        <v>1</v>
      </c>
      <c r="V7295">
        <v>1</v>
      </c>
      <c r="W7295">
        <v>1</v>
      </c>
      <c r="X7295">
        <v>0.67750313296788811</v>
      </c>
      <c r="Y7295">
        <v>0.17389030769092539</v>
      </c>
      <c r="Z7295">
        <v>1.6947252722342779E-2</v>
      </c>
      <c r="AA7295">
        <v>1.6947252722342779E-2</v>
      </c>
      <c r="AB7295" s="7">
        <f t="shared" si="339"/>
        <v>8.0642078140277942</v>
      </c>
      <c r="AC7295">
        <f>INDEX(SHELF_days!$C$2:$C$289,MATCH(A7295&amp;"|"&amp;C7295,SHELF_days!$D$2:$D$289,0))</f>
        <v>87</v>
      </c>
      <c r="AD7295" s="8">
        <f t="shared" si="340"/>
        <v>701.58607982041815</v>
      </c>
      <c r="AE7295" s="7">
        <f t="shared" si="341"/>
        <v>1</v>
      </c>
    </row>
    <row r="7296" spans="1:31" x14ac:dyDescent="0.45">
      <c r="A7296" t="s">
        <v>106</v>
      </c>
      <c r="B7296" t="s">
        <v>187</v>
      </c>
      <c r="C7296" t="s">
        <v>138</v>
      </c>
      <c r="D7296">
        <v>1.6947252722342779E-2</v>
      </c>
      <c r="E7296">
        <v>1.6947252722342779E-2</v>
      </c>
      <c r="F7296">
        <v>1.6947252722342779E-2</v>
      </c>
      <c r="G7296">
        <v>1.6947252722342779E-2</v>
      </c>
      <c r="H7296">
        <v>1.6947252722342779E-2</v>
      </c>
      <c r="I7296">
        <v>1.6947252722342779E-2</v>
      </c>
      <c r="J7296">
        <v>1.6947252722342779E-2</v>
      </c>
      <c r="K7296">
        <v>1.6947252722342779E-2</v>
      </c>
      <c r="L7296">
        <v>1.6947252722342779E-2</v>
      </c>
      <c r="M7296">
        <v>1.6947252722342779E-2</v>
      </c>
      <c r="N7296">
        <v>1.6947252722342779E-2</v>
      </c>
      <c r="O7296">
        <v>1.6947252722342779E-2</v>
      </c>
      <c r="P7296">
        <v>1</v>
      </c>
      <c r="Q7296">
        <v>1</v>
      </c>
      <c r="R7296">
        <v>1</v>
      </c>
      <c r="S7296">
        <v>1</v>
      </c>
      <c r="T7296">
        <v>1</v>
      </c>
      <c r="U7296">
        <v>1</v>
      </c>
      <c r="V7296">
        <v>1</v>
      </c>
      <c r="W7296">
        <v>1</v>
      </c>
      <c r="X7296">
        <v>1</v>
      </c>
      <c r="Y7296">
        <v>0.3762642469925187</v>
      </c>
      <c r="Z7296">
        <v>1.6947252722342779E-2</v>
      </c>
      <c r="AA7296">
        <v>1.6947252722342779E-2</v>
      </c>
      <c r="AB7296" s="7">
        <f t="shared" si="339"/>
        <v>9.6135257851053169</v>
      </c>
      <c r="AC7296">
        <f>INDEX(SHELF_days!$C$2:$C$289,MATCH(A7296&amp;"|"&amp;C7296,SHELF_days!$D$2:$D$289,0))</f>
        <v>38</v>
      </c>
      <c r="AD7296" s="8">
        <f t="shared" si="340"/>
        <v>365.31397983400205</v>
      </c>
      <c r="AE7296" s="7">
        <f t="shared" si="341"/>
        <v>1</v>
      </c>
    </row>
    <row r="7297" spans="1:31" x14ac:dyDescent="0.45">
      <c r="A7297" t="s">
        <v>106</v>
      </c>
      <c r="B7297" t="s">
        <v>187</v>
      </c>
      <c r="C7297" t="s">
        <v>139</v>
      </c>
      <c r="D7297">
        <v>1.6947252722342779E-2</v>
      </c>
      <c r="E7297">
        <v>1.6947252722342779E-2</v>
      </c>
      <c r="F7297">
        <v>1.6947252722342779E-2</v>
      </c>
      <c r="G7297">
        <v>1.6947252722342779E-2</v>
      </c>
      <c r="H7297">
        <v>1.6947252722342779E-2</v>
      </c>
      <c r="I7297">
        <v>1.6947252722342779E-2</v>
      </c>
      <c r="J7297">
        <v>1.6947252722342779E-2</v>
      </c>
      <c r="K7297">
        <v>1.6947252722342779E-2</v>
      </c>
      <c r="L7297">
        <v>1.6947252722342779E-2</v>
      </c>
      <c r="M7297">
        <v>1.6947252722342779E-2</v>
      </c>
      <c r="N7297">
        <v>1.6947252722342779E-2</v>
      </c>
      <c r="O7297">
        <v>1.6947252722342779E-2</v>
      </c>
      <c r="P7297">
        <v>1.6947252722342779E-2</v>
      </c>
      <c r="Q7297">
        <v>1.6947252722342779E-2</v>
      </c>
      <c r="R7297">
        <v>1.6947252722342779E-2</v>
      </c>
      <c r="S7297">
        <v>1.6947252722342779E-2</v>
      </c>
      <c r="T7297">
        <v>1.6947252722342779E-2</v>
      </c>
      <c r="U7297">
        <v>1.6947252722342779E-2</v>
      </c>
      <c r="V7297">
        <v>1.6947252722342779E-2</v>
      </c>
      <c r="W7297">
        <v>1.6947252722342779E-2</v>
      </c>
      <c r="X7297">
        <v>1.6947252722342779E-2</v>
      </c>
      <c r="Y7297">
        <v>1.6947252722342779E-2</v>
      </c>
      <c r="Z7297">
        <v>1.6947252722342779E-2</v>
      </c>
      <c r="AA7297">
        <v>1.6947252722342779E-2</v>
      </c>
      <c r="AB7297" s="7">
        <f t="shared" si="339"/>
        <v>0.40673406533622647</v>
      </c>
      <c r="AC7297">
        <f>INDEX(SHELF_days!$C$2:$C$289,MATCH(A7297&amp;"|"&amp;C7297,SHELF_days!$D$2:$D$289,0))</f>
        <v>4</v>
      </c>
      <c r="AD7297" s="8">
        <f t="shared" si="340"/>
        <v>1.6269362613449059</v>
      </c>
      <c r="AE7297" s="7">
        <f t="shared" si="341"/>
        <v>1.6947252722342779E-2</v>
      </c>
    </row>
    <row r="7298" spans="1:31" x14ac:dyDescent="0.45">
      <c r="A7298" t="s">
        <v>106</v>
      </c>
      <c r="B7298" t="s">
        <v>188</v>
      </c>
      <c r="C7298" t="s">
        <v>134</v>
      </c>
      <c r="D7298">
        <v>5.0786458E-2</v>
      </c>
      <c r="E7298">
        <v>3.1782423999999997E-2</v>
      </c>
      <c r="F7298">
        <v>1.1014965999999999E-2</v>
      </c>
      <c r="G7298">
        <v>3.6034550000000002E-3</v>
      </c>
      <c r="H7298">
        <v>1.585094E-3</v>
      </c>
      <c r="I7298">
        <v>5.5560130000000003E-3</v>
      </c>
      <c r="J7298">
        <v>4.0083993999999998E-2</v>
      </c>
      <c r="K7298">
        <v>3.3930512000000003E-2</v>
      </c>
      <c r="L7298">
        <v>1.515099E-2</v>
      </c>
      <c r="M7298">
        <v>8.9085060000000001E-3</v>
      </c>
      <c r="N7298">
        <v>1.765122E-3</v>
      </c>
      <c r="O7298">
        <v>2.506374E-3</v>
      </c>
      <c r="P7298">
        <v>1.728191E-3</v>
      </c>
      <c r="Q7298">
        <v>1.112944E-3</v>
      </c>
      <c r="R7298">
        <v>6.2059500000000004E-4</v>
      </c>
      <c r="S7298">
        <v>6.7935200000000004E-4</v>
      </c>
      <c r="T7298">
        <v>5.7153359999999997E-3</v>
      </c>
      <c r="U7298">
        <v>0.12696126699999999</v>
      </c>
      <c r="V7298">
        <v>0.27549256599999999</v>
      </c>
      <c r="W7298">
        <v>0.269406478</v>
      </c>
      <c r="X7298">
        <v>0.193224695</v>
      </c>
      <c r="Y7298">
        <v>0.12360631699999999</v>
      </c>
      <c r="Z7298">
        <v>8.7957514000000001E-2</v>
      </c>
      <c r="AA7298">
        <v>5.9442808999999999E-2</v>
      </c>
      <c r="AB7298" s="7">
        <f t="shared" ref="AB7298:AB7361" si="342">SUM(D7298:AA7298)</f>
        <v>1.3526219720000001</v>
      </c>
      <c r="AC7298">
        <f>INDEX(SHELF_days!$C$2:$C$289,MATCH(A7298&amp;"|"&amp;C7298,SHELF_days!$D$2:$D$289,0))</f>
        <v>30</v>
      </c>
      <c r="AD7298" s="8">
        <f t="shared" ref="AD7298:AD7361" si="343">AB7298*AC7298</f>
        <v>40.578659160000001</v>
      </c>
      <c r="AE7298" s="7">
        <f t="shared" ref="AE7298:AE7361" si="344">MAX(D7298:AA7298)</f>
        <v>0.27549256599999999</v>
      </c>
    </row>
    <row r="7299" spans="1:31" x14ac:dyDescent="0.45">
      <c r="A7299" t="s">
        <v>106</v>
      </c>
      <c r="B7299" t="s">
        <v>188</v>
      </c>
      <c r="C7299" t="s">
        <v>135</v>
      </c>
      <c r="D7299">
        <v>0.13406067299999999</v>
      </c>
      <c r="E7299">
        <v>8.9046283000000004E-2</v>
      </c>
      <c r="F7299">
        <v>4.3600997000000002E-2</v>
      </c>
      <c r="G7299">
        <v>2.7674377E-2</v>
      </c>
      <c r="H7299">
        <v>2.2308314999999999E-2</v>
      </c>
      <c r="I7299">
        <v>2.1573643999999999E-2</v>
      </c>
      <c r="J7299">
        <v>3.0020308999999998E-2</v>
      </c>
      <c r="K7299">
        <v>2.1768824999999999E-2</v>
      </c>
      <c r="L7299">
        <v>1.6239916E-2</v>
      </c>
      <c r="M7299">
        <v>1.941714E-3</v>
      </c>
      <c r="N7299">
        <v>1.93389E-3</v>
      </c>
      <c r="O7299">
        <v>1.626768E-3</v>
      </c>
      <c r="P7299">
        <v>1.735835E-3</v>
      </c>
      <c r="Q7299">
        <v>3.3851799999999998E-3</v>
      </c>
      <c r="R7299">
        <v>6.7275149999999999E-3</v>
      </c>
      <c r="S7299">
        <v>1.0700968E-2</v>
      </c>
      <c r="T7299">
        <v>4.1978611999999998E-2</v>
      </c>
      <c r="U7299">
        <v>0.146987383</v>
      </c>
      <c r="V7299">
        <v>0.34077980800000002</v>
      </c>
      <c r="W7299">
        <v>0.376937142</v>
      </c>
      <c r="X7299">
        <v>0.35940015800000003</v>
      </c>
      <c r="Y7299">
        <v>0.20445417799999999</v>
      </c>
      <c r="Z7299">
        <v>0.15712647199999999</v>
      </c>
      <c r="AA7299">
        <v>0.142499985</v>
      </c>
      <c r="AB7299" s="7">
        <f t="shared" si="342"/>
        <v>2.2045089470000003</v>
      </c>
      <c r="AC7299">
        <f>INDEX(SHELF_days!$C$2:$C$289,MATCH(A7299&amp;"|"&amp;C7299,SHELF_days!$D$2:$D$289,0))</f>
        <v>108</v>
      </c>
      <c r="AD7299" s="8">
        <f t="shared" si="343"/>
        <v>238.08696627600003</v>
      </c>
      <c r="AE7299" s="7">
        <f t="shared" si="344"/>
        <v>0.376937142</v>
      </c>
    </row>
    <row r="7300" spans="1:31" x14ac:dyDescent="0.45">
      <c r="A7300" t="s">
        <v>106</v>
      </c>
      <c r="B7300" t="s">
        <v>188</v>
      </c>
      <c r="C7300" t="s">
        <v>136</v>
      </c>
      <c r="D7300">
        <v>8.8022871000000003E-2</v>
      </c>
      <c r="E7300">
        <v>3.9338896999999998E-2</v>
      </c>
      <c r="F7300">
        <v>1.6513903999999999E-2</v>
      </c>
      <c r="G7300">
        <v>9.3123670000000002E-3</v>
      </c>
      <c r="H7300">
        <v>5.4294089999999996E-3</v>
      </c>
      <c r="I7300">
        <v>3.8308270000000002E-3</v>
      </c>
      <c r="J7300">
        <v>3.1176020000000001E-3</v>
      </c>
      <c r="K7300">
        <v>1.2654420000000001E-3</v>
      </c>
      <c r="L7300">
        <v>1.5247700000000001E-4</v>
      </c>
      <c r="M7300">
        <v>2.3472499999999999E-5</v>
      </c>
      <c r="N7300">
        <v>8.3549000000000004E-4</v>
      </c>
      <c r="O7300">
        <v>2.2594698999999999E-2</v>
      </c>
      <c r="P7300">
        <v>0.103146099</v>
      </c>
      <c r="Q7300">
        <v>0.18901916199999999</v>
      </c>
      <c r="R7300">
        <v>0.26780427899999998</v>
      </c>
      <c r="S7300">
        <v>0.35551079000000002</v>
      </c>
      <c r="T7300">
        <v>0.45477053899999997</v>
      </c>
      <c r="U7300">
        <v>0.53128117900000005</v>
      </c>
      <c r="V7300">
        <v>0.58424511599999995</v>
      </c>
      <c r="W7300">
        <v>0.58311645599999995</v>
      </c>
      <c r="X7300">
        <v>0.54844255600000003</v>
      </c>
      <c r="Y7300">
        <v>0.32976280899999999</v>
      </c>
      <c r="Z7300">
        <v>0.16117156899999999</v>
      </c>
      <c r="AA7300">
        <v>0.126893638</v>
      </c>
      <c r="AB7300" s="7">
        <f t="shared" si="342"/>
        <v>4.4256016495000008</v>
      </c>
      <c r="AC7300">
        <f>INDEX(SHELF_days!$C$2:$C$289,MATCH(A7300&amp;"|"&amp;C7300,SHELF_days!$D$2:$D$289,0))</f>
        <v>98</v>
      </c>
      <c r="AD7300" s="8">
        <f t="shared" si="343"/>
        <v>433.7089616510001</v>
      </c>
      <c r="AE7300" s="7">
        <f t="shared" si="344"/>
        <v>0.58424511599999995</v>
      </c>
    </row>
    <row r="7301" spans="1:31" x14ac:dyDescent="0.45">
      <c r="A7301" t="s">
        <v>106</v>
      </c>
      <c r="B7301" t="s">
        <v>188</v>
      </c>
      <c r="C7301" t="s">
        <v>137</v>
      </c>
      <c r="D7301">
        <v>8.7977237E-2</v>
      </c>
      <c r="E7301">
        <v>6.2358662000000002E-2</v>
      </c>
      <c r="F7301">
        <v>2.4154757999999998E-2</v>
      </c>
      <c r="G7301">
        <v>6.2008200000000001E-3</v>
      </c>
      <c r="H7301">
        <v>2.5892609999999998E-3</v>
      </c>
      <c r="I7301">
        <v>1.7163879999999999E-3</v>
      </c>
      <c r="J7301">
        <v>2.3703859999999999E-3</v>
      </c>
      <c r="K7301">
        <v>6.3496050000000004E-3</v>
      </c>
      <c r="L7301">
        <v>7.8345350000000001E-3</v>
      </c>
      <c r="M7301">
        <v>3.3794599999999999E-4</v>
      </c>
      <c r="N7301">
        <v>7.16554E-4</v>
      </c>
      <c r="O7301">
        <v>8.97185E-4</v>
      </c>
      <c r="P7301">
        <v>4.6130989999999998E-3</v>
      </c>
      <c r="Q7301">
        <v>1.2083172999999999E-2</v>
      </c>
      <c r="R7301">
        <v>2.1130801000000001E-2</v>
      </c>
      <c r="S7301">
        <v>3.5839560999999999E-2</v>
      </c>
      <c r="T7301">
        <v>9.8139007E-2</v>
      </c>
      <c r="U7301">
        <v>0.31040896699999998</v>
      </c>
      <c r="V7301">
        <v>0.39753657599999997</v>
      </c>
      <c r="W7301">
        <v>0.41951473099999997</v>
      </c>
      <c r="X7301">
        <v>0.24537431800000001</v>
      </c>
      <c r="Y7301">
        <v>0.15513012700000001</v>
      </c>
      <c r="Z7301">
        <v>0.13819642600000001</v>
      </c>
      <c r="AA7301">
        <v>0.115732038</v>
      </c>
      <c r="AB7301" s="7">
        <f t="shared" si="342"/>
        <v>2.1572021610000003</v>
      </c>
      <c r="AC7301">
        <f>INDEX(SHELF_days!$C$2:$C$289,MATCH(A7301&amp;"|"&amp;C7301,SHELF_days!$D$2:$D$289,0))</f>
        <v>87</v>
      </c>
      <c r="AD7301" s="8">
        <f t="shared" si="343"/>
        <v>187.67658800700002</v>
      </c>
      <c r="AE7301" s="7">
        <f t="shared" si="344"/>
        <v>0.41951473099999997</v>
      </c>
    </row>
    <row r="7302" spans="1:31" x14ac:dyDescent="0.45">
      <c r="A7302" t="s">
        <v>106</v>
      </c>
      <c r="B7302" t="s">
        <v>188</v>
      </c>
      <c r="C7302" t="s">
        <v>138</v>
      </c>
      <c r="D7302">
        <v>0.13153521900000001</v>
      </c>
      <c r="E7302">
        <v>4.0447157999999997E-2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4.31894E-4</v>
      </c>
      <c r="N7302">
        <v>1.847259E-3</v>
      </c>
      <c r="O7302">
        <v>8.3516036000000002E-2</v>
      </c>
      <c r="P7302">
        <v>0.34411565700000002</v>
      </c>
      <c r="Q7302">
        <v>0.453107384</v>
      </c>
      <c r="R7302">
        <v>0.54916916699999996</v>
      </c>
      <c r="S7302">
        <v>0.60615492699999995</v>
      </c>
      <c r="T7302">
        <v>0.634718055</v>
      </c>
      <c r="U7302">
        <v>0.642339514</v>
      </c>
      <c r="V7302">
        <v>0.63900057200000004</v>
      </c>
      <c r="W7302">
        <v>0.63262102600000003</v>
      </c>
      <c r="X7302">
        <v>0.72696997600000002</v>
      </c>
      <c r="Y7302">
        <v>0.67088182699999999</v>
      </c>
      <c r="Z7302">
        <v>0.19429257799999999</v>
      </c>
      <c r="AA7302">
        <v>0.149928018</v>
      </c>
      <c r="AB7302" s="7">
        <f t="shared" si="342"/>
        <v>6.5010762669999993</v>
      </c>
      <c r="AC7302">
        <f>INDEX(SHELF_days!$C$2:$C$289,MATCH(A7302&amp;"|"&amp;C7302,SHELF_days!$D$2:$D$289,0))</f>
        <v>38</v>
      </c>
      <c r="AD7302" s="8">
        <f t="shared" si="343"/>
        <v>247.04089814599996</v>
      </c>
      <c r="AE7302" s="7">
        <f t="shared" si="344"/>
        <v>0.72696997600000002</v>
      </c>
    </row>
    <row r="7303" spans="1:31" x14ac:dyDescent="0.45">
      <c r="A7303" t="s">
        <v>106</v>
      </c>
      <c r="B7303" t="s">
        <v>188</v>
      </c>
      <c r="C7303" t="s">
        <v>139</v>
      </c>
      <c r="D7303">
        <v>4.7638460000000004E-3</v>
      </c>
      <c r="E7303">
        <v>2.657277E-3</v>
      </c>
      <c r="F7303">
        <v>1.847259E-3</v>
      </c>
      <c r="G7303">
        <v>1.847259E-3</v>
      </c>
      <c r="H7303">
        <v>0</v>
      </c>
      <c r="I7303">
        <v>9.4888384000000006E-2</v>
      </c>
      <c r="J7303">
        <v>0.19155291099999999</v>
      </c>
      <c r="K7303">
        <v>0.146151111</v>
      </c>
      <c r="L7303">
        <v>4.3146060000000003E-3</v>
      </c>
      <c r="M7303">
        <v>1.2963766E-2</v>
      </c>
      <c r="N7303">
        <v>3.3450120000000001E-3</v>
      </c>
      <c r="O7303">
        <v>5.2486429999999999E-3</v>
      </c>
      <c r="P7303">
        <v>3.694517E-3</v>
      </c>
      <c r="Q7303">
        <v>0</v>
      </c>
      <c r="R7303">
        <v>0</v>
      </c>
      <c r="S7303">
        <v>0</v>
      </c>
      <c r="T7303">
        <v>4.8895980000000002E-3</v>
      </c>
      <c r="U7303">
        <v>0.20752172499999999</v>
      </c>
      <c r="V7303">
        <v>0.37460496399999998</v>
      </c>
      <c r="W7303">
        <v>0.38503980700000001</v>
      </c>
      <c r="X7303">
        <v>0.33367387599999998</v>
      </c>
      <c r="Y7303">
        <v>0.19894107899999999</v>
      </c>
      <c r="Z7303">
        <v>6.9298214999999996E-2</v>
      </c>
      <c r="AA7303">
        <v>2.0110836E-2</v>
      </c>
      <c r="AB7303" s="7">
        <f t="shared" si="342"/>
        <v>2.0673546910000002</v>
      </c>
      <c r="AC7303">
        <f>INDEX(SHELF_days!$C$2:$C$289,MATCH(A7303&amp;"|"&amp;C7303,SHELF_days!$D$2:$D$289,0))</f>
        <v>4</v>
      </c>
      <c r="AD7303" s="8">
        <f t="shared" si="343"/>
        <v>8.269418764000001</v>
      </c>
      <c r="AE7303" s="7">
        <f t="shared" si="344"/>
        <v>0.38503980700000001</v>
      </c>
    </row>
    <row r="7304" spans="1:31" x14ac:dyDescent="0.45">
      <c r="A7304" t="s">
        <v>106</v>
      </c>
      <c r="B7304" t="s">
        <v>189</v>
      </c>
      <c r="C7304" t="s">
        <v>134</v>
      </c>
      <c r="D7304">
        <v>0.9</v>
      </c>
      <c r="E7304">
        <v>0.9</v>
      </c>
      <c r="F7304">
        <v>0.9</v>
      </c>
      <c r="G7304">
        <v>0.9</v>
      </c>
      <c r="H7304">
        <v>0.9</v>
      </c>
      <c r="I7304">
        <v>0.9</v>
      </c>
      <c r="J7304">
        <v>0.9</v>
      </c>
      <c r="K7304">
        <v>0.9</v>
      </c>
      <c r="L7304">
        <v>0.9</v>
      </c>
      <c r="M7304">
        <v>0.9</v>
      </c>
      <c r="N7304">
        <v>0.9</v>
      </c>
      <c r="O7304">
        <v>0.9</v>
      </c>
      <c r="P7304">
        <v>0.9</v>
      </c>
      <c r="Q7304">
        <v>0.9</v>
      </c>
      <c r="R7304">
        <v>0.9</v>
      </c>
      <c r="S7304">
        <v>0.9</v>
      </c>
      <c r="T7304">
        <v>0.9</v>
      </c>
      <c r="U7304">
        <v>0.9</v>
      </c>
      <c r="V7304">
        <v>0.9</v>
      </c>
      <c r="W7304">
        <v>0.9</v>
      </c>
      <c r="X7304">
        <v>0.9</v>
      </c>
      <c r="Y7304">
        <v>0.9</v>
      </c>
      <c r="Z7304">
        <v>0.9</v>
      </c>
      <c r="AA7304">
        <v>0.9</v>
      </c>
      <c r="AB7304" s="7">
        <f t="shared" si="342"/>
        <v>21.599999999999994</v>
      </c>
      <c r="AC7304">
        <f>INDEX(SHELF_days!$C$2:$C$289,MATCH(A7304&amp;"|"&amp;C7304,SHELF_days!$D$2:$D$289,0))</f>
        <v>30</v>
      </c>
      <c r="AD7304" s="8">
        <f t="shared" si="343"/>
        <v>647.99999999999977</v>
      </c>
      <c r="AE7304" s="7">
        <f t="shared" si="344"/>
        <v>0.9</v>
      </c>
    </row>
    <row r="7305" spans="1:31" x14ac:dyDescent="0.45">
      <c r="A7305" t="s">
        <v>106</v>
      </c>
      <c r="B7305" t="s">
        <v>189</v>
      </c>
      <c r="C7305" t="s">
        <v>135</v>
      </c>
      <c r="D7305">
        <v>0.9</v>
      </c>
      <c r="E7305">
        <v>0.9</v>
      </c>
      <c r="F7305">
        <v>0.9</v>
      </c>
      <c r="G7305">
        <v>0.9</v>
      </c>
      <c r="H7305">
        <v>0.9</v>
      </c>
      <c r="I7305">
        <v>0.9</v>
      </c>
      <c r="J7305">
        <v>0.9</v>
      </c>
      <c r="K7305">
        <v>0.9</v>
      </c>
      <c r="L7305">
        <v>0.9</v>
      </c>
      <c r="M7305">
        <v>0.9</v>
      </c>
      <c r="N7305">
        <v>0.9</v>
      </c>
      <c r="O7305">
        <v>0.9</v>
      </c>
      <c r="P7305">
        <v>0.9</v>
      </c>
      <c r="Q7305">
        <v>0.9</v>
      </c>
      <c r="R7305">
        <v>0.9</v>
      </c>
      <c r="S7305">
        <v>0.9</v>
      </c>
      <c r="T7305">
        <v>0.9</v>
      </c>
      <c r="U7305">
        <v>0.9</v>
      </c>
      <c r="V7305">
        <v>0.9</v>
      </c>
      <c r="W7305">
        <v>0.9</v>
      </c>
      <c r="X7305">
        <v>0.9</v>
      </c>
      <c r="Y7305">
        <v>0.9</v>
      </c>
      <c r="Z7305">
        <v>0.9</v>
      </c>
      <c r="AA7305">
        <v>0.9</v>
      </c>
      <c r="AB7305" s="7">
        <f t="shared" si="342"/>
        <v>21.599999999999994</v>
      </c>
      <c r="AC7305">
        <f>INDEX(SHELF_days!$C$2:$C$289,MATCH(A7305&amp;"|"&amp;C7305,SHELF_days!$D$2:$D$289,0))</f>
        <v>108</v>
      </c>
      <c r="AD7305" s="8">
        <f t="shared" si="343"/>
        <v>2332.7999999999993</v>
      </c>
      <c r="AE7305" s="7">
        <f t="shared" si="344"/>
        <v>0.9</v>
      </c>
    </row>
    <row r="7306" spans="1:31" x14ac:dyDescent="0.45">
      <c r="A7306" t="s">
        <v>106</v>
      </c>
      <c r="B7306" t="s">
        <v>189</v>
      </c>
      <c r="C7306" t="s">
        <v>136</v>
      </c>
      <c r="D7306">
        <v>0.9</v>
      </c>
      <c r="E7306">
        <v>0.9</v>
      </c>
      <c r="F7306">
        <v>0.9</v>
      </c>
      <c r="G7306">
        <v>0.9</v>
      </c>
      <c r="H7306">
        <v>0.9</v>
      </c>
      <c r="I7306">
        <v>0.9</v>
      </c>
      <c r="J7306">
        <v>0.9</v>
      </c>
      <c r="K7306">
        <v>0.9</v>
      </c>
      <c r="L7306">
        <v>0.9</v>
      </c>
      <c r="M7306">
        <v>0.9</v>
      </c>
      <c r="N7306">
        <v>0.9</v>
      </c>
      <c r="O7306">
        <v>0.9</v>
      </c>
      <c r="P7306">
        <v>0.9</v>
      </c>
      <c r="Q7306">
        <v>0.9</v>
      </c>
      <c r="R7306">
        <v>0.9</v>
      </c>
      <c r="S7306">
        <v>0.9</v>
      </c>
      <c r="T7306">
        <v>0.9</v>
      </c>
      <c r="U7306">
        <v>0.9</v>
      </c>
      <c r="V7306">
        <v>0.9</v>
      </c>
      <c r="W7306">
        <v>0.9</v>
      </c>
      <c r="X7306">
        <v>0.9</v>
      </c>
      <c r="Y7306">
        <v>0.9</v>
      </c>
      <c r="Z7306">
        <v>0.9</v>
      </c>
      <c r="AA7306">
        <v>0.9</v>
      </c>
      <c r="AB7306" s="7">
        <f t="shared" si="342"/>
        <v>21.599999999999994</v>
      </c>
      <c r="AC7306">
        <f>INDEX(SHELF_days!$C$2:$C$289,MATCH(A7306&amp;"|"&amp;C7306,SHELF_days!$D$2:$D$289,0))</f>
        <v>98</v>
      </c>
      <c r="AD7306" s="8">
        <f t="shared" si="343"/>
        <v>2116.7999999999993</v>
      </c>
      <c r="AE7306" s="7">
        <f t="shared" si="344"/>
        <v>0.9</v>
      </c>
    </row>
    <row r="7307" spans="1:31" x14ac:dyDescent="0.45">
      <c r="A7307" t="s">
        <v>106</v>
      </c>
      <c r="B7307" t="s">
        <v>189</v>
      </c>
      <c r="C7307" t="s">
        <v>137</v>
      </c>
      <c r="D7307">
        <v>0.9</v>
      </c>
      <c r="E7307">
        <v>0.9</v>
      </c>
      <c r="F7307">
        <v>0.9</v>
      </c>
      <c r="G7307">
        <v>0.9</v>
      </c>
      <c r="H7307">
        <v>0.9</v>
      </c>
      <c r="I7307">
        <v>0.9</v>
      </c>
      <c r="J7307">
        <v>0.9</v>
      </c>
      <c r="K7307">
        <v>0.9</v>
      </c>
      <c r="L7307">
        <v>0.9</v>
      </c>
      <c r="M7307">
        <v>0.9</v>
      </c>
      <c r="N7307">
        <v>0.9</v>
      </c>
      <c r="O7307">
        <v>0.9</v>
      </c>
      <c r="P7307">
        <v>0.9</v>
      </c>
      <c r="Q7307">
        <v>0.9</v>
      </c>
      <c r="R7307">
        <v>0.9</v>
      </c>
      <c r="S7307">
        <v>0.9</v>
      </c>
      <c r="T7307">
        <v>0.9</v>
      </c>
      <c r="U7307">
        <v>0.9</v>
      </c>
      <c r="V7307">
        <v>0.9</v>
      </c>
      <c r="W7307">
        <v>0.9</v>
      </c>
      <c r="X7307">
        <v>0.9</v>
      </c>
      <c r="Y7307">
        <v>0.9</v>
      </c>
      <c r="Z7307">
        <v>0.9</v>
      </c>
      <c r="AA7307">
        <v>0.9</v>
      </c>
      <c r="AB7307" s="7">
        <f t="shared" si="342"/>
        <v>21.599999999999994</v>
      </c>
      <c r="AC7307">
        <f>INDEX(SHELF_days!$C$2:$C$289,MATCH(A7307&amp;"|"&amp;C7307,SHELF_days!$D$2:$D$289,0))</f>
        <v>87</v>
      </c>
      <c r="AD7307" s="8">
        <f t="shared" si="343"/>
        <v>1879.1999999999996</v>
      </c>
      <c r="AE7307" s="7">
        <f t="shared" si="344"/>
        <v>0.9</v>
      </c>
    </row>
    <row r="7308" spans="1:31" x14ac:dyDescent="0.45">
      <c r="A7308" t="s">
        <v>106</v>
      </c>
      <c r="B7308" t="s">
        <v>189</v>
      </c>
      <c r="C7308" t="s">
        <v>138</v>
      </c>
      <c r="D7308">
        <v>0.9</v>
      </c>
      <c r="E7308">
        <v>0.9</v>
      </c>
      <c r="F7308">
        <v>0.9</v>
      </c>
      <c r="G7308">
        <v>0.9</v>
      </c>
      <c r="H7308">
        <v>0.9</v>
      </c>
      <c r="I7308">
        <v>0.9</v>
      </c>
      <c r="J7308">
        <v>0.9</v>
      </c>
      <c r="K7308">
        <v>0.9</v>
      </c>
      <c r="L7308">
        <v>0.9</v>
      </c>
      <c r="M7308">
        <v>0.9</v>
      </c>
      <c r="N7308">
        <v>0.9</v>
      </c>
      <c r="O7308">
        <v>0.9</v>
      </c>
      <c r="P7308">
        <v>0.9</v>
      </c>
      <c r="Q7308">
        <v>0.9</v>
      </c>
      <c r="R7308">
        <v>0.9</v>
      </c>
      <c r="S7308">
        <v>0.9</v>
      </c>
      <c r="T7308">
        <v>0.9</v>
      </c>
      <c r="U7308">
        <v>0.9</v>
      </c>
      <c r="V7308">
        <v>0.9</v>
      </c>
      <c r="W7308">
        <v>0.9</v>
      </c>
      <c r="X7308">
        <v>0.9</v>
      </c>
      <c r="Y7308">
        <v>0.9</v>
      </c>
      <c r="Z7308">
        <v>0.9</v>
      </c>
      <c r="AA7308">
        <v>0.9</v>
      </c>
      <c r="AB7308" s="7">
        <f t="shared" si="342"/>
        <v>21.599999999999994</v>
      </c>
      <c r="AC7308">
        <f>INDEX(SHELF_days!$C$2:$C$289,MATCH(A7308&amp;"|"&amp;C7308,SHELF_days!$D$2:$D$289,0))</f>
        <v>38</v>
      </c>
      <c r="AD7308" s="8">
        <f t="shared" si="343"/>
        <v>820.79999999999973</v>
      </c>
      <c r="AE7308" s="7">
        <f t="shared" si="344"/>
        <v>0.9</v>
      </c>
    </row>
    <row r="7309" spans="1:31" x14ac:dyDescent="0.45">
      <c r="A7309" t="s">
        <v>106</v>
      </c>
      <c r="B7309" t="s">
        <v>189</v>
      </c>
      <c r="C7309" t="s">
        <v>139</v>
      </c>
      <c r="D7309">
        <v>0.9</v>
      </c>
      <c r="E7309">
        <v>0.9</v>
      </c>
      <c r="F7309">
        <v>0.9</v>
      </c>
      <c r="G7309">
        <v>0.9</v>
      </c>
      <c r="H7309">
        <v>0.9</v>
      </c>
      <c r="I7309">
        <v>0.9</v>
      </c>
      <c r="J7309">
        <v>0.9</v>
      </c>
      <c r="K7309">
        <v>0.9</v>
      </c>
      <c r="L7309">
        <v>0.9</v>
      </c>
      <c r="M7309">
        <v>0.9</v>
      </c>
      <c r="N7309">
        <v>0.9</v>
      </c>
      <c r="O7309">
        <v>0.9</v>
      </c>
      <c r="P7309">
        <v>0.9</v>
      </c>
      <c r="Q7309">
        <v>0.9</v>
      </c>
      <c r="R7309">
        <v>0.9</v>
      </c>
      <c r="S7309">
        <v>0.9</v>
      </c>
      <c r="T7309">
        <v>0.9</v>
      </c>
      <c r="U7309">
        <v>0.9</v>
      </c>
      <c r="V7309">
        <v>0.9</v>
      </c>
      <c r="W7309">
        <v>0.9</v>
      </c>
      <c r="X7309">
        <v>0.9</v>
      </c>
      <c r="Y7309">
        <v>0.9</v>
      </c>
      <c r="Z7309">
        <v>0.9</v>
      </c>
      <c r="AA7309">
        <v>0.9</v>
      </c>
      <c r="AB7309" s="7">
        <f t="shared" si="342"/>
        <v>21.599999999999994</v>
      </c>
      <c r="AC7309">
        <f>INDEX(SHELF_days!$C$2:$C$289,MATCH(A7309&amp;"|"&amp;C7309,SHELF_days!$D$2:$D$289,0))</f>
        <v>4</v>
      </c>
      <c r="AD7309" s="8">
        <f t="shared" si="343"/>
        <v>86.399999999999977</v>
      </c>
      <c r="AE7309" s="7">
        <f t="shared" si="344"/>
        <v>0.9</v>
      </c>
    </row>
    <row r="7310" spans="1:31" x14ac:dyDescent="0.45">
      <c r="A7310" t="s">
        <v>106</v>
      </c>
      <c r="B7310" t="s">
        <v>190</v>
      </c>
      <c r="C7310" t="s">
        <v>134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3.783969728242173E-3</v>
      </c>
      <c r="K7310">
        <v>0.1065015479876161</v>
      </c>
      <c r="L7310">
        <v>0.22136222910216721</v>
      </c>
      <c r="M7310">
        <v>0.25098039215686269</v>
      </c>
      <c r="N7310">
        <v>0.25899552803577569</v>
      </c>
      <c r="O7310">
        <v>0.25538355693154452</v>
      </c>
      <c r="P7310">
        <v>0.26068111455108361</v>
      </c>
      <c r="Q7310">
        <v>0.38200894392844847</v>
      </c>
      <c r="R7310">
        <v>0.34303405572755419</v>
      </c>
      <c r="S7310">
        <v>0.20560715514275879</v>
      </c>
      <c r="T7310">
        <v>3.113175094599243E-2</v>
      </c>
      <c r="U7310">
        <v>6.1919504643962841E-4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 s="7">
        <f t="shared" si="342"/>
        <v>2.3200894392844855</v>
      </c>
      <c r="AC7310">
        <f>INDEX(SHELF_days!$C$2:$C$289,MATCH(A7310&amp;"|"&amp;C7310,SHELF_days!$D$2:$D$289,0))</f>
        <v>30</v>
      </c>
      <c r="AD7310" s="8">
        <f t="shared" si="343"/>
        <v>69.602683178534562</v>
      </c>
      <c r="AE7310" s="7">
        <f t="shared" si="344"/>
        <v>0.38200894392844847</v>
      </c>
    </row>
    <row r="7311" spans="1:31" x14ac:dyDescent="0.45">
      <c r="A7311" t="s">
        <v>106</v>
      </c>
      <c r="B7311" t="s">
        <v>190</v>
      </c>
      <c r="C7311" t="s">
        <v>135</v>
      </c>
      <c r="D7311">
        <v>0</v>
      </c>
      <c r="E7311">
        <v>0</v>
      </c>
      <c r="F7311">
        <v>0</v>
      </c>
      <c r="G7311">
        <v>0</v>
      </c>
      <c r="H7311">
        <v>4.3955203913924242E-4</v>
      </c>
      <c r="I7311">
        <v>3.0386423575278058E-3</v>
      </c>
      <c r="J7311">
        <v>0.13208538776134229</v>
      </c>
      <c r="K7311">
        <v>0.24216450712838741</v>
      </c>
      <c r="L7311">
        <v>0.33745174483048579</v>
      </c>
      <c r="M7311">
        <v>0.36982570806100212</v>
      </c>
      <c r="N7311">
        <v>0.36725528417994868</v>
      </c>
      <c r="O7311">
        <v>0.36526774452471039</v>
      </c>
      <c r="P7311">
        <v>0.36856438481825482</v>
      </c>
      <c r="Q7311">
        <v>0.49252761533463291</v>
      </c>
      <c r="R7311">
        <v>0.42491304514008332</v>
      </c>
      <c r="S7311">
        <v>0.3283071513205672</v>
      </c>
      <c r="T7311">
        <v>0.17278217329816919</v>
      </c>
      <c r="U7311">
        <v>0.1031418415319344</v>
      </c>
      <c r="V7311">
        <v>8.6094866796621178E-3</v>
      </c>
      <c r="W7311">
        <v>0</v>
      </c>
      <c r="X7311">
        <v>0</v>
      </c>
      <c r="Y7311">
        <v>0</v>
      </c>
      <c r="Z7311">
        <v>0</v>
      </c>
      <c r="AA7311">
        <v>0</v>
      </c>
      <c r="AB7311" s="7">
        <f t="shared" si="342"/>
        <v>3.7163742690058479</v>
      </c>
      <c r="AC7311">
        <f>INDEX(SHELF_days!$C$2:$C$289,MATCH(A7311&amp;"|"&amp;C7311,SHELF_days!$D$2:$D$289,0))</f>
        <v>108</v>
      </c>
      <c r="AD7311" s="8">
        <f t="shared" si="343"/>
        <v>401.36842105263156</v>
      </c>
      <c r="AE7311" s="7">
        <f t="shared" si="344"/>
        <v>0.49252761533463291</v>
      </c>
    </row>
    <row r="7312" spans="1:31" x14ac:dyDescent="0.45">
      <c r="A7312" t="s">
        <v>106</v>
      </c>
      <c r="B7312" t="s">
        <v>190</v>
      </c>
      <c r="C7312" t="s">
        <v>136</v>
      </c>
      <c r="D7312">
        <v>0</v>
      </c>
      <c r="E7312">
        <v>0</v>
      </c>
      <c r="F7312">
        <v>0</v>
      </c>
      <c r="G7312">
        <v>0</v>
      </c>
      <c r="H7312">
        <v>2.2114108801415299E-4</v>
      </c>
      <c r="I7312">
        <v>2.7274067521745539E-3</v>
      </c>
      <c r="J7312">
        <v>0.13862387060087189</v>
      </c>
      <c r="K7312">
        <v>0.25538636507234469</v>
      </c>
      <c r="L7312">
        <v>0.32019123438849217</v>
      </c>
      <c r="M7312">
        <v>0.34176828626187311</v>
      </c>
      <c r="N7312">
        <v>0.34441144879004232</v>
      </c>
      <c r="O7312">
        <v>0.35102462037446552</v>
      </c>
      <c r="P7312">
        <v>0.33657673595754078</v>
      </c>
      <c r="Q7312">
        <v>0.43894399865209238</v>
      </c>
      <c r="R7312">
        <v>0.40370885196183742</v>
      </c>
      <c r="S7312">
        <v>0.29324361323476761</v>
      </c>
      <c r="T7312">
        <v>0.15745245466607691</v>
      </c>
      <c r="U7312">
        <v>8.8477496261662555E-2</v>
      </c>
      <c r="V7312">
        <v>4.0858448642614939E-3</v>
      </c>
      <c r="W7312">
        <v>0</v>
      </c>
      <c r="X7312">
        <v>0</v>
      </c>
      <c r="Y7312">
        <v>0</v>
      </c>
      <c r="Z7312">
        <v>0</v>
      </c>
      <c r="AA7312">
        <v>0</v>
      </c>
      <c r="AB7312" s="7">
        <f t="shared" si="342"/>
        <v>3.4768433689265179</v>
      </c>
      <c r="AC7312">
        <f>INDEX(SHELF_days!$C$2:$C$289,MATCH(A7312&amp;"|"&amp;C7312,SHELF_days!$D$2:$D$289,0))</f>
        <v>98</v>
      </c>
      <c r="AD7312" s="8">
        <f t="shared" si="343"/>
        <v>340.73065015479875</v>
      </c>
      <c r="AE7312" s="7">
        <f t="shared" si="344"/>
        <v>0.43894399865209238</v>
      </c>
    </row>
    <row r="7313" spans="1:31" x14ac:dyDescent="0.45">
      <c r="A7313" t="s">
        <v>106</v>
      </c>
      <c r="B7313" t="s">
        <v>190</v>
      </c>
      <c r="C7313" t="s">
        <v>137</v>
      </c>
      <c r="D7313">
        <v>0</v>
      </c>
      <c r="E7313">
        <v>0</v>
      </c>
      <c r="F7313">
        <v>0</v>
      </c>
      <c r="G7313">
        <v>0</v>
      </c>
      <c r="H7313">
        <v>5.5751278127706011E-4</v>
      </c>
      <c r="I7313">
        <v>4.9345812130054678E-3</v>
      </c>
      <c r="J7313">
        <v>0.183801288210384</v>
      </c>
      <c r="K7313">
        <v>0.31360687045538121</v>
      </c>
      <c r="L7313">
        <v>0.36634520716937707</v>
      </c>
      <c r="M7313">
        <v>0.38117267475653288</v>
      </c>
      <c r="N7313">
        <v>0.37639229920643391</v>
      </c>
      <c r="O7313">
        <v>0.36737719891344323</v>
      </c>
      <c r="P7313">
        <v>0.35647604474336619</v>
      </c>
      <c r="Q7313">
        <v>0.44458678813328117</v>
      </c>
      <c r="R7313">
        <v>0.43151489270844451</v>
      </c>
      <c r="S7313">
        <v>0.33596669157681219</v>
      </c>
      <c r="T7313">
        <v>0.20259065513682789</v>
      </c>
      <c r="U7313">
        <v>0.1169590643274854</v>
      </c>
      <c r="V7313">
        <v>1.047412310356689E-2</v>
      </c>
      <c r="W7313">
        <v>0</v>
      </c>
      <c r="X7313">
        <v>0</v>
      </c>
      <c r="Y7313">
        <v>0</v>
      </c>
      <c r="Z7313">
        <v>0</v>
      </c>
      <c r="AA7313">
        <v>0</v>
      </c>
      <c r="AB7313" s="7">
        <f t="shared" si="342"/>
        <v>3.8927558924356189</v>
      </c>
      <c r="AC7313">
        <f>INDEX(SHELF_days!$C$2:$C$289,MATCH(A7313&amp;"|"&amp;C7313,SHELF_days!$D$2:$D$289,0))</f>
        <v>87</v>
      </c>
      <c r="AD7313" s="8">
        <f t="shared" si="343"/>
        <v>338.66976264189884</v>
      </c>
      <c r="AE7313" s="7">
        <f t="shared" si="344"/>
        <v>0.44458678813328117</v>
      </c>
    </row>
    <row r="7314" spans="1:31" x14ac:dyDescent="0.45">
      <c r="A7314" t="s">
        <v>106</v>
      </c>
      <c r="B7314" t="s">
        <v>190</v>
      </c>
      <c r="C7314" t="s">
        <v>138</v>
      </c>
      <c r="D7314">
        <v>0</v>
      </c>
      <c r="E7314">
        <v>0</v>
      </c>
      <c r="F7314">
        <v>0</v>
      </c>
      <c r="G7314">
        <v>0</v>
      </c>
      <c r="H7314">
        <v>8.9620335668893591E-4</v>
      </c>
      <c r="I7314">
        <v>8.4731953723317585E-3</v>
      </c>
      <c r="J7314">
        <v>0.28094617348324369</v>
      </c>
      <c r="K7314">
        <v>0.36467329313997071</v>
      </c>
      <c r="L7314">
        <v>0.42222041171039049</v>
      </c>
      <c r="M7314">
        <v>0.44668947911574602</v>
      </c>
      <c r="N7314">
        <v>0.42974308837108238</v>
      </c>
      <c r="O7314">
        <v>0.42300798435717779</v>
      </c>
      <c r="P7314">
        <v>0.40980935310412248</v>
      </c>
      <c r="Q7314">
        <v>0.50969529085872578</v>
      </c>
      <c r="R7314">
        <v>0.47289663787952851</v>
      </c>
      <c r="S7314">
        <v>0.41475205040464941</v>
      </c>
      <c r="T7314">
        <v>0.34289283580468188</v>
      </c>
      <c r="U7314">
        <v>0.22133507142469169</v>
      </c>
      <c r="V7314">
        <v>3.1448590516539018E-2</v>
      </c>
      <c r="W7314">
        <v>0</v>
      </c>
      <c r="X7314">
        <v>0</v>
      </c>
      <c r="Y7314">
        <v>0</v>
      </c>
      <c r="Z7314">
        <v>0</v>
      </c>
      <c r="AA7314">
        <v>0</v>
      </c>
      <c r="AB7314" s="7">
        <f t="shared" si="342"/>
        <v>4.7794796588995707</v>
      </c>
      <c r="AC7314">
        <f>INDEX(SHELF_days!$C$2:$C$289,MATCH(A7314&amp;"|"&amp;C7314,SHELF_days!$D$2:$D$289,0))</f>
        <v>38</v>
      </c>
      <c r="AD7314" s="8">
        <f t="shared" si="343"/>
        <v>181.62022703818369</v>
      </c>
      <c r="AE7314" s="7">
        <f t="shared" si="344"/>
        <v>0.50969529085872578</v>
      </c>
    </row>
    <row r="7315" spans="1:31" x14ac:dyDescent="0.45">
      <c r="A7315" t="s">
        <v>106</v>
      </c>
      <c r="B7315" t="s">
        <v>190</v>
      </c>
      <c r="C7315" t="s">
        <v>139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7.0691434468524245E-2</v>
      </c>
      <c r="L7315">
        <v>0.21800825593395251</v>
      </c>
      <c r="M7315">
        <v>0.25825593395252838</v>
      </c>
      <c r="N7315">
        <v>0.24535603715170279</v>
      </c>
      <c r="O7315">
        <v>0.26367389060887508</v>
      </c>
      <c r="P7315">
        <v>0.22936016511867899</v>
      </c>
      <c r="Q7315">
        <v>0.27708978328173373</v>
      </c>
      <c r="R7315">
        <v>0.26651186790505682</v>
      </c>
      <c r="S7315">
        <v>0.13570691434468521</v>
      </c>
      <c r="T7315">
        <v>7.4819401444788432E-3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 s="7">
        <f t="shared" si="342"/>
        <v>1.9721362229102164</v>
      </c>
      <c r="AC7315">
        <f>INDEX(SHELF_days!$C$2:$C$289,MATCH(A7315&amp;"|"&amp;C7315,SHELF_days!$D$2:$D$289,0))</f>
        <v>4</v>
      </c>
      <c r="AD7315" s="8">
        <f t="shared" si="343"/>
        <v>7.8885448916408656</v>
      </c>
      <c r="AE7315" s="7">
        <f t="shared" si="344"/>
        <v>0.27708978328173373</v>
      </c>
    </row>
    <row r="7316" spans="1:31" x14ac:dyDescent="0.45">
      <c r="A7316" t="s">
        <v>106</v>
      </c>
      <c r="B7316" t="s">
        <v>191</v>
      </c>
      <c r="C7316" t="s">
        <v>134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5.5420725542410627E-2</v>
      </c>
      <c r="L7316">
        <v>0.22741608067402971</v>
      </c>
      <c r="M7316">
        <v>0.28522563059326839</v>
      </c>
      <c r="N7316">
        <v>0.2904810442222901</v>
      </c>
      <c r="O7316">
        <v>0.2989215570204159</v>
      </c>
      <c r="P7316">
        <v>0.30831759956927279</v>
      </c>
      <c r="Q7316">
        <v>0.3042300556355893</v>
      </c>
      <c r="R7316">
        <v>0.31378535314290151</v>
      </c>
      <c r="S7316">
        <v>0.25082655956694472</v>
      </c>
      <c r="T7316">
        <v>5.8074974849997338E-2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 s="7">
        <f t="shared" si="342"/>
        <v>2.3926995808171201</v>
      </c>
      <c r="AC7316">
        <f>INDEX(SHELF_days!$C$2:$C$289,MATCH(A7316&amp;"|"&amp;C7316,SHELF_days!$D$2:$D$289,0))</f>
        <v>30</v>
      </c>
      <c r="AD7316" s="8">
        <f t="shared" si="343"/>
        <v>71.780987424513597</v>
      </c>
      <c r="AE7316" s="7">
        <f t="shared" si="344"/>
        <v>0.31378535314290151</v>
      </c>
    </row>
    <row r="7317" spans="1:31" x14ac:dyDescent="0.45">
      <c r="A7317" t="s">
        <v>106</v>
      </c>
      <c r="B7317" t="s">
        <v>191</v>
      </c>
      <c r="C7317" t="s">
        <v>135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3.96662813189348E-2</v>
      </c>
      <c r="J7317">
        <v>0.1430198001904642</v>
      </c>
      <c r="K7317">
        <v>0.2971137183253596</v>
      </c>
      <c r="L7317">
        <v>0.43770045665053592</v>
      </c>
      <c r="M7317">
        <v>0.46694143652244963</v>
      </c>
      <c r="N7317">
        <v>0.4732231598837382</v>
      </c>
      <c r="O7317">
        <v>0.47567096757851263</v>
      </c>
      <c r="P7317">
        <v>0.4780892836143138</v>
      </c>
      <c r="Q7317">
        <v>0.48294066151540282</v>
      </c>
      <c r="R7317">
        <v>0.46365311654693941</v>
      </c>
      <c r="S7317">
        <v>0.39701671309702619</v>
      </c>
      <c r="T7317">
        <v>0.25936439483968182</v>
      </c>
      <c r="U7317">
        <v>9.9106719979390634E-2</v>
      </c>
      <c r="V7317">
        <v>1.3743113081504549E-2</v>
      </c>
      <c r="W7317">
        <v>0</v>
      </c>
      <c r="X7317">
        <v>0</v>
      </c>
      <c r="Y7317">
        <v>0</v>
      </c>
      <c r="Z7317">
        <v>0</v>
      </c>
      <c r="AA7317">
        <v>0</v>
      </c>
      <c r="AB7317" s="7">
        <f t="shared" si="342"/>
        <v>4.5272498231442544</v>
      </c>
      <c r="AC7317">
        <f>INDEX(SHELF_days!$C$2:$C$289,MATCH(A7317&amp;"|"&amp;C7317,SHELF_days!$D$2:$D$289,0))</f>
        <v>108</v>
      </c>
      <c r="AD7317" s="8">
        <f t="shared" si="343"/>
        <v>488.94298089957948</v>
      </c>
      <c r="AE7317" s="7">
        <f t="shared" si="344"/>
        <v>0.48294066151540282</v>
      </c>
    </row>
    <row r="7318" spans="1:31" x14ac:dyDescent="0.45">
      <c r="A7318" t="s">
        <v>106</v>
      </c>
      <c r="B7318" t="s">
        <v>191</v>
      </c>
      <c r="C7318" t="s">
        <v>136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2.409950034582305E-2</v>
      </c>
      <c r="J7318">
        <v>0.13704051680129861</v>
      </c>
      <c r="K7318">
        <v>0.29597046513720521</v>
      </c>
      <c r="L7318">
        <v>0.4012899942951817</v>
      </c>
      <c r="M7318">
        <v>0.43619608110760782</v>
      </c>
      <c r="N7318">
        <v>0.44016120456302299</v>
      </c>
      <c r="O7318">
        <v>0.44389882093493088</v>
      </c>
      <c r="P7318">
        <v>0.45650921356362861</v>
      </c>
      <c r="Q7318">
        <v>0.45215407796505791</v>
      </c>
      <c r="R7318">
        <v>0.43050840401992208</v>
      </c>
      <c r="S7318">
        <v>0.3666439155781927</v>
      </c>
      <c r="T7318">
        <v>0.22094187909764679</v>
      </c>
      <c r="U7318">
        <v>7.9221216578481038E-2</v>
      </c>
      <c r="V7318">
        <v>6.8414630111877988E-3</v>
      </c>
      <c r="W7318">
        <v>0</v>
      </c>
      <c r="X7318">
        <v>0</v>
      </c>
      <c r="Y7318">
        <v>0</v>
      </c>
      <c r="Z7318">
        <v>0</v>
      </c>
      <c r="AA7318">
        <v>0</v>
      </c>
      <c r="AB7318" s="7">
        <f t="shared" si="342"/>
        <v>4.1914767529991872</v>
      </c>
      <c r="AC7318">
        <f>INDEX(SHELF_days!$C$2:$C$289,MATCH(A7318&amp;"|"&amp;C7318,SHELF_days!$D$2:$D$289,0))</f>
        <v>98</v>
      </c>
      <c r="AD7318" s="8">
        <f t="shared" si="343"/>
        <v>410.76472179392033</v>
      </c>
      <c r="AE7318" s="7">
        <f t="shared" si="344"/>
        <v>0.45650921356362861</v>
      </c>
    </row>
    <row r="7319" spans="1:31" x14ac:dyDescent="0.45">
      <c r="A7319" t="s">
        <v>106</v>
      </c>
      <c r="B7319" t="s">
        <v>191</v>
      </c>
      <c r="C7319" t="s">
        <v>137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4.9222595780004673E-2</v>
      </c>
      <c r="J7319">
        <v>0.19388833562730001</v>
      </c>
      <c r="K7319">
        <v>0.36352232413354879</v>
      </c>
      <c r="L7319">
        <v>0.46130852965857122</v>
      </c>
      <c r="M7319">
        <v>0.49229917847060078</v>
      </c>
      <c r="N7319">
        <v>0.48012624199097897</v>
      </c>
      <c r="O7319">
        <v>0.48252421895162628</v>
      </c>
      <c r="P7319">
        <v>0.47417706250845698</v>
      </c>
      <c r="Q7319">
        <v>0.47913776293849852</v>
      </c>
      <c r="R7319">
        <v>0.46357837044574868</v>
      </c>
      <c r="S7319">
        <v>0.41757748417012519</v>
      </c>
      <c r="T7319">
        <v>0.28784876111586971</v>
      </c>
      <c r="U7319">
        <v>0.13360941859362371</v>
      </c>
      <c r="V7319">
        <v>2.214925284262018E-2</v>
      </c>
      <c r="W7319">
        <v>0</v>
      </c>
      <c r="X7319">
        <v>0</v>
      </c>
      <c r="Y7319">
        <v>0</v>
      </c>
      <c r="Z7319">
        <v>0</v>
      </c>
      <c r="AA7319">
        <v>0</v>
      </c>
      <c r="AB7319" s="7">
        <f t="shared" si="342"/>
        <v>4.8009695372275738</v>
      </c>
      <c r="AC7319">
        <f>INDEX(SHELF_days!$C$2:$C$289,MATCH(A7319&amp;"|"&amp;C7319,SHELF_days!$D$2:$D$289,0))</f>
        <v>87</v>
      </c>
      <c r="AD7319" s="8">
        <f t="shared" si="343"/>
        <v>417.68434973879891</v>
      </c>
      <c r="AE7319" s="7">
        <f t="shared" si="344"/>
        <v>0.49229917847060078</v>
      </c>
    </row>
    <row r="7320" spans="1:31" x14ac:dyDescent="0.45">
      <c r="A7320" t="s">
        <v>106</v>
      </c>
      <c r="B7320" t="s">
        <v>191</v>
      </c>
      <c r="C7320" t="s">
        <v>138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0.11084983292473991</v>
      </c>
      <c r="J7320">
        <v>0.36163448329209102</v>
      </c>
      <c r="K7320">
        <v>0.51045405104851882</v>
      </c>
      <c r="L7320">
        <v>0.57884986478506906</v>
      </c>
      <c r="M7320">
        <v>0.61887315039683721</v>
      </c>
      <c r="N7320">
        <v>0.60944358048830549</v>
      </c>
      <c r="O7320">
        <v>0.59703845740863704</v>
      </c>
      <c r="P7320">
        <v>0.59272180985050915</v>
      </c>
      <c r="Q7320">
        <v>0.58991389347774648</v>
      </c>
      <c r="R7320">
        <v>0.56594183131027898</v>
      </c>
      <c r="S7320">
        <v>0.51984171175745708</v>
      </c>
      <c r="T7320">
        <v>0.433173486998152</v>
      </c>
      <c r="U7320">
        <v>0.27308034455107949</v>
      </c>
      <c r="V7320">
        <v>6.1396977404440077E-2</v>
      </c>
      <c r="W7320">
        <v>0</v>
      </c>
      <c r="X7320">
        <v>0</v>
      </c>
      <c r="Y7320">
        <v>0</v>
      </c>
      <c r="Z7320">
        <v>0</v>
      </c>
      <c r="AA7320">
        <v>0</v>
      </c>
      <c r="AB7320" s="7">
        <f t="shared" si="342"/>
        <v>6.4232134756938617</v>
      </c>
      <c r="AC7320">
        <f>INDEX(SHELF_days!$C$2:$C$289,MATCH(A7320&amp;"|"&amp;C7320,SHELF_days!$D$2:$D$289,0))</f>
        <v>38</v>
      </c>
      <c r="AD7320" s="8">
        <f t="shared" si="343"/>
        <v>244.08211207636674</v>
      </c>
      <c r="AE7320" s="7">
        <f t="shared" si="344"/>
        <v>0.61887315039683721</v>
      </c>
    </row>
    <row r="7321" spans="1:31" x14ac:dyDescent="0.45">
      <c r="A7321" t="s">
        <v>106</v>
      </c>
      <c r="B7321" t="s">
        <v>191</v>
      </c>
      <c r="C7321" t="s">
        <v>139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3.4239816067868627E-2</v>
      </c>
      <c r="L7321">
        <v>0.21021654516086791</v>
      </c>
      <c r="M7321">
        <v>0.31492668034516369</v>
      </c>
      <c r="N7321">
        <v>0.30855648200695568</v>
      </c>
      <c r="O7321">
        <v>0.27750176510819108</v>
      </c>
      <c r="P7321">
        <v>0.272325978958397</v>
      </c>
      <c r="Q7321">
        <v>0.27192784156225902</v>
      </c>
      <c r="R7321">
        <v>0.27113156676998301</v>
      </c>
      <c r="S7321">
        <v>0.11466357008774609</v>
      </c>
      <c r="T7321">
        <v>1.6721770637796309E-2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 s="7">
        <f t="shared" si="342"/>
        <v>2.0922120167052283</v>
      </c>
      <c r="AC7321">
        <f>INDEX(SHELF_days!$C$2:$C$289,MATCH(A7321&amp;"|"&amp;C7321,SHELF_days!$D$2:$D$289,0))</f>
        <v>4</v>
      </c>
      <c r="AD7321" s="8">
        <f t="shared" si="343"/>
        <v>8.3688480668209131</v>
      </c>
      <c r="AE7321" s="7">
        <f t="shared" si="344"/>
        <v>0.31492668034516369</v>
      </c>
    </row>
    <row r="7322" spans="1:31" x14ac:dyDescent="0.45">
      <c r="A7322" t="s">
        <v>106</v>
      </c>
      <c r="B7322" t="s">
        <v>192</v>
      </c>
      <c r="C7322" t="s">
        <v>134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8.5970261053544508E-2</v>
      </c>
      <c r="N7322">
        <v>0.37963217273031902</v>
      </c>
      <c r="O7322">
        <v>0.49887312653179228</v>
      </c>
      <c r="P7322">
        <v>0.49723308211392259</v>
      </c>
      <c r="Q7322">
        <v>0.48343923096635172</v>
      </c>
      <c r="R7322">
        <v>0.47115795283558137</v>
      </c>
      <c r="S7322">
        <v>0.48278741844130069</v>
      </c>
      <c r="T7322">
        <v>0.49201858191351688</v>
      </c>
      <c r="U7322">
        <v>0.44649223672884741</v>
      </c>
      <c r="V7322">
        <v>0.212818103567228</v>
      </c>
      <c r="W7322">
        <v>1.524334553291587E-2</v>
      </c>
      <c r="X7322">
        <v>0</v>
      </c>
      <c r="Y7322">
        <v>0</v>
      </c>
      <c r="Z7322">
        <v>0</v>
      </c>
      <c r="AA7322">
        <v>0</v>
      </c>
      <c r="AB7322" s="7">
        <f t="shared" si="342"/>
        <v>4.06566551241532</v>
      </c>
      <c r="AC7322">
        <f>INDEX(SHELF_days!$C$2:$C$289,MATCH(A7322&amp;"|"&amp;C7322,SHELF_days!$D$2:$D$289,0))</f>
        <v>30</v>
      </c>
      <c r="AD7322" s="8">
        <f t="shared" si="343"/>
        <v>121.9699653724596</v>
      </c>
      <c r="AE7322" s="7">
        <f t="shared" si="344"/>
        <v>0.49887312653179228</v>
      </c>
    </row>
    <row r="7323" spans="1:31" x14ac:dyDescent="0.45">
      <c r="A7323" t="s">
        <v>106</v>
      </c>
      <c r="B7323" t="s">
        <v>192</v>
      </c>
      <c r="C7323" t="s">
        <v>135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7.6376066915914862E-3</v>
      </c>
      <c r="L7323">
        <v>0.18687044568995531</v>
      </c>
      <c r="M7323">
        <v>0.48014337247274769</v>
      </c>
      <c r="N7323">
        <v>0.63047092140796768</v>
      </c>
      <c r="O7323">
        <v>0.67382433915277506</v>
      </c>
      <c r="P7323">
        <v>0.67705711901492183</v>
      </c>
      <c r="Q7323">
        <v>0.67418244180010656</v>
      </c>
      <c r="R7323">
        <v>0.66674031315912219</v>
      </c>
      <c r="S7323">
        <v>0.6665004829457718</v>
      </c>
      <c r="T7323">
        <v>0.66682983882095515</v>
      </c>
      <c r="U7323">
        <v>0.64842040593727601</v>
      </c>
      <c r="V7323">
        <v>0.56803293230217289</v>
      </c>
      <c r="W7323">
        <v>0.3065637915514059</v>
      </c>
      <c r="X7323">
        <v>3.9289445499405343E-2</v>
      </c>
      <c r="Y7323">
        <v>0</v>
      </c>
      <c r="Z7323">
        <v>0</v>
      </c>
      <c r="AA7323">
        <v>0</v>
      </c>
      <c r="AB7323" s="7">
        <f t="shared" si="342"/>
        <v>6.8925634564461751</v>
      </c>
      <c r="AC7323">
        <f>INDEX(SHELF_days!$C$2:$C$289,MATCH(A7323&amp;"|"&amp;C7323,SHELF_days!$D$2:$D$289,0))</f>
        <v>108</v>
      </c>
      <c r="AD7323" s="8">
        <f t="shared" si="343"/>
        <v>744.39685329618692</v>
      </c>
      <c r="AE7323" s="7">
        <f t="shared" si="344"/>
        <v>0.67705711901492183</v>
      </c>
    </row>
    <row r="7324" spans="1:31" x14ac:dyDescent="0.45">
      <c r="A7324" t="s">
        <v>106</v>
      </c>
      <c r="B7324" t="s">
        <v>192</v>
      </c>
      <c r="C7324" t="s">
        <v>136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2.4164508345796872E-2</v>
      </c>
      <c r="L7324">
        <v>0.27575697567568042</v>
      </c>
      <c r="M7324">
        <v>0.51488676849424775</v>
      </c>
      <c r="N7324">
        <v>0.59949294659002661</v>
      </c>
      <c r="O7324">
        <v>0.63012112653058361</v>
      </c>
      <c r="P7324">
        <v>0.63916783485240902</v>
      </c>
      <c r="Q7324">
        <v>0.63841567957142775</v>
      </c>
      <c r="R7324">
        <v>0.63266768459506084</v>
      </c>
      <c r="S7324">
        <v>0.62353064815635084</v>
      </c>
      <c r="T7324">
        <v>0.61337915748186045</v>
      </c>
      <c r="U7324">
        <v>0.59439288214438957</v>
      </c>
      <c r="V7324">
        <v>0.5420651092014821</v>
      </c>
      <c r="W7324">
        <v>0.4000606240630627</v>
      </c>
      <c r="X7324">
        <v>0.11961874586358021</v>
      </c>
      <c r="Y7324">
        <v>2.6056187562860548E-6</v>
      </c>
      <c r="Z7324">
        <v>0</v>
      </c>
      <c r="AA7324">
        <v>0</v>
      </c>
      <c r="AB7324" s="7">
        <f t="shared" si="342"/>
        <v>6.8477232971847135</v>
      </c>
      <c r="AC7324">
        <f>INDEX(SHELF_days!$C$2:$C$289,MATCH(A7324&amp;"|"&amp;C7324,SHELF_days!$D$2:$D$289,0))</f>
        <v>98</v>
      </c>
      <c r="AD7324" s="8">
        <f t="shared" si="343"/>
        <v>671.07688312410187</v>
      </c>
      <c r="AE7324" s="7">
        <f t="shared" si="344"/>
        <v>0.63916783485240902</v>
      </c>
    </row>
    <row r="7325" spans="1:31" x14ac:dyDescent="0.45">
      <c r="A7325" t="s">
        <v>106</v>
      </c>
      <c r="B7325" t="s">
        <v>192</v>
      </c>
      <c r="C7325" t="s">
        <v>137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5.499371960449613E-2</v>
      </c>
      <c r="M7325">
        <v>0.36422206091116532</v>
      </c>
      <c r="N7325">
        <v>0.55216568352257089</v>
      </c>
      <c r="O7325">
        <v>0.58568961715600898</v>
      </c>
      <c r="P7325">
        <v>0.57825967391492872</v>
      </c>
      <c r="Q7325">
        <v>0.5681218520601431</v>
      </c>
      <c r="R7325">
        <v>0.56341217480062511</v>
      </c>
      <c r="S7325">
        <v>0.56827173921122187</v>
      </c>
      <c r="T7325">
        <v>0.569548876837356</v>
      </c>
      <c r="U7325">
        <v>0.52877833300713251</v>
      </c>
      <c r="V7325">
        <v>0.35578626340003522</v>
      </c>
      <c r="W7325">
        <v>7.7412377953458192E-2</v>
      </c>
      <c r="X7325">
        <v>3.2207156430158789E-5</v>
      </c>
      <c r="Y7325">
        <v>0</v>
      </c>
      <c r="Z7325">
        <v>0</v>
      </c>
      <c r="AA7325">
        <v>0</v>
      </c>
      <c r="AB7325" s="7">
        <f t="shared" si="342"/>
        <v>5.3666945795355723</v>
      </c>
      <c r="AC7325">
        <f>INDEX(SHELF_days!$C$2:$C$289,MATCH(A7325&amp;"|"&amp;C7325,SHELF_days!$D$2:$D$289,0))</f>
        <v>87</v>
      </c>
      <c r="AD7325" s="8">
        <f t="shared" si="343"/>
        <v>466.9024284195948</v>
      </c>
      <c r="AE7325" s="7">
        <f t="shared" si="344"/>
        <v>0.58568961715600898</v>
      </c>
    </row>
    <row r="7326" spans="1:31" x14ac:dyDescent="0.45">
      <c r="A7326" t="s">
        <v>106</v>
      </c>
      <c r="B7326" t="s">
        <v>192</v>
      </c>
      <c r="C7326" t="s">
        <v>138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2.7731600423152491E-2</v>
      </c>
      <c r="L7326">
        <v>0.38083723741876979</v>
      </c>
      <c r="M7326">
        <v>0.62248753211425112</v>
      </c>
      <c r="N7326">
        <v>0.69230769230769229</v>
      </c>
      <c r="O7326">
        <v>0.718074656188605</v>
      </c>
      <c r="P7326">
        <v>0.72479975819857945</v>
      </c>
      <c r="Q7326">
        <v>0.72464863231071475</v>
      </c>
      <c r="R7326">
        <v>0.72328849931993344</v>
      </c>
      <c r="S7326">
        <v>0.72570651352576687</v>
      </c>
      <c r="T7326">
        <v>0.7238930028713918</v>
      </c>
      <c r="U7326">
        <v>0.71218074656188601</v>
      </c>
      <c r="V7326">
        <v>0.67311470454888911</v>
      </c>
      <c r="W7326">
        <v>0.55977028865044576</v>
      </c>
      <c r="X7326">
        <v>0.22117273688982919</v>
      </c>
      <c r="Y7326">
        <v>0</v>
      </c>
      <c r="Z7326">
        <v>0</v>
      </c>
      <c r="AA7326">
        <v>0</v>
      </c>
      <c r="AB7326" s="7">
        <f t="shared" si="342"/>
        <v>8.2300136013299063</v>
      </c>
      <c r="AC7326">
        <f>INDEX(SHELF_days!$C$2:$C$289,MATCH(A7326&amp;"|"&amp;C7326,SHELF_days!$D$2:$D$289,0))</f>
        <v>38</v>
      </c>
      <c r="AD7326" s="8">
        <f t="shared" si="343"/>
        <v>312.74051685053644</v>
      </c>
      <c r="AE7326" s="7">
        <f t="shared" si="344"/>
        <v>0.72570651352576687</v>
      </c>
    </row>
    <row r="7327" spans="1:31" x14ac:dyDescent="0.45">
      <c r="A7327" t="s">
        <v>106</v>
      </c>
      <c r="B7327" t="s">
        <v>192</v>
      </c>
      <c r="C7327" t="s">
        <v>139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2.6447030376303459E-3</v>
      </c>
      <c r="N7327">
        <v>0.27588030829681132</v>
      </c>
      <c r="O7327">
        <v>0.35612815475290921</v>
      </c>
      <c r="P7327">
        <v>0.39020704246637439</v>
      </c>
      <c r="Q7327">
        <v>0.4112135408795527</v>
      </c>
      <c r="R7327">
        <v>0.42511712256309497</v>
      </c>
      <c r="S7327">
        <v>0.48556747770893149</v>
      </c>
      <c r="T7327">
        <v>0.52765603747922007</v>
      </c>
      <c r="U7327">
        <v>0.49304820915822878</v>
      </c>
      <c r="V7327">
        <v>0.19344113646667671</v>
      </c>
      <c r="W7327">
        <v>0</v>
      </c>
      <c r="X7327">
        <v>0</v>
      </c>
      <c r="Y7327">
        <v>0</v>
      </c>
      <c r="Z7327">
        <v>0</v>
      </c>
      <c r="AA7327">
        <v>0</v>
      </c>
      <c r="AB7327" s="7">
        <f t="shared" si="342"/>
        <v>3.5609037328094302</v>
      </c>
      <c r="AC7327">
        <f>INDEX(SHELF_days!$C$2:$C$289,MATCH(A7327&amp;"|"&amp;C7327,SHELF_days!$D$2:$D$289,0))</f>
        <v>4</v>
      </c>
      <c r="AD7327" s="8">
        <f t="shared" si="343"/>
        <v>14.243614931237721</v>
      </c>
      <c r="AE7327" s="7">
        <f t="shared" si="344"/>
        <v>0.52765603747922007</v>
      </c>
    </row>
    <row r="7328" spans="1:31" x14ac:dyDescent="0.45">
      <c r="A7328" t="s">
        <v>106</v>
      </c>
      <c r="B7328" t="s">
        <v>193</v>
      </c>
      <c r="C7328" t="s">
        <v>134</v>
      </c>
      <c r="D7328">
        <v>0.19189999999999999</v>
      </c>
      <c r="E7328">
        <v>0.19189999999999999</v>
      </c>
      <c r="F7328">
        <v>0.19189999999999999</v>
      </c>
      <c r="G7328">
        <v>0.19189999999999999</v>
      </c>
      <c r="H7328">
        <v>0.19189999999999999</v>
      </c>
      <c r="I7328">
        <v>0.19189999999999999</v>
      </c>
      <c r="J7328">
        <v>0.19189999999999999</v>
      </c>
      <c r="K7328">
        <v>0.19189999999999999</v>
      </c>
      <c r="L7328">
        <v>0.19189999999999999</v>
      </c>
      <c r="M7328">
        <v>0.19189999999999999</v>
      </c>
      <c r="N7328">
        <v>0.19189999999999999</v>
      </c>
      <c r="O7328">
        <v>0.19189999999999999</v>
      </c>
      <c r="P7328">
        <v>0.19189999999999999</v>
      </c>
      <c r="Q7328">
        <v>0.19189999999999999</v>
      </c>
      <c r="R7328">
        <v>0.19189999999999999</v>
      </c>
      <c r="S7328">
        <v>0.19189999999999999</v>
      </c>
      <c r="T7328">
        <v>0.19189999999999999</v>
      </c>
      <c r="U7328">
        <v>0.19189999999999999</v>
      </c>
      <c r="V7328">
        <v>0.19189999999999999</v>
      </c>
      <c r="W7328">
        <v>0.19189999999999999</v>
      </c>
      <c r="X7328">
        <v>0.19189999999999999</v>
      </c>
      <c r="Y7328">
        <v>0.19189999999999999</v>
      </c>
      <c r="Z7328">
        <v>0.19189999999999999</v>
      </c>
      <c r="AA7328">
        <v>0.19189999999999999</v>
      </c>
      <c r="AB7328" s="7">
        <f t="shared" si="342"/>
        <v>4.6056000000000008</v>
      </c>
      <c r="AC7328">
        <f>INDEX(SHELF_days!$C$2:$C$289,MATCH(A7328&amp;"|"&amp;C7328,SHELF_days!$D$2:$D$289,0))</f>
        <v>30</v>
      </c>
      <c r="AD7328" s="8">
        <f t="shared" si="343"/>
        <v>138.16800000000003</v>
      </c>
      <c r="AE7328" s="7">
        <f t="shared" si="344"/>
        <v>0.19189999999999999</v>
      </c>
    </row>
    <row r="7329" spans="1:31" x14ac:dyDescent="0.45">
      <c r="A7329" t="s">
        <v>106</v>
      </c>
      <c r="B7329" t="s">
        <v>193</v>
      </c>
      <c r="C7329" t="s">
        <v>135</v>
      </c>
      <c r="D7329">
        <v>0.19189999999999999</v>
      </c>
      <c r="E7329">
        <v>0.19189999999999999</v>
      </c>
      <c r="F7329">
        <v>0.19189999999999999</v>
      </c>
      <c r="G7329">
        <v>0.19189999999999999</v>
      </c>
      <c r="H7329">
        <v>0.19189999999999999</v>
      </c>
      <c r="I7329">
        <v>0.19189999999999999</v>
      </c>
      <c r="J7329">
        <v>0.19189999999999999</v>
      </c>
      <c r="K7329">
        <v>0.19189999999999999</v>
      </c>
      <c r="L7329">
        <v>0.19189999999999999</v>
      </c>
      <c r="M7329">
        <v>0.19189999999999999</v>
      </c>
      <c r="N7329">
        <v>0.19189999999999999</v>
      </c>
      <c r="O7329">
        <v>0.19189999999999999</v>
      </c>
      <c r="P7329">
        <v>0.19189999999999999</v>
      </c>
      <c r="Q7329">
        <v>0.19189999999999999</v>
      </c>
      <c r="R7329">
        <v>0.19189999999999999</v>
      </c>
      <c r="S7329">
        <v>0.19189999999999999</v>
      </c>
      <c r="T7329">
        <v>0.19189999999999999</v>
      </c>
      <c r="U7329">
        <v>0.19189999999999999</v>
      </c>
      <c r="V7329">
        <v>0.19189999999999999</v>
      </c>
      <c r="W7329">
        <v>0.19189999999999999</v>
      </c>
      <c r="X7329">
        <v>0.19189999999999999</v>
      </c>
      <c r="Y7329">
        <v>0.19189999999999999</v>
      </c>
      <c r="Z7329">
        <v>0.19189999999999999</v>
      </c>
      <c r="AA7329">
        <v>0.19189999999999999</v>
      </c>
      <c r="AB7329" s="7">
        <f t="shared" si="342"/>
        <v>4.6056000000000008</v>
      </c>
      <c r="AC7329">
        <f>INDEX(SHELF_days!$C$2:$C$289,MATCH(A7329&amp;"|"&amp;C7329,SHELF_days!$D$2:$D$289,0))</f>
        <v>108</v>
      </c>
      <c r="AD7329" s="8">
        <f t="shared" si="343"/>
        <v>497.40480000000008</v>
      </c>
      <c r="AE7329" s="7">
        <f t="shared" si="344"/>
        <v>0.19189999999999999</v>
      </c>
    </row>
    <row r="7330" spans="1:31" x14ac:dyDescent="0.45">
      <c r="A7330" t="s">
        <v>106</v>
      </c>
      <c r="B7330" t="s">
        <v>193</v>
      </c>
      <c r="C7330" t="s">
        <v>136</v>
      </c>
      <c r="D7330">
        <v>0.19189999999999999</v>
      </c>
      <c r="E7330">
        <v>0.19189999999999999</v>
      </c>
      <c r="F7330">
        <v>0.19189999999999999</v>
      </c>
      <c r="G7330">
        <v>0.19189999999999999</v>
      </c>
      <c r="H7330">
        <v>0.19189999999999999</v>
      </c>
      <c r="I7330">
        <v>0.19189999999999999</v>
      </c>
      <c r="J7330">
        <v>0.19189999999999999</v>
      </c>
      <c r="K7330">
        <v>0.19189999999999999</v>
      </c>
      <c r="L7330">
        <v>0.19189999999999999</v>
      </c>
      <c r="M7330">
        <v>0.19189999999999999</v>
      </c>
      <c r="N7330">
        <v>0.19189999999999999</v>
      </c>
      <c r="O7330">
        <v>0.19189999999999999</v>
      </c>
      <c r="P7330">
        <v>0.19189999999999999</v>
      </c>
      <c r="Q7330">
        <v>0.19189999999999999</v>
      </c>
      <c r="R7330">
        <v>0.19189999999999999</v>
      </c>
      <c r="S7330">
        <v>0.19189999999999999</v>
      </c>
      <c r="T7330">
        <v>0.19189999999999999</v>
      </c>
      <c r="U7330">
        <v>0.19189999999999999</v>
      </c>
      <c r="V7330">
        <v>0.19189999999999999</v>
      </c>
      <c r="W7330">
        <v>0.19189999999999999</v>
      </c>
      <c r="X7330">
        <v>0.19189999999999999</v>
      </c>
      <c r="Y7330">
        <v>0.19189999999999999</v>
      </c>
      <c r="Z7330">
        <v>0.19189999999999999</v>
      </c>
      <c r="AA7330">
        <v>0.19189999999999999</v>
      </c>
      <c r="AB7330" s="7">
        <f t="shared" si="342"/>
        <v>4.6056000000000008</v>
      </c>
      <c r="AC7330">
        <f>INDEX(SHELF_days!$C$2:$C$289,MATCH(A7330&amp;"|"&amp;C7330,SHELF_days!$D$2:$D$289,0))</f>
        <v>98</v>
      </c>
      <c r="AD7330" s="8">
        <f t="shared" si="343"/>
        <v>451.3488000000001</v>
      </c>
      <c r="AE7330" s="7">
        <f t="shared" si="344"/>
        <v>0.19189999999999999</v>
      </c>
    </row>
    <row r="7331" spans="1:31" x14ac:dyDescent="0.45">
      <c r="A7331" t="s">
        <v>106</v>
      </c>
      <c r="B7331" t="s">
        <v>193</v>
      </c>
      <c r="C7331" t="s">
        <v>137</v>
      </c>
      <c r="D7331">
        <v>0.19189999999999999</v>
      </c>
      <c r="E7331">
        <v>0.19189999999999999</v>
      </c>
      <c r="F7331">
        <v>0.19189999999999999</v>
      </c>
      <c r="G7331">
        <v>0.19189999999999999</v>
      </c>
      <c r="H7331">
        <v>0.19189999999999999</v>
      </c>
      <c r="I7331">
        <v>0.19189999999999999</v>
      </c>
      <c r="J7331">
        <v>0.19189999999999999</v>
      </c>
      <c r="K7331">
        <v>0.19189999999999999</v>
      </c>
      <c r="L7331">
        <v>0.19189999999999999</v>
      </c>
      <c r="M7331">
        <v>0.19189999999999999</v>
      </c>
      <c r="N7331">
        <v>0.19189999999999999</v>
      </c>
      <c r="O7331">
        <v>0.19189999999999999</v>
      </c>
      <c r="P7331">
        <v>0.19189999999999999</v>
      </c>
      <c r="Q7331">
        <v>0.19189999999999999</v>
      </c>
      <c r="R7331">
        <v>0.19189999999999999</v>
      </c>
      <c r="S7331">
        <v>0.19189999999999999</v>
      </c>
      <c r="T7331">
        <v>0.19189999999999999</v>
      </c>
      <c r="U7331">
        <v>0.19189999999999999</v>
      </c>
      <c r="V7331">
        <v>0.19189999999999999</v>
      </c>
      <c r="W7331">
        <v>0.19189999999999999</v>
      </c>
      <c r="X7331">
        <v>0.19189999999999999</v>
      </c>
      <c r="Y7331">
        <v>0.19189999999999999</v>
      </c>
      <c r="Z7331">
        <v>0.19189999999999999</v>
      </c>
      <c r="AA7331">
        <v>0.19189999999999999</v>
      </c>
      <c r="AB7331" s="7">
        <f t="shared" si="342"/>
        <v>4.6056000000000008</v>
      </c>
      <c r="AC7331">
        <f>INDEX(SHELF_days!$C$2:$C$289,MATCH(A7331&amp;"|"&amp;C7331,SHELF_days!$D$2:$D$289,0))</f>
        <v>87</v>
      </c>
      <c r="AD7331" s="8">
        <f t="shared" si="343"/>
        <v>400.68720000000008</v>
      </c>
      <c r="AE7331" s="7">
        <f t="shared" si="344"/>
        <v>0.19189999999999999</v>
      </c>
    </row>
    <row r="7332" spans="1:31" x14ac:dyDescent="0.45">
      <c r="A7332" t="s">
        <v>106</v>
      </c>
      <c r="B7332" t="s">
        <v>193</v>
      </c>
      <c r="C7332" t="s">
        <v>138</v>
      </c>
      <c r="D7332">
        <v>0.19189999999999999</v>
      </c>
      <c r="E7332">
        <v>0.19189999999999999</v>
      </c>
      <c r="F7332">
        <v>0.19189999999999999</v>
      </c>
      <c r="G7332">
        <v>0.19189999999999999</v>
      </c>
      <c r="H7332">
        <v>0.19189999999999999</v>
      </c>
      <c r="I7332">
        <v>0.19189999999999999</v>
      </c>
      <c r="J7332">
        <v>0.19189999999999999</v>
      </c>
      <c r="K7332">
        <v>0.19189999999999999</v>
      </c>
      <c r="L7332">
        <v>0.19189999999999999</v>
      </c>
      <c r="M7332">
        <v>0.19189999999999999</v>
      </c>
      <c r="N7332">
        <v>0.19189999999999999</v>
      </c>
      <c r="O7332">
        <v>0.19189999999999999</v>
      </c>
      <c r="P7332">
        <v>0.19189999999999999</v>
      </c>
      <c r="Q7332">
        <v>0.19189999999999999</v>
      </c>
      <c r="R7332">
        <v>0.19189999999999999</v>
      </c>
      <c r="S7332">
        <v>0.19189999999999999</v>
      </c>
      <c r="T7332">
        <v>0.19189999999999999</v>
      </c>
      <c r="U7332">
        <v>0.19189999999999999</v>
      </c>
      <c r="V7332">
        <v>0.19189999999999999</v>
      </c>
      <c r="W7332">
        <v>0.19189999999999999</v>
      </c>
      <c r="X7332">
        <v>0.19189999999999999</v>
      </c>
      <c r="Y7332">
        <v>0.19189999999999999</v>
      </c>
      <c r="Z7332">
        <v>0.19189999999999999</v>
      </c>
      <c r="AA7332">
        <v>0.19189999999999999</v>
      </c>
      <c r="AB7332" s="7">
        <f t="shared" si="342"/>
        <v>4.6056000000000008</v>
      </c>
      <c r="AC7332">
        <f>INDEX(SHELF_days!$C$2:$C$289,MATCH(A7332&amp;"|"&amp;C7332,SHELF_days!$D$2:$D$289,0))</f>
        <v>38</v>
      </c>
      <c r="AD7332" s="8">
        <f t="shared" si="343"/>
        <v>175.01280000000003</v>
      </c>
      <c r="AE7332" s="7">
        <f t="shared" si="344"/>
        <v>0.19189999999999999</v>
      </c>
    </row>
    <row r="7333" spans="1:31" x14ac:dyDescent="0.45">
      <c r="A7333" t="s">
        <v>106</v>
      </c>
      <c r="B7333" t="s">
        <v>193</v>
      </c>
      <c r="C7333" t="s">
        <v>139</v>
      </c>
      <c r="D7333">
        <v>0.19189999999999999</v>
      </c>
      <c r="E7333">
        <v>0.19189999999999999</v>
      </c>
      <c r="F7333">
        <v>0.19189999999999999</v>
      </c>
      <c r="G7333">
        <v>0.19189999999999999</v>
      </c>
      <c r="H7333">
        <v>0.19189999999999999</v>
      </c>
      <c r="I7333">
        <v>0.19189999999999999</v>
      </c>
      <c r="J7333">
        <v>0.19189999999999999</v>
      </c>
      <c r="K7333">
        <v>0.19189999999999999</v>
      </c>
      <c r="L7333">
        <v>0.19189999999999999</v>
      </c>
      <c r="M7333">
        <v>0.19189999999999999</v>
      </c>
      <c r="N7333">
        <v>0.19189999999999999</v>
      </c>
      <c r="O7333">
        <v>0.19189999999999999</v>
      </c>
      <c r="P7333">
        <v>0.19189999999999999</v>
      </c>
      <c r="Q7333">
        <v>0.19189999999999999</v>
      </c>
      <c r="R7333">
        <v>0.19189999999999999</v>
      </c>
      <c r="S7333">
        <v>0.19189999999999999</v>
      </c>
      <c r="T7333">
        <v>0.19189999999999999</v>
      </c>
      <c r="U7333">
        <v>0.19189999999999999</v>
      </c>
      <c r="V7333">
        <v>0.19189999999999999</v>
      </c>
      <c r="W7333">
        <v>0.19189999999999999</v>
      </c>
      <c r="X7333">
        <v>0.19189999999999999</v>
      </c>
      <c r="Y7333">
        <v>0.19189999999999999</v>
      </c>
      <c r="Z7333">
        <v>0.19189999999999999</v>
      </c>
      <c r="AA7333">
        <v>0.19189999999999999</v>
      </c>
      <c r="AB7333" s="7">
        <f t="shared" si="342"/>
        <v>4.6056000000000008</v>
      </c>
      <c r="AC7333">
        <f>INDEX(SHELF_days!$C$2:$C$289,MATCH(A7333&amp;"|"&amp;C7333,SHELF_days!$D$2:$D$289,0))</f>
        <v>4</v>
      </c>
      <c r="AD7333" s="8">
        <f t="shared" si="343"/>
        <v>18.422400000000003</v>
      </c>
      <c r="AE7333" s="7">
        <f t="shared" si="344"/>
        <v>0.19189999999999999</v>
      </c>
    </row>
    <row r="7334" spans="1:31" x14ac:dyDescent="0.45">
      <c r="A7334" t="s">
        <v>110</v>
      </c>
      <c r="B7334" t="s">
        <v>168</v>
      </c>
      <c r="C7334" t="s">
        <v>134</v>
      </c>
      <c r="D7334">
        <v>0.8</v>
      </c>
      <c r="E7334">
        <v>0.8</v>
      </c>
      <c r="F7334">
        <v>0.8</v>
      </c>
      <c r="G7334">
        <v>0.8</v>
      </c>
      <c r="H7334">
        <v>0.8</v>
      </c>
      <c r="I7334">
        <v>0.8</v>
      </c>
      <c r="J7334">
        <v>0.8</v>
      </c>
      <c r="K7334">
        <v>0.8</v>
      </c>
      <c r="L7334">
        <v>0.8</v>
      </c>
      <c r="M7334">
        <v>0.8</v>
      </c>
      <c r="N7334">
        <v>0.8</v>
      </c>
      <c r="O7334">
        <v>0.8</v>
      </c>
      <c r="P7334">
        <v>0.8</v>
      </c>
      <c r="Q7334">
        <v>0.8</v>
      </c>
      <c r="R7334">
        <v>0.8</v>
      </c>
      <c r="S7334">
        <v>0.8</v>
      </c>
      <c r="T7334">
        <v>0.8</v>
      </c>
      <c r="U7334">
        <v>0.8</v>
      </c>
      <c r="V7334">
        <v>0.8</v>
      </c>
      <c r="W7334">
        <v>0.8</v>
      </c>
      <c r="X7334">
        <v>0.8</v>
      </c>
      <c r="Y7334">
        <v>0.8</v>
      </c>
      <c r="Z7334">
        <v>0.8</v>
      </c>
      <c r="AA7334">
        <v>0.8</v>
      </c>
      <c r="AB7334" s="7">
        <f t="shared" si="342"/>
        <v>19.200000000000006</v>
      </c>
      <c r="AC7334">
        <f>INDEX(SHELF_days!$C$2:$C$289,MATCH(A7334&amp;"|"&amp;C7334,SHELF_days!$D$2:$D$289,0))</f>
        <v>152</v>
      </c>
      <c r="AD7334" s="8">
        <f t="shared" si="343"/>
        <v>2918.400000000001</v>
      </c>
      <c r="AE7334" s="7">
        <f t="shared" si="344"/>
        <v>0.8</v>
      </c>
    </row>
    <row r="7335" spans="1:31" x14ac:dyDescent="0.45">
      <c r="A7335" t="s">
        <v>110</v>
      </c>
      <c r="B7335" t="s">
        <v>168</v>
      </c>
      <c r="C7335" t="s">
        <v>135</v>
      </c>
      <c r="D7335">
        <v>0.8</v>
      </c>
      <c r="E7335">
        <v>0.8</v>
      </c>
      <c r="F7335">
        <v>0.8</v>
      </c>
      <c r="G7335">
        <v>0.8</v>
      </c>
      <c r="H7335">
        <v>0.8</v>
      </c>
      <c r="I7335">
        <v>0.8</v>
      </c>
      <c r="J7335">
        <v>0.8</v>
      </c>
      <c r="K7335">
        <v>0.8</v>
      </c>
      <c r="L7335">
        <v>0.8</v>
      </c>
      <c r="M7335">
        <v>0.8</v>
      </c>
      <c r="N7335">
        <v>0.8</v>
      </c>
      <c r="O7335">
        <v>0.8</v>
      </c>
      <c r="P7335">
        <v>0.8</v>
      </c>
      <c r="Q7335">
        <v>0.8</v>
      </c>
      <c r="R7335">
        <v>0.8</v>
      </c>
      <c r="S7335">
        <v>0.8</v>
      </c>
      <c r="T7335">
        <v>0.8</v>
      </c>
      <c r="U7335">
        <v>0.8</v>
      </c>
      <c r="V7335">
        <v>0.8</v>
      </c>
      <c r="W7335">
        <v>0.8</v>
      </c>
      <c r="X7335">
        <v>0.8</v>
      </c>
      <c r="Y7335">
        <v>0.8</v>
      </c>
      <c r="Z7335">
        <v>0.8</v>
      </c>
      <c r="AA7335">
        <v>0.8</v>
      </c>
      <c r="AB7335" s="7">
        <f t="shared" si="342"/>
        <v>19.200000000000006</v>
      </c>
      <c r="AC7335">
        <f>INDEX(SHELF_days!$C$2:$C$289,MATCH(A7335&amp;"|"&amp;C7335,SHELF_days!$D$2:$D$289,0))</f>
        <v>112</v>
      </c>
      <c r="AD7335" s="8">
        <f t="shared" si="343"/>
        <v>2150.4000000000005</v>
      </c>
      <c r="AE7335" s="7">
        <f t="shared" si="344"/>
        <v>0.8</v>
      </c>
    </row>
    <row r="7336" spans="1:31" x14ac:dyDescent="0.45">
      <c r="A7336" t="s">
        <v>110</v>
      </c>
      <c r="B7336" t="s">
        <v>168</v>
      </c>
      <c r="C7336" t="s">
        <v>136</v>
      </c>
      <c r="D7336">
        <v>0.8</v>
      </c>
      <c r="E7336">
        <v>0.8</v>
      </c>
      <c r="F7336">
        <v>0.8</v>
      </c>
      <c r="G7336">
        <v>0.8</v>
      </c>
      <c r="H7336">
        <v>0.8</v>
      </c>
      <c r="I7336">
        <v>0.8</v>
      </c>
      <c r="J7336">
        <v>0.8</v>
      </c>
      <c r="K7336">
        <v>0.8</v>
      </c>
      <c r="L7336">
        <v>0.8</v>
      </c>
      <c r="M7336">
        <v>0.8</v>
      </c>
      <c r="N7336">
        <v>0.8</v>
      </c>
      <c r="O7336">
        <v>0.8</v>
      </c>
      <c r="P7336">
        <v>0.8</v>
      </c>
      <c r="Q7336">
        <v>0.8</v>
      </c>
      <c r="R7336">
        <v>0.8</v>
      </c>
      <c r="S7336">
        <v>0.8</v>
      </c>
      <c r="T7336">
        <v>0.8</v>
      </c>
      <c r="U7336">
        <v>0.8</v>
      </c>
      <c r="V7336">
        <v>0.8</v>
      </c>
      <c r="W7336">
        <v>0.8</v>
      </c>
      <c r="X7336">
        <v>0.8</v>
      </c>
      <c r="Y7336">
        <v>0.8</v>
      </c>
      <c r="Z7336">
        <v>0.8</v>
      </c>
      <c r="AA7336">
        <v>0.8</v>
      </c>
      <c r="AB7336" s="7">
        <f t="shared" si="342"/>
        <v>19.200000000000006</v>
      </c>
      <c r="AC7336">
        <f>INDEX(SHELF_days!$C$2:$C$289,MATCH(A7336&amp;"|"&amp;C7336,SHELF_days!$D$2:$D$289,0))</f>
        <v>2</v>
      </c>
      <c r="AD7336" s="8">
        <f t="shared" si="343"/>
        <v>38.400000000000013</v>
      </c>
      <c r="AE7336" s="7">
        <f t="shared" si="344"/>
        <v>0.8</v>
      </c>
    </row>
    <row r="7337" spans="1:31" x14ac:dyDescent="0.45">
      <c r="A7337" t="s">
        <v>110</v>
      </c>
      <c r="B7337" t="s">
        <v>168</v>
      </c>
      <c r="C7337" t="s">
        <v>137</v>
      </c>
      <c r="D7337">
        <v>0.8</v>
      </c>
      <c r="E7337">
        <v>0.8</v>
      </c>
      <c r="F7337">
        <v>0.8</v>
      </c>
      <c r="G7337">
        <v>0.8</v>
      </c>
      <c r="H7337">
        <v>0.8</v>
      </c>
      <c r="I7337">
        <v>0.8</v>
      </c>
      <c r="J7337">
        <v>0.8</v>
      </c>
      <c r="K7337">
        <v>0.8</v>
      </c>
      <c r="L7337">
        <v>0.8</v>
      </c>
      <c r="M7337">
        <v>0.8</v>
      </c>
      <c r="N7337">
        <v>0.8</v>
      </c>
      <c r="O7337">
        <v>0.8</v>
      </c>
      <c r="P7337">
        <v>0.8</v>
      </c>
      <c r="Q7337">
        <v>0.8</v>
      </c>
      <c r="R7337">
        <v>0.8</v>
      </c>
      <c r="S7337">
        <v>0.8</v>
      </c>
      <c r="T7337">
        <v>0.8</v>
      </c>
      <c r="U7337">
        <v>0.8</v>
      </c>
      <c r="V7337">
        <v>0.8</v>
      </c>
      <c r="W7337">
        <v>0.8</v>
      </c>
      <c r="X7337">
        <v>0.8</v>
      </c>
      <c r="Y7337">
        <v>0.8</v>
      </c>
      <c r="Z7337">
        <v>0.8</v>
      </c>
      <c r="AA7337">
        <v>0.8</v>
      </c>
      <c r="AB7337" s="7">
        <f t="shared" si="342"/>
        <v>19.200000000000006</v>
      </c>
      <c r="AC7337">
        <f>INDEX(SHELF_days!$C$2:$C$289,MATCH(A7337&amp;"|"&amp;C7337,SHELF_days!$D$2:$D$289,0))</f>
        <v>73</v>
      </c>
      <c r="AD7337" s="8">
        <f t="shared" si="343"/>
        <v>1401.6000000000004</v>
      </c>
      <c r="AE7337" s="7">
        <f t="shared" si="344"/>
        <v>0.8</v>
      </c>
    </row>
    <row r="7338" spans="1:31" x14ac:dyDescent="0.45">
      <c r="A7338" t="s">
        <v>110</v>
      </c>
      <c r="B7338" t="s">
        <v>168</v>
      </c>
      <c r="C7338" t="s">
        <v>138</v>
      </c>
      <c r="D7338">
        <v>0.8</v>
      </c>
      <c r="E7338">
        <v>0.8</v>
      </c>
      <c r="F7338">
        <v>0.8</v>
      </c>
      <c r="G7338">
        <v>0.8</v>
      </c>
      <c r="H7338">
        <v>0.8</v>
      </c>
      <c r="I7338">
        <v>0.8</v>
      </c>
      <c r="J7338">
        <v>0.8</v>
      </c>
      <c r="K7338">
        <v>0.8</v>
      </c>
      <c r="L7338">
        <v>0.8</v>
      </c>
      <c r="M7338">
        <v>0.8</v>
      </c>
      <c r="N7338">
        <v>0.8</v>
      </c>
      <c r="O7338">
        <v>0.8</v>
      </c>
      <c r="P7338">
        <v>0.8</v>
      </c>
      <c r="Q7338">
        <v>0.8</v>
      </c>
      <c r="R7338">
        <v>0.8</v>
      </c>
      <c r="S7338">
        <v>0.8</v>
      </c>
      <c r="T7338">
        <v>0.8</v>
      </c>
      <c r="U7338">
        <v>0.8</v>
      </c>
      <c r="V7338">
        <v>0.8</v>
      </c>
      <c r="W7338">
        <v>0.8</v>
      </c>
      <c r="X7338">
        <v>0.8</v>
      </c>
      <c r="Y7338">
        <v>0.8</v>
      </c>
      <c r="Z7338">
        <v>0.8</v>
      </c>
      <c r="AA7338">
        <v>0.8</v>
      </c>
      <c r="AB7338" s="7">
        <f t="shared" si="342"/>
        <v>19.200000000000006</v>
      </c>
      <c r="AC7338">
        <f>INDEX(SHELF_days!$C$2:$C$289,MATCH(A7338&amp;"|"&amp;C7338,SHELF_days!$D$2:$D$289,0))</f>
        <v>17</v>
      </c>
      <c r="AD7338" s="8">
        <f t="shared" si="343"/>
        <v>326.40000000000009</v>
      </c>
      <c r="AE7338" s="7">
        <f t="shared" si="344"/>
        <v>0.8</v>
      </c>
    </row>
    <row r="7339" spans="1:31" x14ac:dyDescent="0.45">
      <c r="A7339" t="s">
        <v>110</v>
      </c>
      <c r="B7339" t="s">
        <v>168</v>
      </c>
      <c r="C7339" t="s">
        <v>139</v>
      </c>
      <c r="D7339">
        <v>0.8</v>
      </c>
      <c r="E7339">
        <v>0.8</v>
      </c>
      <c r="F7339">
        <v>0.8</v>
      </c>
      <c r="G7339">
        <v>0.8</v>
      </c>
      <c r="H7339">
        <v>0.8</v>
      </c>
      <c r="I7339">
        <v>0.8</v>
      </c>
      <c r="J7339">
        <v>0.8</v>
      </c>
      <c r="K7339">
        <v>0.8</v>
      </c>
      <c r="L7339">
        <v>0.8</v>
      </c>
      <c r="M7339">
        <v>0.8</v>
      </c>
      <c r="N7339">
        <v>0.8</v>
      </c>
      <c r="O7339">
        <v>0.8</v>
      </c>
      <c r="P7339">
        <v>0.8</v>
      </c>
      <c r="Q7339">
        <v>0.8</v>
      </c>
      <c r="R7339">
        <v>0.8</v>
      </c>
      <c r="S7339">
        <v>0.8</v>
      </c>
      <c r="T7339">
        <v>0.8</v>
      </c>
      <c r="U7339">
        <v>0.8</v>
      </c>
      <c r="V7339">
        <v>0.8</v>
      </c>
      <c r="W7339">
        <v>0.8</v>
      </c>
      <c r="X7339">
        <v>0.8</v>
      </c>
      <c r="Y7339">
        <v>0.8</v>
      </c>
      <c r="Z7339">
        <v>0.8</v>
      </c>
      <c r="AA7339">
        <v>0.8</v>
      </c>
      <c r="AB7339" s="7">
        <f t="shared" si="342"/>
        <v>19.200000000000006</v>
      </c>
      <c r="AC7339">
        <f>INDEX(SHELF_days!$C$2:$C$289,MATCH(A7339&amp;"|"&amp;C7339,SHELF_days!$D$2:$D$289,0))</f>
        <v>9</v>
      </c>
      <c r="AD7339" s="8">
        <f t="shared" si="343"/>
        <v>172.80000000000007</v>
      </c>
      <c r="AE7339" s="7">
        <f t="shared" si="344"/>
        <v>0.8</v>
      </c>
    </row>
    <row r="7340" spans="1:31" x14ac:dyDescent="0.45">
      <c r="A7340" t="s">
        <v>110</v>
      </c>
      <c r="B7340" t="s">
        <v>169</v>
      </c>
      <c r="C7340" t="s">
        <v>134</v>
      </c>
      <c r="D7340">
        <v>0.50970339895023631</v>
      </c>
      <c r="E7340">
        <v>0.50933107781899434</v>
      </c>
      <c r="F7340">
        <v>0.50912424449530502</v>
      </c>
      <c r="G7340">
        <v>0.50910182697760453</v>
      </c>
      <c r="H7340">
        <v>0.50918430652386115</v>
      </c>
      <c r="I7340">
        <v>0.50928423366644093</v>
      </c>
      <c r="J7340">
        <v>0.51047320804862983</v>
      </c>
      <c r="K7340">
        <v>0.51208970141224808</v>
      </c>
      <c r="L7340">
        <v>0.51188646335083143</v>
      </c>
      <c r="M7340">
        <v>0.51101292036156931</v>
      </c>
      <c r="N7340">
        <v>0.51006821232790911</v>
      </c>
      <c r="O7340">
        <v>0.50988305632086417</v>
      </c>
      <c r="P7340">
        <v>0.51012404463614403</v>
      </c>
      <c r="Q7340">
        <v>0.51010818318494089</v>
      </c>
      <c r="R7340">
        <v>0.51021170558979345</v>
      </c>
      <c r="S7340">
        <v>0.51073323010535354</v>
      </c>
      <c r="T7340">
        <v>0.51463419541425925</v>
      </c>
      <c r="U7340">
        <v>0.51598474511270453</v>
      </c>
      <c r="V7340">
        <v>0.51670633539944022</v>
      </c>
      <c r="W7340">
        <v>0.51694531459756787</v>
      </c>
      <c r="X7340">
        <v>0.51681821150192653</v>
      </c>
      <c r="Y7340">
        <v>0.51640792863080498</v>
      </c>
      <c r="Z7340">
        <v>0.51573265378158206</v>
      </c>
      <c r="AA7340">
        <v>0.5110297334998446</v>
      </c>
      <c r="AB7340" s="7">
        <f t="shared" si="342"/>
        <v>12.286578931708856</v>
      </c>
      <c r="AC7340">
        <f>INDEX(SHELF_days!$C$2:$C$289,MATCH(A7340&amp;"|"&amp;C7340,SHELF_days!$D$2:$D$289,0))</f>
        <v>152</v>
      </c>
      <c r="AD7340" s="8">
        <f t="shared" si="343"/>
        <v>1867.5599976197461</v>
      </c>
      <c r="AE7340" s="7">
        <f t="shared" si="344"/>
        <v>0.51694531459756787</v>
      </c>
    </row>
    <row r="7341" spans="1:31" x14ac:dyDescent="0.45">
      <c r="A7341" t="s">
        <v>110</v>
      </c>
      <c r="B7341" t="s">
        <v>169</v>
      </c>
      <c r="C7341" t="s">
        <v>135</v>
      </c>
      <c r="D7341">
        <v>0.50669260471860478</v>
      </c>
      <c r="E7341">
        <v>0.50606211203327922</v>
      </c>
      <c r="F7341">
        <v>0.5052277996999931</v>
      </c>
      <c r="G7341">
        <v>0.5045892441103057</v>
      </c>
      <c r="H7341">
        <v>0.50431087564169019</v>
      </c>
      <c r="I7341">
        <v>0.50439956758966786</v>
      </c>
      <c r="J7341">
        <v>0.50510751702836898</v>
      </c>
      <c r="K7341">
        <v>0.50628840207044434</v>
      </c>
      <c r="L7341">
        <v>0.50609568543832617</v>
      </c>
      <c r="M7341">
        <v>0.49988539857724879</v>
      </c>
      <c r="N7341">
        <v>0.49749388827209218</v>
      </c>
      <c r="O7341">
        <v>0.49726191454824592</v>
      </c>
      <c r="P7341">
        <v>0.49746824559264691</v>
      </c>
      <c r="Q7341">
        <v>0.49805353314204359</v>
      </c>
      <c r="R7341">
        <v>0.49863432661359941</v>
      </c>
      <c r="S7341">
        <v>0.49954715313034098</v>
      </c>
      <c r="T7341">
        <v>0.50458897975278549</v>
      </c>
      <c r="U7341">
        <v>0.50734966533469572</v>
      </c>
      <c r="V7341">
        <v>0.51188736216639974</v>
      </c>
      <c r="W7341">
        <v>0.51656252490853138</v>
      </c>
      <c r="X7341">
        <v>0.51669047394823697</v>
      </c>
      <c r="Y7341">
        <v>0.5163921464868575</v>
      </c>
      <c r="Z7341">
        <v>0.51487869968455557</v>
      </c>
      <c r="AA7341">
        <v>0.50841172167150728</v>
      </c>
      <c r="AB7341" s="7">
        <f t="shared" si="342"/>
        <v>12.133879842160468</v>
      </c>
      <c r="AC7341">
        <f>INDEX(SHELF_days!$C$2:$C$289,MATCH(A7341&amp;"|"&amp;C7341,SHELF_days!$D$2:$D$289,0))</f>
        <v>112</v>
      </c>
      <c r="AD7341" s="8">
        <f t="shared" si="343"/>
        <v>1358.9945423219724</v>
      </c>
      <c r="AE7341" s="7">
        <f t="shared" si="344"/>
        <v>0.51669047394823697</v>
      </c>
    </row>
    <row r="7342" spans="1:31" x14ac:dyDescent="0.45">
      <c r="A7342" t="s">
        <v>110</v>
      </c>
      <c r="B7342" t="s">
        <v>169</v>
      </c>
      <c r="C7342" t="s">
        <v>136</v>
      </c>
      <c r="D7342">
        <v>0.51281830476974577</v>
      </c>
      <c r="E7342">
        <v>0.51187524122217576</v>
      </c>
      <c r="F7342">
        <v>0.5114687748228377</v>
      </c>
      <c r="G7342">
        <v>0.51110158526607685</v>
      </c>
      <c r="H7342">
        <v>0.51110242391751981</v>
      </c>
      <c r="I7342">
        <v>0.51110312279372216</v>
      </c>
      <c r="J7342">
        <v>0.5113723299069014</v>
      </c>
      <c r="K7342">
        <v>0.51206100251678366</v>
      </c>
      <c r="L7342">
        <v>0.51190277694455188</v>
      </c>
      <c r="M7342">
        <v>0.51157877793710138</v>
      </c>
      <c r="N7342">
        <v>0.5130703195283447</v>
      </c>
      <c r="O7342">
        <v>0.51384159930535556</v>
      </c>
      <c r="P7342">
        <v>0.51441845172284817</v>
      </c>
      <c r="Q7342">
        <v>0.51475796578199262</v>
      </c>
      <c r="R7342">
        <v>0.51512571443971555</v>
      </c>
      <c r="S7342">
        <v>0.51595835554730041</v>
      </c>
      <c r="T7342">
        <v>0.51640437833969655</v>
      </c>
      <c r="U7342">
        <v>0.51694950177759824</v>
      </c>
      <c r="V7342">
        <v>0.51750315150516957</v>
      </c>
      <c r="W7342">
        <v>0.51763104585021591</v>
      </c>
      <c r="X7342">
        <v>0.51766179640312315</v>
      </c>
      <c r="Y7342">
        <v>0.5174655519654785</v>
      </c>
      <c r="Z7342">
        <v>0.51670880881347792</v>
      </c>
      <c r="AA7342">
        <v>0.51402791970092532</v>
      </c>
      <c r="AB7342" s="7">
        <f t="shared" si="342"/>
        <v>12.337908900778661</v>
      </c>
      <c r="AC7342">
        <f>INDEX(SHELF_days!$C$2:$C$289,MATCH(A7342&amp;"|"&amp;C7342,SHELF_days!$D$2:$D$289,0))</f>
        <v>2</v>
      </c>
      <c r="AD7342" s="8">
        <f t="shared" si="343"/>
        <v>24.675817801557322</v>
      </c>
      <c r="AE7342" s="7">
        <f t="shared" si="344"/>
        <v>0.51766179640312315</v>
      </c>
    </row>
    <row r="7343" spans="1:31" x14ac:dyDescent="0.45">
      <c r="A7343" t="s">
        <v>110</v>
      </c>
      <c r="B7343" t="s">
        <v>169</v>
      </c>
      <c r="C7343" t="s">
        <v>137</v>
      </c>
      <c r="D7343">
        <v>0.50791670788147902</v>
      </c>
      <c r="E7343">
        <v>0.50743387837288711</v>
      </c>
      <c r="F7343">
        <v>0.50677980586351878</v>
      </c>
      <c r="G7343">
        <v>0.50671222568044161</v>
      </c>
      <c r="H7343">
        <v>0.50676904087860364</v>
      </c>
      <c r="I7343">
        <v>0.50708660793359417</v>
      </c>
      <c r="J7343">
        <v>0.50811546139926012</v>
      </c>
      <c r="K7343">
        <v>0.50895293735532721</v>
      </c>
      <c r="L7343">
        <v>0.50888236689866251</v>
      </c>
      <c r="M7343">
        <v>0.50960122866909308</v>
      </c>
      <c r="N7343">
        <v>0.50972183637045498</v>
      </c>
      <c r="O7343">
        <v>0.51062589575173689</v>
      </c>
      <c r="P7343">
        <v>0.51100506244262955</v>
      </c>
      <c r="Q7343">
        <v>0.51108121474332402</v>
      </c>
      <c r="R7343">
        <v>0.51145699245748399</v>
      </c>
      <c r="S7343">
        <v>0.51398776067035545</v>
      </c>
      <c r="T7343">
        <v>0.51618302018671181</v>
      </c>
      <c r="U7343">
        <v>0.51686121423635245</v>
      </c>
      <c r="V7343">
        <v>0.51724795628700004</v>
      </c>
      <c r="W7343">
        <v>0.51719672293286778</v>
      </c>
      <c r="X7343">
        <v>0.5171119985145558</v>
      </c>
      <c r="Y7343">
        <v>0.51580544830839925</v>
      </c>
      <c r="Z7343">
        <v>0.51353961833537853</v>
      </c>
      <c r="AA7343">
        <v>0.50902629873400695</v>
      </c>
      <c r="AB7343" s="7">
        <f t="shared" si="342"/>
        <v>12.269101300904126</v>
      </c>
      <c r="AC7343">
        <f>INDEX(SHELF_days!$C$2:$C$289,MATCH(A7343&amp;"|"&amp;C7343,SHELF_days!$D$2:$D$289,0))</f>
        <v>73</v>
      </c>
      <c r="AD7343" s="8">
        <f t="shared" si="343"/>
        <v>895.64439496600119</v>
      </c>
      <c r="AE7343" s="7">
        <f t="shared" si="344"/>
        <v>0.51724795628700004</v>
      </c>
    </row>
    <row r="7344" spans="1:31" x14ac:dyDescent="0.45">
      <c r="A7344" t="s">
        <v>110</v>
      </c>
      <c r="B7344" t="s">
        <v>169</v>
      </c>
      <c r="C7344" t="s">
        <v>138</v>
      </c>
      <c r="D7344">
        <v>0.51554210488112839</v>
      </c>
      <c r="E7344">
        <v>0.51554210488112839</v>
      </c>
      <c r="F7344">
        <v>0.51554210488112839</v>
      </c>
      <c r="G7344">
        <v>0.51554210488112839</v>
      </c>
      <c r="H7344">
        <v>0.51554210488112839</v>
      </c>
      <c r="I7344">
        <v>0.51554210488112839</v>
      </c>
      <c r="J7344">
        <v>0.51554210488112839</v>
      </c>
      <c r="K7344">
        <v>0.51646629877123262</v>
      </c>
      <c r="L7344">
        <v>0.51646629877123262</v>
      </c>
      <c r="M7344">
        <v>0.51681895170298275</v>
      </c>
      <c r="N7344">
        <v>0.51773098514716442</v>
      </c>
      <c r="O7344">
        <v>0.51773098514716442</v>
      </c>
      <c r="P7344">
        <v>0.51773098514716442</v>
      </c>
      <c r="Q7344">
        <v>0.51773098514716442</v>
      </c>
      <c r="R7344">
        <v>0.51773098514716442</v>
      </c>
      <c r="S7344">
        <v>0.51773098514716442</v>
      </c>
      <c r="T7344">
        <v>0.51773098514716442</v>
      </c>
      <c r="U7344">
        <v>0.51773098514716442</v>
      </c>
      <c r="V7344">
        <v>0.51773098514716442</v>
      </c>
      <c r="W7344">
        <v>0.51773098514716442</v>
      </c>
      <c r="X7344">
        <v>0.51773098514716442</v>
      </c>
      <c r="Y7344">
        <v>0.51773098514716442</v>
      </c>
      <c r="Z7344">
        <v>0.51773098514716442</v>
      </c>
      <c r="AA7344">
        <v>0.51739049266133674</v>
      </c>
      <c r="AB7344" s="7">
        <f t="shared" si="342"/>
        <v>12.406439582987819</v>
      </c>
      <c r="AC7344">
        <f>INDEX(SHELF_days!$C$2:$C$289,MATCH(A7344&amp;"|"&amp;C7344,SHELF_days!$D$2:$D$289,0))</f>
        <v>17</v>
      </c>
      <c r="AD7344" s="8">
        <f t="shared" si="343"/>
        <v>210.90947291079291</v>
      </c>
      <c r="AE7344" s="7">
        <f t="shared" si="344"/>
        <v>0.51773098514716442</v>
      </c>
    </row>
    <row r="7345" spans="1:31" x14ac:dyDescent="0.45">
      <c r="A7345" t="s">
        <v>110</v>
      </c>
      <c r="B7345" t="s">
        <v>169</v>
      </c>
      <c r="C7345" t="s">
        <v>139</v>
      </c>
      <c r="D7345">
        <v>0.51646629877123262</v>
      </c>
      <c r="E7345">
        <v>0.51646629877123262</v>
      </c>
      <c r="F7345">
        <v>0.51646629877123262</v>
      </c>
      <c r="G7345">
        <v>0.51646629877123262</v>
      </c>
      <c r="H7345">
        <v>0.51646629877123262</v>
      </c>
      <c r="I7345">
        <v>0.51646629877123262</v>
      </c>
      <c r="J7345">
        <v>0.51646629877123262</v>
      </c>
      <c r="K7345">
        <v>0.51646629877123262</v>
      </c>
      <c r="L7345">
        <v>0.51646629877123262</v>
      </c>
      <c r="M7345">
        <v>0.51646629877123262</v>
      </c>
      <c r="N7345">
        <v>0.51646629877123262</v>
      </c>
      <c r="O7345">
        <v>0.51646629877123262</v>
      </c>
      <c r="P7345">
        <v>0.51646629877123262</v>
      </c>
      <c r="Q7345">
        <v>0.51646629877123262</v>
      </c>
      <c r="R7345">
        <v>0.51646629877123262</v>
      </c>
      <c r="S7345">
        <v>0.51646629877123262</v>
      </c>
      <c r="T7345">
        <v>0.51681895170298275</v>
      </c>
      <c r="U7345">
        <v>0.51773098514716442</v>
      </c>
      <c r="V7345">
        <v>0.51773098514716442</v>
      </c>
      <c r="W7345">
        <v>0.51773098514716442</v>
      </c>
      <c r="X7345">
        <v>0.51773098514716442</v>
      </c>
      <c r="Y7345">
        <v>0.51773098514716442</v>
      </c>
      <c r="Z7345">
        <v>0.51773098514716442</v>
      </c>
      <c r="AA7345">
        <v>0.50975373262205481</v>
      </c>
      <c r="AB7345" s="7">
        <f t="shared" si="342"/>
        <v>12.396419375547746</v>
      </c>
      <c r="AC7345">
        <f>INDEX(SHELF_days!$C$2:$C$289,MATCH(A7345&amp;"|"&amp;C7345,SHELF_days!$D$2:$D$289,0))</f>
        <v>9</v>
      </c>
      <c r="AD7345" s="8">
        <f t="shared" si="343"/>
        <v>111.56777437992972</v>
      </c>
      <c r="AE7345" s="7">
        <f t="shared" si="344"/>
        <v>0.51773098514716442</v>
      </c>
    </row>
    <row r="7346" spans="1:31" x14ac:dyDescent="0.45">
      <c r="A7346" t="s">
        <v>110</v>
      </c>
      <c r="B7346" t="s">
        <v>170</v>
      </c>
      <c r="C7346" t="s">
        <v>134</v>
      </c>
      <c r="D7346">
        <v>0.8</v>
      </c>
      <c r="E7346">
        <v>0.8</v>
      </c>
      <c r="F7346">
        <v>0.8</v>
      </c>
      <c r="G7346">
        <v>0.8</v>
      </c>
      <c r="H7346">
        <v>0.8</v>
      </c>
      <c r="I7346">
        <v>0.8</v>
      </c>
      <c r="J7346">
        <v>0.8</v>
      </c>
      <c r="K7346">
        <v>0.8</v>
      </c>
      <c r="L7346">
        <v>0.8</v>
      </c>
      <c r="M7346">
        <v>0.8</v>
      </c>
      <c r="N7346">
        <v>0.8</v>
      </c>
      <c r="O7346">
        <v>0.8</v>
      </c>
      <c r="P7346">
        <v>0.8</v>
      </c>
      <c r="Q7346">
        <v>0.8</v>
      </c>
      <c r="R7346">
        <v>0.8</v>
      </c>
      <c r="S7346">
        <v>0.8</v>
      </c>
      <c r="T7346">
        <v>0.8</v>
      </c>
      <c r="U7346">
        <v>0.8</v>
      </c>
      <c r="V7346">
        <v>0.8</v>
      </c>
      <c r="W7346">
        <v>0.8</v>
      </c>
      <c r="X7346">
        <v>0.8</v>
      </c>
      <c r="Y7346">
        <v>0.8</v>
      </c>
      <c r="Z7346">
        <v>0.8</v>
      </c>
      <c r="AA7346">
        <v>0.8</v>
      </c>
      <c r="AB7346" s="7">
        <f t="shared" si="342"/>
        <v>19.200000000000006</v>
      </c>
      <c r="AC7346">
        <f>INDEX(SHELF_days!$C$2:$C$289,MATCH(A7346&amp;"|"&amp;C7346,SHELF_days!$D$2:$D$289,0))</f>
        <v>152</v>
      </c>
      <c r="AD7346" s="8">
        <f t="shared" si="343"/>
        <v>2918.400000000001</v>
      </c>
      <c r="AE7346" s="7">
        <f t="shared" si="344"/>
        <v>0.8</v>
      </c>
    </row>
    <row r="7347" spans="1:31" x14ac:dyDescent="0.45">
      <c r="A7347" t="s">
        <v>110</v>
      </c>
      <c r="B7347" t="s">
        <v>170</v>
      </c>
      <c r="C7347" t="s">
        <v>135</v>
      </c>
      <c r="D7347">
        <v>0.8</v>
      </c>
      <c r="E7347">
        <v>0.8</v>
      </c>
      <c r="F7347">
        <v>0.8</v>
      </c>
      <c r="G7347">
        <v>0.8</v>
      </c>
      <c r="H7347">
        <v>0.8</v>
      </c>
      <c r="I7347">
        <v>0.8</v>
      </c>
      <c r="J7347">
        <v>0.8</v>
      </c>
      <c r="K7347">
        <v>0.8</v>
      </c>
      <c r="L7347">
        <v>0.8</v>
      </c>
      <c r="M7347">
        <v>0.8</v>
      </c>
      <c r="N7347">
        <v>0.8</v>
      </c>
      <c r="O7347">
        <v>0.8</v>
      </c>
      <c r="P7347">
        <v>0.8</v>
      </c>
      <c r="Q7347">
        <v>0.8</v>
      </c>
      <c r="R7347">
        <v>0.8</v>
      </c>
      <c r="S7347">
        <v>0.8</v>
      </c>
      <c r="T7347">
        <v>0.8</v>
      </c>
      <c r="U7347">
        <v>0.8</v>
      </c>
      <c r="V7347">
        <v>0.8</v>
      </c>
      <c r="W7347">
        <v>0.8</v>
      </c>
      <c r="X7347">
        <v>0.8</v>
      </c>
      <c r="Y7347">
        <v>0.8</v>
      </c>
      <c r="Z7347">
        <v>0.8</v>
      </c>
      <c r="AA7347">
        <v>0.8</v>
      </c>
      <c r="AB7347" s="7">
        <f t="shared" si="342"/>
        <v>19.200000000000006</v>
      </c>
      <c r="AC7347">
        <f>INDEX(SHELF_days!$C$2:$C$289,MATCH(A7347&amp;"|"&amp;C7347,SHELF_days!$D$2:$D$289,0))</f>
        <v>112</v>
      </c>
      <c r="AD7347" s="8">
        <f t="shared" si="343"/>
        <v>2150.4000000000005</v>
      </c>
      <c r="AE7347" s="7">
        <f t="shared" si="344"/>
        <v>0.8</v>
      </c>
    </row>
    <row r="7348" spans="1:31" x14ac:dyDescent="0.45">
      <c r="A7348" t="s">
        <v>110</v>
      </c>
      <c r="B7348" t="s">
        <v>170</v>
      </c>
      <c r="C7348" t="s">
        <v>136</v>
      </c>
      <c r="D7348">
        <v>0.8</v>
      </c>
      <c r="E7348">
        <v>0.8</v>
      </c>
      <c r="F7348">
        <v>0.8</v>
      </c>
      <c r="G7348">
        <v>0.8</v>
      </c>
      <c r="H7348">
        <v>0.8</v>
      </c>
      <c r="I7348">
        <v>0.8</v>
      </c>
      <c r="J7348">
        <v>0.8</v>
      </c>
      <c r="K7348">
        <v>0.8</v>
      </c>
      <c r="L7348">
        <v>0.8</v>
      </c>
      <c r="M7348">
        <v>0.8</v>
      </c>
      <c r="N7348">
        <v>0.8</v>
      </c>
      <c r="O7348">
        <v>0.8</v>
      </c>
      <c r="P7348">
        <v>0.8</v>
      </c>
      <c r="Q7348">
        <v>0.8</v>
      </c>
      <c r="R7348">
        <v>0.8</v>
      </c>
      <c r="S7348">
        <v>0.8</v>
      </c>
      <c r="T7348">
        <v>0.8</v>
      </c>
      <c r="U7348">
        <v>0.8</v>
      </c>
      <c r="V7348">
        <v>0.8</v>
      </c>
      <c r="W7348">
        <v>0.8</v>
      </c>
      <c r="X7348">
        <v>0.8</v>
      </c>
      <c r="Y7348">
        <v>0.8</v>
      </c>
      <c r="Z7348">
        <v>0.8</v>
      </c>
      <c r="AA7348">
        <v>0.8</v>
      </c>
      <c r="AB7348" s="7">
        <f t="shared" si="342"/>
        <v>19.200000000000006</v>
      </c>
      <c r="AC7348">
        <f>INDEX(SHELF_days!$C$2:$C$289,MATCH(A7348&amp;"|"&amp;C7348,SHELF_days!$D$2:$D$289,0))</f>
        <v>2</v>
      </c>
      <c r="AD7348" s="8">
        <f t="shared" si="343"/>
        <v>38.400000000000013</v>
      </c>
      <c r="AE7348" s="7">
        <f t="shared" si="344"/>
        <v>0.8</v>
      </c>
    </row>
    <row r="7349" spans="1:31" x14ac:dyDescent="0.45">
      <c r="A7349" t="s">
        <v>110</v>
      </c>
      <c r="B7349" t="s">
        <v>170</v>
      </c>
      <c r="C7349" t="s">
        <v>137</v>
      </c>
      <c r="D7349">
        <v>0.8</v>
      </c>
      <c r="E7349">
        <v>0.8</v>
      </c>
      <c r="F7349">
        <v>0.8</v>
      </c>
      <c r="G7349">
        <v>0.8</v>
      </c>
      <c r="H7349">
        <v>0.8</v>
      </c>
      <c r="I7349">
        <v>0.8</v>
      </c>
      <c r="J7349">
        <v>0.8</v>
      </c>
      <c r="K7349">
        <v>0.8</v>
      </c>
      <c r="L7349">
        <v>0.8</v>
      </c>
      <c r="M7349">
        <v>0.8</v>
      </c>
      <c r="N7349">
        <v>0.8</v>
      </c>
      <c r="O7349">
        <v>0.8</v>
      </c>
      <c r="P7349">
        <v>0.8</v>
      </c>
      <c r="Q7349">
        <v>0.8</v>
      </c>
      <c r="R7349">
        <v>0.8</v>
      </c>
      <c r="S7349">
        <v>0.8</v>
      </c>
      <c r="T7349">
        <v>0.8</v>
      </c>
      <c r="U7349">
        <v>0.8</v>
      </c>
      <c r="V7349">
        <v>0.8</v>
      </c>
      <c r="W7349">
        <v>0.8</v>
      </c>
      <c r="X7349">
        <v>0.8</v>
      </c>
      <c r="Y7349">
        <v>0.8</v>
      </c>
      <c r="Z7349">
        <v>0.8</v>
      </c>
      <c r="AA7349">
        <v>0.8</v>
      </c>
      <c r="AB7349" s="7">
        <f t="shared" si="342"/>
        <v>19.200000000000006</v>
      </c>
      <c r="AC7349">
        <f>INDEX(SHELF_days!$C$2:$C$289,MATCH(A7349&amp;"|"&amp;C7349,SHELF_days!$D$2:$D$289,0))</f>
        <v>73</v>
      </c>
      <c r="AD7349" s="8">
        <f t="shared" si="343"/>
        <v>1401.6000000000004</v>
      </c>
      <c r="AE7349" s="7">
        <f t="shared" si="344"/>
        <v>0.8</v>
      </c>
    </row>
    <row r="7350" spans="1:31" x14ac:dyDescent="0.45">
      <c r="A7350" t="s">
        <v>110</v>
      </c>
      <c r="B7350" t="s">
        <v>170</v>
      </c>
      <c r="C7350" t="s">
        <v>138</v>
      </c>
      <c r="D7350">
        <v>0.8</v>
      </c>
      <c r="E7350">
        <v>0.8</v>
      </c>
      <c r="F7350">
        <v>0.8</v>
      </c>
      <c r="G7350">
        <v>0.8</v>
      </c>
      <c r="H7350">
        <v>0.8</v>
      </c>
      <c r="I7350">
        <v>0.8</v>
      </c>
      <c r="J7350">
        <v>0.8</v>
      </c>
      <c r="K7350">
        <v>0.8</v>
      </c>
      <c r="L7350">
        <v>0.8</v>
      </c>
      <c r="M7350">
        <v>0.8</v>
      </c>
      <c r="N7350">
        <v>0.8</v>
      </c>
      <c r="O7350">
        <v>0.8</v>
      </c>
      <c r="P7350">
        <v>0.8</v>
      </c>
      <c r="Q7350">
        <v>0.8</v>
      </c>
      <c r="R7350">
        <v>0.8</v>
      </c>
      <c r="S7350">
        <v>0.8</v>
      </c>
      <c r="T7350">
        <v>0.8</v>
      </c>
      <c r="U7350">
        <v>0.8</v>
      </c>
      <c r="V7350">
        <v>0.8</v>
      </c>
      <c r="W7350">
        <v>0.8</v>
      </c>
      <c r="X7350">
        <v>0.8</v>
      </c>
      <c r="Y7350">
        <v>0.8</v>
      </c>
      <c r="Z7350">
        <v>0.8</v>
      </c>
      <c r="AA7350">
        <v>0.8</v>
      </c>
      <c r="AB7350" s="7">
        <f t="shared" si="342"/>
        <v>19.200000000000006</v>
      </c>
      <c r="AC7350">
        <f>INDEX(SHELF_days!$C$2:$C$289,MATCH(A7350&amp;"|"&amp;C7350,SHELF_days!$D$2:$D$289,0))</f>
        <v>17</v>
      </c>
      <c r="AD7350" s="8">
        <f t="shared" si="343"/>
        <v>326.40000000000009</v>
      </c>
      <c r="AE7350" s="7">
        <f t="shared" si="344"/>
        <v>0.8</v>
      </c>
    </row>
    <row r="7351" spans="1:31" x14ac:dyDescent="0.45">
      <c r="A7351" t="s">
        <v>110</v>
      </c>
      <c r="B7351" t="s">
        <v>170</v>
      </c>
      <c r="C7351" t="s">
        <v>139</v>
      </c>
      <c r="D7351">
        <v>0.8</v>
      </c>
      <c r="E7351">
        <v>0.8</v>
      </c>
      <c r="F7351">
        <v>0.8</v>
      </c>
      <c r="G7351">
        <v>0.8</v>
      </c>
      <c r="H7351">
        <v>0.8</v>
      </c>
      <c r="I7351">
        <v>0.8</v>
      </c>
      <c r="J7351">
        <v>0.8</v>
      </c>
      <c r="K7351">
        <v>0.8</v>
      </c>
      <c r="L7351">
        <v>0.8</v>
      </c>
      <c r="M7351">
        <v>0.8</v>
      </c>
      <c r="N7351">
        <v>0.8</v>
      </c>
      <c r="O7351">
        <v>0.8</v>
      </c>
      <c r="P7351">
        <v>0.8</v>
      </c>
      <c r="Q7351">
        <v>0.8</v>
      </c>
      <c r="R7351">
        <v>0.8</v>
      </c>
      <c r="S7351">
        <v>0.8</v>
      </c>
      <c r="T7351">
        <v>0.8</v>
      </c>
      <c r="U7351">
        <v>0.8</v>
      </c>
      <c r="V7351">
        <v>0.8</v>
      </c>
      <c r="W7351">
        <v>0.8</v>
      </c>
      <c r="X7351">
        <v>0.8</v>
      </c>
      <c r="Y7351">
        <v>0.8</v>
      </c>
      <c r="Z7351">
        <v>0.8</v>
      </c>
      <c r="AA7351">
        <v>0.8</v>
      </c>
      <c r="AB7351" s="7">
        <f t="shared" si="342"/>
        <v>19.200000000000006</v>
      </c>
      <c r="AC7351">
        <f>INDEX(SHELF_days!$C$2:$C$289,MATCH(A7351&amp;"|"&amp;C7351,SHELF_days!$D$2:$D$289,0))</f>
        <v>9</v>
      </c>
      <c r="AD7351" s="8">
        <f t="shared" si="343"/>
        <v>172.80000000000007</v>
      </c>
      <c r="AE7351" s="7">
        <f t="shared" si="344"/>
        <v>0.8</v>
      </c>
    </row>
    <row r="7352" spans="1:31" x14ac:dyDescent="0.45">
      <c r="A7352" t="s">
        <v>110</v>
      </c>
      <c r="B7352" t="s">
        <v>171</v>
      </c>
      <c r="C7352" t="s">
        <v>134</v>
      </c>
      <c r="D7352">
        <v>0.61251286000514804</v>
      </c>
      <c r="E7352">
        <v>0.61030957633606475</v>
      </c>
      <c r="F7352">
        <v>0.61030957633606475</v>
      </c>
      <c r="G7352">
        <v>0.61030957633606475</v>
      </c>
      <c r="H7352">
        <v>0.61030957633606475</v>
      </c>
      <c r="I7352">
        <v>0.61251286000514804</v>
      </c>
      <c r="J7352">
        <v>0.59268330698339866</v>
      </c>
      <c r="K7352">
        <v>0.49133225820556842</v>
      </c>
      <c r="L7352">
        <v>0.46489285417656923</v>
      </c>
      <c r="M7352">
        <v>0.45828300316931941</v>
      </c>
      <c r="N7352">
        <v>0.47260434701836063</v>
      </c>
      <c r="O7352">
        <v>0.49133225820556842</v>
      </c>
      <c r="P7352">
        <v>0.49133225820556842</v>
      </c>
      <c r="Q7352">
        <v>0.48912897453648507</v>
      </c>
      <c r="R7352">
        <v>0.48692569086740201</v>
      </c>
      <c r="S7352">
        <v>0.50895852755823456</v>
      </c>
      <c r="T7352">
        <v>0.59048002331431537</v>
      </c>
      <c r="U7352">
        <v>0.62339773902703699</v>
      </c>
      <c r="V7352">
        <v>0.6213259946814812</v>
      </c>
      <c r="W7352">
        <v>0.6213259946814812</v>
      </c>
      <c r="X7352">
        <v>0.6213259946814812</v>
      </c>
      <c r="Y7352">
        <v>0.61691942734331462</v>
      </c>
      <c r="Z7352">
        <v>0.61030957633606475</v>
      </c>
      <c r="AA7352">
        <v>0.60810629266698157</v>
      </c>
      <c r="AB7352" s="7">
        <f t="shared" si="342"/>
        <v>13.526928547013187</v>
      </c>
      <c r="AC7352">
        <f>INDEX(SHELF_days!$C$2:$C$289,MATCH(A7352&amp;"|"&amp;C7352,SHELF_days!$D$2:$D$289,0))</f>
        <v>152</v>
      </c>
      <c r="AD7352" s="8">
        <f t="shared" si="343"/>
        <v>2056.0931391460044</v>
      </c>
      <c r="AE7352" s="7">
        <f t="shared" si="344"/>
        <v>0.62339773902703699</v>
      </c>
    </row>
    <row r="7353" spans="1:31" x14ac:dyDescent="0.45">
      <c r="A7353" t="s">
        <v>110</v>
      </c>
      <c r="B7353" t="s">
        <v>171</v>
      </c>
      <c r="C7353" t="s">
        <v>135</v>
      </c>
      <c r="D7353">
        <v>0.58308328528239306</v>
      </c>
      <c r="E7353">
        <v>0.5800931145886371</v>
      </c>
      <c r="F7353">
        <v>0.5800931145886371</v>
      </c>
      <c r="G7353">
        <v>0.57710294389488126</v>
      </c>
      <c r="H7353">
        <v>0.5800931145886371</v>
      </c>
      <c r="I7353">
        <v>0.5800931145886371</v>
      </c>
      <c r="J7353">
        <v>0.55916191973234608</v>
      </c>
      <c r="K7353">
        <v>0.49935850585722891</v>
      </c>
      <c r="L7353">
        <v>0.41563372643206481</v>
      </c>
      <c r="M7353">
        <v>0.40666321435079722</v>
      </c>
      <c r="N7353">
        <v>0.41264355573830891</v>
      </c>
      <c r="O7353">
        <v>0.41862389712582071</v>
      </c>
      <c r="P7353">
        <v>0.4142725293252057</v>
      </c>
      <c r="Q7353">
        <v>0.41114847039143099</v>
      </c>
      <c r="R7353">
        <v>0.40666321435079722</v>
      </c>
      <c r="S7353">
        <v>0.4604862868384027</v>
      </c>
      <c r="T7353">
        <v>0.53225038348854337</v>
      </c>
      <c r="U7353">
        <v>0.5954010033641336</v>
      </c>
      <c r="V7353">
        <v>0.60401448013868397</v>
      </c>
      <c r="W7353">
        <v>0.60700465083243993</v>
      </c>
      <c r="X7353">
        <v>0.60999482152619577</v>
      </c>
      <c r="Y7353">
        <v>0.60977167445949754</v>
      </c>
      <c r="Z7353">
        <v>0.59205379736366059</v>
      </c>
      <c r="AA7353">
        <v>0.58906362666990475</v>
      </c>
      <c r="AB7353" s="7">
        <f t="shared" si="342"/>
        <v>12.624768445517285</v>
      </c>
      <c r="AC7353">
        <f>INDEX(SHELF_days!$C$2:$C$289,MATCH(A7353&amp;"|"&amp;C7353,SHELF_days!$D$2:$D$289,0))</f>
        <v>112</v>
      </c>
      <c r="AD7353" s="8">
        <f t="shared" si="343"/>
        <v>1413.9740658979358</v>
      </c>
      <c r="AE7353" s="7">
        <f t="shared" si="344"/>
        <v>0.60999482152619577</v>
      </c>
    </row>
    <row r="7354" spans="1:31" x14ac:dyDescent="0.45">
      <c r="A7354" t="s">
        <v>110</v>
      </c>
      <c r="B7354" t="s">
        <v>171</v>
      </c>
      <c r="C7354" t="s">
        <v>136</v>
      </c>
      <c r="D7354">
        <v>0.669798235401313</v>
      </c>
      <c r="E7354">
        <v>0.669798235401313</v>
      </c>
      <c r="F7354">
        <v>0.669798235401313</v>
      </c>
      <c r="G7354">
        <v>0.669798235401313</v>
      </c>
      <c r="H7354">
        <v>0.669798235401313</v>
      </c>
      <c r="I7354">
        <v>0.669798235401313</v>
      </c>
      <c r="J7354">
        <v>0.669798235401313</v>
      </c>
      <c r="K7354">
        <v>0.669798235401313</v>
      </c>
      <c r="L7354">
        <v>0.669798235401313</v>
      </c>
      <c r="M7354">
        <v>0.669798235401313</v>
      </c>
      <c r="N7354">
        <v>0.669798235401313</v>
      </c>
      <c r="O7354">
        <v>0.41820735593465069</v>
      </c>
      <c r="P7354">
        <v>0.3348991177006565</v>
      </c>
      <c r="Q7354">
        <v>0.3348991177006565</v>
      </c>
      <c r="R7354">
        <v>0.3348991177006565</v>
      </c>
      <c r="S7354">
        <v>0.669798235401313</v>
      </c>
      <c r="T7354">
        <v>0.669798235401313</v>
      </c>
      <c r="U7354">
        <v>0.669798235401313</v>
      </c>
      <c r="V7354">
        <v>0.669798235401313</v>
      </c>
      <c r="W7354">
        <v>0.669798235401313</v>
      </c>
      <c r="X7354">
        <v>0.669798235401313</v>
      </c>
      <c r="Y7354">
        <v>0.669798235401313</v>
      </c>
      <c r="Z7354">
        <v>0.669798235401313</v>
      </c>
      <c r="AA7354">
        <v>0.669798235401313</v>
      </c>
      <c r="AB7354" s="7">
        <f t="shared" si="342"/>
        <v>14.818869417062876</v>
      </c>
      <c r="AC7354">
        <f>INDEX(SHELF_days!$C$2:$C$289,MATCH(A7354&amp;"|"&amp;C7354,SHELF_days!$D$2:$D$289,0))</f>
        <v>2</v>
      </c>
      <c r="AD7354" s="8">
        <f t="shared" si="343"/>
        <v>29.637738834125752</v>
      </c>
      <c r="AE7354" s="7">
        <f t="shared" si="344"/>
        <v>0.669798235401313</v>
      </c>
    </row>
    <row r="7355" spans="1:31" x14ac:dyDescent="0.45">
      <c r="A7355" t="s">
        <v>110</v>
      </c>
      <c r="B7355" t="s">
        <v>171</v>
      </c>
      <c r="C7355" t="s">
        <v>137</v>
      </c>
      <c r="D7355">
        <v>0.6514475988149756</v>
      </c>
      <c r="E7355">
        <v>0.6514475988149756</v>
      </c>
      <c r="F7355">
        <v>0.6514475988149756</v>
      </c>
      <c r="G7355">
        <v>0.6514475988149756</v>
      </c>
      <c r="H7355">
        <v>0.65603525796156004</v>
      </c>
      <c r="I7355">
        <v>0.65603525796156004</v>
      </c>
      <c r="J7355">
        <v>0.63768462137522264</v>
      </c>
      <c r="K7355">
        <v>0.51840548356402982</v>
      </c>
      <c r="L7355">
        <v>0.47711655124477093</v>
      </c>
      <c r="M7355">
        <v>0.51840548356402982</v>
      </c>
      <c r="N7355">
        <v>0.56428207502987326</v>
      </c>
      <c r="O7355">
        <v>0.60098334820254795</v>
      </c>
      <c r="P7355">
        <v>0.60557100734913227</v>
      </c>
      <c r="Q7355">
        <v>0.60557100734913227</v>
      </c>
      <c r="R7355">
        <v>0.60557100734913227</v>
      </c>
      <c r="S7355">
        <v>0.62392164393546956</v>
      </c>
      <c r="T7355">
        <v>0.64685993966839139</v>
      </c>
      <c r="U7355">
        <v>0.66521057625472868</v>
      </c>
      <c r="V7355">
        <v>0.669798235401313</v>
      </c>
      <c r="W7355">
        <v>0.66521057625472868</v>
      </c>
      <c r="X7355">
        <v>0.66521057625472868</v>
      </c>
      <c r="Y7355">
        <v>0.66521057625472868</v>
      </c>
      <c r="Z7355">
        <v>0.66521057625472868</v>
      </c>
      <c r="AA7355">
        <v>0.66521057625472868</v>
      </c>
      <c r="AB7355" s="7">
        <f t="shared" si="342"/>
        <v>14.983294772744445</v>
      </c>
      <c r="AC7355">
        <f>INDEX(SHELF_days!$C$2:$C$289,MATCH(A7355&amp;"|"&amp;C7355,SHELF_days!$D$2:$D$289,0))</f>
        <v>73</v>
      </c>
      <c r="AD7355" s="8">
        <f t="shared" si="343"/>
        <v>1093.7805184103445</v>
      </c>
      <c r="AE7355" s="7">
        <f t="shared" si="344"/>
        <v>0.669798235401313</v>
      </c>
    </row>
    <row r="7356" spans="1:31" x14ac:dyDescent="0.45">
      <c r="A7356" t="s">
        <v>110</v>
      </c>
      <c r="B7356" t="s">
        <v>171</v>
      </c>
      <c r="C7356" t="s">
        <v>138</v>
      </c>
      <c r="D7356">
        <v>0.669798235401313</v>
      </c>
      <c r="E7356">
        <v>0.669798235401313</v>
      </c>
      <c r="F7356">
        <v>0.669798235401313</v>
      </c>
      <c r="G7356">
        <v>0.669798235401313</v>
      </c>
      <c r="H7356">
        <v>0.669798235401313</v>
      </c>
      <c r="I7356">
        <v>0.669798235401313</v>
      </c>
      <c r="J7356">
        <v>0.669798235401313</v>
      </c>
      <c r="K7356">
        <v>0.55159854680108122</v>
      </c>
      <c r="L7356">
        <v>0.55159854680108122</v>
      </c>
      <c r="M7356">
        <v>0.57129849490111995</v>
      </c>
      <c r="N7356">
        <v>0.65009828730127439</v>
      </c>
      <c r="O7356">
        <v>0.669798235401313</v>
      </c>
      <c r="P7356">
        <v>0.669798235401313</v>
      </c>
      <c r="Q7356">
        <v>0.669798235401313</v>
      </c>
      <c r="R7356">
        <v>0.669798235401313</v>
      </c>
      <c r="S7356">
        <v>0.669798235401313</v>
      </c>
      <c r="T7356">
        <v>0.669798235401313</v>
      </c>
      <c r="U7356">
        <v>0.669798235401313</v>
      </c>
      <c r="V7356">
        <v>0.669798235401313</v>
      </c>
      <c r="W7356">
        <v>0.669798235401313</v>
      </c>
      <c r="X7356">
        <v>0.669798235401313</v>
      </c>
      <c r="Y7356">
        <v>0.669798235401313</v>
      </c>
      <c r="Z7356">
        <v>0.669798235401313</v>
      </c>
      <c r="AA7356">
        <v>0.669798235401313</v>
      </c>
      <c r="AB7356" s="7">
        <f t="shared" si="342"/>
        <v>15.720558583830814</v>
      </c>
      <c r="AC7356">
        <f>INDEX(SHELF_days!$C$2:$C$289,MATCH(A7356&amp;"|"&amp;C7356,SHELF_days!$D$2:$D$289,0))</f>
        <v>17</v>
      </c>
      <c r="AD7356" s="8">
        <f t="shared" si="343"/>
        <v>267.24949592512382</v>
      </c>
      <c r="AE7356" s="7">
        <f t="shared" si="344"/>
        <v>0.669798235401313</v>
      </c>
    </row>
    <row r="7357" spans="1:31" x14ac:dyDescent="0.45">
      <c r="A7357" t="s">
        <v>110</v>
      </c>
      <c r="B7357" t="s">
        <v>171</v>
      </c>
      <c r="C7357" t="s">
        <v>139</v>
      </c>
      <c r="D7357">
        <v>0.669798235401313</v>
      </c>
      <c r="E7357">
        <v>0.669798235401313</v>
      </c>
      <c r="F7357">
        <v>0.669798235401313</v>
      </c>
      <c r="G7357">
        <v>0.669798235401313</v>
      </c>
      <c r="H7357">
        <v>0.669798235401313</v>
      </c>
      <c r="I7357">
        <v>0.669798235401313</v>
      </c>
      <c r="J7357">
        <v>0.669798235401313</v>
      </c>
      <c r="K7357">
        <v>0.669798235401313</v>
      </c>
      <c r="L7357">
        <v>0.55816519616776084</v>
      </c>
      <c r="M7357">
        <v>0.55816519616776084</v>
      </c>
      <c r="N7357">
        <v>0.55816519616776084</v>
      </c>
      <c r="O7357">
        <v>0.55816519616776084</v>
      </c>
      <c r="P7357">
        <v>0.55816519616776084</v>
      </c>
      <c r="Q7357">
        <v>0.55816519616776084</v>
      </c>
      <c r="R7357">
        <v>0.55816519616776084</v>
      </c>
      <c r="S7357">
        <v>0.55816519616776084</v>
      </c>
      <c r="T7357">
        <v>0.59537620924561152</v>
      </c>
      <c r="U7357">
        <v>0.669798235401313</v>
      </c>
      <c r="V7357">
        <v>0.669798235401313</v>
      </c>
      <c r="W7357">
        <v>0.669798235401313</v>
      </c>
      <c r="X7357">
        <v>0.669798235401313</v>
      </c>
      <c r="Y7357">
        <v>0.669798235401313</v>
      </c>
      <c r="Z7357">
        <v>0.669798235401313</v>
      </c>
      <c r="AA7357">
        <v>0.669798235401313</v>
      </c>
      <c r="AB7357" s="7">
        <f t="shared" si="342"/>
        <v>15.107671309607388</v>
      </c>
      <c r="AC7357">
        <f>INDEX(SHELF_days!$C$2:$C$289,MATCH(A7357&amp;"|"&amp;C7357,SHELF_days!$D$2:$D$289,0))</f>
        <v>9</v>
      </c>
      <c r="AD7357" s="8">
        <f t="shared" si="343"/>
        <v>135.96904178646651</v>
      </c>
      <c r="AE7357" s="7">
        <f t="shared" si="344"/>
        <v>0.669798235401313</v>
      </c>
    </row>
    <row r="7358" spans="1:31" x14ac:dyDescent="0.45">
      <c r="A7358" t="s">
        <v>110</v>
      </c>
      <c r="B7358" t="s">
        <v>172</v>
      </c>
      <c r="C7358" t="s">
        <v>134</v>
      </c>
      <c r="D7358">
        <v>1E-3</v>
      </c>
      <c r="E7358">
        <v>1E-3</v>
      </c>
      <c r="F7358">
        <v>1E-3</v>
      </c>
      <c r="G7358">
        <v>1E-3</v>
      </c>
      <c r="H7358">
        <v>1E-3</v>
      </c>
      <c r="I7358">
        <v>1E-3</v>
      </c>
      <c r="J7358">
        <v>1E-3</v>
      </c>
      <c r="K7358">
        <v>1E-3</v>
      </c>
      <c r="L7358">
        <v>1E-3</v>
      </c>
      <c r="M7358">
        <v>1E-3</v>
      </c>
      <c r="N7358">
        <v>1E-3</v>
      </c>
      <c r="O7358">
        <v>1E-3</v>
      </c>
      <c r="P7358">
        <v>1E-3</v>
      </c>
      <c r="Q7358">
        <v>1E-3</v>
      </c>
      <c r="R7358">
        <v>1E-3</v>
      </c>
      <c r="S7358">
        <v>1E-3</v>
      </c>
      <c r="T7358">
        <v>1E-3</v>
      </c>
      <c r="U7358">
        <v>1E-3</v>
      </c>
      <c r="V7358">
        <v>1E-3</v>
      </c>
      <c r="W7358">
        <v>1E-3</v>
      </c>
      <c r="X7358">
        <v>1E-3</v>
      </c>
      <c r="Y7358">
        <v>1E-3</v>
      </c>
      <c r="Z7358">
        <v>1E-3</v>
      </c>
      <c r="AA7358">
        <v>1E-3</v>
      </c>
      <c r="AB7358" s="7">
        <f t="shared" si="342"/>
        <v>2.4000000000000014E-2</v>
      </c>
      <c r="AC7358">
        <f>INDEX(SHELF_days!$C$2:$C$289,MATCH(A7358&amp;"|"&amp;C7358,SHELF_days!$D$2:$D$289,0))</f>
        <v>152</v>
      </c>
      <c r="AD7358" s="8">
        <f t="shared" si="343"/>
        <v>3.6480000000000024</v>
      </c>
      <c r="AE7358" s="7">
        <f t="shared" si="344"/>
        <v>1E-3</v>
      </c>
    </row>
    <row r="7359" spans="1:31" x14ac:dyDescent="0.45">
      <c r="A7359" t="s">
        <v>110</v>
      </c>
      <c r="B7359" t="s">
        <v>172</v>
      </c>
      <c r="C7359" t="s">
        <v>135</v>
      </c>
      <c r="D7359">
        <v>1E-3</v>
      </c>
      <c r="E7359">
        <v>1E-3</v>
      </c>
      <c r="F7359">
        <v>1E-3</v>
      </c>
      <c r="G7359">
        <v>1E-3</v>
      </c>
      <c r="H7359">
        <v>1E-3</v>
      </c>
      <c r="I7359">
        <v>1E-3</v>
      </c>
      <c r="J7359">
        <v>1E-3</v>
      </c>
      <c r="K7359">
        <v>1E-3</v>
      </c>
      <c r="L7359">
        <v>1E-3</v>
      </c>
      <c r="M7359">
        <v>1E-3</v>
      </c>
      <c r="N7359">
        <v>1E-3</v>
      </c>
      <c r="O7359">
        <v>1E-3</v>
      </c>
      <c r="P7359">
        <v>1E-3</v>
      </c>
      <c r="Q7359">
        <v>1E-3</v>
      </c>
      <c r="R7359">
        <v>1E-3</v>
      </c>
      <c r="S7359">
        <v>1E-3</v>
      </c>
      <c r="T7359">
        <v>1E-3</v>
      </c>
      <c r="U7359">
        <v>1E-3</v>
      </c>
      <c r="V7359">
        <v>1E-3</v>
      </c>
      <c r="W7359">
        <v>1E-3</v>
      </c>
      <c r="X7359">
        <v>1E-3</v>
      </c>
      <c r="Y7359">
        <v>1E-3</v>
      </c>
      <c r="Z7359">
        <v>1E-3</v>
      </c>
      <c r="AA7359">
        <v>1E-3</v>
      </c>
      <c r="AB7359" s="7">
        <f t="shared" si="342"/>
        <v>2.4000000000000014E-2</v>
      </c>
      <c r="AC7359">
        <f>INDEX(SHELF_days!$C$2:$C$289,MATCH(A7359&amp;"|"&amp;C7359,SHELF_days!$D$2:$D$289,0))</f>
        <v>112</v>
      </c>
      <c r="AD7359" s="8">
        <f t="shared" si="343"/>
        <v>2.6880000000000015</v>
      </c>
      <c r="AE7359" s="7">
        <f t="shared" si="344"/>
        <v>1E-3</v>
      </c>
    </row>
    <row r="7360" spans="1:31" x14ac:dyDescent="0.45">
      <c r="A7360" t="s">
        <v>110</v>
      </c>
      <c r="B7360" t="s">
        <v>172</v>
      </c>
      <c r="C7360" t="s">
        <v>136</v>
      </c>
      <c r="D7360">
        <v>1E-3</v>
      </c>
      <c r="E7360">
        <v>1E-3</v>
      </c>
      <c r="F7360">
        <v>1E-3</v>
      </c>
      <c r="G7360">
        <v>1E-3</v>
      </c>
      <c r="H7360">
        <v>1E-3</v>
      </c>
      <c r="I7360">
        <v>1E-3</v>
      </c>
      <c r="J7360">
        <v>1E-3</v>
      </c>
      <c r="K7360">
        <v>1E-3</v>
      </c>
      <c r="L7360">
        <v>1E-3</v>
      </c>
      <c r="M7360">
        <v>1E-3</v>
      </c>
      <c r="N7360">
        <v>1E-3</v>
      </c>
      <c r="O7360">
        <v>1E-3</v>
      </c>
      <c r="P7360">
        <v>1E-3</v>
      </c>
      <c r="Q7360">
        <v>1E-3</v>
      </c>
      <c r="R7360">
        <v>1E-3</v>
      </c>
      <c r="S7360">
        <v>1E-3</v>
      </c>
      <c r="T7360">
        <v>1E-3</v>
      </c>
      <c r="U7360">
        <v>1E-3</v>
      </c>
      <c r="V7360">
        <v>1E-3</v>
      </c>
      <c r="W7360">
        <v>1E-3</v>
      </c>
      <c r="X7360">
        <v>1E-3</v>
      </c>
      <c r="Y7360">
        <v>1E-3</v>
      </c>
      <c r="Z7360">
        <v>1E-3</v>
      </c>
      <c r="AA7360">
        <v>1E-3</v>
      </c>
      <c r="AB7360" s="7">
        <f t="shared" si="342"/>
        <v>2.4000000000000014E-2</v>
      </c>
      <c r="AC7360">
        <f>INDEX(SHELF_days!$C$2:$C$289,MATCH(A7360&amp;"|"&amp;C7360,SHELF_days!$D$2:$D$289,0))</f>
        <v>2</v>
      </c>
      <c r="AD7360" s="8">
        <f t="shared" si="343"/>
        <v>4.8000000000000029E-2</v>
      </c>
      <c r="AE7360" s="7">
        <f t="shared" si="344"/>
        <v>1E-3</v>
      </c>
    </row>
    <row r="7361" spans="1:31" x14ac:dyDescent="0.45">
      <c r="A7361" t="s">
        <v>110</v>
      </c>
      <c r="B7361" t="s">
        <v>172</v>
      </c>
      <c r="C7361" t="s">
        <v>137</v>
      </c>
      <c r="D7361">
        <v>1E-3</v>
      </c>
      <c r="E7361">
        <v>1E-3</v>
      </c>
      <c r="F7361">
        <v>1E-3</v>
      </c>
      <c r="G7361">
        <v>1E-3</v>
      </c>
      <c r="H7361">
        <v>1E-3</v>
      </c>
      <c r="I7361">
        <v>1E-3</v>
      </c>
      <c r="J7361">
        <v>1E-3</v>
      </c>
      <c r="K7361">
        <v>1E-3</v>
      </c>
      <c r="L7361">
        <v>1E-3</v>
      </c>
      <c r="M7361">
        <v>1E-3</v>
      </c>
      <c r="N7361">
        <v>1E-3</v>
      </c>
      <c r="O7361">
        <v>1E-3</v>
      </c>
      <c r="P7361">
        <v>1E-3</v>
      </c>
      <c r="Q7361">
        <v>1E-3</v>
      </c>
      <c r="R7361">
        <v>1E-3</v>
      </c>
      <c r="S7361">
        <v>1E-3</v>
      </c>
      <c r="T7361">
        <v>1E-3</v>
      </c>
      <c r="U7361">
        <v>1E-3</v>
      </c>
      <c r="V7361">
        <v>1E-3</v>
      </c>
      <c r="W7361">
        <v>1E-3</v>
      </c>
      <c r="X7361">
        <v>1E-3</v>
      </c>
      <c r="Y7361">
        <v>1E-3</v>
      </c>
      <c r="Z7361">
        <v>1E-3</v>
      </c>
      <c r="AA7361">
        <v>1E-3</v>
      </c>
      <c r="AB7361" s="7">
        <f t="shared" si="342"/>
        <v>2.4000000000000014E-2</v>
      </c>
      <c r="AC7361">
        <f>INDEX(SHELF_days!$C$2:$C$289,MATCH(A7361&amp;"|"&amp;C7361,SHELF_days!$D$2:$D$289,0))</f>
        <v>73</v>
      </c>
      <c r="AD7361" s="8">
        <f t="shared" si="343"/>
        <v>1.7520000000000011</v>
      </c>
      <c r="AE7361" s="7">
        <f t="shared" si="344"/>
        <v>1E-3</v>
      </c>
    </row>
    <row r="7362" spans="1:31" x14ac:dyDescent="0.45">
      <c r="A7362" t="s">
        <v>110</v>
      </c>
      <c r="B7362" t="s">
        <v>172</v>
      </c>
      <c r="C7362" t="s">
        <v>138</v>
      </c>
      <c r="D7362">
        <v>1E-3</v>
      </c>
      <c r="E7362">
        <v>1E-3</v>
      </c>
      <c r="F7362">
        <v>1E-3</v>
      </c>
      <c r="G7362">
        <v>1E-3</v>
      </c>
      <c r="H7362">
        <v>1E-3</v>
      </c>
      <c r="I7362">
        <v>1E-3</v>
      </c>
      <c r="J7362">
        <v>1E-3</v>
      </c>
      <c r="K7362">
        <v>1E-3</v>
      </c>
      <c r="L7362">
        <v>1E-3</v>
      </c>
      <c r="M7362">
        <v>1E-3</v>
      </c>
      <c r="N7362">
        <v>1E-3</v>
      </c>
      <c r="O7362">
        <v>1E-3</v>
      </c>
      <c r="P7362">
        <v>1E-3</v>
      </c>
      <c r="Q7362">
        <v>1E-3</v>
      </c>
      <c r="R7362">
        <v>1E-3</v>
      </c>
      <c r="S7362">
        <v>1E-3</v>
      </c>
      <c r="T7362">
        <v>1E-3</v>
      </c>
      <c r="U7362">
        <v>1E-3</v>
      </c>
      <c r="V7362">
        <v>1E-3</v>
      </c>
      <c r="W7362">
        <v>1E-3</v>
      </c>
      <c r="X7362">
        <v>1E-3</v>
      </c>
      <c r="Y7362">
        <v>1E-3</v>
      </c>
      <c r="Z7362">
        <v>1E-3</v>
      </c>
      <c r="AA7362">
        <v>1E-3</v>
      </c>
      <c r="AB7362" s="7">
        <f t="shared" ref="AB7362:AB7425" si="345">SUM(D7362:AA7362)</f>
        <v>2.4000000000000014E-2</v>
      </c>
      <c r="AC7362">
        <f>INDEX(SHELF_days!$C$2:$C$289,MATCH(A7362&amp;"|"&amp;C7362,SHELF_days!$D$2:$D$289,0))</f>
        <v>17</v>
      </c>
      <c r="AD7362" s="8">
        <f t="shared" ref="AD7362:AD7425" si="346">AB7362*AC7362</f>
        <v>0.40800000000000025</v>
      </c>
      <c r="AE7362" s="7">
        <f t="shared" ref="AE7362:AE7425" si="347">MAX(D7362:AA7362)</f>
        <v>1E-3</v>
      </c>
    </row>
    <row r="7363" spans="1:31" x14ac:dyDescent="0.45">
      <c r="A7363" t="s">
        <v>110</v>
      </c>
      <c r="B7363" t="s">
        <v>172</v>
      </c>
      <c r="C7363" t="s">
        <v>139</v>
      </c>
      <c r="D7363">
        <v>1E-3</v>
      </c>
      <c r="E7363">
        <v>1E-3</v>
      </c>
      <c r="F7363">
        <v>1E-3</v>
      </c>
      <c r="G7363">
        <v>1E-3</v>
      </c>
      <c r="H7363">
        <v>1E-3</v>
      </c>
      <c r="I7363">
        <v>1E-3</v>
      </c>
      <c r="J7363">
        <v>1E-3</v>
      </c>
      <c r="K7363">
        <v>1E-3</v>
      </c>
      <c r="L7363">
        <v>1E-3</v>
      </c>
      <c r="M7363">
        <v>1E-3</v>
      </c>
      <c r="N7363">
        <v>1E-3</v>
      </c>
      <c r="O7363">
        <v>1E-3</v>
      </c>
      <c r="P7363">
        <v>1E-3</v>
      </c>
      <c r="Q7363">
        <v>1E-3</v>
      </c>
      <c r="R7363">
        <v>1E-3</v>
      </c>
      <c r="S7363">
        <v>1E-3</v>
      </c>
      <c r="T7363">
        <v>1E-3</v>
      </c>
      <c r="U7363">
        <v>1E-3</v>
      </c>
      <c r="V7363">
        <v>1E-3</v>
      </c>
      <c r="W7363">
        <v>1E-3</v>
      </c>
      <c r="X7363">
        <v>1E-3</v>
      </c>
      <c r="Y7363">
        <v>1E-3</v>
      </c>
      <c r="Z7363">
        <v>1E-3</v>
      </c>
      <c r="AA7363">
        <v>1E-3</v>
      </c>
      <c r="AB7363" s="7">
        <f t="shared" si="345"/>
        <v>2.4000000000000014E-2</v>
      </c>
      <c r="AC7363">
        <f>INDEX(SHELF_days!$C$2:$C$289,MATCH(A7363&amp;"|"&amp;C7363,SHELF_days!$D$2:$D$289,0))</f>
        <v>9</v>
      </c>
      <c r="AD7363" s="8">
        <f t="shared" si="346"/>
        <v>0.21600000000000014</v>
      </c>
      <c r="AE7363" s="7">
        <f t="shared" si="347"/>
        <v>1E-3</v>
      </c>
    </row>
    <row r="7364" spans="1:31" x14ac:dyDescent="0.45">
      <c r="A7364" t="s">
        <v>110</v>
      </c>
      <c r="B7364" t="s">
        <v>173</v>
      </c>
      <c r="C7364" t="s">
        <v>134</v>
      </c>
      <c r="D7364">
        <v>0.65950000000000053</v>
      </c>
      <c r="E7364">
        <v>0.65950000000000053</v>
      </c>
      <c r="F7364">
        <v>0.65950000000000053</v>
      </c>
      <c r="G7364">
        <v>0.65950000000000053</v>
      </c>
      <c r="H7364">
        <v>0.65950000000000053</v>
      </c>
      <c r="I7364">
        <v>0.65950000000000053</v>
      </c>
      <c r="J7364">
        <v>0.65950000000000053</v>
      </c>
      <c r="K7364">
        <v>0.65950000000000053</v>
      </c>
      <c r="L7364">
        <v>0.65950000000000053</v>
      </c>
      <c r="M7364">
        <v>0.65950000000000053</v>
      </c>
      <c r="N7364">
        <v>0.65950000000000053</v>
      </c>
      <c r="O7364">
        <v>0.65950000000000053</v>
      </c>
      <c r="P7364">
        <v>0.65950000000000053</v>
      </c>
      <c r="Q7364">
        <v>0.65950000000000053</v>
      </c>
      <c r="R7364">
        <v>0.65950000000000053</v>
      </c>
      <c r="S7364">
        <v>0.65950000000000053</v>
      </c>
      <c r="T7364">
        <v>0.65950000000000053</v>
      </c>
      <c r="U7364">
        <v>0.65950000000000053</v>
      </c>
      <c r="V7364">
        <v>0.65950000000000053</v>
      </c>
      <c r="W7364">
        <v>0.65950000000000053</v>
      </c>
      <c r="X7364">
        <v>0.65950000000000053</v>
      </c>
      <c r="Y7364">
        <v>0.65950000000000053</v>
      </c>
      <c r="Z7364">
        <v>0.65950000000000053</v>
      </c>
      <c r="AA7364">
        <v>0.65950000000000053</v>
      </c>
      <c r="AB7364" s="7">
        <f t="shared" si="345"/>
        <v>15.828000000000021</v>
      </c>
      <c r="AC7364">
        <f>INDEX(SHELF_days!$C$2:$C$289,MATCH(A7364&amp;"|"&amp;C7364,SHELF_days!$D$2:$D$289,0))</f>
        <v>152</v>
      </c>
      <c r="AD7364" s="8">
        <f t="shared" si="346"/>
        <v>2405.856000000003</v>
      </c>
      <c r="AE7364" s="7">
        <f t="shared" si="347"/>
        <v>0.65950000000000053</v>
      </c>
    </row>
    <row r="7365" spans="1:31" x14ac:dyDescent="0.45">
      <c r="A7365" t="s">
        <v>110</v>
      </c>
      <c r="B7365" t="s">
        <v>173</v>
      </c>
      <c r="C7365" t="s">
        <v>135</v>
      </c>
      <c r="D7365">
        <v>0.65949999999999964</v>
      </c>
      <c r="E7365">
        <v>0.65949999999999964</v>
      </c>
      <c r="F7365">
        <v>0.65949999999999964</v>
      </c>
      <c r="G7365">
        <v>0.65949999999999964</v>
      </c>
      <c r="H7365">
        <v>0.65949999999999964</v>
      </c>
      <c r="I7365">
        <v>0.65949999999999964</v>
      </c>
      <c r="J7365">
        <v>0.65949999999999964</v>
      </c>
      <c r="K7365">
        <v>0.65949999999999964</v>
      </c>
      <c r="L7365">
        <v>0.65949999999999964</v>
      </c>
      <c r="M7365">
        <v>0.65949999999999964</v>
      </c>
      <c r="N7365">
        <v>0.65949999999999964</v>
      </c>
      <c r="O7365">
        <v>0.65949999999999964</v>
      </c>
      <c r="P7365">
        <v>0.65949999999999964</v>
      </c>
      <c r="Q7365">
        <v>0.65949999999999964</v>
      </c>
      <c r="R7365">
        <v>0.65949999999999964</v>
      </c>
      <c r="S7365">
        <v>0.65949999999999964</v>
      </c>
      <c r="T7365">
        <v>0.65949999999999964</v>
      </c>
      <c r="U7365">
        <v>0.65949999999999964</v>
      </c>
      <c r="V7365">
        <v>0.65949999999999964</v>
      </c>
      <c r="W7365">
        <v>0.65949999999999964</v>
      </c>
      <c r="X7365">
        <v>0.65949999999999964</v>
      </c>
      <c r="Y7365">
        <v>0.65949999999999964</v>
      </c>
      <c r="Z7365">
        <v>0.65949999999999964</v>
      </c>
      <c r="AA7365">
        <v>0.65949999999999964</v>
      </c>
      <c r="AB7365" s="7">
        <f t="shared" si="345"/>
        <v>15.827999999999991</v>
      </c>
      <c r="AC7365">
        <f>INDEX(SHELF_days!$C$2:$C$289,MATCH(A7365&amp;"|"&amp;C7365,SHELF_days!$D$2:$D$289,0))</f>
        <v>112</v>
      </c>
      <c r="AD7365" s="8">
        <f t="shared" si="346"/>
        <v>1772.735999999999</v>
      </c>
      <c r="AE7365" s="7">
        <f t="shared" si="347"/>
        <v>0.65949999999999964</v>
      </c>
    </row>
    <row r="7366" spans="1:31" x14ac:dyDescent="0.45">
      <c r="A7366" t="s">
        <v>110</v>
      </c>
      <c r="B7366" t="s">
        <v>173</v>
      </c>
      <c r="C7366" t="s">
        <v>136</v>
      </c>
      <c r="D7366">
        <v>0.65949999999999931</v>
      </c>
      <c r="E7366">
        <v>0.65949999999999931</v>
      </c>
      <c r="F7366">
        <v>0.65949999999999931</v>
      </c>
      <c r="G7366">
        <v>0.65949999999999931</v>
      </c>
      <c r="H7366">
        <v>0.65949999999999931</v>
      </c>
      <c r="I7366">
        <v>0.65949999999999931</v>
      </c>
      <c r="J7366">
        <v>0.65949999999999931</v>
      </c>
      <c r="K7366">
        <v>0.65949999999999931</v>
      </c>
      <c r="L7366">
        <v>0.65949999999999931</v>
      </c>
      <c r="M7366">
        <v>0.65949999999999931</v>
      </c>
      <c r="N7366">
        <v>0.65949999999999931</v>
      </c>
      <c r="O7366">
        <v>0.65949999999999931</v>
      </c>
      <c r="P7366">
        <v>0.65949999999999931</v>
      </c>
      <c r="Q7366">
        <v>0.65949999999999931</v>
      </c>
      <c r="R7366">
        <v>0.65949999999999931</v>
      </c>
      <c r="S7366">
        <v>0.65949999999999931</v>
      </c>
      <c r="T7366">
        <v>0.65949999999999931</v>
      </c>
      <c r="U7366">
        <v>0.65949999999999931</v>
      </c>
      <c r="V7366">
        <v>0.65949999999999931</v>
      </c>
      <c r="W7366">
        <v>0.65949999999999931</v>
      </c>
      <c r="X7366">
        <v>0.65949999999999931</v>
      </c>
      <c r="Y7366">
        <v>0.65949999999999931</v>
      </c>
      <c r="Z7366">
        <v>0.65949999999999931</v>
      </c>
      <c r="AA7366">
        <v>0.65949999999999931</v>
      </c>
      <c r="AB7366" s="7">
        <f t="shared" si="345"/>
        <v>15.827999999999987</v>
      </c>
      <c r="AC7366">
        <f>INDEX(SHELF_days!$C$2:$C$289,MATCH(A7366&amp;"|"&amp;C7366,SHELF_days!$D$2:$D$289,0))</f>
        <v>2</v>
      </c>
      <c r="AD7366" s="8">
        <f t="shared" si="346"/>
        <v>31.655999999999974</v>
      </c>
      <c r="AE7366" s="7">
        <f t="shared" si="347"/>
        <v>0.65949999999999931</v>
      </c>
    </row>
    <row r="7367" spans="1:31" x14ac:dyDescent="0.45">
      <c r="A7367" t="s">
        <v>110</v>
      </c>
      <c r="B7367" t="s">
        <v>173</v>
      </c>
      <c r="C7367" t="s">
        <v>137</v>
      </c>
      <c r="D7367">
        <v>0.65949999999999886</v>
      </c>
      <c r="E7367">
        <v>0.65949999999999886</v>
      </c>
      <c r="F7367">
        <v>0.65949999999999886</v>
      </c>
      <c r="G7367">
        <v>0.65949999999999886</v>
      </c>
      <c r="H7367">
        <v>0.65949999999999886</v>
      </c>
      <c r="I7367">
        <v>0.65949999999999886</v>
      </c>
      <c r="J7367">
        <v>0.65949999999999886</v>
      </c>
      <c r="K7367">
        <v>0.65949999999999886</v>
      </c>
      <c r="L7367">
        <v>0.65949999999999886</v>
      </c>
      <c r="M7367">
        <v>0.65949999999999886</v>
      </c>
      <c r="N7367">
        <v>0.65949999999999886</v>
      </c>
      <c r="O7367">
        <v>0.65949999999999886</v>
      </c>
      <c r="P7367">
        <v>0.65949999999999886</v>
      </c>
      <c r="Q7367">
        <v>0.65949999999999886</v>
      </c>
      <c r="R7367">
        <v>0.65949999999999886</v>
      </c>
      <c r="S7367">
        <v>0.65949999999999886</v>
      </c>
      <c r="T7367">
        <v>0.65949999999999886</v>
      </c>
      <c r="U7367">
        <v>0.65949999999999886</v>
      </c>
      <c r="V7367">
        <v>0.65949999999999886</v>
      </c>
      <c r="W7367">
        <v>0.65949999999999886</v>
      </c>
      <c r="X7367">
        <v>0.65949999999999886</v>
      </c>
      <c r="Y7367">
        <v>0.65949999999999886</v>
      </c>
      <c r="Z7367">
        <v>0.65949999999999886</v>
      </c>
      <c r="AA7367">
        <v>0.65949999999999886</v>
      </c>
      <c r="AB7367" s="7">
        <f t="shared" si="345"/>
        <v>15.827999999999978</v>
      </c>
      <c r="AC7367">
        <f>INDEX(SHELF_days!$C$2:$C$289,MATCH(A7367&amp;"|"&amp;C7367,SHELF_days!$D$2:$D$289,0))</f>
        <v>73</v>
      </c>
      <c r="AD7367" s="8">
        <f t="shared" si="346"/>
        <v>1155.4439999999984</v>
      </c>
      <c r="AE7367" s="7">
        <f t="shared" si="347"/>
        <v>0.65949999999999886</v>
      </c>
    </row>
    <row r="7368" spans="1:31" x14ac:dyDescent="0.45">
      <c r="A7368" t="s">
        <v>110</v>
      </c>
      <c r="B7368" t="s">
        <v>173</v>
      </c>
      <c r="C7368" t="s">
        <v>138</v>
      </c>
      <c r="D7368">
        <v>0.65949999999999964</v>
      </c>
      <c r="E7368">
        <v>0.65949999999999964</v>
      </c>
      <c r="F7368">
        <v>0.65949999999999964</v>
      </c>
      <c r="G7368">
        <v>0.65949999999999964</v>
      </c>
      <c r="H7368">
        <v>0.65949999999999964</v>
      </c>
      <c r="I7368">
        <v>0.65949999999999964</v>
      </c>
      <c r="J7368">
        <v>0.65949999999999964</v>
      </c>
      <c r="K7368">
        <v>0.65949999999999964</v>
      </c>
      <c r="L7368">
        <v>0.65949999999999964</v>
      </c>
      <c r="M7368">
        <v>0.65949999999999964</v>
      </c>
      <c r="N7368">
        <v>0.65949999999999964</v>
      </c>
      <c r="O7368">
        <v>0.65949999999999964</v>
      </c>
      <c r="P7368">
        <v>0.65949999999999964</v>
      </c>
      <c r="Q7368">
        <v>0.65949999999999964</v>
      </c>
      <c r="R7368">
        <v>0.65949999999999964</v>
      </c>
      <c r="S7368">
        <v>0.65949999999999964</v>
      </c>
      <c r="T7368">
        <v>0.65949999999999964</v>
      </c>
      <c r="U7368">
        <v>0.65949999999999964</v>
      </c>
      <c r="V7368">
        <v>0.65949999999999964</v>
      </c>
      <c r="W7368">
        <v>0.65949999999999964</v>
      </c>
      <c r="X7368">
        <v>0.65949999999999964</v>
      </c>
      <c r="Y7368">
        <v>0.65949999999999964</v>
      </c>
      <c r="Z7368">
        <v>0.65949999999999964</v>
      </c>
      <c r="AA7368">
        <v>0.65949999999999964</v>
      </c>
      <c r="AB7368" s="7">
        <f t="shared" si="345"/>
        <v>15.827999999999991</v>
      </c>
      <c r="AC7368">
        <f>INDEX(SHELF_days!$C$2:$C$289,MATCH(A7368&amp;"|"&amp;C7368,SHELF_days!$D$2:$D$289,0))</f>
        <v>17</v>
      </c>
      <c r="AD7368" s="8">
        <f t="shared" si="346"/>
        <v>269.07599999999985</v>
      </c>
      <c r="AE7368" s="7">
        <f t="shared" si="347"/>
        <v>0.65949999999999964</v>
      </c>
    </row>
    <row r="7369" spans="1:31" x14ac:dyDescent="0.45">
      <c r="A7369" t="s">
        <v>110</v>
      </c>
      <c r="B7369" t="s">
        <v>173</v>
      </c>
      <c r="C7369" t="s">
        <v>139</v>
      </c>
      <c r="D7369">
        <v>0.65949999999999964</v>
      </c>
      <c r="E7369">
        <v>0.65949999999999964</v>
      </c>
      <c r="F7369">
        <v>0.65949999999999964</v>
      </c>
      <c r="G7369">
        <v>0.65949999999999964</v>
      </c>
      <c r="H7369">
        <v>0.65949999999999964</v>
      </c>
      <c r="I7369">
        <v>0.65949999999999964</v>
      </c>
      <c r="J7369">
        <v>0.65949999999999964</v>
      </c>
      <c r="K7369">
        <v>0.65949999999999964</v>
      </c>
      <c r="L7369">
        <v>0.65949999999999964</v>
      </c>
      <c r="M7369">
        <v>0.65949999999999964</v>
      </c>
      <c r="N7369">
        <v>0.65949999999999964</v>
      </c>
      <c r="O7369">
        <v>0.65949999999999964</v>
      </c>
      <c r="P7369">
        <v>0.65949999999999964</v>
      </c>
      <c r="Q7369">
        <v>0.65949999999999964</v>
      </c>
      <c r="R7369">
        <v>0.65949999999999964</v>
      </c>
      <c r="S7369">
        <v>0.65949999999999964</v>
      </c>
      <c r="T7369">
        <v>0.65949999999999964</v>
      </c>
      <c r="U7369">
        <v>0.65949999999999964</v>
      </c>
      <c r="V7369">
        <v>0.65949999999999964</v>
      </c>
      <c r="W7369">
        <v>0.65949999999999964</v>
      </c>
      <c r="X7369">
        <v>0.65949999999999964</v>
      </c>
      <c r="Y7369">
        <v>0.65949999999999964</v>
      </c>
      <c r="Z7369">
        <v>0.65949999999999964</v>
      </c>
      <c r="AA7369">
        <v>0.65949999999999964</v>
      </c>
      <c r="AB7369" s="7">
        <f t="shared" si="345"/>
        <v>15.827999999999991</v>
      </c>
      <c r="AC7369">
        <f>INDEX(SHELF_days!$C$2:$C$289,MATCH(A7369&amp;"|"&amp;C7369,SHELF_days!$D$2:$D$289,0))</f>
        <v>9</v>
      </c>
      <c r="AD7369" s="8">
        <f t="shared" si="346"/>
        <v>142.45199999999991</v>
      </c>
      <c r="AE7369" s="7">
        <f t="shared" si="347"/>
        <v>0.65949999999999964</v>
      </c>
    </row>
    <row r="7370" spans="1:31" x14ac:dyDescent="0.45">
      <c r="A7370" t="s">
        <v>110</v>
      </c>
      <c r="B7370" t="s">
        <v>174</v>
      </c>
      <c r="C7370" t="s">
        <v>134</v>
      </c>
      <c r="D7370">
        <v>0.8</v>
      </c>
      <c r="E7370">
        <v>0.8</v>
      </c>
      <c r="F7370">
        <v>0.8</v>
      </c>
      <c r="G7370">
        <v>0.8</v>
      </c>
      <c r="H7370">
        <v>0.8</v>
      </c>
      <c r="I7370">
        <v>0.8</v>
      </c>
      <c r="J7370">
        <v>0.8</v>
      </c>
      <c r="K7370">
        <v>0.8</v>
      </c>
      <c r="L7370">
        <v>0.8</v>
      </c>
      <c r="M7370">
        <v>0.8</v>
      </c>
      <c r="N7370">
        <v>0.8</v>
      </c>
      <c r="O7370">
        <v>0.8</v>
      </c>
      <c r="P7370">
        <v>0.8</v>
      </c>
      <c r="Q7370">
        <v>0.8</v>
      </c>
      <c r="R7370">
        <v>0.8</v>
      </c>
      <c r="S7370">
        <v>0.8</v>
      </c>
      <c r="T7370">
        <v>0.8</v>
      </c>
      <c r="U7370">
        <v>0.8</v>
      </c>
      <c r="V7370">
        <v>0.8</v>
      </c>
      <c r="W7370">
        <v>0.8</v>
      </c>
      <c r="X7370">
        <v>0.8</v>
      </c>
      <c r="Y7370">
        <v>0.8</v>
      </c>
      <c r="Z7370">
        <v>0.8</v>
      </c>
      <c r="AA7370">
        <v>0.8</v>
      </c>
      <c r="AB7370" s="7">
        <f t="shared" si="345"/>
        <v>19.200000000000006</v>
      </c>
      <c r="AC7370">
        <f>INDEX(SHELF_days!$C$2:$C$289,MATCH(A7370&amp;"|"&amp;C7370,SHELF_days!$D$2:$D$289,0))</f>
        <v>152</v>
      </c>
      <c r="AD7370" s="8">
        <f t="shared" si="346"/>
        <v>2918.400000000001</v>
      </c>
      <c r="AE7370" s="7">
        <f t="shared" si="347"/>
        <v>0.8</v>
      </c>
    </row>
    <row r="7371" spans="1:31" x14ac:dyDescent="0.45">
      <c r="A7371" t="s">
        <v>110</v>
      </c>
      <c r="B7371" t="s">
        <v>174</v>
      </c>
      <c r="C7371" t="s">
        <v>135</v>
      </c>
      <c r="D7371">
        <v>0.8</v>
      </c>
      <c r="E7371">
        <v>0.8</v>
      </c>
      <c r="F7371">
        <v>0.8</v>
      </c>
      <c r="G7371">
        <v>0.8</v>
      </c>
      <c r="H7371">
        <v>0.8</v>
      </c>
      <c r="I7371">
        <v>0.8</v>
      </c>
      <c r="J7371">
        <v>0.8</v>
      </c>
      <c r="K7371">
        <v>0.8</v>
      </c>
      <c r="L7371">
        <v>0.8</v>
      </c>
      <c r="M7371">
        <v>0.8</v>
      </c>
      <c r="N7371">
        <v>0.8</v>
      </c>
      <c r="O7371">
        <v>0.8</v>
      </c>
      <c r="P7371">
        <v>0.8</v>
      </c>
      <c r="Q7371">
        <v>0.8</v>
      </c>
      <c r="R7371">
        <v>0.8</v>
      </c>
      <c r="S7371">
        <v>0.8</v>
      </c>
      <c r="T7371">
        <v>0.8</v>
      </c>
      <c r="U7371">
        <v>0.8</v>
      </c>
      <c r="V7371">
        <v>0.8</v>
      </c>
      <c r="W7371">
        <v>0.8</v>
      </c>
      <c r="X7371">
        <v>0.8</v>
      </c>
      <c r="Y7371">
        <v>0.8</v>
      </c>
      <c r="Z7371">
        <v>0.8</v>
      </c>
      <c r="AA7371">
        <v>0.8</v>
      </c>
      <c r="AB7371" s="7">
        <f t="shared" si="345"/>
        <v>19.200000000000006</v>
      </c>
      <c r="AC7371">
        <f>INDEX(SHELF_days!$C$2:$C$289,MATCH(A7371&amp;"|"&amp;C7371,SHELF_days!$D$2:$D$289,0))</f>
        <v>112</v>
      </c>
      <c r="AD7371" s="8">
        <f t="shared" si="346"/>
        <v>2150.4000000000005</v>
      </c>
      <c r="AE7371" s="7">
        <f t="shared" si="347"/>
        <v>0.8</v>
      </c>
    </row>
    <row r="7372" spans="1:31" x14ac:dyDescent="0.45">
      <c r="A7372" t="s">
        <v>110</v>
      </c>
      <c r="B7372" t="s">
        <v>174</v>
      </c>
      <c r="C7372" t="s">
        <v>136</v>
      </c>
      <c r="D7372">
        <v>0.8</v>
      </c>
      <c r="E7372">
        <v>0.8</v>
      </c>
      <c r="F7372">
        <v>0.8</v>
      </c>
      <c r="G7372">
        <v>0.8</v>
      </c>
      <c r="H7372">
        <v>0.8</v>
      </c>
      <c r="I7372">
        <v>0.8</v>
      </c>
      <c r="J7372">
        <v>0.8</v>
      </c>
      <c r="K7372">
        <v>0.8</v>
      </c>
      <c r="L7372">
        <v>0.8</v>
      </c>
      <c r="M7372">
        <v>0.8</v>
      </c>
      <c r="N7372">
        <v>0.8</v>
      </c>
      <c r="O7372">
        <v>0.8</v>
      </c>
      <c r="P7372">
        <v>0.8</v>
      </c>
      <c r="Q7372">
        <v>0.8</v>
      </c>
      <c r="R7372">
        <v>0.8</v>
      </c>
      <c r="S7372">
        <v>0.8</v>
      </c>
      <c r="T7372">
        <v>0.8</v>
      </c>
      <c r="U7372">
        <v>0.8</v>
      </c>
      <c r="V7372">
        <v>0.8</v>
      </c>
      <c r="W7372">
        <v>0.8</v>
      </c>
      <c r="X7372">
        <v>0.8</v>
      </c>
      <c r="Y7372">
        <v>0.8</v>
      </c>
      <c r="Z7372">
        <v>0.8</v>
      </c>
      <c r="AA7372">
        <v>0.8</v>
      </c>
      <c r="AB7372" s="7">
        <f t="shared" si="345"/>
        <v>19.200000000000006</v>
      </c>
      <c r="AC7372">
        <f>INDEX(SHELF_days!$C$2:$C$289,MATCH(A7372&amp;"|"&amp;C7372,SHELF_days!$D$2:$D$289,0))</f>
        <v>2</v>
      </c>
      <c r="AD7372" s="8">
        <f t="shared" si="346"/>
        <v>38.400000000000013</v>
      </c>
      <c r="AE7372" s="7">
        <f t="shared" si="347"/>
        <v>0.8</v>
      </c>
    </row>
    <row r="7373" spans="1:31" x14ac:dyDescent="0.45">
      <c r="A7373" t="s">
        <v>110</v>
      </c>
      <c r="B7373" t="s">
        <v>174</v>
      </c>
      <c r="C7373" t="s">
        <v>137</v>
      </c>
      <c r="D7373">
        <v>0.8</v>
      </c>
      <c r="E7373">
        <v>0.8</v>
      </c>
      <c r="F7373">
        <v>0.8</v>
      </c>
      <c r="G7373">
        <v>0.8</v>
      </c>
      <c r="H7373">
        <v>0.8</v>
      </c>
      <c r="I7373">
        <v>0.8</v>
      </c>
      <c r="J7373">
        <v>0.8</v>
      </c>
      <c r="K7373">
        <v>0.8</v>
      </c>
      <c r="L7373">
        <v>0.8</v>
      </c>
      <c r="M7373">
        <v>0.8</v>
      </c>
      <c r="N7373">
        <v>0.8</v>
      </c>
      <c r="O7373">
        <v>0.8</v>
      </c>
      <c r="P7373">
        <v>0.8</v>
      </c>
      <c r="Q7373">
        <v>0.8</v>
      </c>
      <c r="R7373">
        <v>0.8</v>
      </c>
      <c r="S7373">
        <v>0.8</v>
      </c>
      <c r="T7373">
        <v>0.8</v>
      </c>
      <c r="U7373">
        <v>0.8</v>
      </c>
      <c r="V7373">
        <v>0.8</v>
      </c>
      <c r="W7373">
        <v>0.8</v>
      </c>
      <c r="X7373">
        <v>0.8</v>
      </c>
      <c r="Y7373">
        <v>0.8</v>
      </c>
      <c r="Z7373">
        <v>0.8</v>
      </c>
      <c r="AA7373">
        <v>0.8</v>
      </c>
      <c r="AB7373" s="7">
        <f t="shared" si="345"/>
        <v>19.200000000000006</v>
      </c>
      <c r="AC7373">
        <f>INDEX(SHELF_days!$C$2:$C$289,MATCH(A7373&amp;"|"&amp;C7373,SHELF_days!$D$2:$D$289,0))</f>
        <v>73</v>
      </c>
      <c r="AD7373" s="8">
        <f t="shared" si="346"/>
        <v>1401.6000000000004</v>
      </c>
      <c r="AE7373" s="7">
        <f t="shared" si="347"/>
        <v>0.8</v>
      </c>
    </row>
    <row r="7374" spans="1:31" x14ac:dyDescent="0.45">
      <c r="A7374" t="s">
        <v>110</v>
      </c>
      <c r="B7374" t="s">
        <v>174</v>
      </c>
      <c r="C7374" t="s">
        <v>138</v>
      </c>
      <c r="D7374">
        <v>0.8</v>
      </c>
      <c r="E7374">
        <v>0.8</v>
      </c>
      <c r="F7374">
        <v>0.8</v>
      </c>
      <c r="G7374">
        <v>0.8</v>
      </c>
      <c r="H7374">
        <v>0.8</v>
      </c>
      <c r="I7374">
        <v>0.8</v>
      </c>
      <c r="J7374">
        <v>0.8</v>
      </c>
      <c r="K7374">
        <v>0.8</v>
      </c>
      <c r="L7374">
        <v>0.8</v>
      </c>
      <c r="M7374">
        <v>0.8</v>
      </c>
      <c r="N7374">
        <v>0.8</v>
      </c>
      <c r="O7374">
        <v>0.8</v>
      </c>
      <c r="P7374">
        <v>0.8</v>
      </c>
      <c r="Q7374">
        <v>0.8</v>
      </c>
      <c r="R7374">
        <v>0.8</v>
      </c>
      <c r="S7374">
        <v>0.8</v>
      </c>
      <c r="T7374">
        <v>0.8</v>
      </c>
      <c r="U7374">
        <v>0.8</v>
      </c>
      <c r="V7374">
        <v>0.8</v>
      </c>
      <c r="W7374">
        <v>0.8</v>
      </c>
      <c r="X7374">
        <v>0.8</v>
      </c>
      <c r="Y7374">
        <v>0.8</v>
      </c>
      <c r="Z7374">
        <v>0.8</v>
      </c>
      <c r="AA7374">
        <v>0.8</v>
      </c>
      <c r="AB7374" s="7">
        <f t="shared" si="345"/>
        <v>19.200000000000006</v>
      </c>
      <c r="AC7374">
        <f>INDEX(SHELF_days!$C$2:$C$289,MATCH(A7374&amp;"|"&amp;C7374,SHELF_days!$D$2:$D$289,0))</f>
        <v>17</v>
      </c>
      <c r="AD7374" s="8">
        <f t="shared" si="346"/>
        <v>326.40000000000009</v>
      </c>
      <c r="AE7374" s="7">
        <f t="shared" si="347"/>
        <v>0.8</v>
      </c>
    </row>
    <row r="7375" spans="1:31" x14ac:dyDescent="0.45">
      <c r="A7375" t="s">
        <v>110</v>
      </c>
      <c r="B7375" t="s">
        <v>174</v>
      </c>
      <c r="C7375" t="s">
        <v>139</v>
      </c>
      <c r="D7375">
        <v>0.8</v>
      </c>
      <c r="E7375">
        <v>0.8</v>
      </c>
      <c r="F7375">
        <v>0.8</v>
      </c>
      <c r="G7375">
        <v>0.8</v>
      </c>
      <c r="H7375">
        <v>0.8</v>
      </c>
      <c r="I7375">
        <v>0.8</v>
      </c>
      <c r="J7375">
        <v>0.8</v>
      </c>
      <c r="K7375">
        <v>0.8</v>
      </c>
      <c r="L7375">
        <v>0.8</v>
      </c>
      <c r="M7375">
        <v>0.8</v>
      </c>
      <c r="N7375">
        <v>0.8</v>
      </c>
      <c r="O7375">
        <v>0.8</v>
      </c>
      <c r="P7375">
        <v>0.8</v>
      </c>
      <c r="Q7375">
        <v>0.8</v>
      </c>
      <c r="R7375">
        <v>0.8</v>
      </c>
      <c r="S7375">
        <v>0.8</v>
      </c>
      <c r="T7375">
        <v>0.8</v>
      </c>
      <c r="U7375">
        <v>0.8</v>
      </c>
      <c r="V7375">
        <v>0.8</v>
      </c>
      <c r="W7375">
        <v>0.8</v>
      </c>
      <c r="X7375">
        <v>0.8</v>
      </c>
      <c r="Y7375">
        <v>0.8</v>
      </c>
      <c r="Z7375">
        <v>0.8</v>
      </c>
      <c r="AA7375">
        <v>0.8</v>
      </c>
      <c r="AB7375" s="7">
        <f t="shared" si="345"/>
        <v>19.200000000000006</v>
      </c>
      <c r="AC7375">
        <f>INDEX(SHELF_days!$C$2:$C$289,MATCH(A7375&amp;"|"&amp;C7375,SHELF_days!$D$2:$D$289,0))</f>
        <v>9</v>
      </c>
      <c r="AD7375" s="8">
        <f t="shared" si="346"/>
        <v>172.80000000000007</v>
      </c>
      <c r="AE7375" s="7">
        <f t="shared" si="347"/>
        <v>0.8</v>
      </c>
    </row>
    <row r="7376" spans="1:31" x14ac:dyDescent="0.45">
      <c r="A7376" t="s">
        <v>110</v>
      </c>
      <c r="B7376" t="s">
        <v>175</v>
      </c>
      <c r="C7376" t="s">
        <v>134</v>
      </c>
      <c r="D7376">
        <v>0.59940252072822398</v>
      </c>
      <c r="E7376">
        <v>0.59434897163892708</v>
      </c>
      <c r="F7376">
        <v>0.59306577879055156</v>
      </c>
      <c r="G7376">
        <v>0.59313676614471433</v>
      </c>
      <c r="H7376">
        <v>0.59522114666430137</v>
      </c>
      <c r="I7376">
        <v>0.59551916846393638</v>
      </c>
      <c r="J7376">
        <v>0.56574096367145577</v>
      </c>
      <c r="K7376">
        <v>0.48489324711173881</v>
      </c>
      <c r="L7376">
        <v>0.44813107500420452</v>
      </c>
      <c r="M7376">
        <v>0.45859759226819219</v>
      </c>
      <c r="N7376">
        <v>0.48957747432761622</v>
      </c>
      <c r="O7376">
        <v>0.50421087631304695</v>
      </c>
      <c r="P7376">
        <v>0.50419742936930678</v>
      </c>
      <c r="Q7376">
        <v>0.50355677110398478</v>
      </c>
      <c r="R7376">
        <v>0.49409960853949492</v>
      </c>
      <c r="S7376">
        <v>0.51644905447475931</v>
      </c>
      <c r="T7376">
        <v>0.57241773607796653</v>
      </c>
      <c r="U7376">
        <v>0.62265072285672107</v>
      </c>
      <c r="V7376">
        <v>0.63127219435172044</v>
      </c>
      <c r="W7376">
        <v>0.63443087101227902</v>
      </c>
      <c r="X7376">
        <v>0.63356390798060236</v>
      </c>
      <c r="Y7376">
        <v>0.62967450980362527</v>
      </c>
      <c r="Z7376">
        <v>0.61773685519852262</v>
      </c>
      <c r="AA7376">
        <v>0.60863296156686353</v>
      </c>
      <c r="AB7376" s="7">
        <f t="shared" si="345"/>
        <v>13.490528203462754</v>
      </c>
      <c r="AC7376">
        <f>INDEX(SHELF_days!$C$2:$C$289,MATCH(A7376&amp;"|"&amp;C7376,SHELF_days!$D$2:$D$289,0))</f>
        <v>152</v>
      </c>
      <c r="AD7376" s="8">
        <f t="shared" si="346"/>
        <v>2050.5602869263384</v>
      </c>
      <c r="AE7376" s="7">
        <f t="shared" si="347"/>
        <v>0.63443087101227902</v>
      </c>
    </row>
    <row r="7377" spans="1:31" x14ac:dyDescent="0.45">
      <c r="A7377" t="s">
        <v>110</v>
      </c>
      <c r="B7377" t="s">
        <v>175</v>
      </c>
      <c r="C7377" t="s">
        <v>135</v>
      </c>
      <c r="D7377">
        <v>0.59938506054933671</v>
      </c>
      <c r="E7377">
        <v>0.59513138868712168</v>
      </c>
      <c r="F7377">
        <v>0.59182272573935368</v>
      </c>
      <c r="G7377">
        <v>0.59147004501724032</v>
      </c>
      <c r="H7377">
        <v>0.59370425546422589</v>
      </c>
      <c r="I7377">
        <v>0.59566613924050626</v>
      </c>
      <c r="J7377">
        <v>0.58111795335203309</v>
      </c>
      <c r="K7377">
        <v>0.53565991226231735</v>
      </c>
      <c r="L7377">
        <v>0.47415341289824331</v>
      </c>
      <c r="M7377">
        <v>0.46558311573565009</v>
      </c>
      <c r="N7377">
        <v>0.48188890503027482</v>
      </c>
      <c r="O7377">
        <v>0.48465220729463038</v>
      </c>
      <c r="P7377">
        <v>0.48242563614126449</v>
      </c>
      <c r="Q7377">
        <v>0.47904878542452012</v>
      </c>
      <c r="R7377">
        <v>0.46778224201934482</v>
      </c>
      <c r="S7377">
        <v>0.49695231883288199</v>
      </c>
      <c r="T7377">
        <v>0.56186283084657107</v>
      </c>
      <c r="U7377">
        <v>0.6130502006827232</v>
      </c>
      <c r="V7377">
        <v>0.62464169700353989</v>
      </c>
      <c r="W7377">
        <v>0.62557298348315149</v>
      </c>
      <c r="X7377">
        <v>0.62315132740568058</v>
      </c>
      <c r="Y7377">
        <v>0.62202580481236602</v>
      </c>
      <c r="Z7377">
        <v>0.61264800602048175</v>
      </c>
      <c r="AA7377">
        <v>0.60675485686642106</v>
      </c>
      <c r="AB7377" s="7">
        <f t="shared" si="345"/>
        <v>13.406151810809881</v>
      </c>
      <c r="AC7377">
        <f>INDEX(SHELF_days!$C$2:$C$289,MATCH(A7377&amp;"|"&amp;C7377,SHELF_days!$D$2:$D$289,0))</f>
        <v>112</v>
      </c>
      <c r="AD7377" s="8">
        <f t="shared" si="346"/>
        <v>1501.4890028107066</v>
      </c>
      <c r="AE7377" s="7">
        <f t="shared" si="347"/>
        <v>0.62557298348315149</v>
      </c>
    </row>
    <row r="7378" spans="1:31" x14ac:dyDescent="0.45">
      <c r="A7378" t="s">
        <v>110</v>
      </c>
      <c r="B7378" t="s">
        <v>175</v>
      </c>
      <c r="C7378" t="s">
        <v>136</v>
      </c>
      <c r="D7378">
        <v>0.73191902409053966</v>
      </c>
      <c r="E7378">
        <v>0.73191902409053966</v>
      </c>
      <c r="F7378">
        <v>0.73191902409053966</v>
      </c>
      <c r="G7378">
        <v>0.73191902409053966</v>
      </c>
      <c r="H7378">
        <v>0.73191902409053966</v>
      </c>
      <c r="I7378">
        <v>0.73191902409053966</v>
      </c>
      <c r="J7378">
        <v>0.73277462497595547</v>
      </c>
      <c r="K7378">
        <v>0.73191902409053966</v>
      </c>
      <c r="L7378">
        <v>0.7123035815693447</v>
      </c>
      <c r="M7378">
        <v>0.7123035815693447</v>
      </c>
      <c r="N7378">
        <v>0.7123035815693447</v>
      </c>
      <c r="O7378">
        <v>0.7123035815693447</v>
      </c>
      <c r="P7378">
        <v>0.7123035815693447</v>
      </c>
      <c r="Q7378">
        <v>0.7123035815693447</v>
      </c>
      <c r="R7378">
        <v>0.7123035815693447</v>
      </c>
      <c r="S7378">
        <v>0.7123035815693447</v>
      </c>
      <c r="T7378">
        <v>0.75747613942712111</v>
      </c>
      <c r="U7378">
        <v>0.75747613942712111</v>
      </c>
      <c r="V7378">
        <v>0.75747613942712111</v>
      </c>
      <c r="W7378">
        <v>0.75747613942712111</v>
      </c>
      <c r="X7378">
        <v>0.75747613942712111</v>
      </c>
      <c r="Y7378">
        <v>0.75747613942712111</v>
      </c>
      <c r="Z7378">
        <v>0.75747613942712111</v>
      </c>
      <c r="AA7378">
        <v>0.75747613942712111</v>
      </c>
      <c r="AB7378" s="7">
        <f t="shared" si="345"/>
        <v>17.614445561581462</v>
      </c>
      <c r="AC7378">
        <f>INDEX(SHELF_days!$C$2:$C$289,MATCH(A7378&amp;"|"&amp;C7378,SHELF_days!$D$2:$D$289,0))</f>
        <v>2</v>
      </c>
      <c r="AD7378" s="8">
        <f t="shared" si="346"/>
        <v>35.228891123162924</v>
      </c>
      <c r="AE7378" s="7">
        <f t="shared" si="347"/>
        <v>0.75747613942712111</v>
      </c>
    </row>
    <row r="7379" spans="1:31" x14ac:dyDescent="0.45">
      <c r="A7379" t="s">
        <v>110</v>
      </c>
      <c r="B7379" t="s">
        <v>175</v>
      </c>
      <c r="C7379" t="s">
        <v>137</v>
      </c>
      <c r="D7379">
        <v>0.63066879541559129</v>
      </c>
      <c r="E7379">
        <v>0.62610580774078339</v>
      </c>
      <c r="F7379">
        <v>0.62441240385747232</v>
      </c>
      <c r="G7379">
        <v>0.62433122812658803</v>
      </c>
      <c r="H7379">
        <v>0.62738052717255566</v>
      </c>
      <c r="I7379">
        <v>0.62548917605243592</v>
      </c>
      <c r="J7379">
        <v>0.58969501968068772</v>
      </c>
      <c r="K7379">
        <v>0.51064461702329245</v>
      </c>
      <c r="L7379">
        <v>0.47546405367616879</v>
      </c>
      <c r="M7379">
        <v>0.50284762295764418</v>
      </c>
      <c r="N7379">
        <v>0.54361715708088465</v>
      </c>
      <c r="O7379">
        <v>0.56467401144379592</v>
      </c>
      <c r="P7379">
        <v>0.5667457289606127</v>
      </c>
      <c r="Q7379">
        <v>0.57315427075228742</v>
      </c>
      <c r="R7379">
        <v>0.57309436566746386</v>
      </c>
      <c r="S7379">
        <v>0.58559716460289801</v>
      </c>
      <c r="T7379">
        <v>0.62161813551682255</v>
      </c>
      <c r="U7379">
        <v>0.65038776955077504</v>
      </c>
      <c r="V7379">
        <v>0.669181904677142</v>
      </c>
      <c r="W7379">
        <v>0.67733094963983342</v>
      </c>
      <c r="X7379">
        <v>0.67693614040326033</v>
      </c>
      <c r="Y7379">
        <v>0.67029014874637893</v>
      </c>
      <c r="Z7379">
        <v>0.6573949280958683</v>
      </c>
      <c r="AA7379">
        <v>0.64357182977281802</v>
      </c>
      <c r="AB7379" s="7">
        <f t="shared" si="345"/>
        <v>14.510633756614059</v>
      </c>
      <c r="AC7379">
        <f>INDEX(SHELF_days!$C$2:$C$289,MATCH(A7379&amp;"|"&amp;C7379,SHELF_days!$D$2:$D$289,0))</f>
        <v>73</v>
      </c>
      <c r="AD7379" s="8">
        <f t="shared" si="346"/>
        <v>1059.2762642328264</v>
      </c>
      <c r="AE7379" s="7">
        <f t="shared" si="347"/>
        <v>0.67733094963983342</v>
      </c>
    </row>
    <row r="7380" spans="1:31" x14ac:dyDescent="0.45">
      <c r="A7380" t="s">
        <v>110</v>
      </c>
      <c r="B7380" t="s">
        <v>175</v>
      </c>
      <c r="C7380" t="s">
        <v>138</v>
      </c>
      <c r="D7380">
        <v>0.72577789747397825</v>
      </c>
      <c r="E7380">
        <v>0.72315144508280038</v>
      </c>
      <c r="F7380">
        <v>0.71954077206526212</v>
      </c>
      <c r="G7380">
        <v>0.71985579722786619</v>
      </c>
      <c r="H7380">
        <v>0.72367431229055434</v>
      </c>
      <c r="I7380">
        <v>0.71778576502034108</v>
      </c>
      <c r="J7380">
        <v>0.65991433781203312</v>
      </c>
      <c r="K7380">
        <v>0.51551630995086029</v>
      </c>
      <c r="L7380">
        <v>0.51326173637589267</v>
      </c>
      <c r="M7380">
        <v>0.57084796328906195</v>
      </c>
      <c r="N7380">
        <v>0.64716607102476198</v>
      </c>
      <c r="O7380">
        <v>0.68783227781392786</v>
      </c>
      <c r="P7380">
        <v>0.69546651185797947</v>
      </c>
      <c r="Q7380">
        <v>0.69819828331239475</v>
      </c>
      <c r="R7380">
        <v>0.70709634611529559</v>
      </c>
      <c r="S7380">
        <v>0.71814645951125156</v>
      </c>
      <c r="T7380">
        <v>0.73586615889417284</v>
      </c>
      <c r="U7380">
        <v>0.74626664939564658</v>
      </c>
      <c r="V7380">
        <v>0.75137229389489146</v>
      </c>
      <c r="W7380">
        <v>0.74720240461237564</v>
      </c>
      <c r="X7380">
        <v>0.75015599851856529</v>
      </c>
      <c r="Y7380">
        <v>0.74798810346466915</v>
      </c>
      <c r="Z7380">
        <v>0.74755471085931147</v>
      </c>
      <c r="AA7380">
        <v>0.73559027887011719</v>
      </c>
      <c r="AB7380" s="7">
        <f t="shared" si="345"/>
        <v>16.705228884734009</v>
      </c>
      <c r="AC7380">
        <f>INDEX(SHELF_days!$C$2:$C$289,MATCH(A7380&amp;"|"&amp;C7380,SHELF_days!$D$2:$D$289,0))</f>
        <v>17</v>
      </c>
      <c r="AD7380" s="8">
        <f t="shared" si="346"/>
        <v>283.98889104047817</v>
      </c>
      <c r="AE7380" s="7">
        <f t="shared" si="347"/>
        <v>0.75137229389489146</v>
      </c>
    </row>
    <row r="7381" spans="1:31" x14ac:dyDescent="0.45">
      <c r="A7381" t="s">
        <v>110</v>
      </c>
      <c r="B7381" t="s">
        <v>175</v>
      </c>
      <c r="C7381" t="s">
        <v>139</v>
      </c>
      <c r="D7381">
        <v>0.70726680351754601</v>
      </c>
      <c r="E7381">
        <v>0.70508554940843093</v>
      </c>
      <c r="F7381">
        <v>0.70508554940843093</v>
      </c>
      <c r="G7381">
        <v>0.70508554940843093</v>
      </c>
      <c r="H7381">
        <v>0.70508554940843093</v>
      </c>
      <c r="I7381">
        <v>0.70944805762666119</v>
      </c>
      <c r="J7381">
        <v>0.71012232746022952</v>
      </c>
      <c r="K7381">
        <v>0.70299936206436198</v>
      </c>
      <c r="L7381">
        <v>0.66316814800566171</v>
      </c>
      <c r="M7381">
        <v>0.63449847636164225</v>
      </c>
      <c r="N7381">
        <v>0.62915889305821515</v>
      </c>
      <c r="O7381">
        <v>0.6233562993991002</v>
      </c>
      <c r="P7381">
        <v>0.62307638059090864</v>
      </c>
      <c r="Q7381">
        <v>0.62224718714022809</v>
      </c>
      <c r="R7381">
        <v>0.59883787649543074</v>
      </c>
      <c r="S7381">
        <v>0.60894664251200792</v>
      </c>
      <c r="T7381">
        <v>0.66717327560714423</v>
      </c>
      <c r="U7381">
        <v>0.71512741659034607</v>
      </c>
      <c r="V7381">
        <v>0.7160006224322516</v>
      </c>
      <c r="W7381">
        <v>0.7160006224322516</v>
      </c>
      <c r="X7381">
        <v>0.7160006224322516</v>
      </c>
      <c r="Y7381">
        <v>0.7160006224322516</v>
      </c>
      <c r="Z7381">
        <v>0.70508554940843093</v>
      </c>
      <c r="AA7381">
        <v>0.70099415752014715</v>
      </c>
      <c r="AB7381" s="7">
        <f t="shared" si="345"/>
        <v>16.305851540720788</v>
      </c>
      <c r="AC7381">
        <f>INDEX(SHELF_days!$C$2:$C$289,MATCH(A7381&amp;"|"&amp;C7381,SHELF_days!$D$2:$D$289,0))</f>
        <v>9</v>
      </c>
      <c r="AD7381" s="8">
        <f t="shared" si="346"/>
        <v>146.7526638664871</v>
      </c>
      <c r="AE7381" s="7">
        <f t="shared" si="347"/>
        <v>0.7160006224322516</v>
      </c>
    </row>
    <row r="7382" spans="1:31" x14ac:dyDescent="0.45">
      <c r="A7382" t="s">
        <v>110</v>
      </c>
      <c r="B7382" t="s">
        <v>176</v>
      </c>
      <c r="C7382" t="s">
        <v>134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 s="7">
        <f t="shared" si="345"/>
        <v>0</v>
      </c>
      <c r="AC7382">
        <f>INDEX(SHELF_days!$C$2:$C$289,MATCH(A7382&amp;"|"&amp;C7382,SHELF_days!$D$2:$D$289,0))</f>
        <v>152</v>
      </c>
      <c r="AD7382" s="8">
        <f t="shared" si="346"/>
        <v>0</v>
      </c>
      <c r="AE7382" s="7">
        <f t="shared" si="347"/>
        <v>0</v>
      </c>
    </row>
    <row r="7383" spans="1:31" x14ac:dyDescent="0.45">
      <c r="A7383" t="s">
        <v>110</v>
      </c>
      <c r="B7383" t="s">
        <v>176</v>
      </c>
      <c r="C7383" t="s">
        <v>135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 s="7">
        <f t="shared" si="345"/>
        <v>0</v>
      </c>
      <c r="AC7383">
        <f>INDEX(SHELF_days!$C$2:$C$289,MATCH(A7383&amp;"|"&amp;C7383,SHELF_days!$D$2:$D$289,0))</f>
        <v>112</v>
      </c>
      <c r="AD7383" s="8">
        <f t="shared" si="346"/>
        <v>0</v>
      </c>
      <c r="AE7383" s="7">
        <f t="shared" si="347"/>
        <v>0</v>
      </c>
    </row>
    <row r="7384" spans="1:31" x14ac:dyDescent="0.45">
      <c r="A7384" t="s">
        <v>110</v>
      </c>
      <c r="B7384" t="s">
        <v>176</v>
      </c>
      <c r="C7384" t="s">
        <v>136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 s="7">
        <f t="shared" si="345"/>
        <v>0</v>
      </c>
      <c r="AC7384">
        <f>INDEX(SHELF_days!$C$2:$C$289,MATCH(A7384&amp;"|"&amp;C7384,SHELF_days!$D$2:$D$289,0))</f>
        <v>2</v>
      </c>
      <c r="AD7384" s="8">
        <f t="shared" si="346"/>
        <v>0</v>
      </c>
      <c r="AE7384" s="7">
        <f t="shared" si="347"/>
        <v>0</v>
      </c>
    </row>
    <row r="7385" spans="1:31" x14ac:dyDescent="0.45">
      <c r="A7385" t="s">
        <v>110</v>
      </c>
      <c r="B7385" t="s">
        <v>176</v>
      </c>
      <c r="C7385" t="s">
        <v>137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 s="7">
        <f t="shared" si="345"/>
        <v>0</v>
      </c>
      <c r="AC7385">
        <f>INDEX(SHELF_days!$C$2:$C$289,MATCH(A7385&amp;"|"&amp;C7385,SHELF_days!$D$2:$D$289,0))</f>
        <v>73</v>
      </c>
      <c r="AD7385" s="8">
        <f t="shared" si="346"/>
        <v>0</v>
      </c>
      <c r="AE7385" s="7">
        <f t="shared" si="347"/>
        <v>0</v>
      </c>
    </row>
    <row r="7386" spans="1:31" x14ac:dyDescent="0.45">
      <c r="A7386" t="s">
        <v>110</v>
      </c>
      <c r="B7386" t="s">
        <v>176</v>
      </c>
      <c r="C7386" t="s">
        <v>138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 s="7">
        <f t="shared" si="345"/>
        <v>0</v>
      </c>
      <c r="AC7386">
        <f>INDEX(SHELF_days!$C$2:$C$289,MATCH(A7386&amp;"|"&amp;C7386,SHELF_days!$D$2:$D$289,0))</f>
        <v>17</v>
      </c>
      <c r="AD7386" s="8">
        <f t="shared" si="346"/>
        <v>0</v>
      </c>
      <c r="AE7386" s="7">
        <f t="shared" si="347"/>
        <v>0</v>
      </c>
    </row>
    <row r="7387" spans="1:31" x14ac:dyDescent="0.45">
      <c r="A7387" t="s">
        <v>110</v>
      </c>
      <c r="B7387" t="s">
        <v>176</v>
      </c>
      <c r="C7387" t="s">
        <v>139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 s="7">
        <f t="shared" si="345"/>
        <v>0</v>
      </c>
      <c r="AC7387">
        <f>INDEX(SHELF_days!$C$2:$C$289,MATCH(A7387&amp;"|"&amp;C7387,SHELF_days!$D$2:$D$289,0))</f>
        <v>9</v>
      </c>
      <c r="AD7387" s="8">
        <f t="shared" si="346"/>
        <v>0</v>
      </c>
      <c r="AE7387" s="7">
        <f t="shared" si="347"/>
        <v>0</v>
      </c>
    </row>
    <row r="7388" spans="1:31" x14ac:dyDescent="0.45">
      <c r="A7388" t="s">
        <v>110</v>
      </c>
      <c r="B7388" t="s">
        <v>177</v>
      </c>
      <c r="C7388" t="s">
        <v>134</v>
      </c>
      <c r="D7388">
        <v>0.35212998552867392</v>
      </c>
      <c r="E7388">
        <v>0.28091612106153918</v>
      </c>
      <c r="F7388">
        <v>0.26930134547098822</v>
      </c>
      <c r="G7388">
        <v>0.2756643051158526</v>
      </c>
      <c r="H7388">
        <v>0.27497672559601949</v>
      </c>
      <c r="I7388">
        <v>0.31992011398908859</v>
      </c>
      <c r="J7388">
        <v>0.28435591805164351</v>
      </c>
      <c r="K7388">
        <v>0.21907005270439589</v>
      </c>
      <c r="L7388">
        <v>0.19593547107023221</v>
      </c>
      <c r="M7388">
        <v>0.19658126398941239</v>
      </c>
      <c r="N7388">
        <v>0.20259093691966651</v>
      </c>
      <c r="O7388">
        <v>0.21862179644284729</v>
      </c>
      <c r="P7388">
        <v>0.219085247831906</v>
      </c>
      <c r="Q7388">
        <v>0.2196379705950868</v>
      </c>
      <c r="R7388">
        <v>0.22139870599532241</v>
      </c>
      <c r="S7388">
        <v>0.2437659336902249</v>
      </c>
      <c r="T7388">
        <v>0.42395355448715227</v>
      </c>
      <c r="U7388">
        <v>0.72400793864769253</v>
      </c>
      <c r="V7388">
        <v>0.72935662353125619</v>
      </c>
      <c r="W7388">
        <v>0.67411853625007823</v>
      </c>
      <c r="X7388">
        <v>0.66917062285459405</v>
      </c>
      <c r="Y7388">
        <v>0.62375998429058854</v>
      </c>
      <c r="Z7388">
        <v>0.50444024551734012</v>
      </c>
      <c r="AA7388">
        <v>0.39685114518190739</v>
      </c>
      <c r="AB7388" s="7">
        <f t="shared" si="345"/>
        <v>8.7396105448135089</v>
      </c>
      <c r="AC7388">
        <f>INDEX(SHELF_days!$C$2:$C$289,MATCH(A7388&amp;"|"&amp;C7388,SHELF_days!$D$2:$D$289,0))</f>
        <v>152</v>
      </c>
      <c r="AD7388" s="8">
        <f t="shared" si="346"/>
        <v>1328.4208028116534</v>
      </c>
      <c r="AE7388" s="7">
        <f t="shared" si="347"/>
        <v>0.72935662353125619</v>
      </c>
    </row>
    <row r="7389" spans="1:31" x14ac:dyDescent="0.45">
      <c r="A7389" t="s">
        <v>110</v>
      </c>
      <c r="B7389" t="s">
        <v>177</v>
      </c>
      <c r="C7389" t="s">
        <v>135</v>
      </c>
      <c r="D7389">
        <v>0.20820960665809751</v>
      </c>
      <c r="E7389">
        <v>0.19873897209585009</v>
      </c>
      <c r="F7389">
        <v>0.18605131196645919</v>
      </c>
      <c r="G7389">
        <v>0.1852109671468368</v>
      </c>
      <c r="H7389">
        <v>0.19600140706996361</v>
      </c>
      <c r="I7389">
        <v>0.20803947549829671</v>
      </c>
      <c r="J7389">
        <v>0.20129093949286281</v>
      </c>
      <c r="K7389">
        <v>0.16986049659207811</v>
      </c>
      <c r="L7389">
        <v>0.148287349980361</v>
      </c>
      <c r="M7389">
        <v>0.14866112298295381</v>
      </c>
      <c r="N7389">
        <v>0.15017683695208861</v>
      </c>
      <c r="O7389">
        <v>0.15017683695208861</v>
      </c>
      <c r="P7389">
        <v>0.15017683695208861</v>
      </c>
      <c r="Q7389">
        <v>0.14981079718403231</v>
      </c>
      <c r="R7389">
        <v>0.15512352931054069</v>
      </c>
      <c r="S7389">
        <v>0.1615910911278185</v>
      </c>
      <c r="T7389">
        <v>0.29462592485754863</v>
      </c>
      <c r="U7389">
        <v>0.46154005909125739</v>
      </c>
      <c r="V7389">
        <v>0.46722914196520399</v>
      </c>
      <c r="W7389">
        <v>0.47223254471025627</v>
      </c>
      <c r="X7389">
        <v>0.44407841550806082</v>
      </c>
      <c r="Y7389">
        <v>0.39158521947496139</v>
      </c>
      <c r="Z7389">
        <v>0.29516467353025122</v>
      </c>
      <c r="AA7389">
        <v>0.25085323963666561</v>
      </c>
      <c r="AB7389" s="7">
        <f t="shared" si="345"/>
        <v>5.8447167967366225</v>
      </c>
      <c r="AC7389">
        <f>INDEX(SHELF_days!$C$2:$C$289,MATCH(A7389&amp;"|"&amp;C7389,SHELF_days!$D$2:$D$289,0))</f>
        <v>112</v>
      </c>
      <c r="AD7389" s="8">
        <f t="shared" si="346"/>
        <v>654.60828123450176</v>
      </c>
      <c r="AE7389" s="7">
        <f t="shared" si="347"/>
        <v>0.47223254471025627</v>
      </c>
    </row>
    <row r="7390" spans="1:31" x14ac:dyDescent="0.45">
      <c r="A7390" t="s">
        <v>110</v>
      </c>
      <c r="B7390" t="s">
        <v>177</v>
      </c>
      <c r="C7390" t="s">
        <v>136</v>
      </c>
      <c r="D7390">
        <v>0.10422337959194029</v>
      </c>
      <c r="E7390">
        <v>0.10422337959194029</v>
      </c>
      <c r="F7390">
        <v>0.10422337959194029</v>
      </c>
      <c r="G7390">
        <v>0.10422337959194029</v>
      </c>
      <c r="H7390">
        <v>0.10422337959194029</v>
      </c>
      <c r="I7390">
        <v>0.20642580722503401</v>
      </c>
      <c r="J7390">
        <v>0.20642580722503401</v>
      </c>
      <c r="K7390">
        <v>0.1255877288711745</v>
      </c>
      <c r="L7390">
        <v>0.10422337959194029</v>
      </c>
      <c r="M7390">
        <v>0.10422337959194029</v>
      </c>
      <c r="N7390">
        <v>0.10422337959194029</v>
      </c>
      <c r="O7390">
        <v>0.10422337959194029</v>
      </c>
      <c r="P7390">
        <v>0.10422337959194029</v>
      </c>
      <c r="Q7390">
        <v>0.10422337959194029</v>
      </c>
      <c r="R7390">
        <v>0.10422337959194029</v>
      </c>
      <c r="S7390">
        <v>0.10422337959194029</v>
      </c>
      <c r="T7390">
        <v>0.20642580722503401</v>
      </c>
      <c r="U7390">
        <v>0.83754023323052262</v>
      </c>
      <c r="V7390">
        <v>0.42180154455353103</v>
      </c>
      <c r="W7390">
        <v>0.83754023323052262</v>
      </c>
      <c r="X7390">
        <v>0.83754023323052262</v>
      </c>
      <c r="Y7390">
        <v>0.20642580722503401</v>
      </c>
      <c r="Z7390">
        <v>0.43999011218314932</v>
      </c>
      <c r="AA7390">
        <v>0.20642580722503401</v>
      </c>
      <c r="AB7390" s="7">
        <f t="shared" si="345"/>
        <v>5.8870330561198161</v>
      </c>
      <c r="AC7390">
        <f>INDEX(SHELF_days!$C$2:$C$289,MATCH(A7390&amp;"|"&amp;C7390,SHELF_days!$D$2:$D$289,0))</f>
        <v>2</v>
      </c>
      <c r="AD7390" s="8">
        <f t="shared" si="346"/>
        <v>11.774066112239632</v>
      </c>
      <c r="AE7390" s="7">
        <f t="shared" si="347"/>
        <v>0.83754023323052262</v>
      </c>
    </row>
    <row r="7391" spans="1:31" x14ac:dyDescent="0.45">
      <c r="A7391" t="s">
        <v>110</v>
      </c>
      <c r="B7391" t="s">
        <v>177</v>
      </c>
      <c r="C7391" t="s">
        <v>137</v>
      </c>
      <c r="D7391">
        <v>0.39632014832877982</v>
      </c>
      <c r="E7391">
        <v>0.34989757671832949</v>
      </c>
      <c r="F7391">
        <v>0.31418090912470398</v>
      </c>
      <c r="G7391">
        <v>0.29167359484330407</v>
      </c>
      <c r="H7391">
        <v>0.32125621842876728</v>
      </c>
      <c r="I7391">
        <v>0.33194630286078702</v>
      </c>
      <c r="J7391">
        <v>0.26615660455274143</v>
      </c>
      <c r="K7391">
        <v>0.2400424249357877</v>
      </c>
      <c r="L7391">
        <v>0.21629722814339181</v>
      </c>
      <c r="M7391">
        <v>0.21791478068970921</v>
      </c>
      <c r="N7391">
        <v>0.21832213499843961</v>
      </c>
      <c r="O7391">
        <v>0.2429413638513151</v>
      </c>
      <c r="P7391">
        <v>0.2437283881953668</v>
      </c>
      <c r="Q7391">
        <v>0.26347123003208228</v>
      </c>
      <c r="R7391">
        <v>0.30475639147708922</v>
      </c>
      <c r="S7391">
        <v>0.34264429708520922</v>
      </c>
      <c r="T7391">
        <v>0.47762885933058968</v>
      </c>
      <c r="U7391">
        <v>0.77451500736716128</v>
      </c>
      <c r="V7391">
        <v>0.74221537009142891</v>
      </c>
      <c r="W7391">
        <v>0.76004008727053085</v>
      </c>
      <c r="X7391">
        <v>0.74778386394281027</v>
      </c>
      <c r="Y7391">
        <v>0.73074221621155866</v>
      </c>
      <c r="Z7391">
        <v>0.61768359850599219</v>
      </c>
      <c r="AA7391">
        <v>0.4950422673047602</v>
      </c>
      <c r="AB7391" s="7">
        <f t="shared" si="345"/>
        <v>9.9072008642906351</v>
      </c>
      <c r="AC7391">
        <f>INDEX(SHELF_days!$C$2:$C$289,MATCH(A7391&amp;"|"&amp;C7391,SHELF_days!$D$2:$D$289,0))</f>
        <v>73</v>
      </c>
      <c r="AD7391" s="8">
        <f t="shared" si="346"/>
        <v>723.22566309321633</v>
      </c>
      <c r="AE7391" s="7">
        <f t="shared" si="347"/>
        <v>0.77451500736716128</v>
      </c>
    </row>
    <row r="7392" spans="1:31" x14ac:dyDescent="0.45">
      <c r="A7392" t="s">
        <v>110</v>
      </c>
      <c r="B7392" t="s">
        <v>177</v>
      </c>
      <c r="C7392" t="s">
        <v>138</v>
      </c>
      <c r="D7392">
        <v>0.61773198782421945</v>
      </c>
      <c r="E7392">
        <v>0.55382575067178808</v>
      </c>
      <c r="F7392">
        <v>0.43705208958751551</v>
      </c>
      <c r="G7392">
        <v>0.51415395423594445</v>
      </c>
      <c r="H7392">
        <v>0.46072609824828858</v>
      </c>
      <c r="I7392">
        <v>0.44382822262600069</v>
      </c>
      <c r="J7392">
        <v>0.31064918681697418</v>
      </c>
      <c r="K7392">
        <v>0.31064918681697418</v>
      </c>
      <c r="L7392">
        <v>0.30686202474283342</v>
      </c>
      <c r="M7392">
        <v>0.31064918681697418</v>
      </c>
      <c r="N7392">
        <v>0.31100582539794708</v>
      </c>
      <c r="O7392">
        <v>0.3274281829122711</v>
      </c>
      <c r="P7392">
        <v>0.41176471591757913</v>
      </c>
      <c r="Q7392">
        <v>0.45491798421530122</v>
      </c>
      <c r="R7392">
        <v>0.50163763832275232</v>
      </c>
      <c r="S7392">
        <v>0.63970771752797873</v>
      </c>
      <c r="T7392">
        <v>0.81612493558257782</v>
      </c>
      <c r="U7392">
        <v>0.88402212828399174</v>
      </c>
      <c r="V7392">
        <v>0.8838862659674307</v>
      </c>
      <c r="W7392">
        <v>0.88402212828399174</v>
      </c>
      <c r="X7392">
        <v>0.88402212828399174</v>
      </c>
      <c r="Y7392">
        <v>0.88402212828399174</v>
      </c>
      <c r="Z7392">
        <v>0.85482871301292362</v>
      </c>
      <c r="AA7392">
        <v>0.71556983853778744</v>
      </c>
      <c r="AB7392" s="7">
        <f t="shared" si="345"/>
        <v>13.719088018918026</v>
      </c>
      <c r="AC7392">
        <f>INDEX(SHELF_days!$C$2:$C$289,MATCH(A7392&amp;"|"&amp;C7392,SHELF_days!$D$2:$D$289,0))</f>
        <v>17</v>
      </c>
      <c r="AD7392" s="8">
        <f t="shared" si="346"/>
        <v>233.22449632160644</v>
      </c>
      <c r="AE7392" s="7">
        <f t="shared" si="347"/>
        <v>0.88402212828399174</v>
      </c>
    </row>
    <row r="7393" spans="1:31" x14ac:dyDescent="0.45">
      <c r="A7393" t="s">
        <v>110</v>
      </c>
      <c r="B7393" t="s">
        <v>177</v>
      </c>
      <c r="C7393" t="s">
        <v>139</v>
      </c>
      <c r="D7393">
        <v>0.12693503017707219</v>
      </c>
      <c r="E7393">
        <v>0.1155792048845062</v>
      </c>
      <c r="F7393">
        <v>0.1155792048845062</v>
      </c>
      <c r="G7393">
        <v>0.1155792048845062</v>
      </c>
      <c r="H7393">
        <v>0.1155792048845062</v>
      </c>
      <c r="I7393">
        <v>0.14964668076220411</v>
      </c>
      <c r="J7393">
        <v>0.31587799902795799</v>
      </c>
      <c r="K7393">
        <v>0.19423593826691241</v>
      </c>
      <c r="L7393">
        <v>0.10422337959194029</v>
      </c>
      <c r="M7393">
        <v>0.10422337959194029</v>
      </c>
      <c r="N7393">
        <v>0.10422337959194029</v>
      </c>
      <c r="O7393">
        <v>0.10422337959194029</v>
      </c>
      <c r="P7393">
        <v>0.10422337959194029</v>
      </c>
      <c r="Q7393">
        <v>0.10422337959194029</v>
      </c>
      <c r="R7393">
        <v>0.10422337959194029</v>
      </c>
      <c r="S7393">
        <v>0.191541335655117</v>
      </c>
      <c r="T7393">
        <v>0.44149780650165388</v>
      </c>
      <c r="U7393">
        <v>0.67458093242194872</v>
      </c>
      <c r="V7393">
        <v>0.64397794561655908</v>
      </c>
      <c r="W7393">
        <v>0.68975411141455811</v>
      </c>
      <c r="X7393">
        <v>0.54463051360786752</v>
      </c>
      <c r="Y7393">
        <v>0.44364707287058591</v>
      </c>
      <c r="Z7393">
        <v>0.24389361496999751</v>
      </c>
      <c r="AA7393">
        <v>0.1815328116684487</v>
      </c>
      <c r="AB7393" s="7">
        <f t="shared" si="345"/>
        <v>6.0336322696424913</v>
      </c>
      <c r="AC7393">
        <f>INDEX(SHELF_days!$C$2:$C$289,MATCH(A7393&amp;"|"&amp;C7393,SHELF_days!$D$2:$D$289,0))</f>
        <v>9</v>
      </c>
      <c r="AD7393" s="8">
        <f t="shared" si="346"/>
        <v>54.302690426782419</v>
      </c>
      <c r="AE7393" s="7">
        <f t="shared" si="347"/>
        <v>0.68975411141455811</v>
      </c>
    </row>
    <row r="7394" spans="1:31" x14ac:dyDescent="0.45">
      <c r="A7394" t="s">
        <v>110</v>
      </c>
      <c r="B7394" t="s">
        <v>178</v>
      </c>
      <c r="C7394" t="s">
        <v>134</v>
      </c>
      <c r="D7394">
        <v>0.37336555096157448</v>
      </c>
      <c r="E7394">
        <v>0.37009041454963088</v>
      </c>
      <c r="F7394">
        <v>0.37009041454963088</v>
      </c>
      <c r="G7394">
        <v>0.3684528463436591</v>
      </c>
      <c r="H7394">
        <v>0.37009041454963088</v>
      </c>
      <c r="I7394">
        <v>0.37172798275560281</v>
      </c>
      <c r="J7394">
        <v>0.37336555096157448</v>
      </c>
      <c r="K7394">
        <v>0.35207716428394098</v>
      </c>
      <c r="L7394">
        <v>0.29639984528089908</v>
      </c>
      <c r="M7394">
        <v>0.28002416322118079</v>
      </c>
      <c r="N7394">
        <v>0.27511145860326541</v>
      </c>
      <c r="O7394">
        <v>0.27511145860326541</v>
      </c>
      <c r="P7394">
        <v>0.27109086203785687</v>
      </c>
      <c r="Q7394">
        <v>0.26119212885250492</v>
      </c>
      <c r="R7394">
        <v>0.25546064013160358</v>
      </c>
      <c r="S7394">
        <v>0.28984957245701171</v>
      </c>
      <c r="T7394">
        <v>0.35535230069588453</v>
      </c>
      <c r="U7394">
        <v>0.37500311916754642</v>
      </c>
      <c r="V7394">
        <v>0.37500311916754642</v>
      </c>
      <c r="W7394">
        <v>0.37336555096157448</v>
      </c>
      <c r="X7394">
        <v>0.37500311916754642</v>
      </c>
      <c r="Y7394">
        <v>0.37500311916754642</v>
      </c>
      <c r="Z7394">
        <v>0.37336555096157448</v>
      </c>
      <c r="AA7394">
        <v>0.37172798275560281</v>
      </c>
      <c r="AB7394" s="7">
        <f t="shared" si="345"/>
        <v>8.1273243301876565</v>
      </c>
      <c r="AC7394">
        <f>INDEX(SHELF_days!$C$2:$C$289,MATCH(A7394&amp;"|"&amp;C7394,SHELF_days!$D$2:$D$289,0))</f>
        <v>152</v>
      </c>
      <c r="AD7394" s="8">
        <f t="shared" si="346"/>
        <v>1235.3532981885237</v>
      </c>
      <c r="AE7394" s="7">
        <f t="shared" si="347"/>
        <v>0.37500311916754642</v>
      </c>
    </row>
    <row r="7395" spans="1:31" x14ac:dyDescent="0.45">
      <c r="A7395" t="s">
        <v>110</v>
      </c>
      <c r="B7395" t="s">
        <v>178</v>
      </c>
      <c r="C7395" t="s">
        <v>135</v>
      </c>
      <c r="D7395">
        <v>0.25996395269802658</v>
      </c>
      <c r="E7395">
        <v>0.25996395269802658</v>
      </c>
      <c r="F7395">
        <v>0.25996395269802658</v>
      </c>
      <c r="G7395">
        <v>0.25996395269802658</v>
      </c>
      <c r="H7395">
        <v>0.26201091295549128</v>
      </c>
      <c r="I7395">
        <v>0.26201091295549128</v>
      </c>
      <c r="J7395">
        <v>0.23130650909351971</v>
      </c>
      <c r="K7395">
        <v>0.17194466162704111</v>
      </c>
      <c r="L7395">
        <v>0.163756820597182</v>
      </c>
      <c r="M7395">
        <v>0.16170986033971721</v>
      </c>
      <c r="N7395">
        <v>0.16580378085464681</v>
      </c>
      <c r="O7395">
        <v>0.16989770136957641</v>
      </c>
      <c r="P7395">
        <v>0.16989770136957641</v>
      </c>
      <c r="Q7395">
        <v>0.16989770136957641</v>
      </c>
      <c r="R7395">
        <v>0.16989770136957641</v>
      </c>
      <c r="S7395">
        <v>0.1780855423994355</v>
      </c>
      <c r="T7395">
        <v>0.2231186680636606</v>
      </c>
      <c r="U7395">
        <v>0.28260272211267418</v>
      </c>
      <c r="V7395">
        <v>0.28862139630253342</v>
      </c>
      <c r="W7395">
        <v>0.29066835655999812</v>
      </c>
      <c r="X7395">
        <v>0.29066835655999812</v>
      </c>
      <c r="Y7395">
        <v>0.28642167781689959</v>
      </c>
      <c r="Z7395">
        <v>0.27019875398535043</v>
      </c>
      <c r="AA7395">
        <v>0.26815179372788572</v>
      </c>
      <c r="AB7395" s="7">
        <f t="shared" si="345"/>
        <v>5.516527342221937</v>
      </c>
      <c r="AC7395">
        <f>INDEX(SHELF_days!$C$2:$C$289,MATCH(A7395&amp;"|"&amp;C7395,SHELF_days!$D$2:$D$289,0))</f>
        <v>112</v>
      </c>
      <c r="AD7395" s="8">
        <f t="shared" si="346"/>
        <v>617.85106232885698</v>
      </c>
      <c r="AE7395" s="7">
        <f t="shared" si="347"/>
        <v>0.29066835655999812</v>
      </c>
    </row>
    <row r="7396" spans="1:31" x14ac:dyDescent="0.45">
      <c r="A7396" t="s">
        <v>110</v>
      </c>
      <c r="B7396" t="s">
        <v>178</v>
      </c>
      <c r="C7396" t="s">
        <v>136</v>
      </c>
      <c r="D7396">
        <v>0.37664068737351852</v>
      </c>
      <c r="E7396">
        <v>0.37664068737351852</v>
      </c>
      <c r="F7396">
        <v>0.37664068737351852</v>
      </c>
      <c r="G7396">
        <v>0.37664068737351852</v>
      </c>
      <c r="H7396">
        <v>0.37664068737351852</v>
      </c>
      <c r="I7396">
        <v>0.37664068737351852</v>
      </c>
      <c r="J7396">
        <v>0.36798228076723072</v>
      </c>
      <c r="K7396">
        <v>0.29005662131064081</v>
      </c>
      <c r="L7396">
        <v>0.29655042626535671</v>
      </c>
      <c r="M7396">
        <v>0.32469024773579191</v>
      </c>
      <c r="N7396">
        <v>0.35607697168358499</v>
      </c>
      <c r="O7396">
        <v>0.36798228076723072</v>
      </c>
      <c r="P7396">
        <v>0.37014688241880261</v>
      </c>
      <c r="Q7396">
        <v>0.37014688241880261</v>
      </c>
      <c r="R7396">
        <v>0.37014688241880261</v>
      </c>
      <c r="S7396">
        <v>0.37014688241880261</v>
      </c>
      <c r="T7396">
        <v>0.37447608572194652</v>
      </c>
      <c r="U7396">
        <v>0.37664068737351852</v>
      </c>
      <c r="V7396">
        <v>0.37664068737351852</v>
      </c>
      <c r="W7396">
        <v>0.37664068737351852</v>
      </c>
      <c r="X7396">
        <v>0.37664068737351852</v>
      </c>
      <c r="Y7396">
        <v>0.37664068737351852</v>
      </c>
      <c r="Z7396">
        <v>0.37664068737351852</v>
      </c>
      <c r="AA7396">
        <v>0.37664068737351852</v>
      </c>
      <c r="AB7396" s="7">
        <f t="shared" si="345"/>
        <v>8.7547313797827329</v>
      </c>
      <c r="AC7396">
        <f>INDEX(SHELF_days!$C$2:$C$289,MATCH(A7396&amp;"|"&amp;C7396,SHELF_days!$D$2:$D$289,0))</f>
        <v>2</v>
      </c>
      <c r="AD7396" s="8">
        <f t="shared" si="346"/>
        <v>17.509462759565466</v>
      </c>
      <c r="AE7396" s="7">
        <f t="shared" si="347"/>
        <v>0.37664068737351852</v>
      </c>
    </row>
    <row r="7397" spans="1:31" x14ac:dyDescent="0.45">
      <c r="A7397" t="s">
        <v>110</v>
      </c>
      <c r="B7397" t="s">
        <v>178</v>
      </c>
      <c r="C7397" t="s">
        <v>137</v>
      </c>
      <c r="D7397">
        <v>0.37664068737351891</v>
      </c>
      <c r="E7397">
        <v>0.37664068737351891</v>
      </c>
      <c r="F7397">
        <v>0.37664068737351891</v>
      </c>
      <c r="G7397">
        <v>0.37664068737351891</v>
      </c>
      <c r="H7397">
        <v>0.37664068737351891</v>
      </c>
      <c r="I7397">
        <v>0.37664068737351891</v>
      </c>
      <c r="J7397">
        <v>0.37664068737351891</v>
      </c>
      <c r="K7397">
        <v>0.31489631239425381</v>
      </c>
      <c r="L7397">
        <v>0.26550081241084128</v>
      </c>
      <c r="M7397">
        <v>0.27167524990876779</v>
      </c>
      <c r="N7397">
        <v>0.29946021864943728</v>
      </c>
      <c r="O7397">
        <v>0.33650684363699651</v>
      </c>
      <c r="P7397">
        <v>0.33959406238595968</v>
      </c>
      <c r="Q7397">
        <v>0.35194293738181281</v>
      </c>
      <c r="R7397">
        <v>0.35194293738181281</v>
      </c>
      <c r="S7397">
        <v>0.37355346862455568</v>
      </c>
      <c r="T7397">
        <v>0.37664068737351891</v>
      </c>
      <c r="U7397">
        <v>0.37664068737351891</v>
      </c>
      <c r="V7397">
        <v>0.37664068737351891</v>
      </c>
      <c r="W7397">
        <v>0.37664068737351891</v>
      </c>
      <c r="X7397">
        <v>0.37664068737351891</v>
      </c>
      <c r="Y7397">
        <v>0.37664068737351891</v>
      </c>
      <c r="Z7397">
        <v>0.37664068737351891</v>
      </c>
      <c r="AA7397">
        <v>0.37664068737351891</v>
      </c>
      <c r="AB7397" s="7">
        <f t="shared" si="345"/>
        <v>8.5546831533772192</v>
      </c>
      <c r="AC7397">
        <f>INDEX(SHELF_days!$C$2:$C$289,MATCH(A7397&amp;"|"&amp;C7397,SHELF_days!$D$2:$D$289,0))</f>
        <v>73</v>
      </c>
      <c r="AD7397" s="8">
        <f t="shared" si="346"/>
        <v>624.49187019653698</v>
      </c>
      <c r="AE7397" s="7">
        <f t="shared" si="347"/>
        <v>0.37664068737351891</v>
      </c>
    </row>
    <row r="7398" spans="1:31" x14ac:dyDescent="0.45">
      <c r="A7398" t="s">
        <v>110</v>
      </c>
      <c r="B7398" t="s">
        <v>178</v>
      </c>
      <c r="C7398" t="s">
        <v>138</v>
      </c>
      <c r="D7398">
        <v>0.37664068737351902</v>
      </c>
      <c r="E7398">
        <v>0.37664068737351902</v>
      </c>
      <c r="F7398">
        <v>0.37664068737351902</v>
      </c>
      <c r="G7398">
        <v>0.37664068737351902</v>
      </c>
      <c r="H7398">
        <v>0.37664068737351902</v>
      </c>
      <c r="I7398">
        <v>0.37664068737351902</v>
      </c>
      <c r="J7398">
        <v>0.18832034368675951</v>
      </c>
      <c r="K7398">
        <v>0.18832034368675951</v>
      </c>
      <c r="L7398">
        <v>0.18832034368675951</v>
      </c>
      <c r="M7398">
        <v>0.18832034368675951</v>
      </c>
      <c r="N7398">
        <v>0.18832034368675951</v>
      </c>
      <c r="O7398">
        <v>0.18832034368675951</v>
      </c>
      <c r="P7398">
        <v>0.18832034368675951</v>
      </c>
      <c r="Q7398">
        <v>0.18832034368675951</v>
      </c>
      <c r="R7398">
        <v>0.18832034368675951</v>
      </c>
      <c r="S7398">
        <v>0.18832034368675951</v>
      </c>
      <c r="T7398">
        <v>0.37664068737351902</v>
      </c>
      <c r="U7398">
        <v>0.37664068737351902</v>
      </c>
      <c r="V7398">
        <v>0.37664068737351902</v>
      </c>
      <c r="W7398">
        <v>0.37664068737351902</v>
      </c>
      <c r="X7398">
        <v>0.37664068737351902</v>
      </c>
      <c r="Y7398">
        <v>0.37664068737351902</v>
      </c>
      <c r="Z7398">
        <v>0.37664068737351902</v>
      </c>
      <c r="AA7398">
        <v>0.37664068737351902</v>
      </c>
      <c r="AB7398" s="7">
        <f t="shared" si="345"/>
        <v>7.1561730600968616</v>
      </c>
      <c r="AC7398">
        <f>INDEX(SHELF_days!$C$2:$C$289,MATCH(A7398&amp;"|"&amp;C7398,SHELF_days!$D$2:$D$289,0))</f>
        <v>17</v>
      </c>
      <c r="AD7398" s="8">
        <f t="shared" si="346"/>
        <v>121.65494202164665</v>
      </c>
      <c r="AE7398" s="7">
        <f t="shared" si="347"/>
        <v>0.37664068737351902</v>
      </c>
    </row>
    <row r="7399" spans="1:31" x14ac:dyDescent="0.45">
      <c r="A7399" t="s">
        <v>110</v>
      </c>
      <c r="B7399" t="s">
        <v>178</v>
      </c>
      <c r="C7399" t="s">
        <v>139</v>
      </c>
      <c r="D7399">
        <v>0.37664068737351902</v>
      </c>
      <c r="E7399">
        <v>0.37664068737351902</v>
      </c>
      <c r="F7399">
        <v>0.37664068737351902</v>
      </c>
      <c r="G7399">
        <v>0.37664068737351902</v>
      </c>
      <c r="H7399">
        <v>0.37664068737351902</v>
      </c>
      <c r="I7399">
        <v>0.37664068737351902</v>
      </c>
      <c r="J7399">
        <v>0.37664068737351902</v>
      </c>
      <c r="K7399">
        <v>0.37664068737351902</v>
      </c>
      <c r="L7399">
        <v>0.18832034368675951</v>
      </c>
      <c r="M7399">
        <v>0.18832034368675951</v>
      </c>
      <c r="N7399">
        <v>0.18832034368675951</v>
      </c>
      <c r="O7399">
        <v>0.18832034368675951</v>
      </c>
      <c r="P7399">
        <v>0.18832034368675951</v>
      </c>
      <c r="Q7399">
        <v>0.18832034368675951</v>
      </c>
      <c r="R7399">
        <v>0.18832034368675951</v>
      </c>
      <c r="S7399">
        <v>0.18832034368675951</v>
      </c>
      <c r="T7399">
        <v>0.37664068737351902</v>
      </c>
      <c r="U7399">
        <v>0.37664068737351902</v>
      </c>
      <c r="V7399">
        <v>0.37664068737351902</v>
      </c>
      <c r="W7399">
        <v>0.37664068737351902</v>
      </c>
      <c r="X7399">
        <v>0.37664068737351902</v>
      </c>
      <c r="Y7399">
        <v>0.37664068737351902</v>
      </c>
      <c r="Z7399">
        <v>0.37664068737351902</v>
      </c>
      <c r="AA7399">
        <v>0.37664068737351902</v>
      </c>
      <c r="AB7399" s="7">
        <f t="shared" si="345"/>
        <v>7.5328137474703798</v>
      </c>
      <c r="AC7399">
        <f>INDEX(SHELF_days!$C$2:$C$289,MATCH(A7399&amp;"|"&amp;C7399,SHELF_days!$D$2:$D$289,0))</f>
        <v>9</v>
      </c>
      <c r="AD7399" s="8">
        <f t="shared" si="346"/>
        <v>67.795323727233423</v>
      </c>
      <c r="AE7399" s="7">
        <f t="shared" si="347"/>
        <v>0.37664068737351902</v>
      </c>
    </row>
    <row r="7400" spans="1:31" x14ac:dyDescent="0.45">
      <c r="A7400" t="s">
        <v>110</v>
      </c>
      <c r="B7400" t="s">
        <v>179</v>
      </c>
      <c r="C7400" t="s">
        <v>134</v>
      </c>
      <c r="D7400">
        <v>4.3061784188504149E-2</v>
      </c>
      <c r="E7400">
        <v>3.9825573300644013E-2</v>
      </c>
      <c r="F7400">
        <v>3.9323798982071237E-2</v>
      </c>
      <c r="G7400">
        <v>3.9020030745871417E-2</v>
      </c>
      <c r="H7400">
        <v>3.8573145646373347E-2</v>
      </c>
      <c r="I7400">
        <v>3.7653318578357832E-2</v>
      </c>
      <c r="J7400">
        <v>3.9423455077619129E-2</v>
      </c>
      <c r="K7400">
        <v>4.2279784243459718E-2</v>
      </c>
      <c r="L7400">
        <v>4.0078533907527823E-2</v>
      </c>
      <c r="M7400">
        <v>3.7726036181498439E-2</v>
      </c>
      <c r="N7400">
        <v>3.9040308083792559E-2</v>
      </c>
      <c r="O7400">
        <v>4.995794028661131E-2</v>
      </c>
      <c r="P7400">
        <v>6.5478985335574766E-2</v>
      </c>
      <c r="Q7400">
        <v>8.9542569180423442E-2</v>
      </c>
      <c r="R7400">
        <v>0.1165128653350937</v>
      </c>
      <c r="S7400">
        <v>0.14397918892995651</v>
      </c>
      <c r="T7400">
        <v>0.1828902575554327</v>
      </c>
      <c r="U7400">
        <v>0.2452675285486777</v>
      </c>
      <c r="V7400">
        <v>0.3361498714040097</v>
      </c>
      <c r="W7400">
        <v>0.30776414522646611</v>
      </c>
      <c r="X7400">
        <v>0.20933559596170101</v>
      </c>
      <c r="Y7400">
        <v>0.13567429661618061</v>
      </c>
      <c r="Z7400">
        <v>6.3409880549669784E-2</v>
      </c>
      <c r="AA7400">
        <v>4.3076184037172768E-2</v>
      </c>
      <c r="AB7400" s="7">
        <f t="shared" si="345"/>
        <v>2.4250450779026895</v>
      </c>
      <c r="AC7400">
        <f>INDEX(SHELF_days!$C$2:$C$289,MATCH(A7400&amp;"|"&amp;C7400,SHELF_days!$D$2:$D$289,0))</f>
        <v>152</v>
      </c>
      <c r="AD7400" s="8">
        <f t="shared" si="346"/>
        <v>368.60685184120882</v>
      </c>
      <c r="AE7400" s="7">
        <f t="shared" si="347"/>
        <v>0.3361498714040097</v>
      </c>
    </row>
    <row r="7401" spans="1:31" x14ac:dyDescent="0.45">
      <c r="A7401" t="s">
        <v>110</v>
      </c>
      <c r="B7401" t="s">
        <v>179</v>
      </c>
      <c r="C7401" t="s">
        <v>135</v>
      </c>
      <c r="D7401">
        <v>1.5352326122559389E-2</v>
      </c>
      <c r="E7401">
        <v>1.38731113472746E-2</v>
      </c>
      <c r="F7401">
        <v>1.338560859883518E-2</v>
      </c>
      <c r="G7401">
        <v>1.325785017471456E-2</v>
      </c>
      <c r="H7401">
        <v>1.326910603310049E-2</v>
      </c>
      <c r="I7401">
        <v>1.314905831511828E-2</v>
      </c>
      <c r="J7401">
        <v>1.9148785350043621E-2</v>
      </c>
      <c r="K7401">
        <v>2.3903632173246311E-2</v>
      </c>
      <c r="L7401">
        <v>1.734315068156686E-2</v>
      </c>
      <c r="M7401">
        <v>1.29483140691015E-2</v>
      </c>
      <c r="N7401">
        <v>1.3267732286604579E-2</v>
      </c>
      <c r="O7401">
        <v>1.4052673308612351E-2</v>
      </c>
      <c r="P7401">
        <v>1.6897170528826722E-2</v>
      </c>
      <c r="Q7401">
        <v>2.0561484206283981E-2</v>
      </c>
      <c r="R7401">
        <v>2.575628442340603E-2</v>
      </c>
      <c r="S7401">
        <v>3.0188389448873511E-2</v>
      </c>
      <c r="T7401">
        <v>3.4204781058914273E-2</v>
      </c>
      <c r="U7401">
        <v>5.8163008576575033E-2</v>
      </c>
      <c r="V7401">
        <v>0.1162028231123506</v>
      </c>
      <c r="W7401">
        <v>0.10475734339558079</v>
      </c>
      <c r="X7401">
        <v>6.3245072952225367E-2</v>
      </c>
      <c r="Y7401">
        <v>4.0628153787420261E-2</v>
      </c>
      <c r="Z7401">
        <v>1.9913563318643499E-2</v>
      </c>
      <c r="AA7401">
        <v>1.302949805557011E-2</v>
      </c>
      <c r="AB7401" s="7">
        <f t="shared" si="345"/>
        <v>0.7264989213254478</v>
      </c>
      <c r="AC7401">
        <f>INDEX(SHELF_days!$C$2:$C$289,MATCH(A7401&amp;"|"&amp;C7401,SHELF_days!$D$2:$D$289,0))</f>
        <v>112</v>
      </c>
      <c r="AD7401" s="8">
        <f t="shared" si="346"/>
        <v>81.367879188450161</v>
      </c>
      <c r="AE7401" s="7">
        <f t="shared" si="347"/>
        <v>0.1162028231123506</v>
      </c>
    </row>
    <row r="7402" spans="1:31" x14ac:dyDescent="0.45">
      <c r="A7402" t="s">
        <v>110</v>
      </c>
      <c r="B7402" t="s">
        <v>179</v>
      </c>
      <c r="C7402" t="s">
        <v>136</v>
      </c>
      <c r="D7402">
        <v>2.0860384855154419E-2</v>
      </c>
      <c r="E7402">
        <v>1.7703781293947542E-2</v>
      </c>
      <c r="F7402">
        <v>1.7703781293947542E-2</v>
      </c>
      <c r="G7402">
        <v>1.7703781293947542E-2</v>
      </c>
      <c r="H7402">
        <v>1.7703781293947542E-2</v>
      </c>
      <c r="I7402">
        <v>1.7703781293947542E-2</v>
      </c>
      <c r="J7402">
        <v>1.7703781293947542E-2</v>
      </c>
      <c r="K7402">
        <v>1.7703781293947542E-2</v>
      </c>
      <c r="L7402">
        <v>1.7703781293947542E-2</v>
      </c>
      <c r="M7402">
        <v>1.7703781293947542E-2</v>
      </c>
      <c r="N7402">
        <v>1.7703781293947542E-2</v>
      </c>
      <c r="O7402">
        <v>1.7703781293947542E-2</v>
      </c>
      <c r="P7402">
        <v>1.7703781293947542E-2</v>
      </c>
      <c r="Q7402">
        <v>1.7703781293947542E-2</v>
      </c>
      <c r="R7402">
        <v>1.7703781293947542E-2</v>
      </c>
      <c r="S7402">
        <v>2.0860384855154419E-2</v>
      </c>
      <c r="T7402">
        <v>2.8454100969378511E-2</v>
      </c>
      <c r="U7402">
        <v>7.9451116050197168E-2</v>
      </c>
      <c r="V7402">
        <v>0.13911886449804159</v>
      </c>
      <c r="W7402">
        <v>5.1538005313990443E-2</v>
      </c>
      <c r="X7402">
        <v>3.929872169459396E-2</v>
      </c>
      <c r="Y7402">
        <v>2.7401899782309551E-2</v>
      </c>
      <c r="Z7402">
        <v>2.7401899782309551E-2</v>
      </c>
      <c r="AA7402">
        <v>1.9808183668085459E-2</v>
      </c>
      <c r="AB7402" s="7">
        <f t="shared" si="345"/>
        <v>0.70204649958448062</v>
      </c>
      <c r="AC7402">
        <f>INDEX(SHELF_days!$C$2:$C$289,MATCH(A7402&amp;"|"&amp;C7402,SHELF_days!$D$2:$D$289,0))</f>
        <v>2</v>
      </c>
      <c r="AD7402" s="8">
        <f t="shared" si="346"/>
        <v>1.4040929991689612</v>
      </c>
      <c r="AE7402" s="7">
        <f t="shared" si="347"/>
        <v>0.13911886449804159</v>
      </c>
    </row>
    <row r="7403" spans="1:31" x14ac:dyDescent="0.45">
      <c r="A7403" t="s">
        <v>110</v>
      </c>
      <c r="B7403" t="s">
        <v>179</v>
      </c>
      <c r="C7403" t="s">
        <v>137</v>
      </c>
      <c r="D7403">
        <v>5.6246530837980667E-2</v>
      </c>
      <c r="E7403">
        <v>5.3731473567881487E-2</v>
      </c>
      <c r="F7403">
        <v>5.2792746390971368E-2</v>
      </c>
      <c r="G7403">
        <v>5.24095591403691E-2</v>
      </c>
      <c r="H7403">
        <v>5.2143177371763751E-2</v>
      </c>
      <c r="I7403">
        <v>5.1314864690059123E-2</v>
      </c>
      <c r="J7403">
        <v>5.522404094056986E-2</v>
      </c>
      <c r="K7403">
        <v>5.2923285695647818E-2</v>
      </c>
      <c r="L7403">
        <v>5.2997529925182522E-2</v>
      </c>
      <c r="M7403">
        <v>5.1625915376983439E-2</v>
      </c>
      <c r="N7403">
        <v>5.4211137523346199E-2</v>
      </c>
      <c r="O7403">
        <v>6.5564181644587896E-2</v>
      </c>
      <c r="P7403">
        <v>8.6255137360350065E-2</v>
      </c>
      <c r="Q7403">
        <v>0.1184256651379804</v>
      </c>
      <c r="R7403">
        <v>0.15261751246145969</v>
      </c>
      <c r="S7403">
        <v>0.18753018150794931</v>
      </c>
      <c r="T7403">
        <v>0.24427038208076129</v>
      </c>
      <c r="U7403">
        <v>0.36136223467732392</v>
      </c>
      <c r="V7403">
        <v>0.47289365680844059</v>
      </c>
      <c r="W7403">
        <v>0.43145157491616692</v>
      </c>
      <c r="X7403">
        <v>0.31472230883618713</v>
      </c>
      <c r="Y7403">
        <v>0.20642914532092141</v>
      </c>
      <c r="Z7403">
        <v>0.1076684785512096</v>
      </c>
      <c r="AA7403">
        <v>7.7977313702556006E-2</v>
      </c>
      <c r="AB7403" s="7">
        <f t="shared" si="345"/>
        <v>3.4127880344666495</v>
      </c>
      <c r="AC7403">
        <f>INDEX(SHELF_days!$C$2:$C$289,MATCH(A7403&amp;"|"&amp;C7403,SHELF_days!$D$2:$D$289,0))</f>
        <v>73</v>
      </c>
      <c r="AD7403" s="8">
        <f t="shared" si="346"/>
        <v>249.13352651606542</v>
      </c>
      <c r="AE7403" s="7">
        <f t="shared" si="347"/>
        <v>0.47289365680844059</v>
      </c>
    </row>
    <row r="7404" spans="1:31" x14ac:dyDescent="0.45">
      <c r="A7404" t="s">
        <v>110</v>
      </c>
      <c r="B7404" t="s">
        <v>179</v>
      </c>
      <c r="C7404" t="s">
        <v>138</v>
      </c>
      <c r="D7404">
        <v>0.13980437181969479</v>
      </c>
      <c r="E7404">
        <v>0.1354002500364164</v>
      </c>
      <c r="F7404">
        <v>0.13450774753118061</v>
      </c>
      <c r="G7404">
        <v>0.1342283478264012</v>
      </c>
      <c r="H7404">
        <v>0.13408266292286419</v>
      </c>
      <c r="I7404">
        <v>0.13258698404346511</v>
      </c>
      <c r="J7404">
        <v>0.13222174994662181</v>
      </c>
      <c r="K7404">
        <v>0.13238611988788701</v>
      </c>
      <c r="L7404">
        <v>0.132285687810098</v>
      </c>
      <c r="M7404">
        <v>0.13253968754171561</v>
      </c>
      <c r="N7404">
        <v>0.1438671997107191</v>
      </c>
      <c r="O7404">
        <v>0.20077627751022439</v>
      </c>
      <c r="P7404">
        <v>0.28971968467986131</v>
      </c>
      <c r="Q7404">
        <v>0.41252855491699281</v>
      </c>
      <c r="R7404">
        <v>0.52340878028695925</v>
      </c>
      <c r="S7404">
        <v>0.638112139548343</v>
      </c>
      <c r="T7404">
        <v>0.73856144260654488</v>
      </c>
      <c r="U7404">
        <v>0.92604535944896238</v>
      </c>
      <c r="V7404">
        <v>1</v>
      </c>
      <c r="W7404">
        <v>0.86645585459660479</v>
      </c>
      <c r="X7404">
        <v>0.64426331235920742</v>
      </c>
      <c r="Y7404">
        <v>0.46396554424556752</v>
      </c>
      <c r="Z7404">
        <v>0.2317011827652444</v>
      </c>
      <c r="AA7404">
        <v>0.16683665819924581</v>
      </c>
      <c r="AB7404" s="7">
        <f t="shared" si="345"/>
        <v>8.5862856002408225</v>
      </c>
      <c r="AC7404">
        <f>INDEX(SHELF_days!$C$2:$C$289,MATCH(A7404&amp;"|"&amp;C7404,SHELF_days!$D$2:$D$289,0))</f>
        <v>17</v>
      </c>
      <c r="AD7404" s="8">
        <f t="shared" si="346"/>
        <v>145.96685520409397</v>
      </c>
      <c r="AE7404" s="7">
        <f t="shared" si="347"/>
        <v>1</v>
      </c>
    </row>
    <row r="7405" spans="1:31" x14ac:dyDescent="0.45">
      <c r="A7405" t="s">
        <v>110</v>
      </c>
      <c r="B7405" t="s">
        <v>179</v>
      </c>
      <c r="C7405" t="s">
        <v>139</v>
      </c>
      <c r="D7405">
        <v>7.7095244211746079E-3</v>
      </c>
      <c r="E7405">
        <v>6.128465299934196E-3</v>
      </c>
      <c r="F7405">
        <v>4.9792057224437806E-3</v>
      </c>
      <c r="G7405">
        <v>4.9792057224437806E-3</v>
      </c>
      <c r="H7405">
        <v>4.9792057224437806E-3</v>
      </c>
      <c r="I7405">
        <v>4.9792057224437806E-3</v>
      </c>
      <c r="J7405">
        <v>4.9792057224437806E-3</v>
      </c>
      <c r="K7405">
        <v>2.548665097586799E-2</v>
      </c>
      <c r="L7405">
        <v>2.0152851247707101E-2</v>
      </c>
      <c r="M7405">
        <v>4.9792057224437806E-3</v>
      </c>
      <c r="N7405">
        <v>4.9792057224437806E-3</v>
      </c>
      <c r="O7405">
        <v>4.9792057224437806E-3</v>
      </c>
      <c r="P7405">
        <v>4.9792057224437806E-3</v>
      </c>
      <c r="Q7405">
        <v>4.9792057224437806E-3</v>
      </c>
      <c r="R7405">
        <v>5.0806758578843944E-3</v>
      </c>
      <c r="S7405">
        <v>7.0841595647090951E-3</v>
      </c>
      <c r="T7405">
        <v>7.8446341123862944E-3</v>
      </c>
      <c r="U7405">
        <v>2.53112841113565E-2</v>
      </c>
      <c r="V7405">
        <v>6.9076897637649362E-2</v>
      </c>
      <c r="W7405">
        <v>6.41401549612126E-2</v>
      </c>
      <c r="X7405">
        <v>4.9383970808387002E-2</v>
      </c>
      <c r="Y7405">
        <v>3.748880330048477E-2</v>
      </c>
      <c r="Z7405">
        <v>1.345085909548013E-2</v>
      </c>
      <c r="AA7405">
        <v>1.118101628312382E-2</v>
      </c>
      <c r="AB7405" s="7">
        <f t="shared" si="345"/>
        <v>0.39931200490179569</v>
      </c>
      <c r="AC7405">
        <f>INDEX(SHELF_days!$C$2:$C$289,MATCH(A7405&amp;"|"&amp;C7405,SHELF_days!$D$2:$D$289,0))</f>
        <v>9</v>
      </c>
      <c r="AD7405" s="8">
        <f t="shared" si="346"/>
        <v>3.5938080441161611</v>
      </c>
      <c r="AE7405" s="7">
        <f t="shared" si="347"/>
        <v>6.9076897637649362E-2</v>
      </c>
    </row>
    <row r="7406" spans="1:31" x14ac:dyDescent="0.45">
      <c r="A7406" t="s">
        <v>110</v>
      </c>
      <c r="B7406" t="s">
        <v>180</v>
      </c>
      <c r="C7406" t="s">
        <v>134</v>
      </c>
      <c r="D7406">
        <v>0.8</v>
      </c>
      <c r="E7406">
        <v>0.8</v>
      </c>
      <c r="F7406">
        <v>0.8</v>
      </c>
      <c r="G7406">
        <v>0.8</v>
      </c>
      <c r="H7406">
        <v>0.8</v>
      </c>
      <c r="I7406">
        <v>0.8</v>
      </c>
      <c r="J7406">
        <v>0.8</v>
      </c>
      <c r="K7406">
        <v>0.8</v>
      </c>
      <c r="L7406">
        <v>0.8</v>
      </c>
      <c r="M7406">
        <v>0.8</v>
      </c>
      <c r="N7406">
        <v>0.8</v>
      </c>
      <c r="O7406">
        <v>0.8</v>
      </c>
      <c r="P7406">
        <v>0.8</v>
      </c>
      <c r="Q7406">
        <v>0.8</v>
      </c>
      <c r="R7406">
        <v>0.8</v>
      </c>
      <c r="S7406">
        <v>0.8</v>
      </c>
      <c r="T7406">
        <v>0.8</v>
      </c>
      <c r="U7406">
        <v>0.8</v>
      </c>
      <c r="V7406">
        <v>0.8</v>
      </c>
      <c r="W7406">
        <v>0.8</v>
      </c>
      <c r="X7406">
        <v>0.8</v>
      </c>
      <c r="Y7406">
        <v>0.8</v>
      </c>
      <c r="Z7406">
        <v>0.8</v>
      </c>
      <c r="AA7406">
        <v>0.8</v>
      </c>
      <c r="AB7406" s="7">
        <f t="shared" si="345"/>
        <v>19.200000000000006</v>
      </c>
      <c r="AC7406">
        <f>INDEX(SHELF_days!$C$2:$C$289,MATCH(A7406&amp;"|"&amp;C7406,SHELF_days!$D$2:$D$289,0))</f>
        <v>152</v>
      </c>
      <c r="AD7406" s="8">
        <f t="shared" si="346"/>
        <v>2918.400000000001</v>
      </c>
      <c r="AE7406" s="7">
        <f t="shared" si="347"/>
        <v>0.8</v>
      </c>
    </row>
    <row r="7407" spans="1:31" x14ac:dyDescent="0.45">
      <c r="A7407" t="s">
        <v>110</v>
      </c>
      <c r="B7407" t="s">
        <v>180</v>
      </c>
      <c r="C7407" t="s">
        <v>135</v>
      </c>
      <c r="D7407">
        <v>0.8</v>
      </c>
      <c r="E7407">
        <v>0.8</v>
      </c>
      <c r="F7407">
        <v>0.8</v>
      </c>
      <c r="G7407">
        <v>0.8</v>
      </c>
      <c r="H7407">
        <v>0.8</v>
      </c>
      <c r="I7407">
        <v>0.8</v>
      </c>
      <c r="J7407">
        <v>0.8</v>
      </c>
      <c r="K7407">
        <v>0.8</v>
      </c>
      <c r="L7407">
        <v>0.8</v>
      </c>
      <c r="M7407">
        <v>0.8</v>
      </c>
      <c r="N7407">
        <v>0.8</v>
      </c>
      <c r="O7407">
        <v>0.8</v>
      </c>
      <c r="P7407">
        <v>0.8</v>
      </c>
      <c r="Q7407">
        <v>0.8</v>
      </c>
      <c r="R7407">
        <v>0.8</v>
      </c>
      <c r="S7407">
        <v>0.8</v>
      </c>
      <c r="T7407">
        <v>0.8</v>
      </c>
      <c r="U7407">
        <v>0.8</v>
      </c>
      <c r="V7407">
        <v>0.8</v>
      </c>
      <c r="W7407">
        <v>0.8</v>
      </c>
      <c r="X7407">
        <v>0.8</v>
      </c>
      <c r="Y7407">
        <v>0.8</v>
      </c>
      <c r="Z7407">
        <v>0.8</v>
      </c>
      <c r="AA7407">
        <v>0.8</v>
      </c>
      <c r="AB7407" s="7">
        <f t="shared" si="345"/>
        <v>19.200000000000006</v>
      </c>
      <c r="AC7407">
        <f>INDEX(SHELF_days!$C$2:$C$289,MATCH(A7407&amp;"|"&amp;C7407,SHELF_days!$D$2:$D$289,0))</f>
        <v>112</v>
      </c>
      <c r="AD7407" s="8">
        <f t="shared" si="346"/>
        <v>2150.4000000000005</v>
      </c>
      <c r="AE7407" s="7">
        <f t="shared" si="347"/>
        <v>0.8</v>
      </c>
    </row>
    <row r="7408" spans="1:31" x14ac:dyDescent="0.45">
      <c r="A7408" t="s">
        <v>110</v>
      </c>
      <c r="B7408" t="s">
        <v>180</v>
      </c>
      <c r="C7408" t="s">
        <v>136</v>
      </c>
      <c r="D7408">
        <v>0.8</v>
      </c>
      <c r="E7408">
        <v>0.8</v>
      </c>
      <c r="F7408">
        <v>0.8</v>
      </c>
      <c r="G7408">
        <v>0.8</v>
      </c>
      <c r="H7408">
        <v>0.8</v>
      </c>
      <c r="I7408">
        <v>0.8</v>
      </c>
      <c r="J7408">
        <v>0.8</v>
      </c>
      <c r="K7408">
        <v>0.8</v>
      </c>
      <c r="L7408">
        <v>0.8</v>
      </c>
      <c r="M7408">
        <v>0.8</v>
      </c>
      <c r="N7408">
        <v>0.8</v>
      </c>
      <c r="O7408">
        <v>0.8</v>
      </c>
      <c r="P7408">
        <v>0.8</v>
      </c>
      <c r="Q7408">
        <v>0.8</v>
      </c>
      <c r="R7408">
        <v>0.8</v>
      </c>
      <c r="S7408">
        <v>0.8</v>
      </c>
      <c r="T7408">
        <v>0.8</v>
      </c>
      <c r="U7408">
        <v>0.8</v>
      </c>
      <c r="V7408">
        <v>0.8</v>
      </c>
      <c r="W7408">
        <v>0.8</v>
      </c>
      <c r="X7408">
        <v>0.8</v>
      </c>
      <c r="Y7408">
        <v>0.8</v>
      </c>
      <c r="Z7408">
        <v>0.8</v>
      </c>
      <c r="AA7408">
        <v>0.8</v>
      </c>
      <c r="AB7408" s="7">
        <f t="shared" si="345"/>
        <v>19.200000000000006</v>
      </c>
      <c r="AC7408">
        <f>INDEX(SHELF_days!$C$2:$C$289,MATCH(A7408&amp;"|"&amp;C7408,SHELF_days!$D$2:$D$289,0))</f>
        <v>2</v>
      </c>
      <c r="AD7408" s="8">
        <f t="shared" si="346"/>
        <v>38.400000000000013</v>
      </c>
      <c r="AE7408" s="7">
        <f t="shared" si="347"/>
        <v>0.8</v>
      </c>
    </row>
    <row r="7409" spans="1:31" x14ac:dyDescent="0.45">
      <c r="A7409" t="s">
        <v>110</v>
      </c>
      <c r="B7409" t="s">
        <v>180</v>
      </c>
      <c r="C7409" t="s">
        <v>137</v>
      </c>
      <c r="D7409">
        <v>0.8</v>
      </c>
      <c r="E7409">
        <v>0.8</v>
      </c>
      <c r="F7409">
        <v>0.8</v>
      </c>
      <c r="G7409">
        <v>0.8</v>
      </c>
      <c r="H7409">
        <v>0.8</v>
      </c>
      <c r="I7409">
        <v>0.8</v>
      </c>
      <c r="J7409">
        <v>0.8</v>
      </c>
      <c r="K7409">
        <v>0.8</v>
      </c>
      <c r="L7409">
        <v>0.8</v>
      </c>
      <c r="M7409">
        <v>0.8</v>
      </c>
      <c r="N7409">
        <v>0.8</v>
      </c>
      <c r="O7409">
        <v>0.8</v>
      </c>
      <c r="P7409">
        <v>0.8</v>
      </c>
      <c r="Q7409">
        <v>0.8</v>
      </c>
      <c r="R7409">
        <v>0.8</v>
      </c>
      <c r="S7409">
        <v>0.8</v>
      </c>
      <c r="T7409">
        <v>0.8</v>
      </c>
      <c r="U7409">
        <v>0.8</v>
      </c>
      <c r="V7409">
        <v>0.8</v>
      </c>
      <c r="W7409">
        <v>0.8</v>
      </c>
      <c r="X7409">
        <v>0.8</v>
      </c>
      <c r="Y7409">
        <v>0.8</v>
      </c>
      <c r="Z7409">
        <v>0.8</v>
      </c>
      <c r="AA7409">
        <v>0.8</v>
      </c>
      <c r="AB7409" s="7">
        <f t="shared" si="345"/>
        <v>19.200000000000006</v>
      </c>
      <c r="AC7409">
        <f>INDEX(SHELF_days!$C$2:$C$289,MATCH(A7409&amp;"|"&amp;C7409,SHELF_days!$D$2:$D$289,0))</f>
        <v>73</v>
      </c>
      <c r="AD7409" s="8">
        <f t="shared" si="346"/>
        <v>1401.6000000000004</v>
      </c>
      <c r="AE7409" s="7">
        <f t="shared" si="347"/>
        <v>0.8</v>
      </c>
    </row>
    <row r="7410" spans="1:31" x14ac:dyDescent="0.45">
      <c r="A7410" t="s">
        <v>110</v>
      </c>
      <c r="B7410" t="s">
        <v>180</v>
      </c>
      <c r="C7410" t="s">
        <v>138</v>
      </c>
      <c r="D7410">
        <v>0.8</v>
      </c>
      <c r="E7410">
        <v>0.8</v>
      </c>
      <c r="F7410">
        <v>0.8</v>
      </c>
      <c r="G7410">
        <v>0.8</v>
      </c>
      <c r="H7410">
        <v>0.8</v>
      </c>
      <c r="I7410">
        <v>0.8</v>
      </c>
      <c r="J7410">
        <v>0.8</v>
      </c>
      <c r="K7410">
        <v>0.8</v>
      </c>
      <c r="L7410">
        <v>0.8</v>
      </c>
      <c r="M7410">
        <v>0.8</v>
      </c>
      <c r="N7410">
        <v>0.8</v>
      </c>
      <c r="O7410">
        <v>0.8</v>
      </c>
      <c r="P7410">
        <v>0.8</v>
      </c>
      <c r="Q7410">
        <v>0.8</v>
      </c>
      <c r="R7410">
        <v>0.8</v>
      </c>
      <c r="S7410">
        <v>0.8</v>
      </c>
      <c r="T7410">
        <v>0.8</v>
      </c>
      <c r="U7410">
        <v>0.8</v>
      </c>
      <c r="V7410">
        <v>0.8</v>
      </c>
      <c r="W7410">
        <v>0.8</v>
      </c>
      <c r="X7410">
        <v>0.8</v>
      </c>
      <c r="Y7410">
        <v>0.8</v>
      </c>
      <c r="Z7410">
        <v>0.8</v>
      </c>
      <c r="AA7410">
        <v>0.8</v>
      </c>
      <c r="AB7410" s="7">
        <f t="shared" si="345"/>
        <v>19.200000000000006</v>
      </c>
      <c r="AC7410">
        <f>INDEX(SHELF_days!$C$2:$C$289,MATCH(A7410&amp;"|"&amp;C7410,SHELF_days!$D$2:$D$289,0))</f>
        <v>17</v>
      </c>
      <c r="AD7410" s="8">
        <f t="shared" si="346"/>
        <v>326.40000000000009</v>
      </c>
      <c r="AE7410" s="7">
        <f t="shared" si="347"/>
        <v>0.8</v>
      </c>
    </row>
    <row r="7411" spans="1:31" x14ac:dyDescent="0.45">
      <c r="A7411" t="s">
        <v>110</v>
      </c>
      <c r="B7411" t="s">
        <v>180</v>
      </c>
      <c r="C7411" t="s">
        <v>139</v>
      </c>
      <c r="D7411">
        <v>0.8</v>
      </c>
      <c r="E7411">
        <v>0.8</v>
      </c>
      <c r="F7411">
        <v>0.8</v>
      </c>
      <c r="G7411">
        <v>0.8</v>
      </c>
      <c r="H7411">
        <v>0.8</v>
      </c>
      <c r="I7411">
        <v>0.8</v>
      </c>
      <c r="J7411">
        <v>0.8</v>
      </c>
      <c r="K7411">
        <v>0.8</v>
      </c>
      <c r="L7411">
        <v>0.8</v>
      </c>
      <c r="M7411">
        <v>0.8</v>
      </c>
      <c r="N7411">
        <v>0.8</v>
      </c>
      <c r="O7411">
        <v>0.8</v>
      </c>
      <c r="P7411">
        <v>0.8</v>
      </c>
      <c r="Q7411">
        <v>0.8</v>
      </c>
      <c r="R7411">
        <v>0.8</v>
      </c>
      <c r="S7411">
        <v>0.8</v>
      </c>
      <c r="T7411">
        <v>0.8</v>
      </c>
      <c r="U7411">
        <v>0.8</v>
      </c>
      <c r="V7411">
        <v>0.8</v>
      </c>
      <c r="W7411">
        <v>0.8</v>
      </c>
      <c r="X7411">
        <v>0.8</v>
      </c>
      <c r="Y7411">
        <v>0.8</v>
      </c>
      <c r="Z7411">
        <v>0.8</v>
      </c>
      <c r="AA7411">
        <v>0.8</v>
      </c>
      <c r="AB7411" s="7">
        <f t="shared" si="345"/>
        <v>19.200000000000006</v>
      </c>
      <c r="AC7411">
        <f>INDEX(SHELF_days!$C$2:$C$289,MATCH(A7411&amp;"|"&amp;C7411,SHELF_days!$D$2:$D$289,0))</f>
        <v>9</v>
      </c>
      <c r="AD7411" s="8">
        <f t="shared" si="346"/>
        <v>172.80000000000007</v>
      </c>
      <c r="AE7411" s="7">
        <f t="shared" si="347"/>
        <v>0.8</v>
      </c>
    </row>
    <row r="7412" spans="1:31" x14ac:dyDescent="0.45">
      <c r="A7412" t="s">
        <v>110</v>
      </c>
      <c r="B7412" t="s">
        <v>181</v>
      </c>
      <c r="C7412" t="s">
        <v>134</v>
      </c>
      <c r="D7412">
        <v>0.63800000000000001</v>
      </c>
      <c r="E7412">
        <v>0.63800000000000001</v>
      </c>
      <c r="F7412">
        <v>0.63800000000000001</v>
      </c>
      <c r="G7412">
        <v>0.63800000000000001</v>
      </c>
      <c r="H7412">
        <v>0.63800000000000001</v>
      </c>
      <c r="I7412">
        <v>0.63800000000000001</v>
      </c>
      <c r="J7412">
        <v>0.63800000000000001</v>
      </c>
      <c r="K7412">
        <v>0.63800000000000001</v>
      </c>
      <c r="L7412">
        <v>0.63800000000000001</v>
      </c>
      <c r="M7412">
        <v>0.63800000000000001</v>
      </c>
      <c r="N7412">
        <v>0.63800000000000001</v>
      </c>
      <c r="O7412">
        <v>0.63800000000000001</v>
      </c>
      <c r="P7412">
        <v>0.63800000000000001</v>
      </c>
      <c r="Q7412">
        <v>0.63800000000000001</v>
      </c>
      <c r="R7412">
        <v>0.63800000000000001</v>
      </c>
      <c r="S7412">
        <v>0.63800000000000001</v>
      </c>
      <c r="T7412">
        <v>0.63800000000000001</v>
      </c>
      <c r="U7412">
        <v>0.63800000000000001</v>
      </c>
      <c r="V7412">
        <v>0.63800000000000001</v>
      </c>
      <c r="W7412">
        <v>0.63800000000000001</v>
      </c>
      <c r="X7412">
        <v>0.63800000000000001</v>
      </c>
      <c r="Y7412">
        <v>0.63800000000000001</v>
      </c>
      <c r="Z7412">
        <v>0.63800000000000001</v>
      </c>
      <c r="AA7412">
        <v>0.63800000000000001</v>
      </c>
      <c r="AB7412" s="7">
        <f t="shared" si="345"/>
        <v>15.311999999999999</v>
      </c>
      <c r="AC7412">
        <f>INDEX(SHELF_days!$C$2:$C$289,MATCH(A7412&amp;"|"&amp;C7412,SHELF_days!$D$2:$D$289,0))</f>
        <v>152</v>
      </c>
      <c r="AD7412" s="8">
        <f t="shared" si="346"/>
        <v>2327.424</v>
      </c>
      <c r="AE7412" s="7">
        <f t="shared" si="347"/>
        <v>0.63800000000000001</v>
      </c>
    </row>
    <row r="7413" spans="1:31" x14ac:dyDescent="0.45">
      <c r="A7413" t="s">
        <v>110</v>
      </c>
      <c r="B7413" t="s">
        <v>181</v>
      </c>
      <c r="C7413" t="s">
        <v>135</v>
      </c>
      <c r="D7413">
        <v>0.63800000000000001</v>
      </c>
      <c r="E7413">
        <v>0.63800000000000001</v>
      </c>
      <c r="F7413">
        <v>0.63800000000000001</v>
      </c>
      <c r="G7413">
        <v>0.63800000000000001</v>
      </c>
      <c r="H7413">
        <v>0.63800000000000001</v>
      </c>
      <c r="I7413">
        <v>0.63800000000000001</v>
      </c>
      <c r="J7413">
        <v>0.63800000000000001</v>
      </c>
      <c r="K7413">
        <v>0.63800000000000001</v>
      </c>
      <c r="L7413">
        <v>0.63800000000000001</v>
      </c>
      <c r="M7413">
        <v>0.63800000000000001</v>
      </c>
      <c r="N7413">
        <v>0.63800000000000001</v>
      </c>
      <c r="O7413">
        <v>0.63800000000000001</v>
      </c>
      <c r="P7413">
        <v>0.63800000000000001</v>
      </c>
      <c r="Q7413">
        <v>0.63800000000000001</v>
      </c>
      <c r="R7413">
        <v>0.63800000000000001</v>
      </c>
      <c r="S7413">
        <v>0.63800000000000001</v>
      </c>
      <c r="T7413">
        <v>0.63800000000000001</v>
      </c>
      <c r="U7413">
        <v>0.63800000000000001</v>
      </c>
      <c r="V7413">
        <v>0.63800000000000001</v>
      </c>
      <c r="W7413">
        <v>0.63800000000000001</v>
      </c>
      <c r="X7413">
        <v>0.63800000000000001</v>
      </c>
      <c r="Y7413">
        <v>0.63800000000000001</v>
      </c>
      <c r="Z7413">
        <v>0.63800000000000001</v>
      </c>
      <c r="AA7413">
        <v>0.63800000000000001</v>
      </c>
      <c r="AB7413" s="7">
        <f t="shared" si="345"/>
        <v>15.311999999999999</v>
      </c>
      <c r="AC7413">
        <f>INDEX(SHELF_days!$C$2:$C$289,MATCH(A7413&amp;"|"&amp;C7413,SHELF_days!$D$2:$D$289,0))</f>
        <v>112</v>
      </c>
      <c r="AD7413" s="8">
        <f t="shared" si="346"/>
        <v>1714.944</v>
      </c>
      <c r="AE7413" s="7">
        <f t="shared" si="347"/>
        <v>0.63800000000000001</v>
      </c>
    </row>
    <row r="7414" spans="1:31" x14ac:dyDescent="0.45">
      <c r="A7414" t="s">
        <v>110</v>
      </c>
      <c r="B7414" t="s">
        <v>181</v>
      </c>
      <c r="C7414" t="s">
        <v>136</v>
      </c>
      <c r="D7414">
        <v>0.63800000000000001</v>
      </c>
      <c r="E7414">
        <v>0.63800000000000001</v>
      </c>
      <c r="F7414">
        <v>0.63800000000000001</v>
      </c>
      <c r="G7414">
        <v>0.63800000000000001</v>
      </c>
      <c r="H7414">
        <v>0.63800000000000001</v>
      </c>
      <c r="I7414">
        <v>0.63800000000000001</v>
      </c>
      <c r="J7414">
        <v>0.63800000000000001</v>
      </c>
      <c r="K7414">
        <v>0.63800000000000001</v>
      </c>
      <c r="L7414">
        <v>0.63800000000000001</v>
      </c>
      <c r="M7414">
        <v>0.63800000000000001</v>
      </c>
      <c r="N7414">
        <v>0.63800000000000001</v>
      </c>
      <c r="O7414">
        <v>0.63800000000000001</v>
      </c>
      <c r="P7414">
        <v>0.63800000000000001</v>
      </c>
      <c r="Q7414">
        <v>0.63800000000000001</v>
      </c>
      <c r="R7414">
        <v>0.63800000000000001</v>
      </c>
      <c r="S7414">
        <v>0.63800000000000001</v>
      </c>
      <c r="T7414">
        <v>0.63800000000000001</v>
      </c>
      <c r="U7414">
        <v>0.63800000000000001</v>
      </c>
      <c r="V7414">
        <v>0.63800000000000001</v>
      </c>
      <c r="W7414">
        <v>0.63800000000000001</v>
      </c>
      <c r="X7414">
        <v>0.63800000000000001</v>
      </c>
      <c r="Y7414">
        <v>0.63800000000000001</v>
      </c>
      <c r="Z7414">
        <v>0.63800000000000001</v>
      </c>
      <c r="AA7414">
        <v>0.63800000000000001</v>
      </c>
      <c r="AB7414" s="7">
        <f t="shared" si="345"/>
        <v>15.311999999999999</v>
      </c>
      <c r="AC7414">
        <f>INDEX(SHELF_days!$C$2:$C$289,MATCH(A7414&amp;"|"&amp;C7414,SHELF_days!$D$2:$D$289,0))</f>
        <v>2</v>
      </c>
      <c r="AD7414" s="8">
        <f t="shared" si="346"/>
        <v>30.623999999999999</v>
      </c>
      <c r="AE7414" s="7">
        <f t="shared" si="347"/>
        <v>0.63800000000000001</v>
      </c>
    </row>
    <row r="7415" spans="1:31" x14ac:dyDescent="0.45">
      <c r="A7415" t="s">
        <v>110</v>
      </c>
      <c r="B7415" t="s">
        <v>181</v>
      </c>
      <c r="C7415" t="s">
        <v>137</v>
      </c>
      <c r="D7415">
        <v>0.63800000000000001</v>
      </c>
      <c r="E7415">
        <v>0.63800000000000001</v>
      </c>
      <c r="F7415">
        <v>0.63800000000000001</v>
      </c>
      <c r="G7415">
        <v>0.63800000000000001</v>
      </c>
      <c r="H7415">
        <v>0.63800000000000001</v>
      </c>
      <c r="I7415">
        <v>0.63800000000000001</v>
      </c>
      <c r="J7415">
        <v>0.63800000000000001</v>
      </c>
      <c r="K7415">
        <v>0.63800000000000001</v>
      </c>
      <c r="L7415">
        <v>0.63800000000000001</v>
      </c>
      <c r="M7415">
        <v>0.63800000000000001</v>
      </c>
      <c r="N7415">
        <v>0.63800000000000001</v>
      </c>
      <c r="O7415">
        <v>0.63800000000000001</v>
      </c>
      <c r="P7415">
        <v>0.63800000000000001</v>
      </c>
      <c r="Q7415">
        <v>0.63800000000000001</v>
      </c>
      <c r="R7415">
        <v>0.63800000000000001</v>
      </c>
      <c r="S7415">
        <v>0.63800000000000001</v>
      </c>
      <c r="T7415">
        <v>0.63800000000000001</v>
      </c>
      <c r="U7415">
        <v>0.63800000000000001</v>
      </c>
      <c r="V7415">
        <v>0.63800000000000001</v>
      </c>
      <c r="W7415">
        <v>0.63800000000000001</v>
      </c>
      <c r="X7415">
        <v>0.63800000000000001</v>
      </c>
      <c r="Y7415">
        <v>0.63800000000000001</v>
      </c>
      <c r="Z7415">
        <v>0.63800000000000001</v>
      </c>
      <c r="AA7415">
        <v>0.63800000000000001</v>
      </c>
      <c r="AB7415" s="7">
        <f t="shared" si="345"/>
        <v>15.311999999999999</v>
      </c>
      <c r="AC7415">
        <f>INDEX(SHELF_days!$C$2:$C$289,MATCH(A7415&amp;"|"&amp;C7415,SHELF_days!$D$2:$D$289,0))</f>
        <v>73</v>
      </c>
      <c r="AD7415" s="8">
        <f t="shared" si="346"/>
        <v>1117.7760000000001</v>
      </c>
      <c r="AE7415" s="7">
        <f t="shared" si="347"/>
        <v>0.63800000000000001</v>
      </c>
    </row>
    <row r="7416" spans="1:31" x14ac:dyDescent="0.45">
      <c r="A7416" t="s">
        <v>110</v>
      </c>
      <c r="B7416" t="s">
        <v>181</v>
      </c>
      <c r="C7416" t="s">
        <v>138</v>
      </c>
      <c r="D7416">
        <v>0.63800000000000001</v>
      </c>
      <c r="E7416">
        <v>0.63800000000000001</v>
      </c>
      <c r="F7416">
        <v>0.63800000000000001</v>
      </c>
      <c r="G7416">
        <v>0.63800000000000001</v>
      </c>
      <c r="H7416">
        <v>0.63800000000000001</v>
      </c>
      <c r="I7416">
        <v>0.63800000000000001</v>
      </c>
      <c r="J7416">
        <v>0.63800000000000001</v>
      </c>
      <c r="K7416">
        <v>0.63800000000000001</v>
      </c>
      <c r="L7416">
        <v>0.63800000000000001</v>
      </c>
      <c r="M7416">
        <v>0.63800000000000001</v>
      </c>
      <c r="N7416">
        <v>0.63800000000000001</v>
      </c>
      <c r="O7416">
        <v>0.63800000000000001</v>
      </c>
      <c r="P7416">
        <v>0.63800000000000001</v>
      </c>
      <c r="Q7416">
        <v>0.63800000000000001</v>
      </c>
      <c r="R7416">
        <v>0.63800000000000001</v>
      </c>
      <c r="S7416">
        <v>0.63800000000000001</v>
      </c>
      <c r="T7416">
        <v>0.63800000000000001</v>
      </c>
      <c r="U7416">
        <v>0.63800000000000001</v>
      </c>
      <c r="V7416">
        <v>0.63800000000000001</v>
      </c>
      <c r="W7416">
        <v>0.63800000000000001</v>
      </c>
      <c r="X7416">
        <v>0.63800000000000001</v>
      </c>
      <c r="Y7416">
        <v>0.63800000000000001</v>
      </c>
      <c r="Z7416">
        <v>0.63800000000000001</v>
      </c>
      <c r="AA7416">
        <v>0.63800000000000001</v>
      </c>
      <c r="AB7416" s="7">
        <f t="shared" si="345"/>
        <v>15.311999999999999</v>
      </c>
      <c r="AC7416">
        <f>INDEX(SHELF_days!$C$2:$C$289,MATCH(A7416&amp;"|"&amp;C7416,SHELF_days!$D$2:$D$289,0))</f>
        <v>17</v>
      </c>
      <c r="AD7416" s="8">
        <f t="shared" si="346"/>
        <v>260.30399999999997</v>
      </c>
      <c r="AE7416" s="7">
        <f t="shared" si="347"/>
        <v>0.63800000000000001</v>
      </c>
    </row>
    <row r="7417" spans="1:31" x14ac:dyDescent="0.45">
      <c r="A7417" t="s">
        <v>110</v>
      </c>
      <c r="B7417" t="s">
        <v>181</v>
      </c>
      <c r="C7417" t="s">
        <v>139</v>
      </c>
      <c r="D7417">
        <v>0.63800000000000001</v>
      </c>
      <c r="E7417">
        <v>0.63800000000000001</v>
      </c>
      <c r="F7417">
        <v>0.63800000000000001</v>
      </c>
      <c r="G7417">
        <v>0.63800000000000001</v>
      </c>
      <c r="H7417">
        <v>0.63800000000000001</v>
      </c>
      <c r="I7417">
        <v>0.63800000000000001</v>
      </c>
      <c r="J7417">
        <v>0.63800000000000001</v>
      </c>
      <c r="K7417">
        <v>0.63800000000000001</v>
      </c>
      <c r="L7417">
        <v>0.63800000000000001</v>
      </c>
      <c r="M7417">
        <v>0.63800000000000001</v>
      </c>
      <c r="N7417">
        <v>0.63800000000000001</v>
      </c>
      <c r="O7417">
        <v>0.63800000000000001</v>
      </c>
      <c r="P7417">
        <v>0.63800000000000001</v>
      </c>
      <c r="Q7417">
        <v>0.63800000000000001</v>
      </c>
      <c r="R7417">
        <v>0.63800000000000001</v>
      </c>
      <c r="S7417">
        <v>0.63800000000000001</v>
      </c>
      <c r="T7417">
        <v>0.63800000000000001</v>
      </c>
      <c r="U7417">
        <v>0.63800000000000001</v>
      </c>
      <c r="V7417">
        <v>0.63800000000000001</v>
      </c>
      <c r="W7417">
        <v>0.63800000000000001</v>
      </c>
      <c r="X7417">
        <v>0.63800000000000001</v>
      </c>
      <c r="Y7417">
        <v>0.63800000000000001</v>
      </c>
      <c r="Z7417">
        <v>0.63800000000000001</v>
      </c>
      <c r="AA7417">
        <v>0.63800000000000001</v>
      </c>
      <c r="AB7417" s="7">
        <f t="shared" si="345"/>
        <v>15.311999999999999</v>
      </c>
      <c r="AC7417">
        <f>INDEX(SHELF_days!$C$2:$C$289,MATCH(A7417&amp;"|"&amp;C7417,SHELF_days!$D$2:$D$289,0))</f>
        <v>9</v>
      </c>
      <c r="AD7417" s="8">
        <f t="shared" si="346"/>
        <v>137.80799999999999</v>
      </c>
      <c r="AE7417" s="7">
        <f t="shared" si="347"/>
        <v>0.63800000000000001</v>
      </c>
    </row>
    <row r="7418" spans="1:31" x14ac:dyDescent="0.45">
      <c r="A7418" t="s">
        <v>110</v>
      </c>
      <c r="B7418" t="s">
        <v>182</v>
      </c>
      <c r="C7418" t="s">
        <v>134</v>
      </c>
      <c r="D7418">
        <v>0.73348536948111231</v>
      </c>
      <c r="E7418">
        <v>0.73294958317268832</v>
      </c>
      <c r="F7418">
        <v>0.7326519410200959</v>
      </c>
      <c r="G7418">
        <v>0.73261968123668619</v>
      </c>
      <c r="H7418">
        <v>0.732738372892628</v>
      </c>
      <c r="I7418">
        <v>0.73288217239886499</v>
      </c>
      <c r="J7418">
        <v>0.7345931582699019</v>
      </c>
      <c r="K7418">
        <v>0.73691936255757051</v>
      </c>
      <c r="L7418">
        <v>0.73662689414382676</v>
      </c>
      <c r="M7418">
        <v>0.73536982777237203</v>
      </c>
      <c r="N7418">
        <v>0.73401035180547003</v>
      </c>
      <c r="O7418">
        <v>0.73374390425475977</v>
      </c>
      <c r="P7418">
        <v>0.73409069692641493</v>
      </c>
      <c r="Q7418">
        <v>0.73406787160796472</v>
      </c>
      <c r="R7418">
        <v>0.7342168448530505</v>
      </c>
      <c r="S7418">
        <v>0.73496734132369768</v>
      </c>
      <c r="T7418">
        <v>0.74058100014337347</v>
      </c>
      <c r="U7418">
        <v>0.74252449992502467</v>
      </c>
      <c r="V7418">
        <v>0.74356289974572531</v>
      </c>
      <c r="W7418">
        <v>0.74390680121037689</v>
      </c>
      <c r="X7418">
        <v>0.74372389432519503</v>
      </c>
      <c r="Y7418">
        <v>0.74313347942127983</v>
      </c>
      <c r="Z7418">
        <v>0.74216172953045367</v>
      </c>
      <c r="AA7418">
        <v>0.73539402260992925</v>
      </c>
      <c r="AB7418" s="7">
        <f t="shared" si="345"/>
        <v>17.68092170062846</v>
      </c>
      <c r="AC7418">
        <f>INDEX(SHELF_days!$C$2:$C$289,MATCH(A7418&amp;"|"&amp;C7418,SHELF_days!$D$2:$D$289,0))</f>
        <v>152</v>
      </c>
      <c r="AD7418" s="8">
        <f t="shared" si="346"/>
        <v>2687.5000984955259</v>
      </c>
      <c r="AE7418" s="7">
        <f t="shared" si="347"/>
        <v>0.74390680121037689</v>
      </c>
    </row>
    <row r="7419" spans="1:31" x14ac:dyDescent="0.45">
      <c r="A7419" t="s">
        <v>110</v>
      </c>
      <c r="B7419" t="s">
        <v>182</v>
      </c>
      <c r="C7419" t="s">
        <v>135</v>
      </c>
      <c r="D7419">
        <v>0.72915270557506784</v>
      </c>
      <c r="E7419">
        <v>0.7282453991666672</v>
      </c>
      <c r="F7419">
        <v>0.72704478741617973</v>
      </c>
      <c r="G7419">
        <v>0.72612587813756657</v>
      </c>
      <c r="H7419">
        <v>0.72572529379876316</v>
      </c>
      <c r="I7419">
        <v>0.72585292537109791</v>
      </c>
      <c r="J7419">
        <v>0.72687169541793106</v>
      </c>
      <c r="K7419">
        <v>0.72857104037655873</v>
      </c>
      <c r="L7419">
        <v>0.72829371275738741</v>
      </c>
      <c r="M7419">
        <v>0.71935683974013331</v>
      </c>
      <c r="N7419">
        <v>0.71591535235078418</v>
      </c>
      <c r="O7419">
        <v>0.71558153206844788</v>
      </c>
      <c r="P7419">
        <v>0.71587845141928919</v>
      </c>
      <c r="Q7419">
        <v>0.71672070567010659</v>
      </c>
      <c r="R7419">
        <v>0.71755649274736311</v>
      </c>
      <c r="S7419">
        <v>0.71887008982417955</v>
      </c>
      <c r="T7419">
        <v>0.72612549771559209</v>
      </c>
      <c r="U7419">
        <v>0.73009824439187287</v>
      </c>
      <c r="V7419">
        <v>0.7366281875785391</v>
      </c>
      <c r="W7419">
        <v>0.74335595019177525</v>
      </c>
      <c r="X7419">
        <v>0.74354007442727466</v>
      </c>
      <c r="Y7419">
        <v>0.74311076822942135</v>
      </c>
      <c r="Z7419">
        <v>0.74093285242728468</v>
      </c>
      <c r="AA7419">
        <v>0.73162658967310978</v>
      </c>
      <c r="AB7419" s="7">
        <f t="shared" si="345"/>
        <v>17.461181066472392</v>
      </c>
      <c r="AC7419">
        <f>INDEX(SHELF_days!$C$2:$C$289,MATCH(A7419&amp;"|"&amp;C7419,SHELF_days!$D$2:$D$289,0))</f>
        <v>112</v>
      </c>
      <c r="AD7419" s="8">
        <f t="shared" si="346"/>
        <v>1955.6522794449079</v>
      </c>
      <c r="AE7419" s="7">
        <f t="shared" si="347"/>
        <v>0.74354007442727466</v>
      </c>
    </row>
    <row r="7420" spans="1:31" x14ac:dyDescent="0.45">
      <c r="A7420" t="s">
        <v>110</v>
      </c>
      <c r="B7420" t="s">
        <v>182</v>
      </c>
      <c r="C7420" t="s">
        <v>136</v>
      </c>
      <c r="D7420">
        <v>0.73796785449225266</v>
      </c>
      <c r="E7420">
        <v>0.7366107450123901</v>
      </c>
      <c r="F7420">
        <v>0.73602582217743517</v>
      </c>
      <c r="G7420">
        <v>0.73549742042797639</v>
      </c>
      <c r="H7420">
        <v>0.73549862728389448</v>
      </c>
      <c r="I7420">
        <v>0.73549963299715959</v>
      </c>
      <c r="J7420">
        <v>0.73588703374685804</v>
      </c>
      <c r="K7420">
        <v>0.73687806359824093</v>
      </c>
      <c r="L7420">
        <v>0.7366503701150332</v>
      </c>
      <c r="M7420">
        <v>0.73618412144535439</v>
      </c>
      <c r="N7420">
        <v>0.73833051469563049</v>
      </c>
      <c r="O7420">
        <v>0.73944041985494324</v>
      </c>
      <c r="P7420">
        <v>0.7402705355839182</v>
      </c>
      <c r="Q7420">
        <v>0.74075911108808101</v>
      </c>
      <c r="R7420">
        <v>0.74128831740815193</v>
      </c>
      <c r="S7420">
        <v>0.74248652419213623</v>
      </c>
      <c r="T7420">
        <v>0.74312837039789326</v>
      </c>
      <c r="U7420">
        <v>0.74391282674463466</v>
      </c>
      <c r="V7420">
        <v>0.74470955279320961</v>
      </c>
      <c r="W7420">
        <v>0.74489359832071433</v>
      </c>
      <c r="X7420">
        <v>0.74493784970437671</v>
      </c>
      <c r="Y7420">
        <v>0.74465544541954964</v>
      </c>
      <c r="Z7420">
        <v>0.7435664590961496</v>
      </c>
      <c r="AA7420">
        <v>0.73970854301140621</v>
      </c>
      <c r="AB7420" s="7">
        <f t="shared" si="345"/>
        <v>17.754787759607389</v>
      </c>
      <c r="AC7420">
        <f>INDEX(SHELF_days!$C$2:$C$289,MATCH(A7420&amp;"|"&amp;C7420,SHELF_days!$D$2:$D$289,0))</f>
        <v>2</v>
      </c>
      <c r="AD7420" s="8">
        <f t="shared" si="346"/>
        <v>35.509575519214778</v>
      </c>
      <c r="AE7420" s="7">
        <f t="shared" si="347"/>
        <v>0.74493784970437671</v>
      </c>
    </row>
    <row r="7421" spans="1:31" x14ac:dyDescent="0.45">
      <c r="A7421" t="s">
        <v>110</v>
      </c>
      <c r="B7421" t="s">
        <v>182</v>
      </c>
      <c r="C7421" t="s">
        <v>137</v>
      </c>
      <c r="D7421">
        <v>0.73091424329004673</v>
      </c>
      <c r="E7421">
        <v>0.73021943061813743</v>
      </c>
      <c r="F7421">
        <v>0.72927819181692566</v>
      </c>
      <c r="G7421">
        <v>0.7291809409929052</v>
      </c>
      <c r="H7421">
        <v>0.72926270053522313</v>
      </c>
      <c r="I7421">
        <v>0.72971969334544262</v>
      </c>
      <c r="J7421">
        <v>0.73120025825036605</v>
      </c>
      <c r="K7421">
        <v>0.73240542259169183</v>
      </c>
      <c r="L7421">
        <v>0.7323038686338651</v>
      </c>
      <c r="M7421">
        <v>0.73333834200087833</v>
      </c>
      <c r="N7421">
        <v>0.73351190173106229</v>
      </c>
      <c r="O7421">
        <v>0.73481288251847354</v>
      </c>
      <c r="P7421">
        <v>0.73535851988510104</v>
      </c>
      <c r="Q7421">
        <v>0.73546810635936599</v>
      </c>
      <c r="R7421">
        <v>0.73600886684101297</v>
      </c>
      <c r="S7421">
        <v>0.73965075241900236</v>
      </c>
      <c r="T7421">
        <v>0.74280982638393522</v>
      </c>
      <c r="U7421">
        <v>0.74378577713118377</v>
      </c>
      <c r="V7421">
        <v>0.74434231577012044</v>
      </c>
      <c r="W7421">
        <v>0.74426858874424062</v>
      </c>
      <c r="X7421">
        <v>0.74414666661973128</v>
      </c>
      <c r="Y7421">
        <v>0.74226648402200457</v>
      </c>
      <c r="Z7421">
        <v>0.73900585609924518</v>
      </c>
      <c r="AA7421">
        <v>0.73251099280773779</v>
      </c>
      <c r="AB7421" s="7">
        <f t="shared" si="345"/>
        <v>17.655770629407698</v>
      </c>
      <c r="AC7421">
        <f>INDEX(SHELF_days!$C$2:$C$289,MATCH(A7421&amp;"|"&amp;C7421,SHELF_days!$D$2:$D$289,0))</f>
        <v>73</v>
      </c>
      <c r="AD7421" s="8">
        <f t="shared" si="346"/>
        <v>1288.8712559467619</v>
      </c>
      <c r="AE7421" s="7">
        <f t="shared" si="347"/>
        <v>0.74434231577012044</v>
      </c>
    </row>
    <row r="7422" spans="1:31" x14ac:dyDescent="0.45">
      <c r="A7422" t="s">
        <v>110</v>
      </c>
      <c r="B7422" t="s">
        <v>182</v>
      </c>
      <c r="C7422" t="s">
        <v>138</v>
      </c>
      <c r="D7422">
        <v>0.74188752137147085</v>
      </c>
      <c r="E7422">
        <v>0.74188752137147085</v>
      </c>
      <c r="F7422">
        <v>0.74188752137147085</v>
      </c>
      <c r="G7422">
        <v>0.74188752137147085</v>
      </c>
      <c r="H7422">
        <v>0.74188752137147085</v>
      </c>
      <c r="I7422">
        <v>0.74188752137147085</v>
      </c>
      <c r="J7422">
        <v>0.74188752137147085</v>
      </c>
      <c r="K7422">
        <v>0.74321747659317705</v>
      </c>
      <c r="L7422">
        <v>0.74321747659317705</v>
      </c>
      <c r="M7422">
        <v>0.74372495950672268</v>
      </c>
      <c r="N7422">
        <v>0.7450374153176168</v>
      </c>
      <c r="O7422">
        <v>0.7450374153176168</v>
      </c>
      <c r="P7422">
        <v>0.7450374153176168</v>
      </c>
      <c r="Q7422">
        <v>0.7450374153176168</v>
      </c>
      <c r="R7422">
        <v>0.7450374153176168</v>
      </c>
      <c r="S7422">
        <v>0.7450374153176168</v>
      </c>
      <c r="T7422">
        <v>0.7450374153176168</v>
      </c>
      <c r="U7422">
        <v>0.7450374153176168</v>
      </c>
      <c r="V7422">
        <v>0.7450374153176168</v>
      </c>
      <c r="W7422">
        <v>0.7450374153176168</v>
      </c>
      <c r="X7422">
        <v>0.7450374153176168</v>
      </c>
      <c r="Y7422">
        <v>0.7450374153176168</v>
      </c>
      <c r="Z7422">
        <v>0.7450374153176168</v>
      </c>
      <c r="AA7422">
        <v>0.74454743181488314</v>
      </c>
      <c r="AB7422" s="7">
        <f t="shared" si="345"/>
        <v>17.853406393237275</v>
      </c>
      <c r="AC7422">
        <f>INDEX(SHELF_days!$C$2:$C$289,MATCH(A7422&amp;"|"&amp;C7422,SHELF_days!$D$2:$D$289,0))</f>
        <v>17</v>
      </c>
      <c r="AD7422" s="8">
        <f t="shared" si="346"/>
        <v>303.50790868503367</v>
      </c>
      <c r="AE7422" s="7">
        <f t="shared" si="347"/>
        <v>0.7450374153176168</v>
      </c>
    </row>
    <row r="7423" spans="1:31" x14ac:dyDescent="0.45">
      <c r="A7423" t="s">
        <v>110</v>
      </c>
      <c r="B7423" t="s">
        <v>182</v>
      </c>
      <c r="C7423" t="s">
        <v>139</v>
      </c>
      <c r="D7423">
        <v>0.74321747659317705</v>
      </c>
      <c r="E7423">
        <v>0.74321747659317705</v>
      </c>
      <c r="F7423">
        <v>0.74321747659317705</v>
      </c>
      <c r="G7423">
        <v>0.74321747659317705</v>
      </c>
      <c r="H7423">
        <v>0.74321747659317705</v>
      </c>
      <c r="I7423">
        <v>0.74321747659317705</v>
      </c>
      <c r="J7423">
        <v>0.74321747659317705</v>
      </c>
      <c r="K7423">
        <v>0.74321747659317705</v>
      </c>
      <c r="L7423">
        <v>0.74321747659317705</v>
      </c>
      <c r="M7423">
        <v>0.74321747659317705</v>
      </c>
      <c r="N7423">
        <v>0.74321747659317705</v>
      </c>
      <c r="O7423">
        <v>0.74321747659317705</v>
      </c>
      <c r="P7423">
        <v>0.74321747659317705</v>
      </c>
      <c r="Q7423">
        <v>0.74321747659317705</v>
      </c>
      <c r="R7423">
        <v>0.74321747659317705</v>
      </c>
      <c r="S7423">
        <v>0.74321747659317705</v>
      </c>
      <c r="T7423">
        <v>0.74372495950672268</v>
      </c>
      <c r="U7423">
        <v>0.7450374153176168</v>
      </c>
      <c r="V7423">
        <v>0.7450374153176168</v>
      </c>
      <c r="W7423">
        <v>0.7450374153176168</v>
      </c>
      <c r="X7423">
        <v>0.7450374153176168</v>
      </c>
      <c r="Y7423">
        <v>0.7450374153176168</v>
      </c>
      <c r="Z7423">
        <v>0.7450374153176168</v>
      </c>
      <c r="AA7423">
        <v>0.73355780182499541</v>
      </c>
      <c r="AB7423" s="7">
        <f t="shared" si="345"/>
        <v>17.838986878728257</v>
      </c>
      <c r="AC7423">
        <f>INDEX(SHELF_days!$C$2:$C$289,MATCH(A7423&amp;"|"&amp;C7423,SHELF_days!$D$2:$D$289,0))</f>
        <v>9</v>
      </c>
      <c r="AD7423" s="8">
        <f t="shared" si="346"/>
        <v>160.55088190855432</v>
      </c>
      <c r="AE7423" s="7">
        <f t="shared" si="347"/>
        <v>0.7450374153176168</v>
      </c>
    </row>
    <row r="7424" spans="1:31" x14ac:dyDescent="0.45">
      <c r="A7424" t="s">
        <v>110</v>
      </c>
      <c r="B7424" t="s">
        <v>183</v>
      </c>
      <c r="C7424" t="s">
        <v>134</v>
      </c>
      <c r="D7424">
        <v>4.3061784188504149E-2</v>
      </c>
      <c r="E7424">
        <v>3.9825573300644013E-2</v>
      </c>
      <c r="F7424">
        <v>3.9323798982071237E-2</v>
      </c>
      <c r="G7424">
        <v>3.9020030745871417E-2</v>
      </c>
      <c r="H7424">
        <v>3.8573145646373347E-2</v>
      </c>
      <c r="I7424">
        <v>3.7653318578357832E-2</v>
      </c>
      <c r="J7424">
        <v>3.9423455077619129E-2</v>
      </c>
      <c r="K7424">
        <v>4.2279784243459718E-2</v>
      </c>
      <c r="L7424">
        <v>4.0078533907527823E-2</v>
      </c>
      <c r="M7424">
        <v>3.7726036181498439E-2</v>
      </c>
      <c r="N7424">
        <v>3.9040308083792559E-2</v>
      </c>
      <c r="O7424">
        <v>4.995794028661131E-2</v>
      </c>
      <c r="P7424">
        <v>6.5478985335574766E-2</v>
      </c>
      <c r="Q7424">
        <v>8.9542569180423442E-2</v>
      </c>
      <c r="R7424">
        <v>0.1165128653350937</v>
      </c>
      <c r="S7424">
        <v>0.14397918892995651</v>
      </c>
      <c r="T7424">
        <v>0.1828902575554327</v>
      </c>
      <c r="U7424">
        <v>0.2452675285486777</v>
      </c>
      <c r="V7424">
        <v>0.3361498714040097</v>
      </c>
      <c r="W7424">
        <v>0.30776414522646611</v>
      </c>
      <c r="X7424">
        <v>0.20933559596170101</v>
      </c>
      <c r="Y7424">
        <v>0.13567429661618061</v>
      </c>
      <c r="Z7424">
        <v>6.3409880549669784E-2</v>
      </c>
      <c r="AA7424">
        <v>4.3076184037172768E-2</v>
      </c>
      <c r="AB7424" s="7">
        <f t="shared" si="345"/>
        <v>2.4250450779026895</v>
      </c>
      <c r="AC7424">
        <f>INDEX(SHELF_days!$C$2:$C$289,MATCH(A7424&amp;"|"&amp;C7424,SHELF_days!$D$2:$D$289,0))</f>
        <v>152</v>
      </c>
      <c r="AD7424" s="8">
        <f t="shared" si="346"/>
        <v>368.60685184120882</v>
      </c>
      <c r="AE7424" s="7">
        <f t="shared" si="347"/>
        <v>0.3361498714040097</v>
      </c>
    </row>
    <row r="7425" spans="1:31" x14ac:dyDescent="0.45">
      <c r="A7425" t="s">
        <v>110</v>
      </c>
      <c r="B7425" t="s">
        <v>183</v>
      </c>
      <c r="C7425" t="s">
        <v>135</v>
      </c>
      <c r="D7425">
        <v>1.5352326122559389E-2</v>
      </c>
      <c r="E7425">
        <v>1.38731113472746E-2</v>
      </c>
      <c r="F7425">
        <v>1.338560859883518E-2</v>
      </c>
      <c r="G7425">
        <v>1.325785017471456E-2</v>
      </c>
      <c r="H7425">
        <v>1.326910603310049E-2</v>
      </c>
      <c r="I7425">
        <v>1.314905831511828E-2</v>
      </c>
      <c r="J7425">
        <v>1.9148785350043621E-2</v>
      </c>
      <c r="K7425">
        <v>2.3903632173246311E-2</v>
      </c>
      <c r="L7425">
        <v>1.734315068156686E-2</v>
      </c>
      <c r="M7425">
        <v>1.29483140691015E-2</v>
      </c>
      <c r="N7425">
        <v>1.3267732286604579E-2</v>
      </c>
      <c r="O7425">
        <v>1.4052673308612351E-2</v>
      </c>
      <c r="P7425">
        <v>1.6897170528826722E-2</v>
      </c>
      <c r="Q7425">
        <v>2.0561484206283981E-2</v>
      </c>
      <c r="R7425">
        <v>2.575628442340603E-2</v>
      </c>
      <c r="S7425">
        <v>3.0188389448873511E-2</v>
      </c>
      <c r="T7425">
        <v>3.4204781058914273E-2</v>
      </c>
      <c r="U7425">
        <v>5.8163008576575033E-2</v>
      </c>
      <c r="V7425">
        <v>0.1162028231123506</v>
      </c>
      <c r="W7425">
        <v>0.10475734339558079</v>
      </c>
      <c r="X7425">
        <v>6.3245072952225367E-2</v>
      </c>
      <c r="Y7425">
        <v>4.0628153787420261E-2</v>
      </c>
      <c r="Z7425">
        <v>1.9913563318643499E-2</v>
      </c>
      <c r="AA7425">
        <v>1.302949805557011E-2</v>
      </c>
      <c r="AB7425" s="7">
        <f t="shared" si="345"/>
        <v>0.7264989213254478</v>
      </c>
      <c r="AC7425">
        <f>INDEX(SHELF_days!$C$2:$C$289,MATCH(A7425&amp;"|"&amp;C7425,SHELF_days!$D$2:$D$289,0))</f>
        <v>112</v>
      </c>
      <c r="AD7425" s="8">
        <f t="shared" si="346"/>
        <v>81.367879188450161</v>
      </c>
      <c r="AE7425" s="7">
        <f t="shared" si="347"/>
        <v>0.1162028231123506</v>
      </c>
    </row>
    <row r="7426" spans="1:31" x14ac:dyDescent="0.45">
      <c r="A7426" t="s">
        <v>110</v>
      </c>
      <c r="B7426" t="s">
        <v>183</v>
      </c>
      <c r="C7426" t="s">
        <v>136</v>
      </c>
      <c r="D7426">
        <v>2.0860384855154419E-2</v>
      </c>
      <c r="E7426">
        <v>1.7703781293947542E-2</v>
      </c>
      <c r="F7426">
        <v>1.7703781293947542E-2</v>
      </c>
      <c r="G7426">
        <v>1.7703781293947542E-2</v>
      </c>
      <c r="H7426">
        <v>1.7703781293947542E-2</v>
      </c>
      <c r="I7426">
        <v>1.7703781293947542E-2</v>
      </c>
      <c r="J7426">
        <v>1.7703781293947542E-2</v>
      </c>
      <c r="K7426">
        <v>1.7703781293947542E-2</v>
      </c>
      <c r="L7426">
        <v>1.7703781293947542E-2</v>
      </c>
      <c r="M7426">
        <v>1.7703781293947542E-2</v>
      </c>
      <c r="N7426">
        <v>1.7703781293947542E-2</v>
      </c>
      <c r="O7426">
        <v>1.7703781293947542E-2</v>
      </c>
      <c r="P7426">
        <v>1.7703781293947542E-2</v>
      </c>
      <c r="Q7426">
        <v>1.7703781293947542E-2</v>
      </c>
      <c r="R7426">
        <v>1.7703781293947542E-2</v>
      </c>
      <c r="S7426">
        <v>2.0860384855154419E-2</v>
      </c>
      <c r="T7426">
        <v>2.8454100969378511E-2</v>
      </c>
      <c r="U7426">
        <v>7.9451116050197168E-2</v>
      </c>
      <c r="V7426">
        <v>0.13911886449804159</v>
      </c>
      <c r="W7426">
        <v>5.1538005313990443E-2</v>
      </c>
      <c r="X7426">
        <v>3.929872169459396E-2</v>
      </c>
      <c r="Y7426">
        <v>2.7401899782309551E-2</v>
      </c>
      <c r="Z7426">
        <v>2.7401899782309551E-2</v>
      </c>
      <c r="AA7426">
        <v>1.9808183668085459E-2</v>
      </c>
      <c r="AB7426" s="7">
        <f t="shared" ref="AB7426:AB7489" si="348">SUM(D7426:AA7426)</f>
        <v>0.70204649958448062</v>
      </c>
      <c r="AC7426">
        <f>INDEX(SHELF_days!$C$2:$C$289,MATCH(A7426&amp;"|"&amp;C7426,SHELF_days!$D$2:$D$289,0))</f>
        <v>2</v>
      </c>
      <c r="AD7426" s="8">
        <f t="shared" ref="AD7426:AD7489" si="349">AB7426*AC7426</f>
        <v>1.4040929991689612</v>
      </c>
      <c r="AE7426" s="7">
        <f t="shared" ref="AE7426:AE7489" si="350">MAX(D7426:AA7426)</f>
        <v>0.13911886449804159</v>
      </c>
    </row>
    <row r="7427" spans="1:31" x14ac:dyDescent="0.45">
      <c r="A7427" t="s">
        <v>110</v>
      </c>
      <c r="B7427" t="s">
        <v>183</v>
      </c>
      <c r="C7427" t="s">
        <v>137</v>
      </c>
      <c r="D7427">
        <v>5.6246530837980667E-2</v>
      </c>
      <c r="E7427">
        <v>5.3731473567881487E-2</v>
      </c>
      <c r="F7427">
        <v>5.2792746390971368E-2</v>
      </c>
      <c r="G7427">
        <v>5.24095591403691E-2</v>
      </c>
      <c r="H7427">
        <v>5.2143177371763751E-2</v>
      </c>
      <c r="I7427">
        <v>5.1314864690059123E-2</v>
      </c>
      <c r="J7427">
        <v>5.522404094056986E-2</v>
      </c>
      <c r="K7427">
        <v>5.2923285695647818E-2</v>
      </c>
      <c r="L7427">
        <v>5.2997529925182522E-2</v>
      </c>
      <c r="M7427">
        <v>5.1625915376983439E-2</v>
      </c>
      <c r="N7427">
        <v>5.4211137523346199E-2</v>
      </c>
      <c r="O7427">
        <v>6.5564181644587896E-2</v>
      </c>
      <c r="P7427">
        <v>8.6255137360350065E-2</v>
      </c>
      <c r="Q7427">
        <v>0.1184256651379804</v>
      </c>
      <c r="R7427">
        <v>0.15261751246145969</v>
      </c>
      <c r="S7427">
        <v>0.18753018150794931</v>
      </c>
      <c r="T7427">
        <v>0.24427038208076129</v>
      </c>
      <c r="U7427">
        <v>0.36136223467732392</v>
      </c>
      <c r="V7427">
        <v>0.47289365680844059</v>
      </c>
      <c r="W7427">
        <v>0.43145157491616692</v>
      </c>
      <c r="X7427">
        <v>0.31472230883618713</v>
      </c>
      <c r="Y7427">
        <v>0.20642914532092141</v>
      </c>
      <c r="Z7427">
        <v>0.1076684785512096</v>
      </c>
      <c r="AA7427">
        <v>7.7977313702556006E-2</v>
      </c>
      <c r="AB7427" s="7">
        <f t="shared" si="348"/>
        <v>3.4127880344666495</v>
      </c>
      <c r="AC7427">
        <f>INDEX(SHELF_days!$C$2:$C$289,MATCH(A7427&amp;"|"&amp;C7427,SHELF_days!$D$2:$D$289,0))</f>
        <v>73</v>
      </c>
      <c r="AD7427" s="8">
        <f t="shared" si="349"/>
        <v>249.13352651606542</v>
      </c>
      <c r="AE7427" s="7">
        <f t="shared" si="350"/>
        <v>0.47289365680844059</v>
      </c>
    </row>
    <row r="7428" spans="1:31" x14ac:dyDescent="0.45">
      <c r="A7428" t="s">
        <v>110</v>
      </c>
      <c r="B7428" t="s">
        <v>183</v>
      </c>
      <c r="C7428" t="s">
        <v>138</v>
      </c>
      <c r="D7428">
        <v>0.13980437181969479</v>
      </c>
      <c r="E7428">
        <v>0.1354002500364164</v>
      </c>
      <c r="F7428">
        <v>0.13450774753118061</v>
      </c>
      <c r="G7428">
        <v>0.1342283478264012</v>
      </c>
      <c r="H7428">
        <v>0.13408266292286419</v>
      </c>
      <c r="I7428">
        <v>0.13258698404346511</v>
      </c>
      <c r="J7428">
        <v>0.13222174994662181</v>
      </c>
      <c r="K7428">
        <v>0.13238611988788701</v>
      </c>
      <c r="L7428">
        <v>0.132285687810098</v>
      </c>
      <c r="M7428">
        <v>0.13253968754171561</v>
      </c>
      <c r="N7428">
        <v>0.1438671997107191</v>
      </c>
      <c r="O7428">
        <v>0.20077627751022439</v>
      </c>
      <c r="P7428">
        <v>0.28971968467986131</v>
      </c>
      <c r="Q7428">
        <v>0.41252855491699281</v>
      </c>
      <c r="R7428">
        <v>0.52340878028695925</v>
      </c>
      <c r="S7428">
        <v>0.638112139548343</v>
      </c>
      <c r="T7428">
        <v>0.73856144260654488</v>
      </c>
      <c r="U7428">
        <v>0.92604535944896238</v>
      </c>
      <c r="V7428">
        <v>1</v>
      </c>
      <c r="W7428">
        <v>0.86645585459660479</v>
      </c>
      <c r="X7428">
        <v>0.64426331235920742</v>
      </c>
      <c r="Y7428">
        <v>0.46396554424556752</v>
      </c>
      <c r="Z7428">
        <v>0.2317011827652444</v>
      </c>
      <c r="AA7428">
        <v>0.16683665819924581</v>
      </c>
      <c r="AB7428" s="7">
        <f t="shared" si="348"/>
        <v>8.5862856002408225</v>
      </c>
      <c r="AC7428">
        <f>INDEX(SHELF_days!$C$2:$C$289,MATCH(A7428&amp;"|"&amp;C7428,SHELF_days!$D$2:$D$289,0))</f>
        <v>17</v>
      </c>
      <c r="AD7428" s="8">
        <f t="shared" si="349"/>
        <v>145.96685520409397</v>
      </c>
      <c r="AE7428" s="7">
        <f t="shared" si="350"/>
        <v>1</v>
      </c>
    </row>
    <row r="7429" spans="1:31" x14ac:dyDescent="0.45">
      <c r="A7429" t="s">
        <v>110</v>
      </c>
      <c r="B7429" t="s">
        <v>183</v>
      </c>
      <c r="C7429" t="s">
        <v>139</v>
      </c>
      <c r="D7429">
        <v>7.7095244211746079E-3</v>
      </c>
      <c r="E7429">
        <v>6.128465299934196E-3</v>
      </c>
      <c r="F7429">
        <v>4.9792057224437806E-3</v>
      </c>
      <c r="G7429">
        <v>4.9792057224437806E-3</v>
      </c>
      <c r="H7429">
        <v>4.9792057224437806E-3</v>
      </c>
      <c r="I7429">
        <v>4.9792057224437806E-3</v>
      </c>
      <c r="J7429">
        <v>4.9792057224437806E-3</v>
      </c>
      <c r="K7429">
        <v>2.548665097586799E-2</v>
      </c>
      <c r="L7429">
        <v>2.0152851247707101E-2</v>
      </c>
      <c r="M7429">
        <v>4.9792057224437806E-3</v>
      </c>
      <c r="N7429">
        <v>4.9792057224437806E-3</v>
      </c>
      <c r="O7429">
        <v>4.9792057224437806E-3</v>
      </c>
      <c r="P7429">
        <v>4.9792057224437806E-3</v>
      </c>
      <c r="Q7429">
        <v>4.9792057224437806E-3</v>
      </c>
      <c r="R7429">
        <v>5.0806758578843944E-3</v>
      </c>
      <c r="S7429">
        <v>7.0841595647090951E-3</v>
      </c>
      <c r="T7429">
        <v>7.8446341123862944E-3</v>
      </c>
      <c r="U7429">
        <v>2.53112841113565E-2</v>
      </c>
      <c r="V7429">
        <v>6.9076897637649362E-2</v>
      </c>
      <c r="W7429">
        <v>6.41401549612126E-2</v>
      </c>
      <c r="X7429">
        <v>4.9383970808387002E-2</v>
      </c>
      <c r="Y7429">
        <v>3.748880330048477E-2</v>
      </c>
      <c r="Z7429">
        <v>1.345085909548013E-2</v>
      </c>
      <c r="AA7429">
        <v>1.118101628312382E-2</v>
      </c>
      <c r="AB7429" s="7">
        <f t="shared" si="348"/>
        <v>0.39931200490179569</v>
      </c>
      <c r="AC7429">
        <f>INDEX(SHELF_days!$C$2:$C$289,MATCH(A7429&amp;"|"&amp;C7429,SHELF_days!$D$2:$D$289,0))</f>
        <v>9</v>
      </c>
      <c r="AD7429" s="8">
        <f t="shared" si="349"/>
        <v>3.5938080441161611</v>
      </c>
      <c r="AE7429" s="7">
        <f t="shared" si="350"/>
        <v>6.9076897637649362E-2</v>
      </c>
    </row>
    <row r="7430" spans="1:31" x14ac:dyDescent="0.45">
      <c r="A7430" t="s">
        <v>110</v>
      </c>
      <c r="B7430" t="s">
        <v>184</v>
      </c>
      <c r="C7430" t="s">
        <v>134</v>
      </c>
      <c r="D7430">
        <v>0.90900000000000014</v>
      </c>
      <c r="E7430">
        <v>0.90900000000000014</v>
      </c>
      <c r="F7430">
        <v>0.90900000000000014</v>
      </c>
      <c r="G7430">
        <v>0.90900000000000014</v>
      </c>
      <c r="H7430">
        <v>0.90900000000000014</v>
      </c>
      <c r="I7430">
        <v>0.90900000000000014</v>
      </c>
      <c r="J7430">
        <v>0.90900000000000014</v>
      </c>
      <c r="K7430">
        <v>0.90900000000000014</v>
      </c>
      <c r="L7430">
        <v>0.90900000000000014</v>
      </c>
      <c r="M7430">
        <v>0.90900000000000014</v>
      </c>
      <c r="N7430">
        <v>0.90900000000000014</v>
      </c>
      <c r="O7430">
        <v>0.90900000000000014</v>
      </c>
      <c r="P7430">
        <v>0.90900000000000014</v>
      </c>
      <c r="Q7430">
        <v>0.90900000000000014</v>
      </c>
      <c r="R7430">
        <v>0.90900000000000014</v>
      </c>
      <c r="S7430">
        <v>0.90900000000000014</v>
      </c>
      <c r="T7430">
        <v>0.90900000000000014</v>
      </c>
      <c r="U7430">
        <v>0.90900000000000014</v>
      </c>
      <c r="V7430">
        <v>0.90900000000000014</v>
      </c>
      <c r="W7430">
        <v>0.90900000000000014</v>
      </c>
      <c r="X7430">
        <v>0.90900000000000014</v>
      </c>
      <c r="Y7430">
        <v>0.90900000000000014</v>
      </c>
      <c r="Z7430">
        <v>0.90900000000000014</v>
      </c>
      <c r="AA7430">
        <v>0.90900000000000014</v>
      </c>
      <c r="AB7430" s="7">
        <f t="shared" si="348"/>
        <v>21.815999999999999</v>
      </c>
      <c r="AC7430">
        <f>INDEX(SHELF_days!$C$2:$C$289,MATCH(A7430&amp;"|"&amp;C7430,SHELF_days!$D$2:$D$289,0))</f>
        <v>152</v>
      </c>
      <c r="AD7430" s="8">
        <f t="shared" si="349"/>
        <v>3316.0319999999997</v>
      </c>
      <c r="AE7430" s="7">
        <f t="shared" si="350"/>
        <v>0.90900000000000014</v>
      </c>
    </row>
    <row r="7431" spans="1:31" x14ac:dyDescent="0.45">
      <c r="A7431" t="s">
        <v>110</v>
      </c>
      <c r="B7431" t="s">
        <v>184</v>
      </c>
      <c r="C7431" t="s">
        <v>135</v>
      </c>
      <c r="D7431">
        <v>0.90900000000000014</v>
      </c>
      <c r="E7431">
        <v>0.90900000000000014</v>
      </c>
      <c r="F7431">
        <v>0.90900000000000014</v>
      </c>
      <c r="G7431">
        <v>0.90900000000000014</v>
      </c>
      <c r="H7431">
        <v>0.90900000000000014</v>
      </c>
      <c r="I7431">
        <v>0.90900000000000014</v>
      </c>
      <c r="J7431">
        <v>0.90900000000000014</v>
      </c>
      <c r="K7431">
        <v>0.90900000000000014</v>
      </c>
      <c r="L7431">
        <v>0.90900000000000014</v>
      </c>
      <c r="M7431">
        <v>0.90900000000000014</v>
      </c>
      <c r="N7431">
        <v>0.90900000000000014</v>
      </c>
      <c r="O7431">
        <v>0.90900000000000014</v>
      </c>
      <c r="P7431">
        <v>0.90900000000000014</v>
      </c>
      <c r="Q7431">
        <v>0.90900000000000014</v>
      </c>
      <c r="R7431">
        <v>0.90900000000000014</v>
      </c>
      <c r="S7431">
        <v>0.90900000000000014</v>
      </c>
      <c r="T7431">
        <v>0.90900000000000014</v>
      </c>
      <c r="U7431">
        <v>0.90900000000000014</v>
      </c>
      <c r="V7431">
        <v>0.90900000000000014</v>
      </c>
      <c r="W7431">
        <v>0.90900000000000014</v>
      </c>
      <c r="X7431">
        <v>0.90900000000000014</v>
      </c>
      <c r="Y7431">
        <v>0.90900000000000014</v>
      </c>
      <c r="Z7431">
        <v>0.90900000000000014</v>
      </c>
      <c r="AA7431">
        <v>0.90900000000000014</v>
      </c>
      <c r="AB7431" s="7">
        <f t="shared" si="348"/>
        <v>21.815999999999999</v>
      </c>
      <c r="AC7431">
        <f>INDEX(SHELF_days!$C$2:$C$289,MATCH(A7431&amp;"|"&amp;C7431,SHELF_days!$D$2:$D$289,0))</f>
        <v>112</v>
      </c>
      <c r="AD7431" s="8">
        <f t="shared" si="349"/>
        <v>2443.3919999999998</v>
      </c>
      <c r="AE7431" s="7">
        <f t="shared" si="350"/>
        <v>0.90900000000000014</v>
      </c>
    </row>
    <row r="7432" spans="1:31" x14ac:dyDescent="0.45">
      <c r="A7432" t="s">
        <v>110</v>
      </c>
      <c r="B7432" t="s">
        <v>184</v>
      </c>
      <c r="C7432" t="s">
        <v>136</v>
      </c>
      <c r="D7432">
        <v>0.90900000000000014</v>
      </c>
      <c r="E7432">
        <v>0.90900000000000014</v>
      </c>
      <c r="F7432">
        <v>0.90900000000000014</v>
      </c>
      <c r="G7432">
        <v>0.90900000000000014</v>
      </c>
      <c r="H7432">
        <v>0.90900000000000014</v>
      </c>
      <c r="I7432">
        <v>0.90900000000000014</v>
      </c>
      <c r="J7432">
        <v>0.90900000000000014</v>
      </c>
      <c r="K7432">
        <v>0.90900000000000014</v>
      </c>
      <c r="L7432">
        <v>0.90900000000000014</v>
      </c>
      <c r="M7432">
        <v>0.90900000000000014</v>
      </c>
      <c r="N7432">
        <v>0.90900000000000014</v>
      </c>
      <c r="O7432">
        <v>0.90900000000000014</v>
      </c>
      <c r="P7432">
        <v>0.90900000000000014</v>
      </c>
      <c r="Q7432">
        <v>0.90900000000000014</v>
      </c>
      <c r="R7432">
        <v>0.90900000000000014</v>
      </c>
      <c r="S7432">
        <v>0.90900000000000014</v>
      </c>
      <c r="T7432">
        <v>0.90900000000000014</v>
      </c>
      <c r="U7432">
        <v>0.90900000000000014</v>
      </c>
      <c r="V7432">
        <v>0.90900000000000014</v>
      </c>
      <c r="W7432">
        <v>0.90900000000000014</v>
      </c>
      <c r="X7432">
        <v>0.90900000000000014</v>
      </c>
      <c r="Y7432">
        <v>0.90900000000000014</v>
      </c>
      <c r="Z7432">
        <v>0.90900000000000014</v>
      </c>
      <c r="AA7432">
        <v>0.90900000000000014</v>
      </c>
      <c r="AB7432" s="7">
        <f t="shared" si="348"/>
        <v>21.815999999999999</v>
      </c>
      <c r="AC7432">
        <f>INDEX(SHELF_days!$C$2:$C$289,MATCH(A7432&amp;"|"&amp;C7432,SHELF_days!$D$2:$D$289,0))</f>
        <v>2</v>
      </c>
      <c r="AD7432" s="8">
        <f t="shared" si="349"/>
        <v>43.631999999999998</v>
      </c>
      <c r="AE7432" s="7">
        <f t="shared" si="350"/>
        <v>0.90900000000000014</v>
      </c>
    </row>
    <row r="7433" spans="1:31" x14ac:dyDescent="0.45">
      <c r="A7433" t="s">
        <v>110</v>
      </c>
      <c r="B7433" t="s">
        <v>184</v>
      </c>
      <c r="C7433" t="s">
        <v>137</v>
      </c>
      <c r="D7433">
        <v>0.90900000000000014</v>
      </c>
      <c r="E7433">
        <v>0.90900000000000014</v>
      </c>
      <c r="F7433">
        <v>0.90900000000000014</v>
      </c>
      <c r="G7433">
        <v>0.90900000000000014</v>
      </c>
      <c r="H7433">
        <v>0.90900000000000014</v>
      </c>
      <c r="I7433">
        <v>0.90900000000000014</v>
      </c>
      <c r="J7433">
        <v>0.90900000000000014</v>
      </c>
      <c r="K7433">
        <v>0.90900000000000014</v>
      </c>
      <c r="L7433">
        <v>0.90900000000000014</v>
      </c>
      <c r="M7433">
        <v>0.90900000000000014</v>
      </c>
      <c r="N7433">
        <v>0.90900000000000014</v>
      </c>
      <c r="O7433">
        <v>0.90900000000000014</v>
      </c>
      <c r="P7433">
        <v>0.90900000000000014</v>
      </c>
      <c r="Q7433">
        <v>0.90900000000000014</v>
      </c>
      <c r="R7433">
        <v>0.90900000000000014</v>
      </c>
      <c r="S7433">
        <v>0.90900000000000014</v>
      </c>
      <c r="T7433">
        <v>0.90900000000000014</v>
      </c>
      <c r="U7433">
        <v>0.90900000000000014</v>
      </c>
      <c r="V7433">
        <v>0.90900000000000014</v>
      </c>
      <c r="W7433">
        <v>0.90900000000000014</v>
      </c>
      <c r="X7433">
        <v>0.90900000000000014</v>
      </c>
      <c r="Y7433">
        <v>0.90900000000000014</v>
      </c>
      <c r="Z7433">
        <v>0.90900000000000014</v>
      </c>
      <c r="AA7433">
        <v>0.90900000000000014</v>
      </c>
      <c r="AB7433" s="7">
        <f t="shared" si="348"/>
        <v>21.815999999999999</v>
      </c>
      <c r="AC7433">
        <f>INDEX(SHELF_days!$C$2:$C$289,MATCH(A7433&amp;"|"&amp;C7433,SHELF_days!$D$2:$D$289,0))</f>
        <v>73</v>
      </c>
      <c r="AD7433" s="8">
        <f t="shared" si="349"/>
        <v>1592.568</v>
      </c>
      <c r="AE7433" s="7">
        <f t="shared" si="350"/>
        <v>0.90900000000000014</v>
      </c>
    </row>
    <row r="7434" spans="1:31" x14ac:dyDescent="0.45">
      <c r="A7434" t="s">
        <v>110</v>
      </c>
      <c r="B7434" t="s">
        <v>184</v>
      </c>
      <c r="C7434" t="s">
        <v>138</v>
      </c>
      <c r="D7434">
        <v>0.90900000000000014</v>
      </c>
      <c r="E7434">
        <v>0.90900000000000014</v>
      </c>
      <c r="F7434">
        <v>0.90900000000000014</v>
      </c>
      <c r="G7434">
        <v>0.90900000000000014</v>
      </c>
      <c r="H7434">
        <v>0.90900000000000014</v>
      </c>
      <c r="I7434">
        <v>0.90900000000000014</v>
      </c>
      <c r="J7434">
        <v>0.90900000000000014</v>
      </c>
      <c r="K7434">
        <v>0.90900000000000014</v>
      </c>
      <c r="L7434">
        <v>0.90900000000000014</v>
      </c>
      <c r="M7434">
        <v>0.90900000000000014</v>
      </c>
      <c r="N7434">
        <v>0.90900000000000014</v>
      </c>
      <c r="O7434">
        <v>0.90900000000000014</v>
      </c>
      <c r="P7434">
        <v>0.90900000000000014</v>
      </c>
      <c r="Q7434">
        <v>0.90900000000000014</v>
      </c>
      <c r="R7434">
        <v>0.90900000000000014</v>
      </c>
      <c r="S7434">
        <v>0.90900000000000014</v>
      </c>
      <c r="T7434">
        <v>0.90900000000000014</v>
      </c>
      <c r="U7434">
        <v>0.90900000000000014</v>
      </c>
      <c r="V7434">
        <v>0.90900000000000014</v>
      </c>
      <c r="W7434">
        <v>0.90900000000000014</v>
      </c>
      <c r="X7434">
        <v>0.90900000000000014</v>
      </c>
      <c r="Y7434">
        <v>0.90900000000000014</v>
      </c>
      <c r="Z7434">
        <v>0.90900000000000014</v>
      </c>
      <c r="AA7434">
        <v>0.90900000000000014</v>
      </c>
      <c r="AB7434" s="7">
        <f t="shared" si="348"/>
        <v>21.815999999999999</v>
      </c>
      <c r="AC7434">
        <f>INDEX(SHELF_days!$C$2:$C$289,MATCH(A7434&amp;"|"&amp;C7434,SHELF_days!$D$2:$D$289,0))</f>
        <v>17</v>
      </c>
      <c r="AD7434" s="8">
        <f t="shared" si="349"/>
        <v>370.87199999999996</v>
      </c>
      <c r="AE7434" s="7">
        <f t="shared" si="350"/>
        <v>0.90900000000000014</v>
      </c>
    </row>
    <row r="7435" spans="1:31" x14ac:dyDescent="0.45">
      <c r="A7435" t="s">
        <v>110</v>
      </c>
      <c r="B7435" t="s">
        <v>184</v>
      </c>
      <c r="C7435" t="s">
        <v>139</v>
      </c>
      <c r="D7435">
        <v>0.90900000000000014</v>
      </c>
      <c r="E7435">
        <v>0.90900000000000014</v>
      </c>
      <c r="F7435">
        <v>0.90900000000000014</v>
      </c>
      <c r="G7435">
        <v>0.90900000000000014</v>
      </c>
      <c r="H7435">
        <v>0.90900000000000014</v>
      </c>
      <c r="I7435">
        <v>0.90900000000000014</v>
      </c>
      <c r="J7435">
        <v>0.90900000000000014</v>
      </c>
      <c r="K7435">
        <v>0.90900000000000014</v>
      </c>
      <c r="L7435">
        <v>0.90900000000000014</v>
      </c>
      <c r="M7435">
        <v>0.90900000000000014</v>
      </c>
      <c r="N7435">
        <v>0.90900000000000014</v>
      </c>
      <c r="O7435">
        <v>0.90900000000000014</v>
      </c>
      <c r="P7435">
        <v>0.90900000000000014</v>
      </c>
      <c r="Q7435">
        <v>0.90900000000000014</v>
      </c>
      <c r="R7435">
        <v>0.90900000000000014</v>
      </c>
      <c r="S7435">
        <v>0.90900000000000014</v>
      </c>
      <c r="T7435">
        <v>0.90900000000000014</v>
      </c>
      <c r="U7435">
        <v>0.90900000000000014</v>
      </c>
      <c r="V7435">
        <v>0.90900000000000014</v>
      </c>
      <c r="W7435">
        <v>0.90900000000000014</v>
      </c>
      <c r="X7435">
        <v>0.90900000000000014</v>
      </c>
      <c r="Y7435">
        <v>0.90900000000000014</v>
      </c>
      <c r="Z7435">
        <v>0.90900000000000014</v>
      </c>
      <c r="AA7435">
        <v>0.90900000000000014</v>
      </c>
      <c r="AB7435" s="7">
        <f t="shared" si="348"/>
        <v>21.815999999999999</v>
      </c>
      <c r="AC7435">
        <f>INDEX(SHELF_days!$C$2:$C$289,MATCH(A7435&amp;"|"&amp;C7435,SHELF_days!$D$2:$D$289,0))</f>
        <v>9</v>
      </c>
      <c r="AD7435" s="8">
        <f t="shared" si="349"/>
        <v>196.34399999999999</v>
      </c>
      <c r="AE7435" s="7">
        <f t="shared" si="350"/>
        <v>0.90900000000000014</v>
      </c>
    </row>
    <row r="7436" spans="1:31" x14ac:dyDescent="0.45">
      <c r="A7436" t="s">
        <v>110</v>
      </c>
      <c r="B7436" t="s">
        <v>185</v>
      </c>
      <c r="C7436" t="s">
        <v>134</v>
      </c>
      <c r="D7436">
        <v>0.46629399585921322</v>
      </c>
      <c r="E7436">
        <v>0.46293995859213261</v>
      </c>
      <c r="F7436">
        <v>0.4624844720496894</v>
      </c>
      <c r="G7436">
        <v>0.46240165631469993</v>
      </c>
      <c r="H7436">
        <v>0.46434782608695663</v>
      </c>
      <c r="I7436">
        <v>0.46857142857142881</v>
      </c>
      <c r="J7436">
        <v>0.47726708074534191</v>
      </c>
      <c r="K7436">
        <v>0.4838509316770187</v>
      </c>
      <c r="L7436">
        <v>0.48571428571428588</v>
      </c>
      <c r="M7436">
        <v>0.46985507246376801</v>
      </c>
      <c r="N7436">
        <v>0.44960662525879919</v>
      </c>
      <c r="O7436">
        <v>0.43204968944099398</v>
      </c>
      <c r="P7436">
        <v>0.42049689440993798</v>
      </c>
      <c r="Q7436">
        <v>0.41917184265010371</v>
      </c>
      <c r="R7436">
        <v>0.42289855072463778</v>
      </c>
      <c r="S7436">
        <v>0.43279503105590078</v>
      </c>
      <c r="T7436">
        <v>0.45474120082815739</v>
      </c>
      <c r="U7436">
        <v>0.47979296066252591</v>
      </c>
      <c r="V7436">
        <v>0.4901449275362319</v>
      </c>
      <c r="W7436">
        <v>0.49523809523809542</v>
      </c>
      <c r="X7436">
        <v>0.49291925465838499</v>
      </c>
      <c r="Y7436">
        <v>0.48944099378881978</v>
      </c>
      <c r="Z7436">
        <v>0.48476190476190523</v>
      </c>
      <c r="AA7436">
        <v>0.47287784679089051</v>
      </c>
      <c r="AB7436" s="7">
        <f t="shared" si="348"/>
        <v>11.14066252587992</v>
      </c>
      <c r="AC7436">
        <f>INDEX(SHELF_days!$C$2:$C$289,MATCH(A7436&amp;"|"&amp;C7436,SHELF_days!$D$2:$D$289,0))</f>
        <v>152</v>
      </c>
      <c r="AD7436" s="8">
        <f t="shared" si="349"/>
        <v>1693.3807039337478</v>
      </c>
      <c r="AE7436" s="7">
        <f t="shared" si="350"/>
        <v>0.49523809523809542</v>
      </c>
    </row>
    <row r="7437" spans="1:31" x14ac:dyDescent="0.45">
      <c r="A7437" t="s">
        <v>110</v>
      </c>
      <c r="B7437" t="s">
        <v>185</v>
      </c>
      <c r="C7437" t="s">
        <v>135</v>
      </c>
      <c r="D7437">
        <v>0.44472049689441001</v>
      </c>
      <c r="E7437">
        <v>0.43504140786749479</v>
      </c>
      <c r="F7437">
        <v>0.43017598343685298</v>
      </c>
      <c r="G7437">
        <v>0.42313664596273282</v>
      </c>
      <c r="H7437">
        <v>0.411904761904762</v>
      </c>
      <c r="I7437">
        <v>0.39668737060041409</v>
      </c>
      <c r="J7437">
        <v>0.38664596273291929</v>
      </c>
      <c r="K7437">
        <v>0.37127329192546588</v>
      </c>
      <c r="L7437">
        <v>0.34560041407867492</v>
      </c>
      <c r="M7437">
        <v>0.32681159420289851</v>
      </c>
      <c r="N7437">
        <v>0.31325051759834388</v>
      </c>
      <c r="O7437">
        <v>0.30346790890269149</v>
      </c>
      <c r="P7437">
        <v>0.30781573498964809</v>
      </c>
      <c r="Q7437">
        <v>0.31904761904761902</v>
      </c>
      <c r="R7437">
        <v>0.32489648033126312</v>
      </c>
      <c r="S7437">
        <v>0.33607660455486538</v>
      </c>
      <c r="T7437">
        <v>0.35786749482401642</v>
      </c>
      <c r="U7437">
        <v>0.38535196687370599</v>
      </c>
      <c r="V7437">
        <v>0.40885093167701858</v>
      </c>
      <c r="W7437">
        <v>0.43555900621117999</v>
      </c>
      <c r="X7437">
        <v>0.45429606625258789</v>
      </c>
      <c r="Y7437">
        <v>0.45486542443064182</v>
      </c>
      <c r="Z7437">
        <v>0.45931677018633538</v>
      </c>
      <c r="AA7437">
        <v>0.45564182194616992</v>
      </c>
      <c r="AB7437" s="7">
        <f t="shared" si="348"/>
        <v>9.2883022774327113</v>
      </c>
      <c r="AC7437">
        <f>INDEX(SHELF_days!$C$2:$C$289,MATCH(A7437&amp;"|"&amp;C7437,SHELF_days!$D$2:$D$289,0))</f>
        <v>112</v>
      </c>
      <c r="AD7437" s="8">
        <f t="shared" si="349"/>
        <v>1040.2898550724638</v>
      </c>
      <c r="AE7437" s="7">
        <f t="shared" si="350"/>
        <v>0.45931677018633538</v>
      </c>
    </row>
    <row r="7438" spans="1:31" x14ac:dyDescent="0.45">
      <c r="A7438" t="s">
        <v>110</v>
      </c>
      <c r="B7438" t="s">
        <v>185</v>
      </c>
      <c r="C7438" t="s">
        <v>136</v>
      </c>
      <c r="D7438">
        <v>0.28002189381499742</v>
      </c>
      <c r="E7438">
        <v>0.28133552271483309</v>
      </c>
      <c r="F7438">
        <v>0.28675424192665572</v>
      </c>
      <c r="G7438">
        <v>0.28319649698960042</v>
      </c>
      <c r="H7438">
        <v>0.2752052545155993</v>
      </c>
      <c r="I7438">
        <v>0.26371100164203609</v>
      </c>
      <c r="J7438">
        <v>0.24778325123152711</v>
      </c>
      <c r="K7438">
        <v>0.2282977558839627</v>
      </c>
      <c r="L7438">
        <v>0.20711548987411041</v>
      </c>
      <c r="M7438">
        <v>0.1883962780514504</v>
      </c>
      <c r="N7438">
        <v>0.18308702791461409</v>
      </c>
      <c r="O7438">
        <v>0.18314176245210731</v>
      </c>
      <c r="P7438">
        <v>0.1756431308155447</v>
      </c>
      <c r="Q7438">
        <v>0.17471264367816081</v>
      </c>
      <c r="R7438">
        <v>0.18155446086480581</v>
      </c>
      <c r="S7438">
        <v>0.19485495347564319</v>
      </c>
      <c r="T7438">
        <v>0.21538040503557751</v>
      </c>
      <c r="U7438">
        <v>0.2260536398467434</v>
      </c>
      <c r="V7438">
        <v>0.23951833607006021</v>
      </c>
      <c r="W7438">
        <v>0.26617405582922832</v>
      </c>
      <c r="X7438">
        <v>0.26464148877941979</v>
      </c>
      <c r="Y7438">
        <v>0.26272577996715929</v>
      </c>
      <c r="Z7438">
        <v>0.26759715380405019</v>
      </c>
      <c r="AA7438">
        <v>0.27613574165298288</v>
      </c>
      <c r="AB7438" s="7">
        <f t="shared" si="348"/>
        <v>5.6530377668308693</v>
      </c>
      <c r="AC7438">
        <f>INDEX(SHELF_days!$C$2:$C$289,MATCH(A7438&amp;"|"&amp;C7438,SHELF_days!$D$2:$D$289,0))</f>
        <v>2</v>
      </c>
      <c r="AD7438" s="8">
        <f t="shared" si="349"/>
        <v>11.306075533661739</v>
      </c>
      <c r="AE7438" s="7">
        <f t="shared" si="350"/>
        <v>0.28675424192665572</v>
      </c>
    </row>
    <row r="7439" spans="1:31" x14ac:dyDescent="0.45">
      <c r="A7439" t="s">
        <v>110</v>
      </c>
      <c r="B7439" t="s">
        <v>185</v>
      </c>
      <c r="C7439" t="s">
        <v>137</v>
      </c>
      <c r="D7439">
        <v>0.39945355191256843</v>
      </c>
      <c r="E7439">
        <v>0.40031225604996101</v>
      </c>
      <c r="F7439">
        <v>0.39867291178766612</v>
      </c>
      <c r="G7439">
        <v>0.39313036690085879</v>
      </c>
      <c r="H7439">
        <v>0.39476971116315368</v>
      </c>
      <c r="I7439">
        <v>0.39570647931303682</v>
      </c>
      <c r="J7439">
        <v>0.40202966432474629</v>
      </c>
      <c r="K7439">
        <v>0.40655737704918038</v>
      </c>
      <c r="L7439">
        <v>0.40312256049960971</v>
      </c>
      <c r="M7439">
        <v>0.39164715066354427</v>
      </c>
      <c r="N7439">
        <v>0.37298985167837628</v>
      </c>
      <c r="O7439">
        <v>0.36042154566744727</v>
      </c>
      <c r="P7439">
        <v>0.35175644028103048</v>
      </c>
      <c r="Q7439">
        <v>0.34652615144418419</v>
      </c>
      <c r="R7439">
        <v>0.34980483996877437</v>
      </c>
      <c r="S7439">
        <v>0.36120218579234969</v>
      </c>
      <c r="T7439">
        <v>0.37400468384074942</v>
      </c>
      <c r="U7439">
        <v>0.39328649492583923</v>
      </c>
      <c r="V7439">
        <v>0.40897736143637792</v>
      </c>
      <c r="W7439">
        <v>0.43052302888368471</v>
      </c>
      <c r="X7439">
        <v>0.4565183450429352</v>
      </c>
      <c r="Y7439">
        <v>0.45589383294301328</v>
      </c>
      <c r="Z7439">
        <v>0.44863387978142077</v>
      </c>
      <c r="AA7439">
        <v>0.43021077283372378</v>
      </c>
      <c r="AB7439" s="7">
        <f t="shared" si="348"/>
        <v>9.5261514441842312</v>
      </c>
      <c r="AC7439">
        <f>INDEX(SHELF_days!$C$2:$C$289,MATCH(A7439&amp;"|"&amp;C7439,SHELF_days!$D$2:$D$289,0))</f>
        <v>73</v>
      </c>
      <c r="AD7439" s="8">
        <f t="shared" si="349"/>
        <v>695.40905542544886</v>
      </c>
      <c r="AE7439" s="7">
        <f t="shared" si="350"/>
        <v>0.4565183450429352</v>
      </c>
    </row>
    <row r="7440" spans="1:31" x14ac:dyDescent="0.45">
      <c r="A7440" t="s">
        <v>110</v>
      </c>
      <c r="B7440" t="s">
        <v>185</v>
      </c>
      <c r="C7440" t="s">
        <v>138</v>
      </c>
      <c r="D7440">
        <v>0.44095238095238087</v>
      </c>
      <c r="E7440">
        <v>0.46380952380952378</v>
      </c>
      <c r="F7440">
        <v>0.45714285714285707</v>
      </c>
      <c r="G7440">
        <v>0.42666666666666658</v>
      </c>
      <c r="H7440">
        <v>0.41142857142857148</v>
      </c>
      <c r="I7440">
        <v>0.41142857142857142</v>
      </c>
      <c r="J7440">
        <v>0.37047619047619051</v>
      </c>
      <c r="K7440">
        <v>0.32285714285714279</v>
      </c>
      <c r="L7440">
        <v>0.3295238095238095</v>
      </c>
      <c r="M7440">
        <v>0.30285714285714288</v>
      </c>
      <c r="N7440">
        <v>0.26380952380952383</v>
      </c>
      <c r="O7440">
        <v>0.25714285714285717</v>
      </c>
      <c r="P7440">
        <v>0.2457142857142858</v>
      </c>
      <c r="Q7440">
        <v>0.22190476190476199</v>
      </c>
      <c r="R7440">
        <v>0.2047619047619047</v>
      </c>
      <c r="S7440">
        <v>0.2047619047619047</v>
      </c>
      <c r="T7440">
        <v>0.2257142857142857</v>
      </c>
      <c r="U7440">
        <v>0.28190476190476188</v>
      </c>
      <c r="V7440">
        <v>0.28380952380952379</v>
      </c>
      <c r="W7440">
        <v>0.24952380952380951</v>
      </c>
      <c r="X7440">
        <v>0.22952380952380949</v>
      </c>
      <c r="Y7440">
        <v>0.25142857142857139</v>
      </c>
      <c r="Z7440">
        <v>0.26380952380952383</v>
      </c>
      <c r="AA7440">
        <v>0.26857142857142863</v>
      </c>
      <c r="AB7440" s="7">
        <f t="shared" si="348"/>
        <v>7.3895238095238103</v>
      </c>
      <c r="AC7440">
        <f>INDEX(SHELF_days!$C$2:$C$289,MATCH(A7440&amp;"|"&amp;C7440,SHELF_days!$D$2:$D$289,0))</f>
        <v>17</v>
      </c>
      <c r="AD7440" s="8">
        <f t="shared" si="349"/>
        <v>125.62190476190477</v>
      </c>
      <c r="AE7440" s="7">
        <f t="shared" si="350"/>
        <v>0.46380952380952378</v>
      </c>
    </row>
    <row r="7441" spans="1:31" x14ac:dyDescent="0.45">
      <c r="A7441" t="s">
        <v>110</v>
      </c>
      <c r="B7441" t="s">
        <v>185</v>
      </c>
      <c r="C7441" t="s">
        <v>139</v>
      </c>
      <c r="D7441">
        <v>0.43428571428571427</v>
      </c>
      <c r="E7441">
        <v>0.42190476190476189</v>
      </c>
      <c r="F7441">
        <v>0.39333333333333342</v>
      </c>
      <c r="G7441">
        <v>0.3619047619047619</v>
      </c>
      <c r="H7441">
        <v>0.3295238095238095</v>
      </c>
      <c r="I7441">
        <v>0.30380952380952381</v>
      </c>
      <c r="J7441">
        <v>0.2904761904761905</v>
      </c>
      <c r="K7441">
        <v>0.27333333333333332</v>
      </c>
      <c r="L7441">
        <v>0.26095238095238088</v>
      </c>
      <c r="M7441">
        <v>0.2533333333333333</v>
      </c>
      <c r="N7441">
        <v>0.23142857142857151</v>
      </c>
      <c r="O7441">
        <v>0.21142857142857141</v>
      </c>
      <c r="P7441">
        <v>0.2085714285714286</v>
      </c>
      <c r="Q7441">
        <v>0.2085714285714286</v>
      </c>
      <c r="R7441">
        <v>0.1866666666666667</v>
      </c>
      <c r="S7441">
        <v>0.16285714285714281</v>
      </c>
      <c r="T7441">
        <v>0.13714285714285709</v>
      </c>
      <c r="U7441">
        <v>0.1066666666666667</v>
      </c>
      <c r="V7441">
        <v>9.9047619047619079E-2</v>
      </c>
      <c r="W7441">
        <v>0.1504761904761904</v>
      </c>
      <c r="X7441">
        <v>0.1876190476190476</v>
      </c>
      <c r="Y7441">
        <v>0.2247619047619048</v>
      </c>
      <c r="Z7441">
        <v>0.22857142857142859</v>
      </c>
      <c r="AA7441">
        <v>0.21714285714285719</v>
      </c>
      <c r="AB7441" s="7">
        <f t="shared" si="348"/>
        <v>5.8838095238095232</v>
      </c>
      <c r="AC7441">
        <f>INDEX(SHELF_days!$C$2:$C$289,MATCH(A7441&amp;"|"&amp;C7441,SHELF_days!$D$2:$D$289,0))</f>
        <v>9</v>
      </c>
      <c r="AD7441" s="8">
        <f t="shared" si="349"/>
        <v>52.95428571428571</v>
      </c>
      <c r="AE7441" s="7">
        <f t="shared" si="350"/>
        <v>0.43428571428571427</v>
      </c>
    </row>
    <row r="7442" spans="1:31" x14ac:dyDescent="0.45">
      <c r="A7442" t="s">
        <v>110</v>
      </c>
      <c r="B7442" t="s">
        <v>186</v>
      </c>
      <c r="C7442" t="s">
        <v>134</v>
      </c>
      <c r="D7442">
        <v>0.30445532470308129</v>
      </c>
      <c r="E7442">
        <v>0.30499475469907672</v>
      </c>
      <c r="F7442">
        <v>0.30370890205232082</v>
      </c>
      <c r="G7442">
        <v>0.30227529947612919</v>
      </c>
      <c r="H7442">
        <v>0.30352367931469493</v>
      </c>
      <c r="I7442">
        <v>0.29954174733962458</v>
      </c>
      <c r="J7442">
        <v>0.27611071414605498</v>
      </c>
      <c r="K7442">
        <v>0.25834717552834058</v>
      </c>
      <c r="L7442">
        <v>0.2499882411147088</v>
      </c>
      <c r="M7442">
        <v>0.24840314132826249</v>
      </c>
      <c r="N7442">
        <v>0.25545534538771819</v>
      </c>
      <c r="O7442">
        <v>0.26795627419997559</v>
      </c>
      <c r="P7442">
        <v>0.28232709614092499</v>
      </c>
      <c r="Q7442">
        <v>0.29653714189054398</v>
      </c>
      <c r="R7442">
        <v>0.29817131321152512</v>
      </c>
      <c r="S7442">
        <v>0.29377718034636241</v>
      </c>
      <c r="T7442">
        <v>0.28928918701878042</v>
      </c>
      <c r="U7442">
        <v>0.28785058806816338</v>
      </c>
      <c r="V7442">
        <v>0.28565985632458568</v>
      </c>
      <c r="W7442">
        <v>0.28540414901917333</v>
      </c>
      <c r="X7442">
        <v>0.28389863433964529</v>
      </c>
      <c r="Y7442">
        <v>0.28453763494026052</v>
      </c>
      <c r="Z7442">
        <v>0.28703261019795412</v>
      </c>
      <c r="AA7442">
        <v>0.28726440628290217</v>
      </c>
      <c r="AB7442" s="7">
        <f t="shared" si="348"/>
        <v>6.8365103970708097</v>
      </c>
      <c r="AC7442">
        <f>INDEX(SHELF_days!$C$2:$C$289,MATCH(A7442&amp;"|"&amp;C7442,SHELF_days!$D$2:$D$289,0))</f>
        <v>152</v>
      </c>
      <c r="AD7442" s="8">
        <f t="shared" si="349"/>
        <v>1039.149580354763</v>
      </c>
      <c r="AE7442" s="7">
        <f t="shared" si="350"/>
        <v>0.30499475469907672</v>
      </c>
    </row>
    <row r="7443" spans="1:31" x14ac:dyDescent="0.45">
      <c r="A7443" t="s">
        <v>110</v>
      </c>
      <c r="B7443" t="s">
        <v>186</v>
      </c>
      <c r="C7443" t="s">
        <v>135</v>
      </c>
      <c r="D7443">
        <v>0.46056120602280648</v>
      </c>
      <c r="E7443">
        <v>0.4667663589210726</v>
      </c>
      <c r="F7443">
        <v>0.47200355349539641</v>
      </c>
      <c r="G7443">
        <v>0.47671378351808208</v>
      </c>
      <c r="H7443">
        <v>0.48108376299157118</v>
      </c>
      <c r="I7443">
        <v>0.48109175464148118</v>
      </c>
      <c r="J7443">
        <v>0.47399759123353502</v>
      </c>
      <c r="K7443">
        <v>0.46996665145319549</v>
      </c>
      <c r="L7443">
        <v>0.4708307183283082</v>
      </c>
      <c r="M7443">
        <v>0.47930864802672363</v>
      </c>
      <c r="N7443">
        <v>0.49058874078902048</v>
      </c>
      <c r="O7443">
        <v>0.49900927591080979</v>
      </c>
      <c r="P7443">
        <v>0.50447580662042857</v>
      </c>
      <c r="Q7443">
        <v>0.50804904281501617</v>
      </c>
      <c r="R7443">
        <v>0.5053805582587193</v>
      </c>
      <c r="S7443">
        <v>0.49794905035608922</v>
      </c>
      <c r="T7443">
        <v>0.49201198098662069</v>
      </c>
      <c r="U7443">
        <v>0.48319912850561553</v>
      </c>
      <c r="V7443">
        <v>0.47545037631868109</v>
      </c>
      <c r="W7443">
        <v>0.47279763289099469</v>
      </c>
      <c r="X7443">
        <v>0.4693643716554361</v>
      </c>
      <c r="Y7443">
        <v>0.46652467205409881</v>
      </c>
      <c r="Z7443">
        <v>0.46383560294500348</v>
      </c>
      <c r="AA7443">
        <v>0.45714538111432418</v>
      </c>
      <c r="AB7443" s="7">
        <f t="shared" si="348"/>
        <v>11.518105649853032</v>
      </c>
      <c r="AC7443">
        <f>INDEX(SHELF_days!$C$2:$C$289,MATCH(A7443&amp;"|"&amp;C7443,SHELF_days!$D$2:$D$289,0))</f>
        <v>112</v>
      </c>
      <c r="AD7443" s="8">
        <f t="shared" si="349"/>
        <v>1290.0278327835397</v>
      </c>
      <c r="AE7443" s="7">
        <f t="shared" si="350"/>
        <v>0.50804904281501617</v>
      </c>
    </row>
    <row r="7444" spans="1:31" x14ac:dyDescent="0.45">
      <c r="A7444" t="s">
        <v>110</v>
      </c>
      <c r="B7444" t="s">
        <v>186</v>
      </c>
      <c r="C7444" t="s">
        <v>136</v>
      </c>
      <c r="D7444">
        <v>0.32268441835207318</v>
      </c>
      <c r="E7444">
        <v>0.37237407578008019</v>
      </c>
      <c r="F7444">
        <v>0.41034652141283662</v>
      </c>
      <c r="G7444">
        <v>0.42567111554319892</v>
      </c>
      <c r="H7444">
        <v>0.42843767943929972</v>
      </c>
      <c r="I7444">
        <v>0.43809352990020067</v>
      </c>
      <c r="J7444">
        <v>0.44633897523759908</v>
      </c>
      <c r="K7444">
        <v>0.44557952632494402</v>
      </c>
      <c r="L7444">
        <v>0.42675604256127758</v>
      </c>
      <c r="M7444">
        <v>0.4100481664828648</v>
      </c>
      <c r="N7444">
        <v>0.4174527933812523</v>
      </c>
      <c r="O7444">
        <v>0.43454039391599258</v>
      </c>
      <c r="P7444">
        <v>0.44609486665853137</v>
      </c>
      <c r="Q7444">
        <v>0.45195347255615659</v>
      </c>
      <c r="R7444">
        <v>0.44612198983398338</v>
      </c>
      <c r="S7444">
        <v>0.47511666439213812</v>
      </c>
      <c r="T7444">
        <v>0.51167870490139211</v>
      </c>
      <c r="U7444">
        <v>0.51935456355429921</v>
      </c>
      <c r="V7444">
        <v>0.51504197865743617</v>
      </c>
      <c r="W7444">
        <v>0.52564714025915604</v>
      </c>
      <c r="X7444">
        <v>0.54523007293547754</v>
      </c>
      <c r="Y7444">
        <v>0.5561607126426209</v>
      </c>
      <c r="Z7444">
        <v>0.17219147935682419</v>
      </c>
      <c r="AA7444">
        <v>0.1803148704046888</v>
      </c>
      <c r="AB7444" s="7">
        <f t="shared" si="348"/>
        <v>10.323229754484325</v>
      </c>
      <c r="AC7444">
        <f>INDEX(SHELF_days!$C$2:$C$289,MATCH(A7444&amp;"|"&amp;C7444,SHELF_days!$D$2:$D$289,0))</f>
        <v>2</v>
      </c>
      <c r="AD7444" s="8">
        <f t="shared" si="349"/>
        <v>20.64645950896865</v>
      </c>
      <c r="AE7444" s="7">
        <f t="shared" si="350"/>
        <v>0.5561607126426209</v>
      </c>
    </row>
    <row r="7445" spans="1:31" x14ac:dyDescent="0.45">
      <c r="A7445" t="s">
        <v>110</v>
      </c>
      <c r="B7445" t="s">
        <v>186</v>
      </c>
      <c r="C7445" t="s">
        <v>137</v>
      </c>
      <c r="D7445">
        <v>0.1573660631198826</v>
      </c>
      <c r="E7445">
        <v>0.14689800359681721</v>
      </c>
      <c r="F7445">
        <v>0.13765197317048511</v>
      </c>
      <c r="G7445">
        <v>0.13292548118521799</v>
      </c>
      <c r="H7445">
        <v>0.1297494688048971</v>
      </c>
      <c r="I7445">
        <v>0.1193271099747166</v>
      </c>
      <c r="J7445">
        <v>9.7589928376881172E-2</v>
      </c>
      <c r="K7445">
        <v>8.0480777921918711E-2</v>
      </c>
      <c r="L7445">
        <v>7.062354717204565E-2</v>
      </c>
      <c r="M7445">
        <v>6.7459795953230373E-2</v>
      </c>
      <c r="N7445">
        <v>6.9471369540859959E-2</v>
      </c>
      <c r="O7445">
        <v>7.7450413278271332E-2</v>
      </c>
      <c r="P7445">
        <v>9.2770548804449848E-2</v>
      </c>
      <c r="Q7445">
        <v>0.10734906983470879</v>
      </c>
      <c r="R7445">
        <v>0.1189042856779448</v>
      </c>
      <c r="S7445">
        <v>0.1244273816107327</v>
      </c>
      <c r="T7445">
        <v>0.1311985151646598</v>
      </c>
      <c r="U7445">
        <v>0.13764231286142001</v>
      </c>
      <c r="V7445">
        <v>0.14741445858145061</v>
      </c>
      <c r="W7445">
        <v>0.15668835528393199</v>
      </c>
      <c r="X7445">
        <v>0.16288209959604599</v>
      </c>
      <c r="Y7445">
        <v>0.1624648485545041</v>
      </c>
      <c r="Z7445">
        <v>0.16093146026559621</v>
      </c>
      <c r="AA7445">
        <v>0.15975587496244509</v>
      </c>
      <c r="AB7445" s="7">
        <f t="shared" si="348"/>
        <v>2.9494231432931133</v>
      </c>
      <c r="AC7445">
        <f>INDEX(SHELF_days!$C$2:$C$289,MATCH(A7445&amp;"|"&amp;C7445,SHELF_days!$D$2:$D$289,0))</f>
        <v>73</v>
      </c>
      <c r="AD7445" s="8">
        <f t="shared" si="349"/>
        <v>215.30788946039726</v>
      </c>
      <c r="AE7445" s="7">
        <f t="shared" si="350"/>
        <v>0.16288209959604599</v>
      </c>
    </row>
    <row r="7446" spans="1:31" x14ac:dyDescent="0.45">
      <c r="A7446" t="s">
        <v>110</v>
      </c>
      <c r="B7446" t="s">
        <v>186</v>
      </c>
      <c r="C7446" t="s">
        <v>138</v>
      </c>
      <c r="D7446">
        <v>0.1298689550258447</v>
      </c>
      <c r="E7446">
        <v>0.1142428150036927</v>
      </c>
      <c r="F7446">
        <v>0.10238041444572871</v>
      </c>
      <c r="G7446">
        <v>9.2469287039397524E-2</v>
      </c>
      <c r="H7446">
        <v>8.6947327613558445E-2</v>
      </c>
      <c r="I7446">
        <v>7.2407710090394206E-2</v>
      </c>
      <c r="J7446">
        <v>5.3711864799443003E-2</v>
      </c>
      <c r="K7446">
        <v>3.8154330456375458E-2</v>
      </c>
      <c r="L7446">
        <v>3.4018843940404671E-2</v>
      </c>
      <c r="M7446">
        <v>3.4207110687659519E-2</v>
      </c>
      <c r="N7446">
        <v>3.3951833742229223E-2</v>
      </c>
      <c r="O7446">
        <v>3.6175934129290668E-2</v>
      </c>
      <c r="P7446">
        <v>4.7296436064597901E-2</v>
      </c>
      <c r="Q7446">
        <v>5.1961622242336532E-2</v>
      </c>
      <c r="R7446">
        <v>5.7075138555487133E-2</v>
      </c>
      <c r="S7446">
        <v>6.2530087783150737E-2</v>
      </c>
      <c r="T7446">
        <v>8.0546258206893803E-2</v>
      </c>
      <c r="U7446">
        <v>9.5069920920968637E-2</v>
      </c>
      <c r="V7446">
        <v>0.13097302781483069</v>
      </c>
      <c r="W7446">
        <v>0.17467324991067931</v>
      </c>
      <c r="X7446">
        <v>0.20975787509825539</v>
      </c>
      <c r="Y7446">
        <v>0.23374752604506741</v>
      </c>
      <c r="Z7446">
        <v>0.23678053525296111</v>
      </c>
      <c r="AA7446">
        <v>0.23320506253602799</v>
      </c>
      <c r="AB7446" s="7">
        <f t="shared" si="348"/>
        <v>2.4421531674052757</v>
      </c>
      <c r="AC7446">
        <f>INDEX(SHELF_days!$C$2:$C$289,MATCH(A7446&amp;"|"&amp;C7446,SHELF_days!$D$2:$D$289,0))</f>
        <v>17</v>
      </c>
      <c r="AD7446" s="8">
        <f t="shared" si="349"/>
        <v>41.516603845889684</v>
      </c>
      <c r="AE7446" s="7">
        <f t="shared" si="350"/>
        <v>0.23678053525296111</v>
      </c>
    </row>
    <row r="7447" spans="1:31" x14ac:dyDescent="0.45">
      <c r="A7447" t="s">
        <v>110</v>
      </c>
      <c r="B7447" t="s">
        <v>186</v>
      </c>
      <c r="C7447" t="s">
        <v>139</v>
      </c>
      <c r="D7447">
        <v>0.1827017098444621</v>
      </c>
      <c r="E7447">
        <v>0.16008098151752009</v>
      </c>
      <c r="F7447">
        <v>0.13747532162138471</v>
      </c>
      <c r="G7447">
        <v>0.1159847256049414</v>
      </c>
      <c r="H7447">
        <v>9.6950283809981941E-2</v>
      </c>
      <c r="I7447">
        <v>8.4904580223146453E-2</v>
      </c>
      <c r="J7447">
        <v>7.5492838341313248E-2</v>
      </c>
      <c r="K7447">
        <v>6.3522476908511011E-2</v>
      </c>
      <c r="L7447">
        <v>5.0352668383499478E-2</v>
      </c>
      <c r="M7447">
        <v>4.5319812494078598E-2</v>
      </c>
      <c r="N7447">
        <v>4.2071058812165003E-2</v>
      </c>
      <c r="O7447">
        <v>4.2146400966198233E-2</v>
      </c>
      <c r="P7447">
        <v>4.9807191188298773E-2</v>
      </c>
      <c r="Q7447">
        <v>6.1786593679585E-2</v>
      </c>
      <c r="R7447">
        <v>7.8521592933449777E-2</v>
      </c>
      <c r="S7447">
        <v>0.1084173596538421</v>
      </c>
      <c r="T7447">
        <v>0.1602798848041678</v>
      </c>
      <c r="U7447">
        <v>0.19696850013219769</v>
      </c>
      <c r="V7447">
        <v>0.22032456788250421</v>
      </c>
      <c r="W7447">
        <v>0.24013352702092541</v>
      </c>
      <c r="X7447">
        <v>0.25913481826811019</v>
      </c>
      <c r="Y7447">
        <v>0.27753035859686781</v>
      </c>
      <c r="Z7447">
        <v>0.29340947098091491</v>
      </c>
      <c r="AA7447">
        <v>0.30242039260329118</v>
      </c>
      <c r="AB7447" s="7">
        <f t="shared" si="348"/>
        <v>3.3457371162713567</v>
      </c>
      <c r="AC7447">
        <f>INDEX(SHELF_days!$C$2:$C$289,MATCH(A7447&amp;"|"&amp;C7447,SHELF_days!$D$2:$D$289,0))</f>
        <v>9</v>
      </c>
      <c r="AD7447" s="8">
        <f t="shared" si="349"/>
        <v>30.111634046442212</v>
      </c>
      <c r="AE7447" s="7">
        <f t="shared" si="350"/>
        <v>0.30242039260329118</v>
      </c>
    </row>
    <row r="7448" spans="1:31" x14ac:dyDescent="0.45">
      <c r="A7448" t="s">
        <v>110</v>
      </c>
      <c r="B7448" t="s">
        <v>187</v>
      </c>
      <c r="C7448" t="s">
        <v>134</v>
      </c>
      <c r="D7448">
        <v>4.3061784188504149E-2</v>
      </c>
      <c r="E7448">
        <v>3.9825573300644013E-2</v>
      </c>
      <c r="F7448">
        <v>3.9323798982071237E-2</v>
      </c>
      <c r="G7448">
        <v>3.9020030745871417E-2</v>
      </c>
      <c r="H7448">
        <v>3.8573145646373347E-2</v>
      </c>
      <c r="I7448">
        <v>3.7653318578357832E-2</v>
      </c>
      <c r="J7448">
        <v>3.9423455077619129E-2</v>
      </c>
      <c r="K7448">
        <v>4.2279784243459718E-2</v>
      </c>
      <c r="L7448">
        <v>4.0078533907527823E-2</v>
      </c>
      <c r="M7448">
        <v>3.7726036181498439E-2</v>
      </c>
      <c r="N7448">
        <v>3.9040308083792559E-2</v>
      </c>
      <c r="O7448">
        <v>4.995794028661131E-2</v>
      </c>
      <c r="P7448">
        <v>6.5478985335574766E-2</v>
      </c>
      <c r="Q7448">
        <v>8.9542569180423442E-2</v>
      </c>
      <c r="R7448">
        <v>0.1165128653350937</v>
      </c>
      <c r="S7448">
        <v>0.14397918892995651</v>
      </c>
      <c r="T7448">
        <v>0.1828902575554327</v>
      </c>
      <c r="U7448">
        <v>0.2452675285486777</v>
      </c>
      <c r="V7448">
        <v>0.3361498714040097</v>
      </c>
      <c r="W7448">
        <v>0.30776414522646611</v>
      </c>
      <c r="X7448">
        <v>0.20933559596170101</v>
      </c>
      <c r="Y7448">
        <v>0.13567429661618061</v>
      </c>
      <c r="Z7448">
        <v>6.3409880549669784E-2</v>
      </c>
      <c r="AA7448">
        <v>4.3076184037172768E-2</v>
      </c>
      <c r="AB7448" s="7">
        <f t="shared" si="348"/>
        <v>2.4250450779026895</v>
      </c>
      <c r="AC7448">
        <f>INDEX(SHELF_days!$C$2:$C$289,MATCH(A7448&amp;"|"&amp;C7448,SHELF_days!$D$2:$D$289,0))</f>
        <v>152</v>
      </c>
      <c r="AD7448" s="8">
        <f t="shared" si="349"/>
        <v>368.60685184120882</v>
      </c>
      <c r="AE7448" s="7">
        <f t="shared" si="350"/>
        <v>0.3361498714040097</v>
      </c>
    </row>
    <row r="7449" spans="1:31" x14ac:dyDescent="0.45">
      <c r="A7449" t="s">
        <v>110</v>
      </c>
      <c r="B7449" t="s">
        <v>187</v>
      </c>
      <c r="C7449" t="s">
        <v>135</v>
      </c>
      <c r="D7449">
        <v>1.5352326122559389E-2</v>
      </c>
      <c r="E7449">
        <v>1.38731113472746E-2</v>
      </c>
      <c r="F7449">
        <v>1.338560859883518E-2</v>
      </c>
      <c r="G7449">
        <v>1.325785017471456E-2</v>
      </c>
      <c r="H7449">
        <v>1.326910603310049E-2</v>
      </c>
      <c r="I7449">
        <v>1.314905831511828E-2</v>
      </c>
      <c r="J7449">
        <v>1.9148785350043621E-2</v>
      </c>
      <c r="K7449">
        <v>2.3903632173246311E-2</v>
      </c>
      <c r="L7449">
        <v>1.734315068156686E-2</v>
      </c>
      <c r="M7449">
        <v>1.29483140691015E-2</v>
      </c>
      <c r="N7449">
        <v>1.3267732286604579E-2</v>
      </c>
      <c r="O7449">
        <v>1.4052673308612351E-2</v>
      </c>
      <c r="P7449">
        <v>1.6897170528826722E-2</v>
      </c>
      <c r="Q7449">
        <v>2.0561484206283981E-2</v>
      </c>
      <c r="R7449">
        <v>2.575628442340603E-2</v>
      </c>
      <c r="S7449">
        <v>3.0188389448873511E-2</v>
      </c>
      <c r="T7449">
        <v>3.4204781058914273E-2</v>
      </c>
      <c r="U7449">
        <v>5.8163008576575033E-2</v>
      </c>
      <c r="V7449">
        <v>0.1162028231123506</v>
      </c>
      <c r="W7449">
        <v>0.10475734339558079</v>
      </c>
      <c r="X7449">
        <v>6.3245072952225367E-2</v>
      </c>
      <c r="Y7449">
        <v>4.0628153787420261E-2</v>
      </c>
      <c r="Z7449">
        <v>1.9913563318643499E-2</v>
      </c>
      <c r="AA7449">
        <v>1.302949805557011E-2</v>
      </c>
      <c r="AB7449" s="7">
        <f t="shared" si="348"/>
        <v>0.7264989213254478</v>
      </c>
      <c r="AC7449">
        <f>INDEX(SHELF_days!$C$2:$C$289,MATCH(A7449&amp;"|"&amp;C7449,SHELF_days!$D$2:$D$289,0))</f>
        <v>112</v>
      </c>
      <c r="AD7449" s="8">
        <f t="shared" si="349"/>
        <v>81.367879188450161</v>
      </c>
      <c r="AE7449" s="7">
        <f t="shared" si="350"/>
        <v>0.1162028231123506</v>
      </c>
    </row>
    <row r="7450" spans="1:31" x14ac:dyDescent="0.45">
      <c r="A7450" t="s">
        <v>110</v>
      </c>
      <c r="B7450" t="s">
        <v>187</v>
      </c>
      <c r="C7450" t="s">
        <v>136</v>
      </c>
      <c r="D7450">
        <v>2.0860384855154419E-2</v>
      </c>
      <c r="E7450">
        <v>1.7703781293947542E-2</v>
      </c>
      <c r="F7450">
        <v>1.7703781293947542E-2</v>
      </c>
      <c r="G7450">
        <v>1.7703781293947542E-2</v>
      </c>
      <c r="H7450">
        <v>1.7703781293947542E-2</v>
      </c>
      <c r="I7450">
        <v>1.7703781293947542E-2</v>
      </c>
      <c r="J7450">
        <v>1.7703781293947542E-2</v>
      </c>
      <c r="K7450">
        <v>1.7703781293947542E-2</v>
      </c>
      <c r="L7450">
        <v>1.7703781293947542E-2</v>
      </c>
      <c r="M7450">
        <v>1.7703781293947542E-2</v>
      </c>
      <c r="N7450">
        <v>1.7703781293947542E-2</v>
      </c>
      <c r="O7450">
        <v>1.7703781293947542E-2</v>
      </c>
      <c r="P7450">
        <v>1.7703781293947542E-2</v>
      </c>
      <c r="Q7450">
        <v>1.7703781293947542E-2</v>
      </c>
      <c r="R7450">
        <v>1.7703781293947542E-2</v>
      </c>
      <c r="S7450">
        <v>2.0860384855154419E-2</v>
      </c>
      <c r="T7450">
        <v>2.8454100969378511E-2</v>
      </c>
      <c r="U7450">
        <v>7.9451116050197168E-2</v>
      </c>
      <c r="V7450">
        <v>0.13911886449804159</v>
      </c>
      <c r="W7450">
        <v>5.1538005313990443E-2</v>
      </c>
      <c r="X7450">
        <v>3.929872169459396E-2</v>
      </c>
      <c r="Y7450">
        <v>2.7401899782309551E-2</v>
      </c>
      <c r="Z7450">
        <v>2.7401899782309551E-2</v>
      </c>
      <c r="AA7450">
        <v>1.9808183668085459E-2</v>
      </c>
      <c r="AB7450" s="7">
        <f t="shared" si="348"/>
        <v>0.70204649958448062</v>
      </c>
      <c r="AC7450">
        <f>INDEX(SHELF_days!$C$2:$C$289,MATCH(A7450&amp;"|"&amp;C7450,SHELF_days!$D$2:$D$289,0))</f>
        <v>2</v>
      </c>
      <c r="AD7450" s="8">
        <f t="shared" si="349"/>
        <v>1.4040929991689612</v>
      </c>
      <c r="AE7450" s="7">
        <f t="shared" si="350"/>
        <v>0.13911886449804159</v>
      </c>
    </row>
    <row r="7451" spans="1:31" x14ac:dyDescent="0.45">
      <c r="A7451" t="s">
        <v>110</v>
      </c>
      <c r="B7451" t="s">
        <v>187</v>
      </c>
      <c r="C7451" t="s">
        <v>137</v>
      </c>
      <c r="D7451">
        <v>5.6246530837980667E-2</v>
      </c>
      <c r="E7451">
        <v>5.3731473567881487E-2</v>
      </c>
      <c r="F7451">
        <v>5.2792746390971368E-2</v>
      </c>
      <c r="G7451">
        <v>5.24095591403691E-2</v>
      </c>
      <c r="H7451">
        <v>5.2143177371763751E-2</v>
      </c>
      <c r="I7451">
        <v>5.1314864690059123E-2</v>
      </c>
      <c r="J7451">
        <v>5.522404094056986E-2</v>
      </c>
      <c r="K7451">
        <v>5.2923285695647818E-2</v>
      </c>
      <c r="L7451">
        <v>5.2997529925182522E-2</v>
      </c>
      <c r="M7451">
        <v>5.1625915376983439E-2</v>
      </c>
      <c r="N7451">
        <v>5.4211137523346199E-2</v>
      </c>
      <c r="O7451">
        <v>6.5564181644587896E-2</v>
      </c>
      <c r="P7451">
        <v>8.6255137360350065E-2</v>
      </c>
      <c r="Q7451">
        <v>0.1184256651379804</v>
      </c>
      <c r="R7451">
        <v>0.15261751246145969</v>
      </c>
      <c r="S7451">
        <v>0.18753018150794931</v>
      </c>
      <c r="T7451">
        <v>0.24427038208076129</v>
      </c>
      <c r="U7451">
        <v>0.36136223467732392</v>
      </c>
      <c r="V7451">
        <v>0.47289365680844059</v>
      </c>
      <c r="W7451">
        <v>0.43145157491616692</v>
      </c>
      <c r="X7451">
        <v>0.31472230883618713</v>
      </c>
      <c r="Y7451">
        <v>0.20642914532092141</v>
      </c>
      <c r="Z7451">
        <v>0.1076684785512096</v>
      </c>
      <c r="AA7451">
        <v>7.7977313702556006E-2</v>
      </c>
      <c r="AB7451" s="7">
        <f t="shared" si="348"/>
        <v>3.4127880344666495</v>
      </c>
      <c r="AC7451">
        <f>INDEX(SHELF_days!$C$2:$C$289,MATCH(A7451&amp;"|"&amp;C7451,SHELF_days!$D$2:$D$289,0))</f>
        <v>73</v>
      </c>
      <c r="AD7451" s="8">
        <f t="shared" si="349"/>
        <v>249.13352651606542</v>
      </c>
      <c r="AE7451" s="7">
        <f t="shared" si="350"/>
        <v>0.47289365680844059</v>
      </c>
    </row>
    <row r="7452" spans="1:31" x14ac:dyDescent="0.45">
      <c r="A7452" t="s">
        <v>110</v>
      </c>
      <c r="B7452" t="s">
        <v>187</v>
      </c>
      <c r="C7452" t="s">
        <v>138</v>
      </c>
      <c r="D7452">
        <v>0.13980437181969479</v>
      </c>
      <c r="E7452">
        <v>0.1354002500364164</v>
      </c>
      <c r="F7452">
        <v>0.13450774753118061</v>
      </c>
      <c r="G7452">
        <v>0.1342283478264012</v>
      </c>
      <c r="H7452">
        <v>0.13408266292286419</v>
      </c>
      <c r="I7452">
        <v>0.13258698404346511</v>
      </c>
      <c r="J7452">
        <v>0.13222174994662181</v>
      </c>
      <c r="K7452">
        <v>0.13238611988788701</v>
      </c>
      <c r="L7452">
        <v>0.132285687810098</v>
      </c>
      <c r="M7452">
        <v>0.13253968754171561</v>
      </c>
      <c r="N7452">
        <v>0.1438671997107191</v>
      </c>
      <c r="O7452">
        <v>0.20077627751022439</v>
      </c>
      <c r="P7452">
        <v>0.28971968467986131</v>
      </c>
      <c r="Q7452">
        <v>0.41252855491699281</v>
      </c>
      <c r="R7452">
        <v>0.52340878028695925</v>
      </c>
      <c r="S7452">
        <v>0.638112139548343</v>
      </c>
      <c r="T7452">
        <v>0.73856144260654488</v>
      </c>
      <c r="U7452">
        <v>0.92604535944896238</v>
      </c>
      <c r="V7452">
        <v>1</v>
      </c>
      <c r="W7452">
        <v>0.86645585459660479</v>
      </c>
      <c r="X7452">
        <v>0.64426331235920742</v>
      </c>
      <c r="Y7452">
        <v>0.46396554424556752</v>
      </c>
      <c r="Z7452">
        <v>0.2317011827652444</v>
      </c>
      <c r="AA7452">
        <v>0.16683665819924581</v>
      </c>
      <c r="AB7452" s="7">
        <f t="shared" si="348"/>
        <v>8.5862856002408225</v>
      </c>
      <c r="AC7452">
        <f>INDEX(SHELF_days!$C$2:$C$289,MATCH(A7452&amp;"|"&amp;C7452,SHELF_days!$D$2:$D$289,0))</f>
        <v>17</v>
      </c>
      <c r="AD7452" s="8">
        <f t="shared" si="349"/>
        <v>145.96685520409397</v>
      </c>
      <c r="AE7452" s="7">
        <f t="shared" si="350"/>
        <v>1</v>
      </c>
    </row>
    <row r="7453" spans="1:31" x14ac:dyDescent="0.45">
      <c r="A7453" t="s">
        <v>110</v>
      </c>
      <c r="B7453" t="s">
        <v>187</v>
      </c>
      <c r="C7453" t="s">
        <v>139</v>
      </c>
      <c r="D7453">
        <v>7.7095244211746079E-3</v>
      </c>
      <c r="E7453">
        <v>6.128465299934196E-3</v>
      </c>
      <c r="F7453">
        <v>4.9792057224437806E-3</v>
      </c>
      <c r="G7453">
        <v>4.9792057224437806E-3</v>
      </c>
      <c r="H7453">
        <v>4.9792057224437806E-3</v>
      </c>
      <c r="I7453">
        <v>4.9792057224437806E-3</v>
      </c>
      <c r="J7453">
        <v>4.9792057224437806E-3</v>
      </c>
      <c r="K7453">
        <v>2.548665097586799E-2</v>
      </c>
      <c r="L7453">
        <v>2.0152851247707101E-2</v>
      </c>
      <c r="M7453">
        <v>4.9792057224437806E-3</v>
      </c>
      <c r="N7453">
        <v>4.9792057224437806E-3</v>
      </c>
      <c r="O7453">
        <v>4.9792057224437806E-3</v>
      </c>
      <c r="P7453">
        <v>4.9792057224437806E-3</v>
      </c>
      <c r="Q7453">
        <v>4.9792057224437806E-3</v>
      </c>
      <c r="R7453">
        <v>5.0806758578843944E-3</v>
      </c>
      <c r="S7453">
        <v>7.0841595647090951E-3</v>
      </c>
      <c r="T7453">
        <v>7.8446341123862944E-3</v>
      </c>
      <c r="U7453">
        <v>2.53112841113565E-2</v>
      </c>
      <c r="V7453">
        <v>6.9076897637649362E-2</v>
      </c>
      <c r="W7453">
        <v>6.41401549612126E-2</v>
      </c>
      <c r="X7453">
        <v>4.9383970808387002E-2</v>
      </c>
      <c r="Y7453">
        <v>3.748880330048477E-2</v>
      </c>
      <c r="Z7453">
        <v>1.345085909548013E-2</v>
      </c>
      <c r="AA7453">
        <v>1.118101628312382E-2</v>
      </c>
      <c r="AB7453" s="7">
        <f t="shared" si="348"/>
        <v>0.39931200490179569</v>
      </c>
      <c r="AC7453">
        <f>INDEX(SHELF_days!$C$2:$C$289,MATCH(A7453&amp;"|"&amp;C7453,SHELF_days!$D$2:$D$289,0))</f>
        <v>9</v>
      </c>
      <c r="AD7453" s="8">
        <f t="shared" si="349"/>
        <v>3.5938080441161611</v>
      </c>
      <c r="AE7453" s="7">
        <f t="shared" si="350"/>
        <v>6.9076897637649362E-2</v>
      </c>
    </row>
    <row r="7454" spans="1:31" x14ac:dyDescent="0.45">
      <c r="A7454" t="s">
        <v>110</v>
      </c>
      <c r="B7454" t="s">
        <v>188</v>
      </c>
      <c r="C7454" t="s">
        <v>134</v>
      </c>
      <c r="D7454">
        <v>5.0786458E-2</v>
      </c>
      <c r="E7454">
        <v>3.1782423999999997E-2</v>
      </c>
      <c r="F7454">
        <v>1.1014965999999999E-2</v>
      </c>
      <c r="G7454">
        <v>3.6034550000000002E-3</v>
      </c>
      <c r="H7454">
        <v>1.585094E-3</v>
      </c>
      <c r="I7454">
        <v>5.5560130000000003E-3</v>
      </c>
      <c r="J7454">
        <v>4.0083993999999998E-2</v>
      </c>
      <c r="K7454">
        <v>3.3930512000000003E-2</v>
      </c>
      <c r="L7454">
        <v>1.515099E-2</v>
      </c>
      <c r="M7454">
        <v>8.9085060000000001E-3</v>
      </c>
      <c r="N7454">
        <v>1.765122E-3</v>
      </c>
      <c r="O7454">
        <v>2.506374E-3</v>
      </c>
      <c r="P7454">
        <v>1.728191E-3</v>
      </c>
      <c r="Q7454">
        <v>1.112944E-3</v>
      </c>
      <c r="R7454">
        <v>6.2059500000000004E-4</v>
      </c>
      <c r="S7454">
        <v>6.7935200000000004E-4</v>
      </c>
      <c r="T7454">
        <v>5.7153359999999997E-3</v>
      </c>
      <c r="U7454">
        <v>0.12696126699999999</v>
      </c>
      <c r="V7454">
        <v>0.27549256599999999</v>
      </c>
      <c r="W7454">
        <v>0.269406478</v>
      </c>
      <c r="X7454">
        <v>0.193224695</v>
      </c>
      <c r="Y7454">
        <v>0.12360631699999999</v>
      </c>
      <c r="Z7454">
        <v>8.7957514000000001E-2</v>
      </c>
      <c r="AA7454">
        <v>5.9442808999999999E-2</v>
      </c>
      <c r="AB7454" s="7">
        <f t="shared" si="348"/>
        <v>1.3526219720000001</v>
      </c>
      <c r="AC7454">
        <f>INDEX(SHELF_days!$C$2:$C$289,MATCH(A7454&amp;"|"&amp;C7454,SHELF_days!$D$2:$D$289,0))</f>
        <v>152</v>
      </c>
      <c r="AD7454" s="8">
        <f t="shared" si="349"/>
        <v>205.59853974400002</v>
      </c>
      <c r="AE7454" s="7">
        <f t="shared" si="350"/>
        <v>0.27549256599999999</v>
      </c>
    </row>
    <row r="7455" spans="1:31" x14ac:dyDescent="0.45">
      <c r="A7455" t="s">
        <v>110</v>
      </c>
      <c r="B7455" t="s">
        <v>188</v>
      </c>
      <c r="C7455" t="s">
        <v>135</v>
      </c>
      <c r="D7455">
        <v>0.13406067299999999</v>
      </c>
      <c r="E7455">
        <v>8.9046283000000004E-2</v>
      </c>
      <c r="F7455">
        <v>4.3600997000000002E-2</v>
      </c>
      <c r="G7455">
        <v>2.7674377E-2</v>
      </c>
      <c r="H7455">
        <v>2.2308314999999999E-2</v>
      </c>
      <c r="I7455">
        <v>2.1573643999999999E-2</v>
      </c>
      <c r="J7455">
        <v>3.0020308999999998E-2</v>
      </c>
      <c r="K7455">
        <v>2.1768824999999999E-2</v>
      </c>
      <c r="L7455">
        <v>1.6239916E-2</v>
      </c>
      <c r="M7455">
        <v>1.941714E-3</v>
      </c>
      <c r="N7455">
        <v>1.93389E-3</v>
      </c>
      <c r="O7455">
        <v>1.626768E-3</v>
      </c>
      <c r="P7455">
        <v>1.735835E-3</v>
      </c>
      <c r="Q7455">
        <v>3.3851799999999998E-3</v>
      </c>
      <c r="R7455">
        <v>6.7275149999999999E-3</v>
      </c>
      <c r="S7455">
        <v>1.0700968E-2</v>
      </c>
      <c r="T7455">
        <v>4.1978611999999998E-2</v>
      </c>
      <c r="U7455">
        <v>0.146987383</v>
      </c>
      <c r="V7455">
        <v>0.34077980800000002</v>
      </c>
      <c r="W7455">
        <v>0.376937142</v>
      </c>
      <c r="X7455">
        <v>0.35940015800000003</v>
      </c>
      <c r="Y7455">
        <v>0.20445417799999999</v>
      </c>
      <c r="Z7455">
        <v>0.15712647199999999</v>
      </c>
      <c r="AA7455">
        <v>0.142499985</v>
      </c>
      <c r="AB7455" s="7">
        <f t="shared" si="348"/>
        <v>2.2045089470000003</v>
      </c>
      <c r="AC7455">
        <f>INDEX(SHELF_days!$C$2:$C$289,MATCH(A7455&amp;"|"&amp;C7455,SHELF_days!$D$2:$D$289,0))</f>
        <v>112</v>
      </c>
      <c r="AD7455" s="8">
        <f t="shared" si="349"/>
        <v>246.90500206400003</v>
      </c>
      <c r="AE7455" s="7">
        <f t="shared" si="350"/>
        <v>0.376937142</v>
      </c>
    </row>
    <row r="7456" spans="1:31" x14ac:dyDescent="0.45">
      <c r="A7456" t="s">
        <v>110</v>
      </c>
      <c r="B7456" t="s">
        <v>188</v>
      </c>
      <c r="C7456" t="s">
        <v>136</v>
      </c>
      <c r="D7456">
        <v>8.8022871000000003E-2</v>
      </c>
      <c r="E7456">
        <v>3.9338896999999998E-2</v>
      </c>
      <c r="F7456">
        <v>1.6513903999999999E-2</v>
      </c>
      <c r="G7456">
        <v>9.3123670000000002E-3</v>
      </c>
      <c r="H7456">
        <v>5.4294089999999996E-3</v>
      </c>
      <c r="I7456">
        <v>3.8308270000000002E-3</v>
      </c>
      <c r="J7456">
        <v>3.1176020000000001E-3</v>
      </c>
      <c r="K7456">
        <v>1.2654420000000001E-3</v>
      </c>
      <c r="L7456">
        <v>1.5247700000000001E-4</v>
      </c>
      <c r="M7456">
        <v>2.3472499999999999E-5</v>
      </c>
      <c r="N7456">
        <v>8.3549000000000004E-4</v>
      </c>
      <c r="O7456">
        <v>2.2594698999999999E-2</v>
      </c>
      <c r="P7456">
        <v>0.103146099</v>
      </c>
      <c r="Q7456">
        <v>0.18901916199999999</v>
      </c>
      <c r="R7456">
        <v>0.26780427899999998</v>
      </c>
      <c r="S7456">
        <v>0.35551079000000002</v>
      </c>
      <c r="T7456">
        <v>0.45477053899999997</v>
      </c>
      <c r="U7456">
        <v>0.53128117900000005</v>
      </c>
      <c r="V7456">
        <v>0.58424511599999995</v>
      </c>
      <c r="W7456">
        <v>0.58311645599999995</v>
      </c>
      <c r="X7456">
        <v>0.54844255600000003</v>
      </c>
      <c r="Y7456">
        <v>0.32976280899999999</v>
      </c>
      <c r="Z7456">
        <v>0.16117156899999999</v>
      </c>
      <c r="AA7456">
        <v>0.126893638</v>
      </c>
      <c r="AB7456" s="7">
        <f t="shared" si="348"/>
        <v>4.4256016495000008</v>
      </c>
      <c r="AC7456">
        <f>INDEX(SHELF_days!$C$2:$C$289,MATCH(A7456&amp;"|"&amp;C7456,SHELF_days!$D$2:$D$289,0))</f>
        <v>2</v>
      </c>
      <c r="AD7456" s="8">
        <f t="shared" si="349"/>
        <v>8.8512032990000016</v>
      </c>
      <c r="AE7456" s="7">
        <f t="shared" si="350"/>
        <v>0.58424511599999995</v>
      </c>
    </row>
    <row r="7457" spans="1:31" x14ac:dyDescent="0.45">
      <c r="A7457" t="s">
        <v>110</v>
      </c>
      <c r="B7457" t="s">
        <v>188</v>
      </c>
      <c r="C7457" t="s">
        <v>137</v>
      </c>
      <c r="D7457">
        <v>8.7977237E-2</v>
      </c>
      <c r="E7457">
        <v>6.2358662000000002E-2</v>
      </c>
      <c r="F7457">
        <v>2.4154757999999998E-2</v>
      </c>
      <c r="G7457">
        <v>6.2008200000000001E-3</v>
      </c>
      <c r="H7457">
        <v>2.5892609999999998E-3</v>
      </c>
      <c r="I7457">
        <v>1.7163879999999999E-3</v>
      </c>
      <c r="J7457">
        <v>2.3703859999999999E-3</v>
      </c>
      <c r="K7457">
        <v>6.3496050000000004E-3</v>
      </c>
      <c r="L7457">
        <v>7.8345350000000001E-3</v>
      </c>
      <c r="M7457">
        <v>3.3794599999999999E-4</v>
      </c>
      <c r="N7457">
        <v>7.16554E-4</v>
      </c>
      <c r="O7457">
        <v>8.97185E-4</v>
      </c>
      <c r="P7457">
        <v>4.6130989999999998E-3</v>
      </c>
      <c r="Q7457">
        <v>1.2083172999999999E-2</v>
      </c>
      <c r="R7457">
        <v>2.1130801000000001E-2</v>
      </c>
      <c r="S7457">
        <v>3.5839560999999999E-2</v>
      </c>
      <c r="T7457">
        <v>9.8139007E-2</v>
      </c>
      <c r="U7457">
        <v>0.31040896699999998</v>
      </c>
      <c r="V7457">
        <v>0.39753657599999997</v>
      </c>
      <c r="W7457">
        <v>0.41951473099999997</v>
      </c>
      <c r="X7457">
        <v>0.24537431800000001</v>
      </c>
      <c r="Y7457">
        <v>0.15513012700000001</v>
      </c>
      <c r="Z7457">
        <v>0.13819642600000001</v>
      </c>
      <c r="AA7457">
        <v>0.115732038</v>
      </c>
      <c r="AB7457" s="7">
        <f t="shared" si="348"/>
        <v>2.1572021610000003</v>
      </c>
      <c r="AC7457">
        <f>INDEX(SHELF_days!$C$2:$C$289,MATCH(A7457&amp;"|"&amp;C7457,SHELF_days!$D$2:$D$289,0))</f>
        <v>73</v>
      </c>
      <c r="AD7457" s="8">
        <f t="shared" si="349"/>
        <v>157.47575775300001</v>
      </c>
      <c r="AE7457" s="7">
        <f t="shared" si="350"/>
        <v>0.41951473099999997</v>
      </c>
    </row>
    <row r="7458" spans="1:31" x14ac:dyDescent="0.45">
      <c r="A7458" t="s">
        <v>110</v>
      </c>
      <c r="B7458" t="s">
        <v>188</v>
      </c>
      <c r="C7458" t="s">
        <v>138</v>
      </c>
      <c r="D7458">
        <v>0.13153521900000001</v>
      </c>
      <c r="E7458">
        <v>4.0447157999999997E-2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4.31894E-4</v>
      </c>
      <c r="N7458">
        <v>1.847259E-3</v>
      </c>
      <c r="O7458">
        <v>8.3516036000000002E-2</v>
      </c>
      <c r="P7458">
        <v>0.34411565700000002</v>
      </c>
      <c r="Q7458">
        <v>0.453107384</v>
      </c>
      <c r="R7458">
        <v>0.54916916699999996</v>
      </c>
      <c r="S7458">
        <v>0.60615492699999995</v>
      </c>
      <c r="T7458">
        <v>0.634718055</v>
      </c>
      <c r="U7458">
        <v>0.642339514</v>
      </c>
      <c r="V7458">
        <v>0.63900057200000004</v>
      </c>
      <c r="W7458">
        <v>0.63262102600000003</v>
      </c>
      <c r="X7458">
        <v>0.72696997600000002</v>
      </c>
      <c r="Y7458">
        <v>0.67088182699999999</v>
      </c>
      <c r="Z7458">
        <v>0.19429257799999999</v>
      </c>
      <c r="AA7458">
        <v>0.149928018</v>
      </c>
      <c r="AB7458" s="7">
        <f t="shared" si="348"/>
        <v>6.5010762669999993</v>
      </c>
      <c r="AC7458">
        <f>INDEX(SHELF_days!$C$2:$C$289,MATCH(A7458&amp;"|"&amp;C7458,SHELF_days!$D$2:$D$289,0))</f>
        <v>17</v>
      </c>
      <c r="AD7458" s="8">
        <f t="shared" si="349"/>
        <v>110.51829653899999</v>
      </c>
      <c r="AE7458" s="7">
        <f t="shared" si="350"/>
        <v>0.72696997600000002</v>
      </c>
    </row>
    <row r="7459" spans="1:31" x14ac:dyDescent="0.45">
      <c r="A7459" t="s">
        <v>110</v>
      </c>
      <c r="B7459" t="s">
        <v>188</v>
      </c>
      <c r="C7459" t="s">
        <v>139</v>
      </c>
      <c r="D7459">
        <v>4.7638460000000004E-3</v>
      </c>
      <c r="E7459">
        <v>2.657277E-3</v>
      </c>
      <c r="F7459">
        <v>1.847259E-3</v>
      </c>
      <c r="G7459">
        <v>1.847259E-3</v>
      </c>
      <c r="H7459">
        <v>0</v>
      </c>
      <c r="I7459">
        <v>9.4888384000000006E-2</v>
      </c>
      <c r="J7459">
        <v>0.19155291099999999</v>
      </c>
      <c r="K7459">
        <v>0.146151111</v>
      </c>
      <c r="L7459">
        <v>4.3146060000000003E-3</v>
      </c>
      <c r="M7459">
        <v>1.2963766E-2</v>
      </c>
      <c r="N7459">
        <v>3.3450120000000001E-3</v>
      </c>
      <c r="O7459">
        <v>5.2486429999999999E-3</v>
      </c>
      <c r="P7459">
        <v>3.694517E-3</v>
      </c>
      <c r="Q7459">
        <v>0</v>
      </c>
      <c r="R7459">
        <v>0</v>
      </c>
      <c r="S7459">
        <v>0</v>
      </c>
      <c r="T7459">
        <v>4.8895980000000002E-3</v>
      </c>
      <c r="U7459">
        <v>0.20752172499999999</v>
      </c>
      <c r="V7459">
        <v>0.37460496399999998</v>
      </c>
      <c r="W7459">
        <v>0.38503980700000001</v>
      </c>
      <c r="X7459">
        <v>0.33367387599999998</v>
      </c>
      <c r="Y7459">
        <v>0.19894107899999999</v>
      </c>
      <c r="Z7459">
        <v>6.9298214999999996E-2</v>
      </c>
      <c r="AA7459">
        <v>2.0110836E-2</v>
      </c>
      <c r="AB7459" s="7">
        <f t="shared" si="348"/>
        <v>2.0673546910000002</v>
      </c>
      <c r="AC7459">
        <f>INDEX(SHELF_days!$C$2:$C$289,MATCH(A7459&amp;"|"&amp;C7459,SHELF_days!$D$2:$D$289,0))</f>
        <v>9</v>
      </c>
      <c r="AD7459" s="8">
        <f t="shared" si="349"/>
        <v>18.606192219</v>
      </c>
      <c r="AE7459" s="7">
        <f t="shared" si="350"/>
        <v>0.38503980700000001</v>
      </c>
    </row>
    <row r="7460" spans="1:31" x14ac:dyDescent="0.45">
      <c r="A7460" t="s">
        <v>110</v>
      </c>
      <c r="B7460" t="s">
        <v>189</v>
      </c>
      <c r="C7460" t="s">
        <v>134</v>
      </c>
      <c r="D7460">
        <v>0.9</v>
      </c>
      <c r="E7460">
        <v>0.9</v>
      </c>
      <c r="F7460">
        <v>0.9</v>
      </c>
      <c r="G7460">
        <v>0.9</v>
      </c>
      <c r="H7460">
        <v>0.9</v>
      </c>
      <c r="I7460">
        <v>0.9</v>
      </c>
      <c r="J7460">
        <v>0.9</v>
      </c>
      <c r="K7460">
        <v>0.9</v>
      </c>
      <c r="L7460">
        <v>0.9</v>
      </c>
      <c r="M7460">
        <v>0.9</v>
      </c>
      <c r="N7460">
        <v>0.9</v>
      </c>
      <c r="O7460">
        <v>0.9</v>
      </c>
      <c r="P7460">
        <v>0.9</v>
      </c>
      <c r="Q7460">
        <v>0.9</v>
      </c>
      <c r="R7460">
        <v>0.9</v>
      </c>
      <c r="S7460">
        <v>0.9</v>
      </c>
      <c r="T7460">
        <v>0.9</v>
      </c>
      <c r="U7460">
        <v>0.9</v>
      </c>
      <c r="V7460">
        <v>0.9</v>
      </c>
      <c r="W7460">
        <v>0.9</v>
      </c>
      <c r="X7460">
        <v>0.9</v>
      </c>
      <c r="Y7460">
        <v>0.9</v>
      </c>
      <c r="Z7460">
        <v>0.9</v>
      </c>
      <c r="AA7460">
        <v>0.9</v>
      </c>
      <c r="AB7460" s="7">
        <f t="shared" si="348"/>
        <v>21.599999999999994</v>
      </c>
      <c r="AC7460">
        <f>INDEX(SHELF_days!$C$2:$C$289,MATCH(A7460&amp;"|"&amp;C7460,SHELF_days!$D$2:$D$289,0))</f>
        <v>152</v>
      </c>
      <c r="AD7460" s="8">
        <f t="shared" si="349"/>
        <v>3283.1999999999989</v>
      </c>
      <c r="AE7460" s="7">
        <f t="shared" si="350"/>
        <v>0.9</v>
      </c>
    </row>
    <row r="7461" spans="1:31" x14ac:dyDescent="0.45">
      <c r="A7461" t="s">
        <v>110</v>
      </c>
      <c r="B7461" t="s">
        <v>189</v>
      </c>
      <c r="C7461" t="s">
        <v>135</v>
      </c>
      <c r="D7461">
        <v>0.9</v>
      </c>
      <c r="E7461">
        <v>0.9</v>
      </c>
      <c r="F7461">
        <v>0.9</v>
      </c>
      <c r="G7461">
        <v>0.9</v>
      </c>
      <c r="H7461">
        <v>0.9</v>
      </c>
      <c r="I7461">
        <v>0.9</v>
      </c>
      <c r="J7461">
        <v>0.9</v>
      </c>
      <c r="K7461">
        <v>0.9</v>
      </c>
      <c r="L7461">
        <v>0.9</v>
      </c>
      <c r="M7461">
        <v>0.9</v>
      </c>
      <c r="N7461">
        <v>0.9</v>
      </c>
      <c r="O7461">
        <v>0.9</v>
      </c>
      <c r="P7461">
        <v>0.9</v>
      </c>
      <c r="Q7461">
        <v>0.9</v>
      </c>
      <c r="R7461">
        <v>0.9</v>
      </c>
      <c r="S7461">
        <v>0.9</v>
      </c>
      <c r="T7461">
        <v>0.9</v>
      </c>
      <c r="U7461">
        <v>0.9</v>
      </c>
      <c r="V7461">
        <v>0.9</v>
      </c>
      <c r="W7461">
        <v>0.9</v>
      </c>
      <c r="X7461">
        <v>0.9</v>
      </c>
      <c r="Y7461">
        <v>0.9</v>
      </c>
      <c r="Z7461">
        <v>0.9</v>
      </c>
      <c r="AA7461">
        <v>0.9</v>
      </c>
      <c r="AB7461" s="7">
        <f t="shared" si="348"/>
        <v>21.599999999999994</v>
      </c>
      <c r="AC7461">
        <f>INDEX(SHELF_days!$C$2:$C$289,MATCH(A7461&amp;"|"&amp;C7461,SHELF_days!$D$2:$D$289,0))</f>
        <v>112</v>
      </c>
      <c r="AD7461" s="8">
        <f t="shared" si="349"/>
        <v>2419.1999999999994</v>
      </c>
      <c r="AE7461" s="7">
        <f t="shared" si="350"/>
        <v>0.9</v>
      </c>
    </row>
    <row r="7462" spans="1:31" x14ac:dyDescent="0.45">
      <c r="A7462" t="s">
        <v>110</v>
      </c>
      <c r="B7462" t="s">
        <v>189</v>
      </c>
      <c r="C7462" t="s">
        <v>136</v>
      </c>
      <c r="D7462">
        <v>0.9</v>
      </c>
      <c r="E7462">
        <v>0.9</v>
      </c>
      <c r="F7462">
        <v>0.9</v>
      </c>
      <c r="G7462">
        <v>0.9</v>
      </c>
      <c r="H7462">
        <v>0.9</v>
      </c>
      <c r="I7462">
        <v>0.9</v>
      </c>
      <c r="J7462">
        <v>0.9</v>
      </c>
      <c r="K7462">
        <v>0.9</v>
      </c>
      <c r="L7462">
        <v>0.9</v>
      </c>
      <c r="M7462">
        <v>0.9</v>
      </c>
      <c r="N7462">
        <v>0.9</v>
      </c>
      <c r="O7462">
        <v>0.9</v>
      </c>
      <c r="P7462">
        <v>0.9</v>
      </c>
      <c r="Q7462">
        <v>0.9</v>
      </c>
      <c r="R7462">
        <v>0.9</v>
      </c>
      <c r="S7462">
        <v>0.9</v>
      </c>
      <c r="T7462">
        <v>0.9</v>
      </c>
      <c r="U7462">
        <v>0.9</v>
      </c>
      <c r="V7462">
        <v>0.9</v>
      </c>
      <c r="W7462">
        <v>0.9</v>
      </c>
      <c r="X7462">
        <v>0.9</v>
      </c>
      <c r="Y7462">
        <v>0.9</v>
      </c>
      <c r="Z7462">
        <v>0.9</v>
      </c>
      <c r="AA7462">
        <v>0.9</v>
      </c>
      <c r="AB7462" s="7">
        <f t="shared" si="348"/>
        <v>21.599999999999994</v>
      </c>
      <c r="AC7462">
        <f>INDEX(SHELF_days!$C$2:$C$289,MATCH(A7462&amp;"|"&amp;C7462,SHELF_days!$D$2:$D$289,0))</f>
        <v>2</v>
      </c>
      <c r="AD7462" s="8">
        <f t="shared" si="349"/>
        <v>43.199999999999989</v>
      </c>
      <c r="AE7462" s="7">
        <f t="shared" si="350"/>
        <v>0.9</v>
      </c>
    </row>
    <row r="7463" spans="1:31" x14ac:dyDescent="0.45">
      <c r="A7463" t="s">
        <v>110</v>
      </c>
      <c r="B7463" t="s">
        <v>189</v>
      </c>
      <c r="C7463" t="s">
        <v>137</v>
      </c>
      <c r="D7463">
        <v>0.9</v>
      </c>
      <c r="E7463">
        <v>0.9</v>
      </c>
      <c r="F7463">
        <v>0.9</v>
      </c>
      <c r="G7463">
        <v>0.9</v>
      </c>
      <c r="H7463">
        <v>0.9</v>
      </c>
      <c r="I7463">
        <v>0.9</v>
      </c>
      <c r="J7463">
        <v>0.9</v>
      </c>
      <c r="K7463">
        <v>0.9</v>
      </c>
      <c r="L7463">
        <v>0.9</v>
      </c>
      <c r="M7463">
        <v>0.9</v>
      </c>
      <c r="N7463">
        <v>0.9</v>
      </c>
      <c r="O7463">
        <v>0.9</v>
      </c>
      <c r="P7463">
        <v>0.9</v>
      </c>
      <c r="Q7463">
        <v>0.9</v>
      </c>
      <c r="R7463">
        <v>0.9</v>
      </c>
      <c r="S7463">
        <v>0.9</v>
      </c>
      <c r="T7463">
        <v>0.9</v>
      </c>
      <c r="U7463">
        <v>0.9</v>
      </c>
      <c r="V7463">
        <v>0.9</v>
      </c>
      <c r="W7463">
        <v>0.9</v>
      </c>
      <c r="X7463">
        <v>0.9</v>
      </c>
      <c r="Y7463">
        <v>0.9</v>
      </c>
      <c r="Z7463">
        <v>0.9</v>
      </c>
      <c r="AA7463">
        <v>0.9</v>
      </c>
      <c r="AB7463" s="7">
        <f t="shared" si="348"/>
        <v>21.599999999999994</v>
      </c>
      <c r="AC7463">
        <f>INDEX(SHELF_days!$C$2:$C$289,MATCH(A7463&amp;"|"&amp;C7463,SHELF_days!$D$2:$D$289,0))</f>
        <v>73</v>
      </c>
      <c r="AD7463" s="8">
        <f t="shared" si="349"/>
        <v>1576.7999999999995</v>
      </c>
      <c r="AE7463" s="7">
        <f t="shared" si="350"/>
        <v>0.9</v>
      </c>
    </row>
    <row r="7464" spans="1:31" x14ac:dyDescent="0.45">
      <c r="A7464" t="s">
        <v>110</v>
      </c>
      <c r="B7464" t="s">
        <v>189</v>
      </c>
      <c r="C7464" t="s">
        <v>138</v>
      </c>
      <c r="D7464">
        <v>0.9</v>
      </c>
      <c r="E7464">
        <v>0.9</v>
      </c>
      <c r="F7464">
        <v>0.9</v>
      </c>
      <c r="G7464">
        <v>0.9</v>
      </c>
      <c r="H7464">
        <v>0.9</v>
      </c>
      <c r="I7464">
        <v>0.9</v>
      </c>
      <c r="J7464">
        <v>0.9</v>
      </c>
      <c r="K7464">
        <v>0.9</v>
      </c>
      <c r="L7464">
        <v>0.9</v>
      </c>
      <c r="M7464">
        <v>0.9</v>
      </c>
      <c r="N7464">
        <v>0.9</v>
      </c>
      <c r="O7464">
        <v>0.9</v>
      </c>
      <c r="P7464">
        <v>0.9</v>
      </c>
      <c r="Q7464">
        <v>0.9</v>
      </c>
      <c r="R7464">
        <v>0.9</v>
      </c>
      <c r="S7464">
        <v>0.9</v>
      </c>
      <c r="T7464">
        <v>0.9</v>
      </c>
      <c r="U7464">
        <v>0.9</v>
      </c>
      <c r="V7464">
        <v>0.9</v>
      </c>
      <c r="W7464">
        <v>0.9</v>
      </c>
      <c r="X7464">
        <v>0.9</v>
      </c>
      <c r="Y7464">
        <v>0.9</v>
      </c>
      <c r="Z7464">
        <v>0.9</v>
      </c>
      <c r="AA7464">
        <v>0.9</v>
      </c>
      <c r="AB7464" s="7">
        <f t="shared" si="348"/>
        <v>21.599999999999994</v>
      </c>
      <c r="AC7464">
        <f>INDEX(SHELF_days!$C$2:$C$289,MATCH(A7464&amp;"|"&amp;C7464,SHELF_days!$D$2:$D$289,0))</f>
        <v>17</v>
      </c>
      <c r="AD7464" s="8">
        <f t="shared" si="349"/>
        <v>367.19999999999993</v>
      </c>
      <c r="AE7464" s="7">
        <f t="shared" si="350"/>
        <v>0.9</v>
      </c>
    </row>
    <row r="7465" spans="1:31" x14ac:dyDescent="0.45">
      <c r="A7465" t="s">
        <v>110</v>
      </c>
      <c r="B7465" t="s">
        <v>189</v>
      </c>
      <c r="C7465" t="s">
        <v>139</v>
      </c>
      <c r="D7465">
        <v>0.9</v>
      </c>
      <c r="E7465">
        <v>0.9</v>
      </c>
      <c r="F7465">
        <v>0.9</v>
      </c>
      <c r="G7465">
        <v>0.9</v>
      </c>
      <c r="H7465">
        <v>0.9</v>
      </c>
      <c r="I7465">
        <v>0.9</v>
      </c>
      <c r="J7465">
        <v>0.9</v>
      </c>
      <c r="K7465">
        <v>0.9</v>
      </c>
      <c r="L7465">
        <v>0.9</v>
      </c>
      <c r="M7465">
        <v>0.9</v>
      </c>
      <c r="N7465">
        <v>0.9</v>
      </c>
      <c r="O7465">
        <v>0.9</v>
      </c>
      <c r="P7465">
        <v>0.9</v>
      </c>
      <c r="Q7465">
        <v>0.9</v>
      </c>
      <c r="R7465">
        <v>0.9</v>
      </c>
      <c r="S7465">
        <v>0.9</v>
      </c>
      <c r="T7465">
        <v>0.9</v>
      </c>
      <c r="U7465">
        <v>0.9</v>
      </c>
      <c r="V7465">
        <v>0.9</v>
      </c>
      <c r="W7465">
        <v>0.9</v>
      </c>
      <c r="X7465">
        <v>0.9</v>
      </c>
      <c r="Y7465">
        <v>0.9</v>
      </c>
      <c r="Z7465">
        <v>0.9</v>
      </c>
      <c r="AA7465">
        <v>0.9</v>
      </c>
      <c r="AB7465" s="7">
        <f t="shared" si="348"/>
        <v>21.599999999999994</v>
      </c>
      <c r="AC7465">
        <f>INDEX(SHELF_days!$C$2:$C$289,MATCH(A7465&amp;"|"&amp;C7465,SHELF_days!$D$2:$D$289,0))</f>
        <v>9</v>
      </c>
      <c r="AD7465" s="8">
        <f t="shared" si="349"/>
        <v>194.39999999999995</v>
      </c>
      <c r="AE7465" s="7">
        <f t="shared" si="350"/>
        <v>0.9</v>
      </c>
    </row>
    <row r="7466" spans="1:31" x14ac:dyDescent="0.45">
      <c r="A7466" t="s">
        <v>110</v>
      </c>
      <c r="B7466" t="s">
        <v>190</v>
      </c>
      <c r="C7466" t="s">
        <v>134</v>
      </c>
      <c r="D7466">
        <v>0</v>
      </c>
      <c r="E7466">
        <v>0</v>
      </c>
      <c r="F7466">
        <v>0</v>
      </c>
      <c r="G7466">
        <v>0</v>
      </c>
      <c r="H7466">
        <v>4.0045766590389017E-3</v>
      </c>
      <c r="I7466">
        <v>1.836384439359268E-2</v>
      </c>
      <c r="J7466">
        <v>0.2640732265446224</v>
      </c>
      <c r="K7466">
        <v>0.38266590389016009</v>
      </c>
      <c r="L7466">
        <v>0.45240274599542329</v>
      </c>
      <c r="M7466">
        <v>0.46807780320366138</v>
      </c>
      <c r="N7466">
        <v>0.45823798627002288</v>
      </c>
      <c r="O7466">
        <v>0.44651029748283749</v>
      </c>
      <c r="P7466">
        <v>0.43386727688787191</v>
      </c>
      <c r="Q7466">
        <v>0.48764302059496561</v>
      </c>
      <c r="R7466">
        <v>0.44776887871853538</v>
      </c>
      <c r="S7466">
        <v>0.32471395881006859</v>
      </c>
      <c r="T7466">
        <v>0.18432494279176201</v>
      </c>
      <c r="U7466">
        <v>9.6967963386727696E-2</v>
      </c>
      <c r="V7466">
        <v>1.092677345537757E-2</v>
      </c>
      <c r="W7466">
        <v>0</v>
      </c>
      <c r="X7466">
        <v>0</v>
      </c>
      <c r="Y7466">
        <v>0</v>
      </c>
      <c r="Z7466">
        <v>0</v>
      </c>
      <c r="AA7466">
        <v>0</v>
      </c>
      <c r="AB7466" s="7">
        <f t="shared" si="348"/>
        <v>4.4805491990846678</v>
      </c>
      <c r="AC7466">
        <f>INDEX(SHELF_days!$C$2:$C$289,MATCH(A7466&amp;"|"&amp;C7466,SHELF_days!$D$2:$D$289,0))</f>
        <v>152</v>
      </c>
      <c r="AD7466" s="8">
        <f t="shared" si="349"/>
        <v>681.04347826086951</v>
      </c>
      <c r="AE7466" s="7">
        <f t="shared" si="350"/>
        <v>0.48764302059496561</v>
      </c>
    </row>
    <row r="7467" spans="1:31" x14ac:dyDescent="0.45">
      <c r="A7467" t="s">
        <v>110</v>
      </c>
      <c r="B7467" t="s">
        <v>190</v>
      </c>
      <c r="C7467" t="s">
        <v>135</v>
      </c>
      <c r="D7467">
        <v>0</v>
      </c>
      <c r="E7467">
        <v>0</v>
      </c>
      <c r="F7467">
        <v>0</v>
      </c>
      <c r="G7467">
        <v>0</v>
      </c>
      <c r="H7467">
        <v>2.1739130434782609E-3</v>
      </c>
      <c r="I7467">
        <v>8.5403726708074539E-3</v>
      </c>
      <c r="J7467">
        <v>0.14611801242236019</v>
      </c>
      <c r="K7467">
        <v>0.27663043478260868</v>
      </c>
      <c r="L7467">
        <v>0.37748447204968938</v>
      </c>
      <c r="M7467">
        <v>0.40450310559006208</v>
      </c>
      <c r="N7467">
        <v>0.3972049689440994</v>
      </c>
      <c r="O7467">
        <v>0.39192546583850929</v>
      </c>
      <c r="P7467">
        <v>0.3926242236024845</v>
      </c>
      <c r="Q7467">
        <v>0.44138198757763969</v>
      </c>
      <c r="R7467">
        <v>0.39122670807453419</v>
      </c>
      <c r="S7467">
        <v>0.25131987577639753</v>
      </c>
      <c r="T7467">
        <v>0.1111801242236025</v>
      </c>
      <c r="U7467">
        <v>4.642857142857143E-2</v>
      </c>
      <c r="V7467">
        <v>5.1242236024844718E-3</v>
      </c>
      <c r="W7467">
        <v>0</v>
      </c>
      <c r="X7467">
        <v>0</v>
      </c>
      <c r="Y7467">
        <v>0</v>
      </c>
      <c r="Z7467">
        <v>0</v>
      </c>
      <c r="AA7467">
        <v>0</v>
      </c>
      <c r="AB7467" s="7">
        <f t="shared" si="348"/>
        <v>3.6438664596273287</v>
      </c>
      <c r="AC7467">
        <f>INDEX(SHELF_days!$C$2:$C$289,MATCH(A7467&amp;"|"&amp;C7467,SHELF_days!$D$2:$D$289,0))</f>
        <v>112</v>
      </c>
      <c r="AD7467" s="8">
        <f t="shared" si="349"/>
        <v>408.11304347826081</v>
      </c>
      <c r="AE7467" s="7">
        <f t="shared" si="350"/>
        <v>0.44138198757763969</v>
      </c>
    </row>
    <row r="7468" spans="1:31" x14ac:dyDescent="0.45">
      <c r="A7468" t="s">
        <v>110</v>
      </c>
      <c r="B7468" t="s">
        <v>190</v>
      </c>
      <c r="C7468" t="s">
        <v>136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9.5652173913043481E-2</v>
      </c>
      <c r="L7468">
        <v>0.2260869565217391</v>
      </c>
      <c r="M7468">
        <v>0.17391304347826089</v>
      </c>
      <c r="N7468">
        <v>0.21739130434782611</v>
      </c>
      <c r="O7468">
        <v>0.32173913043478258</v>
      </c>
      <c r="P7468">
        <v>0.34782608695652167</v>
      </c>
      <c r="Q7468">
        <v>0.4869565217391304</v>
      </c>
      <c r="R7468">
        <v>0.4</v>
      </c>
      <c r="S7468">
        <v>9.5652173913043481E-2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 s="7">
        <f t="shared" si="348"/>
        <v>2.3652173913043475</v>
      </c>
      <c r="AC7468">
        <f>INDEX(SHELF_days!$C$2:$C$289,MATCH(A7468&amp;"|"&amp;C7468,SHELF_days!$D$2:$D$289,0))</f>
        <v>2</v>
      </c>
      <c r="AD7468" s="8">
        <f t="shared" si="349"/>
        <v>4.730434782608695</v>
      </c>
      <c r="AE7468" s="7">
        <f t="shared" si="350"/>
        <v>0.4869565217391304</v>
      </c>
    </row>
    <row r="7469" spans="1:31" x14ac:dyDescent="0.45">
      <c r="A7469" t="s">
        <v>110</v>
      </c>
      <c r="B7469" t="s">
        <v>190</v>
      </c>
      <c r="C7469" t="s">
        <v>137</v>
      </c>
      <c r="D7469">
        <v>0</v>
      </c>
      <c r="E7469">
        <v>0</v>
      </c>
      <c r="F7469">
        <v>0</v>
      </c>
      <c r="G7469">
        <v>0</v>
      </c>
      <c r="H7469">
        <v>5.2412150089338897E-3</v>
      </c>
      <c r="I7469">
        <v>2.501488981536629E-2</v>
      </c>
      <c r="J7469">
        <v>0.33424657534246571</v>
      </c>
      <c r="K7469">
        <v>0.44895771292435971</v>
      </c>
      <c r="L7469">
        <v>0.49326980345443722</v>
      </c>
      <c r="M7469">
        <v>0.49767718880285888</v>
      </c>
      <c r="N7469">
        <v>0.49458010720667073</v>
      </c>
      <c r="O7469">
        <v>0.48243001786777839</v>
      </c>
      <c r="P7469">
        <v>0.48481238832638468</v>
      </c>
      <c r="Q7469">
        <v>0.54294222751637877</v>
      </c>
      <c r="R7469">
        <v>0.52590827873734369</v>
      </c>
      <c r="S7469">
        <v>0.44169148302561051</v>
      </c>
      <c r="T7469">
        <v>0.27397260273972601</v>
      </c>
      <c r="U7469">
        <v>0.14627754615842761</v>
      </c>
      <c r="V7469">
        <v>1.7510422870756399E-2</v>
      </c>
      <c r="W7469">
        <v>0</v>
      </c>
      <c r="X7469">
        <v>0</v>
      </c>
      <c r="Y7469">
        <v>0</v>
      </c>
      <c r="Z7469">
        <v>0</v>
      </c>
      <c r="AA7469">
        <v>0</v>
      </c>
      <c r="AB7469" s="7">
        <f t="shared" si="348"/>
        <v>5.2145324597974989</v>
      </c>
      <c r="AC7469">
        <f>INDEX(SHELF_days!$C$2:$C$289,MATCH(A7469&amp;"|"&amp;C7469,SHELF_days!$D$2:$D$289,0))</f>
        <v>73</v>
      </c>
      <c r="AD7469" s="8">
        <f t="shared" si="349"/>
        <v>380.66086956521741</v>
      </c>
      <c r="AE7469" s="7">
        <f t="shared" si="350"/>
        <v>0.54294222751637877</v>
      </c>
    </row>
    <row r="7470" spans="1:31" x14ac:dyDescent="0.45">
      <c r="A7470" t="s">
        <v>110</v>
      </c>
      <c r="B7470" t="s">
        <v>190</v>
      </c>
      <c r="C7470" t="s">
        <v>138</v>
      </c>
      <c r="D7470">
        <v>0</v>
      </c>
      <c r="E7470">
        <v>0</v>
      </c>
      <c r="F7470">
        <v>0</v>
      </c>
      <c r="G7470">
        <v>0</v>
      </c>
      <c r="H7470">
        <v>8.1841432225063931E-3</v>
      </c>
      <c r="I7470">
        <v>4.5524296675191811E-2</v>
      </c>
      <c r="J7470">
        <v>0.44194373401534531</v>
      </c>
      <c r="K7470">
        <v>0.51662404092071612</v>
      </c>
      <c r="L7470">
        <v>0.53913043478260869</v>
      </c>
      <c r="M7470">
        <v>0.55498721227621484</v>
      </c>
      <c r="N7470">
        <v>0.54322250639386183</v>
      </c>
      <c r="O7470">
        <v>0.53145780051150893</v>
      </c>
      <c r="P7470">
        <v>0.49872122762148341</v>
      </c>
      <c r="Q7470">
        <v>0.54680306905370846</v>
      </c>
      <c r="R7470">
        <v>0.51918158567774941</v>
      </c>
      <c r="S7470">
        <v>0.50485933503836322</v>
      </c>
      <c r="T7470">
        <v>0.35396419437340149</v>
      </c>
      <c r="U7470">
        <v>0.2</v>
      </c>
      <c r="V7470">
        <v>3.0690537084398981E-2</v>
      </c>
      <c r="W7470">
        <v>0</v>
      </c>
      <c r="X7470">
        <v>0</v>
      </c>
      <c r="Y7470">
        <v>0</v>
      </c>
      <c r="Z7470">
        <v>0</v>
      </c>
      <c r="AA7470">
        <v>0</v>
      </c>
      <c r="AB7470" s="7">
        <f t="shared" si="348"/>
        <v>5.8352941176470585</v>
      </c>
      <c r="AC7470">
        <f>INDEX(SHELF_days!$C$2:$C$289,MATCH(A7470&amp;"|"&amp;C7470,SHELF_days!$D$2:$D$289,0))</f>
        <v>17</v>
      </c>
      <c r="AD7470" s="8">
        <f t="shared" si="349"/>
        <v>99.199999999999989</v>
      </c>
      <c r="AE7470" s="7">
        <f t="shared" si="350"/>
        <v>0.55498721227621484</v>
      </c>
    </row>
    <row r="7471" spans="1:31" x14ac:dyDescent="0.45">
      <c r="A7471" t="s">
        <v>110</v>
      </c>
      <c r="B7471" t="s">
        <v>190</v>
      </c>
      <c r="C7471" t="s">
        <v>139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1.159420289855072E-2</v>
      </c>
      <c r="K7471">
        <v>0.13043478260869559</v>
      </c>
      <c r="L7471">
        <v>0.28792270531400971</v>
      </c>
      <c r="M7471">
        <v>0.34009661835748789</v>
      </c>
      <c r="N7471">
        <v>0.37584541062801929</v>
      </c>
      <c r="O7471">
        <v>0.3671497584541063</v>
      </c>
      <c r="P7471">
        <v>0.37101449275362319</v>
      </c>
      <c r="Q7471">
        <v>0.49661835748792271</v>
      </c>
      <c r="R7471">
        <v>0.42028985507246369</v>
      </c>
      <c r="S7471">
        <v>0.18647342995169081</v>
      </c>
      <c r="T7471">
        <v>2.415458937198068E-2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 s="7">
        <f t="shared" si="348"/>
        <v>3.011594202898551</v>
      </c>
      <c r="AC7471">
        <f>INDEX(SHELF_days!$C$2:$C$289,MATCH(A7471&amp;"|"&amp;C7471,SHELF_days!$D$2:$D$289,0))</f>
        <v>9</v>
      </c>
      <c r="AD7471" s="8">
        <f t="shared" si="349"/>
        <v>27.104347826086958</v>
      </c>
      <c r="AE7471" s="7">
        <f t="shared" si="350"/>
        <v>0.49661835748792271</v>
      </c>
    </row>
    <row r="7472" spans="1:31" x14ac:dyDescent="0.45">
      <c r="A7472" t="s">
        <v>110</v>
      </c>
      <c r="B7472" t="s">
        <v>191</v>
      </c>
      <c r="C7472" t="s">
        <v>134</v>
      </c>
      <c r="D7472">
        <v>0</v>
      </c>
      <c r="E7472">
        <v>0</v>
      </c>
      <c r="F7472">
        <v>0</v>
      </c>
      <c r="G7472">
        <v>0</v>
      </c>
      <c r="H7472">
        <v>1.8386573614619589E-3</v>
      </c>
      <c r="I7472">
        <v>8.4869511080551033E-2</v>
      </c>
      <c r="J7472">
        <v>0.25627121349591242</v>
      </c>
      <c r="K7472">
        <v>0.42387423766614118</v>
      </c>
      <c r="L7472">
        <v>0.53382352061112215</v>
      </c>
      <c r="M7472">
        <v>0.56377603789223196</v>
      </c>
      <c r="N7472">
        <v>0.55389097900833251</v>
      </c>
      <c r="O7472">
        <v>0.53636001822528434</v>
      </c>
      <c r="P7472">
        <v>0.51616512812975479</v>
      </c>
      <c r="Q7472">
        <v>0.49782103174790843</v>
      </c>
      <c r="R7472">
        <v>0.47941625360495738</v>
      </c>
      <c r="S7472">
        <v>0.41021477324155092</v>
      </c>
      <c r="T7472">
        <v>0.27772221604630198</v>
      </c>
      <c r="U7472">
        <v>0.12577508624099679</v>
      </c>
      <c r="V7472">
        <v>2.6639293124811891E-2</v>
      </c>
      <c r="W7472">
        <v>0</v>
      </c>
      <c r="X7472">
        <v>0</v>
      </c>
      <c r="Y7472">
        <v>0</v>
      </c>
      <c r="Z7472">
        <v>0</v>
      </c>
      <c r="AA7472">
        <v>0</v>
      </c>
      <c r="AB7472" s="7">
        <f t="shared" si="348"/>
        <v>5.2884579574773181</v>
      </c>
      <c r="AC7472">
        <f>INDEX(SHELF_days!$C$2:$C$289,MATCH(A7472&amp;"|"&amp;C7472,SHELF_days!$D$2:$D$289,0))</f>
        <v>152</v>
      </c>
      <c r="AD7472" s="8">
        <f t="shared" si="349"/>
        <v>803.84560953655239</v>
      </c>
      <c r="AE7472" s="7">
        <f t="shared" si="350"/>
        <v>0.56377603789223196</v>
      </c>
    </row>
    <row r="7473" spans="1:31" x14ac:dyDescent="0.45">
      <c r="A7473" t="s">
        <v>110</v>
      </c>
      <c r="B7473" t="s">
        <v>191</v>
      </c>
      <c r="C7473" t="s">
        <v>135</v>
      </c>
      <c r="D7473">
        <v>0</v>
      </c>
      <c r="E7473">
        <v>0</v>
      </c>
      <c r="F7473">
        <v>0</v>
      </c>
      <c r="G7473">
        <v>0</v>
      </c>
      <c r="H7473">
        <v>1.6882532821533079E-3</v>
      </c>
      <c r="I7473">
        <v>4.0608667972185167E-2</v>
      </c>
      <c r="J7473">
        <v>0.1242389708027551</v>
      </c>
      <c r="K7473">
        <v>0.26937110539489051</v>
      </c>
      <c r="L7473">
        <v>0.43109753444331322</v>
      </c>
      <c r="M7473">
        <v>0.47648272389671259</v>
      </c>
      <c r="N7473">
        <v>0.46034137544295411</v>
      </c>
      <c r="O7473">
        <v>0.45134010306542471</v>
      </c>
      <c r="P7473">
        <v>0.43936585783493232</v>
      </c>
      <c r="Q7473">
        <v>0.4296398718533565</v>
      </c>
      <c r="R7473">
        <v>0.41556560424750277</v>
      </c>
      <c r="S7473">
        <v>0.32594817880168669</v>
      </c>
      <c r="T7473">
        <v>0.17239124856251309</v>
      </c>
      <c r="U7473">
        <v>6.5619522693646626E-2</v>
      </c>
      <c r="V7473">
        <v>1.3695440040102201E-2</v>
      </c>
      <c r="W7473">
        <v>0</v>
      </c>
      <c r="X7473">
        <v>0</v>
      </c>
      <c r="Y7473">
        <v>0</v>
      </c>
      <c r="Z7473">
        <v>0</v>
      </c>
      <c r="AA7473">
        <v>0</v>
      </c>
      <c r="AB7473" s="7">
        <f t="shared" si="348"/>
        <v>4.1173944583341289</v>
      </c>
      <c r="AC7473">
        <f>INDEX(SHELF_days!$C$2:$C$289,MATCH(A7473&amp;"|"&amp;C7473,SHELF_days!$D$2:$D$289,0))</f>
        <v>112</v>
      </c>
      <c r="AD7473" s="8">
        <f t="shared" si="349"/>
        <v>461.14817933342243</v>
      </c>
      <c r="AE7473" s="7">
        <f t="shared" si="350"/>
        <v>0.47648272389671259</v>
      </c>
    </row>
    <row r="7474" spans="1:31" x14ac:dyDescent="0.45">
      <c r="A7474" t="s">
        <v>110</v>
      </c>
      <c r="B7474" t="s">
        <v>191</v>
      </c>
      <c r="C7474" t="s">
        <v>136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2.7670883063585922E-3</v>
      </c>
      <c r="L7474">
        <v>9.9615179028909331E-2</v>
      </c>
      <c r="M7474">
        <v>0.16971474945666029</v>
      </c>
      <c r="N7474">
        <v>0.21306579958961161</v>
      </c>
      <c r="O7474">
        <v>0.23981431988441129</v>
      </c>
      <c r="P7474">
        <v>0.30806916477459001</v>
      </c>
      <c r="Q7474">
        <v>0.46763792377460212</v>
      </c>
      <c r="R7474">
        <v>0.54511639635264275</v>
      </c>
      <c r="S7474">
        <v>0.24442613372834229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 s="7">
        <f t="shared" si="348"/>
        <v>2.2902267548961284</v>
      </c>
      <c r="AC7474">
        <f>INDEX(SHELF_days!$C$2:$C$289,MATCH(A7474&amp;"|"&amp;C7474,SHELF_days!$D$2:$D$289,0))</f>
        <v>2</v>
      </c>
      <c r="AD7474" s="8">
        <f t="shared" si="349"/>
        <v>4.5804535097922567</v>
      </c>
      <c r="AE7474" s="7">
        <f t="shared" si="350"/>
        <v>0.54511639635264275</v>
      </c>
    </row>
    <row r="7475" spans="1:31" x14ac:dyDescent="0.45">
      <c r="A7475" t="s">
        <v>110</v>
      </c>
      <c r="B7475" t="s">
        <v>191</v>
      </c>
      <c r="C7475" t="s">
        <v>137</v>
      </c>
      <c r="D7475">
        <v>0</v>
      </c>
      <c r="E7475">
        <v>0</v>
      </c>
      <c r="F7475">
        <v>0</v>
      </c>
      <c r="G7475">
        <v>0</v>
      </c>
      <c r="H7475">
        <v>2.5649266036109329E-3</v>
      </c>
      <c r="I7475">
        <v>0.1164830461019172</v>
      </c>
      <c r="J7475">
        <v>0.36222323089811942</v>
      </c>
      <c r="K7475">
        <v>0.5594067017156179</v>
      </c>
      <c r="L7475">
        <v>0.63457294981848222</v>
      </c>
      <c r="M7475">
        <v>0.65203466689331135</v>
      </c>
      <c r="N7475">
        <v>0.64465576474302166</v>
      </c>
      <c r="O7475">
        <v>0.62690344022049282</v>
      </c>
      <c r="P7475">
        <v>0.61174131251441832</v>
      </c>
      <c r="Q7475">
        <v>0.59997802843578885</v>
      </c>
      <c r="R7475">
        <v>0.58637001881958695</v>
      </c>
      <c r="S7475">
        <v>0.542677820813249</v>
      </c>
      <c r="T7475">
        <v>0.39402579376161051</v>
      </c>
      <c r="U7475">
        <v>0.18516748461043461</v>
      </c>
      <c r="V7475">
        <v>4.0609232039436151E-2</v>
      </c>
      <c r="W7475">
        <v>0</v>
      </c>
      <c r="X7475">
        <v>0</v>
      </c>
      <c r="Y7475">
        <v>0</v>
      </c>
      <c r="Z7475">
        <v>0</v>
      </c>
      <c r="AA7475">
        <v>0</v>
      </c>
      <c r="AB7475" s="7">
        <f t="shared" si="348"/>
        <v>6.5594144179890979</v>
      </c>
      <c r="AC7475">
        <f>INDEX(SHELF_days!$C$2:$C$289,MATCH(A7475&amp;"|"&amp;C7475,SHELF_days!$D$2:$D$289,0))</f>
        <v>73</v>
      </c>
      <c r="AD7475" s="8">
        <f t="shared" si="349"/>
        <v>478.83725251320413</v>
      </c>
      <c r="AE7475" s="7">
        <f t="shared" si="350"/>
        <v>0.65203466689331135</v>
      </c>
    </row>
    <row r="7476" spans="1:31" x14ac:dyDescent="0.45">
      <c r="A7476" t="s">
        <v>110</v>
      </c>
      <c r="B7476" t="s">
        <v>191</v>
      </c>
      <c r="C7476" t="s">
        <v>138</v>
      </c>
      <c r="D7476">
        <v>0</v>
      </c>
      <c r="E7476">
        <v>0</v>
      </c>
      <c r="F7476">
        <v>0</v>
      </c>
      <c r="G7476">
        <v>0</v>
      </c>
      <c r="H7476">
        <v>2.7128316729005809E-3</v>
      </c>
      <c r="I7476">
        <v>0.20172616319688719</v>
      </c>
      <c r="J7476">
        <v>0.5157093010184004</v>
      </c>
      <c r="K7476">
        <v>0.66090005215203951</v>
      </c>
      <c r="L7476">
        <v>0.70788629672667758</v>
      </c>
      <c r="M7476">
        <v>0.71537371214388323</v>
      </c>
      <c r="N7476">
        <v>0.70539049158760903</v>
      </c>
      <c r="O7476">
        <v>0.68466445760664862</v>
      </c>
      <c r="P7476">
        <v>0.65200196426492563</v>
      </c>
      <c r="Q7476">
        <v>0.6038763303876693</v>
      </c>
      <c r="R7476">
        <v>0.56323811192761852</v>
      </c>
      <c r="S7476">
        <v>0.52015834496195734</v>
      </c>
      <c r="T7476">
        <v>0.43616907636895552</v>
      </c>
      <c r="U7476">
        <v>0.25126246954405179</v>
      </c>
      <c r="V7476">
        <v>6.559626985073605E-2</v>
      </c>
      <c r="W7476">
        <v>0</v>
      </c>
      <c r="X7476">
        <v>0</v>
      </c>
      <c r="Y7476">
        <v>0</v>
      </c>
      <c r="Z7476">
        <v>0</v>
      </c>
      <c r="AA7476">
        <v>0</v>
      </c>
      <c r="AB7476" s="7">
        <f t="shared" si="348"/>
        <v>7.2866658734109597</v>
      </c>
      <c r="AC7476">
        <f>INDEX(SHELF_days!$C$2:$C$289,MATCH(A7476&amp;"|"&amp;C7476,SHELF_days!$D$2:$D$289,0))</f>
        <v>17</v>
      </c>
      <c r="AD7476" s="8">
        <f t="shared" si="349"/>
        <v>123.87331984798631</v>
      </c>
      <c r="AE7476" s="7">
        <f t="shared" si="350"/>
        <v>0.71537371214388323</v>
      </c>
    </row>
    <row r="7477" spans="1:31" x14ac:dyDescent="0.45">
      <c r="A7477" t="s">
        <v>110</v>
      </c>
      <c r="B7477" t="s">
        <v>191</v>
      </c>
      <c r="C7477" t="s">
        <v>139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7.6556109809254397E-2</v>
      </c>
      <c r="L7477">
        <v>0.27096968451896741</v>
      </c>
      <c r="M7477">
        <v>0.35346990994928829</v>
      </c>
      <c r="N7477">
        <v>0.37581158590433178</v>
      </c>
      <c r="O7477">
        <v>0.38011594549200067</v>
      </c>
      <c r="P7477">
        <v>0.39067187495699829</v>
      </c>
      <c r="Q7477">
        <v>0.41127131012655671</v>
      </c>
      <c r="R7477">
        <v>0.41250112715160497</v>
      </c>
      <c r="S7477">
        <v>0.26287338910406632</v>
      </c>
      <c r="T7477">
        <v>5.2779647324987973E-2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 s="7">
        <f t="shared" si="348"/>
        <v>2.9870205843380568</v>
      </c>
      <c r="AC7477">
        <f>INDEX(SHELF_days!$C$2:$C$289,MATCH(A7477&amp;"|"&amp;C7477,SHELF_days!$D$2:$D$289,0))</f>
        <v>9</v>
      </c>
      <c r="AD7477" s="8">
        <f t="shared" si="349"/>
        <v>26.883185259042513</v>
      </c>
      <c r="AE7477" s="7">
        <f t="shared" si="350"/>
        <v>0.41250112715160497</v>
      </c>
    </row>
    <row r="7478" spans="1:31" x14ac:dyDescent="0.45">
      <c r="A7478" t="s">
        <v>110</v>
      </c>
      <c r="B7478" t="s">
        <v>192</v>
      </c>
      <c r="C7478" t="s">
        <v>134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8.5970261053544508E-2</v>
      </c>
      <c r="N7478">
        <v>0.37963217273031902</v>
      </c>
      <c r="O7478">
        <v>0.49887312653179228</v>
      </c>
      <c r="P7478">
        <v>0.49723308211392259</v>
      </c>
      <c r="Q7478">
        <v>0.48343923096635172</v>
      </c>
      <c r="R7478">
        <v>0.47115795283558137</v>
      </c>
      <c r="S7478">
        <v>0.48278741844130069</v>
      </c>
      <c r="T7478">
        <v>0.49201858191351688</v>
      </c>
      <c r="U7478">
        <v>0.44649223672884741</v>
      </c>
      <c r="V7478">
        <v>0.212818103567228</v>
      </c>
      <c r="W7478">
        <v>1.524334553291587E-2</v>
      </c>
      <c r="X7478">
        <v>0</v>
      </c>
      <c r="Y7478">
        <v>0</v>
      </c>
      <c r="Z7478">
        <v>0</v>
      </c>
      <c r="AA7478">
        <v>0</v>
      </c>
      <c r="AB7478" s="7">
        <f t="shared" si="348"/>
        <v>4.06566551241532</v>
      </c>
      <c r="AC7478">
        <f>INDEX(SHELF_days!$C$2:$C$289,MATCH(A7478&amp;"|"&amp;C7478,SHELF_days!$D$2:$D$289,0))</f>
        <v>152</v>
      </c>
      <c r="AD7478" s="8">
        <f t="shared" si="349"/>
        <v>617.98115788712869</v>
      </c>
      <c r="AE7478" s="7">
        <f t="shared" si="350"/>
        <v>0.49887312653179228</v>
      </c>
    </row>
    <row r="7479" spans="1:31" x14ac:dyDescent="0.45">
      <c r="A7479" t="s">
        <v>110</v>
      </c>
      <c r="B7479" t="s">
        <v>192</v>
      </c>
      <c r="C7479" t="s">
        <v>135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7.6376066915914862E-3</v>
      </c>
      <c r="L7479">
        <v>0.18687044568995531</v>
      </c>
      <c r="M7479">
        <v>0.48014337247274769</v>
      </c>
      <c r="N7479">
        <v>0.63047092140796768</v>
      </c>
      <c r="O7479">
        <v>0.67382433915277506</v>
      </c>
      <c r="P7479">
        <v>0.67705711901492183</v>
      </c>
      <c r="Q7479">
        <v>0.67418244180010656</v>
      </c>
      <c r="R7479">
        <v>0.66674031315912219</v>
      </c>
      <c r="S7479">
        <v>0.6665004829457718</v>
      </c>
      <c r="T7479">
        <v>0.66682983882095515</v>
      </c>
      <c r="U7479">
        <v>0.64842040593727601</v>
      </c>
      <c r="V7479">
        <v>0.56803293230217289</v>
      </c>
      <c r="W7479">
        <v>0.3065637915514059</v>
      </c>
      <c r="X7479">
        <v>3.9289445499405343E-2</v>
      </c>
      <c r="Y7479">
        <v>0</v>
      </c>
      <c r="Z7479">
        <v>0</v>
      </c>
      <c r="AA7479">
        <v>0</v>
      </c>
      <c r="AB7479" s="7">
        <f t="shared" si="348"/>
        <v>6.8925634564461751</v>
      </c>
      <c r="AC7479">
        <f>INDEX(SHELF_days!$C$2:$C$289,MATCH(A7479&amp;"|"&amp;C7479,SHELF_days!$D$2:$D$289,0))</f>
        <v>112</v>
      </c>
      <c r="AD7479" s="8">
        <f t="shared" si="349"/>
        <v>771.96710712197159</v>
      </c>
      <c r="AE7479" s="7">
        <f t="shared" si="350"/>
        <v>0.67705711901492183</v>
      </c>
    </row>
    <row r="7480" spans="1:31" x14ac:dyDescent="0.45">
      <c r="A7480" t="s">
        <v>110</v>
      </c>
      <c r="B7480" t="s">
        <v>192</v>
      </c>
      <c r="C7480" t="s">
        <v>136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2.4164508345796872E-2</v>
      </c>
      <c r="L7480">
        <v>0.27575697567568042</v>
      </c>
      <c r="M7480">
        <v>0.51488676849424775</v>
      </c>
      <c r="N7480">
        <v>0.59949294659002661</v>
      </c>
      <c r="O7480">
        <v>0.63012112653058361</v>
      </c>
      <c r="P7480">
        <v>0.63916783485240902</v>
      </c>
      <c r="Q7480">
        <v>0.63841567957142775</v>
      </c>
      <c r="R7480">
        <v>0.63266768459506084</v>
      </c>
      <c r="S7480">
        <v>0.62353064815635084</v>
      </c>
      <c r="T7480">
        <v>0.61337915748186045</v>
      </c>
      <c r="U7480">
        <v>0.59439288214438957</v>
      </c>
      <c r="V7480">
        <v>0.5420651092014821</v>
      </c>
      <c r="W7480">
        <v>0.4000606240630627</v>
      </c>
      <c r="X7480">
        <v>0.11961874586358021</v>
      </c>
      <c r="Y7480">
        <v>2.6056187562860548E-6</v>
      </c>
      <c r="Z7480">
        <v>0</v>
      </c>
      <c r="AA7480">
        <v>0</v>
      </c>
      <c r="AB7480" s="7">
        <f t="shared" si="348"/>
        <v>6.8477232971847135</v>
      </c>
      <c r="AC7480">
        <f>INDEX(SHELF_days!$C$2:$C$289,MATCH(A7480&amp;"|"&amp;C7480,SHELF_days!$D$2:$D$289,0))</f>
        <v>2</v>
      </c>
      <c r="AD7480" s="8">
        <f t="shared" si="349"/>
        <v>13.695446594369427</v>
      </c>
      <c r="AE7480" s="7">
        <f t="shared" si="350"/>
        <v>0.63916783485240902</v>
      </c>
    </row>
    <row r="7481" spans="1:31" x14ac:dyDescent="0.45">
      <c r="A7481" t="s">
        <v>110</v>
      </c>
      <c r="B7481" t="s">
        <v>192</v>
      </c>
      <c r="C7481" t="s">
        <v>137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5.499371960449613E-2</v>
      </c>
      <c r="M7481">
        <v>0.36422206091116532</v>
      </c>
      <c r="N7481">
        <v>0.55216568352257089</v>
      </c>
      <c r="O7481">
        <v>0.58568961715600898</v>
      </c>
      <c r="P7481">
        <v>0.57825967391492872</v>
      </c>
      <c r="Q7481">
        <v>0.5681218520601431</v>
      </c>
      <c r="R7481">
        <v>0.56341217480062511</v>
      </c>
      <c r="S7481">
        <v>0.56827173921122187</v>
      </c>
      <c r="T7481">
        <v>0.569548876837356</v>
      </c>
      <c r="U7481">
        <v>0.52877833300713251</v>
      </c>
      <c r="V7481">
        <v>0.35578626340003522</v>
      </c>
      <c r="W7481">
        <v>7.7412377953458192E-2</v>
      </c>
      <c r="X7481">
        <v>3.2207156430158789E-5</v>
      </c>
      <c r="Y7481">
        <v>0</v>
      </c>
      <c r="Z7481">
        <v>0</v>
      </c>
      <c r="AA7481">
        <v>0</v>
      </c>
      <c r="AB7481" s="7">
        <f t="shared" si="348"/>
        <v>5.3666945795355723</v>
      </c>
      <c r="AC7481">
        <f>INDEX(SHELF_days!$C$2:$C$289,MATCH(A7481&amp;"|"&amp;C7481,SHELF_days!$D$2:$D$289,0))</f>
        <v>73</v>
      </c>
      <c r="AD7481" s="8">
        <f t="shared" si="349"/>
        <v>391.76870430609677</v>
      </c>
      <c r="AE7481" s="7">
        <f t="shared" si="350"/>
        <v>0.58568961715600898</v>
      </c>
    </row>
    <row r="7482" spans="1:31" x14ac:dyDescent="0.45">
      <c r="A7482" t="s">
        <v>110</v>
      </c>
      <c r="B7482" t="s">
        <v>192</v>
      </c>
      <c r="C7482" t="s">
        <v>138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2.7731600423152491E-2</v>
      </c>
      <c r="L7482">
        <v>0.38083723741876979</v>
      </c>
      <c r="M7482">
        <v>0.62248753211425112</v>
      </c>
      <c r="N7482">
        <v>0.69230769230769229</v>
      </c>
      <c r="O7482">
        <v>0.718074656188605</v>
      </c>
      <c r="P7482">
        <v>0.72479975819857945</v>
      </c>
      <c r="Q7482">
        <v>0.72464863231071475</v>
      </c>
      <c r="R7482">
        <v>0.72328849931993344</v>
      </c>
      <c r="S7482">
        <v>0.72570651352576687</v>
      </c>
      <c r="T7482">
        <v>0.7238930028713918</v>
      </c>
      <c r="U7482">
        <v>0.71218074656188601</v>
      </c>
      <c r="V7482">
        <v>0.67311470454888911</v>
      </c>
      <c r="W7482">
        <v>0.55977028865044576</v>
      </c>
      <c r="X7482">
        <v>0.22117273688982919</v>
      </c>
      <c r="Y7482">
        <v>0</v>
      </c>
      <c r="Z7482">
        <v>0</v>
      </c>
      <c r="AA7482">
        <v>0</v>
      </c>
      <c r="AB7482" s="7">
        <f t="shared" si="348"/>
        <v>8.2300136013299063</v>
      </c>
      <c r="AC7482">
        <f>INDEX(SHELF_days!$C$2:$C$289,MATCH(A7482&amp;"|"&amp;C7482,SHELF_days!$D$2:$D$289,0))</f>
        <v>17</v>
      </c>
      <c r="AD7482" s="8">
        <f t="shared" si="349"/>
        <v>139.91023122260842</v>
      </c>
      <c r="AE7482" s="7">
        <f t="shared" si="350"/>
        <v>0.72570651352576687</v>
      </c>
    </row>
    <row r="7483" spans="1:31" x14ac:dyDescent="0.45">
      <c r="A7483" t="s">
        <v>110</v>
      </c>
      <c r="B7483" t="s">
        <v>192</v>
      </c>
      <c r="C7483" t="s">
        <v>139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2.6447030376303459E-3</v>
      </c>
      <c r="N7483">
        <v>0.27588030829681132</v>
      </c>
      <c r="O7483">
        <v>0.35612815475290921</v>
      </c>
      <c r="P7483">
        <v>0.39020704246637439</v>
      </c>
      <c r="Q7483">
        <v>0.4112135408795527</v>
      </c>
      <c r="R7483">
        <v>0.42511712256309497</v>
      </c>
      <c r="S7483">
        <v>0.48556747770893149</v>
      </c>
      <c r="T7483">
        <v>0.52765603747922007</v>
      </c>
      <c r="U7483">
        <v>0.49304820915822878</v>
      </c>
      <c r="V7483">
        <v>0.19344113646667671</v>
      </c>
      <c r="W7483">
        <v>0</v>
      </c>
      <c r="X7483">
        <v>0</v>
      </c>
      <c r="Y7483">
        <v>0</v>
      </c>
      <c r="Z7483">
        <v>0</v>
      </c>
      <c r="AA7483">
        <v>0</v>
      </c>
      <c r="AB7483" s="7">
        <f t="shared" si="348"/>
        <v>3.5609037328094302</v>
      </c>
      <c r="AC7483">
        <f>INDEX(SHELF_days!$C$2:$C$289,MATCH(A7483&amp;"|"&amp;C7483,SHELF_days!$D$2:$D$289,0))</f>
        <v>9</v>
      </c>
      <c r="AD7483" s="8">
        <f t="shared" si="349"/>
        <v>32.048133595284874</v>
      </c>
      <c r="AE7483" s="7">
        <f t="shared" si="350"/>
        <v>0.52765603747922007</v>
      </c>
    </row>
    <row r="7484" spans="1:31" x14ac:dyDescent="0.45">
      <c r="A7484" t="s">
        <v>110</v>
      </c>
      <c r="B7484" t="s">
        <v>193</v>
      </c>
      <c r="C7484" t="s">
        <v>134</v>
      </c>
      <c r="D7484">
        <v>0.32469999999999999</v>
      </c>
      <c r="E7484">
        <v>0.32469999999999999</v>
      </c>
      <c r="F7484">
        <v>0.32469999999999999</v>
      </c>
      <c r="G7484">
        <v>0.32469999999999999</v>
      </c>
      <c r="H7484">
        <v>0.32469999999999999</v>
      </c>
      <c r="I7484">
        <v>0.32469999999999999</v>
      </c>
      <c r="J7484">
        <v>0.32469999999999999</v>
      </c>
      <c r="K7484">
        <v>0.32469999999999999</v>
      </c>
      <c r="L7484">
        <v>0.32469999999999999</v>
      </c>
      <c r="M7484">
        <v>0.32469999999999999</v>
      </c>
      <c r="N7484">
        <v>0.32469999999999999</v>
      </c>
      <c r="O7484">
        <v>0.32469999999999999</v>
      </c>
      <c r="P7484">
        <v>0.32469999999999999</v>
      </c>
      <c r="Q7484">
        <v>0.32469999999999999</v>
      </c>
      <c r="R7484">
        <v>0.32469999999999999</v>
      </c>
      <c r="S7484">
        <v>0.32469999999999999</v>
      </c>
      <c r="T7484">
        <v>0.32469999999999999</v>
      </c>
      <c r="U7484">
        <v>0.32469999999999999</v>
      </c>
      <c r="V7484">
        <v>0.32469999999999999</v>
      </c>
      <c r="W7484">
        <v>0.32469999999999999</v>
      </c>
      <c r="X7484">
        <v>0.32469999999999999</v>
      </c>
      <c r="Y7484">
        <v>0.32469999999999999</v>
      </c>
      <c r="Z7484">
        <v>0.32469999999999999</v>
      </c>
      <c r="AA7484">
        <v>0.32469999999999999</v>
      </c>
      <c r="AB7484" s="7">
        <f t="shared" si="348"/>
        <v>7.7927999999999997</v>
      </c>
      <c r="AC7484">
        <f>INDEX(SHELF_days!$C$2:$C$289,MATCH(A7484&amp;"|"&amp;C7484,SHELF_days!$D$2:$D$289,0))</f>
        <v>152</v>
      </c>
      <c r="AD7484" s="8">
        <f t="shared" si="349"/>
        <v>1184.5056</v>
      </c>
      <c r="AE7484" s="7">
        <f t="shared" si="350"/>
        <v>0.32469999999999999</v>
      </c>
    </row>
    <row r="7485" spans="1:31" x14ac:dyDescent="0.45">
      <c r="A7485" t="s">
        <v>110</v>
      </c>
      <c r="B7485" t="s">
        <v>193</v>
      </c>
      <c r="C7485" t="s">
        <v>135</v>
      </c>
      <c r="D7485">
        <v>0.32469999999999999</v>
      </c>
      <c r="E7485">
        <v>0.32469999999999999</v>
      </c>
      <c r="F7485">
        <v>0.32469999999999999</v>
      </c>
      <c r="G7485">
        <v>0.32469999999999999</v>
      </c>
      <c r="H7485">
        <v>0.32469999999999999</v>
      </c>
      <c r="I7485">
        <v>0.32469999999999999</v>
      </c>
      <c r="J7485">
        <v>0.32469999999999999</v>
      </c>
      <c r="K7485">
        <v>0.32469999999999999</v>
      </c>
      <c r="L7485">
        <v>0.32469999999999999</v>
      </c>
      <c r="M7485">
        <v>0.32469999999999999</v>
      </c>
      <c r="N7485">
        <v>0.32469999999999999</v>
      </c>
      <c r="O7485">
        <v>0.32469999999999999</v>
      </c>
      <c r="P7485">
        <v>0.32469999999999999</v>
      </c>
      <c r="Q7485">
        <v>0.32469999999999999</v>
      </c>
      <c r="R7485">
        <v>0.32469999999999999</v>
      </c>
      <c r="S7485">
        <v>0.32469999999999999</v>
      </c>
      <c r="T7485">
        <v>0.32469999999999999</v>
      </c>
      <c r="U7485">
        <v>0.32469999999999999</v>
      </c>
      <c r="V7485">
        <v>0.32469999999999999</v>
      </c>
      <c r="W7485">
        <v>0.32469999999999999</v>
      </c>
      <c r="X7485">
        <v>0.32469999999999999</v>
      </c>
      <c r="Y7485">
        <v>0.32469999999999999</v>
      </c>
      <c r="Z7485">
        <v>0.32469999999999999</v>
      </c>
      <c r="AA7485">
        <v>0.32469999999999999</v>
      </c>
      <c r="AB7485" s="7">
        <f t="shared" si="348"/>
        <v>7.7927999999999997</v>
      </c>
      <c r="AC7485">
        <f>INDEX(SHELF_days!$C$2:$C$289,MATCH(A7485&amp;"|"&amp;C7485,SHELF_days!$D$2:$D$289,0))</f>
        <v>112</v>
      </c>
      <c r="AD7485" s="8">
        <f t="shared" si="349"/>
        <v>872.79359999999997</v>
      </c>
      <c r="AE7485" s="7">
        <f t="shared" si="350"/>
        <v>0.32469999999999999</v>
      </c>
    </row>
    <row r="7486" spans="1:31" x14ac:dyDescent="0.45">
      <c r="A7486" t="s">
        <v>110</v>
      </c>
      <c r="B7486" t="s">
        <v>193</v>
      </c>
      <c r="C7486" t="s">
        <v>136</v>
      </c>
      <c r="D7486">
        <v>0.32469999999999999</v>
      </c>
      <c r="E7486">
        <v>0.32469999999999999</v>
      </c>
      <c r="F7486">
        <v>0.32469999999999999</v>
      </c>
      <c r="G7486">
        <v>0.32469999999999999</v>
      </c>
      <c r="H7486">
        <v>0.32469999999999999</v>
      </c>
      <c r="I7486">
        <v>0.32469999999999999</v>
      </c>
      <c r="J7486">
        <v>0.32469999999999999</v>
      </c>
      <c r="K7486">
        <v>0.32469999999999999</v>
      </c>
      <c r="L7486">
        <v>0.32469999999999999</v>
      </c>
      <c r="M7486">
        <v>0.32469999999999999</v>
      </c>
      <c r="N7486">
        <v>0.32469999999999999</v>
      </c>
      <c r="O7486">
        <v>0.32469999999999999</v>
      </c>
      <c r="P7486">
        <v>0.32469999999999999</v>
      </c>
      <c r="Q7486">
        <v>0.32469999999999999</v>
      </c>
      <c r="R7486">
        <v>0.32469999999999999</v>
      </c>
      <c r="S7486">
        <v>0.32469999999999999</v>
      </c>
      <c r="T7486">
        <v>0.32469999999999999</v>
      </c>
      <c r="U7486">
        <v>0.32469999999999999</v>
      </c>
      <c r="V7486">
        <v>0.32469999999999999</v>
      </c>
      <c r="W7486">
        <v>0.32469999999999999</v>
      </c>
      <c r="X7486">
        <v>0.32469999999999999</v>
      </c>
      <c r="Y7486">
        <v>0.32469999999999999</v>
      </c>
      <c r="Z7486">
        <v>0.32469999999999999</v>
      </c>
      <c r="AA7486">
        <v>0.32469999999999999</v>
      </c>
      <c r="AB7486" s="7">
        <f t="shared" si="348"/>
        <v>7.7927999999999997</v>
      </c>
      <c r="AC7486">
        <f>INDEX(SHELF_days!$C$2:$C$289,MATCH(A7486&amp;"|"&amp;C7486,SHELF_days!$D$2:$D$289,0))</f>
        <v>2</v>
      </c>
      <c r="AD7486" s="8">
        <f t="shared" si="349"/>
        <v>15.585599999999999</v>
      </c>
      <c r="AE7486" s="7">
        <f t="shared" si="350"/>
        <v>0.32469999999999999</v>
      </c>
    </row>
    <row r="7487" spans="1:31" x14ac:dyDescent="0.45">
      <c r="A7487" t="s">
        <v>110</v>
      </c>
      <c r="B7487" t="s">
        <v>193</v>
      </c>
      <c r="C7487" t="s">
        <v>137</v>
      </c>
      <c r="D7487">
        <v>0.32469999999999999</v>
      </c>
      <c r="E7487">
        <v>0.32469999999999999</v>
      </c>
      <c r="F7487">
        <v>0.32469999999999999</v>
      </c>
      <c r="G7487">
        <v>0.32469999999999999</v>
      </c>
      <c r="H7487">
        <v>0.32469999999999999</v>
      </c>
      <c r="I7487">
        <v>0.32469999999999999</v>
      </c>
      <c r="J7487">
        <v>0.32469999999999999</v>
      </c>
      <c r="K7487">
        <v>0.32469999999999999</v>
      </c>
      <c r="L7487">
        <v>0.32469999999999999</v>
      </c>
      <c r="M7487">
        <v>0.32469999999999999</v>
      </c>
      <c r="N7487">
        <v>0.32469999999999999</v>
      </c>
      <c r="O7487">
        <v>0.32469999999999999</v>
      </c>
      <c r="P7487">
        <v>0.32469999999999999</v>
      </c>
      <c r="Q7487">
        <v>0.32469999999999999</v>
      </c>
      <c r="R7487">
        <v>0.32469999999999999</v>
      </c>
      <c r="S7487">
        <v>0.32469999999999999</v>
      </c>
      <c r="T7487">
        <v>0.32469999999999999</v>
      </c>
      <c r="U7487">
        <v>0.32469999999999999</v>
      </c>
      <c r="V7487">
        <v>0.32469999999999999</v>
      </c>
      <c r="W7487">
        <v>0.32469999999999999</v>
      </c>
      <c r="X7487">
        <v>0.32469999999999999</v>
      </c>
      <c r="Y7487">
        <v>0.32469999999999999</v>
      </c>
      <c r="Z7487">
        <v>0.32469999999999999</v>
      </c>
      <c r="AA7487">
        <v>0.32469999999999999</v>
      </c>
      <c r="AB7487" s="7">
        <f t="shared" si="348"/>
        <v>7.7927999999999997</v>
      </c>
      <c r="AC7487">
        <f>INDEX(SHELF_days!$C$2:$C$289,MATCH(A7487&amp;"|"&amp;C7487,SHELF_days!$D$2:$D$289,0))</f>
        <v>73</v>
      </c>
      <c r="AD7487" s="8">
        <f t="shared" si="349"/>
        <v>568.87439999999992</v>
      </c>
      <c r="AE7487" s="7">
        <f t="shared" si="350"/>
        <v>0.32469999999999999</v>
      </c>
    </row>
    <row r="7488" spans="1:31" x14ac:dyDescent="0.45">
      <c r="A7488" t="s">
        <v>110</v>
      </c>
      <c r="B7488" t="s">
        <v>193</v>
      </c>
      <c r="C7488" t="s">
        <v>138</v>
      </c>
      <c r="D7488">
        <v>0.32469999999999999</v>
      </c>
      <c r="E7488">
        <v>0.32469999999999999</v>
      </c>
      <c r="F7488">
        <v>0.32469999999999999</v>
      </c>
      <c r="G7488">
        <v>0.32469999999999999</v>
      </c>
      <c r="H7488">
        <v>0.32469999999999999</v>
      </c>
      <c r="I7488">
        <v>0.32469999999999999</v>
      </c>
      <c r="J7488">
        <v>0.32469999999999999</v>
      </c>
      <c r="K7488">
        <v>0.32469999999999999</v>
      </c>
      <c r="L7488">
        <v>0.32469999999999999</v>
      </c>
      <c r="M7488">
        <v>0.32469999999999999</v>
      </c>
      <c r="N7488">
        <v>0.32469999999999999</v>
      </c>
      <c r="O7488">
        <v>0.32469999999999999</v>
      </c>
      <c r="P7488">
        <v>0.32469999999999999</v>
      </c>
      <c r="Q7488">
        <v>0.32469999999999999</v>
      </c>
      <c r="R7488">
        <v>0.32469999999999999</v>
      </c>
      <c r="S7488">
        <v>0.32469999999999999</v>
      </c>
      <c r="T7488">
        <v>0.32469999999999999</v>
      </c>
      <c r="U7488">
        <v>0.32469999999999999</v>
      </c>
      <c r="V7488">
        <v>0.32469999999999999</v>
      </c>
      <c r="W7488">
        <v>0.32469999999999999</v>
      </c>
      <c r="X7488">
        <v>0.32469999999999999</v>
      </c>
      <c r="Y7488">
        <v>0.32469999999999999</v>
      </c>
      <c r="Z7488">
        <v>0.32469999999999999</v>
      </c>
      <c r="AA7488">
        <v>0.32469999999999999</v>
      </c>
      <c r="AB7488" s="7">
        <f t="shared" si="348"/>
        <v>7.7927999999999997</v>
      </c>
      <c r="AC7488">
        <f>INDEX(SHELF_days!$C$2:$C$289,MATCH(A7488&amp;"|"&amp;C7488,SHELF_days!$D$2:$D$289,0))</f>
        <v>17</v>
      </c>
      <c r="AD7488" s="8">
        <f t="shared" si="349"/>
        <v>132.4776</v>
      </c>
      <c r="AE7488" s="7">
        <f t="shared" si="350"/>
        <v>0.32469999999999999</v>
      </c>
    </row>
    <row r="7489" spans="1:31" x14ac:dyDescent="0.45">
      <c r="A7489" t="s">
        <v>110</v>
      </c>
      <c r="B7489" t="s">
        <v>193</v>
      </c>
      <c r="C7489" t="s">
        <v>139</v>
      </c>
      <c r="D7489">
        <v>0.32469999999999999</v>
      </c>
      <c r="E7489">
        <v>0.32469999999999999</v>
      </c>
      <c r="F7489">
        <v>0.32469999999999999</v>
      </c>
      <c r="G7489">
        <v>0.32469999999999999</v>
      </c>
      <c r="H7489">
        <v>0.32469999999999999</v>
      </c>
      <c r="I7489">
        <v>0.32469999999999999</v>
      </c>
      <c r="J7489">
        <v>0.32469999999999999</v>
      </c>
      <c r="K7489">
        <v>0.32469999999999999</v>
      </c>
      <c r="L7489">
        <v>0.32469999999999999</v>
      </c>
      <c r="M7489">
        <v>0.32469999999999999</v>
      </c>
      <c r="N7489">
        <v>0.32469999999999999</v>
      </c>
      <c r="O7489">
        <v>0.32469999999999999</v>
      </c>
      <c r="P7489">
        <v>0.32469999999999999</v>
      </c>
      <c r="Q7489">
        <v>0.32469999999999999</v>
      </c>
      <c r="R7489">
        <v>0.32469999999999999</v>
      </c>
      <c r="S7489">
        <v>0.32469999999999999</v>
      </c>
      <c r="T7489">
        <v>0.32469999999999999</v>
      </c>
      <c r="U7489">
        <v>0.32469999999999999</v>
      </c>
      <c r="V7489">
        <v>0.32469999999999999</v>
      </c>
      <c r="W7489">
        <v>0.32469999999999999</v>
      </c>
      <c r="X7489">
        <v>0.32469999999999999</v>
      </c>
      <c r="Y7489">
        <v>0.32469999999999999</v>
      </c>
      <c r="Z7489">
        <v>0.32469999999999999</v>
      </c>
      <c r="AA7489">
        <v>0.32469999999999999</v>
      </c>
      <c r="AB7489" s="7">
        <f t="shared" si="348"/>
        <v>7.7927999999999997</v>
      </c>
      <c r="AC7489">
        <f>INDEX(SHELF_days!$C$2:$C$289,MATCH(A7489&amp;"|"&amp;C7489,SHELF_days!$D$2:$D$289,0))</f>
        <v>9</v>
      </c>
      <c r="AD7489" s="8">
        <f t="shared" si="349"/>
        <v>70.135199999999998</v>
      </c>
      <c r="AE7489" s="7">
        <f t="shared" si="350"/>
        <v>0.32469999999999999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30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18" customWidth="1"/>
    <col min="4" max="4" width="22" customWidth="1"/>
    <col min="5" max="5" width="30" customWidth="1"/>
  </cols>
  <sheetData>
    <row r="1" spans="1:5" ht="28.5" x14ac:dyDescent="0.45">
      <c r="A1" s="6" t="s">
        <v>130</v>
      </c>
      <c r="B1" s="6" t="s">
        <v>194</v>
      </c>
      <c r="C1" s="6" t="s">
        <v>195</v>
      </c>
      <c r="D1" s="6" t="s">
        <v>196</v>
      </c>
      <c r="E1" s="6" t="s">
        <v>197</v>
      </c>
    </row>
    <row r="2" spans="1:5" x14ac:dyDescent="0.45">
      <c r="A2" t="s">
        <v>4</v>
      </c>
      <c r="B2" t="s">
        <v>169</v>
      </c>
      <c r="C2">
        <v>2.4299999999999999E-2</v>
      </c>
      <c r="D2">
        <v>6.4000000000000003E-3</v>
      </c>
      <c r="E2" t="str">
        <f t="shared" ref="E2:E65" si="0">A2&amp;"|"&amp;B2</f>
        <v>AL|biomass</v>
      </c>
    </row>
    <row r="3" spans="1:5" x14ac:dyDescent="0.45">
      <c r="A3" t="s">
        <v>4</v>
      </c>
      <c r="B3" t="s">
        <v>175</v>
      </c>
      <c r="C3">
        <v>21.6615</v>
      </c>
      <c r="D3">
        <v>4.7279999999999998</v>
      </c>
      <c r="E3" t="str">
        <f t="shared" si="0"/>
        <v>AL|hard coal</v>
      </c>
    </row>
    <row r="4" spans="1:5" x14ac:dyDescent="0.45">
      <c r="A4" t="s">
        <v>4</v>
      </c>
      <c r="B4" t="s">
        <v>177</v>
      </c>
      <c r="C4">
        <v>8.5829000000000004</v>
      </c>
      <c r="D4">
        <v>3.2906</v>
      </c>
      <c r="E4" t="str">
        <f t="shared" si="0"/>
        <v>AL|hydro</v>
      </c>
    </row>
    <row r="5" spans="1:5" x14ac:dyDescent="0.45">
      <c r="A5" t="s">
        <v>4</v>
      </c>
      <c r="B5" t="s">
        <v>171</v>
      </c>
      <c r="C5">
        <v>59.151000000000003</v>
      </c>
      <c r="D5">
        <v>11.071999999999999</v>
      </c>
      <c r="E5" t="str">
        <f t="shared" si="0"/>
        <v>AL|natural gas combined cycle</v>
      </c>
    </row>
    <row r="6" spans="1:5" x14ac:dyDescent="0.45">
      <c r="A6" t="s">
        <v>4</v>
      </c>
      <c r="B6" t="s">
        <v>183</v>
      </c>
      <c r="C6">
        <v>1.2251000000000001</v>
      </c>
      <c r="D6">
        <v>3.2452000000000001</v>
      </c>
      <c r="E6" t="str">
        <f t="shared" si="0"/>
        <v>AL|natural gas peaker</v>
      </c>
    </row>
    <row r="7" spans="1:5" x14ac:dyDescent="0.45">
      <c r="A7" t="s">
        <v>4</v>
      </c>
      <c r="B7" t="s">
        <v>193</v>
      </c>
      <c r="C7">
        <v>3.4291</v>
      </c>
      <c r="D7">
        <v>1.6960999999999999</v>
      </c>
      <c r="E7" t="str">
        <f t="shared" si="0"/>
        <v>AL|natural gas steam turbine</v>
      </c>
    </row>
    <row r="8" spans="1:5" x14ac:dyDescent="0.45">
      <c r="A8" t="s">
        <v>4</v>
      </c>
      <c r="B8" t="s">
        <v>184</v>
      </c>
      <c r="C8">
        <v>42.672699999999999</v>
      </c>
      <c r="D8">
        <v>5.4527000000000001</v>
      </c>
      <c r="E8" t="str">
        <f t="shared" si="0"/>
        <v>AL|nuclear</v>
      </c>
    </row>
    <row r="9" spans="1:5" x14ac:dyDescent="0.45">
      <c r="A9" t="s">
        <v>4</v>
      </c>
      <c r="B9" t="s">
        <v>198</v>
      </c>
      <c r="C9">
        <v>-2.3999999999999998E-3</v>
      </c>
      <c r="D9">
        <v>1E-3</v>
      </c>
      <c r="E9" t="str">
        <f t="shared" si="0"/>
        <v>AL|other</v>
      </c>
    </row>
    <row r="10" spans="1:5" x14ac:dyDescent="0.45">
      <c r="A10" t="s">
        <v>4</v>
      </c>
      <c r="B10" t="s">
        <v>187</v>
      </c>
      <c r="C10">
        <v>7.4999999999999997E-3</v>
      </c>
      <c r="D10">
        <v>4.2599999999999999E-2</v>
      </c>
      <c r="E10" t="str">
        <f t="shared" si="0"/>
        <v>AL|petroleum</v>
      </c>
    </row>
    <row r="11" spans="1:5" x14ac:dyDescent="0.45">
      <c r="A11" t="s">
        <v>4</v>
      </c>
      <c r="B11" t="s">
        <v>191</v>
      </c>
      <c r="C11">
        <v>1.3232999999999999</v>
      </c>
      <c r="D11">
        <v>0.74350000000000005</v>
      </c>
      <c r="E11" t="str">
        <f t="shared" si="0"/>
        <v>AL|solar pv</v>
      </c>
    </row>
    <row r="12" spans="1:5" x14ac:dyDescent="0.45">
      <c r="A12" t="s">
        <v>9</v>
      </c>
      <c r="B12" t="s">
        <v>169</v>
      </c>
      <c r="C12">
        <v>2.98E-2</v>
      </c>
      <c r="D12">
        <v>8.8000000000000005E-3</v>
      </c>
      <c r="E12" t="str">
        <f t="shared" si="0"/>
        <v>AR|biomass</v>
      </c>
    </row>
    <row r="13" spans="1:5" x14ac:dyDescent="0.45">
      <c r="A13" t="s">
        <v>9</v>
      </c>
      <c r="B13" t="s">
        <v>175</v>
      </c>
      <c r="C13">
        <v>20.3432</v>
      </c>
      <c r="D13">
        <v>4.7427000000000001</v>
      </c>
      <c r="E13" t="str">
        <f t="shared" si="0"/>
        <v>AR|hard coal</v>
      </c>
    </row>
    <row r="14" spans="1:5" x14ac:dyDescent="0.45">
      <c r="A14" t="s">
        <v>9</v>
      </c>
      <c r="B14" t="s">
        <v>177</v>
      </c>
      <c r="C14">
        <v>3.2342</v>
      </c>
      <c r="D14">
        <v>1.2632000000000001</v>
      </c>
      <c r="E14" t="str">
        <f t="shared" si="0"/>
        <v>AR|hydro</v>
      </c>
    </row>
    <row r="15" spans="1:5" x14ac:dyDescent="0.45">
      <c r="A15" t="s">
        <v>9</v>
      </c>
      <c r="B15" t="s">
        <v>171</v>
      </c>
      <c r="C15">
        <v>22.0199</v>
      </c>
      <c r="D15">
        <v>4.6162999999999998</v>
      </c>
      <c r="E15" t="str">
        <f t="shared" si="0"/>
        <v>AR|natural gas combined cycle</v>
      </c>
    </row>
    <row r="16" spans="1:5" x14ac:dyDescent="0.45">
      <c r="A16" t="s">
        <v>9</v>
      </c>
      <c r="B16" t="s">
        <v>183</v>
      </c>
      <c r="C16">
        <v>0.67789999999999995</v>
      </c>
      <c r="D16">
        <v>0.71560000000000001</v>
      </c>
      <c r="E16" t="str">
        <f t="shared" si="0"/>
        <v>AR|natural gas peaker</v>
      </c>
    </row>
    <row r="17" spans="1:5" x14ac:dyDescent="0.45">
      <c r="A17" t="s">
        <v>9</v>
      </c>
      <c r="B17" t="s">
        <v>193</v>
      </c>
      <c r="C17">
        <v>0.37330000000000002</v>
      </c>
      <c r="D17">
        <v>0.65600000000000003</v>
      </c>
      <c r="E17" t="str">
        <f t="shared" si="0"/>
        <v>AR|natural gas steam turbine</v>
      </c>
    </row>
    <row r="18" spans="1:5" x14ac:dyDescent="0.45">
      <c r="A18" t="s">
        <v>9</v>
      </c>
      <c r="B18" t="s">
        <v>184</v>
      </c>
      <c r="C18">
        <v>15.193</v>
      </c>
      <c r="D18">
        <v>1.8069999999999999</v>
      </c>
      <c r="E18" t="str">
        <f t="shared" si="0"/>
        <v>AR|nuclear</v>
      </c>
    </row>
    <row r="19" spans="1:5" x14ac:dyDescent="0.45">
      <c r="A19" t="s">
        <v>9</v>
      </c>
      <c r="B19" t="s">
        <v>186</v>
      </c>
      <c r="C19">
        <v>0.1762</v>
      </c>
      <c r="D19">
        <v>0.13500000000000001</v>
      </c>
      <c r="E19" t="str">
        <f t="shared" si="0"/>
        <v>AR|onshore wind</v>
      </c>
    </row>
    <row r="20" spans="1:5" x14ac:dyDescent="0.45">
      <c r="A20" t="s">
        <v>9</v>
      </c>
      <c r="B20" t="s">
        <v>198</v>
      </c>
      <c r="C20">
        <v>0</v>
      </c>
      <c r="D20">
        <v>1.12E-2</v>
      </c>
      <c r="E20" t="str">
        <f t="shared" si="0"/>
        <v>AR|other</v>
      </c>
    </row>
    <row r="21" spans="1:5" x14ac:dyDescent="0.45">
      <c r="A21" t="s">
        <v>9</v>
      </c>
      <c r="B21" t="s">
        <v>187</v>
      </c>
      <c r="C21">
        <v>4.3900000000000002E-2</v>
      </c>
      <c r="D21">
        <v>8.9999999999999993E-3</v>
      </c>
      <c r="E21" t="str">
        <f t="shared" si="0"/>
        <v>AR|petroleum</v>
      </c>
    </row>
    <row r="22" spans="1:5" x14ac:dyDescent="0.45">
      <c r="A22" t="s">
        <v>9</v>
      </c>
      <c r="B22" t="s">
        <v>188</v>
      </c>
      <c r="C22">
        <v>0.10539999999999999</v>
      </c>
      <c r="D22">
        <v>0.03</v>
      </c>
      <c r="E22" t="str">
        <f t="shared" si="0"/>
        <v>AR|pumped hydro</v>
      </c>
    </row>
    <row r="23" spans="1:5" x14ac:dyDescent="0.45">
      <c r="A23" t="s">
        <v>9</v>
      </c>
      <c r="B23" t="s">
        <v>191</v>
      </c>
      <c r="C23">
        <v>4.6189999999999998</v>
      </c>
      <c r="D23">
        <v>2.5255000000000001</v>
      </c>
      <c r="E23" t="str">
        <f t="shared" si="0"/>
        <v>AR|solar pv</v>
      </c>
    </row>
    <row r="24" spans="1:5" x14ac:dyDescent="0.45">
      <c r="A24" t="s">
        <v>7</v>
      </c>
      <c r="B24" t="s">
        <v>169</v>
      </c>
      <c r="C24">
        <v>0.2235</v>
      </c>
      <c r="D24">
        <v>2.7900000000000001E-2</v>
      </c>
      <c r="E24" t="str">
        <f t="shared" si="0"/>
        <v>AZ|biomass</v>
      </c>
    </row>
    <row r="25" spans="1:5" x14ac:dyDescent="0.45">
      <c r="A25" t="s">
        <v>7</v>
      </c>
      <c r="B25" t="s">
        <v>175</v>
      </c>
      <c r="C25">
        <v>9.2187999999999999</v>
      </c>
      <c r="D25">
        <v>2.556</v>
      </c>
      <c r="E25" t="str">
        <f t="shared" si="0"/>
        <v>AZ|hard coal</v>
      </c>
    </row>
    <row r="26" spans="1:5" x14ac:dyDescent="0.45">
      <c r="A26" t="s">
        <v>7</v>
      </c>
      <c r="B26" t="s">
        <v>177</v>
      </c>
      <c r="C26">
        <v>4.7826000000000004</v>
      </c>
      <c r="D26">
        <v>2.7189000000000001</v>
      </c>
      <c r="E26" t="str">
        <f t="shared" si="0"/>
        <v>AZ|hydro</v>
      </c>
    </row>
    <row r="27" spans="1:5" x14ac:dyDescent="0.45">
      <c r="A27" t="s">
        <v>7</v>
      </c>
      <c r="B27" t="s">
        <v>171</v>
      </c>
      <c r="C27">
        <v>47.378999999999998</v>
      </c>
      <c r="D27">
        <v>10.291700000000001</v>
      </c>
      <c r="E27" t="str">
        <f t="shared" si="0"/>
        <v>AZ|natural gas combined cycle</v>
      </c>
    </row>
    <row r="28" spans="1:5" x14ac:dyDescent="0.45">
      <c r="A28" t="s">
        <v>7</v>
      </c>
      <c r="B28" t="s">
        <v>183</v>
      </c>
      <c r="C28">
        <v>2.3077000000000001</v>
      </c>
      <c r="D28">
        <v>3.4603999999999999</v>
      </c>
      <c r="E28" t="str">
        <f t="shared" si="0"/>
        <v>AZ|natural gas peaker</v>
      </c>
    </row>
    <row r="29" spans="1:5" x14ac:dyDescent="0.45">
      <c r="A29" t="s">
        <v>7</v>
      </c>
      <c r="B29" t="s">
        <v>193</v>
      </c>
      <c r="C29">
        <v>2.8553000000000002</v>
      </c>
      <c r="D29">
        <v>1.095</v>
      </c>
      <c r="E29" t="str">
        <f t="shared" si="0"/>
        <v>AZ|natural gas steam turbine</v>
      </c>
    </row>
    <row r="30" spans="1:5" x14ac:dyDescent="0.45">
      <c r="A30" t="s">
        <v>7</v>
      </c>
      <c r="B30" t="s">
        <v>184</v>
      </c>
      <c r="C30">
        <v>31.3218</v>
      </c>
      <c r="D30">
        <v>3.9369999999999998</v>
      </c>
      <c r="E30" t="str">
        <f t="shared" si="0"/>
        <v>AZ|nuclear</v>
      </c>
    </row>
    <row r="31" spans="1:5" x14ac:dyDescent="0.45">
      <c r="A31" t="s">
        <v>7</v>
      </c>
      <c r="B31" t="s">
        <v>186</v>
      </c>
      <c r="C31">
        <v>3.1499000000000001</v>
      </c>
      <c r="D31">
        <v>1.2344999999999999</v>
      </c>
      <c r="E31" t="str">
        <f t="shared" si="0"/>
        <v>AZ|onshore wind</v>
      </c>
    </row>
    <row r="32" spans="1:5" x14ac:dyDescent="0.45">
      <c r="A32" t="s">
        <v>7</v>
      </c>
      <c r="B32" t="s">
        <v>198</v>
      </c>
      <c r="C32">
        <v>-0.51280000000000003</v>
      </c>
      <c r="D32">
        <v>4.9478</v>
      </c>
      <c r="E32" t="str">
        <f t="shared" si="0"/>
        <v>AZ|other</v>
      </c>
    </row>
    <row r="33" spans="1:5" x14ac:dyDescent="0.45">
      <c r="A33" t="s">
        <v>7</v>
      </c>
      <c r="B33" t="s">
        <v>187</v>
      </c>
      <c r="C33">
        <v>4.0800000000000003E-2</v>
      </c>
      <c r="D33">
        <v>8.4699999999999998E-2</v>
      </c>
      <c r="E33" t="str">
        <f t="shared" si="0"/>
        <v>AZ|petroleum</v>
      </c>
    </row>
    <row r="34" spans="1:5" x14ac:dyDescent="0.45">
      <c r="A34" t="s">
        <v>7</v>
      </c>
      <c r="B34" t="s">
        <v>188</v>
      </c>
      <c r="C34">
        <v>7.1400000000000005E-2</v>
      </c>
      <c r="D34">
        <v>0.21629999999999999</v>
      </c>
      <c r="E34" t="str">
        <f t="shared" si="0"/>
        <v>AZ|pumped hydro</v>
      </c>
    </row>
    <row r="35" spans="1:5" x14ac:dyDescent="0.45">
      <c r="A35" t="s">
        <v>7</v>
      </c>
      <c r="B35" t="s">
        <v>191</v>
      </c>
      <c r="C35">
        <v>14.6105</v>
      </c>
      <c r="D35">
        <v>6.2624000000000004</v>
      </c>
      <c r="E35" t="str">
        <f t="shared" si="0"/>
        <v>AZ|solar pv</v>
      </c>
    </row>
    <row r="36" spans="1:5" x14ac:dyDescent="0.45">
      <c r="A36" t="s">
        <v>7</v>
      </c>
      <c r="B36" t="s">
        <v>192</v>
      </c>
      <c r="C36">
        <v>0.84589999999999999</v>
      </c>
      <c r="D36">
        <v>0.29559999999999997</v>
      </c>
      <c r="E36" t="str">
        <f t="shared" si="0"/>
        <v>AZ|solar thermal</v>
      </c>
    </row>
    <row r="37" spans="1:5" x14ac:dyDescent="0.45">
      <c r="A37" t="s">
        <v>13</v>
      </c>
      <c r="B37" t="s">
        <v>169</v>
      </c>
      <c r="C37">
        <v>2.8976000000000002</v>
      </c>
      <c r="D37">
        <v>0.56950000000000001</v>
      </c>
      <c r="E37" t="str">
        <f t="shared" si="0"/>
        <v>CA|biomass</v>
      </c>
    </row>
    <row r="38" spans="1:5" x14ac:dyDescent="0.45">
      <c r="A38" t="s">
        <v>13</v>
      </c>
      <c r="B38" t="s">
        <v>173</v>
      </c>
      <c r="C38">
        <v>10.913</v>
      </c>
      <c r="D38">
        <v>1.8778999999999999</v>
      </c>
      <c r="E38" t="str">
        <f t="shared" si="0"/>
        <v>CA|geothermal</v>
      </c>
    </row>
    <row r="39" spans="1:5" x14ac:dyDescent="0.45">
      <c r="A39" t="s">
        <v>13</v>
      </c>
      <c r="B39" t="s">
        <v>175</v>
      </c>
      <c r="C39">
        <v>0</v>
      </c>
      <c r="D39">
        <v>0</v>
      </c>
      <c r="E39" t="str">
        <f t="shared" si="0"/>
        <v>CA|hard coal</v>
      </c>
    </row>
    <row r="40" spans="1:5" x14ac:dyDescent="0.45">
      <c r="A40" t="s">
        <v>13</v>
      </c>
      <c r="B40" t="s">
        <v>177</v>
      </c>
      <c r="C40">
        <v>28.130099999999999</v>
      </c>
      <c r="D40">
        <v>10.2158</v>
      </c>
      <c r="E40" t="str">
        <f t="shared" si="0"/>
        <v>CA|hydro</v>
      </c>
    </row>
    <row r="41" spans="1:5" x14ac:dyDescent="0.45">
      <c r="A41" t="s">
        <v>13</v>
      </c>
      <c r="B41" t="s">
        <v>171</v>
      </c>
      <c r="C41">
        <v>59.879300000000001</v>
      </c>
      <c r="D41">
        <v>19.4742</v>
      </c>
      <c r="E41" t="str">
        <f t="shared" si="0"/>
        <v>CA|natural gas combined cycle</v>
      </c>
    </row>
    <row r="42" spans="1:5" x14ac:dyDescent="0.45">
      <c r="A42" t="s">
        <v>13</v>
      </c>
      <c r="B42" t="s">
        <v>183</v>
      </c>
      <c r="C42">
        <v>3.6480999999999999</v>
      </c>
      <c r="D42">
        <v>11.1646</v>
      </c>
      <c r="E42" t="str">
        <f t="shared" si="0"/>
        <v>CA|natural gas peaker</v>
      </c>
    </row>
    <row r="43" spans="1:5" x14ac:dyDescent="0.45">
      <c r="A43" t="s">
        <v>13</v>
      </c>
      <c r="B43" t="s">
        <v>193</v>
      </c>
      <c r="C43">
        <v>0.26550000000000001</v>
      </c>
      <c r="D43">
        <v>3.7307000000000001</v>
      </c>
      <c r="E43" t="str">
        <f t="shared" si="0"/>
        <v>CA|natural gas steam turbine</v>
      </c>
    </row>
    <row r="44" spans="1:5" x14ac:dyDescent="0.45">
      <c r="A44" t="s">
        <v>13</v>
      </c>
      <c r="B44" t="s">
        <v>184</v>
      </c>
      <c r="C44">
        <v>17.558399999999999</v>
      </c>
      <c r="D44">
        <v>2.2400000000000002</v>
      </c>
      <c r="E44" t="str">
        <f t="shared" si="0"/>
        <v>CA|nuclear</v>
      </c>
    </row>
    <row r="45" spans="1:5" x14ac:dyDescent="0.45">
      <c r="A45" t="s">
        <v>13</v>
      </c>
      <c r="B45" t="s">
        <v>186</v>
      </c>
      <c r="C45">
        <v>15.0589</v>
      </c>
      <c r="D45">
        <v>6.4183000000000003</v>
      </c>
      <c r="E45" t="str">
        <f t="shared" si="0"/>
        <v>CA|onshore wind</v>
      </c>
    </row>
    <row r="46" spans="1:5" x14ac:dyDescent="0.45">
      <c r="A46" t="s">
        <v>13</v>
      </c>
      <c r="B46" t="s">
        <v>198</v>
      </c>
      <c r="C46">
        <v>-1.0469999999999999</v>
      </c>
      <c r="D46">
        <v>14.902699999999999</v>
      </c>
      <c r="E46" t="str">
        <f t="shared" si="0"/>
        <v>CA|other</v>
      </c>
    </row>
    <row r="47" spans="1:5" x14ac:dyDescent="0.45">
      <c r="A47" t="s">
        <v>13</v>
      </c>
      <c r="B47" t="s">
        <v>187</v>
      </c>
      <c r="C47">
        <v>3.1099999999999999E-2</v>
      </c>
      <c r="D47">
        <v>0.2263</v>
      </c>
      <c r="E47" t="str">
        <f t="shared" si="0"/>
        <v>CA|petroleum</v>
      </c>
    </row>
    <row r="48" spans="1:5" x14ac:dyDescent="0.45">
      <c r="A48" t="s">
        <v>13</v>
      </c>
      <c r="B48" t="s">
        <v>188</v>
      </c>
      <c r="C48">
        <v>0.219</v>
      </c>
      <c r="D48">
        <v>3.8698999999999999</v>
      </c>
      <c r="E48" t="str">
        <f t="shared" si="0"/>
        <v>CA|pumped hydro</v>
      </c>
    </row>
    <row r="49" spans="1:5" x14ac:dyDescent="0.45">
      <c r="A49" t="s">
        <v>13</v>
      </c>
      <c r="B49" t="s">
        <v>191</v>
      </c>
      <c r="C49">
        <v>52.480800000000002</v>
      </c>
      <c r="D49">
        <v>23.19</v>
      </c>
      <c r="E49" t="str">
        <f t="shared" si="0"/>
        <v>CA|solar pv</v>
      </c>
    </row>
    <row r="50" spans="1:5" x14ac:dyDescent="0.45">
      <c r="A50" t="s">
        <v>13</v>
      </c>
      <c r="B50" t="s">
        <v>192</v>
      </c>
      <c r="C50">
        <v>1.8611</v>
      </c>
      <c r="D50">
        <v>0.91779999999999995</v>
      </c>
      <c r="E50" t="str">
        <f t="shared" si="0"/>
        <v>CA|solar thermal</v>
      </c>
    </row>
    <row r="51" spans="1:5" x14ac:dyDescent="0.45">
      <c r="A51" t="s">
        <v>17</v>
      </c>
      <c r="B51" t="s">
        <v>169</v>
      </c>
      <c r="C51">
        <v>7.3999999999999996E-2</v>
      </c>
      <c r="D51">
        <v>1.61E-2</v>
      </c>
      <c r="E51" t="str">
        <f t="shared" si="0"/>
        <v>CO|biomass</v>
      </c>
    </row>
    <row r="52" spans="1:5" x14ac:dyDescent="0.45">
      <c r="A52" t="s">
        <v>17</v>
      </c>
      <c r="B52" t="s">
        <v>175</v>
      </c>
      <c r="C52">
        <v>14.0219</v>
      </c>
      <c r="D52">
        <v>3.786</v>
      </c>
      <c r="E52" t="str">
        <f t="shared" si="0"/>
        <v>CO|hard coal</v>
      </c>
    </row>
    <row r="53" spans="1:5" x14ac:dyDescent="0.45">
      <c r="A53" t="s">
        <v>17</v>
      </c>
      <c r="B53" t="s">
        <v>177</v>
      </c>
      <c r="C53">
        <v>1.7168000000000001</v>
      </c>
      <c r="D53">
        <v>0.68940000000000001</v>
      </c>
      <c r="E53" t="str">
        <f t="shared" si="0"/>
        <v>CO|hydro</v>
      </c>
    </row>
    <row r="54" spans="1:5" x14ac:dyDescent="0.45">
      <c r="A54" t="s">
        <v>17</v>
      </c>
      <c r="B54" t="s">
        <v>171</v>
      </c>
      <c r="C54">
        <v>14.2271</v>
      </c>
      <c r="D54">
        <v>3.2195</v>
      </c>
      <c r="E54" t="str">
        <f t="shared" si="0"/>
        <v>CO|natural gas combined cycle</v>
      </c>
    </row>
    <row r="55" spans="1:5" x14ac:dyDescent="0.45">
      <c r="A55" t="s">
        <v>17</v>
      </c>
      <c r="B55" t="s">
        <v>183</v>
      </c>
      <c r="C55">
        <v>2.9889999999999999</v>
      </c>
      <c r="D55">
        <v>3.0001000000000002</v>
      </c>
      <c r="E55" t="str">
        <f t="shared" si="0"/>
        <v>CO|natural gas peaker</v>
      </c>
    </row>
    <row r="56" spans="1:5" x14ac:dyDescent="0.45">
      <c r="A56" t="s">
        <v>17</v>
      </c>
      <c r="B56" t="s">
        <v>193</v>
      </c>
      <c r="C56">
        <v>0.77359999999999995</v>
      </c>
      <c r="D56">
        <v>0.31</v>
      </c>
      <c r="E56" t="str">
        <f t="shared" si="0"/>
        <v>CO|natural gas steam turbine</v>
      </c>
    </row>
    <row r="57" spans="1:5" x14ac:dyDescent="0.45">
      <c r="A57" t="s">
        <v>17</v>
      </c>
      <c r="B57" t="s">
        <v>186</v>
      </c>
      <c r="C57">
        <v>17.007000000000001</v>
      </c>
      <c r="D57">
        <v>5.3738999999999999</v>
      </c>
      <c r="E57" t="str">
        <f t="shared" si="0"/>
        <v>CO|onshore wind</v>
      </c>
    </row>
    <row r="58" spans="1:5" x14ac:dyDescent="0.45">
      <c r="A58" t="s">
        <v>17</v>
      </c>
      <c r="B58" t="s">
        <v>198</v>
      </c>
      <c r="C58">
        <v>-5.3900000000000003E-2</v>
      </c>
      <c r="D58">
        <v>0.46210000000000001</v>
      </c>
      <c r="E58" t="str">
        <f t="shared" si="0"/>
        <v>CO|other</v>
      </c>
    </row>
    <row r="59" spans="1:5" x14ac:dyDescent="0.45">
      <c r="A59" t="s">
        <v>17</v>
      </c>
      <c r="B59" t="s">
        <v>187</v>
      </c>
      <c r="C59">
        <v>1.35E-2</v>
      </c>
      <c r="D59">
        <v>0.14019999999999999</v>
      </c>
      <c r="E59" t="str">
        <f t="shared" si="0"/>
        <v>CO|petroleum</v>
      </c>
    </row>
    <row r="60" spans="1:5" x14ac:dyDescent="0.45">
      <c r="A60" t="s">
        <v>17</v>
      </c>
      <c r="B60" t="s">
        <v>188</v>
      </c>
      <c r="C60">
        <v>5.6800000000000003E-2</v>
      </c>
      <c r="D60">
        <v>0.57850000000000001</v>
      </c>
      <c r="E60" t="str">
        <f t="shared" si="0"/>
        <v>CO|pumped hydro</v>
      </c>
    </row>
    <row r="61" spans="1:5" x14ac:dyDescent="0.45">
      <c r="A61" t="s">
        <v>17</v>
      </c>
      <c r="B61" t="s">
        <v>191</v>
      </c>
      <c r="C61">
        <v>5.51</v>
      </c>
      <c r="D61">
        <v>3.2343999999999999</v>
      </c>
      <c r="E61" t="str">
        <f t="shared" si="0"/>
        <v>CO|solar pv</v>
      </c>
    </row>
    <row r="62" spans="1:5" x14ac:dyDescent="0.45">
      <c r="A62" t="s">
        <v>21</v>
      </c>
      <c r="B62" t="s">
        <v>169</v>
      </c>
      <c r="C62">
        <v>0.249</v>
      </c>
      <c r="D62">
        <v>3.9100000000000003E-2</v>
      </c>
      <c r="E62" t="str">
        <f t="shared" si="0"/>
        <v>CT|biomass</v>
      </c>
    </row>
    <row r="63" spans="1:5" x14ac:dyDescent="0.45">
      <c r="A63" t="s">
        <v>21</v>
      </c>
      <c r="B63" t="s">
        <v>175</v>
      </c>
      <c r="C63">
        <v>0</v>
      </c>
      <c r="D63">
        <v>0</v>
      </c>
      <c r="E63" t="str">
        <f t="shared" si="0"/>
        <v>CT|hard coal</v>
      </c>
    </row>
    <row r="64" spans="1:5" x14ac:dyDescent="0.45">
      <c r="A64" t="s">
        <v>21</v>
      </c>
      <c r="B64" t="s">
        <v>177</v>
      </c>
      <c r="C64">
        <v>0.30230000000000001</v>
      </c>
      <c r="D64">
        <v>0.122</v>
      </c>
      <c r="E64" t="str">
        <f t="shared" si="0"/>
        <v>CT|hydro</v>
      </c>
    </row>
    <row r="65" spans="1:5" x14ac:dyDescent="0.45">
      <c r="A65" t="s">
        <v>21</v>
      </c>
      <c r="B65" t="s">
        <v>182</v>
      </c>
      <c r="C65">
        <v>0.79449999999999998</v>
      </c>
      <c r="D65">
        <v>0.10050000000000001</v>
      </c>
      <c r="E65" t="str">
        <f t="shared" si="0"/>
        <v>CT|municipal solid waste</v>
      </c>
    </row>
    <row r="66" spans="1:5" x14ac:dyDescent="0.45">
      <c r="A66" t="s">
        <v>21</v>
      </c>
      <c r="B66" t="s">
        <v>171</v>
      </c>
      <c r="C66">
        <v>23.044599999999999</v>
      </c>
      <c r="D66">
        <v>3.8029000000000002</v>
      </c>
      <c r="E66" t="str">
        <f t="shared" ref="E66:E129" si="1">A66&amp;"|"&amp;B66</f>
        <v>CT|natural gas combined cycle</v>
      </c>
    </row>
    <row r="67" spans="1:5" x14ac:dyDescent="0.45">
      <c r="A67" t="s">
        <v>21</v>
      </c>
      <c r="B67" t="s">
        <v>183</v>
      </c>
      <c r="C67">
        <v>0.16639999999999999</v>
      </c>
      <c r="D67">
        <v>0.48799999999999999</v>
      </c>
      <c r="E67" t="str">
        <f t="shared" si="1"/>
        <v>CT|natural gas peaker</v>
      </c>
    </row>
    <row r="68" spans="1:5" x14ac:dyDescent="0.45">
      <c r="A68" t="s">
        <v>21</v>
      </c>
      <c r="B68" t="s">
        <v>193</v>
      </c>
      <c r="C68">
        <v>0.10009999999999999</v>
      </c>
      <c r="D68">
        <v>0.434</v>
      </c>
      <c r="E68" t="str">
        <f t="shared" si="1"/>
        <v>CT|natural gas steam turbine</v>
      </c>
    </row>
    <row r="69" spans="1:5" x14ac:dyDescent="0.45">
      <c r="A69" t="s">
        <v>21</v>
      </c>
      <c r="B69" t="s">
        <v>184</v>
      </c>
      <c r="C69">
        <v>16.7087</v>
      </c>
      <c r="D69">
        <v>2.1084000000000001</v>
      </c>
      <c r="E69" t="str">
        <f t="shared" si="1"/>
        <v>CT|nuclear</v>
      </c>
    </row>
    <row r="70" spans="1:5" x14ac:dyDescent="0.45">
      <c r="A70" t="s">
        <v>21</v>
      </c>
      <c r="B70" t="s">
        <v>186</v>
      </c>
      <c r="C70">
        <v>1.23E-2</v>
      </c>
      <c r="D70">
        <v>5.0000000000000001E-3</v>
      </c>
      <c r="E70" t="str">
        <f t="shared" si="1"/>
        <v>CT|onshore wind</v>
      </c>
    </row>
    <row r="71" spans="1:5" x14ac:dyDescent="0.45">
      <c r="A71" t="s">
        <v>21</v>
      </c>
      <c r="B71" t="s">
        <v>198</v>
      </c>
      <c r="C71">
        <v>0.4819</v>
      </c>
      <c r="D71">
        <v>8.9399999999999993E-2</v>
      </c>
      <c r="E71" t="str">
        <f t="shared" si="1"/>
        <v>CT|other</v>
      </c>
    </row>
    <row r="72" spans="1:5" x14ac:dyDescent="0.45">
      <c r="A72" t="s">
        <v>21</v>
      </c>
      <c r="B72" t="s">
        <v>187</v>
      </c>
      <c r="C72">
        <v>0.2402</v>
      </c>
      <c r="D72">
        <v>2.1911999999999998</v>
      </c>
      <c r="E72" t="str">
        <f t="shared" si="1"/>
        <v>CT|petroleum</v>
      </c>
    </row>
    <row r="73" spans="1:5" x14ac:dyDescent="0.45">
      <c r="A73" t="s">
        <v>21</v>
      </c>
      <c r="B73" t="s">
        <v>188</v>
      </c>
      <c r="C73">
        <v>-2.3999999999999998E-3</v>
      </c>
      <c r="D73">
        <v>2.9399999999999999E-2</v>
      </c>
      <c r="E73" t="str">
        <f t="shared" si="1"/>
        <v>CT|pumped hydro</v>
      </c>
    </row>
    <row r="74" spans="1:5" x14ac:dyDescent="0.45">
      <c r="A74" t="s">
        <v>21</v>
      </c>
      <c r="B74" t="s">
        <v>191</v>
      </c>
      <c r="C74">
        <v>0.65390000000000004</v>
      </c>
      <c r="D74">
        <v>0.47799999999999998</v>
      </c>
      <c r="E74" t="str">
        <f t="shared" si="1"/>
        <v>CT|solar pv</v>
      </c>
    </row>
    <row r="75" spans="1:5" x14ac:dyDescent="0.45">
      <c r="A75" t="s">
        <v>25</v>
      </c>
      <c r="B75" t="s">
        <v>169</v>
      </c>
      <c r="C75">
        <v>4.9200000000000001E-2</v>
      </c>
      <c r="D75">
        <v>0.01</v>
      </c>
      <c r="E75" t="str">
        <f t="shared" si="1"/>
        <v>DE|biomass</v>
      </c>
    </row>
    <row r="76" spans="1:5" x14ac:dyDescent="0.45">
      <c r="A76" t="s">
        <v>25</v>
      </c>
      <c r="B76" t="s">
        <v>175</v>
      </c>
      <c r="C76">
        <v>0.25269999999999998</v>
      </c>
      <c r="D76">
        <v>0</v>
      </c>
      <c r="E76" t="str">
        <f t="shared" si="1"/>
        <v>DE|hard coal</v>
      </c>
    </row>
    <row r="77" spans="1:5" x14ac:dyDescent="0.45">
      <c r="A77" t="s">
        <v>25</v>
      </c>
      <c r="B77" t="s">
        <v>171</v>
      </c>
      <c r="C77">
        <v>3.0573000000000001</v>
      </c>
      <c r="D77">
        <v>1.496</v>
      </c>
      <c r="E77" t="str">
        <f t="shared" si="1"/>
        <v>DE|natural gas combined cycle</v>
      </c>
    </row>
    <row r="78" spans="1:5" x14ac:dyDescent="0.45">
      <c r="A78" t="s">
        <v>25</v>
      </c>
      <c r="B78" t="s">
        <v>183</v>
      </c>
      <c r="C78">
        <v>9.4100000000000003E-2</v>
      </c>
      <c r="D78">
        <v>0.184</v>
      </c>
      <c r="E78" t="str">
        <f t="shared" si="1"/>
        <v>DE|natural gas peaker</v>
      </c>
    </row>
    <row r="79" spans="1:5" x14ac:dyDescent="0.45">
      <c r="A79" t="s">
        <v>25</v>
      </c>
      <c r="B79" t="s">
        <v>193</v>
      </c>
      <c r="C79">
        <v>0.38819999999999999</v>
      </c>
      <c r="D79">
        <v>0.69499999999999995</v>
      </c>
      <c r="E79" t="str">
        <f t="shared" si="1"/>
        <v>DE|natural gas steam turbine</v>
      </c>
    </row>
    <row r="80" spans="1:5" x14ac:dyDescent="0.45">
      <c r="A80" t="s">
        <v>25</v>
      </c>
      <c r="B80" t="s">
        <v>198</v>
      </c>
      <c r="C80">
        <v>0.23230000000000001</v>
      </c>
      <c r="D80">
        <v>2.8799999999999999E-2</v>
      </c>
      <c r="E80" t="str">
        <f t="shared" si="1"/>
        <v>DE|other</v>
      </c>
    </row>
    <row r="81" spans="1:5" x14ac:dyDescent="0.45">
      <c r="A81" t="s">
        <v>25</v>
      </c>
      <c r="B81" t="s">
        <v>187</v>
      </c>
      <c r="C81">
        <v>7.1400000000000005E-2</v>
      </c>
      <c r="D81">
        <v>0.1111</v>
      </c>
      <c r="E81" t="str">
        <f t="shared" si="1"/>
        <v>DE|petroleum</v>
      </c>
    </row>
    <row r="82" spans="1:5" x14ac:dyDescent="0.45">
      <c r="A82" t="s">
        <v>25</v>
      </c>
      <c r="B82" t="s">
        <v>191</v>
      </c>
      <c r="C82">
        <v>0.1623</v>
      </c>
      <c r="D82">
        <v>0.1062</v>
      </c>
      <c r="E82" t="str">
        <f t="shared" si="1"/>
        <v>DE|solar pv</v>
      </c>
    </row>
    <row r="83" spans="1:5" x14ac:dyDescent="0.45">
      <c r="A83" t="s">
        <v>29</v>
      </c>
      <c r="B83" t="s">
        <v>169</v>
      </c>
      <c r="C83">
        <v>0.78839999999999999</v>
      </c>
      <c r="D83">
        <v>0.2727</v>
      </c>
      <c r="E83" t="str">
        <f t="shared" si="1"/>
        <v>FL|biomass</v>
      </c>
    </row>
    <row r="84" spans="1:5" x14ac:dyDescent="0.45">
      <c r="A84" t="s">
        <v>29</v>
      </c>
      <c r="B84" t="s">
        <v>175</v>
      </c>
      <c r="C84">
        <v>10.167999999999999</v>
      </c>
      <c r="D84">
        <v>3.5647000000000002</v>
      </c>
      <c r="E84" t="str">
        <f t="shared" si="1"/>
        <v>FL|hard coal</v>
      </c>
    </row>
    <row r="85" spans="1:5" x14ac:dyDescent="0.45">
      <c r="A85" t="s">
        <v>29</v>
      </c>
      <c r="B85" t="s">
        <v>177</v>
      </c>
      <c r="C85">
        <v>0.22850000000000001</v>
      </c>
      <c r="D85">
        <v>4.3499999999999997E-2</v>
      </c>
      <c r="E85" t="str">
        <f t="shared" si="1"/>
        <v>FL|hydro</v>
      </c>
    </row>
    <row r="86" spans="1:5" x14ac:dyDescent="0.45">
      <c r="A86" t="s">
        <v>29</v>
      </c>
      <c r="B86" t="s">
        <v>182</v>
      </c>
      <c r="C86">
        <v>1.635</v>
      </c>
      <c r="D86">
        <v>0.2505</v>
      </c>
      <c r="E86" t="str">
        <f t="shared" si="1"/>
        <v>FL|municipal solid waste</v>
      </c>
    </row>
    <row r="87" spans="1:5" x14ac:dyDescent="0.45">
      <c r="A87" t="s">
        <v>29</v>
      </c>
      <c r="B87" t="s">
        <v>171</v>
      </c>
      <c r="C87">
        <v>181.4829</v>
      </c>
      <c r="D87">
        <v>35.841099999999997</v>
      </c>
      <c r="E87" t="str">
        <f t="shared" si="1"/>
        <v>FL|natural gas combined cycle</v>
      </c>
    </row>
    <row r="88" spans="1:5" x14ac:dyDescent="0.45">
      <c r="A88" t="s">
        <v>29</v>
      </c>
      <c r="B88" t="s">
        <v>183</v>
      </c>
      <c r="C88">
        <v>5.5677000000000003</v>
      </c>
      <c r="D88">
        <v>8.9725999999999999</v>
      </c>
      <c r="E88" t="str">
        <f t="shared" si="1"/>
        <v>FL|natural gas peaker</v>
      </c>
    </row>
    <row r="89" spans="1:5" x14ac:dyDescent="0.45">
      <c r="A89" t="s">
        <v>29</v>
      </c>
      <c r="B89" t="s">
        <v>193</v>
      </c>
      <c r="C89">
        <v>6.8845000000000001</v>
      </c>
      <c r="D89">
        <v>5.3619000000000003</v>
      </c>
      <c r="E89" t="str">
        <f t="shared" si="1"/>
        <v>FL|natural gas steam turbine</v>
      </c>
    </row>
    <row r="90" spans="1:5" x14ac:dyDescent="0.45">
      <c r="A90" t="s">
        <v>29</v>
      </c>
      <c r="B90" t="s">
        <v>184</v>
      </c>
      <c r="C90">
        <v>30.587599999999998</v>
      </c>
      <c r="D90">
        <v>3.649</v>
      </c>
      <c r="E90" t="str">
        <f t="shared" si="1"/>
        <v>FL|nuclear</v>
      </c>
    </row>
    <row r="91" spans="1:5" x14ac:dyDescent="0.45">
      <c r="A91" t="s">
        <v>29</v>
      </c>
      <c r="B91" t="s">
        <v>198</v>
      </c>
      <c r="C91">
        <v>-2.5100000000000001E-2</v>
      </c>
      <c r="D91">
        <v>1.1796</v>
      </c>
      <c r="E91" t="str">
        <f t="shared" si="1"/>
        <v>FL|other</v>
      </c>
    </row>
    <row r="92" spans="1:5" x14ac:dyDescent="0.45">
      <c r="A92" t="s">
        <v>29</v>
      </c>
      <c r="B92" t="s">
        <v>187</v>
      </c>
      <c r="C92">
        <v>1.2179</v>
      </c>
      <c r="D92">
        <v>1.5439000000000001</v>
      </c>
      <c r="E92" t="str">
        <f t="shared" si="1"/>
        <v>FL|petroleum</v>
      </c>
    </row>
    <row r="93" spans="1:5" x14ac:dyDescent="0.45">
      <c r="A93" t="s">
        <v>29</v>
      </c>
      <c r="B93" t="s">
        <v>191</v>
      </c>
      <c r="C93">
        <v>24.8872</v>
      </c>
      <c r="D93">
        <v>12.285399999999999</v>
      </c>
      <c r="E93" t="str">
        <f t="shared" si="1"/>
        <v>FL|solar pv</v>
      </c>
    </row>
    <row r="94" spans="1:5" x14ac:dyDescent="0.45">
      <c r="A94" t="s">
        <v>29</v>
      </c>
      <c r="B94" t="s">
        <v>192</v>
      </c>
      <c r="C94">
        <v>0</v>
      </c>
      <c r="D94">
        <v>0</v>
      </c>
      <c r="E94" t="str">
        <f t="shared" si="1"/>
        <v>FL|solar thermal</v>
      </c>
    </row>
    <row r="95" spans="1:5" x14ac:dyDescent="0.45">
      <c r="A95" t="s">
        <v>33</v>
      </c>
      <c r="B95" t="s">
        <v>169</v>
      </c>
      <c r="C95">
        <v>1.5609</v>
      </c>
      <c r="D95">
        <v>0.2828</v>
      </c>
      <c r="E95" t="str">
        <f t="shared" si="1"/>
        <v>GA|biomass</v>
      </c>
    </row>
    <row r="96" spans="1:5" x14ac:dyDescent="0.45">
      <c r="A96" t="s">
        <v>33</v>
      </c>
      <c r="B96" t="s">
        <v>175</v>
      </c>
      <c r="C96">
        <v>19.901599999999998</v>
      </c>
      <c r="D96">
        <v>5.78</v>
      </c>
      <c r="E96" t="str">
        <f t="shared" si="1"/>
        <v>GA|hard coal</v>
      </c>
    </row>
    <row r="97" spans="1:5" x14ac:dyDescent="0.45">
      <c r="A97" t="s">
        <v>33</v>
      </c>
      <c r="B97" t="s">
        <v>177</v>
      </c>
      <c r="C97">
        <v>2.7262</v>
      </c>
      <c r="D97">
        <v>1.9799</v>
      </c>
      <c r="E97" t="str">
        <f t="shared" si="1"/>
        <v>GA|hydro</v>
      </c>
    </row>
    <row r="98" spans="1:5" x14ac:dyDescent="0.45">
      <c r="A98" t="s">
        <v>33</v>
      </c>
      <c r="B98" t="s">
        <v>171</v>
      </c>
      <c r="C98">
        <v>50.462200000000003</v>
      </c>
      <c r="D98">
        <v>8.0808</v>
      </c>
      <c r="E98" t="str">
        <f t="shared" si="1"/>
        <v>GA|natural gas combined cycle</v>
      </c>
    </row>
    <row r="99" spans="1:5" x14ac:dyDescent="0.45">
      <c r="A99" t="s">
        <v>33</v>
      </c>
      <c r="B99" t="s">
        <v>183</v>
      </c>
      <c r="C99">
        <v>3.5352000000000001</v>
      </c>
      <c r="D99">
        <v>7.3540000000000001</v>
      </c>
      <c r="E99" t="str">
        <f t="shared" si="1"/>
        <v>GA|natural gas peaker</v>
      </c>
    </row>
    <row r="100" spans="1:5" x14ac:dyDescent="0.45">
      <c r="A100" t="s">
        <v>33</v>
      </c>
      <c r="B100" t="s">
        <v>193</v>
      </c>
      <c r="C100">
        <v>1.1873</v>
      </c>
      <c r="D100">
        <v>0.72399999999999998</v>
      </c>
      <c r="E100" t="str">
        <f t="shared" si="1"/>
        <v>GA|natural gas steam turbine</v>
      </c>
    </row>
    <row r="101" spans="1:5" x14ac:dyDescent="0.45">
      <c r="A101" t="s">
        <v>33</v>
      </c>
      <c r="B101" t="s">
        <v>184</v>
      </c>
      <c r="C101">
        <v>51.224800000000002</v>
      </c>
      <c r="D101">
        <v>6.2889999999999997</v>
      </c>
      <c r="E101" t="str">
        <f t="shared" si="1"/>
        <v>GA|nuclear</v>
      </c>
    </row>
    <row r="102" spans="1:5" x14ac:dyDescent="0.45">
      <c r="A102" t="s">
        <v>33</v>
      </c>
      <c r="B102" t="s">
        <v>198</v>
      </c>
      <c r="C102">
        <v>-1.7000000000000001E-2</v>
      </c>
      <c r="D102">
        <v>0.1464</v>
      </c>
      <c r="E102" t="str">
        <f t="shared" si="1"/>
        <v>GA|other</v>
      </c>
    </row>
    <row r="103" spans="1:5" x14ac:dyDescent="0.45">
      <c r="A103" t="s">
        <v>33</v>
      </c>
      <c r="B103" t="s">
        <v>187</v>
      </c>
      <c r="C103">
        <v>0.16039999999999999</v>
      </c>
      <c r="D103">
        <v>1.0181</v>
      </c>
      <c r="E103" t="str">
        <f t="shared" si="1"/>
        <v>GA|petroleum</v>
      </c>
    </row>
    <row r="104" spans="1:5" x14ac:dyDescent="0.45">
      <c r="A104" t="s">
        <v>33</v>
      </c>
      <c r="B104" t="s">
        <v>188</v>
      </c>
      <c r="C104">
        <v>-0.84760000000000002</v>
      </c>
      <c r="D104">
        <v>1.8974</v>
      </c>
      <c r="E104" t="str">
        <f t="shared" si="1"/>
        <v>GA|pumped hydro</v>
      </c>
    </row>
    <row r="105" spans="1:5" x14ac:dyDescent="0.45">
      <c r="A105" t="s">
        <v>33</v>
      </c>
      <c r="B105" t="s">
        <v>191</v>
      </c>
      <c r="C105">
        <v>11.182399999999999</v>
      </c>
      <c r="D105">
        <v>5.3989000000000003</v>
      </c>
      <c r="E105" t="str">
        <f t="shared" si="1"/>
        <v>GA|solar pv</v>
      </c>
    </row>
    <row r="106" spans="1:5" x14ac:dyDescent="0.45">
      <c r="A106" t="s">
        <v>41</v>
      </c>
      <c r="B106" t="s">
        <v>169</v>
      </c>
      <c r="C106">
        <v>0.1404</v>
      </c>
      <c r="D106">
        <v>1.6199999999999999E-2</v>
      </c>
      <c r="E106" t="str">
        <f t="shared" si="1"/>
        <v>IA|biomass</v>
      </c>
    </row>
    <row r="107" spans="1:5" x14ac:dyDescent="0.45">
      <c r="A107" t="s">
        <v>41</v>
      </c>
      <c r="B107" t="s">
        <v>175</v>
      </c>
      <c r="C107">
        <v>17.697900000000001</v>
      </c>
      <c r="D107">
        <v>4.4066999999999998</v>
      </c>
      <c r="E107" t="str">
        <f t="shared" si="1"/>
        <v>IA|hard coal</v>
      </c>
    </row>
    <row r="108" spans="1:5" x14ac:dyDescent="0.45">
      <c r="A108" t="s">
        <v>41</v>
      </c>
      <c r="B108" t="s">
        <v>177</v>
      </c>
      <c r="C108">
        <v>1.1496999999999999</v>
      </c>
      <c r="D108">
        <v>0.2094</v>
      </c>
      <c r="E108" t="str">
        <f t="shared" si="1"/>
        <v>IA|hydro</v>
      </c>
    </row>
    <row r="109" spans="1:5" x14ac:dyDescent="0.45">
      <c r="A109" t="s">
        <v>41</v>
      </c>
      <c r="B109" t="s">
        <v>171</v>
      </c>
      <c r="C109">
        <v>7.4806999999999997</v>
      </c>
      <c r="D109">
        <v>1.7082999999999999</v>
      </c>
      <c r="E109" t="str">
        <f t="shared" si="1"/>
        <v>IA|natural gas combined cycle</v>
      </c>
    </row>
    <row r="110" spans="1:5" x14ac:dyDescent="0.45">
      <c r="A110" t="s">
        <v>41</v>
      </c>
      <c r="B110" t="s">
        <v>183</v>
      </c>
      <c r="C110">
        <v>0.4768</v>
      </c>
      <c r="D110">
        <v>1.3708</v>
      </c>
      <c r="E110" t="str">
        <f t="shared" si="1"/>
        <v>IA|natural gas peaker</v>
      </c>
    </row>
    <row r="111" spans="1:5" x14ac:dyDescent="0.45">
      <c r="A111" t="s">
        <v>41</v>
      </c>
      <c r="B111" t="s">
        <v>193</v>
      </c>
      <c r="C111">
        <v>0.38269999999999998</v>
      </c>
      <c r="D111">
        <v>0.48280000000000001</v>
      </c>
      <c r="E111" t="str">
        <f t="shared" si="1"/>
        <v>IA|natural gas steam turbine</v>
      </c>
    </row>
    <row r="112" spans="1:5" x14ac:dyDescent="0.45">
      <c r="A112" t="s">
        <v>41</v>
      </c>
      <c r="B112" t="s">
        <v>186</v>
      </c>
      <c r="C112">
        <v>43.603499999999997</v>
      </c>
      <c r="D112">
        <v>13.241199999999999</v>
      </c>
      <c r="E112" t="str">
        <f t="shared" si="1"/>
        <v>IA|onshore wind</v>
      </c>
    </row>
    <row r="113" spans="1:5" x14ac:dyDescent="0.45">
      <c r="A113" t="s">
        <v>41</v>
      </c>
      <c r="B113" t="s">
        <v>198</v>
      </c>
      <c r="C113">
        <v>-5.9999999999999995E-4</v>
      </c>
      <c r="D113">
        <v>1.03E-2</v>
      </c>
      <c r="E113" t="str">
        <f t="shared" si="1"/>
        <v>IA|other</v>
      </c>
    </row>
    <row r="114" spans="1:5" x14ac:dyDescent="0.45">
      <c r="A114" t="s">
        <v>41</v>
      </c>
      <c r="B114" t="s">
        <v>187</v>
      </c>
      <c r="C114">
        <v>6.5199999999999994E-2</v>
      </c>
      <c r="D114">
        <v>0.76619999999999999</v>
      </c>
      <c r="E114" t="str">
        <f t="shared" si="1"/>
        <v>IA|petroleum</v>
      </c>
    </row>
    <row r="115" spans="1:5" x14ac:dyDescent="0.45">
      <c r="A115" t="s">
        <v>41</v>
      </c>
      <c r="B115" t="s">
        <v>191</v>
      </c>
      <c r="C115">
        <v>1.2846</v>
      </c>
      <c r="D115">
        <v>0.68940000000000001</v>
      </c>
      <c r="E115" t="str">
        <f t="shared" si="1"/>
        <v>IA|solar pv</v>
      </c>
    </row>
    <row r="116" spans="1:5" x14ac:dyDescent="0.45">
      <c r="A116" t="s">
        <v>35</v>
      </c>
      <c r="B116" t="s">
        <v>169</v>
      </c>
      <c r="C116">
        <v>7.0800000000000002E-2</v>
      </c>
      <c r="D116">
        <v>2.64E-2</v>
      </c>
      <c r="E116" t="str">
        <f t="shared" si="1"/>
        <v>ID|biomass</v>
      </c>
    </row>
    <row r="117" spans="1:5" x14ac:dyDescent="0.45">
      <c r="A117" t="s">
        <v>35</v>
      </c>
      <c r="B117" t="s">
        <v>173</v>
      </c>
      <c r="C117">
        <v>8.8099999999999998E-2</v>
      </c>
      <c r="D117">
        <v>1.0699999999999999E-2</v>
      </c>
      <c r="E117" t="str">
        <f t="shared" si="1"/>
        <v>ID|geothermal</v>
      </c>
    </row>
    <row r="118" spans="1:5" x14ac:dyDescent="0.45">
      <c r="A118" t="s">
        <v>35</v>
      </c>
      <c r="B118" t="s">
        <v>177</v>
      </c>
      <c r="C118">
        <v>8.8506999999999998</v>
      </c>
      <c r="D118">
        <v>2.6907999999999999</v>
      </c>
      <c r="E118" t="str">
        <f t="shared" si="1"/>
        <v>ID|hydro</v>
      </c>
    </row>
    <row r="119" spans="1:5" x14ac:dyDescent="0.45">
      <c r="A119" t="s">
        <v>35</v>
      </c>
      <c r="B119" t="s">
        <v>171</v>
      </c>
      <c r="C119">
        <v>3.4702999999999999</v>
      </c>
      <c r="D119">
        <v>0.51329999999999998</v>
      </c>
      <c r="E119" t="str">
        <f t="shared" si="1"/>
        <v>ID|natural gas combined cycle</v>
      </c>
    </row>
    <row r="120" spans="1:5" x14ac:dyDescent="0.45">
      <c r="A120" t="s">
        <v>35</v>
      </c>
      <c r="B120" t="s">
        <v>183</v>
      </c>
      <c r="C120">
        <v>2.7187999999999999</v>
      </c>
      <c r="D120">
        <v>0.58909999999999996</v>
      </c>
      <c r="E120" t="str">
        <f t="shared" si="1"/>
        <v>ID|natural gas peaker</v>
      </c>
    </row>
    <row r="121" spans="1:5" x14ac:dyDescent="0.45">
      <c r="A121" t="s">
        <v>35</v>
      </c>
      <c r="B121" t="s">
        <v>186</v>
      </c>
      <c r="C121">
        <v>2.8254000000000001</v>
      </c>
      <c r="D121">
        <v>1.1283000000000001</v>
      </c>
      <c r="E121" t="str">
        <f t="shared" si="1"/>
        <v>ID|onshore wind</v>
      </c>
    </row>
    <row r="122" spans="1:5" x14ac:dyDescent="0.45">
      <c r="A122" t="s">
        <v>35</v>
      </c>
      <c r="B122" t="s">
        <v>198</v>
      </c>
      <c r="C122">
        <v>-4.02E-2</v>
      </c>
      <c r="D122">
        <v>0.45900000000000002</v>
      </c>
      <c r="E122" t="str">
        <f t="shared" si="1"/>
        <v>ID|other</v>
      </c>
    </row>
    <row r="123" spans="1:5" x14ac:dyDescent="0.45">
      <c r="A123" t="s">
        <v>35</v>
      </c>
      <c r="B123" t="s">
        <v>187</v>
      </c>
      <c r="C123">
        <v>0</v>
      </c>
      <c r="D123">
        <v>5.3E-3</v>
      </c>
      <c r="E123" t="str">
        <f t="shared" si="1"/>
        <v>ID|petroleum</v>
      </c>
    </row>
    <row r="124" spans="1:5" x14ac:dyDescent="0.45">
      <c r="A124" t="s">
        <v>35</v>
      </c>
      <c r="B124" t="s">
        <v>191</v>
      </c>
      <c r="C124">
        <v>1.6254</v>
      </c>
      <c r="D124">
        <v>0.7</v>
      </c>
      <c r="E124" t="str">
        <f t="shared" si="1"/>
        <v>ID|solar pv</v>
      </c>
    </row>
    <row r="125" spans="1:5" x14ac:dyDescent="0.45">
      <c r="A125" t="s">
        <v>37</v>
      </c>
      <c r="B125" t="s">
        <v>169</v>
      </c>
      <c r="C125">
        <v>0.21210000000000001</v>
      </c>
      <c r="D125">
        <v>5.5199999999999999E-2</v>
      </c>
      <c r="E125" t="str">
        <f t="shared" si="1"/>
        <v>IL|biomass</v>
      </c>
    </row>
    <row r="126" spans="1:5" x14ac:dyDescent="0.45">
      <c r="A126" t="s">
        <v>37</v>
      </c>
      <c r="B126" t="s">
        <v>175</v>
      </c>
      <c r="C126">
        <v>29.976700000000001</v>
      </c>
      <c r="D126">
        <v>6.3613</v>
      </c>
      <c r="E126" t="str">
        <f t="shared" si="1"/>
        <v>IL|hard coal</v>
      </c>
    </row>
    <row r="127" spans="1:5" x14ac:dyDescent="0.45">
      <c r="A127" t="s">
        <v>37</v>
      </c>
      <c r="B127" t="s">
        <v>177</v>
      </c>
      <c r="C127">
        <v>9.9199999999999997E-2</v>
      </c>
      <c r="D127">
        <v>3.1699999999999999E-2</v>
      </c>
      <c r="E127" t="str">
        <f t="shared" si="1"/>
        <v>IL|hydro</v>
      </c>
    </row>
    <row r="128" spans="1:5" x14ac:dyDescent="0.45">
      <c r="A128" t="s">
        <v>37</v>
      </c>
      <c r="B128" t="s">
        <v>171</v>
      </c>
      <c r="C128">
        <v>25.887</v>
      </c>
      <c r="D128">
        <v>5.4497999999999998</v>
      </c>
      <c r="E128" t="str">
        <f t="shared" si="1"/>
        <v>IL|natural gas combined cycle</v>
      </c>
    </row>
    <row r="129" spans="1:5" x14ac:dyDescent="0.45">
      <c r="A129" t="s">
        <v>37</v>
      </c>
      <c r="B129" t="s">
        <v>183</v>
      </c>
      <c r="C129">
        <v>3.8875000000000002</v>
      </c>
      <c r="D129">
        <v>10.3659</v>
      </c>
      <c r="E129" t="str">
        <f t="shared" si="1"/>
        <v>IL|natural gas peaker</v>
      </c>
    </row>
    <row r="130" spans="1:5" x14ac:dyDescent="0.45">
      <c r="A130" t="s">
        <v>37</v>
      </c>
      <c r="B130" t="s">
        <v>193</v>
      </c>
      <c r="C130">
        <v>4.4999999999999998E-2</v>
      </c>
      <c r="D130">
        <v>2.8199999999999999E-2</v>
      </c>
      <c r="E130" t="str">
        <f t="shared" ref="E130:E193" si="2">A130&amp;"|"&amp;B130</f>
        <v>IL|natural gas steam turbine</v>
      </c>
    </row>
    <row r="131" spans="1:5" x14ac:dyDescent="0.45">
      <c r="A131" t="s">
        <v>37</v>
      </c>
      <c r="B131" t="s">
        <v>184</v>
      </c>
      <c r="C131">
        <v>97.670299999999997</v>
      </c>
      <c r="D131">
        <v>11.595599999999999</v>
      </c>
      <c r="E131" t="str">
        <f t="shared" si="2"/>
        <v>IL|nuclear</v>
      </c>
    </row>
    <row r="132" spans="1:5" x14ac:dyDescent="0.45">
      <c r="A132" t="s">
        <v>37</v>
      </c>
      <c r="B132" t="s">
        <v>186</v>
      </c>
      <c r="C132">
        <v>25.1051</v>
      </c>
      <c r="D132">
        <v>8.4286999999999992</v>
      </c>
      <c r="E132" t="str">
        <f t="shared" si="2"/>
        <v>IL|onshore wind</v>
      </c>
    </row>
    <row r="133" spans="1:5" x14ac:dyDescent="0.45">
      <c r="A133" t="s">
        <v>37</v>
      </c>
      <c r="B133" t="s">
        <v>198</v>
      </c>
      <c r="C133">
        <v>-1.09E-2</v>
      </c>
      <c r="D133">
        <v>0.1003</v>
      </c>
      <c r="E133" t="str">
        <f t="shared" si="2"/>
        <v>IL|other</v>
      </c>
    </row>
    <row r="134" spans="1:5" x14ac:dyDescent="0.45">
      <c r="A134" t="s">
        <v>37</v>
      </c>
      <c r="B134" t="s">
        <v>187</v>
      </c>
      <c r="C134">
        <v>3.4200000000000001E-2</v>
      </c>
      <c r="D134">
        <v>0.64670000000000005</v>
      </c>
      <c r="E134" t="str">
        <f t="shared" si="2"/>
        <v>IL|petroleum</v>
      </c>
    </row>
    <row r="135" spans="1:5" x14ac:dyDescent="0.45">
      <c r="A135" t="s">
        <v>37</v>
      </c>
      <c r="B135" t="s">
        <v>191</v>
      </c>
      <c r="C135">
        <v>6.5279999999999996</v>
      </c>
      <c r="D135">
        <v>4.2592999999999996</v>
      </c>
      <c r="E135" t="str">
        <f t="shared" si="2"/>
        <v>IL|solar pv</v>
      </c>
    </row>
    <row r="136" spans="1:5" x14ac:dyDescent="0.45">
      <c r="A136" t="s">
        <v>39</v>
      </c>
      <c r="B136" t="s">
        <v>169</v>
      </c>
      <c r="C136">
        <v>0.125</v>
      </c>
      <c r="D136">
        <v>3.3300000000000003E-2</v>
      </c>
      <c r="E136" t="str">
        <f t="shared" si="2"/>
        <v>IN|biomass</v>
      </c>
    </row>
    <row r="137" spans="1:5" x14ac:dyDescent="0.45">
      <c r="A137" t="s">
        <v>39</v>
      </c>
      <c r="B137" t="s">
        <v>175</v>
      </c>
      <c r="C137">
        <v>49.215699999999998</v>
      </c>
      <c r="D137">
        <v>12.792</v>
      </c>
      <c r="E137" t="str">
        <f t="shared" si="2"/>
        <v>IN|hard coal</v>
      </c>
    </row>
    <row r="138" spans="1:5" x14ac:dyDescent="0.45">
      <c r="A138" t="s">
        <v>39</v>
      </c>
      <c r="B138" t="s">
        <v>177</v>
      </c>
      <c r="C138">
        <v>0.29899999999999999</v>
      </c>
      <c r="D138">
        <v>6.9099999999999995E-2</v>
      </c>
      <c r="E138" t="str">
        <f t="shared" si="2"/>
        <v>IN|hydro</v>
      </c>
    </row>
    <row r="139" spans="1:5" x14ac:dyDescent="0.45">
      <c r="A139" t="s">
        <v>39</v>
      </c>
      <c r="B139" t="s">
        <v>171</v>
      </c>
      <c r="C139">
        <v>29.0227</v>
      </c>
      <c r="D139">
        <v>3.9459</v>
      </c>
      <c r="E139" t="str">
        <f t="shared" si="2"/>
        <v>IN|natural gas combined cycle</v>
      </c>
    </row>
    <row r="140" spans="1:5" x14ac:dyDescent="0.45">
      <c r="A140" t="s">
        <v>39</v>
      </c>
      <c r="B140" t="s">
        <v>183</v>
      </c>
      <c r="C140">
        <v>3.4988999999999999</v>
      </c>
      <c r="D140">
        <v>3.6595</v>
      </c>
      <c r="E140" t="str">
        <f t="shared" si="2"/>
        <v>IN|natural gas peaker</v>
      </c>
    </row>
    <row r="141" spans="1:5" x14ac:dyDescent="0.45">
      <c r="A141" t="s">
        <v>39</v>
      </c>
      <c r="B141" t="s">
        <v>193</v>
      </c>
      <c r="C141">
        <v>3.1884999999999999</v>
      </c>
      <c r="D141">
        <v>0.64</v>
      </c>
      <c r="E141" t="str">
        <f t="shared" si="2"/>
        <v>IN|natural gas steam turbine</v>
      </c>
    </row>
    <row r="142" spans="1:5" x14ac:dyDescent="0.45">
      <c r="A142" t="s">
        <v>39</v>
      </c>
      <c r="B142" t="s">
        <v>186</v>
      </c>
      <c r="C142">
        <v>10.180400000000001</v>
      </c>
      <c r="D142">
        <v>3.8517999999999999</v>
      </c>
      <c r="E142" t="str">
        <f t="shared" si="2"/>
        <v>IN|onshore wind</v>
      </c>
    </row>
    <row r="143" spans="1:5" x14ac:dyDescent="0.45">
      <c r="A143" t="s">
        <v>39</v>
      </c>
      <c r="B143" t="s">
        <v>198</v>
      </c>
      <c r="C143">
        <v>-2.8899999999999999E-2</v>
      </c>
      <c r="D143">
        <v>0.3493</v>
      </c>
      <c r="E143" t="str">
        <f t="shared" si="2"/>
        <v>IN|other</v>
      </c>
    </row>
    <row r="144" spans="1:5" x14ac:dyDescent="0.45">
      <c r="A144" t="s">
        <v>39</v>
      </c>
      <c r="B144" t="s">
        <v>187</v>
      </c>
      <c r="C144">
        <v>0.12939999999999999</v>
      </c>
      <c r="D144">
        <v>6.2799999999999995E-2</v>
      </c>
      <c r="E144" t="str">
        <f t="shared" si="2"/>
        <v>IN|petroleum</v>
      </c>
    </row>
    <row r="145" spans="1:5" x14ac:dyDescent="0.45">
      <c r="A145" t="s">
        <v>39</v>
      </c>
      <c r="B145" t="s">
        <v>191</v>
      </c>
      <c r="C145">
        <v>6.6355000000000004</v>
      </c>
      <c r="D145">
        <v>4.5914000000000001</v>
      </c>
      <c r="E145" t="str">
        <f t="shared" si="2"/>
        <v>IN|solar pv</v>
      </c>
    </row>
    <row r="146" spans="1:5" x14ac:dyDescent="0.45">
      <c r="A146" t="s">
        <v>43</v>
      </c>
      <c r="B146" t="s">
        <v>169</v>
      </c>
      <c r="C146">
        <v>5.8999999999999997E-2</v>
      </c>
      <c r="D146">
        <v>8.9999999999999993E-3</v>
      </c>
      <c r="E146" t="str">
        <f t="shared" si="2"/>
        <v>KS|biomass</v>
      </c>
    </row>
    <row r="147" spans="1:5" x14ac:dyDescent="0.45">
      <c r="A147" t="s">
        <v>43</v>
      </c>
      <c r="B147" t="s">
        <v>175</v>
      </c>
      <c r="C147">
        <v>19.341899999999999</v>
      </c>
      <c r="D147">
        <v>4.7098000000000004</v>
      </c>
      <c r="E147" t="str">
        <f t="shared" si="2"/>
        <v>KS|hard coal</v>
      </c>
    </row>
    <row r="148" spans="1:5" x14ac:dyDescent="0.45">
      <c r="A148" t="s">
        <v>43</v>
      </c>
      <c r="B148" t="s">
        <v>177</v>
      </c>
      <c r="C148">
        <v>2.3300000000000001E-2</v>
      </c>
      <c r="D148">
        <v>7.0000000000000001E-3</v>
      </c>
      <c r="E148" t="str">
        <f t="shared" si="2"/>
        <v>KS|hydro</v>
      </c>
    </row>
    <row r="149" spans="1:5" x14ac:dyDescent="0.45">
      <c r="A149" t="s">
        <v>43</v>
      </c>
      <c r="B149" t="s">
        <v>171</v>
      </c>
      <c r="C149">
        <v>1.3365</v>
      </c>
      <c r="D149">
        <v>0.25219999999999998</v>
      </c>
      <c r="E149" t="str">
        <f t="shared" si="2"/>
        <v>KS|natural gas combined cycle</v>
      </c>
    </row>
    <row r="150" spans="1:5" x14ac:dyDescent="0.45">
      <c r="A150" t="s">
        <v>43</v>
      </c>
      <c r="B150" t="s">
        <v>183</v>
      </c>
      <c r="C150">
        <v>1.6258999999999999</v>
      </c>
      <c r="D150">
        <v>2.7443</v>
      </c>
      <c r="E150" t="str">
        <f t="shared" si="2"/>
        <v>KS|natural gas peaker</v>
      </c>
    </row>
    <row r="151" spans="1:5" x14ac:dyDescent="0.45">
      <c r="A151" t="s">
        <v>43</v>
      </c>
      <c r="B151" t="s">
        <v>193</v>
      </c>
      <c r="C151">
        <v>0.23860000000000001</v>
      </c>
      <c r="D151">
        <v>0.50119999999999998</v>
      </c>
      <c r="E151" t="str">
        <f t="shared" si="2"/>
        <v>KS|natural gas steam turbine</v>
      </c>
    </row>
    <row r="152" spans="1:5" x14ac:dyDescent="0.45">
      <c r="A152" t="s">
        <v>43</v>
      </c>
      <c r="B152" t="s">
        <v>184</v>
      </c>
      <c r="C152">
        <v>9.2690000000000001</v>
      </c>
      <c r="D152">
        <v>1.1767000000000001</v>
      </c>
      <c r="E152" t="str">
        <f t="shared" si="2"/>
        <v>KS|nuclear</v>
      </c>
    </row>
    <row r="153" spans="1:5" x14ac:dyDescent="0.45">
      <c r="A153" t="s">
        <v>43</v>
      </c>
      <c r="B153" t="s">
        <v>186</v>
      </c>
      <c r="C153">
        <v>29.198599999999999</v>
      </c>
      <c r="D153">
        <v>9.6443999999999992</v>
      </c>
      <c r="E153" t="str">
        <f t="shared" si="2"/>
        <v>KS|onshore wind</v>
      </c>
    </row>
    <row r="154" spans="1:5" x14ac:dyDescent="0.45">
      <c r="A154" t="s">
        <v>43</v>
      </c>
      <c r="B154" t="s">
        <v>187</v>
      </c>
      <c r="C154">
        <v>7.4899999999999994E-2</v>
      </c>
      <c r="D154">
        <v>0.59119999999999995</v>
      </c>
      <c r="E154" t="str">
        <f t="shared" si="2"/>
        <v>KS|petroleum</v>
      </c>
    </row>
    <row r="155" spans="1:5" x14ac:dyDescent="0.45">
      <c r="A155" t="s">
        <v>43</v>
      </c>
      <c r="B155" t="s">
        <v>191</v>
      </c>
      <c r="C155">
        <v>0.43059999999999998</v>
      </c>
      <c r="D155">
        <v>0.27789999999999998</v>
      </c>
      <c r="E155" t="str">
        <f t="shared" si="2"/>
        <v>KS|solar pv</v>
      </c>
    </row>
    <row r="156" spans="1:5" x14ac:dyDescent="0.45">
      <c r="A156" t="s">
        <v>45</v>
      </c>
      <c r="B156" t="s">
        <v>169</v>
      </c>
      <c r="C156">
        <v>9.0899999999999995E-2</v>
      </c>
      <c r="D156">
        <v>1.8200000000000001E-2</v>
      </c>
      <c r="E156" t="str">
        <f t="shared" si="2"/>
        <v>KY|biomass</v>
      </c>
    </row>
    <row r="157" spans="1:5" x14ac:dyDescent="0.45">
      <c r="A157" t="s">
        <v>45</v>
      </c>
      <c r="B157" t="s">
        <v>175</v>
      </c>
      <c r="C157">
        <v>48.687600000000003</v>
      </c>
      <c r="D157">
        <v>8.6310000000000002</v>
      </c>
      <c r="E157" t="str">
        <f t="shared" si="2"/>
        <v>KY|hard coal</v>
      </c>
    </row>
    <row r="158" spans="1:5" x14ac:dyDescent="0.45">
      <c r="A158" t="s">
        <v>45</v>
      </c>
      <c r="B158" t="s">
        <v>177</v>
      </c>
      <c r="C158">
        <v>4.4412000000000003</v>
      </c>
      <c r="D158">
        <v>1.1374</v>
      </c>
      <c r="E158" t="str">
        <f t="shared" si="2"/>
        <v>KY|hydro</v>
      </c>
    </row>
    <row r="159" spans="1:5" x14ac:dyDescent="0.45">
      <c r="A159" t="s">
        <v>45</v>
      </c>
      <c r="B159" t="s">
        <v>171</v>
      </c>
      <c r="C159">
        <v>12.277900000000001</v>
      </c>
      <c r="D159">
        <v>1.7909999999999999</v>
      </c>
      <c r="E159" t="str">
        <f t="shared" si="2"/>
        <v>KY|natural gas combined cycle</v>
      </c>
    </row>
    <row r="160" spans="1:5" x14ac:dyDescent="0.45">
      <c r="A160" t="s">
        <v>45</v>
      </c>
      <c r="B160" t="s">
        <v>183</v>
      </c>
      <c r="C160">
        <v>4.6410999999999998</v>
      </c>
      <c r="D160">
        <v>5.5422000000000002</v>
      </c>
      <c r="E160" t="str">
        <f t="shared" si="2"/>
        <v>KY|natural gas peaker</v>
      </c>
    </row>
    <row r="161" spans="1:5" x14ac:dyDescent="0.45">
      <c r="A161" t="s">
        <v>45</v>
      </c>
      <c r="B161" t="s">
        <v>193</v>
      </c>
      <c r="C161">
        <v>1.8199000000000001</v>
      </c>
      <c r="D161">
        <v>0.71399999999999997</v>
      </c>
      <c r="E161" t="str">
        <f t="shared" si="2"/>
        <v>KY|natural gas steam turbine</v>
      </c>
    </row>
    <row r="162" spans="1:5" x14ac:dyDescent="0.45">
      <c r="A162" t="s">
        <v>45</v>
      </c>
      <c r="B162" t="s">
        <v>198</v>
      </c>
      <c r="C162">
        <v>3.3500000000000002E-2</v>
      </c>
      <c r="D162">
        <v>0</v>
      </c>
      <c r="E162" t="str">
        <f t="shared" si="2"/>
        <v>KY|other</v>
      </c>
    </row>
    <row r="163" spans="1:5" x14ac:dyDescent="0.45">
      <c r="A163" t="s">
        <v>45</v>
      </c>
      <c r="B163" t="s">
        <v>187</v>
      </c>
      <c r="C163">
        <v>7.6799999999999993E-2</v>
      </c>
      <c r="D163">
        <v>1.0800000000000001E-2</v>
      </c>
      <c r="E163" t="str">
        <f t="shared" si="2"/>
        <v>KY|petroleum</v>
      </c>
    </row>
    <row r="164" spans="1:5" x14ac:dyDescent="0.45">
      <c r="A164" t="s">
        <v>45</v>
      </c>
      <c r="B164" t="s">
        <v>191</v>
      </c>
      <c r="C164">
        <v>1.6011</v>
      </c>
      <c r="D164">
        <v>1.1352</v>
      </c>
      <c r="E164" t="str">
        <f t="shared" si="2"/>
        <v>KY|solar pv</v>
      </c>
    </row>
    <row r="165" spans="1:5" x14ac:dyDescent="0.45">
      <c r="A165" t="s">
        <v>47</v>
      </c>
      <c r="B165" t="s">
        <v>169</v>
      </c>
      <c r="C165">
        <v>8.3199999999999996E-2</v>
      </c>
      <c r="D165">
        <v>1.11E-2</v>
      </c>
      <c r="E165" t="str">
        <f t="shared" si="2"/>
        <v>LA|biomass</v>
      </c>
    </row>
    <row r="166" spans="1:5" x14ac:dyDescent="0.45">
      <c r="A166" t="s">
        <v>47</v>
      </c>
      <c r="B166" t="s">
        <v>175</v>
      </c>
      <c r="C166">
        <v>5.5312000000000001</v>
      </c>
      <c r="D166">
        <v>2.0699000000000001</v>
      </c>
      <c r="E166" t="str">
        <f t="shared" si="2"/>
        <v>LA|hard coal</v>
      </c>
    </row>
    <row r="167" spans="1:5" x14ac:dyDescent="0.45">
      <c r="A167" t="s">
        <v>47</v>
      </c>
      <c r="B167" t="s">
        <v>177</v>
      </c>
      <c r="C167">
        <v>0.98950000000000005</v>
      </c>
      <c r="D167">
        <v>0.192</v>
      </c>
      <c r="E167" t="str">
        <f t="shared" si="2"/>
        <v>LA|hydro</v>
      </c>
    </row>
    <row r="168" spans="1:5" x14ac:dyDescent="0.45">
      <c r="A168" t="s">
        <v>47</v>
      </c>
      <c r="B168" t="s">
        <v>181</v>
      </c>
      <c r="C168">
        <v>0</v>
      </c>
      <c r="D168">
        <v>0</v>
      </c>
      <c r="E168" t="str">
        <f t="shared" si="2"/>
        <v>LA|lignite</v>
      </c>
    </row>
    <row r="169" spans="1:5" x14ac:dyDescent="0.45">
      <c r="A169" t="s">
        <v>47</v>
      </c>
      <c r="B169" t="s">
        <v>171</v>
      </c>
      <c r="C169">
        <v>39.455399999999997</v>
      </c>
      <c r="D169">
        <v>7.7645</v>
      </c>
      <c r="E169" t="str">
        <f t="shared" si="2"/>
        <v>LA|natural gas combined cycle</v>
      </c>
    </row>
    <row r="170" spans="1:5" x14ac:dyDescent="0.45">
      <c r="A170" t="s">
        <v>47</v>
      </c>
      <c r="B170" t="s">
        <v>183</v>
      </c>
      <c r="C170">
        <v>1.2759</v>
      </c>
      <c r="D170">
        <v>1.7751999999999999</v>
      </c>
      <c r="E170" t="str">
        <f t="shared" si="2"/>
        <v>LA|natural gas peaker</v>
      </c>
    </row>
    <row r="171" spans="1:5" x14ac:dyDescent="0.45">
      <c r="A171" t="s">
        <v>47</v>
      </c>
      <c r="B171" t="s">
        <v>193</v>
      </c>
      <c r="C171">
        <v>7.6055999999999999</v>
      </c>
      <c r="D171">
        <v>4.8967999999999998</v>
      </c>
      <c r="E171" t="str">
        <f t="shared" si="2"/>
        <v>LA|natural gas steam turbine</v>
      </c>
    </row>
    <row r="172" spans="1:5" x14ac:dyDescent="0.45">
      <c r="A172" t="s">
        <v>47</v>
      </c>
      <c r="B172" t="s">
        <v>184</v>
      </c>
      <c r="C172">
        <v>15.2546</v>
      </c>
      <c r="D172">
        <v>2.0552000000000001</v>
      </c>
      <c r="E172" t="str">
        <f t="shared" si="2"/>
        <v>LA|nuclear</v>
      </c>
    </row>
    <row r="173" spans="1:5" x14ac:dyDescent="0.45">
      <c r="A173" t="s">
        <v>47</v>
      </c>
      <c r="B173" t="s">
        <v>198</v>
      </c>
      <c r="C173">
        <v>0.18129999999999999</v>
      </c>
      <c r="D173">
        <v>4.1099999999999998E-2</v>
      </c>
      <c r="E173" t="str">
        <f t="shared" si="2"/>
        <v>LA|other</v>
      </c>
    </row>
    <row r="174" spans="1:5" x14ac:dyDescent="0.45">
      <c r="A174" t="s">
        <v>47</v>
      </c>
      <c r="B174" t="s">
        <v>187</v>
      </c>
      <c r="C174">
        <v>0.45079999999999998</v>
      </c>
      <c r="D174">
        <v>0.87070000000000003</v>
      </c>
      <c r="E174" t="str">
        <f t="shared" si="2"/>
        <v>LA|petroleum</v>
      </c>
    </row>
    <row r="175" spans="1:5" x14ac:dyDescent="0.45">
      <c r="A175" t="s">
        <v>47</v>
      </c>
      <c r="B175" t="s">
        <v>191</v>
      </c>
      <c r="C175">
        <v>2.3921999999999999</v>
      </c>
      <c r="D175">
        <v>1.3346</v>
      </c>
      <c r="E175" t="str">
        <f t="shared" si="2"/>
        <v>LA|solar pv</v>
      </c>
    </row>
    <row r="176" spans="1:5" x14ac:dyDescent="0.45">
      <c r="A176" t="s">
        <v>53</v>
      </c>
      <c r="B176" t="s">
        <v>169</v>
      </c>
      <c r="C176">
        <v>0.14460000000000001</v>
      </c>
      <c r="D176">
        <v>3.49E-2</v>
      </c>
      <c r="E176" t="str">
        <f t="shared" si="2"/>
        <v>MA|biomass</v>
      </c>
    </row>
    <row r="177" spans="1:5" x14ac:dyDescent="0.45">
      <c r="A177" t="s">
        <v>53</v>
      </c>
      <c r="B177" t="s">
        <v>177</v>
      </c>
      <c r="C177">
        <v>0.76480000000000004</v>
      </c>
      <c r="D177">
        <v>0.26629999999999998</v>
      </c>
      <c r="E177" t="str">
        <f t="shared" si="2"/>
        <v>MA|hydro</v>
      </c>
    </row>
    <row r="178" spans="1:5" x14ac:dyDescent="0.45">
      <c r="A178" t="s">
        <v>53</v>
      </c>
      <c r="B178" t="s">
        <v>182</v>
      </c>
      <c r="C178">
        <v>0.74429999999999996</v>
      </c>
      <c r="D178">
        <v>0.1028</v>
      </c>
      <c r="E178" t="str">
        <f t="shared" si="2"/>
        <v>MA|municipal solid waste</v>
      </c>
    </row>
    <row r="179" spans="1:5" x14ac:dyDescent="0.45">
      <c r="A179" t="s">
        <v>53</v>
      </c>
      <c r="B179" t="s">
        <v>171</v>
      </c>
      <c r="C179">
        <v>16.322199999999999</v>
      </c>
      <c r="D179">
        <v>4.5774999999999997</v>
      </c>
      <c r="E179" t="str">
        <f t="shared" si="2"/>
        <v>MA|natural gas combined cycle</v>
      </c>
    </row>
    <row r="180" spans="1:5" x14ac:dyDescent="0.45">
      <c r="A180" t="s">
        <v>53</v>
      </c>
      <c r="B180" t="s">
        <v>183</v>
      </c>
      <c r="C180">
        <v>0.40849999999999997</v>
      </c>
      <c r="D180">
        <v>0.44180000000000003</v>
      </c>
      <c r="E180" t="str">
        <f t="shared" si="2"/>
        <v>MA|natural gas peaker</v>
      </c>
    </row>
    <row r="181" spans="1:5" x14ac:dyDescent="0.45">
      <c r="A181" t="s">
        <v>53</v>
      </c>
      <c r="B181" t="s">
        <v>193</v>
      </c>
      <c r="C181">
        <v>3.3500000000000002E-2</v>
      </c>
      <c r="D181">
        <v>0</v>
      </c>
      <c r="E181" t="str">
        <f t="shared" si="2"/>
        <v>MA|natural gas steam turbine</v>
      </c>
    </row>
    <row r="182" spans="1:5" x14ac:dyDescent="0.45">
      <c r="A182" t="s">
        <v>53</v>
      </c>
      <c r="B182" t="s">
        <v>186</v>
      </c>
      <c r="C182">
        <v>0.17299999999999999</v>
      </c>
      <c r="D182">
        <v>8.3299999999999999E-2</v>
      </c>
      <c r="E182" t="str">
        <f t="shared" si="2"/>
        <v>MA|onshore wind</v>
      </c>
    </row>
    <row r="183" spans="1:5" x14ac:dyDescent="0.45">
      <c r="A183" t="s">
        <v>53</v>
      </c>
      <c r="B183" t="s">
        <v>198</v>
      </c>
      <c r="C183">
        <v>2.5999999999999999E-2</v>
      </c>
      <c r="D183">
        <v>0.49</v>
      </c>
      <c r="E183" t="str">
        <f t="shared" si="2"/>
        <v>MA|other</v>
      </c>
    </row>
    <row r="184" spans="1:5" x14ac:dyDescent="0.45">
      <c r="A184" t="s">
        <v>53</v>
      </c>
      <c r="B184" t="s">
        <v>187</v>
      </c>
      <c r="C184">
        <v>0.40060000000000001</v>
      </c>
      <c r="D184">
        <v>1.9577</v>
      </c>
      <c r="E184" t="str">
        <f t="shared" si="2"/>
        <v>MA|petroleum</v>
      </c>
    </row>
    <row r="185" spans="1:5" x14ac:dyDescent="0.45">
      <c r="A185" t="s">
        <v>53</v>
      </c>
      <c r="B185" t="s">
        <v>188</v>
      </c>
      <c r="C185">
        <v>-0.439</v>
      </c>
      <c r="D185">
        <v>1.8340000000000001</v>
      </c>
      <c r="E185" t="str">
        <f t="shared" si="2"/>
        <v>MA|pumped hydro</v>
      </c>
    </row>
    <row r="186" spans="1:5" x14ac:dyDescent="0.45">
      <c r="A186" t="s">
        <v>53</v>
      </c>
      <c r="B186" t="s">
        <v>191</v>
      </c>
      <c r="C186">
        <v>2.1311</v>
      </c>
      <c r="D186">
        <v>1.4739</v>
      </c>
      <c r="E186" t="str">
        <f t="shared" si="2"/>
        <v>MA|solar pv</v>
      </c>
    </row>
    <row r="187" spans="1:5" x14ac:dyDescent="0.45">
      <c r="A187" t="s">
        <v>51</v>
      </c>
      <c r="B187" t="s">
        <v>169</v>
      </c>
      <c r="C187">
        <v>5.3499999999999999E-2</v>
      </c>
      <c r="D187">
        <v>1.6400000000000001E-2</v>
      </c>
      <c r="E187" t="str">
        <f t="shared" si="2"/>
        <v>MD|biomass</v>
      </c>
    </row>
    <row r="188" spans="1:5" x14ac:dyDescent="0.45">
      <c r="A188" t="s">
        <v>51</v>
      </c>
      <c r="B188" t="s">
        <v>175</v>
      </c>
      <c r="C188">
        <v>2.2936000000000001</v>
      </c>
      <c r="D188">
        <v>1.2729999999999999</v>
      </c>
      <c r="E188" t="str">
        <f t="shared" si="2"/>
        <v>MD|hard coal</v>
      </c>
    </row>
    <row r="189" spans="1:5" x14ac:dyDescent="0.45">
      <c r="A189" t="s">
        <v>51</v>
      </c>
      <c r="B189" t="s">
        <v>177</v>
      </c>
      <c r="C189">
        <v>1.5632999999999999</v>
      </c>
      <c r="D189">
        <v>0.51490000000000002</v>
      </c>
      <c r="E189" t="str">
        <f t="shared" si="2"/>
        <v>MD|hydro</v>
      </c>
    </row>
    <row r="190" spans="1:5" x14ac:dyDescent="0.45">
      <c r="A190" t="s">
        <v>51</v>
      </c>
      <c r="B190" t="s">
        <v>182</v>
      </c>
      <c r="C190">
        <v>0.54590000000000005</v>
      </c>
      <c r="D190">
        <v>0.1153</v>
      </c>
      <c r="E190" t="str">
        <f t="shared" si="2"/>
        <v>MD|municipal solid waste</v>
      </c>
    </row>
    <row r="191" spans="1:5" x14ac:dyDescent="0.45">
      <c r="A191" t="s">
        <v>51</v>
      </c>
      <c r="B191" t="s">
        <v>171</v>
      </c>
      <c r="C191">
        <v>13.088100000000001</v>
      </c>
      <c r="D191">
        <v>2.7206999999999999</v>
      </c>
      <c r="E191" t="str">
        <f t="shared" si="2"/>
        <v>MD|natural gas combined cycle</v>
      </c>
    </row>
    <row r="192" spans="1:5" x14ac:dyDescent="0.45">
      <c r="A192" t="s">
        <v>51</v>
      </c>
      <c r="B192" t="s">
        <v>183</v>
      </c>
      <c r="C192">
        <v>0.87780000000000002</v>
      </c>
      <c r="D192">
        <v>1.6065</v>
      </c>
      <c r="E192" t="str">
        <f t="shared" si="2"/>
        <v>MD|natural gas peaker</v>
      </c>
    </row>
    <row r="193" spans="1:5" x14ac:dyDescent="0.45">
      <c r="A193" t="s">
        <v>51</v>
      </c>
      <c r="B193" t="s">
        <v>193</v>
      </c>
      <c r="C193">
        <v>1.6801999999999999</v>
      </c>
      <c r="D193">
        <v>1.1802999999999999</v>
      </c>
      <c r="E193" t="str">
        <f t="shared" si="2"/>
        <v>MD|natural gas steam turbine</v>
      </c>
    </row>
    <row r="194" spans="1:5" x14ac:dyDescent="0.45">
      <c r="A194" t="s">
        <v>51</v>
      </c>
      <c r="B194" t="s">
        <v>184</v>
      </c>
      <c r="C194">
        <v>14.7951</v>
      </c>
      <c r="D194">
        <v>1.7452000000000001</v>
      </c>
      <c r="E194" t="str">
        <f t="shared" ref="E194:E257" si="3">A194&amp;"|"&amp;B194</f>
        <v>MD|nuclear</v>
      </c>
    </row>
    <row r="195" spans="1:5" x14ac:dyDescent="0.45">
      <c r="A195" t="s">
        <v>51</v>
      </c>
      <c r="B195" t="s">
        <v>186</v>
      </c>
      <c r="C195">
        <v>0.68500000000000005</v>
      </c>
      <c r="D195">
        <v>0.24490000000000001</v>
      </c>
      <c r="E195" t="str">
        <f t="shared" si="3"/>
        <v>MD|onshore wind</v>
      </c>
    </row>
    <row r="196" spans="1:5" x14ac:dyDescent="0.45">
      <c r="A196" t="s">
        <v>51</v>
      </c>
      <c r="B196" t="s">
        <v>198</v>
      </c>
      <c r="C196">
        <v>-1.5E-3</v>
      </c>
      <c r="D196">
        <v>8.9999999999999993E-3</v>
      </c>
      <c r="E196" t="str">
        <f t="shared" si="3"/>
        <v>MD|other</v>
      </c>
    </row>
    <row r="197" spans="1:5" x14ac:dyDescent="0.45">
      <c r="A197" t="s">
        <v>51</v>
      </c>
      <c r="B197" t="s">
        <v>187</v>
      </c>
      <c r="C197">
        <v>0.37890000000000001</v>
      </c>
      <c r="D197">
        <v>1.5065</v>
      </c>
      <c r="E197" t="str">
        <f t="shared" si="3"/>
        <v>MD|petroleum</v>
      </c>
    </row>
    <row r="198" spans="1:5" x14ac:dyDescent="0.45">
      <c r="A198" t="s">
        <v>51</v>
      </c>
      <c r="B198" t="s">
        <v>191</v>
      </c>
      <c r="C198">
        <v>1.1734</v>
      </c>
      <c r="D198">
        <v>1.0484</v>
      </c>
      <c r="E198" t="str">
        <f t="shared" si="3"/>
        <v>MD|solar pv</v>
      </c>
    </row>
    <row r="199" spans="1:5" x14ac:dyDescent="0.45">
      <c r="A199" t="s">
        <v>49</v>
      </c>
      <c r="B199" t="s">
        <v>169</v>
      </c>
      <c r="C199">
        <v>0.93610000000000004</v>
      </c>
      <c r="D199">
        <v>0.2848</v>
      </c>
      <c r="E199" t="str">
        <f t="shared" si="3"/>
        <v>ME|biomass</v>
      </c>
    </row>
    <row r="200" spans="1:5" x14ac:dyDescent="0.45">
      <c r="A200" t="s">
        <v>49</v>
      </c>
      <c r="B200" t="s">
        <v>175</v>
      </c>
      <c r="C200">
        <v>3.1800000000000002E-2</v>
      </c>
      <c r="D200">
        <v>0</v>
      </c>
      <c r="E200" t="str">
        <f t="shared" si="3"/>
        <v>ME|hard coal</v>
      </c>
    </row>
    <row r="201" spans="1:5" x14ac:dyDescent="0.45">
      <c r="A201" t="s">
        <v>49</v>
      </c>
      <c r="B201" t="s">
        <v>177</v>
      </c>
      <c r="C201">
        <v>2.4914999999999998</v>
      </c>
      <c r="D201">
        <v>0.70809999999999995</v>
      </c>
      <c r="E201" t="str">
        <f t="shared" si="3"/>
        <v>ME|hydro</v>
      </c>
    </row>
    <row r="202" spans="1:5" x14ac:dyDescent="0.45">
      <c r="A202" t="s">
        <v>49</v>
      </c>
      <c r="B202" t="s">
        <v>182</v>
      </c>
      <c r="C202">
        <v>8.7800000000000003E-2</v>
      </c>
      <c r="D202">
        <v>1.15E-2</v>
      </c>
      <c r="E202" t="str">
        <f t="shared" si="3"/>
        <v>ME|municipal solid waste</v>
      </c>
    </row>
    <row r="203" spans="1:5" x14ac:dyDescent="0.45">
      <c r="A203" t="s">
        <v>49</v>
      </c>
      <c r="B203" t="s">
        <v>171</v>
      </c>
      <c r="C203">
        <v>5.6139999999999999</v>
      </c>
      <c r="D203">
        <v>1.2782</v>
      </c>
      <c r="E203" t="str">
        <f t="shared" si="3"/>
        <v>ME|natural gas combined cycle</v>
      </c>
    </row>
    <row r="204" spans="1:5" x14ac:dyDescent="0.45">
      <c r="A204" t="s">
        <v>49</v>
      </c>
      <c r="B204" t="s">
        <v>183</v>
      </c>
      <c r="C204">
        <v>1.09E-2</v>
      </c>
      <c r="D204">
        <v>0.17799999999999999</v>
      </c>
      <c r="E204" t="str">
        <f t="shared" si="3"/>
        <v>ME|natural gas peaker</v>
      </c>
    </row>
    <row r="205" spans="1:5" x14ac:dyDescent="0.45">
      <c r="A205" t="s">
        <v>49</v>
      </c>
      <c r="B205" t="s">
        <v>193</v>
      </c>
      <c r="C205">
        <v>6.9999999999999999E-4</v>
      </c>
      <c r="D205">
        <v>0</v>
      </c>
      <c r="E205" t="str">
        <f t="shared" si="3"/>
        <v>ME|natural gas steam turbine</v>
      </c>
    </row>
    <row r="206" spans="1:5" x14ac:dyDescent="0.45">
      <c r="A206" t="s">
        <v>49</v>
      </c>
      <c r="B206" t="s">
        <v>186</v>
      </c>
      <c r="C206">
        <v>2.9159999999999999</v>
      </c>
      <c r="D206">
        <v>1.2142999999999999</v>
      </c>
      <c r="E206" t="str">
        <f t="shared" si="3"/>
        <v>ME|onshore wind</v>
      </c>
    </row>
    <row r="207" spans="1:5" x14ac:dyDescent="0.45">
      <c r="A207" t="s">
        <v>49</v>
      </c>
      <c r="B207" t="s">
        <v>198</v>
      </c>
      <c r="C207">
        <v>8.4000000000000005E-2</v>
      </c>
      <c r="D207">
        <v>0.23730000000000001</v>
      </c>
      <c r="E207" t="str">
        <f t="shared" si="3"/>
        <v>ME|other</v>
      </c>
    </row>
    <row r="208" spans="1:5" x14ac:dyDescent="0.45">
      <c r="A208" t="s">
        <v>49</v>
      </c>
      <c r="B208" t="s">
        <v>187</v>
      </c>
      <c r="C208">
        <v>0.14799999999999999</v>
      </c>
      <c r="D208">
        <v>0.84289999999999998</v>
      </c>
      <c r="E208" t="str">
        <f t="shared" si="3"/>
        <v>ME|petroleum</v>
      </c>
    </row>
    <row r="209" spans="1:5" x14ac:dyDescent="0.45">
      <c r="A209" t="s">
        <v>49</v>
      </c>
      <c r="B209" t="s">
        <v>191</v>
      </c>
      <c r="C209">
        <v>1.3228</v>
      </c>
      <c r="D209">
        <v>0.87419999999999998</v>
      </c>
      <c r="E209" t="str">
        <f t="shared" si="3"/>
        <v>ME|solar pv</v>
      </c>
    </row>
    <row r="210" spans="1:5" x14ac:dyDescent="0.45">
      <c r="A210" t="s">
        <v>55</v>
      </c>
      <c r="B210" t="s">
        <v>169</v>
      </c>
      <c r="C210">
        <v>1.343</v>
      </c>
      <c r="D210">
        <v>0.30359999999999998</v>
      </c>
      <c r="E210" t="str">
        <f t="shared" si="3"/>
        <v>MI|biomass</v>
      </c>
    </row>
    <row r="211" spans="1:5" x14ac:dyDescent="0.45">
      <c r="A211" t="s">
        <v>55</v>
      </c>
      <c r="B211" t="s">
        <v>175</v>
      </c>
      <c r="C211">
        <v>29.292000000000002</v>
      </c>
      <c r="D211">
        <v>5.7264999999999997</v>
      </c>
      <c r="E211" t="str">
        <f t="shared" si="3"/>
        <v>MI|hard coal</v>
      </c>
    </row>
    <row r="212" spans="1:5" x14ac:dyDescent="0.45">
      <c r="A212" t="s">
        <v>55</v>
      </c>
      <c r="B212" t="s">
        <v>177</v>
      </c>
      <c r="C212">
        <v>1.2783</v>
      </c>
      <c r="D212">
        <v>0.26200000000000001</v>
      </c>
      <c r="E212" t="str">
        <f t="shared" si="3"/>
        <v>MI|hydro</v>
      </c>
    </row>
    <row r="213" spans="1:5" x14ac:dyDescent="0.45">
      <c r="A213" t="s">
        <v>55</v>
      </c>
      <c r="B213" t="s">
        <v>171</v>
      </c>
      <c r="C213">
        <v>44.143500000000003</v>
      </c>
      <c r="D213">
        <v>7.6466000000000003</v>
      </c>
      <c r="E213" t="str">
        <f t="shared" si="3"/>
        <v>MI|natural gas combined cycle</v>
      </c>
    </row>
    <row r="214" spans="1:5" x14ac:dyDescent="0.45">
      <c r="A214" t="s">
        <v>55</v>
      </c>
      <c r="B214" t="s">
        <v>183</v>
      </c>
      <c r="C214">
        <v>7.3137999999999996</v>
      </c>
      <c r="D214">
        <v>3.8468</v>
      </c>
      <c r="E214" t="str">
        <f t="shared" si="3"/>
        <v>MI|natural gas peaker</v>
      </c>
    </row>
    <row r="215" spans="1:5" x14ac:dyDescent="0.45">
      <c r="A215" t="s">
        <v>55</v>
      </c>
      <c r="B215" t="s">
        <v>193</v>
      </c>
      <c r="C215">
        <v>1.3729</v>
      </c>
      <c r="D215">
        <v>2.0272999999999999</v>
      </c>
      <c r="E215" t="str">
        <f t="shared" si="3"/>
        <v>MI|natural gas steam turbine</v>
      </c>
    </row>
    <row r="216" spans="1:5" x14ac:dyDescent="0.45">
      <c r="A216" t="s">
        <v>55</v>
      </c>
      <c r="B216" t="s">
        <v>184</v>
      </c>
      <c r="C216">
        <v>27.533999999999999</v>
      </c>
      <c r="D216">
        <v>4.0865</v>
      </c>
      <c r="E216" t="str">
        <f t="shared" si="3"/>
        <v>MI|nuclear</v>
      </c>
    </row>
    <row r="217" spans="1:5" x14ac:dyDescent="0.45">
      <c r="A217" t="s">
        <v>55</v>
      </c>
      <c r="B217" t="s">
        <v>186</v>
      </c>
      <c r="C217">
        <v>10.1252</v>
      </c>
      <c r="D217">
        <v>3.7743000000000002</v>
      </c>
      <c r="E217" t="str">
        <f t="shared" si="3"/>
        <v>MI|onshore wind</v>
      </c>
    </row>
    <row r="218" spans="1:5" x14ac:dyDescent="0.45">
      <c r="A218" t="s">
        <v>55</v>
      </c>
      <c r="B218" t="s">
        <v>198</v>
      </c>
      <c r="C218">
        <v>0.1166</v>
      </c>
      <c r="D218">
        <v>0.36530000000000001</v>
      </c>
      <c r="E218" t="str">
        <f t="shared" si="3"/>
        <v>MI|other</v>
      </c>
    </row>
    <row r="219" spans="1:5" x14ac:dyDescent="0.45">
      <c r="A219" t="s">
        <v>55</v>
      </c>
      <c r="B219" t="s">
        <v>187</v>
      </c>
      <c r="C219">
        <v>1.5822000000000001</v>
      </c>
      <c r="D219">
        <v>0.37190000000000001</v>
      </c>
      <c r="E219" t="str">
        <f t="shared" si="3"/>
        <v>MI|petroleum</v>
      </c>
    </row>
    <row r="220" spans="1:5" x14ac:dyDescent="0.45">
      <c r="A220" t="s">
        <v>55</v>
      </c>
      <c r="B220" t="s">
        <v>188</v>
      </c>
      <c r="C220">
        <v>-0.63749999999999996</v>
      </c>
      <c r="D220">
        <v>2.1798000000000002</v>
      </c>
      <c r="E220" t="str">
        <f t="shared" si="3"/>
        <v>MI|pumped hydro</v>
      </c>
    </row>
    <row r="221" spans="1:5" x14ac:dyDescent="0.45">
      <c r="A221" t="s">
        <v>55</v>
      </c>
      <c r="B221" t="s">
        <v>191</v>
      </c>
      <c r="C221">
        <v>2.7909999999999999</v>
      </c>
      <c r="D221">
        <v>1.9648000000000001</v>
      </c>
      <c r="E221" t="str">
        <f t="shared" si="3"/>
        <v>MI|solar pv</v>
      </c>
    </row>
    <row r="222" spans="1:5" x14ac:dyDescent="0.45">
      <c r="A222" t="s">
        <v>57</v>
      </c>
      <c r="B222" t="s">
        <v>169</v>
      </c>
      <c r="C222">
        <v>0.1636</v>
      </c>
      <c r="D222">
        <v>6.5600000000000006E-2</v>
      </c>
      <c r="E222" t="str">
        <f t="shared" si="3"/>
        <v>MN|biomass</v>
      </c>
    </row>
    <row r="223" spans="1:5" x14ac:dyDescent="0.45">
      <c r="A223" t="s">
        <v>57</v>
      </c>
      <c r="B223" t="s">
        <v>175</v>
      </c>
      <c r="C223">
        <v>14.0067</v>
      </c>
      <c r="D223">
        <v>3.004</v>
      </c>
      <c r="E223" t="str">
        <f t="shared" si="3"/>
        <v>MN|hard coal</v>
      </c>
    </row>
    <row r="224" spans="1:5" x14ac:dyDescent="0.45">
      <c r="A224" t="s">
        <v>57</v>
      </c>
      <c r="B224" t="s">
        <v>177</v>
      </c>
      <c r="C224">
        <v>0.71079999999999999</v>
      </c>
      <c r="D224">
        <v>0.19420000000000001</v>
      </c>
      <c r="E224" t="str">
        <f t="shared" si="3"/>
        <v>MN|hydro</v>
      </c>
    </row>
    <row r="225" spans="1:5" x14ac:dyDescent="0.45">
      <c r="A225" t="s">
        <v>57</v>
      </c>
      <c r="B225" t="s">
        <v>181</v>
      </c>
      <c r="C225">
        <v>0</v>
      </c>
      <c r="D225">
        <v>0</v>
      </c>
      <c r="E225" t="str">
        <f t="shared" si="3"/>
        <v>MN|lignite</v>
      </c>
    </row>
    <row r="226" spans="1:5" x14ac:dyDescent="0.45">
      <c r="A226" t="s">
        <v>57</v>
      </c>
      <c r="B226" t="s">
        <v>182</v>
      </c>
      <c r="C226">
        <v>0.3846</v>
      </c>
      <c r="D226">
        <v>6.9699999999999998E-2</v>
      </c>
      <c r="E226" t="str">
        <f t="shared" si="3"/>
        <v>MN|municipal solid waste</v>
      </c>
    </row>
    <row r="227" spans="1:5" x14ac:dyDescent="0.45">
      <c r="A227" t="s">
        <v>57</v>
      </c>
      <c r="B227" t="s">
        <v>171</v>
      </c>
      <c r="C227">
        <v>7.7480000000000002</v>
      </c>
      <c r="D227">
        <v>2.4830000000000001</v>
      </c>
      <c r="E227" t="str">
        <f t="shared" si="3"/>
        <v>MN|natural gas combined cycle</v>
      </c>
    </row>
    <row r="228" spans="1:5" x14ac:dyDescent="0.45">
      <c r="A228" t="s">
        <v>57</v>
      </c>
      <c r="B228" t="s">
        <v>183</v>
      </c>
      <c r="C228">
        <v>2.7517999999999998</v>
      </c>
      <c r="D228">
        <v>2.8513000000000002</v>
      </c>
      <c r="E228" t="str">
        <f t="shared" si="3"/>
        <v>MN|natural gas peaker</v>
      </c>
    </row>
    <row r="229" spans="1:5" x14ac:dyDescent="0.45">
      <c r="A229" t="s">
        <v>57</v>
      </c>
      <c r="B229" t="s">
        <v>193</v>
      </c>
      <c r="C229">
        <v>0.27460000000000001</v>
      </c>
      <c r="D229">
        <v>0.1784</v>
      </c>
      <c r="E229" t="str">
        <f t="shared" si="3"/>
        <v>MN|natural gas steam turbine</v>
      </c>
    </row>
    <row r="230" spans="1:5" x14ac:dyDescent="0.45">
      <c r="A230" t="s">
        <v>57</v>
      </c>
      <c r="B230" t="s">
        <v>184</v>
      </c>
      <c r="C230">
        <v>13.2133</v>
      </c>
      <c r="D230">
        <v>1.657</v>
      </c>
      <c r="E230" t="str">
        <f t="shared" si="3"/>
        <v>MN|nuclear</v>
      </c>
    </row>
    <row r="231" spans="1:5" x14ac:dyDescent="0.45">
      <c r="A231" t="s">
        <v>57</v>
      </c>
      <c r="B231" t="s">
        <v>186</v>
      </c>
      <c r="C231">
        <v>14.9777</v>
      </c>
      <c r="D231">
        <v>4.9363000000000001</v>
      </c>
      <c r="E231" t="str">
        <f t="shared" si="3"/>
        <v>MN|onshore wind</v>
      </c>
    </row>
    <row r="232" spans="1:5" x14ac:dyDescent="0.45">
      <c r="A232" t="s">
        <v>57</v>
      </c>
      <c r="B232" t="s">
        <v>198</v>
      </c>
      <c r="C232">
        <v>3.9899999999999998E-2</v>
      </c>
      <c r="D232">
        <v>2.4299999999999999E-2</v>
      </c>
      <c r="E232" t="str">
        <f t="shared" si="3"/>
        <v>MN|other</v>
      </c>
    </row>
    <row r="233" spans="1:5" x14ac:dyDescent="0.45">
      <c r="A233" t="s">
        <v>57</v>
      </c>
      <c r="B233" t="s">
        <v>187</v>
      </c>
      <c r="C233">
        <v>1.8200000000000001E-2</v>
      </c>
      <c r="D233">
        <v>0.5796</v>
      </c>
      <c r="E233" t="str">
        <f t="shared" si="3"/>
        <v>MN|petroleum</v>
      </c>
    </row>
    <row r="234" spans="1:5" x14ac:dyDescent="0.45">
      <c r="A234" t="s">
        <v>57</v>
      </c>
      <c r="B234" t="s">
        <v>191</v>
      </c>
      <c r="C234">
        <v>2.9</v>
      </c>
      <c r="D234">
        <v>1.8631</v>
      </c>
      <c r="E234" t="str">
        <f t="shared" si="3"/>
        <v>MN|solar pv</v>
      </c>
    </row>
    <row r="235" spans="1:5" x14ac:dyDescent="0.45">
      <c r="A235" t="s">
        <v>61</v>
      </c>
      <c r="B235" t="s">
        <v>169</v>
      </c>
      <c r="C235">
        <v>5.2600000000000001E-2</v>
      </c>
      <c r="D235">
        <v>1.4E-2</v>
      </c>
      <c r="E235" t="str">
        <f t="shared" si="3"/>
        <v>MO|biomass</v>
      </c>
    </row>
    <row r="236" spans="1:5" x14ac:dyDescent="0.45">
      <c r="A236" t="s">
        <v>61</v>
      </c>
      <c r="B236" t="s">
        <v>175</v>
      </c>
      <c r="C236">
        <v>45.988100000000003</v>
      </c>
      <c r="D236">
        <v>8.5525000000000002</v>
      </c>
      <c r="E236" t="str">
        <f t="shared" si="3"/>
        <v>MO|hard coal</v>
      </c>
    </row>
    <row r="237" spans="1:5" x14ac:dyDescent="0.45">
      <c r="A237" t="s">
        <v>61</v>
      </c>
      <c r="B237" t="s">
        <v>177</v>
      </c>
      <c r="C237">
        <v>1.0153000000000001</v>
      </c>
      <c r="D237">
        <v>0.54849999999999999</v>
      </c>
      <c r="E237" t="str">
        <f t="shared" si="3"/>
        <v>MO|hydro</v>
      </c>
    </row>
    <row r="238" spans="1:5" x14ac:dyDescent="0.45">
      <c r="A238" t="s">
        <v>61</v>
      </c>
      <c r="B238" t="s">
        <v>171</v>
      </c>
      <c r="C238">
        <v>6.3731</v>
      </c>
      <c r="D238">
        <v>1.9438</v>
      </c>
      <c r="E238" t="str">
        <f t="shared" si="3"/>
        <v>MO|natural gas combined cycle</v>
      </c>
    </row>
    <row r="239" spans="1:5" x14ac:dyDescent="0.45">
      <c r="A239" t="s">
        <v>61</v>
      </c>
      <c r="B239" t="s">
        <v>183</v>
      </c>
      <c r="C239">
        <v>2.0047000000000001</v>
      </c>
      <c r="D239">
        <v>3.3984000000000001</v>
      </c>
      <c r="E239" t="str">
        <f t="shared" si="3"/>
        <v>MO|natural gas peaker</v>
      </c>
    </row>
    <row r="240" spans="1:5" x14ac:dyDescent="0.45">
      <c r="A240" t="s">
        <v>61</v>
      </c>
      <c r="B240" t="s">
        <v>193</v>
      </c>
      <c r="C240">
        <v>0.25180000000000002</v>
      </c>
      <c r="D240">
        <v>0.1686</v>
      </c>
      <c r="E240" t="str">
        <f t="shared" si="3"/>
        <v>MO|natural gas steam turbine</v>
      </c>
    </row>
    <row r="241" spans="1:5" x14ac:dyDescent="0.45">
      <c r="A241" t="s">
        <v>61</v>
      </c>
      <c r="B241" t="s">
        <v>184</v>
      </c>
      <c r="C241">
        <v>7.1162000000000001</v>
      </c>
      <c r="D241">
        <v>1.19</v>
      </c>
      <c r="E241" t="str">
        <f t="shared" si="3"/>
        <v>MO|nuclear</v>
      </c>
    </row>
    <row r="242" spans="1:5" x14ac:dyDescent="0.45">
      <c r="A242" t="s">
        <v>61</v>
      </c>
      <c r="B242" t="s">
        <v>186</v>
      </c>
      <c r="C242">
        <v>6.4835000000000003</v>
      </c>
      <c r="D242">
        <v>2.3929</v>
      </c>
      <c r="E242" t="str">
        <f t="shared" si="3"/>
        <v>MO|onshore wind</v>
      </c>
    </row>
    <row r="243" spans="1:5" x14ac:dyDescent="0.45">
      <c r="A243" t="s">
        <v>61</v>
      </c>
      <c r="B243" t="s">
        <v>198</v>
      </c>
      <c r="C243">
        <v>0</v>
      </c>
      <c r="D243">
        <v>1E-3</v>
      </c>
      <c r="E243" t="str">
        <f t="shared" si="3"/>
        <v>MO|other</v>
      </c>
    </row>
    <row r="244" spans="1:5" x14ac:dyDescent="0.45">
      <c r="A244" t="s">
        <v>61</v>
      </c>
      <c r="B244" t="s">
        <v>187</v>
      </c>
      <c r="C244">
        <v>0.13339999999999999</v>
      </c>
      <c r="D244">
        <v>0.99639999999999995</v>
      </c>
      <c r="E244" t="str">
        <f t="shared" si="3"/>
        <v>MO|petroleum</v>
      </c>
    </row>
    <row r="245" spans="1:5" x14ac:dyDescent="0.45">
      <c r="A245" t="s">
        <v>61</v>
      </c>
      <c r="B245" t="s">
        <v>188</v>
      </c>
      <c r="C245">
        <v>0.1193</v>
      </c>
      <c r="D245">
        <v>0.65700000000000003</v>
      </c>
      <c r="E245" t="str">
        <f t="shared" si="3"/>
        <v>MO|pumped hydro</v>
      </c>
    </row>
    <row r="246" spans="1:5" x14ac:dyDescent="0.45">
      <c r="A246" t="s">
        <v>61</v>
      </c>
      <c r="B246" t="s">
        <v>191</v>
      </c>
      <c r="C246">
        <v>1.4732000000000001</v>
      </c>
      <c r="D246">
        <v>1.3357000000000001</v>
      </c>
      <c r="E246" t="str">
        <f t="shared" si="3"/>
        <v>MO|solar pv</v>
      </c>
    </row>
    <row r="247" spans="1:5" x14ac:dyDescent="0.45">
      <c r="A247" t="s">
        <v>59</v>
      </c>
      <c r="B247" t="s">
        <v>169</v>
      </c>
      <c r="C247">
        <v>5.0000000000000001E-3</v>
      </c>
      <c r="D247">
        <v>1.6000000000000001E-3</v>
      </c>
      <c r="E247" t="str">
        <f t="shared" si="3"/>
        <v>MS|biomass</v>
      </c>
    </row>
    <row r="248" spans="1:5" x14ac:dyDescent="0.45">
      <c r="A248" t="s">
        <v>59</v>
      </c>
      <c r="B248" t="s">
        <v>175</v>
      </c>
      <c r="C248">
        <v>1.8022</v>
      </c>
      <c r="D248">
        <v>1.004</v>
      </c>
      <c r="E248" t="str">
        <f t="shared" si="3"/>
        <v>MS|hard coal</v>
      </c>
    </row>
    <row r="249" spans="1:5" x14ac:dyDescent="0.45">
      <c r="A249" t="s">
        <v>59</v>
      </c>
      <c r="B249" t="s">
        <v>181</v>
      </c>
      <c r="C249">
        <v>2.3792</v>
      </c>
      <c r="D249">
        <v>0.44</v>
      </c>
      <c r="E249" t="str">
        <f t="shared" si="3"/>
        <v>MS|lignite</v>
      </c>
    </row>
    <row r="250" spans="1:5" x14ac:dyDescent="0.45">
      <c r="A250" t="s">
        <v>59</v>
      </c>
      <c r="B250" t="s">
        <v>171</v>
      </c>
      <c r="C250">
        <v>51.884</v>
      </c>
      <c r="D250">
        <v>8.4234000000000009</v>
      </c>
      <c r="E250" t="str">
        <f t="shared" si="3"/>
        <v>MS|natural gas combined cycle</v>
      </c>
    </row>
    <row r="251" spans="1:5" x14ac:dyDescent="0.45">
      <c r="A251" t="s">
        <v>59</v>
      </c>
      <c r="B251" t="s">
        <v>183</v>
      </c>
      <c r="C251">
        <v>2.0676999999999999</v>
      </c>
      <c r="D251">
        <v>1.3602000000000001</v>
      </c>
      <c r="E251" t="str">
        <f t="shared" si="3"/>
        <v>MS|natural gas peaker</v>
      </c>
    </row>
    <row r="252" spans="1:5" x14ac:dyDescent="0.45">
      <c r="A252" t="s">
        <v>59</v>
      </c>
      <c r="B252" t="s">
        <v>193</v>
      </c>
      <c r="C252">
        <v>3.2069000000000001</v>
      </c>
      <c r="D252">
        <v>1.4811000000000001</v>
      </c>
      <c r="E252" t="str">
        <f t="shared" si="3"/>
        <v>MS|natural gas steam turbine</v>
      </c>
    </row>
    <row r="253" spans="1:5" x14ac:dyDescent="0.45">
      <c r="A253" t="s">
        <v>59</v>
      </c>
      <c r="B253" t="s">
        <v>184</v>
      </c>
      <c r="C253">
        <v>11.8072</v>
      </c>
      <c r="D253">
        <v>1.3967000000000001</v>
      </c>
      <c r="E253" t="str">
        <f t="shared" si="3"/>
        <v>MS|nuclear</v>
      </c>
    </row>
    <row r="254" spans="1:5" x14ac:dyDescent="0.45">
      <c r="A254" t="s">
        <v>59</v>
      </c>
      <c r="B254" t="s">
        <v>186</v>
      </c>
      <c r="C254">
        <v>0.50019999999999998</v>
      </c>
      <c r="D254">
        <v>0.1845</v>
      </c>
      <c r="E254" t="str">
        <f t="shared" si="3"/>
        <v>MS|onshore wind</v>
      </c>
    </row>
    <row r="255" spans="1:5" x14ac:dyDescent="0.45">
      <c r="A255" t="s">
        <v>59</v>
      </c>
      <c r="B255" t="s">
        <v>198</v>
      </c>
      <c r="C255">
        <v>-1.29E-2</v>
      </c>
      <c r="D255">
        <v>0.10150000000000001</v>
      </c>
      <c r="E255" t="str">
        <f t="shared" si="3"/>
        <v>MS|other</v>
      </c>
    </row>
    <row r="256" spans="1:5" x14ac:dyDescent="0.45">
      <c r="A256" t="s">
        <v>59</v>
      </c>
      <c r="B256" t="s">
        <v>187</v>
      </c>
      <c r="C256">
        <v>5.4999999999999997E-3</v>
      </c>
      <c r="D256">
        <v>8.9999999999999993E-3</v>
      </c>
      <c r="E256" t="str">
        <f t="shared" si="3"/>
        <v>MS|petroleum</v>
      </c>
    </row>
    <row r="257" spans="1:5" x14ac:dyDescent="0.45">
      <c r="A257" t="s">
        <v>59</v>
      </c>
      <c r="B257" t="s">
        <v>191</v>
      </c>
      <c r="C257">
        <v>2.8702000000000001</v>
      </c>
      <c r="D257">
        <v>1.5245</v>
      </c>
      <c r="E257" t="str">
        <f t="shared" si="3"/>
        <v>MS|solar pv</v>
      </c>
    </row>
    <row r="258" spans="1:5" x14ac:dyDescent="0.45">
      <c r="A258" t="s">
        <v>63</v>
      </c>
      <c r="B258" t="s">
        <v>169</v>
      </c>
      <c r="C258">
        <v>1.7100000000000001E-2</v>
      </c>
      <c r="D258">
        <v>3.2000000000000002E-3</v>
      </c>
      <c r="E258" t="str">
        <f t="shared" ref="E258:E321" si="4">A258&amp;"|"&amp;B258</f>
        <v>MT|biomass</v>
      </c>
    </row>
    <row r="259" spans="1:5" x14ac:dyDescent="0.45">
      <c r="A259" t="s">
        <v>63</v>
      </c>
      <c r="B259" t="s">
        <v>175</v>
      </c>
      <c r="C259">
        <v>9.6137999999999995</v>
      </c>
      <c r="D259">
        <v>1.625</v>
      </c>
      <c r="E259" t="str">
        <f t="shared" si="4"/>
        <v>MT|hard coal</v>
      </c>
    </row>
    <row r="260" spans="1:5" x14ac:dyDescent="0.45">
      <c r="A260" t="s">
        <v>63</v>
      </c>
      <c r="B260" t="s">
        <v>177</v>
      </c>
      <c r="C260">
        <v>8.4410000000000007</v>
      </c>
      <c r="D260">
        <v>2.8334999999999999</v>
      </c>
      <c r="E260" t="str">
        <f t="shared" si="4"/>
        <v>MT|hydro</v>
      </c>
    </row>
    <row r="261" spans="1:5" x14ac:dyDescent="0.45">
      <c r="A261" t="s">
        <v>63</v>
      </c>
      <c r="B261" t="s">
        <v>181</v>
      </c>
      <c r="C261">
        <v>0</v>
      </c>
      <c r="D261">
        <v>0</v>
      </c>
      <c r="E261" t="str">
        <f t="shared" si="4"/>
        <v>MT|lignite</v>
      </c>
    </row>
    <row r="262" spans="1:5" x14ac:dyDescent="0.45">
      <c r="A262" t="s">
        <v>63</v>
      </c>
      <c r="B262" t="s">
        <v>183</v>
      </c>
      <c r="C262">
        <v>1.3150999999999999</v>
      </c>
      <c r="D262">
        <v>0.55720000000000003</v>
      </c>
      <c r="E262" t="str">
        <f t="shared" si="4"/>
        <v>MT|natural gas peaker</v>
      </c>
    </row>
    <row r="263" spans="1:5" x14ac:dyDescent="0.45">
      <c r="A263" t="s">
        <v>63</v>
      </c>
      <c r="B263" t="s">
        <v>193</v>
      </c>
      <c r="C263">
        <v>4.0000000000000002E-4</v>
      </c>
      <c r="D263">
        <v>0</v>
      </c>
      <c r="E263" t="str">
        <f t="shared" si="4"/>
        <v>MT|natural gas steam turbine</v>
      </c>
    </row>
    <row r="264" spans="1:5" x14ac:dyDescent="0.45">
      <c r="A264" t="s">
        <v>63</v>
      </c>
      <c r="B264" t="s">
        <v>186</v>
      </c>
      <c r="C264">
        <v>6.2309999999999999</v>
      </c>
      <c r="D264">
        <v>1.9568000000000001</v>
      </c>
      <c r="E264" t="str">
        <f t="shared" si="4"/>
        <v>MT|onshore wind</v>
      </c>
    </row>
    <row r="265" spans="1:5" x14ac:dyDescent="0.45">
      <c r="A265" t="s">
        <v>63</v>
      </c>
      <c r="B265" t="s">
        <v>198</v>
      </c>
      <c r="C265">
        <v>0.26390000000000002</v>
      </c>
      <c r="D265">
        <v>0.04</v>
      </c>
      <c r="E265" t="str">
        <f t="shared" si="4"/>
        <v>MT|other</v>
      </c>
    </row>
    <row r="266" spans="1:5" x14ac:dyDescent="0.45">
      <c r="A266" t="s">
        <v>63</v>
      </c>
      <c r="B266" t="s">
        <v>187</v>
      </c>
      <c r="C266">
        <v>0.46800000000000003</v>
      </c>
      <c r="D266">
        <v>5.3999999999999999E-2</v>
      </c>
      <c r="E266" t="str">
        <f t="shared" si="4"/>
        <v>MT|petroleum</v>
      </c>
    </row>
    <row r="267" spans="1:5" x14ac:dyDescent="0.45">
      <c r="A267" t="s">
        <v>63</v>
      </c>
      <c r="B267" t="s">
        <v>191</v>
      </c>
      <c r="C267">
        <v>0.34279999999999999</v>
      </c>
      <c r="D267">
        <v>0.17699999999999999</v>
      </c>
      <c r="E267" t="str">
        <f t="shared" si="4"/>
        <v>MT|solar pv</v>
      </c>
    </row>
    <row r="268" spans="1:5" x14ac:dyDescent="0.45">
      <c r="A268" t="s">
        <v>76</v>
      </c>
      <c r="B268" t="s">
        <v>169</v>
      </c>
      <c r="C268">
        <v>0.54139999999999999</v>
      </c>
      <c r="D268">
        <v>0.14180000000000001</v>
      </c>
      <c r="E268" t="str">
        <f t="shared" si="4"/>
        <v>NC|biomass</v>
      </c>
    </row>
    <row r="269" spans="1:5" x14ac:dyDescent="0.45">
      <c r="A269" t="s">
        <v>76</v>
      </c>
      <c r="B269" t="s">
        <v>175</v>
      </c>
      <c r="C269">
        <v>17.837399999999999</v>
      </c>
      <c r="D269">
        <v>4.173</v>
      </c>
      <c r="E269" t="str">
        <f t="shared" si="4"/>
        <v>NC|hard coal</v>
      </c>
    </row>
    <row r="270" spans="1:5" x14ac:dyDescent="0.45">
      <c r="A270" t="s">
        <v>76</v>
      </c>
      <c r="B270" t="s">
        <v>177</v>
      </c>
      <c r="C270">
        <v>4.1459000000000001</v>
      </c>
      <c r="D270">
        <v>2.0084</v>
      </c>
      <c r="E270" t="str">
        <f t="shared" si="4"/>
        <v>NC|hydro</v>
      </c>
    </row>
    <row r="271" spans="1:5" x14ac:dyDescent="0.45">
      <c r="A271" t="s">
        <v>76</v>
      </c>
      <c r="B271" t="s">
        <v>171</v>
      </c>
      <c r="C271">
        <v>35.660600000000002</v>
      </c>
      <c r="D271">
        <v>5.5830000000000002</v>
      </c>
      <c r="E271" t="str">
        <f t="shared" si="4"/>
        <v>NC|natural gas combined cycle</v>
      </c>
    </row>
    <row r="272" spans="1:5" x14ac:dyDescent="0.45">
      <c r="A272" t="s">
        <v>76</v>
      </c>
      <c r="B272" t="s">
        <v>183</v>
      </c>
      <c r="C272">
        <v>7.6369999999999996</v>
      </c>
      <c r="D272">
        <v>6.2912999999999997</v>
      </c>
      <c r="E272" t="str">
        <f t="shared" si="4"/>
        <v>NC|natural gas peaker</v>
      </c>
    </row>
    <row r="273" spans="1:5" x14ac:dyDescent="0.45">
      <c r="A273" t="s">
        <v>76</v>
      </c>
      <c r="B273" t="s">
        <v>193</v>
      </c>
      <c r="C273">
        <v>11.284700000000001</v>
      </c>
      <c r="D273">
        <v>4.6360000000000001</v>
      </c>
      <c r="E273" t="str">
        <f t="shared" si="4"/>
        <v>NC|natural gas steam turbine</v>
      </c>
    </row>
    <row r="274" spans="1:5" x14ac:dyDescent="0.45">
      <c r="A274" t="s">
        <v>76</v>
      </c>
      <c r="B274" t="s">
        <v>184</v>
      </c>
      <c r="C274">
        <v>43.046700000000001</v>
      </c>
      <c r="D274">
        <v>5.1496000000000004</v>
      </c>
      <c r="E274" t="str">
        <f t="shared" si="4"/>
        <v>NC|nuclear</v>
      </c>
    </row>
    <row r="275" spans="1:5" x14ac:dyDescent="0.45">
      <c r="A275" t="s">
        <v>76</v>
      </c>
      <c r="B275" t="s">
        <v>186</v>
      </c>
      <c r="C275">
        <v>0.93630000000000002</v>
      </c>
      <c r="D275">
        <v>0.39700000000000002</v>
      </c>
      <c r="E275" t="str">
        <f t="shared" si="4"/>
        <v>NC|onshore wind</v>
      </c>
    </row>
    <row r="276" spans="1:5" x14ac:dyDescent="0.45">
      <c r="A276" t="s">
        <v>76</v>
      </c>
      <c r="B276" t="s">
        <v>198</v>
      </c>
      <c r="C276">
        <v>-9.7999999999999997E-3</v>
      </c>
      <c r="D276">
        <v>0.30980000000000002</v>
      </c>
      <c r="E276" t="str">
        <f t="shared" si="4"/>
        <v>NC|other</v>
      </c>
    </row>
    <row r="277" spans="1:5" x14ac:dyDescent="0.45">
      <c r="A277" t="s">
        <v>76</v>
      </c>
      <c r="B277" t="s">
        <v>187</v>
      </c>
      <c r="C277">
        <v>0.22620000000000001</v>
      </c>
      <c r="D277">
        <v>0.42230000000000001</v>
      </c>
      <c r="E277" t="str">
        <f t="shared" si="4"/>
        <v>NC|petroleum</v>
      </c>
    </row>
    <row r="278" spans="1:5" x14ac:dyDescent="0.45">
      <c r="A278" t="s">
        <v>76</v>
      </c>
      <c r="B278" t="s">
        <v>188</v>
      </c>
      <c r="C278">
        <v>0</v>
      </c>
      <c r="D278">
        <v>8.5999999999999993E-2</v>
      </c>
      <c r="E278" t="str">
        <f t="shared" si="4"/>
        <v>NC|pumped hydro</v>
      </c>
    </row>
    <row r="279" spans="1:5" x14ac:dyDescent="0.45">
      <c r="A279" t="s">
        <v>76</v>
      </c>
      <c r="B279" t="s">
        <v>191</v>
      </c>
      <c r="C279">
        <v>11.9107</v>
      </c>
      <c r="D279">
        <v>6.9673999999999996</v>
      </c>
      <c r="E279" t="str">
        <f t="shared" si="4"/>
        <v>NC|solar pv</v>
      </c>
    </row>
    <row r="280" spans="1:5" x14ac:dyDescent="0.45">
      <c r="A280" t="s">
        <v>78</v>
      </c>
      <c r="B280" t="s">
        <v>175</v>
      </c>
      <c r="C280">
        <v>8.3233999999999995</v>
      </c>
      <c r="D280">
        <v>1.1422000000000001</v>
      </c>
      <c r="E280" t="str">
        <f t="shared" si="4"/>
        <v>ND|hard coal</v>
      </c>
    </row>
    <row r="281" spans="1:5" x14ac:dyDescent="0.45">
      <c r="A281" t="s">
        <v>78</v>
      </c>
      <c r="B281" t="s">
        <v>177</v>
      </c>
      <c r="C281">
        <v>2.0045000000000002</v>
      </c>
      <c r="D281">
        <v>0.51</v>
      </c>
      <c r="E281" t="str">
        <f t="shared" si="4"/>
        <v>ND|hydro</v>
      </c>
    </row>
    <row r="282" spans="1:5" x14ac:dyDescent="0.45">
      <c r="A282" t="s">
        <v>78</v>
      </c>
      <c r="B282" t="s">
        <v>181</v>
      </c>
      <c r="C282">
        <v>14.146599999999999</v>
      </c>
      <c r="D282">
        <v>2.6695000000000002</v>
      </c>
      <c r="E282" t="str">
        <f t="shared" si="4"/>
        <v>ND|lignite</v>
      </c>
    </row>
    <row r="283" spans="1:5" x14ac:dyDescent="0.45">
      <c r="A283" t="s">
        <v>78</v>
      </c>
      <c r="B283" t="s">
        <v>183</v>
      </c>
      <c r="C283">
        <v>2.6291000000000002</v>
      </c>
      <c r="D283">
        <v>1.1814</v>
      </c>
      <c r="E283" t="str">
        <f t="shared" si="4"/>
        <v>ND|natural gas peaker</v>
      </c>
    </row>
    <row r="284" spans="1:5" x14ac:dyDescent="0.45">
      <c r="A284" t="s">
        <v>78</v>
      </c>
      <c r="B284" t="s">
        <v>193</v>
      </c>
      <c r="C284">
        <v>0.1249</v>
      </c>
      <c r="D284">
        <v>9.4100000000000003E-2</v>
      </c>
      <c r="E284" t="str">
        <f t="shared" si="4"/>
        <v>ND|natural gas steam turbine</v>
      </c>
    </row>
    <row r="285" spans="1:5" x14ac:dyDescent="0.45">
      <c r="A285" t="s">
        <v>78</v>
      </c>
      <c r="B285" t="s">
        <v>186</v>
      </c>
      <c r="C285">
        <v>15.3887</v>
      </c>
      <c r="D285">
        <v>4.7259000000000002</v>
      </c>
      <c r="E285" t="str">
        <f t="shared" si="4"/>
        <v>ND|onshore wind</v>
      </c>
    </row>
    <row r="286" spans="1:5" x14ac:dyDescent="0.45">
      <c r="A286" t="s">
        <v>78</v>
      </c>
      <c r="B286" t="s">
        <v>198</v>
      </c>
      <c r="C286">
        <v>3.2399999999999998E-2</v>
      </c>
      <c r="D286">
        <v>5.3E-3</v>
      </c>
      <c r="E286" t="str">
        <f t="shared" si="4"/>
        <v>ND|other</v>
      </c>
    </row>
    <row r="287" spans="1:5" x14ac:dyDescent="0.45">
      <c r="A287" t="s">
        <v>78</v>
      </c>
      <c r="B287" t="s">
        <v>187</v>
      </c>
      <c r="C287">
        <v>3.1399999999999997E-2</v>
      </c>
      <c r="D287">
        <v>5.5399999999999998E-2</v>
      </c>
      <c r="E287" t="str">
        <f t="shared" si="4"/>
        <v>ND|petroleum</v>
      </c>
    </row>
    <row r="288" spans="1:5" x14ac:dyDescent="0.45">
      <c r="A288" t="s">
        <v>65</v>
      </c>
      <c r="B288" t="s">
        <v>169</v>
      </c>
      <c r="C288">
        <v>5.74E-2</v>
      </c>
      <c r="D288">
        <v>4.7999999999999996E-3</v>
      </c>
      <c r="E288" t="str">
        <f t="shared" si="4"/>
        <v>NE|biomass</v>
      </c>
    </row>
    <row r="289" spans="1:5" x14ac:dyDescent="0.45">
      <c r="A289" t="s">
        <v>65</v>
      </c>
      <c r="B289" t="s">
        <v>175</v>
      </c>
      <c r="C289">
        <v>18.04</v>
      </c>
      <c r="D289">
        <v>3.7549000000000001</v>
      </c>
      <c r="E289" t="str">
        <f t="shared" si="4"/>
        <v>NE|hard coal</v>
      </c>
    </row>
    <row r="290" spans="1:5" x14ac:dyDescent="0.45">
      <c r="A290" t="s">
        <v>65</v>
      </c>
      <c r="B290" t="s">
        <v>177</v>
      </c>
      <c r="C290">
        <v>1.1514</v>
      </c>
      <c r="D290">
        <v>0.28410000000000002</v>
      </c>
      <c r="E290" t="str">
        <f t="shared" si="4"/>
        <v>NE|hydro</v>
      </c>
    </row>
    <row r="291" spans="1:5" x14ac:dyDescent="0.45">
      <c r="A291" t="s">
        <v>65</v>
      </c>
      <c r="B291" t="s">
        <v>171</v>
      </c>
      <c r="C291">
        <v>0.36559999999999998</v>
      </c>
      <c r="D291">
        <v>0.34129999999999999</v>
      </c>
      <c r="E291" t="str">
        <f t="shared" si="4"/>
        <v>NE|natural gas combined cycle</v>
      </c>
    </row>
    <row r="292" spans="1:5" x14ac:dyDescent="0.45">
      <c r="A292" t="s">
        <v>65</v>
      </c>
      <c r="B292" t="s">
        <v>183</v>
      </c>
      <c r="C292">
        <v>0.80449999999999999</v>
      </c>
      <c r="D292">
        <v>1.8250999999999999</v>
      </c>
      <c r="E292" t="str">
        <f t="shared" si="4"/>
        <v>NE|natural gas peaker</v>
      </c>
    </row>
    <row r="293" spans="1:5" x14ac:dyDescent="0.45">
      <c r="A293" t="s">
        <v>65</v>
      </c>
      <c r="B293" t="s">
        <v>193</v>
      </c>
      <c r="C293">
        <v>0.25969999999999999</v>
      </c>
      <c r="D293">
        <v>0.37830000000000003</v>
      </c>
      <c r="E293" t="str">
        <f t="shared" si="4"/>
        <v>NE|natural gas steam turbine</v>
      </c>
    </row>
    <row r="294" spans="1:5" x14ac:dyDescent="0.45">
      <c r="A294" t="s">
        <v>65</v>
      </c>
      <c r="B294" t="s">
        <v>184</v>
      </c>
      <c r="C294">
        <v>6.9219999999999997</v>
      </c>
      <c r="D294">
        <v>0.76849999999999996</v>
      </c>
      <c r="E294" t="str">
        <f t="shared" si="4"/>
        <v>NE|nuclear</v>
      </c>
    </row>
    <row r="295" spans="1:5" x14ac:dyDescent="0.45">
      <c r="A295" t="s">
        <v>65</v>
      </c>
      <c r="B295" t="s">
        <v>186</v>
      </c>
      <c r="C295">
        <v>11.672000000000001</v>
      </c>
      <c r="D295">
        <v>3.5314999999999999</v>
      </c>
      <c r="E295" t="str">
        <f t="shared" si="4"/>
        <v>NE|onshore wind</v>
      </c>
    </row>
    <row r="296" spans="1:5" x14ac:dyDescent="0.45">
      <c r="A296" t="s">
        <v>65</v>
      </c>
      <c r="B296" t="s">
        <v>198</v>
      </c>
      <c r="C296">
        <v>-1E-4</v>
      </c>
      <c r="D296">
        <v>4.8999999999999998E-3</v>
      </c>
      <c r="E296" t="str">
        <f t="shared" si="4"/>
        <v>NE|other</v>
      </c>
    </row>
    <row r="297" spans="1:5" x14ac:dyDescent="0.45">
      <c r="A297" t="s">
        <v>65</v>
      </c>
      <c r="B297" t="s">
        <v>187</v>
      </c>
      <c r="C297">
        <v>6.4100000000000004E-2</v>
      </c>
      <c r="D297">
        <v>0.36770000000000003</v>
      </c>
      <c r="E297" t="str">
        <f t="shared" si="4"/>
        <v>NE|petroleum</v>
      </c>
    </row>
    <row r="298" spans="1:5" x14ac:dyDescent="0.45">
      <c r="A298" t="s">
        <v>65</v>
      </c>
      <c r="B298" t="s">
        <v>191</v>
      </c>
      <c r="C298">
        <v>0.24299999999999999</v>
      </c>
      <c r="D298">
        <v>0.13950000000000001</v>
      </c>
      <c r="E298" t="str">
        <f t="shared" si="4"/>
        <v>NE|solar pv</v>
      </c>
    </row>
    <row r="299" spans="1:5" x14ac:dyDescent="0.45">
      <c r="A299" t="s">
        <v>69</v>
      </c>
      <c r="B299" t="s">
        <v>169</v>
      </c>
      <c r="C299">
        <v>0.75490000000000002</v>
      </c>
      <c r="D299">
        <v>0.1628</v>
      </c>
      <c r="E299" t="str">
        <f t="shared" si="4"/>
        <v>NH|biomass</v>
      </c>
    </row>
    <row r="300" spans="1:5" x14ac:dyDescent="0.45">
      <c r="A300" t="s">
        <v>69</v>
      </c>
      <c r="B300" t="s">
        <v>175</v>
      </c>
      <c r="C300">
        <v>0.2394</v>
      </c>
      <c r="D300">
        <v>0.4385</v>
      </c>
      <c r="E300" t="str">
        <f t="shared" si="4"/>
        <v>NH|hard coal</v>
      </c>
    </row>
    <row r="301" spans="1:5" x14ac:dyDescent="0.45">
      <c r="A301" t="s">
        <v>69</v>
      </c>
      <c r="B301" t="s">
        <v>177</v>
      </c>
      <c r="C301">
        <v>1.0978000000000001</v>
      </c>
      <c r="D301">
        <v>0.50580000000000003</v>
      </c>
      <c r="E301" t="str">
        <f t="shared" si="4"/>
        <v>NH|hydro</v>
      </c>
    </row>
    <row r="302" spans="1:5" x14ac:dyDescent="0.45">
      <c r="A302" t="s">
        <v>69</v>
      </c>
      <c r="B302" t="s">
        <v>182</v>
      </c>
      <c r="C302">
        <v>9.4500000000000001E-2</v>
      </c>
      <c r="D302">
        <v>1.2E-2</v>
      </c>
      <c r="E302" t="str">
        <f t="shared" si="4"/>
        <v>NH|municipal solid waste</v>
      </c>
    </row>
    <row r="303" spans="1:5" x14ac:dyDescent="0.45">
      <c r="A303" t="s">
        <v>69</v>
      </c>
      <c r="B303" t="s">
        <v>171</v>
      </c>
      <c r="C303">
        <v>5.2267000000000001</v>
      </c>
      <c r="D303">
        <v>1.2284999999999999</v>
      </c>
      <c r="E303" t="str">
        <f t="shared" si="4"/>
        <v>NH|natural gas combined cycle</v>
      </c>
    </row>
    <row r="304" spans="1:5" x14ac:dyDescent="0.45">
      <c r="A304" t="s">
        <v>69</v>
      </c>
      <c r="B304" t="s">
        <v>183</v>
      </c>
      <c r="C304">
        <v>0</v>
      </c>
      <c r="D304">
        <v>0</v>
      </c>
      <c r="E304" t="str">
        <f t="shared" si="4"/>
        <v>NH|natural gas peaker</v>
      </c>
    </row>
    <row r="305" spans="1:5" x14ac:dyDescent="0.45">
      <c r="A305" t="s">
        <v>69</v>
      </c>
      <c r="B305" t="s">
        <v>193</v>
      </c>
      <c r="C305">
        <v>5.1499999999999997E-2</v>
      </c>
      <c r="D305">
        <v>0</v>
      </c>
      <c r="E305" t="str">
        <f t="shared" si="4"/>
        <v>NH|natural gas steam turbine</v>
      </c>
    </row>
    <row r="306" spans="1:5" x14ac:dyDescent="0.45">
      <c r="A306" t="s">
        <v>69</v>
      </c>
      <c r="B306" t="s">
        <v>184</v>
      </c>
      <c r="C306">
        <v>10.9102</v>
      </c>
      <c r="D306">
        <v>1.2470000000000001</v>
      </c>
      <c r="E306" t="str">
        <f t="shared" si="4"/>
        <v>NH|nuclear</v>
      </c>
    </row>
    <row r="307" spans="1:5" x14ac:dyDescent="0.45">
      <c r="A307" t="s">
        <v>69</v>
      </c>
      <c r="B307" t="s">
        <v>186</v>
      </c>
      <c r="C307">
        <v>0.47599999999999998</v>
      </c>
      <c r="D307">
        <v>0.21190000000000001</v>
      </c>
      <c r="E307" t="str">
        <f t="shared" si="4"/>
        <v>NH|onshore wind</v>
      </c>
    </row>
    <row r="308" spans="1:5" x14ac:dyDescent="0.45">
      <c r="A308" t="s">
        <v>69</v>
      </c>
      <c r="B308" t="s">
        <v>198</v>
      </c>
      <c r="C308">
        <v>-1.5E-3</v>
      </c>
      <c r="D308">
        <v>1.4E-2</v>
      </c>
      <c r="E308" t="str">
        <f t="shared" si="4"/>
        <v>NH|other</v>
      </c>
    </row>
    <row r="309" spans="1:5" x14ac:dyDescent="0.45">
      <c r="A309" t="s">
        <v>69</v>
      </c>
      <c r="B309" t="s">
        <v>187</v>
      </c>
      <c r="C309">
        <v>0.1694</v>
      </c>
      <c r="D309">
        <v>0.48230000000000001</v>
      </c>
      <c r="E309" t="str">
        <f t="shared" si="4"/>
        <v>NH|petroleum</v>
      </c>
    </row>
    <row r="310" spans="1:5" x14ac:dyDescent="0.45">
      <c r="A310" t="s">
        <v>69</v>
      </c>
      <c r="B310" t="s">
        <v>191</v>
      </c>
      <c r="C310">
        <v>3.5000000000000001E-3</v>
      </c>
      <c r="D310">
        <v>4.4000000000000003E-3</v>
      </c>
      <c r="E310" t="str">
        <f t="shared" si="4"/>
        <v>NH|solar pv</v>
      </c>
    </row>
    <row r="311" spans="1:5" x14ac:dyDescent="0.45">
      <c r="A311" t="s">
        <v>71</v>
      </c>
      <c r="B311" t="s">
        <v>169</v>
      </c>
      <c r="C311">
        <v>0.14499999999999999</v>
      </c>
      <c r="D311">
        <v>3.0499999999999999E-2</v>
      </c>
      <c r="E311" t="str">
        <f t="shared" si="4"/>
        <v>NJ|biomass</v>
      </c>
    </row>
    <row r="312" spans="1:5" x14ac:dyDescent="0.45">
      <c r="A312" t="s">
        <v>71</v>
      </c>
      <c r="B312" t="s">
        <v>175</v>
      </c>
      <c r="C312">
        <v>0</v>
      </c>
      <c r="D312">
        <v>0</v>
      </c>
      <c r="E312" t="str">
        <f t="shared" si="4"/>
        <v>NJ|hard coal</v>
      </c>
    </row>
    <row r="313" spans="1:5" x14ac:dyDescent="0.45">
      <c r="A313" t="s">
        <v>71</v>
      </c>
      <c r="B313" t="s">
        <v>177</v>
      </c>
      <c r="C313">
        <v>6.3E-3</v>
      </c>
      <c r="D313">
        <v>1.23E-2</v>
      </c>
      <c r="E313" t="str">
        <f t="shared" si="4"/>
        <v>NJ|hydro</v>
      </c>
    </row>
    <row r="314" spans="1:5" x14ac:dyDescent="0.45">
      <c r="A314" t="s">
        <v>71</v>
      </c>
      <c r="B314" t="s">
        <v>182</v>
      </c>
      <c r="C314">
        <v>0.24590000000000001</v>
      </c>
      <c r="D314">
        <v>4.4999999999999998E-2</v>
      </c>
      <c r="E314" t="str">
        <f t="shared" si="4"/>
        <v>NJ|municipal solid waste</v>
      </c>
    </row>
    <row r="315" spans="1:5" x14ac:dyDescent="0.45">
      <c r="A315" t="s">
        <v>71</v>
      </c>
      <c r="B315" t="s">
        <v>171</v>
      </c>
      <c r="C315">
        <v>27.079599999999999</v>
      </c>
      <c r="D315">
        <v>8.2272999999999996</v>
      </c>
      <c r="E315" t="str">
        <f t="shared" si="4"/>
        <v>NJ|natural gas combined cycle</v>
      </c>
    </row>
    <row r="316" spans="1:5" x14ac:dyDescent="0.45">
      <c r="A316" t="s">
        <v>71</v>
      </c>
      <c r="B316" t="s">
        <v>183</v>
      </c>
      <c r="C316">
        <v>2.0916000000000001</v>
      </c>
      <c r="D316">
        <v>2.7345999999999999</v>
      </c>
      <c r="E316" t="str">
        <f t="shared" si="4"/>
        <v>NJ|natural gas peaker</v>
      </c>
    </row>
    <row r="317" spans="1:5" x14ac:dyDescent="0.45">
      <c r="A317" t="s">
        <v>71</v>
      </c>
      <c r="B317" t="s">
        <v>193</v>
      </c>
      <c r="C317">
        <v>1.9E-3</v>
      </c>
      <c r="D317">
        <v>0</v>
      </c>
      <c r="E317" t="str">
        <f t="shared" si="4"/>
        <v>NJ|natural gas steam turbine</v>
      </c>
    </row>
    <row r="318" spans="1:5" x14ac:dyDescent="0.45">
      <c r="A318" t="s">
        <v>71</v>
      </c>
      <c r="B318" t="s">
        <v>184</v>
      </c>
      <c r="C318">
        <v>27.9177</v>
      </c>
      <c r="D318">
        <v>3.4588999999999999</v>
      </c>
      <c r="E318" t="str">
        <f t="shared" si="4"/>
        <v>NJ|nuclear</v>
      </c>
    </row>
    <row r="319" spans="1:5" x14ac:dyDescent="0.45">
      <c r="A319" t="s">
        <v>71</v>
      </c>
      <c r="B319" t="s">
        <v>186</v>
      </c>
      <c r="C319">
        <v>2.0299999999999999E-2</v>
      </c>
      <c r="D319">
        <v>7.6E-3</v>
      </c>
      <c r="E319" t="str">
        <f t="shared" si="4"/>
        <v>NJ|onshore wind</v>
      </c>
    </row>
    <row r="320" spans="1:5" x14ac:dyDescent="0.45">
      <c r="A320" t="s">
        <v>71</v>
      </c>
      <c r="B320" t="s">
        <v>198</v>
      </c>
      <c r="C320">
        <v>0.1439</v>
      </c>
      <c r="D320">
        <v>0.12230000000000001</v>
      </c>
      <c r="E320" t="str">
        <f t="shared" si="4"/>
        <v>NJ|other</v>
      </c>
    </row>
    <row r="321" spans="1:5" x14ac:dyDescent="0.45">
      <c r="A321" t="s">
        <v>71</v>
      </c>
      <c r="B321" t="s">
        <v>187</v>
      </c>
      <c r="C321">
        <v>0.16270000000000001</v>
      </c>
      <c r="D321">
        <v>5.3100000000000001E-2</v>
      </c>
      <c r="E321" t="str">
        <f t="shared" si="4"/>
        <v>NJ|petroleum</v>
      </c>
    </row>
    <row r="322" spans="1:5" x14ac:dyDescent="0.45">
      <c r="A322" t="s">
        <v>71</v>
      </c>
      <c r="B322" t="s">
        <v>188</v>
      </c>
      <c r="C322">
        <v>-0.23530000000000001</v>
      </c>
      <c r="D322">
        <v>0.41799999999999998</v>
      </c>
      <c r="E322" t="str">
        <f t="shared" ref="E322:E385" si="5">A322&amp;"|"&amp;B322</f>
        <v>NJ|pumped hydro</v>
      </c>
    </row>
    <row r="323" spans="1:5" x14ac:dyDescent="0.45">
      <c r="A323" t="s">
        <v>71</v>
      </c>
      <c r="B323" t="s">
        <v>191</v>
      </c>
      <c r="C323">
        <v>1.4754</v>
      </c>
      <c r="D323">
        <v>1.1123000000000001</v>
      </c>
      <c r="E323" t="str">
        <f t="shared" si="5"/>
        <v>NJ|solar pv</v>
      </c>
    </row>
    <row r="324" spans="1:5" x14ac:dyDescent="0.45">
      <c r="A324" t="s">
        <v>73</v>
      </c>
      <c r="B324" t="s">
        <v>169</v>
      </c>
      <c r="C324">
        <v>1.4999999999999999E-2</v>
      </c>
      <c r="D324">
        <v>3.2000000000000002E-3</v>
      </c>
      <c r="E324" t="str">
        <f t="shared" si="5"/>
        <v>NM|biomass</v>
      </c>
    </row>
    <row r="325" spans="1:5" x14ac:dyDescent="0.45">
      <c r="A325" t="s">
        <v>73</v>
      </c>
      <c r="B325" t="s">
        <v>173</v>
      </c>
      <c r="C325">
        <v>5.8099999999999999E-2</v>
      </c>
      <c r="D325">
        <v>8.6E-3</v>
      </c>
      <c r="E325" t="str">
        <f t="shared" si="5"/>
        <v>NM|geothermal</v>
      </c>
    </row>
    <row r="326" spans="1:5" x14ac:dyDescent="0.45">
      <c r="A326" t="s">
        <v>73</v>
      </c>
      <c r="B326" t="s">
        <v>175</v>
      </c>
      <c r="C326">
        <v>8.1815999999999995</v>
      </c>
      <c r="D326">
        <v>1.54</v>
      </c>
      <c r="E326" t="str">
        <f t="shared" si="5"/>
        <v>NM|hard coal</v>
      </c>
    </row>
    <row r="327" spans="1:5" x14ac:dyDescent="0.45">
      <c r="A327" t="s">
        <v>73</v>
      </c>
      <c r="B327" t="s">
        <v>177</v>
      </c>
      <c r="C327">
        <v>0.125</v>
      </c>
      <c r="D327">
        <v>8.2699999999999996E-2</v>
      </c>
      <c r="E327" t="str">
        <f t="shared" si="5"/>
        <v>NM|hydro</v>
      </c>
    </row>
    <row r="328" spans="1:5" x14ac:dyDescent="0.45">
      <c r="A328" t="s">
        <v>73</v>
      </c>
      <c r="B328" t="s">
        <v>171</v>
      </c>
      <c r="C328">
        <v>5.9410999999999996</v>
      </c>
      <c r="D328">
        <v>1.4294</v>
      </c>
      <c r="E328" t="str">
        <f t="shared" si="5"/>
        <v>NM|natural gas combined cycle</v>
      </c>
    </row>
    <row r="329" spans="1:5" x14ac:dyDescent="0.45">
      <c r="A329" t="s">
        <v>73</v>
      </c>
      <c r="B329" t="s">
        <v>183</v>
      </c>
      <c r="C329">
        <v>1.778</v>
      </c>
      <c r="D329">
        <v>0.99560000000000004</v>
      </c>
      <c r="E329" t="str">
        <f t="shared" si="5"/>
        <v>NM|natural gas peaker</v>
      </c>
    </row>
    <row r="330" spans="1:5" x14ac:dyDescent="0.45">
      <c r="A330" t="s">
        <v>73</v>
      </c>
      <c r="B330" t="s">
        <v>193</v>
      </c>
      <c r="C330">
        <v>2.4723000000000002</v>
      </c>
      <c r="D330">
        <v>0.67300000000000004</v>
      </c>
      <c r="E330" t="str">
        <f t="shared" si="5"/>
        <v>NM|natural gas steam turbine</v>
      </c>
    </row>
    <row r="331" spans="1:5" x14ac:dyDescent="0.45">
      <c r="A331" t="s">
        <v>73</v>
      </c>
      <c r="B331" t="s">
        <v>186</v>
      </c>
      <c r="C331">
        <v>14.3893</v>
      </c>
      <c r="D331">
        <v>4.4275000000000002</v>
      </c>
      <c r="E331" t="str">
        <f t="shared" si="5"/>
        <v>NM|onshore wind</v>
      </c>
    </row>
    <row r="332" spans="1:5" x14ac:dyDescent="0.45">
      <c r="A332" t="s">
        <v>73</v>
      </c>
      <c r="B332" t="s">
        <v>198</v>
      </c>
      <c r="C332">
        <v>-0.1</v>
      </c>
      <c r="D332">
        <v>1.0342</v>
      </c>
      <c r="E332" t="str">
        <f t="shared" si="5"/>
        <v>NM|other</v>
      </c>
    </row>
    <row r="333" spans="1:5" x14ac:dyDescent="0.45">
      <c r="A333" t="s">
        <v>73</v>
      </c>
      <c r="B333" t="s">
        <v>187</v>
      </c>
      <c r="C333">
        <v>4.0000000000000002E-4</v>
      </c>
      <c r="D333">
        <v>1.7000000000000001E-2</v>
      </c>
      <c r="E333" t="str">
        <f t="shared" si="5"/>
        <v>NM|petroleum</v>
      </c>
    </row>
    <row r="334" spans="1:5" x14ac:dyDescent="0.45">
      <c r="A334" t="s">
        <v>73</v>
      </c>
      <c r="B334" t="s">
        <v>191</v>
      </c>
      <c r="C334">
        <v>6.1036000000000001</v>
      </c>
      <c r="D334">
        <v>2.9053</v>
      </c>
      <c r="E334" t="str">
        <f t="shared" si="5"/>
        <v>NM|solar pv</v>
      </c>
    </row>
    <row r="335" spans="1:5" x14ac:dyDescent="0.45">
      <c r="A335" t="s">
        <v>67</v>
      </c>
      <c r="B335" t="s">
        <v>169</v>
      </c>
      <c r="C335">
        <v>5.0700000000000002E-2</v>
      </c>
      <c r="D335">
        <v>9.7999999999999997E-3</v>
      </c>
      <c r="E335" t="str">
        <f t="shared" si="5"/>
        <v>NV|biomass</v>
      </c>
    </row>
    <row r="336" spans="1:5" x14ac:dyDescent="0.45">
      <c r="A336" t="s">
        <v>67</v>
      </c>
      <c r="B336" t="s">
        <v>173</v>
      </c>
      <c r="C336">
        <v>3.7526999999999999</v>
      </c>
      <c r="D336">
        <v>0.65349999999999997</v>
      </c>
      <c r="E336" t="str">
        <f t="shared" si="5"/>
        <v>NV|geothermal</v>
      </c>
    </row>
    <row r="337" spans="1:5" x14ac:dyDescent="0.45">
      <c r="A337" t="s">
        <v>67</v>
      </c>
      <c r="B337" t="s">
        <v>175</v>
      </c>
      <c r="C337">
        <v>2.5886999999999998</v>
      </c>
      <c r="D337">
        <v>0.4864</v>
      </c>
      <c r="E337" t="str">
        <f t="shared" si="5"/>
        <v>NV|hard coal</v>
      </c>
    </row>
    <row r="338" spans="1:5" x14ac:dyDescent="0.45">
      <c r="A338" t="s">
        <v>67</v>
      </c>
      <c r="B338" t="s">
        <v>177</v>
      </c>
      <c r="C338">
        <v>1.8809</v>
      </c>
      <c r="D338">
        <v>1.0517000000000001</v>
      </c>
      <c r="E338" t="str">
        <f t="shared" si="5"/>
        <v>NV|hydro</v>
      </c>
    </row>
    <row r="339" spans="1:5" x14ac:dyDescent="0.45">
      <c r="A339" t="s">
        <v>67</v>
      </c>
      <c r="B339" t="s">
        <v>171</v>
      </c>
      <c r="C339">
        <v>21.5762</v>
      </c>
      <c r="D339">
        <v>5.7030000000000003</v>
      </c>
      <c r="E339" t="str">
        <f t="shared" si="5"/>
        <v>NV|natural gas combined cycle</v>
      </c>
    </row>
    <row r="340" spans="1:5" x14ac:dyDescent="0.45">
      <c r="A340" t="s">
        <v>67</v>
      </c>
      <c r="B340" t="s">
        <v>183</v>
      </c>
      <c r="C340">
        <v>0.32079999999999997</v>
      </c>
      <c r="D340">
        <v>1.6215999999999999</v>
      </c>
      <c r="E340" t="str">
        <f t="shared" si="5"/>
        <v>NV|natural gas peaker</v>
      </c>
    </row>
    <row r="341" spans="1:5" x14ac:dyDescent="0.45">
      <c r="A341" t="s">
        <v>67</v>
      </c>
      <c r="B341" t="s">
        <v>193</v>
      </c>
      <c r="C341">
        <v>0.5131</v>
      </c>
      <c r="D341">
        <v>0.58799999999999997</v>
      </c>
      <c r="E341" t="str">
        <f t="shared" si="5"/>
        <v>NV|natural gas steam turbine</v>
      </c>
    </row>
    <row r="342" spans="1:5" x14ac:dyDescent="0.45">
      <c r="A342" t="s">
        <v>67</v>
      </c>
      <c r="B342" t="s">
        <v>186</v>
      </c>
      <c r="C342">
        <v>0.35060000000000002</v>
      </c>
      <c r="D342">
        <v>0.15</v>
      </c>
      <c r="E342" t="str">
        <f t="shared" si="5"/>
        <v>NV|onshore wind</v>
      </c>
    </row>
    <row r="343" spans="1:5" x14ac:dyDescent="0.45">
      <c r="A343" t="s">
        <v>67</v>
      </c>
      <c r="B343" t="s">
        <v>198</v>
      </c>
      <c r="C343">
        <v>-0.22739999999999999</v>
      </c>
      <c r="D343">
        <v>1.6942999999999999</v>
      </c>
      <c r="E343" t="str">
        <f t="shared" si="5"/>
        <v>NV|other</v>
      </c>
    </row>
    <row r="344" spans="1:5" x14ac:dyDescent="0.45">
      <c r="A344" t="s">
        <v>67</v>
      </c>
      <c r="B344" t="s">
        <v>187</v>
      </c>
      <c r="C344">
        <v>7.3000000000000001E-3</v>
      </c>
      <c r="D344">
        <v>6.0000000000000001E-3</v>
      </c>
      <c r="E344" t="str">
        <f t="shared" si="5"/>
        <v>NV|petroleum</v>
      </c>
    </row>
    <row r="345" spans="1:5" x14ac:dyDescent="0.45">
      <c r="A345" t="s">
        <v>67</v>
      </c>
      <c r="B345" t="s">
        <v>191</v>
      </c>
      <c r="C345">
        <v>13.7165</v>
      </c>
      <c r="D345">
        <v>5.1805000000000003</v>
      </c>
      <c r="E345" t="str">
        <f t="shared" si="5"/>
        <v>NV|solar pv</v>
      </c>
    </row>
    <row r="346" spans="1:5" x14ac:dyDescent="0.45">
      <c r="A346" t="s">
        <v>67</v>
      </c>
      <c r="B346" t="s">
        <v>192</v>
      </c>
      <c r="C346">
        <v>0.1479</v>
      </c>
      <c r="D346">
        <v>0.17849999999999999</v>
      </c>
      <c r="E346" t="str">
        <f t="shared" si="5"/>
        <v>NV|solar thermal</v>
      </c>
    </row>
    <row r="347" spans="1:5" x14ac:dyDescent="0.45">
      <c r="A347" t="s">
        <v>74</v>
      </c>
      <c r="B347" t="s">
        <v>169</v>
      </c>
      <c r="C347">
        <v>0.54630000000000001</v>
      </c>
      <c r="D347">
        <v>0.1105</v>
      </c>
      <c r="E347" t="str">
        <f t="shared" si="5"/>
        <v>NY|biomass</v>
      </c>
    </row>
    <row r="348" spans="1:5" x14ac:dyDescent="0.45">
      <c r="A348" t="s">
        <v>74</v>
      </c>
      <c r="B348" t="s">
        <v>175</v>
      </c>
      <c r="C348">
        <v>0</v>
      </c>
      <c r="D348">
        <v>0</v>
      </c>
      <c r="E348" t="str">
        <f t="shared" si="5"/>
        <v>NY|hard coal</v>
      </c>
    </row>
    <row r="349" spans="1:5" x14ac:dyDescent="0.45">
      <c r="A349" t="s">
        <v>74</v>
      </c>
      <c r="B349" t="s">
        <v>177</v>
      </c>
      <c r="C349">
        <v>24.883199999999999</v>
      </c>
      <c r="D349">
        <v>4.5522999999999998</v>
      </c>
      <c r="E349" t="str">
        <f t="shared" si="5"/>
        <v>NY|hydro</v>
      </c>
    </row>
    <row r="350" spans="1:5" x14ac:dyDescent="0.45">
      <c r="A350" t="s">
        <v>74</v>
      </c>
      <c r="B350" t="s">
        <v>182</v>
      </c>
      <c r="C350">
        <v>0.38279999999999997</v>
      </c>
      <c r="D350">
        <v>5.33E-2</v>
      </c>
      <c r="E350" t="str">
        <f t="shared" si="5"/>
        <v>NY|municipal solid waste</v>
      </c>
    </row>
    <row r="351" spans="1:5" x14ac:dyDescent="0.45">
      <c r="A351" t="s">
        <v>74</v>
      </c>
      <c r="B351" t="s">
        <v>171</v>
      </c>
      <c r="C351">
        <v>44.365600000000001</v>
      </c>
      <c r="D351">
        <v>9.8131000000000004</v>
      </c>
      <c r="E351" t="str">
        <f t="shared" si="5"/>
        <v>NY|natural gas combined cycle</v>
      </c>
    </row>
    <row r="352" spans="1:5" x14ac:dyDescent="0.45">
      <c r="A352" t="s">
        <v>74</v>
      </c>
      <c r="B352" t="s">
        <v>183</v>
      </c>
      <c r="C352">
        <v>3.8885000000000001</v>
      </c>
      <c r="D352">
        <v>2.3776999999999999</v>
      </c>
      <c r="E352" t="str">
        <f t="shared" si="5"/>
        <v>NY|natural gas peaker</v>
      </c>
    </row>
    <row r="353" spans="1:5" x14ac:dyDescent="0.45">
      <c r="A353" t="s">
        <v>74</v>
      </c>
      <c r="B353" t="s">
        <v>193</v>
      </c>
      <c r="C353">
        <v>12.766</v>
      </c>
      <c r="D353">
        <v>9.6112000000000002</v>
      </c>
      <c r="E353" t="str">
        <f t="shared" si="5"/>
        <v>NY|natural gas steam turbine</v>
      </c>
    </row>
    <row r="354" spans="1:5" x14ac:dyDescent="0.45">
      <c r="A354" t="s">
        <v>74</v>
      </c>
      <c r="B354" t="s">
        <v>184</v>
      </c>
      <c r="C354">
        <v>28.407599999999999</v>
      </c>
      <c r="D354">
        <v>3.3258999999999999</v>
      </c>
      <c r="E354" t="str">
        <f t="shared" si="5"/>
        <v>NY|nuclear</v>
      </c>
    </row>
    <row r="355" spans="1:5" x14ac:dyDescent="0.45">
      <c r="A355" t="s">
        <v>74</v>
      </c>
      <c r="B355" t="s">
        <v>185</v>
      </c>
      <c r="C355">
        <v>0.5363</v>
      </c>
      <c r="D355">
        <v>0.13</v>
      </c>
      <c r="E355" t="str">
        <f t="shared" si="5"/>
        <v>NY|offshore wind</v>
      </c>
    </row>
    <row r="356" spans="1:5" x14ac:dyDescent="0.45">
      <c r="A356" t="s">
        <v>74</v>
      </c>
      <c r="B356" t="s">
        <v>186</v>
      </c>
      <c r="C356">
        <v>6.5216000000000003</v>
      </c>
      <c r="D356">
        <v>2.7336</v>
      </c>
      <c r="E356" t="str">
        <f t="shared" si="5"/>
        <v>NY|onshore wind</v>
      </c>
    </row>
    <row r="357" spans="1:5" x14ac:dyDescent="0.45">
      <c r="A357" t="s">
        <v>74</v>
      </c>
      <c r="B357" t="s">
        <v>198</v>
      </c>
      <c r="C357">
        <v>0.33229999999999998</v>
      </c>
      <c r="D357">
        <v>0.32690000000000002</v>
      </c>
      <c r="E357" t="str">
        <f t="shared" si="5"/>
        <v>NY|other</v>
      </c>
    </row>
    <row r="358" spans="1:5" x14ac:dyDescent="0.45">
      <c r="A358" t="s">
        <v>74</v>
      </c>
      <c r="B358" t="s">
        <v>187</v>
      </c>
      <c r="C358">
        <v>1.1956</v>
      </c>
      <c r="D358">
        <v>3.2372000000000001</v>
      </c>
      <c r="E358" t="str">
        <f t="shared" si="5"/>
        <v>NY|petroleum</v>
      </c>
    </row>
    <row r="359" spans="1:5" x14ac:dyDescent="0.45">
      <c r="A359" t="s">
        <v>74</v>
      </c>
      <c r="B359" t="s">
        <v>188</v>
      </c>
      <c r="C359">
        <v>-0.49</v>
      </c>
      <c r="D359">
        <v>1.4105000000000001</v>
      </c>
      <c r="E359" t="str">
        <f t="shared" si="5"/>
        <v>NY|pumped hydro</v>
      </c>
    </row>
    <row r="360" spans="1:5" x14ac:dyDescent="0.45">
      <c r="A360" t="s">
        <v>74</v>
      </c>
      <c r="B360" t="s">
        <v>191</v>
      </c>
      <c r="C360">
        <v>4.3137999999999996</v>
      </c>
      <c r="D360">
        <v>3.0739000000000001</v>
      </c>
      <c r="E360" t="str">
        <f t="shared" si="5"/>
        <v>NY|solar pv</v>
      </c>
    </row>
    <row r="361" spans="1:5" x14ac:dyDescent="0.45">
      <c r="A361" t="s">
        <v>80</v>
      </c>
      <c r="B361" t="s">
        <v>169</v>
      </c>
      <c r="C361">
        <v>0.13300000000000001</v>
      </c>
      <c r="D361">
        <v>3.4500000000000003E-2</v>
      </c>
      <c r="E361" t="str">
        <f t="shared" si="5"/>
        <v>OH|biomass</v>
      </c>
    </row>
    <row r="362" spans="1:5" x14ac:dyDescent="0.45">
      <c r="A362" t="s">
        <v>80</v>
      </c>
      <c r="B362" t="s">
        <v>175</v>
      </c>
      <c r="C362">
        <v>35.747999999999998</v>
      </c>
      <c r="D362">
        <v>6.6204999999999998</v>
      </c>
      <c r="E362" t="str">
        <f t="shared" si="5"/>
        <v>OH|hard coal</v>
      </c>
    </row>
    <row r="363" spans="1:5" x14ac:dyDescent="0.45">
      <c r="A363" t="s">
        <v>80</v>
      </c>
      <c r="B363" t="s">
        <v>177</v>
      </c>
      <c r="C363">
        <v>0.48249999999999998</v>
      </c>
      <c r="D363">
        <v>9.6699999999999994E-2</v>
      </c>
      <c r="E363" t="str">
        <f t="shared" si="5"/>
        <v>OH|hydro</v>
      </c>
    </row>
    <row r="364" spans="1:5" x14ac:dyDescent="0.45">
      <c r="A364" t="s">
        <v>80</v>
      </c>
      <c r="B364" t="s">
        <v>171</v>
      </c>
      <c r="C364">
        <v>70.159400000000005</v>
      </c>
      <c r="D364">
        <v>10.483499999999999</v>
      </c>
      <c r="E364" t="str">
        <f t="shared" si="5"/>
        <v>OH|natural gas combined cycle</v>
      </c>
    </row>
    <row r="365" spans="1:5" x14ac:dyDescent="0.45">
      <c r="A365" t="s">
        <v>80</v>
      </c>
      <c r="B365" t="s">
        <v>183</v>
      </c>
      <c r="C365">
        <v>8.4527999999999999</v>
      </c>
      <c r="D365">
        <v>5.7393000000000001</v>
      </c>
      <c r="E365" t="str">
        <f t="shared" si="5"/>
        <v>OH|natural gas peaker</v>
      </c>
    </row>
    <row r="366" spans="1:5" x14ac:dyDescent="0.45">
      <c r="A366" t="s">
        <v>80</v>
      </c>
      <c r="B366" t="s">
        <v>193</v>
      </c>
      <c r="C366">
        <v>6.25E-2</v>
      </c>
      <c r="D366">
        <v>2.3E-2</v>
      </c>
      <c r="E366" t="str">
        <f t="shared" si="5"/>
        <v>OH|natural gas steam turbine</v>
      </c>
    </row>
    <row r="367" spans="1:5" x14ac:dyDescent="0.45">
      <c r="A367" t="s">
        <v>80</v>
      </c>
      <c r="B367" t="s">
        <v>184</v>
      </c>
      <c r="C367">
        <v>17.1419</v>
      </c>
      <c r="D367">
        <v>2.1339999999999999</v>
      </c>
      <c r="E367" t="str">
        <f t="shared" si="5"/>
        <v>OH|nuclear</v>
      </c>
    </row>
    <row r="368" spans="1:5" x14ac:dyDescent="0.45">
      <c r="A368" t="s">
        <v>80</v>
      </c>
      <c r="B368" t="s">
        <v>186</v>
      </c>
      <c r="C368">
        <v>2.8955000000000002</v>
      </c>
      <c r="D368">
        <v>1.0561</v>
      </c>
      <c r="E368" t="str">
        <f t="shared" si="5"/>
        <v>OH|onshore wind</v>
      </c>
    </row>
    <row r="369" spans="1:5" x14ac:dyDescent="0.45">
      <c r="A369" t="s">
        <v>80</v>
      </c>
      <c r="B369" t="s">
        <v>198</v>
      </c>
      <c r="C369">
        <v>0.56950000000000001</v>
      </c>
      <c r="D369">
        <v>0.1109</v>
      </c>
      <c r="E369" t="str">
        <f t="shared" si="5"/>
        <v>OH|other</v>
      </c>
    </row>
    <row r="370" spans="1:5" x14ac:dyDescent="0.45">
      <c r="A370" t="s">
        <v>80</v>
      </c>
      <c r="B370" t="s">
        <v>187</v>
      </c>
      <c r="C370">
        <v>1.2795000000000001</v>
      </c>
      <c r="D370">
        <v>0.63380000000000003</v>
      </c>
      <c r="E370" t="str">
        <f t="shared" si="5"/>
        <v>OH|petroleum</v>
      </c>
    </row>
    <row r="371" spans="1:5" x14ac:dyDescent="0.45">
      <c r="A371" t="s">
        <v>80</v>
      </c>
      <c r="B371" t="s">
        <v>191</v>
      </c>
      <c r="C371">
        <v>7.9907000000000004</v>
      </c>
      <c r="D371">
        <v>4.4691000000000001</v>
      </c>
      <c r="E371" t="str">
        <f t="shared" si="5"/>
        <v>OH|solar pv</v>
      </c>
    </row>
    <row r="372" spans="1:5" x14ac:dyDescent="0.45">
      <c r="A372" t="s">
        <v>82</v>
      </c>
      <c r="B372" t="s">
        <v>169</v>
      </c>
      <c r="C372">
        <v>1.47E-2</v>
      </c>
      <c r="D372">
        <v>2.8E-3</v>
      </c>
      <c r="E372" t="str">
        <f t="shared" si="5"/>
        <v>OK|biomass</v>
      </c>
    </row>
    <row r="373" spans="1:5" x14ac:dyDescent="0.45">
      <c r="A373" t="s">
        <v>82</v>
      </c>
      <c r="B373" t="s">
        <v>175</v>
      </c>
      <c r="C373">
        <v>9.3539999999999992</v>
      </c>
      <c r="D373">
        <v>3.2589000000000001</v>
      </c>
      <c r="E373" t="str">
        <f t="shared" si="5"/>
        <v>OK|hard coal</v>
      </c>
    </row>
    <row r="374" spans="1:5" x14ac:dyDescent="0.45">
      <c r="A374" t="s">
        <v>82</v>
      </c>
      <c r="B374" t="s">
        <v>177</v>
      </c>
      <c r="C374">
        <v>1.9126000000000001</v>
      </c>
      <c r="D374">
        <v>0.8397</v>
      </c>
      <c r="E374" t="str">
        <f t="shared" si="5"/>
        <v>OK|hydro</v>
      </c>
    </row>
    <row r="375" spans="1:5" x14ac:dyDescent="0.45">
      <c r="A375" t="s">
        <v>82</v>
      </c>
      <c r="B375" t="s">
        <v>171</v>
      </c>
      <c r="C375">
        <v>31.255199999999999</v>
      </c>
      <c r="D375">
        <v>7.3209999999999997</v>
      </c>
      <c r="E375" t="str">
        <f t="shared" si="5"/>
        <v>OK|natural gas combined cycle</v>
      </c>
    </row>
    <row r="376" spans="1:5" x14ac:dyDescent="0.45">
      <c r="A376" t="s">
        <v>82</v>
      </c>
      <c r="B376" t="s">
        <v>183</v>
      </c>
      <c r="C376">
        <v>1.5607</v>
      </c>
      <c r="D376">
        <v>1.8019000000000001</v>
      </c>
      <c r="E376" t="str">
        <f t="shared" si="5"/>
        <v>OK|natural gas peaker</v>
      </c>
    </row>
    <row r="377" spans="1:5" x14ac:dyDescent="0.45">
      <c r="A377" t="s">
        <v>82</v>
      </c>
      <c r="B377" t="s">
        <v>193</v>
      </c>
      <c r="C377">
        <v>7.2267000000000001</v>
      </c>
      <c r="D377">
        <v>5.3205</v>
      </c>
      <c r="E377" t="str">
        <f t="shared" si="5"/>
        <v>OK|natural gas steam turbine</v>
      </c>
    </row>
    <row r="378" spans="1:5" x14ac:dyDescent="0.45">
      <c r="A378" t="s">
        <v>82</v>
      </c>
      <c r="B378" t="s">
        <v>186</v>
      </c>
      <c r="C378">
        <v>37.289200000000001</v>
      </c>
      <c r="D378">
        <v>13.5937</v>
      </c>
      <c r="E378" t="str">
        <f t="shared" si="5"/>
        <v>OK|onshore wind</v>
      </c>
    </row>
    <row r="379" spans="1:5" x14ac:dyDescent="0.45">
      <c r="A379" t="s">
        <v>82</v>
      </c>
      <c r="B379" t="s">
        <v>198</v>
      </c>
      <c r="C379">
        <v>-1E-4</v>
      </c>
      <c r="D379">
        <v>0.432</v>
      </c>
      <c r="E379" t="str">
        <f t="shared" si="5"/>
        <v>OK|other</v>
      </c>
    </row>
    <row r="380" spans="1:5" x14ac:dyDescent="0.45">
      <c r="A380" t="s">
        <v>82</v>
      </c>
      <c r="B380" t="s">
        <v>187</v>
      </c>
      <c r="C380">
        <v>3.3300000000000003E-2</v>
      </c>
      <c r="D380">
        <v>4.4600000000000001E-2</v>
      </c>
      <c r="E380" t="str">
        <f t="shared" si="5"/>
        <v>OK|petroleum</v>
      </c>
    </row>
    <row r="381" spans="1:5" x14ac:dyDescent="0.45">
      <c r="A381" t="s">
        <v>82</v>
      </c>
      <c r="B381" t="s">
        <v>188</v>
      </c>
      <c r="C381">
        <v>-3.3799999999999997E-2</v>
      </c>
      <c r="D381">
        <v>0.24149999999999999</v>
      </c>
      <c r="E381" t="str">
        <f t="shared" si="5"/>
        <v>OK|pumped hydro</v>
      </c>
    </row>
    <row r="382" spans="1:5" x14ac:dyDescent="0.45">
      <c r="A382" t="s">
        <v>82</v>
      </c>
      <c r="B382" t="s">
        <v>191</v>
      </c>
      <c r="C382">
        <v>0.71240000000000003</v>
      </c>
      <c r="D382">
        <v>0.5232</v>
      </c>
      <c r="E382" t="str">
        <f t="shared" si="5"/>
        <v>OK|solar pv</v>
      </c>
    </row>
    <row r="383" spans="1:5" x14ac:dyDescent="0.45">
      <c r="A383" t="s">
        <v>84</v>
      </c>
      <c r="B383" t="s">
        <v>169</v>
      </c>
      <c r="C383">
        <v>0.33050000000000002</v>
      </c>
      <c r="D383">
        <v>8.5599999999999996E-2</v>
      </c>
      <c r="E383" t="str">
        <f t="shared" si="5"/>
        <v>OR|biomass</v>
      </c>
    </row>
    <row r="384" spans="1:5" x14ac:dyDescent="0.45">
      <c r="A384" t="s">
        <v>84</v>
      </c>
      <c r="B384" t="s">
        <v>173</v>
      </c>
      <c r="C384">
        <v>0.15229999999999999</v>
      </c>
      <c r="D384">
        <v>1.95E-2</v>
      </c>
      <c r="E384" t="str">
        <f t="shared" si="5"/>
        <v>OR|geothermal</v>
      </c>
    </row>
    <row r="385" spans="1:5" x14ac:dyDescent="0.45">
      <c r="A385" t="s">
        <v>84</v>
      </c>
      <c r="B385" t="s">
        <v>177</v>
      </c>
      <c r="C385">
        <v>28.697199999999999</v>
      </c>
      <c r="D385">
        <v>8.2848000000000006</v>
      </c>
      <c r="E385" t="str">
        <f t="shared" si="5"/>
        <v>OR|hydro</v>
      </c>
    </row>
    <row r="386" spans="1:5" x14ac:dyDescent="0.45">
      <c r="A386" t="s">
        <v>84</v>
      </c>
      <c r="B386" t="s">
        <v>182</v>
      </c>
      <c r="C386">
        <v>0</v>
      </c>
      <c r="D386">
        <v>0</v>
      </c>
      <c r="E386" t="str">
        <f t="shared" ref="E386:E449" si="6">A386&amp;"|"&amp;B386</f>
        <v>OR|municipal solid waste</v>
      </c>
    </row>
    <row r="387" spans="1:5" x14ac:dyDescent="0.45">
      <c r="A387" t="s">
        <v>84</v>
      </c>
      <c r="B387" t="s">
        <v>171</v>
      </c>
      <c r="C387">
        <v>21.371200000000002</v>
      </c>
      <c r="D387">
        <v>3.3944999999999999</v>
      </c>
      <c r="E387" t="str">
        <f t="shared" si="6"/>
        <v>OR|natural gas combined cycle</v>
      </c>
    </row>
    <row r="388" spans="1:5" x14ac:dyDescent="0.45">
      <c r="A388" t="s">
        <v>84</v>
      </c>
      <c r="B388" t="s">
        <v>183</v>
      </c>
      <c r="C388">
        <v>1.3284</v>
      </c>
      <c r="D388">
        <v>0.35320000000000001</v>
      </c>
      <c r="E388" t="str">
        <f t="shared" si="6"/>
        <v>OR|natural gas peaker</v>
      </c>
    </row>
    <row r="389" spans="1:5" x14ac:dyDescent="0.45">
      <c r="A389" t="s">
        <v>84</v>
      </c>
      <c r="B389" t="s">
        <v>193</v>
      </c>
      <c r="C389">
        <v>0</v>
      </c>
      <c r="D389">
        <v>0</v>
      </c>
      <c r="E389" t="str">
        <f t="shared" si="6"/>
        <v>OR|natural gas steam turbine</v>
      </c>
    </row>
    <row r="390" spans="1:5" x14ac:dyDescent="0.45">
      <c r="A390" t="s">
        <v>84</v>
      </c>
      <c r="B390" t="s">
        <v>186</v>
      </c>
      <c r="C390">
        <v>8.9652999999999992</v>
      </c>
      <c r="D390">
        <v>4.1703999999999999</v>
      </c>
      <c r="E390" t="str">
        <f t="shared" si="6"/>
        <v>OR|onshore wind</v>
      </c>
    </row>
    <row r="391" spans="1:5" x14ac:dyDescent="0.45">
      <c r="A391" t="s">
        <v>84</v>
      </c>
      <c r="B391" t="s">
        <v>198</v>
      </c>
      <c r="C391">
        <v>-6.9599999999999995E-2</v>
      </c>
      <c r="D391">
        <v>0.52200000000000002</v>
      </c>
      <c r="E391" t="str">
        <f t="shared" si="6"/>
        <v>OR|other</v>
      </c>
    </row>
    <row r="392" spans="1:5" x14ac:dyDescent="0.45">
      <c r="A392" t="s">
        <v>84</v>
      </c>
      <c r="B392" t="s">
        <v>187</v>
      </c>
      <c r="C392">
        <v>0</v>
      </c>
      <c r="D392">
        <v>0</v>
      </c>
      <c r="E392" t="str">
        <f t="shared" si="6"/>
        <v>OR|petroleum</v>
      </c>
    </row>
    <row r="393" spans="1:5" x14ac:dyDescent="0.45">
      <c r="A393" t="s">
        <v>84</v>
      </c>
      <c r="B393" t="s">
        <v>191</v>
      </c>
      <c r="C393">
        <v>2.6194000000000002</v>
      </c>
      <c r="D393">
        <v>1.2899</v>
      </c>
      <c r="E393" t="str">
        <f t="shared" si="6"/>
        <v>OR|solar pv</v>
      </c>
    </row>
    <row r="394" spans="1:5" x14ac:dyDescent="0.45">
      <c r="A394" t="s">
        <v>86</v>
      </c>
      <c r="B394" t="s">
        <v>169</v>
      </c>
      <c r="C394">
        <v>0.39450000000000002</v>
      </c>
      <c r="D394">
        <v>0.10009999999999999</v>
      </c>
      <c r="E394" t="str">
        <f t="shared" si="6"/>
        <v>PA|biomass</v>
      </c>
    </row>
    <row r="395" spans="1:5" x14ac:dyDescent="0.45">
      <c r="A395" t="s">
        <v>86</v>
      </c>
      <c r="B395" t="s">
        <v>175</v>
      </c>
      <c r="C395">
        <v>17.555499999999999</v>
      </c>
      <c r="D395">
        <v>4.5957999999999997</v>
      </c>
      <c r="E395" t="str">
        <f t="shared" si="6"/>
        <v>PA|hard coal</v>
      </c>
    </row>
    <row r="396" spans="1:5" x14ac:dyDescent="0.45">
      <c r="A396" t="s">
        <v>86</v>
      </c>
      <c r="B396" t="s">
        <v>177</v>
      </c>
      <c r="C396">
        <v>2.5327000000000002</v>
      </c>
      <c r="D396">
        <v>0.92949999999999999</v>
      </c>
      <c r="E396" t="str">
        <f t="shared" si="6"/>
        <v>PA|hydro</v>
      </c>
    </row>
    <row r="397" spans="1:5" x14ac:dyDescent="0.45">
      <c r="A397" t="s">
        <v>86</v>
      </c>
      <c r="B397" t="s">
        <v>182</v>
      </c>
      <c r="C397">
        <v>1.1276999999999999</v>
      </c>
      <c r="D397">
        <v>0.1706</v>
      </c>
      <c r="E397" t="str">
        <f t="shared" si="6"/>
        <v>PA|municipal solid waste</v>
      </c>
    </row>
    <row r="398" spans="1:5" x14ac:dyDescent="0.45">
      <c r="A398" t="s">
        <v>86</v>
      </c>
      <c r="B398" t="s">
        <v>171</v>
      </c>
      <c r="C398">
        <v>125.2059</v>
      </c>
      <c r="D398">
        <v>18.767499999999998</v>
      </c>
      <c r="E398" t="str">
        <f t="shared" si="6"/>
        <v>PA|natural gas combined cycle</v>
      </c>
    </row>
    <row r="399" spans="1:5" x14ac:dyDescent="0.45">
      <c r="A399" t="s">
        <v>86</v>
      </c>
      <c r="B399" t="s">
        <v>183</v>
      </c>
      <c r="C399">
        <v>3.4802</v>
      </c>
      <c r="D399">
        <v>1.9339</v>
      </c>
      <c r="E399" t="str">
        <f t="shared" si="6"/>
        <v>PA|natural gas peaker</v>
      </c>
    </row>
    <row r="400" spans="1:5" x14ac:dyDescent="0.45">
      <c r="A400" t="s">
        <v>86</v>
      </c>
      <c r="B400" t="s">
        <v>193</v>
      </c>
      <c r="C400">
        <v>11.4307</v>
      </c>
      <c r="D400">
        <v>6.3738999999999999</v>
      </c>
      <c r="E400" t="str">
        <f t="shared" si="6"/>
        <v>PA|natural gas steam turbine</v>
      </c>
    </row>
    <row r="401" spans="1:5" x14ac:dyDescent="0.45">
      <c r="A401" t="s">
        <v>86</v>
      </c>
      <c r="B401" t="s">
        <v>184</v>
      </c>
      <c r="C401">
        <v>75.049199999999999</v>
      </c>
      <c r="D401">
        <v>9.8960000000000008</v>
      </c>
      <c r="E401" t="str">
        <f t="shared" si="6"/>
        <v>PA|nuclear</v>
      </c>
    </row>
    <row r="402" spans="1:5" x14ac:dyDescent="0.45">
      <c r="A402" t="s">
        <v>86</v>
      </c>
      <c r="B402" t="s">
        <v>186</v>
      </c>
      <c r="C402">
        <v>3.8570000000000002</v>
      </c>
      <c r="D402">
        <v>1.5526</v>
      </c>
      <c r="E402" t="str">
        <f t="shared" si="6"/>
        <v>PA|onshore wind</v>
      </c>
    </row>
    <row r="403" spans="1:5" x14ac:dyDescent="0.45">
      <c r="A403" t="s">
        <v>86</v>
      </c>
      <c r="B403" t="s">
        <v>198</v>
      </c>
      <c r="C403">
        <v>-9.4000000000000004E-3</v>
      </c>
      <c r="D403">
        <v>5.4600000000000003E-2</v>
      </c>
      <c r="E403" t="str">
        <f t="shared" si="6"/>
        <v>PA|other</v>
      </c>
    </row>
    <row r="404" spans="1:5" x14ac:dyDescent="0.45">
      <c r="A404" t="s">
        <v>86</v>
      </c>
      <c r="B404" t="s">
        <v>187</v>
      </c>
      <c r="C404">
        <v>0.28689999999999999</v>
      </c>
      <c r="D404">
        <v>1.3191999999999999</v>
      </c>
      <c r="E404" t="str">
        <f t="shared" si="6"/>
        <v>PA|petroleum</v>
      </c>
    </row>
    <row r="405" spans="1:5" x14ac:dyDescent="0.45">
      <c r="A405" t="s">
        <v>86</v>
      </c>
      <c r="B405" t="s">
        <v>188</v>
      </c>
      <c r="C405">
        <v>-0.94389999999999996</v>
      </c>
      <c r="D405">
        <v>1.4915</v>
      </c>
      <c r="E405" t="str">
        <f t="shared" si="6"/>
        <v>PA|pumped hydro</v>
      </c>
    </row>
    <row r="406" spans="1:5" x14ac:dyDescent="0.45">
      <c r="A406" t="s">
        <v>86</v>
      </c>
      <c r="B406" t="s">
        <v>191</v>
      </c>
      <c r="C406">
        <v>1.6976</v>
      </c>
      <c r="D406">
        <v>1.1165</v>
      </c>
      <c r="E406" t="str">
        <f t="shared" si="6"/>
        <v>PA|solar pv</v>
      </c>
    </row>
    <row r="407" spans="1:5" x14ac:dyDescent="0.45">
      <c r="A407" t="s">
        <v>88</v>
      </c>
      <c r="B407" t="s">
        <v>169</v>
      </c>
      <c r="C407">
        <v>0.186</v>
      </c>
      <c r="D407">
        <v>4.0099999999999997E-2</v>
      </c>
      <c r="E407" t="str">
        <f t="shared" si="6"/>
        <v>RI|biomass</v>
      </c>
    </row>
    <row r="408" spans="1:5" x14ac:dyDescent="0.45">
      <c r="A408" t="s">
        <v>88</v>
      </c>
      <c r="B408" t="s">
        <v>175</v>
      </c>
      <c r="C408">
        <v>0</v>
      </c>
      <c r="D408">
        <v>0</v>
      </c>
      <c r="E408" t="str">
        <f t="shared" si="6"/>
        <v>RI|hard coal</v>
      </c>
    </row>
    <row r="409" spans="1:5" x14ac:dyDescent="0.45">
      <c r="A409" t="s">
        <v>88</v>
      </c>
      <c r="B409" t="s">
        <v>177</v>
      </c>
      <c r="C409">
        <v>1.04E-2</v>
      </c>
      <c r="D409">
        <v>4.3E-3</v>
      </c>
      <c r="E409" t="str">
        <f t="shared" si="6"/>
        <v>RI|hydro</v>
      </c>
    </row>
    <row r="410" spans="1:5" x14ac:dyDescent="0.45">
      <c r="A410" t="s">
        <v>88</v>
      </c>
      <c r="B410" t="s">
        <v>171</v>
      </c>
      <c r="C410">
        <v>8.4667999999999992</v>
      </c>
      <c r="D410">
        <v>1.7974000000000001</v>
      </c>
      <c r="E410" t="str">
        <f t="shared" si="6"/>
        <v>RI|natural gas combined cycle</v>
      </c>
    </row>
    <row r="411" spans="1:5" x14ac:dyDescent="0.45">
      <c r="A411" t="s">
        <v>88</v>
      </c>
      <c r="B411" t="s">
        <v>185</v>
      </c>
      <c r="C411">
        <v>8.7400000000000005E-2</v>
      </c>
      <c r="D411">
        <v>2.93E-2</v>
      </c>
      <c r="E411" t="str">
        <f t="shared" si="6"/>
        <v>RI|offshore wind</v>
      </c>
    </row>
    <row r="412" spans="1:5" x14ac:dyDescent="0.45">
      <c r="A412" t="s">
        <v>88</v>
      </c>
      <c r="B412" t="s">
        <v>186</v>
      </c>
      <c r="C412">
        <v>9.8000000000000004E-2</v>
      </c>
      <c r="D412">
        <v>4.3499999999999997E-2</v>
      </c>
      <c r="E412" t="str">
        <f t="shared" si="6"/>
        <v>RI|onshore wind</v>
      </c>
    </row>
    <row r="413" spans="1:5" x14ac:dyDescent="0.45">
      <c r="A413" t="s">
        <v>88</v>
      </c>
      <c r="B413" t="s">
        <v>198</v>
      </c>
      <c r="C413">
        <v>-2.9999999999999997E-4</v>
      </c>
      <c r="D413">
        <v>3.0000000000000001E-3</v>
      </c>
      <c r="E413" t="str">
        <f t="shared" si="6"/>
        <v>RI|other</v>
      </c>
    </row>
    <row r="414" spans="1:5" x14ac:dyDescent="0.45">
      <c r="A414" t="s">
        <v>88</v>
      </c>
      <c r="B414" t="s">
        <v>187</v>
      </c>
      <c r="C414">
        <v>6.7400000000000002E-2</v>
      </c>
      <c r="D414">
        <v>7.1000000000000004E-3</v>
      </c>
      <c r="E414" t="str">
        <f t="shared" si="6"/>
        <v>RI|petroleum</v>
      </c>
    </row>
    <row r="415" spans="1:5" x14ac:dyDescent="0.45">
      <c r="A415" t="s">
        <v>88</v>
      </c>
      <c r="B415" t="s">
        <v>191</v>
      </c>
      <c r="C415">
        <v>0.68489999999999995</v>
      </c>
      <c r="D415">
        <v>0.43930000000000002</v>
      </c>
      <c r="E415" t="str">
        <f t="shared" si="6"/>
        <v>RI|solar pv</v>
      </c>
    </row>
    <row r="416" spans="1:5" x14ac:dyDescent="0.45">
      <c r="A416" t="s">
        <v>90</v>
      </c>
      <c r="B416" t="s">
        <v>169</v>
      </c>
      <c r="C416">
        <v>0.42370000000000002</v>
      </c>
      <c r="D416">
        <v>8.2900000000000001E-2</v>
      </c>
      <c r="E416" t="str">
        <f t="shared" si="6"/>
        <v>SC|biomass</v>
      </c>
    </row>
    <row r="417" spans="1:5" x14ac:dyDescent="0.45">
      <c r="A417" t="s">
        <v>90</v>
      </c>
      <c r="B417" t="s">
        <v>175</v>
      </c>
      <c r="C417">
        <v>18.148700000000002</v>
      </c>
      <c r="D417">
        <v>4.7539999999999996</v>
      </c>
      <c r="E417" t="str">
        <f t="shared" si="6"/>
        <v>SC|hard coal</v>
      </c>
    </row>
    <row r="418" spans="1:5" x14ac:dyDescent="0.45">
      <c r="A418" t="s">
        <v>90</v>
      </c>
      <c r="B418" t="s">
        <v>177</v>
      </c>
      <c r="C418">
        <v>1.7809999999999999</v>
      </c>
      <c r="D418">
        <v>1.292</v>
      </c>
      <c r="E418" t="str">
        <f t="shared" si="6"/>
        <v>SC|hydro</v>
      </c>
    </row>
    <row r="419" spans="1:5" x14ac:dyDescent="0.45">
      <c r="A419" t="s">
        <v>90</v>
      </c>
      <c r="B419" t="s">
        <v>171</v>
      </c>
      <c r="C419">
        <v>18.551200000000001</v>
      </c>
      <c r="D419">
        <v>3.2709999999999999</v>
      </c>
      <c r="E419" t="str">
        <f t="shared" si="6"/>
        <v>SC|natural gas combined cycle</v>
      </c>
    </row>
    <row r="420" spans="1:5" x14ac:dyDescent="0.45">
      <c r="A420" t="s">
        <v>90</v>
      </c>
      <c r="B420" t="s">
        <v>183</v>
      </c>
      <c r="C420">
        <v>2.3475000000000001</v>
      </c>
      <c r="D420">
        <v>2.6248999999999998</v>
      </c>
      <c r="E420" t="str">
        <f t="shared" si="6"/>
        <v>SC|natural gas peaker</v>
      </c>
    </row>
    <row r="421" spans="1:5" x14ac:dyDescent="0.45">
      <c r="A421" t="s">
        <v>90</v>
      </c>
      <c r="B421" t="s">
        <v>193</v>
      </c>
      <c r="C421">
        <v>1.6682999999999999</v>
      </c>
      <c r="D421">
        <v>0.76</v>
      </c>
      <c r="E421" t="str">
        <f t="shared" si="6"/>
        <v>SC|natural gas steam turbine</v>
      </c>
    </row>
    <row r="422" spans="1:5" x14ac:dyDescent="0.45">
      <c r="A422" t="s">
        <v>90</v>
      </c>
      <c r="B422" t="s">
        <v>184</v>
      </c>
      <c r="C422">
        <v>56.670499999999997</v>
      </c>
      <c r="D422">
        <v>6.6462000000000003</v>
      </c>
      <c r="E422" t="str">
        <f t="shared" si="6"/>
        <v>SC|nuclear</v>
      </c>
    </row>
    <row r="423" spans="1:5" x14ac:dyDescent="0.45">
      <c r="A423" t="s">
        <v>90</v>
      </c>
      <c r="B423" t="s">
        <v>198</v>
      </c>
      <c r="C423">
        <v>5.1999999999999998E-3</v>
      </c>
      <c r="D423">
        <v>8.7999999999999995E-2</v>
      </c>
      <c r="E423" t="str">
        <f t="shared" si="6"/>
        <v>SC|other</v>
      </c>
    </row>
    <row r="424" spans="1:5" x14ac:dyDescent="0.45">
      <c r="A424" t="s">
        <v>90</v>
      </c>
      <c r="B424" t="s">
        <v>187</v>
      </c>
      <c r="C424">
        <v>0.109</v>
      </c>
      <c r="D424">
        <v>0.2114</v>
      </c>
      <c r="E424" t="str">
        <f t="shared" si="6"/>
        <v>SC|petroleum</v>
      </c>
    </row>
    <row r="425" spans="1:5" x14ac:dyDescent="0.45">
      <c r="A425" t="s">
        <v>90</v>
      </c>
      <c r="B425" t="s">
        <v>188</v>
      </c>
      <c r="C425">
        <v>-0.2833</v>
      </c>
      <c r="D425">
        <v>2.996</v>
      </c>
      <c r="E425" t="str">
        <f t="shared" si="6"/>
        <v>SC|pumped hydro</v>
      </c>
    </row>
    <row r="426" spans="1:5" x14ac:dyDescent="0.45">
      <c r="A426" t="s">
        <v>90</v>
      </c>
      <c r="B426" t="s">
        <v>191</v>
      </c>
      <c r="C426">
        <v>3.2210000000000001</v>
      </c>
      <c r="D426">
        <v>1.9206000000000001</v>
      </c>
      <c r="E426" t="str">
        <f t="shared" si="6"/>
        <v>SC|solar pv</v>
      </c>
    </row>
    <row r="427" spans="1:5" x14ac:dyDescent="0.45">
      <c r="A427" t="s">
        <v>92</v>
      </c>
      <c r="B427" t="s">
        <v>169</v>
      </c>
      <c r="C427">
        <v>0</v>
      </c>
      <c r="D427">
        <v>0</v>
      </c>
      <c r="E427" t="str">
        <f t="shared" si="6"/>
        <v>SD|biomass</v>
      </c>
    </row>
    <row r="428" spans="1:5" x14ac:dyDescent="0.45">
      <c r="A428" t="s">
        <v>92</v>
      </c>
      <c r="B428" t="s">
        <v>175</v>
      </c>
      <c r="C428">
        <v>2.0261</v>
      </c>
      <c r="D428">
        <v>0.47760000000000002</v>
      </c>
      <c r="E428" t="str">
        <f t="shared" si="6"/>
        <v>SD|hard coal</v>
      </c>
    </row>
    <row r="429" spans="1:5" x14ac:dyDescent="0.45">
      <c r="A429" t="s">
        <v>92</v>
      </c>
      <c r="B429" t="s">
        <v>177</v>
      </c>
      <c r="C429">
        <v>4.1943999999999999</v>
      </c>
      <c r="D429">
        <v>1.5980000000000001</v>
      </c>
      <c r="E429" t="str">
        <f t="shared" si="6"/>
        <v>SD|hydro</v>
      </c>
    </row>
    <row r="430" spans="1:5" x14ac:dyDescent="0.45">
      <c r="A430" t="s">
        <v>92</v>
      </c>
      <c r="B430" t="s">
        <v>171</v>
      </c>
      <c r="C430">
        <v>1.1678999999999999</v>
      </c>
      <c r="D430">
        <v>0.29499999999999998</v>
      </c>
      <c r="E430" t="str">
        <f t="shared" si="6"/>
        <v>SD|natural gas combined cycle</v>
      </c>
    </row>
    <row r="431" spans="1:5" x14ac:dyDescent="0.45">
      <c r="A431" t="s">
        <v>92</v>
      </c>
      <c r="B431" t="s">
        <v>183</v>
      </c>
      <c r="C431">
        <v>1.2403</v>
      </c>
      <c r="D431">
        <v>0.97260000000000002</v>
      </c>
      <c r="E431" t="str">
        <f t="shared" si="6"/>
        <v>SD|natural gas peaker</v>
      </c>
    </row>
    <row r="432" spans="1:5" x14ac:dyDescent="0.45">
      <c r="A432" t="s">
        <v>92</v>
      </c>
      <c r="B432" t="s">
        <v>186</v>
      </c>
      <c r="C432">
        <v>12.725</v>
      </c>
      <c r="D432">
        <v>3.4651000000000001</v>
      </c>
      <c r="E432" t="str">
        <f t="shared" si="6"/>
        <v>SD|onshore wind</v>
      </c>
    </row>
    <row r="433" spans="1:5" x14ac:dyDescent="0.45">
      <c r="A433" t="s">
        <v>92</v>
      </c>
      <c r="B433" t="s">
        <v>198</v>
      </c>
      <c r="C433">
        <v>0</v>
      </c>
      <c r="D433">
        <v>8.0000000000000004E-4</v>
      </c>
      <c r="E433" t="str">
        <f t="shared" si="6"/>
        <v>SD|other</v>
      </c>
    </row>
    <row r="434" spans="1:5" x14ac:dyDescent="0.45">
      <c r="A434" t="s">
        <v>92</v>
      </c>
      <c r="B434" t="s">
        <v>187</v>
      </c>
      <c r="C434">
        <v>7.4000000000000003E-3</v>
      </c>
      <c r="D434">
        <v>0.20749999999999999</v>
      </c>
      <c r="E434" t="str">
        <f t="shared" si="6"/>
        <v>SD|petroleum</v>
      </c>
    </row>
    <row r="435" spans="1:5" x14ac:dyDescent="0.45">
      <c r="A435" t="s">
        <v>92</v>
      </c>
      <c r="B435" t="s">
        <v>191</v>
      </c>
      <c r="C435">
        <v>0.43690000000000001</v>
      </c>
      <c r="D435">
        <v>0.20899999999999999</v>
      </c>
      <c r="E435" t="str">
        <f t="shared" si="6"/>
        <v>SD|solar pv</v>
      </c>
    </row>
    <row r="436" spans="1:5" x14ac:dyDescent="0.45">
      <c r="A436" t="s">
        <v>94</v>
      </c>
      <c r="B436" t="s">
        <v>169</v>
      </c>
      <c r="C436">
        <v>7.4899999999999994E-2</v>
      </c>
      <c r="D436">
        <v>1.4200000000000001E-2</v>
      </c>
      <c r="E436" t="str">
        <f t="shared" si="6"/>
        <v>TN|biomass</v>
      </c>
    </row>
    <row r="437" spans="1:5" x14ac:dyDescent="0.45">
      <c r="A437" t="s">
        <v>94</v>
      </c>
      <c r="B437" t="s">
        <v>175</v>
      </c>
      <c r="C437">
        <v>17.6311</v>
      </c>
      <c r="D437">
        <v>4.593</v>
      </c>
      <c r="E437" t="str">
        <f t="shared" si="6"/>
        <v>TN|hard coal</v>
      </c>
    </row>
    <row r="438" spans="1:5" x14ac:dyDescent="0.45">
      <c r="A438" t="s">
        <v>94</v>
      </c>
      <c r="B438" t="s">
        <v>177</v>
      </c>
      <c r="C438">
        <v>8.84</v>
      </c>
      <c r="D438">
        <v>2.6086</v>
      </c>
      <c r="E438" t="str">
        <f t="shared" si="6"/>
        <v>TN|hydro</v>
      </c>
    </row>
    <row r="439" spans="1:5" x14ac:dyDescent="0.45">
      <c r="A439" t="s">
        <v>94</v>
      </c>
      <c r="B439" t="s">
        <v>171</v>
      </c>
      <c r="C439">
        <v>13.985099999999999</v>
      </c>
      <c r="D439">
        <v>2.4550999999999998</v>
      </c>
      <c r="E439" t="str">
        <f t="shared" si="6"/>
        <v>TN|natural gas combined cycle</v>
      </c>
    </row>
    <row r="440" spans="1:5" x14ac:dyDescent="0.45">
      <c r="A440" t="s">
        <v>94</v>
      </c>
      <c r="B440" t="s">
        <v>183</v>
      </c>
      <c r="C440">
        <v>2.4529000000000001</v>
      </c>
      <c r="D440">
        <v>3.5697999999999999</v>
      </c>
      <c r="E440" t="str">
        <f t="shared" si="6"/>
        <v>TN|natural gas peaker</v>
      </c>
    </row>
    <row r="441" spans="1:5" x14ac:dyDescent="0.45">
      <c r="A441" t="s">
        <v>94</v>
      </c>
      <c r="B441" t="s">
        <v>184</v>
      </c>
      <c r="C441">
        <v>29.333200000000001</v>
      </c>
      <c r="D441">
        <v>4.5227000000000004</v>
      </c>
      <c r="E441" t="str">
        <f t="shared" si="6"/>
        <v>TN|nuclear</v>
      </c>
    </row>
    <row r="442" spans="1:5" x14ac:dyDescent="0.45">
      <c r="A442" t="s">
        <v>94</v>
      </c>
      <c r="B442" t="s">
        <v>186</v>
      </c>
      <c r="C442">
        <v>0</v>
      </c>
      <c r="D442">
        <v>0</v>
      </c>
      <c r="E442" t="str">
        <f t="shared" si="6"/>
        <v>TN|onshore wind</v>
      </c>
    </row>
    <row r="443" spans="1:5" x14ac:dyDescent="0.45">
      <c r="A443" t="s">
        <v>94</v>
      </c>
      <c r="B443" t="s">
        <v>187</v>
      </c>
      <c r="C443">
        <v>0.12690000000000001</v>
      </c>
      <c r="D443">
        <v>0.13600000000000001</v>
      </c>
      <c r="E443" t="str">
        <f t="shared" si="6"/>
        <v>TN|petroleum</v>
      </c>
    </row>
    <row r="444" spans="1:5" x14ac:dyDescent="0.45">
      <c r="A444" t="s">
        <v>94</v>
      </c>
      <c r="B444" t="s">
        <v>188</v>
      </c>
      <c r="C444">
        <v>-0.53749999999999998</v>
      </c>
      <c r="D444">
        <v>1.6163000000000001</v>
      </c>
      <c r="E444" t="str">
        <f t="shared" si="6"/>
        <v>TN|pumped hydro</v>
      </c>
    </row>
    <row r="445" spans="1:5" x14ac:dyDescent="0.45">
      <c r="A445" t="s">
        <v>94</v>
      </c>
      <c r="B445" t="s">
        <v>191</v>
      </c>
      <c r="C445">
        <v>1.2667999999999999</v>
      </c>
      <c r="D445">
        <v>0.82050000000000001</v>
      </c>
      <c r="E445" t="str">
        <f t="shared" si="6"/>
        <v>TN|solar pv</v>
      </c>
    </row>
    <row r="446" spans="1:5" x14ac:dyDescent="0.45">
      <c r="A446" t="s">
        <v>96</v>
      </c>
      <c r="B446" t="s">
        <v>169</v>
      </c>
      <c r="C446">
        <v>0.37630000000000002</v>
      </c>
      <c r="D446">
        <v>0.16950000000000001</v>
      </c>
      <c r="E446" t="str">
        <f t="shared" si="6"/>
        <v>TX|biomass</v>
      </c>
    </row>
    <row r="447" spans="1:5" x14ac:dyDescent="0.45">
      <c r="A447" t="s">
        <v>96</v>
      </c>
      <c r="B447" t="s">
        <v>175</v>
      </c>
      <c r="C447">
        <v>54.304499999999997</v>
      </c>
      <c r="D447">
        <v>13.271599999999999</v>
      </c>
      <c r="E447" t="str">
        <f t="shared" si="6"/>
        <v>TX|hard coal</v>
      </c>
    </row>
    <row r="448" spans="1:5" x14ac:dyDescent="0.45">
      <c r="A448" t="s">
        <v>96</v>
      </c>
      <c r="B448" t="s">
        <v>177</v>
      </c>
      <c r="C448">
        <v>1.0749</v>
      </c>
      <c r="D448">
        <v>0.71209999999999996</v>
      </c>
      <c r="E448" t="str">
        <f t="shared" si="6"/>
        <v>TX|hydro</v>
      </c>
    </row>
    <row r="449" spans="1:5" x14ac:dyDescent="0.45">
      <c r="A449" t="s">
        <v>96</v>
      </c>
      <c r="B449" t="s">
        <v>181</v>
      </c>
      <c r="C449">
        <v>14.5846</v>
      </c>
      <c r="D449">
        <v>2.4060000000000001</v>
      </c>
      <c r="E449" t="str">
        <f t="shared" si="6"/>
        <v>TX|lignite</v>
      </c>
    </row>
    <row r="450" spans="1:5" x14ac:dyDescent="0.45">
      <c r="A450" t="s">
        <v>96</v>
      </c>
      <c r="B450" t="s">
        <v>171</v>
      </c>
      <c r="C450">
        <v>200.0727</v>
      </c>
      <c r="D450">
        <v>39.095199999999998</v>
      </c>
      <c r="E450" t="str">
        <f t="shared" ref="E450:E513" si="7">A450&amp;"|"&amp;B450</f>
        <v>TX|natural gas combined cycle</v>
      </c>
    </row>
    <row r="451" spans="1:5" x14ac:dyDescent="0.45">
      <c r="A451" t="s">
        <v>96</v>
      </c>
      <c r="B451" t="s">
        <v>183</v>
      </c>
      <c r="C451">
        <v>18.6342</v>
      </c>
      <c r="D451">
        <v>11.3032</v>
      </c>
      <c r="E451" t="str">
        <f t="shared" si="7"/>
        <v>TX|natural gas peaker</v>
      </c>
    </row>
    <row r="452" spans="1:5" x14ac:dyDescent="0.45">
      <c r="A452" t="s">
        <v>96</v>
      </c>
      <c r="B452" t="s">
        <v>193</v>
      </c>
      <c r="C452">
        <v>30.5153</v>
      </c>
      <c r="D452">
        <v>16.2377</v>
      </c>
      <c r="E452" t="str">
        <f t="shared" si="7"/>
        <v>TX|natural gas steam turbine</v>
      </c>
    </row>
    <row r="453" spans="1:5" x14ac:dyDescent="0.45">
      <c r="A453" t="s">
        <v>96</v>
      </c>
      <c r="B453" t="s">
        <v>184</v>
      </c>
      <c r="C453">
        <v>41.840800000000002</v>
      </c>
      <c r="D453">
        <v>4.9800000000000004</v>
      </c>
      <c r="E453" t="str">
        <f t="shared" si="7"/>
        <v>TX|nuclear</v>
      </c>
    </row>
    <row r="454" spans="1:5" x14ac:dyDescent="0.45">
      <c r="A454" t="s">
        <v>96</v>
      </c>
      <c r="B454" t="s">
        <v>186</v>
      </c>
      <c r="C454">
        <v>130.1114</v>
      </c>
      <c r="D454">
        <v>43.992400000000004</v>
      </c>
      <c r="E454" t="str">
        <f t="shared" si="7"/>
        <v>TX|onshore wind</v>
      </c>
    </row>
    <row r="455" spans="1:5" x14ac:dyDescent="0.45">
      <c r="A455" t="s">
        <v>96</v>
      </c>
      <c r="B455" t="s">
        <v>198</v>
      </c>
      <c r="C455">
        <v>0.3009</v>
      </c>
      <c r="D455">
        <v>13.753399999999999</v>
      </c>
      <c r="E455" t="str">
        <f t="shared" si="7"/>
        <v>TX|other</v>
      </c>
    </row>
    <row r="456" spans="1:5" x14ac:dyDescent="0.45">
      <c r="A456" t="s">
        <v>96</v>
      </c>
      <c r="B456" t="s">
        <v>187</v>
      </c>
      <c r="C456">
        <v>0.18859999999999999</v>
      </c>
      <c r="D456">
        <v>0.61929999999999996</v>
      </c>
      <c r="E456" t="str">
        <f t="shared" si="7"/>
        <v>TX|petroleum</v>
      </c>
    </row>
    <row r="457" spans="1:5" x14ac:dyDescent="0.45">
      <c r="A457" t="s">
        <v>96</v>
      </c>
      <c r="B457" t="s">
        <v>191</v>
      </c>
      <c r="C457">
        <v>63.243099999999998</v>
      </c>
      <c r="D457">
        <v>29.994900000000001</v>
      </c>
      <c r="E457" t="str">
        <f t="shared" si="7"/>
        <v>TX|solar pv</v>
      </c>
    </row>
    <row r="458" spans="1:5" x14ac:dyDescent="0.45">
      <c r="A458" t="s">
        <v>98</v>
      </c>
      <c r="B458" t="s">
        <v>169</v>
      </c>
      <c r="C458">
        <v>4.7800000000000002E-2</v>
      </c>
      <c r="D458">
        <v>1.06E-2</v>
      </c>
      <c r="E458" t="str">
        <f t="shared" si="7"/>
        <v>UT|biomass</v>
      </c>
    </row>
    <row r="459" spans="1:5" x14ac:dyDescent="0.45">
      <c r="A459" t="s">
        <v>98</v>
      </c>
      <c r="B459" t="s">
        <v>173</v>
      </c>
      <c r="C459">
        <v>0.46970000000000001</v>
      </c>
      <c r="D459">
        <v>7.0699999999999999E-2</v>
      </c>
      <c r="E459" t="str">
        <f t="shared" si="7"/>
        <v>UT|geothermal</v>
      </c>
    </row>
    <row r="460" spans="1:5" x14ac:dyDescent="0.45">
      <c r="A460" t="s">
        <v>98</v>
      </c>
      <c r="B460" t="s">
        <v>175</v>
      </c>
      <c r="C460">
        <v>18.006799999999998</v>
      </c>
      <c r="D460">
        <v>2.7810000000000001</v>
      </c>
      <c r="E460" t="str">
        <f t="shared" si="7"/>
        <v>UT|hard coal</v>
      </c>
    </row>
    <row r="461" spans="1:5" x14ac:dyDescent="0.45">
      <c r="A461" t="s">
        <v>98</v>
      </c>
      <c r="B461" t="s">
        <v>177</v>
      </c>
      <c r="C461">
        <v>0.48159999999999997</v>
      </c>
      <c r="D461">
        <v>0.24629999999999999</v>
      </c>
      <c r="E461" t="str">
        <f t="shared" si="7"/>
        <v>UT|hydro</v>
      </c>
    </row>
    <row r="462" spans="1:5" x14ac:dyDescent="0.45">
      <c r="A462" t="s">
        <v>98</v>
      </c>
      <c r="B462" t="s">
        <v>171</v>
      </c>
      <c r="C462">
        <v>10.2158</v>
      </c>
      <c r="D462">
        <v>2.77</v>
      </c>
      <c r="E462" t="str">
        <f t="shared" si="7"/>
        <v>UT|natural gas combined cycle</v>
      </c>
    </row>
    <row r="463" spans="1:5" x14ac:dyDescent="0.45">
      <c r="A463" t="s">
        <v>98</v>
      </c>
      <c r="B463" t="s">
        <v>183</v>
      </c>
      <c r="C463">
        <v>0.75870000000000004</v>
      </c>
      <c r="D463">
        <v>0.55220000000000002</v>
      </c>
      <c r="E463" t="str">
        <f t="shared" si="7"/>
        <v>UT|natural gas peaker</v>
      </c>
    </row>
    <row r="464" spans="1:5" x14ac:dyDescent="0.45">
      <c r="A464" t="s">
        <v>98</v>
      </c>
      <c r="B464" t="s">
        <v>193</v>
      </c>
      <c r="C464">
        <v>0.2283</v>
      </c>
      <c r="D464">
        <v>0.23749999999999999</v>
      </c>
      <c r="E464" t="str">
        <f t="shared" si="7"/>
        <v>UT|natural gas steam turbine</v>
      </c>
    </row>
    <row r="465" spans="1:5" x14ac:dyDescent="0.45">
      <c r="A465" t="s">
        <v>98</v>
      </c>
      <c r="B465" t="s">
        <v>186</v>
      </c>
      <c r="C465">
        <v>0.79369999999999996</v>
      </c>
      <c r="D465">
        <v>0.38969999999999999</v>
      </c>
      <c r="E465" t="str">
        <f t="shared" si="7"/>
        <v>UT|onshore wind</v>
      </c>
    </row>
    <row r="466" spans="1:5" x14ac:dyDescent="0.45">
      <c r="A466" t="s">
        <v>98</v>
      </c>
      <c r="B466" t="s">
        <v>198</v>
      </c>
      <c r="C466">
        <v>9.4000000000000004E-3</v>
      </c>
      <c r="D466">
        <v>0.2094</v>
      </c>
      <c r="E466" t="str">
        <f t="shared" si="7"/>
        <v>UT|other</v>
      </c>
    </row>
    <row r="467" spans="1:5" x14ac:dyDescent="0.45">
      <c r="A467" t="s">
        <v>98</v>
      </c>
      <c r="B467" t="s">
        <v>187</v>
      </c>
      <c r="C467">
        <v>3.1099999999999999E-2</v>
      </c>
      <c r="D467">
        <v>2.7799999999999998E-2</v>
      </c>
      <c r="E467" t="str">
        <f t="shared" si="7"/>
        <v>UT|petroleum</v>
      </c>
    </row>
    <row r="468" spans="1:5" x14ac:dyDescent="0.45">
      <c r="A468" t="s">
        <v>98</v>
      </c>
      <c r="B468" t="s">
        <v>191</v>
      </c>
      <c r="C468">
        <v>6.1620999999999997</v>
      </c>
      <c r="D468">
        <v>3.0114000000000001</v>
      </c>
      <c r="E468" t="str">
        <f t="shared" si="7"/>
        <v>UT|solar pv</v>
      </c>
    </row>
    <row r="469" spans="1:5" x14ac:dyDescent="0.45">
      <c r="A469" t="s">
        <v>98</v>
      </c>
      <c r="B469" t="s">
        <v>192</v>
      </c>
      <c r="C469">
        <v>0</v>
      </c>
      <c r="D469">
        <v>1E-4</v>
      </c>
      <c r="E469" t="str">
        <f t="shared" si="7"/>
        <v>UT|solar thermal</v>
      </c>
    </row>
    <row r="470" spans="1:5" x14ac:dyDescent="0.45">
      <c r="A470" t="s">
        <v>102</v>
      </c>
      <c r="B470" t="s">
        <v>169</v>
      </c>
      <c r="C470">
        <v>1.7319</v>
      </c>
      <c r="D470">
        <v>0.29160000000000003</v>
      </c>
      <c r="E470" t="str">
        <f t="shared" si="7"/>
        <v>VA|biomass</v>
      </c>
    </row>
    <row r="471" spans="1:5" x14ac:dyDescent="0.45">
      <c r="A471" t="s">
        <v>102</v>
      </c>
      <c r="B471" t="s">
        <v>175</v>
      </c>
      <c r="C471">
        <v>3.5082</v>
      </c>
      <c r="D471">
        <v>1.4871000000000001</v>
      </c>
      <c r="E471" t="str">
        <f t="shared" si="7"/>
        <v>VA|hard coal</v>
      </c>
    </row>
    <row r="472" spans="1:5" x14ac:dyDescent="0.45">
      <c r="A472" t="s">
        <v>102</v>
      </c>
      <c r="B472" t="s">
        <v>177</v>
      </c>
      <c r="C472">
        <v>1.0348999999999999</v>
      </c>
      <c r="D472">
        <v>0.86409999999999998</v>
      </c>
      <c r="E472" t="str">
        <f t="shared" si="7"/>
        <v>VA|hydro</v>
      </c>
    </row>
    <row r="473" spans="1:5" x14ac:dyDescent="0.45">
      <c r="A473" t="s">
        <v>102</v>
      </c>
      <c r="B473" t="s">
        <v>171</v>
      </c>
      <c r="C473">
        <v>55.4726</v>
      </c>
      <c r="D473">
        <v>8.9370999999999992</v>
      </c>
      <c r="E473" t="str">
        <f t="shared" si="7"/>
        <v>VA|natural gas combined cycle</v>
      </c>
    </row>
    <row r="474" spans="1:5" x14ac:dyDescent="0.45">
      <c r="A474" t="s">
        <v>102</v>
      </c>
      <c r="B474" t="s">
        <v>183</v>
      </c>
      <c r="C474">
        <v>4.9626000000000001</v>
      </c>
      <c r="D474">
        <v>4.1893000000000002</v>
      </c>
      <c r="E474" t="str">
        <f t="shared" si="7"/>
        <v>VA|natural gas peaker</v>
      </c>
    </row>
    <row r="475" spans="1:5" x14ac:dyDescent="0.45">
      <c r="A475" t="s">
        <v>102</v>
      </c>
      <c r="B475" t="s">
        <v>193</v>
      </c>
      <c r="C475">
        <v>0.34439999999999998</v>
      </c>
      <c r="D475">
        <v>0.51500000000000001</v>
      </c>
      <c r="E475" t="str">
        <f t="shared" si="7"/>
        <v>VA|natural gas steam turbine</v>
      </c>
    </row>
    <row r="476" spans="1:5" x14ac:dyDescent="0.45">
      <c r="A476" t="s">
        <v>102</v>
      </c>
      <c r="B476" t="s">
        <v>184</v>
      </c>
      <c r="C476">
        <v>28.214200000000002</v>
      </c>
      <c r="D476">
        <v>3.5680000000000001</v>
      </c>
      <c r="E476" t="str">
        <f t="shared" si="7"/>
        <v>VA|nuclear</v>
      </c>
    </row>
    <row r="477" spans="1:5" x14ac:dyDescent="0.45">
      <c r="A477" t="s">
        <v>102</v>
      </c>
      <c r="B477" t="s">
        <v>185</v>
      </c>
      <c r="C477">
        <v>4.99E-2</v>
      </c>
      <c r="D477">
        <v>1.2E-2</v>
      </c>
      <c r="E477" t="str">
        <f t="shared" si="7"/>
        <v>VA|offshore wind</v>
      </c>
    </row>
    <row r="478" spans="1:5" x14ac:dyDescent="0.45">
      <c r="A478" t="s">
        <v>102</v>
      </c>
      <c r="B478" t="s">
        <v>198</v>
      </c>
      <c r="C478">
        <v>-2.7000000000000001E-3</v>
      </c>
      <c r="D478">
        <v>8.0600000000000005E-2</v>
      </c>
      <c r="E478" t="str">
        <f t="shared" si="7"/>
        <v>VA|other</v>
      </c>
    </row>
    <row r="479" spans="1:5" x14ac:dyDescent="0.45">
      <c r="A479" t="s">
        <v>102</v>
      </c>
      <c r="B479" t="s">
        <v>187</v>
      </c>
      <c r="C479">
        <v>0.63959999999999995</v>
      </c>
      <c r="D479">
        <v>0.73580000000000001</v>
      </c>
      <c r="E479" t="str">
        <f t="shared" si="7"/>
        <v>VA|petroleum</v>
      </c>
    </row>
    <row r="480" spans="1:5" x14ac:dyDescent="0.45">
      <c r="A480" t="s">
        <v>102</v>
      </c>
      <c r="B480" t="s">
        <v>188</v>
      </c>
      <c r="C480">
        <v>-1.4807999999999999</v>
      </c>
      <c r="D480">
        <v>3.169</v>
      </c>
      <c r="E480" t="str">
        <f t="shared" si="7"/>
        <v>VA|pumped hydro</v>
      </c>
    </row>
    <row r="481" spans="1:5" x14ac:dyDescent="0.45">
      <c r="A481" t="s">
        <v>102</v>
      </c>
      <c r="B481" t="s">
        <v>191</v>
      </c>
      <c r="C481">
        <v>8.8744999999999994</v>
      </c>
      <c r="D481">
        <v>5.1619999999999999</v>
      </c>
      <c r="E481" t="str">
        <f t="shared" si="7"/>
        <v>VA|solar pv</v>
      </c>
    </row>
    <row r="482" spans="1:5" x14ac:dyDescent="0.45">
      <c r="A482" t="s">
        <v>100</v>
      </c>
      <c r="B482" t="s">
        <v>169</v>
      </c>
      <c r="C482">
        <v>0.4239</v>
      </c>
      <c r="D482">
        <v>7.9200000000000007E-2</v>
      </c>
      <c r="E482" t="str">
        <f t="shared" si="7"/>
        <v>VT|biomass</v>
      </c>
    </row>
    <row r="483" spans="1:5" x14ac:dyDescent="0.45">
      <c r="A483" t="s">
        <v>100</v>
      </c>
      <c r="B483" t="s">
        <v>177</v>
      </c>
      <c r="C483">
        <v>1.0108999999999999</v>
      </c>
      <c r="D483">
        <v>0.33100000000000002</v>
      </c>
      <c r="E483" t="str">
        <f t="shared" si="7"/>
        <v>VT|hydro</v>
      </c>
    </row>
    <row r="484" spans="1:5" x14ac:dyDescent="0.45">
      <c r="A484" t="s">
        <v>100</v>
      </c>
      <c r="B484" t="s">
        <v>193</v>
      </c>
      <c r="C484">
        <v>2.9999999999999997E-4</v>
      </c>
      <c r="D484">
        <v>0</v>
      </c>
      <c r="E484" t="str">
        <f t="shared" si="7"/>
        <v>VT|natural gas steam turbine</v>
      </c>
    </row>
    <row r="485" spans="1:5" x14ac:dyDescent="0.45">
      <c r="A485" t="s">
        <v>100</v>
      </c>
      <c r="B485" t="s">
        <v>186</v>
      </c>
      <c r="C485">
        <v>0.38429999999999997</v>
      </c>
      <c r="D485">
        <v>0.1502</v>
      </c>
      <c r="E485" t="str">
        <f t="shared" si="7"/>
        <v>VT|onshore wind</v>
      </c>
    </row>
    <row r="486" spans="1:5" x14ac:dyDescent="0.45">
      <c r="A486" t="s">
        <v>100</v>
      </c>
      <c r="B486" t="s">
        <v>198</v>
      </c>
      <c r="C486">
        <v>-2.9999999999999997E-4</v>
      </c>
      <c r="D486">
        <v>2.0899999999999998E-2</v>
      </c>
      <c r="E486" t="str">
        <f t="shared" si="7"/>
        <v>VT|other</v>
      </c>
    </row>
    <row r="487" spans="1:5" x14ac:dyDescent="0.45">
      <c r="A487" t="s">
        <v>100</v>
      </c>
      <c r="B487" t="s">
        <v>187</v>
      </c>
      <c r="C487">
        <v>3.8999999999999998E-3</v>
      </c>
      <c r="D487">
        <v>0.1176</v>
      </c>
      <c r="E487" t="str">
        <f t="shared" si="7"/>
        <v>VT|petroleum</v>
      </c>
    </row>
    <row r="488" spans="1:5" x14ac:dyDescent="0.45">
      <c r="A488" t="s">
        <v>100</v>
      </c>
      <c r="B488" t="s">
        <v>191</v>
      </c>
      <c r="C488">
        <v>0.2104</v>
      </c>
      <c r="D488">
        <v>0.15509999999999999</v>
      </c>
      <c r="E488" t="str">
        <f t="shared" si="7"/>
        <v>VT|solar pv</v>
      </c>
    </row>
    <row r="489" spans="1:5" x14ac:dyDescent="0.45">
      <c r="A489" t="s">
        <v>104</v>
      </c>
      <c r="B489" t="s">
        <v>169</v>
      </c>
      <c r="C489">
        <v>0.32</v>
      </c>
      <c r="D489">
        <v>5.9900000000000002E-2</v>
      </c>
      <c r="E489" t="str">
        <f t="shared" si="7"/>
        <v>WA|biomass</v>
      </c>
    </row>
    <row r="490" spans="1:5" x14ac:dyDescent="0.45">
      <c r="A490" t="s">
        <v>104</v>
      </c>
      <c r="B490" t="s">
        <v>175</v>
      </c>
      <c r="C490">
        <v>3.1421999999999999</v>
      </c>
      <c r="D490">
        <v>0.67</v>
      </c>
      <c r="E490" t="str">
        <f t="shared" si="7"/>
        <v>WA|hard coal</v>
      </c>
    </row>
    <row r="491" spans="1:5" x14ac:dyDescent="0.45">
      <c r="A491" t="s">
        <v>104</v>
      </c>
      <c r="B491" t="s">
        <v>177</v>
      </c>
      <c r="C491">
        <v>64.661699999999996</v>
      </c>
      <c r="D491">
        <v>21.502199999999998</v>
      </c>
      <c r="E491" t="str">
        <f t="shared" si="7"/>
        <v>WA|hydro</v>
      </c>
    </row>
    <row r="492" spans="1:5" x14ac:dyDescent="0.45">
      <c r="A492" t="s">
        <v>104</v>
      </c>
      <c r="B492" t="s">
        <v>182</v>
      </c>
      <c r="C492">
        <v>0.13450000000000001</v>
      </c>
      <c r="D492">
        <v>2.2700000000000001E-2</v>
      </c>
      <c r="E492" t="str">
        <f t="shared" si="7"/>
        <v>WA|municipal solid waste</v>
      </c>
    </row>
    <row r="493" spans="1:5" x14ac:dyDescent="0.45">
      <c r="A493" t="s">
        <v>104</v>
      </c>
      <c r="B493" t="s">
        <v>171</v>
      </c>
      <c r="C493">
        <v>15.052</v>
      </c>
      <c r="D493">
        <v>2.6366000000000001</v>
      </c>
      <c r="E493" t="str">
        <f t="shared" si="7"/>
        <v>WA|natural gas combined cycle</v>
      </c>
    </row>
    <row r="494" spans="1:5" x14ac:dyDescent="0.45">
      <c r="A494" t="s">
        <v>104</v>
      </c>
      <c r="B494" t="s">
        <v>183</v>
      </c>
      <c r="C494">
        <v>0.31950000000000001</v>
      </c>
      <c r="D494">
        <v>0.62380000000000002</v>
      </c>
      <c r="E494" t="str">
        <f t="shared" si="7"/>
        <v>WA|natural gas peaker</v>
      </c>
    </row>
    <row r="495" spans="1:5" x14ac:dyDescent="0.45">
      <c r="A495" t="s">
        <v>104</v>
      </c>
      <c r="B495" t="s">
        <v>193</v>
      </c>
      <c r="C495">
        <v>2.0000000000000001E-4</v>
      </c>
      <c r="D495">
        <v>0</v>
      </c>
      <c r="E495" t="str">
        <f t="shared" si="7"/>
        <v>WA|natural gas steam turbine</v>
      </c>
    </row>
    <row r="496" spans="1:5" x14ac:dyDescent="0.45">
      <c r="A496" t="s">
        <v>104</v>
      </c>
      <c r="B496" t="s">
        <v>184</v>
      </c>
      <c r="C496">
        <v>7.7481</v>
      </c>
      <c r="D496">
        <v>1.151</v>
      </c>
      <c r="E496" t="str">
        <f t="shared" si="7"/>
        <v>WA|nuclear</v>
      </c>
    </row>
    <row r="497" spans="1:5" x14ac:dyDescent="0.45">
      <c r="A497" t="s">
        <v>104</v>
      </c>
      <c r="B497" t="s">
        <v>186</v>
      </c>
      <c r="C497">
        <v>8.0809999999999995</v>
      </c>
      <c r="D497">
        <v>3.3731</v>
      </c>
      <c r="E497" t="str">
        <f t="shared" si="7"/>
        <v>WA|onshore wind</v>
      </c>
    </row>
    <row r="498" spans="1:5" x14ac:dyDescent="0.45">
      <c r="A498" t="s">
        <v>104</v>
      </c>
      <c r="B498" t="s">
        <v>198</v>
      </c>
      <c r="C498">
        <v>-2.9999999999999997E-4</v>
      </c>
      <c r="D498">
        <v>4.0000000000000001E-3</v>
      </c>
      <c r="E498" t="str">
        <f t="shared" si="7"/>
        <v>WA|other</v>
      </c>
    </row>
    <row r="499" spans="1:5" x14ac:dyDescent="0.45">
      <c r="A499" t="s">
        <v>104</v>
      </c>
      <c r="B499" t="s">
        <v>187</v>
      </c>
      <c r="C499">
        <v>1.21E-2</v>
      </c>
      <c r="D499">
        <v>2.5000000000000001E-3</v>
      </c>
      <c r="E499" t="str">
        <f t="shared" si="7"/>
        <v>WA|petroleum</v>
      </c>
    </row>
    <row r="500" spans="1:5" x14ac:dyDescent="0.45">
      <c r="A500" t="s">
        <v>104</v>
      </c>
      <c r="B500" t="s">
        <v>188</v>
      </c>
      <c r="C500">
        <v>-2.5999999999999999E-3</v>
      </c>
      <c r="D500">
        <v>0.314</v>
      </c>
      <c r="E500" t="str">
        <f t="shared" si="7"/>
        <v>WA|pumped hydro</v>
      </c>
    </row>
    <row r="501" spans="1:5" x14ac:dyDescent="0.45">
      <c r="A501" t="s">
        <v>104</v>
      </c>
      <c r="B501" t="s">
        <v>191</v>
      </c>
      <c r="C501">
        <v>0.62880000000000003</v>
      </c>
      <c r="D501">
        <v>0.26829999999999998</v>
      </c>
      <c r="E501" t="str">
        <f t="shared" si="7"/>
        <v>WA|solar pv</v>
      </c>
    </row>
    <row r="502" spans="1:5" x14ac:dyDescent="0.45">
      <c r="A502" t="s">
        <v>108</v>
      </c>
      <c r="B502" t="s">
        <v>169</v>
      </c>
      <c r="C502">
        <v>0.80940000000000001</v>
      </c>
      <c r="D502">
        <v>0.18970000000000001</v>
      </c>
      <c r="E502" t="str">
        <f t="shared" si="7"/>
        <v>WI|biomass</v>
      </c>
    </row>
    <row r="503" spans="1:5" x14ac:dyDescent="0.45">
      <c r="A503" t="s">
        <v>108</v>
      </c>
      <c r="B503" t="s">
        <v>175</v>
      </c>
      <c r="C503">
        <v>23.300899999999999</v>
      </c>
      <c r="D503">
        <v>4.6947999999999999</v>
      </c>
      <c r="E503" t="str">
        <f t="shared" si="7"/>
        <v>WI|hard coal</v>
      </c>
    </row>
    <row r="504" spans="1:5" x14ac:dyDescent="0.45">
      <c r="A504" t="s">
        <v>108</v>
      </c>
      <c r="B504" t="s">
        <v>177</v>
      </c>
      <c r="C504">
        <v>1.8198000000000001</v>
      </c>
      <c r="D504">
        <v>0.38800000000000001</v>
      </c>
      <c r="E504" t="str">
        <f t="shared" si="7"/>
        <v>WI|hydro</v>
      </c>
    </row>
    <row r="505" spans="1:5" x14ac:dyDescent="0.45">
      <c r="A505" t="s">
        <v>108</v>
      </c>
      <c r="B505" t="s">
        <v>182</v>
      </c>
      <c r="C505">
        <v>3.0700000000000002E-2</v>
      </c>
      <c r="D505">
        <v>1.6E-2</v>
      </c>
      <c r="E505" t="str">
        <f t="shared" si="7"/>
        <v>WI|municipal solid waste</v>
      </c>
    </row>
    <row r="506" spans="1:5" x14ac:dyDescent="0.45">
      <c r="A506" t="s">
        <v>108</v>
      </c>
      <c r="B506" t="s">
        <v>171</v>
      </c>
      <c r="C506">
        <v>19.558199999999999</v>
      </c>
      <c r="D506">
        <v>3.4258000000000002</v>
      </c>
      <c r="E506" t="str">
        <f t="shared" si="7"/>
        <v>WI|natural gas combined cycle</v>
      </c>
    </row>
    <row r="507" spans="1:5" x14ac:dyDescent="0.45">
      <c r="A507" t="s">
        <v>108</v>
      </c>
      <c r="B507" t="s">
        <v>183</v>
      </c>
      <c r="C507">
        <v>2.4828000000000001</v>
      </c>
      <c r="D507">
        <v>3.2747999999999999</v>
      </c>
      <c r="E507" t="str">
        <f t="shared" si="7"/>
        <v>WI|natural gas peaker</v>
      </c>
    </row>
    <row r="508" spans="1:5" x14ac:dyDescent="0.45">
      <c r="A508" t="s">
        <v>108</v>
      </c>
      <c r="B508" t="s">
        <v>193</v>
      </c>
      <c r="C508">
        <v>0.69099999999999995</v>
      </c>
      <c r="D508">
        <v>0.35959999999999998</v>
      </c>
      <c r="E508" t="str">
        <f t="shared" si="7"/>
        <v>WI|natural gas steam turbine</v>
      </c>
    </row>
    <row r="509" spans="1:5" x14ac:dyDescent="0.45">
      <c r="A509" t="s">
        <v>108</v>
      </c>
      <c r="B509" t="s">
        <v>184</v>
      </c>
      <c r="C509">
        <v>10.1755</v>
      </c>
      <c r="D509">
        <v>1.1895</v>
      </c>
      <c r="E509" t="str">
        <f t="shared" si="7"/>
        <v>WI|nuclear</v>
      </c>
    </row>
    <row r="510" spans="1:5" x14ac:dyDescent="0.45">
      <c r="A510" t="s">
        <v>108</v>
      </c>
      <c r="B510" t="s">
        <v>186</v>
      </c>
      <c r="C510">
        <v>1.9336</v>
      </c>
      <c r="D510">
        <v>0.81330000000000002</v>
      </c>
      <c r="E510" t="str">
        <f t="shared" si="7"/>
        <v>WI|onshore wind</v>
      </c>
    </row>
    <row r="511" spans="1:5" x14ac:dyDescent="0.45">
      <c r="A511" t="s">
        <v>108</v>
      </c>
      <c r="B511" t="s">
        <v>198</v>
      </c>
      <c r="C511">
        <v>6.8999999999999999E-3</v>
      </c>
      <c r="D511">
        <v>0.29070000000000001</v>
      </c>
      <c r="E511" t="str">
        <f t="shared" si="7"/>
        <v>WI|other</v>
      </c>
    </row>
    <row r="512" spans="1:5" x14ac:dyDescent="0.45">
      <c r="A512" t="s">
        <v>108</v>
      </c>
      <c r="B512" t="s">
        <v>187</v>
      </c>
      <c r="C512">
        <v>0.1065</v>
      </c>
      <c r="D512">
        <v>0.55530000000000002</v>
      </c>
      <c r="E512" t="str">
        <f t="shared" si="7"/>
        <v>WI|petroleum</v>
      </c>
    </row>
    <row r="513" spans="1:5" x14ac:dyDescent="0.45">
      <c r="A513" t="s">
        <v>108</v>
      </c>
      <c r="B513" t="s">
        <v>191</v>
      </c>
      <c r="C513">
        <v>3.9714999999999998</v>
      </c>
      <c r="D513">
        <v>2.532</v>
      </c>
      <c r="E513" t="str">
        <f t="shared" si="7"/>
        <v>WI|solar pv</v>
      </c>
    </row>
    <row r="514" spans="1:5" x14ac:dyDescent="0.45">
      <c r="A514" t="s">
        <v>106</v>
      </c>
      <c r="B514" t="s">
        <v>169</v>
      </c>
      <c r="C514">
        <v>6.7999999999999996E-3</v>
      </c>
      <c r="D514">
        <v>3.2000000000000002E-3</v>
      </c>
      <c r="E514" t="str">
        <f t="shared" ref="E514:E530" si="8">A514&amp;"|"&amp;B514</f>
        <v>WV|biomass</v>
      </c>
    </row>
    <row r="515" spans="1:5" x14ac:dyDescent="0.45">
      <c r="A515" t="s">
        <v>106</v>
      </c>
      <c r="B515" t="s">
        <v>175</v>
      </c>
      <c r="C515">
        <v>46.271700000000003</v>
      </c>
      <c r="D515">
        <v>12.5425</v>
      </c>
      <c r="E515" t="str">
        <f t="shared" si="8"/>
        <v>WV|hard coal</v>
      </c>
    </row>
    <row r="516" spans="1:5" x14ac:dyDescent="0.45">
      <c r="A516" t="s">
        <v>106</v>
      </c>
      <c r="B516" t="s">
        <v>177</v>
      </c>
      <c r="C516">
        <v>1.0459000000000001</v>
      </c>
      <c r="D516">
        <v>0.23780000000000001</v>
      </c>
      <c r="E516" t="str">
        <f t="shared" si="8"/>
        <v>WV|hydro</v>
      </c>
    </row>
    <row r="517" spans="1:5" x14ac:dyDescent="0.45">
      <c r="A517" t="s">
        <v>106</v>
      </c>
      <c r="B517" t="s">
        <v>183</v>
      </c>
      <c r="C517">
        <v>2.5703</v>
      </c>
      <c r="D517">
        <v>1.0911</v>
      </c>
      <c r="E517" t="str">
        <f t="shared" si="8"/>
        <v>WV|natural gas peaker</v>
      </c>
    </row>
    <row r="518" spans="1:5" x14ac:dyDescent="0.45">
      <c r="A518" t="s">
        <v>106</v>
      </c>
      <c r="B518" t="s">
        <v>193</v>
      </c>
      <c r="C518">
        <v>0.13969999999999999</v>
      </c>
      <c r="D518">
        <v>0</v>
      </c>
      <c r="E518" t="str">
        <f t="shared" si="8"/>
        <v>WV|natural gas steam turbine</v>
      </c>
    </row>
    <row r="519" spans="1:5" x14ac:dyDescent="0.45">
      <c r="A519" t="s">
        <v>106</v>
      </c>
      <c r="B519" t="s">
        <v>186</v>
      </c>
      <c r="C519">
        <v>1.9913000000000001</v>
      </c>
      <c r="D519">
        <v>0.85519999999999996</v>
      </c>
      <c r="E519" t="str">
        <f t="shared" si="8"/>
        <v>WV|onshore wind</v>
      </c>
    </row>
    <row r="520" spans="1:5" x14ac:dyDescent="0.45">
      <c r="A520" t="s">
        <v>106</v>
      </c>
      <c r="B520" t="s">
        <v>198</v>
      </c>
      <c r="C520">
        <v>-5.5999999999999999E-3</v>
      </c>
      <c r="D520">
        <v>3.15E-2</v>
      </c>
      <c r="E520" t="str">
        <f t="shared" si="8"/>
        <v>WV|other</v>
      </c>
    </row>
    <row r="521" spans="1:5" x14ac:dyDescent="0.45">
      <c r="A521" t="s">
        <v>106</v>
      </c>
      <c r="B521" t="s">
        <v>187</v>
      </c>
      <c r="C521">
        <v>0.1419</v>
      </c>
      <c r="D521">
        <v>1.0999999999999999E-2</v>
      </c>
      <c r="E521" t="str">
        <f t="shared" si="8"/>
        <v>WV|petroleum</v>
      </c>
    </row>
    <row r="522" spans="1:5" x14ac:dyDescent="0.45">
      <c r="A522" t="s">
        <v>106</v>
      </c>
      <c r="B522" t="s">
        <v>191</v>
      </c>
      <c r="C522">
        <v>0.2331</v>
      </c>
      <c r="D522">
        <v>0.13020000000000001</v>
      </c>
      <c r="E522" t="str">
        <f t="shared" si="8"/>
        <v>WV|solar pv</v>
      </c>
    </row>
    <row r="523" spans="1:5" x14ac:dyDescent="0.45">
      <c r="A523" t="s">
        <v>110</v>
      </c>
      <c r="B523" t="s">
        <v>175</v>
      </c>
      <c r="C523">
        <v>26.0015</v>
      </c>
      <c r="D523">
        <v>4.93</v>
      </c>
      <c r="E523" t="str">
        <f t="shared" si="8"/>
        <v>WY|hard coal</v>
      </c>
    </row>
    <row r="524" spans="1:5" x14ac:dyDescent="0.45">
      <c r="A524" t="s">
        <v>110</v>
      </c>
      <c r="B524" t="s">
        <v>177</v>
      </c>
      <c r="C524">
        <v>0.8296</v>
      </c>
      <c r="D524">
        <v>0.30709999999999998</v>
      </c>
      <c r="E524" t="str">
        <f t="shared" si="8"/>
        <v>WY|hydro</v>
      </c>
    </row>
    <row r="525" spans="1:5" x14ac:dyDescent="0.45">
      <c r="A525" t="s">
        <v>110</v>
      </c>
      <c r="B525" t="s">
        <v>171</v>
      </c>
      <c r="C525">
        <v>0.49909999999999999</v>
      </c>
      <c r="D525">
        <v>9.4E-2</v>
      </c>
      <c r="E525" t="str">
        <f t="shared" si="8"/>
        <v>WY|natural gas combined cycle</v>
      </c>
    </row>
    <row r="526" spans="1:5" x14ac:dyDescent="0.45">
      <c r="A526" t="s">
        <v>110</v>
      </c>
      <c r="B526" t="s">
        <v>183</v>
      </c>
      <c r="C526">
        <v>0.15429999999999999</v>
      </c>
      <c r="D526">
        <v>0.14499999999999999</v>
      </c>
      <c r="E526" t="str">
        <f t="shared" si="8"/>
        <v>WY|natural gas peaker</v>
      </c>
    </row>
    <row r="527" spans="1:5" x14ac:dyDescent="0.45">
      <c r="A527" t="s">
        <v>110</v>
      </c>
      <c r="B527" t="s">
        <v>193</v>
      </c>
      <c r="C527">
        <v>3.31</v>
      </c>
      <c r="D527">
        <v>1.3169999999999999</v>
      </c>
      <c r="E527" t="str">
        <f t="shared" si="8"/>
        <v>WY|natural gas steam turbine</v>
      </c>
    </row>
    <row r="528" spans="1:5" x14ac:dyDescent="0.45">
      <c r="A528" t="s">
        <v>110</v>
      </c>
      <c r="B528" t="s">
        <v>186</v>
      </c>
      <c r="C528">
        <v>12.725099999999999</v>
      </c>
      <c r="D528">
        <v>4.5842999999999998</v>
      </c>
      <c r="E528" t="str">
        <f t="shared" si="8"/>
        <v>WY|onshore wind</v>
      </c>
    </row>
    <row r="529" spans="1:5" x14ac:dyDescent="0.45">
      <c r="A529" t="s">
        <v>110</v>
      </c>
      <c r="B529" t="s">
        <v>187</v>
      </c>
      <c r="C529">
        <v>5.2699999999999997E-2</v>
      </c>
      <c r="D529">
        <v>4.7000000000000002E-3</v>
      </c>
      <c r="E529" t="str">
        <f t="shared" si="8"/>
        <v>WY|petroleum</v>
      </c>
    </row>
    <row r="530" spans="1:5" x14ac:dyDescent="0.45">
      <c r="A530" t="s">
        <v>110</v>
      </c>
      <c r="B530" t="s">
        <v>191</v>
      </c>
      <c r="C530">
        <v>0.496</v>
      </c>
      <c r="D530">
        <v>0.24199999999999999</v>
      </c>
      <c r="E530" t="str">
        <f t="shared" si="8"/>
        <v>WY|solar pv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1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22" customWidth="1"/>
    <col min="4" max="4" width="20" customWidth="1"/>
    <col min="5" max="5" width="24" customWidth="1"/>
    <col min="6" max="6" width="30" customWidth="1"/>
  </cols>
  <sheetData>
    <row r="1" spans="1:6" ht="28.5" x14ac:dyDescent="0.45">
      <c r="A1" s="6" t="s">
        <v>130</v>
      </c>
      <c r="B1" s="6" t="s">
        <v>194</v>
      </c>
      <c r="C1" s="6" t="s">
        <v>199</v>
      </c>
      <c r="D1" s="6" t="s">
        <v>200</v>
      </c>
      <c r="E1" s="6" t="s">
        <v>201</v>
      </c>
      <c r="F1" s="6" t="s">
        <v>197</v>
      </c>
    </row>
    <row r="2" spans="1:6" x14ac:dyDescent="0.45">
      <c r="A2" t="s">
        <v>4</v>
      </c>
      <c r="B2" t="s">
        <v>169</v>
      </c>
      <c r="C2" t="s">
        <v>202</v>
      </c>
      <c r="D2">
        <v>3.6799999999999999E-2</v>
      </c>
      <c r="E2">
        <v>6.4000000000000003E-3</v>
      </c>
      <c r="F2" t="str">
        <f t="shared" ref="F2:F65" si="0">A2&amp;"|"&amp;B2</f>
        <v>AL|biomass</v>
      </c>
    </row>
    <row r="3" spans="1:6" x14ac:dyDescent="0.45">
      <c r="A3" t="s">
        <v>4</v>
      </c>
      <c r="B3" t="s">
        <v>175</v>
      </c>
      <c r="C3" t="s">
        <v>202</v>
      </c>
      <c r="D3">
        <v>20.936199999999999</v>
      </c>
      <c r="E3">
        <v>4.7279999999999998</v>
      </c>
      <c r="F3" t="str">
        <f t="shared" si="0"/>
        <v>AL|hard coal</v>
      </c>
    </row>
    <row r="4" spans="1:6" x14ac:dyDescent="0.45">
      <c r="A4" t="s">
        <v>4</v>
      </c>
      <c r="B4" t="s">
        <v>177</v>
      </c>
      <c r="C4" t="s">
        <v>202</v>
      </c>
      <c r="D4">
        <v>8.3573000000000004</v>
      </c>
      <c r="E4">
        <v>3.2906</v>
      </c>
      <c r="F4" t="str">
        <f t="shared" si="0"/>
        <v>AL|hydro</v>
      </c>
    </row>
    <row r="5" spans="1:6" x14ac:dyDescent="0.45">
      <c r="A5" t="s">
        <v>4</v>
      </c>
      <c r="B5" t="s">
        <v>171</v>
      </c>
      <c r="C5" t="s">
        <v>202</v>
      </c>
      <c r="D5">
        <v>58.582299999999996</v>
      </c>
      <c r="E5">
        <v>11.071999999999999</v>
      </c>
      <c r="F5" t="str">
        <f t="shared" si="0"/>
        <v>AL|natural gas combined cycle</v>
      </c>
    </row>
    <row r="6" spans="1:6" x14ac:dyDescent="0.45">
      <c r="A6" t="s">
        <v>4</v>
      </c>
      <c r="B6" t="s">
        <v>183</v>
      </c>
      <c r="C6" t="s">
        <v>202</v>
      </c>
      <c r="D6">
        <v>1.0923</v>
      </c>
      <c r="E6">
        <v>3.2202000000000002</v>
      </c>
      <c r="F6" t="str">
        <f t="shared" si="0"/>
        <v>AL|natural gas peaker</v>
      </c>
    </row>
    <row r="7" spans="1:6" x14ac:dyDescent="0.45">
      <c r="A7" t="s">
        <v>4</v>
      </c>
      <c r="B7" t="s">
        <v>193</v>
      </c>
      <c r="C7" t="s">
        <v>202</v>
      </c>
      <c r="D7">
        <v>3.1471</v>
      </c>
      <c r="E7">
        <v>1.6960999999999999</v>
      </c>
      <c r="F7" t="str">
        <f t="shared" si="0"/>
        <v>AL|natural gas steam turbine</v>
      </c>
    </row>
    <row r="8" spans="1:6" x14ac:dyDescent="0.45">
      <c r="A8" t="s">
        <v>4</v>
      </c>
      <c r="B8" t="s">
        <v>184</v>
      </c>
      <c r="C8" t="s">
        <v>202</v>
      </c>
      <c r="D8">
        <v>44.487200000000001</v>
      </c>
      <c r="E8">
        <v>5.4527000000000001</v>
      </c>
      <c r="F8" t="str">
        <f t="shared" si="0"/>
        <v>AL|nuclear</v>
      </c>
    </row>
    <row r="9" spans="1:6" x14ac:dyDescent="0.45">
      <c r="A9" t="s">
        <v>4</v>
      </c>
      <c r="B9" t="s">
        <v>198</v>
      </c>
      <c r="C9" t="s">
        <v>202</v>
      </c>
      <c r="D9">
        <v>-1.6000000000000001E-3</v>
      </c>
      <c r="E9">
        <v>2.5999999999999999E-2</v>
      </c>
      <c r="F9" t="str">
        <f t="shared" si="0"/>
        <v>AL|other</v>
      </c>
    </row>
    <row r="10" spans="1:6" x14ac:dyDescent="0.45">
      <c r="A10" t="s">
        <v>4</v>
      </c>
      <c r="B10" t="s">
        <v>187</v>
      </c>
      <c r="C10" t="s">
        <v>202</v>
      </c>
      <c r="D10">
        <v>3.3999999999999998E-3</v>
      </c>
      <c r="E10">
        <v>4.2599999999999999E-2</v>
      </c>
      <c r="F10" t="str">
        <f t="shared" si="0"/>
        <v>AL|petroleum</v>
      </c>
    </row>
    <row r="11" spans="1:6" x14ac:dyDescent="0.45">
      <c r="A11" t="s">
        <v>4</v>
      </c>
      <c r="B11" t="s">
        <v>191</v>
      </c>
      <c r="C11" t="s">
        <v>202</v>
      </c>
      <c r="D11">
        <v>1.2551000000000001</v>
      </c>
      <c r="E11">
        <v>0.66349999999999998</v>
      </c>
      <c r="F11" t="str">
        <f t="shared" si="0"/>
        <v>AL|solar pv</v>
      </c>
    </row>
    <row r="12" spans="1:6" x14ac:dyDescent="0.45">
      <c r="A12" t="s">
        <v>9</v>
      </c>
      <c r="B12" t="s">
        <v>169</v>
      </c>
      <c r="C12" t="s">
        <v>202</v>
      </c>
      <c r="D12">
        <v>2.7199999999999998E-2</v>
      </c>
      <c r="E12">
        <v>8.8000000000000005E-3</v>
      </c>
      <c r="F12" t="str">
        <f t="shared" si="0"/>
        <v>AR|biomass</v>
      </c>
    </row>
    <row r="13" spans="1:6" x14ac:dyDescent="0.45">
      <c r="A13" t="s">
        <v>9</v>
      </c>
      <c r="B13" t="s">
        <v>175</v>
      </c>
      <c r="C13" t="s">
        <v>202</v>
      </c>
      <c r="D13">
        <v>15.628</v>
      </c>
      <c r="E13">
        <v>4.7295999999999996</v>
      </c>
      <c r="F13" t="str">
        <f t="shared" si="0"/>
        <v>AR|hard coal</v>
      </c>
    </row>
    <row r="14" spans="1:6" x14ac:dyDescent="0.45">
      <c r="A14" t="s">
        <v>9</v>
      </c>
      <c r="B14" t="s">
        <v>177</v>
      </c>
      <c r="C14" t="s">
        <v>202</v>
      </c>
      <c r="D14">
        <v>3.1345000000000001</v>
      </c>
      <c r="E14">
        <v>1.2645</v>
      </c>
      <c r="F14" t="str">
        <f t="shared" si="0"/>
        <v>AR|hydro</v>
      </c>
    </row>
    <row r="15" spans="1:6" x14ac:dyDescent="0.45">
      <c r="A15" t="s">
        <v>9</v>
      </c>
      <c r="B15" t="s">
        <v>171</v>
      </c>
      <c r="C15" t="s">
        <v>202</v>
      </c>
      <c r="D15">
        <v>23.540400000000002</v>
      </c>
      <c r="E15">
        <v>4.6082000000000001</v>
      </c>
      <c r="F15" t="str">
        <f t="shared" si="0"/>
        <v>AR|natural gas combined cycle</v>
      </c>
    </row>
    <row r="16" spans="1:6" x14ac:dyDescent="0.45">
      <c r="A16" t="s">
        <v>9</v>
      </c>
      <c r="B16" t="s">
        <v>183</v>
      </c>
      <c r="C16" t="s">
        <v>202</v>
      </c>
      <c r="D16">
        <v>0.59340000000000004</v>
      </c>
      <c r="E16">
        <v>0.71560000000000001</v>
      </c>
      <c r="F16" t="str">
        <f t="shared" si="0"/>
        <v>AR|natural gas peaker</v>
      </c>
    </row>
    <row r="17" spans="1:6" x14ac:dyDescent="0.45">
      <c r="A17" t="s">
        <v>9</v>
      </c>
      <c r="B17" t="s">
        <v>193</v>
      </c>
      <c r="C17" t="s">
        <v>202</v>
      </c>
      <c r="D17">
        <v>0.35670000000000002</v>
      </c>
      <c r="E17">
        <v>0.65600000000000003</v>
      </c>
      <c r="F17" t="str">
        <f t="shared" si="0"/>
        <v>AR|natural gas steam turbine</v>
      </c>
    </row>
    <row r="18" spans="1:6" x14ac:dyDescent="0.45">
      <c r="A18" t="s">
        <v>9</v>
      </c>
      <c r="B18" t="s">
        <v>184</v>
      </c>
      <c r="C18" t="s">
        <v>202</v>
      </c>
      <c r="D18">
        <v>14.7628</v>
      </c>
      <c r="E18">
        <v>1.821</v>
      </c>
      <c r="F18" t="str">
        <f t="shared" si="0"/>
        <v>AR|nuclear</v>
      </c>
    </row>
    <row r="19" spans="1:6" x14ac:dyDescent="0.45">
      <c r="A19" t="s">
        <v>9</v>
      </c>
      <c r="B19" t="s">
        <v>198</v>
      </c>
      <c r="C19" t="s">
        <v>202</v>
      </c>
      <c r="D19">
        <v>7.6499999999999999E-2</v>
      </c>
      <c r="E19">
        <v>4.1200000000000001E-2</v>
      </c>
      <c r="F19" t="str">
        <f t="shared" si="0"/>
        <v>AR|other</v>
      </c>
    </row>
    <row r="20" spans="1:6" x14ac:dyDescent="0.45">
      <c r="A20" t="s">
        <v>9</v>
      </c>
      <c r="B20" t="s">
        <v>187</v>
      </c>
      <c r="C20" t="s">
        <v>202</v>
      </c>
      <c r="D20">
        <v>5.4399999999999997E-2</v>
      </c>
      <c r="E20">
        <v>8.9999999999999993E-3</v>
      </c>
      <c r="F20" t="str">
        <f t="shared" si="0"/>
        <v>AR|petroleum</v>
      </c>
    </row>
    <row r="21" spans="1:6" x14ac:dyDescent="0.45">
      <c r="A21" t="s">
        <v>9</v>
      </c>
      <c r="B21" t="s">
        <v>191</v>
      </c>
      <c r="C21" t="s">
        <v>202</v>
      </c>
      <c r="D21">
        <v>2.3079999999999998</v>
      </c>
      <c r="E21">
        <v>1.7725</v>
      </c>
      <c r="F21" t="str">
        <f t="shared" si="0"/>
        <v>AR|solar pv</v>
      </c>
    </row>
    <row r="22" spans="1:6" x14ac:dyDescent="0.45">
      <c r="A22" t="s">
        <v>7</v>
      </c>
      <c r="B22" t="s">
        <v>169</v>
      </c>
      <c r="C22" t="s">
        <v>202</v>
      </c>
      <c r="D22">
        <v>0.18440000000000001</v>
      </c>
      <c r="E22">
        <v>2.7900000000000001E-2</v>
      </c>
      <c r="F22" t="str">
        <f t="shared" si="0"/>
        <v>AZ|biomass</v>
      </c>
    </row>
    <row r="23" spans="1:6" x14ac:dyDescent="0.45">
      <c r="A23" t="s">
        <v>7</v>
      </c>
      <c r="B23" t="s">
        <v>175</v>
      </c>
      <c r="C23" t="s">
        <v>202</v>
      </c>
      <c r="D23">
        <v>9.8147000000000002</v>
      </c>
      <c r="E23">
        <v>2.9359999999999999</v>
      </c>
      <c r="F23" t="str">
        <f t="shared" si="0"/>
        <v>AZ|hard coal</v>
      </c>
    </row>
    <row r="24" spans="1:6" x14ac:dyDescent="0.45">
      <c r="A24" t="s">
        <v>7</v>
      </c>
      <c r="B24" t="s">
        <v>177</v>
      </c>
      <c r="C24" t="s">
        <v>202</v>
      </c>
      <c r="D24">
        <v>5.3137999999999996</v>
      </c>
      <c r="E24">
        <v>2.7206000000000001</v>
      </c>
      <c r="F24" t="str">
        <f t="shared" si="0"/>
        <v>AZ|hydro</v>
      </c>
    </row>
    <row r="25" spans="1:6" x14ac:dyDescent="0.45">
      <c r="A25" t="s">
        <v>7</v>
      </c>
      <c r="B25" t="s">
        <v>171</v>
      </c>
      <c r="C25" t="s">
        <v>202</v>
      </c>
      <c r="D25">
        <v>49.137999999999998</v>
      </c>
      <c r="E25">
        <v>10.116099999999999</v>
      </c>
      <c r="F25" t="str">
        <f t="shared" si="0"/>
        <v>AZ|natural gas combined cycle</v>
      </c>
    </row>
    <row r="26" spans="1:6" x14ac:dyDescent="0.45">
      <c r="A26" t="s">
        <v>7</v>
      </c>
      <c r="B26" t="s">
        <v>183</v>
      </c>
      <c r="C26" t="s">
        <v>202</v>
      </c>
      <c r="D26">
        <v>2.7841</v>
      </c>
      <c r="E26">
        <v>3.3031000000000001</v>
      </c>
      <c r="F26" t="str">
        <f t="shared" si="0"/>
        <v>AZ|natural gas peaker</v>
      </c>
    </row>
    <row r="27" spans="1:6" x14ac:dyDescent="0.45">
      <c r="A27" t="s">
        <v>7</v>
      </c>
      <c r="B27" t="s">
        <v>193</v>
      </c>
      <c r="C27" t="s">
        <v>202</v>
      </c>
      <c r="D27">
        <v>3.0308999999999999</v>
      </c>
      <c r="E27">
        <v>1.095</v>
      </c>
      <c r="F27" t="str">
        <f t="shared" si="0"/>
        <v>AZ|natural gas steam turbine</v>
      </c>
    </row>
    <row r="28" spans="1:6" x14ac:dyDescent="0.45">
      <c r="A28" t="s">
        <v>7</v>
      </c>
      <c r="B28" t="s">
        <v>184</v>
      </c>
      <c r="C28" t="s">
        <v>202</v>
      </c>
      <c r="D28">
        <v>32.388100000000001</v>
      </c>
      <c r="E28">
        <v>3.9369999999999998</v>
      </c>
      <c r="F28" t="str">
        <f t="shared" si="0"/>
        <v>AZ|nuclear</v>
      </c>
    </row>
    <row r="29" spans="1:6" x14ac:dyDescent="0.45">
      <c r="A29" t="s">
        <v>7</v>
      </c>
      <c r="B29" t="s">
        <v>186</v>
      </c>
      <c r="C29" t="s">
        <v>202</v>
      </c>
      <c r="D29">
        <v>2.5405000000000002</v>
      </c>
      <c r="E29">
        <v>1.2344999999999999</v>
      </c>
      <c r="F29" t="str">
        <f t="shared" si="0"/>
        <v>AZ|onshore wind</v>
      </c>
    </row>
    <row r="30" spans="1:6" x14ac:dyDescent="0.45">
      <c r="A30" t="s">
        <v>7</v>
      </c>
      <c r="B30" t="s">
        <v>198</v>
      </c>
      <c r="C30" t="s">
        <v>202</v>
      </c>
      <c r="D30">
        <v>-0.1555</v>
      </c>
      <c r="E30">
        <v>2.3372999999999999</v>
      </c>
      <c r="F30" t="str">
        <f t="shared" si="0"/>
        <v>AZ|other</v>
      </c>
    </row>
    <row r="31" spans="1:6" x14ac:dyDescent="0.45">
      <c r="A31" t="s">
        <v>7</v>
      </c>
      <c r="B31" t="s">
        <v>187</v>
      </c>
      <c r="C31" t="s">
        <v>202</v>
      </c>
      <c r="D31">
        <v>2.9899999999999999E-2</v>
      </c>
      <c r="E31">
        <v>8.4699999999999998E-2</v>
      </c>
      <c r="F31" t="str">
        <f t="shared" si="0"/>
        <v>AZ|petroleum</v>
      </c>
    </row>
    <row r="32" spans="1:6" x14ac:dyDescent="0.45">
      <c r="A32" t="s">
        <v>7</v>
      </c>
      <c r="B32" t="s">
        <v>191</v>
      </c>
      <c r="C32" t="s">
        <v>202</v>
      </c>
      <c r="D32">
        <v>9.9428000000000001</v>
      </c>
      <c r="E32">
        <v>4.7302</v>
      </c>
      <c r="F32" t="str">
        <f t="shared" si="0"/>
        <v>AZ|solar pv</v>
      </c>
    </row>
    <row r="33" spans="1:6" x14ac:dyDescent="0.45">
      <c r="A33" t="s">
        <v>7</v>
      </c>
      <c r="B33" t="s">
        <v>192</v>
      </c>
      <c r="C33" t="s">
        <v>202</v>
      </c>
      <c r="D33">
        <v>0.82820000000000005</v>
      </c>
      <c r="E33">
        <v>0.29559999999999997</v>
      </c>
      <c r="F33" t="str">
        <f t="shared" si="0"/>
        <v>AZ|solar thermal</v>
      </c>
    </row>
    <row r="34" spans="1:6" x14ac:dyDescent="0.45">
      <c r="A34" t="s">
        <v>13</v>
      </c>
      <c r="B34" t="s">
        <v>169</v>
      </c>
      <c r="C34" t="s">
        <v>202</v>
      </c>
      <c r="D34">
        <v>3.2637</v>
      </c>
      <c r="E34">
        <v>0.57289999999999996</v>
      </c>
      <c r="F34" t="str">
        <f t="shared" si="0"/>
        <v>CA|biomass</v>
      </c>
    </row>
    <row r="35" spans="1:6" x14ac:dyDescent="0.45">
      <c r="A35" t="s">
        <v>13</v>
      </c>
      <c r="B35" t="s">
        <v>173</v>
      </c>
      <c r="C35" t="s">
        <v>202</v>
      </c>
      <c r="D35">
        <v>10.5245</v>
      </c>
      <c r="E35">
        <v>1.8812</v>
      </c>
      <c r="F35" t="str">
        <f t="shared" si="0"/>
        <v>CA|geothermal</v>
      </c>
    </row>
    <row r="36" spans="1:6" x14ac:dyDescent="0.45">
      <c r="A36" t="s">
        <v>13</v>
      </c>
      <c r="B36" t="s">
        <v>175</v>
      </c>
      <c r="C36" t="s">
        <v>202</v>
      </c>
      <c r="D36">
        <v>0</v>
      </c>
      <c r="E36">
        <v>0</v>
      </c>
      <c r="F36" t="str">
        <f t="shared" si="0"/>
        <v>CA|hard coal</v>
      </c>
    </row>
    <row r="37" spans="1:6" x14ac:dyDescent="0.45">
      <c r="A37" t="s">
        <v>13</v>
      </c>
      <c r="B37" t="s">
        <v>177</v>
      </c>
      <c r="C37" t="s">
        <v>202</v>
      </c>
      <c r="D37">
        <v>29.435700000000001</v>
      </c>
      <c r="E37">
        <v>10.2074</v>
      </c>
      <c r="F37" t="str">
        <f t="shared" si="0"/>
        <v>CA|hydro</v>
      </c>
    </row>
    <row r="38" spans="1:6" x14ac:dyDescent="0.45">
      <c r="A38" t="s">
        <v>13</v>
      </c>
      <c r="B38" t="s">
        <v>182</v>
      </c>
      <c r="C38" t="s">
        <v>202</v>
      </c>
      <c r="D38">
        <v>9.7999999999999997E-3</v>
      </c>
      <c r="E38">
        <v>0</v>
      </c>
      <c r="F38" t="str">
        <f t="shared" si="0"/>
        <v>CA|municipal solid waste</v>
      </c>
    </row>
    <row r="39" spans="1:6" x14ac:dyDescent="0.45">
      <c r="A39" t="s">
        <v>13</v>
      </c>
      <c r="B39" t="s">
        <v>171</v>
      </c>
      <c r="C39" t="s">
        <v>202</v>
      </c>
      <c r="D39">
        <v>68.995999999999995</v>
      </c>
      <c r="E39">
        <v>19.4253</v>
      </c>
      <c r="F39" t="str">
        <f t="shared" si="0"/>
        <v>CA|natural gas combined cycle</v>
      </c>
    </row>
    <row r="40" spans="1:6" x14ac:dyDescent="0.45">
      <c r="A40" t="s">
        <v>13</v>
      </c>
      <c r="B40" t="s">
        <v>183</v>
      </c>
      <c r="C40" t="s">
        <v>202</v>
      </c>
      <c r="D40">
        <v>5.9436</v>
      </c>
      <c r="E40">
        <v>11.1571</v>
      </c>
      <c r="F40" t="str">
        <f t="shared" si="0"/>
        <v>CA|natural gas peaker</v>
      </c>
    </row>
    <row r="41" spans="1:6" x14ac:dyDescent="0.45">
      <c r="A41" t="s">
        <v>13</v>
      </c>
      <c r="B41" t="s">
        <v>193</v>
      </c>
      <c r="C41" t="s">
        <v>202</v>
      </c>
      <c r="D41">
        <v>0.4839</v>
      </c>
      <c r="E41">
        <v>3.7307000000000001</v>
      </c>
      <c r="F41" t="str">
        <f t="shared" si="0"/>
        <v>CA|natural gas steam turbine</v>
      </c>
    </row>
    <row r="42" spans="1:6" x14ac:dyDescent="0.45">
      <c r="A42" t="s">
        <v>13</v>
      </c>
      <c r="B42" t="s">
        <v>184</v>
      </c>
      <c r="C42" t="s">
        <v>202</v>
      </c>
      <c r="D42">
        <v>18.378799999999998</v>
      </c>
      <c r="E42">
        <v>2.2400000000000002</v>
      </c>
      <c r="F42" t="str">
        <f t="shared" si="0"/>
        <v>CA|nuclear</v>
      </c>
    </row>
    <row r="43" spans="1:6" x14ac:dyDescent="0.45">
      <c r="A43" t="s">
        <v>13</v>
      </c>
      <c r="B43" t="s">
        <v>186</v>
      </c>
      <c r="C43" t="s">
        <v>202</v>
      </c>
      <c r="D43">
        <v>15.6265</v>
      </c>
      <c r="E43">
        <v>6.4287000000000001</v>
      </c>
      <c r="F43" t="str">
        <f t="shared" si="0"/>
        <v>CA|onshore wind</v>
      </c>
    </row>
    <row r="44" spans="1:6" x14ac:dyDescent="0.45">
      <c r="A44" t="s">
        <v>13</v>
      </c>
      <c r="B44" t="s">
        <v>198</v>
      </c>
      <c r="C44" t="s">
        <v>202</v>
      </c>
      <c r="D44">
        <v>-0.6159</v>
      </c>
      <c r="E44">
        <v>15.688000000000001</v>
      </c>
      <c r="F44" t="str">
        <f t="shared" si="0"/>
        <v>CA|other</v>
      </c>
    </row>
    <row r="45" spans="1:6" x14ac:dyDescent="0.45">
      <c r="A45" t="s">
        <v>13</v>
      </c>
      <c r="B45" t="s">
        <v>187</v>
      </c>
      <c r="C45" t="s">
        <v>202</v>
      </c>
      <c r="D45">
        <v>3.6400000000000002E-2</v>
      </c>
      <c r="E45">
        <v>0.224</v>
      </c>
      <c r="F45" t="str">
        <f t="shared" si="0"/>
        <v>CA|petroleum</v>
      </c>
    </row>
    <row r="46" spans="1:6" x14ac:dyDescent="0.45">
      <c r="A46" t="s">
        <v>13</v>
      </c>
      <c r="B46" t="s">
        <v>191</v>
      </c>
      <c r="C46" t="s">
        <v>202</v>
      </c>
      <c r="D46">
        <v>45.900500000000001</v>
      </c>
      <c r="E46">
        <v>21.087299999999999</v>
      </c>
      <c r="F46" t="str">
        <f t="shared" si="0"/>
        <v>CA|solar pv</v>
      </c>
    </row>
    <row r="47" spans="1:6" x14ac:dyDescent="0.45">
      <c r="A47" t="s">
        <v>13</v>
      </c>
      <c r="B47" t="s">
        <v>192</v>
      </c>
      <c r="C47" t="s">
        <v>202</v>
      </c>
      <c r="D47">
        <v>2.0453000000000001</v>
      </c>
      <c r="E47">
        <v>0.91779999999999995</v>
      </c>
      <c r="F47" t="str">
        <f t="shared" si="0"/>
        <v>CA|solar thermal</v>
      </c>
    </row>
    <row r="48" spans="1:6" x14ac:dyDescent="0.45">
      <c r="A48" t="s">
        <v>17</v>
      </c>
      <c r="B48" t="s">
        <v>169</v>
      </c>
      <c r="C48" t="s">
        <v>202</v>
      </c>
      <c r="D48">
        <v>8.7999999999999995E-2</v>
      </c>
      <c r="E48">
        <v>2.87E-2</v>
      </c>
      <c r="F48" t="str">
        <f t="shared" si="0"/>
        <v>CO|biomass</v>
      </c>
    </row>
    <row r="49" spans="1:6" x14ac:dyDescent="0.45">
      <c r="A49" t="s">
        <v>17</v>
      </c>
      <c r="B49" t="s">
        <v>175</v>
      </c>
      <c r="C49" t="s">
        <v>202</v>
      </c>
      <c r="D49">
        <v>16.477699999999999</v>
      </c>
      <c r="E49">
        <v>3.786</v>
      </c>
      <c r="F49" t="str">
        <f t="shared" si="0"/>
        <v>CO|hard coal</v>
      </c>
    </row>
    <row r="50" spans="1:6" x14ac:dyDescent="0.45">
      <c r="A50" t="s">
        <v>17</v>
      </c>
      <c r="B50" t="s">
        <v>177</v>
      </c>
      <c r="C50" t="s">
        <v>202</v>
      </c>
      <c r="D50">
        <v>1.6459999999999999</v>
      </c>
      <c r="E50">
        <v>0.68940000000000001</v>
      </c>
      <c r="F50" t="str">
        <f t="shared" si="0"/>
        <v>CO|hydro</v>
      </c>
    </row>
    <row r="51" spans="1:6" x14ac:dyDescent="0.45">
      <c r="A51" t="s">
        <v>17</v>
      </c>
      <c r="B51" t="s">
        <v>171</v>
      </c>
      <c r="C51" t="s">
        <v>202</v>
      </c>
      <c r="D51">
        <v>14.232100000000001</v>
      </c>
      <c r="E51">
        <v>3.2195</v>
      </c>
      <c r="F51" t="str">
        <f t="shared" si="0"/>
        <v>CO|natural gas combined cycle</v>
      </c>
    </row>
    <row r="52" spans="1:6" x14ac:dyDescent="0.45">
      <c r="A52" t="s">
        <v>17</v>
      </c>
      <c r="B52" t="s">
        <v>183</v>
      </c>
      <c r="C52" t="s">
        <v>202</v>
      </c>
      <c r="D52">
        <v>3.0186999999999999</v>
      </c>
      <c r="E52">
        <v>2.8620999999999999</v>
      </c>
      <c r="F52" t="str">
        <f t="shared" si="0"/>
        <v>CO|natural gas peaker</v>
      </c>
    </row>
    <row r="53" spans="1:6" x14ac:dyDescent="0.45">
      <c r="A53" t="s">
        <v>17</v>
      </c>
      <c r="B53" t="s">
        <v>193</v>
      </c>
      <c r="C53" t="s">
        <v>202</v>
      </c>
      <c r="D53">
        <v>0.50170000000000003</v>
      </c>
      <c r="E53">
        <v>0.36399999999999999</v>
      </c>
      <c r="F53" t="str">
        <f t="shared" si="0"/>
        <v>CO|natural gas steam turbine</v>
      </c>
    </row>
    <row r="54" spans="1:6" x14ac:dyDescent="0.45">
      <c r="A54" t="s">
        <v>17</v>
      </c>
      <c r="B54" t="s">
        <v>186</v>
      </c>
      <c r="C54" t="s">
        <v>202</v>
      </c>
      <c r="D54">
        <v>17.599299999999999</v>
      </c>
      <c r="E54">
        <v>5.3349000000000002</v>
      </c>
      <c r="F54" t="str">
        <f t="shared" si="0"/>
        <v>CO|onshore wind</v>
      </c>
    </row>
    <row r="55" spans="1:6" x14ac:dyDescent="0.45">
      <c r="A55" t="s">
        <v>17</v>
      </c>
      <c r="B55" t="s">
        <v>198</v>
      </c>
      <c r="C55" t="s">
        <v>202</v>
      </c>
      <c r="D55">
        <v>1.8200000000000001E-2</v>
      </c>
      <c r="E55">
        <v>0.92059999999999997</v>
      </c>
      <c r="F55" t="str">
        <f t="shared" si="0"/>
        <v>CO|other</v>
      </c>
    </row>
    <row r="56" spans="1:6" x14ac:dyDescent="0.45">
      <c r="A56" t="s">
        <v>17</v>
      </c>
      <c r="B56" t="s">
        <v>187</v>
      </c>
      <c r="C56" t="s">
        <v>202</v>
      </c>
      <c r="D56">
        <v>4.19E-2</v>
      </c>
      <c r="E56">
        <v>0.14810000000000001</v>
      </c>
      <c r="F56" t="str">
        <f t="shared" si="0"/>
        <v>CO|petroleum</v>
      </c>
    </row>
    <row r="57" spans="1:6" x14ac:dyDescent="0.45">
      <c r="A57" t="s">
        <v>17</v>
      </c>
      <c r="B57" t="s">
        <v>191</v>
      </c>
      <c r="C57" t="s">
        <v>202</v>
      </c>
      <c r="D57">
        <v>4.9050000000000002</v>
      </c>
      <c r="E57">
        <v>2.3494999999999999</v>
      </c>
      <c r="F57" t="str">
        <f t="shared" si="0"/>
        <v>CO|solar pv</v>
      </c>
    </row>
    <row r="58" spans="1:6" x14ac:dyDescent="0.45">
      <c r="A58" t="s">
        <v>21</v>
      </c>
      <c r="B58" t="s">
        <v>169</v>
      </c>
      <c r="C58" t="s">
        <v>202</v>
      </c>
      <c r="D58">
        <v>0.2039</v>
      </c>
      <c r="E58">
        <v>3.9100000000000003E-2</v>
      </c>
      <c r="F58" t="str">
        <f t="shared" si="0"/>
        <v>CT|biomass</v>
      </c>
    </row>
    <row r="59" spans="1:6" x14ac:dyDescent="0.45">
      <c r="A59" t="s">
        <v>21</v>
      </c>
      <c r="B59" t="s">
        <v>175</v>
      </c>
      <c r="C59" t="s">
        <v>202</v>
      </c>
      <c r="D59">
        <v>0</v>
      </c>
      <c r="E59">
        <v>0</v>
      </c>
      <c r="F59" t="str">
        <f t="shared" si="0"/>
        <v>CT|hard coal</v>
      </c>
    </row>
    <row r="60" spans="1:6" x14ac:dyDescent="0.45">
      <c r="A60" t="s">
        <v>21</v>
      </c>
      <c r="B60" t="s">
        <v>177</v>
      </c>
      <c r="C60" t="s">
        <v>202</v>
      </c>
      <c r="D60">
        <v>0.36880000000000002</v>
      </c>
      <c r="E60">
        <v>0.1192</v>
      </c>
      <c r="F60" t="str">
        <f t="shared" si="0"/>
        <v>CT|hydro</v>
      </c>
    </row>
    <row r="61" spans="1:6" x14ac:dyDescent="0.45">
      <c r="A61" t="s">
        <v>21</v>
      </c>
      <c r="B61" t="s">
        <v>182</v>
      </c>
      <c r="C61" t="s">
        <v>202</v>
      </c>
      <c r="D61">
        <v>0.7712</v>
      </c>
      <c r="E61">
        <v>0.10050000000000001</v>
      </c>
      <c r="F61" t="str">
        <f t="shared" si="0"/>
        <v>CT|municipal solid waste</v>
      </c>
    </row>
    <row r="62" spans="1:6" x14ac:dyDescent="0.45">
      <c r="A62" t="s">
        <v>21</v>
      </c>
      <c r="B62" t="s">
        <v>171</v>
      </c>
      <c r="C62" t="s">
        <v>202</v>
      </c>
      <c r="D62">
        <v>24.374600000000001</v>
      </c>
      <c r="E62">
        <v>3.8351999999999999</v>
      </c>
      <c r="F62" t="str">
        <f t="shared" si="0"/>
        <v>CT|natural gas combined cycle</v>
      </c>
    </row>
    <row r="63" spans="1:6" x14ac:dyDescent="0.45">
      <c r="A63" t="s">
        <v>21</v>
      </c>
      <c r="B63" t="s">
        <v>183</v>
      </c>
      <c r="C63" t="s">
        <v>202</v>
      </c>
      <c r="D63">
        <v>0.1353</v>
      </c>
      <c r="E63">
        <v>0.49769999999999998</v>
      </c>
      <c r="F63" t="str">
        <f t="shared" si="0"/>
        <v>CT|natural gas peaker</v>
      </c>
    </row>
    <row r="64" spans="1:6" x14ac:dyDescent="0.45">
      <c r="A64" t="s">
        <v>21</v>
      </c>
      <c r="B64" t="s">
        <v>193</v>
      </c>
      <c r="C64" t="s">
        <v>202</v>
      </c>
      <c r="D64">
        <v>5.6899999999999999E-2</v>
      </c>
      <c r="E64">
        <v>0.434</v>
      </c>
      <c r="F64" t="str">
        <f t="shared" si="0"/>
        <v>CT|natural gas steam turbine</v>
      </c>
    </row>
    <row r="65" spans="1:6" x14ac:dyDescent="0.45">
      <c r="A65" t="s">
        <v>21</v>
      </c>
      <c r="B65" t="s">
        <v>184</v>
      </c>
      <c r="C65" t="s">
        <v>202</v>
      </c>
      <c r="D65">
        <v>16.8703</v>
      </c>
      <c r="E65">
        <v>2.1042000000000001</v>
      </c>
      <c r="F65" t="str">
        <f t="shared" si="0"/>
        <v>CT|nuclear</v>
      </c>
    </row>
    <row r="66" spans="1:6" x14ac:dyDescent="0.45">
      <c r="A66" t="s">
        <v>21</v>
      </c>
      <c r="B66" t="s">
        <v>186</v>
      </c>
      <c r="C66" t="s">
        <v>202</v>
      </c>
      <c r="D66">
        <v>1.04E-2</v>
      </c>
      <c r="E66">
        <v>5.0000000000000001E-3</v>
      </c>
      <c r="F66" t="str">
        <f t="shared" ref="F66:F129" si="1">A66&amp;"|"&amp;B66</f>
        <v>CT|onshore wind</v>
      </c>
    </row>
    <row r="67" spans="1:6" x14ac:dyDescent="0.45">
      <c r="A67" t="s">
        <v>21</v>
      </c>
      <c r="B67" t="s">
        <v>198</v>
      </c>
      <c r="C67" t="s">
        <v>202</v>
      </c>
      <c r="D67">
        <v>0.57489999999999997</v>
      </c>
      <c r="E67">
        <v>0.1208</v>
      </c>
      <c r="F67" t="str">
        <f t="shared" si="1"/>
        <v>CT|other</v>
      </c>
    </row>
    <row r="68" spans="1:6" x14ac:dyDescent="0.45">
      <c r="A68" t="s">
        <v>21</v>
      </c>
      <c r="B68" t="s">
        <v>187</v>
      </c>
      <c r="C68" t="s">
        <v>202</v>
      </c>
      <c r="D68">
        <v>7.9299999999999995E-2</v>
      </c>
      <c r="E68">
        <v>2.1972</v>
      </c>
      <c r="F68" t="str">
        <f t="shared" si="1"/>
        <v>CT|petroleum</v>
      </c>
    </row>
    <row r="69" spans="1:6" x14ac:dyDescent="0.45">
      <c r="A69" t="s">
        <v>21</v>
      </c>
      <c r="B69" t="s">
        <v>191</v>
      </c>
      <c r="C69" t="s">
        <v>202</v>
      </c>
      <c r="D69">
        <v>0.47049999999999997</v>
      </c>
      <c r="E69">
        <v>0.31419999999999998</v>
      </c>
      <c r="F69" t="str">
        <f t="shared" si="1"/>
        <v>CT|solar pv</v>
      </c>
    </row>
    <row r="70" spans="1:6" x14ac:dyDescent="0.45">
      <c r="A70" t="s">
        <v>25</v>
      </c>
      <c r="B70" t="s">
        <v>169</v>
      </c>
      <c r="C70" t="s">
        <v>202</v>
      </c>
      <c r="D70">
        <v>2.6599999999999999E-2</v>
      </c>
      <c r="E70">
        <v>0.01</v>
      </c>
      <c r="F70" t="str">
        <f t="shared" si="1"/>
        <v>DE|biomass</v>
      </c>
    </row>
    <row r="71" spans="1:6" x14ac:dyDescent="0.45">
      <c r="A71" t="s">
        <v>25</v>
      </c>
      <c r="B71" t="s">
        <v>175</v>
      </c>
      <c r="C71" t="s">
        <v>202</v>
      </c>
      <c r="D71">
        <v>0.1439</v>
      </c>
      <c r="E71">
        <v>0.41</v>
      </c>
      <c r="F71" t="str">
        <f t="shared" si="1"/>
        <v>DE|hard coal</v>
      </c>
    </row>
    <row r="72" spans="1:6" x14ac:dyDescent="0.45">
      <c r="A72" t="s">
        <v>25</v>
      </c>
      <c r="B72" t="s">
        <v>171</v>
      </c>
      <c r="C72" t="s">
        <v>202</v>
      </c>
      <c r="D72">
        <v>2.6583999999999999</v>
      </c>
      <c r="E72">
        <v>1.496</v>
      </c>
      <c r="F72" t="str">
        <f t="shared" si="1"/>
        <v>DE|natural gas combined cycle</v>
      </c>
    </row>
    <row r="73" spans="1:6" x14ac:dyDescent="0.45">
      <c r="A73" t="s">
        <v>25</v>
      </c>
      <c r="B73" t="s">
        <v>183</v>
      </c>
      <c r="C73" t="s">
        <v>202</v>
      </c>
      <c r="D73">
        <v>0.1021</v>
      </c>
      <c r="E73">
        <v>0.184</v>
      </c>
      <c r="F73" t="str">
        <f t="shared" si="1"/>
        <v>DE|natural gas peaker</v>
      </c>
    </row>
    <row r="74" spans="1:6" x14ac:dyDescent="0.45">
      <c r="A74" t="s">
        <v>25</v>
      </c>
      <c r="B74" t="s">
        <v>193</v>
      </c>
      <c r="C74" t="s">
        <v>202</v>
      </c>
      <c r="D74">
        <v>0.31469999999999998</v>
      </c>
      <c r="E74">
        <v>0.69499999999999995</v>
      </c>
      <c r="F74" t="str">
        <f t="shared" si="1"/>
        <v>DE|natural gas steam turbine</v>
      </c>
    </row>
    <row r="75" spans="1:6" x14ac:dyDescent="0.45">
      <c r="A75" t="s">
        <v>25</v>
      </c>
      <c r="B75" t="s">
        <v>198</v>
      </c>
      <c r="C75" t="s">
        <v>202</v>
      </c>
      <c r="D75">
        <v>0.21160000000000001</v>
      </c>
      <c r="E75">
        <v>2.8799999999999999E-2</v>
      </c>
      <c r="F75" t="str">
        <f t="shared" si="1"/>
        <v>DE|other</v>
      </c>
    </row>
    <row r="76" spans="1:6" x14ac:dyDescent="0.45">
      <c r="A76" t="s">
        <v>25</v>
      </c>
      <c r="B76" t="s">
        <v>187</v>
      </c>
      <c r="C76" t="s">
        <v>202</v>
      </c>
      <c r="D76">
        <v>1.8499999999999999E-2</v>
      </c>
      <c r="E76">
        <v>0.1111</v>
      </c>
      <c r="F76" t="str">
        <f t="shared" si="1"/>
        <v>DE|petroleum</v>
      </c>
    </row>
    <row r="77" spans="1:6" x14ac:dyDescent="0.45">
      <c r="A77" t="s">
        <v>25</v>
      </c>
      <c r="B77" t="s">
        <v>191</v>
      </c>
      <c r="C77" t="s">
        <v>202</v>
      </c>
      <c r="D77">
        <v>0.15759999999999999</v>
      </c>
      <c r="E77">
        <v>9.1899999999999996E-2</v>
      </c>
      <c r="F77" t="str">
        <f t="shared" si="1"/>
        <v>DE|solar pv</v>
      </c>
    </row>
    <row r="78" spans="1:6" x14ac:dyDescent="0.45">
      <c r="A78" t="s">
        <v>29</v>
      </c>
      <c r="B78" t="s">
        <v>169</v>
      </c>
      <c r="C78" t="s">
        <v>202</v>
      </c>
      <c r="D78">
        <v>0.62980000000000003</v>
      </c>
      <c r="E78">
        <v>0.27179999999999999</v>
      </c>
      <c r="F78" t="str">
        <f t="shared" si="1"/>
        <v>FL|biomass</v>
      </c>
    </row>
    <row r="79" spans="1:6" x14ac:dyDescent="0.45">
      <c r="A79" t="s">
        <v>29</v>
      </c>
      <c r="B79" t="s">
        <v>175</v>
      </c>
      <c r="C79" t="s">
        <v>202</v>
      </c>
      <c r="D79">
        <v>7.8273999999999999</v>
      </c>
      <c r="E79">
        <v>3.5647000000000002</v>
      </c>
      <c r="F79" t="str">
        <f t="shared" si="1"/>
        <v>FL|hard coal</v>
      </c>
    </row>
    <row r="80" spans="1:6" x14ac:dyDescent="0.45">
      <c r="A80" t="s">
        <v>29</v>
      </c>
      <c r="B80" t="s">
        <v>177</v>
      </c>
      <c r="C80" t="s">
        <v>202</v>
      </c>
      <c r="D80">
        <v>0.1772</v>
      </c>
      <c r="E80">
        <v>4.3499999999999997E-2</v>
      </c>
      <c r="F80" t="str">
        <f t="shared" si="1"/>
        <v>FL|hydro</v>
      </c>
    </row>
    <row r="81" spans="1:6" x14ac:dyDescent="0.45">
      <c r="A81" t="s">
        <v>29</v>
      </c>
      <c r="B81" t="s">
        <v>182</v>
      </c>
      <c r="C81" t="s">
        <v>202</v>
      </c>
      <c r="D81">
        <v>1.4872000000000001</v>
      </c>
      <c r="E81">
        <v>0.2505</v>
      </c>
      <c r="F81" t="str">
        <f t="shared" si="1"/>
        <v>FL|municipal solid waste</v>
      </c>
    </row>
    <row r="82" spans="1:6" x14ac:dyDescent="0.45">
      <c r="A82" t="s">
        <v>29</v>
      </c>
      <c r="B82" t="s">
        <v>171</v>
      </c>
      <c r="C82" t="s">
        <v>202</v>
      </c>
      <c r="D82">
        <v>189.15459999999999</v>
      </c>
      <c r="E82">
        <v>35.819699999999997</v>
      </c>
      <c r="F82" t="str">
        <f t="shared" si="1"/>
        <v>FL|natural gas combined cycle</v>
      </c>
    </row>
    <row r="83" spans="1:6" x14ac:dyDescent="0.45">
      <c r="A83" t="s">
        <v>29</v>
      </c>
      <c r="B83" t="s">
        <v>183</v>
      </c>
      <c r="C83" t="s">
        <v>202</v>
      </c>
      <c r="D83">
        <v>6.2371999999999996</v>
      </c>
      <c r="E83">
        <v>8.8382000000000005</v>
      </c>
      <c r="F83" t="str">
        <f t="shared" si="1"/>
        <v>FL|natural gas peaker</v>
      </c>
    </row>
    <row r="84" spans="1:6" x14ac:dyDescent="0.45">
      <c r="A84" t="s">
        <v>29</v>
      </c>
      <c r="B84" t="s">
        <v>193</v>
      </c>
      <c r="C84" t="s">
        <v>202</v>
      </c>
      <c r="D84">
        <v>7.6378000000000004</v>
      </c>
      <c r="E84">
        <v>5.4188999999999998</v>
      </c>
      <c r="F84" t="str">
        <f t="shared" si="1"/>
        <v>FL|natural gas steam turbine</v>
      </c>
    </row>
    <row r="85" spans="1:6" x14ac:dyDescent="0.45">
      <c r="A85" t="s">
        <v>29</v>
      </c>
      <c r="B85" t="s">
        <v>184</v>
      </c>
      <c r="C85" t="s">
        <v>202</v>
      </c>
      <c r="D85">
        <v>29.053599999999999</v>
      </c>
      <c r="E85">
        <v>3.6659999999999999</v>
      </c>
      <c r="F85" t="str">
        <f t="shared" si="1"/>
        <v>FL|nuclear</v>
      </c>
    </row>
    <row r="86" spans="1:6" x14ac:dyDescent="0.45">
      <c r="A86" t="s">
        <v>29</v>
      </c>
      <c r="B86" t="s">
        <v>198</v>
      </c>
      <c r="C86" t="s">
        <v>202</v>
      </c>
      <c r="D86">
        <v>-2.4400000000000002E-2</v>
      </c>
      <c r="E86">
        <v>0.57569999999999999</v>
      </c>
      <c r="F86" t="str">
        <f t="shared" si="1"/>
        <v>FL|other</v>
      </c>
    </row>
    <row r="87" spans="1:6" x14ac:dyDescent="0.45">
      <c r="A87" t="s">
        <v>29</v>
      </c>
      <c r="B87" t="s">
        <v>187</v>
      </c>
      <c r="C87" t="s">
        <v>202</v>
      </c>
      <c r="D87">
        <v>0.80740000000000001</v>
      </c>
      <c r="E87">
        <v>1.5949</v>
      </c>
      <c r="F87" t="str">
        <f t="shared" si="1"/>
        <v>FL|petroleum</v>
      </c>
    </row>
    <row r="88" spans="1:6" x14ac:dyDescent="0.45">
      <c r="A88" t="s">
        <v>29</v>
      </c>
      <c r="B88" t="s">
        <v>191</v>
      </c>
      <c r="C88" t="s">
        <v>202</v>
      </c>
      <c r="D88">
        <v>18.6386</v>
      </c>
      <c r="E88">
        <v>10.9429</v>
      </c>
      <c r="F88" t="str">
        <f t="shared" si="1"/>
        <v>FL|solar pv</v>
      </c>
    </row>
    <row r="89" spans="1:6" x14ac:dyDescent="0.45">
      <c r="A89" t="s">
        <v>29</v>
      </c>
      <c r="B89" t="s">
        <v>192</v>
      </c>
      <c r="C89" t="s">
        <v>202</v>
      </c>
      <c r="D89">
        <v>0</v>
      </c>
      <c r="E89">
        <v>0</v>
      </c>
      <c r="F89" t="str">
        <f t="shared" si="1"/>
        <v>FL|solar thermal</v>
      </c>
    </row>
    <row r="90" spans="1:6" x14ac:dyDescent="0.45">
      <c r="A90" t="s">
        <v>33</v>
      </c>
      <c r="B90" t="s">
        <v>169</v>
      </c>
      <c r="C90" t="s">
        <v>202</v>
      </c>
      <c r="D90">
        <v>1.7851999999999999</v>
      </c>
      <c r="E90">
        <v>0.29430000000000001</v>
      </c>
      <c r="F90" t="str">
        <f t="shared" si="1"/>
        <v>GA|biomass</v>
      </c>
    </row>
    <row r="91" spans="1:6" x14ac:dyDescent="0.45">
      <c r="A91" t="s">
        <v>33</v>
      </c>
      <c r="B91" t="s">
        <v>175</v>
      </c>
      <c r="C91" t="s">
        <v>202</v>
      </c>
      <c r="D91">
        <v>17.716100000000001</v>
      </c>
      <c r="E91">
        <v>5.78</v>
      </c>
      <c r="F91" t="str">
        <f t="shared" si="1"/>
        <v>GA|hard coal</v>
      </c>
    </row>
    <row r="92" spans="1:6" x14ac:dyDescent="0.45">
      <c r="A92" t="s">
        <v>33</v>
      </c>
      <c r="B92" t="s">
        <v>177</v>
      </c>
      <c r="C92" t="s">
        <v>202</v>
      </c>
      <c r="D92">
        <v>2.9344000000000001</v>
      </c>
      <c r="E92">
        <v>1.9799</v>
      </c>
      <c r="F92" t="str">
        <f t="shared" si="1"/>
        <v>GA|hydro</v>
      </c>
    </row>
    <row r="93" spans="1:6" x14ac:dyDescent="0.45">
      <c r="A93" t="s">
        <v>33</v>
      </c>
      <c r="B93" t="s">
        <v>171</v>
      </c>
      <c r="C93" t="s">
        <v>202</v>
      </c>
      <c r="D93">
        <v>50.519199999999998</v>
      </c>
      <c r="E93">
        <v>8.0907999999999998</v>
      </c>
      <c r="F93" t="str">
        <f t="shared" si="1"/>
        <v>GA|natural gas combined cycle</v>
      </c>
    </row>
    <row r="94" spans="1:6" x14ac:dyDescent="0.45">
      <c r="A94" t="s">
        <v>33</v>
      </c>
      <c r="B94" t="s">
        <v>183</v>
      </c>
      <c r="C94" t="s">
        <v>202</v>
      </c>
      <c r="D94">
        <v>3.4205999999999999</v>
      </c>
      <c r="E94">
        <v>7.3636999999999997</v>
      </c>
      <c r="F94" t="str">
        <f t="shared" si="1"/>
        <v>GA|natural gas peaker</v>
      </c>
    </row>
    <row r="95" spans="1:6" x14ac:dyDescent="0.45">
      <c r="A95" t="s">
        <v>33</v>
      </c>
      <c r="B95" t="s">
        <v>193</v>
      </c>
      <c r="C95" t="s">
        <v>202</v>
      </c>
      <c r="D95">
        <v>2.0964</v>
      </c>
      <c r="E95">
        <v>0.72399999999999998</v>
      </c>
      <c r="F95" t="str">
        <f t="shared" si="1"/>
        <v>GA|natural gas steam turbine</v>
      </c>
    </row>
    <row r="96" spans="1:6" x14ac:dyDescent="0.45">
      <c r="A96" t="s">
        <v>33</v>
      </c>
      <c r="B96" t="s">
        <v>184</v>
      </c>
      <c r="C96" t="s">
        <v>202</v>
      </c>
      <c r="D96">
        <v>47.975900000000003</v>
      </c>
      <c r="E96">
        <v>6.2889999999999997</v>
      </c>
      <c r="F96" t="str">
        <f t="shared" si="1"/>
        <v>GA|nuclear</v>
      </c>
    </row>
    <row r="97" spans="1:6" x14ac:dyDescent="0.45">
      <c r="A97" t="s">
        <v>33</v>
      </c>
      <c r="B97" t="s">
        <v>198</v>
      </c>
      <c r="C97" t="s">
        <v>202</v>
      </c>
      <c r="D97">
        <v>-0.76459999999999995</v>
      </c>
      <c r="E97">
        <v>2.0438000000000001</v>
      </c>
      <c r="F97" t="str">
        <f t="shared" si="1"/>
        <v>GA|other</v>
      </c>
    </row>
    <row r="98" spans="1:6" x14ac:dyDescent="0.45">
      <c r="A98" t="s">
        <v>33</v>
      </c>
      <c r="B98" t="s">
        <v>187</v>
      </c>
      <c r="C98" t="s">
        <v>202</v>
      </c>
      <c r="D98">
        <v>8.0500000000000002E-2</v>
      </c>
      <c r="E98">
        <v>1.0143</v>
      </c>
      <c r="F98" t="str">
        <f t="shared" si="1"/>
        <v>GA|petroleum</v>
      </c>
    </row>
    <row r="99" spans="1:6" x14ac:dyDescent="0.45">
      <c r="A99" t="s">
        <v>33</v>
      </c>
      <c r="B99" t="s">
        <v>191</v>
      </c>
      <c r="C99" t="s">
        <v>202</v>
      </c>
      <c r="D99">
        <v>9.1829000000000001</v>
      </c>
      <c r="E99">
        <v>4.9993999999999996</v>
      </c>
      <c r="F99" t="str">
        <f t="shared" si="1"/>
        <v>GA|solar pv</v>
      </c>
    </row>
    <row r="100" spans="1:6" x14ac:dyDescent="0.45">
      <c r="A100" t="s">
        <v>41</v>
      </c>
      <c r="B100" t="s">
        <v>169</v>
      </c>
      <c r="C100" t="s">
        <v>202</v>
      </c>
      <c r="D100">
        <v>0.13109999999999999</v>
      </c>
      <c r="E100">
        <v>1.6199999999999999E-2</v>
      </c>
      <c r="F100" t="str">
        <f t="shared" si="1"/>
        <v>IA|biomass</v>
      </c>
    </row>
    <row r="101" spans="1:6" x14ac:dyDescent="0.45">
      <c r="A101" t="s">
        <v>41</v>
      </c>
      <c r="B101" t="s">
        <v>175</v>
      </c>
      <c r="C101" t="s">
        <v>202</v>
      </c>
      <c r="D101">
        <v>13.0304</v>
      </c>
      <c r="E101">
        <v>4.3929</v>
      </c>
      <c r="F101" t="str">
        <f t="shared" si="1"/>
        <v>IA|hard coal</v>
      </c>
    </row>
    <row r="102" spans="1:6" x14ac:dyDescent="0.45">
      <c r="A102" t="s">
        <v>41</v>
      </c>
      <c r="B102" t="s">
        <v>177</v>
      </c>
      <c r="C102" t="s">
        <v>202</v>
      </c>
      <c r="D102">
        <v>1.0305</v>
      </c>
      <c r="E102">
        <v>0.2094</v>
      </c>
      <c r="F102" t="str">
        <f t="shared" si="1"/>
        <v>IA|hydro</v>
      </c>
    </row>
    <row r="103" spans="1:6" x14ac:dyDescent="0.45">
      <c r="A103" t="s">
        <v>41</v>
      </c>
      <c r="B103" t="s">
        <v>171</v>
      </c>
      <c r="C103" t="s">
        <v>202</v>
      </c>
      <c r="D103">
        <v>8.0315999999999992</v>
      </c>
      <c r="E103">
        <v>1.7007000000000001</v>
      </c>
      <c r="F103" t="str">
        <f t="shared" si="1"/>
        <v>IA|natural gas combined cycle</v>
      </c>
    </row>
    <row r="104" spans="1:6" x14ac:dyDescent="0.45">
      <c r="A104" t="s">
        <v>41</v>
      </c>
      <c r="B104" t="s">
        <v>183</v>
      </c>
      <c r="C104" t="s">
        <v>202</v>
      </c>
      <c r="D104">
        <v>0.50949999999999995</v>
      </c>
      <c r="E104">
        <v>1.3649</v>
      </c>
      <c r="F104" t="str">
        <f t="shared" si="1"/>
        <v>IA|natural gas peaker</v>
      </c>
    </row>
    <row r="105" spans="1:6" x14ac:dyDescent="0.45">
      <c r="A105" t="s">
        <v>41</v>
      </c>
      <c r="B105" t="s">
        <v>193</v>
      </c>
      <c r="C105" t="s">
        <v>202</v>
      </c>
      <c r="D105">
        <v>0.36990000000000001</v>
      </c>
      <c r="E105">
        <v>0.4708</v>
      </c>
      <c r="F105" t="str">
        <f t="shared" si="1"/>
        <v>IA|natural gas steam turbine</v>
      </c>
    </row>
    <row r="106" spans="1:6" x14ac:dyDescent="0.45">
      <c r="A106" t="s">
        <v>41</v>
      </c>
      <c r="B106" t="s">
        <v>186</v>
      </c>
      <c r="C106" t="s">
        <v>202</v>
      </c>
      <c r="D106">
        <v>44.275100000000002</v>
      </c>
      <c r="E106">
        <v>12.8645</v>
      </c>
      <c r="F106" t="str">
        <f t="shared" si="1"/>
        <v>IA|onshore wind</v>
      </c>
    </row>
    <row r="107" spans="1:6" x14ac:dyDescent="0.45">
      <c r="A107" t="s">
        <v>41</v>
      </c>
      <c r="B107" t="s">
        <v>198</v>
      </c>
      <c r="C107" t="s">
        <v>202</v>
      </c>
      <c r="D107">
        <v>-6.9999999999999999E-4</v>
      </c>
      <c r="E107">
        <v>1.03E-2</v>
      </c>
      <c r="F107" t="str">
        <f t="shared" si="1"/>
        <v>IA|other</v>
      </c>
    </row>
    <row r="108" spans="1:6" x14ac:dyDescent="0.45">
      <c r="A108" t="s">
        <v>41</v>
      </c>
      <c r="B108" t="s">
        <v>187</v>
      </c>
      <c r="C108" t="s">
        <v>202</v>
      </c>
      <c r="D108">
        <v>4.2299999999999997E-2</v>
      </c>
      <c r="E108">
        <v>0.77590000000000003</v>
      </c>
      <c r="F108" t="str">
        <f t="shared" si="1"/>
        <v>IA|petroleum</v>
      </c>
    </row>
    <row r="109" spans="1:6" x14ac:dyDescent="0.45">
      <c r="A109" t="s">
        <v>41</v>
      </c>
      <c r="B109" t="s">
        <v>191</v>
      </c>
      <c r="C109" t="s">
        <v>202</v>
      </c>
      <c r="D109">
        <v>0.66349999999999998</v>
      </c>
      <c r="E109">
        <v>0.67610000000000003</v>
      </c>
      <c r="F109" t="str">
        <f t="shared" si="1"/>
        <v>IA|solar pv</v>
      </c>
    </row>
    <row r="110" spans="1:6" x14ac:dyDescent="0.45">
      <c r="A110" t="s">
        <v>35</v>
      </c>
      <c r="B110" t="s">
        <v>169</v>
      </c>
      <c r="C110" t="s">
        <v>202</v>
      </c>
      <c r="D110">
        <v>7.5600000000000001E-2</v>
      </c>
      <c r="E110">
        <v>2.64E-2</v>
      </c>
      <c r="F110" t="str">
        <f t="shared" si="1"/>
        <v>ID|biomass</v>
      </c>
    </row>
    <row r="111" spans="1:6" x14ac:dyDescent="0.45">
      <c r="A111" t="s">
        <v>35</v>
      </c>
      <c r="B111" t="s">
        <v>173</v>
      </c>
      <c r="C111" t="s">
        <v>202</v>
      </c>
      <c r="D111">
        <v>9.1999999999999998E-2</v>
      </c>
      <c r="E111">
        <v>0.01</v>
      </c>
      <c r="F111" t="str">
        <f t="shared" si="1"/>
        <v>ID|geothermal</v>
      </c>
    </row>
    <row r="112" spans="1:6" x14ac:dyDescent="0.45">
      <c r="A112" t="s">
        <v>35</v>
      </c>
      <c r="B112" t="s">
        <v>177</v>
      </c>
      <c r="C112" t="s">
        <v>202</v>
      </c>
      <c r="D112">
        <v>9.1502999999999997</v>
      </c>
      <c r="E112">
        <v>2.6537999999999999</v>
      </c>
      <c r="F112" t="str">
        <f t="shared" si="1"/>
        <v>ID|hydro</v>
      </c>
    </row>
    <row r="113" spans="1:6" x14ac:dyDescent="0.45">
      <c r="A113" t="s">
        <v>35</v>
      </c>
      <c r="B113" t="s">
        <v>171</v>
      </c>
      <c r="C113" t="s">
        <v>202</v>
      </c>
      <c r="D113">
        <v>3.2</v>
      </c>
      <c r="E113">
        <v>0.51539999999999997</v>
      </c>
      <c r="F113" t="str">
        <f t="shared" si="1"/>
        <v>ID|natural gas combined cycle</v>
      </c>
    </row>
    <row r="114" spans="1:6" x14ac:dyDescent="0.45">
      <c r="A114" t="s">
        <v>35</v>
      </c>
      <c r="B114" t="s">
        <v>183</v>
      </c>
      <c r="C114" t="s">
        <v>202</v>
      </c>
      <c r="D114">
        <v>2.8822000000000001</v>
      </c>
      <c r="E114">
        <v>0.56899999999999995</v>
      </c>
      <c r="F114" t="str">
        <f t="shared" si="1"/>
        <v>ID|natural gas peaker</v>
      </c>
    </row>
    <row r="115" spans="1:6" x14ac:dyDescent="0.45">
      <c r="A115" t="s">
        <v>35</v>
      </c>
      <c r="B115" t="s">
        <v>186</v>
      </c>
      <c r="C115" t="s">
        <v>202</v>
      </c>
      <c r="D115">
        <v>3.0158999999999998</v>
      </c>
      <c r="E115">
        <v>1.1283000000000001</v>
      </c>
      <c r="F115" t="str">
        <f t="shared" si="1"/>
        <v>ID|onshore wind</v>
      </c>
    </row>
    <row r="116" spans="1:6" x14ac:dyDescent="0.45">
      <c r="A116" t="s">
        <v>35</v>
      </c>
      <c r="B116" t="s">
        <v>198</v>
      </c>
      <c r="C116" t="s">
        <v>202</v>
      </c>
      <c r="D116">
        <v>-1.2999999999999999E-3</v>
      </c>
      <c r="E116">
        <v>0.04</v>
      </c>
      <c r="F116" t="str">
        <f t="shared" si="1"/>
        <v>ID|other</v>
      </c>
    </row>
    <row r="117" spans="1:6" x14ac:dyDescent="0.45">
      <c r="A117" t="s">
        <v>35</v>
      </c>
      <c r="B117" t="s">
        <v>187</v>
      </c>
      <c r="C117" t="s">
        <v>202</v>
      </c>
      <c r="D117">
        <v>0</v>
      </c>
      <c r="E117">
        <v>5.5999999999999999E-3</v>
      </c>
      <c r="F117" t="str">
        <f t="shared" si="1"/>
        <v>ID|petroleum</v>
      </c>
    </row>
    <row r="118" spans="1:6" x14ac:dyDescent="0.45">
      <c r="A118" t="s">
        <v>35</v>
      </c>
      <c r="B118" t="s">
        <v>191</v>
      </c>
      <c r="C118" t="s">
        <v>202</v>
      </c>
      <c r="D118">
        <v>1.0150999999999999</v>
      </c>
      <c r="E118">
        <v>0.5</v>
      </c>
      <c r="F118" t="str">
        <f t="shared" si="1"/>
        <v>ID|solar pv</v>
      </c>
    </row>
    <row r="119" spans="1:6" x14ac:dyDescent="0.45">
      <c r="A119" t="s">
        <v>37</v>
      </c>
      <c r="B119" t="s">
        <v>169</v>
      </c>
      <c r="C119" t="s">
        <v>202</v>
      </c>
      <c r="D119">
        <v>0.22439999999999999</v>
      </c>
      <c r="E119">
        <v>5.5199999999999999E-2</v>
      </c>
      <c r="F119" t="str">
        <f t="shared" si="1"/>
        <v>IL|biomass</v>
      </c>
    </row>
    <row r="120" spans="1:6" x14ac:dyDescent="0.45">
      <c r="A120" t="s">
        <v>37</v>
      </c>
      <c r="B120" t="s">
        <v>175</v>
      </c>
      <c r="C120" t="s">
        <v>202</v>
      </c>
      <c r="D120">
        <v>26.298100000000002</v>
      </c>
      <c r="E120">
        <v>6.3567</v>
      </c>
      <c r="F120" t="str">
        <f t="shared" si="1"/>
        <v>IL|hard coal</v>
      </c>
    </row>
    <row r="121" spans="1:6" x14ac:dyDescent="0.45">
      <c r="A121" t="s">
        <v>37</v>
      </c>
      <c r="B121" t="s">
        <v>177</v>
      </c>
      <c r="C121" t="s">
        <v>202</v>
      </c>
      <c r="D121">
        <v>7.4899999999999994E-2</v>
      </c>
      <c r="E121">
        <v>3.1699999999999999E-2</v>
      </c>
      <c r="F121" t="str">
        <f t="shared" si="1"/>
        <v>IL|hydro</v>
      </c>
    </row>
    <row r="122" spans="1:6" x14ac:dyDescent="0.45">
      <c r="A122" t="s">
        <v>37</v>
      </c>
      <c r="B122" t="s">
        <v>171</v>
      </c>
      <c r="C122" t="s">
        <v>202</v>
      </c>
      <c r="D122">
        <v>25.804300000000001</v>
      </c>
      <c r="E122">
        <v>5.4492000000000003</v>
      </c>
      <c r="F122" t="str">
        <f t="shared" si="1"/>
        <v>IL|natural gas combined cycle</v>
      </c>
    </row>
    <row r="123" spans="1:6" x14ac:dyDescent="0.45">
      <c r="A123" t="s">
        <v>37</v>
      </c>
      <c r="B123" t="s">
        <v>183</v>
      </c>
      <c r="C123" t="s">
        <v>202</v>
      </c>
      <c r="D123">
        <v>3.0047000000000001</v>
      </c>
      <c r="E123">
        <v>10.3721</v>
      </c>
      <c r="F123" t="str">
        <f t="shared" si="1"/>
        <v>IL|natural gas peaker</v>
      </c>
    </row>
    <row r="124" spans="1:6" x14ac:dyDescent="0.45">
      <c r="A124" t="s">
        <v>37</v>
      </c>
      <c r="B124" t="s">
        <v>193</v>
      </c>
      <c r="C124" t="s">
        <v>202</v>
      </c>
      <c r="D124">
        <v>5.67E-2</v>
      </c>
      <c r="E124">
        <v>2.8199999999999999E-2</v>
      </c>
      <c r="F124" t="str">
        <f t="shared" si="1"/>
        <v>IL|natural gas steam turbine</v>
      </c>
    </row>
    <row r="125" spans="1:6" x14ac:dyDescent="0.45">
      <c r="A125" t="s">
        <v>37</v>
      </c>
      <c r="B125" t="s">
        <v>184</v>
      </c>
      <c r="C125" t="s">
        <v>202</v>
      </c>
      <c r="D125">
        <v>99.2119</v>
      </c>
      <c r="E125">
        <v>11.5916</v>
      </c>
      <c r="F125" t="str">
        <f t="shared" si="1"/>
        <v>IL|nuclear</v>
      </c>
    </row>
    <row r="126" spans="1:6" x14ac:dyDescent="0.45">
      <c r="A126" t="s">
        <v>37</v>
      </c>
      <c r="B126" t="s">
        <v>186</v>
      </c>
      <c r="C126" t="s">
        <v>202</v>
      </c>
      <c r="D126">
        <v>24.906500000000001</v>
      </c>
      <c r="E126">
        <v>7.8719999999999999</v>
      </c>
      <c r="F126" t="str">
        <f t="shared" si="1"/>
        <v>IL|onshore wind</v>
      </c>
    </row>
    <row r="127" spans="1:6" x14ac:dyDescent="0.45">
      <c r="A127" t="s">
        <v>37</v>
      </c>
      <c r="B127" t="s">
        <v>198</v>
      </c>
      <c r="C127" t="s">
        <v>202</v>
      </c>
      <c r="D127">
        <v>-5.1000000000000004E-3</v>
      </c>
      <c r="E127">
        <v>0.1003</v>
      </c>
      <c r="F127" t="str">
        <f t="shared" si="1"/>
        <v>IL|other</v>
      </c>
    </row>
    <row r="128" spans="1:6" x14ac:dyDescent="0.45">
      <c r="A128" t="s">
        <v>37</v>
      </c>
      <c r="B128" t="s">
        <v>187</v>
      </c>
      <c r="C128" t="s">
        <v>202</v>
      </c>
      <c r="D128">
        <v>2.06E-2</v>
      </c>
      <c r="E128">
        <v>0.65</v>
      </c>
      <c r="F128" t="str">
        <f t="shared" si="1"/>
        <v>IL|petroleum</v>
      </c>
    </row>
    <row r="129" spans="1:6" x14ac:dyDescent="0.45">
      <c r="A129" t="s">
        <v>37</v>
      </c>
      <c r="B129" t="s">
        <v>191</v>
      </c>
      <c r="C129" t="s">
        <v>202</v>
      </c>
      <c r="D129">
        <v>3.0527000000000002</v>
      </c>
      <c r="E129">
        <v>2.9550000000000001</v>
      </c>
      <c r="F129" t="str">
        <f t="shared" si="1"/>
        <v>IL|solar pv</v>
      </c>
    </row>
    <row r="130" spans="1:6" x14ac:dyDescent="0.45">
      <c r="A130" t="s">
        <v>39</v>
      </c>
      <c r="B130" t="s">
        <v>169</v>
      </c>
      <c r="C130" t="s">
        <v>202</v>
      </c>
      <c r="D130">
        <v>0.13619999999999999</v>
      </c>
      <c r="E130">
        <v>3.3300000000000003E-2</v>
      </c>
      <c r="F130" t="str">
        <f t="shared" ref="F130:F193" si="2">A130&amp;"|"&amp;B130</f>
        <v>IN|biomass</v>
      </c>
    </row>
    <row r="131" spans="1:6" x14ac:dyDescent="0.45">
      <c r="A131" t="s">
        <v>39</v>
      </c>
      <c r="B131" t="s">
        <v>175</v>
      </c>
      <c r="C131" t="s">
        <v>202</v>
      </c>
      <c r="D131">
        <v>40.5152</v>
      </c>
      <c r="E131">
        <v>12.721399999999999</v>
      </c>
      <c r="F131" t="str">
        <f t="shared" si="2"/>
        <v>IN|hard coal</v>
      </c>
    </row>
    <row r="132" spans="1:6" x14ac:dyDescent="0.45">
      <c r="A132" t="s">
        <v>39</v>
      </c>
      <c r="B132" t="s">
        <v>177</v>
      </c>
      <c r="C132" t="s">
        <v>202</v>
      </c>
      <c r="D132">
        <v>0.36849999999999999</v>
      </c>
      <c r="E132">
        <v>6.9099999999999995E-2</v>
      </c>
      <c r="F132" t="str">
        <f t="shared" si="2"/>
        <v>IN|hydro</v>
      </c>
    </row>
    <row r="133" spans="1:6" x14ac:dyDescent="0.45">
      <c r="A133" t="s">
        <v>39</v>
      </c>
      <c r="B133" t="s">
        <v>171</v>
      </c>
      <c r="C133" t="s">
        <v>202</v>
      </c>
      <c r="D133">
        <v>29.752800000000001</v>
      </c>
      <c r="E133">
        <v>3.8923000000000001</v>
      </c>
      <c r="F133" t="str">
        <f t="shared" si="2"/>
        <v>IN|natural gas combined cycle</v>
      </c>
    </row>
    <row r="134" spans="1:6" x14ac:dyDescent="0.45">
      <c r="A134" t="s">
        <v>39</v>
      </c>
      <c r="B134" t="s">
        <v>183</v>
      </c>
      <c r="C134" t="s">
        <v>202</v>
      </c>
      <c r="D134">
        <v>4.4922000000000004</v>
      </c>
      <c r="E134">
        <v>3.2216</v>
      </c>
      <c r="F134" t="str">
        <f t="shared" si="2"/>
        <v>IN|natural gas peaker</v>
      </c>
    </row>
    <row r="135" spans="1:6" x14ac:dyDescent="0.45">
      <c r="A135" t="s">
        <v>39</v>
      </c>
      <c r="B135" t="s">
        <v>193</v>
      </c>
      <c r="C135" t="s">
        <v>202</v>
      </c>
      <c r="D135">
        <v>3.3639999999999999</v>
      </c>
      <c r="E135">
        <v>0.64</v>
      </c>
      <c r="F135" t="str">
        <f t="shared" si="2"/>
        <v>IN|natural gas steam turbine</v>
      </c>
    </row>
    <row r="136" spans="1:6" x14ac:dyDescent="0.45">
      <c r="A136" t="s">
        <v>39</v>
      </c>
      <c r="B136" t="s">
        <v>186</v>
      </c>
      <c r="C136" t="s">
        <v>202</v>
      </c>
      <c r="D136">
        <v>10.312200000000001</v>
      </c>
      <c r="E136">
        <v>3.6391</v>
      </c>
      <c r="F136" t="str">
        <f t="shared" si="2"/>
        <v>IN|onshore wind</v>
      </c>
    </row>
    <row r="137" spans="1:6" x14ac:dyDescent="0.45">
      <c r="A137" t="s">
        <v>39</v>
      </c>
      <c r="B137" t="s">
        <v>198</v>
      </c>
      <c r="C137" t="s">
        <v>202</v>
      </c>
      <c r="D137">
        <v>-2E-3</v>
      </c>
      <c r="E137">
        <v>9.2999999999999999E-2</v>
      </c>
      <c r="F137" t="str">
        <f t="shared" si="2"/>
        <v>IN|other</v>
      </c>
    </row>
    <row r="138" spans="1:6" x14ac:dyDescent="0.45">
      <c r="A138" t="s">
        <v>39</v>
      </c>
      <c r="B138" t="s">
        <v>187</v>
      </c>
      <c r="C138" t="s">
        <v>202</v>
      </c>
      <c r="D138">
        <v>0.1188</v>
      </c>
      <c r="E138">
        <v>6.2799999999999995E-2</v>
      </c>
      <c r="F138" t="str">
        <f t="shared" si="2"/>
        <v>IN|petroleum</v>
      </c>
    </row>
    <row r="139" spans="1:6" x14ac:dyDescent="0.45">
      <c r="A139" t="s">
        <v>39</v>
      </c>
      <c r="B139" t="s">
        <v>191</v>
      </c>
      <c r="C139" t="s">
        <v>202</v>
      </c>
      <c r="D139">
        <v>3.0895999999999999</v>
      </c>
      <c r="E139">
        <v>2.4891999999999999</v>
      </c>
      <c r="F139" t="str">
        <f t="shared" si="2"/>
        <v>IN|solar pv</v>
      </c>
    </row>
    <row r="140" spans="1:6" x14ac:dyDescent="0.45">
      <c r="A140" t="s">
        <v>43</v>
      </c>
      <c r="B140" t="s">
        <v>169</v>
      </c>
      <c r="C140" t="s">
        <v>202</v>
      </c>
      <c r="D140">
        <v>5.5500000000000001E-2</v>
      </c>
      <c r="E140">
        <v>8.9999999999999993E-3</v>
      </c>
      <c r="F140" t="str">
        <f t="shared" si="2"/>
        <v>KS|biomass</v>
      </c>
    </row>
    <row r="141" spans="1:6" x14ac:dyDescent="0.45">
      <c r="A141" t="s">
        <v>43</v>
      </c>
      <c r="B141" t="s">
        <v>175</v>
      </c>
      <c r="C141" t="s">
        <v>202</v>
      </c>
      <c r="D141">
        <v>13.0792</v>
      </c>
      <c r="E141">
        <v>4.6950000000000003</v>
      </c>
      <c r="F141" t="str">
        <f t="shared" si="2"/>
        <v>KS|hard coal</v>
      </c>
    </row>
    <row r="142" spans="1:6" x14ac:dyDescent="0.45">
      <c r="A142" t="s">
        <v>43</v>
      </c>
      <c r="B142" t="s">
        <v>177</v>
      </c>
      <c r="C142" t="s">
        <v>202</v>
      </c>
      <c r="D142">
        <v>0.02</v>
      </c>
      <c r="E142">
        <v>7.0000000000000001E-3</v>
      </c>
      <c r="F142" t="str">
        <f t="shared" si="2"/>
        <v>KS|hydro</v>
      </c>
    </row>
    <row r="143" spans="1:6" x14ac:dyDescent="0.45">
      <c r="A143" t="s">
        <v>43</v>
      </c>
      <c r="B143" t="s">
        <v>171</v>
      </c>
      <c r="C143" t="s">
        <v>202</v>
      </c>
      <c r="D143">
        <v>1.2509999999999999</v>
      </c>
      <c r="E143">
        <v>0.247</v>
      </c>
      <c r="F143" t="str">
        <f t="shared" si="2"/>
        <v>KS|natural gas combined cycle</v>
      </c>
    </row>
    <row r="144" spans="1:6" x14ac:dyDescent="0.45">
      <c r="A144" t="s">
        <v>43</v>
      </c>
      <c r="B144" t="s">
        <v>183</v>
      </c>
      <c r="C144" t="s">
        <v>202</v>
      </c>
      <c r="D144">
        <v>2.9163999999999999</v>
      </c>
      <c r="E144">
        <v>2.7221000000000002</v>
      </c>
      <c r="F144" t="str">
        <f t="shared" si="2"/>
        <v>KS|natural gas peaker</v>
      </c>
    </row>
    <row r="145" spans="1:6" x14ac:dyDescent="0.45">
      <c r="A145" t="s">
        <v>43</v>
      </c>
      <c r="B145" t="s">
        <v>193</v>
      </c>
      <c r="C145" t="s">
        <v>202</v>
      </c>
      <c r="D145">
        <v>0.79249999999999998</v>
      </c>
      <c r="E145">
        <v>0.80010000000000003</v>
      </c>
      <c r="F145" t="str">
        <f t="shared" si="2"/>
        <v>KS|natural gas steam turbine</v>
      </c>
    </row>
    <row r="146" spans="1:6" x14ac:dyDescent="0.45">
      <c r="A146" t="s">
        <v>43</v>
      </c>
      <c r="B146" t="s">
        <v>184</v>
      </c>
      <c r="C146" t="s">
        <v>202</v>
      </c>
      <c r="D146">
        <v>9.2042000000000002</v>
      </c>
      <c r="E146">
        <v>1.1767000000000001</v>
      </c>
      <c r="F146" t="str">
        <f t="shared" si="2"/>
        <v>KS|nuclear</v>
      </c>
    </row>
    <row r="147" spans="1:6" x14ac:dyDescent="0.45">
      <c r="A147" t="s">
        <v>43</v>
      </c>
      <c r="B147" t="s">
        <v>186</v>
      </c>
      <c r="C147" t="s">
        <v>202</v>
      </c>
      <c r="D147">
        <v>29.770199999999999</v>
      </c>
      <c r="E147">
        <v>9.0359999999999996</v>
      </c>
      <c r="F147" t="str">
        <f t="shared" si="2"/>
        <v>KS|onshore wind</v>
      </c>
    </row>
    <row r="148" spans="1:6" x14ac:dyDescent="0.45">
      <c r="A148" t="s">
        <v>43</v>
      </c>
      <c r="B148" t="s">
        <v>187</v>
      </c>
      <c r="C148" t="s">
        <v>202</v>
      </c>
      <c r="D148">
        <v>9.7500000000000003E-2</v>
      </c>
      <c r="E148">
        <v>0.54010000000000002</v>
      </c>
      <c r="F148" t="str">
        <f t="shared" si="2"/>
        <v>KS|petroleum</v>
      </c>
    </row>
    <row r="149" spans="1:6" x14ac:dyDescent="0.45">
      <c r="A149" t="s">
        <v>43</v>
      </c>
      <c r="B149" t="s">
        <v>191</v>
      </c>
      <c r="C149" t="s">
        <v>202</v>
      </c>
      <c r="D149">
        <v>0.1216</v>
      </c>
      <c r="E149">
        <v>6.5799999999999997E-2</v>
      </c>
      <c r="F149" t="str">
        <f t="shared" si="2"/>
        <v>KS|solar pv</v>
      </c>
    </row>
    <row r="150" spans="1:6" x14ac:dyDescent="0.45">
      <c r="A150" t="s">
        <v>45</v>
      </c>
      <c r="B150" t="s">
        <v>169</v>
      </c>
      <c r="C150" t="s">
        <v>202</v>
      </c>
      <c r="D150">
        <v>9.8199999999999996E-2</v>
      </c>
      <c r="E150">
        <v>1.8200000000000001E-2</v>
      </c>
      <c r="F150" t="str">
        <f t="shared" si="2"/>
        <v>KY|biomass</v>
      </c>
    </row>
    <row r="151" spans="1:6" x14ac:dyDescent="0.45">
      <c r="A151" t="s">
        <v>45</v>
      </c>
      <c r="B151" t="s">
        <v>175</v>
      </c>
      <c r="C151" t="s">
        <v>202</v>
      </c>
      <c r="D151">
        <v>44.829300000000003</v>
      </c>
      <c r="E151">
        <v>8.6310000000000002</v>
      </c>
      <c r="F151" t="str">
        <f t="shared" si="2"/>
        <v>KY|hard coal</v>
      </c>
    </row>
    <row r="152" spans="1:6" x14ac:dyDescent="0.45">
      <c r="A152" t="s">
        <v>45</v>
      </c>
      <c r="B152" t="s">
        <v>177</v>
      </c>
      <c r="C152" t="s">
        <v>202</v>
      </c>
      <c r="D152">
        <v>4.1136999999999997</v>
      </c>
      <c r="E152">
        <v>1.1374</v>
      </c>
      <c r="F152" t="str">
        <f t="shared" si="2"/>
        <v>KY|hydro</v>
      </c>
    </row>
    <row r="153" spans="1:6" x14ac:dyDescent="0.45">
      <c r="A153" t="s">
        <v>45</v>
      </c>
      <c r="B153" t="s">
        <v>171</v>
      </c>
      <c r="C153" t="s">
        <v>202</v>
      </c>
      <c r="D153">
        <v>10.235900000000001</v>
      </c>
      <c r="E153">
        <v>1.7909999999999999</v>
      </c>
      <c r="F153" t="str">
        <f t="shared" si="2"/>
        <v>KY|natural gas combined cycle</v>
      </c>
    </row>
    <row r="154" spans="1:6" x14ac:dyDescent="0.45">
      <c r="A154" t="s">
        <v>45</v>
      </c>
      <c r="B154" t="s">
        <v>183</v>
      </c>
      <c r="C154" t="s">
        <v>202</v>
      </c>
      <c r="D154">
        <v>4.9790000000000001</v>
      </c>
      <c r="E154">
        <v>5.5766</v>
      </c>
      <c r="F154" t="str">
        <f t="shared" si="2"/>
        <v>KY|natural gas peaker</v>
      </c>
    </row>
    <row r="155" spans="1:6" x14ac:dyDescent="0.45">
      <c r="A155" t="s">
        <v>45</v>
      </c>
      <c r="B155" t="s">
        <v>193</v>
      </c>
      <c r="C155" t="s">
        <v>202</v>
      </c>
      <c r="D155">
        <v>1.8382000000000001</v>
      </c>
      <c r="E155">
        <v>0.71399999999999997</v>
      </c>
      <c r="F155" t="str">
        <f t="shared" si="2"/>
        <v>KY|natural gas steam turbine</v>
      </c>
    </row>
    <row r="156" spans="1:6" x14ac:dyDescent="0.45">
      <c r="A156" t="s">
        <v>45</v>
      </c>
      <c r="B156" t="s">
        <v>198</v>
      </c>
      <c r="C156" t="s">
        <v>202</v>
      </c>
      <c r="D156">
        <v>1.17E-2</v>
      </c>
      <c r="E156">
        <v>0</v>
      </c>
      <c r="F156" t="str">
        <f t="shared" si="2"/>
        <v>KY|other</v>
      </c>
    </row>
    <row r="157" spans="1:6" x14ac:dyDescent="0.45">
      <c r="A157" t="s">
        <v>45</v>
      </c>
      <c r="B157" t="s">
        <v>187</v>
      </c>
      <c r="C157" t="s">
        <v>202</v>
      </c>
      <c r="D157">
        <v>5.8099999999999999E-2</v>
      </c>
      <c r="E157">
        <v>1.0800000000000001E-2</v>
      </c>
      <c r="F157" t="str">
        <f t="shared" si="2"/>
        <v>KY|petroleum</v>
      </c>
    </row>
    <row r="158" spans="1:6" x14ac:dyDescent="0.45">
      <c r="A158" t="s">
        <v>45</v>
      </c>
      <c r="B158" t="s">
        <v>191</v>
      </c>
      <c r="C158" t="s">
        <v>202</v>
      </c>
      <c r="D158">
        <v>0.27510000000000001</v>
      </c>
      <c r="E158">
        <v>0.42520000000000002</v>
      </c>
      <c r="F158" t="str">
        <f t="shared" si="2"/>
        <v>KY|solar pv</v>
      </c>
    </row>
    <row r="159" spans="1:6" x14ac:dyDescent="0.45">
      <c r="A159" t="s">
        <v>47</v>
      </c>
      <c r="B159" t="s">
        <v>169</v>
      </c>
      <c r="C159" t="s">
        <v>202</v>
      </c>
      <c r="D159">
        <v>7.8E-2</v>
      </c>
      <c r="E159">
        <v>1.11E-2</v>
      </c>
      <c r="F159" t="str">
        <f t="shared" si="2"/>
        <v>LA|biomass</v>
      </c>
    </row>
    <row r="160" spans="1:6" x14ac:dyDescent="0.45">
      <c r="A160" t="s">
        <v>47</v>
      </c>
      <c r="B160" t="s">
        <v>175</v>
      </c>
      <c r="C160" t="s">
        <v>202</v>
      </c>
      <c r="D160">
        <v>3.6998000000000002</v>
      </c>
      <c r="E160">
        <v>2.1215999999999999</v>
      </c>
      <c r="F160" t="str">
        <f t="shared" si="2"/>
        <v>LA|hard coal</v>
      </c>
    </row>
    <row r="161" spans="1:6" x14ac:dyDescent="0.45">
      <c r="A161" t="s">
        <v>47</v>
      </c>
      <c r="B161" t="s">
        <v>177</v>
      </c>
      <c r="C161" t="s">
        <v>202</v>
      </c>
      <c r="D161">
        <v>0.88519999999999999</v>
      </c>
      <c r="E161">
        <v>0.192</v>
      </c>
      <c r="F161" t="str">
        <f t="shared" si="2"/>
        <v>LA|hydro</v>
      </c>
    </row>
    <row r="162" spans="1:6" x14ac:dyDescent="0.45">
      <c r="A162" t="s">
        <v>47</v>
      </c>
      <c r="B162" t="s">
        <v>181</v>
      </c>
      <c r="C162" t="s">
        <v>202</v>
      </c>
      <c r="D162">
        <v>0</v>
      </c>
      <c r="E162">
        <v>0</v>
      </c>
      <c r="F162" t="str">
        <f t="shared" si="2"/>
        <v>LA|lignite</v>
      </c>
    </row>
    <row r="163" spans="1:6" x14ac:dyDescent="0.45">
      <c r="A163" t="s">
        <v>47</v>
      </c>
      <c r="B163" t="s">
        <v>171</v>
      </c>
      <c r="C163" t="s">
        <v>202</v>
      </c>
      <c r="D163">
        <v>40.996400000000001</v>
      </c>
      <c r="E163">
        <v>7.0891000000000002</v>
      </c>
      <c r="F163" t="str">
        <f t="shared" si="2"/>
        <v>LA|natural gas combined cycle</v>
      </c>
    </row>
    <row r="164" spans="1:6" x14ac:dyDescent="0.45">
      <c r="A164" t="s">
        <v>47</v>
      </c>
      <c r="B164" t="s">
        <v>183</v>
      </c>
      <c r="C164" t="s">
        <v>202</v>
      </c>
      <c r="D164">
        <v>0.95779999999999998</v>
      </c>
      <c r="E164">
        <v>1.7758</v>
      </c>
      <c r="F164" t="str">
        <f t="shared" si="2"/>
        <v>LA|natural gas peaker</v>
      </c>
    </row>
    <row r="165" spans="1:6" x14ac:dyDescent="0.45">
      <c r="A165" t="s">
        <v>47</v>
      </c>
      <c r="B165" t="s">
        <v>193</v>
      </c>
      <c r="C165" t="s">
        <v>202</v>
      </c>
      <c r="D165">
        <v>9.1668000000000003</v>
      </c>
      <c r="E165">
        <v>4.9010999999999996</v>
      </c>
      <c r="F165" t="str">
        <f t="shared" si="2"/>
        <v>LA|natural gas steam turbine</v>
      </c>
    </row>
    <row r="166" spans="1:6" x14ac:dyDescent="0.45">
      <c r="A166" t="s">
        <v>47</v>
      </c>
      <c r="B166" t="s">
        <v>184</v>
      </c>
      <c r="C166" t="s">
        <v>202</v>
      </c>
      <c r="D166">
        <v>14.6516</v>
      </c>
      <c r="E166">
        <v>2.0514999999999999</v>
      </c>
      <c r="F166" t="str">
        <f t="shared" si="2"/>
        <v>LA|nuclear</v>
      </c>
    </row>
    <row r="167" spans="1:6" x14ac:dyDescent="0.45">
      <c r="A167" t="s">
        <v>47</v>
      </c>
      <c r="B167" t="s">
        <v>198</v>
      </c>
      <c r="C167" t="s">
        <v>202</v>
      </c>
      <c r="D167">
        <v>0.20119999999999999</v>
      </c>
      <c r="E167">
        <v>4.1099999999999998E-2</v>
      </c>
      <c r="F167" t="str">
        <f t="shared" si="2"/>
        <v>LA|other</v>
      </c>
    </row>
    <row r="168" spans="1:6" x14ac:dyDescent="0.45">
      <c r="A168" t="s">
        <v>47</v>
      </c>
      <c r="B168" t="s">
        <v>187</v>
      </c>
      <c r="C168" t="s">
        <v>202</v>
      </c>
      <c r="D168">
        <v>4.6600000000000003E-2</v>
      </c>
      <c r="E168">
        <v>0.83899999999999997</v>
      </c>
      <c r="F168" t="str">
        <f t="shared" si="2"/>
        <v>LA|petroleum</v>
      </c>
    </row>
    <row r="169" spans="1:6" x14ac:dyDescent="0.45">
      <c r="A169" t="s">
        <v>47</v>
      </c>
      <c r="B169" t="s">
        <v>191</v>
      </c>
      <c r="C169" t="s">
        <v>202</v>
      </c>
      <c r="D169">
        <v>1.1986000000000001</v>
      </c>
      <c r="E169">
        <v>1.0526</v>
      </c>
      <c r="F169" t="str">
        <f t="shared" si="2"/>
        <v>LA|solar pv</v>
      </c>
    </row>
    <row r="170" spans="1:6" x14ac:dyDescent="0.45">
      <c r="A170" t="s">
        <v>53</v>
      </c>
      <c r="B170" t="s">
        <v>169</v>
      </c>
      <c r="C170" t="s">
        <v>202</v>
      </c>
      <c r="D170">
        <v>0.1396</v>
      </c>
      <c r="E170">
        <v>3.85E-2</v>
      </c>
      <c r="F170" t="str">
        <f t="shared" si="2"/>
        <v>MA|biomass</v>
      </c>
    </row>
    <row r="171" spans="1:6" x14ac:dyDescent="0.45">
      <c r="A171" t="s">
        <v>53</v>
      </c>
      <c r="B171" t="s">
        <v>177</v>
      </c>
      <c r="C171" t="s">
        <v>202</v>
      </c>
      <c r="D171">
        <v>0.87780000000000002</v>
      </c>
      <c r="E171">
        <v>0.26519999999999999</v>
      </c>
      <c r="F171" t="str">
        <f t="shared" si="2"/>
        <v>MA|hydro</v>
      </c>
    </row>
    <row r="172" spans="1:6" x14ac:dyDescent="0.45">
      <c r="A172" t="s">
        <v>53</v>
      </c>
      <c r="B172" t="s">
        <v>182</v>
      </c>
      <c r="C172" t="s">
        <v>202</v>
      </c>
      <c r="D172">
        <v>0.78549999999999998</v>
      </c>
      <c r="E172">
        <v>0.1028</v>
      </c>
      <c r="F172" t="str">
        <f t="shared" si="2"/>
        <v>MA|municipal solid waste</v>
      </c>
    </row>
    <row r="173" spans="1:6" x14ac:dyDescent="0.45">
      <c r="A173" t="s">
        <v>53</v>
      </c>
      <c r="B173" t="s">
        <v>171</v>
      </c>
      <c r="C173" t="s">
        <v>202</v>
      </c>
      <c r="D173">
        <v>14.8203</v>
      </c>
      <c r="E173">
        <v>4.3872</v>
      </c>
      <c r="F173" t="str">
        <f t="shared" si="2"/>
        <v>MA|natural gas combined cycle</v>
      </c>
    </row>
    <row r="174" spans="1:6" x14ac:dyDescent="0.45">
      <c r="A174" t="s">
        <v>53</v>
      </c>
      <c r="B174" t="s">
        <v>183</v>
      </c>
      <c r="C174" t="s">
        <v>202</v>
      </c>
      <c r="D174">
        <v>0.46210000000000001</v>
      </c>
      <c r="E174">
        <v>0.44490000000000002</v>
      </c>
      <c r="F174" t="str">
        <f t="shared" si="2"/>
        <v>MA|natural gas peaker</v>
      </c>
    </row>
    <row r="175" spans="1:6" x14ac:dyDescent="0.45">
      <c r="A175" t="s">
        <v>53</v>
      </c>
      <c r="B175" t="s">
        <v>193</v>
      </c>
      <c r="C175" t="s">
        <v>202</v>
      </c>
      <c r="D175">
        <v>-1E-4</v>
      </c>
      <c r="E175">
        <v>0</v>
      </c>
      <c r="F175" t="str">
        <f t="shared" si="2"/>
        <v>MA|natural gas steam turbine</v>
      </c>
    </row>
    <row r="176" spans="1:6" x14ac:dyDescent="0.45">
      <c r="A176" t="s">
        <v>53</v>
      </c>
      <c r="B176" t="s">
        <v>186</v>
      </c>
      <c r="C176" t="s">
        <v>202</v>
      </c>
      <c r="D176">
        <v>0.15190000000000001</v>
      </c>
      <c r="E176">
        <v>8.5099999999999995E-2</v>
      </c>
      <c r="F176" t="str">
        <f t="shared" si="2"/>
        <v>MA|onshore wind</v>
      </c>
    </row>
    <row r="177" spans="1:6" x14ac:dyDescent="0.45">
      <c r="A177" t="s">
        <v>53</v>
      </c>
      <c r="B177" t="s">
        <v>198</v>
      </c>
      <c r="C177" t="s">
        <v>202</v>
      </c>
      <c r="D177">
        <v>-0.47320000000000001</v>
      </c>
      <c r="E177">
        <v>2.1391</v>
      </c>
      <c r="F177" t="str">
        <f t="shared" si="2"/>
        <v>MA|other</v>
      </c>
    </row>
    <row r="178" spans="1:6" x14ac:dyDescent="0.45">
      <c r="A178" t="s">
        <v>53</v>
      </c>
      <c r="B178" t="s">
        <v>187</v>
      </c>
      <c r="C178" t="s">
        <v>202</v>
      </c>
      <c r="D178">
        <v>0.16300000000000001</v>
      </c>
      <c r="E178">
        <v>2.1806999999999999</v>
      </c>
      <c r="F178" t="str">
        <f t="shared" si="2"/>
        <v>MA|petroleum</v>
      </c>
    </row>
    <row r="179" spans="1:6" x14ac:dyDescent="0.45">
      <c r="A179" t="s">
        <v>53</v>
      </c>
      <c r="B179" t="s">
        <v>191</v>
      </c>
      <c r="C179" t="s">
        <v>202</v>
      </c>
      <c r="D179">
        <v>2.1132</v>
      </c>
      <c r="E179">
        <v>1.4191</v>
      </c>
      <c r="F179" t="str">
        <f t="shared" si="2"/>
        <v>MA|solar pv</v>
      </c>
    </row>
    <row r="180" spans="1:6" x14ac:dyDescent="0.45">
      <c r="A180" t="s">
        <v>51</v>
      </c>
      <c r="B180" t="s">
        <v>169</v>
      </c>
      <c r="C180" t="s">
        <v>202</v>
      </c>
      <c r="D180">
        <v>5.4800000000000001E-2</v>
      </c>
      <c r="E180">
        <v>1.6400000000000001E-2</v>
      </c>
      <c r="F180" t="str">
        <f t="shared" si="2"/>
        <v>MD|biomass</v>
      </c>
    </row>
    <row r="181" spans="1:6" x14ac:dyDescent="0.45">
      <c r="A181" t="s">
        <v>51</v>
      </c>
      <c r="B181" t="s">
        <v>175</v>
      </c>
      <c r="C181" t="s">
        <v>202</v>
      </c>
      <c r="D181">
        <v>2.4657</v>
      </c>
      <c r="E181">
        <v>1.2729999999999999</v>
      </c>
      <c r="F181" t="str">
        <f t="shared" si="2"/>
        <v>MD|hard coal</v>
      </c>
    </row>
    <row r="182" spans="1:6" x14ac:dyDescent="0.45">
      <c r="A182" t="s">
        <v>51</v>
      </c>
      <c r="B182" t="s">
        <v>177</v>
      </c>
      <c r="C182" t="s">
        <v>202</v>
      </c>
      <c r="D182">
        <v>1.8482000000000001</v>
      </c>
      <c r="E182">
        <v>0.51490000000000002</v>
      </c>
      <c r="F182" t="str">
        <f t="shared" si="2"/>
        <v>MD|hydro</v>
      </c>
    </row>
    <row r="183" spans="1:6" x14ac:dyDescent="0.45">
      <c r="A183" t="s">
        <v>51</v>
      </c>
      <c r="B183" t="s">
        <v>182</v>
      </c>
      <c r="C183" t="s">
        <v>202</v>
      </c>
      <c r="D183">
        <v>0.61719999999999997</v>
      </c>
      <c r="E183">
        <v>0.1153</v>
      </c>
      <c r="F183" t="str">
        <f t="shared" si="2"/>
        <v>MD|municipal solid waste</v>
      </c>
    </row>
    <row r="184" spans="1:6" x14ac:dyDescent="0.45">
      <c r="A184" t="s">
        <v>51</v>
      </c>
      <c r="B184" t="s">
        <v>171</v>
      </c>
      <c r="C184" t="s">
        <v>202</v>
      </c>
      <c r="D184">
        <v>12.0725</v>
      </c>
      <c r="E184">
        <v>2.7166000000000001</v>
      </c>
      <c r="F184" t="str">
        <f t="shared" si="2"/>
        <v>MD|natural gas combined cycle</v>
      </c>
    </row>
    <row r="185" spans="1:6" x14ac:dyDescent="0.45">
      <c r="A185" t="s">
        <v>51</v>
      </c>
      <c r="B185" t="s">
        <v>183</v>
      </c>
      <c r="C185" t="s">
        <v>202</v>
      </c>
      <c r="D185">
        <v>0.55579999999999996</v>
      </c>
      <c r="E185">
        <v>1.6253</v>
      </c>
      <c r="F185" t="str">
        <f t="shared" si="2"/>
        <v>MD|natural gas peaker</v>
      </c>
    </row>
    <row r="186" spans="1:6" x14ac:dyDescent="0.45">
      <c r="A186" t="s">
        <v>51</v>
      </c>
      <c r="B186" t="s">
        <v>193</v>
      </c>
      <c r="C186" t="s">
        <v>202</v>
      </c>
      <c r="D186">
        <v>0.91710000000000003</v>
      </c>
      <c r="E186">
        <v>1.1822999999999999</v>
      </c>
      <c r="F186" t="str">
        <f t="shared" si="2"/>
        <v>MD|natural gas steam turbine</v>
      </c>
    </row>
    <row r="187" spans="1:6" x14ac:dyDescent="0.45">
      <c r="A187" t="s">
        <v>51</v>
      </c>
      <c r="B187" t="s">
        <v>184</v>
      </c>
      <c r="C187" t="s">
        <v>202</v>
      </c>
      <c r="D187">
        <v>14.7241</v>
      </c>
      <c r="E187">
        <v>1.7452000000000001</v>
      </c>
      <c r="F187" t="str">
        <f t="shared" si="2"/>
        <v>MD|nuclear</v>
      </c>
    </row>
    <row r="188" spans="1:6" x14ac:dyDescent="0.45">
      <c r="A188" t="s">
        <v>51</v>
      </c>
      <c r="B188" t="s">
        <v>186</v>
      </c>
      <c r="C188" t="s">
        <v>202</v>
      </c>
      <c r="D188">
        <v>0.55830000000000002</v>
      </c>
      <c r="E188">
        <v>0.19</v>
      </c>
      <c r="F188" t="str">
        <f t="shared" si="2"/>
        <v>MD|onshore wind</v>
      </c>
    </row>
    <row r="189" spans="1:6" x14ac:dyDescent="0.45">
      <c r="A189" t="s">
        <v>51</v>
      </c>
      <c r="B189" t="s">
        <v>198</v>
      </c>
      <c r="C189" t="s">
        <v>202</v>
      </c>
      <c r="D189">
        <v>-1.5E-3</v>
      </c>
      <c r="E189">
        <v>7.9000000000000008E-3</v>
      </c>
      <c r="F189" t="str">
        <f t="shared" si="2"/>
        <v>MD|other</v>
      </c>
    </row>
    <row r="190" spans="1:6" x14ac:dyDescent="0.45">
      <c r="A190" t="s">
        <v>51</v>
      </c>
      <c r="B190" t="s">
        <v>187</v>
      </c>
      <c r="C190" t="s">
        <v>202</v>
      </c>
      <c r="D190">
        <v>0.21129999999999999</v>
      </c>
      <c r="E190">
        <v>1.5374000000000001</v>
      </c>
      <c r="F190" t="str">
        <f t="shared" si="2"/>
        <v>MD|petroleum</v>
      </c>
    </row>
    <row r="191" spans="1:6" x14ac:dyDescent="0.45">
      <c r="A191" t="s">
        <v>51</v>
      </c>
      <c r="B191" t="s">
        <v>191</v>
      </c>
      <c r="C191" t="s">
        <v>202</v>
      </c>
      <c r="D191">
        <v>1.0238</v>
      </c>
      <c r="E191">
        <v>0.65969999999999995</v>
      </c>
      <c r="F191" t="str">
        <f t="shared" si="2"/>
        <v>MD|solar pv</v>
      </c>
    </row>
    <row r="192" spans="1:6" x14ac:dyDescent="0.45">
      <c r="A192" t="s">
        <v>49</v>
      </c>
      <c r="B192" t="s">
        <v>169</v>
      </c>
      <c r="C192" t="s">
        <v>202</v>
      </c>
      <c r="D192">
        <v>0.93020000000000003</v>
      </c>
      <c r="E192">
        <v>0.2848</v>
      </c>
      <c r="F192" t="str">
        <f t="shared" si="2"/>
        <v>ME|biomass</v>
      </c>
    </row>
    <row r="193" spans="1:6" x14ac:dyDescent="0.45">
      <c r="A193" t="s">
        <v>49</v>
      </c>
      <c r="B193" t="s">
        <v>175</v>
      </c>
      <c r="C193" t="s">
        <v>202</v>
      </c>
      <c r="D193">
        <v>2.9399999999999999E-2</v>
      </c>
      <c r="E193">
        <v>0</v>
      </c>
      <c r="F193" t="str">
        <f t="shared" si="2"/>
        <v>ME|hard coal</v>
      </c>
    </row>
    <row r="194" spans="1:6" x14ac:dyDescent="0.45">
      <c r="A194" t="s">
        <v>49</v>
      </c>
      <c r="B194" t="s">
        <v>177</v>
      </c>
      <c r="C194" t="s">
        <v>202</v>
      </c>
      <c r="D194">
        <v>2.8050000000000002</v>
      </c>
      <c r="E194">
        <v>0.70809999999999995</v>
      </c>
      <c r="F194" t="str">
        <f t="shared" ref="F194:F257" si="3">A194&amp;"|"&amp;B194</f>
        <v>ME|hydro</v>
      </c>
    </row>
    <row r="195" spans="1:6" x14ac:dyDescent="0.45">
      <c r="A195" t="s">
        <v>49</v>
      </c>
      <c r="B195" t="s">
        <v>182</v>
      </c>
      <c r="C195" t="s">
        <v>202</v>
      </c>
      <c r="D195">
        <v>8.8700000000000001E-2</v>
      </c>
      <c r="E195">
        <v>1.15E-2</v>
      </c>
      <c r="F195" t="str">
        <f t="shared" si="3"/>
        <v>ME|municipal solid waste</v>
      </c>
    </row>
    <row r="196" spans="1:6" x14ac:dyDescent="0.45">
      <c r="A196" t="s">
        <v>49</v>
      </c>
      <c r="B196" t="s">
        <v>171</v>
      </c>
      <c r="C196" t="s">
        <v>202</v>
      </c>
      <c r="D196">
        <v>6.2069999999999999</v>
      </c>
      <c r="E196">
        <v>1.2722</v>
      </c>
      <c r="F196" t="str">
        <f t="shared" si="3"/>
        <v>ME|natural gas combined cycle</v>
      </c>
    </row>
    <row r="197" spans="1:6" x14ac:dyDescent="0.45">
      <c r="A197" t="s">
        <v>49</v>
      </c>
      <c r="B197" t="s">
        <v>183</v>
      </c>
      <c r="C197" t="s">
        <v>202</v>
      </c>
      <c r="D197">
        <v>1.38E-2</v>
      </c>
      <c r="E197">
        <v>0.17799999999999999</v>
      </c>
      <c r="F197" t="str">
        <f t="shared" si="3"/>
        <v>ME|natural gas peaker</v>
      </c>
    </row>
    <row r="198" spans="1:6" x14ac:dyDescent="0.45">
      <c r="A198" t="s">
        <v>49</v>
      </c>
      <c r="B198" t="s">
        <v>193</v>
      </c>
      <c r="C198" t="s">
        <v>202</v>
      </c>
      <c r="D198">
        <v>8.9999999999999998E-4</v>
      </c>
      <c r="E198">
        <v>0</v>
      </c>
      <c r="F198" t="str">
        <f t="shared" si="3"/>
        <v>ME|natural gas steam turbine</v>
      </c>
    </row>
    <row r="199" spans="1:6" x14ac:dyDescent="0.45">
      <c r="A199" t="s">
        <v>49</v>
      </c>
      <c r="B199" t="s">
        <v>186</v>
      </c>
      <c r="C199" t="s">
        <v>202</v>
      </c>
      <c r="D199">
        <v>2.4462000000000002</v>
      </c>
      <c r="E199">
        <v>1.0295000000000001</v>
      </c>
      <c r="F199" t="str">
        <f t="shared" si="3"/>
        <v>ME|onshore wind</v>
      </c>
    </row>
    <row r="200" spans="1:6" x14ac:dyDescent="0.45">
      <c r="A200" t="s">
        <v>49</v>
      </c>
      <c r="B200" t="s">
        <v>198</v>
      </c>
      <c r="C200" t="s">
        <v>202</v>
      </c>
      <c r="D200">
        <v>8.7400000000000005E-2</v>
      </c>
      <c r="E200">
        <v>6.2300000000000001E-2</v>
      </c>
      <c r="F200" t="str">
        <f t="shared" si="3"/>
        <v>ME|other</v>
      </c>
    </row>
    <row r="201" spans="1:6" x14ac:dyDescent="0.45">
      <c r="A201" t="s">
        <v>49</v>
      </c>
      <c r="B201" t="s">
        <v>187</v>
      </c>
      <c r="C201" t="s">
        <v>202</v>
      </c>
      <c r="D201">
        <v>4.7300000000000002E-2</v>
      </c>
      <c r="E201">
        <v>0.84289999999999998</v>
      </c>
      <c r="F201" t="str">
        <f t="shared" si="3"/>
        <v>ME|petroleum</v>
      </c>
    </row>
    <row r="202" spans="1:6" x14ac:dyDescent="0.45">
      <c r="A202" t="s">
        <v>49</v>
      </c>
      <c r="B202" t="s">
        <v>191</v>
      </c>
      <c r="C202" t="s">
        <v>202</v>
      </c>
      <c r="D202">
        <v>0.94520000000000004</v>
      </c>
      <c r="E202">
        <v>0.82920000000000005</v>
      </c>
      <c r="F202" t="str">
        <f t="shared" si="3"/>
        <v>ME|solar pv</v>
      </c>
    </row>
    <row r="203" spans="1:6" x14ac:dyDescent="0.45">
      <c r="A203" t="s">
        <v>55</v>
      </c>
      <c r="B203" t="s">
        <v>169</v>
      </c>
      <c r="C203" t="s">
        <v>202</v>
      </c>
      <c r="D203">
        <v>1.3039000000000001</v>
      </c>
      <c r="E203">
        <v>0.30359999999999998</v>
      </c>
      <c r="F203" t="str">
        <f t="shared" si="3"/>
        <v>MI|biomass</v>
      </c>
    </row>
    <row r="204" spans="1:6" x14ac:dyDescent="0.45">
      <c r="A204" t="s">
        <v>55</v>
      </c>
      <c r="B204" t="s">
        <v>175</v>
      </c>
      <c r="C204" t="s">
        <v>202</v>
      </c>
      <c r="D204">
        <v>25.735199999999999</v>
      </c>
      <c r="E204">
        <v>5.7264999999999997</v>
      </c>
      <c r="F204" t="str">
        <f t="shared" si="3"/>
        <v>MI|hard coal</v>
      </c>
    </row>
    <row r="205" spans="1:6" x14ac:dyDescent="0.45">
      <c r="A205" t="s">
        <v>55</v>
      </c>
      <c r="B205" t="s">
        <v>177</v>
      </c>
      <c r="C205" t="s">
        <v>202</v>
      </c>
      <c r="D205">
        <v>1.2471000000000001</v>
      </c>
      <c r="E205">
        <v>0.2616</v>
      </c>
      <c r="F205" t="str">
        <f t="shared" si="3"/>
        <v>MI|hydro</v>
      </c>
    </row>
    <row r="206" spans="1:6" x14ac:dyDescent="0.45">
      <c r="A206" t="s">
        <v>55</v>
      </c>
      <c r="B206" t="s">
        <v>171</v>
      </c>
      <c r="C206" t="s">
        <v>202</v>
      </c>
      <c r="D206">
        <v>41.938099999999999</v>
      </c>
      <c r="E206">
        <v>7.6226000000000003</v>
      </c>
      <c r="F206" t="str">
        <f t="shared" si="3"/>
        <v>MI|natural gas combined cycle</v>
      </c>
    </row>
    <row r="207" spans="1:6" x14ac:dyDescent="0.45">
      <c r="A207" t="s">
        <v>55</v>
      </c>
      <c r="B207" t="s">
        <v>183</v>
      </c>
      <c r="C207" t="s">
        <v>202</v>
      </c>
      <c r="D207">
        <v>10.523999999999999</v>
      </c>
      <c r="E207">
        <v>3.8555999999999999</v>
      </c>
      <c r="F207" t="str">
        <f t="shared" si="3"/>
        <v>MI|natural gas peaker</v>
      </c>
    </row>
    <row r="208" spans="1:6" x14ac:dyDescent="0.45">
      <c r="A208" t="s">
        <v>55</v>
      </c>
      <c r="B208" t="s">
        <v>193</v>
      </c>
      <c r="C208" t="s">
        <v>202</v>
      </c>
      <c r="D208">
        <v>2.1143999999999998</v>
      </c>
      <c r="E208">
        <v>2.0272999999999999</v>
      </c>
      <c r="F208" t="str">
        <f t="shared" si="3"/>
        <v>MI|natural gas steam turbine</v>
      </c>
    </row>
    <row r="209" spans="1:6" x14ac:dyDescent="0.45">
      <c r="A209" t="s">
        <v>55</v>
      </c>
      <c r="B209" t="s">
        <v>184</v>
      </c>
      <c r="C209" t="s">
        <v>202</v>
      </c>
      <c r="D209">
        <v>26.280799999999999</v>
      </c>
      <c r="E209">
        <v>4.0865</v>
      </c>
      <c r="F209" t="str">
        <f t="shared" si="3"/>
        <v>MI|nuclear</v>
      </c>
    </row>
    <row r="210" spans="1:6" x14ac:dyDescent="0.45">
      <c r="A210" t="s">
        <v>55</v>
      </c>
      <c r="B210" t="s">
        <v>186</v>
      </c>
      <c r="C210" t="s">
        <v>202</v>
      </c>
      <c r="D210">
        <v>9.8389000000000006</v>
      </c>
      <c r="E210">
        <v>3.7743000000000002</v>
      </c>
      <c r="F210" t="str">
        <f t="shared" si="3"/>
        <v>MI|onshore wind</v>
      </c>
    </row>
    <row r="211" spans="1:6" x14ac:dyDescent="0.45">
      <c r="A211" t="s">
        <v>55</v>
      </c>
      <c r="B211" t="s">
        <v>198</v>
      </c>
      <c r="C211" t="s">
        <v>202</v>
      </c>
      <c r="D211">
        <v>9.1999999999999998E-3</v>
      </c>
      <c r="E211">
        <v>2.4310999999999998</v>
      </c>
      <c r="F211" t="str">
        <f t="shared" si="3"/>
        <v>MI|other</v>
      </c>
    </row>
    <row r="212" spans="1:6" x14ac:dyDescent="0.45">
      <c r="A212" t="s">
        <v>55</v>
      </c>
      <c r="B212" t="s">
        <v>187</v>
      </c>
      <c r="C212" t="s">
        <v>202</v>
      </c>
      <c r="D212">
        <v>1.3443000000000001</v>
      </c>
      <c r="E212">
        <v>0.37390000000000001</v>
      </c>
      <c r="F212" t="str">
        <f t="shared" si="3"/>
        <v>MI|petroleum</v>
      </c>
    </row>
    <row r="213" spans="1:6" x14ac:dyDescent="0.45">
      <c r="A213" t="s">
        <v>55</v>
      </c>
      <c r="B213" t="s">
        <v>191</v>
      </c>
      <c r="C213" t="s">
        <v>202</v>
      </c>
      <c r="D213">
        <v>1.8591</v>
      </c>
      <c r="E213">
        <v>1.157</v>
      </c>
      <c r="F213" t="str">
        <f t="shared" si="3"/>
        <v>MI|solar pv</v>
      </c>
    </row>
    <row r="214" spans="1:6" x14ac:dyDescent="0.45">
      <c r="A214" t="s">
        <v>57</v>
      </c>
      <c r="B214" t="s">
        <v>169</v>
      </c>
      <c r="C214" t="s">
        <v>202</v>
      </c>
      <c r="D214">
        <v>0.21490000000000001</v>
      </c>
      <c r="E214">
        <v>6.5600000000000006E-2</v>
      </c>
      <c r="F214" t="str">
        <f t="shared" si="3"/>
        <v>MN|biomass</v>
      </c>
    </row>
    <row r="215" spans="1:6" x14ac:dyDescent="0.45">
      <c r="A215" t="s">
        <v>57</v>
      </c>
      <c r="B215" t="s">
        <v>175</v>
      </c>
      <c r="C215" t="s">
        <v>202</v>
      </c>
      <c r="D215">
        <v>11.279400000000001</v>
      </c>
      <c r="E215">
        <v>3.004</v>
      </c>
      <c r="F215" t="str">
        <f t="shared" si="3"/>
        <v>MN|hard coal</v>
      </c>
    </row>
    <row r="216" spans="1:6" x14ac:dyDescent="0.45">
      <c r="A216" t="s">
        <v>57</v>
      </c>
      <c r="B216" t="s">
        <v>177</v>
      </c>
      <c r="C216" t="s">
        <v>202</v>
      </c>
      <c r="D216">
        <v>0.80469999999999997</v>
      </c>
      <c r="E216">
        <v>0.19420000000000001</v>
      </c>
      <c r="F216" t="str">
        <f t="shared" si="3"/>
        <v>MN|hydro</v>
      </c>
    </row>
    <row r="217" spans="1:6" x14ac:dyDescent="0.45">
      <c r="A217" t="s">
        <v>57</v>
      </c>
      <c r="B217" t="s">
        <v>181</v>
      </c>
      <c r="C217" t="s">
        <v>202</v>
      </c>
      <c r="D217">
        <v>0</v>
      </c>
      <c r="E217">
        <v>0</v>
      </c>
      <c r="F217" t="str">
        <f t="shared" si="3"/>
        <v>MN|lignite</v>
      </c>
    </row>
    <row r="218" spans="1:6" x14ac:dyDescent="0.45">
      <c r="A218" t="s">
        <v>57</v>
      </c>
      <c r="B218" t="s">
        <v>182</v>
      </c>
      <c r="C218" t="s">
        <v>202</v>
      </c>
      <c r="D218">
        <v>0.42720000000000002</v>
      </c>
      <c r="E218">
        <v>6.9699999999999998E-2</v>
      </c>
      <c r="F218" t="str">
        <f t="shared" si="3"/>
        <v>MN|municipal solid waste</v>
      </c>
    </row>
    <row r="219" spans="1:6" x14ac:dyDescent="0.45">
      <c r="A219" t="s">
        <v>57</v>
      </c>
      <c r="B219" t="s">
        <v>171</v>
      </c>
      <c r="C219" t="s">
        <v>202</v>
      </c>
      <c r="D219">
        <v>12.752800000000001</v>
      </c>
      <c r="E219">
        <v>2.4830000000000001</v>
      </c>
      <c r="F219" t="str">
        <f t="shared" si="3"/>
        <v>MN|natural gas combined cycle</v>
      </c>
    </row>
    <row r="220" spans="1:6" x14ac:dyDescent="0.45">
      <c r="A220" t="s">
        <v>57</v>
      </c>
      <c r="B220" t="s">
        <v>183</v>
      </c>
      <c r="C220" t="s">
        <v>202</v>
      </c>
      <c r="D220">
        <v>2.3094999999999999</v>
      </c>
      <c r="E220">
        <v>2.7967</v>
      </c>
      <c r="F220" t="str">
        <f t="shared" si="3"/>
        <v>MN|natural gas peaker</v>
      </c>
    </row>
    <row r="221" spans="1:6" x14ac:dyDescent="0.45">
      <c r="A221" t="s">
        <v>57</v>
      </c>
      <c r="B221" t="s">
        <v>193</v>
      </c>
      <c r="C221" t="s">
        <v>202</v>
      </c>
      <c r="D221">
        <v>0.25879999999999997</v>
      </c>
      <c r="E221">
        <v>0.17530000000000001</v>
      </c>
      <c r="F221" t="str">
        <f t="shared" si="3"/>
        <v>MN|natural gas steam turbine</v>
      </c>
    </row>
    <row r="222" spans="1:6" x14ac:dyDescent="0.45">
      <c r="A222" t="s">
        <v>57</v>
      </c>
      <c r="B222" t="s">
        <v>184</v>
      </c>
      <c r="C222" t="s">
        <v>202</v>
      </c>
      <c r="D222">
        <v>11.8446</v>
      </c>
      <c r="E222">
        <v>1.657</v>
      </c>
      <c r="F222" t="str">
        <f t="shared" si="3"/>
        <v>MN|nuclear</v>
      </c>
    </row>
    <row r="223" spans="1:6" x14ac:dyDescent="0.45">
      <c r="A223" t="s">
        <v>57</v>
      </c>
      <c r="B223" t="s">
        <v>186</v>
      </c>
      <c r="C223" t="s">
        <v>202</v>
      </c>
      <c r="D223">
        <v>14.7578</v>
      </c>
      <c r="E223">
        <v>4.8914999999999997</v>
      </c>
      <c r="F223" t="str">
        <f t="shared" si="3"/>
        <v>MN|onshore wind</v>
      </c>
    </row>
    <row r="224" spans="1:6" x14ac:dyDescent="0.45">
      <c r="A224" t="s">
        <v>57</v>
      </c>
      <c r="B224" t="s">
        <v>198</v>
      </c>
      <c r="C224" t="s">
        <v>202</v>
      </c>
      <c r="D224">
        <v>3.5700000000000003E-2</v>
      </c>
      <c r="E224">
        <v>2.4299999999999999E-2</v>
      </c>
      <c r="F224" t="str">
        <f t="shared" si="3"/>
        <v>MN|other</v>
      </c>
    </row>
    <row r="225" spans="1:6" x14ac:dyDescent="0.45">
      <c r="A225" t="s">
        <v>57</v>
      </c>
      <c r="B225" t="s">
        <v>187</v>
      </c>
      <c r="C225" t="s">
        <v>202</v>
      </c>
      <c r="D225">
        <v>1.67E-2</v>
      </c>
      <c r="E225">
        <v>0.72729999999999995</v>
      </c>
      <c r="F225" t="str">
        <f t="shared" si="3"/>
        <v>MN|petroleum</v>
      </c>
    </row>
    <row r="226" spans="1:6" x14ac:dyDescent="0.45">
      <c r="A226" t="s">
        <v>57</v>
      </c>
      <c r="B226" t="s">
        <v>191</v>
      </c>
      <c r="C226" t="s">
        <v>202</v>
      </c>
      <c r="D226">
        <v>2.1941999999999999</v>
      </c>
      <c r="E226">
        <v>1.5967</v>
      </c>
      <c r="F226" t="str">
        <f t="shared" si="3"/>
        <v>MN|solar pv</v>
      </c>
    </row>
    <row r="227" spans="1:6" x14ac:dyDescent="0.45">
      <c r="A227" t="s">
        <v>61</v>
      </c>
      <c r="B227" t="s">
        <v>169</v>
      </c>
      <c r="C227" t="s">
        <v>202</v>
      </c>
      <c r="D227">
        <v>5.45E-2</v>
      </c>
      <c r="E227">
        <v>1.4E-2</v>
      </c>
      <c r="F227" t="str">
        <f t="shared" si="3"/>
        <v>MO|biomass</v>
      </c>
    </row>
    <row r="228" spans="1:6" x14ac:dyDescent="0.45">
      <c r="A228" t="s">
        <v>61</v>
      </c>
      <c r="B228" t="s">
        <v>175</v>
      </c>
      <c r="C228" t="s">
        <v>202</v>
      </c>
      <c r="D228">
        <v>38.826099999999997</v>
      </c>
      <c r="E228">
        <v>8.5391999999999992</v>
      </c>
      <c r="F228" t="str">
        <f t="shared" si="3"/>
        <v>MO|hard coal</v>
      </c>
    </row>
    <row r="229" spans="1:6" x14ac:dyDescent="0.45">
      <c r="A229" t="s">
        <v>61</v>
      </c>
      <c r="B229" t="s">
        <v>177</v>
      </c>
      <c r="C229" t="s">
        <v>202</v>
      </c>
      <c r="D229">
        <v>1.0204</v>
      </c>
      <c r="E229">
        <v>0.54849999999999999</v>
      </c>
      <c r="F229" t="str">
        <f t="shared" si="3"/>
        <v>MO|hydro</v>
      </c>
    </row>
    <row r="230" spans="1:6" x14ac:dyDescent="0.45">
      <c r="A230" t="s">
        <v>61</v>
      </c>
      <c r="B230" t="s">
        <v>171</v>
      </c>
      <c r="C230" t="s">
        <v>202</v>
      </c>
      <c r="D230">
        <v>6.4341999999999997</v>
      </c>
      <c r="E230">
        <v>1.8892</v>
      </c>
      <c r="F230" t="str">
        <f t="shared" si="3"/>
        <v>MO|natural gas combined cycle</v>
      </c>
    </row>
    <row r="231" spans="1:6" x14ac:dyDescent="0.45">
      <c r="A231" t="s">
        <v>61</v>
      </c>
      <c r="B231" t="s">
        <v>183</v>
      </c>
      <c r="C231" t="s">
        <v>202</v>
      </c>
      <c r="D231">
        <v>2.1516000000000002</v>
      </c>
      <c r="E231">
        <v>3.3772000000000002</v>
      </c>
      <c r="F231" t="str">
        <f t="shared" si="3"/>
        <v>MO|natural gas peaker</v>
      </c>
    </row>
    <row r="232" spans="1:6" x14ac:dyDescent="0.45">
      <c r="A232" t="s">
        <v>61</v>
      </c>
      <c r="B232" t="s">
        <v>193</v>
      </c>
      <c r="C232" t="s">
        <v>202</v>
      </c>
      <c r="D232">
        <v>0.3382</v>
      </c>
      <c r="E232">
        <v>0.186</v>
      </c>
      <c r="F232" t="str">
        <f t="shared" si="3"/>
        <v>MO|natural gas steam turbine</v>
      </c>
    </row>
    <row r="233" spans="1:6" x14ac:dyDescent="0.45">
      <c r="A233" t="s">
        <v>61</v>
      </c>
      <c r="B233" t="s">
        <v>184</v>
      </c>
      <c r="C233" t="s">
        <v>202</v>
      </c>
      <c r="D233">
        <v>10.5258</v>
      </c>
      <c r="E233">
        <v>1.19</v>
      </c>
      <c r="F233" t="str">
        <f t="shared" si="3"/>
        <v>MO|nuclear</v>
      </c>
    </row>
    <row r="234" spans="1:6" x14ac:dyDescent="0.45">
      <c r="A234" t="s">
        <v>61</v>
      </c>
      <c r="B234" t="s">
        <v>186</v>
      </c>
      <c r="C234" t="s">
        <v>202</v>
      </c>
      <c r="D234">
        <v>6.79</v>
      </c>
      <c r="E234">
        <v>2.3929</v>
      </c>
      <c r="F234" t="str">
        <f t="shared" si="3"/>
        <v>MO|onshore wind</v>
      </c>
    </row>
    <row r="235" spans="1:6" x14ac:dyDescent="0.45">
      <c r="A235" t="s">
        <v>61</v>
      </c>
      <c r="B235" t="s">
        <v>198</v>
      </c>
      <c r="C235" t="s">
        <v>202</v>
      </c>
      <c r="D235">
        <v>0.1474</v>
      </c>
      <c r="E235">
        <v>0.65800000000000003</v>
      </c>
      <c r="F235" t="str">
        <f t="shared" si="3"/>
        <v>MO|other</v>
      </c>
    </row>
    <row r="236" spans="1:6" x14ac:dyDescent="0.45">
      <c r="A236" t="s">
        <v>61</v>
      </c>
      <c r="B236" t="s">
        <v>187</v>
      </c>
      <c r="C236" t="s">
        <v>202</v>
      </c>
      <c r="D236">
        <v>0.14749999999999999</v>
      </c>
      <c r="E236">
        <v>1.0382</v>
      </c>
      <c r="F236" t="str">
        <f t="shared" si="3"/>
        <v>MO|petroleum</v>
      </c>
    </row>
    <row r="237" spans="1:6" x14ac:dyDescent="0.45">
      <c r="A237" t="s">
        <v>61</v>
      </c>
      <c r="B237" t="s">
        <v>191</v>
      </c>
      <c r="C237" t="s">
        <v>202</v>
      </c>
      <c r="D237">
        <v>0.2074</v>
      </c>
      <c r="E237">
        <v>0.46879999999999999</v>
      </c>
      <c r="F237" t="str">
        <f t="shared" si="3"/>
        <v>MO|solar pv</v>
      </c>
    </row>
    <row r="238" spans="1:6" x14ac:dyDescent="0.45">
      <c r="A238" t="s">
        <v>59</v>
      </c>
      <c r="B238" t="s">
        <v>169</v>
      </c>
      <c r="C238" t="s">
        <v>202</v>
      </c>
      <c r="D238">
        <v>7.1999999999999998E-3</v>
      </c>
      <c r="E238">
        <v>1.6000000000000001E-3</v>
      </c>
      <c r="F238" t="str">
        <f t="shared" si="3"/>
        <v>MS|biomass</v>
      </c>
    </row>
    <row r="239" spans="1:6" x14ac:dyDescent="0.45">
      <c r="A239" t="s">
        <v>59</v>
      </c>
      <c r="B239" t="s">
        <v>175</v>
      </c>
      <c r="C239" t="s">
        <v>202</v>
      </c>
      <c r="D239">
        <v>1.4663999999999999</v>
      </c>
      <c r="E239">
        <v>1.004</v>
      </c>
      <c r="F239" t="str">
        <f t="shared" si="3"/>
        <v>MS|hard coal</v>
      </c>
    </row>
    <row r="240" spans="1:6" x14ac:dyDescent="0.45">
      <c r="A240" t="s">
        <v>59</v>
      </c>
      <c r="B240" t="s">
        <v>181</v>
      </c>
      <c r="C240" t="s">
        <v>202</v>
      </c>
      <c r="D240">
        <v>1.8676999999999999</v>
      </c>
      <c r="E240">
        <v>0.44</v>
      </c>
      <c r="F240" t="str">
        <f t="shared" si="3"/>
        <v>MS|lignite</v>
      </c>
    </row>
    <row r="241" spans="1:6" x14ac:dyDescent="0.45">
      <c r="A241" t="s">
        <v>59</v>
      </c>
      <c r="B241" t="s">
        <v>171</v>
      </c>
      <c r="C241" t="s">
        <v>202</v>
      </c>
      <c r="D241">
        <v>54.357500000000002</v>
      </c>
      <c r="E241">
        <v>8.4506999999999994</v>
      </c>
      <c r="F241" t="str">
        <f t="shared" si="3"/>
        <v>MS|natural gas combined cycle</v>
      </c>
    </row>
    <row r="242" spans="1:6" x14ac:dyDescent="0.45">
      <c r="A242" t="s">
        <v>59</v>
      </c>
      <c r="B242" t="s">
        <v>183</v>
      </c>
      <c r="C242" t="s">
        <v>202</v>
      </c>
      <c r="D242">
        <v>2.3016999999999999</v>
      </c>
      <c r="E242">
        <v>1.3604000000000001</v>
      </c>
      <c r="F242" t="str">
        <f t="shared" si="3"/>
        <v>MS|natural gas peaker</v>
      </c>
    </row>
    <row r="243" spans="1:6" x14ac:dyDescent="0.45">
      <c r="A243" t="s">
        <v>59</v>
      </c>
      <c r="B243" t="s">
        <v>193</v>
      </c>
      <c r="C243" t="s">
        <v>202</v>
      </c>
      <c r="D243">
        <v>2.7925</v>
      </c>
      <c r="E243">
        <v>1.4864999999999999</v>
      </c>
      <c r="F243" t="str">
        <f t="shared" si="3"/>
        <v>MS|natural gas steam turbine</v>
      </c>
    </row>
    <row r="244" spans="1:6" x14ac:dyDescent="0.45">
      <c r="A244" t="s">
        <v>59</v>
      </c>
      <c r="B244" t="s">
        <v>184</v>
      </c>
      <c r="C244" t="s">
        <v>202</v>
      </c>
      <c r="D244">
        <v>10.6534</v>
      </c>
      <c r="E244">
        <v>1.3903000000000001</v>
      </c>
      <c r="F244" t="str">
        <f t="shared" si="3"/>
        <v>MS|nuclear</v>
      </c>
    </row>
    <row r="245" spans="1:6" x14ac:dyDescent="0.45">
      <c r="A245" t="s">
        <v>59</v>
      </c>
      <c r="B245" t="s">
        <v>186</v>
      </c>
      <c r="C245" t="s">
        <v>202</v>
      </c>
      <c r="D245">
        <v>0.34670000000000001</v>
      </c>
      <c r="E245">
        <v>0.1845</v>
      </c>
      <c r="F245" t="str">
        <f t="shared" si="3"/>
        <v>MS|onshore wind</v>
      </c>
    </row>
    <row r="246" spans="1:6" x14ac:dyDescent="0.45">
      <c r="A246" t="s">
        <v>59</v>
      </c>
      <c r="B246" t="s">
        <v>198</v>
      </c>
      <c r="C246" t="s">
        <v>202</v>
      </c>
      <c r="D246">
        <v>-3.5000000000000001E-3</v>
      </c>
      <c r="E246">
        <v>5.1499999999999997E-2</v>
      </c>
      <c r="F246" t="str">
        <f t="shared" si="3"/>
        <v>MS|other</v>
      </c>
    </row>
    <row r="247" spans="1:6" x14ac:dyDescent="0.45">
      <c r="A247" t="s">
        <v>59</v>
      </c>
      <c r="B247" t="s">
        <v>187</v>
      </c>
      <c r="C247" t="s">
        <v>202</v>
      </c>
      <c r="D247">
        <v>4.7000000000000002E-3</v>
      </c>
      <c r="E247">
        <v>8.9999999999999993E-3</v>
      </c>
      <c r="F247" t="str">
        <f t="shared" si="3"/>
        <v>MS|petroleum</v>
      </c>
    </row>
    <row r="248" spans="1:6" x14ac:dyDescent="0.45">
      <c r="A248" t="s">
        <v>59</v>
      </c>
      <c r="B248" t="s">
        <v>191</v>
      </c>
      <c r="C248" t="s">
        <v>202</v>
      </c>
      <c r="D248">
        <v>1.6908000000000001</v>
      </c>
      <c r="E248">
        <v>1.2197</v>
      </c>
      <c r="F248" t="str">
        <f t="shared" si="3"/>
        <v>MS|solar pv</v>
      </c>
    </row>
    <row r="249" spans="1:6" x14ac:dyDescent="0.45">
      <c r="A249" t="s">
        <v>63</v>
      </c>
      <c r="B249" t="s">
        <v>169</v>
      </c>
      <c r="C249" t="s">
        <v>202</v>
      </c>
      <c r="D249">
        <v>1.78E-2</v>
      </c>
      <c r="E249">
        <v>3.2000000000000002E-3</v>
      </c>
      <c r="F249" t="str">
        <f t="shared" si="3"/>
        <v>MT|biomass</v>
      </c>
    </row>
    <row r="250" spans="1:6" x14ac:dyDescent="0.45">
      <c r="A250" t="s">
        <v>63</v>
      </c>
      <c r="B250" t="s">
        <v>175</v>
      </c>
      <c r="C250" t="s">
        <v>202</v>
      </c>
      <c r="D250">
        <v>9.7810000000000006</v>
      </c>
      <c r="E250">
        <v>1.625</v>
      </c>
      <c r="F250" t="str">
        <f t="shared" si="3"/>
        <v>MT|hard coal</v>
      </c>
    </row>
    <row r="251" spans="1:6" x14ac:dyDescent="0.45">
      <c r="A251" t="s">
        <v>63</v>
      </c>
      <c r="B251" t="s">
        <v>177</v>
      </c>
      <c r="C251" t="s">
        <v>202</v>
      </c>
      <c r="D251">
        <v>9.2200000000000006</v>
      </c>
      <c r="E251">
        <v>2.8340000000000001</v>
      </c>
      <c r="F251" t="str">
        <f t="shared" si="3"/>
        <v>MT|hydro</v>
      </c>
    </row>
    <row r="252" spans="1:6" x14ac:dyDescent="0.45">
      <c r="A252" t="s">
        <v>63</v>
      </c>
      <c r="B252" t="s">
        <v>181</v>
      </c>
      <c r="C252" t="s">
        <v>202</v>
      </c>
      <c r="D252">
        <v>0</v>
      </c>
      <c r="E252">
        <v>0</v>
      </c>
      <c r="F252" t="str">
        <f t="shared" si="3"/>
        <v>MT|lignite</v>
      </c>
    </row>
    <row r="253" spans="1:6" x14ac:dyDescent="0.45">
      <c r="A253" t="s">
        <v>63</v>
      </c>
      <c r="B253" t="s">
        <v>183</v>
      </c>
      <c r="C253" t="s">
        <v>202</v>
      </c>
      <c r="D253">
        <v>0.99019999999999997</v>
      </c>
      <c r="E253">
        <v>0.55359999999999998</v>
      </c>
      <c r="F253" t="str">
        <f t="shared" si="3"/>
        <v>MT|natural gas peaker</v>
      </c>
    </row>
    <row r="254" spans="1:6" x14ac:dyDescent="0.45">
      <c r="A254" t="s">
        <v>63</v>
      </c>
      <c r="B254" t="s">
        <v>193</v>
      </c>
      <c r="C254" t="s">
        <v>202</v>
      </c>
      <c r="D254">
        <v>4.3E-3</v>
      </c>
      <c r="E254">
        <v>0</v>
      </c>
      <c r="F254" t="str">
        <f t="shared" si="3"/>
        <v>MT|natural gas steam turbine</v>
      </c>
    </row>
    <row r="255" spans="1:6" x14ac:dyDescent="0.45">
      <c r="A255" t="s">
        <v>63</v>
      </c>
      <c r="B255" t="s">
        <v>186</v>
      </c>
      <c r="C255" t="s">
        <v>202</v>
      </c>
      <c r="D255">
        <v>5.8151999999999999</v>
      </c>
      <c r="E255">
        <v>1.8895999999999999</v>
      </c>
      <c r="F255" t="str">
        <f t="shared" si="3"/>
        <v>MT|onshore wind</v>
      </c>
    </row>
    <row r="256" spans="1:6" x14ac:dyDescent="0.45">
      <c r="A256" t="s">
        <v>63</v>
      </c>
      <c r="B256" t="s">
        <v>198</v>
      </c>
      <c r="C256" t="s">
        <v>202</v>
      </c>
      <c r="D256">
        <v>0.26119999999999999</v>
      </c>
      <c r="E256">
        <v>0.04</v>
      </c>
      <c r="F256" t="str">
        <f t="shared" si="3"/>
        <v>MT|other</v>
      </c>
    </row>
    <row r="257" spans="1:6" x14ac:dyDescent="0.45">
      <c r="A257" t="s">
        <v>63</v>
      </c>
      <c r="B257" t="s">
        <v>187</v>
      </c>
      <c r="C257" t="s">
        <v>202</v>
      </c>
      <c r="D257">
        <v>0.39450000000000002</v>
      </c>
      <c r="E257">
        <v>5.1999999999999998E-2</v>
      </c>
      <c r="F257" t="str">
        <f t="shared" si="3"/>
        <v>MT|petroleum</v>
      </c>
    </row>
    <row r="258" spans="1:6" x14ac:dyDescent="0.45">
      <c r="A258" t="s">
        <v>63</v>
      </c>
      <c r="B258" t="s">
        <v>191</v>
      </c>
      <c r="C258" t="s">
        <v>202</v>
      </c>
      <c r="D258">
        <v>0.36249999999999999</v>
      </c>
      <c r="E258">
        <v>0.17699999999999999</v>
      </c>
      <c r="F258" t="str">
        <f t="shared" ref="F258:F321" si="4">A258&amp;"|"&amp;B258</f>
        <v>MT|solar pv</v>
      </c>
    </row>
    <row r="259" spans="1:6" x14ac:dyDescent="0.45">
      <c r="A259" t="s">
        <v>76</v>
      </c>
      <c r="B259" t="s">
        <v>169</v>
      </c>
      <c r="C259" t="s">
        <v>202</v>
      </c>
      <c r="D259">
        <v>0.53439999999999999</v>
      </c>
      <c r="E259">
        <v>0.1426</v>
      </c>
      <c r="F259" t="str">
        <f t="shared" si="4"/>
        <v>NC|biomass</v>
      </c>
    </row>
    <row r="260" spans="1:6" x14ac:dyDescent="0.45">
      <c r="A260" t="s">
        <v>76</v>
      </c>
      <c r="B260" t="s">
        <v>175</v>
      </c>
      <c r="C260" t="s">
        <v>202</v>
      </c>
      <c r="D260">
        <v>17.025200000000002</v>
      </c>
      <c r="E260">
        <v>5.5609999999999999</v>
      </c>
      <c r="F260" t="str">
        <f t="shared" si="4"/>
        <v>NC|hard coal</v>
      </c>
    </row>
    <row r="261" spans="1:6" x14ac:dyDescent="0.45">
      <c r="A261" t="s">
        <v>76</v>
      </c>
      <c r="B261" t="s">
        <v>177</v>
      </c>
      <c r="C261" t="s">
        <v>202</v>
      </c>
      <c r="D261">
        <v>4.8189000000000002</v>
      </c>
      <c r="E261">
        <v>2.0057999999999998</v>
      </c>
      <c r="F261" t="str">
        <f t="shared" si="4"/>
        <v>NC|hydro</v>
      </c>
    </row>
    <row r="262" spans="1:6" x14ac:dyDescent="0.45">
      <c r="A262" t="s">
        <v>76</v>
      </c>
      <c r="B262" t="s">
        <v>171</v>
      </c>
      <c r="C262" t="s">
        <v>202</v>
      </c>
      <c r="D262">
        <v>37.836500000000001</v>
      </c>
      <c r="E262">
        <v>5.5789999999999997</v>
      </c>
      <c r="F262" t="str">
        <f t="shared" si="4"/>
        <v>NC|natural gas combined cycle</v>
      </c>
    </row>
    <row r="263" spans="1:6" x14ac:dyDescent="0.45">
      <c r="A263" t="s">
        <v>76</v>
      </c>
      <c r="B263" t="s">
        <v>183</v>
      </c>
      <c r="C263" t="s">
        <v>202</v>
      </c>
      <c r="D263">
        <v>4.5987999999999998</v>
      </c>
      <c r="E263">
        <v>6.3323</v>
      </c>
      <c r="F263" t="str">
        <f t="shared" si="4"/>
        <v>NC|natural gas peaker</v>
      </c>
    </row>
    <row r="264" spans="1:6" x14ac:dyDescent="0.45">
      <c r="A264" t="s">
        <v>76</v>
      </c>
      <c r="B264" t="s">
        <v>193</v>
      </c>
      <c r="C264" t="s">
        <v>202</v>
      </c>
      <c r="D264">
        <v>12.8126</v>
      </c>
      <c r="E264">
        <v>3.2480000000000002</v>
      </c>
      <c r="F264" t="str">
        <f t="shared" si="4"/>
        <v>NC|natural gas steam turbine</v>
      </c>
    </row>
    <row r="265" spans="1:6" x14ac:dyDescent="0.45">
      <c r="A265" t="s">
        <v>76</v>
      </c>
      <c r="B265" t="s">
        <v>184</v>
      </c>
      <c r="C265" t="s">
        <v>202</v>
      </c>
      <c r="D265">
        <v>43.349299999999999</v>
      </c>
      <c r="E265">
        <v>5.1496000000000004</v>
      </c>
      <c r="F265" t="str">
        <f t="shared" si="4"/>
        <v>NC|nuclear</v>
      </c>
    </row>
    <row r="266" spans="1:6" x14ac:dyDescent="0.45">
      <c r="A266" t="s">
        <v>76</v>
      </c>
      <c r="B266" t="s">
        <v>186</v>
      </c>
      <c r="C266" t="s">
        <v>202</v>
      </c>
      <c r="D266">
        <v>0.53</v>
      </c>
      <c r="E266">
        <v>0.39700000000000002</v>
      </c>
      <c r="F266" t="str">
        <f t="shared" si="4"/>
        <v>NC|onshore wind</v>
      </c>
    </row>
    <row r="267" spans="1:6" x14ac:dyDescent="0.45">
      <c r="A267" t="s">
        <v>76</v>
      </c>
      <c r="B267" t="s">
        <v>198</v>
      </c>
      <c r="C267" t="s">
        <v>202</v>
      </c>
      <c r="D267">
        <v>-5.4000000000000003E-3</v>
      </c>
      <c r="E267">
        <v>0.2258</v>
      </c>
      <c r="F267" t="str">
        <f t="shared" si="4"/>
        <v>NC|other</v>
      </c>
    </row>
    <row r="268" spans="1:6" x14ac:dyDescent="0.45">
      <c r="A268" t="s">
        <v>76</v>
      </c>
      <c r="B268" t="s">
        <v>187</v>
      </c>
      <c r="C268" t="s">
        <v>202</v>
      </c>
      <c r="D268">
        <v>0.1479</v>
      </c>
      <c r="E268">
        <v>0.42570000000000002</v>
      </c>
      <c r="F268" t="str">
        <f t="shared" si="4"/>
        <v>NC|petroleum</v>
      </c>
    </row>
    <row r="269" spans="1:6" x14ac:dyDescent="0.45">
      <c r="A269" t="s">
        <v>76</v>
      </c>
      <c r="B269" t="s">
        <v>191</v>
      </c>
      <c r="C269" t="s">
        <v>202</v>
      </c>
      <c r="D269">
        <v>11.7438</v>
      </c>
      <c r="E269">
        <v>6.7262000000000004</v>
      </c>
      <c r="F269" t="str">
        <f t="shared" si="4"/>
        <v>NC|solar pv</v>
      </c>
    </row>
    <row r="270" spans="1:6" x14ac:dyDescent="0.45">
      <c r="A270" t="s">
        <v>78</v>
      </c>
      <c r="B270" t="s">
        <v>175</v>
      </c>
      <c r="C270" t="s">
        <v>202</v>
      </c>
      <c r="D270">
        <v>8.3130000000000006</v>
      </c>
      <c r="E270">
        <v>1.1422000000000001</v>
      </c>
      <c r="F270" t="str">
        <f t="shared" si="4"/>
        <v>ND|hard coal</v>
      </c>
    </row>
    <row r="271" spans="1:6" x14ac:dyDescent="0.45">
      <c r="A271" t="s">
        <v>78</v>
      </c>
      <c r="B271" t="s">
        <v>177</v>
      </c>
      <c r="C271" t="s">
        <v>202</v>
      </c>
      <c r="D271">
        <v>2.0606</v>
      </c>
      <c r="E271">
        <v>0.51</v>
      </c>
      <c r="F271" t="str">
        <f t="shared" si="4"/>
        <v>ND|hydro</v>
      </c>
    </row>
    <row r="272" spans="1:6" x14ac:dyDescent="0.45">
      <c r="A272" t="s">
        <v>78</v>
      </c>
      <c r="B272" t="s">
        <v>181</v>
      </c>
      <c r="C272" t="s">
        <v>202</v>
      </c>
      <c r="D272">
        <v>14.740600000000001</v>
      </c>
      <c r="E272">
        <v>2.6703999999999999</v>
      </c>
      <c r="F272" t="str">
        <f t="shared" si="4"/>
        <v>ND|lignite</v>
      </c>
    </row>
    <row r="273" spans="1:6" x14ac:dyDescent="0.45">
      <c r="A273" t="s">
        <v>78</v>
      </c>
      <c r="B273" t="s">
        <v>183</v>
      </c>
      <c r="C273" t="s">
        <v>202</v>
      </c>
      <c r="D273">
        <v>2.2486000000000002</v>
      </c>
      <c r="E273">
        <v>0.6492</v>
      </c>
      <c r="F273" t="str">
        <f t="shared" si="4"/>
        <v>ND|natural gas peaker</v>
      </c>
    </row>
    <row r="274" spans="1:6" x14ac:dyDescent="0.45">
      <c r="A274" t="s">
        <v>78</v>
      </c>
      <c r="B274" t="s">
        <v>193</v>
      </c>
      <c r="C274" t="s">
        <v>202</v>
      </c>
      <c r="D274">
        <v>0.1794</v>
      </c>
      <c r="E274">
        <v>9.69E-2</v>
      </c>
      <c r="F274" t="str">
        <f t="shared" si="4"/>
        <v>ND|natural gas steam turbine</v>
      </c>
    </row>
    <row r="275" spans="1:6" x14ac:dyDescent="0.45">
      <c r="A275" t="s">
        <v>78</v>
      </c>
      <c r="B275" t="s">
        <v>186</v>
      </c>
      <c r="C275" t="s">
        <v>202</v>
      </c>
      <c r="D275">
        <v>14.762600000000001</v>
      </c>
      <c r="E275">
        <v>4.5140000000000002</v>
      </c>
      <c r="F275" t="str">
        <f t="shared" si="4"/>
        <v>ND|onshore wind</v>
      </c>
    </row>
    <row r="276" spans="1:6" x14ac:dyDescent="0.45">
      <c r="A276" t="s">
        <v>78</v>
      </c>
      <c r="B276" t="s">
        <v>198</v>
      </c>
      <c r="C276" t="s">
        <v>202</v>
      </c>
      <c r="D276">
        <v>3.7699999999999997E-2</v>
      </c>
      <c r="E276">
        <v>5.3E-3</v>
      </c>
      <c r="F276" t="str">
        <f t="shared" si="4"/>
        <v>ND|other</v>
      </c>
    </row>
    <row r="277" spans="1:6" x14ac:dyDescent="0.45">
      <c r="A277" t="s">
        <v>78</v>
      </c>
      <c r="B277" t="s">
        <v>187</v>
      </c>
      <c r="C277" t="s">
        <v>202</v>
      </c>
      <c r="D277">
        <v>4.3400000000000001E-2</v>
      </c>
      <c r="E277">
        <v>5.4600000000000003E-2</v>
      </c>
      <c r="F277" t="str">
        <f t="shared" si="4"/>
        <v>ND|petroleum</v>
      </c>
    </row>
    <row r="278" spans="1:6" x14ac:dyDescent="0.45">
      <c r="A278" t="s">
        <v>65</v>
      </c>
      <c r="B278" t="s">
        <v>169</v>
      </c>
      <c r="C278" t="s">
        <v>202</v>
      </c>
      <c r="D278">
        <v>6.9199999999999998E-2</v>
      </c>
      <c r="E278">
        <v>1.0800000000000001E-2</v>
      </c>
      <c r="F278" t="str">
        <f t="shared" si="4"/>
        <v>NE|biomass</v>
      </c>
    </row>
    <row r="279" spans="1:6" x14ac:dyDescent="0.45">
      <c r="A279" t="s">
        <v>65</v>
      </c>
      <c r="B279" t="s">
        <v>175</v>
      </c>
      <c r="C279" t="s">
        <v>202</v>
      </c>
      <c r="D279">
        <v>16.0501</v>
      </c>
      <c r="E279">
        <v>3.7568999999999999</v>
      </c>
      <c r="F279" t="str">
        <f t="shared" si="4"/>
        <v>NE|hard coal</v>
      </c>
    </row>
    <row r="280" spans="1:6" x14ac:dyDescent="0.45">
      <c r="A280" t="s">
        <v>65</v>
      </c>
      <c r="B280" t="s">
        <v>177</v>
      </c>
      <c r="C280" t="s">
        <v>202</v>
      </c>
      <c r="D280">
        <v>1.1827000000000001</v>
      </c>
      <c r="E280">
        <v>0.2787</v>
      </c>
      <c r="F280" t="str">
        <f t="shared" si="4"/>
        <v>NE|hydro</v>
      </c>
    </row>
    <row r="281" spans="1:6" x14ac:dyDescent="0.45">
      <c r="A281" t="s">
        <v>65</v>
      </c>
      <c r="B281" t="s">
        <v>171</v>
      </c>
      <c r="C281" t="s">
        <v>202</v>
      </c>
      <c r="D281">
        <v>0.50270000000000004</v>
      </c>
      <c r="E281">
        <v>0.33889999999999998</v>
      </c>
      <c r="F281" t="str">
        <f t="shared" si="4"/>
        <v>NE|natural gas combined cycle</v>
      </c>
    </row>
    <row r="282" spans="1:6" x14ac:dyDescent="0.45">
      <c r="A282" t="s">
        <v>65</v>
      </c>
      <c r="B282" t="s">
        <v>183</v>
      </c>
      <c r="C282" t="s">
        <v>202</v>
      </c>
      <c r="D282">
        <v>0.56140000000000001</v>
      </c>
      <c r="E282">
        <v>1.2248000000000001</v>
      </c>
      <c r="F282" t="str">
        <f t="shared" si="4"/>
        <v>NE|natural gas peaker</v>
      </c>
    </row>
    <row r="283" spans="1:6" x14ac:dyDescent="0.45">
      <c r="A283" t="s">
        <v>65</v>
      </c>
      <c r="B283" t="s">
        <v>193</v>
      </c>
      <c r="C283" t="s">
        <v>202</v>
      </c>
      <c r="D283">
        <v>0.28520000000000001</v>
      </c>
      <c r="E283">
        <v>0.37830000000000003</v>
      </c>
      <c r="F283" t="str">
        <f t="shared" si="4"/>
        <v>NE|natural gas steam turbine</v>
      </c>
    </row>
    <row r="284" spans="1:6" x14ac:dyDescent="0.45">
      <c r="A284" t="s">
        <v>65</v>
      </c>
      <c r="B284" t="s">
        <v>184</v>
      </c>
      <c r="C284" t="s">
        <v>202</v>
      </c>
      <c r="D284">
        <v>6.0956999999999999</v>
      </c>
      <c r="E284">
        <v>0.76849999999999996</v>
      </c>
      <c r="F284" t="str">
        <f t="shared" si="4"/>
        <v>NE|nuclear</v>
      </c>
    </row>
    <row r="285" spans="1:6" x14ac:dyDescent="0.45">
      <c r="A285" t="s">
        <v>65</v>
      </c>
      <c r="B285" t="s">
        <v>186</v>
      </c>
      <c r="C285" t="s">
        <v>202</v>
      </c>
      <c r="D285">
        <v>11.8912</v>
      </c>
      <c r="E285">
        <v>3.5169000000000001</v>
      </c>
      <c r="F285" t="str">
        <f t="shared" si="4"/>
        <v>NE|onshore wind</v>
      </c>
    </row>
    <row r="286" spans="1:6" x14ac:dyDescent="0.45">
      <c r="A286" t="s">
        <v>65</v>
      </c>
      <c r="B286" t="s">
        <v>198</v>
      </c>
      <c r="C286" t="s">
        <v>202</v>
      </c>
      <c r="D286">
        <v>-1E-4</v>
      </c>
      <c r="E286">
        <v>4.8999999999999998E-3</v>
      </c>
      <c r="F286" t="str">
        <f t="shared" si="4"/>
        <v>NE|other</v>
      </c>
    </row>
    <row r="287" spans="1:6" x14ac:dyDescent="0.45">
      <c r="A287" t="s">
        <v>65</v>
      </c>
      <c r="B287" t="s">
        <v>187</v>
      </c>
      <c r="C287" t="s">
        <v>202</v>
      </c>
      <c r="D287">
        <v>4.7800000000000002E-2</v>
      </c>
      <c r="E287">
        <v>0.37369999999999998</v>
      </c>
      <c r="F287" t="str">
        <f t="shared" si="4"/>
        <v>NE|petroleum</v>
      </c>
    </row>
    <row r="288" spans="1:6" x14ac:dyDescent="0.45">
      <c r="A288" t="s">
        <v>65</v>
      </c>
      <c r="B288" t="s">
        <v>191</v>
      </c>
      <c r="C288" t="s">
        <v>202</v>
      </c>
      <c r="D288">
        <v>0.1961</v>
      </c>
      <c r="E288">
        <v>0.13650000000000001</v>
      </c>
      <c r="F288" t="str">
        <f t="shared" si="4"/>
        <v>NE|solar pv</v>
      </c>
    </row>
    <row r="289" spans="1:6" x14ac:dyDescent="0.45">
      <c r="A289" t="s">
        <v>69</v>
      </c>
      <c r="B289" t="s">
        <v>169</v>
      </c>
      <c r="C289" t="s">
        <v>202</v>
      </c>
      <c r="D289">
        <v>0.58609999999999995</v>
      </c>
      <c r="E289">
        <v>0.2059</v>
      </c>
      <c r="F289" t="str">
        <f t="shared" si="4"/>
        <v>NH|biomass</v>
      </c>
    </row>
    <row r="290" spans="1:6" x14ac:dyDescent="0.45">
      <c r="A290" t="s">
        <v>69</v>
      </c>
      <c r="B290" t="s">
        <v>175</v>
      </c>
      <c r="C290" t="s">
        <v>202</v>
      </c>
      <c r="D290">
        <v>0.22450000000000001</v>
      </c>
      <c r="E290">
        <v>0.53390000000000004</v>
      </c>
      <c r="F290" t="str">
        <f t="shared" si="4"/>
        <v>NH|hard coal</v>
      </c>
    </row>
    <row r="291" spans="1:6" x14ac:dyDescent="0.45">
      <c r="A291" t="s">
        <v>69</v>
      </c>
      <c r="B291" t="s">
        <v>177</v>
      </c>
      <c r="C291" t="s">
        <v>202</v>
      </c>
      <c r="D291">
        <v>1.4114</v>
      </c>
      <c r="E291">
        <v>0.50580000000000003</v>
      </c>
      <c r="F291" t="str">
        <f t="shared" si="4"/>
        <v>NH|hydro</v>
      </c>
    </row>
    <row r="292" spans="1:6" x14ac:dyDescent="0.45">
      <c r="A292" t="s">
        <v>69</v>
      </c>
      <c r="B292" t="s">
        <v>182</v>
      </c>
      <c r="C292" t="s">
        <v>202</v>
      </c>
      <c r="D292">
        <v>9.3200000000000005E-2</v>
      </c>
      <c r="E292">
        <v>1.2E-2</v>
      </c>
      <c r="F292" t="str">
        <f t="shared" si="4"/>
        <v>NH|municipal solid waste</v>
      </c>
    </row>
    <row r="293" spans="1:6" x14ac:dyDescent="0.45">
      <c r="A293" t="s">
        <v>69</v>
      </c>
      <c r="B293" t="s">
        <v>171</v>
      </c>
      <c r="C293" t="s">
        <v>202</v>
      </c>
      <c r="D293">
        <v>4.3329000000000004</v>
      </c>
      <c r="E293">
        <v>1.2284999999999999</v>
      </c>
      <c r="F293" t="str">
        <f t="shared" si="4"/>
        <v>NH|natural gas combined cycle</v>
      </c>
    </row>
    <row r="294" spans="1:6" x14ac:dyDescent="0.45">
      <c r="A294" t="s">
        <v>69</v>
      </c>
      <c r="B294" t="s">
        <v>183</v>
      </c>
      <c r="C294" t="s">
        <v>202</v>
      </c>
      <c r="D294">
        <v>0</v>
      </c>
      <c r="E294">
        <v>0</v>
      </c>
      <c r="F294" t="str">
        <f t="shared" si="4"/>
        <v>NH|natural gas peaker</v>
      </c>
    </row>
    <row r="295" spans="1:6" x14ac:dyDescent="0.45">
      <c r="A295" t="s">
        <v>69</v>
      </c>
      <c r="B295" t="s">
        <v>193</v>
      </c>
      <c r="C295" t="s">
        <v>202</v>
      </c>
      <c r="D295">
        <v>5.1900000000000002E-2</v>
      </c>
      <c r="E295">
        <v>0.4002</v>
      </c>
      <c r="F295" t="str">
        <f t="shared" si="4"/>
        <v>NH|natural gas steam turbine</v>
      </c>
    </row>
    <row r="296" spans="1:6" x14ac:dyDescent="0.45">
      <c r="A296" t="s">
        <v>69</v>
      </c>
      <c r="B296" t="s">
        <v>184</v>
      </c>
      <c r="C296" t="s">
        <v>202</v>
      </c>
      <c r="D296">
        <v>9.6768999999999998</v>
      </c>
      <c r="E296">
        <v>1.25</v>
      </c>
      <c r="F296" t="str">
        <f t="shared" si="4"/>
        <v>NH|nuclear</v>
      </c>
    </row>
    <row r="297" spans="1:6" x14ac:dyDescent="0.45">
      <c r="A297" t="s">
        <v>69</v>
      </c>
      <c r="B297" t="s">
        <v>186</v>
      </c>
      <c r="C297" t="s">
        <v>202</v>
      </c>
      <c r="D297">
        <v>0.4446</v>
      </c>
      <c r="E297">
        <v>0.21190000000000001</v>
      </c>
      <c r="F297" t="str">
        <f t="shared" si="4"/>
        <v>NH|onshore wind</v>
      </c>
    </row>
    <row r="298" spans="1:6" x14ac:dyDescent="0.45">
      <c r="A298" t="s">
        <v>69</v>
      </c>
      <c r="B298" t="s">
        <v>198</v>
      </c>
      <c r="C298" t="s">
        <v>202</v>
      </c>
      <c r="D298">
        <v>-1.6000000000000001E-3</v>
      </c>
      <c r="E298">
        <v>1.4E-2</v>
      </c>
      <c r="F298" t="str">
        <f t="shared" si="4"/>
        <v>NH|other</v>
      </c>
    </row>
    <row r="299" spans="1:6" x14ac:dyDescent="0.45">
      <c r="A299" t="s">
        <v>69</v>
      </c>
      <c r="B299" t="s">
        <v>187</v>
      </c>
      <c r="C299" t="s">
        <v>202</v>
      </c>
      <c r="D299">
        <v>3.5999999999999997E-2</v>
      </c>
      <c r="E299">
        <v>8.2100000000000006E-2</v>
      </c>
      <c r="F299" t="str">
        <f t="shared" si="4"/>
        <v>NH|petroleum</v>
      </c>
    </row>
    <row r="300" spans="1:6" x14ac:dyDescent="0.45">
      <c r="A300" t="s">
        <v>69</v>
      </c>
      <c r="B300" t="s">
        <v>191</v>
      </c>
      <c r="C300" t="s">
        <v>202</v>
      </c>
      <c r="D300">
        <v>3.5000000000000001E-3</v>
      </c>
      <c r="E300">
        <v>2.3999999999999998E-3</v>
      </c>
      <c r="F300" t="str">
        <f t="shared" si="4"/>
        <v>NH|solar pv</v>
      </c>
    </row>
    <row r="301" spans="1:6" x14ac:dyDescent="0.45">
      <c r="A301" t="s">
        <v>71</v>
      </c>
      <c r="B301" t="s">
        <v>169</v>
      </c>
      <c r="C301" t="s">
        <v>202</v>
      </c>
      <c r="D301">
        <v>0.19789999999999999</v>
      </c>
      <c r="E301">
        <v>4.4299999999999999E-2</v>
      </c>
      <c r="F301" t="str">
        <f t="shared" si="4"/>
        <v>NJ|biomass</v>
      </c>
    </row>
    <row r="302" spans="1:6" x14ac:dyDescent="0.45">
      <c r="A302" t="s">
        <v>71</v>
      </c>
      <c r="B302" t="s">
        <v>175</v>
      </c>
      <c r="C302" t="s">
        <v>202</v>
      </c>
      <c r="D302">
        <v>0</v>
      </c>
      <c r="E302">
        <v>0</v>
      </c>
      <c r="F302" t="str">
        <f t="shared" si="4"/>
        <v>NJ|hard coal</v>
      </c>
    </row>
    <row r="303" spans="1:6" x14ac:dyDescent="0.45">
      <c r="A303" t="s">
        <v>71</v>
      </c>
      <c r="B303" t="s">
        <v>177</v>
      </c>
      <c r="C303" t="s">
        <v>202</v>
      </c>
      <c r="D303">
        <v>3.5000000000000001E-3</v>
      </c>
      <c r="E303">
        <v>1.23E-2</v>
      </c>
      <c r="F303" t="str">
        <f t="shared" si="4"/>
        <v>NJ|hydro</v>
      </c>
    </row>
    <row r="304" spans="1:6" x14ac:dyDescent="0.45">
      <c r="A304" t="s">
        <v>71</v>
      </c>
      <c r="B304" t="s">
        <v>182</v>
      </c>
      <c r="C304" t="s">
        <v>202</v>
      </c>
      <c r="D304">
        <v>0.2535</v>
      </c>
      <c r="E304">
        <v>4.4999999999999998E-2</v>
      </c>
      <c r="F304" t="str">
        <f t="shared" si="4"/>
        <v>NJ|municipal solid waste</v>
      </c>
    </row>
    <row r="305" spans="1:6" x14ac:dyDescent="0.45">
      <c r="A305" t="s">
        <v>71</v>
      </c>
      <c r="B305" t="s">
        <v>171</v>
      </c>
      <c r="C305" t="s">
        <v>202</v>
      </c>
      <c r="D305">
        <v>27.483599999999999</v>
      </c>
      <c r="E305">
        <v>8.2125000000000004</v>
      </c>
      <c r="F305" t="str">
        <f t="shared" si="4"/>
        <v>NJ|natural gas combined cycle</v>
      </c>
    </row>
    <row r="306" spans="1:6" x14ac:dyDescent="0.45">
      <c r="A306" t="s">
        <v>71</v>
      </c>
      <c r="B306" t="s">
        <v>183</v>
      </c>
      <c r="C306" t="s">
        <v>202</v>
      </c>
      <c r="D306">
        <v>1.4094</v>
      </c>
      <c r="E306">
        <v>2.5299</v>
      </c>
      <c r="F306" t="str">
        <f t="shared" si="4"/>
        <v>NJ|natural gas peaker</v>
      </c>
    </row>
    <row r="307" spans="1:6" x14ac:dyDescent="0.45">
      <c r="A307" t="s">
        <v>71</v>
      </c>
      <c r="B307" t="s">
        <v>193</v>
      </c>
      <c r="C307" t="s">
        <v>202</v>
      </c>
      <c r="D307">
        <v>0</v>
      </c>
      <c r="E307">
        <v>0</v>
      </c>
      <c r="F307" t="str">
        <f t="shared" si="4"/>
        <v>NJ|natural gas steam turbine</v>
      </c>
    </row>
    <row r="308" spans="1:6" x14ac:dyDescent="0.45">
      <c r="A308" t="s">
        <v>71</v>
      </c>
      <c r="B308" t="s">
        <v>184</v>
      </c>
      <c r="C308" t="s">
        <v>202</v>
      </c>
      <c r="D308">
        <v>27.6768</v>
      </c>
      <c r="E308">
        <v>3.4567000000000001</v>
      </c>
      <c r="F308" t="str">
        <f t="shared" si="4"/>
        <v>NJ|nuclear</v>
      </c>
    </row>
    <row r="309" spans="1:6" x14ac:dyDescent="0.45">
      <c r="A309" t="s">
        <v>71</v>
      </c>
      <c r="B309" t="s">
        <v>186</v>
      </c>
      <c r="C309" t="s">
        <v>202</v>
      </c>
      <c r="D309">
        <v>1.9400000000000001E-2</v>
      </c>
      <c r="E309">
        <v>7.6E-3</v>
      </c>
      <c r="F309" t="str">
        <f t="shared" si="4"/>
        <v>NJ|onshore wind</v>
      </c>
    </row>
    <row r="310" spans="1:6" x14ac:dyDescent="0.45">
      <c r="A310" t="s">
        <v>71</v>
      </c>
      <c r="B310" t="s">
        <v>198</v>
      </c>
      <c r="C310" t="s">
        <v>202</v>
      </c>
      <c r="D310">
        <v>-0.1318</v>
      </c>
      <c r="E310">
        <v>0.53839999999999999</v>
      </c>
      <c r="F310" t="str">
        <f t="shared" si="4"/>
        <v>NJ|other</v>
      </c>
    </row>
    <row r="311" spans="1:6" x14ac:dyDescent="0.45">
      <c r="A311" t="s">
        <v>71</v>
      </c>
      <c r="B311" t="s">
        <v>187</v>
      </c>
      <c r="C311" t="s">
        <v>202</v>
      </c>
      <c r="D311">
        <v>2.9899999999999999E-2</v>
      </c>
      <c r="E311">
        <v>0.27</v>
      </c>
      <c r="F311" t="str">
        <f t="shared" si="4"/>
        <v>NJ|petroleum</v>
      </c>
    </row>
    <row r="312" spans="1:6" x14ac:dyDescent="0.45">
      <c r="A312" t="s">
        <v>71</v>
      </c>
      <c r="B312" t="s">
        <v>191</v>
      </c>
      <c r="C312" t="s">
        <v>202</v>
      </c>
      <c r="D312">
        <v>1.4651000000000001</v>
      </c>
      <c r="E312">
        <v>1.0559000000000001</v>
      </c>
      <c r="F312" t="str">
        <f t="shared" si="4"/>
        <v>NJ|solar pv</v>
      </c>
    </row>
    <row r="313" spans="1:6" x14ac:dyDescent="0.45">
      <c r="A313" t="s">
        <v>73</v>
      </c>
      <c r="B313" t="s">
        <v>169</v>
      </c>
      <c r="C313" t="s">
        <v>202</v>
      </c>
      <c r="D313">
        <v>2.52E-2</v>
      </c>
      <c r="E313">
        <v>6.4000000000000003E-3</v>
      </c>
      <c r="F313" t="str">
        <f t="shared" si="4"/>
        <v>NM|biomass</v>
      </c>
    </row>
    <row r="314" spans="1:6" x14ac:dyDescent="0.45">
      <c r="A314" t="s">
        <v>73</v>
      </c>
      <c r="B314" t="s">
        <v>173</v>
      </c>
      <c r="C314" t="s">
        <v>202</v>
      </c>
      <c r="D314">
        <v>2.6100000000000002E-2</v>
      </c>
      <c r="E314">
        <v>8.6E-3</v>
      </c>
      <c r="F314" t="str">
        <f t="shared" si="4"/>
        <v>NM|geothermal</v>
      </c>
    </row>
    <row r="315" spans="1:6" x14ac:dyDescent="0.45">
      <c r="A315" t="s">
        <v>73</v>
      </c>
      <c r="B315" t="s">
        <v>175</v>
      </c>
      <c r="C315" t="s">
        <v>202</v>
      </c>
      <c r="D315">
        <v>8.4318000000000008</v>
      </c>
      <c r="E315">
        <v>1.54</v>
      </c>
      <c r="F315" t="str">
        <f t="shared" si="4"/>
        <v>NM|hard coal</v>
      </c>
    </row>
    <row r="316" spans="1:6" x14ac:dyDescent="0.45">
      <c r="A316" t="s">
        <v>73</v>
      </c>
      <c r="B316" t="s">
        <v>177</v>
      </c>
      <c r="C316" t="s">
        <v>202</v>
      </c>
      <c r="D316">
        <v>0.1532</v>
      </c>
      <c r="E316">
        <v>8.2699999999999996E-2</v>
      </c>
      <c r="F316" t="str">
        <f t="shared" si="4"/>
        <v>NM|hydro</v>
      </c>
    </row>
    <row r="317" spans="1:6" x14ac:dyDescent="0.45">
      <c r="A317" t="s">
        <v>73</v>
      </c>
      <c r="B317" t="s">
        <v>171</v>
      </c>
      <c r="C317" t="s">
        <v>202</v>
      </c>
      <c r="D317">
        <v>6.8506</v>
      </c>
      <c r="E317">
        <v>1.4294</v>
      </c>
      <c r="F317" t="str">
        <f t="shared" si="4"/>
        <v>NM|natural gas combined cycle</v>
      </c>
    </row>
    <row r="318" spans="1:6" x14ac:dyDescent="0.45">
      <c r="A318" t="s">
        <v>73</v>
      </c>
      <c r="B318" t="s">
        <v>183</v>
      </c>
      <c r="C318" t="s">
        <v>202</v>
      </c>
      <c r="D318">
        <v>1.7873000000000001</v>
      </c>
      <c r="E318">
        <v>0.97760000000000002</v>
      </c>
      <c r="F318" t="str">
        <f t="shared" si="4"/>
        <v>NM|natural gas peaker</v>
      </c>
    </row>
    <row r="319" spans="1:6" x14ac:dyDescent="0.45">
      <c r="A319" t="s">
        <v>73</v>
      </c>
      <c r="B319" t="s">
        <v>193</v>
      </c>
      <c r="C319" t="s">
        <v>202</v>
      </c>
      <c r="D319">
        <v>2.831</v>
      </c>
      <c r="E319">
        <v>0.72099999999999997</v>
      </c>
      <c r="F319" t="str">
        <f t="shared" si="4"/>
        <v>NM|natural gas steam turbine</v>
      </c>
    </row>
    <row r="320" spans="1:6" x14ac:dyDescent="0.45">
      <c r="A320" t="s">
        <v>73</v>
      </c>
      <c r="B320" t="s">
        <v>186</v>
      </c>
      <c r="C320" t="s">
        <v>202</v>
      </c>
      <c r="D320">
        <v>15.1356</v>
      </c>
      <c r="E320">
        <v>3.9954999999999998</v>
      </c>
      <c r="F320" t="str">
        <f t="shared" si="4"/>
        <v>NM|onshore wind</v>
      </c>
    </row>
    <row r="321" spans="1:6" x14ac:dyDescent="0.45">
      <c r="A321" t="s">
        <v>73</v>
      </c>
      <c r="B321" t="s">
        <v>198</v>
      </c>
      <c r="C321" t="s">
        <v>202</v>
      </c>
      <c r="D321">
        <v>-9.7999999999999997E-3</v>
      </c>
      <c r="E321">
        <v>0.68899999999999995</v>
      </c>
      <c r="F321" t="str">
        <f t="shared" si="4"/>
        <v>NM|other</v>
      </c>
    </row>
    <row r="322" spans="1:6" x14ac:dyDescent="0.45">
      <c r="A322" t="s">
        <v>73</v>
      </c>
      <c r="B322" t="s">
        <v>187</v>
      </c>
      <c r="C322" t="s">
        <v>202</v>
      </c>
      <c r="D322">
        <v>8.0000000000000004E-4</v>
      </c>
      <c r="E322">
        <v>1.7000000000000001E-2</v>
      </c>
      <c r="F322" t="str">
        <f t="shared" ref="F322:F385" si="5">A322&amp;"|"&amp;B322</f>
        <v>NM|petroleum</v>
      </c>
    </row>
    <row r="323" spans="1:6" x14ac:dyDescent="0.45">
      <c r="A323" t="s">
        <v>73</v>
      </c>
      <c r="B323" t="s">
        <v>191</v>
      </c>
      <c r="C323" t="s">
        <v>202</v>
      </c>
      <c r="D323">
        <v>4.2866</v>
      </c>
      <c r="E323">
        <v>2.3218999999999999</v>
      </c>
      <c r="F323" t="str">
        <f t="shared" si="5"/>
        <v>NM|solar pv</v>
      </c>
    </row>
    <row r="324" spans="1:6" x14ac:dyDescent="0.45">
      <c r="A324" t="s">
        <v>67</v>
      </c>
      <c r="B324" t="s">
        <v>169</v>
      </c>
      <c r="C324" t="s">
        <v>202</v>
      </c>
      <c r="D324">
        <v>5.2200000000000003E-2</v>
      </c>
      <c r="E324">
        <v>9.7999999999999997E-3</v>
      </c>
      <c r="F324" t="str">
        <f t="shared" si="5"/>
        <v>NV|biomass</v>
      </c>
    </row>
    <row r="325" spans="1:6" x14ac:dyDescent="0.45">
      <c r="A325" t="s">
        <v>67</v>
      </c>
      <c r="B325" t="s">
        <v>173</v>
      </c>
      <c r="C325" t="s">
        <v>202</v>
      </c>
      <c r="D325">
        <v>3.8856999999999999</v>
      </c>
      <c r="E325">
        <v>0.66249999999999998</v>
      </c>
      <c r="F325" t="str">
        <f t="shared" si="5"/>
        <v>NV|geothermal</v>
      </c>
    </row>
    <row r="326" spans="1:6" x14ac:dyDescent="0.45">
      <c r="A326" t="s">
        <v>67</v>
      </c>
      <c r="B326" t="s">
        <v>175</v>
      </c>
      <c r="C326" t="s">
        <v>202</v>
      </c>
      <c r="D326">
        <v>2.3231999999999999</v>
      </c>
      <c r="E326">
        <v>0.74039999999999995</v>
      </c>
      <c r="F326" t="str">
        <f t="shared" si="5"/>
        <v>NV|hard coal</v>
      </c>
    </row>
    <row r="327" spans="1:6" x14ac:dyDescent="0.45">
      <c r="A327" t="s">
        <v>67</v>
      </c>
      <c r="B327" t="s">
        <v>177</v>
      </c>
      <c r="C327" t="s">
        <v>202</v>
      </c>
      <c r="D327">
        <v>1.6063000000000001</v>
      </c>
      <c r="E327">
        <v>1.0517000000000001</v>
      </c>
      <c r="F327" t="str">
        <f t="shared" si="5"/>
        <v>NV|hydro</v>
      </c>
    </row>
    <row r="328" spans="1:6" x14ac:dyDescent="0.45">
      <c r="A328" t="s">
        <v>67</v>
      </c>
      <c r="B328" t="s">
        <v>171</v>
      </c>
      <c r="C328" t="s">
        <v>202</v>
      </c>
      <c r="D328">
        <v>23.368099999999998</v>
      </c>
      <c r="E328">
        <v>5.7030000000000003</v>
      </c>
      <c r="F328" t="str">
        <f t="shared" si="5"/>
        <v>NV|natural gas combined cycle</v>
      </c>
    </row>
    <row r="329" spans="1:6" x14ac:dyDescent="0.45">
      <c r="A329" t="s">
        <v>67</v>
      </c>
      <c r="B329" t="s">
        <v>183</v>
      </c>
      <c r="C329" t="s">
        <v>202</v>
      </c>
      <c r="D329">
        <v>0.55259999999999998</v>
      </c>
      <c r="E329">
        <v>1.6215999999999999</v>
      </c>
      <c r="F329" t="str">
        <f t="shared" si="5"/>
        <v>NV|natural gas peaker</v>
      </c>
    </row>
    <row r="330" spans="1:6" x14ac:dyDescent="0.45">
      <c r="A330" t="s">
        <v>67</v>
      </c>
      <c r="B330" t="s">
        <v>193</v>
      </c>
      <c r="C330" t="s">
        <v>202</v>
      </c>
      <c r="D330">
        <v>0.54579999999999995</v>
      </c>
      <c r="E330">
        <v>0.33400000000000002</v>
      </c>
      <c r="F330" t="str">
        <f t="shared" si="5"/>
        <v>NV|natural gas steam turbine</v>
      </c>
    </row>
    <row r="331" spans="1:6" x14ac:dyDescent="0.45">
      <c r="A331" t="s">
        <v>67</v>
      </c>
      <c r="B331" t="s">
        <v>186</v>
      </c>
      <c r="C331" t="s">
        <v>202</v>
      </c>
      <c r="D331">
        <v>0.31929999999999997</v>
      </c>
      <c r="E331">
        <v>0.15</v>
      </c>
      <c r="F331" t="str">
        <f t="shared" si="5"/>
        <v>NV|onshore wind</v>
      </c>
    </row>
    <row r="332" spans="1:6" x14ac:dyDescent="0.45">
      <c r="A332" t="s">
        <v>67</v>
      </c>
      <c r="B332" t="s">
        <v>198</v>
      </c>
      <c r="C332" t="s">
        <v>202</v>
      </c>
      <c r="D332">
        <v>-0.1183</v>
      </c>
      <c r="E332">
        <v>1.1153</v>
      </c>
      <c r="F332" t="str">
        <f t="shared" si="5"/>
        <v>NV|other</v>
      </c>
    </row>
    <row r="333" spans="1:6" x14ac:dyDescent="0.45">
      <c r="A333" t="s">
        <v>67</v>
      </c>
      <c r="B333" t="s">
        <v>187</v>
      </c>
      <c r="C333" t="s">
        <v>202</v>
      </c>
      <c r="D333">
        <v>5.7000000000000002E-3</v>
      </c>
      <c r="E333">
        <v>6.0000000000000001E-3</v>
      </c>
      <c r="F333" t="str">
        <f t="shared" si="5"/>
        <v>NV|petroleum</v>
      </c>
    </row>
    <row r="334" spans="1:6" x14ac:dyDescent="0.45">
      <c r="A334" t="s">
        <v>67</v>
      </c>
      <c r="B334" t="s">
        <v>191</v>
      </c>
      <c r="C334" t="s">
        <v>202</v>
      </c>
      <c r="D334">
        <v>12.1525</v>
      </c>
      <c r="E334">
        <v>4.9870000000000001</v>
      </c>
      <c r="F334" t="str">
        <f t="shared" si="5"/>
        <v>NV|solar pv</v>
      </c>
    </row>
    <row r="335" spans="1:6" x14ac:dyDescent="0.45">
      <c r="A335" t="s">
        <v>67</v>
      </c>
      <c r="B335" t="s">
        <v>192</v>
      </c>
      <c r="C335" t="s">
        <v>202</v>
      </c>
      <c r="D335">
        <v>0.24490000000000001</v>
      </c>
      <c r="E335">
        <v>0.17849999999999999</v>
      </c>
      <c r="F335" t="str">
        <f t="shared" si="5"/>
        <v>NV|solar thermal</v>
      </c>
    </row>
    <row r="336" spans="1:6" x14ac:dyDescent="0.45">
      <c r="A336" t="s">
        <v>74</v>
      </c>
      <c r="B336" t="s">
        <v>169</v>
      </c>
      <c r="C336" t="s">
        <v>202</v>
      </c>
      <c r="D336">
        <v>0.60719999999999996</v>
      </c>
      <c r="E336">
        <v>0.1153</v>
      </c>
      <c r="F336" t="str">
        <f t="shared" si="5"/>
        <v>NY|biomass</v>
      </c>
    </row>
    <row r="337" spans="1:6" x14ac:dyDescent="0.45">
      <c r="A337" t="s">
        <v>74</v>
      </c>
      <c r="B337" t="s">
        <v>175</v>
      </c>
      <c r="C337" t="s">
        <v>202</v>
      </c>
      <c r="D337">
        <v>0</v>
      </c>
      <c r="E337">
        <v>0</v>
      </c>
      <c r="F337" t="str">
        <f t="shared" si="5"/>
        <v>NY|hard coal</v>
      </c>
    </row>
    <row r="338" spans="1:6" x14ac:dyDescent="0.45">
      <c r="A338" t="s">
        <v>74</v>
      </c>
      <c r="B338" t="s">
        <v>177</v>
      </c>
      <c r="C338" t="s">
        <v>202</v>
      </c>
      <c r="D338">
        <v>27.876100000000001</v>
      </c>
      <c r="E338">
        <v>4.5462999999999996</v>
      </c>
      <c r="F338" t="str">
        <f t="shared" si="5"/>
        <v>NY|hydro</v>
      </c>
    </row>
    <row r="339" spans="1:6" x14ac:dyDescent="0.45">
      <c r="A339" t="s">
        <v>74</v>
      </c>
      <c r="B339" t="s">
        <v>182</v>
      </c>
      <c r="C339" t="s">
        <v>202</v>
      </c>
      <c r="D339">
        <v>0.3977</v>
      </c>
      <c r="E339">
        <v>5.0999999999999997E-2</v>
      </c>
      <c r="F339" t="str">
        <f t="shared" si="5"/>
        <v>NY|municipal solid waste</v>
      </c>
    </row>
    <row r="340" spans="1:6" x14ac:dyDescent="0.45">
      <c r="A340" t="s">
        <v>74</v>
      </c>
      <c r="B340" t="s">
        <v>171</v>
      </c>
      <c r="C340" t="s">
        <v>202</v>
      </c>
      <c r="D340">
        <v>46.6706</v>
      </c>
      <c r="E340">
        <v>9.8231000000000002</v>
      </c>
      <c r="F340" t="str">
        <f t="shared" si="5"/>
        <v>NY|natural gas combined cycle</v>
      </c>
    </row>
    <row r="341" spans="1:6" x14ac:dyDescent="0.45">
      <c r="A341" t="s">
        <v>74</v>
      </c>
      <c r="B341" t="s">
        <v>183</v>
      </c>
      <c r="C341" t="s">
        <v>202</v>
      </c>
      <c r="D341">
        <v>3.7288999999999999</v>
      </c>
      <c r="E341">
        <v>2.3965000000000001</v>
      </c>
      <c r="F341" t="str">
        <f t="shared" si="5"/>
        <v>NY|natural gas peaker</v>
      </c>
    </row>
    <row r="342" spans="1:6" x14ac:dyDescent="0.45">
      <c r="A342" t="s">
        <v>74</v>
      </c>
      <c r="B342" t="s">
        <v>193</v>
      </c>
      <c r="C342" t="s">
        <v>202</v>
      </c>
      <c r="D342">
        <v>10.656499999999999</v>
      </c>
      <c r="E342">
        <v>9.6336999999999993</v>
      </c>
      <c r="F342" t="str">
        <f t="shared" si="5"/>
        <v>NY|natural gas steam turbine</v>
      </c>
    </row>
    <row r="343" spans="1:6" x14ac:dyDescent="0.45">
      <c r="A343" t="s">
        <v>74</v>
      </c>
      <c r="B343" t="s">
        <v>184</v>
      </c>
      <c r="C343" t="s">
        <v>202</v>
      </c>
      <c r="D343">
        <v>27.0733</v>
      </c>
      <c r="E343">
        <v>3.3304</v>
      </c>
      <c r="F343" t="str">
        <f t="shared" si="5"/>
        <v>NY|nuclear</v>
      </c>
    </row>
    <row r="344" spans="1:6" x14ac:dyDescent="0.45">
      <c r="A344" t="s">
        <v>74</v>
      </c>
      <c r="B344" t="s">
        <v>185</v>
      </c>
      <c r="C344" t="s">
        <v>202</v>
      </c>
      <c r="D344">
        <v>0.2293</v>
      </c>
      <c r="E344">
        <v>0.13</v>
      </c>
      <c r="F344" t="str">
        <f t="shared" si="5"/>
        <v>NY|offshore wind</v>
      </c>
    </row>
    <row r="345" spans="1:6" x14ac:dyDescent="0.45">
      <c r="A345" t="s">
        <v>74</v>
      </c>
      <c r="B345" t="s">
        <v>186</v>
      </c>
      <c r="C345" t="s">
        <v>202</v>
      </c>
      <c r="D345">
        <v>5.7972999999999999</v>
      </c>
      <c r="E345">
        <v>2.7336</v>
      </c>
      <c r="F345" t="str">
        <f t="shared" si="5"/>
        <v>NY|onshore wind</v>
      </c>
    </row>
    <row r="346" spans="1:6" x14ac:dyDescent="0.45">
      <c r="A346" t="s">
        <v>74</v>
      </c>
      <c r="B346" t="s">
        <v>198</v>
      </c>
      <c r="C346" t="s">
        <v>202</v>
      </c>
      <c r="D346">
        <v>-8.3599999999999994E-2</v>
      </c>
      <c r="E346">
        <v>1.7045999999999999</v>
      </c>
      <c r="F346" t="str">
        <f t="shared" si="5"/>
        <v>NY|other</v>
      </c>
    </row>
    <row r="347" spans="1:6" x14ac:dyDescent="0.45">
      <c r="A347" t="s">
        <v>74</v>
      </c>
      <c r="B347" t="s">
        <v>187</v>
      </c>
      <c r="C347" t="s">
        <v>202</v>
      </c>
      <c r="D347">
        <v>0.2969</v>
      </c>
      <c r="E347">
        <v>3.2450000000000001</v>
      </c>
      <c r="F347" t="str">
        <f t="shared" si="5"/>
        <v>NY|petroleum</v>
      </c>
    </row>
    <row r="348" spans="1:6" x14ac:dyDescent="0.45">
      <c r="A348" t="s">
        <v>74</v>
      </c>
      <c r="B348" t="s">
        <v>191</v>
      </c>
      <c r="C348" t="s">
        <v>202</v>
      </c>
      <c r="D348">
        <v>3.1091000000000002</v>
      </c>
      <c r="E348">
        <v>2.6536</v>
      </c>
      <c r="F348" t="str">
        <f t="shared" si="5"/>
        <v>NY|solar pv</v>
      </c>
    </row>
    <row r="349" spans="1:6" x14ac:dyDescent="0.45">
      <c r="A349" t="s">
        <v>80</v>
      </c>
      <c r="B349" t="s">
        <v>203</v>
      </c>
      <c r="C349" t="s">
        <v>202</v>
      </c>
      <c r="D349">
        <v>0</v>
      </c>
      <c r="E349">
        <v>0</v>
      </c>
      <c r="F349" t="str">
        <f t="shared" si="5"/>
        <v>OH|#n/a</v>
      </c>
    </row>
    <row r="350" spans="1:6" x14ac:dyDescent="0.45">
      <c r="A350" t="s">
        <v>80</v>
      </c>
      <c r="B350" t="s">
        <v>169</v>
      </c>
      <c r="C350" t="s">
        <v>202</v>
      </c>
      <c r="D350">
        <v>0.13730000000000001</v>
      </c>
      <c r="E350">
        <v>4.1700000000000001E-2</v>
      </c>
      <c r="F350" t="str">
        <f t="shared" si="5"/>
        <v>OH|biomass</v>
      </c>
    </row>
    <row r="351" spans="1:6" x14ac:dyDescent="0.45">
      <c r="A351" t="s">
        <v>80</v>
      </c>
      <c r="B351" t="s">
        <v>175</v>
      </c>
      <c r="C351" t="s">
        <v>202</v>
      </c>
      <c r="D351">
        <v>30.08</v>
      </c>
      <c r="E351">
        <v>6.6204999999999998</v>
      </c>
      <c r="F351" t="str">
        <f t="shared" si="5"/>
        <v>OH|hard coal</v>
      </c>
    </row>
    <row r="352" spans="1:6" x14ac:dyDescent="0.45">
      <c r="A352" t="s">
        <v>80</v>
      </c>
      <c r="B352" t="s">
        <v>177</v>
      </c>
      <c r="C352" t="s">
        <v>202</v>
      </c>
      <c r="D352">
        <v>0.46750000000000003</v>
      </c>
      <c r="E352">
        <v>0.1019</v>
      </c>
      <c r="F352" t="str">
        <f t="shared" si="5"/>
        <v>OH|hydro</v>
      </c>
    </row>
    <row r="353" spans="1:6" x14ac:dyDescent="0.45">
      <c r="A353" t="s">
        <v>80</v>
      </c>
      <c r="B353" t="s">
        <v>171</v>
      </c>
      <c r="C353" t="s">
        <v>202</v>
      </c>
      <c r="D353">
        <v>75.579800000000006</v>
      </c>
      <c r="E353">
        <v>10.5061</v>
      </c>
      <c r="F353" t="str">
        <f t="shared" si="5"/>
        <v>OH|natural gas combined cycle</v>
      </c>
    </row>
    <row r="354" spans="1:6" x14ac:dyDescent="0.45">
      <c r="A354" t="s">
        <v>80</v>
      </c>
      <c r="B354" t="s">
        <v>183</v>
      </c>
      <c r="C354" t="s">
        <v>202</v>
      </c>
      <c r="D354">
        <v>8.9290000000000003</v>
      </c>
      <c r="E354">
        <v>5.7419000000000002</v>
      </c>
      <c r="F354" t="str">
        <f t="shared" si="5"/>
        <v>OH|natural gas peaker</v>
      </c>
    </row>
    <row r="355" spans="1:6" x14ac:dyDescent="0.45">
      <c r="A355" t="s">
        <v>80</v>
      </c>
      <c r="B355" t="s">
        <v>193</v>
      </c>
      <c r="C355" t="s">
        <v>202</v>
      </c>
      <c r="D355">
        <v>5.0200000000000002E-2</v>
      </c>
      <c r="E355">
        <v>2.3E-2</v>
      </c>
      <c r="F355" t="str">
        <f t="shared" si="5"/>
        <v>OH|natural gas steam turbine</v>
      </c>
    </row>
    <row r="356" spans="1:6" x14ac:dyDescent="0.45">
      <c r="A356" t="s">
        <v>80</v>
      </c>
      <c r="B356" t="s">
        <v>184</v>
      </c>
      <c r="C356" t="s">
        <v>202</v>
      </c>
      <c r="D356">
        <v>17.946999999999999</v>
      </c>
      <c r="E356">
        <v>2.1339999999999999</v>
      </c>
      <c r="F356" t="str">
        <f t="shared" si="5"/>
        <v>OH|nuclear</v>
      </c>
    </row>
    <row r="357" spans="1:6" x14ac:dyDescent="0.45">
      <c r="A357" t="s">
        <v>80</v>
      </c>
      <c r="B357" t="s">
        <v>186</v>
      </c>
      <c r="C357" t="s">
        <v>202</v>
      </c>
      <c r="D357">
        <v>2.7584</v>
      </c>
      <c r="E357">
        <v>1.0632999999999999</v>
      </c>
      <c r="F357" t="str">
        <f t="shared" si="5"/>
        <v>OH|onshore wind</v>
      </c>
    </row>
    <row r="358" spans="1:6" x14ac:dyDescent="0.45">
      <c r="A358" t="s">
        <v>80</v>
      </c>
      <c r="B358" t="s">
        <v>198</v>
      </c>
      <c r="C358" t="s">
        <v>202</v>
      </c>
      <c r="D358">
        <v>0.62980000000000003</v>
      </c>
      <c r="E358">
        <v>0.10680000000000001</v>
      </c>
      <c r="F358" t="str">
        <f t="shared" si="5"/>
        <v>OH|other</v>
      </c>
    </row>
    <row r="359" spans="1:6" x14ac:dyDescent="0.45">
      <c r="A359" t="s">
        <v>80</v>
      </c>
      <c r="B359" t="s">
        <v>187</v>
      </c>
      <c r="C359" t="s">
        <v>202</v>
      </c>
      <c r="D359">
        <v>1.1386000000000001</v>
      </c>
      <c r="E359">
        <v>0.63019999999999998</v>
      </c>
      <c r="F359" t="str">
        <f t="shared" si="5"/>
        <v>OH|petroleum</v>
      </c>
    </row>
    <row r="360" spans="1:6" x14ac:dyDescent="0.45">
      <c r="A360" t="s">
        <v>80</v>
      </c>
      <c r="B360" t="s">
        <v>191</v>
      </c>
      <c r="C360" t="s">
        <v>202</v>
      </c>
      <c r="D360">
        <v>3.9922</v>
      </c>
      <c r="E360">
        <v>3.226</v>
      </c>
      <c r="F360" t="str">
        <f t="shared" si="5"/>
        <v>OH|solar pv</v>
      </c>
    </row>
    <row r="361" spans="1:6" x14ac:dyDescent="0.45">
      <c r="A361" t="s">
        <v>82</v>
      </c>
      <c r="B361" t="s">
        <v>169</v>
      </c>
      <c r="C361" t="s">
        <v>202</v>
      </c>
      <c r="D361">
        <v>1.72E-2</v>
      </c>
      <c r="E361">
        <v>2.8E-3</v>
      </c>
      <c r="F361" t="str">
        <f t="shared" si="5"/>
        <v>OK|biomass</v>
      </c>
    </row>
    <row r="362" spans="1:6" x14ac:dyDescent="0.45">
      <c r="A362" t="s">
        <v>82</v>
      </c>
      <c r="B362" t="s">
        <v>175</v>
      </c>
      <c r="C362" t="s">
        <v>202</v>
      </c>
      <c r="D362">
        <v>6.0850999999999997</v>
      </c>
      <c r="E362">
        <v>3.2589000000000001</v>
      </c>
      <c r="F362" t="str">
        <f t="shared" si="5"/>
        <v>OK|hard coal</v>
      </c>
    </row>
    <row r="363" spans="1:6" x14ac:dyDescent="0.45">
      <c r="A363" t="s">
        <v>82</v>
      </c>
      <c r="B363" t="s">
        <v>177</v>
      </c>
      <c r="C363" t="s">
        <v>202</v>
      </c>
      <c r="D363">
        <v>1.5815999999999999</v>
      </c>
      <c r="E363">
        <v>0.83240000000000003</v>
      </c>
      <c r="F363" t="str">
        <f t="shared" si="5"/>
        <v>OK|hydro</v>
      </c>
    </row>
    <row r="364" spans="1:6" x14ac:dyDescent="0.45">
      <c r="A364" t="s">
        <v>82</v>
      </c>
      <c r="B364" t="s">
        <v>171</v>
      </c>
      <c r="C364" t="s">
        <v>202</v>
      </c>
      <c r="D364">
        <v>36.018700000000003</v>
      </c>
      <c r="E364">
        <v>7.2996999999999996</v>
      </c>
      <c r="F364" t="str">
        <f t="shared" si="5"/>
        <v>OK|natural gas combined cycle</v>
      </c>
    </row>
    <row r="365" spans="1:6" x14ac:dyDescent="0.45">
      <c r="A365" t="s">
        <v>82</v>
      </c>
      <c r="B365" t="s">
        <v>183</v>
      </c>
      <c r="C365" t="s">
        <v>202</v>
      </c>
      <c r="D365">
        <v>2.0621</v>
      </c>
      <c r="E365">
        <v>1.8120000000000001</v>
      </c>
      <c r="F365" t="str">
        <f t="shared" si="5"/>
        <v>OK|natural gas peaker</v>
      </c>
    </row>
    <row r="366" spans="1:6" x14ac:dyDescent="0.45">
      <c r="A366" t="s">
        <v>82</v>
      </c>
      <c r="B366" t="s">
        <v>193</v>
      </c>
      <c r="C366" t="s">
        <v>202</v>
      </c>
      <c r="D366">
        <v>9.1829000000000001</v>
      </c>
      <c r="E366">
        <v>5.3205</v>
      </c>
      <c r="F366" t="str">
        <f t="shared" si="5"/>
        <v>OK|natural gas steam turbine</v>
      </c>
    </row>
    <row r="367" spans="1:6" x14ac:dyDescent="0.45">
      <c r="A367" t="s">
        <v>82</v>
      </c>
      <c r="B367" t="s">
        <v>186</v>
      </c>
      <c r="C367" t="s">
        <v>202</v>
      </c>
      <c r="D367">
        <v>37.966700000000003</v>
      </c>
      <c r="E367">
        <v>12.748200000000001</v>
      </c>
      <c r="F367" t="str">
        <f t="shared" si="5"/>
        <v>OK|onshore wind</v>
      </c>
    </row>
    <row r="368" spans="1:6" x14ac:dyDescent="0.45">
      <c r="A368" t="s">
        <v>82</v>
      </c>
      <c r="B368" t="s">
        <v>198</v>
      </c>
      <c r="C368" t="s">
        <v>202</v>
      </c>
      <c r="D368">
        <v>-2.35E-2</v>
      </c>
      <c r="E368">
        <v>0.2515</v>
      </c>
      <c r="F368" t="str">
        <f t="shared" si="5"/>
        <v>OK|other</v>
      </c>
    </row>
    <row r="369" spans="1:6" x14ac:dyDescent="0.45">
      <c r="A369" t="s">
        <v>82</v>
      </c>
      <c r="B369" t="s">
        <v>187</v>
      </c>
      <c r="C369" t="s">
        <v>202</v>
      </c>
      <c r="D369">
        <v>2.4199999999999999E-2</v>
      </c>
      <c r="E369">
        <v>3.5900000000000001E-2</v>
      </c>
      <c r="F369" t="str">
        <f t="shared" si="5"/>
        <v>OK|petroleum</v>
      </c>
    </row>
    <row r="370" spans="1:6" x14ac:dyDescent="0.45">
      <c r="A370" t="s">
        <v>82</v>
      </c>
      <c r="B370" t="s">
        <v>191</v>
      </c>
      <c r="C370" t="s">
        <v>202</v>
      </c>
      <c r="D370">
        <v>0.31130000000000002</v>
      </c>
      <c r="E370">
        <v>0.17349999999999999</v>
      </c>
      <c r="F370" t="str">
        <f t="shared" si="5"/>
        <v>OK|solar pv</v>
      </c>
    </row>
    <row r="371" spans="1:6" x14ac:dyDescent="0.45">
      <c r="A371" t="s">
        <v>84</v>
      </c>
      <c r="B371" t="s">
        <v>169</v>
      </c>
      <c r="C371" t="s">
        <v>202</v>
      </c>
      <c r="D371">
        <v>0.40660000000000002</v>
      </c>
      <c r="E371">
        <v>8.5599999999999996E-2</v>
      </c>
      <c r="F371" t="str">
        <f t="shared" si="5"/>
        <v>OR|biomass</v>
      </c>
    </row>
    <row r="372" spans="1:6" x14ac:dyDescent="0.45">
      <c r="A372" t="s">
        <v>84</v>
      </c>
      <c r="B372" t="s">
        <v>173</v>
      </c>
      <c r="C372" t="s">
        <v>202</v>
      </c>
      <c r="D372">
        <v>0.16889999999999999</v>
      </c>
      <c r="E372">
        <v>1.95E-2</v>
      </c>
      <c r="F372" t="str">
        <f t="shared" si="5"/>
        <v>OR|geothermal</v>
      </c>
    </row>
    <row r="373" spans="1:6" x14ac:dyDescent="0.45">
      <c r="A373" t="s">
        <v>84</v>
      </c>
      <c r="B373" t="s">
        <v>177</v>
      </c>
      <c r="C373" t="s">
        <v>202</v>
      </c>
      <c r="D373">
        <v>26.932700000000001</v>
      </c>
      <c r="E373">
        <v>8.2640999999999991</v>
      </c>
      <c r="F373" t="str">
        <f t="shared" si="5"/>
        <v>OR|hydro</v>
      </c>
    </row>
    <row r="374" spans="1:6" x14ac:dyDescent="0.45">
      <c r="A374" t="s">
        <v>84</v>
      </c>
      <c r="B374" t="s">
        <v>182</v>
      </c>
      <c r="C374" t="s">
        <v>202</v>
      </c>
      <c r="D374">
        <v>5.2999999999999999E-2</v>
      </c>
      <c r="E374">
        <v>1.15E-2</v>
      </c>
      <c r="F374" t="str">
        <f t="shared" si="5"/>
        <v>OR|municipal solid waste</v>
      </c>
    </row>
    <row r="375" spans="1:6" x14ac:dyDescent="0.45">
      <c r="A375" t="s">
        <v>84</v>
      </c>
      <c r="B375" t="s">
        <v>171</v>
      </c>
      <c r="C375" t="s">
        <v>202</v>
      </c>
      <c r="D375">
        <v>23.426500000000001</v>
      </c>
      <c r="E375">
        <v>3.3944999999999999</v>
      </c>
      <c r="F375" t="str">
        <f t="shared" si="5"/>
        <v>OR|natural gas combined cycle</v>
      </c>
    </row>
    <row r="376" spans="1:6" x14ac:dyDescent="0.45">
      <c r="A376" t="s">
        <v>84</v>
      </c>
      <c r="B376" t="s">
        <v>183</v>
      </c>
      <c r="C376" t="s">
        <v>202</v>
      </c>
      <c r="D376">
        <v>1.3196000000000001</v>
      </c>
      <c r="E376">
        <v>0.35320000000000001</v>
      </c>
      <c r="F376" t="str">
        <f t="shared" si="5"/>
        <v>OR|natural gas peaker</v>
      </c>
    </row>
    <row r="377" spans="1:6" x14ac:dyDescent="0.45">
      <c r="A377" t="s">
        <v>84</v>
      </c>
      <c r="B377" t="s">
        <v>193</v>
      </c>
      <c r="C377" t="s">
        <v>202</v>
      </c>
      <c r="D377">
        <v>0</v>
      </c>
      <c r="E377">
        <v>0</v>
      </c>
      <c r="F377" t="str">
        <f t="shared" si="5"/>
        <v>OR|natural gas steam turbine</v>
      </c>
    </row>
    <row r="378" spans="1:6" x14ac:dyDescent="0.45">
      <c r="A378" t="s">
        <v>84</v>
      </c>
      <c r="B378" t="s">
        <v>186</v>
      </c>
      <c r="C378" t="s">
        <v>202</v>
      </c>
      <c r="D378">
        <v>9.5190000000000001</v>
      </c>
      <c r="E378">
        <v>3.9704000000000002</v>
      </c>
      <c r="F378" t="str">
        <f t="shared" si="5"/>
        <v>OR|onshore wind</v>
      </c>
    </row>
    <row r="379" spans="1:6" x14ac:dyDescent="0.45">
      <c r="A379" t="s">
        <v>84</v>
      </c>
      <c r="B379" t="s">
        <v>198</v>
      </c>
      <c r="C379" t="s">
        <v>202</v>
      </c>
      <c r="D379">
        <v>-1.5800000000000002E-2</v>
      </c>
      <c r="E379">
        <v>0.32200000000000001</v>
      </c>
      <c r="F379" t="str">
        <f t="shared" si="5"/>
        <v>OR|other</v>
      </c>
    </row>
    <row r="380" spans="1:6" x14ac:dyDescent="0.45">
      <c r="A380" t="s">
        <v>84</v>
      </c>
      <c r="B380" t="s">
        <v>187</v>
      </c>
      <c r="C380" t="s">
        <v>202</v>
      </c>
      <c r="D380">
        <v>1.29E-2</v>
      </c>
      <c r="E380">
        <v>0</v>
      </c>
      <c r="F380" t="str">
        <f t="shared" si="5"/>
        <v>OR|petroleum</v>
      </c>
    </row>
    <row r="381" spans="1:6" x14ac:dyDescent="0.45">
      <c r="A381" t="s">
        <v>84</v>
      </c>
      <c r="B381" t="s">
        <v>191</v>
      </c>
      <c r="C381" t="s">
        <v>202</v>
      </c>
      <c r="D381">
        <v>2.0013999999999998</v>
      </c>
      <c r="E381">
        <v>1.0517000000000001</v>
      </c>
      <c r="F381" t="str">
        <f t="shared" si="5"/>
        <v>OR|solar pv</v>
      </c>
    </row>
    <row r="382" spans="1:6" x14ac:dyDescent="0.45">
      <c r="A382" t="s">
        <v>86</v>
      </c>
      <c r="B382" t="s">
        <v>169</v>
      </c>
      <c r="C382" t="s">
        <v>202</v>
      </c>
      <c r="D382">
        <v>0.4582</v>
      </c>
      <c r="E382">
        <v>0.10009999999999999</v>
      </c>
      <c r="F382" t="str">
        <f t="shared" si="5"/>
        <v>PA|biomass</v>
      </c>
    </row>
    <row r="383" spans="1:6" x14ac:dyDescent="0.45">
      <c r="A383" t="s">
        <v>86</v>
      </c>
      <c r="B383" t="s">
        <v>175</v>
      </c>
      <c r="C383" t="s">
        <v>202</v>
      </c>
      <c r="D383">
        <v>12.954000000000001</v>
      </c>
      <c r="E383">
        <v>5.3464999999999998</v>
      </c>
      <c r="F383" t="str">
        <f t="shared" si="5"/>
        <v>PA|hard coal</v>
      </c>
    </row>
    <row r="384" spans="1:6" x14ac:dyDescent="0.45">
      <c r="A384" t="s">
        <v>86</v>
      </c>
      <c r="B384" t="s">
        <v>177</v>
      </c>
      <c r="C384" t="s">
        <v>202</v>
      </c>
      <c r="D384">
        <v>2.7208000000000001</v>
      </c>
      <c r="E384">
        <v>0.92949999999999999</v>
      </c>
      <c r="F384" t="str">
        <f t="shared" si="5"/>
        <v>PA|hydro</v>
      </c>
    </row>
    <row r="385" spans="1:6" x14ac:dyDescent="0.45">
      <c r="A385" t="s">
        <v>86</v>
      </c>
      <c r="B385" t="s">
        <v>182</v>
      </c>
      <c r="C385" t="s">
        <v>202</v>
      </c>
      <c r="D385">
        <v>1.1816</v>
      </c>
      <c r="E385">
        <v>0.1706</v>
      </c>
      <c r="F385" t="str">
        <f t="shared" si="5"/>
        <v>PA|municipal solid waste</v>
      </c>
    </row>
    <row r="386" spans="1:6" x14ac:dyDescent="0.45">
      <c r="A386" t="s">
        <v>86</v>
      </c>
      <c r="B386" t="s">
        <v>171</v>
      </c>
      <c r="C386" t="s">
        <v>202</v>
      </c>
      <c r="D386">
        <v>127.193</v>
      </c>
      <c r="E386">
        <v>18.682600000000001</v>
      </c>
      <c r="F386" t="str">
        <f t="shared" ref="F386:F449" si="6">A386&amp;"|"&amp;B386</f>
        <v>PA|natural gas combined cycle</v>
      </c>
    </row>
    <row r="387" spans="1:6" x14ac:dyDescent="0.45">
      <c r="A387" t="s">
        <v>86</v>
      </c>
      <c r="B387" t="s">
        <v>183</v>
      </c>
      <c r="C387" t="s">
        <v>202</v>
      </c>
      <c r="D387">
        <v>3.0146000000000002</v>
      </c>
      <c r="E387">
        <v>1.9330000000000001</v>
      </c>
      <c r="F387" t="str">
        <f t="shared" si="6"/>
        <v>PA|natural gas peaker</v>
      </c>
    </row>
    <row r="388" spans="1:6" x14ac:dyDescent="0.45">
      <c r="A388" t="s">
        <v>86</v>
      </c>
      <c r="B388" t="s">
        <v>193</v>
      </c>
      <c r="C388" t="s">
        <v>202</v>
      </c>
      <c r="D388">
        <v>10.7431</v>
      </c>
      <c r="E388">
        <v>5.6219000000000001</v>
      </c>
      <c r="F388" t="str">
        <f t="shared" si="6"/>
        <v>PA|natural gas steam turbine</v>
      </c>
    </row>
    <row r="389" spans="1:6" x14ac:dyDescent="0.45">
      <c r="A389" t="s">
        <v>86</v>
      </c>
      <c r="B389" t="s">
        <v>184</v>
      </c>
      <c r="C389" t="s">
        <v>202</v>
      </c>
      <c r="D389">
        <v>75.404499999999999</v>
      </c>
      <c r="E389">
        <v>9.8960000000000008</v>
      </c>
      <c r="F389" t="str">
        <f t="shared" si="6"/>
        <v>PA|nuclear</v>
      </c>
    </row>
    <row r="390" spans="1:6" x14ac:dyDescent="0.45">
      <c r="A390" t="s">
        <v>86</v>
      </c>
      <c r="B390" t="s">
        <v>186</v>
      </c>
      <c r="C390" t="s">
        <v>202</v>
      </c>
      <c r="D390">
        <v>3.2566000000000002</v>
      </c>
      <c r="E390">
        <v>1.5526</v>
      </c>
      <c r="F390" t="str">
        <f t="shared" si="6"/>
        <v>PA|onshore wind</v>
      </c>
    </row>
    <row r="391" spans="1:6" x14ac:dyDescent="0.45">
      <c r="A391" t="s">
        <v>86</v>
      </c>
      <c r="B391" t="s">
        <v>198</v>
      </c>
      <c r="C391" t="s">
        <v>202</v>
      </c>
      <c r="D391">
        <v>-0.91600000000000004</v>
      </c>
      <c r="E391">
        <v>1.5461</v>
      </c>
      <c r="F391" t="str">
        <f t="shared" si="6"/>
        <v>PA|other</v>
      </c>
    </row>
    <row r="392" spans="1:6" x14ac:dyDescent="0.45">
      <c r="A392" t="s">
        <v>86</v>
      </c>
      <c r="B392" t="s">
        <v>187</v>
      </c>
      <c r="C392" t="s">
        <v>202</v>
      </c>
      <c r="D392">
        <v>7.6499999999999999E-2</v>
      </c>
      <c r="E392">
        <v>1.3191999999999999</v>
      </c>
      <c r="F392" t="str">
        <f t="shared" si="6"/>
        <v>PA|petroleum</v>
      </c>
    </row>
    <row r="393" spans="1:6" x14ac:dyDescent="0.45">
      <c r="A393" t="s">
        <v>86</v>
      </c>
      <c r="B393" t="s">
        <v>191</v>
      </c>
      <c r="C393" t="s">
        <v>202</v>
      </c>
      <c r="D393">
        <v>1.081</v>
      </c>
      <c r="E393">
        <v>0.86099999999999999</v>
      </c>
      <c r="F393" t="str">
        <f t="shared" si="6"/>
        <v>PA|solar pv</v>
      </c>
    </row>
    <row r="394" spans="1:6" x14ac:dyDescent="0.45">
      <c r="A394" t="s">
        <v>88</v>
      </c>
      <c r="B394" t="s">
        <v>169</v>
      </c>
      <c r="C394" t="s">
        <v>202</v>
      </c>
      <c r="D394">
        <v>0.19670000000000001</v>
      </c>
      <c r="E394">
        <v>4.0099999999999997E-2</v>
      </c>
      <c r="F394" t="str">
        <f t="shared" si="6"/>
        <v>RI|biomass</v>
      </c>
    </row>
    <row r="395" spans="1:6" x14ac:dyDescent="0.45">
      <c r="A395" t="s">
        <v>88</v>
      </c>
      <c r="B395" t="s">
        <v>175</v>
      </c>
      <c r="C395" t="s">
        <v>202</v>
      </c>
      <c r="D395">
        <v>0</v>
      </c>
      <c r="E395">
        <v>0</v>
      </c>
      <c r="F395" t="str">
        <f t="shared" si="6"/>
        <v>RI|hard coal</v>
      </c>
    </row>
    <row r="396" spans="1:6" x14ac:dyDescent="0.45">
      <c r="A396" t="s">
        <v>88</v>
      </c>
      <c r="B396" t="s">
        <v>177</v>
      </c>
      <c r="C396" t="s">
        <v>202</v>
      </c>
      <c r="D396">
        <v>2.7000000000000001E-3</v>
      </c>
      <c r="E396">
        <v>2.7000000000000001E-3</v>
      </c>
      <c r="F396" t="str">
        <f t="shared" si="6"/>
        <v>RI|hydro</v>
      </c>
    </row>
    <row r="397" spans="1:6" x14ac:dyDescent="0.45">
      <c r="A397" t="s">
        <v>88</v>
      </c>
      <c r="B397" t="s">
        <v>171</v>
      </c>
      <c r="C397" t="s">
        <v>202</v>
      </c>
      <c r="D397">
        <v>8.6106999999999996</v>
      </c>
      <c r="E397">
        <v>1.7352000000000001</v>
      </c>
      <c r="F397" t="str">
        <f t="shared" si="6"/>
        <v>RI|natural gas combined cycle</v>
      </c>
    </row>
    <row r="398" spans="1:6" x14ac:dyDescent="0.45">
      <c r="A398" t="s">
        <v>88</v>
      </c>
      <c r="B398" t="s">
        <v>185</v>
      </c>
      <c r="C398" t="s">
        <v>202</v>
      </c>
      <c r="D398">
        <v>9.3600000000000003E-2</v>
      </c>
      <c r="E398">
        <v>2.93E-2</v>
      </c>
      <c r="F398" t="str">
        <f t="shared" si="6"/>
        <v>RI|offshore wind</v>
      </c>
    </row>
    <row r="399" spans="1:6" x14ac:dyDescent="0.45">
      <c r="A399" t="s">
        <v>88</v>
      </c>
      <c r="B399" t="s">
        <v>186</v>
      </c>
      <c r="C399" t="s">
        <v>202</v>
      </c>
      <c r="D399">
        <v>7.8600000000000003E-2</v>
      </c>
      <c r="E399">
        <v>4.3499999999999997E-2</v>
      </c>
      <c r="F399" t="str">
        <f t="shared" si="6"/>
        <v>RI|onshore wind</v>
      </c>
    </row>
    <row r="400" spans="1:6" x14ac:dyDescent="0.45">
      <c r="A400" t="s">
        <v>88</v>
      </c>
      <c r="B400" t="s">
        <v>198</v>
      </c>
      <c r="C400" t="s">
        <v>202</v>
      </c>
      <c r="D400">
        <v>-4.0000000000000002E-4</v>
      </c>
      <c r="E400">
        <v>3.0000000000000001E-3</v>
      </c>
      <c r="F400" t="str">
        <f t="shared" si="6"/>
        <v>RI|other</v>
      </c>
    </row>
    <row r="401" spans="1:6" x14ac:dyDescent="0.45">
      <c r="A401" t="s">
        <v>88</v>
      </c>
      <c r="B401" t="s">
        <v>187</v>
      </c>
      <c r="C401" t="s">
        <v>202</v>
      </c>
      <c r="D401">
        <v>6.8999999999999999E-3</v>
      </c>
      <c r="E401">
        <v>7.1000000000000004E-3</v>
      </c>
      <c r="F401" t="str">
        <f t="shared" si="6"/>
        <v>RI|petroleum</v>
      </c>
    </row>
    <row r="402" spans="1:6" x14ac:dyDescent="0.45">
      <c r="A402" t="s">
        <v>88</v>
      </c>
      <c r="B402" t="s">
        <v>191</v>
      </c>
      <c r="C402" t="s">
        <v>202</v>
      </c>
      <c r="D402">
        <v>0.60029999999999994</v>
      </c>
      <c r="E402">
        <v>0.41849999999999998</v>
      </c>
      <c r="F402" t="str">
        <f t="shared" si="6"/>
        <v>RI|solar pv</v>
      </c>
    </row>
    <row r="403" spans="1:6" x14ac:dyDescent="0.45">
      <c r="A403" t="s">
        <v>90</v>
      </c>
      <c r="B403" t="s">
        <v>169</v>
      </c>
      <c r="C403" t="s">
        <v>202</v>
      </c>
      <c r="D403">
        <v>0.4032</v>
      </c>
      <c r="E403">
        <v>8.8099999999999998E-2</v>
      </c>
      <c r="F403" t="str">
        <f t="shared" si="6"/>
        <v>SC|biomass</v>
      </c>
    </row>
    <row r="404" spans="1:6" x14ac:dyDescent="0.45">
      <c r="A404" t="s">
        <v>90</v>
      </c>
      <c r="B404" t="s">
        <v>175</v>
      </c>
      <c r="C404" t="s">
        <v>202</v>
      </c>
      <c r="D404">
        <v>16.8292</v>
      </c>
      <c r="E404">
        <v>4.7539999999999996</v>
      </c>
      <c r="F404" t="str">
        <f t="shared" si="6"/>
        <v>SC|hard coal</v>
      </c>
    </row>
    <row r="405" spans="1:6" x14ac:dyDescent="0.45">
      <c r="A405" t="s">
        <v>90</v>
      </c>
      <c r="B405" t="s">
        <v>177</v>
      </c>
      <c r="C405" t="s">
        <v>202</v>
      </c>
      <c r="D405">
        <v>2.4093</v>
      </c>
      <c r="E405">
        <v>1.2929999999999999</v>
      </c>
      <c r="F405" t="str">
        <f t="shared" si="6"/>
        <v>SC|hydro</v>
      </c>
    </row>
    <row r="406" spans="1:6" x14ac:dyDescent="0.45">
      <c r="A406" t="s">
        <v>90</v>
      </c>
      <c r="B406" t="s">
        <v>171</v>
      </c>
      <c r="C406" t="s">
        <v>202</v>
      </c>
      <c r="D406">
        <v>18.311299999999999</v>
      </c>
      <c r="E406">
        <v>3.2519999999999998</v>
      </c>
      <c r="F406" t="str">
        <f t="shared" si="6"/>
        <v>SC|natural gas combined cycle</v>
      </c>
    </row>
    <row r="407" spans="1:6" x14ac:dyDescent="0.45">
      <c r="A407" t="s">
        <v>90</v>
      </c>
      <c r="B407" t="s">
        <v>183</v>
      </c>
      <c r="C407" t="s">
        <v>202</v>
      </c>
      <c r="D407">
        <v>2.3917000000000002</v>
      </c>
      <c r="E407">
        <v>2.5438000000000001</v>
      </c>
      <c r="F407" t="str">
        <f t="shared" si="6"/>
        <v>SC|natural gas peaker</v>
      </c>
    </row>
    <row r="408" spans="1:6" x14ac:dyDescent="0.45">
      <c r="A408" t="s">
        <v>90</v>
      </c>
      <c r="B408" t="s">
        <v>193</v>
      </c>
      <c r="C408" t="s">
        <v>202</v>
      </c>
      <c r="D408">
        <v>1.9742999999999999</v>
      </c>
      <c r="E408">
        <v>0.76</v>
      </c>
      <c r="F408" t="str">
        <f t="shared" si="6"/>
        <v>SC|natural gas steam turbine</v>
      </c>
    </row>
    <row r="409" spans="1:6" x14ac:dyDescent="0.45">
      <c r="A409" t="s">
        <v>90</v>
      </c>
      <c r="B409" t="s">
        <v>184</v>
      </c>
      <c r="C409" t="s">
        <v>202</v>
      </c>
      <c r="D409">
        <v>53.770400000000002</v>
      </c>
      <c r="E409">
        <v>6.6002999999999998</v>
      </c>
      <c r="F409" t="str">
        <f t="shared" si="6"/>
        <v>SC|nuclear</v>
      </c>
    </row>
    <row r="410" spans="1:6" x14ac:dyDescent="0.45">
      <c r="A410" t="s">
        <v>90</v>
      </c>
      <c r="B410" t="s">
        <v>198</v>
      </c>
      <c r="C410" t="s">
        <v>202</v>
      </c>
      <c r="D410">
        <v>-0.2445</v>
      </c>
      <c r="E410">
        <v>3.1240000000000001</v>
      </c>
      <c r="F410" t="str">
        <f t="shared" si="6"/>
        <v>SC|other</v>
      </c>
    </row>
    <row r="411" spans="1:6" x14ac:dyDescent="0.45">
      <c r="A411" t="s">
        <v>90</v>
      </c>
      <c r="B411" t="s">
        <v>187</v>
      </c>
      <c r="C411" t="s">
        <v>202</v>
      </c>
      <c r="D411">
        <v>9.6799999999999997E-2</v>
      </c>
      <c r="E411">
        <v>0.2374</v>
      </c>
      <c r="F411" t="str">
        <f t="shared" si="6"/>
        <v>SC|petroleum</v>
      </c>
    </row>
    <row r="412" spans="1:6" x14ac:dyDescent="0.45">
      <c r="A412" t="s">
        <v>90</v>
      </c>
      <c r="B412" t="s">
        <v>191</v>
      </c>
      <c r="C412" t="s">
        <v>202</v>
      </c>
      <c r="D412">
        <v>2.9205999999999999</v>
      </c>
      <c r="E412">
        <v>1.6435999999999999</v>
      </c>
      <c r="F412" t="str">
        <f t="shared" si="6"/>
        <v>SC|solar pv</v>
      </c>
    </row>
    <row r="413" spans="1:6" x14ac:dyDescent="0.45">
      <c r="A413" t="s">
        <v>92</v>
      </c>
      <c r="B413" t="s">
        <v>169</v>
      </c>
      <c r="C413" t="s">
        <v>202</v>
      </c>
      <c r="D413">
        <v>0</v>
      </c>
      <c r="E413">
        <v>0</v>
      </c>
      <c r="F413" t="str">
        <f t="shared" si="6"/>
        <v>SD|biomass</v>
      </c>
    </row>
    <row r="414" spans="1:6" x14ac:dyDescent="0.45">
      <c r="A414" t="s">
        <v>92</v>
      </c>
      <c r="B414" t="s">
        <v>175</v>
      </c>
      <c r="C414" t="s">
        <v>202</v>
      </c>
      <c r="D414">
        <v>1.5627</v>
      </c>
      <c r="E414">
        <v>0.4773</v>
      </c>
      <c r="F414" t="str">
        <f t="shared" si="6"/>
        <v>SD|hard coal</v>
      </c>
    </row>
    <row r="415" spans="1:6" x14ac:dyDescent="0.45">
      <c r="A415" t="s">
        <v>92</v>
      </c>
      <c r="B415" t="s">
        <v>177</v>
      </c>
      <c r="C415" t="s">
        <v>202</v>
      </c>
      <c r="D415">
        <v>4.6005000000000003</v>
      </c>
      <c r="E415">
        <v>1.5980000000000001</v>
      </c>
      <c r="F415" t="str">
        <f t="shared" si="6"/>
        <v>SD|hydro</v>
      </c>
    </row>
    <row r="416" spans="1:6" x14ac:dyDescent="0.45">
      <c r="A416" t="s">
        <v>92</v>
      </c>
      <c r="B416" t="s">
        <v>171</v>
      </c>
      <c r="C416" t="s">
        <v>202</v>
      </c>
      <c r="D416">
        <v>1.1316999999999999</v>
      </c>
      <c r="E416">
        <v>0.29499999999999998</v>
      </c>
      <c r="F416" t="str">
        <f t="shared" si="6"/>
        <v>SD|natural gas combined cycle</v>
      </c>
    </row>
    <row r="417" spans="1:6" x14ac:dyDescent="0.45">
      <c r="A417" t="s">
        <v>92</v>
      </c>
      <c r="B417" t="s">
        <v>183</v>
      </c>
      <c r="C417" t="s">
        <v>202</v>
      </c>
      <c r="D417">
        <v>1.0842000000000001</v>
      </c>
      <c r="E417">
        <v>0.97360000000000002</v>
      </c>
      <c r="F417" t="str">
        <f t="shared" si="6"/>
        <v>SD|natural gas peaker</v>
      </c>
    </row>
    <row r="418" spans="1:6" x14ac:dyDescent="0.45">
      <c r="A418" t="s">
        <v>92</v>
      </c>
      <c r="B418" t="s">
        <v>186</v>
      </c>
      <c r="C418" t="s">
        <v>202</v>
      </c>
      <c r="D418">
        <v>12.074</v>
      </c>
      <c r="E418">
        <v>3.4502999999999999</v>
      </c>
      <c r="F418" t="str">
        <f t="shared" si="6"/>
        <v>SD|onshore wind</v>
      </c>
    </row>
    <row r="419" spans="1:6" x14ac:dyDescent="0.45">
      <c r="A419" t="s">
        <v>92</v>
      </c>
      <c r="B419" t="s">
        <v>198</v>
      </c>
      <c r="C419" t="s">
        <v>202</v>
      </c>
      <c r="D419">
        <v>0</v>
      </c>
      <c r="E419">
        <v>8.0000000000000004E-4</v>
      </c>
      <c r="F419" t="str">
        <f t="shared" si="6"/>
        <v>SD|other</v>
      </c>
    </row>
    <row r="420" spans="1:6" x14ac:dyDescent="0.45">
      <c r="A420" t="s">
        <v>92</v>
      </c>
      <c r="B420" t="s">
        <v>187</v>
      </c>
      <c r="C420" t="s">
        <v>202</v>
      </c>
      <c r="D420">
        <v>1.5900000000000001E-2</v>
      </c>
      <c r="E420">
        <v>0.2074</v>
      </c>
      <c r="F420" t="str">
        <f t="shared" si="6"/>
        <v>SD|petroleum</v>
      </c>
    </row>
    <row r="421" spans="1:6" x14ac:dyDescent="0.45">
      <c r="A421" t="s">
        <v>92</v>
      </c>
      <c r="B421" t="s">
        <v>191</v>
      </c>
      <c r="C421" t="s">
        <v>202</v>
      </c>
      <c r="D421">
        <v>0.33829999999999999</v>
      </c>
      <c r="E421">
        <v>0.20899999999999999</v>
      </c>
      <c r="F421" t="str">
        <f t="shared" si="6"/>
        <v>SD|solar pv</v>
      </c>
    </row>
    <row r="422" spans="1:6" x14ac:dyDescent="0.45">
      <c r="A422" t="s">
        <v>94</v>
      </c>
      <c r="B422" t="s">
        <v>169</v>
      </c>
      <c r="C422" t="s">
        <v>202</v>
      </c>
      <c r="D422">
        <v>7.8799999999999995E-2</v>
      </c>
      <c r="E422">
        <v>1.4200000000000001E-2</v>
      </c>
      <c r="F422" t="str">
        <f t="shared" si="6"/>
        <v>TN|biomass</v>
      </c>
    </row>
    <row r="423" spans="1:6" x14ac:dyDescent="0.45">
      <c r="A423" t="s">
        <v>94</v>
      </c>
      <c r="B423" t="s">
        <v>175</v>
      </c>
      <c r="C423" t="s">
        <v>202</v>
      </c>
      <c r="D423">
        <v>16.961600000000001</v>
      </c>
      <c r="E423">
        <v>4.593</v>
      </c>
      <c r="F423" t="str">
        <f t="shared" si="6"/>
        <v>TN|hard coal</v>
      </c>
    </row>
    <row r="424" spans="1:6" x14ac:dyDescent="0.45">
      <c r="A424" t="s">
        <v>94</v>
      </c>
      <c r="B424" t="s">
        <v>177</v>
      </c>
      <c r="C424" t="s">
        <v>202</v>
      </c>
      <c r="D424">
        <v>8.9114000000000004</v>
      </c>
      <c r="E424">
        <v>2.6086</v>
      </c>
      <c r="F424" t="str">
        <f t="shared" si="6"/>
        <v>TN|hydro</v>
      </c>
    </row>
    <row r="425" spans="1:6" x14ac:dyDescent="0.45">
      <c r="A425" t="s">
        <v>94</v>
      </c>
      <c r="B425" t="s">
        <v>171</v>
      </c>
      <c r="C425" t="s">
        <v>202</v>
      </c>
      <c r="D425">
        <v>13.9053</v>
      </c>
      <c r="E425">
        <v>2.4550999999999998</v>
      </c>
      <c r="F425" t="str">
        <f t="shared" si="6"/>
        <v>TN|natural gas combined cycle</v>
      </c>
    </row>
    <row r="426" spans="1:6" x14ac:dyDescent="0.45">
      <c r="A426" t="s">
        <v>94</v>
      </c>
      <c r="B426" t="s">
        <v>183</v>
      </c>
      <c r="C426" t="s">
        <v>202</v>
      </c>
      <c r="D426">
        <v>1.1715</v>
      </c>
      <c r="E426">
        <v>3.3256000000000001</v>
      </c>
      <c r="F426" t="str">
        <f t="shared" si="6"/>
        <v>TN|natural gas peaker</v>
      </c>
    </row>
    <row r="427" spans="1:6" x14ac:dyDescent="0.45">
      <c r="A427" t="s">
        <v>94</v>
      </c>
      <c r="B427" t="s">
        <v>184</v>
      </c>
      <c r="C427" t="s">
        <v>202</v>
      </c>
      <c r="D427">
        <v>32.186</v>
      </c>
      <c r="E427">
        <v>4.5227000000000004</v>
      </c>
      <c r="F427" t="str">
        <f t="shared" si="6"/>
        <v>TN|nuclear</v>
      </c>
    </row>
    <row r="428" spans="1:6" x14ac:dyDescent="0.45">
      <c r="A428" t="s">
        <v>94</v>
      </c>
      <c r="B428" t="s">
        <v>186</v>
      </c>
      <c r="C428" t="s">
        <v>202</v>
      </c>
      <c r="D428">
        <v>1.32E-2</v>
      </c>
      <c r="E428">
        <v>2.0999999999999999E-3</v>
      </c>
      <c r="F428" t="str">
        <f t="shared" si="6"/>
        <v>TN|onshore wind</v>
      </c>
    </row>
    <row r="429" spans="1:6" x14ac:dyDescent="0.45">
      <c r="A429" t="s">
        <v>94</v>
      </c>
      <c r="B429" t="s">
        <v>198</v>
      </c>
      <c r="C429" t="s">
        <v>202</v>
      </c>
      <c r="D429">
        <v>-0.57079999999999997</v>
      </c>
      <c r="E429">
        <v>1.6163000000000001</v>
      </c>
      <c r="F429" t="str">
        <f t="shared" si="6"/>
        <v>TN|other</v>
      </c>
    </row>
    <row r="430" spans="1:6" x14ac:dyDescent="0.45">
      <c r="A430" t="s">
        <v>94</v>
      </c>
      <c r="B430" t="s">
        <v>187</v>
      </c>
      <c r="C430" t="s">
        <v>202</v>
      </c>
      <c r="D430">
        <v>0.1208</v>
      </c>
      <c r="E430">
        <v>0.47039999999999998</v>
      </c>
      <c r="F430" t="str">
        <f t="shared" si="6"/>
        <v>TN|petroleum</v>
      </c>
    </row>
    <row r="431" spans="1:6" x14ac:dyDescent="0.45">
      <c r="A431" t="s">
        <v>94</v>
      </c>
      <c r="B431" t="s">
        <v>191</v>
      </c>
      <c r="C431" t="s">
        <v>202</v>
      </c>
      <c r="D431">
        <v>1.0954999999999999</v>
      </c>
      <c r="E431">
        <v>0.59499999999999997</v>
      </c>
      <c r="F431" t="str">
        <f t="shared" si="6"/>
        <v>TN|solar pv</v>
      </c>
    </row>
    <row r="432" spans="1:6" x14ac:dyDescent="0.45">
      <c r="A432" t="s">
        <v>96</v>
      </c>
      <c r="B432" t="s">
        <v>169</v>
      </c>
      <c r="C432" t="s">
        <v>202</v>
      </c>
      <c r="D432">
        <v>0.3261</v>
      </c>
      <c r="E432">
        <v>0.1729</v>
      </c>
      <c r="F432" t="str">
        <f t="shared" si="6"/>
        <v>TX|biomass</v>
      </c>
    </row>
    <row r="433" spans="1:6" x14ac:dyDescent="0.45">
      <c r="A433" t="s">
        <v>96</v>
      </c>
      <c r="B433" t="s">
        <v>175</v>
      </c>
      <c r="C433" t="s">
        <v>202</v>
      </c>
      <c r="D433">
        <v>51.604399999999998</v>
      </c>
      <c r="E433">
        <v>13.877599999999999</v>
      </c>
      <c r="F433" t="str">
        <f t="shared" si="6"/>
        <v>TX|hard coal</v>
      </c>
    </row>
    <row r="434" spans="1:6" x14ac:dyDescent="0.45">
      <c r="A434" t="s">
        <v>96</v>
      </c>
      <c r="B434" t="s">
        <v>177</v>
      </c>
      <c r="C434" t="s">
        <v>202</v>
      </c>
      <c r="D434">
        <v>0.77669999999999995</v>
      </c>
      <c r="E434">
        <v>0.71209999999999996</v>
      </c>
      <c r="F434" t="str">
        <f t="shared" si="6"/>
        <v>TX|hydro</v>
      </c>
    </row>
    <row r="435" spans="1:6" x14ac:dyDescent="0.45">
      <c r="A435" t="s">
        <v>96</v>
      </c>
      <c r="B435" t="s">
        <v>181</v>
      </c>
      <c r="C435" t="s">
        <v>202</v>
      </c>
      <c r="D435">
        <v>13.940799999999999</v>
      </c>
      <c r="E435">
        <v>2.4060000000000001</v>
      </c>
      <c r="F435" t="str">
        <f t="shared" si="6"/>
        <v>TX|lignite</v>
      </c>
    </row>
    <row r="436" spans="1:6" x14ac:dyDescent="0.45">
      <c r="A436" t="s">
        <v>96</v>
      </c>
      <c r="B436" t="s">
        <v>171</v>
      </c>
      <c r="C436" t="s">
        <v>202</v>
      </c>
      <c r="D436">
        <v>203.749</v>
      </c>
      <c r="E436">
        <v>39.130000000000003</v>
      </c>
      <c r="F436" t="str">
        <f t="shared" si="6"/>
        <v>TX|natural gas combined cycle</v>
      </c>
    </row>
    <row r="437" spans="1:6" x14ac:dyDescent="0.45">
      <c r="A437" t="s">
        <v>96</v>
      </c>
      <c r="B437" t="s">
        <v>183</v>
      </c>
      <c r="C437" t="s">
        <v>202</v>
      </c>
      <c r="D437">
        <v>17.9529</v>
      </c>
      <c r="E437">
        <v>10.9139</v>
      </c>
      <c r="F437" t="str">
        <f t="shared" si="6"/>
        <v>TX|natural gas peaker</v>
      </c>
    </row>
    <row r="438" spans="1:6" x14ac:dyDescent="0.45">
      <c r="A438" t="s">
        <v>96</v>
      </c>
      <c r="B438" t="s">
        <v>193</v>
      </c>
      <c r="C438" t="s">
        <v>202</v>
      </c>
      <c r="D438">
        <v>30.823399999999999</v>
      </c>
      <c r="E438">
        <v>15.563499999999999</v>
      </c>
      <c r="F438" t="str">
        <f t="shared" si="6"/>
        <v>TX|natural gas steam turbine</v>
      </c>
    </row>
    <row r="439" spans="1:6" x14ac:dyDescent="0.45">
      <c r="A439" t="s">
        <v>96</v>
      </c>
      <c r="B439" t="s">
        <v>184</v>
      </c>
      <c r="C439" t="s">
        <v>202</v>
      </c>
      <c r="D439">
        <v>38.613100000000003</v>
      </c>
      <c r="E439">
        <v>4.9800000000000004</v>
      </c>
      <c r="F439" t="str">
        <f t="shared" si="6"/>
        <v>TX|nuclear</v>
      </c>
    </row>
    <row r="440" spans="1:6" x14ac:dyDescent="0.45">
      <c r="A440" t="s">
        <v>96</v>
      </c>
      <c r="B440" t="s">
        <v>186</v>
      </c>
      <c r="C440" t="s">
        <v>202</v>
      </c>
      <c r="D440">
        <v>124.245</v>
      </c>
      <c r="E440">
        <v>41.962899999999998</v>
      </c>
      <c r="F440" t="str">
        <f t="shared" si="6"/>
        <v>TX|onshore wind</v>
      </c>
    </row>
    <row r="441" spans="1:6" x14ac:dyDescent="0.45">
      <c r="A441" t="s">
        <v>96</v>
      </c>
      <c r="B441" t="s">
        <v>198</v>
      </c>
      <c r="C441" t="s">
        <v>202</v>
      </c>
      <c r="D441">
        <v>1.0232000000000001</v>
      </c>
      <c r="E441">
        <v>7.9240000000000004</v>
      </c>
      <c r="F441" t="str">
        <f t="shared" si="6"/>
        <v>TX|other</v>
      </c>
    </row>
    <row r="442" spans="1:6" x14ac:dyDescent="0.45">
      <c r="A442" t="s">
        <v>96</v>
      </c>
      <c r="B442" t="s">
        <v>187</v>
      </c>
      <c r="C442" t="s">
        <v>202</v>
      </c>
      <c r="D442">
        <v>0.1676</v>
      </c>
      <c r="E442">
        <v>0.61929999999999996</v>
      </c>
      <c r="F442" t="str">
        <f t="shared" si="6"/>
        <v>TX|petroleum</v>
      </c>
    </row>
    <row r="443" spans="1:6" x14ac:dyDescent="0.45">
      <c r="A443" t="s">
        <v>96</v>
      </c>
      <c r="B443" t="s">
        <v>191</v>
      </c>
      <c r="C443" t="s">
        <v>202</v>
      </c>
      <c r="D443">
        <v>40.555999999999997</v>
      </c>
      <c r="E443">
        <v>22.368300000000001</v>
      </c>
      <c r="F443" t="str">
        <f t="shared" si="6"/>
        <v>TX|solar pv</v>
      </c>
    </row>
    <row r="444" spans="1:6" x14ac:dyDescent="0.45">
      <c r="A444" t="s">
        <v>98</v>
      </c>
      <c r="B444" t="s">
        <v>169</v>
      </c>
      <c r="C444" t="s">
        <v>202</v>
      </c>
      <c r="D444">
        <v>6.08E-2</v>
      </c>
      <c r="E444">
        <v>1.06E-2</v>
      </c>
      <c r="F444" t="str">
        <f t="shared" si="6"/>
        <v>UT|biomass</v>
      </c>
    </row>
    <row r="445" spans="1:6" x14ac:dyDescent="0.45">
      <c r="A445" t="s">
        <v>98</v>
      </c>
      <c r="B445" t="s">
        <v>173</v>
      </c>
      <c r="C445" t="s">
        <v>202</v>
      </c>
      <c r="D445">
        <v>0.45100000000000001</v>
      </c>
      <c r="E445">
        <v>7.0699999999999999E-2</v>
      </c>
      <c r="F445" t="str">
        <f t="shared" si="6"/>
        <v>UT|geothermal</v>
      </c>
    </row>
    <row r="446" spans="1:6" x14ac:dyDescent="0.45">
      <c r="A446" t="s">
        <v>98</v>
      </c>
      <c r="B446" t="s">
        <v>175</v>
      </c>
      <c r="C446" t="s">
        <v>202</v>
      </c>
      <c r="D446">
        <v>15.9666</v>
      </c>
      <c r="E446">
        <v>4.5810000000000004</v>
      </c>
      <c r="F446" t="str">
        <f t="shared" si="6"/>
        <v>UT|hard coal</v>
      </c>
    </row>
    <row r="447" spans="1:6" x14ac:dyDescent="0.45">
      <c r="A447" t="s">
        <v>98</v>
      </c>
      <c r="B447" t="s">
        <v>177</v>
      </c>
      <c r="C447" t="s">
        <v>202</v>
      </c>
      <c r="D447">
        <v>0.7077</v>
      </c>
      <c r="E447">
        <v>0.2467</v>
      </c>
      <c r="F447" t="str">
        <f t="shared" si="6"/>
        <v>UT|hydro</v>
      </c>
    </row>
    <row r="448" spans="1:6" x14ac:dyDescent="0.45">
      <c r="A448" t="s">
        <v>98</v>
      </c>
      <c r="B448" t="s">
        <v>171</v>
      </c>
      <c r="C448" t="s">
        <v>202</v>
      </c>
      <c r="D448">
        <v>9.7767999999999997</v>
      </c>
      <c r="E448">
        <v>1.83</v>
      </c>
      <c r="F448" t="str">
        <f t="shared" si="6"/>
        <v>UT|natural gas combined cycle</v>
      </c>
    </row>
    <row r="449" spans="1:6" x14ac:dyDescent="0.45">
      <c r="A449" t="s">
        <v>98</v>
      </c>
      <c r="B449" t="s">
        <v>183</v>
      </c>
      <c r="C449" t="s">
        <v>202</v>
      </c>
      <c r="D449">
        <v>1.2040999999999999</v>
      </c>
      <c r="E449">
        <v>0.55220000000000002</v>
      </c>
      <c r="F449" t="str">
        <f t="shared" si="6"/>
        <v>UT|natural gas peaker</v>
      </c>
    </row>
    <row r="450" spans="1:6" x14ac:dyDescent="0.45">
      <c r="A450" t="s">
        <v>98</v>
      </c>
      <c r="B450" t="s">
        <v>193</v>
      </c>
      <c r="C450" t="s">
        <v>202</v>
      </c>
      <c r="D450">
        <v>0.34329999999999999</v>
      </c>
      <c r="E450">
        <v>0.23749999999999999</v>
      </c>
      <c r="F450" t="str">
        <f t="shared" ref="F450:F514" si="7">A450&amp;"|"&amp;B450</f>
        <v>UT|natural gas steam turbine</v>
      </c>
    </row>
    <row r="451" spans="1:6" x14ac:dyDescent="0.45">
      <c r="A451" t="s">
        <v>98</v>
      </c>
      <c r="B451" t="s">
        <v>186</v>
      </c>
      <c r="C451" t="s">
        <v>202</v>
      </c>
      <c r="D451">
        <v>0.74839999999999995</v>
      </c>
      <c r="E451">
        <v>0.38969999999999999</v>
      </c>
      <c r="F451" t="str">
        <f t="shared" si="7"/>
        <v>UT|onshore wind</v>
      </c>
    </row>
    <row r="452" spans="1:6" x14ac:dyDescent="0.45">
      <c r="A452" t="s">
        <v>98</v>
      </c>
      <c r="B452" t="s">
        <v>198</v>
      </c>
      <c r="C452" t="s">
        <v>202</v>
      </c>
      <c r="D452">
        <v>3.9E-2</v>
      </c>
      <c r="E452">
        <v>9.4000000000000004E-3</v>
      </c>
      <c r="F452" t="str">
        <f t="shared" si="7"/>
        <v>UT|other</v>
      </c>
    </row>
    <row r="453" spans="1:6" x14ac:dyDescent="0.45">
      <c r="A453" t="s">
        <v>98</v>
      </c>
      <c r="B453" t="s">
        <v>187</v>
      </c>
      <c r="C453" t="s">
        <v>202</v>
      </c>
      <c r="D453">
        <v>3.3399999999999999E-2</v>
      </c>
      <c r="E453">
        <v>2.7799999999999998E-2</v>
      </c>
      <c r="F453" t="str">
        <f t="shared" si="7"/>
        <v>UT|petroleum</v>
      </c>
    </row>
    <row r="454" spans="1:6" x14ac:dyDescent="0.45">
      <c r="A454" t="s">
        <v>98</v>
      </c>
      <c r="B454" t="s">
        <v>191</v>
      </c>
      <c r="C454" t="s">
        <v>202</v>
      </c>
      <c r="D454">
        <v>5.3041</v>
      </c>
      <c r="E454">
        <v>2.1857000000000002</v>
      </c>
      <c r="F454" t="str">
        <f t="shared" si="7"/>
        <v>UT|solar pv</v>
      </c>
    </row>
    <row r="455" spans="1:6" x14ac:dyDescent="0.45">
      <c r="A455" t="s">
        <v>98</v>
      </c>
      <c r="B455" t="s">
        <v>192</v>
      </c>
      <c r="C455" t="s">
        <v>202</v>
      </c>
      <c r="D455">
        <v>0</v>
      </c>
      <c r="E455">
        <v>1E-4</v>
      </c>
      <c r="F455" t="str">
        <f t="shared" si="7"/>
        <v>UT|solar thermal</v>
      </c>
    </row>
    <row r="456" spans="1:6" x14ac:dyDescent="0.45">
      <c r="A456" t="s">
        <v>102</v>
      </c>
      <c r="B456" t="s">
        <v>169</v>
      </c>
      <c r="C456" t="s">
        <v>202</v>
      </c>
      <c r="D456">
        <v>1.7727999999999999</v>
      </c>
      <c r="E456">
        <v>0.29160000000000003</v>
      </c>
      <c r="F456" t="str">
        <f t="shared" si="7"/>
        <v>VA|biomass</v>
      </c>
    </row>
    <row r="457" spans="1:6" x14ac:dyDescent="0.45">
      <c r="A457" t="s">
        <v>102</v>
      </c>
      <c r="B457" t="s">
        <v>175</v>
      </c>
      <c r="C457" t="s">
        <v>202</v>
      </c>
      <c r="D457">
        <v>1.8594999999999999</v>
      </c>
      <c r="E457">
        <v>1.4871000000000001</v>
      </c>
      <c r="F457" t="str">
        <f t="shared" si="7"/>
        <v>VA|hard coal</v>
      </c>
    </row>
    <row r="458" spans="1:6" x14ac:dyDescent="0.45">
      <c r="A458" t="s">
        <v>102</v>
      </c>
      <c r="B458" t="s">
        <v>177</v>
      </c>
      <c r="C458" t="s">
        <v>202</v>
      </c>
      <c r="D458">
        <v>1.2528999999999999</v>
      </c>
      <c r="E458">
        <v>0.86409999999999998</v>
      </c>
      <c r="F458" t="str">
        <f t="shared" si="7"/>
        <v>VA|hydro</v>
      </c>
    </row>
    <row r="459" spans="1:6" x14ac:dyDescent="0.45">
      <c r="A459" t="s">
        <v>102</v>
      </c>
      <c r="B459" t="s">
        <v>171</v>
      </c>
      <c r="C459" t="s">
        <v>202</v>
      </c>
      <c r="D459">
        <v>55.947299999999998</v>
      </c>
      <c r="E459">
        <v>8.9100999999999999</v>
      </c>
      <c r="F459" t="str">
        <f t="shared" si="7"/>
        <v>VA|natural gas combined cycle</v>
      </c>
    </row>
    <row r="460" spans="1:6" x14ac:dyDescent="0.45">
      <c r="A460" t="s">
        <v>102</v>
      </c>
      <c r="B460" t="s">
        <v>183</v>
      </c>
      <c r="C460" t="s">
        <v>202</v>
      </c>
      <c r="D460">
        <v>3.9369000000000001</v>
      </c>
      <c r="E460">
        <v>4.1980000000000004</v>
      </c>
      <c r="F460" t="str">
        <f t="shared" si="7"/>
        <v>VA|natural gas peaker</v>
      </c>
    </row>
    <row r="461" spans="1:6" x14ac:dyDescent="0.45">
      <c r="A461" t="s">
        <v>102</v>
      </c>
      <c r="B461" t="s">
        <v>193</v>
      </c>
      <c r="C461" t="s">
        <v>202</v>
      </c>
      <c r="D461">
        <v>0.24829999999999999</v>
      </c>
      <c r="E461">
        <v>0.51500000000000001</v>
      </c>
      <c r="F461" t="str">
        <f t="shared" si="7"/>
        <v>VA|natural gas steam turbine</v>
      </c>
    </row>
    <row r="462" spans="1:6" x14ac:dyDescent="0.45">
      <c r="A462" t="s">
        <v>102</v>
      </c>
      <c r="B462" t="s">
        <v>184</v>
      </c>
      <c r="C462" t="s">
        <v>202</v>
      </c>
      <c r="D462">
        <v>28.9453</v>
      </c>
      <c r="E462">
        <v>3.5680000000000001</v>
      </c>
      <c r="F462" t="str">
        <f t="shared" si="7"/>
        <v>VA|nuclear</v>
      </c>
    </row>
    <row r="463" spans="1:6" x14ac:dyDescent="0.45">
      <c r="A463" t="s">
        <v>102</v>
      </c>
      <c r="B463" t="s">
        <v>185</v>
      </c>
      <c r="C463" t="s">
        <v>202</v>
      </c>
      <c r="D463">
        <v>5.0299999999999997E-2</v>
      </c>
      <c r="E463">
        <v>1.2E-2</v>
      </c>
      <c r="F463" t="str">
        <f t="shared" si="7"/>
        <v>VA|offshore wind</v>
      </c>
    </row>
    <row r="464" spans="1:6" x14ac:dyDescent="0.45">
      <c r="A464" t="s">
        <v>102</v>
      </c>
      <c r="B464" t="s">
        <v>198</v>
      </c>
      <c r="C464" t="s">
        <v>202</v>
      </c>
      <c r="D464">
        <v>-1.5392999999999999</v>
      </c>
      <c r="E464">
        <v>3.3235999999999999</v>
      </c>
      <c r="F464" t="str">
        <f t="shared" si="7"/>
        <v>VA|other</v>
      </c>
    </row>
    <row r="465" spans="1:6" x14ac:dyDescent="0.45">
      <c r="A465" t="s">
        <v>102</v>
      </c>
      <c r="B465" t="s">
        <v>187</v>
      </c>
      <c r="C465" t="s">
        <v>202</v>
      </c>
      <c r="D465">
        <v>0.18970000000000001</v>
      </c>
      <c r="E465">
        <v>0.73760000000000003</v>
      </c>
      <c r="F465" t="str">
        <f t="shared" si="7"/>
        <v>VA|petroleum</v>
      </c>
    </row>
    <row r="466" spans="1:6" x14ac:dyDescent="0.45">
      <c r="A466" t="s">
        <v>102</v>
      </c>
      <c r="B466" t="s">
        <v>191</v>
      </c>
      <c r="C466" t="s">
        <v>202</v>
      </c>
      <c r="D466">
        <v>6.9969000000000001</v>
      </c>
      <c r="E466">
        <v>4.6773999999999996</v>
      </c>
      <c r="F466" t="str">
        <f t="shared" si="7"/>
        <v>VA|solar pv</v>
      </c>
    </row>
    <row r="467" spans="1:6" x14ac:dyDescent="0.45">
      <c r="A467" t="s">
        <v>100</v>
      </c>
      <c r="B467" t="s">
        <v>169</v>
      </c>
      <c r="C467" t="s">
        <v>202</v>
      </c>
      <c r="D467">
        <v>0.39589999999999997</v>
      </c>
      <c r="E467">
        <v>7.9500000000000001E-2</v>
      </c>
      <c r="F467" t="str">
        <f t="shared" si="7"/>
        <v>VT|biomass</v>
      </c>
    </row>
    <row r="468" spans="1:6" x14ac:dyDescent="0.45">
      <c r="A468" t="s">
        <v>100</v>
      </c>
      <c r="B468" t="s">
        <v>177</v>
      </c>
      <c r="C468" t="s">
        <v>202</v>
      </c>
      <c r="D468">
        <v>1.2839</v>
      </c>
      <c r="E468">
        <v>0.33100000000000002</v>
      </c>
      <c r="F468" t="str">
        <f t="shared" si="7"/>
        <v>VT|hydro</v>
      </c>
    </row>
    <row r="469" spans="1:6" x14ac:dyDescent="0.45">
      <c r="A469" t="s">
        <v>100</v>
      </c>
      <c r="B469" t="s">
        <v>193</v>
      </c>
      <c r="C469" t="s">
        <v>202</v>
      </c>
      <c r="D469">
        <v>5.0000000000000001E-4</v>
      </c>
      <c r="E469">
        <v>0</v>
      </c>
      <c r="F469" t="str">
        <f t="shared" si="7"/>
        <v>VT|natural gas steam turbine</v>
      </c>
    </row>
    <row r="470" spans="1:6" x14ac:dyDescent="0.45">
      <c r="A470" t="s">
        <v>100</v>
      </c>
      <c r="B470" t="s">
        <v>186</v>
      </c>
      <c r="C470" t="s">
        <v>202</v>
      </c>
      <c r="D470">
        <v>0.3553</v>
      </c>
      <c r="E470">
        <v>0.1502</v>
      </c>
      <c r="F470" t="str">
        <f t="shared" si="7"/>
        <v>VT|onshore wind</v>
      </c>
    </row>
    <row r="471" spans="1:6" x14ac:dyDescent="0.45">
      <c r="A471" t="s">
        <v>100</v>
      </c>
      <c r="B471" t="s">
        <v>198</v>
      </c>
      <c r="C471" t="s">
        <v>202</v>
      </c>
      <c r="D471">
        <v>1E-3</v>
      </c>
      <c r="E471">
        <v>2.0899999999999998E-2</v>
      </c>
      <c r="F471" t="str">
        <f t="shared" si="7"/>
        <v>VT|other</v>
      </c>
    </row>
    <row r="472" spans="1:6" x14ac:dyDescent="0.45">
      <c r="A472" t="s">
        <v>100</v>
      </c>
      <c r="B472" t="s">
        <v>187</v>
      </c>
      <c r="C472" t="s">
        <v>202</v>
      </c>
      <c r="D472">
        <v>3.0999999999999999E-3</v>
      </c>
      <c r="E472">
        <v>0.126</v>
      </c>
      <c r="F472" t="str">
        <f t="shared" si="7"/>
        <v>VT|petroleum</v>
      </c>
    </row>
    <row r="473" spans="1:6" x14ac:dyDescent="0.45">
      <c r="A473" t="s">
        <v>100</v>
      </c>
      <c r="B473" t="s">
        <v>191</v>
      </c>
      <c r="C473" t="s">
        <v>202</v>
      </c>
      <c r="D473">
        <v>0.21679999999999999</v>
      </c>
      <c r="E473">
        <v>0.1552</v>
      </c>
      <c r="F473" t="str">
        <f t="shared" si="7"/>
        <v>VT|solar pv</v>
      </c>
    </row>
    <row r="474" spans="1:6" x14ac:dyDescent="0.45">
      <c r="A474" t="s">
        <v>104</v>
      </c>
      <c r="B474" t="s">
        <v>169</v>
      </c>
      <c r="C474" t="s">
        <v>202</v>
      </c>
      <c r="D474">
        <v>0.32440000000000002</v>
      </c>
      <c r="E474">
        <v>5.45E-2</v>
      </c>
      <c r="F474" t="str">
        <f t="shared" si="7"/>
        <v>WA|biomass</v>
      </c>
    </row>
    <row r="475" spans="1:6" x14ac:dyDescent="0.45">
      <c r="A475" t="s">
        <v>104</v>
      </c>
      <c r="B475" t="s">
        <v>175</v>
      </c>
      <c r="C475" t="s">
        <v>202</v>
      </c>
      <c r="D475">
        <v>2.8246000000000002</v>
      </c>
      <c r="E475">
        <v>0.67</v>
      </c>
      <c r="F475" t="str">
        <f t="shared" si="7"/>
        <v>WA|hard coal</v>
      </c>
    </row>
    <row r="476" spans="1:6" x14ac:dyDescent="0.45">
      <c r="A476" t="s">
        <v>104</v>
      </c>
      <c r="B476" t="s">
        <v>177</v>
      </c>
      <c r="C476" t="s">
        <v>202</v>
      </c>
      <c r="D476">
        <v>60.7363</v>
      </c>
      <c r="E476">
        <v>21.513000000000002</v>
      </c>
      <c r="F476" t="str">
        <f t="shared" si="7"/>
        <v>WA|hydro</v>
      </c>
    </row>
    <row r="477" spans="1:6" x14ac:dyDescent="0.45">
      <c r="A477" t="s">
        <v>104</v>
      </c>
      <c r="B477" t="s">
        <v>182</v>
      </c>
      <c r="C477" t="s">
        <v>202</v>
      </c>
      <c r="D477">
        <v>0.13239999999999999</v>
      </c>
      <c r="E477">
        <v>2.2700000000000001E-2</v>
      </c>
      <c r="F477" t="str">
        <f t="shared" si="7"/>
        <v>WA|municipal solid waste</v>
      </c>
    </row>
    <row r="478" spans="1:6" x14ac:dyDescent="0.45">
      <c r="A478" t="s">
        <v>104</v>
      </c>
      <c r="B478" t="s">
        <v>171</v>
      </c>
      <c r="C478" t="s">
        <v>202</v>
      </c>
      <c r="D478">
        <v>16.238099999999999</v>
      </c>
      <c r="E478">
        <v>2.6366000000000001</v>
      </c>
      <c r="F478" t="str">
        <f t="shared" si="7"/>
        <v>WA|natural gas combined cycle</v>
      </c>
    </row>
    <row r="479" spans="1:6" x14ac:dyDescent="0.45">
      <c r="A479" t="s">
        <v>104</v>
      </c>
      <c r="B479" t="s">
        <v>183</v>
      </c>
      <c r="C479" t="s">
        <v>202</v>
      </c>
      <c r="D479">
        <v>0.97950000000000004</v>
      </c>
      <c r="E479">
        <v>0.62380000000000002</v>
      </c>
      <c r="F479" t="str">
        <f t="shared" si="7"/>
        <v>WA|natural gas peaker</v>
      </c>
    </row>
    <row r="480" spans="1:6" x14ac:dyDescent="0.45">
      <c r="A480" t="s">
        <v>104</v>
      </c>
      <c r="B480" t="s">
        <v>193</v>
      </c>
      <c r="C480" t="s">
        <v>202</v>
      </c>
      <c r="D480">
        <v>4.0000000000000002E-4</v>
      </c>
      <c r="E480">
        <v>0</v>
      </c>
      <c r="F480" t="str">
        <f t="shared" si="7"/>
        <v>WA|natural gas steam turbine</v>
      </c>
    </row>
    <row r="481" spans="1:6" x14ac:dyDescent="0.45">
      <c r="A481" t="s">
        <v>104</v>
      </c>
      <c r="B481" t="s">
        <v>184</v>
      </c>
      <c r="C481" t="s">
        <v>202</v>
      </c>
      <c r="D481">
        <v>9.9671000000000003</v>
      </c>
      <c r="E481">
        <v>1.151</v>
      </c>
      <c r="F481" t="str">
        <f t="shared" si="7"/>
        <v>WA|nuclear</v>
      </c>
    </row>
    <row r="482" spans="1:6" x14ac:dyDescent="0.45">
      <c r="A482" t="s">
        <v>104</v>
      </c>
      <c r="B482" t="s">
        <v>186</v>
      </c>
      <c r="C482" t="s">
        <v>202</v>
      </c>
      <c r="D482">
        <v>8.8633000000000006</v>
      </c>
      <c r="E482">
        <v>3.3748999999999998</v>
      </c>
      <c r="F482" t="str">
        <f t="shared" si="7"/>
        <v>WA|onshore wind</v>
      </c>
    </row>
    <row r="483" spans="1:6" x14ac:dyDescent="0.45">
      <c r="A483" t="s">
        <v>104</v>
      </c>
      <c r="B483" t="s">
        <v>198</v>
      </c>
      <c r="C483" t="s">
        <v>202</v>
      </c>
      <c r="D483">
        <v>1.4E-3</v>
      </c>
      <c r="E483">
        <v>0.32</v>
      </c>
      <c r="F483" t="str">
        <f t="shared" si="7"/>
        <v>WA|other</v>
      </c>
    </row>
    <row r="484" spans="1:6" x14ac:dyDescent="0.45">
      <c r="A484" t="s">
        <v>104</v>
      </c>
      <c r="B484" t="s">
        <v>187</v>
      </c>
      <c r="C484" t="s">
        <v>202</v>
      </c>
      <c r="D484">
        <v>4.1599999999999998E-2</v>
      </c>
      <c r="E484">
        <v>7.9000000000000008E-3</v>
      </c>
      <c r="F484" t="str">
        <f t="shared" si="7"/>
        <v>WA|petroleum</v>
      </c>
    </row>
    <row r="485" spans="1:6" x14ac:dyDescent="0.45">
      <c r="A485" t="s">
        <v>104</v>
      </c>
      <c r="B485" t="s">
        <v>191</v>
      </c>
      <c r="C485" t="s">
        <v>202</v>
      </c>
      <c r="D485">
        <v>0.43680000000000002</v>
      </c>
      <c r="E485">
        <v>0.26829999999999998</v>
      </c>
      <c r="F485" t="str">
        <f t="shared" si="7"/>
        <v>WA|solar pv</v>
      </c>
    </row>
    <row r="486" spans="1:6" x14ac:dyDescent="0.45">
      <c r="A486" t="s">
        <v>108</v>
      </c>
      <c r="B486" t="s">
        <v>169</v>
      </c>
      <c r="C486" t="s">
        <v>202</v>
      </c>
      <c r="D486">
        <v>0.76519999999999999</v>
      </c>
      <c r="E486">
        <v>0.1691</v>
      </c>
      <c r="F486" t="str">
        <f t="shared" si="7"/>
        <v>WI|biomass</v>
      </c>
    </row>
    <row r="487" spans="1:6" x14ac:dyDescent="0.45">
      <c r="A487" t="s">
        <v>108</v>
      </c>
      <c r="B487" t="s">
        <v>175</v>
      </c>
      <c r="C487" t="s">
        <v>202</v>
      </c>
      <c r="D487">
        <v>20.6996</v>
      </c>
      <c r="E487">
        <v>4.7018000000000004</v>
      </c>
      <c r="F487" t="str">
        <f t="shared" si="7"/>
        <v>WI|hard coal</v>
      </c>
    </row>
    <row r="488" spans="1:6" x14ac:dyDescent="0.45">
      <c r="A488" t="s">
        <v>108</v>
      </c>
      <c r="B488" t="s">
        <v>177</v>
      </c>
      <c r="C488" t="s">
        <v>202</v>
      </c>
      <c r="D488">
        <v>1.9661</v>
      </c>
      <c r="E488">
        <v>0.39200000000000002</v>
      </c>
      <c r="F488" t="str">
        <f t="shared" si="7"/>
        <v>WI|hydro</v>
      </c>
    </row>
    <row r="489" spans="1:6" x14ac:dyDescent="0.45">
      <c r="A489" t="s">
        <v>108</v>
      </c>
      <c r="B489" t="s">
        <v>182</v>
      </c>
      <c r="C489" t="s">
        <v>202</v>
      </c>
      <c r="D489">
        <v>2.92E-2</v>
      </c>
      <c r="E489">
        <v>1.6E-2</v>
      </c>
      <c r="F489" t="str">
        <f t="shared" si="7"/>
        <v>WI|municipal solid waste</v>
      </c>
    </row>
    <row r="490" spans="1:6" x14ac:dyDescent="0.45">
      <c r="A490" t="s">
        <v>108</v>
      </c>
      <c r="B490" t="s">
        <v>171</v>
      </c>
      <c r="C490" t="s">
        <v>202</v>
      </c>
      <c r="D490">
        <v>21.3857</v>
      </c>
      <c r="E490">
        <v>3.4268000000000001</v>
      </c>
      <c r="F490" t="str">
        <f t="shared" si="7"/>
        <v>WI|natural gas combined cycle</v>
      </c>
    </row>
    <row r="491" spans="1:6" x14ac:dyDescent="0.45">
      <c r="A491" t="s">
        <v>108</v>
      </c>
      <c r="B491" t="s">
        <v>183</v>
      </c>
      <c r="C491" t="s">
        <v>202</v>
      </c>
      <c r="D491">
        <v>2.5960000000000001</v>
      </c>
      <c r="E491">
        <v>3.3090000000000002</v>
      </c>
      <c r="F491" t="str">
        <f t="shared" si="7"/>
        <v>WI|natural gas peaker</v>
      </c>
    </row>
    <row r="492" spans="1:6" x14ac:dyDescent="0.45">
      <c r="A492" t="s">
        <v>108</v>
      </c>
      <c r="B492" t="s">
        <v>193</v>
      </c>
      <c r="C492" t="s">
        <v>202</v>
      </c>
      <c r="D492">
        <v>1.3493999999999999</v>
      </c>
      <c r="E492">
        <v>0.3826</v>
      </c>
      <c r="F492" t="str">
        <f t="shared" si="7"/>
        <v>WI|natural gas steam turbine</v>
      </c>
    </row>
    <row r="493" spans="1:6" x14ac:dyDescent="0.45">
      <c r="A493" t="s">
        <v>108</v>
      </c>
      <c r="B493" t="s">
        <v>184</v>
      </c>
      <c r="C493" t="s">
        <v>202</v>
      </c>
      <c r="D493">
        <v>10.1469</v>
      </c>
      <c r="E493">
        <v>1.1853</v>
      </c>
      <c r="F493" t="str">
        <f t="shared" si="7"/>
        <v>WI|nuclear</v>
      </c>
    </row>
    <row r="494" spans="1:6" x14ac:dyDescent="0.45">
      <c r="A494" t="s">
        <v>108</v>
      </c>
      <c r="B494" t="s">
        <v>186</v>
      </c>
      <c r="C494" t="s">
        <v>202</v>
      </c>
      <c r="D494">
        <v>1.9672000000000001</v>
      </c>
      <c r="E494">
        <v>0.81330000000000002</v>
      </c>
      <c r="F494" t="str">
        <f t="shared" si="7"/>
        <v>WI|onshore wind</v>
      </c>
    </row>
    <row r="495" spans="1:6" x14ac:dyDescent="0.45">
      <c r="A495" t="s">
        <v>108</v>
      </c>
      <c r="B495" t="s">
        <v>198</v>
      </c>
      <c r="C495" t="s">
        <v>202</v>
      </c>
      <c r="D495">
        <v>6.0000000000000001E-3</v>
      </c>
      <c r="E495">
        <v>5.7000000000000002E-3</v>
      </c>
      <c r="F495" t="str">
        <f t="shared" si="7"/>
        <v>WI|other</v>
      </c>
    </row>
    <row r="496" spans="1:6" x14ac:dyDescent="0.45">
      <c r="A496" t="s">
        <v>108</v>
      </c>
      <c r="B496" t="s">
        <v>187</v>
      </c>
      <c r="C496" t="s">
        <v>202</v>
      </c>
      <c r="D496">
        <v>6.2799999999999995E-2</v>
      </c>
      <c r="E496">
        <v>0.51539999999999997</v>
      </c>
      <c r="F496" t="str">
        <f t="shared" si="7"/>
        <v>WI|petroleum</v>
      </c>
    </row>
    <row r="497" spans="1:6" x14ac:dyDescent="0.45">
      <c r="A497" t="s">
        <v>108</v>
      </c>
      <c r="B497" t="s">
        <v>191</v>
      </c>
      <c r="C497" t="s">
        <v>202</v>
      </c>
      <c r="D497">
        <v>2.8731</v>
      </c>
      <c r="E497">
        <v>2.1006</v>
      </c>
      <c r="F497" t="str">
        <f t="shared" si="7"/>
        <v>WI|solar pv</v>
      </c>
    </row>
    <row r="498" spans="1:6" x14ac:dyDescent="0.45">
      <c r="A498" t="s">
        <v>106</v>
      </c>
      <c r="B498" t="s">
        <v>169</v>
      </c>
      <c r="C498" t="s">
        <v>202</v>
      </c>
      <c r="D498">
        <v>7.6E-3</v>
      </c>
      <c r="E498">
        <v>3.2000000000000002E-3</v>
      </c>
      <c r="F498" t="str">
        <f t="shared" si="7"/>
        <v>WV|biomass</v>
      </c>
    </row>
    <row r="499" spans="1:6" x14ac:dyDescent="0.45">
      <c r="A499" t="s">
        <v>106</v>
      </c>
      <c r="B499" t="s">
        <v>175</v>
      </c>
      <c r="C499" t="s">
        <v>202</v>
      </c>
      <c r="D499">
        <v>43.097900000000003</v>
      </c>
      <c r="E499">
        <v>12.5425</v>
      </c>
      <c r="F499" t="str">
        <f t="shared" si="7"/>
        <v>WV|hard coal</v>
      </c>
    </row>
    <row r="500" spans="1:6" x14ac:dyDescent="0.45">
      <c r="A500" t="s">
        <v>106</v>
      </c>
      <c r="B500" t="s">
        <v>177</v>
      </c>
      <c r="C500" t="s">
        <v>202</v>
      </c>
      <c r="D500">
        <v>0.91339999999999999</v>
      </c>
      <c r="E500">
        <v>0.23780000000000001</v>
      </c>
      <c r="F500" t="str">
        <f t="shared" si="7"/>
        <v>WV|hydro</v>
      </c>
    </row>
    <row r="501" spans="1:6" x14ac:dyDescent="0.45">
      <c r="A501" t="s">
        <v>106</v>
      </c>
      <c r="B501" t="s">
        <v>183</v>
      </c>
      <c r="C501" t="s">
        <v>202</v>
      </c>
      <c r="D501">
        <v>2.9990000000000001</v>
      </c>
      <c r="E501">
        <v>1.0883</v>
      </c>
      <c r="F501" t="str">
        <f t="shared" si="7"/>
        <v>WV|natural gas peaker</v>
      </c>
    </row>
    <row r="502" spans="1:6" x14ac:dyDescent="0.45">
      <c r="A502" t="s">
        <v>106</v>
      </c>
      <c r="B502" t="s">
        <v>193</v>
      </c>
      <c r="C502" t="s">
        <v>202</v>
      </c>
      <c r="D502">
        <v>0.1105</v>
      </c>
      <c r="E502">
        <v>0</v>
      </c>
      <c r="F502" t="str">
        <f t="shared" si="7"/>
        <v>WV|natural gas steam turbine</v>
      </c>
    </row>
    <row r="503" spans="1:6" x14ac:dyDescent="0.45">
      <c r="A503" t="s">
        <v>106</v>
      </c>
      <c r="B503" t="s">
        <v>186</v>
      </c>
      <c r="C503" t="s">
        <v>202</v>
      </c>
      <c r="D503">
        <v>2.0028000000000001</v>
      </c>
      <c r="E503">
        <v>0.85519999999999996</v>
      </c>
      <c r="F503" t="str">
        <f t="shared" si="7"/>
        <v>WV|onshore wind</v>
      </c>
    </row>
    <row r="504" spans="1:6" x14ac:dyDescent="0.45">
      <c r="A504" t="s">
        <v>106</v>
      </c>
      <c r="B504" t="s">
        <v>198</v>
      </c>
      <c r="C504" t="s">
        <v>202</v>
      </c>
      <c r="D504">
        <v>-7.6E-3</v>
      </c>
      <c r="E504">
        <v>4.7500000000000001E-2</v>
      </c>
      <c r="F504" t="str">
        <f t="shared" si="7"/>
        <v>WV|other</v>
      </c>
    </row>
    <row r="505" spans="1:6" x14ac:dyDescent="0.45">
      <c r="A505" t="s">
        <v>106</v>
      </c>
      <c r="B505" t="s">
        <v>187</v>
      </c>
      <c r="C505" t="s">
        <v>202</v>
      </c>
      <c r="D505">
        <v>0.12479999999999999</v>
      </c>
      <c r="E505">
        <v>1.0999999999999999E-2</v>
      </c>
      <c r="F505" t="str">
        <f t="shared" si="7"/>
        <v>WV|petroleum</v>
      </c>
    </row>
    <row r="506" spans="1:6" x14ac:dyDescent="0.45">
      <c r="A506" t="s">
        <v>106</v>
      </c>
      <c r="B506" t="s">
        <v>191</v>
      </c>
      <c r="C506" t="s">
        <v>202</v>
      </c>
      <c r="D506">
        <v>0.18579999999999999</v>
      </c>
      <c r="E506">
        <v>0.1244</v>
      </c>
      <c r="F506" t="str">
        <f t="shared" si="7"/>
        <v>WV|solar pv</v>
      </c>
    </row>
    <row r="507" spans="1:6" x14ac:dyDescent="0.45">
      <c r="A507" t="s">
        <v>110</v>
      </c>
      <c r="B507" t="s">
        <v>175</v>
      </c>
      <c r="C507" t="s">
        <v>202</v>
      </c>
      <c r="D507">
        <v>24.050799999999999</v>
      </c>
      <c r="E507">
        <v>4.9279999999999999</v>
      </c>
      <c r="F507" t="str">
        <f t="shared" si="7"/>
        <v>WY|hard coal</v>
      </c>
    </row>
    <row r="508" spans="1:6" x14ac:dyDescent="0.45">
      <c r="A508" t="s">
        <v>110</v>
      </c>
      <c r="B508" t="s">
        <v>177</v>
      </c>
      <c r="C508" t="s">
        <v>202</v>
      </c>
      <c r="D508">
        <v>1.0165999999999999</v>
      </c>
      <c r="E508">
        <v>0.30709999999999998</v>
      </c>
      <c r="F508" t="str">
        <f t="shared" si="7"/>
        <v>WY|hydro</v>
      </c>
    </row>
    <row r="509" spans="1:6" x14ac:dyDescent="0.45">
      <c r="A509" t="s">
        <v>110</v>
      </c>
      <c r="B509" t="s">
        <v>171</v>
      </c>
      <c r="C509" t="s">
        <v>202</v>
      </c>
      <c r="D509">
        <v>0.44030000000000002</v>
      </c>
      <c r="E509">
        <v>9.4E-2</v>
      </c>
      <c r="F509" t="str">
        <f t="shared" si="7"/>
        <v>WY|natural gas combined cycle</v>
      </c>
    </row>
    <row r="510" spans="1:6" x14ac:dyDescent="0.45">
      <c r="A510" t="s">
        <v>110</v>
      </c>
      <c r="B510" t="s">
        <v>183</v>
      </c>
      <c r="C510" t="s">
        <v>202</v>
      </c>
      <c r="D510">
        <v>9.2200000000000004E-2</v>
      </c>
      <c r="E510">
        <v>0.14499999999999999</v>
      </c>
      <c r="F510" t="str">
        <f t="shared" si="7"/>
        <v>WY|natural gas peaker</v>
      </c>
    </row>
    <row r="511" spans="1:6" x14ac:dyDescent="0.45">
      <c r="A511" t="s">
        <v>110</v>
      </c>
      <c r="B511" t="s">
        <v>193</v>
      </c>
      <c r="C511" t="s">
        <v>202</v>
      </c>
      <c r="D511">
        <v>4.1810999999999998</v>
      </c>
      <c r="E511">
        <v>1.3169999999999999</v>
      </c>
      <c r="F511" t="str">
        <f t="shared" si="7"/>
        <v>WY|natural gas steam turbine</v>
      </c>
    </row>
    <row r="512" spans="1:6" x14ac:dyDescent="0.45">
      <c r="A512" t="s">
        <v>110</v>
      </c>
      <c r="B512" t="s">
        <v>186</v>
      </c>
      <c r="C512" t="s">
        <v>202</v>
      </c>
      <c r="D512">
        <v>9.0017999999999994</v>
      </c>
      <c r="E512">
        <v>3.6038999999999999</v>
      </c>
      <c r="F512" t="str">
        <f t="shared" si="7"/>
        <v>WY|onshore wind</v>
      </c>
    </row>
    <row r="513" spans="1:6" x14ac:dyDescent="0.45">
      <c r="A513" t="s">
        <v>110</v>
      </c>
      <c r="B513" t="s">
        <v>187</v>
      </c>
      <c r="C513" t="s">
        <v>202</v>
      </c>
      <c r="D513">
        <v>4.58E-2</v>
      </c>
      <c r="E513">
        <v>4.7000000000000002E-3</v>
      </c>
      <c r="F513" t="str">
        <f t="shared" si="7"/>
        <v>WY|petroleum</v>
      </c>
    </row>
    <row r="514" spans="1:6" x14ac:dyDescent="0.45">
      <c r="A514" t="s">
        <v>110</v>
      </c>
      <c r="B514" t="s">
        <v>191</v>
      </c>
      <c r="C514" t="s">
        <v>202</v>
      </c>
      <c r="D514">
        <v>0.42309999999999998</v>
      </c>
      <c r="E514">
        <v>0.24199999999999999</v>
      </c>
      <c r="F514" t="str">
        <f t="shared" si="7"/>
        <v>WY|solar pv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76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7" customWidth="1"/>
    <col min="2" max="2" width="28" customWidth="1"/>
    <col min="3" max="3" width="13" customWidth="1"/>
    <col min="4" max="4" width="14" customWidth="1"/>
    <col min="5" max="6" width="11" customWidth="1"/>
    <col min="7" max="8" width="12" customWidth="1"/>
    <col min="9" max="12" width="13" customWidth="1"/>
    <col min="13" max="13" width="22" customWidth="1"/>
  </cols>
  <sheetData>
    <row r="1" spans="1:16" ht="71.25" x14ac:dyDescent="0.45">
      <c r="A1" s="6" t="s">
        <v>130</v>
      </c>
      <c r="B1" s="6" t="s">
        <v>140</v>
      </c>
      <c r="C1" s="6" t="s">
        <v>204</v>
      </c>
      <c r="D1" s="6" t="s">
        <v>205</v>
      </c>
      <c r="E1" s="6" t="s">
        <v>206</v>
      </c>
      <c r="F1" s="6" t="s">
        <v>207</v>
      </c>
      <c r="G1" s="6" t="s">
        <v>208</v>
      </c>
      <c r="H1" s="6" t="s">
        <v>209</v>
      </c>
      <c r="I1" s="6" t="s">
        <v>210</v>
      </c>
      <c r="J1" s="6" t="s">
        <v>211</v>
      </c>
      <c r="K1" s="6" t="s">
        <v>212</v>
      </c>
      <c r="L1" s="6" t="s">
        <v>213</v>
      </c>
      <c r="M1" s="6" t="s">
        <v>214</v>
      </c>
      <c r="N1" s="6" t="s">
        <v>197</v>
      </c>
      <c r="O1" s="6" t="s">
        <v>215</v>
      </c>
      <c r="P1" s="6" t="s">
        <v>216</v>
      </c>
    </row>
    <row r="2" spans="1:16" x14ac:dyDescent="0.45">
      <c r="A2" t="s">
        <v>4</v>
      </c>
      <c r="B2" t="s">
        <v>169</v>
      </c>
      <c r="C2" t="s">
        <v>217</v>
      </c>
      <c r="D2" s="7">
        <f>SUMIFS(SYSHECF!$AD$2:$AD$7489,SYSHECF!$A$2:$A$7489,$A2,SYSHECF!$B$2:$B$7489,$B2)/Keys!$C$4</f>
        <v>0.51019999999999988</v>
      </c>
      <c r="E2" s="7">
        <f>IF(OR($J2="",$J2=0),"",$I2*Keys!$C$5/($J2*Keys!$C$4))</f>
        <v>0.65639269406392686</v>
      </c>
      <c r="F2" s="7">
        <f>IF(OR($L2="",$L2=0),"",$K2*Keys!$C$5/($L2*Keys!$C$4))</f>
        <v>0.43343321917808214</v>
      </c>
      <c r="G2" s="7">
        <f t="shared" ref="G2:G65" si="0">IF(OR($E2="",$D2=0),"",$E2/$D2)</f>
        <v>1.2865399726850784</v>
      </c>
      <c r="H2" s="7">
        <f t="shared" ref="H2:H65" si="1">IF(OR($F2="",$D2=0),"",$F2/$D2)</f>
        <v>0.84953590587628824</v>
      </c>
      <c r="I2" s="8">
        <f>IFERROR(INDEX(EIA_2024!$D$2:$D$514,MATCH($A2&amp;"|"&amp;$B2,EIA_2024!$F$2:$F$514,0)),"")</f>
        <v>3.6799999999999999E-2</v>
      </c>
      <c r="J2" s="9">
        <f>IFERROR(INDEX(EIA_2024!$E$2:$E$514,MATCH($A2&amp;"|"&amp;$B2,EIA_2024!$F$2:$F$514,0)),"")</f>
        <v>6.4000000000000003E-3</v>
      </c>
      <c r="K2" s="8">
        <f>IFERROR(INDEX(EIA_2025!$C$2:$C$530,MATCH($A2&amp;"|"&amp;$B2,EIA_2025!$E$2:$E$530,0)),"")</f>
        <v>2.4299999999999999E-2</v>
      </c>
      <c r="L2" s="9">
        <f>IFERROR(INDEX(EIA_2025!$D$2:$D$530,MATCH($A2&amp;"|"&amp;$B2,EIA_2025!$E$2:$E$530,0)),"")</f>
        <v>6.4000000000000003E-3</v>
      </c>
      <c r="M2" t="str">
        <f>IFERROR(INDEX(EIA_2024!$C$2:$C$514,MATCH($A2&amp;"|"&amp;$B2,EIA_2024!$F$2:$F$514,0)),"")</f>
        <v>BHRaSYC 2024 (tech-level)</v>
      </c>
      <c r="N2" t="str">
        <f t="shared" ref="N2:N65" si="2">A2&amp;"|"&amp;B2</f>
        <v>AL|biomass</v>
      </c>
      <c r="O2" s="7" t="str">
        <f ca="1">IFERROR(_xludf.MAXIFS(SYSHECF!$AE$2:$AE$7489,SYSHECF!$A$2:$A$7489,$A2,SYSHECF!$B$2:$B$7489,$B2),"")</f>
        <v/>
      </c>
      <c r="P2" t="e">
        <f ca="1">IF(AND($H2&lt;&gt;"",$O2&lt;&gt;"",$H2*$O2&gt;1),Keys!$C$6,"")</f>
        <v>#VALUE!</v>
      </c>
    </row>
    <row r="3" spans="1:16" x14ac:dyDescent="0.45">
      <c r="A3" t="s">
        <v>4</v>
      </c>
      <c r="B3" t="s">
        <v>173</v>
      </c>
      <c r="C3" t="s">
        <v>218</v>
      </c>
      <c r="D3" s="7">
        <f>SUMIFS(SYSHECF!$AD$2:$AD$7489,SYSHECF!$A$2:$A$7489,$A3,SYSHECF!$B$2:$B$7489,$B3)/Keys!$C$4</f>
        <v>0.65949999999999986</v>
      </c>
      <c r="E3" s="7" t="str">
        <f>IF(OR($J3="",$J3=0),"",$I3*Keys!$C$5/($J3*Keys!$C$4))</f>
        <v/>
      </c>
      <c r="F3" s="7" t="str">
        <f>IF(OR($L3="",$L3=0),"",$K3*Keys!$C$5/($L3*Keys!$C$4))</f>
        <v/>
      </c>
      <c r="G3" s="7" t="str">
        <f t="shared" si="0"/>
        <v/>
      </c>
      <c r="H3" s="7" t="str">
        <f t="shared" si="1"/>
        <v/>
      </c>
      <c r="I3" s="8" t="str">
        <f>IFERROR(INDEX(EIA_2024!$D$2:$D$514,MATCH($A3&amp;"|"&amp;$B3,EIA_2024!$F$2:$F$514,0)),"")</f>
        <v/>
      </c>
      <c r="J3" s="9" t="str">
        <f>IFERROR(INDEX(EIA_2024!$E$2:$E$514,MATCH($A3&amp;"|"&amp;$B3,EIA_2024!$F$2:$F$514,0)),"")</f>
        <v/>
      </c>
      <c r="K3" s="8" t="str">
        <f>IFERROR(INDEX(EIA_2025!$C$2:$C$530,MATCH($A3&amp;"|"&amp;$B3,EIA_2025!$E$2:$E$530,0)),"")</f>
        <v/>
      </c>
      <c r="L3" s="9" t="str">
        <f>IFERROR(INDEX(EIA_2025!$D$2:$D$530,MATCH($A3&amp;"|"&amp;$B3,EIA_2025!$E$2:$E$530,0)),"")</f>
        <v/>
      </c>
      <c r="M3" t="str">
        <f>IFERROR(INDEX(EIA_2024!$C$2:$C$514,MATCH($A3&amp;"|"&amp;$B3,EIA_2024!$F$2:$F$514,0)),"")</f>
        <v/>
      </c>
      <c r="N3" t="str">
        <f t="shared" si="2"/>
        <v>AL|geothermal</v>
      </c>
      <c r="O3" s="7" t="str">
        <f ca="1">IFERROR(_xludf.MAXIFS(SYSHECF!$AE$2:$AE$7489,SYSHECF!$A$2:$A$7489,$A3,SYSHECF!$B$2:$B$7489,$B3),"")</f>
        <v/>
      </c>
      <c r="P3" t="e">
        <f ca="1">IF(AND($H3&lt;&gt;"",$O3&lt;&gt;"",$H3*$O3&gt;1),Keys!$C$6,"")</f>
        <v>#VALUE!</v>
      </c>
    </row>
    <row r="4" spans="1:16" x14ac:dyDescent="0.45">
      <c r="A4" t="s">
        <v>4</v>
      </c>
      <c r="B4" t="s">
        <v>175</v>
      </c>
      <c r="C4" t="s">
        <v>217</v>
      </c>
      <c r="D4" s="7">
        <f>SUMIFS(SYSHECF!$AD$2:$AD$7489,SYSHECF!$A$2:$A$7489,$A4,SYSHECF!$B$2:$B$7489,$B4)/Keys!$C$4</f>
        <v>0.51429999999999998</v>
      </c>
      <c r="E4" s="7">
        <f>IF(OR($J4="",$J4=0),"",$I4*Keys!$C$5/($J4*Keys!$C$4))</f>
        <v>0.50549432507397885</v>
      </c>
      <c r="F4" s="7">
        <f>IF(OR($L4="",$L4=0),"",$K4*Keys!$C$5/($L4*Keys!$C$4))</f>
        <v>0.52300633938298224</v>
      </c>
      <c r="G4" s="7">
        <f t="shared" si="0"/>
        <v>0.98287832991246138</v>
      </c>
      <c r="H4" s="7">
        <f t="shared" si="1"/>
        <v>1.0169285230079375</v>
      </c>
      <c r="I4" s="8">
        <f>IFERROR(INDEX(EIA_2024!$D$2:$D$514,MATCH($A4&amp;"|"&amp;$B4,EIA_2024!$F$2:$F$514,0)),"")</f>
        <v>20.936199999999999</v>
      </c>
      <c r="J4" s="9">
        <f>IFERROR(INDEX(EIA_2024!$E$2:$E$514,MATCH($A4&amp;"|"&amp;$B4,EIA_2024!$F$2:$F$514,0)),"")</f>
        <v>4.7279999999999998</v>
      </c>
      <c r="K4" s="8">
        <f>IFERROR(INDEX(EIA_2025!$C$2:$C$530,MATCH($A4&amp;"|"&amp;$B4,EIA_2025!$E$2:$E$530,0)),"")</f>
        <v>21.6615</v>
      </c>
      <c r="L4" s="9">
        <f>IFERROR(INDEX(EIA_2025!$D$2:$D$530,MATCH($A4&amp;"|"&amp;$B4,EIA_2025!$E$2:$E$530,0)),"")</f>
        <v>4.7279999999999998</v>
      </c>
      <c r="M4" t="str">
        <f>IFERROR(INDEX(EIA_2024!$C$2:$C$514,MATCH($A4&amp;"|"&amp;$B4,EIA_2024!$F$2:$F$514,0)),"")</f>
        <v>BHRaSYC 2024 (tech-level)</v>
      </c>
      <c r="N4" t="str">
        <f t="shared" si="2"/>
        <v>AL|hard coal</v>
      </c>
      <c r="O4" s="7" t="str">
        <f ca="1">IFERROR(_xludf.MAXIFS(SYSHECF!$AE$2:$AE$7489,SYSHECF!$A$2:$A$7489,$A4,SYSHECF!$B$2:$B$7489,$B4),"")</f>
        <v/>
      </c>
      <c r="P4" t="e">
        <f ca="1">IF(AND($H4&lt;&gt;"",$O4&lt;&gt;"",$H4*$O4&gt;1),Keys!$C$6,"")</f>
        <v>#VALUE!</v>
      </c>
    </row>
    <row r="5" spans="1:16" x14ac:dyDescent="0.45">
      <c r="A5" t="s">
        <v>4</v>
      </c>
      <c r="B5" t="s">
        <v>177</v>
      </c>
      <c r="C5" t="s">
        <v>218</v>
      </c>
      <c r="D5" s="7">
        <f>SUMIFS(SYSHECF!$AD$2:$AD$7489,SYSHECF!$A$2:$A$7489,$A5,SYSHECF!$B$2:$B$7489,$B5)/Keys!$C$4</f>
        <v>0.29380000000000001</v>
      </c>
      <c r="E5" s="7">
        <f>IF(OR($J5="",$J5=0),"",$I5*Keys!$C$5/($J5*Keys!$C$4))</f>
        <v>0.28992575225347866</v>
      </c>
      <c r="F5" s="7">
        <f>IF(OR($L5="",$L5=0),"",$K5*Keys!$C$5/($L5*Keys!$C$4))</f>
        <v>0.29775211360324289</v>
      </c>
      <c r="G5" s="7">
        <f t="shared" si="0"/>
        <v>0.98681331604315403</v>
      </c>
      <c r="H5" s="7">
        <f t="shared" si="1"/>
        <v>1.0134517141022563</v>
      </c>
      <c r="I5" s="8">
        <f>IFERROR(INDEX(EIA_2024!$D$2:$D$514,MATCH($A5&amp;"|"&amp;$B5,EIA_2024!$F$2:$F$514,0)),"")</f>
        <v>8.3573000000000004</v>
      </c>
      <c r="J5" s="9">
        <f>IFERROR(INDEX(EIA_2024!$E$2:$E$514,MATCH($A5&amp;"|"&amp;$B5,EIA_2024!$F$2:$F$514,0)),"")</f>
        <v>3.2906</v>
      </c>
      <c r="K5" s="8">
        <f>IFERROR(INDEX(EIA_2025!$C$2:$C$530,MATCH($A5&amp;"|"&amp;$B5,EIA_2025!$E$2:$E$530,0)),"")</f>
        <v>8.5829000000000004</v>
      </c>
      <c r="L5" s="9">
        <f>IFERROR(INDEX(EIA_2025!$D$2:$D$530,MATCH($A5&amp;"|"&amp;$B5,EIA_2025!$E$2:$E$530,0)),"")</f>
        <v>3.2906</v>
      </c>
      <c r="M5" t="str">
        <f>IFERROR(INDEX(EIA_2024!$C$2:$C$514,MATCH($A5&amp;"|"&amp;$B5,EIA_2024!$F$2:$F$514,0)),"")</f>
        <v>BHRaSYC 2024 (tech-level)</v>
      </c>
      <c r="N5" t="str">
        <f t="shared" si="2"/>
        <v>AL|hydro</v>
      </c>
      <c r="O5" s="7" t="str">
        <f ca="1">IFERROR(_xludf.MAXIFS(SYSHECF!$AE$2:$AE$7489,SYSHECF!$A$2:$A$7489,$A5,SYSHECF!$B$2:$B$7489,$B5),"")</f>
        <v/>
      </c>
      <c r="P5" t="e">
        <f ca="1">IF(AND($H5&lt;&gt;"",$O5&lt;&gt;"",$H5*$O5&gt;1),Keys!$C$6,"")</f>
        <v>#VALUE!</v>
      </c>
    </row>
    <row r="6" spans="1:16" x14ac:dyDescent="0.45">
      <c r="A6" t="s">
        <v>4</v>
      </c>
      <c r="B6" t="s">
        <v>181</v>
      </c>
      <c r="C6" t="s">
        <v>217</v>
      </c>
      <c r="D6" s="7">
        <f>SUMIFS(SYSHECF!$AD$2:$AD$7489,SYSHECF!$A$2:$A$7489,$A6,SYSHECF!$B$2:$B$7489,$B6)/Keys!$C$4</f>
        <v>0.63800000000000001</v>
      </c>
      <c r="E6" s="7" t="str">
        <f>IF(OR($J6="",$J6=0),"",$I6*Keys!$C$5/($J6*Keys!$C$4))</f>
        <v/>
      </c>
      <c r="F6" s="7" t="str">
        <f>IF(OR($L6="",$L6=0),"",$K6*Keys!$C$5/($L6*Keys!$C$4))</f>
        <v/>
      </c>
      <c r="G6" s="7" t="str">
        <f t="shared" si="0"/>
        <v/>
      </c>
      <c r="H6" s="7" t="str">
        <f t="shared" si="1"/>
        <v/>
      </c>
      <c r="I6" s="8" t="str">
        <f>IFERROR(INDEX(EIA_2024!$D$2:$D$514,MATCH($A6&amp;"|"&amp;$B6,EIA_2024!$F$2:$F$514,0)),"")</f>
        <v/>
      </c>
      <c r="J6" s="9" t="str">
        <f>IFERROR(INDEX(EIA_2024!$E$2:$E$514,MATCH($A6&amp;"|"&amp;$B6,EIA_2024!$F$2:$F$514,0)),"")</f>
        <v/>
      </c>
      <c r="K6" s="8" t="str">
        <f>IFERROR(INDEX(EIA_2025!$C$2:$C$530,MATCH($A6&amp;"|"&amp;$B6,EIA_2025!$E$2:$E$530,0)),"")</f>
        <v/>
      </c>
      <c r="L6" s="9" t="str">
        <f>IFERROR(INDEX(EIA_2025!$D$2:$D$530,MATCH($A6&amp;"|"&amp;$B6,EIA_2025!$E$2:$E$530,0)),"")</f>
        <v/>
      </c>
      <c r="M6" t="str">
        <f>IFERROR(INDEX(EIA_2024!$C$2:$C$514,MATCH($A6&amp;"|"&amp;$B6,EIA_2024!$F$2:$F$514,0)),"")</f>
        <v/>
      </c>
      <c r="N6" t="str">
        <f t="shared" si="2"/>
        <v>AL|lignite</v>
      </c>
      <c r="O6" s="7" t="str">
        <f ca="1">IFERROR(_xludf.MAXIFS(SYSHECF!$AE$2:$AE$7489,SYSHECF!$A$2:$A$7489,$A6,SYSHECF!$B$2:$B$7489,$B6),"")</f>
        <v/>
      </c>
      <c r="P6" t="e">
        <f ca="1">IF(AND($H6&lt;&gt;"",$O6&lt;&gt;"",$H6*$O6&gt;1),Keys!$C$6,"")</f>
        <v>#VALUE!</v>
      </c>
    </row>
    <row r="7" spans="1:16" x14ac:dyDescent="0.45">
      <c r="A7" t="s">
        <v>4</v>
      </c>
      <c r="B7" t="s">
        <v>182</v>
      </c>
      <c r="C7" t="s">
        <v>217</v>
      </c>
      <c r="D7" s="7">
        <f>SUMIFS(SYSHECF!$AD$2:$AD$7489,SYSHECF!$A$2:$A$7489,$A7,SYSHECF!$B$2:$B$7489,$B7)/Keys!$C$4</f>
        <v>0.73419999999999985</v>
      </c>
      <c r="E7" s="7" t="str">
        <f>IF(OR($J7="",$J7=0),"",$I7*Keys!$C$5/($J7*Keys!$C$4))</f>
        <v/>
      </c>
      <c r="F7" s="7" t="str">
        <f>IF(OR($L7="",$L7=0),"",$K7*Keys!$C$5/($L7*Keys!$C$4))</f>
        <v/>
      </c>
      <c r="G7" s="7" t="str">
        <f t="shared" si="0"/>
        <v/>
      </c>
      <c r="H7" s="7" t="str">
        <f t="shared" si="1"/>
        <v/>
      </c>
      <c r="I7" s="8" t="str">
        <f>IFERROR(INDEX(EIA_2024!$D$2:$D$514,MATCH($A7&amp;"|"&amp;$B7,EIA_2024!$F$2:$F$514,0)),"")</f>
        <v/>
      </c>
      <c r="J7" s="9" t="str">
        <f>IFERROR(INDEX(EIA_2024!$E$2:$E$514,MATCH($A7&amp;"|"&amp;$B7,EIA_2024!$F$2:$F$514,0)),"")</f>
        <v/>
      </c>
      <c r="K7" s="8" t="str">
        <f>IFERROR(INDEX(EIA_2025!$C$2:$C$530,MATCH($A7&amp;"|"&amp;$B7,EIA_2025!$E$2:$E$530,0)),"")</f>
        <v/>
      </c>
      <c r="L7" s="9" t="str">
        <f>IFERROR(INDEX(EIA_2025!$D$2:$D$530,MATCH($A7&amp;"|"&amp;$B7,EIA_2025!$E$2:$E$530,0)),"")</f>
        <v/>
      </c>
      <c r="M7" t="str">
        <f>IFERROR(INDEX(EIA_2024!$C$2:$C$514,MATCH($A7&amp;"|"&amp;$B7,EIA_2024!$F$2:$F$514,0)),"")</f>
        <v/>
      </c>
      <c r="N7" t="str">
        <f t="shared" si="2"/>
        <v>AL|municipal solid waste</v>
      </c>
      <c r="O7" s="7" t="str">
        <f ca="1">IFERROR(_xludf.MAXIFS(SYSHECF!$AE$2:$AE$7489,SYSHECF!$A$2:$A$7489,$A7,SYSHECF!$B$2:$B$7489,$B7),"")</f>
        <v/>
      </c>
      <c r="P7" t="e">
        <f ca="1">IF(AND($H7&lt;&gt;"",$O7&lt;&gt;"",$H7*$O7&gt;1),Keys!$C$6,"")</f>
        <v>#VALUE!</v>
      </c>
    </row>
    <row r="8" spans="1:16" x14ac:dyDescent="0.45">
      <c r="A8" t="s">
        <v>4</v>
      </c>
      <c r="B8" t="s">
        <v>171</v>
      </c>
      <c r="C8" t="s">
        <v>217</v>
      </c>
      <c r="D8" s="7">
        <f>SUMIFS(SYSHECF!$AD$2:$AD$7489,SYSHECF!$A$2:$A$7489,$A8,SYSHECF!$B$2:$B$7489,$B8)/Keys!$C$4</f>
        <v>0.6069</v>
      </c>
      <c r="E8" s="7">
        <f>IF(OR($J8="",$J8=0),"",$I8*Keys!$C$5/($J8*Keys!$C$4))</f>
        <v>0.60399902176208198</v>
      </c>
      <c r="F8" s="7">
        <f>IF(OR($L8="",$L8=0),"",$K8*Keys!$C$5/($L8*Keys!$C$4))</f>
        <v>0.60986246931665222</v>
      </c>
      <c r="G8" s="7">
        <f t="shared" si="0"/>
        <v>0.99522000619884987</v>
      </c>
      <c r="H8" s="7">
        <f t="shared" si="1"/>
        <v>1.0048813137529284</v>
      </c>
      <c r="I8" s="8">
        <f>IFERROR(INDEX(EIA_2024!$D$2:$D$514,MATCH($A8&amp;"|"&amp;$B8,EIA_2024!$F$2:$F$514,0)),"")</f>
        <v>58.582299999999996</v>
      </c>
      <c r="J8" s="9">
        <f>IFERROR(INDEX(EIA_2024!$E$2:$E$514,MATCH($A8&amp;"|"&amp;$B8,EIA_2024!$F$2:$F$514,0)),"")</f>
        <v>11.071999999999999</v>
      </c>
      <c r="K8" s="8">
        <f>IFERROR(INDEX(EIA_2025!$C$2:$C$530,MATCH($A8&amp;"|"&amp;$B8,EIA_2025!$E$2:$E$530,0)),"")</f>
        <v>59.151000000000003</v>
      </c>
      <c r="L8" s="9">
        <f>IFERROR(INDEX(EIA_2025!$D$2:$D$530,MATCH($A8&amp;"|"&amp;$B8,EIA_2025!$E$2:$E$530,0)),"")</f>
        <v>11.071999999999999</v>
      </c>
      <c r="M8" t="str">
        <f>IFERROR(INDEX(EIA_2024!$C$2:$C$514,MATCH($A8&amp;"|"&amp;$B8,EIA_2024!$F$2:$F$514,0)),"")</f>
        <v>BHRaSYC 2024 (tech-level)</v>
      </c>
      <c r="N8" t="str">
        <f t="shared" si="2"/>
        <v>AL|natural gas combined cycle</v>
      </c>
      <c r="O8" s="7" t="str">
        <f ca="1">IFERROR(_xludf.MAXIFS(SYSHECF!$AE$2:$AE$7489,SYSHECF!$A$2:$A$7489,$A8,SYSHECF!$B$2:$B$7489,$B8),"")</f>
        <v/>
      </c>
      <c r="P8" t="e">
        <f ca="1">IF(AND($H8&lt;&gt;"",$O8&lt;&gt;"",$H8*$O8&gt;1),Keys!$C$6,"")</f>
        <v>#VALUE!</v>
      </c>
    </row>
    <row r="9" spans="1:16" x14ac:dyDescent="0.45">
      <c r="A9" t="s">
        <v>4</v>
      </c>
      <c r="B9" t="s">
        <v>183</v>
      </c>
      <c r="C9" t="s">
        <v>217</v>
      </c>
      <c r="D9" s="7">
        <f>SUMIFS(SYSHECF!$AD$2:$AD$7489,SYSHECF!$A$2:$A$7489,$A9,SYSHECF!$B$2:$B$7489,$B9)/Keys!$C$4</f>
        <v>4.1074690988165741E-2</v>
      </c>
      <c r="E9" s="7">
        <f>IF(OR($J9="",$J9=0),"",$I9*Keys!$C$5/($J9*Keys!$C$4))</f>
        <v>3.8721750457088935E-2</v>
      </c>
      <c r="F9" s="7">
        <f>IF(OR($L9="",$L9=0),"",$K9*Keys!$C$5/($L9*Keys!$C$4))</f>
        <v>4.3094908841832862E-2</v>
      </c>
      <c r="G9" s="7">
        <f t="shared" si="0"/>
        <v>0.94271556341702667</v>
      </c>
      <c r="H9" s="7">
        <f t="shared" si="1"/>
        <v>1.0491840061377256</v>
      </c>
      <c r="I9" s="8">
        <f>IFERROR(INDEX(EIA_2024!$D$2:$D$514,MATCH($A9&amp;"|"&amp;$B9,EIA_2024!$F$2:$F$514,0)),"")</f>
        <v>1.0923</v>
      </c>
      <c r="J9" s="9">
        <f>IFERROR(INDEX(EIA_2024!$E$2:$E$514,MATCH($A9&amp;"|"&amp;$B9,EIA_2024!$F$2:$F$514,0)),"")</f>
        <v>3.2202000000000002</v>
      </c>
      <c r="K9" s="8">
        <f>IFERROR(INDEX(EIA_2025!$C$2:$C$530,MATCH($A9&amp;"|"&amp;$B9,EIA_2025!$E$2:$E$530,0)),"")</f>
        <v>1.2251000000000001</v>
      </c>
      <c r="L9" s="9">
        <f>IFERROR(INDEX(EIA_2025!$D$2:$D$530,MATCH($A9&amp;"|"&amp;$B9,EIA_2025!$E$2:$E$530,0)),"")</f>
        <v>3.2452000000000001</v>
      </c>
      <c r="M9" t="str">
        <f>IFERROR(INDEX(EIA_2024!$C$2:$C$514,MATCH($A9&amp;"|"&amp;$B9,EIA_2024!$F$2:$F$514,0)),"")</f>
        <v>BHRaSYC 2024 (tech-level)</v>
      </c>
      <c r="N9" t="str">
        <f t="shared" si="2"/>
        <v>AL|natural gas peaker</v>
      </c>
      <c r="O9" s="7" t="str">
        <f ca="1">IFERROR(_xludf.MAXIFS(SYSHECF!$AE$2:$AE$7489,SYSHECF!$A$2:$A$7489,$A9,SYSHECF!$B$2:$B$7489,$B9),"")</f>
        <v/>
      </c>
      <c r="P9" t="e">
        <f ca="1">IF(AND($H9&lt;&gt;"",$O9&lt;&gt;"",$H9*$O9&gt;1),Keys!$C$6,"")</f>
        <v>#VALUE!</v>
      </c>
    </row>
    <row r="10" spans="1:16" x14ac:dyDescent="0.45">
      <c r="A10" t="s">
        <v>4</v>
      </c>
      <c r="B10" t="s">
        <v>193</v>
      </c>
      <c r="C10" t="s">
        <v>217</v>
      </c>
      <c r="D10" s="7">
        <f>SUMIFS(SYSHECF!$AD$2:$AD$7489,SYSHECF!$A$2:$A$7489,$A10,SYSHECF!$B$2:$B$7489,$B10)/Keys!$C$4</f>
        <v>0.22130000000000005</v>
      </c>
      <c r="E10" s="7">
        <f>IF(OR($J10="",$J10=0),"",$I10*Keys!$C$5/($J10*Keys!$C$4))</f>
        <v>0.21181415651646715</v>
      </c>
      <c r="F10" s="7">
        <f>IF(OR($L10="",$L10=0),"",$K10*Keys!$C$5/($L10*Keys!$C$4))</f>
        <v>0.23079404026266007</v>
      </c>
      <c r="G10" s="7">
        <f t="shared" si="0"/>
        <v>0.95713581796867198</v>
      </c>
      <c r="H10" s="7">
        <f t="shared" si="1"/>
        <v>1.0429012212501583</v>
      </c>
      <c r="I10" s="8">
        <f>IFERROR(INDEX(EIA_2024!$D$2:$D$514,MATCH($A10&amp;"|"&amp;$B10,EIA_2024!$F$2:$F$514,0)),"")</f>
        <v>3.1471</v>
      </c>
      <c r="J10" s="9">
        <f>IFERROR(INDEX(EIA_2024!$E$2:$E$514,MATCH($A10&amp;"|"&amp;$B10,EIA_2024!$F$2:$F$514,0)),"")</f>
        <v>1.6960999999999999</v>
      </c>
      <c r="K10" s="8">
        <f>IFERROR(INDEX(EIA_2025!$C$2:$C$530,MATCH($A10&amp;"|"&amp;$B10,EIA_2025!$E$2:$E$530,0)),"")</f>
        <v>3.4291</v>
      </c>
      <c r="L10" s="9">
        <f>IFERROR(INDEX(EIA_2025!$D$2:$D$530,MATCH($A10&amp;"|"&amp;$B10,EIA_2025!$E$2:$E$530,0)),"")</f>
        <v>1.6960999999999999</v>
      </c>
      <c r="M10" t="str">
        <f>IFERROR(INDEX(EIA_2024!$C$2:$C$514,MATCH($A10&amp;"|"&amp;$B10,EIA_2024!$F$2:$F$514,0)),"")</f>
        <v>BHRaSYC 2024 (tech-level)</v>
      </c>
      <c r="N10" t="str">
        <f t="shared" si="2"/>
        <v>AL|natural gas steam turbine</v>
      </c>
      <c r="O10" s="7" t="str">
        <f ca="1">IFERROR(_xludf.MAXIFS(SYSHECF!$AE$2:$AE$7489,SYSHECF!$A$2:$A$7489,$A10,SYSHECF!$B$2:$B$7489,$B10),"")</f>
        <v/>
      </c>
      <c r="P10" t="e">
        <f ca="1">IF(AND($H10&lt;&gt;"",$O10&lt;&gt;"",$H10*$O10&gt;1),Keys!$C$6,"")</f>
        <v>#VALUE!</v>
      </c>
    </row>
    <row r="11" spans="1:16" x14ac:dyDescent="0.45">
      <c r="A11" t="s">
        <v>4</v>
      </c>
      <c r="B11" t="s">
        <v>184</v>
      </c>
      <c r="C11" t="s">
        <v>218</v>
      </c>
      <c r="D11" s="7">
        <f>SUMIFS(SYSHECF!$AD$2:$AD$7489,SYSHECF!$A$2:$A$7489,$A11,SYSHECF!$B$2:$B$7489,$B11)/Keys!$C$4</f>
        <v>0.91240000000000021</v>
      </c>
      <c r="E11" s="7">
        <f>IF(OR($J11="",$J11=0),"",$I11*Keys!$C$5/($J11*Keys!$C$4))</f>
        <v>0.93136381766546394</v>
      </c>
      <c r="F11" s="7">
        <f>IF(OR($L11="",$L11=0),"",$K11*Keys!$C$5/($L11*Keys!$C$4))</f>
        <v>0.89337626962571337</v>
      </c>
      <c r="G11" s="7">
        <f t="shared" si="0"/>
        <v>1.0207845436929677</v>
      </c>
      <c r="H11" s="7">
        <f t="shared" si="1"/>
        <v>0.97914979134777858</v>
      </c>
      <c r="I11" s="8">
        <f>IFERROR(INDEX(EIA_2024!$D$2:$D$514,MATCH($A11&amp;"|"&amp;$B11,EIA_2024!$F$2:$F$514,0)),"")</f>
        <v>44.487200000000001</v>
      </c>
      <c r="J11" s="9">
        <f>IFERROR(INDEX(EIA_2024!$E$2:$E$514,MATCH($A11&amp;"|"&amp;$B11,EIA_2024!$F$2:$F$514,0)),"")</f>
        <v>5.4527000000000001</v>
      </c>
      <c r="K11" s="8">
        <f>IFERROR(INDEX(EIA_2025!$C$2:$C$530,MATCH($A11&amp;"|"&amp;$B11,EIA_2025!$E$2:$E$530,0)),"")</f>
        <v>42.672699999999999</v>
      </c>
      <c r="L11" s="9">
        <f>IFERROR(INDEX(EIA_2025!$D$2:$D$530,MATCH($A11&amp;"|"&amp;$B11,EIA_2025!$E$2:$E$530,0)),"")</f>
        <v>5.4527000000000001</v>
      </c>
      <c r="M11" t="str">
        <f>IFERROR(INDEX(EIA_2024!$C$2:$C$514,MATCH($A11&amp;"|"&amp;$B11,EIA_2024!$F$2:$F$514,0)),"")</f>
        <v>BHRaSYC 2024 (tech-level)</v>
      </c>
      <c r="N11" t="str">
        <f t="shared" si="2"/>
        <v>AL|nuclear</v>
      </c>
      <c r="O11" s="7" t="str">
        <f ca="1">IFERROR(_xludf.MAXIFS(SYSHECF!$AE$2:$AE$7489,SYSHECF!$A$2:$A$7489,$A11,SYSHECF!$B$2:$B$7489,$B11),"")</f>
        <v/>
      </c>
      <c r="P11" t="e">
        <f ca="1">IF(AND($H11&lt;&gt;"",$O11&lt;&gt;"",$H11*$O11&gt;1),Keys!$C$6,"")</f>
        <v>#VALUE!</v>
      </c>
    </row>
    <row r="12" spans="1:16" x14ac:dyDescent="0.45">
      <c r="A12" t="s">
        <v>4</v>
      </c>
      <c r="B12" t="s">
        <v>185</v>
      </c>
      <c r="C12" t="s">
        <v>218</v>
      </c>
      <c r="D12" s="7">
        <f>SUMIFS(SYSHECF!$AD$2:$AD$7489,SYSHECF!$A$2:$A$7489,$A12,SYSHECF!$B$2:$B$7489,$B12)/Keys!$C$4</f>
        <v>0.28889999999999993</v>
      </c>
      <c r="E12" s="7" t="str">
        <f>IF(OR($J12="",$J12=0),"",$I12*Keys!$C$5/($J12*Keys!$C$4))</f>
        <v/>
      </c>
      <c r="F12" s="7" t="str">
        <f>IF(OR($L12="",$L12=0),"",$K12*Keys!$C$5/($L12*Keys!$C$4))</f>
        <v/>
      </c>
      <c r="G12" s="7" t="str">
        <f t="shared" si="0"/>
        <v/>
      </c>
      <c r="H12" s="7" t="str">
        <f t="shared" si="1"/>
        <v/>
      </c>
      <c r="I12" s="8" t="str">
        <f>IFERROR(INDEX(EIA_2024!$D$2:$D$514,MATCH($A12&amp;"|"&amp;$B12,EIA_2024!$F$2:$F$514,0)),"")</f>
        <v/>
      </c>
      <c r="J12" s="9" t="str">
        <f>IFERROR(INDEX(EIA_2024!$E$2:$E$514,MATCH($A12&amp;"|"&amp;$B12,EIA_2024!$F$2:$F$514,0)),"")</f>
        <v/>
      </c>
      <c r="K12" s="8" t="str">
        <f>IFERROR(INDEX(EIA_2025!$C$2:$C$530,MATCH($A12&amp;"|"&amp;$B12,EIA_2025!$E$2:$E$530,0)),"")</f>
        <v/>
      </c>
      <c r="L12" s="9" t="str">
        <f>IFERROR(INDEX(EIA_2025!$D$2:$D$530,MATCH($A12&amp;"|"&amp;$B12,EIA_2025!$E$2:$E$530,0)),"")</f>
        <v/>
      </c>
      <c r="M12" t="str">
        <f>IFERROR(INDEX(EIA_2024!$C$2:$C$514,MATCH($A12&amp;"|"&amp;$B12,EIA_2024!$F$2:$F$514,0)),"")</f>
        <v/>
      </c>
      <c r="N12" t="str">
        <f t="shared" si="2"/>
        <v>AL|offshore wind</v>
      </c>
      <c r="O12" s="7" t="str">
        <f ca="1">IFERROR(_xludf.MAXIFS(SYSHECF!$AE$2:$AE$7489,SYSHECF!$A$2:$A$7489,$A12,SYSHECF!$B$2:$B$7489,$B12),"")</f>
        <v/>
      </c>
      <c r="P12" t="e">
        <f ca="1">IF(AND($H12&lt;&gt;"",$O12&lt;&gt;"",$H12*$O12&gt;1),Keys!$C$6,"")</f>
        <v>#VALUE!</v>
      </c>
    </row>
    <row r="13" spans="1:16" x14ac:dyDescent="0.45">
      <c r="A13" t="s">
        <v>4</v>
      </c>
      <c r="B13" t="s">
        <v>186</v>
      </c>
      <c r="C13" t="s">
        <v>218</v>
      </c>
      <c r="D13" s="7">
        <f>SUMIFS(SYSHECF!$AD$2:$AD$7489,SYSHECF!$A$2:$A$7489,$A13,SYSHECF!$B$2:$B$7489,$B13)/Keys!$C$4</f>
        <v>0.26590000000000003</v>
      </c>
      <c r="E13" s="7" t="str">
        <f>IF(OR($J13="",$J13=0),"",$I13*Keys!$C$5/($J13*Keys!$C$4))</f>
        <v/>
      </c>
      <c r="F13" s="7" t="str">
        <f>IF(OR($L13="",$L13=0),"",$K13*Keys!$C$5/($L13*Keys!$C$4))</f>
        <v/>
      </c>
      <c r="G13" s="7" t="str">
        <f t="shared" si="0"/>
        <v/>
      </c>
      <c r="H13" s="7" t="str">
        <f t="shared" si="1"/>
        <v/>
      </c>
      <c r="I13" s="8" t="str">
        <f>IFERROR(INDEX(EIA_2024!$D$2:$D$514,MATCH($A13&amp;"|"&amp;$B13,EIA_2024!$F$2:$F$514,0)),"")</f>
        <v/>
      </c>
      <c r="J13" s="9" t="str">
        <f>IFERROR(INDEX(EIA_2024!$E$2:$E$514,MATCH($A13&amp;"|"&amp;$B13,EIA_2024!$F$2:$F$514,0)),"")</f>
        <v/>
      </c>
      <c r="K13" s="8" t="str">
        <f>IFERROR(INDEX(EIA_2025!$C$2:$C$530,MATCH($A13&amp;"|"&amp;$B13,EIA_2025!$E$2:$E$530,0)),"")</f>
        <v/>
      </c>
      <c r="L13" s="9" t="str">
        <f>IFERROR(INDEX(EIA_2025!$D$2:$D$530,MATCH($A13&amp;"|"&amp;$B13,EIA_2025!$E$2:$E$530,0)),"")</f>
        <v/>
      </c>
      <c r="M13" t="str">
        <f>IFERROR(INDEX(EIA_2024!$C$2:$C$514,MATCH($A13&amp;"|"&amp;$B13,EIA_2024!$F$2:$F$514,0)),"")</f>
        <v/>
      </c>
      <c r="N13" t="str">
        <f t="shared" si="2"/>
        <v>AL|onshore wind</v>
      </c>
      <c r="O13" s="7" t="str">
        <f ca="1">IFERROR(_xludf.MAXIFS(SYSHECF!$AE$2:$AE$7489,SYSHECF!$A$2:$A$7489,$A13,SYSHECF!$B$2:$B$7489,$B13),"")</f>
        <v/>
      </c>
      <c r="P13" t="e">
        <f ca="1">IF(AND($H13&lt;&gt;"",$O13&lt;&gt;"",$H13*$O13&gt;1),Keys!$C$6,"")</f>
        <v>#VALUE!</v>
      </c>
    </row>
    <row r="14" spans="1:16" x14ac:dyDescent="0.45">
      <c r="A14" t="s">
        <v>4</v>
      </c>
      <c r="B14" t="s">
        <v>187</v>
      </c>
      <c r="C14" t="s">
        <v>217</v>
      </c>
      <c r="D14" s="7">
        <f>SUMIFS(SYSHECF!$AD$2:$AD$7489,SYSHECF!$A$2:$A$7489,$A14,SYSHECF!$B$2:$B$7489,$B14)/Keys!$C$4</f>
        <v>4.1074690988165741E-2</v>
      </c>
      <c r="E14" s="7">
        <f>IF(OR($J14="",$J14=0),"",$I14*Keys!$C$5/($J14*Keys!$C$4))</f>
        <v>9.1109824854760223E-3</v>
      </c>
      <c r="F14" s="7">
        <f>IF(OR($L14="",$L14=0),"",$K14*Keys!$C$5/($L14*Keys!$C$4))</f>
        <v>2.0097755482667696E-2</v>
      </c>
      <c r="G14" s="7">
        <f t="shared" si="0"/>
        <v>0.22181499766123713</v>
      </c>
      <c r="H14" s="7">
        <f t="shared" si="1"/>
        <v>0.48929778895861137</v>
      </c>
      <c r="I14" s="8">
        <f>IFERROR(INDEX(EIA_2024!$D$2:$D$514,MATCH($A14&amp;"|"&amp;$B14,EIA_2024!$F$2:$F$514,0)),"")</f>
        <v>3.3999999999999998E-3</v>
      </c>
      <c r="J14" s="9">
        <f>IFERROR(INDEX(EIA_2024!$E$2:$E$514,MATCH($A14&amp;"|"&amp;$B14,EIA_2024!$F$2:$F$514,0)),"")</f>
        <v>4.2599999999999999E-2</v>
      </c>
      <c r="K14" s="8">
        <f>IFERROR(INDEX(EIA_2025!$C$2:$C$530,MATCH($A14&amp;"|"&amp;$B14,EIA_2025!$E$2:$E$530,0)),"")</f>
        <v>7.4999999999999997E-3</v>
      </c>
      <c r="L14" s="9">
        <f>IFERROR(INDEX(EIA_2025!$D$2:$D$530,MATCH($A14&amp;"|"&amp;$B14,EIA_2025!$E$2:$E$530,0)),"")</f>
        <v>4.2599999999999999E-2</v>
      </c>
      <c r="M14" t="str">
        <f>IFERROR(INDEX(EIA_2024!$C$2:$C$514,MATCH($A14&amp;"|"&amp;$B14,EIA_2024!$F$2:$F$514,0)),"")</f>
        <v>BHRaSYC 2024 (tech-level)</v>
      </c>
      <c r="N14" t="str">
        <f t="shared" si="2"/>
        <v>AL|petroleum</v>
      </c>
      <c r="O14" s="7" t="str">
        <f ca="1">IFERROR(_xludf.MAXIFS(SYSHECF!$AE$2:$AE$7489,SYSHECF!$A$2:$A$7489,$A14,SYSHECF!$B$2:$B$7489,$B14),"")</f>
        <v/>
      </c>
      <c r="P14" t="e">
        <f ca="1">IF(AND($H14&lt;&gt;"",$O14&lt;&gt;"",$H14*$O14&gt;1),Keys!$C$6,"")</f>
        <v>#VALUE!</v>
      </c>
    </row>
    <row r="15" spans="1:16" x14ac:dyDescent="0.45">
      <c r="A15" t="s">
        <v>4</v>
      </c>
      <c r="B15" t="s">
        <v>188</v>
      </c>
      <c r="C15" t="s">
        <v>217</v>
      </c>
      <c r="D15" s="7">
        <f>SUMIFS(SYSHECF!$AD$2:$AD$7489,SYSHECF!$A$2:$A$7489,$A15,SYSHECF!$B$2:$B$7489,$B15)/Keys!$C$4</f>
        <v>0.112306103311758</v>
      </c>
      <c r="E15" s="7" t="str">
        <f>IF(OR($J15="",$J15=0),"",$I15*Keys!$C$5/($J15*Keys!$C$4))</f>
        <v/>
      </c>
      <c r="F15" s="7" t="str">
        <f>IF(OR($L15="",$L15=0),"",$K15*Keys!$C$5/($L15*Keys!$C$4))</f>
        <v/>
      </c>
      <c r="G15" s="7" t="str">
        <f t="shared" si="0"/>
        <v/>
      </c>
      <c r="H15" s="7" t="str">
        <f t="shared" si="1"/>
        <v/>
      </c>
      <c r="I15" s="8" t="str">
        <f>IFERROR(INDEX(EIA_2024!$D$2:$D$514,MATCH($A15&amp;"|"&amp;$B15,EIA_2024!$F$2:$F$514,0)),"")</f>
        <v/>
      </c>
      <c r="J15" s="9" t="str">
        <f>IFERROR(INDEX(EIA_2024!$E$2:$E$514,MATCH($A15&amp;"|"&amp;$B15,EIA_2024!$F$2:$F$514,0)),"")</f>
        <v/>
      </c>
      <c r="K15" s="8" t="str">
        <f>IFERROR(INDEX(EIA_2025!$C$2:$C$530,MATCH($A15&amp;"|"&amp;$B15,EIA_2025!$E$2:$E$530,0)),"")</f>
        <v/>
      </c>
      <c r="L15" s="9" t="str">
        <f>IFERROR(INDEX(EIA_2025!$D$2:$D$530,MATCH($A15&amp;"|"&amp;$B15,EIA_2025!$E$2:$E$530,0)),"")</f>
        <v/>
      </c>
      <c r="M15" t="str">
        <f>IFERROR(INDEX(EIA_2024!$C$2:$C$514,MATCH($A15&amp;"|"&amp;$B15,EIA_2024!$F$2:$F$514,0)),"")</f>
        <v/>
      </c>
      <c r="N15" t="str">
        <f t="shared" si="2"/>
        <v>AL|pumped hydro</v>
      </c>
      <c r="O15" s="7" t="str">
        <f ca="1">IFERROR(_xludf.MAXIFS(SYSHECF!$AE$2:$AE$7489,SYSHECF!$A$2:$A$7489,$A15,SYSHECF!$B$2:$B$7489,$B15),"")</f>
        <v/>
      </c>
      <c r="P15" t="e">
        <f ca="1">IF(AND($H15&lt;&gt;"",$O15&lt;&gt;"",$H15*$O15&gt;1),Keys!$C$6,"")</f>
        <v>#VALUE!</v>
      </c>
    </row>
    <row r="16" spans="1:16" x14ac:dyDescent="0.45">
      <c r="A16" t="s">
        <v>4</v>
      </c>
      <c r="B16" t="s">
        <v>191</v>
      </c>
      <c r="C16" t="s">
        <v>218</v>
      </c>
      <c r="D16" s="7">
        <f>SUMIFS(SYSHECF!$AD$2:$AD$7489,SYSHECF!$A$2:$A$7489,$A16,SYSHECF!$B$2:$B$7489,$B16)/Keys!$C$4</f>
        <v>0.20960000000000001</v>
      </c>
      <c r="E16" s="7">
        <f>IF(OR($J16="",$J16=0),"",$I16*Keys!$C$5/($J16*Keys!$C$4))</f>
        <v>0.21594009903204606</v>
      </c>
      <c r="F16" s="7">
        <f>IF(OR($L16="",$L16=0),"",$K16*Keys!$C$5/($L16*Keys!$C$4))</f>
        <v>0.20317638713600056</v>
      </c>
      <c r="G16" s="7">
        <f t="shared" si="0"/>
        <v>1.0302485640841892</v>
      </c>
      <c r="H16" s="7">
        <f t="shared" si="1"/>
        <v>0.96935299206107128</v>
      </c>
      <c r="I16" s="8">
        <f>IFERROR(INDEX(EIA_2024!$D$2:$D$514,MATCH($A16&amp;"|"&amp;$B16,EIA_2024!$F$2:$F$514,0)),"")</f>
        <v>1.2551000000000001</v>
      </c>
      <c r="J16" s="9">
        <f>IFERROR(INDEX(EIA_2024!$E$2:$E$514,MATCH($A16&amp;"|"&amp;$B16,EIA_2024!$F$2:$F$514,0)),"")</f>
        <v>0.66349999999999998</v>
      </c>
      <c r="K16" s="8">
        <f>IFERROR(INDEX(EIA_2025!$C$2:$C$530,MATCH($A16&amp;"|"&amp;$B16,EIA_2025!$E$2:$E$530,0)),"")</f>
        <v>1.3232999999999999</v>
      </c>
      <c r="L16" s="9">
        <f>IFERROR(INDEX(EIA_2025!$D$2:$D$530,MATCH($A16&amp;"|"&amp;$B16,EIA_2025!$E$2:$E$530,0)),"")</f>
        <v>0.74350000000000005</v>
      </c>
      <c r="M16" t="str">
        <f>IFERROR(INDEX(EIA_2024!$C$2:$C$514,MATCH($A16&amp;"|"&amp;$B16,EIA_2024!$F$2:$F$514,0)),"")</f>
        <v>BHRaSYC 2024 (tech-level)</v>
      </c>
      <c r="N16" t="str">
        <f t="shared" si="2"/>
        <v>AL|solar pv</v>
      </c>
      <c r="O16" s="7" t="str">
        <f ca="1">IFERROR(_xludf.MAXIFS(SYSHECF!$AE$2:$AE$7489,SYSHECF!$A$2:$A$7489,$A16,SYSHECF!$B$2:$B$7489,$B16),"")</f>
        <v/>
      </c>
      <c r="P16" t="e">
        <f ca="1">IF(AND($H16&lt;&gt;"",$O16&lt;&gt;"",$H16*$O16&gt;1),Keys!$C$6,"")</f>
        <v>#VALUE!</v>
      </c>
    </row>
    <row r="17" spans="1:16" x14ac:dyDescent="0.45">
      <c r="A17" t="s">
        <v>4</v>
      </c>
      <c r="B17" t="s">
        <v>192</v>
      </c>
      <c r="C17" t="s">
        <v>218</v>
      </c>
      <c r="D17" s="7">
        <f>SUMIFS(SYSHECF!$AD$2:$AD$7489,SYSHECF!$A$2:$A$7489,$A17,SYSHECF!$B$2:$B$7489,$B17)/Keys!$C$4</f>
        <v>0.25916638552505183</v>
      </c>
      <c r="E17" s="7" t="str">
        <f>IF(OR($J17="",$J17=0),"",$I17*Keys!$C$5/($J17*Keys!$C$4))</f>
        <v/>
      </c>
      <c r="F17" s="7" t="str">
        <f>IF(OR($L17="",$L17=0),"",$K17*Keys!$C$5/($L17*Keys!$C$4))</f>
        <v/>
      </c>
      <c r="G17" s="7" t="str">
        <f t="shared" si="0"/>
        <v/>
      </c>
      <c r="H17" s="7" t="str">
        <f t="shared" si="1"/>
        <v/>
      </c>
      <c r="I17" s="8" t="str">
        <f>IFERROR(INDEX(EIA_2024!$D$2:$D$514,MATCH($A17&amp;"|"&amp;$B17,EIA_2024!$F$2:$F$514,0)),"")</f>
        <v/>
      </c>
      <c r="J17" s="9" t="str">
        <f>IFERROR(INDEX(EIA_2024!$E$2:$E$514,MATCH($A17&amp;"|"&amp;$B17,EIA_2024!$F$2:$F$514,0)),"")</f>
        <v/>
      </c>
      <c r="K17" s="8" t="str">
        <f>IFERROR(INDEX(EIA_2025!$C$2:$C$530,MATCH($A17&amp;"|"&amp;$B17,EIA_2025!$E$2:$E$530,0)),"")</f>
        <v/>
      </c>
      <c r="L17" s="9" t="str">
        <f>IFERROR(INDEX(EIA_2025!$D$2:$D$530,MATCH($A17&amp;"|"&amp;$B17,EIA_2025!$E$2:$E$530,0)),"")</f>
        <v/>
      </c>
      <c r="M17" t="str">
        <f>IFERROR(INDEX(EIA_2024!$C$2:$C$514,MATCH($A17&amp;"|"&amp;$B17,EIA_2024!$F$2:$F$514,0)),"")</f>
        <v/>
      </c>
      <c r="N17" t="str">
        <f t="shared" si="2"/>
        <v>AL|solar thermal</v>
      </c>
      <c r="O17" s="7" t="str">
        <f ca="1">IFERROR(_xludf.MAXIFS(SYSHECF!$AE$2:$AE$7489,SYSHECF!$A$2:$A$7489,$A17,SYSHECF!$B$2:$B$7489,$B17),"")</f>
        <v/>
      </c>
      <c r="P17" t="e">
        <f ca="1">IF(AND($H17&lt;&gt;"",$O17&lt;&gt;"",$H17*$O17&gt;1),Keys!$C$6,"")</f>
        <v>#VALUE!</v>
      </c>
    </row>
    <row r="18" spans="1:16" x14ac:dyDescent="0.45">
      <c r="A18" t="s">
        <v>9</v>
      </c>
      <c r="B18" t="s">
        <v>169</v>
      </c>
      <c r="C18" t="s">
        <v>217</v>
      </c>
      <c r="D18" s="7">
        <f>SUMIFS(SYSHECF!$AD$2:$AD$7489,SYSHECF!$A$2:$A$7489,$A18,SYSHECF!$B$2:$B$7489,$B18)/Keys!$C$4</f>
        <v>0.51019999999999976</v>
      </c>
      <c r="E18" s="7">
        <f>IF(OR($J18="",$J18=0),"",$I18*Keys!$C$5/($J18*Keys!$C$4))</f>
        <v>0.35284350352843497</v>
      </c>
      <c r="F18" s="7">
        <f>IF(OR($L18="",$L18=0),"",$K18*Keys!$C$5/($L18*Keys!$C$4))</f>
        <v>0.38657119136571189</v>
      </c>
      <c r="G18" s="7">
        <f t="shared" si="0"/>
        <v>0.69157879954612922</v>
      </c>
      <c r="H18" s="7">
        <f t="shared" si="1"/>
        <v>0.75768559656156809</v>
      </c>
      <c r="I18" s="8">
        <f>IFERROR(INDEX(EIA_2024!$D$2:$D$514,MATCH($A18&amp;"|"&amp;$B18,EIA_2024!$F$2:$F$514,0)),"")</f>
        <v>2.7199999999999998E-2</v>
      </c>
      <c r="J18" s="9">
        <f>IFERROR(INDEX(EIA_2024!$E$2:$E$514,MATCH($A18&amp;"|"&amp;$B18,EIA_2024!$F$2:$F$514,0)),"")</f>
        <v>8.8000000000000005E-3</v>
      </c>
      <c r="K18" s="8">
        <f>IFERROR(INDEX(EIA_2025!$C$2:$C$530,MATCH($A18&amp;"|"&amp;$B18,EIA_2025!$E$2:$E$530,0)),"")</f>
        <v>2.98E-2</v>
      </c>
      <c r="L18" s="9">
        <f>IFERROR(INDEX(EIA_2025!$D$2:$D$530,MATCH($A18&amp;"|"&amp;$B18,EIA_2025!$E$2:$E$530,0)),"")</f>
        <v>8.8000000000000005E-3</v>
      </c>
      <c r="M18" t="str">
        <f>IFERROR(INDEX(EIA_2024!$C$2:$C$514,MATCH($A18&amp;"|"&amp;$B18,EIA_2024!$F$2:$F$514,0)),"")</f>
        <v>BHRaSYC 2024 (tech-level)</v>
      </c>
      <c r="N18" t="str">
        <f t="shared" si="2"/>
        <v>AR|biomass</v>
      </c>
      <c r="O18" s="7" t="str">
        <f ca="1">IFERROR(_xludf.MAXIFS(SYSHECF!$AE$2:$AE$7489,SYSHECF!$A$2:$A$7489,$A18,SYSHECF!$B$2:$B$7489,$B18),"")</f>
        <v/>
      </c>
      <c r="P18" t="e">
        <f ca="1">IF(AND($H18&lt;&gt;"",$O18&lt;&gt;"",$H18*$O18&gt;1),Keys!$C$6,"")</f>
        <v>#VALUE!</v>
      </c>
    </row>
    <row r="19" spans="1:16" x14ac:dyDescent="0.45">
      <c r="A19" t="s">
        <v>9</v>
      </c>
      <c r="B19" t="s">
        <v>173</v>
      </c>
      <c r="C19" t="s">
        <v>218</v>
      </c>
      <c r="D19" s="7">
        <f>SUMIFS(SYSHECF!$AD$2:$AD$7489,SYSHECF!$A$2:$A$7489,$A19,SYSHECF!$B$2:$B$7489,$B19)/Keys!$C$4</f>
        <v>0.65949999999999975</v>
      </c>
      <c r="E19" s="7" t="str">
        <f>IF(OR($J19="",$J19=0),"",$I19*Keys!$C$5/($J19*Keys!$C$4))</f>
        <v/>
      </c>
      <c r="F19" s="7" t="str">
        <f>IF(OR($L19="",$L19=0),"",$K19*Keys!$C$5/($L19*Keys!$C$4))</f>
        <v/>
      </c>
      <c r="G19" s="7" t="str">
        <f t="shared" si="0"/>
        <v/>
      </c>
      <c r="H19" s="7" t="str">
        <f t="shared" si="1"/>
        <v/>
      </c>
      <c r="I19" s="8" t="str">
        <f>IFERROR(INDEX(EIA_2024!$D$2:$D$514,MATCH($A19&amp;"|"&amp;$B19,EIA_2024!$F$2:$F$514,0)),"")</f>
        <v/>
      </c>
      <c r="J19" s="9" t="str">
        <f>IFERROR(INDEX(EIA_2024!$E$2:$E$514,MATCH($A19&amp;"|"&amp;$B19,EIA_2024!$F$2:$F$514,0)),"")</f>
        <v/>
      </c>
      <c r="K19" s="8" t="str">
        <f>IFERROR(INDEX(EIA_2025!$C$2:$C$530,MATCH($A19&amp;"|"&amp;$B19,EIA_2025!$E$2:$E$530,0)),"")</f>
        <v/>
      </c>
      <c r="L19" s="9" t="str">
        <f>IFERROR(INDEX(EIA_2025!$D$2:$D$530,MATCH($A19&amp;"|"&amp;$B19,EIA_2025!$E$2:$E$530,0)),"")</f>
        <v/>
      </c>
      <c r="M19" t="str">
        <f>IFERROR(INDEX(EIA_2024!$C$2:$C$514,MATCH($A19&amp;"|"&amp;$B19,EIA_2024!$F$2:$F$514,0)),"")</f>
        <v/>
      </c>
      <c r="N19" t="str">
        <f t="shared" si="2"/>
        <v>AR|geothermal</v>
      </c>
      <c r="O19" s="7" t="str">
        <f ca="1">IFERROR(_xludf.MAXIFS(SYSHECF!$AE$2:$AE$7489,SYSHECF!$A$2:$A$7489,$A19,SYSHECF!$B$2:$B$7489,$B19),"")</f>
        <v/>
      </c>
      <c r="P19" t="e">
        <f ca="1">IF(AND($H19&lt;&gt;"",$O19&lt;&gt;"",$H19*$O19&gt;1),Keys!$C$6,"")</f>
        <v>#VALUE!</v>
      </c>
    </row>
    <row r="20" spans="1:16" x14ac:dyDescent="0.45">
      <c r="A20" t="s">
        <v>9</v>
      </c>
      <c r="B20" t="s">
        <v>175</v>
      </c>
      <c r="C20" t="s">
        <v>217</v>
      </c>
      <c r="D20" s="7">
        <f>SUMIFS(SYSHECF!$AD$2:$AD$7489,SYSHECF!$A$2:$A$7489,$A20,SYSHECF!$B$2:$B$7489,$B20)/Keys!$C$4</f>
        <v>0.43340000000000001</v>
      </c>
      <c r="E20" s="7">
        <f>IF(OR($J20="",$J20=0),"",$I20*Keys!$C$5/($J20*Keys!$C$4))</f>
        <v>0.37720277927101298</v>
      </c>
      <c r="F20" s="7">
        <f>IF(OR($L20="",$L20=0),"",$K20*Keys!$C$5/($L20*Keys!$C$4))</f>
        <v>0.48965422755452187</v>
      </c>
      <c r="G20" s="7">
        <f t="shared" si="0"/>
        <v>0.87033405461701197</v>
      </c>
      <c r="H20" s="7">
        <f t="shared" si="1"/>
        <v>1.1297974793597643</v>
      </c>
      <c r="I20" s="8">
        <f>IFERROR(INDEX(EIA_2024!$D$2:$D$514,MATCH($A20&amp;"|"&amp;$B20,EIA_2024!$F$2:$F$514,0)),"")</f>
        <v>15.628</v>
      </c>
      <c r="J20" s="9">
        <f>IFERROR(INDEX(EIA_2024!$E$2:$E$514,MATCH($A20&amp;"|"&amp;$B20,EIA_2024!$F$2:$F$514,0)),"")</f>
        <v>4.7295999999999996</v>
      </c>
      <c r="K20" s="8">
        <f>IFERROR(INDEX(EIA_2025!$C$2:$C$530,MATCH($A20&amp;"|"&amp;$B20,EIA_2025!$E$2:$E$530,0)),"")</f>
        <v>20.3432</v>
      </c>
      <c r="L20" s="9">
        <f>IFERROR(INDEX(EIA_2025!$D$2:$D$530,MATCH($A20&amp;"|"&amp;$B20,EIA_2025!$E$2:$E$530,0)),"")</f>
        <v>4.7427000000000001</v>
      </c>
      <c r="M20" t="str">
        <f>IFERROR(INDEX(EIA_2024!$C$2:$C$514,MATCH($A20&amp;"|"&amp;$B20,EIA_2024!$F$2:$F$514,0)),"")</f>
        <v>BHRaSYC 2024 (tech-level)</v>
      </c>
      <c r="N20" t="str">
        <f t="shared" si="2"/>
        <v>AR|hard coal</v>
      </c>
      <c r="O20" s="7" t="str">
        <f ca="1">IFERROR(_xludf.MAXIFS(SYSHECF!$AE$2:$AE$7489,SYSHECF!$A$2:$A$7489,$A20,SYSHECF!$B$2:$B$7489,$B20),"")</f>
        <v/>
      </c>
      <c r="P20" t="e">
        <f ca="1">IF(AND($H20&lt;&gt;"",$O20&lt;&gt;"",$H20*$O20&gt;1),Keys!$C$6,"")</f>
        <v>#VALUE!</v>
      </c>
    </row>
    <row r="21" spans="1:16" x14ac:dyDescent="0.45">
      <c r="A21" t="s">
        <v>9</v>
      </c>
      <c r="B21" t="s">
        <v>177</v>
      </c>
      <c r="C21" t="s">
        <v>218</v>
      </c>
      <c r="D21" s="7">
        <f>SUMIFS(SYSHECF!$AD$2:$AD$7489,SYSHECF!$A$2:$A$7489,$A21,SYSHECF!$B$2:$B$7489,$B21)/Keys!$C$4</f>
        <v>0.28760000000000008</v>
      </c>
      <c r="E21" s="7">
        <f>IF(OR($J21="",$J21=0),"",$I21*Keys!$C$5/($J21*Keys!$C$4))</f>
        <v>0.2829732184287832</v>
      </c>
      <c r="F21" s="7">
        <f>IF(OR($L21="",$L21=0),"",$K21*Keys!$C$5/($L21*Keys!$C$4))</f>
        <v>0.29227431383946251</v>
      </c>
      <c r="G21" s="7">
        <f t="shared" si="0"/>
        <v>0.98391244238102615</v>
      </c>
      <c r="H21" s="7">
        <f t="shared" si="1"/>
        <v>1.0162528297616913</v>
      </c>
      <c r="I21" s="8">
        <f>IFERROR(INDEX(EIA_2024!$D$2:$D$514,MATCH($A21&amp;"|"&amp;$B21,EIA_2024!$F$2:$F$514,0)),"")</f>
        <v>3.1345000000000001</v>
      </c>
      <c r="J21" s="9">
        <f>IFERROR(INDEX(EIA_2024!$E$2:$E$514,MATCH($A21&amp;"|"&amp;$B21,EIA_2024!$F$2:$F$514,0)),"")</f>
        <v>1.2645</v>
      </c>
      <c r="K21" s="8">
        <f>IFERROR(INDEX(EIA_2025!$C$2:$C$530,MATCH($A21&amp;"|"&amp;$B21,EIA_2025!$E$2:$E$530,0)),"")</f>
        <v>3.2342</v>
      </c>
      <c r="L21" s="9">
        <f>IFERROR(INDEX(EIA_2025!$D$2:$D$530,MATCH($A21&amp;"|"&amp;$B21,EIA_2025!$E$2:$E$530,0)),"")</f>
        <v>1.2632000000000001</v>
      </c>
      <c r="M21" t="str">
        <f>IFERROR(INDEX(EIA_2024!$C$2:$C$514,MATCH($A21&amp;"|"&amp;$B21,EIA_2024!$F$2:$F$514,0)),"")</f>
        <v>BHRaSYC 2024 (tech-level)</v>
      </c>
      <c r="N21" t="str">
        <f t="shared" si="2"/>
        <v>AR|hydro</v>
      </c>
      <c r="O21" s="7" t="str">
        <f ca="1">IFERROR(_xludf.MAXIFS(SYSHECF!$AE$2:$AE$7489,SYSHECF!$A$2:$A$7489,$A21,SYSHECF!$B$2:$B$7489,$B21),"")</f>
        <v/>
      </c>
      <c r="P21" t="e">
        <f ca="1">IF(AND($H21&lt;&gt;"",$O21&lt;&gt;"",$H21*$O21&gt;1),Keys!$C$6,"")</f>
        <v>#VALUE!</v>
      </c>
    </row>
    <row r="22" spans="1:16" x14ac:dyDescent="0.45">
      <c r="A22" t="s">
        <v>9</v>
      </c>
      <c r="B22" t="s">
        <v>181</v>
      </c>
      <c r="C22" t="s">
        <v>217</v>
      </c>
      <c r="D22" s="7">
        <f>SUMIFS(SYSHECF!$AD$2:$AD$7489,SYSHECF!$A$2:$A$7489,$A22,SYSHECF!$B$2:$B$7489,$B22)/Keys!$C$4</f>
        <v>0.6379999999999999</v>
      </c>
      <c r="E22" s="7" t="str">
        <f>IF(OR($J22="",$J22=0),"",$I22*Keys!$C$5/($J22*Keys!$C$4))</f>
        <v/>
      </c>
      <c r="F22" s="7" t="str">
        <f>IF(OR($L22="",$L22=0),"",$K22*Keys!$C$5/($L22*Keys!$C$4))</f>
        <v/>
      </c>
      <c r="G22" s="7" t="str">
        <f t="shared" si="0"/>
        <v/>
      </c>
      <c r="H22" s="7" t="str">
        <f t="shared" si="1"/>
        <v/>
      </c>
      <c r="I22" s="8" t="str">
        <f>IFERROR(INDEX(EIA_2024!$D$2:$D$514,MATCH($A22&amp;"|"&amp;$B22,EIA_2024!$F$2:$F$514,0)),"")</f>
        <v/>
      </c>
      <c r="J22" s="9" t="str">
        <f>IFERROR(INDEX(EIA_2024!$E$2:$E$514,MATCH($A22&amp;"|"&amp;$B22,EIA_2024!$F$2:$F$514,0)),"")</f>
        <v/>
      </c>
      <c r="K22" s="8" t="str">
        <f>IFERROR(INDEX(EIA_2025!$C$2:$C$530,MATCH($A22&amp;"|"&amp;$B22,EIA_2025!$E$2:$E$530,0)),"")</f>
        <v/>
      </c>
      <c r="L22" s="9" t="str">
        <f>IFERROR(INDEX(EIA_2025!$D$2:$D$530,MATCH($A22&amp;"|"&amp;$B22,EIA_2025!$E$2:$E$530,0)),"")</f>
        <v/>
      </c>
      <c r="M22" t="str">
        <f>IFERROR(INDEX(EIA_2024!$C$2:$C$514,MATCH($A22&amp;"|"&amp;$B22,EIA_2024!$F$2:$F$514,0)),"")</f>
        <v/>
      </c>
      <c r="N22" t="str">
        <f t="shared" si="2"/>
        <v>AR|lignite</v>
      </c>
      <c r="O22" s="7" t="str">
        <f ca="1">IFERROR(_xludf.MAXIFS(SYSHECF!$AE$2:$AE$7489,SYSHECF!$A$2:$A$7489,$A22,SYSHECF!$B$2:$B$7489,$B22),"")</f>
        <v/>
      </c>
      <c r="P22" t="e">
        <f ca="1">IF(AND($H22&lt;&gt;"",$O22&lt;&gt;"",$H22*$O22&gt;1),Keys!$C$6,"")</f>
        <v>#VALUE!</v>
      </c>
    </row>
    <row r="23" spans="1:16" x14ac:dyDescent="0.45">
      <c r="A23" t="s">
        <v>9</v>
      </c>
      <c r="B23" t="s">
        <v>182</v>
      </c>
      <c r="C23" t="s">
        <v>217</v>
      </c>
      <c r="D23" s="7">
        <f>SUMIFS(SYSHECF!$AD$2:$AD$7489,SYSHECF!$A$2:$A$7489,$A23,SYSHECF!$B$2:$B$7489,$B23)/Keys!$C$4</f>
        <v>0.73419999999999985</v>
      </c>
      <c r="E23" s="7" t="str">
        <f>IF(OR($J23="",$J23=0),"",$I23*Keys!$C$5/($J23*Keys!$C$4))</f>
        <v/>
      </c>
      <c r="F23" s="7" t="str">
        <f>IF(OR($L23="",$L23=0),"",$K23*Keys!$C$5/($L23*Keys!$C$4))</f>
        <v/>
      </c>
      <c r="G23" s="7" t="str">
        <f t="shared" si="0"/>
        <v/>
      </c>
      <c r="H23" s="7" t="str">
        <f t="shared" si="1"/>
        <v/>
      </c>
      <c r="I23" s="8" t="str">
        <f>IFERROR(INDEX(EIA_2024!$D$2:$D$514,MATCH($A23&amp;"|"&amp;$B23,EIA_2024!$F$2:$F$514,0)),"")</f>
        <v/>
      </c>
      <c r="J23" s="9" t="str">
        <f>IFERROR(INDEX(EIA_2024!$E$2:$E$514,MATCH($A23&amp;"|"&amp;$B23,EIA_2024!$F$2:$F$514,0)),"")</f>
        <v/>
      </c>
      <c r="K23" s="8" t="str">
        <f>IFERROR(INDEX(EIA_2025!$C$2:$C$530,MATCH($A23&amp;"|"&amp;$B23,EIA_2025!$E$2:$E$530,0)),"")</f>
        <v/>
      </c>
      <c r="L23" s="9" t="str">
        <f>IFERROR(INDEX(EIA_2025!$D$2:$D$530,MATCH($A23&amp;"|"&amp;$B23,EIA_2025!$E$2:$E$530,0)),"")</f>
        <v/>
      </c>
      <c r="M23" t="str">
        <f>IFERROR(INDEX(EIA_2024!$C$2:$C$514,MATCH($A23&amp;"|"&amp;$B23,EIA_2024!$F$2:$F$514,0)),"")</f>
        <v/>
      </c>
      <c r="N23" t="str">
        <f t="shared" si="2"/>
        <v>AR|municipal solid waste</v>
      </c>
      <c r="O23" s="7" t="str">
        <f ca="1">IFERROR(_xludf.MAXIFS(SYSHECF!$AE$2:$AE$7489,SYSHECF!$A$2:$A$7489,$A23,SYSHECF!$B$2:$B$7489,$B23),"")</f>
        <v/>
      </c>
      <c r="P23" t="e">
        <f ca="1">IF(AND($H23&lt;&gt;"",$O23&lt;&gt;"",$H23*$O23&gt;1),Keys!$C$6,"")</f>
        <v>#VALUE!</v>
      </c>
    </row>
    <row r="24" spans="1:16" x14ac:dyDescent="0.45">
      <c r="A24" t="s">
        <v>9</v>
      </c>
      <c r="B24" t="s">
        <v>171</v>
      </c>
      <c r="C24" t="s">
        <v>217</v>
      </c>
      <c r="D24" s="7">
        <f>SUMIFS(SYSHECF!$AD$2:$AD$7489,SYSHECF!$A$2:$A$7489,$A24,SYSHECF!$B$2:$B$7489,$B24)/Keys!$C$4</f>
        <v>0.56380000000000008</v>
      </c>
      <c r="E24" s="7">
        <f>IF(OR($J24="",$J24=0),"",$I24*Keys!$C$5/($J24*Keys!$C$4))</f>
        <v>0.58314749229039597</v>
      </c>
      <c r="F24" s="7">
        <f>IF(OR($L24="",$L24=0),"",$K24*Keys!$C$5/($L24*Keys!$C$4))</f>
        <v>0.54452423252645454</v>
      </c>
      <c r="G24" s="7">
        <f t="shared" si="0"/>
        <v>1.0343162332217026</v>
      </c>
      <c r="H24" s="7">
        <f t="shared" si="1"/>
        <v>0.96581098355171069</v>
      </c>
      <c r="I24" s="8">
        <f>IFERROR(INDEX(EIA_2024!$D$2:$D$514,MATCH($A24&amp;"|"&amp;$B24,EIA_2024!$F$2:$F$514,0)),"")</f>
        <v>23.540400000000002</v>
      </c>
      <c r="J24" s="9">
        <f>IFERROR(INDEX(EIA_2024!$E$2:$E$514,MATCH($A24&amp;"|"&amp;$B24,EIA_2024!$F$2:$F$514,0)),"")</f>
        <v>4.6082000000000001</v>
      </c>
      <c r="K24" s="8">
        <f>IFERROR(INDEX(EIA_2025!$C$2:$C$530,MATCH($A24&amp;"|"&amp;$B24,EIA_2025!$E$2:$E$530,0)),"")</f>
        <v>22.0199</v>
      </c>
      <c r="L24" s="9">
        <f>IFERROR(INDEX(EIA_2025!$D$2:$D$530,MATCH($A24&amp;"|"&amp;$B24,EIA_2025!$E$2:$E$530,0)),"")</f>
        <v>4.6162999999999998</v>
      </c>
      <c r="M24" t="str">
        <f>IFERROR(INDEX(EIA_2024!$C$2:$C$514,MATCH($A24&amp;"|"&amp;$B24,EIA_2024!$F$2:$F$514,0)),"")</f>
        <v>BHRaSYC 2024 (tech-level)</v>
      </c>
      <c r="N24" t="str">
        <f t="shared" si="2"/>
        <v>AR|natural gas combined cycle</v>
      </c>
      <c r="O24" s="7" t="str">
        <f ca="1">IFERROR(_xludf.MAXIFS(SYSHECF!$AE$2:$AE$7489,SYSHECF!$A$2:$A$7489,$A24,SYSHECF!$B$2:$B$7489,$B24),"")</f>
        <v/>
      </c>
      <c r="P24" t="e">
        <f ca="1">IF(AND($H24&lt;&gt;"",$O24&lt;&gt;"",$H24*$O24&gt;1),Keys!$C$6,"")</f>
        <v>#VALUE!</v>
      </c>
    </row>
    <row r="25" spans="1:16" x14ac:dyDescent="0.45">
      <c r="A25" t="s">
        <v>9</v>
      </c>
      <c r="B25" t="s">
        <v>183</v>
      </c>
      <c r="C25" t="s">
        <v>217</v>
      </c>
      <c r="D25" s="7">
        <f>SUMIFS(SYSHECF!$AD$2:$AD$7489,SYSHECF!$A$2:$A$7489,$A25,SYSHECF!$B$2:$B$7489,$B25)/Keys!$C$4</f>
        <v>0.1014008249136657</v>
      </c>
      <c r="E25" s="7">
        <f>IF(OR($J25="",$J25=0),"",$I25*Keys!$C$5/($J25*Keys!$C$4))</f>
        <v>9.4661439389878796E-2</v>
      </c>
      <c r="F25" s="7">
        <f>IF(OR($L25="",$L25=0),"",$K25*Keys!$C$5/($L25*Keys!$C$4))</f>
        <v>0.10814120283518508</v>
      </c>
      <c r="G25" s="7">
        <f t="shared" si="0"/>
        <v>0.93353717260658453</v>
      </c>
      <c r="H25" s="7">
        <f t="shared" si="1"/>
        <v>1.0664726142736831</v>
      </c>
      <c r="I25" s="8">
        <f>IFERROR(INDEX(EIA_2024!$D$2:$D$514,MATCH($A25&amp;"|"&amp;$B25,EIA_2024!$F$2:$F$514,0)),"")</f>
        <v>0.59340000000000004</v>
      </c>
      <c r="J25" s="9">
        <f>IFERROR(INDEX(EIA_2024!$E$2:$E$514,MATCH($A25&amp;"|"&amp;$B25,EIA_2024!$F$2:$F$514,0)),"")</f>
        <v>0.71560000000000001</v>
      </c>
      <c r="K25" s="8">
        <f>IFERROR(INDEX(EIA_2025!$C$2:$C$530,MATCH($A25&amp;"|"&amp;$B25,EIA_2025!$E$2:$E$530,0)),"")</f>
        <v>0.67789999999999995</v>
      </c>
      <c r="L25" s="9">
        <f>IFERROR(INDEX(EIA_2025!$D$2:$D$530,MATCH($A25&amp;"|"&amp;$B25,EIA_2025!$E$2:$E$530,0)),"")</f>
        <v>0.71560000000000001</v>
      </c>
      <c r="M25" t="str">
        <f>IFERROR(INDEX(EIA_2024!$C$2:$C$514,MATCH($A25&amp;"|"&amp;$B25,EIA_2024!$F$2:$F$514,0)),"")</f>
        <v>BHRaSYC 2024 (tech-level)</v>
      </c>
      <c r="N25" t="str">
        <f t="shared" si="2"/>
        <v>AR|natural gas peaker</v>
      </c>
      <c r="O25" s="7" t="str">
        <f ca="1">IFERROR(_xludf.MAXIFS(SYSHECF!$AE$2:$AE$7489,SYSHECF!$A$2:$A$7489,$A25,SYSHECF!$B$2:$B$7489,$B25),"")</f>
        <v/>
      </c>
      <c r="P25" t="e">
        <f ca="1">IF(AND($H25&lt;&gt;"",$O25&lt;&gt;"",$H25*$O25&gt;1),Keys!$C$6,"")</f>
        <v>#VALUE!</v>
      </c>
    </row>
    <row r="26" spans="1:16" x14ac:dyDescent="0.45">
      <c r="A26" t="s">
        <v>9</v>
      </c>
      <c r="B26" t="s">
        <v>193</v>
      </c>
      <c r="C26" t="s">
        <v>217</v>
      </c>
      <c r="D26" s="7">
        <f>SUMIFS(SYSHECF!$AD$2:$AD$7489,SYSHECF!$A$2:$A$7489,$A26,SYSHECF!$B$2:$B$7489,$B26)/Keys!$C$4</f>
        <v>6.3500000000000001E-2</v>
      </c>
      <c r="E26" s="7">
        <f>IF(OR($J26="",$J26=0),"",$I26*Keys!$C$5/($J26*Keys!$C$4))</f>
        <v>6.2071917808219183E-2</v>
      </c>
      <c r="F26" s="7">
        <f>IF(OR($L26="",$L26=0),"",$K26*Keys!$C$5/($L26*Keys!$C$4))</f>
        <v>6.4960602516984073E-2</v>
      </c>
      <c r="G26" s="7">
        <f t="shared" si="0"/>
        <v>0.97751051666486899</v>
      </c>
      <c r="H26" s="7">
        <f t="shared" si="1"/>
        <v>1.0230016144406942</v>
      </c>
      <c r="I26" s="8">
        <f>IFERROR(INDEX(EIA_2024!$D$2:$D$514,MATCH($A26&amp;"|"&amp;$B26,EIA_2024!$F$2:$F$514,0)),"")</f>
        <v>0.35670000000000002</v>
      </c>
      <c r="J26" s="9">
        <f>IFERROR(INDEX(EIA_2024!$E$2:$E$514,MATCH($A26&amp;"|"&amp;$B26,EIA_2024!$F$2:$F$514,0)),"")</f>
        <v>0.65600000000000003</v>
      </c>
      <c r="K26" s="8">
        <f>IFERROR(INDEX(EIA_2025!$C$2:$C$530,MATCH($A26&amp;"|"&amp;$B26,EIA_2025!$E$2:$E$530,0)),"")</f>
        <v>0.37330000000000002</v>
      </c>
      <c r="L26" s="9">
        <f>IFERROR(INDEX(EIA_2025!$D$2:$D$530,MATCH($A26&amp;"|"&amp;$B26,EIA_2025!$E$2:$E$530,0)),"")</f>
        <v>0.65600000000000003</v>
      </c>
      <c r="M26" t="str">
        <f>IFERROR(INDEX(EIA_2024!$C$2:$C$514,MATCH($A26&amp;"|"&amp;$B26,EIA_2024!$F$2:$F$514,0)),"")</f>
        <v>BHRaSYC 2024 (tech-level)</v>
      </c>
      <c r="N26" t="str">
        <f t="shared" si="2"/>
        <v>AR|natural gas steam turbine</v>
      </c>
      <c r="O26" s="7" t="str">
        <f ca="1">IFERROR(_xludf.MAXIFS(SYSHECF!$AE$2:$AE$7489,SYSHECF!$A$2:$A$7489,$A26,SYSHECF!$B$2:$B$7489,$B26),"")</f>
        <v/>
      </c>
      <c r="P26" t="e">
        <f ca="1">IF(AND($H26&lt;&gt;"",$O26&lt;&gt;"",$H26*$O26&gt;1),Keys!$C$6,"")</f>
        <v>#VALUE!</v>
      </c>
    </row>
    <row r="27" spans="1:16" x14ac:dyDescent="0.45">
      <c r="A27" t="s">
        <v>9</v>
      </c>
      <c r="B27" t="s">
        <v>184</v>
      </c>
      <c r="C27" t="s">
        <v>218</v>
      </c>
      <c r="D27" s="7">
        <f>SUMIFS(SYSHECF!$AD$2:$AD$7489,SYSHECF!$A$2:$A$7489,$A27,SYSHECF!$B$2:$B$7489,$B27)/Keys!$C$4</f>
        <v>0.94260000000000033</v>
      </c>
      <c r="E27" s="7">
        <f>IF(OR($J27="",$J27=0),"",$I27*Keys!$C$5/($J27*Keys!$C$4))</f>
        <v>0.9254536746581612</v>
      </c>
      <c r="F27" s="7">
        <f>IF(OR($L27="",$L27=0),"",$K27*Keys!$C$5/($L27*Keys!$C$4))</f>
        <v>0.95980117907781259</v>
      </c>
      <c r="G27" s="7">
        <f t="shared" si="0"/>
        <v>0.98180954239142892</v>
      </c>
      <c r="H27" s="7">
        <f t="shared" si="1"/>
        <v>1.0182486516845026</v>
      </c>
      <c r="I27" s="8">
        <f>IFERROR(INDEX(EIA_2024!$D$2:$D$514,MATCH($A27&amp;"|"&amp;$B27,EIA_2024!$F$2:$F$514,0)),"")</f>
        <v>14.7628</v>
      </c>
      <c r="J27" s="9">
        <f>IFERROR(INDEX(EIA_2024!$E$2:$E$514,MATCH($A27&amp;"|"&amp;$B27,EIA_2024!$F$2:$F$514,0)),"")</f>
        <v>1.821</v>
      </c>
      <c r="K27" s="8">
        <f>IFERROR(INDEX(EIA_2025!$C$2:$C$530,MATCH($A27&amp;"|"&amp;$B27,EIA_2025!$E$2:$E$530,0)),"")</f>
        <v>15.193</v>
      </c>
      <c r="L27" s="9">
        <f>IFERROR(INDEX(EIA_2025!$D$2:$D$530,MATCH($A27&amp;"|"&amp;$B27,EIA_2025!$E$2:$E$530,0)),"")</f>
        <v>1.8069999999999999</v>
      </c>
      <c r="M27" t="str">
        <f>IFERROR(INDEX(EIA_2024!$C$2:$C$514,MATCH($A27&amp;"|"&amp;$B27,EIA_2024!$F$2:$F$514,0)),"")</f>
        <v>BHRaSYC 2024 (tech-level)</v>
      </c>
      <c r="N27" t="str">
        <f t="shared" si="2"/>
        <v>AR|nuclear</v>
      </c>
      <c r="O27" s="7" t="str">
        <f ca="1">IFERROR(_xludf.MAXIFS(SYSHECF!$AE$2:$AE$7489,SYSHECF!$A$2:$A$7489,$A27,SYSHECF!$B$2:$B$7489,$B27),"")</f>
        <v/>
      </c>
      <c r="P27" t="e">
        <f ca="1">IF(AND($H27&lt;&gt;"",$O27&lt;&gt;"",$H27*$O27&gt;1),Keys!$C$6,"")</f>
        <v>#VALUE!</v>
      </c>
    </row>
    <row r="28" spans="1:16" x14ac:dyDescent="0.45">
      <c r="A28" t="s">
        <v>9</v>
      </c>
      <c r="B28" t="s">
        <v>185</v>
      </c>
      <c r="C28" t="s">
        <v>218</v>
      </c>
      <c r="D28" s="7">
        <f>SUMIFS(SYSHECF!$AD$2:$AD$7489,SYSHECF!$A$2:$A$7489,$A28,SYSHECF!$B$2:$B$7489,$B28)/Keys!$C$4</f>
        <v>0.37092571956048936</v>
      </c>
      <c r="E28" s="7" t="str">
        <f>IF(OR($J28="",$J28=0),"",$I28*Keys!$C$5/($J28*Keys!$C$4))</f>
        <v/>
      </c>
      <c r="F28" s="7" t="str">
        <f>IF(OR($L28="",$L28=0),"",$K28*Keys!$C$5/($L28*Keys!$C$4))</f>
        <v/>
      </c>
      <c r="G28" s="7" t="str">
        <f t="shared" si="0"/>
        <v/>
      </c>
      <c r="H28" s="7" t="str">
        <f t="shared" si="1"/>
        <v/>
      </c>
      <c r="I28" s="8" t="str">
        <f>IFERROR(INDEX(EIA_2024!$D$2:$D$514,MATCH($A28&amp;"|"&amp;$B28,EIA_2024!$F$2:$F$514,0)),"")</f>
        <v/>
      </c>
      <c r="J28" s="9" t="str">
        <f>IFERROR(INDEX(EIA_2024!$E$2:$E$514,MATCH($A28&amp;"|"&amp;$B28,EIA_2024!$F$2:$F$514,0)),"")</f>
        <v/>
      </c>
      <c r="K28" s="8" t="str">
        <f>IFERROR(INDEX(EIA_2025!$C$2:$C$530,MATCH($A28&amp;"|"&amp;$B28,EIA_2025!$E$2:$E$530,0)),"")</f>
        <v/>
      </c>
      <c r="L28" s="9" t="str">
        <f>IFERROR(INDEX(EIA_2025!$D$2:$D$530,MATCH($A28&amp;"|"&amp;$B28,EIA_2025!$E$2:$E$530,0)),"")</f>
        <v/>
      </c>
      <c r="M28" t="str">
        <f>IFERROR(INDEX(EIA_2024!$C$2:$C$514,MATCH($A28&amp;"|"&amp;$B28,EIA_2024!$F$2:$F$514,0)),"")</f>
        <v/>
      </c>
      <c r="N28" t="str">
        <f t="shared" si="2"/>
        <v>AR|offshore wind</v>
      </c>
      <c r="O28" s="7" t="str">
        <f ca="1">IFERROR(_xludf.MAXIFS(SYSHECF!$AE$2:$AE$7489,SYSHECF!$A$2:$A$7489,$A28,SYSHECF!$B$2:$B$7489,$B28),"")</f>
        <v/>
      </c>
      <c r="P28" t="e">
        <f ca="1">IF(AND($H28&lt;&gt;"",$O28&lt;&gt;"",$H28*$O28&gt;1),Keys!$C$6,"")</f>
        <v>#VALUE!</v>
      </c>
    </row>
    <row r="29" spans="1:16" x14ac:dyDescent="0.45">
      <c r="A29" t="s">
        <v>9</v>
      </c>
      <c r="B29" t="s">
        <v>186</v>
      </c>
      <c r="C29" t="s">
        <v>218</v>
      </c>
      <c r="D29" s="7">
        <f>SUMIFS(SYSHECF!$AD$2:$AD$7489,SYSHECF!$A$2:$A$7489,$A29,SYSHECF!$B$2:$B$7489,$B29)/Keys!$C$4</f>
        <v>0.30740000000000006</v>
      </c>
      <c r="E29" s="7" t="str">
        <f>IF(OR($J29="",$J29=0),"",$I29*Keys!$C$5/($J29*Keys!$C$4))</f>
        <v/>
      </c>
      <c r="F29" s="7">
        <f>IF(OR($L29="",$L29=0),"",$K29*Keys!$C$5/($L29*Keys!$C$4))</f>
        <v>0.1489937426010485</v>
      </c>
      <c r="G29" s="7" t="str">
        <f t="shared" si="0"/>
        <v/>
      </c>
      <c r="H29" s="7">
        <f t="shared" si="1"/>
        <v>0.48469011906652071</v>
      </c>
      <c r="I29" s="8" t="str">
        <f>IFERROR(INDEX(EIA_2024!$D$2:$D$514,MATCH($A29&amp;"|"&amp;$B29,EIA_2024!$F$2:$F$514,0)),"")</f>
        <v/>
      </c>
      <c r="J29" s="9" t="str">
        <f>IFERROR(INDEX(EIA_2024!$E$2:$E$514,MATCH($A29&amp;"|"&amp;$B29,EIA_2024!$F$2:$F$514,0)),"")</f>
        <v/>
      </c>
      <c r="K29" s="8">
        <f>IFERROR(INDEX(EIA_2025!$C$2:$C$530,MATCH($A29&amp;"|"&amp;$B29,EIA_2025!$E$2:$E$530,0)),"")</f>
        <v>0.1762</v>
      </c>
      <c r="L29" s="9">
        <f>IFERROR(INDEX(EIA_2025!$D$2:$D$530,MATCH($A29&amp;"|"&amp;$B29,EIA_2025!$E$2:$E$530,0)),"")</f>
        <v>0.13500000000000001</v>
      </c>
      <c r="M29" t="str">
        <f>IFERROR(INDEX(EIA_2024!$C$2:$C$514,MATCH($A29&amp;"|"&amp;$B29,EIA_2024!$F$2:$F$514,0)),"")</f>
        <v/>
      </c>
      <c r="N29" t="str">
        <f t="shared" si="2"/>
        <v>AR|onshore wind</v>
      </c>
      <c r="O29" s="7" t="str">
        <f ca="1">IFERROR(_xludf.MAXIFS(SYSHECF!$AE$2:$AE$7489,SYSHECF!$A$2:$A$7489,$A29,SYSHECF!$B$2:$B$7489,$B29),"")</f>
        <v/>
      </c>
      <c r="P29" t="e">
        <f ca="1">IF(AND($H29&lt;&gt;"",$O29&lt;&gt;"",$H29*$O29&gt;1),Keys!$C$6,"")</f>
        <v>#VALUE!</v>
      </c>
    </row>
    <row r="30" spans="1:16" x14ac:dyDescent="0.45">
      <c r="A30" t="s">
        <v>9</v>
      </c>
      <c r="B30" t="s">
        <v>187</v>
      </c>
      <c r="C30" t="s">
        <v>217</v>
      </c>
      <c r="D30" s="7">
        <f>SUMIFS(SYSHECF!$AD$2:$AD$7489,SYSHECF!$A$2:$A$7489,$A30,SYSHECF!$B$2:$B$7489,$B30)/Keys!$C$4</f>
        <v>0.1014008249136657</v>
      </c>
      <c r="E30" s="7">
        <f>IF(OR($J30="",$J30=0),"",$I30*Keys!$C$5/($J30*Keys!$C$4))</f>
        <v>0.69000507356671748</v>
      </c>
      <c r="F30" s="7">
        <f>IF(OR($L30="",$L30=0),"",$K30*Keys!$C$5/($L30*Keys!$C$4))</f>
        <v>0.55682394723490625</v>
      </c>
      <c r="G30" s="7">
        <f t="shared" si="0"/>
        <v>6.8047284048645453</v>
      </c>
      <c r="H30" s="7">
        <f t="shared" si="1"/>
        <v>5.4913157531903236</v>
      </c>
      <c r="I30" s="8">
        <f>IFERROR(INDEX(EIA_2024!$D$2:$D$514,MATCH($A30&amp;"|"&amp;$B30,EIA_2024!$F$2:$F$514,0)),"")</f>
        <v>5.4399999999999997E-2</v>
      </c>
      <c r="J30" s="9">
        <f>IFERROR(INDEX(EIA_2024!$E$2:$E$514,MATCH($A30&amp;"|"&amp;$B30,EIA_2024!$F$2:$F$514,0)),"")</f>
        <v>8.9999999999999993E-3</v>
      </c>
      <c r="K30" s="8">
        <f>IFERROR(INDEX(EIA_2025!$C$2:$C$530,MATCH($A30&amp;"|"&amp;$B30,EIA_2025!$E$2:$E$530,0)),"")</f>
        <v>4.3900000000000002E-2</v>
      </c>
      <c r="L30" s="9">
        <f>IFERROR(INDEX(EIA_2025!$D$2:$D$530,MATCH($A30&amp;"|"&amp;$B30,EIA_2025!$E$2:$E$530,0)),"")</f>
        <v>8.9999999999999993E-3</v>
      </c>
      <c r="M30" t="str">
        <f>IFERROR(INDEX(EIA_2024!$C$2:$C$514,MATCH($A30&amp;"|"&amp;$B30,EIA_2024!$F$2:$F$514,0)),"")</f>
        <v>BHRaSYC 2024 (tech-level)</v>
      </c>
      <c r="N30" t="str">
        <f t="shared" si="2"/>
        <v>AR|petroleum</v>
      </c>
      <c r="O30" s="7" t="str">
        <f ca="1">IFERROR(_xludf.MAXIFS(SYSHECF!$AE$2:$AE$7489,SYSHECF!$A$2:$A$7489,$A30,SYSHECF!$B$2:$B$7489,$B30),"")</f>
        <v/>
      </c>
      <c r="P30" t="e">
        <f ca="1">IF(AND($H30&lt;&gt;"",$O30&lt;&gt;"",$H30*$O30&gt;1),Keys!$C$6,"")</f>
        <v>#VALUE!</v>
      </c>
    </row>
    <row r="31" spans="1:16" x14ac:dyDescent="0.45">
      <c r="A31" t="s">
        <v>9</v>
      </c>
      <c r="B31" t="s">
        <v>188</v>
      </c>
      <c r="C31" t="s">
        <v>217</v>
      </c>
      <c r="D31" s="7">
        <f>SUMIFS(SYSHECF!$AD$2:$AD$7489,SYSHECF!$A$2:$A$7489,$A31,SYSHECF!$B$2:$B$7489,$B31)/Keys!$C$4</f>
        <v>8.1486301369863026E-2</v>
      </c>
      <c r="E31" s="7" t="str">
        <f>IF(OR($J31="",$J31=0),"",$I31*Keys!$C$5/($J31*Keys!$C$4))</f>
        <v/>
      </c>
      <c r="F31" s="7">
        <f>IF(OR($L31="",$L31=0),"",$K31*Keys!$C$5/($L31*Keys!$C$4))</f>
        <v>0.40106544901065444</v>
      </c>
      <c r="G31" s="7" t="str">
        <f t="shared" si="0"/>
        <v/>
      </c>
      <c r="H31" s="7">
        <f t="shared" si="1"/>
        <v>4.9218757296423918</v>
      </c>
      <c r="I31" s="8" t="str">
        <f>IFERROR(INDEX(EIA_2024!$D$2:$D$514,MATCH($A31&amp;"|"&amp;$B31,EIA_2024!$F$2:$F$514,0)),"")</f>
        <v/>
      </c>
      <c r="J31" s="9" t="str">
        <f>IFERROR(INDEX(EIA_2024!$E$2:$E$514,MATCH($A31&amp;"|"&amp;$B31,EIA_2024!$F$2:$F$514,0)),"")</f>
        <v/>
      </c>
      <c r="K31" s="8">
        <f>IFERROR(INDEX(EIA_2025!$C$2:$C$530,MATCH($A31&amp;"|"&amp;$B31,EIA_2025!$E$2:$E$530,0)),"")</f>
        <v>0.10539999999999999</v>
      </c>
      <c r="L31" s="9">
        <f>IFERROR(INDEX(EIA_2025!$D$2:$D$530,MATCH($A31&amp;"|"&amp;$B31,EIA_2025!$E$2:$E$530,0)),"")</f>
        <v>0.03</v>
      </c>
      <c r="M31" t="str">
        <f>IFERROR(INDEX(EIA_2024!$C$2:$C$514,MATCH($A31&amp;"|"&amp;$B31,EIA_2024!$F$2:$F$514,0)),"")</f>
        <v/>
      </c>
      <c r="N31" t="str">
        <f t="shared" si="2"/>
        <v>AR|pumped hydro</v>
      </c>
      <c r="O31" s="7" t="str">
        <f ca="1">IFERROR(_xludf.MAXIFS(SYSHECF!$AE$2:$AE$7489,SYSHECF!$A$2:$A$7489,$A31,SYSHECF!$B$2:$B$7489,$B31),"")</f>
        <v/>
      </c>
      <c r="P31" t="e">
        <f ca="1">IF(AND($H31&lt;&gt;"",$O31&lt;&gt;"",$H31*$O31&gt;1),Keys!$C$6,"")</f>
        <v>#VALUE!</v>
      </c>
    </row>
    <row r="32" spans="1:16" x14ac:dyDescent="0.45">
      <c r="A32" t="s">
        <v>9</v>
      </c>
      <c r="B32" t="s">
        <v>191</v>
      </c>
      <c r="C32" t="s">
        <v>218</v>
      </c>
      <c r="D32" s="7">
        <f>SUMIFS(SYSHECF!$AD$2:$AD$7489,SYSHECF!$A$2:$A$7489,$A32,SYSHECF!$B$2:$B$7489,$B32)/Keys!$C$4</f>
        <v>0.17869999999999994</v>
      </c>
      <c r="E32" s="7">
        <f>IF(OR($J32="",$J32=0),"",$I32*Keys!$C$5/($J32*Keys!$C$4))</f>
        <v>0.14864333970928248</v>
      </c>
      <c r="F32" s="7">
        <f>IF(OR($L32="",$L32=0),"",$K32*Keys!$C$5/($L32*Keys!$C$4))</f>
        <v>0.20878364879145953</v>
      </c>
      <c r="G32" s="7">
        <f t="shared" si="0"/>
        <v>0.83180380363336615</v>
      </c>
      <c r="H32" s="7">
        <f t="shared" si="1"/>
        <v>1.1683472232314471</v>
      </c>
      <c r="I32" s="8">
        <f>IFERROR(INDEX(EIA_2024!$D$2:$D$514,MATCH($A32&amp;"|"&amp;$B32,EIA_2024!$F$2:$F$514,0)),"")</f>
        <v>2.3079999999999998</v>
      </c>
      <c r="J32" s="9">
        <f>IFERROR(INDEX(EIA_2024!$E$2:$E$514,MATCH($A32&amp;"|"&amp;$B32,EIA_2024!$F$2:$F$514,0)),"")</f>
        <v>1.7725</v>
      </c>
      <c r="K32" s="8">
        <f>IFERROR(INDEX(EIA_2025!$C$2:$C$530,MATCH($A32&amp;"|"&amp;$B32,EIA_2025!$E$2:$E$530,0)),"")</f>
        <v>4.6189999999999998</v>
      </c>
      <c r="L32" s="9">
        <f>IFERROR(INDEX(EIA_2025!$D$2:$D$530,MATCH($A32&amp;"|"&amp;$B32,EIA_2025!$E$2:$E$530,0)),"")</f>
        <v>2.5255000000000001</v>
      </c>
      <c r="M32" t="str">
        <f>IFERROR(INDEX(EIA_2024!$C$2:$C$514,MATCH($A32&amp;"|"&amp;$B32,EIA_2024!$F$2:$F$514,0)),"")</f>
        <v>BHRaSYC 2024 (tech-level)</v>
      </c>
      <c r="N32" t="str">
        <f t="shared" si="2"/>
        <v>AR|solar pv</v>
      </c>
      <c r="O32" s="7" t="str">
        <f ca="1">IFERROR(_xludf.MAXIFS(SYSHECF!$AE$2:$AE$7489,SYSHECF!$A$2:$A$7489,$A32,SYSHECF!$B$2:$B$7489,$B32),"")</f>
        <v/>
      </c>
      <c r="P32" t="e">
        <f ca="1">IF(AND($H32&lt;&gt;"",$O32&lt;&gt;"",$H32*$O32&gt;1),Keys!$C$6,"")</f>
        <v>#VALUE!</v>
      </c>
    </row>
    <row r="33" spans="1:16" x14ac:dyDescent="0.45">
      <c r="A33" t="s">
        <v>9</v>
      </c>
      <c r="B33" t="s">
        <v>192</v>
      </c>
      <c r="C33" t="s">
        <v>218</v>
      </c>
      <c r="D33" s="7">
        <f>SUMIFS(SYSHECF!$AD$2:$AD$7489,SYSHECF!$A$2:$A$7489,$A33,SYSHECF!$B$2:$B$7489,$B33)/Keys!$C$4</f>
        <v>0.24714597898786198</v>
      </c>
      <c r="E33" s="7" t="str">
        <f>IF(OR($J33="",$J33=0),"",$I33*Keys!$C$5/($J33*Keys!$C$4))</f>
        <v/>
      </c>
      <c r="F33" s="7" t="str">
        <f>IF(OR($L33="",$L33=0),"",$K33*Keys!$C$5/($L33*Keys!$C$4))</f>
        <v/>
      </c>
      <c r="G33" s="7" t="str">
        <f t="shared" si="0"/>
        <v/>
      </c>
      <c r="H33" s="7" t="str">
        <f t="shared" si="1"/>
        <v/>
      </c>
      <c r="I33" s="8" t="str">
        <f>IFERROR(INDEX(EIA_2024!$D$2:$D$514,MATCH($A33&amp;"|"&amp;$B33,EIA_2024!$F$2:$F$514,0)),"")</f>
        <v/>
      </c>
      <c r="J33" s="9" t="str">
        <f>IFERROR(INDEX(EIA_2024!$E$2:$E$514,MATCH($A33&amp;"|"&amp;$B33,EIA_2024!$F$2:$F$514,0)),"")</f>
        <v/>
      </c>
      <c r="K33" s="8" t="str">
        <f>IFERROR(INDEX(EIA_2025!$C$2:$C$530,MATCH($A33&amp;"|"&amp;$B33,EIA_2025!$E$2:$E$530,0)),"")</f>
        <v/>
      </c>
      <c r="L33" s="9" t="str">
        <f>IFERROR(INDEX(EIA_2025!$D$2:$D$530,MATCH($A33&amp;"|"&amp;$B33,EIA_2025!$E$2:$E$530,0)),"")</f>
        <v/>
      </c>
      <c r="M33" t="str">
        <f>IFERROR(INDEX(EIA_2024!$C$2:$C$514,MATCH($A33&amp;"|"&amp;$B33,EIA_2024!$F$2:$F$514,0)),"")</f>
        <v/>
      </c>
      <c r="N33" t="str">
        <f t="shared" si="2"/>
        <v>AR|solar thermal</v>
      </c>
      <c r="O33" s="7" t="str">
        <f ca="1">IFERROR(_xludf.MAXIFS(SYSHECF!$AE$2:$AE$7489,SYSHECF!$A$2:$A$7489,$A33,SYSHECF!$B$2:$B$7489,$B33),"")</f>
        <v/>
      </c>
      <c r="P33" t="e">
        <f ca="1">IF(AND($H33&lt;&gt;"",$O33&lt;&gt;"",$H33*$O33&gt;1),Keys!$C$6,"")</f>
        <v>#VALUE!</v>
      </c>
    </row>
    <row r="34" spans="1:16" x14ac:dyDescent="0.45">
      <c r="A34" t="s">
        <v>7</v>
      </c>
      <c r="B34" t="s">
        <v>169</v>
      </c>
      <c r="C34" t="s">
        <v>217</v>
      </c>
      <c r="D34" s="7">
        <f>SUMIFS(SYSHECF!$AD$2:$AD$7489,SYSHECF!$A$2:$A$7489,$A34,SYSHECF!$B$2:$B$7489,$B34)/Keys!$C$4</f>
        <v>0.83440000000000014</v>
      </c>
      <c r="E34" s="7">
        <f>IF(OR($J34="",$J34=0),"",$I34*Keys!$C$5/($J34*Keys!$C$4))</f>
        <v>0.75448846991047613</v>
      </c>
      <c r="F34" s="7">
        <f>IF(OR($L34="",$L34=0),"",$K34*Keys!$C$5/($L34*Keys!$C$4))</f>
        <v>0.91446948495114644</v>
      </c>
      <c r="G34" s="7">
        <f t="shared" si="0"/>
        <v>0.90422875109117451</v>
      </c>
      <c r="H34" s="7">
        <f t="shared" si="1"/>
        <v>1.0959605524342597</v>
      </c>
      <c r="I34" s="8">
        <f>IFERROR(INDEX(EIA_2024!$D$2:$D$514,MATCH($A34&amp;"|"&amp;$B34,EIA_2024!$F$2:$F$514,0)),"")</f>
        <v>0.18440000000000001</v>
      </c>
      <c r="J34" s="9">
        <f>IFERROR(INDEX(EIA_2024!$E$2:$E$514,MATCH($A34&amp;"|"&amp;$B34,EIA_2024!$F$2:$F$514,0)),"")</f>
        <v>2.7900000000000001E-2</v>
      </c>
      <c r="K34" s="8">
        <f>IFERROR(INDEX(EIA_2025!$C$2:$C$530,MATCH($A34&amp;"|"&amp;$B34,EIA_2025!$E$2:$E$530,0)),"")</f>
        <v>0.2235</v>
      </c>
      <c r="L34" s="9">
        <f>IFERROR(INDEX(EIA_2025!$D$2:$D$530,MATCH($A34&amp;"|"&amp;$B34,EIA_2025!$E$2:$E$530,0)),"")</f>
        <v>2.7900000000000001E-2</v>
      </c>
      <c r="M34" t="str">
        <f>IFERROR(INDEX(EIA_2024!$C$2:$C$514,MATCH($A34&amp;"|"&amp;$B34,EIA_2024!$F$2:$F$514,0)),"")</f>
        <v>BHRaSYC 2024 (tech-level)</v>
      </c>
      <c r="N34" t="str">
        <f t="shared" si="2"/>
        <v>AZ|biomass</v>
      </c>
      <c r="O34" s="7" t="str">
        <f ca="1">IFERROR(_xludf.MAXIFS(SYSHECF!$AE$2:$AE$7489,SYSHECF!$A$2:$A$7489,$A34,SYSHECF!$B$2:$B$7489,$B34),"")</f>
        <v/>
      </c>
      <c r="P34" t="e">
        <f ca="1">IF(AND($H34&lt;&gt;"",$O34&lt;&gt;"",$H34*$O34&gt;1),Keys!$C$6,"")</f>
        <v>#VALUE!</v>
      </c>
    </row>
    <row r="35" spans="1:16" x14ac:dyDescent="0.45">
      <c r="A35" t="s">
        <v>7</v>
      </c>
      <c r="B35" t="s">
        <v>173</v>
      </c>
      <c r="C35" t="s">
        <v>218</v>
      </c>
      <c r="D35" s="7">
        <f>SUMIFS(SYSHECF!$AD$2:$AD$7489,SYSHECF!$A$2:$A$7489,$A35,SYSHECF!$B$2:$B$7489,$B35)/Keys!$C$4</f>
        <v>0.65950000000000009</v>
      </c>
      <c r="E35" s="7" t="str">
        <f>IF(OR($J35="",$J35=0),"",$I35*Keys!$C$5/($J35*Keys!$C$4))</f>
        <v/>
      </c>
      <c r="F35" s="7" t="str">
        <f>IF(OR($L35="",$L35=0),"",$K35*Keys!$C$5/($L35*Keys!$C$4))</f>
        <v/>
      </c>
      <c r="G35" s="7" t="str">
        <f t="shared" si="0"/>
        <v/>
      </c>
      <c r="H35" s="7" t="str">
        <f t="shared" si="1"/>
        <v/>
      </c>
      <c r="I35" s="8" t="str">
        <f>IFERROR(INDEX(EIA_2024!$D$2:$D$514,MATCH($A35&amp;"|"&amp;$B35,EIA_2024!$F$2:$F$514,0)),"")</f>
        <v/>
      </c>
      <c r="J35" s="9" t="str">
        <f>IFERROR(INDEX(EIA_2024!$E$2:$E$514,MATCH($A35&amp;"|"&amp;$B35,EIA_2024!$F$2:$F$514,0)),"")</f>
        <v/>
      </c>
      <c r="K35" s="8" t="str">
        <f>IFERROR(INDEX(EIA_2025!$C$2:$C$530,MATCH($A35&amp;"|"&amp;$B35,EIA_2025!$E$2:$E$530,0)),"")</f>
        <v/>
      </c>
      <c r="L35" s="9" t="str">
        <f>IFERROR(INDEX(EIA_2025!$D$2:$D$530,MATCH($A35&amp;"|"&amp;$B35,EIA_2025!$E$2:$E$530,0)),"")</f>
        <v/>
      </c>
      <c r="M35" t="str">
        <f>IFERROR(INDEX(EIA_2024!$C$2:$C$514,MATCH($A35&amp;"|"&amp;$B35,EIA_2024!$F$2:$F$514,0)),"")</f>
        <v/>
      </c>
      <c r="N35" t="str">
        <f t="shared" si="2"/>
        <v>AZ|geothermal</v>
      </c>
      <c r="O35" s="7" t="str">
        <f ca="1">IFERROR(_xludf.MAXIFS(SYSHECF!$AE$2:$AE$7489,SYSHECF!$A$2:$A$7489,$A35,SYSHECF!$B$2:$B$7489,$B35),"")</f>
        <v/>
      </c>
      <c r="P35" t="e">
        <f ca="1">IF(AND($H35&lt;&gt;"",$O35&lt;&gt;"",$H35*$O35&gt;1),Keys!$C$6,"")</f>
        <v>#VALUE!</v>
      </c>
    </row>
    <row r="36" spans="1:16" x14ac:dyDescent="0.45">
      <c r="A36" t="s">
        <v>7</v>
      </c>
      <c r="B36" t="s">
        <v>175</v>
      </c>
      <c r="C36" t="s">
        <v>217</v>
      </c>
      <c r="D36" s="7">
        <f>SUMIFS(SYSHECF!$AD$2:$AD$7489,SYSHECF!$A$2:$A$7489,$A36,SYSHECF!$B$2:$B$7489,$B36)/Keys!$C$4</f>
        <v>0.3967</v>
      </c>
      <c r="E36" s="7">
        <f>IF(OR($J36="",$J36=0),"",$I36*Keys!$C$5/($J36*Keys!$C$4))</f>
        <v>0.3816074739029276</v>
      </c>
      <c r="F36" s="7">
        <f>IF(OR($L36="",$L36=0),"",$K36*Keys!$C$5/($L36*Keys!$C$4))</f>
        <v>0.41172708498581539</v>
      </c>
      <c r="G36" s="7">
        <f t="shared" si="0"/>
        <v>0.96195481195595567</v>
      </c>
      <c r="H36" s="7">
        <f t="shared" si="1"/>
        <v>1.0378802243151384</v>
      </c>
      <c r="I36" s="8">
        <f>IFERROR(INDEX(EIA_2024!$D$2:$D$514,MATCH($A36&amp;"|"&amp;$B36,EIA_2024!$F$2:$F$514,0)),"")</f>
        <v>9.8147000000000002</v>
      </c>
      <c r="J36" s="9">
        <f>IFERROR(INDEX(EIA_2024!$E$2:$E$514,MATCH($A36&amp;"|"&amp;$B36,EIA_2024!$F$2:$F$514,0)),"")</f>
        <v>2.9359999999999999</v>
      </c>
      <c r="K36" s="8">
        <f>IFERROR(INDEX(EIA_2025!$C$2:$C$530,MATCH($A36&amp;"|"&amp;$B36,EIA_2025!$E$2:$E$530,0)),"")</f>
        <v>9.2187999999999999</v>
      </c>
      <c r="L36" s="9">
        <f>IFERROR(INDEX(EIA_2025!$D$2:$D$530,MATCH($A36&amp;"|"&amp;$B36,EIA_2025!$E$2:$E$530,0)),"")</f>
        <v>2.556</v>
      </c>
      <c r="M36" t="str">
        <f>IFERROR(INDEX(EIA_2024!$C$2:$C$514,MATCH($A36&amp;"|"&amp;$B36,EIA_2024!$F$2:$F$514,0)),"")</f>
        <v>BHRaSYC 2024 (tech-level)</v>
      </c>
      <c r="N36" t="str">
        <f t="shared" si="2"/>
        <v>AZ|hard coal</v>
      </c>
      <c r="O36" s="7" t="str">
        <f ca="1">IFERROR(_xludf.MAXIFS(SYSHECF!$AE$2:$AE$7489,SYSHECF!$A$2:$A$7489,$A36,SYSHECF!$B$2:$B$7489,$B36),"")</f>
        <v/>
      </c>
      <c r="P36" t="e">
        <f ca="1">IF(AND($H36&lt;&gt;"",$O36&lt;&gt;"",$H36*$O36&gt;1),Keys!$C$6,"")</f>
        <v>#VALUE!</v>
      </c>
    </row>
    <row r="37" spans="1:16" x14ac:dyDescent="0.45">
      <c r="A37" t="s">
        <v>7</v>
      </c>
      <c r="B37" t="s">
        <v>177</v>
      </c>
      <c r="C37" t="s">
        <v>218</v>
      </c>
      <c r="D37" s="7">
        <f>SUMIFS(SYSHECF!$AD$2:$AD$7489,SYSHECF!$A$2:$A$7489,$A37,SYSHECF!$B$2:$B$7489,$B37)/Keys!$C$4</f>
        <v>0.21190000000000006</v>
      </c>
      <c r="E37" s="7">
        <f>IF(OR($J37="",$J37=0),"",$I37*Keys!$C$5/($J37*Keys!$C$4))</f>
        <v>0.22296485095787016</v>
      </c>
      <c r="F37" s="7">
        <f>IF(OR($L37="",$L37=0),"",$K37*Keys!$C$5/($L37*Keys!$C$4))</f>
        <v>0.20080139177961273</v>
      </c>
      <c r="G37" s="7">
        <f t="shared" si="0"/>
        <v>1.0522173240107131</v>
      </c>
      <c r="H37" s="7">
        <f t="shared" si="1"/>
        <v>0.94762336847386819</v>
      </c>
      <c r="I37" s="8">
        <f>IFERROR(INDEX(EIA_2024!$D$2:$D$514,MATCH($A37&amp;"|"&amp;$B37,EIA_2024!$F$2:$F$514,0)),"")</f>
        <v>5.3137999999999996</v>
      </c>
      <c r="J37" s="9">
        <f>IFERROR(INDEX(EIA_2024!$E$2:$E$514,MATCH($A37&amp;"|"&amp;$B37,EIA_2024!$F$2:$F$514,0)),"")</f>
        <v>2.7206000000000001</v>
      </c>
      <c r="K37" s="8">
        <f>IFERROR(INDEX(EIA_2025!$C$2:$C$530,MATCH($A37&amp;"|"&amp;$B37,EIA_2025!$E$2:$E$530,0)),"")</f>
        <v>4.7826000000000004</v>
      </c>
      <c r="L37" s="9">
        <f>IFERROR(INDEX(EIA_2025!$D$2:$D$530,MATCH($A37&amp;"|"&amp;$B37,EIA_2025!$E$2:$E$530,0)),"")</f>
        <v>2.7189000000000001</v>
      </c>
      <c r="M37" t="str">
        <f>IFERROR(INDEX(EIA_2024!$C$2:$C$514,MATCH($A37&amp;"|"&amp;$B37,EIA_2024!$F$2:$F$514,0)),"")</f>
        <v>BHRaSYC 2024 (tech-level)</v>
      </c>
      <c r="N37" t="str">
        <f t="shared" si="2"/>
        <v>AZ|hydro</v>
      </c>
      <c r="O37" s="7" t="str">
        <f ca="1">IFERROR(_xludf.MAXIFS(SYSHECF!$AE$2:$AE$7489,SYSHECF!$A$2:$A$7489,$A37,SYSHECF!$B$2:$B$7489,$B37),"")</f>
        <v/>
      </c>
      <c r="P37" t="e">
        <f ca="1">IF(AND($H37&lt;&gt;"",$O37&lt;&gt;"",$H37*$O37&gt;1),Keys!$C$6,"")</f>
        <v>#VALUE!</v>
      </c>
    </row>
    <row r="38" spans="1:16" x14ac:dyDescent="0.45">
      <c r="A38" t="s">
        <v>7</v>
      </c>
      <c r="B38" t="s">
        <v>181</v>
      </c>
      <c r="C38" t="s">
        <v>217</v>
      </c>
      <c r="D38" s="7">
        <f>SUMIFS(SYSHECF!$AD$2:$AD$7489,SYSHECF!$A$2:$A$7489,$A38,SYSHECF!$B$2:$B$7489,$B38)/Keys!$C$4</f>
        <v>0.63800000000000001</v>
      </c>
      <c r="E38" s="7" t="str">
        <f>IF(OR($J38="",$J38=0),"",$I38*Keys!$C$5/($J38*Keys!$C$4))</f>
        <v/>
      </c>
      <c r="F38" s="7" t="str">
        <f>IF(OR($L38="",$L38=0),"",$K38*Keys!$C$5/($L38*Keys!$C$4))</f>
        <v/>
      </c>
      <c r="G38" s="7" t="str">
        <f t="shared" si="0"/>
        <v/>
      </c>
      <c r="H38" s="7" t="str">
        <f t="shared" si="1"/>
        <v/>
      </c>
      <c r="I38" s="8" t="str">
        <f>IFERROR(INDEX(EIA_2024!$D$2:$D$514,MATCH($A38&amp;"|"&amp;$B38,EIA_2024!$F$2:$F$514,0)),"")</f>
        <v/>
      </c>
      <c r="J38" s="9" t="str">
        <f>IFERROR(INDEX(EIA_2024!$E$2:$E$514,MATCH($A38&amp;"|"&amp;$B38,EIA_2024!$F$2:$F$514,0)),"")</f>
        <v/>
      </c>
      <c r="K38" s="8" t="str">
        <f>IFERROR(INDEX(EIA_2025!$C$2:$C$530,MATCH($A38&amp;"|"&amp;$B38,EIA_2025!$E$2:$E$530,0)),"")</f>
        <v/>
      </c>
      <c r="L38" s="9" t="str">
        <f>IFERROR(INDEX(EIA_2025!$D$2:$D$530,MATCH($A38&amp;"|"&amp;$B38,EIA_2025!$E$2:$E$530,0)),"")</f>
        <v/>
      </c>
      <c r="M38" t="str">
        <f>IFERROR(INDEX(EIA_2024!$C$2:$C$514,MATCH($A38&amp;"|"&amp;$B38,EIA_2024!$F$2:$F$514,0)),"")</f>
        <v/>
      </c>
      <c r="N38" t="str">
        <f t="shared" si="2"/>
        <v>AZ|lignite</v>
      </c>
      <c r="O38" s="7" t="str">
        <f ca="1">IFERROR(_xludf.MAXIFS(SYSHECF!$AE$2:$AE$7489,SYSHECF!$A$2:$A$7489,$A38,SYSHECF!$B$2:$B$7489,$B38),"")</f>
        <v/>
      </c>
      <c r="P38" t="e">
        <f ca="1">IF(AND($H38&lt;&gt;"",$O38&lt;&gt;"",$H38*$O38&gt;1),Keys!$C$6,"")</f>
        <v>#VALUE!</v>
      </c>
    </row>
    <row r="39" spans="1:16" x14ac:dyDescent="0.45">
      <c r="A39" t="s">
        <v>7</v>
      </c>
      <c r="B39" t="s">
        <v>182</v>
      </c>
      <c r="C39" t="s">
        <v>217</v>
      </c>
      <c r="D39" s="7">
        <f>SUMIFS(SYSHECF!$AD$2:$AD$7489,SYSHECF!$A$2:$A$7489,$A39,SYSHECF!$B$2:$B$7489,$B39)/Keys!$C$4</f>
        <v>0.73419999999999985</v>
      </c>
      <c r="E39" s="7" t="str">
        <f>IF(OR($J39="",$J39=0),"",$I39*Keys!$C$5/($J39*Keys!$C$4))</f>
        <v/>
      </c>
      <c r="F39" s="7" t="str">
        <f>IF(OR($L39="",$L39=0),"",$K39*Keys!$C$5/($L39*Keys!$C$4))</f>
        <v/>
      </c>
      <c r="G39" s="7" t="str">
        <f t="shared" si="0"/>
        <v/>
      </c>
      <c r="H39" s="7" t="str">
        <f t="shared" si="1"/>
        <v/>
      </c>
      <c r="I39" s="8" t="str">
        <f>IFERROR(INDEX(EIA_2024!$D$2:$D$514,MATCH($A39&amp;"|"&amp;$B39,EIA_2024!$F$2:$F$514,0)),"")</f>
        <v/>
      </c>
      <c r="J39" s="9" t="str">
        <f>IFERROR(INDEX(EIA_2024!$E$2:$E$514,MATCH($A39&amp;"|"&amp;$B39,EIA_2024!$F$2:$F$514,0)),"")</f>
        <v/>
      </c>
      <c r="K39" s="8" t="str">
        <f>IFERROR(INDEX(EIA_2025!$C$2:$C$530,MATCH($A39&amp;"|"&amp;$B39,EIA_2025!$E$2:$E$530,0)),"")</f>
        <v/>
      </c>
      <c r="L39" s="9" t="str">
        <f>IFERROR(INDEX(EIA_2025!$D$2:$D$530,MATCH($A39&amp;"|"&amp;$B39,EIA_2025!$E$2:$E$530,0)),"")</f>
        <v/>
      </c>
      <c r="M39" t="str">
        <f>IFERROR(INDEX(EIA_2024!$C$2:$C$514,MATCH($A39&amp;"|"&amp;$B39,EIA_2024!$F$2:$F$514,0)),"")</f>
        <v/>
      </c>
      <c r="N39" t="str">
        <f t="shared" si="2"/>
        <v>AZ|municipal solid waste</v>
      </c>
      <c r="O39" s="7" t="str">
        <f ca="1">IFERROR(_xludf.MAXIFS(SYSHECF!$AE$2:$AE$7489,SYSHECF!$A$2:$A$7489,$A39,SYSHECF!$B$2:$B$7489,$B39),"")</f>
        <v/>
      </c>
      <c r="P39" t="e">
        <f ca="1">IF(AND($H39&lt;&gt;"",$O39&lt;&gt;"",$H39*$O39&gt;1),Keys!$C$6,"")</f>
        <v>#VALUE!</v>
      </c>
    </row>
    <row r="40" spans="1:16" x14ac:dyDescent="0.45">
      <c r="A40" t="s">
        <v>7</v>
      </c>
      <c r="B40" t="s">
        <v>171</v>
      </c>
      <c r="C40" t="s">
        <v>217</v>
      </c>
      <c r="D40" s="7">
        <f>SUMIFS(SYSHECF!$AD$2:$AD$7489,SYSHECF!$A$2:$A$7489,$A40,SYSHECF!$B$2:$B$7489,$B40)/Keys!$C$4</f>
        <v>0.5399999999999997</v>
      </c>
      <c r="E40" s="7">
        <f>IF(OR($J40="",$J40=0),"",$I40*Keys!$C$5/($J40*Keys!$C$4))</f>
        <v>0.55449834724781366</v>
      </c>
      <c r="F40" s="7">
        <f>IF(OR($L40="",$L40=0),"",$K40*Keys!$C$5/($L40*Keys!$C$4))</f>
        <v>0.52552655478061117</v>
      </c>
      <c r="G40" s="7">
        <f t="shared" si="0"/>
        <v>1.0268487911996556</v>
      </c>
      <c r="H40" s="7">
        <f t="shared" si="1"/>
        <v>0.97319732366779899</v>
      </c>
      <c r="I40" s="8">
        <f>IFERROR(INDEX(EIA_2024!$D$2:$D$514,MATCH($A40&amp;"|"&amp;$B40,EIA_2024!$F$2:$F$514,0)),"")</f>
        <v>49.137999999999998</v>
      </c>
      <c r="J40" s="9">
        <f>IFERROR(INDEX(EIA_2024!$E$2:$E$514,MATCH($A40&amp;"|"&amp;$B40,EIA_2024!$F$2:$F$514,0)),"")</f>
        <v>10.116099999999999</v>
      </c>
      <c r="K40" s="8">
        <f>IFERROR(INDEX(EIA_2025!$C$2:$C$530,MATCH($A40&amp;"|"&amp;$B40,EIA_2025!$E$2:$E$530,0)),"")</f>
        <v>47.378999999999998</v>
      </c>
      <c r="L40" s="9">
        <f>IFERROR(INDEX(EIA_2025!$D$2:$D$530,MATCH($A40&amp;"|"&amp;$B40,EIA_2025!$E$2:$E$530,0)),"")</f>
        <v>10.291700000000001</v>
      </c>
      <c r="M40" t="str">
        <f>IFERROR(INDEX(EIA_2024!$C$2:$C$514,MATCH($A40&amp;"|"&amp;$B40,EIA_2024!$F$2:$F$514,0)),"")</f>
        <v>BHRaSYC 2024 (tech-level)</v>
      </c>
      <c r="N40" t="str">
        <f t="shared" si="2"/>
        <v>AZ|natural gas combined cycle</v>
      </c>
      <c r="O40" s="7" t="str">
        <f ca="1">IFERROR(_xludf.MAXIFS(SYSHECF!$AE$2:$AE$7489,SYSHECF!$A$2:$A$7489,$A40,SYSHECF!$B$2:$B$7489,$B40),"")</f>
        <v/>
      </c>
      <c r="P40" t="e">
        <f ca="1">IF(AND($H40&lt;&gt;"",$O40&lt;&gt;"",$H40*$O40&gt;1),Keys!$C$6,"")</f>
        <v>#VALUE!</v>
      </c>
    </row>
    <row r="41" spans="1:16" x14ac:dyDescent="0.45">
      <c r="A41" t="s">
        <v>7</v>
      </c>
      <c r="B41" t="s">
        <v>183</v>
      </c>
      <c r="C41" t="s">
        <v>217</v>
      </c>
      <c r="D41" s="7">
        <f>SUMIFS(SYSHECF!$AD$2:$AD$7489,SYSHECF!$A$2:$A$7489,$A41,SYSHECF!$B$2:$B$7489,$B41)/Keys!$C$4</f>
        <v>8.7986704581789713E-2</v>
      </c>
      <c r="E41" s="7">
        <f>IF(OR($J41="",$J41=0),"",$I41*Keys!$C$5/($J41*Keys!$C$4))</f>
        <v>9.6218593049921683E-2</v>
      </c>
      <c r="F41" s="7">
        <f>IF(OR($L41="",$L41=0),"",$K41*Keys!$C$5/($L41*Keys!$C$4))</f>
        <v>7.6128792353300417E-2</v>
      </c>
      <c r="G41" s="7">
        <f t="shared" si="0"/>
        <v>1.0935583223313001</v>
      </c>
      <c r="H41" s="7">
        <f t="shared" si="1"/>
        <v>0.86523063586878002</v>
      </c>
      <c r="I41" s="8">
        <f>IFERROR(INDEX(EIA_2024!$D$2:$D$514,MATCH($A41&amp;"|"&amp;$B41,EIA_2024!$F$2:$F$514,0)),"")</f>
        <v>2.7841</v>
      </c>
      <c r="J41" s="9">
        <f>IFERROR(INDEX(EIA_2024!$E$2:$E$514,MATCH($A41&amp;"|"&amp;$B41,EIA_2024!$F$2:$F$514,0)),"")</f>
        <v>3.3031000000000001</v>
      </c>
      <c r="K41" s="8">
        <f>IFERROR(INDEX(EIA_2025!$C$2:$C$530,MATCH($A41&amp;"|"&amp;$B41,EIA_2025!$E$2:$E$530,0)),"")</f>
        <v>2.3077000000000001</v>
      </c>
      <c r="L41" s="9">
        <f>IFERROR(INDEX(EIA_2025!$D$2:$D$530,MATCH($A41&amp;"|"&amp;$B41,EIA_2025!$E$2:$E$530,0)),"")</f>
        <v>3.4603999999999999</v>
      </c>
      <c r="M41" t="str">
        <f>IFERROR(INDEX(EIA_2024!$C$2:$C$514,MATCH($A41&amp;"|"&amp;$B41,EIA_2024!$F$2:$F$514,0)),"")</f>
        <v>BHRaSYC 2024 (tech-level)</v>
      </c>
      <c r="N41" t="str">
        <f t="shared" si="2"/>
        <v>AZ|natural gas peaker</v>
      </c>
      <c r="O41" s="7" t="str">
        <f ca="1">IFERROR(_xludf.MAXIFS(SYSHECF!$AE$2:$AE$7489,SYSHECF!$A$2:$A$7489,$A41,SYSHECF!$B$2:$B$7489,$B41),"")</f>
        <v/>
      </c>
      <c r="P41" t="e">
        <f ca="1">IF(AND($H41&lt;&gt;"",$O41&lt;&gt;"",$H41*$O41&gt;1),Keys!$C$6,"")</f>
        <v>#VALUE!</v>
      </c>
    </row>
    <row r="42" spans="1:16" x14ac:dyDescent="0.45">
      <c r="A42" t="s">
        <v>7</v>
      </c>
      <c r="B42" t="s">
        <v>193</v>
      </c>
      <c r="C42" t="s">
        <v>217</v>
      </c>
      <c r="D42" s="7">
        <f>SUMIFS(SYSHECF!$AD$2:$AD$7489,SYSHECF!$A$2:$A$7489,$A42,SYSHECF!$B$2:$B$7489,$B42)/Keys!$C$4</f>
        <v>0.30680000000000002</v>
      </c>
      <c r="E42" s="7">
        <f>IF(OR($J42="",$J42=0),"",$I42*Keys!$C$5/($J42*Keys!$C$4))</f>
        <v>0.31597548007756304</v>
      </c>
      <c r="F42" s="7">
        <f>IF(OR($L42="",$L42=0),"",$K42*Keys!$C$5/($L42*Keys!$C$4))</f>
        <v>0.29766893934655247</v>
      </c>
      <c r="G42" s="7">
        <f t="shared" si="0"/>
        <v>1.0299070406700228</v>
      </c>
      <c r="H42" s="7">
        <f t="shared" si="1"/>
        <v>0.97023774232904969</v>
      </c>
      <c r="I42" s="8">
        <f>IFERROR(INDEX(EIA_2024!$D$2:$D$514,MATCH($A42&amp;"|"&amp;$B42,EIA_2024!$F$2:$F$514,0)),"")</f>
        <v>3.0308999999999999</v>
      </c>
      <c r="J42" s="9">
        <f>IFERROR(INDEX(EIA_2024!$E$2:$E$514,MATCH($A42&amp;"|"&amp;$B42,EIA_2024!$F$2:$F$514,0)),"")</f>
        <v>1.095</v>
      </c>
      <c r="K42" s="8">
        <f>IFERROR(INDEX(EIA_2025!$C$2:$C$530,MATCH($A42&amp;"|"&amp;$B42,EIA_2025!$E$2:$E$530,0)),"")</f>
        <v>2.8553000000000002</v>
      </c>
      <c r="L42" s="9">
        <f>IFERROR(INDEX(EIA_2025!$D$2:$D$530,MATCH($A42&amp;"|"&amp;$B42,EIA_2025!$E$2:$E$530,0)),"")</f>
        <v>1.095</v>
      </c>
      <c r="M42" t="str">
        <f>IFERROR(INDEX(EIA_2024!$C$2:$C$514,MATCH($A42&amp;"|"&amp;$B42,EIA_2024!$F$2:$F$514,0)),"")</f>
        <v>BHRaSYC 2024 (tech-level)</v>
      </c>
      <c r="N42" t="str">
        <f t="shared" si="2"/>
        <v>AZ|natural gas steam turbine</v>
      </c>
      <c r="O42" s="7" t="str">
        <f ca="1">IFERROR(_xludf.MAXIFS(SYSHECF!$AE$2:$AE$7489,SYSHECF!$A$2:$A$7489,$A42,SYSHECF!$B$2:$B$7489,$B42),"")</f>
        <v/>
      </c>
      <c r="P42" t="e">
        <f ca="1">IF(AND($H42&lt;&gt;"",$O42&lt;&gt;"",$H42*$O42&gt;1),Keys!$C$6,"")</f>
        <v>#VALUE!</v>
      </c>
    </row>
    <row r="43" spans="1:16" x14ac:dyDescent="0.45">
      <c r="A43" t="s">
        <v>7</v>
      </c>
      <c r="B43" t="s">
        <v>184</v>
      </c>
      <c r="C43" t="s">
        <v>218</v>
      </c>
      <c r="D43" s="7">
        <f>SUMIFS(SYSHECF!$AD$2:$AD$7489,SYSHECF!$A$2:$A$7489,$A43,SYSHECF!$B$2:$B$7489,$B43)/Keys!$C$4</f>
        <v>0.92369999999999963</v>
      </c>
      <c r="E43" s="7">
        <f>IF(OR($J43="",$J43=0),"",$I43*Keys!$C$5/($J43*Keys!$C$4))</f>
        <v>0.93910888735019493</v>
      </c>
      <c r="F43" s="7">
        <f>IF(OR($L43="",$L43=0),"",$K43*Keys!$C$5/($L43*Keys!$C$4))</f>
        <v>0.90819099446418083</v>
      </c>
      <c r="G43" s="7">
        <f t="shared" si="0"/>
        <v>1.0166817011477702</v>
      </c>
      <c r="H43" s="7">
        <f t="shared" si="1"/>
        <v>0.98320991064650987</v>
      </c>
      <c r="I43" s="8">
        <f>IFERROR(INDEX(EIA_2024!$D$2:$D$514,MATCH($A43&amp;"|"&amp;$B43,EIA_2024!$F$2:$F$514,0)),"")</f>
        <v>32.388100000000001</v>
      </c>
      <c r="J43" s="9">
        <f>IFERROR(INDEX(EIA_2024!$E$2:$E$514,MATCH($A43&amp;"|"&amp;$B43,EIA_2024!$F$2:$F$514,0)),"")</f>
        <v>3.9369999999999998</v>
      </c>
      <c r="K43" s="8">
        <f>IFERROR(INDEX(EIA_2025!$C$2:$C$530,MATCH($A43&amp;"|"&amp;$B43,EIA_2025!$E$2:$E$530,0)),"")</f>
        <v>31.3218</v>
      </c>
      <c r="L43" s="9">
        <f>IFERROR(INDEX(EIA_2025!$D$2:$D$530,MATCH($A43&amp;"|"&amp;$B43,EIA_2025!$E$2:$E$530,0)),"")</f>
        <v>3.9369999999999998</v>
      </c>
      <c r="M43" t="str">
        <f>IFERROR(INDEX(EIA_2024!$C$2:$C$514,MATCH($A43&amp;"|"&amp;$B43,EIA_2024!$F$2:$F$514,0)),"")</f>
        <v>BHRaSYC 2024 (tech-level)</v>
      </c>
      <c r="N43" t="str">
        <f t="shared" si="2"/>
        <v>AZ|nuclear</v>
      </c>
      <c r="O43" s="7" t="str">
        <f ca="1">IFERROR(_xludf.MAXIFS(SYSHECF!$AE$2:$AE$7489,SYSHECF!$A$2:$A$7489,$A43,SYSHECF!$B$2:$B$7489,$B43),"")</f>
        <v/>
      </c>
      <c r="P43" t="e">
        <f ca="1">IF(AND($H43&lt;&gt;"",$O43&lt;&gt;"",$H43*$O43&gt;1),Keys!$C$6,"")</f>
        <v>#VALUE!</v>
      </c>
    </row>
    <row r="44" spans="1:16" x14ac:dyDescent="0.45">
      <c r="A44" t="s">
        <v>7</v>
      </c>
      <c r="B44" t="s">
        <v>185</v>
      </c>
      <c r="C44" t="s">
        <v>218</v>
      </c>
      <c r="D44" s="7">
        <f>SUMIFS(SYSHECF!$AD$2:$AD$7489,SYSHECF!$A$2:$A$7489,$A44,SYSHECF!$B$2:$B$7489,$B44)/Keys!$C$4</f>
        <v>0.38995854545110969</v>
      </c>
      <c r="E44" s="7" t="str">
        <f>IF(OR($J44="",$J44=0),"",$I44*Keys!$C$5/($J44*Keys!$C$4))</f>
        <v/>
      </c>
      <c r="F44" s="7" t="str">
        <f>IF(OR($L44="",$L44=0),"",$K44*Keys!$C$5/($L44*Keys!$C$4))</f>
        <v/>
      </c>
      <c r="G44" s="7" t="str">
        <f t="shared" si="0"/>
        <v/>
      </c>
      <c r="H44" s="7" t="str">
        <f t="shared" si="1"/>
        <v/>
      </c>
      <c r="I44" s="8" t="str">
        <f>IFERROR(INDEX(EIA_2024!$D$2:$D$514,MATCH($A44&amp;"|"&amp;$B44,EIA_2024!$F$2:$F$514,0)),"")</f>
        <v/>
      </c>
      <c r="J44" s="9" t="str">
        <f>IFERROR(INDEX(EIA_2024!$E$2:$E$514,MATCH($A44&amp;"|"&amp;$B44,EIA_2024!$F$2:$F$514,0)),"")</f>
        <v/>
      </c>
      <c r="K44" s="8" t="str">
        <f>IFERROR(INDEX(EIA_2025!$C$2:$C$530,MATCH($A44&amp;"|"&amp;$B44,EIA_2025!$E$2:$E$530,0)),"")</f>
        <v/>
      </c>
      <c r="L44" s="9" t="str">
        <f>IFERROR(INDEX(EIA_2025!$D$2:$D$530,MATCH($A44&amp;"|"&amp;$B44,EIA_2025!$E$2:$E$530,0)),"")</f>
        <v/>
      </c>
      <c r="M44" t="str">
        <f>IFERROR(INDEX(EIA_2024!$C$2:$C$514,MATCH($A44&amp;"|"&amp;$B44,EIA_2024!$F$2:$F$514,0)),"")</f>
        <v/>
      </c>
      <c r="N44" t="str">
        <f t="shared" si="2"/>
        <v>AZ|offshore wind</v>
      </c>
      <c r="O44" s="7" t="str">
        <f ca="1">IFERROR(_xludf.MAXIFS(SYSHECF!$AE$2:$AE$7489,SYSHECF!$A$2:$A$7489,$A44,SYSHECF!$B$2:$B$7489,$B44),"")</f>
        <v/>
      </c>
      <c r="P44" t="e">
        <f ca="1">IF(AND($H44&lt;&gt;"",$O44&lt;&gt;"",$H44*$O44&gt;1),Keys!$C$6,"")</f>
        <v>#VALUE!</v>
      </c>
    </row>
    <row r="45" spans="1:16" x14ac:dyDescent="0.45">
      <c r="A45" t="s">
        <v>7</v>
      </c>
      <c r="B45" t="s">
        <v>186</v>
      </c>
      <c r="C45" t="s">
        <v>218</v>
      </c>
      <c r="D45" s="7">
        <f>SUMIFS(SYSHECF!$AD$2:$AD$7489,SYSHECF!$A$2:$A$7489,$A45,SYSHECF!$B$2:$B$7489,$B45)/Keys!$C$4</f>
        <v>0.2631</v>
      </c>
      <c r="E45" s="7">
        <f>IF(OR($J45="",$J45=0),"",$I45*Keys!$C$5/($J45*Keys!$C$4))</f>
        <v>0.23492216729454368</v>
      </c>
      <c r="F45" s="7">
        <f>IF(OR($L45="",$L45=0),"",$K45*Keys!$C$5/($L45*Keys!$C$4))</f>
        <v>0.2912738967766515</v>
      </c>
      <c r="G45" s="7">
        <f t="shared" si="0"/>
        <v>0.89290067386751681</v>
      </c>
      <c r="H45" s="7">
        <f t="shared" si="1"/>
        <v>1.1070843663118644</v>
      </c>
      <c r="I45" s="8">
        <f>IFERROR(INDEX(EIA_2024!$D$2:$D$514,MATCH($A45&amp;"|"&amp;$B45,EIA_2024!$F$2:$F$514,0)),"")</f>
        <v>2.5405000000000002</v>
      </c>
      <c r="J45" s="9">
        <f>IFERROR(INDEX(EIA_2024!$E$2:$E$514,MATCH($A45&amp;"|"&amp;$B45,EIA_2024!$F$2:$F$514,0)),"")</f>
        <v>1.2344999999999999</v>
      </c>
      <c r="K45" s="8">
        <f>IFERROR(INDEX(EIA_2025!$C$2:$C$530,MATCH($A45&amp;"|"&amp;$B45,EIA_2025!$E$2:$E$530,0)),"")</f>
        <v>3.1499000000000001</v>
      </c>
      <c r="L45" s="9">
        <f>IFERROR(INDEX(EIA_2025!$D$2:$D$530,MATCH($A45&amp;"|"&amp;$B45,EIA_2025!$E$2:$E$530,0)),"")</f>
        <v>1.2344999999999999</v>
      </c>
      <c r="M45" t="str">
        <f>IFERROR(INDEX(EIA_2024!$C$2:$C$514,MATCH($A45&amp;"|"&amp;$B45,EIA_2024!$F$2:$F$514,0)),"")</f>
        <v>BHRaSYC 2024 (tech-level)</v>
      </c>
      <c r="N45" t="str">
        <f t="shared" si="2"/>
        <v>AZ|onshore wind</v>
      </c>
      <c r="O45" s="7" t="str">
        <f ca="1">IFERROR(_xludf.MAXIFS(SYSHECF!$AE$2:$AE$7489,SYSHECF!$A$2:$A$7489,$A45,SYSHECF!$B$2:$B$7489,$B45),"")</f>
        <v/>
      </c>
      <c r="P45" t="e">
        <f ca="1">IF(AND($H45&lt;&gt;"",$O45&lt;&gt;"",$H45*$O45&gt;1),Keys!$C$6,"")</f>
        <v>#VALUE!</v>
      </c>
    </row>
    <row r="46" spans="1:16" x14ac:dyDescent="0.45">
      <c r="A46" t="s">
        <v>7</v>
      </c>
      <c r="B46" t="s">
        <v>187</v>
      </c>
      <c r="C46" t="s">
        <v>217</v>
      </c>
      <c r="D46" s="7">
        <f>SUMIFS(SYSHECF!$AD$2:$AD$7489,SYSHECF!$A$2:$A$7489,$A46,SYSHECF!$B$2:$B$7489,$B46)/Keys!$C$4</f>
        <v>8.7986704581789713E-2</v>
      </c>
      <c r="E46" s="7">
        <f>IF(OR($J46="",$J46=0),"",$I46*Keys!$C$5/($J46*Keys!$C$4))</f>
        <v>4.0298016636746398E-2</v>
      </c>
      <c r="F46" s="7">
        <f>IF(OR($L46="",$L46=0),"",$K46*Keys!$C$5/($L46*Keys!$C$4))</f>
        <v>5.4988597952483391E-2</v>
      </c>
      <c r="G46" s="7">
        <f t="shared" si="0"/>
        <v>0.45800120402607658</v>
      </c>
      <c r="H46" s="7">
        <f t="shared" si="1"/>
        <v>0.62496485365431198</v>
      </c>
      <c r="I46" s="8">
        <f>IFERROR(INDEX(EIA_2024!$D$2:$D$514,MATCH($A46&amp;"|"&amp;$B46,EIA_2024!$F$2:$F$514,0)),"")</f>
        <v>2.9899999999999999E-2</v>
      </c>
      <c r="J46" s="9">
        <f>IFERROR(INDEX(EIA_2024!$E$2:$E$514,MATCH($A46&amp;"|"&amp;$B46,EIA_2024!$F$2:$F$514,0)),"")</f>
        <v>8.4699999999999998E-2</v>
      </c>
      <c r="K46" s="8">
        <f>IFERROR(INDEX(EIA_2025!$C$2:$C$530,MATCH($A46&amp;"|"&amp;$B46,EIA_2025!$E$2:$E$530,0)),"")</f>
        <v>4.0800000000000003E-2</v>
      </c>
      <c r="L46" s="9">
        <f>IFERROR(INDEX(EIA_2025!$D$2:$D$530,MATCH($A46&amp;"|"&amp;$B46,EIA_2025!$E$2:$E$530,0)),"")</f>
        <v>8.4699999999999998E-2</v>
      </c>
      <c r="M46" t="str">
        <f>IFERROR(INDEX(EIA_2024!$C$2:$C$514,MATCH($A46&amp;"|"&amp;$B46,EIA_2024!$F$2:$F$514,0)),"")</f>
        <v>BHRaSYC 2024 (tech-level)</v>
      </c>
      <c r="N46" t="str">
        <f t="shared" si="2"/>
        <v>AZ|petroleum</v>
      </c>
      <c r="O46" s="7" t="str">
        <f ca="1">IFERROR(_xludf.MAXIFS(SYSHECF!$AE$2:$AE$7489,SYSHECF!$A$2:$A$7489,$A46,SYSHECF!$B$2:$B$7489,$B46),"")</f>
        <v/>
      </c>
      <c r="P46" t="e">
        <f ca="1">IF(AND($H46&lt;&gt;"",$O46&lt;&gt;"",$H46*$O46&gt;1),Keys!$C$6,"")</f>
        <v>#VALUE!</v>
      </c>
    </row>
    <row r="47" spans="1:16" x14ac:dyDescent="0.45">
      <c r="A47" t="s">
        <v>7</v>
      </c>
      <c r="B47" t="s">
        <v>188</v>
      </c>
      <c r="C47" t="s">
        <v>217</v>
      </c>
      <c r="D47" s="7">
        <f>SUMIFS(SYSHECF!$AD$2:$AD$7489,SYSHECF!$A$2:$A$7489,$A47,SYSHECF!$B$2:$B$7489,$B47)/Keys!$C$4</f>
        <v>0.15309316926220767</v>
      </c>
      <c r="E47" s="7" t="str">
        <f>IF(OR($J47="",$J47=0),"",$I47*Keys!$C$5/($J47*Keys!$C$4))</f>
        <v/>
      </c>
      <c r="F47" s="7">
        <f>IF(OR($L47="",$L47=0),"",$K47*Keys!$C$5/($L47*Keys!$C$4))</f>
        <v>3.7682315910803746E-2</v>
      </c>
      <c r="G47" s="7" t="str">
        <f t="shared" si="0"/>
        <v/>
      </c>
      <c r="H47" s="7">
        <f t="shared" si="1"/>
        <v>0.24613975981034145</v>
      </c>
      <c r="I47" s="8" t="str">
        <f>IFERROR(INDEX(EIA_2024!$D$2:$D$514,MATCH($A47&amp;"|"&amp;$B47,EIA_2024!$F$2:$F$514,0)),"")</f>
        <v/>
      </c>
      <c r="J47" s="9" t="str">
        <f>IFERROR(INDEX(EIA_2024!$E$2:$E$514,MATCH($A47&amp;"|"&amp;$B47,EIA_2024!$F$2:$F$514,0)),"")</f>
        <v/>
      </c>
      <c r="K47" s="8">
        <f>IFERROR(INDEX(EIA_2025!$C$2:$C$530,MATCH($A47&amp;"|"&amp;$B47,EIA_2025!$E$2:$E$530,0)),"")</f>
        <v>7.1400000000000005E-2</v>
      </c>
      <c r="L47" s="9">
        <f>IFERROR(INDEX(EIA_2025!$D$2:$D$530,MATCH($A47&amp;"|"&amp;$B47,EIA_2025!$E$2:$E$530,0)),"")</f>
        <v>0.21629999999999999</v>
      </c>
      <c r="M47" t="str">
        <f>IFERROR(INDEX(EIA_2024!$C$2:$C$514,MATCH($A47&amp;"|"&amp;$B47,EIA_2024!$F$2:$F$514,0)),"")</f>
        <v/>
      </c>
      <c r="N47" t="str">
        <f t="shared" si="2"/>
        <v>AZ|pumped hydro</v>
      </c>
      <c r="O47" s="7" t="str">
        <f ca="1">IFERROR(_xludf.MAXIFS(SYSHECF!$AE$2:$AE$7489,SYSHECF!$A$2:$A$7489,$A47,SYSHECF!$B$2:$B$7489,$B47),"")</f>
        <v/>
      </c>
      <c r="P47" t="e">
        <f ca="1">IF(AND($H47&lt;&gt;"",$O47&lt;&gt;"",$H47*$O47&gt;1),Keys!$C$6,"")</f>
        <v>#VALUE!</v>
      </c>
    </row>
    <row r="48" spans="1:16" x14ac:dyDescent="0.45">
      <c r="A48" t="s">
        <v>7</v>
      </c>
      <c r="B48" t="s">
        <v>191</v>
      </c>
      <c r="C48" t="s">
        <v>218</v>
      </c>
      <c r="D48" s="7">
        <f>SUMIFS(SYSHECF!$AD$2:$AD$7489,SYSHECF!$A$2:$A$7489,$A48,SYSHECF!$B$2:$B$7489,$B48)/Keys!$C$4</f>
        <v>0.25309999999999994</v>
      </c>
      <c r="E48" s="7">
        <f>IF(OR($J48="",$J48=0),"",$I48*Keys!$C$5/($J48*Keys!$C$4))</f>
        <v>0.23995239758365997</v>
      </c>
      <c r="F48" s="7">
        <f>IF(OR($L48="",$L48=0),"",$K48*Keys!$C$5/($L48*Keys!$C$4))</f>
        <v>0.26633004867201915</v>
      </c>
      <c r="G48" s="7">
        <f t="shared" si="0"/>
        <v>0.94805372415511668</v>
      </c>
      <c r="H48" s="7">
        <f t="shared" si="1"/>
        <v>1.052272021619989</v>
      </c>
      <c r="I48" s="8">
        <f>IFERROR(INDEX(EIA_2024!$D$2:$D$514,MATCH($A48&amp;"|"&amp;$B48,EIA_2024!$F$2:$F$514,0)),"")</f>
        <v>9.9428000000000001</v>
      </c>
      <c r="J48" s="9">
        <f>IFERROR(INDEX(EIA_2024!$E$2:$E$514,MATCH($A48&amp;"|"&amp;$B48,EIA_2024!$F$2:$F$514,0)),"")</f>
        <v>4.7302</v>
      </c>
      <c r="K48" s="8">
        <f>IFERROR(INDEX(EIA_2025!$C$2:$C$530,MATCH($A48&amp;"|"&amp;$B48,EIA_2025!$E$2:$E$530,0)),"")</f>
        <v>14.6105</v>
      </c>
      <c r="L48" s="9">
        <f>IFERROR(INDEX(EIA_2025!$D$2:$D$530,MATCH($A48&amp;"|"&amp;$B48,EIA_2025!$E$2:$E$530,0)),"")</f>
        <v>6.2624000000000004</v>
      </c>
      <c r="M48" t="str">
        <f>IFERROR(INDEX(EIA_2024!$C$2:$C$514,MATCH($A48&amp;"|"&amp;$B48,EIA_2024!$F$2:$F$514,0)),"")</f>
        <v>BHRaSYC 2024 (tech-level)</v>
      </c>
      <c r="N48" t="str">
        <f t="shared" si="2"/>
        <v>AZ|solar pv</v>
      </c>
      <c r="O48" s="7" t="str">
        <f ca="1">IFERROR(_xludf.MAXIFS(SYSHECF!$AE$2:$AE$7489,SYSHECF!$A$2:$A$7489,$A48,SYSHECF!$B$2:$B$7489,$B48),"")</f>
        <v/>
      </c>
      <c r="P48" t="e">
        <f ca="1">IF(AND($H48&lt;&gt;"",$O48&lt;&gt;"",$H48*$O48&gt;1),Keys!$C$6,"")</f>
        <v>#VALUE!</v>
      </c>
    </row>
    <row r="49" spans="1:16" x14ac:dyDescent="0.45">
      <c r="A49" t="s">
        <v>7</v>
      </c>
      <c r="B49" t="s">
        <v>192</v>
      </c>
      <c r="C49" t="s">
        <v>218</v>
      </c>
      <c r="D49" s="7">
        <f>SUMIFS(SYSHECF!$AD$2:$AD$7489,SYSHECF!$A$2:$A$7489,$A49,SYSHECF!$B$2:$B$7489,$B49)/Keys!$C$4</f>
        <v>0.32329999999999998</v>
      </c>
      <c r="E49" s="7">
        <f>IF(OR($J49="",$J49=0),"",$I49*Keys!$C$5/($J49*Keys!$C$4))</f>
        <v>0.31983551757589246</v>
      </c>
      <c r="F49" s="7">
        <f>IF(OR($L49="",$L49=0),"",$K49*Keys!$C$5/($L49*Keys!$C$4))</f>
        <v>0.32667093011041703</v>
      </c>
      <c r="G49" s="7">
        <f t="shared" si="0"/>
        <v>0.9892840011626739</v>
      </c>
      <c r="H49" s="7">
        <f t="shared" si="1"/>
        <v>1.0104266319530375</v>
      </c>
      <c r="I49" s="8">
        <f>IFERROR(INDEX(EIA_2024!$D$2:$D$514,MATCH($A49&amp;"|"&amp;$B49,EIA_2024!$F$2:$F$514,0)),"")</f>
        <v>0.82820000000000005</v>
      </c>
      <c r="J49" s="9">
        <f>IFERROR(INDEX(EIA_2024!$E$2:$E$514,MATCH($A49&amp;"|"&amp;$B49,EIA_2024!$F$2:$F$514,0)),"")</f>
        <v>0.29559999999999997</v>
      </c>
      <c r="K49" s="8">
        <f>IFERROR(INDEX(EIA_2025!$C$2:$C$530,MATCH($A49&amp;"|"&amp;$B49,EIA_2025!$E$2:$E$530,0)),"")</f>
        <v>0.84589999999999999</v>
      </c>
      <c r="L49" s="9">
        <f>IFERROR(INDEX(EIA_2025!$D$2:$D$530,MATCH($A49&amp;"|"&amp;$B49,EIA_2025!$E$2:$E$530,0)),"")</f>
        <v>0.29559999999999997</v>
      </c>
      <c r="M49" t="str">
        <f>IFERROR(INDEX(EIA_2024!$C$2:$C$514,MATCH($A49&amp;"|"&amp;$B49,EIA_2024!$F$2:$F$514,0)),"")</f>
        <v>BHRaSYC 2024 (tech-level)</v>
      </c>
      <c r="N49" t="str">
        <f t="shared" si="2"/>
        <v>AZ|solar thermal</v>
      </c>
      <c r="O49" s="7" t="str">
        <f ca="1">IFERROR(_xludf.MAXIFS(SYSHECF!$AE$2:$AE$7489,SYSHECF!$A$2:$A$7489,$A49,SYSHECF!$B$2:$B$7489,$B49),"")</f>
        <v/>
      </c>
      <c r="P49" t="e">
        <f ca="1">IF(AND($H49&lt;&gt;"",$O49&lt;&gt;"",$H49*$O49&gt;1),Keys!$C$6,"")</f>
        <v>#VALUE!</v>
      </c>
    </row>
    <row r="50" spans="1:16" x14ac:dyDescent="0.45">
      <c r="A50" t="s">
        <v>13</v>
      </c>
      <c r="B50" t="s">
        <v>169</v>
      </c>
      <c r="C50" t="s">
        <v>217</v>
      </c>
      <c r="D50" s="7">
        <f>SUMIFS(SYSHECF!$AD$2:$AD$7489,SYSHECF!$A$2:$A$7489,$A50,SYSHECF!$B$2:$B$7489,$B50)/Keys!$C$4</f>
        <v>0.61560000000000026</v>
      </c>
      <c r="E50" s="7">
        <f>IF(OR($J50="",$J50=0),"",$I50*Keys!$C$5/($J50*Keys!$C$4))</f>
        <v>0.65032028827139987</v>
      </c>
      <c r="F50" s="7">
        <f>IF(OR($L50="",$L50=0),"",$K50*Keys!$C$5/($L50*Keys!$C$4))</f>
        <v>0.58081871063698443</v>
      </c>
      <c r="G50" s="7">
        <f t="shared" si="0"/>
        <v>1.0564007281861592</v>
      </c>
      <c r="H50" s="7">
        <f t="shared" si="1"/>
        <v>0.94350017972219657</v>
      </c>
      <c r="I50" s="8">
        <f>IFERROR(INDEX(EIA_2024!$D$2:$D$514,MATCH($A50&amp;"|"&amp;$B50,EIA_2024!$F$2:$F$514,0)),"")</f>
        <v>3.2637</v>
      </c>
      <c r="J50" s="9">
        <f>IFERROR(INDEX(EIA_2024!$E$2:$E$514,MATCH($A50&amp;"|"&amp;$B50,EIA_2024!$F$2:$F$514,0)),"")</f>
        <v>0.57289999999999996</v>
      </c>
      <c r="K50" s="8">
        <f>IFERROR(INDEX(EIA_2025!$C$2:$C$530,MATCH($A50&amp;"|"&amp;$B50,EIA_2025!$E$2:$E$530,0)),"")</f>
        <v>2.8976000000000002</v>
      </c>
      <c r="L50" s="9">
        <f>IFERROR(INDEX(EIA_2025!$D$2:$D$530,MATCH($A50&amp;"|"&amp;$B50,EIA_2025!$E$2:$E$530,0)),"")</f>
        <v>0.56950000000000001</v>
      </c>
      <c r="M50" t="str">
        <f>IFERROR(INDEX(EIA_2024!$C$2:$C$514,MATCH($A50&amp;"|"&amp;$B50,EIA_2024!$F$2:$F$514,0)),"")</f>
        <v>BHRaSYC 2024 (tech-level)</v>
      </c>
      <c r="N50" t="str">
        <f t="shared" si="2"/>
        <v>CA|biomass</v>
      </c>
      <c r="O50" s="7" t="str">
        <f ca="1">IFERROR(_xludf.MAXIFS(SYSHECF!$AE$2:$AE$7489,SYSHECF!$A$2:$A$7489,$A50,SYSHECF!$B$2:$B$7489,$B50),"")</f>
        <v/>
      </c>
      <c r="P50" t="e">
        <f ca="1">IF(AND($H50&lt;&gt;"",$O50&lt;&gt;"",$H50*$O50&gt;1),Keys!$C$6,"")</f>
        <v>#VALUE!</v>
      </c>
    </row>
    <row r="51" spans="1:16" x14ac:dyDescent="0.45">
      <c r="A51" t="s">
        <v>13</v>
      </c>
      <c r="B51" t="s">
        <v>173</v>
      </c>
      <c r="C51" t="s">
        <v>218</v>
      </c>
      <c r="D51" s="7">
        <f>SUMIFS(SYSHECF!$AD$2:$AD$7489,SYSHECF!$A$2:$A$7489,$A51,SYSHECF!$B$2:$B$7489,$B51)/Keys!$C$4</f>
        <v>0.65099999999999991</v>
      </c>
      <c r="E51" s="7">
        <f>IF(OR($J51="",$J51=0),"",$I51*Keys!$C$5/($J51*Keys!$C$4))</f>
        <v>0.63864923487097036</v>
      </c>
      <c r="F51" s="7">
        <f>IF(OR($L51="",$L51=0),"",$K51*Keys!$C$5/($L51*Keys!$C$4))</f>
        <v>0.66338796299470826</v>
      </c>
      <c r="G51" s="7">
        <f t="shared" si="0"/>
        <v>0.98102801055448607</v>
      </c>
      <c r="H51" s="7">
        <f t="shared" si="1"/>
        <v>1.0190291290241296</v>
      </c>
      <c r="I51" s="8">
        <f>IFERROR(INDEX(EIA_2024!$D$2:$D$514,MATCH($A51&amp;"|"&amp;$B51,EIA_2024!$F$2:$F$514,0)),"")</f>
        <v>10.5245</v>
      </c>
      <c r="J51" s="9">
        <f>IFERROR(INDEX(EIA_2024!$E$2:$E$514,MATCH($A51&amp;"|"&amp;$B51,EIA_2024!$F$2:$F$514,0)),"")</f>
        <v>1.8812</v>
      </c>
      <c r="K51" s="8">
        <f>IFERROR(INDEX(EIA_2025!$C$2:$C$530,MATCH($A51&amp;"|"&amp;$B51,EIA_2025!$E$2:$E$530,0)),"")</f>
        <v>10.913</v>
      </c>
      <c r="L51" s="9">
        <f>IFERROR(INDEX(EIA_2025!$D$2:$D$530,MATCH($A51&amp;"|"&amp;$B51,EIA_2025!$E$2:$E$530,0)),"")</f>
        <v>1.8778999999999999</v>
      </c>
      <c r="M51" t="str">
        <f>IFERROR(INDEX(EIA_2024!$C$2:$C$514,MATCH($A51&amp;"|"&amp;$B51,EIA_2024!$F$2:$F$514,0)),"")</f>
        <v>BHRaSYC 2024 (tech-level)</v>
      </c>
      <c r="N51" t="str">
        <f t="shared" si="2"/>
        <v>CA|geothermal</v>
      </c>
      <c r="O51" s="7" t="str">
        <f ca="1">IFERROR(_xludf.MAXIFS(SYSHECF!$AE$2:$AE$7489,SYSHECF!$A$2:$A$7489,$A51,SYSHECF!$B$2:$B$7489,$B51),"")</f>
        <v/>
      </c>
      <c r="P51" t="e">
        <f ca="1">IF(AND($H51&lt;&gt;"",$O51&lt;&gt;"",$H51*$O51&gt;1),Keys!$C$6,"")</f>
        <v>#VALUE!</v>
      </c>
    </row>
    <row r="52" spans="1:16" x14ac:dyDescent="0.45">
      <c r="A52" t="s">
        <v>13</v>
      </c>
      <c r="B52" t="s">
        <v>175</v>
      </c>
      <c r="C52" t="s">
        <v>217</v>
      </c>
      <c r="D52" s="7">
        <f>SUMIFS(SYSHECF!$AD$2:$AD$7489,SYSHECF!$A$2:$A$7489,$A52,SYSHECF!$B$2:$B$7489,$B52)/Keys!$C$4</f>
        <v>0.45760000000000001</v>
      </c>
      <c r="E52" s="7" t="str">
        <f>IF(OR($J52="",$J52=0),"",$I52*Keys!$C$5/($J52*Keys!$C$4))</f>
        <v/>
      </c>
      <c r="F52" s="7" t="str">
        <f>IF(OR($L52="",$L52=0),"",$K52*Keys!$C$5/($L52*Keys!$C$4))</f>
        <v/>
      </c>
      <c r="G52" s="7" t="str">
        <f t="shared" si="0"/>
        <v/>
      </c>
      <c r="H52" s="7" t="str">
        <f t="shared" si="1"/>
        <v/>
      </c>
      <c r="I52" s="8">
        <f>IFERROR(INDEX(EIA_2024!$D$2:$D$514,MATCH($A52&amp;"|"&amp;$B52,EIA_2024!$F$2:$F$514,0)),"")</f>
        <v>0</v>
      </c>
      <c r="J52" s="9">
        <f>IFERROR(INDEX(EIA_2024!$E$2:$E$514,MATCH($A52&amp;"|"&amp;$B52,EIA_2024!$F$2:$F$514,0)),"")</f>
        <v>0</v>
      </c>
      <c r="K52" s="8">
        <f>IFERROR(INDEX(EIA_2025!$C$2:$C$530,MATCH($A52&amp;"|"&amp;$B52,EIA_2025!$E$2:$E$530,0)),"")</f>
        <v>0</v>
      </c>
      <c r="L52" s="9">
        <f>IFERROR(INDEX(EIA_2025!$D$2:$D$530,MATCH($A52&amp;"|"&amp;$B52,EIA_2025!$E$2:$E$530,0)),"")</f>
        <v>0</v>
      </c>
      <c r="M52" t="str">
        <f>IFERROR(INDEX(EIA_2024!$C$2:$C$514,MATCH($A52&amp;"|"&amp;$B52,EIA_2024!$F$2:$F$514,0)),"")</f>
        <v>BHRaSYC 2024 (tech-level)</v>
      </c>
      <c r="N52" t="str">
        <f t="shared" si="2"/>
        <v>CA|hard coal</v>
      </c>
      <c r="O52" s="7" t="str">
        <f ca="1">IFERROR(_xludf.MAXIFS(SYSHECF!$AE$2:$AE$7489,SYSHECF!$A$2:$A$7489,$A52,SYSHECF!$B$2:$B$7489,$B52),"")</f>
        <v/>
      </c>
      <c r="P52" t="e">
        <f ca="1">IF(AND($H52&lt;&gt;"",$O52&lt;&gt;"",$H52*$O52&gt;1),Keys!$C$6,"")</f>
        <v>#VALUE!</v>
      </c>
    </row>
    <row r="53" spans="1:16" x14ac:dyDescent="0.45">
      <c r="A53" t="s">
        <v>13</v>
      </c>
      <c r="B53" t="s">
        <v>177</v>
      </c>
      <c r="C53" t="s">
        <v>218</v>
      </c>
      <c r="D53" s="7">
        <f>SUMIFS(SYSHECF!$AD$2:$AD$7489,SYSHECF!$A$2:$A$7489,$A53,SYSHECF!$B$2:$B$7489,$B53)/Keys!$C$4</f>
        <v>0.32179999999999997</v>
      </c>
      <c r="E53" s="7">
        <f>IF(OR($J53="",$J53=0),"",$I53*Keys!$C$5/($J53*Keys!$C$4))</f>
        <v>0.3291964384688949</v>
      </c>
      <c r="F53" s="7">
        <f>IF(OR($L53="",$L53=0),"",$K53*Keys!$C$5/($L53*Keys!$C$4))</f>
        <v>0.31433648173779699</v>
      </c>
      <c r="G53" s="7">
        <f t="shared" si="0"/>
        <v>1.0229845819418737</v>
      </c>
      <c r="H53" s="7">
        <f t="shared" si="1"/>
        <v>0.9768069662454848</v>
      </c>
      <c r="I53" s="8">
        <f>IFERROR(INDEX(EIA_2024!$D$2:$D$514,MATCH($A53&amp;"|"&amp;$B53,EIA_2024!$F$2:$F$514,0)),"")</f>
        <v>29.435700000000001</v>
      </c>
      <c r="J53" s="9">
        <f>IFERROR(INDEX(EIA_2024!$E$2:$E$514,MATCH($A53&amp;"|"&amp;$B53,EIA_2024!$F$2:$F$514,0)),"")</f>
        <v>10.2074</v>
      </c>
      <c r="K53" s="8">
        <f>IFERROR(INDEX(EIA_2025!$C$2:$C$530,MATCH($A53&amp;"|"&amp;$B53,EIA_2025!$E$2:$E$530,0)),"")</f>
        <v>28.130099999999999</v>
      </c>
      <c r="L53" s="9">
        <f>IFERROR(INDEX(EIA_2025!$D$2:$D$530,MATCH($A53&amp;"|"&amp;$B53,EIA_2025!$E$2:$E$530,0)),"")</f>
        <v>10.2158</v>
      </c>
      <c r="M53" t="str">
        <f>IFERROR(INDEX(EIA_2024!$C$2:$C$514,MATCH($A53&amp;"|"&amp;$B53,EIA_2024!$F$2:$F$514,0)),"")</f>
        <v>BHRaSYC 2024 (tech-level)</v>
      </c>
      <c r="N53" t="str">
        <f t="shared" si="2"/>
        <v>CA|hydro</v>
      </c>
      <c r="O53" s="7" t="str">
        <f ca="1">IFERROR(_xludf.MAXIFS(SYSHECF!$AE$2:$AE$7489,SYSHECF!$A$2:$A$7489,$A53,SYSHECF!$B$2:$B$7489,$B53),"")</f>
        <v/>
      </c>
      <c r="P53" t="e">
        <f ca="1">IF(AND($H53&lt;&gt;"",$O53&lt;&gt;"",$H53*$O53&gt;1),Keys!$C$6,"")</f>
        <v>#VALUE!</v>
      </c>
    </row>
    <row r="54" spans="1:16" x14ac:dyDescent="0.45">
      <c r="A54" t="s">
        <v>13</v>
      </c>
      <c r="B54" t="s">
        <v>181</v>
      </c>
      <c r="C54" t="s">
        <v>217</v>
      </c>
      <c r="D54" s="7">
        <f>SUMIFS(SYSHECF!$AD$2:$AD$7489,SYSHECF!$A$2:$A$7489,$A54,SYSHECF!$B$2:$B$7489,$B54)/Keys!$C$4</f>
        <v>0.63800000000000001</v>
      </c>
      <c r="E54" s="7" t="str">
        <f>IF(OR($J54="",$J54=0),"",$I54*Keys!$C$5/($J54*Keys!$C$4))</f>
        <v/>
      </c>
      <c r="F54" s="7" t="str">
        <f>IF(OR($L54="",$L54=0),"",$K54*Keys!$C$5/($L54*Keys!$C$4))</f>
        <v/>
      </c>
      <c r="G54" s="7" t="str">
        <f t="shared" si="0"/>
        <v/>
      </c>
      <c r="H54" s="7" t="str">
        <f t="shared" si="1"/>
        <v/>
      </c>
      <c r="I54" s="8" t="str">
        <f>IFERROR(INDEX(EIA_2024!$D$2:$D$514,MATCH($A54&amp;"|"&amp;$B54,EIA_2024!$F$2:$F$514,0)),"")</f>
        <v/>
      </c>
      <c r="J54" s="9" t="str">
        <f>IFERROR(INDEX(EIA_2024!$E$2:$E$514,MATCH($A54&amp;"|"&amp;$B54,EIA_2024!$F$2:$F$514,0)),"")</f>
        <v/>
      </c>
      <c r="K54" s="8" t="str">
        <f>IFERROR(INDEX(EIA_2025!$C$2:$C$530,MATCH($A54&amp;"|"&amp;$B54,EIA_2025!$E$2:$E$530,0)),"")</f>
        <v/>
      </c>
      <c r="L54" s="9" t="str">
        <f>IFERROR(INDEX(EIA_2025!$D$2:$D$530,MATCH($A54&amp;"|"&amp;$B54,EIA_2025!$E$2:$E$530,0)),"")</f>
        <v/>
      </c>
      <c r="M54" t="str">
        <f>IFERROR(INDEX(EIA_2024!$C$2:$C$514,MATCH($A54&amp;"|"&amp;$B54,EIA_2024!$F$2:$F$514,0)),"")</f>
        <v/>
      </c>
      <c r="N54" t="str">
        <f t="shared" si="2"/>
        <v>CA|lignite</v>
      </c>
      <c r="O54" s="7" t="str">
        <f ca="1">IFERROR(_xludf.MAXIFS(SYSHECF!$AE$2:$AE$7489,SYSHECF!$A$2:$A$7489,$A54,SYSHECF!$B$2:$B$7489,$B54),"")</f>
        <v/>
      </c>
      <c r="P54" t="e">
        <f ca="1">IF(AND($H54&lt;&gt;"",$O54&lt;&gt;"",$H54*$O54&gt;1),Keys!$C$6,"")</f>
        <v>#VALUE!</v>
      </c>
    </row>
    <row r="55" spans="1:16" x14ac:dyDescent="0.45">
      <c r="A55" t="s">
        <v>13</v>
      </c>
      <c r="B55" t="s">
        <v>182</v>
      </c>
      <c r="C55" t="s">
        <v>217</v>
      </c>
      <c r="D55" s="7">
        <f>SUMIFS(SYSHECF!$AD$2:$AD$7489,SYSHECF!$A$2:$A$7489,$A55,SYSHECF!$B$2:$B$7489,$B55)/Keys!$C$4</f>
        <v>0.73419999999999974</v>
      </c>
      <c r="E55" s="7" t="str">
        <f>IF(OR($J55="",$J55=0),"",$I55*Keys!$C$5/($J55*Keys!$C$4))</f>
        <v/>
      </c>
      <c r="F55" s="7" t="str">
        <f>IF(OR($L55="",$L55=0),"",$K55*Keys!$C$5/($L55*Keys!$C$4))</f>
        <v/>
      </c>
      <c r="G55" s="7" t="str">
        <f t="shared" si="0"/>
        <v/>
      </c>
      <c r="H55" s="7" t="str">
        <f t="shared" si="1"/>
        <v/>
      </c>
      <c r="I55" s="8">
        <f>IFERROR(INDEX(EIA_2024!$D$2:$D$514,MATCH($A55&amp;"|"&amp;$B55,EIA_2024!$F$2:$F$514,0)),"")</f>
        <v>9.7999999999999997E-3</v>
      </c>
      <c r="J55" s="9">
        <f>IFERROR(INDEX(EIA_2024!$E$2:$E$514,MATCH($A55&amp;"|"&amp;$B55,EIA_2024!$F$2:$F$514,0)),"")</f>
        <v>0</v>
      </c>
      <c r="K55" s="8" t="str">
        <f>IFERROR(INDEX(EIA_2025!$C$2:$C$530,MATCH($A55&amp;"|"&amp;$B55,EIA_2025!$E$2:$E$530,0)),"")</f>
        <v/>
      </c>
      <c r="L55" s="9" t="str">
        <f>IFERROR(INDEX(EIA_2025!$D$2:$D$530,MATCH($A55&amp;"|"&amp;$B55,EIA_2025!$E$2:$E$530,0)),"")</f>
        <v/>
      </c>
      <c r="M55" t="str">
        <f>IFERROR(INDEX(EIA_2024!$C$2:$C$514,MATCH($A55&amp;"|"&amp;$B55,EIA_2024!$F$2:$F$514,0)),"")</f>
        <v>BHRaSYC 2024 (tech-level)</v>
      </c>
      <c r="N55" t="str">
        <f t="shared" si="2"/>
        <v>CA|municipal solid waste</v>
      </c>
      <c r="O55" s="7" t="str">
        <f ca="1">IFERROR(_xludf.MAXIFS(SYSHECF!$AE$2:$AE$7489,SYSHECF!$A$2:$A$7489,$A55,SYSHECF!$B$2:$B$7489,$B55),"")</f>
        <v/>
      </c>
      <c r="P55" t="e">
        <f ca="1">IF(AND($H55&lt;&gt;"",$O55&lt;&gt;"",$H55*$O55&gt;1),Keys!$C$6,"")</f>
        <v>#VALUE!</v>
      </c>
    </row>
    <row r="56" spans="1:16" x14ac:dyDescent="0.45">
      <c r="A56" t="s">
        <v>13</v>
      </c>
      <c r="B56" t="s">
        <v>171</v>
      </c>
      <c r="C56" t="s">
        <v>217</v>
      </c>
      <c r="D56" s="7">
        <f>SUMIFS(SYSHECF!$AD$2:$AD$7489,SYSHECF!$A$2:$A$7489,$A56,SYSHECF!$B$2:$B$7489,$B56)/Keys!$C$4</f>
        <v>0.37819999999999993</v>
      </c>
      <c r="E56" s="7">
        <f>IF(OR($J56="",$J56=0),"",$I56*Keys!$C$5/($J56*Keys!$C$4))</f>
        <v>0.40546378731667243</v>
      </c>
      <c r="F56" s="7">
        <f>IF(OR($L56="",$L56=0),"",$K56*Keys!$C$5/($L56*Keys!$C$4))</f>
        <v>0.35100474112828078</v>
      </c>
      <c r="G56" s="7">
        <f t="shared" si="0"/>
        <v>1.0720882795258395</v>
      </c>
      <c r="H56" s="7">
        <f t="shared" si="1"/>
        <v>0.92809291678551253</v>
      </c>
      <c r="I56" s="8">
        <f>IFERROR(INDEX(EIA_2024!$D$2:$D$514,MATCH($A56&amp;"|"&amp;$B56,EIA_2024!$F$2:$F$514,0)),"")</f>
        <v>68.995999999999995</v>
      </c>
      <c r="J56" s="9">
        <f>IFERROR(INDEX(EIA_2024!$E$2:$E$514,MATCH($A56&amp;"|"&amp;$B56,EIA_2024!$F$2:$F$514,0)),"")</f>
        <v>19.4253</v>
      </c>
      <c r="K56" s="8">
        <f>IFERROR(INDEX(EIA_2025!$C$2:$C$530,MATCH($A56&amp;"|"&amp;$B56,EIA_2025!$E$2:$E$530,0)),"")</f>
        <v>59.879300000000001</v>
      </c>
      <c r="L56" s="9">
        <f>IFERROR(INDEX(EIA_2025!$D$2:$D$530,MATCH($A56&amp;"|"&amp;$B56,EIA_2025!$E$2:$E$530,0)),"")</f>
        <v>19.4742</v>
      </c>
      <c r="M56" t="str">
        <f>IFERROR(INDEX(EIA_2024!$C$2:$C$514,MATCH($A56&amp;"|"&amp;$B56,EIA_2024!$F$2:$F$514,0)),"")</f>
        <v>BHRaSYC 2024 (tech-level)</v>
      </c>
      <c r="N56" t="str">
        <f t="shared" si="2"/>
        <v>CA|natural gas combined cycle</v>
      </c>
      <c r="O56" s="7" t="str">
        <f ca="1">IFERROR(_xludf.MAXIFS(SYSHECF!$AE$2:$AE$7489,SYSHECF!$A$2:$A$7489,$A56,SYSHECF!$B$2:$B$7489,$B56),"")</f>
        <v/>
      </c>
      <c r="P56" t="e">
        <f ca="1">IF(AND($H56&lt;&gt;"",$O56&lt;&gt;"",$H56*$O56&gt;1),Keys!$C$6,"")</f>
        <v>#VALUE!</v>
      </c>
    </row>
    <row r="57" spans="1:16" x14ac:dyDescent="0.45">
      <c r="A57" t="s">
        <v>13</v>
      </c>
      <c r="B57" t="s">
        <v>183</v>
      </c>
      <c r="C57" t="s">
        <v>217</v>
      </c>
      <c r="D57" s="7">
        <f>SUMIFS(SYSHECF!$AD$2:$AD$7489,SYSHECF!$A$2:$A$7489,$A57,SYSHECF!$B$2:$B$7489,$B57)/Keys!$C$4</f>
        <v>4.9069737679375197E-2</v>
      </c>
      <c r="E57" s="7">
        <f>IF(OR($J57="",$J57=0),"",$I57*Keys!$C$5/($J57*Keys!$C$4))</f>
        <v>6.0812679879622085E-2</v>
      </c>
      <c r="F57" s="7">
        <f>IF(OR($L57="",$L57=0),"",$K57*Keys!$C$5/($L57*Keys!$C$4))</f>
        <v>3.7300912857558502E-2</v>
      </c>
      <c r="G57" s="7">
        <f t="shared" si="0"/>
        <v>1.239311289515669</v>
      </c>
      <c r="H57" s="7">
        <f t="shared" si="1"/>
        <v>0.7601612444167738</v>
      </c>
      <c r="I57" s="8">
        <f>IFERROR(INDEX(EIA_2024!$D$2:$D$514,MATCH($A57&amp;"|"&amp;$B57,EIA_2024!$F$2:$F$514,0)),"")</f>
        <v>5.9436</v>
      </c>
      <c r="J57" s="9">
        <f>IFERROR(INDEX(EIA_2024!$E$2:$E$514,MATCH($A57&amp;"|"&amp;$B57,EIA_2024!$F$2:$F$514,0)),"")</f>
        <v>11.1571</v>
      </c>
      <c r="K57" s="8">
        <f>IFERROR(INDEX(EIA_2025!$C$2:$C$530,MATCH($A57&amp;"|"&amp;$B57,EIA_2025!$E$2:$E$530,0)),"")</f>
        <v>3.6480999999999999</v>
      </c>
      <c r="L57" s="9">
        <f>IFERROR(INDEX(EIA_2025!$D$2:$D$530,MATCH($A57&amp;"|"&amp;$B57,EIA_2025!$E$2:$E$530,0)),"")</f>
        <v>11.1646</v>
      </c>
      <c r="M57" t="str">
        <f>IFERROR(INDEX(EIA_2024!$C$2:$C$514,MATCH($A57&amp;"|"&amp;$B57,EIA_2024!$F$2:$F$514,0)),"")</f>
        <v>BHRaSYC 2024 (tech-level)</v>
      </c>
      <c r="N57" t="str">
        <f t="shared" si="2"/>
        <v>CA|natural gas peaker</v>
      </c>
      <c r="O57" s="7" t="str">
        <f ca="1">IFERROR(_xludf.MAXIFS(SYSHECF!$AE$2:$AE$7489,SYSHECF!$A$2:$A$7489,$A57,SYSHECF!$B$2:$B$7489,$B57),"")</f>
        <v/>
      </c>
      <c r="P57" t="e">
        <f ca="1">IF(AND($H57&lt;&gt;"",$O57&lt;&gt;"",$H57*$O57&gt;1),Keys!$C$6,"")</f>
        <v>#VALUE!</v>
      </c>
    </row>
    <row r="58" spans="1:16" x14ac:dyDescent="0.45">
      <c r="A58" t="s">
        <v>13</v>
      </c>
      <c r="B58" t="s">
        <v>193</v>
      </c>
      <c r="C58" t="s">
        <v>217</v>
      </c>
      <c r="D58" s="7">
        <f>SUMIFS(SYSHECF!$AD$2:$AD$7489,SYSHECF!$A$2:$A$7489,$A58,SYSHECF!$B$2:$B$7489,$B58)/Keys!$C$4</f>
        <v>1.1499999999999998E-2</v>
      </c>
      <c r="E58" s="7">
        <f>IF(OR($J58="",$J58=0),"",$I58*Keys!$C$5/($J58*Keys!$C$4))</f>
        <v>1.4806799267536188E-2</v>
      </c>
      <c r="F58" s="7">
        <f>IF(OR($L58="",$L58=0),"",$K58*Keys!$C$5/($L58*Keys!$C$4))</f>
        <v>8.124003317898032E-3</v>
      </c>
      <c r="G58" s="7">
        <f t="shared" si="0"/>
        <v>1.2875477623944513</v>
      </c>
      <c r="H58" s="7">
        <f t="shared" si="1"/>
        <v>0.70643507112156811</v>
      </c>
      <c r="I58" s="8">
        <f>IFERROR(INDEX(EIA_2024!$D$2:$D$514,MATCH($A58&amp;"|"&amp;$B58,EIA_2024!$F$2:$F$514,0)),"")</f>
        <v>0.4839</v>
      </c>
      <c r="J58" s="9">
        <f>IFERROR(INDEX(EIA_2024!$E$2:$E$514,MATCH($A58&amp;"|"&amp;$B58,EIA_2024!$F$2:$F$514,0)),"")</f>
        <v>3.7307000000000001</v>
      </c>
      <c r="K58" s="8">
        <f>IFERROR(INDEX(EIA_2025!$C$2:$C$530,MATCH($A58&amp;"|"&amp;$B58,EIA_2025!$E$2:$E$530,0)),"")</f>
        <v>0.26550000000000001</v>
      </c>
      <c r="L58" s="9">
        <f>IFERROR(INDEX(EIA_2025!$D$2:$D$530,MATCH($A58&amp;"|"&amp;$B58,EIA_2025!$E$2:$E$530,0)),"")</f>
        <v>3.7307000000000001</v>
      </c>
      <c r="M58" t="str">
        <f>IFERROR(INDEX(EIA_2024!$C$2:$C$514,MATCH($A58&amp;"|"&amp;$B58,EIA_2024!$F$2:$F$514,0)),"")</f>
        <v>BHRaSYC 2024 (tech-level)</v>
      </c>
      <c r="N58" t="str">
        <f t="shared" si="2"/>
        <v>CA|natural gas steam turbine</v>
      </c>
      <c r="O58" s="7" t="str">
        <f ca="1">IFERROR(_xludf.MAXIFS(SYSHECF!$AE$2:$AE$7489,SYSHECF!$A$2:$A$7489,$A58,SYSHECF!$B$2:$B$7489,$B58),"")</f>
        <v/>
      </c>
      <c r="P58" t="e">
        <f ca="1">IF(AND($H58&lt;&gt;"",$O58&lt;&gt;"",$H58*$O58&gt;1),Keys!$C$6,"")</f>
        <v>#VALUE!</v>
      </c>
    </row>
    <row r="59" spans="1:16" x14ac:dyDescent="0.45">
      <c r="A59" t="s">
        <v>13</v>
      </c>
      <c r="B59" t="s">
        <v>184</v>
      </c>
      <c r="C59" t="s">
        <v>218</v>
      </c>
      <c r="D59" s="7">
        <f>SUMIFS(SYSHECF!$AD$2:$AD$7489,SYSHECF!$A$2:$A$7489,$A59,SYSHECF!$B$2:$B$7489,$B59)/Keys!$C$4</f>
        <v>0.9157000000000004</v>
      </c>
      <c r="E59" s="7">
        <f>IF(OR($J59="",$J59=0),"",$I59*Keys!$C$5/($J59*Keys!$C$4))</f>
        <v>0.93662345075016296</v>
      </c>
      <c r="F59" s="7">
        <f>IF(OR($L59="",$L59=0),"",$K59*Keys!$C$5/($L59*Keys!$C$4))</f>
        <v>0.89481409001956924</v>
      </c>
      <c r="G59" s="7">
        <f t="shared" si="0"/>
        <v>1.022849678661311</v>
      </c>
      <c r="H59" s="7">
        <f t="shared" si="1"/>
        <v>0.97719131813865767</v>
      </c>
      <c r="I59" s="8">
        <f>IFERROR(INDEX(EIA_2024!$D$2:$D$514,MATCH($A59&amp;"|"&amp;$B59,EIA_2024!$F$2:$F$514,0)),"")</f>
        <v>18.378799999999998</v>
      </c>
      <c r="J59" s="9">
        <f>IFERROR(INDEX(EIA_2024!$E$2:$E$514,MATCH($A59&amp;"|"&amp;$B59,EIA_2024!$F$2:$F$514,0)),"")</f>
        <v>2.2400000000000002</v>
      </c>
      <c r="K59" s="8">
        <f>IFERROR(INDEX(EIA_2025!$C$2:$C$530,MATCH($A59&amp;"|"&amp;$B59,EIA_2025!$E$2:$E$530,0)),"")</f>
        <v>17.558399999999999</v>
      </c>
      <c r="L59" s="9">
        <f>IFERROR(INDEX(EIA_2025!$D$2:$D$530,MATCH($A59&amp;"|"&amp;$B59,EIA_2025!$E$2:$E$530,0)),"")</f>
        <v>2.2400000000000002</v>
      </c>
      <c r="M59" t="str">
        <f>IFERROR(INDEX(EIA_2024!$C$2:$C$514,MATCH($A59&amp;"|"&amp;$B59,EIA_2024!$F$2:$F$514,0)),"")</f>
        <v>BHRaSYC 2024 (tech-level)</v>
      </c>
      <c r="N59" t="str">
        <f t="shared" si="2"/>
        <v>CA|nuclear</v>
      </c>
      <c r="O59" s="7" t="str">
        <f ca="1">IFERROR(_xludf.MAXIFS(SYSHECF!$AE$2:$AE$7489,SYSHECF!$A$2:$A$7489,$A59,SYSHECF!$B$2:$B$7489,$B59),"")</f>
        <v/>
      </c>
      <c r="P59" t="e">
        <f ca="1">IF(AND($H59&lt;&gt;"",$O59&lt;&gt;"",$H59*$O59&gt;1),Keys!$C$6,"")</f>
        <v>#VALUE!</v>
      </c>
    </row>
    <row r="60" spans="1:16" x14ac:dyDescent="0.45">
      <c r="A60" t="s">
        <v>13</v>
      </c>
      <c r="B60" t="s">
        <v>185</v>
      </c>
      <c r="C60" t="s">
        <v>218</v>
      </c>
      <c r="D60" s="7">
        <f>SUMIFS(SYSHECF!$AD$2:$AD$7489,SYSHECF!$A$2:$A$7489,$A60,SYSHECF!$B$2:$B$7489,$B60)/Keys!$C$4</f>
        <v>0.49560000000000004</v>
      </c>
      <c r="E60" s="7" t="str">
        <f>IF(OR($J60="",$J60=0),"",$I60*Keys!$C$5/($J60*Keys!$C$4))</f>
        <v/>
      </c>
      <c r="F60" s="7" t="str">
        <f>IF(OR($L60="",$L60=0),"",$K60*Keys!$C$5/($L60*Keys!$C$4))</f>
        <v/>
      </c>
      <c r="G60" s="7" t="str">
        <f t="shared" si="0"/>
        <v/>
      </c>
      <c r="H60" s="7" t="str">
        <f t="shared" si="1"/>
        <v/>
      </c>
      <c r="I60" s="8" t="str">
        <f>IFERROR(INDEX(EIA_2024!$D$2:$D$514,MATCH($A60&amp;"|"&amp;$B60,EIA_2024!$F$2:$F$514,0)),"")</f>
        <v/>
      </c>
      <c r="J60" s="9" t="str">
        <f>IFERROR(INDEX(EIA_2024!$E$2:$E$514,MATCH($A60&amp;"|"&amp;$B60,EIA_2024!$F$2:$F$514,0)),"")</f>
        <v/>
      </c>
      <c r="K60" s="8" t="str">
        <f>IFERROR(INDEX(EIA_2025!$C$2:$C$530,MATCH($A60&amp;"|"&amp;$B60,EIA_2025!$E$2:$E$530,0)),"")</f>
        <v/>
      </c>
      <c r="L60" s="9" t="str">
        <f>IFERROR(INDEX(EIA_2025!$D$2:$D$530,MATCH($A60&amp;"|"&amp;$B60,EIA_2025!$E$2:$E$530,0)),"")</f>
        <v/>
      </c>
      <c r="M60" t="str">
        <f>IFERROR(INDEX(EIA_2024!$C$2:$C$514,MATCH($A60&amp;"|"&amp;$B60,EIA_2024!$F$2:$F$514,0)),"")</f>
        <v/>
      </c>
      <c r="N60" t="str">
        <f t="shared" si="2"/>
        <v>CA|offshore wind</v>
      </c>
      <c r="O60" s="7" t="str">
        <f ca="1">IFERROR(_xludf.MAXIFS(SYSHECF!$AE$2:$AE$7489,SYSHECF!$A$2:$A$7489,$A60,SYSHECF!$B$2:$B$7489,$B60),"")</f>
        <v/>
      </c>
      <c r="P60" t="e">
        <f ca="1">IF(AND($H60&lt;&gt;"",$O60&lt;&gt;"",$H60*$O60&gt;1),Keys!$C$6,"")</f>
        <v>#VALUE!</v>
      </c>
    </row>
    <row r="61" spans="1:16" x14ac:dyDescent="0.45">
      <c r="A61" t="s">
        <v>13</v>
      </c>
      <c r="B61" t="s">
        <v>186</v>
      </c>
      <c r="C61" t="s">
        <v>218</v>
      </c>
      <c r="D61" s="7">
        <f>SUMIFS(SYSHECF!$AD$2:$AD$7489,SYSHECF!$A$2:$A$7489,$A61,SYSHECF!$B$2:$B$7489,$B61)/Keys!$C$4</f>
        <v>0.27269999999999989</v>
      </c>
      <c r="E61" s="7">
        <f>IF(OR($J61="",$J61=0),"",$I61*Keys!$C$5/($J61*Keys!$C$4))</f>
        <v>0.27748176644787753</v>
      </c>
      <c r="F61" s="7">
        <f>IF(OR($L61="",$L61=0),"",$K61*Keys!$C$5/($L61*Keys!$C$4))</f>
        <v>0.26783611102870308</v>
      </c>
      <c r="G61" s="7">
        <f t="shared" si="0"/>
        <v>1.0175348971319311</v>
      </c>
      <c r="H61" s="7">
        <f t="shared" si="1"/>
        <v>0.98216395683426183</v>
      </c>
      <c r="I61" s="8">
        <f>IFERROR(INDEX(EIA_2024!$D$2:$D$514,MATCH($A61&amp;"|"&amp;$B61,EIA_2024!$F$2:$F$514,0)),"")</f>
        <v>15.6265</v>
      </c>
      <c r="J61" s="9">
        <f>IFERROR(INDEX(EIA_2024!$E$2:$E$514,MATCH($A61&amp;"|"&amp;$B61,EIA_2024!$F$2:$F$514,0)),"")</f>
        <v>6.4287000000000001</v>
      </c>
      <c r="K61" s="8">
        <f>IFERROR(INDEX(EIA_2025!$C$2:$C$530,MATCH($A61&amp;"|"&amp;$B61,EIA_2025!$E$2:$E$530,0)),"")</f>
        <v>15.0589</v>
      </c>
      <c r="L61" s="9">
        <f>IFERROR(INDEX(EIA_2025!$D$2:$D$530,MATCH($A61&amp;"|"&amp;$B61,EIA_2025!$E$2:$E$530,0)),"")</f>
        <v>6.4183000000000003</v>
      </c>
      <c r="M61" t="str">
        <f>IFERROR(INDEX(EIA_2024!$C$2:$C$514,MATCH($A61&amp;"|"&amp;$B61,EIA_2024!$F$2:$F$514,0)),"")</f>
        <v>BHRaSYC 2024 (tech-level)</v>
      </c>
      <c r="N61" t="str">
        <f t="shared" si="2"/>
        <v>CA|onshore wind</v>
      </c>
      <c r="O61" s="7" t="str">
        <f ca="1">IFERROR(_xludf.MAXIFS(SYSHECF!$AE$2:$AE$7489,SYSHECF!$A$2:$A$7489,$A61,SYSHECF!$B$2:$B$7489,$B61),"")</f>
        <v/>
      </c>
      <c r="P61" t="e">
        <f ca="1">IF(AND($H61&lt;&gt;"",$O61&lt;&gt;"",$H61*$O61&gt;1),Keys!$C$6,"")</f>
        <v>#VALUE!</v>
      </c>
    </row>
    <row r="62" spans="1:16" x14ac:dyDescent="0.45">
      <c r="A62" t="s">
        <v>13</v>
      </c>
      <c r="B62" t="s">
        <v>187</v>
      </c>
      <c r="C62" t="s">
        <v>217</v>
      </c>
      <c r="D62" s="7">
        <f>SUMIFS(SYSHECF!$AD$2:$AD$7489,SYSHECF!$A$2:$A$7489,$A62,SYSHECF!$B$2:$B$7489,$B62)/Keys!$C$4</f>
        <v>4.9069737679375197E-2</v>
      </c>
      <c r="E62" s="7">
        <f>IF(OR($J62="",$J62=0),"",$I62*Keys!$C$5/($J62*Keys!$C$4))</f>
        <v>1.8550228310502282E-2</v>
      </c>
      <c r="F62" s="7">
        <f>IF(OR($L62="",$L62=0),"",$K62*Keys!$C$5/($L62*Keys!$C$4))</f>
        <v>1.5688149847557592E-2</v>
      </c>
      <c r="G62" s="7">
        <f t="shared" si="0"/>
        <v>0.37803805742167729</v>
      </c>
      <c r="H62" s="7">
        <f t="shared" si="1"/>
        <v>0.31971130455322516</v>
      </c>
      <c r="I62" s="8">
        <f>IFERROR(INDEX(EIA_2024!$D$2:$D$514,MATCH($A62&amp;"|"&amp;$B62,EIA_2024!$F$2:$F$514,0)),"")</f>
        <v>3.6400000000000002E-2</v>
      </c>
      <c r="J62" s="9">
        <f>IFERROR(INDEX(EIA_2024!$E$2:$E$514,MATCH($A62&amp;"|"&amp;$B62,EIA_2024!$F$2:$F$514,0)),"")</f>
        <v>0.224</v>
      </c>
      <c r="K62" s="8">
        <f>IFERROR(INDEX(EIA_2025!$C$2:$C$530,MATCH($A62&amp;"|"&amp;$B62,EIA_2025!$E$2:$E$530,0)),"")</f>
        <v>3.1099999999999999E-2</v>
      </c>
      <c r="L62" s="9">
        <f>IFERROR(INDEX(EIA_2025!$D$2:$D$530,MATCH($A62&amp;"|"&amp;$B62,EIA_2025!$E$2:$E$530,0)),"")</f>
        <v>0.2263</v>
      </c>
      <c r="M62" t="str">
        <f>IFERROR(INDEX(EIA_2024!$C$2:$C$514,MATCH($A62&amp;"|"&amp;$B62,EIA_2024!$F$2:$F$514,0)),"")</f>
        <v>BHRaSYC 2024 (tech-level)</v>
      </c>
      <c r="N62" t="str">
        <f t="shared" si="2"/>
        <v>CA|petroleum</v>
      </c>
      <c r="O62" s="7" t="str">
        <f ca="1">IFERROR(_xludf.MAXIFS(SYSHECF!$AE$2:$AE$7489,SYSHECF!$A$2:$A$7489,$A62,SYSHECF!$B$2:$B$7489,$B62),"")</f>
        <v/>
      </c>
      <c r="P62" t="e">
        <f ca="1">IF(AND($H62&lt;&gt;"",$O62&lt;&gt;"",$H62*$O62&gt;1),Keys!$C$6,"")</f>
        <v>#VALUE!</v>
      </c>
    </row>
    <row r="63" spans="1:16" x14ac:dyDescent="0.45">
      <c r="A63" t="s">
        <v>13</v>
      </c>
      <c r="B63" t="s">
        <v>188</v>
      </c>
      <c r="C63" t="s">
        <v>217</v>
      </c>
      <c r="D63" s="7">
        <f>SUMIFS(SYSHECF!$AD$2:$AD$7489,SYSHECF!$A$2:$A$7489,$A63,SYSHECF!$B$2:$B$7489,$B63)/Keys!$C$4</f>
        <v>0.15803317788912671</v>
      </c>
      <c r="E63" s="7" t="str">
        <f>IF(OR($J63="",$J63=0),"",$I63*Keys!$C$5/($J63*Keys!$C$4))</f>
        <v/>
      </c>
      <c r="F63" s="7">
        <f>IF(OR($L63="",$L63=0),"",$K63*Keys!$C$5/($L63*Keys!$C$4))</f>
        <v>6.4601152484560324E-3</v>
      </c>
      <c r="G63" s="7" t="str">
        <f t="shared" si="0"/>
        <v/>
      </c>
      <c r="H63" s="7">
        <f t="shared" si="1"/>
        <v>4.0878221489593379E-2</v>
      </c>
      <c r="I63" s="8" t="str">
        <f>IFERROR(INDEX(EIA_2024!$D$2:$D$514,MATCH($A63&amp;"|"&amp;$B63,EIA_2024!$F$2:$F$514,0)),"")</f>
        <v/>
      </c>
      <c r="J63" s="9" t="str">
        <f>IFERROR(INDEX(EIA_2024!$E$2:$E$514,MATCH($A63&amp;"|"&amp;$B63,EIA_2024!$F$2:$F$514,0)),"")</f>
        <v/>
      </c>
      <c r="K63" s="8">
        <f>IFERROR(INDEX(EIA_2025!$C$2:$C$530,MATCH($A63&amp;"|"&amp;$B63,EIA_2025!$E$2:$E$530,0)),"")</f>
        <v>0.219</v>
      </c>
      <c r="L63" s="9">
        <f>IFERROR(INDEX(EIA_2025!$D$2:$D$530,MATCH($A63&amp;"|"&amp;$B63,EIA_2025!$E$2:$E$530,0)),"")</f>
        <v>3.8698999999999999</v>
      </c>
      <c r="M63" t="str">
        <f>IFERROR(INDEX(EIA_2024!$C$2:$C$514,MATCH($A63&amp;"|"&amp;$B63,EIA_2024!$F$2:$F$514,0)),"")</f>
        <v/>
      </c>
      <c r="N63" t="str">
        <f t="shared" si="2"/>
        <v>CA|pumped hydro</v>
      </c>
      <c r="O63" s="7" t="str">
        <f ca="1">IFERROR(_xludf.MAXIFS(SYSHECF!$AE$2:$AE$7489,SYSHECF!$A$2:$A$7489,$A63,SYSHECF!$B$2:$B$7489,$B63),"")</f>
        <v/>
      </c>
      <c r="P63" t="e">
        <f ca="1">IF(AND($H63&lt;&gt;"",$O63&lt;&gt;"",$H63*$O63&gt;1),Keys!$C$6,"")</f>
        <v>#VALUE!</v>
      </c>
    </row>
    <row r="64" spans="1:16" x14ac:dyDescent="0.45">
      <c r="A64" t="s">
        <v>13</v>
      </c>
      <c r="B64" t="s">
        <v>191</v>
      </c>
      <c r="C64" t="s">
        <v>218</v>
      </c>
      <c r="D64" s="7">
        <f>SUMIFS(SYSHECF!$AD$2:$AD$7489,SYSHECF!$A$2:$A$7489,$A64,SYSHECF!$B$2:$B$7489,$B64)/Keys!$C$4</f>
        <v>0.25340000000000001</v>
      </c>
      <c r="E64" s="7">
        <f>IF(OR($J64="",$J64=0),"",$I64*Keys!$C$5/($J64*Keys!$C$4))</f>
        <v>0.24848051220511072</v>
      </c>
      <c r="F64" s="7">
        <f>IF(OR($L64="",$L64=0),"",$K64*Keys!$C$5/($L64*Keys!$C$4))</f>
        <v>0.25834234170373388</v>
      </c>
      <c r="G64" s="7">
        <f t="shared" si="0"/>
        <v>0.98058607815750076</v>
      </c>
      <c r="H64" s="7">
        <f t="shared" si="1"/>
        <v>1.0195041109066056</v>
      </c>
      <c r="I64" s="8">
        <f>IFERROR(INDEX(EIA_2024!$D$2:$D$514,MATCH($A64&amp;"|"&amp;$B64,EIA_2024!$F$2:$F$514,0)),"")</f>
        <v>45.900500000000001</v>
      </c>
      <c r="J64" s="9">
        <f>IFERROR(INDEX(EIA_2024!$E$2:$E$514,MATCH($A64&amp;"|"&amp;$B64,EIA_2024!$F$2:$F$514,0)),"")</f>
        <v>21.087299999999999</v>
      </c>
      <c r="K64" s="8">
        <f>IFERROR(INDEX(EIA_2025!$C$2:$C$530,MATCH($A64&amp;"|"&amp;$B64,EIA_2025!$E$2:$E$530,0)),"")</f>
        <v>52.480800000000002</v>
      </c>
      <c r="L64" s="9">
        <f>IFERROR(INDEX(EIA_2025!$D$2:$D$530,MATCH($A64&amp;"|"&amp;$B64,EIA_2025!$E$2:$E$530,0)),"")</f>
        <v>23.19</v>
      </c>
      <c r="M64" t="str">
        <f>IFERROR(INDEX(EIA_2024!$C$2:$C$514,MATCH($A64&amp;"|"&amp;$B64,EIA_2024!$F$2:$F$514,0)),"")</f>
        <v>BHRaSYC 2024 (tech-level)</v>
      </c>
      <c r="N64" t="str">
        <f t="shared" si="2"/>
        <v>CA|solar pv</v>
      </c>
      <c r="O64" s="7" t="str">
        <f ca="1">IFERROR(_xludf.MAXIFS(SYSHECF!$AE$2:$AE$7489,SYSHECF!$A$2:$A$7489,$A64,SYSHECF!$B$2:$B$7489,$B64),"")</f>
        <v/>
      </c>
      <c r="P64" t="e">
        <f ca="1">IF(AND($H64&lt;&gt;"",$O64&lt;&gt;"",$H64*$O64&gt;1),Keys!$C$6,"")</f>
        <v>#VALUE!</v>
      </c>
    </row>
    <row r="65" spans="1:16" x14ac:dyDescent="0.45">
      <c r="A65" t="s">
        <v>13</v>
      </c>
      <c r="B65" t="s">
        <v>192</v>
      </c>
      <c r="C65" t="s">
        <v>218</v>
      </c>
      <c r="D65" s="7">
        <f>SUMIFS(SYSHECF!$AD$2:$AD$7489,SYSHECF!$A$2:$A$7489,$A65,SYSHECF!$B$2:$B$7489,$B65)/Keys!$C$4</f>
        <v>0.2429</v>
      </c>
      <c r="E65" s="7">
        <f>IF(OR($J65="",$J65=0),"",$I65*Keys!$C$5/($J65*Keys!$C$4))</f>
        <v>0.25439282540838676</v>
      </c>
      <c r="F65" s="7">
        <f>IF(OR($L65="",$L65=0),"",$K65*Keys!$C$5/($L65*Keys!$C$4))</f>
        <v>0.23148217247716646</v>
      </c>
      <c r="G65" s="7">
        <f t="shared" si="0"/>
        <v>1.047315049025882</v>
      </c>
      <c r="H65" s="7">
        <f t="shared" si="1"/>
        <v>0.95299371130986599</v>
      </c>
      <c r="I65" s="8">
        <f>IFERROR(INDEX(EIA_2024!$D$2:$D$514,MATCH($A65&amp;"|"&amp;$B65,EIA_2024!$F$2:$F$514,0)),"")</f>
        <v>2.0453000000000001</v>
      </c>
      <c r="J65" s="9">
        <f>IFERROR(INDEX(EIA_2024!$E$2:$E$514,MATCH($A65&amp;"|"&amp;$B65,EIA_2024!$F$2:$F$514,0)),"")</f>
        <v>0.91779999999999995</v>
      </c>
      <c r="K65" s="8">
        <f>IFERROR(INDEX(EIA_2025!$C$2:$C$530,MATCH($A65&amp;"|"&amp;$B65,EIA_2025!$E$2:$E$530,0)),"")</f>
        <v>1.8611</v>
      </c>
      <c r="L65" s="9">
        <f>IFERROR(INDEX(EIA_2025!$D$2:$D$530,MATCH($A65&amp;"|"&amp;$B65,EIA_2025!$E$2:$E$530,0)),"")</f>
        <v>0.91779999999999995</v>
      </c>
      <c r="M65" t="str">
        <f>IFERROR(INDEX(EIA_2024!$C$2:$C$514,MATCH($A65&amp;"|"&amp;$B65,EIA_2024!$F$2:$F$514,0)),"")</f>
        <v>BHRaSYC 2024 (tech-level)</v>
      </c>
      <c r="N65" t="str">
        <f t="shared" si="2"/>
        <v>CA|solar thermal</v>
      </c>
      <c r="O65" s="7" t="str">
        <f ca="1">IFERROR(_xludf.MAXIFS(SYSHECF!$AE$2:$AE$7489,SYSHECF!$A$2:$A$7489,$A65,SYSHECF!$B$2:$B$7489,$B65),"")</f>
        <v/>
      </c>
      <c r="P65" t="e">
        <f ca="1">IF(AND($H65&lt;&gt;"",$O65&lt;&gt;"",$H65*$O65&gt;1),Keys!$C$6,"")</f>
        <v>#VALUE!</v>
      </c>
    </row>
    <row r="66" spans="1:16" x14ac:dyDescent="0.45">
      <c r="A66" t="s">
        <v>17</v>
      </c>
      <c r="B66" t="s">
        <v>169</v>
      </c>
      <c r="C66" t="s">
        <v>217</v>
      </c>
      <c r="D66" s="7">
        <f>SUMIFS(SYSHECF!$AD$2:$AD$7489,SYSHECF!$A$2:$A$7489,$A66,SYSHECF!$B$2:$B$7489,$B66)/Keys!$C$4</f>
        <v>0.35010000000000008</v>
      </c>
      <c r="E66" s="7">
        <f>IF(OR($J66="",$J66=0),"",$I66*Keys!$C$5/($J66*Keys!$C$4))</f>
        <v>0.35002306970232128</v>
      </c>
      <c r="F66" s="7">
        <f>IF(OR($L66="",$L66=0),"",$K66*Keys!$C$5/($L66*Keys!$C$4))</f>
        <v>0.5246887319549618</v>
      </c>
      <c r="G66" s="7">
        <f t="shared" ref="G66:G129" si="3">IF(OR($E66="",$D66=0),"",$E66/$D66)</f>
        <v>0.99978026193179437</v>
      </c>
      <c r="H66" s="7">
        <f t="shared" ref="H66:H129" si="4">IF(OR($F66="",$D66=0),"",$F66/$D66)</f>
        <v>1.4986824677376798</v>
      </c>
      <c r="I66" s="8">
        <f>IFERROR(INDEX(EIA_2024!$D$2:$D$514,MATCH($A66&amp;"|"&amp;$B66,EIA_2024!$F$2:$F$514,0)),"")</f>
        <v>8.7999999999999995E-2</v>
      </c>
      <c r="J66" s="9">
        <f>IFERROR(INDEX(EIA_2024!$E$2:$E$514,MATCH($A66&amp;"|"&amp;$B66,EIA_2024!$F$2:$F$514,0)),"")</f>
        <v>2.87E-2</v>
      </c>
      <c r="K66" s="8">
        <f>IFERROR(INDEX(EIA_2025!$C$2:$C$530,MATCH($A66&amp;"|"&amp;$B66,EIA_2025!$E$2:$E$530,0)),"")</f>
        <v>7.3999999999999996E-2</v>
      </c>
      <c r="L66" s="9">
        <f>IFERROR(INDEX(EIA_2025!$D$2:$D$530,MATCH($A66&amp;"|"&amp;$B66,EIA_2025!$E$2:$E$530,0)),"")</f>
        <v>1.61E-2</v>
      </c>
      <c r="M66" t="str">
        <f>IFERROR(INDEX(EIA_2024!$C$2:$C$514,MATCH($A66&amp;"|"&amp;$B66,EIA_2024!$F$2:$F$514,0)),"")</f>
        <v>BHRaSYC 2024 (tech-level)</v>
      </c>
      <c r="N66" t="str">
        <f t="shared" ref="N66:N129" si="5">A66&amp;"|"&amp;B66</f>
        <v>CO|biomass</v>
      </c>
      <c r="O66" s="7" t="str">
        <f ca="1">IFERROR(_xludf.MAXIFS(SYSHECF!$AE$2:$AE$7489,SYSHECF!$A$2:$A$7489,$A66,SYSHECF!$B$2:$B$7489,$B66),"")</f>
        <v/>
      </c>
      <c r="P66" t="e">
        <f ca="1">IF(AND($H66&lt;&gt;"",$O66&lt;&gt;"",$H66*$O66&gt;1),Keys!$C$6,"")</f>
        <v>#VALUE!</v>
      </c>
    </row>
    <row r="67" spans="1:16" x14ac:dyDescent="0.45">
      <c r="A67" t="s">
        <v>17</v>
      </c>
      <c r="B67" t="s">
        <v>173</v>
      </c>
      <c r="C67" t="s">
        <v>218</v>
      </c>
      <c r="D67" s="7">
        <f>SUMIFS(SYSHECF!$AD$2:$AD$7489,SYSHECF!$A$2:$A$7489,$A67,SYSHECF!$B$2:$B$7489,$B67)/Keys!$C$4</f>
        <v>0.65949999999999975</v>
      </c>
      <c r="E67" s="7" t="str">
        <f>IF(OR($J67="",$J67=0),"",$I67*Keys!$C$5/($J67*Keys!$C$4))</f>
        <v/>
      </c>
      <c r="F67" s="7" t="str">
        <f>IF(OR($L67="",$L67=0),"",$K67*Keys!$C$5/($L67*Keys!$C$4))</f>
        <v/>
      </c>
      <c r="G67" s="7" t="str">
        <f t="shared" si="3"/>
        <v/>
      </c>
      <c r="H67" s="7" t="str">
        <f t="shared" si="4"/>
        <v/>
      </c>
      <c r="I67" s="8" t="str">
        <f>IFERROR(INDEX(EIA_2024!$D$2:$D$514,MATCH($A67&amp;"|"&amp;$B67,EIA_2024!$F$2:$F$514,0)),"")</f>
        <v/>
      </c>
      <c r="J67" s="9" t="str">
        <f>IFERROR(INDEX(EIA_2024!$E$2:$E$514,MATCH($A67&amp;"|"&amp;$B67,EIA_2024!$F$2:$F$514,0)),"")</f>
        <v/>
      </c>
      <c r="K67" s="8" t="str">
        <f>IFERROR(INDEX(EIA_2025!$C$2:$C$530,MATCH($A67&amp;"|"&amp;$B67,EIA_2025!$E$2:$E$530,0)),"")</f>
        <v/>
      </c>
      <c r="L67" s="9" t="str">
        <f>IFERROR(INDEX(EIA_2025!$D$2:$D$530,MATCH($A67&amp;"|"&amp;$B67,EIA_2025!$E$2:$E$530,0)),"")</f>
        <v/>
      </c>
      <c r="M67" t="str">
        <f>IFERROR(INDEX(EIA_2024!$C$2:$C$514,MATCH($A67&amp;"|"&amp;$B67,EIA_2024!$F$2:$F$514,0)),"")</f>
        <v/>
      </c>
      <c r="N67" t="str">
        <f t="shared" si="5"/>
        <v>CO|geothermal</v>
      </c>
      <c r="O67" s="7" t="str">
        <f ca="1">IFERROR(_xludf.MAXIFS(SYSHECF!$AE$2:$AE$7489,SYSHECF!$A$2:$A$7489,$A67,SYSHECF!$B$2:$B$7489,$B67),"")</f>
        <v/>
      </c>
      <c r="P67" t="e">
        <f ca="1">IF(AND($H67&lt;&gt;"",$O67&lt;&gt;"",$H67*$O67&gt;1),Keys!$C$6,"")</f>
        <v>#VALUE!</v>
      </c>
    </row>
    <row r="68" spans="1:16" x14ac:dyDescent="0.45">
      <c r="A68" t="s">
        <v>17</v>
      </c>
      <c r="B68" t="s">
        <v>175</v>
      </c>
      <c r="C68" t="s">
        <v>217</v>
      </c>
      <c r="D68" s="7">
        <f>SUMIFS(SYSHECF!$AD$2:$AD$7489,SYSHECF!$A$2:$A$7489,$A68,SYSHECF!$B$2:$B$7489,$B68)/Keys!$C$4</f>
        <v>0.4598000000000001</v>
      </c>
      <c r="E68" s="7">
        <f>IF(OR($J68="",$J68=0),"",$I68*Keys!$C$5/($J68*Keys!$C$4))</f>
        <v>0.4968346491640675</v>
      </c>
      <c r="F68" s="7">
        <f>IF(OR($L68="",$L68=0),"",$K68*Keys!$C$5/($L68*Keys!$C$4))</f>
        <v>0.42278751082454702</v>
      </c>
      <c r="G68" s="7">
        <f t="shared" si="3"/>
        <v>1.0805451264986241</v>
      </c>
      <c r="H68" s="7">
        <f t="shared" si="4"/>
        <v>0.91950306834394724</v>
      </c>
      <c r="I68" s="8">
        <f>IFERROR(INDEX(EIA_2024!$D$2:$D$514,MATCH($A68&amp;"|"&amp;$B68,EIA_2024!$F$2:$F$514,0)),"")</f>
        <v>16.477699999999999</v>
      </c>
      <c r="J68" s="9">
        <f>IFERROR(INDEX(EIA_2024!$E$2:$E$514,MATCH($A68&amp;"|"&amp;$B68,EIA_2024!$F$2:$F$514,0)),"")</f>
        <v>3.786</v>
      </c>
      <c r="K68" s="8">
        <f>IFERROR(INDEX(EIA_2025!$C$2:$C$530,MATCH($A68&amp;"|"&amp;$B68,EIA_2025!$E$2:$E$530,0)),"")</f>
        <v>14.0219</v>
      </c>
      <c r="L68" s="9">
        <f>IFERROR(INDEX(EIA_2025!$D$2:$D$530,MATCH($A68&amp;"|"&amp;$B68,EIA_2025!$E$2:$E$530,0)),"")</f>
        <v>3.786</v>
      </c>
      <c r="M68" t="str">
        <f>IFERROR(INDEX(EIA_2024!$C$2:$C$514,MATCH($A68&amp;"|"&amp;$B68,EIA_2024!$F$2:$F$514,0)),"")</f>
        <v>BHRaSYC 2024 (tech-level)</v>
      </c>
      <c r="N68" t="str">
        <f t="shared" si="5"/>
        <v>CO|hard coal</v>
      </c>
      <c r="O68" s="7" t="str">
        <f ca="1">IFERROR(_xludf.MAXIFS(SYSHECF!$AE$2:$AE$7489,SYSHECF!$A$2:$A$7489,$A68,SYSHECF!$B$2:$B$7489,$B68),"")</f>
        <v/>
      </c>
      <c r="P68" t="e">
        <f ca="1">IF(AND($H68&lt;&gt;"",$O68&lt;&gt;"",$H68*$O68&gt;1),Keys!$C$6,"")</f>
        <v>#VALUE!</v>
      </c>
    </row>
    <row r="69" spans="1:16" x14ac:dyDescent="0.45">
      <c r="A69" t="s">
        <v>17</v>
      </c>
      <c r="B69" t="s">
        <v>177</v>
      </c>
      <c r="C69" t="s">
        <v>218</v>
      </c>
      <c r="D69" s="7">
        <f>SUMIFS(SYSHECF!$AD$2:$AD$7489,SYSHECF!$A$2:$A$7489,$A69,SYSHECF!$B$2:$B$7489,$B69)/Keys!$C$4</f>
        <v>0.27840000000000004</v>
      </c>
      <c r="E69" s="7">
        <f>IF(OR($J69="",$J69=0),"",$I69*Keys!$C$5/($J69*Keys!$C$4))</f>
        <v>0.27255518331737077</v>
      </c>
      <c r="F69" s="7">
        <f>IF(OR($L69="",$L69=0),"",$K69*Keys!$C$5/($L69*Keys!$C$4))</f>
        <v>0.28427869910040232</v>
      </c>
      <c r="G69" s="7">
        <f t="shared" si="3"/>
        <v>0.97900568720319947</v>
      </c>
      <c r="H69" s="7">
        <f t="shared" si="4"/>
        <v>1.0211160168836289</v>
      </c>
      <c r="I69" s="8">
        <f>IFERROR(INDEX(EIA_2024!$D$2:$D$514,MATCH($A69&amp;"|"&amp;$B69,EIA_2024!$F$2:$F$514,0)),"")</f>
        <v>1.6459999999999999</v>
      </c>
      <c r="J69" s="9">
        <f>IFERROR(INDEX(EIA_2024!$E$2:$E$514,MATCH($A69&amp;"|"&amp;$B69,EIA_2024!$F$2:$F$514,0)),"")</f>
        <v>0.68940000000000001</v>
      </c>
      <c r="K69" s="8">
        <f>IFERROR(INDEX(EIA_2025!$C$2:$C$530,MATCH($A69&amp;"|"&amp;$B69,EIA_2025!$E$2:$E$530,0)),"")</f>
        <v>1.7168000000000001</v>
      </c>
      <c r="L69" s="9">
        <f>IFERROR(INDEX(EIA_2025!$D$2:$D$530,MATCH($A69&amp;"|"&amp;$B69,EIA_2025!$E$2:$E$530,0)),"")</f>
        <v>0.68940000000000001</v>
      </c>
      <c r="M69" t="str">
        <f>IFERROR(INDEX(EIA_2024!$C$2:$C$514,MATCH($A69&amp;"|"&amp;$B69,EIA_2024!$F$2:$F$514,0)),"")</f>
        <v>BHRaSYC 2024 (tech-level)</v>
      </c>
      <c r="N69" t="str">
        <f t="shared" si="5"/>
        <v>CO|hydro</v>
      </c>
      <c r="O69" s="7" t="str">
        <f ca="1">IFERROR(_xludf.MAXIFS(SYSHECF!$AE$2:$AE$7489,SYSHECF!$A$2:$A$7489,$A69,SYSHECF!$B$2:$B$7489,$B69),"")</f>
        <v/>
      </c>
      <c r="P69" t="e">
        <f ca="1">IF(AND($H69&lt;&gt;"",$O69&lt;&gt;"",$H69*$O69&gt;1),Keys!$C$6,"")</f>
        <v>#VALUE!</v>
      </c>
    </row>
    <row r="70" spans="1:16" x14ac:dyDescent="0.45">
      <c r="A70" t="s">
        <v>17</v>
      </c>
      <c r="B70" t="s">
        <v>181</v>
      </c>
      <c r="C70" t="s">
        <v>217</v>
      </c>
      <c r="D70" s="7">
        <f>SUMIFS(SYSHECF!$AD$2:$AD$7489,SYSHECF!$A$2:$A$7489,$A70,SYSHECF!$B$2:$B$7489,$B70)/Keys!$C$4</f>
        <v>0.6379999999999999</v>
      </c>
      <c r="E70" s="7" t="str">
        <f>IF(OR($J70="",$J70=0),"",$I70*Keys!$C$5/($J70*Keys!$C$4))</f>
        <v/>
      </c>
      <c r="F70" s="7" t="str">
        <f>IF(OR($L70="",$L70=0),"",$K70*Keys!$C$5/($L70*Keys!$C$4))</f>
        <v/>
      </c>
      <c r="G70" s="7" t="str">
        <f t="shared" si="3"/>
        <v/>
      </c>
      <c r="H70" s="7" t="str">
        <f t="shared" si="4"/>
        <v/>
      </c>
      <c r="I70" s="8" t="str">
        <f>IFERROR(INDEX(EIA_2024!$D$2:$D$514,MATCH($A70&amp;"|"&amp;$B70,EIA_2024!$F$2:$F$514,0)),"")</f>
        <v/>
      </c>
      <c r="J70" s="9" t="str">
        <f>IFERROR(INDEX(EIA_2024!$E$2:$E$514,MATCH($A70&amp;"|"&amp;$B70,EIA_2024!$F$2:$F$514,0)),"")</f>
        <v/>
      </c>
      <c r="K70" s="8" t="str">
        <f>IFERROR(INDEX(EIA_2025!$C$2:$C$530,MATCH($A70&amp;"|"&amp;$B70,EIA_2025!$E$2:$E$530,0)),"")</f>
        <v/>
      </c>
      <c r="L70" s="9" t="str">
        <f>IFERROR(INDEX(EIA_2025!$D$2:$D$530,MATCH($A70&amp;"|"&amp;$B70,EIA_2025!$E$2:$E$530,0)),"")</f>
        <v/>
      </c>
      <c r="M70" t="str">
        <f>IFERROR(INDEX(EIA_2024!$C$2:$C$514,MATCH($A70&amp;"|"&amp;$B70,EIA_2024!$F$2:$F$514,0)),"")</f>
        <v/>
      </c>
      <c r="N70" t="str">
        <f t="shared" si="5"/>
        <v>CO|lignite</v>
      </c>
      <c r="O70" s="7" t="str">
        <f ca="1">IFERROR(_xludf.MAXIFS(SYSHECF!$AE$2:$AE$7489,SYSHECF!$A$2:$A$7489,$A70,SYSHECF!$B$2:$B$7489,$B70),"")</f>
        <v/>
      </c>
      <c r="P70" t="e">
        <f ca="1">IF(AND($H70&lt;&gt;"",$O70&lt;&gt;"",$H70*$O70&gt;1),Keys!$C$6,"")</f>
        <v>#VALUE!</v>
      </c>
    </row>
    <row r="71" spans="1:16" x14ac:dyDescent="0.45">
      <c r="A71" t="s">
        <v>17</v>
      </c>
      <c r="B71" t="s">
        <v>182</v>
      </c>
      <c r="C71" t="s">
        <v>217</v>
      </c>
      <c r="D71" s="7">
        <f>SUMIFS(SYSHECF!$AD$2:$AD$7489,SYSHECF!$A$2:$A$7489,$A71,SYSHECF!$B$2:$B$7489,$B71)/Keys!$C$4</f>
        <v>0.73419999999999996</v>
      </c>
      <c r="E71" s="7" t="str">
        <f>IF(OR($J71="",$J71=0),"",$I71*Keys!$C$5/($J71*Keys!$C$4))</f>
        <v/>
      </c>
      <c r="F71" s="7" t="str">
        <f>IF(OR($L71="",$L71=0),"",$K71*Keys!$C$5/($L71*Keys!$C$4))</f>
        <v/>
      </c>
      <c r="G71" s="7" t="str">
        <f t="shared" si="3"/>
        <v/>
      </c>
      <c r="H71" s="7" t="str">
        <f t="shared" si="4"/>
        <v/>
      </c>
      <c r="I71" s="8" t="str">
        <f>IFERROR(INDEX(EIA_2024!$D$2:$D$514,MATCH($A71&amp;"|"&amp;$B71,EIA_2024!$F$2:$F$514,0)),"")</f>
        <v/>
      </c>
      <c r="J71" s="9" t="str">
        <f>IFERROR(INDEX(EIA_2024!$E$2:$E$514,MATCH($A71&amp;"|"&amp;$B71,EIA_2024!$F$2:$F$514,0)),"")</f>
        <v/>
      </c>
      <c r="K71" s="8" t="str">
        <f>IFERROR(INDEX(EIA_2025!$C$2:$C$530,MATCH($A71&amp;"|"&amp;$B71,EIA_2025!$E$2:$E$530,0)),"")</f>
        <v/>
      </c>
      <c r="L71" s="9" t="str">
        <f>IFERROR(INDEX(EIA_2025!$D$2:$D$530,MATCH($A71&amp;"|"&amp;$B71,EIA_2025!$E$2:$E$530,0)),"")</f>
        <v/>
      </c>
      <c r="M71" t="str">
        <f>IFERROR(INDEX(EIA_2024!$C$2:$C$514,MATCH($A71&amp;"|"&amp;$B71,EIA_2024!$F$2:$F$514,0)),"")</f>
        <v/>
      </c>
      <c r="N71" t="str">
        <f t="shared" si="5"/>
        <v>CO|municipal solid waste</v>
      </c>
      <c r="O71" s="7" t="str">
        <f ca="1">IFERROR(_xludf.MAXIFS(SYSHECF!$AE$2:$AE$7489,SYSHECF!$A$2:$A$7489,$A71,SYSHECF!$B$2:$B$7489,$B71),"")</f>
        <v/>
      </c>
      <c r="P71" t="e">
        <f ca="1">IF(AND($H71&lt;&gt;"",$O71&lt;&gt;"",$H71*$O71&gt;1),Keys!$C$6,"")</f>
        <v>#VALUE!</v>
      </c>
    </row>
    <row r="72" spans="1:16" x14ac:dyDescent="0.45">
      <c r="A72" t="s">
        <v>17</v>
      </c>
      <c r="B72" t="s">
        <v>171</v>
      </c>
      <c r="C72" t="s">
        <v>217</v>
      </c>
      <c r="D72" s="7">
        <f>SUMIFS(SYSHECF!$AD$2:$AD$7489,SYSHECF!$A$2:$A$7489,$A72,SYSHECF!$B$2:$B$7489,$B72)/Keys!$C$4</f>
        <v>0.50450000000000006</v>
      </c>
      <c r="E72" s="7">
        <f>IF(OR($J72="",$J72=0),"",$I72*Keys!$C$5/($J72*Keys!$C$4))</f>
        <v>0.50463393376974364</v>
      </c>
      <c r="F72" s="7">
        <f>IF(OR($L72="",$L72=0),"",$K72*Keys!$C$5/($L72*Keys!$C$4))</f>
        <v>0.50445664653392819</v>
      </c>
      <c r="G72" s="7">
        <f t="shared" si="3"/>
        <v>1.0002654782353688</v>
      </c>
      <c r="H72" s="7">
        <f t="shared" si="4"/>
        <v>0.99991406646962955</v>
      </c>
      <c r="I72" s="8">
        <f>IFERROR(INDEX(EIA_2024!$D$2:$D$514,MATCH($A72&amp;"|"&amp;$B72,EIA_2024!$F$2:$F$514,0)),"")</f>
        <v>14.232100000000001</v>
      </c>
      <c r="J72" s="9">
        <f>IFERROR(INDEX(EIA_2024!$E$2:$E$514,MATCH($A72&amp;"|"&amp;$B72,EIA_2024!$F$2:$F$514,0)),"")</f>
        <v>3.2195</v>
      </c>
      <c r="K72" s="8">
        <f>IFERROR(INDEX(EIA_2025!$C$2:$C$530,MATCH($A72&amp;"|"&amp;$B72,EIA_2025!$E$2:$E$530,0)),"")</f>
        <v>14.2271</v>
      </c>
      <c r="L72" s="9">
        <f>IFERROR(INDEX(EIA_2025!$D$2:$D$530,MATCH($A72&amp;"|"&amp;$B72,EIA_2025!$E$2:$E$530,0)),"")</f>
        <v>3.2195</v>
      </c>
      <c r="M72" t="str">
        <f>IFERROR(INDEX(EIA_2024!$C$2:$C$514,MATCH($A72&amp;"|"&amp;$B72,EIA_2024!$F$2:$F$514,0)),"")</f>
        <v>BHRaSYC 2024 (tech-level)</v>
      </c>
      <c r="N72" t="str">
        <f t="shared" si="5"/>
        <v>CO|natural gas combined cycle</v>
      </c>
      <c r="O72" s="7" t="str">
        <f ca="1">IFERROR(_xludf.MAXIFS(SYSHECF!$AE$2:$AE$7489,SYSHECF!$A$2:$A$7489,$A72,SYSHECF!$B$2:$B$7489,$B72),"")</f>
        <v/>
      </c>
      <c r="P72" t="e">
        <f ca="1">IF(AND($H72&lt;&gt;"",$O72&lt;&gt;"",$H72*$O72&gt;1),Keys!$C$6,"")</f>
        <v>#VALUE!</v>
      </c>
    </row>
    <row r="73" spans="1:16" x14ac:dyDescent="0.45">
      <c r="A73" t="s">
        <v>17</v>
      </c>
      <c r="B73" t="s">
        <v>183</v>
      </c>
      <c r="C73" t="s">
        <v>217</v>
      </c>
      <c r="D73" s="7">
        <f>SUMIFS(SYSHECF!$AD$2:$AD$7489,SYSHECF!$A$2:$A$7489,$A73,SYSHECF!$B$2:$B$7489,$B73)/Keys!$C$4</f>
        <v>0.11980860955512301</v>
      </c>
      <c r="E73" s="7">
        <f>IF(OR($J73="",$J73=0),"",$I73*Keys!$C$5/($J73*Keys!$C$4))</f>
        <v>0.12040126362496228</v>
      </c>
      <c r="F73" s="7">
        <f>IF(OR($L73="",$L73=0),"",$K73*Keys!$C$5/($L73*Keys!$C$4))</f>
        <v>0.11373289079100712</v>
      </c>
      <c r="G73" s="7">
        <f t="shared" si="3"/>
        <v>1.0049466734656209</v>
      </c>
      <c r="H73" s="7">
        <f t="shared" si="4"/>
        <v>0.9492881289026186</v>
      </c>
      <c r="I73" s="8">
        <f>IFERROR(INDEX(EIA_2024!$D$2:$D$514,MATCH($A73&amp;"|"&amp;$B73,EIA_2024!$F$2:$F$514,0)),"")</f>
        <v>3.0186999999999999</v>
      </c>
      <c r="J73" s="9">
        <f>IFERROR(INDEX(EIA_2024!$E$2:$E$514,MATCH($A73&amp;"|"&amp;$B73,EIA_2024!$F$2:$F$514,0)),"")</f>
        <v>2.8620999999999999</v>
      </c>
      <c r="K73" s="8">
        <f>IFERROR(INDEX(EIA_2025!$C$2:$C$530,MATCH($A73&amp;"|"&amp;$B73,EIA_2025!$E$2:$E$530,0)),"")</f>
        <v>2.9889999999999999</v>
      </c>
      <c r="L73" s="9">
        <f>IFERROR(INDEX(EIA_2025!$D$2:$D$530,MATCH($A73&amp;"|"&amp;$B73,EIA_2025!$E$2:$E$530,0)),"")</f>
        <v>3.0001000000000002</v>
      </c>
      <c r="M73" t="str">
        <f>IFERROR(INDEX(EIA_2024!$C$2:$C$514,MATCH($A73&amp;"|"&amp;$B73,EIA_2024!$F$2:$F$514,0)),"")</f>
        <v>BHRaSYC 2024 (tech-level)</v>
      </c>
      <c r="N73" t="str">
        <f t="shared" si="5"/>
        <v>CO|natural gas peaker</v>
      </c>
      <c r="O73" s="7" t="str">
        <f ca="1">IFERROR(_xludf.MAXIFS(SYSHECF!$AE$2:$AE$7489,SYSHECF!$A$2:$A$7489,$A73,SYSHECF!$B$2:$B$7489,$B73),"")</f>
        <v/>
      </c>
      <c r="P73" t="e">
        <f ca="1">IF(AND($H73&lt;&gt;"",$O73&lt;&gt;"",$H73*$O73&gt;1),Keys!$C$6,"")</f>
        <v>#VALUE!</v>
      </c>
    </row>
    <row r="74" spans="1:16" x14ac:dyDescent="0.45">
      <c r="A74" t="s">
        <v>17</v>
      </c>
      <c r="B74" t="s">
        <v>193</v>
      </c>
      <c r="C74" t="s">
        <v>217</v>
      </c>
      <c r="D74" s="7">
        <f>SUMIFS(SYSHECF!$AD$2:$AD$7489,SYSHECF!$A$2:$A$7489,$A74,SYSHECF!$B$2:$B$7489,$B74)/Keys!$C$4</f>
        <v>0.22109965711334098</v>
      </c>
      <c r="E74" s="7">
        <f>IF(OR($J74="",$J74=0),"",$I74*Keys!$C$5/($J74*Keys!$C$4))</f>
        <v>0.15733980631240907</v>
      </c>
      <c r="F74" s="7">
        <f>IF(OR($L74="",$L74=0),"",$K74*Keys!$C$5/($L74*Keys!$C$4))</f>
        <v>0.28487258801001619</v>
      </c>
      <c r="G74" s="7">
        <f t="shared" si="3"/>
        <v>0.71162392726711876</v>
      </c>
      <c r="H74" s="7">
        <f t="shared" si="4"/>
        <v>1.2884352320093544</v>
      </c>
      <c r="I74" s="8">
        <f>IFERROR(INDEX(EIA_2024!$D$2:$D$514,MATCH($A74&amp;"|"&amp;$B74,EIA_2024!$F$2:$F$514,0)),"")</f>
        <v>0.50170000000000003</v>
      </c>
      <c r="J74" s="9">
        <f>IFERROR(INDEX(EIA_2024!$E$2:$E$514,MATCH($A74&amp;"|"&amp;$B74,EIA_2024!$F$2:$F$514,0)),"")</f>
        <v>0.36399999999999999</v>
      </c>
      <c r="K74" s="8">
        <f>IFERROR(INDEX(EIA_2025!$C$2:$C$530,MATCH($A74&amp;"|"&amp;$B74,EIA_2025!$E$2:$E$530,0)),"")</f>
        <v>0.77359999999999995</v>
      </c>
      <c r="L74" s="9">
        <f>IFERROR(INDEX(EIA_2025!$D$2:$D$530,MATCH($A74&amp;"|"&amp;$B74,EIA_2025!$E$2:$E$530,0)),"")</f>
        <v>0.31</v>
      </c>
      <c r="M74" t="str">
        <f>IFERROR(INDEX(EIA_2024!$C$2:$C$514,MATCH($A74&amp;"|"&amp;$B74,EIA_2024!$F$2:$F$514,0)),"")</f>
        <v>BHRaSYC 2024 (tech-level)</v>
      </c>
      <c r="N74" t="str">
        <f t="shared" si="5"/>
        <v>CO|natural gas steam turbine</v>
      </c>
      <c r="O74" s="7" t="str">
        <f ca="1">IFERROR(_xludf.MAXIFS(SYSHECF!$AE$2:$AE$7489,SYSHECF!$A$2:$A$7489,$A74,SYSHECF!$B$2:$B$7489,$B74),"")</f>
        <v/>
      </c>
      <c r="P74" t="e">
        <f ca="1">IF(AND($H74&lt;&gt;"",$O74&lt;&gt;"",$H74*$O74&gt;1),Keys!$C$6,"")</f>
        <v>#VALUE!</v>
      </c>
    </row>
    <row r="75" spans="1:16" x14ac:dyDescent="0.45">
      <c r="A75" t="s">
        <v>17</v>
      </c>
      <c r="B75" t="s">
        <v>184</v>
      </c>
      <c r="C75" t="s">
        <v>218</v>
      </c>
      <c r="D75" s="7">
        <f>SUMIFS(SYSHECF!$AD$2:$AD$7489,SYSHECF!$A$2:$A$7489,$A75,SYSHECF!$B$2:$B$7489,$B75)/Keys!$C$4</f>
        <v>0.90899999999999992</v>
      </c>
      <c r="E75" s="7" t="str">
        <f>IF(OR($J75="",$J75=0),"",$I75*Keys!$C$5/($J75*Keys!$C$4))</f>
        <v/>
      </c>
      <c r="F75" s="7" t="str">
        <f>IF(OR($L75="",$L75=0),"",$K75*Keys!$C$5/($L75*Keys!$C$4))</f>
        <v/>
      </c>
      <c r="G75" s="7" t="str">
        <f t="shared" si="3"/>
        <v/>
      </c>
      <c r="H75" s="7" t="str">
        <f t="shared" si="4"/>
        <v/>
      </c>
      <c r="I75" s="8" t="str">
        <f>IFERROR(INDEX(EIA_2024!$D$2:$D$514,MATCH($A75&amp;"|"&amp;$B75,EIA_2024!$F$2:$F$514,0)),"")</f>
        <v/>
      </c>
      <c r="J75" s="9" t="str">
        <f>IFERROR(INDEX(EIA_2024!$E$2:$E$514,MATCH($A75&amp;"|"&amp;$B75,EIA_2024!$F$2:$F$514,0)),"")</f>
        <v/>
      </c>
      <c r="K75" s="8" t="str">
        <f>IFERROR(INDEX(EIA_2025!$C$2:$C$530,MATCH($A75&amp;"|"&amp;$B75,EIA_2025!$E$2:$E$530,0)),"")</f>
        <v/>
      </c>
      <c r="L75" s="9" t="str">
        <f>IFERROR(INDEX(EIA_2025!$D$2:$D$530,MATCH($A75&amp;"|"&amp;$B75,EIA_2025!$E$2:$E$530,0)),"")</f>
        <v/>
      </c>
      <c r="M75" t="str">
        <f>IFERROR(INDEX(EIA_2024!$C$2:$C$514,MATCH($A75&amp;"|"&amp;$B75,EIA_2024!$F$2:$F$514,0)),"")</f>
        <v/>
      </c>
      <c r="N75" t="str">
        <f t="shared" si="5"/>
        <v>CO|nuclear</v>
      </c>
      <c r="O75" s="7" t="str">
        <f ca="1">IFERROR(_xludf.MAXIFS(SYSHECF!$AE$2:$AE$7489,SYSHECF!$A$2:$A$7489,$A75,SYSHECF!$B$2:$B$7489,$B75),"")</f>
        <v/>
      </c>
      <c r="P75" t="e">
        <f ca="1">IF(AND($H75&lt;&gt;"",$O75&lt;&gt;"",$H75*$O75&gt;1),Keys!$C$6,"")</f>
        <v>#VALUE!</v>
      </c>
    </row>
    <row r="76" spans="1:16" x14ac:dyDescent="0.45">
      <c r="A76" t="s">
        <v>17</v>
      </c>
      <c r="B76" t="s">
        <v>185</v>
      </c>
      <c r="C76" t="s">
        <v>218</v>
      </c>
      <c r="D76" s="7">
        <f>SUMIFS(SYSHECF!$AD$2:$AD$7489,SYSHECF!$A$2:$A$7489,$A76,SYSHECF!$B$2:$B$7489,$B76)/Keys!$C$4</f>
        <v>0.381924636211872</v>
      </c>
      <c r="E76" s="7" t="str">
        <f>IF(OR($J76="",$J76=0),"",$I76*Keys!$C$5/($J76*Keys!$C$4))</f>
        <v/>
      </c>
      <c r="F76" s="7" t="str">
        <f>IF(OR($L76="",$L76=0),"",$K76*Keys!$C$5/($L76*Keys!$C$4))</f>
        <v/>
      </c>
      <c r="G76" s="7" t="str">
        <f t="shared" si="3"/>
        <v/>
      </c>
      <c r="H76" s="7" t="str">
        <f t="shared" si="4"/>
        <v/>
      </c>
      <c r="I76" s="8" t="str">
        <f>IFERROR(INDEX(EIA_2024!$D$2:$D$514,MATCH($A76&amp;"|"&amp;$B76,EIA_2024!$F$2:$F$514,0)),"")</f>
        <v/>
      </c>
      <c r="J76" s="9" t="str">
        <f>IFERROR(INDEX(EIA_2024!$E$2:$E$514,MATCH($A76&amp;"|"&amp;$B76,EIA_2024!$F$2:$F$514,0)),"")</f>
        <v/>
      </c>
      <c r="K76" s="8" t="str">
        <f>IFERROR(INDEX(EIA_2025!$C$2:$C$530,MATCH($A76&amp;"|"&amp;$B76,EIA_2025!$E$2:$E$530,0)),"")</f>
        <v/>
      </c>
      <c r="L76" s="9" t="str">
        <f>IFERROR(INDEX(EIA_2025!$D$2:$D$530,MATCH($A76&amp;"|"&amp;$B76,EIA_2025!$E$2:$E$530,0)),"")</f>
        <v/>
      </c>
      <c r="M76" t="str">
        <f>IFERROR(INDEX(EIA_2024!$C$2:$C$514,MATCH($A76&amp;"|"&amp;$B76,EIA_2024!$F$2:$F$514,0)),"")</f>
        <v/>
      </c>
      <c r="N76" t="str">
        <f t="shared" si="5"/>
        <v>CO|offshore wind</v>
      </c>
      <c r="O76" s="7" t="str">
        <f ca="1">IFERROR(_xludf.MAXIFS(SYSHECF!$AE$2:$AE$7489,SYSHECF!$A$2:$A$7489,$A76,SYSHECF!$B$2:$B$7489,$B76),"")</f>
        <v/>
      </c>
      <c r="P76" t="e">
        <f ca="1">IF(AND($H76&lt;&gt;"",$O76&lt;&gt;"",$H76*$O76&gt;1),Keys!$C$6,"")</f>
        <v>#VALUE!</v>
      </c>
    </row>
    <row r="77" spans="1:16" x14ac:dyDescent="0.45">
      <c r="A77" t="s">
        <v>17</v>
      </c>
      <c r="B77" t="s">
        <v>186</v>
      </c>
      <c r="C77" t="s">
        <v>218</v>
      </c>
      <c r="D77" s="7">
        <f>SUMIFS(SYSHECF!$AD$2:$AD$7489,SYSHECF!$A$2:$A$7489,$A77,SYSHECF!$B$2:$B$7489,$B77)/Keys!$C$4</f>
        <v>0.36890000000000006</v>
      </c>
      <c r="E77" s="7">
        <f>IF(OR($J77="",$J77=0),"",$I77*Keys!$C$5/($J77*Keys!$C$4))</f>
        <v>0.37658672354037093</v>
      </c>
      <c r="F77" s="7">
        <f>IF(OR($L77="",$L77=0),"",$K77*Keys!$C$5/($L77*Keys!$C$4))</f>
        <v>0.36127176839248654</v>
      </c>
      <c r="G77" s="7">
        <f t="shared" si="3"/>
        <v>1.0208368759565489</v>
      </c>
      <c r="H77" s="7">
        <f t="shared" si="4"/>
        <v>0.97932168173620626</v>
      </c>
      <c r="I77" s="8">
        <f>IFERROR(INDEX(EIA_2024!$D$2:$D$514,MATCH($A77&amp;"|"&amp;$B77,EIA_2024!$F$2:$F$514,0)),"")</f>
        <v>17.599299999999999</v>
      </c>
      <c r="J77" s="9">
        <f>IFERROR(INDEX(EIA_2024!$E$2:$E$514,MATCH($A77&amp;"|"&amp;$B77,EIA_2024!$F$2:$F$514,0)),"")</f>
        <v>5.3349000000000002</v>
      </c>
      <c r="K77" s="8">
        <f>IFERROR(INDEX(EIA_2025!$C$2:$C$530,MATCH($A77&amp;"|"&amp;$B77,EIA_2025!$E$2:$E$530,0)),"")</f>
        <v>17.007000000000001</v>
      </c>
      <c r="L77" s="9">
        <f>IFERROR(INDEX(EIA_2025!$D$2:$D$530,MATCH($A77&amp;"|"&amp;$B77,EIA_2025!$E$2:$E$530,0)),"")</f>
        <v>5.3738999999999999</v>
      </c>
      <c r="M77" t="str">
        <f>IFERROR(INDEX(EIA_2024!$C$2:$C$514,MATCH($A77&amp;"|"&amp;$B77,EIA_2024!$F$2:$F$514,0)),"")</f>
        <v>BHRaSYC 2024 (tech-level)</v>
      </c>
      <c r="N77" t="str">
        <f t="shared" si="5"/>
        <v>CO|onshore wind</v>
      </c>
      <c r="O77" s="7" t="str">
        <f ca="1">IFERROR(_xludf.MAXIFS(SYSHECF!$AE$2:$AE$7489,SYSHECF!$A$2:$A$7489,$A77,SYSHECF!$B$2:$B$7489,$B77),"")</f>
        <v/>
      </c>
      <c r="P77" t="e">
        <f ca="1">IF(AND($H77&lt;&gt;"",$O77&lt;&gt;"",$H77*$O77&gt;1),Keys!$C$6,"")</f>
        <v>#VALUE!</v>
      </c>
    </row>
    <row r="78" spans="1:16" x14ac:dyDescent="0.45">
      <c r="A78" t="s">
        <v>17</v>
      </c>
      <c r="B78" t="s">
        <v>187</v>
      </c>
      <c r="C78" t="s">
        <v>217</v>
      </c>
      <c r="D78" s="7">
        <f>SUMIFS(SYSHECF!$AD$2:$AD$7489,SYSHECF!$A$2:$A$7489,$A78,SYSHECF!$B$2:$B$7489,$B78)/Keys!$C$4</f>
        <v>0.11980860955512301</v>
      </c>
      <c r="E78" s="7">
        <f>IF(OR($J78="",$J78=0),"",$I78*Keys!$C$5/($J78*Keys!$C$4))</f>
        <v>3.2296455252066508E-2</v>
      </c>
      <c r="F78" s="7">
        <f>IF(OR($L78="",$L78=0),"",$K78*Keys!$C$5/($L78*Keys!$C$4))</f>
        <v>1.0992124753287869E-2</v>
      </c>
      <c r="G78" s="7">
        <f t="shared" si="3"/>
        <v>0.26956706510484257</v>
      </c>
      <c r="H78" s="7">
        <f t="shared" si="4"/>
        <v>9.1747369359382117E-2</v>
      </c>
      <c r="I78" s="8">
        <f>IFERROR(INDEX(EIA_2024!$D$2:$D$514,MATCH($A78&amp;"|"&amp;$B78,EIA_2024!$F$2:$F$514,0)),"")</f>
        <v>4.19E-2</v>
      </c>
      <c r="J78" s="9">
        <f>IFERROR(INDEX(EIA_2024!$E$2:$E$514,MATCH($A78&amp;"|"&amp;$B78,EIA_2024!$F$2:$F$514,0)),"")</f>
        <v>0.14810000000000001</v>
      </c>
      <c r="K78" s="8">
        <f>IFERROR(INDEX(EIA_2025!$C$2:$C$530,MATCH($A78&amp;"|"&amp;$B78,EIA_2025!$E$2:$E$530,0)),"")</f>
        <v>1.35E-2</v>
      </c>
      <c r="L78" s="9">
        <f>IFERROR(INDEX(EIA_2025!$D$2:$D$530,MATCH($A78&amp;"|"&amp;$B78,EIA_2025!$E$2:$E$530,0)),"")</f>
        <v>0.14019999999999999</v>
      </c>
      <c r="M78" t="str">
        <f>IFERROR(INDEX(EIA_2024!$C$2:$C$514,MATCH($A78&amp;"|"&amp;$B78,EIA_2024!$F$2:$F$514,0)),"")</f>
        <v>BHRaSYC 2024 (tech-level)</v>
      </c>
      <c r="N78" t="str">
        <f t="shared" si="5"/>
        <v>CO|petroleum</v>
      </c>
      <c r="O78" s="7" t="str">
        <f ca="1">IFERROR(_xludf.MAXIFS(SYSHECF!$AE$2:$AE$7489,SYSHECF!$A$2:$A$7489,$A78,SYSHECF!$B$2:$B$7489,$B78),"")</f>
        <v/>
      </c>
      <c r="P78" t="e">
        <f ca="1">IF(AND($H78&lt;&gt;"",$O78&lt;&gt;"",$H78*$O78&gt;1),Keys!$C$6,"")</f>
        <v>#VALUE!</v>
      </c>
    </row>
    <row r="79" spans="1:16" x14ac:dyDescent="0.45">
      <c r="A79" t="s">
        <v>17</v>
      </c>
      <c r="B79" t="s">
        <v>188</v>
      </c>
      <c r="C79" t="s">
        <v>217</v>
      </c>
      <c r="D79" s="7">
        <f>SUMIFS(SYSHECF!$AD$2:$AD$7489,SYSHECF!$A$2:$A$7489,$A79,SYSHECF!$B$2:$B$7489,$B79)/Keys!$C$4</f>
        <v>7.7334777570222779E-2</v>
      </c>
      <c r="E79" s="7" t="str">
        <f>IF(OR($J79="",$J79=0),"",$I79*Keys!$C$5/($J79*Keys!$C$4))</f>
        <v/>
      </c>
      <c r="F79" s="7">
        <f>IF(OR($L79="",$L79=0),"",$K79*Keys!$C$5/($L79*Keys!$C$4))</f>
        <v>1.1208328893414318E-2</v>
      </c>
      <c r="G79" s="7" t="str">
        <f t="shared" si="3"/>
        <v/>
      </c>
      <c r="H79" s="7">
        <f t="shared" si="4"/>
        <v>0.14493258072975965</v>
      </c>
      <c r="I79" s="8" t="str">
        <f>IFERROR(INDEX(EIA_2024!$D$2:$D$514,MATCH($A79&amp;"|"&amp;$B79,EIA_2024!$F$2:$F$514,0)),"")</f>
        <v/>
      </c>
      <c r="J79" s="9" t="str">
        <f>IFERROR(INDEX(EIA_2024!$E$2:$E$514,MATCH($A79&amp;"|"&amp;$B79,EIA_2024!$F$2:$F$514,0)),"")</f>
        <v/>
      </c>
      <c r="K79" s="8">
        <f>IFERROR(INDEX(EIA_2025!$C$2:$C$530,MATCH($A79&amp;"|"&amp;$B79,EIA_2025!$E$2:$E$530,0)),"")</f>
        <v>5.6800000000000003E-2</v>
      </c>
      <c r="L79" s="9">
        <f>IFERROR(INDEX(EIA_2025!$D$2:$D$530,MATCH($A79&amp;"|"&amp;$B79,EIA_2025!$E$2:$E$530,0)),"")</f>
        <v>0.57850000000000001</v>
      </c>
      <c r="M79" t="str">
        <f>IFERROR(INDEX(EIA_2024!$C$2:$C$514,MATCH($A79&amp;"|"&amp;$B79,EIA_2024!$F$2:$F$514,0)),"")</f>
        <v/>
      </c>
      <c r="N79" t="str">
        <f t="shared" si="5"/>
        <v>CO|pumped hydro</v>
      </c>
      <c r="O79" s="7" t="str">
        <f ca="1">IFERROR(_xludf.MAXIFS(SYSHECF!$AE$2:$AE$7489,SYSHECF!$A$2:$A$7489,$A79,SYSHECF!$B$2:$B$7489,$B79),"")</f>
        <v/>
      </c>
      <c r="P79" t="e">
        <f ca="1">IF(AND($H79&lt;&gt;"",$O79&lt;&gt;"",$H79*$O79&gt;1),Keys!$C$6,"")</f>
        <v>#VALUE!</v>
      </c>
    </row>
    <row r="80" spans="1:16" x14ac:dyDescent="0.45">
      <c r="A80" t="s">
        <v>17</v>
      </c>
      <c r="B80" t="s">
        <v>191</v>
      </c>
      <c r="C80" t="s">
        <v>218</v>
      </c>
      <c r="D80" s="7">
        <f>SUMIFS(SYSHECF!$AD$2:$AD$7489,SYSHECF!$A$2:$A$7489,$A80,SYSHECF!$B$2:$B$7489,$B80)/Keys!$C$4</f>
        <v>0.21640000000000004</v>
      </c>
      <c r="E80" s="7">
        <f>IF(OR($J80="",$J80=0),"",$I80*Keys!$C$5/($J80*Keys!$C$4))</f>
        <v>0.2383194325811088</v>
      </c>
      <c r="F80" s="7">
        <f>IF(OR($L80="",$L80=0),"",$K80*Keys!$C$5/($L80*Keys!$C$4))</f>
        <v>0.19447051502286491</v>
      </c>
      <c r="G80" s="7">
        <f t="shared" si="3"/>
        <v>1.1012912781012421</v>
      </c>
      <c r="H80" s="7">
        <f t="shared" si="4"/>
        <v>0.89866226905205582</v>
      </c>
      <c r="I80" s="8">
        <f>IFERROR(INDEX(EIA_2024!$D$2:$D$514,MATCH($A80&amp;"|"&amp;$B80,EIA_2024!$F$2:$F$514,0)),"")</f>
        <v>4.9050000000000002</v>
      </c>
      <c r="J80" s="9">
        <f>IFERROR(INDEX(EIA_2024!$E$2:$E$514,MATCH($A80&amp;"|"&amp;$B80,EIA_2024!$F$2:$F$514,0)),"")</f>
        <v>2.3494999999999999</v>
      </c>
      <c r="K80" s="8">
        <f>IFERROR(INDEX(EIA_2025!$C$2:$C$530,MATCH($A80&amp;"|"&amp;$B80,EIA_2025!$E$2:$E$530,0)),"")</f>
        <v>5.51</v>
      </c>
      <c r="L80" s="9">
        <f>IFERROR(INDEX(EIA_2025!$D$2:$D$530,MATCH($A80&amp;"|"&amp;$B80,EIA_2025!$E$2:$E$530,0)),"")</f>
        <v>3.2343999999999999</v>
      </c>
      <c r="M80" t="str">
        <f>IFERROR(INDEX(EIA_2024!$C$2:$C$514,MATCH($A80&amp;"|"&amp;$B80,EIA_2024!$F$2:$F$514,0)),"")</f>
        <v>BHRaSYC 2024 (tech-level)</v>
      </c>
      <c r="N80" t="str">
        <f t="shared" si="5"/>
        <v>CO|solar pv</v>
      </c>
      <c r="O80" s="7" t="str">
        <f ca="1">IFERROR(_xludf.MAXIFS(SYSHECF!$AE$2:$AE$7489,SYSHECF!$A$2:$A$7489,$A80,SYSHECF!$B$2:$B$7489,$B80),"")</f>
        <v/>
      </c>
      <c r="P80" t="e">
        <f ca="1">IF(AND($H80&lt;&gt;"",$O80&lt;&gt;"",$H80*$O80&gt;1),Keys!$C$6,"")</f>
        <v>#VALUE!</v>
      </c>
    </row>
    <row r="81" spans="1:16" x14ac:dyDescent="0.45">
      <c r="A81" t="s">
        <v>17</v>
      </c>
      <c r="B81" t="s">
        <v>192</v>
      </c>
      <c r="C81" t="s">
        <v>218</v>
      </c>
      <c r="D81" s="7">
        <f>SUMIFS(SYSHECF!$AD$2:$AD$7489,SYSHECF!$A$2:$A$7489,$A81,SYSHECF!$B$2:$B$7489,$B81)/Keys!$C$4</f>
        <v>0.24395286800561872</v>
      </c>
      <c r="E81" s="7" t="str">
        <f>IF(OR($J81="",$J81=0),"",$I81*Keys!$C$5/($J81*Keys!$C$4))</f>
        <v/>
      </c>
      <c r="F81" s="7" t="str">
        <f>IF(OR($L81="",$L81=0),"",$K81*Keys!$C$5/($L81*Keys!$C$4))</f>
        <v/>
      </c>
      <c r="G81" s="7" t="str">
        <f t="shared" si="3"/>
        <v/>
      </c>
      <c r="H81" s="7" t="str">
        <f t="shared" si="4"/>
        <v/>
      </c>
      <c r="I81" s="8" t="str">
        <f>IFERROR(INDEX(EIA_2024!$D$2:$D$514,MATCH($A81&amp;"|"&amp;$B81,EIA_2024!$F$2:$F$514,0)),"")</f>
        <v/>
      </c>
      <c r="J81" s="9" t="str">
        <f>IFERROR(INDEX(EIA_2024!$E$2:$E$514,MATCH($A81&amp;"|"&amp;$B81,EIA_2024!$F$2:$F$514,0)),"")</f>
        <v/>
      </c>
      <c r="K81" s="8" t="str">
        <f>IFERROR(INDEX(EIA_2025!$C$2:$C$530,MATCH($A81&amp;"|"&amp;$B81,EIA_2025!$E$2:$E$530,0)),"")</f>
        <v/>
      </c>
      <c r="L81" s="9" t="str">
        <f>IFERROR(INDEX(EIA_2025!$D$2:$D$530,MATCH($A81&amp;"|"&amp;$B81,EIA_2025!$E$2:$E$530,0)),"")</f>
        <v/>
      </c>
      <c r="M81" t="str">
        <f>IFERROR(INDEX(EIA_2024!$C$2:$C$514,MATCH($A81&amp;"|"&amp;$B81,EIA_2024!$F$2:$F$514,0)),"")</f>
        <v/>
      </c>
      <c r="N81" t="str">
        <f t="shared" si="5"/>
        <v>CO|solar thermal</v>
      </c>
      <c r="O81" s="7" t="str">
        <f ca="1">IFERROR(_xludf.MAXIFS(SYSHECF!$AE$2:$AE$7489,SYSHECF!$A$2:$A$7489,$A81,SYSHECF!$B$2:$B$7489,$B81),"")</f>
        <v/>
      </c>
      <c r="P81" t="e">
        <f ca="1">IF(AND($H81&lt;&gt;"",$O81&lt;&gt;"",$H81*$O81&gt;1),Keys!$C$6,"")</f>
        <v>#VALUE!</v>
      </c>
    </row>
    <row r="82" spans="1:16" x14ac:dyDescent="0.45">
      <c r="A82" t="s">
        <v>21</v>
      </c>
      <c r="B82" t="s">
        <v>169</v>
      </c>
      <c r="C82" t="s">
        <v>217</v>
      </c>
      <c r="D82" s="7">
        <f>SUMIFS(SYSHECF!$AD$2:$AD$7489,SYSHECF!$A$2:$A$7489,$A82,SYSHECF!$B$2:$B$7489,$B82)/Keys!$C$4</f>
        <v>0.6610999999999998</v>
      </c>
      <c r="E82" s="7">
        <f>IF(OR($J82="",$J82=0),"",$I82*Keys!$C$5/($J82*Keys!$C$4))</f>
        <v>0.59530065748753336</v>
      </c>
      <c r="F82" s="7">
        <f>IF(OR($L82="",$L82=0),"",$K82*Keys!$C$5/($L82*Keys!$C$4))</f>
        <v>0.72697333847177936</v>
      </c>
      <c r="G82" s="7">
        <f t="shared" si="3"/>
        <v>0.90046990997963017</v>
      </c>
      <c r="H82" s="7">
        <f t="shared" si="4"/>
        <v>1.0996420185626676</v>
      </c>
      <c r="I82" s="8">
        <f>IFERROR(INDEX(EIA_2024!$D$2:$D$514,MATCH($A82&amp;"|"&amp;$B82,EIA_2024!$F$2:$F$514,0)),"")</f>
        <v>0.2039</v>
      </c>
      <c r="J82" s="9">
        <f>IFERROR(INDEX(EIA_2024!$E$2:$E$514,MATCH($A82&amp;"|"&amp;$B82,EIA_2024!$F$2:$F$514,0)),"")</f>
        <v>3.9100000000000003E-2</v>
      </c>
      <c r="K82" s="8">
        <f>IFERROR(INDEX(EIA_2025!$C$2:$C$530,MATCH($A82&amp;"|"&amp;$B82,EIA_2025!$E$2:$E$530,0)),"")</f>
        <v>0.249</v>
      </c>
      <c r="L82" s="9">
        <f>IFERROR(INDEX(EIA_2025!$D$2:$D$530,MATCH($A82&amp;"|"&amp;$B82,EIA_2025!$E$2:$E$530,0)),"")</f>
        <v>3.9100000000000003E-2</v>
      </c>
      <c r="M82" t="str">
        <f>IFERROR(INDEX(EIA_2024!$C$2:$C$514,MATCH($A82&amp;"|"&amp;$B82,EIA_2024!$F$2:$F$514,0)),"")</f>
        <v>BHRaSYC 2024 (tech-level)</v>
      </c>
      <c r="N82" t="str">
        <f t="shared" si="5"/>
        <v>CT|biomass</v>
      </c>
      <c r="O82" s="7" t="str">
        <f ca="1">IFERROR(_xludf.MAXIFS(SYSHECF!$AE$2:$AE$7489,SYSHECF!$A$2:$A$7489,$A82,SYSHECF!$B$2:$B$7489,$B82),"")</f>
        <v/>
      </c>
      <c r="P82" t="e">
        <f ca="1">IF(AND($H82&lt;&gt;"",$O82&lt;&gt;"",$H82*$O82&gt;1),Keys!$C$6,"")</f>
        <v>#VALUE!</v>
      </c>
    </row>
    <row r="83" spans="1:16" x14ac:dyDescent="0.45">
      <c r="A83" t="s">
        <v>21</v>
      </c>
      <c r="B83" t="s">
        <v>173</v>
      </c>
      <c r="C83" t="s">
        <v>218</v>
      </c>
      <c r="D83" s="7">
        <f>SUMIFS(SYSHECF!$AD$2:$AD$7489,SYSHECF!$A$2:$A$7489,$A83,SYSHECF!$B$2:$B$7489,$B83)/Keys!$C$4</f>
        <v>0.65949999999999998</v>
      </c>
      <c r="E83" s="7" t="str">
        <f>IF(OR($J83="",$J83=0),"",$I83*Keys!$C$5/($J83*Keys!$C$4))</f>
        <v/>
      </c>
      <c r="F83" s="7" t="str">
        <f>IF(OR($L83="",$L83=0),"",$K83*Keys!$C$5/($L83*Keys!$C$4))</f>
        <v/>
      </c>
      <c r="G83" s="7" t="str">
        <f t="shared" si="3"/>
        <v/>
      </c>
      <c r="H83" s="7" t="str">
        <f t="shared" si="4"/>
        <v/>
      </c>
      <c r="I83" s="8" t="str">
        <f>IFERROR(INDEX(EIA_2024!$D$2:$D$514,MATCH($A83&amp;"|"&amp;$B83,EIA_2024!$F$2:$F$514,0)),"")</f>
        <v/>
      </c>
      <c r="J83" s="9" t="str">
        <f>IFERROR(INDEX(EIA_2024!$E$2:$E$514,MATCH($A83&amp;"|"&amp;$B83,EIA_2024!$F$2:$F$514,0)),"")</f>
        <v/>
      </c>
      <c r="K83" s="8" t="str">
        <f>IFERROR(INDEX(EIA_2025!$C$2:$C$530,MATCH($A83&amp;"|"&amp;$B83,EIA_2025!$E$2:$E$530,0)),"")</f>
        <v/>
      </c>
      <c r="L83" s="9" t="str">
        <f>IFERROR(INDEX(EIA_2025!$D$2:$D$530,MATCH($A83&amp;"|"&amp;$B83,EIA_2025!$E$2:$E$530,0)),"")</f>
        <v/>
      </c>
      <c r="M83" t="str">
        <f>IFERROR(INDEX(EIA_2024!$C$2:$C$514,MATCH($A83&amp;"|"&amp;$B83,EIA_2024!$F$2:$F$514,0)),"")</f>
        <v/>
      </c>
      <c r="N83" t="str">
        <f t="shared" si="5"/>
        <v>CT|geothermal</v>
      </c>
      <c r="O83" s="7" t="str">
        <f ca="1">IFERROR(_xludf.MAXIFS(SYSHECF!$AE$2:$AE$7489,SYSHECF!$A$2:$A$7489,$A83,SYSHECF!$B$2:$B$7489,$B83),"")</f>
        <v/>
      </c>
      <c r="P83" t="e">
        <f ca="1">IF(AND($H83&lt;&gt;"",$O83&lt;&gt;"",$H83*$O83&gt;1),Keys!$C$6,"")</f>
        <v>#VALUE!</v>
      </c>
    </row>
    <row r="84" spans="1:16" x14ac:dyDescent="0.45">
      <c r="A84" t="s">
        <v>21</v>
      </c>
      <c r="B84" t="s">
        <v>175</v>
      </c>
      <c r="C84" t="s">
        <v>217</v>
      </c>
      <c r="D84" s="7">
        <f>SUMIFS(SYSHECF!$AD$2:$AD$7489,SYSHECF!$A$2:$A$7489,$A84,SYSHECF!$B$2:$B$7489,$B84)/Keys!$C$4</f>
        <v>0.45760000000000001</v>
      </c>
      <c r="E84" s="7" t="str">
        <f>IF(OR($J84="",$J84=0),"",$I84*Keys!$C$5/($J84*Keys!$C$4))</f>
        <v/>
      </c>
      <c r="F84" s="7" t="str">
        <f>IF(OR($L84="",$L84=0),"",$K84*Keys!$C$5/($L84*Keys!$C$4))</f>
        <v/>
      </c>
      <c r="G84" s="7" t="str">
        <f t="shared" si="3"/>
        <v/>
      </c>
      <c r="H84" s="7" t="str">
        <f t="shared" si="4"/>
        <v/>
      </c>
      <c r="I84" s="8">
        <f>IFERROR(INDEX(EIA_2024!$D$2:$D$514,MATCH($A84&amp;"|"&amp;$B84,EIA_2024!$F$2:$F$514,0)),"")</f>
        <v>0</v>
      </c>
      <c r="J84" s="9">
        <f>IFERROR(INDEX(EIA_2024!$E$2:$E$514,MATCH($A84&amp;"|"&amp;$B84,EIA_2024!$F$2:$F$514,0)),"")</f>
        <v>0</v>
      </c>
      <c r="K84" s="8">
        <f>IFERROR(INDEX(EIA_2025!$C$2:$C$530,MATCH($A84&amp;"|"&amp;$B84,EIA_2025!$E$2:$E$530,0)),"")</f>
        <v>0</v>
      </c>
      <c r="L84" s="9">
        <f>IFERROR(INDEX(EIA_2025!$D$2:$D$530,MATCH($A84&amp;"|"&amp;$B84,EIA_2025!$E$2:$E$530,0)),"")</f>
        <v>0</v>
      </c>
      <c r="M84" t="str">
        <f>IFERROR(INDEX(EIA_2024!$C$2:$C$514,MATCH($A84&amp;"|"&amp;$B84,EIA_2024!$F$2:$F$514,0)),"")</f>
        <v>BHRaSYC 2024 (tech-level)</v>
      </c>
      <c r="N84" t="str">
        <f t="shared" si="5"/>
        <v>CT|hard coal</v>
      </c>
      <c r="O84" s="7" t="str">
        <f ca="1">IFERROR(_xludf.MAXIFS(SYSHECF!$AE$2:$AE$7489,SYSHECF!$A$2:$A$7489,$A84,SYSHECF!$B$2:$B$7489,$B84),"")</f>
        <v/>
      </c>
      <c r="P84" t="e">
        <f ca="1">IF(AND($H84&lt;&gt;"",$O84&lt;&gt;"",$H84*$O84&gt;1),Keys!$C$6,"")</f>
        <v>#VALUE!</v>
      </c>
    </row>
    <row r="85" spans="1:16" x14ac:dyDescent="0.45">
      <c r="A85" t="s">
        <v>21</v>
      </c>
      <c r="B85" t="s">
        <v>177</v>
      </c>
      <c r="C85" t="s">
        <v>218</v>
      </c>
      <c r="D85" s="7">
        <f>SUMIFS(SYSHECF!$AD$2:$AD$7489,SYSHECF!$A$2:$A$7489,$A85,SYSHECF!$B$2:$B$7489,$B85)/Keys!$C$4</f>
        <v>0.31800000000000006</v>
      </c>
      <c r="E85" s="7">
        <f>IF(OR($J85="",$J85=0),"",$I85*Keys!$C$5/($J85*Keys!$C$4))</f>
        <v>0.35319175017621279</v>
      </c>
      <c r="F85" s="7">
        <f>IF(OR($L85="",$L85=0),"",$K85*Keys!$C$5/($L85*Keys!$C$4))</f>
        <v>0.28286174114828955</v>
      </c>
      <c r="G85" s="7">
        <f t="shared" si="3"/>
        <v>1.1106658810572727</v>
      </c>
      <c r="H85" s="7">
        <f t="shared" si="4"/>
        <v>0.8895023306549984</v>
      </c>
      <c r="I85" s="8">
        <f>IFERROR(INDEX(EIA_2024!$D$2:$D$514,MATCH($A85&amp;"|"&amp;$B85,EIA_2024!$F$2:$F$514,0)),"")</f>
        <v>0.36880000000000002</v>
      </c>
      <c r="J85" s="9">
        <f>IFERROR(INDEX(EIA_2024!$E$2:$E$514,MATCH($A85&amp;"|"&amp;$B85,EIA_2024!$F$2:$F$514,0)),"")</f>
        <v>0.1192</v>
      </c>
      <c r="K85" s="8">
        <f>IFERROR(INDEX(EIA_2025!$C$2:$C$530,MATCH($A85&amp;"|"&amp;$B85,EIA_2025!$E$2:$E$530,0)),"")</f>
        <v>0.30230000000000001</v>
      </c>
      <c r="L85" s="9">
        <f>IFERROR(INDEX(EIA_2025!$D$2:$D$530,MATCH($A85&amp;"|"&amp;$B85,EIA_2025!$E$2:$E$530,0)),"")</f>
        <v>0.122</v>
      </c>
      <c r="M85" t="str">
        <f>IFERROR(INDEX(EIA_2024!$C$2:$C$514,MATCH($A85&amp;"|"&amp;$B85,EIA_2024!$F$2:$F$514,0)),"")</f>
        <v>BHRaSYC 2024 (tech-level)</v>
      </c>
      <c r="N85" t="str">
        <f t="shared" si="5"/>
        <v>CT|hydro</v>
      </c>
      <c r="O85" s="7" t="str">
        <f ca="1">IFERROR(_xludf.MAXIFS(SYSHECF!$AE$2:$AE$7489,SYSHECF!$A$2:$A$7489,$A85,SYSHECF!$B$2:$B$7489,$B85),"")</f>
        <v/>
      </c>
      <c r="P85" t="e">
        <f ca="1">IF(AND($H85&lt;&gt;"",$O85&lt;&gt;"",$H85*$O85&gt;1),Keys!$C$6,"")</f>
        <v>#VALUE!</v>
      </c>
    </row>
    <row r="86" spans="1:16" x14ac:dyDescent="0.45">
      <c r="A86" t="s">
        <v>21</v>
      </c>
      <c r="B86" t="s">
        <v>181</v>
      </c>
      <c r="C86" t="s">
        <v>217</v>
      </c>
      <c r="D86" s="7">
        <f>SUMIFS(SYSHECF!$AD$2:$AD$7489,SYSHECF!$A$2:$A$7489,$A86,SYSHECF!$B$2:$B$7489,$B86)/Keys!$C$4</f>
        <v>0.63800000000000001</v>
      </c>
      <c r="E86" s="7" t="str">
        <f>IF(OR($J86="",$J86=0),"",$I86*Keys!$C$5/($J86*Keys!$C$4))</f>
        <v/>
      </c>
      <c r="F86" s="7" t="str">
        <f>IF(OR($L86="",$L86=0),"",$K86*Keys!$C$5/($L86*Keys!$C$4))</f>
        <v/>
      </c>
      <c r="G86" s="7" t="str">
        <f t="shared" si="3"/>
        <v/>
      </c>
      <c r="H86" s="7" t="str">
        <f t="shared" si="4"/>
        <v/>
      </c>
      <c r="I86" s="8" t="str">
        <f>IFERROR(INDEX(EIA_2024!$D$2:$D$514,MATCH($A86&amp;"|"&amp;$B86,EIA_2024!$F$2:$F$514,0)),"")</f>
        <v/>
      </c>
      <c r="J86" s="9" t="str">
        <f>IFERROR(INDEX(EIA_2024!$E$2:$E$514,MATCH($A86&amp;"|"&amp;$B86,EIA_2024!$F$2:$F$514,0)),"")</f>
        <v/>
      </c>
      <c r="K86" s="8" t="str">
        <f>IFERROR(INDEX(EIA_2025!$C$2:$C$530,MATCH($A86&amp;"|"&amp;$B86,EIA_2025!$E$2:$E$530,0)),"")</f>
        <v/>
      </c>
      <c r="L86" s="9" t="str">
        <f>IFERROR(INDEX(EIA_2025!$D$2:$D$530,MATCH($A86&amp;"|"&amp;$B86,EIA_2025!$E$2:$E$530,0)),"")</f>
        <v/>
      </c>
      <c r="M86" t="str">
        <f>IFERROR(INDEX(EIA_2024!$C$2:$C$514,MATCH($A86&amp;"|"&amp;$B86,EIA_2024!$F$2:$F$514,0)),"")</f>
        <v/>
      </c>
      <c r="N86" t="str">
        <f t="shared" si="5"/>
        <v>CT|lignite</v>
      </c>
      <c r="O86" s="7" t="str">
        <f ca="1">IFERROR(_xludf.MAXIFS(SYSHECF!$AE$2:$AE$7489,SYSHECF!$A$2:$A$7489,$A86,SYSHECF!$B$2:$B$7489,$B86),"")</f>
        <v/>
      </c>
      <c r="P86" t="e">
        <f ca="1">IF(AND($H86&lt;&gt;"",$O86&lt;&gt;"",$H86*$O86&gt;1),Keys!$C$6,"")</f>
        <v>#VALUE!</v>
      </c>
    </row>
    <row r="87" spans="1:16" x14ac:dyDescent="0.45">
      <c r="A87" t="s">
        <v>21</v>
      </c>
      <c r="B87" t="s">
        <v>182</v>
      </c>
      <c r="C87" t="s">
        <v>217</v>
      </c>
      <c r="D87" s="7">
        <f>SUMIFS(SYSHECF!$AD$2:$AD$7489,SYSHECF!$A$2:$A$7489,$A87,SYSHECF!$B$2:$B$7489,$B87)/Keys!$C$4</f>
        <v>0.88919999999999988</v>
      </c>
      <c r="E87" s="7">
        <f>IF(OR($J87="",$J87=0),"",$I87*Keys!$C$5/($J87*Keys!$C$4))</f>
        <v>0.87598536995388354</v>
      </c>
      <c r="F87" s="7">
        <f>IF(OR($L87="",$L87=0),"",$K87*Keys!$C$5/($L87*Keys!$C$4))</f>
        <v>0.90245121424839259</v>
      </c>
      <c r="G87" s="7">
        <f t="shared" si="3"/>
        <v>0.98513874263819579</v>
      </c>
      <c r="H87" s="7">
        <f t="shared" si="4"/>
        <v>1.0149024001893756</v>
      </c>
      <c r="I87" s="8">
        <f>IFERROR(INDEX(EIA_2024!$D$2:$D$514,MATCH($A87&amp;"|"&amp;$B87,EIA_2024!$F$2:$F$514,0)),"")</f>
        <v>0.7712</v>
      </c>
      <c r="J87" s="9">
        <f>IFERROR(INDEX(EIA_2024!$E$2:$E$514,MATCH($A87&amp;"|"&amp;$B87,EIA_2024!$F$2:$F$514,0)),"")</f>
        <v>0.10050000000000001</v>
      </c>
      <c r="K87" s="8">
        <f>IFERROR(INDEX(EIA_2025!$C$2:$C$530,MATCH($A87&amp;"|"&amp;$B87,EIA_2025!$E$2:$E$530,0)),"")</f>
        <v>0.79449999999999998</v>
      </c>
      <c r="L87" s="9">
        <f>IFERROR(INDEX(EIA_2025!$D$2:$D$530,MATCH($A87&amp;"|"&amp;$B87,EIA_2025!$E$2:$E$530,0)),"")</f>
        <v>0.10050000000000001</v>
      </c>
      <c r="M87" t="str">
        <f>IFERROR(INDEX(EIA_2024!$C$2:$C$514,MATCH($A87&amp;"|"&amp;$B87,EIA_2024!$F$2:$F$514,0)),"")</f>
        <v>BHRaSYC 2024 (tech-level)</v>
      </c>
      <c r="N87" t="str">
        <f t="shared" si="5"/>
        <v>CT|municipal solid waste</v>
      </c>
      <c r="O87" s="7" t="str">
        <f ca="1">IFERROR(_xludf.MAXIFS(SYSHECF!$AE$2:$AE$7489,SYSHECF!$A$2:$A$7489,$A87,SYSHECF!$B$2:$B$7489,$B87),"")</f>
        <v/>
      </c>
      <c r="P87" t="e">
        <f ca="1">IF(AND($H87&lt;&gt;"",$O87&lt;&gt;"",$H87*$O87&gt;1),Keys!$C$6,"")</f>
        <v>#VALUE!</v>
      </c>
    </row>
    <row r="88" spans="1:16" x14ac:dyDescent="0.45">
      <c r="A88" t="s">
        <v>21</v>
      </c>
      <c r="B88" t="s">
        <v>171</v>
      </c>
      <c r="C88" t="s">
        <v>217</v>
      </c>
      <c r="D88" s="7">
        <f>SUMIFS(SYSHECF!$AD$2:$AD$7489,SYSHECF!$A$2:$A$7489,$A88,SYSHECF!$B$2:$B$7489,$B88)/Keys!$C$4</f>
        <v>0.70860000000000023</v>
      </c>
      <c r="E88" s="7">
        <f>IF(OR($J88="",$J88=0),"",$I88*Keys!$C$5/($J88*Keys!$C$4))</f>
        <v>0.72551329382428198</v>
      </c>
      <c r="F88" s="7">
        <f>IF(OR($L88="",$L88=0),"",$K88*Keys!$C$5/($L88*Keys!$C$4))</f>
        <v>0.69175158443730334</v>
      </c>
      <c r="G88" s="7">
        <f t="shared" si="3"/>
        <v>1.0238686054534036</v>
      </c>
      <c r="H88" s="7">
        <f t="shared" si="4"/>
        <v>0.97622295291744721</v>
      </c>
      <c r="I88" s="8">
        <f>IFERROR(INDEX(EIA_2024!$D$2:$D$514,MATCH($A88&amp;"|"&amp;$B88,EIA_2024!$F$2:$F$514,0)),"")</f>
        <v>24.374600000000001</v>
      </c>
      <c r="J88" s="9">
        <f>IFERROR(INDEX(EIA_2024!$E$2:$E$514,MATCH($A88&amp;"|"&amp;$B88,EIA_2024!$F$2:$F$514,0)),"")</f>
        <v>3.8351999999999999</v>
      </c>
      <c r="K88" s="8">
        <f>IFERROR(INDEX(EIA_2025!$C$2:$C$530,MATCH($A88&amp;"|"&amp;$B88,EIA_2025!$E$2:$E$530,0)),"")</f>
        <v>23.044599999999999</v>
      </c>
      <c r="L88" s="9">
        <f>IFERROR(INDEX(EIA_2025!$D$2:$D$530,MATCH($A88&amp;"|"&amp;$B88,EIA_2025!$E$2:$E$530,0)),"")</f>
        <v>3.8029000000000002</v>
      </c>
      <c r="M88" t="str">
        <f>IFERROR(INDEX(EIA_2024!$C$2:$C$514,MATCH($A88&amp;"|"&amp;$B88,EIA_2024!$F$2:$F$514,0)),"")</f>
        <v>BHRaSYC 2024 (tech-level)</v>
      </c>
      <c r="N88" t="str">
        <f t="shared" si="5"/>
        <v>CT|natural gas combined cycle</v>
      </c>
      <c r="O88" s="7" t="str">
        <f ca="1">IFERROR(_xludf.MAXIFS(SYSHECF!$AE$2:$AE$7489,SYSHECF!$A$2:$A$7489,$A88,SYSHECF!$B$2:$B$7489,$B88),"")</f>
        <v/>
      </c>
      <c r="P88" t="e">
        <f ca="1">IF(AND($H88&lt;&gt;"",$O88&lt;&gt;"",$H88*$O88&gt;1),Keys!$C$6,"")</f>
        <v>#VALUE!</v>
      </c>
    </row>
    <row r="89" spans="1:16" x14ac:dyDescent="0.45">
      <c r="A89" t="s">
        <v>21</v>
      </c>
      <c r="B89" t="s">
        <v>183</v>
      </c>
      <c r="C89" t="s">
        <v>217</v>
      </c>
      <c r="D89" s="7">
        <f>SUMIFS(SYSHECF!$AD$2:$AD$7489,SYSHECF!$A$2:$A$7489,$A89,SYSHECF!$B$2:$B$7489,$B89)/Keys!$C$4</f>
        <v>3.4597355421315881E-2</v>
      </c>
      <c r="E89" s="7">
        <f>IF(OR($J89="",$J89=0),"",$I89*Keys!$C$5/($J89*Keys!$C$4))</f>
        <v>3.1033163511054965E-2</v>
      </c>
      <c r="F89" s="7">
        <f>IF(OR($L89="",$L89=0),"",$K89*Keys!$C$5/($L89*Keys!$C$4))</f>
        <v>3.8925069241709707E-2</v>
      </c>
      <c r="G89" s="7">
        <f t="shared" si="3"/>
        <v>0.89698079905653794</v>
      </c>
      <c r="H89" s="7">
        <f t="shared" si="4"/>
        <v>1.1250879949548822</v>
      </c>
      <c r="I89" s="8">
        <f>IFERROR(INDEX(EIA_2024!$D$2:$D$514,MATCH($A89&amp;"|"&amp;$B89,EIA_2024!$F$2:$F$514,0)),"")</f>
        <v>0.1353</v>
      </c>
      <c r="J89" s="9">
        <f>IFERROR(INDEX(EIA_2024!$E$2:$E$514,MATCH($A89&amp;"|"&amp;$B89,EIA_2024!$F$2:$F$514,0)),"")</f>
        <v>0.49769999999999998</v>
      </c>
      <c r="K89" s="8">
        <f>IFERROR(INDEX(EIA_2025!$C$2:$C$530,MATCH($A89&amp;"|"&amp;$B89,EIA_2025!$E$2:$E$530,0)),"")</f>
        <v>0.16639999999999999</v>
      </c>
      <c r="L89" s="9">
        <f>IFERROR(INDEX(EIA_2025!$D$2:$D$530,MATCH($A89&amp;"|"&amp;$B89,EIA_2025!$E$2:$E$530,0)),"")</f>
        <v>0.48799999999999999</v>
      </c>
      <c r="M89" t="str">
        <f>IFERROR(INDEX(EIA_2024!$C$2:$C$514,MATCH($A89&amp;"|"&amp;$B89,EIA_2024!$F$2:$F$514,0)),"")</f>
        <v>BHRaSYC 2024 (tech-level)</v>
      </c>
      <c r="N89" t="str">
        <f t="shared" si="5"/>
        <v>CT|natural gas peaker</v>
      </c>
      <c r="O89" s="7" t="str">
        <f ca="1">IFERROR(_xludf.MAXIFS(SYSHECF!$AE$2:$AE$7489,SYSHECF!$A$2:$A$7489,$A89,SYSHECF!$B$2:$B$7489,$B89),"")</f>
        <v/>
      </c>
      <c r="P89" t="e">
        <f ca="1">IF(AND($H89&lt;&gt;"",$O89&lt;&gt;"",$H89*$O89&gt;1),Keys!$C$6,"")</f>
        <v>#VALUE!</v>
      </c>
    </row>
    <row r="90" spans="1:16" x14ac:dyDescent="0.45">
      <c r="A90" t="s">
        <v>21</v>
      </c>
      <c r="B90" t="s">
        <v>193</v>
      </c>
      <c r="C90" t="s">
        <v>217</v>
      </c>
      <c r="D90" s="7">
        <f>SUMIFS(SYSHECF!$AD$2:$AD$7489,SYSHECF!$A$2:$A$7489,$A90,SYSHECF!$B$2:$B$7489,$B90)/Keys!$C$4</f>
        <v>2.06E-2</v>
      </c>
      <c r="E90" s="7">
        <f>IF(OR($J90="",$J90=0),"",$I90*Keys!$C$5/($J90*Keys!$C$4))</f>
        <v>1.4966437304042252E-2</v>
      </c>
      <c r="F90" s="7">
        <f>IF(OR($L90="",$L90=0),"",$K90*Keys!$C$5/($L90*Keys!$C$4))</f>
        <v>2.6329356311680659E-2</v>
      </c>
      <c r="G90" s="7">
        <f t="shared" si="3"/>
        <v>0.72652608272049768</v>
      </c>
      <c r="H90" s="7">
        <f t="shared" si="4"/>
        <v>1.2781240928000319</v>
      </c>
      <c r="I90" s="8">
        <f>IFERROR(INDEX(EIA_2024!$D$2:$D$514,MATCH($A90&amp;"|"&amp;$B90,EIA_2024!$F$2:$F$514,0)),"")</f>
        <v>5.6899999999999999E-2</v>
      </c>
      <c r="J90" s="9">
        <f>IFERROR(INDEX(EIA_2024!$E$2:$E$514,MATCH($A90&amp;"|"&amp;$B90,EIA_2024!$F$2:$F$514,0)),"")</f>
        <v>0.434</v>
      </c>
      <c r="K90" s="8">
        <f>IFERROR(INDEX(EIA_2025!$C$2:$C$530,MATCH($A90&amp;"|"&amp;$B90,EIA_2025!$E$2:$E$530,0)),"")</f>
        <v>0.10009999999999999</v>
      </c>
      <c r="L90" s="9">
        <f>IFERROR(INDEX(EIA_2025!$D$2:$D$530,MATCH($A90&amp;"|"&amp;$B90,EIA_2025!$E$2:$E$530,0)),"")</f>
        <v>0.434</v>
      </c>
      <c r="M90" t="str">
        <f>IFERROR(INDEX(EIA_2024!$C$2:$C$514,MATCH($A90&amp;"|"&amp;$B90,EIA_2024!$F$2:$F$514,0)),"")</f>
        <v>BHRaSYC 2024 (tech-level)</v>
      </c>
      <c r="N90" t="str">
        <f t="shared" si="5"/>
        <v>CT|natural gas steam turbine</v>
      </c>
      <c r="O90" s="7" t="str">
        <f ca="1">IFERROR(_xludf.MAXIFS(SYSHECF!$AE$2:$AE$7489,SYSHECF!$A$2:$A$7489,$A90,SYSHECF!$B$2:$B$7489,$B90),"")</f>
        <v/>
      </c>
      <c r="P90" t="e">
        <f ca="1">IF(AND($H90&lt;&gt;"",$O90&lt;&gt;"",$H90*$O90&gt;1),Keys!$C$6,"")</f>
        <v>#VALUE!</v>
      </c>
    </row>
    <row r="91" spans="1:16" x14ac:dyDescent="0.45">
      <c r="A91" t="s">
        <v>21</v>
      </c>
      <c r="B91" t="s">
        <v>184</v>
      </c>
      <c r="C91" t="s">
        <v>218</v>
      </c>
      <c r="D91" s="7">
        <f>SUMIFS(SYSHECF!$AD$2:$AD$7489,SYSHECF!$A$2:$A$7489,$A91,SYSHECF!$B$2:$B$7489,$B91)/Keys!$C$4</f>
        <v>0.90990000000000049</v>
      </c>
      <c r="E91" s="7">
        <f>IF(OR($J91="",$J91=0),"",$I91*Keys!$C$5/($J91*Keys!$C$4))</f>
        <v>0.91523302601146905</v>
      </c>
      <c r="F91" s="7">
        <f>IF(OR($L91="",$L91=0),"",$K91*Keys!$C$5/($L91*Keys!$C$4))</f>
        <v>0.9046603323604907</v>
      </c>
      <c r="G91" s="7">
        <f t="shared" si="3"/>
        <v>1.0058611122227372</v>
      </c>
      <c r="H91" s="7">
        <f t="shared" si="4"/>
        <v>0.99424149066984313</v>
      </c>
      <c r="I91" s="8">
        <f>IFERROR(INDEX(EIA_2024!$D$2:$D$514,MATCH($A91&amp;"|"&amp;$B91,EIA_2024!$F$2:$F$514,0)),"")</f>
        <v>16.8703</v>
      </c>
      <c r="J91" s="9">
        <f>IFERROR(INDEX(EIA_2024!$E$2:$E$514,MATCH($A91&amp;"|"&amp;$B91,EIA_2024!$F$2:$F$514,0)),"")</f>
        <v>2.1042000000000001</v>
      </c>
      <c r="K91" s="8">
        <f>IFERROR(INDEX(EIA_2025!$C$2:$C$530,MATCH($A91&amp;"|"&amp;$B91,EIA_2025!$E$2:$E$530,0)),"")</f>
        <v>16.7087</v>
      </c>
      <c r="L91" s="9">
        <f>IFERROR(INDEX(EIA_2025!$D$2:$D$530,MATCH($A91&amp;"|"&amp;$B91,EIA_2025!$E$2:$E$530,0)),"")</f>
        <v>2.1084000000000001</v>
      </c>
      <c r="M91" t="str">
        <f>IFERROR(INDEX(EIA_2024!$C$2:$C$514,MATCH($A91&amp;"|"&amp;$B91,EIA_2024!$F$2:$F$514,0)),"")</f>
        <v>BHRaSYC 2024 (tech-level)</v>
      </c>
      <c r="N91" t="str">
        <f t="shared" si="5"/>
        <v>CT|nuclear</v>
      </c>
      <c r="O91" s="7" t="str">
        <f ca="1">IFERROR(_xludf.MAXIFS(SYSHECF!$AE$2:$AE$7489,SYSHECF!$A$2:$A$7489,$A91,SYSHECF!$B$2:$B$7489,$B91),"")</f>
        <v/>
      </c>
      <c r="P91" t="e">
        <f ca="1">IF(AND($H91&lt;&gt;"",$O91&lt;&gt;"",$H91*$O91&gt;1),Keys!$C$6,"")</f>
        <v>#VALUE!</v>
      </c>
    </row>
    <row r="92" spans="1:16" x14ac:dyDescent="0.45">
      <c r="A92" t="s">
        <v>21</v>
      </c>
      <c r="B92" t="s">
        <v>185</v>
      </c>
      <c r="C92" t="s">
        <v>218</v>
      </c>
      <c r="D92" s="7">
        <f>SUMIFS(SYSHECF!$AD$2:$AD$7489,SYSHECF!$A$2:$A$7489,$A92,SYSHECF!$B$2:$B$7489,$B92)/Keys!$C$4</f>
        <v>0.50209999999999999</v>
      </c>
      <c r="E92" s="7" t="str">
        <f>IF(OR($J92="",$J92=0),"",$I92*Keys!$C$5/($J92*Keys!$C$4))</f>
        <v/>
      </c>
      <c r="F92" s="7" t="str">
        <f>IF(OR($L92="",$L92=0),"",$K92*Keys!$C$5/($L92*Keys!$C$4))</f>
        <v/>
      </c>
      <c r="G92" s="7" t="str">
        <f t="shared" si="3"/>
        <v/>
      </c>
      <c r="H92" s="7" t="str">
        <f t="shared" si="4"/>
        <v/>
      </c>
      <c r="I92" s="8" t="str">
        <f>IFERROR(INDEX(EIA_2024!$D$2:$D$514,MATCH($A92&amp;"|"&amp;$B92,EIA_2024!$F$2:$F$514,0)),"")</f>
        <v/>
      </c>
      <c r="J92" s="9" t="str">
        <f>IFERROR(INDEX(EIA_2024!$E$2:$E$514,MATCH($A92&amp;"|"&amp;$B92,EIA_2024!$F$2:$F$514,0)),"")</f>
        <v/>
      </c>
      <c r="K92" s="8" t="str">
        <f>IFERROR(INDEX(EIA_2025!$C$2:$C$530,MATCH($A92&amp;"|"&amp;$B92,EIA_2025!$E$2:$E$530,0)),"")</f>
        <v/>
      </c>
      <c r="L92" s="9" t="str">
        <f>IFERROR(INDEX(EIA_2025!$D$2:$D$530,MATCH($A92&amp;"|"&amp;$B92,EIA_2025!$E$2:$E$530,0)),"")</f>
        <v/>
      </c>
      <c r="M92" t="str">
        <f>IFERROR(INDEX(EIA_2024!$C$2:$C$514,MATCH($A92&amp;"|"&amp;$B92,EIA_2024!$F$2:$F$514,0)),"")</f>
        <v/>
      </c>
      <c r="N92" t="str">
        <f t="shared" si="5"/>
        <v>CT|offshore wind</v>
      </c>
      <c r="O92" s="7" t="str">
        <f ca="1">IFERROR(_xludf.MAXIFS(SYSHECF!$AE$2:$AE$7489,SYSHECF!$A$2:$A$7489,$A92,SYSHECF!$B$2:$B$7489,$B92),"")</f>
        <v/>
      </c>
      <c r="P92" t="e">
        <f ca="1">IF(AND($H92&lt;&gt;"",$O92&lt;&gt;"",$H92*$O92&gt;1),Keys!$C$6,"")</f>
        <v>#VALUE!</v>
      </c>
    </row>
    <row r="93" spans="1:16" x14ac:dyDescent="0.45">
      <c r="A93" t="s">
        <v>21</v>
      </c>
      <c r="B93" t="s">
        <v>186</v>
      </c>
      <c r="C93" t="s">
        <v>218</v>
      </c>
      <c r="D93" s="7">
        <f>SUMIFS(SYSHECF!$AD$2:$AD$7489,SYSHECF!$A$2:$A$7489,$A93,SYSHECF!$B$2:$B$7489,$B93)/Keys!$C$4</f>
        <v>0.3669</v>
      </c>
      <c r="E93" s="7">
        <f>IF(OR($J93="",$J93=0),"",$I93*Keys!$C$5/($J93*Keys!$C$4))</f>
        <v>0.23744292237442921</v>
      </c>
      <c r="F93" s="7">
        <f>IF(OR($L93="",$L93=0),"",$K93*Keys!$C$5/($L93*Keys!$C$4))</f>
        <v>0.28082191780821919</v>
      </c>
      <c r="G93" s="7">
        <f t="shared" si="3"/>
        <v>0.6471597775263811</v>
      </c>
      <c r="H93" s="7">
        <f t="shared" si="4"/>
        <v>0.76539089072831612</v>
      </c>
      <c r="I93" s="8">
        <f>IFERROR(INDEX(EIA_2024!$D$2:$D$514,MATCH($A93&amp;"|"&amp;$B93,EIA_2024!$F$2:$F$514,0)),"")</f>
        <v>1.04E-2</v>
      </c>
      <c r="J93" s="9">
        <f>IFERROR(INDEX(EIA_2024!$E$2:$E$514,MATCH($A93&amp;"|"&amp;$B93,EIA_2024!$F$2:$F$514,0)),"")</f>
        <v>5.0000000000000001E-3</v>
      </c>
      <c r="K93" s="8">
        <f>IFERROR(INDEX(EIA_2025!$C$2:$C$530,MATCH($A93&amp;"|"&amp;$B93,EIA_2025!$E$2:$E$530,0)),"")</f>
        <v>1.23E-2</v>
      </c>
      <c r="L93" s="9">
        <f>IFERROR(INDEX(EIA_2025!$D$2:$D$530,MATCH($A93&amp;"|"&amp;$B93,EIA_2025!$E$2:$E$530,0)),"")</f>
        <v>5.0000000000000001E-3</v>
      </c>
      <c r="M93" t="str">
        <f>IFERROR(INDEX(EIA_2024!$C$2:$C$514,MATCH($A93&amp;"|"&amp;$B93,EIA_2024!$F$2:$F$514,0)),"")</f>
        <v>BHRaSYC 2024 (tech-level)</v>
      </c>
      <c r="N93" t="str">
        <f t="shared" si="5"/>
        <v>CT|onshore wind</v>
      </c>
      <c r="O93" s="7" t="str">
        <f ca="1">IFERROR(_xludf.MAXIFS(SYSHECF!$AE$2:$AE$7489,SYSHECF!$A$2:$A$7489,$A93,SYSHECF!$B$2:$B$7489,$B93),"")</f>
        <v/>
      </c>
      <c r="P93" t="e">
        <f ca="1">IF(AND($H93&lt;&gt;"",$O93&lt;&gt;"",$H93*$O93&gt;1),Keys!$C$6,"")</f>
        <v>#VALUE!</v>
      </c>
    </row>
    <row r="94" spans="1:16" x14ac:dyDescent="0.45">
      <c r="A94" t="s">
        <v>21</v>
      </c>
      <c r="B94" t="s">
        <v>187</v>
      </c>
      <c r="C94" t="s">
        <v>217</v>
      </c>
      <c r="D94" s="7">
        <f>SUMIFS(SYSHECF!$AD$2:$AD$7489,SYSHECF!$A$2:$A$7489,$A94,SYSHECF!$B$2:$B$7489,$B94)/Keys!$C$4</f>
        <v>3.4597355421315881E-2</v>
      </c>
      <c r="E94" s="7">
        <f>IF(OR($J94="",$J94=0),"",$I94*Keys!$C$5/($J94*Keys!$C$4))</f>
        <v>4.1200215799768397E-3</v>
      </c>
      <c r="F94" s="7">
        <f>IF(OR($L94="",$L94=0),"",$K94*Keys!$C$5/($L94*Keys!$C$4))</f>
        <v>1.2513732805860222E-2</v>
      </c>
      <c r="G94" s="7">
        <f t="shared" si="3"/>
        <v>0.11908487021058381</v>
      </c>
      <c r="H94" s="7">
        <f t="shared" si="4"/>
        <v>0.36169622369894633</v>
      </c>
      <c r="I94" s="8">
        <f>IFERROR(INDEX(EIA_2024!$D$2:$D$514,MATCH($A94&amp;"|"&amp;$B94,EIA_2024!$F$2:$F$514,0)),"")</f>
        <v>7.9299999999999995E-2</v>
      </c>
      <c r="J94" s="9">
        <f>IFERROR(INDEX(EIA_2024!$E$2:$E$514,MATCH($A94&amp;"|"&amp;$B94,EIA_2024!$F$2:$F$514,0)),"")</f>
        <v>2.1972</v>
      </c>
      <c r="K94" s="8">
        <f>IFERROR(INDEX(EIA_2025!$C$2:$C$530,MATCH($A94&amp;"|"&amp;$B94,EIA_2025!$E$2:$E$530,0)),"")</f>
        <v>0.2402</v>
      </c>
      <c r="L94" s="9">
        <f>IFERROR(INDEX(EIA_2025!$D$2:$D$530,MATCH($A94&amp;"|"&amp;$B94,EIA_2025!$E$2:$E$530,0)),"")</f>
        <v>2.1911999999999998</v>
      </c>
      <c r="M94" t="str">
        <f>IFERROR(INDEX(EIA_2024!$C$2:$C$514,MATCH($A94&amp;"|"&amp;$B94,EIA_2024!$F$2:$F$514,0)),"")</f>
        <v>BHRaSYC 2024 (tech-level)</v>
      </c>
      <c r="N94" t="str">
        <f t="shared" si="5"/>
        <v>CT|petroleum</v>
      </c>
      <c r="O94" s="7" t="str">
        <f ca="1">IFERROR(_xludf.MAXIFS(SYSHECF!$AE$2:$AE$7489,SYSHECF!$A$2:$A$7489,$A94,SYSHECF!$B$2:$B$7489,$B94),"")</f>
        <v/>
      </c>
      <c r="P94" t="e">
        <f ca="1">IF(AND($H94&lt;&gt;"",$O94&lt;&gt;"",$H94*$O94&gt;1),Keys!$C$6,"")</f>
        <v>#VALUE!</v>
      </c>
    </row>
    <row r="95" spans="1:16" x14ac:dyDescent="0.45">
      <c r="A95" t="s">
        <v>21</v>
      </c>
      <c r="B95" t="s">
        <v>188</v>
      </c>
      <c r="C95" t="s">
        <v>217</v>
      </c>
      <c r="D95" s="7">
        <f>SUMIFS(SYSHECF!$AD$2:$AD$7489,SYSHECF!$A$2:$A$7489,$A95,SYSHECF!$B$2:$B$7489,$B95)/Keys!$C$4</f>
        <v>6.4034106793402296E-2</v>
      </c>
      <c r="E95" s="7" t="str">
        <f>IF(OR($J95="",$J95=0),"",$I95*Keys!$C$5/($J95*Keys!$C$4))</f>
        <v/>
      </c>
      <c r="F95" s="7">
        <f>IF(OR($L95="",$L95=0),"",$K95*Keys!$C$5/($L95*Keys!$C$4))</f>
        <v>-9.3187960115553078E-3</v>
      </c>
      <c r="G95" s="7" t="str">
        <f t="shared" si="3"/>
        <v/>
      </c>
      <c r="H95" s="7">
        <f t="shared" si="4"/>
        <v>-0.14552863275849523</v>
      </c>
      <c r="I95" s="8" t="str">
        <f>IFERROR(INDEX(EIA_2024!$D$2:$D$514,MATCH($A95&amp;"|"&amp;$B95,EIA_2024!$F$2:$F$514,0)),"")</f>
        <v/>
      </c>
      <c r="J95" s="9" t="str">
        <f>IFERROR(INDEX(EIA_2024!$E$2:$E$514,MATCH($A95&amp;"|"&amp;$B95,EIA_2024!$F$2:$F$514,0)),"")</f>
        <v/>
      </c>
      <c r="K95" s="8">
        <f>IFERROR(INDEX(EIA_2025!$C$2:$C$530,MATCH($A95&amp;"|"&amp;$B95,EIA_2025!$E$2:$E$530,0)),"")</f>
        <v>-2.3999999999999998E-3</v>
      </c>
      <c r="L95" s="9">
        <f>IFERROR(INDEX(EIA_2025!$D$2:$D$530,MATCH($A95&amp;"|"&amp;$B95,EIA_2025!$E$2:$E$530,0)),"")</f>
        <v>2.9399999999999999E-2</v>
      </c>
      <c r="M95" t="str">
        <f>IFERROR(INDEX(EIA_2024!$C$2:$C$514,MATCH($A95&amp;"|"&amp;$B95,EIA_2024!$F$2:$F$514,0)),"")</f>
        <v/>
      </c>
      <c r="N95" t="str">
        <f t="shared" si="5"/>
        <v>CT|pumped hydro</v>
      </c>
      <c r="O95" s="7" t="str">
        <f ca="1">IFERROR(_xludf.MAXIFS(SYSHECF!$AE$2:$AE$7489,SYSHECF!$A$2:$A$7489,$A95,SYSHECF!$B$2:$B$7489,$B95),"")</f>
        <v/>
      </c>
      <c r="P95" t="e">
        <f ca="1">IF(AND($H95&lt;&gt;"",$O95&lt;&gt;"",$H95*$O95&gt;1),Keys!$C$6,"")</f>
        <v>#VALUE!</v>
      </c>
    </row>
    <row r="96" spans="1:16" x14ac:dyDescent="0.45">
      <c r="A96" t="s">
        <v>21</v>
      </c>
      <c r="B96" t="s">
        <v>191</v>
      </c>
      <c r="C96" t="s">
        <v>218</v>
      </c>
      <c r="D96" s="7">
        <f>SUMIFS(SYSHECF!$AD$2:$AD$7489,SYSHECF!$A$2:$A$7489,$A96,SYSHECF!$B$2:$B$7489,$B96)/Keys!$C$4</f>
        <v>0.1636</v>
      </c>
      <c r="E96" s="7">
        <f>IF(OR($J96="",$J96=0),"",$I96*Keys!$C$5/($J96*Keys!$C$4))</f>
        <v>0.17094222043953042</v>
      </c>
      <c r="F96" s="7">
        <f>IF(OR($L96="",$L96=0),"",$K96*Keys!$C$5/($L96*Keys!$C$4))</f>
        <v>0.15616342828757573</v>
      </c>
      <c r="G96" s="7">
        <f t="shared" si="3"/>
        <v>1.0448790980411395</v>
      </c>
      <c r="H96" s="7">
        <f t="shared" si="4"/>
        <v>0.95454418268689323</v>
      </c>
      <c r="I96" s="8">
        <f>IFERROR(INDEX(EIA_2024!$D$2:$D$514,MATCH($A96&amp;"|"&amp;$B96,EIA_2024!$F$2:$F$514,0)),"")</f>
        <v>0.47049999999999997</v>
      </c>
      <c r="J96" s="9">
        <f>IFERROR(INDEX(EIA_2024!$E$2:$E$514,MATCH($A96&amp;"|"&amp;$B96,EIA_2024!$F$2:$F$514,0)),"")</f>
        <v>0.31419999999999998</v>
      </c>
      <c r="K96" s="8">
        <f>IFERROR(INDEX(EIA_2025!$C$2:$C$530,MATCH($A96&amp;"|"&amp;$B96,EIA_2025!$E$2:$E$530,0)),"")</f>
        <v>0.65390000000000004</v>
      </c>
      <c r="L96" s="9">
        <f>IFERROR(INDEX(EIA_2025!$D$2:$D$530,MATCH($A96&amp;"|"&amp;$B96,EIA_2025!$E$2:$E$530,0)),"")</f>
        <v>0.47799999999999998</v>
      </c>
      <c r="M96" t="str">
        <f>IFERROR(INDEX(EIA_2024!$C$2:$C$514,MATCH($A96&amp;"|"&amp;$B96,EIA_2024!$F$2:$F$514,0)),"")</f>
        <v>BHRaSYC 2024 (tech-level)</v>
      </c>
      <c r="N96" t="str">
        <f t="shared" si="5"/>
        <v>CT|solar pv</v>
      </c>
      <c r="O96" s="7" t="str">
        <f ca="1">IFERROR(_xludf.MAXIFS(SYSHECF!$AE$2:$AE$7489,SYSHECF!$A$2:$A$7489,$A96,SYSHECF!$B$2:$B$7489,$B96),"")</f>
        <v/>
      </c>
      <c r="P96" t="e">
        <f ca="1">IF(AND($H96&lt;&gt;"",$O96&lt;&gt;"",$H96*$O96&gt;1),Keys!$C$6,"")</f>
        <v>#VALUE!</v>
      </c>
    </row>
    <row r="97" spans="1:16" x14ac:dyDescent="0.45">
      <c r="A97" t="s">
        <v>21</v>
      </c>
      <c r="B97" t="s">
        <v>192</v>
      </c>
      <c r="C97" t="s">
        <v>218</v>
      </c>
      <c r="D97" s="7">
        <f>SUMIFS(SYSHECF!$AD$2:$AD$7489,SYSHECF!$A$2:$A$7489,$A97,SYSHECF!$B$2:$B$7489,$B97)/Keys!$C$4</f>
        <v>0.23770728069136249</v>
      </c>
      <c r="E97" s="7" t="str">
        <f>IF(OR($J97="",$J97=0),"",$I97*Keys!$C$5/($J97*Keys!$C$4))</f>
        <v/>
      </c>
      <c r="F97" s="7" t="str">
        <f>IF(OR($L97="",$L97=0),"",$K97*Keys!$C$5/($L97*Keys!$C$4))</f>
        <v/>
      </c>
      <c r="G97" s="7" t="str">
        <f t="shared" si="3"/>
        <v/>
      </c>
      <c r="H97" s="7" t="str">
        <f t="shared" si="4"/>
        <v/>
      </c>
      <c r="I97" s="8" t="str">
        <f>IFERROR(INDEX(EIA_2024!$D$2:$D$514,MATCH($A97&amp;"|"&amp;$B97,EIA_2024!$F$2:$F$514,0)),"")</f>
        <v/>
      </c>
      <c r="J97" s="9" t="str">
        <f>IFERROR(INDEX(EIA_2024!$E$2:$E$514,MATCH($A97&amp;"|"&amp;$B97,EIA_2024!$F$2:$F$514,0)),"")</f>
        <v/>
      </c>
      <c r="K97" s="8" t="str">
        <f>IFERROR(INDEX(EIA_2025!$C$2:$C$530,MATCH($A97&amp;"|"&amp;$B97,EIA_2025!$E$2:$E$530,0)),"")</f>
        <v/>
      </c>
      <c r="L97" s="9" t="str">
        <f>IFERROR(INDEX(EIA_2025!$D$2:$D$530,MATCH($A97&amp;"|"&amp;$B97,EIA_2025!$E$2:$E$530,0)),"")</f>
        <v/>
      </c>
      <c r="M97" t="str">
        <f>IFERROR(INDEX(EIA_2024!$C$2:$C$514,MATCH($A97&amp;"|"&amp;$B97,EIA_2024!$F$2:$F$514,0)),"")</f>
        <v/>
      </c>
      <c r="N97" t="str">
        <f t="shared" si="5"/>
        <v>CT|solar thermal</v>
      </c>
      <c r="O97" s="7" t="str">
        <f ca="1">IFERROR(_xludf.MAXIFS(SYSHECF!$AE$2:$AE$7489,SYSHECF!$A$2:$A$7489,$A97,SYSHECF!$B$2:$B$7489,$B97),"")</f>
        <v/>
      </c>
      <c r="P97" t="e">
        <f ca="1">IF(AND($H97&lt;&gt;"",$O97&lt;&gt;"",$H97*$O97&gt;1),Keys!$C$6,"")</f>
        <v>#VALUE!</v>
      </c>
    </row>
    <row r="98" spans="1:16" x14ac:dyDescent="0.45">
      <c r="A98" t="s">
        <v>25</v>
      </c>
      <c r="B98" t="s">
        <v>169</v>
      </c>
      <c r="C98" t="s">
        <v>217</v>
      </c>
      <c r="D98" s="7">
        <f>SUMIFS(SYSHECF!$AD$2:$AD$7489,SYSHECF!$A$2:$A$7489,$A98,SYSHECF!$B$2:$B$7489,$B98)/Keys!$C$4</f>
        <v>0.51019999999999988</v>
      </c>
      <c r="E98" s="7">
        <f>IF(OR($J98="",$J98=0),"",$I98*Keys!$C$5/($J98*Keys!$C$4))</f>
        <v>0.30365296803652964</v>
      </c>
      <c r="F98" s="7">
        <f>IF(OR($L98="",$L98=0),"",$K98*Keys!$C$5/($L98*Keys!$C$4))</f>
        <v>0.56164383561643838</v>
      </c>
      <c r="G98" s="7">
        <f t="shared" si="3"/>
        <v>0.59516457866822758</v>
      </c>
      <c r="H98" s="7">
        <f t="shared" si="4"/>
        <v>1.1008307244540152</v>
      </c>
      <c r="I98" s="8">
        <f>IFERROR(INDEX(EIA_2024!$D$2:$D$514,MATCH($A98&amp;"|"&amp;$B98,EIA_2024!$F$2:$F$514,0)),"")</f>
        <v>2.6599999999999999E-2</v>
      </c>
      <c r="J98" s="9">
        <f>IFERROR(INDEX(EIA_2024!$E$2:$E$514,MATCH($A98&amp;"|"&amp;$B98,EIA_2024!$F$2:$F$514,0)),"")</f>
        <v>0.01</v>
      </c>
      <c r="K98" s="8">
        <f>IFERROR(INDEX(EIA_2025!$C$2:$C$530,MATCH($A98&amp;"|"&amp;$B98,EIA_2025!$E$2:$E$530,0)),"")</f>
        <v>4.9200000000000001E-2</v>
      </c>
      <c r="L98" s="9">
        <f>IFERROR(INDEX(EIA_2025!$D$2:$D$530,MATCH($A98&amp;"|"&amp;$B98,EIA_2025!$E$2:$E$530,0)),"")</f>
        <v>0.01</v>
      </c>
      <c r="M98" t="str">
        <f>IFERROR(INDEX(EIA_2024!$C$2:$C$514,MATCH($A98&amp;"|"&amp;$B98,EIA_2024!$F$2:$F$514,0)),"")</f>
        <v>BHRaSYC 2024 (tech-level)</v>
      </c>
      <c r="N98" t="str">
        <f t="shared" si="5"/>
        <v>DE|biomass</v>
      </c>
      <c r="O98" s="7" t="str">
        <f ca="1">IFERROR(_xludf.MAXIFS(SYSHECF!$AE$2:$AE$7489,SYSHECF!$A$2:$A$7489,$A98,SYSHECF!$B$2:$B$7489,$B98),"")</f>
        <v/>
      </c>
      <c r="P98" t="e">
        <f ca="1">IF(AND($H98&lt;&gt;"",$O98&lt;&gt;"",$H98*$O98&gt;1),Keys!$C$6,"")</f>
        <v>#VALUE!</v>
      </c>
    </row>
    <row r="99" spans="1:16" x14ac:dyDescent="0.45">
      <c r="A99" t="s">
        <v>25</v>
      </c>
      <c r="B99" t="s">
        <v>173</v>
      </c>
      <c r="C99" t="s">
        <v>218</v>
      </c>
      <c r="D99" s="7">
        <f>SUMIFS(SYSHECF!$AD$2:$AD$7489,SYSHECF!$A$2:$A$7489,$A99,SYSHECF!$B$2:$B$7489,$B99)/Keys!$C$4</f>
        <v>0.65949999999999998</v>
      </c>
      <c r="E99" s="7" t="str">
        <f>IF(OR($J99="",$J99=0),"",$I99*Keys!$C$5/($J99*Keys!$C$4))</f>
        <v/>
      </c>
      <c r="F99" s="7" t="str">
        <f>IF(OR($L99="",$L99=0),"",$K99*Keys!$C$5/($L99*Keys!$C$4))</f>
        <v/>
      </c>
      <c r="G99" s="7" t="str">
        <f t="shared" si="3"/>
        <v/>
      </c>
      <c r="H99" s="7" t="str">
        <f t="shared" si="4"/>
        <v/>
      </c>
      <c r="I99" s="8" t="str">
        <f>IFERROR(INDEX(EIA_2024!$D$2:$D$514,MATCH($A99&amp;"|"&amp;$B99,EIA_2024!$F$2:$F$514,0)),"")</f>
        <v/>
      </c>
      <c r="J99" s="9" t="str">
        <f>IFERROR(INDEX(EIA_2024!$E$2:$E$514,MATCH($A99&amp;"|"&amp;$B99,EIA_2024!$F$2:$F$514,0)),"")</f>
        <v/>
      </c>
      <c r="K99" s="8" t="str">
        <f>IFERROR(INDEX(EIA_2025!$C$2:$C$530,MATCH($A99&amp;"|"&amp;$B99,EIA_2025!$E$2:$E$530,0)),"")</f>
        <v/>
      </c>
      <c r="L99" s="9" t="str">
        <f>IFERROR(INDEX(EIA_2025!$D$2:$D$530,MATCH($A99&amp;"|"&amp;$B99,EIA_2025!$E$2:$E$530,0)),"")</f>
        <v/>
      </c>
      <c r="M99" t="str">
        <f>IFERROR(INDEX(EIA_2024!$C$2:$C$514,MATCH($A99&amp;"|"&amp;$B99,EIA_2024!$F$2:$F$514,0)),"")</f>
        <v/>
      </c>
      <c r="N99" t="str">
        <f t="shared" si="5"/>
        <v>DE|geothermal</v>
      </c>
      <c r="O99" s="7" t="str">
        <f ca="1">IFERROR(_xludf.MAXIFS(SYSHECF!$AE$2:$AE$7489,SYSHECF!$A$2:$A$7489,$A99,SYSHECF!$B$2:$B$7489,$B99),"")</f>
        <v/>
      </c>
      <c r="P99" t="e">
        <f ca="1">IF(AND($H99&lt;&gt;"",$O99&lt;&gt;"",$H99*$O99&gt;1),Keys!$C$6,"")</f>
        <v>#VALUE!</v>
      </c>
    </row>
    <row r="100" spans="1:16" x14ac:dyDescent="0.45">
      <c r="A100" t="s">
        <v>25</v>
      </c>
      <c r="B100" t="s">
        <v>175</v>
      </c>
      <c r="C100" t="s">
        <v>217</v>
      </c>
      <c r="D100" s="7">
        <f>SUMIFS(SYSHECF!$AD$2:$AD$7489,SYSHECF!$A$2:$A$7489,$A100,SYSHECF!$B$2:$B$7489,$B100)/Keys!$C$4</f>
        <v>4.0100000000000011E-2</v>
      </c>
      <c r="E100" s="7">
        <f>IF(OR($J100="",$J100=0),"",$I100*Keys!$C$5/($J100*Keys!$C$4))</f>
        <v>4.0065708876266849E-2</v>
      </c>
      <c r="F100" s="7" t="str">
        <f>IF(OR($L100="",$L100=0),"",$K100*Keys!$C$5/($L100*Keys!$C$4))</f>
        <v/>
      </c>
      <c r="G100" s="7">
        <f t="shared" si="3"/>
        <v>0.99914485975727774</v>
      </c>
      <c r="H100" s="7" t="str">
        <f t="shared" si="4"/>
        <v/>
      </c>
      <c r="I100" s="8">
        <f>IFERROR(INDEX(EIA_2024!$D$2:$D$514,MATCH($A100&amp;"|"&amp;$B100,EIA_2024!$F$2:$F$514,0)),"")</f>
        <v>0.1439</v>
      </c>
      <c r="J100" s="9">
        <f>IFERROR(INDEX(EIA_2024!$E$2:$E$514,MATCH($A100&amp;"|"&amp;$B100,EIA_2024!$F$2:$F$514,0)),"")</f>
        <v>0.41</v>
      </c>
      <c r="K100" s="8">
        <f>IFERROR(INDEX(EIA_2025!$C$2:$C$530,MATCH($A100&amp;"|"&amp;$B100,EIA_2025!$E$2:$E$530,0)),"")</f>
        <v>0.25269999999999998</v>
      </c>
      <c r="L100" s="9">
        <f>IFERROR(INDEX(EIA_2025!$D$2:$D$530,MATCH($A100&amp;"|"&amp;$B100,EIA_2025!$E$2:$E$530,0)),"")</f>
        <v>0</v>
      </c>
      <c r="M100" t="str">
        <f>IFERROR(INDEX(EIA_2024!$C$2:$C$514,MATCH($A100&amp;"|"&amp;$B100,EIA_2024!$F$2:$F$514,0)),"")</f>
        <v>BHRaSYC 2024 (tech-level)</v>
      </c>
      <c r="N100" t="str">
        <f t="shared" si="5"/>
        <v>DE|hard coal</v>
      </c>
      <c r="O100" s="7" t="str">
        <f ca="1">IFERROR(_xludf.MAXIFS(SYSHECF!$AE$2:$AE$7489,SYSHECF!$A$2:$A$7489,$A100,SYSHECF!$B$2:$B$7489,$B100),"")</f>
        <v/>
      </c>
      <c r="P100" t="e">
        <f ca="1">IF(AND($H100&lt;&gt;"",$O100&lt;&gt;"",$H100*$O100&gt;1),Keys!$C$6,"")</f>
        <v>#VALUE!</v>
      </c>
    </row>
    <row r="101" spans="1:16" x14ac:dyDescent="0.45">
      <c r="A101" t="s">
        <v>25</v>
      </c>
      <c r="B101" t="s">
        <v>177</v>
      </c>
      <c r="C101" t="s">
        <v>218</v>
      </c>
      <c r="D101" s="7">
        <f>SUMIFS(SYSHECF!$AD$2:$AD$7489,SYSHECF!$A$2:$A$7489,$A101,SYSHECF!$B$2:$B$7489,$B101)/Keys!$C$4</f>
        <v>0.34429999999999994</v>
      </c>
      <c r="E101" s="7" t="str">
        <f>IF(OR($J101="",$J101=0),"",$I101*Keys!$C$5/($J101*Keys!$C$4))</f>
        <v/>
      </c>
      <c r="F101" s="7" t="str">
        <f>IF(OR($L101="",$L101=0),"",$K101*Keys!$C$5/($L101*Keys!$C$4))</f>
        <v/>
      </c>
      <c r="G101" s="7" t="str">
        <f t="shared" si="3"/>
        <v/>
      </c>
      <c r="H101" s="7" t="str">
        <f t="shared" si="4"/>
        <v/>
      </c>
      <c r="I101" s="8" t="str">
        <f>IFERROR(INDEX(EIA_2024!$D$2:$D$514,MATCH($A101&amp;"|"&amp;$B101,EIA_2024!$F$2:$F$514,0)),"")</f>
        <v/>
      </c>
      <c r="J101" s="9" t="str">
        <f>IFERROR(INDEX(EIA_2024!$E$2:$E$514,MATCH($A101&amp;"|"&amp;$B101,EIA_2024!$F$2:$F$514,0)),"")</f>
        <v/>
      </c>
      <c r="K101" s="8" t="str">
        <f>IFERROR(INDEX(EIA_2025!$C$2:$C$530,MATCH($A101&amp;"|"&amp;$B101,EIA_2025!$E$2:$E$530,0)),"")</f>
        <v/>
      </c>
      <c r="L101" s="9" t="str">
        <f>IFERROR(INDEX(EIA_2025!$D$2:$D$530,MATCH($A101&amp;"|"&amp;$B101,EIA_2025!$E$2:$E$530,0)),"")</f>
        <v/>
      </c>
      <c r="M101" t="str">
        <f>IFERROR(INDEX(EIA_2024!$C$2:$C$514,MATCH($A101&amp;"|"&amp;$B101,EIA_2024!$F$2:$F$514,0)),"")</f>
        <v/>
      </c>
      <c r="N101" t="str">
        <f t="shared" si="5"/>
        <v>DE|hydro</v>
      </c>
      <c r="O101" s="7" t="str">
        <f ca="1">IFERROR(_xludf.MAXIFS(SYSHECF!$AE$2:$AE$7489,SYSHECF!$A$2:$A$7489,$A101,SYSHECF!$B$2:$B$7489,$B101),"")</f>
        <v/>
      </c>
      <c r="P101" t="e">
        <f ca="1">IF(AND($H101&lt;&gt;"",$O101&lt;&gt;"",$H101*$O101&gt;1),Keys!$C$6,"")</f>
        <v>#VALUE!</v>
      </c>
    </row>
    <row r="102" spans="1:16" x14ac:dyDescent="0.45">
      <c r="A102" t="s">
        <v>25</v>
      </c>
      <c r="B102" t="s">
        <v>181</v>
      </c>
      <c r="C102" t="s">
        <v>217</v>
      </c>
      <c r="D102" s="7">
        <f>SUMIFS(SYSHECF!$AD$2:$AD$7489,SYSHECF!$A$2:$A$7489,$A102,SYSHECF!$B$2:$B$7489,$B102)/Keys!$C$4</f>
        <v>0.6379999999999999</v>
      </c>
      <c r="E102" s="7" t="str">
        <f>IF(OR($J102="",$J102=0),"",$I102*Keys!$C$5/($J102*Keys!$C$4))</f>
        <v/>
      </c>
      <c r="F102" s="7" t="str">
        <f>IF(OR($L102="",$L102=0),"",$K102*Keys!$C$5/($L102*Keys!$C$4))</f>
        <v/>
      </c>
      <c r="G102" s="7" t="str">
        <f t="shared" si="3"/>
        <v/>
      </c>
      <c r="H102" s="7" t="str">
        <f t="shared" si="4"/>
        <v/>
      </c>
      <c r="I102" s="8" t="str">
        <f>IFERROR(INDEX(EIA_2024!$D$2:$D$514,MATCH($A102&amp;"|"&amp;$B102,EIA_2024!$F$2:$F$514,0)),"")</f>
        <v/>
      </c>
      <c r="J102" s="9" t="str">
        <f>IFERROR(INDEX(EIA_2024!$E$2:$E$514,MATCH($A102&amp;"|"&amp;$B102,EIA_2024!$F$2:$F$514,0)),"")</f>
        <v/>
      </c>
      <c r="K102" s="8" t="str">
        <f>IFERROR(INDEX(EIA_2025!$C$2:$C$530,MATCH($A102&amp;"|"&amp;$B102,EIA_2025!$E$2:$E$530,0)),"")</f>
        <v/>
      </c>
      <c r="L102" s="9" t="str">
        <f>IFERROR(INDEX(EIA_2025!$D$2:$D$530,MATCH($A102&amp;"|"&amp;$B102,EIA_2025!$E$2:$E$530,0)),"")</f>
        <v/>
      </c>
      <c r="M102" t="str">
        <f>IFERROR(INDEX(EIA_2024!$C$2:$C$514,MATCH($A102&amp;"|"&amp;$B102,EIA_2024!$F$2:$F$514,0)),"")</f>
        <v/>
      </c>
      <c r="N102" t="str">
        <f t="shared" si="5"/>
        <v>DE|lignite</v>
      </c>
      <c r="O102" s="7" t="str">
        <f ca="1">IFERROR(_xludf.MAXIFS(SYSHECF!$AE$2:$AE$7489,SYSHECF!$A$2:$A$7489,$A102,SYSHECF!$B$2:$B$7489,$B102),"")</f>
        <v/>
      </c>
      <c r="P102" t="e">
        <f ca="1">IF(AND($H102&lt;&gt;"",$O102&lt;&gt;"",$H102*$O102&gt;1),Keys!$C$6,"")</f>
        <v>#VALUE!</v>
      </c>
    </row>
    <row r="103" spans="1:16" x14ac:dyDescent="0.45">
      <c r="A103" t="s">
        <v>25</v>
      </c>
      <c r="B103" t="s">
        <v>182</v>
      </c>
      <c r="C103" t="s">
        <v>217</v>
      </c>
      <c r="D103" s="7">
        <f>SUMIFS(SYSHECF!$AD$2:$AD$7489,SYSHECF!$A$2:$A$7489,$A103,SYSHECF!$B$2:$B$7489,$B103)/Keys!$C$4</f>
        <v>0.73420000000000007</v>
      </c>
      <c r="E103" s="7" t="str">
        <f>IF(OR($J103="",$J103=0),"",$I103*Keys!$C$5/($J103*Keys!$C$4))</f>
        <v/>
      </c>
      <c r="F103" s="7" t="str">
        <f>IF(OR($L103="",$L103=0),"",$K103*Keys!$C$5/($L103*Keys!$C$4))</f>
        <v/>
      </c>
      <c r="G103" s="7" t="str">
        <f t="shared" si="3"/>
        <v/>
      </c>
      <c r="H103" s="7" t="str">
        <f t="shared" si="4"/>
        <v/>
      </c>
      <c r="I103" s="8" t="str">
        <f>IFERROR(INDEX(EIA_2024!$D$2:$D$514,MATCH($A103&amp;"|"&amp;$B103,EIA_2024!$F$2:$F$514,0)),"")</f>
        <v/>
      </c>
      <c r="J103" s="9" t="str">
        <f>IFERROR(INDEX(EIA_2024!$E$2:$E$514,MATCH($A103&amp;"|"&amp;$B103,EIA_2024!$F$2:$F$514,0)),"")</f>
        <v/>
      </c>
      <c r="K103" s="8" t="str">
        <f>IFERROR(INDEX(EIA_2025!$C$2:$C$530,MATCH($A103&amp;"|"&amp;$B103,EIA_2025!$E$2:$E$530,0)),"")</f>
        <v/>
      </c>
      <c r="L103" s="9" t="str">
        <f>IFERROR(INDEX(EIA_2025!$D$2:$D$530,MATCH($A103&amp;"|"&amp;$B103,EIA_2025!$E$2:$E$530,0)),"")</f>
        <v/>
      </c>
      <c r="M103" t="str">
        <f>IFERROR(INDEX(EIA_2024!$C$2:$C$514,MATCH($A103&amp;"|"&amp;$B103,EIA_2024!$F$2:$F$514,0)),"")</f>
        <v/>
      </c>
      <c r="N103" t="str">
        <f t="shared" si="5"/>
        <v>DE|municipal solid waste</v>
      </c>
      <c r="O103" s="7" t="str">
        <f ca="1">IFERROR(_xludf.MAXIFS(SYSHECF!$AE$2:$AE$7489,SYSHECF!$A$2:$A$7489,$A103,SYSHECF!$B$2:$B$7489,$B103),"")</f>
        <v/>
      </c>
      <c r="P103" t="e">
        <f ca="1">IF(AND($H103&lt;&gt;"",$O103&lt;&gt;"",$H103*$O103&gt;1),Keys!$C$6,"")</f>
        <v>#VALUE!</v>
      </c>
    </row>
    <row r="104" spans="1:16" x14ac:dyDescent="0.45">
      <c r="A104" t="s">
        <v>25</v>
      </c>
      <c r="B104" t="s">
        <v>171</v>
      </c>
      <c r="C104" t="s">
        <v>217</v>
      </c>
      <c r="D104" s="7">
        <f>SUMIFS(SYSHECF!$AD$2:$AD$7489,SYSHECF!$A$2:$A$7489,$A104,SYSHECF!$B$2:$B$7489,$B104)/Keys!$C$4</f>
        <v>0.21810000000000004</v>
      </c>
      <c r="E104" s="7">
        <f>IF(OR($J104="",$J104=0),"",$I104*Keys!$C$5/($J104*Keys!$C$4))</f>
        <v>0.20285449173442729</v>
      </c>
      <c r="F104" s="7">
        <f>IF(OR($L104="",$L104=0),"",$K104*Keys!$C$5/($L104*Keys!$C$4))</f>
        <v>0.23329334847263938</v>
      </c>
      <c r="G104" s="7">
        <f t="shared" si="3"/>
        <v>0.93009854073556741</v>
      </c>
      <c r="H104" s="7">
        <f t="shared" si="4"/>
        <v>1.0696623038635458</v>
      </c>
      <c r="I104" s="8">
        <f>IFERROR(INDEX(EIA_2024!$D$2:$D$514,MATCH($A104&amp;"|"&amp;$B104,EIA_2024!$F$2:$F$514,0)),"")</f>
        <v>2.6583999999999999</v>
      </c>
      <c r="J104" s="9">
        <f>IFERROR(INDEX(EIA_2024!$E$2:$E$514,MATCH($A104&amp;"|"&amp;$B104,EIA_2024!$F$2:$F$514,0)),"")</f>
        <v>1.496</v>
      </c>
      <c r="K104" s="8">
        <f>IFERROR(INDEX(EIA_2025!$C$2:$C$530,MATCH($A104&amp;"|"&amp;$B104,EIA_2025!$E$2:$E$530,0)),"")</f>
        <v>3.0573000000000001</v>
      </c>
      <c r="L104" s="9">
        <f>IFERROR(INDEX(EIA_2025!$D$2:$D$530,MATCH($A104&amp;"|"&amp;$B104,EIA_2025!$E$2:$E$530,0)),"")</f>
        <v>1.496</v>
      </c>
      <c r="M104" t="str">
        <f>IFERROR(INDEX(EIA_2024!$C$2:$C$514,MATCH($A104&amp;"|"&amp;$B104,EIA_2024!$F$2:$F$514,0)),"")</f>
        <v>BHRaSYC 2024 (tech-level)</v>
      </c>
      <c r="N104" t="str">
        <f t="shared" si="5"/>
        <v>DE|natural gas combined cycle</v>
      </c>
      <c r="O104" s="7" t="str">
        <f ca="1">IFERROR(_xludf.MAXIFS(SYSHECF!$AE$2:$AE$7489,SYSHECF!$A$2:$A$7489,$A104,SYSHECF!$B$2:$B$7489,$B104),"")</f>
        <v/>
      </c>
      <c r="P104" t="e">
        <f ca="1">IF(AND($H104&lt;&gt;"",$O104&lt;&gt;"",$H104*$O104&gt;1),Keys!$C$6,"")</f>
        <v>#VALUE!</v>
      </c>
    </row>
    <row r="105" spans="1:16" x14ac:dyDescent="0.45">
      <c r="A105" t="s">
        <v>25</v>
      </c>
      <c r="B105" t="s">
        <v>183</v>
      </c>
      <c r="C105" t="s">
        <v>217</v>
      </c>
      <c r="D105" s="7">
        <f>SUMIFS(SYSHECF!$AD$2:$AD$7489,SYSHECF!$A$2:$A$7489,$A105,SYSHECF!$B$2:$B$7489,$B105)/Keys!$C$4</f>
        <v>6.0847527980444724E-2</v>
      </c>
      <c r="E105" s="7">
        <f>IF(OR($J105="",$J105=0),"",$I105*Keys!$C$5/($J105*Keys!$C$4))</f>
        <v>6.3343756204089732E-2</v>
      </c>
      <c r="F105" s="7">
        <f>IF(OR($L105="",$L105=0),"",$K105*Keys!$C$5/($L105*Keys!$C$4))</f>
        <v>5.8380484415326589E-2</v>
      </c>
      <c r="G105" s="7">
        <f t="shared" si="3"/>
        <v>1.0410243161307597</v>
      </c>
      <c r="H105" s="7">
        <f t="shared" si="4"/>
        <v>0.959455319764001</v>
      </c>
      <c r="I105" s="8">
        <f>IFERROR(INDEX(EIA_2024!$D$2:$D$514,MATCH($A105&amp;"|"&amp;$B105,EIA_2024!$F$2:$F$514,0)),"")</f>
        <v>0.1021</v>
      </c>
      <c r="J105" s="9">
        <f>IFERROR(INDEX(EIA_2024!$E$2:$E$514,MATCH($A105&amp;"|"&amp;$B105,EIA_2024!$F$2:$F$514,0)),"")</f>
        <v>0.184</v>
      </c>
      <c r="K105" s="8">
        <f>IFERROR(INDEX(EIA_2025!$C$2:$C$530,MATCH($A105&amp;"|"&amp;$B105,EIA_2025!$E$2:$E$530,0)),"")</f>
        <v>9.4100000000000003E-2</v>
      </c>
      <c r="L105" s="9">
        <f>IFERROR(INDEX(EIA_2025!$D$2:$D$530,MATCH($A105&amp;"|"&amp;$B105,EIA_2025!$E$2:$E$530,0)),"")</f>
        <v>0.184</v>
      </c>
      <c r="M105" t="str">
        <f>IFERROR(INDEX(EIA_2024!$C$2:$C$514,MATCH($A105&amp;"|"&amp;$B105,EIA_2024!$F$2:$F$514,0)),"")</f>
        <v>BHRaSYC 2024 (tech-level)</v>
      </c>
      <c r="N105" t="str">
        <f t="shared" si="5"/>
        <v>DE|natural gas peaker</v>
      </c>
      <c r="O105" s="7" t="str">
        <f ca="1">IFERROR(_xludf.MAXIFS(SYSHECF!$AE$2:$AE$7489,SYSHECF!$A$2:$A$7489,$A105,SYSHECF!$B$2:$B$7489,$B105),"")</f>
        <v/>
      </c>
      <c r="P105" t="e">
        <f ca="1">IF(AND($H105&lt;&gt;"",$O105&lt;&gt;"",$H105*$O105&gt;1),Keys!$C$6,"")</f>
        <v>#VALUE!</v>
      </c>
    </row>
    <row r="106" spans="1:16" x14ac:dyDescent="0.45">
      <c r="A106" t="s">
        <v>25</v>
      </c>
      <c r="B106" t="s">
        <v>193</v>
      </c>
      <c r="C106" t="s">
        <v>217</v>
      </c>
      <c r="D106" s="7">
        <f>SUMIFS(SYSHECF!$AD$2:$AD$7489,SYSHECF!$A$2:$A$7489,$A106,SYSHECF!$B$2:$B$7489,$B106)/Keys!$C$4</f>
        <v>5.7700000000000022E-2</v>
      </c>
      <c r="E106" s="7">
        <f>IF(OR($J106="",$J106=0),"",$I106*Keys!$C$5/($J106*Keys!$C$4))</f>
        <v>5.1690154725534641E-2</v>
      </c>
      <c r="F106" s="7">
        <f>IF(OR($L106="",$L106=0),"",$K106*Keys!$C$5/($L106*Keys!$C$4))</f>
        <v>6.3762688479353499E-2</v>
      </c>
      <c r="G106" s="7">
        <f t="shared" si="3"/>
        <v>0.8958432361444475</v>
      </c>
      <c r="H106" s="7">
        <f t="shared" si="4"/>
        <v>1.1050725906300429</v>
      </c>
      <c r="I106" s="8">
        <f>IFERROR(INDEX(EIA_2024!$D$2:$D$514,MATCH($A106&amp;"|"&amp;$B106,EIA_2024!$F$2:$F$514,0)),"")</f>
        <v>0.31469999999999998</v>
      </c>
      <c r="J106" s="9">
        <f>IFERROR(INDEX(EIA_2024!$E$2:$E$514,MATCH($A106&amp;"|"&amp;$B106,EIA_2024!$F$2:$F$514,0)),"")</f>
        <v>0.69499999999999995</v>
      </c>
      <c r="K106" s="8">
        <f>IFERROR(INDEX(EIA_2025!$C$2:$C$530,MATCH($A106&amp;"|"&amp;$B106,EIA_2025!$E$2:$E$530,0)),"")</f>
        <v>0.38819999999999999</v>
      </c>
      <c r="L106" s="9">
        <f>IFERROR(INDEX(EIA_2025!$D$2:$D$530,MATCH($A106&amp;"|"&amp;$B106,EIA_2025!$E$2:$E$530,0)),"")</f>
        <v>0.69499999999999995</v>
      </c>
      <c r="M106" t="str">
        <f>IFERROR(INDEX(EIA_2024!$C$2:$C$514,MATCH($A106&amp;"|"&amp;$B106,EIA_2024!$F$2:$F$514,0)),"")</f>
        <v>BHRaSYC 2024 (tech-level)</v>
      </c>
      <c r="N106" t="str">
        <f t="shared" si="5"/>
        <v>DE|natural gas steam turbine</v>
      </c>
      <c r="O106" s="7" t="str">
        <f ca="1">IFERROR(_xludf.MAXIFS(SYSHECF!$AE$2:$AE$7489,SYSHECF!$A$2:$A$7489,$A106,SYSHECF!$B$2:$B$7489,$B106),"")</f>
        <v/>
      </c>
      <c r="P106" t="e">
        <f ca="1">IF(AND($H106&lt;&gt;"",$O106&lt;&gt;"",$H106*$O106&gt;1),Keys!$C$6,"")</f>
        <v>#VALUE!</v>
      </c>
    </row>
    <row r="107" spans="1:16" x14ac:dyDescent="0.45">
      <c r="A107" t="s">
        <v>25</v>
      </c>
      <c r="B107" t="s">
        <v>184</v>
      </c>
      <c r="C107" t="s">
        <v>218</v>
      </c>
      <c r="D107" s="7">
        <f>SUMIFS(SYSHECF!$AD$2:$AD$7489,SYSHECF!$A$2:$A$7489,$A107,SYSHECF!$B$2:$B$7489,$B107)/Keys!$C$4</f>
        <v>0.90899999999999992</v>
      </c>
      <c r="E107" s="7" t="str">
        <f>IF(OR($J107="",$J107=0),"",$I107*Keys!$C$5/($J107*Keys!$C$4))</f>
        <v/>
      </c>
      <c r="F107" s="7" t="str">
        <f>IF(OR($L107="",$L107=0),"",$K107*Keys!$C$5/($L107*Keys!$C$4))</f>
        <v/>
      </c>
      <c r="G107" s="7" t="str">
        <f t="shared" si="3"/>
        <v/>
      </c>
      <c r="H107" s="7" t="str">
        <f t="shared" si="4"/>
        <v/>
      </c>
      <c r="I107" s="8" t="str">
        <f>IFERROR(INDEX(EIA_2024!$D$2:$D$514,MATCH($A107&amp;"|"&amp;$B107,EIA_2024!$F$2:$F$514,0)),"")</f>
        <v/>
      </c>
      <c r="J107" s="9" t="str">
        <f>IFERROR(INDEX(EIA_2024!$E$2:$E$514,MATCH($A107&amp;"|"&amp;$B107,EIA_2024!$F$2:$F$514,0)),"")</f>
        <v/>
      </c>
      <c r="K107" s="8" t="str">
        <f>IFERROR(INDEX(EIA_2025!$C$2:$C$530,MATCH($A107&amp;"|"&amp;$B107,EIA_2025!$E$2:$E$530,0)),"")</f>
        <v/>
      </c>
      <c r="L107" s="9" t="str">
        <f>IFERROR(INDEX(EIA_2025!$D$2:$D$530,MATCH($A107&amp;"|"&amp;$B107,EIA_2025!$E$2:$E$530,0)),"")</f>
        <v/>
      </c>
      <c r="M107" t="str">
        <f>IFERROR(INDEX(EIA_2024!$C$2:$C$514,MATCH($A107&amp;"|"&amp;$B107,EIA_2024!$F$2:$F$514,0)),"")</f>
        <v/>
      </c>
      <c r="N107" t="str">
        <f t="shared" si="5"/>
        <v>DE|nuclear</v>
      </c>
      <c r="O107" s="7" t="str">
        <f ca="1">IFERROR(_xludf.MAXIFS(SYSHECF!$AE$2:$AE$7489,SYSHECF!$A$2:$A$7489,$A107,SYSHECF!$B$2:$B$7489,$B107),"")</f>
        <v/>
      </c>
      <c r="P107" t="e">
        <f ca="1">IF(AND($H107&lt;&gt;"",$O107&lt;&gt;"",$H107*$O107&gt;1),Keys!$C$6,"")</f>
        <v>#VALUE!</v>
      </c>
    </row>
    <row r="108" spans="1:16" x14ac:dyDescent="0.45">
      <c r="A108" t="s">
        <v>25</v>
      </c>
      <c r="B108" t="s">
        <v>185</v>
      </c>
      <c r="C108" t="s">
        <v>218</v>
      </c>
      <c r="D108" s="7">
        <f>SUMIFS(SYSHECF!$AD$2:$AD$7489,SYSHECF!$A$2:$A$7489,$A108,SYSHECF!$B$2:$B$7489,$B108)/Keys!$C$4</f>
        <v>0.49059999999999998</v>
      </c>
      <c r="E108" s="7" t="str">
        <f>IF(OR($J108="",$J108=0),"",$I108*Keys!$C$5/($J108*Keys!$C$4))</f>
        <v/>
      </c>
      <c r="F108" s="7" t="str">
        <f>IF(OR($L108="",$L108=0),"",$K108*Keys!$C$5/($L108*Keys!$C$4))</f>
        <v/>
      </c>
      <c r="G108" s="7" t="str">
        <f t="shared" si="3"/>
        <v/>
      </c>
      <c r="H108" s="7" t="str">
        <f t="shared" si="4"/>
        <v/>
      </c>
      <c r="I108" s="8" t="str">
        <f>IFERROR(INDEX(EIA_2024!$D$2:$D$514,MATCH($A108&amp;"|"&amp;$B108,EIA_2024!$F$2:$F$514,0)),"")</f>
        <v/>
      </c>
      <c r="J108" s="9" t="str">
        <f>IFERROR(INDEX(EIA_2024!$E$2:$E$514,MATCH($A108&amp;"|"&amp;$B108,EIA_2024!$F$2:$F$514,0)),"")</f>
        <v/>
      </c>
      <c r="K108" s="8" t="str">
        <f>IFERROR(INDEX(EIA_2025!$C$2:$C$530,MATCH($A108&amp;"|"&amp;$B108,EIA_2025!$E$2:$E$530,0)),"")</f>
        <v/>
      </c>
      <c r="L108" s="9" t="str">
        <f>IFERROR(INDEX(EIA_2025!$D$2:$D$530,MATCH($A108&amp;"|"&amp;$B108,EIA_2025!$E$2:$E$530,0)),"")</f>
        <v/>
      </c>
      <c r="M108" t="str">
        <f>IFERROR(INDEX(EIA_2024!$C$2:$C$514,MATCH($A108&amp;"|"&amp;$B108,EIA_2024!$F$2:$F$514,0)),"")</f>
        <v/>
      </c>
      <c r="N108" t="str">
        <f t="shared" si="5"/>
        <v>DE|offshore wind</v>
      </c>
      <c r="O108" s="7" t="str">
        <f ca="1">IFERROR(_xludf.MAXIFS(SYSHECF!$AE$2:$AE$7489,SYSHECF!$A$2:$A$7489,$A108,SYSHECF!$B$2:$B$7489,$B108),"")</f>
        <v/>
      </c>
      <c r="P108" t="e">
        <f ca="1">IF(AND($H108&lt;&gt;"",$O108&lt;&gt;"",$H108*$O108&gt;1),Keys!$C$6,"")</f>
        <v>#VALUE!</v>
      </c>
    </row>
    <row r="109" spans="1:16" x14ac:dyDescent="0.45">
      <c r="A109" t="s">
        <v>25</v>
      </c>
      <c r="B109" t="s">
        <v>186</v>
      </c>
      <c r="C109" t="s">
        <v>218</v>
      </c>
      <c r="D109" s="7">
        <f>SUMIFS(SYSHECF!$AD$2:$AD$7489,SYSHECF!$A$2:$A$7489,$A109,SYSHECF!$B$2:$B$7489,$B109)/Keys!$C$4</f>
        <v>0.36730000000000002</v>
      </c>
      <c r="E109" s="7" t="str">
        <f>IF(OR($J109="",$J109=0),"",$I109*Keys!$C$5/($J109*Keys!$C$4))</f>
        <v/>
      </c>
      <c r="F109" s="7" t="str">
        <f>IF(OR($L109="",$L109=0),"",$K109*Keys!$C$5/($L109*Keys!$C$4))</f>
        <v/>
      </c>
      <c r="G109" s="7" t="str">
        <f t="shared" si="3"/>
        <v/>
      </c>
      <c r="H109" s="7" t="str">
        <f t="shared" si="4"/>
        <v/>
      </c>
      <c r="I109" s="8" t="str">
        <f>IFERROR(INDEX(EIA_2024!$D$2:$D$514,MATCH($A109&amp;"|"&amp;$B109,EIA_2024!$F$2:$F$514,0)),"")</f>
        <v/>
      </c>
      <c r="J109" s="9" t="str">
        <f>IFERROR(INDEX(EIA_2024!$E$2:$E$514,MATCH($A109&amp;"|"&amp;$B109,EIA_2024!$F$2:$F$514,0)),"")</f>
        <v/>
      </c>
      <c r="K109" s="8" t="str">
        <f>IFERROR(INDEX(EIA_2025!$C$2:$C$530,MATCH($A109&amp;"|"&amp;$B109,EIA_2025!$E$2:$E$530,0)),"")</f>
        <v/>
      </c>
      <c r="L109" s="9" t="str">
        <f>IFERROR(INDEX(EIA_2025!$D$2:$D$530,MATCH($A109&amp;"|"&amp;$B109,EIA_2025!$E$2:$E$530,0)),"")</f>
        <v/>
      </c>
      <c r="M109" t="str">
        <f>IFERROR(INDEX(EIA_2024!$C$2:$C$514,MATCH($A109&amp;"|"&amp;$B109,EIA_2024!$F$2:$F$514,0)),"")</f>
        <v/>
      </c>
      <c r="N109" t="str">
        <f t="shared" si="5"/>
        <v>DE|onshore wind</v>
      </c>
      <c r="O109" s="7" t="str">
        <f ca="1">IFERROR(_xludf.MAXIFS(SYSHECF!$AE$2:$AE$7489,SYSHECF!$A$2:$A$7489,$A109,SYSHECF!$B$2:$B$7489,$B109),"")</f>
        <v/>
      </c>
      <c r="P109" t="e">
        <f ca="1">IF(AND($H109&lt;&gt;"",$O109&lt;&gt;"",$H109*$O109&gt;1),Keys!$C$6,"")</f>
        <v>#VALUE!</v>
      </c>
    </row>
    <row r="110" spans="1:16" x14ac:dyDescent="0.45">
      <c r="A110" t="s">
        <v>25</v>
      </c>
      <c r="B110" t="s">
        <v>187</v>
      </c>
      <c r="C110" t="s">
        <v>217</v>
      </c>
      <c r="D110" s="7">
        <f>SUMIFS(SYSHECF!$AD$2:$AD$7489,SYSHECF!$A$2:$A$7489,$A110,SYSHECF!$B$2:$B$7489,$B110)/Keys!$C$4</f>
        <v>6.0847527980444724E-2</v>
      </c>
      <c r="E110" s="7">
        <f>IF(OR($J110="",$J110=0),"",$I110*Keys!$C$5/($J110*Keys!$C$4))</f>
        <v>1.9008750190087503E-2</v>
      </c>
      <c r="F110" s="7">
        <f>IF(OR($L110="",$L110=0),"",$K110*Keys!$C$5/($L110*Keys!$C$4))</f>
        <v>7.3363500733635012E-2</v>
      </c>
      <c r="G110" s="7">
        <f t="shared" si="3"/>
        <v>0.31239971155765878</v>
      </c>
      <c r="H110" s="7">
        <f t="shared" si="4"/>
        <v>1.2056940219036127</v>
      </c>
      <c r="I110" s="8">
        <f>IFERROR(INDEX(EIA_2024!$D$2:$D$514,MATCH($A110&amp;"|"&amp;$B110,EIA_2024!$F$2:$F$514,0)),"")</f>
        <v>1.8499999999999999E-2</v>
      </c>
      <c r="J110" s="9">
        <f>IFERROR(INDEX(EIA_2024!$E$2:$E$514,MATCH($A110&amp;"|"&amp;$B110,EIA_2024!$F$2:$F$514,0)),"")</f>
        <v>0.1111</v>
      </c>
      <c r="K110" s="8">
        <f>IFERROR(INDEX(EIA_2025!$C$2:$C$530,MATCH($A110&amp;"|"&amp;$B110,EIA_2025!$E$2:$E$530,0)),"")</f>
        <v>7.1400000000000005E-2</v>
      </c>
      <c r="L110" s="9">
        <f>IFERROR(INDEX(EIA_2025!$D$2:$D$530,MATCH($A110&amp;"|"&amp;$B110,EIA_2025!$E$2:$E$530,0)),"")</f>
        <v>0.1111</v>
      </c>
      <c r="M110" t="str">
        <f>IFERROR(INDEX(EIA_2024!$C$2:$C$514,MATCH($A110&amp;"|"&amp;$B110,EIA_2024!$F$2:$F$514,0)),"")</f>
        <v>BHRaSYC 2024 (tech-level)</v>
      </c>
      <c r="N110" t="str">
        <f t="shared" si="5"/>
        <v>DE|petroleum</v>
      </c>
      <c r="O110" s="7" t="str">
        <f ca="1">IFERROR(_xludf.MAXIFS(SYSHECF!$AE$2:$AE$7489,SYSHECF!$A$2:$A$7489,$A110,SYSHECF!$B$2:$B$7489,$B110),"")</f>
        <v/>
      </c>
      <c r="P110" t="e">
        <f ca="1">IF(AND($H110&lt;&gt;"",$O110&lt;&gt;"",$H110*$O110&gt;1),Keys!$C$6,"")</f>
        <v>#VALUE!</v>
      </c>
    </row>
    <row r="111" spans="1:16" x14ac:dyDescent="0.45">
      <c r="A111" t="s">
        <v>25</v>
      </c>
      <c r="B111" t="s">
        <v>188</v>
      </c>
      <c r="C111" t="s">
        <v>217</v>
      </c>
      <c r="D111" s="7">
        <f>SUMIFS(SYSHECF!$AD$2:$AD$7489,SYSHECF!$A$2:$A$7489,$A111,SYSHECF!$B$2:$B$7489,$B111)/Keys!$C$4</f>
        <v>0.12468189589200915</v>
      </c>
      <c r="E111" s="7" t="str">
        <f>IF(OR($J111="",$J111=0),"",$I111*Keys!$C$5/($J111*Keys!$C$4))</f>
        <v/>
      </c>
      <c r="F111" s="7" t="str">
        <f>IF(OR($L111="",$L111=0),"",$K111*Keys!$C$5/($L111*Keys!$C$4))</f>
        <v/>
      </c>
      <c r="G111" s="7" t="str">
        <f t="shared" si="3"/>
        <v/>
      </c>
      <c r="H111" s="7" t="str">
        <f t="shared" si="4"/>
        <v/>
      </c>
      <c r="I111" s="8" t="str">
        <f>IFERROR(INDEX(EIA_2024!$D$2:$D$514,MATCH($A111&amp;"|"&amp;$B111,EIA_2024!$F$2:$F$514,0)),"")</f>
        <v/>
      </c>
      <c r="J111" s="9" t="str">
        <f>IFERROR(INDEX(EIA_2024!$E$2:$E$514,MATCH($A111&amp;"|"&amp;$B111,EIA_2024!$F$2:$F$514,0)),"")</f>
        <v/>
      </c>
      <c r="K111" s="8" t="str">
        <f>IFERROR(INDEX(EIA_2025!$C$2:$C$530,MATCH($A111&amp;"|"&amp;$B111,EIA_2025!$E$2:$E$530,0)),"")</f>
        <v/>
      </c>
      <c r="L111" s="9" t="str">
        <f>IFERROR(INDEX(EIA_2025!$D$2:$D$530,MATCH($A111&amp;"|"&amp;$B111,EIA_2025!$E$2:$E$530,0)),"")</f>
        <v/>
      </c>
      <c r="M111" t="str">
        <f>IFERROR(INDEX(EIA_2024!$C$2:$C$514,MATCH($A111&amp;"|"&amp;$B111,EIA_2024!$F$2:$F$514,0)),"")</f>
        <v/>
      </c>
      <c r="N111" t="str">
        <f t="shared" si="5"/>
        <v>DE|pumped hydro</v>
      </c>
      <c r="O111" s="7" t="str">
        <f ca="1">IFERROR(_xludf.MAXIFS(SYSHECF!$AE$2:$AE$7489,SYSHECF!$A$2:$A$7489,$A111,SYSHECF!$B$2:$B$7489,$B111),"")</f>
        <v/>
      </c>
      <c r="P111" t="e">
        <f ca="1">IF(AND($H111&lt;&gt;"",$O111&lt;&gt;"",$H111*$O111&gt;1),Keys!$C$6,"")</f>
        <v>#VALUE!</v>
      </c>
    </row>
    <row r="112" spans="1:16" x14ac:dyDescent="0.45">
      <c r="A112" t="s">
        <v>25</v>
      </c>
      <c r="B112" t="s">
        <v>191</v>
      </c>
      <c r="C112" t="s">
        <v>218</v>
      </c>
      <c r="D112" s="7">
        <f>SUMIFS(SYSHECF!$AD$2:$AD$7489,SYSHECF!$A$2:$A$7489,$A112,SYSHECF!$B$2:$B$7489,$B112)/Keys!$C$4</f>
        <v>0.18509999999999999</v>
      </c>
      <c r="E112" s="7">
        <f>IF(OR($J112="",$J112=0),"",$I112*Keys!$C$5/($J112*Keys!$C$4))</f>
        <v>0.19576569727865806</v>
      </c>
      <c r="F112" s="7">
        <f>IF(OR($L112="",$L112=0),"",$K112*Keys!$C$5/($L112*Keys!$C$4))</f>
        <v>0.1744576013208472</v>
      </c>
      <c r="G112" s="7">
        <f t="shared" si="3"/>
        <v>1.0576212710894548</v>
      </c>
      <c r="H112" s="7">
        <f t="shared" si="4"/>
        <v>0.94250459924822916</v>
      </c>
      <c r="I112" s="8">
        <f>IFERROR(INDEX(EIA_2024!$D$2:$D$514,MATCH($A112&amp;"|"&amp;$B112,EIA_2024!$F$2:$F$514,0)),"")</f>
        <v>0.15759999999999999</v>
      </c>
      <c r="J112" s="9">
        <f>IFERROR(INDEX(EIA_2024!$E$2:$E$514,MATCH($A112&amp;"|"&amp;$B112,EIA_2024!$F$2:$F$514,0)),"")</f>
        <v>9.1899999999999996E-2</v>
      </c>
      <c r="K112" s="8">
        <f>IFERROR(INDEX(EIA_2025!$C$2:$C$530,MATCH($A112&amp;"|"&amp;$B112,EIA_2025!$E$2:$E$530,0)),"")</f>
        <v>0.1623</v>
      </c>
      <c r="L112" s="9">
        <f>IFERROR(INDEX(EIA_2025!$D$2:$D$530,MATCH($A112&amp;"|"&amp;$B112,EIA_2025!$E$2:$E$530,0)),"")</f>
        <v>0.1062</v>
      </c>
      <c r="M112" t="str">
        <f>IFERROR(INDEX(EIA_2024!$C$2:$C$514,MATCH($A112&amp;"|"&amp;$B112,EIA_2024!$F$2:$F$514,0)),"")</f>
        <v>BHRaSYC 2024 (tech-level)</v>
      </c>
      <c r="N112" t="str">
        <f t="shared" si="5"/>
        <v>DE|solar pv</v>
      </c>
      <c r="O112" s="7" t="str">
        <f ca="1">IFERROR(_xludf.MAXIFS(SYSHECF!$AE$2:$AE$7489,SYSHECF!$A$2:$A$7489,$A112,SYSHECF!$B$2:$B$7489,$B112),"")</f>
        <v/>
      </c>
      <c r="P112" t="e">
        <f ca="1">IF(AND($H112&lt;&gt;"",$O112&lt;&gt;"",$H112*$O112&gt;1),Keys!$C$6,"")</f>
        <v>#VALUE!</v>
      </c>
    </row>
    <row r="113" spans="1:16" x14ac:dyDescent="0.45">
      <c r="A113" t="s">
        <v>25</v>
      </c>
      <c r="B113" t="s">
        <v>192</v>
      </c>
      <c r="C113" t="s">
        <v>218</v>
      </c>
      <c r="D113" s="7">
        <f>SUMIFS(SYSHECF!$AD$2:$AD$7489,SYSHECF!$A$2:$A$7489,$A113,SYSHECF!$B$2:$B$7489,$B113)/Keys!$C$4</f>
        <v>0.25322597864569346</v>
      </c>
      <c r="E113" s="7" t="str">
        <f>IF(OR($J113="",$J113=0),"",$I113*Keys!$C$5/($J113*Keys!$C$4))</f>
        <v/>
      </c>
      <c r="F113" s="7" t="str">
        <f>IF(OR($L113="",$L113=0),"",$K113*Keys!$C$5/($L113*Keys!$C$4))</f>
        <v/>
      </c>
      <c r="G113" s="7" t="str">
        <f t="shared" si="3"/>
        <v/>
      </c>
      <c r="H113" s="7" t="str">
        <f t="shared" si="4"/>
        <v/>
      </c>
      <c r="I113" s="8" t="str">
        <f>IFERROR(INDEX(EIA_2024!$D$2:$D$514,MATCH($A113&amp;"|"&amp;$B113,EIA_2024!$F$2:$F$514,0)),"")</f>
        <v/>
      </c>
      <c r="J113" s="9" t="str">
        <f>IFERROR(INDEX(EIA_2024!$E$2:$E$514,MATCH($A113&amp;"|"&amp;$B113,EIA_2024!$F$2:$F$514,0)),"")</f>
        <v/>
      </c>
      <c r="K113" s="8" t="str">
        <f>IFERROR(INDEX(EIA_2025!$C$2:$C$530,MATCH($A113&amp;"|"&amp;$B113,EIA_2025!$E$2:$E$530,0)),"")</f>
        <v/>
      </c>
      <c r="L113" s="9" t="str">
        <f>IFERROR(INDEX(EIA_2025!$D$2:$D$530,MATCH($A113&amp;"|"&amp;$B113,EIA_2025!$E$2:$E$530,0)),"")</f>
        <v/>
      </c>
      <c r="M113" t="str">
        <f>IFERROR(INDEX(EIA_2024!$C$2:$C$514,MATCH($A113&amp;"|"&amp;$B113,EIA_2024!$F$2:$F$514,0)),"")</f>
        <v/>
      </c>
      <c r="N113" t="str">
        <f t="shared" si="5"/>
        <v>DE|solar thermal</v>
      </c>
      <c r="O113" s="7" t="str">
        <f ca="1">IFERROR(_xludf.MAXIFS(SYSHECF!$AE$2:$AE$7489,SYSHECF!$A$2:$A$7489,$A113,SYSHECF!$B$2:$B$7489,$B113),"")</f>
        <v/>
      </c>
      <c r="P113" t="e">
        <f ca="1">IF(AND($H113&lt;&gt;"",$O113&lt;&gt;"",$H113*$O113&gt;1),Keys!$C$6,"")</f>
        <v>#VALUE!</v>
      </c>
    </row>
    <row r="114" spans="1:16" x14ac:dyDescent="0.45">
      <c r="A114" t="s">
        <v>29</v>
      </c>
      <c r="B114" t="s">
        <v>169</v>
      </c>
      <c r="C114" t="s">
        <v>217</v>
      </c>
      <c r="D114" s="7">
        <f>SUMIFS(SYSHECF!$AD$2:$AD$7489,SYSHECF!$A$2:$A$7489,$A114,SYSHECF!$B$2:$B$7489,$B114)/Keys!$C$4</f>
        <v>0.29730000000000018</v>
      </c>
      <c r="E114" s="7">
        <f>IF(OR($J114="",$J114=0),"",$I114*Keys!$C$5/($J114*Keys!$C$4))</f>
        <v>0.26451426478642304</v>
      </c>
      <c r="F114" s="7">
        <f>IF(OR($L114="",$L114=0),"",$K114*Keys!$C$5/($L114*Keys!$C$4))</f>
        <v>0.33003300330033003</v>
      </c>
      <c r="G114" s="7">
        <f t="shared" si="3"/>
        <v>0.88972171135695555</v>
      </c>
      <c r="H114" s="7">
        <f t="shared" si="4"/>
        <v>1.1101009192745706</v>
      </c>
      <c r="I114" s="8">
        <f>IFERROR(INDEX(EIA_2024!$D$2:$D$514,MATCH($A114&amp;"|"&amp;$B114,EIA_2024!$F$2:$F$514,0)),"")</f>
        <v>0.62980000000000003</v>
      </c>
      <c r="J114" s="9">
        <f>IFERROR(INDEX(EIA_2024!$E$2:$E$514,MATCH($A114&amp;"|"&amp;$B114,EIA_2024!$F$2:$F$514,0)),"")</f>
        <v>0.27179999999999999</v>
      </c>
      <c r="K114" s="8">
        <f>IFERROR(INDEX(EIA_2025!$C$2:$C$530,MATCH($A114&amp;"|"&amp;$B114,EIA_2025!$E$2:$E$530,0)),"")</f>
        <v>0.78839999999999999</v>
      </c>
      <c r="L114" s="9">
        <f>IFERROR(INDEX(EIA_2025!$D$2:$D$530,MATCH($A114&amp;"|"&amp;$B114,EIA_2025!$E$2:$E$530,0)),"")</f>
        <v>0.2727</v>
      </c>
      <c r="M114" t="str">
        <f>IFERROR(INDEX(EIA_2024!$C$2:$C$514,MATCH($A114&amp;"|"&amp;$B114,EIA_2024!$F$2:$F$514,0)),"")</f>
        <v>BHRaSYC 2024 (tech-level)</v>
      </c>
      <c r="N114" t="str">
        <f t="shared" si="5"/>
        <v>FL|biomass</v>
      </c>
      <c r="O114" s="7" t="str">
        <f ca="1">IFERROR(_xludf.MAXIFS(SYSHECF!$AE$2:$AE$7489,SYSHECF!$A$2:$A$7489,$A114,SYSHECF!$B$2:$B$7489,$B114),"")</f>
        <v/>
      </c>
      <c r="P114" t="e">
        <f ca="1">IF(AND($H114&lt;&gt;"",$O114&lt;&gt;"",$H114*$O114&gt;1),Keys!$C$6,"")</f>
        <v>#VALUE!</v>
      </c>
    </row>
    <row r="115" spans="1:16" x14ac:dyDescent="0.45">
      <c r="A115" t="s">
        <v>29</v>
      </c>
      <c r="B115" t="s">
        <v>173</v>
      </c>
      <c r="C115" t="s">
        <v>218</v>
      </c>
      <c r="D115" s="7">
        <f>SUMIFS(SYSHECF!$AD$2:$AD$7489,SYSHECF!$A$2:$A$7489,$A115,SYSHECF!$B$2:$B$7489,$B115)/Keys!$C$4</f>
        <v>0.65949999999999998</v>
      </c>
      <c r="E115" s="7" t="str">
        <f>IF(OR($J115="",$J115=0),"",$I115*Keys!$C$5/($J115*Keys!$C$4))</f>
        <v/>
      </c>
      <c r="F115" s="7" t="str">
        <f>IF(OR($L115="",$L115=0),"",$K115*Keys!$C$5/($L115*Keys!$C$4))</f>
        <v/>
      </c>
      <c r="G115" s="7" t="str">
        <f t="shared" si="3"/>
        <v/>
      </c>
      <c r="H115" s="7" t="str">
        <f t="shared" si="4"/>
        <v/>
      </c>
      <c r="I115" s="8" t="str">
        <f>IFERROR(INDEX(EIA_2024!$D$2:$D$514,MATCH($A115&amp;"|"&amp;$B115,EIA_2024!$F$2:$F$514,0)),"")</f>
        <v/>
      </c>
      <c r="J115" s="9" t="str">
        <f>IFERROR(INDEX(EIA_2024!$E$2:$E$514,MATCH($A115&amp;"|"&amp;$B115,EIA_2024!$F$2:$F$514,0)),"")</f>
        <v/>
      </c>
      <c r="K115" s="8" t="str">
        <f>IFERROR(INDEX(EIA_2025!$C$2:$C$530,MATCH($A115&amp;"|"&amp;$B115,EIA_2025!$E$2:$E$530,0)),"")</f>
        <v/>
      </c>
      <c r="L115" s="9" t="str">
        <f>IFERROR(INDEX(EIA_2025!$D$2:$D$530,MATCH($A115&amp;"|"&amp;$B115,EIA_2025!$E$2:$E$530,0)),"")</f>
        <v/>
      </c>
      <c r="M115" t="str">
        <f>IFERROR(INDEX(EIA_2024!$C$2:$C$514,MATCH($A115&amp;"|"&amp;$B115,EIA_2024!$F$2:$F$514,0)),"")</f>
        <v/>
      </c>
      <c r="N115" t="str">
        <f t="shared" si="5"/>
        <v>FL|geothermal</v>
      </c>
      <c r="O115" s="7" t="str">
        <f ca="1">IFERROR(_xludf.MAXIFS(SYSHECF!$AE$2:$AE$7489,SYSHECF!$A$2:$A$7489,$A115,SYSHECF!$B$2:$B$7489,$B115),"")</f>
        <v/>
      </c>
      <c r="P115" t="e">
        <f ca="1">IF(AND($H115&lt;&gt;"",$O115&lt;&gt;"",$H115*$O115&gt;1),Keys!$C$6,"")</f>
        <v>#VALUE!</v>
      </c>
    </row>
    <row r="116" spans="1:16" x14ac:dyDescent="0.45">
      <c r="A116" t="s">
        <v>29</v>
      </c>
      <c r="B116" t="s">
        <v>175</v>
      </c>
      <c r="C116" t="s">
        <v>217</v>
      </c>
      <c r="D116" s="7">
        <f>SUMIFS(SYSHECF!$AD$2:$AD$7489,SYSHECF!$A$2:$A$7489,$A116,SYSHECF!$B$2:$B$7489,$B116)/Keys!$C$4</f>
        <v>0.28809999999999991</v>
      </c>
      <c r="E116" s="7">
        <f>IF(OR($J116="",$J116=0),"",$I116*Keys!$C$5/($J116*Keys!$C$4))</f>
        <v>0.25066311689213344</v>
      </c>
      <c r="F116" s="7">
        <f>IF(OR($L116="",$L116=0),"",$K116*Keys!$C$5/($L116*Keys!$C$4))</f>
        <v>0.32561803057965771</v>
      </c>
      <c r="G116" s="7">
        <f t="shared" si="3"/>
        <v>0.87005594200671132</v>
      </c>
      <c r="H116" s="7">
        <f t="shared" si="4"/>
        <v>1.1302257222480312</v>
      </c>
      <c r="I116" s="8">
        <f>IFERROR(INDEX(EIA_2024!$D$2:$D$514,MATCH($A116&amp;"|"&amp;$B116,EIA_2024!$F$2:$F$514,0)),"")</f>
        <v>7.8273999999999999</v>
      </c>
      <c r="J116" s="9">
        <f>IFERROR(INDEX(EIA_2024!$E$2:$E$514,MATCH($A116&amp;"|"&amp;$B116,EIA_2024!$F$2:$F$514,0)),"")</f>
        <v>3.5647000000000002</v>
      </c>
      <c r="K116" s="8">
        <f>IFERROR(INDEX(EIA_2025!$C$2:$C$530,MATCH($A116&amp;"|"&amp;$B116,EIA_2025!$E$2:$E$530,0)),"")</f>
        <v>10.167999999999999</v>
      </c>
      <c r="L116" s="9">
        <f>IFERROR(INDEX(EIA_2025!$D$2:$D$530,MATCH($A116&amp;"|"&amp;$B116,EIA_2025!$E$2:$E$530,0)),"")</f>
        <v>3.5647000000000002</v>
      </c>
      <c r="M116" t="str">
        <f>IFERROR(INDEX(EIA_2024!$C$2:$C$514,MATCH($A116&amp;"|"&amp;$B116,EIA_2024!$F$2:$F$514,0)),"")</f>
        <v>BHRaSYC 2024 (tech-level)</v>
      </c>
      <c r="N116" t="str">
        <f t="shared" si="5"/>
        <v>FL|hard coal</v>
      </c>
      <c r="O116" s="7" t="str">
        <f ca="1">IFERROR(_xludf.MAXIFS(SYSHECF!$AE$2:$AE$7489,SYSHECF!$A$2:$A$7489,$A116,SYSHECF!$B$2:$B$7489,$B116),"")</f>
        <v/>
      </c>
      <c r="P116" t="e">
        <f ca="1">IF(AND($H116&lt;&gt;"",$O116&lt;&gt;"",$H116*$O116&gt;1),Keys!$C$6,"")</f>
        <v>#VALUE!</v>
      </c>
    </row>
    <row r="117" spans="1:16" x14ac:dyDescent="0.45">
      <c r="A117" t="s">
        <v>29</v>
      </c>
      <c r="B117" t="s">
        <v>177</v>
      </c>
      <c r="C117" t="s">
        <v>218</v>
      </c>
      <c r="D117" s="7">
        <f>SUMIFS(SYSHECF!$AD$2:$AD$7489,SYSHECF!$A$2:$A$7489,$A117,SYSHECF!$B$2:$B$7489,$B117)/Keys!$C$4</f>
        <v>0.53215981436061799</v>
      </c>
      <c r="E117" s="7">
        <f>IF(OR($J117="",$J117=0),"",$I117*Keys!$C$5/($J117*Keys!$C$4))</f>
        <v>0.46501863223639328</v>
      </c>
      <c r="F117" s="7">
        <f>IF(OR($L117="",$L117=0),"",$K117*Keys!$C$5/($L117*Keys!$C$4))</f>
        <v>0.59964310082401728</v>
      </c>
      <c r="G117" s="7">
        <f t="shared" si="3"/>
        <v>0.87383267147878529</v>
      </c>
      <c r="H117" s="7">
        <f t="shared" si="4"/>
        <v>1.1268101886732644</v>
      </c>
      <c r="I117" s="8">
        <f>IFERROR(INDEX(EIA_2024!$D$2:$D$514,MATCH($A117&amp;"|"&amp;$B117,EIA_2024!$F$2:$F$514,0)),"")</f>
        <v>0.1772</v>
      </c>
      <c r="J117" s="9">
        <f>IFERROR(INDEX(EIA_2024!$E$2:$E$514,MATCH($A117&amp;"|"&amp;$B117,EIA_2024!$F$2:$F$514,0)),"")</f>
        <v>4.3499999999999997E-2</v>
      </c>
      <c r="K117" s="8">
        <f>IFERROR(INDEX(EIA_2025!$C$2:$C$530,MATCH($A117&amp;"|"&amp;$B117,EIA_2025!$E$2:$E$530,0)),"")</f>
        <v>0.22850000000000001</v>
      </c>
      <c r="L117" s="9">
        <f>IFERROR(INDEX(EIA_2025!$D$2:$D$530,MATCH($A117&amp;"|"&amp;$B117,EIA_2025!$E$2:$E$530,0)),"")</f>
        <v>4.3499999999999997E-2</v>
      </c>
      <c r="M117" t="str">
        <f>IFERROR(INDEX(EIA_2024!$C$2:$C$514,MATCH($A117&amp;"|"&amp;$B117,EIA_2024!$F$2:$F$514,0)),"")</f>
        <v>BHRaSYC 2024 (tech-level)</v>
      </c>
      <c r="N117" t="str">
        <f t="shared" si="5"/>
        <v>FL|hydro</v>
      </c>
      <c r="O117" s="7" t="str">
        <f ca="1">IFERROR(_xludf.MAXIFS(SYSHECF!$AE$2:$AE$7489,SYSHECF!$A$2:$A$7489,$A117,SYSHECF!$B$2:$B$7489,$B117),"")</f>
        <v/>
      </c>
      <c r="P117" t="e">
        <f ca="1">IF(AND($H117&lt;&gt;"",$O117&lt;&gt;"",$H117*$O117&gt;1),Keys!$C$6,"")</f>
        <v>#VALUE!</v>
      </c>
    </row>
    <row r="118" spans="1:16" x14ac:dyDescent="0.45">
      <c r="A118" t="s">
        <v>29</v>
      </c>
      <c r="B118" t="s">
        <v>181</v>
      </c>
      <c r="C118" t="s">
        <v>217</v>
      </c>
      <c r="D118" s="7">
        <f>SUMIFS(SYSHECF!$AD$2:$AD$7489,SYSHECF!$A$2:$A$7489,$A118,SYSHECF!$B$2:$B$7489,$B118)/Keys!$C$4</f>
        <v>0.6379999999999999</v>
      </c>
      <c r="E118" s="7" t="str">
        <f>IF(OR($J118="",$J118=0),"",$I118*Keys!$C$5/($J118*Keys!$C$4))</f>
        <v/>
      </c>
      <c r="F118" s="7" t="str">
        <f>IF(OR($L118="",$L118=0),"",$K118*Keys!$C$5/($L118*Keys!$C$4))</f>
        <v/>
      </c>
      <c r="G118" s="7" t="str">
        <f t="shared" si="3"/>
        <v/>
      </c>
      <c r="H118" s="7" t="str">
        <f t="shared" si="4"/>
        <v/>
      </c>
      <c r="I118" s="8" t="str">
        <f>IFERROR(INDEX(EIA_2024!$D$2:$D$514,MATCH($A118&amp;"|"&amp;$B118,EIA_2024!$F$2:$F$514,0)),"")</f>
        <v/>
      </c>
      <c r="J118" s="9" t="str">
        <f>IFERROR(INDEX(EIA_2024!$E$2:$E$514,MATCH($A118&amp;"|"&amp;$B118,EIA_2024!$F$2:$F$514,0)),"")</f>
        <v/>
      </c>
      <c r="K118" s="8" t="str">
        <f>IFERROR(INDEX(EIA_2025!$C$2:$C$530,MATCH($A118&amp;"|"&amp;$B118,EIA_2025!$E$2:$E$530,0)),"")</f>
        <v/>
      </c>
      <c r="L118" s="9" t="str">
        <f>IFERROR(INDEX(EIA_2025!$D$2:$D$530,MATCH($A118&amp;"|"&amp;$B118,EIA_2025!$E$2:$E$530,0)),"")</f>
        <v/>
      </c>
      <c r="M118" t="str">
        <f>IFERROR(INDEX(EIA_2024!$C$2:$C$514,MATCH($A118&amp;"|"&amp;$B118,EIA_2024!$F$2:$F$514,0)),"")</f>
        <v/>
      </c>
      <c r="N118" t="str">
        <f t="shared" si="5"/>
        <v>FL|lignite</v>
      </c>
      <c r="O118" s="7" t="str">
        <f ca="1">IFERROR(_xludf.MAXIFS(SYSHECF!$AE$2:$AE$7489,SYSHECF!$A$2:$A$7489,$A118,SYSHECF!$B$2:$B$7489,$B118),"")</f>
        <v/>
      </c>
      <c r="P118" t="e">
        <f ca="1">IF(AND($H118&lt;&gt;"",$O118&lt;&gt;"",$H118*$O118&gt;1),Keys!$C$6,"")</f>
        <v>#VALUE!</v>
      </c>
    </row>
    <row r="119" spans="1:16" x14ac:dyDescent="0.45">
      <c r="A119" t="s">
        <v>29</v>
      </c>
      <c r="B119" t="s">
        <v>182</v>
      </c>
      <c r="C119" t="s">
        <v>217</v>
      </c>
      <c r="D119" s="7">
        <f>SUMIFS(SYSHECF!$AD$2:$AD$7489,SYSHECF!$A$2:$A$7489,$A119,SYSHECF!$B$2:$B$7489,$B119)/Keys!$C$4</f>
        <v>0.71140000000000014</v>
      </c>
      <c r="E119" s="7">
        <f>IF(OR($J119="",$J119=0),"",$I119*Keys!$C$5/($J119*Keys!$C$4))</f>
        <v>0.67773129540006738</v>
      </c>
      <c r="F119" s="7">
        <f>IF(OR($L119="",$L119=0),"",$K119*Keys!$C$5/($L119*Keys!$C$4))</f>
        <v>0.74508517212151038</v>
      </c>
      <c r="G119" s="7">
        <f t="shared" si="3"/>
        <v>0.95267261090816313</v>
      </c>
      <c r="H119" s="7">
        <f t="shared" si="4"/>
        <v>1.0473505371401606</v>
      </c>
      <c r="I119" s="8">
        <f>IFERROR(INDEX(EIA_2024!$D$2:$D$514,MATCH($A119&amp;"|"&amp;$B119,EIA_2024!$F$2:$F$514,0)),"")</f>
        <v>1.4872000000000001</v>
      </c>
      <c r="J119" s="9">
        <f>IFERROR(INDEX(EIA_2024!$E$2:$E$514,MATCH($A119&amp;"|"&amp;$B119,EIA_2024!$F$2:$F$514,0)),"")</f>
        <v>0.2505</v>
      </c>
      <c r="K119" s="8">
        <f>IFERROR(INDEX(EIA_2025!$C$2:$C$530,MATCH($A119&amp;"|"&amp;$B119,EIA_2025!$E$2:$E$530,0)),"")</f>
        <v>1.635</v>
      </c>
      <c r="L119" s="9">
        <f>IFERROR(INDEX(EIA_2025!$D$2:$D$530,MATCH($A119&amp;"|"&amp;$B119,EIA_2025!$E$2:$E$530,0)),"")</f>
        <v>0.2505</v>
      </c>
      <c r="M119" t="str">
        <f>IFERROR(INDEX(EIA_2024!$C$2:$C$514,MATCH($A119&amp;"|"&amp;$B119,EIA_2024!$F$2:$F$514,0)),"")</f>
        <v>BHRaSYC 2024 (tech-level)</v>
      </c>
      <c r="N119" t="str">
        <f t="shared" si="5"/>
        <v>FL|municipal solid waste</v>
      </c>
      <c r="O119" s="7" t="str">
        <f ca="1">IFERROR(_xludf.MAXIFS(SYSHECF!$AE$2:$AE$7489,SYSHECF!$A$2:$A$7489,$A119,SYSHECF!$B$2:$B$7489,$B119),"")</f>
        <v/>
      </c>
      <c r="P119" t="e">
        <f ca="1">IF(AND($H119&lt;&gt;"",$O119&lt;&gt;"",$H119*$O119&gt;1),Keys!$C$6,"")</f>
        <v>#VALUE!</v>
      </c>
    </row>
    <row r="120" spans="1:16" x14ac:dyDescent="0.45">
      <c r="A120" t="s">
        <v>29</v>
      </c>
      <c r="B120" t="s">
        <v>171</v>
      </c>
      <c r="C120" t="s">
        <v>217</v>
      </c>
      <c r="D120" s="7">
        <f>SUMIFS(SYSHECF!$AD$2:$AD$7489,SYSHECF!$A$2:$A$7489,$A120,SYSHECF!$B$2:$B$7489,$B120)/Keys!$C$4</f>
        <v>0.59028659083865187</v>
      </c>
      <c r="E120" s="7">
        <f>IF(OR($J120="",$J120=0),"",$I120*Keys!$C$5/($J120*Keys!$C$4))</f>
        <v>0.60282444765254617</v>
      </c>
      <c r="F120" s="7">
        <f>IF(OR($L120="",$L120=0),"",$K120*Keys!$C$5/($L120*Keys!$C$4))</f>
        <v>0.57802986033903148</v>
      </c>
      <c r="G120" s="7">
        <f t="shared" si="3"/>
        <v>1.0212402873595368</v>
      </c>
      <c r="H120" s="7">
        <f t="shared" si="4"/>
        <v>0.97923596657988354</v>
      </c>
      <c r="I120" s="8">
        <f>IFERROR(INDEX(EIA_2024!$D$2:$D$514,MATCH($A120&amp;"|"&amp;$B120,EIA_2024!$F$2:$F$514,0)),"")</f>
        <v>189.15459999999999</v>
      </c>
      <c r="J120" s="9">
        <f>IFERROR(INDEX(EIA_2024!$E$2:$E$514,MATCH($A120&amp;"|"&amp;$B120,EIA_2024!$F$2:$F$514,0)),"")</f>
        <v>35.819699999999997</v>
      </c>
      <c r="K120" s="8">
        <f>IFERROR(INDEX(EIA_2025!$C$2:$C$530,MATCH($A120&amp;"|"&amp;$B120,EIA_2025!$E$2:$E$530,0)),"")</f>
        <v>181.4829</v>
      </c>
      <c r="L120" s="9">
        <f>IFERROR(INDEX(EIA_2025!$D$2:$D$530,MATCH($A120&amp;"|"&amp;$B120,EIA_2025!$E$2:$E$530,0)),"")</f>
        <v>35.841099999999997</v>
      </c>
      <c r="M120" t="str">
        <f>IFERROR(INDEX(EIA_2024!$C$2:$C$514,MATCH($A120&amp;"|"&amp;$B120,EIA_2024!$F$2:$F$514,0)),"")</f>
        <v>BHRaSYC 2024 (tech-level)</v>
      </c>
      <c r="N120" t="str">
        <f t="shared" si="5"/>
        <v>FL|natural gas combined cycle</v>
      </c>
      <c r="O120" s="7" t="str">
        <f ca="1">IFERROR(_xludf.MAXIFS(SYSHECF!$AE$2:$AE$7489,SYSHECF!$A$2:$A$7489,$A120,SYSHECF!$B$2:$B$7489,$B120),"")</f>
        <v/>
      </c>
      <c r="P120" t="e">
        <f ca="1">IF(AND($H120&lt;&gt;"",$O120&lt;&gt;"",$H120*$O120&gt;1),Keys!$C$6,"")</f>
        <v>#VALUE!</v>
      </c>
    </row>
    <row r="121" spans="1:16" x14ac:dyDescent="0.45">
      <c r="A121" t="s">
        <v>29</v>
      </c>
      <c r="B121" t="s">
        <v>183</v>
      </c>
      <c r="C121" t="s">
        <v>217</v>
      </c>
      <c r="D121" s="7">
        <f>SUMIFS(SYSHECF!$AD$2:$AD$7489,SYSHECF!$A$2:$A$7489,$A121,SYSHECF!$B$2:$B$7489,$B121)/Keys!$C$4</f>
        <v>7.6236145207515052E-2</v>
      </c>
      <c r="E121" s="7">
        <f>IF(OR($J121="",$J121=0),"",$I121*Keys!$C$5/($J121*Keys!$C$4))</f>
        <v>8.0560423210618834E-2</v>
      </c>
      <c r="F121" s="7">
        <f>IF(OR($L121="",$L121=0),"",$K121*Keys!$C$5/($L121*Keys!$C$4))</f>
        <v>7.0835899491877727E-2</v>
      </c>
      <c r="G121" s="7">
        <f t="shared" si="3"/>
        <v>1.0567221492027579</v>
      </c>
      <c r="H121" s="7">
        <f t="shared" si="4"/>
        <v>0.92916423435448059</v>
      </c>
      <c r="I121" s="8">
        <f>IFERROR(INDEX(EIA_2024!$D$2:$D$514,MATCH($A121&amp;"|"&amp;$B121,EIA_2024!$F$2:$F$514,0)),"")</f>
        <v>6.2371999999999996</v>
      </c>
      <c r="J121" s="9">
        <f>IFERROR(INDEX(EIA_2024!$E$2:$E$514,MATCH($A121&amp;"|"&amp;$B121,EIA_2024!$F$2:$F$514,0)),"")</f>
        <v>8.8382000000000005</v>
      </c>
      <c r="K121" s="8">
        <f>IFERROR(INDEX(EIA_2025!$C$2:$C$530,MATCH($A121&amp;"|"&amp;$B121,EIA_2025!$E$2:$E$530,0)),"")</f>
        <v>5.5677000000000003</v>
      </c>
      <c r="L121" s="9">
        <f>IFERROR(INDEX(EIA_2025!$D$2:$D$530,MATCH($A121&amp;"|"&amp;$B121,EIA_2025!$E$2:$E$530,0)),"")</f>
        <v>8.9725999999999999</v>
      </c>
      <c r="M121" t="str">
        <f>IFERROR(INDEX(EIA_2024!$C$2:$C$514,MATCH($A121&amp;"|"&amp;$B121,EIA_2024!$F$2:$F$514,0)),"")</f>
        <v>BHRaSYC 2024 (tech-level)</v>
      </c>
      <c r="N121" t="str">
        <f t="shared" si="5"/>
        <v>FL|natural gas peaker</v>
      </c>
      <c r="O121" s="7" t="str">
        <f ca="1">IFERROR(_xludf.MAXIFS(SYSHECF!$AE$2:$AE$7489,SYSHECF!$A$2:$A$7489,$A121,SYSHECF!$B$2:$B$7489,$B121),"")</f>
        <v/>
      </c>
      <c r="P121" t="e">
        <f ca="1">IF(AND($H121&lt;&gt;"",$O121&lt;&gt;"",$H121*$O121&gt;1),Keys!$C$6,"")</f>
        <v>#VALUE!</v>
      </c>
    </row>
    <row r="122" spans="1:16" x14ac:dyDescent="0.45">
      <c r="A122" t="s">
        <v>29</v>
      </c>
      <c r="B122" t="s">
        <v>193</v>
      </c>
      <c r="C122" t="s">
        <v>217</v>
      </c>
      <c r="D122" s="7">
        <f>SUMIFS(SYSHECF!$AD$2:$AD$7489,SYSHECF!$A$2:$A$7489,$A122,SYSHECF!$B$2:$B$7489,$B122)/Keys!$C$4</f>
        <v>0.15370000000000009</v>
      </c>
      <c r="E122" s="7">
        <f>IF(OR($J122="",$J122=0),"",$I122*Keys!$C$5/($J122*Keys!$C$4))</f>
        <v>0.16089888670559521</v>
      </c>
      <c r="F122" s="7">
        <f>IF(OR($L122="",$L122=0),"",$K122*Keys!$C$5/($L122*Keys!$C$4))</f>
        <v>0.14657151876835042</v>
      </c>
      <c r="G122" s="7">
        <f t="shared" si="3"/>
        <v>1.0468372589824015</v>
      </c>
      <c r="H122" s="7">
        <f t="shared" si="4"/>
        <v>0.95362081176545443</v>
      </c>
      <c r="I122" s="8">
        <f>IFERROR(INDEX(EIA_2024!$D$2:$D$514,MATCH($A122&amp;"|"&amp;$B122,EIA_2024!$F$2:$F$514,0)),"")</f>
        <v>7.6378000000000004</v>
      </c>
      <c r="J122" s="9">
        <f>IFERROR(INDEX(EIA_2024!$E$2:$E$514,MATCH($A122&amp;"|"&amp;$B122,EIA_2024!$F$2:$F$514,0)),"")</f>
        <v>5.4188999999999998</v>
      </c>
      <c r="K122" s="8">
        <f>IFERROR(INDEX(EIA_2025!$C$2:$C$530,MATCH($A122&amp;"|"&amp;$B122,EIA_2025!$E$2:$E$530,0)),"")</f>
        <v>6.8845000000000001</v>
      </c>
      <c r="L122" s="9">
        <f>IFERROR(INDEX(EIA_2025!$D$2:$D$530,MATCH($A122&amp;"|"&amp;$B122,EIA_2025!$E$2:$E$530,0)),"")</f>
        <v>5.3619000000000003</v>
      </c>
      <c r="M122" t="str">
        <f>IFERROR(INDEX(EIA_2024!$C$2:$C$514,MATCH($A122&amp;"|"&amp;$B122,EIA_2024!$F$2:$F$514,0)),"")</f>
        <v>BHRaSYC 2024 (tech-level)</v>
      </c>
      <c r="N122" t="str">
        <f t="shared" si="5"/>
        <v>FL|natural gas steam turbine</v>
      </c>
      <c r="O122" s="7" t="str">
        <f ca="1">IFERROR(_xludf.MAXIFS(SYSHECF!$AE$2:$AE$7489,SYSHECF!$A$2:$A$7489,$A122,SYSHECF!$B$2:$B$7489,$B122),"")</f>
        <v/>
      </c>
      <c r="P122" t="e">
        <f ca="1">IF(AND($H122&lt;&gt;"",$O122&lt;&gt;"",$H122*$O122&gt;1),Keys!$C$6,"")</f>
        <v>#VALUE!</v>
      </c>
    </row>
    <row r="123" spans="1:16" x14ac:dyDescent="0.45">
      <c r="A123" t="s">
        <v>29</v>
      </c>
      <c r="B123" t="s">
        <v>184</v>
      </c>
      <c r="C123" t="s">
        <v>218</v>
      </c>
      <c r="D123" s="7">
        <f>SUMIFS(SYSHECF!$AD$2:$AD$7489,SYSHECF!$A$2:$A$7489,$A123,SYSHECF!$B$2:$B$7489,$B123)/Keys!$C$4</f>
        <v>0.93079999999999985</v>
      </c>
      <c r="E123" s="7">
        <f>IF(OR($J123="",$J123=0),"",$I123*Keys!$C$5/($J123*Keys!$C$4))</f>
        <v>0.904697491698366</v>
      </c>
      <c r="F123" s="7">
        <f>IF(OR($L123="",$L123=0),"",$K123*Keys!$C$5/($L123*Keys!$C$4))</f>
        <v>0.95690193472659668</v>
      </c>
      <c r="G123" s="7">
        <f t="shared" si="3"/>
        <v>0.97195690986072858</v>
      </c>
      <c r="H123" s="7">
        <f t="shared" si="4"/>
        <v>1.0280424739219991</v>
      </c>
      <c r="I123" s="8">
        <f>IFERROR(INDEX(EIA_2024!$D$2:$D$514,MATCH($A123&amp;"|"&amp;$B123,EIA_2024!$F$2:$F$514,0)),"")</f>
        <v>29.053599999999999</v>
      </c>
      <c r="J123" s="9">
        <f>IFERROR(INDEX(EIA_2024!$E$2:$E$514,MATCH($A123&amp;"|"&amp;$B123,EIA_2024!$F$2:$F$514,0)),"")</f>
        <v>3.6659999999999999</v>
      </c>
      <c r="K123" s="8">
        <f>IFERROR(INDEX(EIA_2025!$C$2:$C$530,MATCH($A123&amp;"|"&amp;$B123,EIA_2025!$E$2:$E$530,0)),"")</f>
        <v>30.587599999999998</v>
      </c>
      <c r="L123" s="9">
        <f>IFERROR(INDEX(EIA_2025!$D$2:$D$530,MATCH($A123&amp;"|"&amp;$B123,EIA_2025!$E$2:$E$530,0)),"")</f>
        <v>3.649</v>
      </c>
      <c r="M123" t="str">
        <f>IFERROR(INDEX(EIA_2024!$C$2:$C$514,MATCH($A123&amp;"|"&amp;$B123,EIA_2024!$F$2:$F$514,0)),"")</f>
        <v>BHRaSYC 2024 (tech-level)</v>
      </c>
      <c r="N123" t="str">
        <f t="shared" si="5"/>
        <v>FL|nuclear</v>
      </c>
      <c r="O123" s="7" t="str">
        <f ca="1">IFERROR(_xludf.MAXIFS(SYSHECF!$AE$2:$AE$7489,SYSHECF!$A$2:$A$7489,$A123,SYSHECF!$B$2:$B$7489,$B123),"")</f>
        <v/>
      </c>
      <c r="P123" t="e">
        <f ca="1">IF(AND($H123&lt;&gt;"",$O123&lt;&gt;"",$H123*$O123&gt;1),Keys!$C$6,"")</f>
        <v>#VALUE!</v>
      </c>
    </row>
    <row r="124" spans="1:16" x14ac:dyDescent="0.45">
      <c r="A124" t="s">
        <v>29</v>
      </c>
      <c r="B124" t="s">
        <v>185</v>
      </c>
      <c r="C124" t="s">
        <v>218</v>
      </c>
      <c r="D124" s="7">
        <f>SUMIFS(SYSHECF!$AD$2:$AD$7489,SYSHECF!$A$2:$A$7489,$A124,SYSHECF!$B$2:$B$7489,$B124)/Keys!$C$4</f>
        <v>0.28969999999999996</v>
      </c>
      <c r="E124" s="7" t="str">
        <f>IF(OR($J124="",$J124=0),"",$I124*Keys!$C$5/($J124*Keys!$C$4))</f>
        <v/>
      </c>
      <c r="F124" s="7" t="str">
        <f>IF(OR($L124="",$L124=0),"",$K124*Keys!$C$5/($L124*Keys!$C$4))</f>
        <v/>
      </c>
      <c r="G124" s="7" t="str">
        <f t="shared" si="3"/>
        <v/>
      </c>
      <c r="H124" s="7" t="str">
        <f t="shared" si="4"/>
        <v/>
      </c>
      <c r="I124" s="8" t="str">
        <f>IFERROR(INDEX(EIA_2024!$D$2:$D$514,MATCH($A124&amp;"|"&amp;$B124,EIA_2024!$F$2:$F$514,0)),"")</f>
        <v/>
      </c>
      <c r="J124" s="9" t="str">
        <f>IFERROR(INDEX(EIA_2024!$E$2:$E$514,MATCH($A124&amp;"|"&amp;$B124,EIA_2024!$F$2:$F$514,0)),"")</f>
        <v/>
      </c>
      <c r="K124" s="8" t="str">
        <f>IFERROR(INDEX(EIA_2025!$C$2:$C$530,MATCH($A124&amp;"|"&amp;$B124,EIA_2025!$E$2:$E$530,0)),"")</f>
        <v/>
      </c>
      <c r="L124" s="9" t="str">
        <f>IFERROR(INDEX(EIA_2025!$D$2:$D$530,MATCH($A124&amp;"|"&amp;$B124,EIA_2025!$E$2:$E$530,0)),"")</f>
        <v/>
      </c>
      <c r="M124" t="str">
        <f>IFERROR(INDEX(EIA_2024!$C$2:$C$514,MATCH($A124&amp;"|"&amp;$B124,EIA_2024!$F$2:$F$514,0)),"")</f>
        <v/>
      </c>
      <c r="N124" t="str">
        <f t="shared" si="5"/>
        <v>FL|offshore wind</v>
      </c>
      <c r="O124" s="7" t="str">
        <f ca="1">IFERROR(_xludf.MAXIFS(SYSHECF!$AE$2:$AE$7489,SYSHECF!$A$2:$A$7489,$A124,SYSHECF!$B$2:$B$7489,$B124),"")</f>
        <v/>
      </c>
      <c r="P124" t="e">
        <f ca="1">IF(AND($H124&lt;&gt;"",$O124&lt;&gt;"",$H124*$O124&gt;1),Keys!$C$6,"")</f>
        <v>#VALUE!</v>
      </c>
    </row>
    <row r="125" spans="1:16" x14ac:dyDescent="0.45">
      <c r="A125" t="s">
        <v>29</v>
      </c>
      <c r="B125" t="s">
        <v>186</v>
      </c>
      <c r="C125" t="s">
        <v>218</v>
      </c>
      <c r="D125" s="7">
        <f>SUMIFS(SYSHECF!$AD$2:$AD$7489,SYSHECF!$A$2:$A$7489,$A125,SYSHECF!$B$2:$B$7489,$B125)/Keys!$C$4</f>
        <v>0.25329999999999997</v>
      </c>
      <c r="E125" s="7" t="str">
        <f>IF(OR($J125="",$J125=0),"",$I125*Keys!$C$5/($J125*Keys!$C$4))</f>
        <v/>
      </c>
      <c r="F125" s="7" t="str">
        <f>IF(OR($L125="",$L125=0),"",$K125*Keys!$C$5/($L125*Keys!$C$4))</f>
        <v/>
      </c>
      <c r="G125" s="7" t="str">
        <f t="shared" si="3"/>
        <v/>
      </c>
      <c r="H125" s="7" t="str">
        <f t="shared" si="4"/>
        <v/>
      </c>
      <c r="I125" s="8" t="str">
        <f>IFERROR(INDEX(EIA_2024!$D$2:$D$514,MATCH($A125&amp;"|"&amp;$B125,EIA_2024!$F$2:$F$514,0)),"")</f>
        <v/>
      </c>
      <c r="J125" s="9" t="str">
        <f>IFERROR(INDEX(EIA_2024!$E$2:$E$514,MATCH($A125&amp;"|"&amp;$B125,EIA_2024!$F$2:$F$514,0)),"")</f>
        <v/>
      </c>
      <c r="K125" s="8" t="str">
        <f>IFERROR(INDEX(EIA_2025!$C$2:$C$530,MATCH($A125&amp;"|"&amp;$B125,EIA_2025!$E$2:$E$530,0)),"")</f>
        <v/>
      </c>
      <c r="L125" s="9" t="str">
        <f>IFERROR(INDEX(EIA_2025!$D$2:$D$530,MATCH($A125&amp;"|"&amp;$B125,EIA_2025!$E$2:$E$530,0)),"")</f>
        <v/>
      </c>
      <c r="M125" t="str">
        <f>IFERROR(INDEX(EIA_2024!$C$2:$C$514,MATCH($A125&amp;"|"&amp;$B125,EIA_2024!$F$2:$F$514,0)),"")</f>
        <v/>
      </c>
      <c r="N125" t="str">
        <f t="shared" si="5"/>
        <v>FL|onshore wind</v>
      </c>
      <c r="O125" s="7" t="str">
        <f ca="1">IFERROR(_xludf.MAXIFS(SYSHECF!$AE$2:$AE$7489,SYSHECF!$A$2:$A$7489,$A125,SYSHECF!$B$2:$B$7489,$B125),"")</f>
        <v/>
      </c>
      <c r="P125" t="e">
        <f ca="1">IF(AND($H125&lt;&gt;"",$O125&lt;&gt;"",$H125*$O125&gt;1),Keys!$C$6,"")</f>
        <v>#VALUE!</v>
      </c>
    </row>
    <row r="126" spans="1:16" x14ac:dyDescent="0.45">
      <c r="A126" t="s">
        <v>29</v>
      </c>
      <c r="B126" t="s">
        <v>187</v>
      </c>
      <c r="C126" t="s">
        <v>217</v>
      </c>
      <c r="D126" s="7">
        <f>SUMIFS(SYSHECF!$AD$2:$AD$7489,SYSHECF!$A$2:$A$7489,$A126,SYSHECF!$B$2:$B$7489,$B126)/Keys!$C$4</f>
        <v>7.6236145207515052E-2</v>
      </c>
      <c r="E126" s="7">
        <f>IF(OR($J126="",$J126=0),"",$I126*Keys!$C$5/($J126*Keys!$C$4))</f>
        <v>5.7789798590312552E-2</v>
      </c>
      <c r="F126" s="7">
        <f>IF(OR($L126="",$L126=0),"",$K126*Keys!$C$5/($L126*Keys!$C$4))</f>
        <v>9.0050962086467262E-2</v>
      </c>
      <c r="G126" s="7">
        <f t="shared" si="3"/>
        <v>0.7580367348455056</v>
      </c>
      <c r="H126" s="7">
        <f t="shared" si="4"/>
        <v>1.1812108526913085</v>
      </c>
      <c r="I126" s="8">
        <f>IFERROR(INDEX(EIA_2024!$D$2:$D$514,MATCH($A126&amp;"|"&amp;$B126,EIA_2024!$F$2:$F$514,0)),"")</f>
        <v>0.80740000000000001</v>
      </c>
      <c r="J126" s="9">
        <f>IFERROR(INDEX(EIA_2024!$E$2:$E$514,MATCH($A126&amp;"|"&amp;$B126,EIA_2024!$F$2:$F$514,0)),"")</f>
        <v>1.5949</v>
      </c>
      <c r="K126" s="8">
        <f>IFERROR(INDEX(EIA_2025!$C$2:$C$530,MATCH($A126&amp;"|"&amp;$B126,EIA_2025!$E$2:$E$530,0)),"")</f>
        <v>1.2179</v>
      </c>
      <c r="L126" s="9">
        <f>IFERROR(INDEX(EIA_2025!$D$2:$D$530,MATCH($A126&amp;"|"&amp;$B126,EIA_2025!$E$2:$E$530,0)),"")</f>
        <v>1.5439000000000001</v>
      </c>
      <c r="M126" t="str">
        <f>IFERROR(INDEX(EIA_2024!$C$2:$C$514,MATCH($A126&amp;"|"&amp;$B126,EIA_2024!$F$2:$F$514,0)),"")</f>
        <v>BHRaSYC 2024 (tech-level)</v>
      </c>
      <c r="N126" t="str">
        <f t="shared" si="5"/>
        <v>FL|petroleum</v>
      </c>
      <c r="O126" s="7" t="str">
        <f ca="1">IFERROR(_xludf.MAXIFS(SYSHECF!$AE$2:$AE$7489,SYSHECF!$A$2:$A$7489,$A126,SYSHECF!$B$2:$B$7489,$B126),"")</f>
        <v/>
      </c>
      <c r="P126" t="e">
        <f ca="1">IF(AND($H126&lt;&gt;"",$O126&lt;&gt;"",$H126*$O126&gt;1),Keys!$C$6,"")</f>
        <v>#VALUE!</v>
      </c>
    </row>
    <row r="127" spans="1:16" x14ac:dyDescent="0.45">
      <c r="A127" t="s">
        <v>29</v>
      </c>
      <c r="B127" t="s">
        <v>188</v>
      </c>
      <c r="C127" t="s">
        <v>217</v>
      </c>
      <c r="D127" s="7">
        <f>SUMIFS(SYSHECF!$AD$2:$AD$7489,SYSHECF!$A$2:$A$7489,$A127,SYSHECF!$B$2:$B$7489,$B127)/Keys!$C$4</f>
        <v>0.11249620878750004</v>
      </c>
      <c r="E127" s="7" t="str">
        <f>IF(OR($J127="",$J127=0),"",$I127*Keys!$C$5/($J127*Keys!$C$4))</f>
        <v/>
      </c>
      <c r="F127" s="7" t="str">
        <f>IF(OR($L127="",$L127=0),"",$K127*Keys!$C$5/($L127*Keys!$C$4))</f>
        <v/>
      </c>
      <c r="G127" s="7" t="str">
        <f t="shared" si="3"/>
        <v/>
      </c>
      <c r="H127" s="7" t="str">
        <f t="shared" si="4"/>
        <v/>
      </c>
      <c r="I127" s="8" t="str">
        <f>IFERROR(INDEX(EIA_2024!$D$2:$D$514,MATCH($A127&amp;"|"&amp;$B127,EIA_2024!$F$2:$F$514,0)),"")</f>
        <v/>
      </c>
      <c r="J127" s="9" t="str">
        <f>IFERROR(INDEX(EIA_2024!$E$2:$E$514,MATCH($A127&amp;"|"&amp;$B127,EIA_2024!$F$2:$F$514,0)),"")</f>
        <v/>
      </c>
      <c r="K127" s="8" t="str">
        <f>IFERROR(INDEX(EIA_2025!$C$2:$C$530,MATCH($A127&amp;"|"&amp;$B127,EIA_2025!$E$2:$E$530,0)),"")</f>
        <v/>
      </c>
      <c r="L127" s="9" t="str">
        <f>IFERROR(INDEX(EIA_2025!$D$2:$D$530,MATCH($A127&amp;"|"&amp;$B127,EIA_2025!$E$2:$E$530,0)),"")</f>
        <v/>
      </c>
      <c r="M127" t="str">
        <f>IFERROR(INDEX(EIA_2024!$C$2:$C$514,MATCH($A127&amp;"|"&amp;$B127,EIA_2024!$F$2:$F$514,0)),"")</f>
        <v/>
      </c>
      <c r="N127" t="str">
        <f t="shared" si="5"/>
        <v>FL|pumped hydro</v>
      </c>
      <c r="O127" s="7" t="str">
        <f ca="1">IFERROR(_xludf.MAXIFS(SYSHECF!$AE$2:$AE$7489,SYSHECF!$A$2:$A$7489,$A127,SYSHECF!$B$2:$B$7489,$B127),"")</f>
        <v/>
      </c>
      <c r="P127" t="e">
        <f ca="1">IF(AND($H127&lt;&gt;"",$O127&lt;&gt;"",$H127*$O127&gt;1),Keys!$C$6,"")</f>
        <v>#VALUE!</v>
      </c>
    </row>
    <row r="128" spans="1:16" x14ac:dyDescent="0.45">
      <c r="A128" t="s">
        <v>29</v>
      </c>
      <c r="B128" t="s">
        <v>191</v>
      </c>
      <c r="C128" t="s">
        <v>218</v>
      </c>
      <c r="D128" s="7">
        <f>SUMIFS(SYSHECF!$AD$2:$AD$7489,SYSHECF!$A$2:$A$7489,$A128,SYSHECF!$B$2:$B$7489,$B128)/Keys!$C$4</f>
        <v>0.21279999999999999</v>
      </c>
      <c r="E128" s="7">
        <f>IF(OR($J128="",$J128=0),"",$I128*Keys!$C$5/($J128*Keys!$C$4))</f>
        <v>0.19443603285481367</v>
      </c>
      <c r="F128" s="7">
        <f>IF(OR($L128="",$L128=0),"",$K128*Keys!$C$5/($L128*Keys!$C$4))</f>
        <v>0.23125047342455646</v>
      </c>
      <c r="G128" s="7">
        <f t="shared" si="3"/>
        <v>0.91370316191171841</v>
      </c>
      <c r="H128" s="7">
        <f t="shared" si="4"/>
        <v>1.086703352559006</v>
      </c>
      <c r="I128" s="8">
        <f>IFERROR(INDEX(EIA_2024!$D$2:$D$514,MATCH($A128&amp;"|"&amp;$B128,EIA_2024!$F$2:$F$514,0)),"")</f>
        <v>18.6386</v>
      </c>
      <c r="J128" s="9">
        <f>IFERROR(INDEX(EIA_2024!$E$2:$E$514,MATCH($A128&amp;"|"&amp;$B128,EIA_2024!$F$2:$F$514,0)),"")</f>
        <v>10.9429</v>
      </c>
      <c r="K128" s="8">
        <f>IFERROR(INDEX(EIA_2025!$C$2:$C$530,MATCH($A128&amp;"|"&amp;$B128,EIA_2025!$E$2:$E$530,0)),"")</f>
        <v>24.8872</v>
      </c>
      <c r="L128" s="9">
        <f>IFERROR(INDEX(EIA_2025!$D$2:$D$530,MATCH($A128&amp;"|"&amp;$B128,EIA_2025!$E$2:$E$530,0)),"")</f>
        <v>12.285399999999999</v>
      </c>
      <c r="M128" t="str">
        <f>IFERROR(INDEX(EIA_2024!$C$2:$C$514,MATCH($A128&amp;"|"&amp;$B128,EIA_2024!$F$2:$F$514,0)),"")</f>
        <v>BHRaSYC 2024 (tech-level)</v>
      </c>
      <c r="N128" t="str">
        <f t="shared" si="5"/>
        <v>FL|solar pv</v>
      </c>
      <c r="O128" s="7" t="str">
        <f ca="1">IFERROR(_xludf.MAXIFS(SYSHECF!$AE$2:$AE$7489,SYSHECF!$A$2:$A$7489,$A128,SYSHECF!$B$2:$B$7489,$B128),"")</f>
        <v/>
      </c>
      <c r="P128" t="e">
        <f ca="1">IF(AND($H128&lt;&gt;"",$O128&lt;&gt;"",$H128*$O128&gt;1),Keys!$C$6,"")</f>
        <v>#VALUE!</v>
      </c>
    </row>
    <row r="129" spans="1:16" x14ac:dyDescent="0.45">
      <c r="A129" t="s">
        <v>29</v>
      </c>
      <c r="B129" t="s">
        <v>192</v>
      </c>
      <c r="C129" t="s">
        <v>218</v>
      </c>
      <c r="D129" s="7">
        <f>SUMIFS(SYSHECF!$AD$2:$AD$7489,SYSHECF!$A$2:$A$7489,$A129,SYSHECF!$B$2:$B$7489,$B129)/Keys!$C$4</f>
        <v>0.2439493148574757</v>
      </c>
      <c r="E129" s="7" t="str">
        <f>IF(OR($J129="",$J129=0),"",$I129*Keys!$C$5/($J129*Keys!$C$4))</f>
        <v/>
      </c>
      <c r="F129" s="7" t="str">
        <f>IF(OR($L129="",$L129=0),"",$K129*Keys!$C$5/($L129*Keys!$C$4))</f>
        <v/>
      </c>
      <c r="G129" s="7" t="str">
        <f t="shared" si="3"/>
        <v/>
      </c>
      <c r="H129" s="7" t="str">
        <f t="shared" si="4"/>
        <v/>
      </c>
      <c r="I129" s="8">
        <f>IFERROR(INDEX(EIA_2024!$D$2:$D$514,MATCH($A129&amp;"|"&amp;$B129,EIA_2024!$F$2:$F$514,0)),"")</f>
        <v>0</v>
      </c>
      <c r="J129" s="9">
        <f>IFERROR(INDEX(EIA_2024!$E$2:$E$514,MATCH($A129&amp;"|"&amp;$B129,EIA_2024!$F$2:$F$514,0)),"")</f>
        <v>0</v>
      </c>
      <c r="K129" s="8">
        <f>IFERROR(INDEX(EIA_2025!$C$2:$C$530,MATCH($A129&amp;"|"&amp;$B129,EIA_2025!$E$2:$E$530,0)),"")</f>
        <v>0</v>
      </c>
      <c r="L129" s="9">
        <f>IFERROR(INDEX(EIA_2025!$D$2:$D$530,MATCH($A129&amp;"|"&amp;$B129,EIA_2025!$E$2:$E$530,0)),"")</f>
        <v>0</v>
      </c>
      <c r="M129" t="str">
        <f>IFERROR(INDEX(EIA_2024!$C$2:$C$514,MATCH($A129&amp;"|"&amp;$B129,EIA_2024!$F$2:$F$514,0)),"")</f>
        <v>BHRaSYC 2024 (tech-level)</v>
      </c>
      <c r="N129" t="str">
        <f t="shared" si="5"/>
        <v>FL|solar thermal</v>
      </c>
      <c r="O129" s="7" t="str">
        <f ca="1">IFERROR(_xludf.MAXIFS(SYSHECF!$AE$2:$AE$7489,SYSHECF!$A$2:$A$7489,$A129,SYSHECF!$B$2:$B$7489,$B129),"")</f>
        <v/>
      </c>
      <c r="P129" t="e">
        <f ca="1">IF(AND($H129&lt;&gt;"",$O129&lt;&gt;"",$H129*$O129&gt;1),Keys!$C$6,"")</f>
        <v>#VALUE!</v>
      </c>
    </row>
    <row r="130" spans="1:16" x14ac:dyDescent="0.45">
      <c r="A130" t="s">
        <v>33</v>
      </c>
      <c r="B130" t="s">
        <v>169</v>
      </c>
      <c r="C130" t="s">
        <v>217</v>
      </c>
      <c r="D130" s="7">
        <f>SUMIFS(SYSHECF!$AD$2:$AD$7489,SYSHECF!$A$2:$A$7489,$A130,SYSHECF!$B$2:$B$7489,$B130)/Keys!$C$4</f>
        <v>0.66130000000000022</v>
      </c>
      <c r="E130" s="7">
        <f>IF(OR($J130="",$J130=0),"",$I130*Keys!$C$5/($J130*Keys!$C$4))</f>
        <v>0.69245652170540095</v>
      </c>
      <c r="F130" s="7">
        <f>IF(OR($L130="",$L130=0),"",$K130*Keys!$C$5/($L130*Keys!$C$4))</f>
        <v>0.6300740152293115</v>
      </c>
      <c r="G130" s="7">
        <f t="shared" ref="G130:G193" si="6">IF(OR($E130="",$D130=0),"",$E130/$D130)</f>
        <v>1.047114050665962</v>
      </c>
      <c r="H130" s="7">
        <f t="shared" ref="H130:H193" si="7">IF(OR($F130="",$D130=0),"",$F130/$D130)</f>
        <v>0.95278090916272684</v>
      </c>
      <c r="I130" s="8">
        <f>IFERROR(INDEX(EIA_2024!$D$2:$D$514,MATCH($A130&amp;"|"&amp;$B130,EIA_2024!$F$2:$F$514,0)),"")</f>
        <v>1.7851999999999999</v>
      </c>
      <c r="J130" s="9">
        <f>IFERROR(INDEX(EIA_2024!$E$2:$E$514,MATCH($A130&amp;"|"&amp;$B130,EIA_2024!$F$2:$F$514,0)),"")</f>
        <v>0.29430000000000001</v>
      </c>
      <c r="K130" s="8">
        <f>IFERROR(INDEX(EIA_2025!$C$2:$C$530,MATCH($A130&amp;"|"&amp;$B130,EIA_2025!$E$2:$E$530,0)),"")</f>
        <v>1.5609</v>
      </c>
      <c r="L130" s="9">
        <f>IFERROR(INDEX(EIA_2025!$D$2:$D$530,MATCH($A130&amp;"|"&amp;$B130,EIA_2025!$E$2:$E$530,0)),"")</f>
        <v>0.2828</v>
      </c>
      <c r="M130" t="str">
        <f>IFERROR(INDEX(EIA_2024!$C$2:$C$514,MATCH($A130&amp;"|"&amp;$B130,EIA_2024!$F$2:$F$514,0)),"")</f>
        <v>BHRaSYC 2024 (tech-level)</v>
      </c>
      <c r="N130" t="str">
        <f t="shared" ref="N130:N193" si="8">A130&amp;"|"&amp;B130</f>
        <v>GA|biomass</v>
      </c>
      <c r="O130" s="7" t="str">
        <f ca="1">IFERROR(_xludf.MAXIFS(SYSHECF!$AE$2:$AE$7489,SYSHECF!$A$2:$A$7489,$A130,SYSHECF!$B$2:$B$7489,$B130),"")</f>
        <v/>
      </c>
      <c r="P130" t="e">
        <f ca="1">IF(AND($H130&lt;&gt;"",$O130&lt;&gt;"",$H130*$O130&gt;1),Keys!$C$6,"")</f>
        <v>#VALUE!</v>
      </c>
    </row>
    <row r="131" spans="1:16" x14ac:dyDescent="0.45">
      <c r="A131" t="s">
        <v>33</v>
      </c>
      <c r="B131" t="s">
        <v>173</v>
      </c>
      <c r="C131" t="s">
        <v>218</v>
      </c>
      <c r="D131" s="7">
        <f>SUMIFS(SYSHECF!$AD$2:$AD$7489,SYSHECF!$A$2:$A$7489,$A131,SYSHECF!$B$2:$B$7489,$B131)/Keys!$C$4</f>
        <v>0.65949999999999998</v>
      </c>
      <c r="E131" s="7" t="str">
        <f>IF(OR($J131="",$J131=0),"",$I131*Keys!$C$5/($J131*Keys!$C$4))</f>
        <v/>
      </c>
      <c r="F131" s="7" t="str">
        <f>IF(OR($L131="",$L131=0),"",$K131*Keys!$C$5/($L131*Keys!$C$4))</f>
        <v/>
      </c>
      <c r="G131" s="7" t="str">
        <f t="shared" si="6"/>
        <v/>
      </c>
      <c r="H131" s="7" t="str">
        <f t="shared" si="7"/>
        <v/>
      </c>
      <c r="I131" s="8" t="str">
        <f>IFERROR(INDEX(EIA_2024!$D$2:$D$514,MATCH($A131&amp;"|"&amp;$B131,EIA_2024!$F$2:$F$514,0)),"")</f>
        <v/>
      </c>
      <c r="J131" s="9" t="str">
        <f>IFERROR(INDEX(EIA_2024!$E$2:$E$514,MATCH($A131&amp;"|"&amp;$B131,EIA_2024!$F$2:$F$514,0)),"")</f>
        <v/>
      </c>
      <c r="K131" s="8" t="str">
        <f>IFERROR(INDEX(EIA_2025!$C$2:$C$530,MATCH($A131&amp;"|"&amp;$B131,EIA_2025!$E$2:$E$530,0)),"")</f>
        <v/>
      </c>
      <c r="L131" s="9" t="str">
        <f>IFERROR(INDEX(EIA_2025!$D$2:$D$530,MATCH($A131&amp;"|"&amp;$B131,EIA_2025!$E$2:$E$530,0)),"")</f>
        <v/>
      </c>
      <c r="M131" t="str">
        <f>IFERROR(INDEX(EIA_2024!$C$2:$C$514,MATCH($A131&amp;"|"&amp;$B131,EIA_2024!$F$2:$F$514,0)),"")</f>
        <v/>
      </c>
      <c r="N131" t="str">
        <f t="shared" si="8"/>
        <v>GA|geothermal</v>
      </c>
      <c r="O131" s="7" t="str">
        <f ca="1">IFERROR(_xludf.MAXIFS(SYSHECF!$AE$2:$AE$7489,SYSHECF!$A$2:$A$7489,$A131,SYSHECF!$B$2:$B$7489,$B131),"")</f>
        <v/>
      </c>
      <c r="P131" t="e">
        <f ca="1">IF(AND($H131&lt;&gt;"",$O131&lt;&gt;"",$H131*$O131&gt;1),Keys!$C$6,"")</f>
        <v>#VALUE!</v>
      </c>
    </row>
    <row r="132" spans="1:16" x14ac:dyDescent="0.45">
      <c r="A132" t="s">
        <v>33</v>
      </c>
      <c r="B132" t="s">
        <v>175</v>
      </c>
      <c r="C132" t="s">
        <v>217</v>
      </c>
      <c r="D132" s="7">
        <f>SUMIFS(SYSHECF!$AD$2:$AD$7489,SYSHECF!$A$2:$A$7489,$A132,SYSHECF!$B$2:$B$7489,$B132)/Keys!$C$4</f>
        <v>0.3715</v>
      </c>
      <c r="E132" s="7">
        <f>IF(OR($J132="",$J132=0),"",$I132*Keys!$C$5/($J132*Keys!$C$4))</f>
        <v>0.34989374476623852</v>
      </c>
      <c r="F132" s="7">
        <f>IF(OR($L132="",$L132=0),"",$K132*Keys!$C$5/($L132*Keys!$C$4))</f>
        <v>0.39305746472642233</v>
      </c>
      <c r="G132" s="7">
        <f t="shared" si="6"/>
        <v>0.94184049735192066</v>
      </c>
      <c r="H132" s="7">
        <f t="shared" si="7"/>
        <v>1.0580281688463589</v>
      </c>
      <c r="I132" s="8">
        <f>IFERROR(INDEX(EIA_2024!$D$2:$D$514,MATCH($A132&amp;"|"&amp;$B132,EIA_2024!$F$2:$F$514,0)),"")</f>
        <v>17.716100000000001</v>
      </c>
      <c r="J132" s="9">
        <f>IFERROR(INDEX(EIA_2024!$E$2:$E$514,MATCH($A132&amp;"|"&amp;$B132,EIA_2024!$F$2:$F$514,0)),"")</f>
        <v>5.78</v>
      </c>
      <c r="K132" s="8">
        <f>IFERROR(INDEX(EIA_2025!$C$2:$C$530,MATCH($A132&amp;"|"&amp;$B132,EIA_2025!$E$2:$E$530,0)),"")</f>
        <v>19.901599999999998</v>
      </c>
      <c r="L132" s="9">
        <f>IFERROR(INDEX(EIA_2025!$D$2:$D$530,MATCH($A132&amp;"|"&amp;$B132,EIA_2025!$E$2:$E$530,0)),"")</f>
        <v>5.78</v>
      </c>
      <c r="M132" t="str">
        <f>IFERROR(INDEX(EIA_2024!$C$2:$C$514,MATCH($A132&amp;"|"&amp;$B132,EIA_2024!$F$2:$F$514,0)),"")</f>
        <v>BHRaSYC 2024 (tech-level)</v>
      </c>
      <c r="N132" t="str">
        <f t="shared" si="8"/>
        <v>GA|hard coal</v>
      </c>
      <c r="O132" s="7" t="str">
        <f ca="1">IFERROR(_xludf.MAXIFS(SYSHECF!$AE$2:$AE$7489,SYSHECF!$A$2:$A$7489,$A132,SYSHECF!$B$2:$B$7489,$B132),"")</f>
        <v/>
      </c>
      <c r="P132" t="e">
        <f ca="1">IF(AND($H132&lt;&gt;"",$O132&lt;&gt;"",$H132*$O132&gt;1),Keys!$C$6,"")</f>
        <v>#VALUE!</v>
      </c>
    </row>
    <row r="133" spans="1:16" x14ac:dyDescent="0.45">
      <c r="A133" t="s">
        <v>33</v>
      </c>
      <c r="B133" t="s">
        <v>177</v>
      </c>
      <c r="C133" t="s">
        <v>218</v>
      </c>
      <c r="D133" s="7">
        <f>SUMIFS(SYSHECF!$AD$2:$AD$7489,SYSHECF!$A$2:$A$7489,$A133,SYSHECF!$B$2:$B$7489,$B133)/Keys!$C$4</f>
        <v>0.16320000000000001</v>
      </c>
      <c r="E133" s="7">
        <f>IF(OR($J133="",$J133=0),"",$I133*Keys!$C$5/($J133*Keys!$C$4))</f>
        <v>0.16918893325408946</v>
      </c>
      <c r="F133" s="7">
        <f>IF(OR($L133="",$L133=0),"",$K133*Keys!$C$5/($L133*Keys!$C$4))</f>
        <v>0.15718472936112957</v>
      </c>
      <c r="G133" s="7">
        <f t="shared" si="6"/>
        <v>1.0366968949392736</v>
      </c>
      <c r="H133" s="7">
        <f t="shared" si="7"/>
        <v>0.96314172402652909</v>
      </c>
      <c r="I133" s="8">
        <f>IFERROR(INDEX(EIA_2024!$D$2:$D$514,MATCH($A133&amp;"|"&amp;$B133,EIA_2024!$F$2:$F$514,0)),"")</f>
        <v>2.9344000000000001</v>
      </c>
      <c r="J133" s="9">
        <f>IFERROR(INDEX(EIA_2024!$E$2:$E$514,MATCH($A133&amp;"|"&amp;$B133,EIA_2024!$F$2:$F$514,0)),"")</f>
        <v>1.9799</v>
      </c>
      <c r="K133" s="8">
        <f>IFERROR(INDEX(EIA_2025!$C$2:$C$530,MATCH($A133&amp;"|"&amp;$B133,EIA_2025!$E$2:$E$530,0)),"")</f>
        <v>2.7262</v>
      </c>
      <c r="L133" s="9">
        <f>IFERROR(INDEX(EIA_2025!$D$2:$D$530,MATCH($A133&amp;"|"&amp;$B133,EIA_2025!$E$2:$E$530,0)),"")</f>
        <v>1.9799</v>
      </c>
      <c r="M133" t="str">
        <f>IFERROR(INDEX(EIA_2024!$C$2:$C$514,MATCH($A133&amp;"|"&amp;$B133,EIA_2024!$F$2:$F$514,0)),"")</f>
        <v>BHRaSYC 2024 (tech-level)</v>
      </c>
      <c r="N133" t="str">
        <f t="shared" si="8"/>
        <v>GA|hydro</v>
      </c>
      <c r="O133" s="7" t="str">
        <f ca="1">IFERROR(_xludf.MAXIFS(SYSHECF!$AE$2:$AE$7489,SYSHECF!$A$2:$A$7489,$A133,SYSHECF!$B$2:$B$7489,$B133),"")</f>
        <v/>
      </c>
      <c r="P133" t="e">
        <f ca="1">IF(AND($H133&lt;&gt;"",$O133&lt;&gt;"",$H133*$O133&gt;1),Keys!$C$6,"")</f>
        <v>#VALUE!</v>
      </c>
    </row>
    <row r="134" spans="1:16" x14ac:dyDescent="0.45">
      <c r="A134" t="s">
        <v>33</v>
      </c>
      <c r="B134" t="s">
        <v>181</v>
      </c>
      <c r="C134" t="s">
        <v>217</v>
      </c>
      <c r="D134" s="7">
        <f>SUMIFS(SYSHECF!$AD$2:$AD$7489,SYSHECF!$A$2:$A$7489,$A134,SYSHECF!$B$2:$B$7489,$B134)/Keys!$C$4</f>
        <v>0.63800000000000001</v>
      </c>
      <c r="E134" s="7" t="str">
        <f>IF(OR($J134="",$J134=0),"",$I134*Keys!$C$5/($J134*Keys!$C$4))</f>
        <v/>
      </c>
      <c r="F134" s="7" t="str">
        <f>IF(OR($L134="",$L134=0),"",$K134*Keys!$C$5/($L134*Keys!$C$4))</f>
        <v/>
      </c>
      <c r="G134" s="7" t="str">
        <f t="shared" si="6"/>
        <v/>
      </c>
      <c r="H134" s="7" t="str">
        <f t="shared" si="7"/>
        <v/>
      </c>
      <c r="I134" s="8" t="str">
        <f>IFERROR(INDEX(EIA_2024!$D$2:$D$514,MATCH($A134&amp;"|"&amp;$B134,EIA_2024!$F$2:$F$514,0)),"")</f>
        <v/>
      </c>
      <c r="J134" s="9" t="str">
        <f>IFERROR(INDEX(EIA_2024!$E$2:$E$514,MATCH($A134&amp;"|"&amp;$B134,EIA_2024!$F$2:$F$514,0)),"")</f>
        <v/>
      </c>
      <c r="K134" s="8" t="str">
        <f>IFERROR(INDEX(EIA_2025!$C$2:$C$530,MATCH($A134&amp;"|"&amp;$B134,EIA_2025!$E$2:$E$530,0)),"")</f>
        <v/>
      </c>
      <c r="L134" s="9" t="str">
        <f>IFERROR(INDEX(EIA_2025!$D$2:$D$530,MATCH($A134&amp;"|"&amp;$B134,EIA_2025!$E$2:$E$530,0)),"")</f>
        <v/>
      </c>
      <c r="M134" t="str">
        <f>IFERROR(INDEX(EIA_2024!$C$2:$C$514,MATCH($A134&amp;"|"&amp;$B134,EIA_2024!$F$2:$F$514,0)),"")</f>
        <v/>
      </c>
      <c r="N134" t="str">
        <f t="shared" si="8"/>
        <v>GA|lignite</v>
      </c>
      <c r="O134" s="7" t="str">
        <f ca="1">IFERROR(_xludf.MAXIFS(SYSHECF!$AE$2:$AE$7489,SYSHECF!$A$2:$A$7489,$A134,SYSHECF!$B$2:$B$7489,$B134),"")</f>
        <v/>
      </c>
      <c r="P134" t="e">
        <f ca="1">IF(AND($H134&lt;&gt;"",$O134&lt;&gt;"",$H134*$O134&gt;1),Keys!$C$6,"")</f>
        <v>#VALUE!</v>
      </c>
    </row>
    <row r="135" spans="1:16" x14ac:dyDescent="0.45">
      <c r="A135" t="s">
        <v>33</v>
      </c>
      <c r="B135" t="s">
        <v>182</v>
      </c>
      <c r="C135" t="s">
        <v>217</v>
      </c>
      <c r="D135" s="7">
        <f>SUMIFS(SYSHECF!$AD$2:$AD$7489,SYSHECF!$A$2:$A$7489,$A135,SYSHECF!$B$2:$B$7489,$B135)/Keys!$C$4</f>
        <v>0.73419999999999996</v>
      </c>
      <c r="E135" s="7" t="str">
        <f>IF(OR($J135="",$J135=0),"",$I135*Keys!$C$5/($J135*Keys!$C$4))</f>
        <v/>
      </c>
      <c r="F135" s="7" t="str">
        <f>IF(OR($L135="",$L135=0),"",$K135*Keys!$C$5/($L135*Keys!$C$4))</f>
        <v/>
      </c>
      <c r="G135" s="7" t="str">
        <f t="shared" si="6"/>
        <v/>
      </c>
      <c r="H135" s="7" t="str">
        <f t="shared" si="7"/>
        <v/>
      </c>
      <c r="I135" s="8" t="str">
        <f>IFERROR(INDEX(EIA_2024!$D$2:$D$514,MATCH($A135&amp;"|"&amp;$B135,EIA_2024!$F$2:$F$514,0)),"")</f>
        <v/>
      </c>
      <c r="J135" s="9" t="str">
        <f>IFERROR(INDEX(EIA_2024!$E$2:$E$514,MATCH($A135&amp;"|"&amp;$B135,EIA_2024!$F$2:$F$514,0)),"")</f>
        <v/>
      </c>
      <c r="K135" s="8" t="str">
        <f>IFERROR(INDEX(EIA_2025!$C$2:$C$530,MATCH($A135&amp;"|"&amp;$B135,EIA_2025!$E$2:$E$530,0)),"")</f>
        <v/>
      </c>
      <c r="L135" s="9" t="str">
        <f>IFERROR(INDEX(EIA_2025!$D$2:$D$530,MATCH($A135&amp;"|"&amp;$B135,EIA_2025!$E$2:$E$530,0)),"")</f>
        <v/>
      </c>
      <c r="M135" t="str">
        <f>IFERROR(INDEX(EIA_2024!$C$2:$C$514,MATCH($A135&amp;"|"&amp;$B135,EIA_2024!$F$2:$F$514,0)),"")</f>
        <v/>
      </c>
      <c r="N135" t="str">
        <f t="shared" si="8"/>
        <v>GA|municipal solid waste</v>
      </c>
      <c r="O135" s="7" t="str">
        <f ca="1">IFERROR(_xludf.MAXIFS(SYSHECF!$AE$2:$AE$7489,SYSHECF!$A$2:$A$7489,$A135,SYSHECF!$B$2:$B$7489,$B135),"")</f>
        <v/>
      </c>
      <c r="P135" t="e">
        <f ca="1">IF(AND($H135&lt;&gt;"",$O135&lt;&gt;"",$H135*$O135&gt;1),Keys!$C$6,"")</f>
        <v>#VALUE!</v>
      </c>
    </row>
    <row r="136" spans="1:16" x14ac:dyDescent="0.45">
      <c r="A136" t="s">
        <v>33</v>
      </c>
      <c r="B136" t="s">
        <v>171</v>
      </c>
      <c r="C136" t="s">
        <v>217</v>
      </c>
      <c r="D136" s="7">
        <f>SUMIFS(SYSHECF!$AD$2:$AD$7489,SYSHECF!$A$2:$A$7489,$A136,SYSHECF!$B$2:$B$7489,$B136)/Keys!$C$4</f>
        <v>0.70976370573580028</v>
      </c>
      <c r="E136" s="7">
        <f>IF(OR($J136="",$J136=0),"",$I136*Keys!$C$5/($J136*Keys!$C$4))</f>
        <v>0.71278884207622484</v>
      </c>
      <c r="F136" s="7">
        <f>IF(OR($L136="",$L136=0),"",$K136*Keys!$C$5/($L136*Keys!$C$4))</f>
        <v>0.7128656957424081</v>
      </c>
      <c r="G136" s="7">
        <f t="shared" si="6"/>
        <v>1.0042621738981263</v>
      </c>
      <c r="H136" s="7">
        <f t="shared" si="7"/>
        <v>1.0043704545351357</v>
      </c>
      <c r="I136" s="8">
        <f>IFERROR(INDEX(EIA_2024!$D$2:$D$514,MATCH($A136&amp;"|"&amp;$B136,EIA_2024!$F$2:$F$514,0)),"")</f>
        <v>50.519199999999998</v>
      </c>
      <c r="J136" s="9">
        <f>IFERROR(INDEX(EIA_2024!$E$2:$E$514,MATCH($A136&amp;"|"&amp;$B136,EIA_2024!$F$2:$F$514,0)),"")</f>
        <v>8.0907999999999998</v>
      </c>
      <c r="K136" s="8">
        <f>IFERROR(INDEX(EIA_2025!$C$2:$C$530,MATCH($A136&amp;"|"&amp;$B136,EIA_2025!$E$2:$E$530,0)),"")</f>
        <v>50.462200000000003</v>
      </c>
      <c r="L136" s="9">
        <f>IFERROR(INDEX(EIA_2025!$D$2:$D$530,MATCH($A136&amp;"|"&amp;$B136,EIA_2025!$E$2:$E$530,0)),"")</f>
        <v>8.0808</v>
      </c>
      <c r="M136" t="str">
        <f>IFERROR(INDEX(EIA_2024!$C$2:$C$514,MATCH($A136&amp;"|"&amp;$B136,EIA_2024!$F$2:$F$514,0)),"")</f>
        <v>BHRaSYC 2024 (tech-level)</v>
      </c>
      <c r="N136" t="str">
        <f t="shared" si="8"/>
        <v>GA|natural gas combined cycle</v>
      </c>
      <c r="O136" s="7" t="str">
        <f ca="1">IFERROR(_xludf.MAXIFS(SYSHECF!$AE$2:$AE$7489,SYSHECF!$A$2:$A$7489,$A136,SYSHECF!$B$2:$B$7489,$B136),"")</f>
        <v/>
      </c>
      <c r="P136" t="e">
        <f ca="1">IF(AND($H136&lt;&gt;"",$O136&lt;&gt;"",$H136*$O136&gt;1),Keys!$C$6,"")</f>
        <v>#VALUE!</v>
      </c>
    </row>
    <row r="137" spans="1:16" x14ac:dyDescent="0.45">
      <c r="A137" t="s">
        <v>33</v>
      </c>
      <c r="B137" t="s">
        <v>183</v>
      </c>
      <c r="C137" t="s">
        <v>217</v>
      </c>
      <c r="D137" s="7">
        <f>SUMIFS(SYSHECF!$AD$2:$AD$7489,SYSHECF!$A$2:$A$7489,$A137,SYSHECF!$B$2:$B$7489,$B137)/Keys!$C$4</f>
        <v>5.3915955252356956E-2</v>
      </c>
      <c r="E137" s="7">
        <f>IF(OR($J137="",$J137=0),"",$I137*Keys!$C$5/($J137*Keys!$C$4))</f>
        <v>5.3027615472492705E-2</v>
      </c>
      <c r="F137" s="7">
        <f>IF(OR($L137="",$L137=0),"",$K137*Keys!$C$5/($L137*Keys!$C$4))</f>
        <v>5.4876481348329682E-2</v>
      </c>
      <c r="G137" s="7">
        <f t="shared" si="6"/>
        <v>0.98352361975770763</v>
      </c>
      <c r="H137" s="7">
        <f t="shared" si="7"/>
        <v>1.0178152476660558</v>
      </c>
      <c r="I137" s="8">
        <f>IFERROR(INDEX(EIA_2024!$D$2:$D$514,MATCH($A137&amp;"|"&amp;$B137,EIA_2024!$F$2:$F$514,0)),"")</f>
        <v>3.4205999999999999</v>
      </c>
      <c r="J137" s="9">
        <f>IFERROR(INDEX(EIA_2024!$E$2:$E$514,MATCH($A137&amp;"|"&amp;$B137,EIA_2024!$F$2:$F$514,0)),"")</f>
        <v>7.3636999999999997</v>
      </c>
      <c r="K137" s="8">
        <f>IFERROR(INDEX(EIA_2025!$C$2:$C$530,MATCH($A137&amp;"|"&amp;$B137,EIA_2025!$E$2:$E$530,0)),"")</f>
        <v>3.5352000000000001</v>
      </c>
      <c r="L137" s="9">
        <f>IFERROR(INDEX(EIA_2025!$D$2:$D$530,MATCH($A137&amp;"|"&amp;$B137,EIA_2025!$E$2:$E$530,0)),"")</f>
        <v>7.3540000000000001</v>
      </c>
      <c r="M137" t="str">
        <f>IFERROR(INDEX(EIA_2024!$C$2:$C$514,MATCH($A137&amp;"|"&amp;$B137,EIA_2024!$F$2:$F$514,0)),"")</f>
        <v>BHRaSYC 2024 (tech-level)</v>
      </c>
      <c r="N137" t="str">
        <f t="shared" si="8"/>
        <v>GA|natural gas peaker</v>
      </c>
      <c r="O137" s="7" t="str">
        <f ca="1">IFERROR(_xludf.MAXIFS(SYSHECF!$AE$2:$AE$7489,SYSHECF!$A$2:$A$7489,$A137,SYSHECF!$B$2:$B$7489,$B137),"")</f>
        <v/>
      </c>
      <c r="P137" t="e">
        <f ca="1">IF(AND($H137&lt;&gt;"",$O137&lt;&gt;"",$H137*$O137&gt;1),Keys!$C$6,"")</f>
        <v>#VALUE!</v>
      </c>
    </row>
    <row r="138" spans="1:16" x14ac:dyDescent="0.45">
      <c r="A138" t="s">
        <v>33</v>
      </c>
      <c r="B138" t="s">
        <v>193</v>
      </c>
      <c r="C138" t="s">
        <v>217</v>
      </c>
      <c r="D138" s="7">
        <f>SUMIFS(SYSHECF!$AD$2:$AD$7489,SYSHECF!$A$2:$A$7489,$A138,SYSHECF!$B$2:$B$7489,$B138)/Keys!$C$4</f>
        <v>0.25889999999999996</v>
      </c>
      <c r="E138" s="7">
        <f>IF(OR($J138="",$J138=0),"",$I138*Keys!$C$5/($J138*Keys!$C$4))</f>
        <v>0.33054567471429658</v>
      </c>
      <c r="F138" s="7">
        <f>IF(OR($L138="",$L138=0),"",$K138*Keys!$C$5/($L138*Keys!$C$4))</f>
        <v>0.18720515149221725</v>
      </c>
      <c r="G138" s="7">
        <f t="shared" si="6"/>
        <v>1.27673107267013</v>
      </c>
      <c r="H138" s="7">
        <f t="shared" si="7"/>
        <v>0.723078993789947</v>
      </c>
      <c r="I138" s="8">
        <f>IFERROR(INDEX(EIA_2024!$D$2:$D$514,MATCH($A138&amp;"|"&amp;$B138,EIA_2024!$F$2:$F$514,0)),"")</f>
        <v>2.0964</v>
      </c>
      <c r="J138" s="9">
        <f>IFERROR(INDEX(EIA_2024!$E$2:$E$514,MATCH($A138&amp;"|"&amp;$B138,EIA_2024!$F$2:$F$514,0)),"")</f>
        <v>0.72399999999999998</v>
      </c>
      <c r="K138" s="8">
        <f>IFERROR(INDEX(EIA_2025!$C$2:$C$530,MATCH($A138&amp;"|"&amp;$B138,EIA_2025!$E$2:$E$530,0)),"")</f>
        <v>1.1873</v>
      </c>
      <c r="L138" s="9">
        <f>IFERROR(INDEX(EIA_2025!$D$2:$D$530,MATCH($A138&amp;"|"&amp;$B138,EIA_2025!$E$2:$E$530,0)),"")</f>
        <v>0.72399999999999998</v>
      </c>
      <c r="M138" t="str">
        <f>IFERROR(INDEX(EIA_2024!$C$2:$C$514,MATCH($A138&amp;"|"&amp;$B138,EIA_2024!$F$2:$F$514,0)),"")</f>
        <v>BHRaSYC 2024 (tech-level)</v>
      </c>
      <c r="N138" t="str">
        <f t="shared" si="8"/>
        <v>GA|natural gas steam turbine</v>
      </c>
      <c r="O138" s="7" t="str">
        <f ca="1">IFERROR(_xludf.MAXIFS(SYSHECF!$AE$2:$AE$7489,SYSHECF!$A$2:$A$7489,$A138,SYSHECF!$B$2:$B$7489,$B138),"")</f>
        <v/>
      </c>
      <c r="P138" t="e">
        <f ca="1">IF(AND($H138&lt;&gt;"",$O138&lt;&gt;"",$H138*$O138&gt;1),Keys!$C$6,"")</f>
        <v>#VALUE!</v>
      </c>
    </row>
    <row r="139" spans="1:16" x14ac:dyDescent="0.45">
      <c r="A139" t="s">
        <v>33</v>
      </c>
      <c r="B139" t="s">
        <v>184</v>
      </c>
      <c r="C139" t="s">
        <v>218</v>
      </c>
      <c r="D139" s="7">
        <f>SUMIFS(SYSHECF!$AD$2:$AD$7489,SYSHECF!$A$2:$A$7489,$A139,SYSHECF!$B$2:$B$7489,$B139)/Keys!$C$4</f>
        <v>0.90029999999999966</v>
      </c>
      <c r="E139" s="7">
        <f>IF(OR($J139="",$J139=0),"",$I139*Keys!$C$5/($J139*Keys!$C$4))</f>
        <v>0.87083811627317687</v>
      </c>
      <c r="F139" s="7">
        <f>IF(OR($L139="",$L139=0),"",$K139*Keys!$C$5/($L139*Keys!$C$4))</f>
        <v>0.92981076620699621</v>
      </c>
      <c r="G139" s="7">
        <f t="shared" si="6"/>
        <v>0.96727548180959366</v>
      </c>
      <c r="H139" s="7">
        <f t="shared" si="7"/>
        <v>1.0327788139586767</v>
      </c>
      <c r="I139" s="8">
        <f>IFERROR(INDEX(EIA_2024!$D$2:$D$514,MATCH($A139&amp;"|"&amp;$B139,EIA_2024!$F$2:$F$514,0)),"")</f>
        <v>47.975900000000003</v>
      </c>
      <c r="J139" s="9">
        <f>IFERROR(INDEX(EIA_2024!$E$2:$E$514,MATCH($A139&amp;"|"&amp;$B139,EIA_2024!$F$2:$F$514,0)),"")</f>
        <v>6.2889999999999997</v>
      </c>
      <c r="K139" s="8">
        <f>IFERROR(INDEX(EIA_2025!$C$2:$C$530,MATCH($A139&amp;"|"&amp;$B139,EIA_2025!$E$2:$E$530,0)),"")</f>
        <v>51.224800000000002</v>
      </c>
      <c r="L139" s="9">
        <f>IFERROR(INDEX(EIA_2025!$D$2:$D$530,MATCH($A139&amp;"|"&amp;$B139,EIA_2025!$E$2:$E$530,0)),"")</f>
        <v>6.2889999999999997</v>
      </c>
      <c r="M139" t="str">
        <f>IFERROR(INDEX(EIA_2024!$C$2:$C$514,MATCH($A139&amp;"|"&amp;$B139,EIA_2024!$F$2:$F$514,0)),"")</f>
        <v>BHRaSYC 2024 (tech-level)</v>
      </c>
      <c r="N139" t="str">
        <f t="shared" si="8"/>
        <v>GA|nuclear</v>
      </c>
      <c r="O139" s="7" t="str">
        <f ca="1">IFERROR(_xludf.MAXIFS(SYSHECF!$AE$2:$AE$7489,SYSHECF!$A$2:$A$7489,$A139,SYSHECF!$B$2:$B$7489,$B139),"")</f>
        <v/>
      </c>
      <c r="P139" t="e">
        <f ca="1">IF(AND($H139&lt;&gt;"",$O139&lt;&gt;"",$H139*$O139&gt;1),Keys!$C$6,"")</f>
        <v>#VALUE!</v>
      </c>
    </row>
    <row r="140" spans="1:16" x14ac:dyDescent="0.45">
      <c r="A140" t="s">
        <v>33</v>
      </c>
      <c r="B140" t="s">
        <v>185</v>
      </c>
      <c r="C140" t="s">
        <v>218</v>
      </c>
      <c r="D140" s="7">
        <f>SUMIFS(SYSHECF!$AD$2:$AD$7489,SYSHECF!$A$2:$A$7489,$A140,SYSHECF!$B$2:$B$7489,$B140)/Keys!$C$4</f>
        <v>0.3624</v>
      </c>
      <c r="E140" s="7" t="str">
        <f>IF(OR($J140="",$J140=0),"",$I140*Keys!$C$5/($J140*Keys!$C$4))</f>
        <v/>
      </c>
      <c r="F140" s="7" t="str">
        <f>IF(OR($L140="",$L140=0),"",$K140*Keys!$C$5/($L140*Keys!$C$4))</f>
        <v/>
      </c>
      <c r="G140" s="7" t="str">
        <f t="shared" si="6"/>
        <v/>
      </c>
      <c r="H140" s="7" t="str">
        <f t="shared" si="7"/>
        <v/>
      </c>
      <c r="I140" s="8" t="str">
        <f>IFERROR(INDEX(EIA_2024!$D$2:$D$514,MATCH($A140&amp;"|"&amp;$B140,EIA_2024!$F$2:$F$514,0)),"")</f>
        <v/>
      </c>
      <c r="J140" s="9" t="str">
        <f>IFERROR(INDEX(EIA_2024!$E$2:$E$514,MATCH($A140&amp;"|"&amp;$B140,EIA_2024!$F$2:$F$514,0)),"")</f>
        <v/>
      </c>
      <c r="K140" s="8" t="str">
        <f>IFERROR(INDEX(EIA_2025!$C$2:$C$530,MATCH($A140&amp;"|"&amp;$B140,EIA_2025!$E$2:$E$530,0)),"")</f>
        <v/>
      </c>
      <c r="L140" s="9" t="str">
        <f>IFERROR(INDEX(EIA_2025!$D$2:$D$530,MATCH($A140&amp;"|"&amp;$B140,EIA_2025!$E$2:$E$530,0)),"")</f>
        <v/>
      </c>
      <c r="M140" t="str">
        <f>IFERROR(INDEX(EIA_2024!$C$2:$C$514,MATCH($A140&amp;"|"&amp;$B140,EIA_2024!$F$2:$F$514,0)),"")</f>
        <v/>
      </c>
      <c r="N140" t="str">
        <f t="shared" si="8"/>
        <v>GA|offshore wind</v>
      </c>
      <c r="O140" s="7" t="str">
        <f ca="1">IFERROR(_xludf.MAXIFS(SYSHECF!$AE$2:$AE$7489,SYSHECF!$A$2:$A$7489,$A140,SYSHECF!$B$2:$B$7489,$B140),"")</f>
        <v/>
      </c>
      <c r="P140" t="e">
        <f ca="1">IF(AND($H140&lt;&gt;"",$O140&lt;&gt;"",$H140*$O140&gt;1),Keys!$C$6,"")</f>
        <v>#VALUE!</v>
      </c>
    </row>
    <row r="141" spans="1:16" x14ac:dyDescent="0.45">
      <c r="A141" t="s">
        <v>33</v>
      </c>
      <c r="B141" t="s">
        <v>186</v>
      </c>
      <c r="C141" t="s">
        <v>218</v>
      </c>
      <c r="D141" s="7">
        <f>SUMIFS(SYSHECF!$AD$2:$AD$7489,SYSHECF!$A$2:$A$7489,$A141,SYSHECF!$B$2:$B$7489,$B141)/Keys!$C$4</f>
        <v>0.27529999999999999</v>
      </c>
      <c r="E141" s="7" t="str">
        <f>IF(OR($J141="",$J141=0),"",$I141*Keys!$C$5/($J141*Keys!$C$4))</f>
        <v/>
      </c>
      <c r="F141" s="7" t="str">
        <f>IF(OR($L141="",$L141=0),"",$K141*Keys!$C$5/($L141*Keys!$C$4))</f>
        <v/>
      </c>
      <c r="G141" s="7" t="str">
        <f t="shared" si="6"/>
        <v/>
      </c>
      <c r="H141" s="7" t="str">
        <f t="shared" si="7"/>
        <v/>
      </c>
      <c r="I141" s="8" t="str">
        <f>IFERROR(INDEX(EIA_2024!$D$2:$D$514,MATCH($A141&amp;"|"&amp;$B141,EIA_2024!$F$2:$F$514,0)),"")</f>
        <v/>
      </c>
      <c r="J141" s="9" t="str">
        <f>IFERROR(INDEX(EIA_2024!$E$2:$E$514,MATCH($A141&amp;"|"&amp;$B141,EIA_2024!$F$2:$F$514,0)),"")</f>
        <v/>
      </c>
      <c r="K141" s="8" t="str">
        <f>IFERROR(INDEX(EIA_2025!$C$2:$C$530,MATCH($A141&amp;"|"&amp;$B141,EIA_2025!$E$2:$E$530,0)),"")</f>
        <v/>
      </c>
      <c r="L141" s="9" t="str">
        <f>IFERROR(INDEX(EIA_2025!$D$2:$D$530,MATCH($A141&amp;"|"&amp;$B141,EIA_2025!$E$2:$E$530,0)),"")</f>
        <v/>
      </c>
      <c r="M141" t="str">
        <f>IFERROR(INDEX(EIA_2024!$C$2:$C$514,MATCH($A141&amp;"|"&amp;$B141,EIA_2024!$F$2:$F$514,0)),"")</f>
        <v/>
      </c>
      <c r="N141" t="str">
        <f t="shared" si="8"/>
        <v>GA|onshore wind</v>
      </c>
      <c r="O141" s="7" t="str">
        <f ca="1">IFERROR(_xludf.MAXIFS(SYSHECF!$AE$2:$AE$7489,SYSHECF!$A$2:$A$7489,$A141,SYSHECF!$B$2:$B$7489,$B141),"")</f>
        <v/>
      </c>
      <c r="P141" t="e">
        <f ca="1">IF(AND($H141&lt;&gt;"",$O141&lt;&gt;"",$H141*$O141&gt;1),Keys!$C$6,"")</f>
        <v>#VALUE!</v>
      </c>
    </row>
    <row r="142" spans="1:16" x14ac:dyDescent="0.45">
      <c r="A142" t="s">
        <v>33</v>
      </c>
      <c r="B142" t="s">
        <v>187</v>
      </c>
      <c r="C142" t="s">
        <v>217</v>
      </c>
      <c r="D142" s="7">
        <f>SUMIFS(SYSHECF!$AD$2:$AD$7489,SYSHECF!$A$2:$A$7489,$A142,SYSHECF!$B$2:$B$7489,$B142)/Keys!$C$4</f>
        <v>5.3915955252356956E-2</v>
      </c>
      <c r="E142" s="7">
        <f>IF(OR($J142="",$J142=0),"",$I142*Keys!$C$5/($J142*Keys!$C$4))</f>
        <v>9.0599405667898814E-3</v>
      </c>
      <c r="F142" s="7">
        <f>IF(OR($L142="",$L142=0),"",$K142*Keys!$C$5/($L142*Keys!$C$4))</f>
        <v>1.7984974249194596E-2</v>
      </c>
      <c r="G142" s="7">
        <f t="shared" si="6"/>
        <v>0.16803820917916173</v>
      </c>
      <c r="H142" s="7">
        <f t="shared" si="7"/>
        <v>0.33357424838370786</v>
      </c>
      <c r="I142" s="8">
        <f>IFERROR(INDEX(EIA_2024!$D$2:$D$514,MATCH($A142&amp;"|"&amp;$B142,EIA_2024!$F$2:$F$514,0)),"")</f>
        <v>8.0500000000000002E-2</v>
      </c>
      <c r="J142" s="9">
        <f>IFERROR(INDEX(EIA_2024!$E$2:$E$514,MATCH($A142&amp;"|"&amp;$B142,EIA_2024!$F$2:$F$514,0)),"")</f>
        <v>1.0143</v>
      </c>
      <c r="K142" s="8">
        <f>IFERROR(INDEX(EIA_2025!$C$2:$C$530,MATCH($A142&amp;"|"&amp;$B142,EIA_2025!$E$2:$E$530,0)),"")</f>
        <v>0.16039999999999999</v>
      </c>
      <c r="L142" s="9">
        <f>IFERROR(INDEX(EIA_2025!$D$2:$D$530,MATCH($A142&amp;"|"&amp;$B142,EIA_2025!$E$2:$E$530,0)),"")</f>
        <v>1.0181</v>
      </c>
      <c r="M142" t="str">
        <f>IFERROR(INDEX(EIA_2024!$C$2:$C$514,MATCH($A142&amp;"|"&amp;$B142,EIA_2024!$F$2:$F$514,0)),"")</f>
        <v>BHRaSYC 2024 (tech-level)</v>
      </c>
      <c r="N142" t="str">
        <f t="shared" si="8"/>
        <v>GA|petroleum</v>
      </c>
      <c r="O142" s="7" t="str">
        <f ca="1">IFERROR(_xludf.MAXIFS(SYSHECF!$AE$2:$AE$7489,SYSHECF!$A$2:$A$7489,$A142,SYSHECF!$B$2:$B$7489,$B142),"")</f>
        <v/>
      </c>
      <c r="P142" t="e">
        <f ca="1">IF(AND($H142&lt;&gt;"",$O142&lt;&gt;"",$H142*$O142&gt;1),Keys!$C$6,"")</f>
        <v>#VALUE!</v>
      </c>
    </row>
    <row r="143" spans="1:16" x14ac:dyDescent="0.45">
      <c r="A143" t="s">
        <v>33</v>
      </c>
      <c r="B143" t="s">
        <v>188</v>
      </c>
      <c r="C143" t="s">
        <v>217</v>
      </c>
      <c r="D143" s="7">
        <f>SUMIFS(SYSHECF!$AD$2:$AD$7489,SYSHECF!$A$2:$A$7489,$A143,SYSHECF!$B$2:$B$7489,$B143)/Keys!$C$4</f>
        <v>0.11024195330019014</v>
      </c>
      <c r="E143" s="7" t="str">
        <f>IF(OR($J143="",$J143=0),"",$I143*Keys!$C$5/($J143*Keys!$C$4))</f>
        <v/>
      </c>
      <c r="F143" s="7">
        <f>IF(OR($L143="",$L143=0),"",$K143*Keys!$C$5/($L143*Keys!$C$4))</f>
        <v>-5.0995041039095565E-2</v>
      </c>
      <c r="G143" s="7" t="str">
        <f t="shared" si="6"/>
        <v/>
      </c>
      <c r="H143" s="7">
        <f t="shared" si="7"/>
        <v>-0.46257381616085363</v>
      </c>
      <c r="I143" s="8" t="str">
        <f>IFERROR(INDEX(EIA_2024!$D$2:$D$514,MATCH($A143&amp;"|"&amp;$B143,EIA_2024!$F$2:$F$514,0)),"")</f>
        <v/>
      </c>
      <c r="J143" s="9" t="str">
        <f>IFERROR(INDEX(EIA_2024!$E$2:$E$514,MATCH($A143&amp;"|"&amp;$B143,EIA_2024!$F$2:$F$514,0)),"")</f>
        <v/>
      </c>
      <c r="K143" s="8">
        <f>IFERROR(INDEX(EIA_2025!$C$2:$C$530,MATCH($A143&amp;"|"&amp;$B143,EIA_2025!$E$2:$E$530,0)),"")</f>
        <v>-0.84760000000000002</v>
      </c>
      <c r="L143" s="9">
        <f>IFERROR(INDEX(EIA_2025!$D$2:$D$530,MATCH($A143&amp;"|"&amp;$B143,EIA_2025!$E$2:$E$530,0)),"")</f>
        <v>1.8974</v>
      </c>
      <c r="M143" t="str">
        <f>IFERROR(INDEX(EIA_2024!$C$2:$C$514,MATCH($A143&amp;"|"&amp;$B143,EIA_2024!$F$2:$F$514,0)),"")</f>
        <v/>
      </c>
      <c r="N143" t="str">
        <f t="shared" si="8"/>
        <v>GA|pumped hydro</v>
      </c>
      <c r="O143" s="7" t="str">
        <f ca="1">IFERROR(_xludf.MAXIFS(SYSHECF!$AE$2:$AE$7489,SYSHECF!$A$2:$A$7489,$A143,SYSHECF!$B$2:$B$7489,$B143),"")</f>
        <v/>
      </c>
      <c r="P143" t="e">
        <f ca="1">IF(AND($H143&lt;&gt;"",$O143&lt;&gt;"",$H143*$O143&gt;1),Keys!$C$6,"")</f>
        <v>#VALUE!</v>
      </c>
    </row>
    <row r="144" spans="1:16" x14ac:dyDescent="0.45">
      <c r="A144" t="s">
        <v>33</v>
      </c>
      <c r="B144" t="s">
        <v>191</v>
      </c>
      <c r="C144" t="s">
        <v>218</v>
      </c>
      <c r="D144" s="7">
        <f>SUMIFS(SYSHECF!$AD$2:$AD$7489,SYSHECF!$A$2:$A$7489,$A144,SYSHECF!$B$2:$B$7489,$B144)/Keys!$C$4</f>
        <v>0.22309999999999997</v>
      </c>
      <c r="E144" s="7">
        <f>IF(OR($J144="",$J144=0),"",$I144*Keys!$C$5/($J144*Keys!$C$4))</f>
        <v>0.20968041279108743</v>
      </c>
      <c r="F144" s="7">
        <f>IF(OR($L144="",$L144=0),"",$K144*Keys!$C$5/($L144*Keys!$C$4))</f>
        <v>0.23644254947587412</v>
      </c>
      <c r="G144" s="7">
        <f t="shared" si="6"/>
        <v>0.93984945222361027</v>
      </c>
      <c r="H144" s="7">
        <f t="shared" si="7"/>
        <v>1.0598052419357873</v>
      </c>
      <c r="I144" s="8">
        <f>IFERROR(INDEX(EIA_2024!$D$2:$D$514,MATCH($A144&amp;"|"&amp;$B144,EIA_2024!$F$2:$F$514,0)),"")</f>
        <v>9.1829000000000001</v>
      </c>
      <c r="J144" s="9">
        <f>IFERROR(INDEX(EIA_2024!$E$2:$E$514,MATCH($A144&amp;"|"&amp;$B144,EIA_2024!$F$2:$F$514,0)),"")</f>
        <v>4.9993999999999996</v>
      </c>
      <c r="K144" s="8">
        <f>IFERROR(INDEX(EIA_2025!$C$2:$C$530,MATCH($A144&amp;"|"&amp;$B144,EIA_2025!$E$2:$E$530,0)),"")</f>
        <v>11.182399999999999</v>
      </c>
      <c r="L144" s="9">
        <f>IFERROR(INDEX(EIA_2025!$D$2:$D$530,MATCH($A144&amp;"|"&amp;$B144,EIA_2025!$E$2:$E$530,0)),"")</f>
        <v>5.3989000000000003</v>
      </c>
      <c r="M144" t="str">
        <f>IFERROR(INDEX(EIA_2024!$C$2:$C$514,MATCH($A144&amp;"|"&amp;$B144,EIA_2024!$F$2:$F$514,0)),"")</f>
        <v>BHRaSYC 2024 (tech-level)</v>
      </c>
      <c r="N144" t="str">
        <f t="shared" si="8"/>
        <v>GA|solar pv</v>
      </c>
      <c r="O144" s="7" t="str">
        <f ca="1">IFERROR(_xludf.MAXIFS(SYSHECF!$AE$2:$AE$7489,SYSHECF!$A$2:$A$7489,$A144,SYSHECF!$B$2:$B$7489,$B144),"")</f>
        <v/>
      </c>
      <c r="P144" t="e">
        <f ca="1">IF(AND($H144&lt;&gt;"",$O144&lt;&gt;"",$H144*$O144&gt;1),Keys!$C$6,"")</f>
        <v>#VALUE!</v>
      </c>
    </row>
    <row r="145" spans="1:16" x14ac:dyDescent="0.45">
      <c r="A145" t="s">
        <v>33</v>
      </c>
      <c r="B145" t="s">
        <v>192</v>
      </c>
      <c r="C145" t="s">
        <v>218</v>
      </c>
      <c r="D145" s="7">
        <f>SUMIFS(SYSHECF!$AD$2:$AD$7489,SYSHECF!$A$2:$A$7489,$A145,SYSHECF!$B$2:$B$7489,$B145)/Keys!$C$4</f>
        <v>0.24035548851010946</v>
      </c>
      <c r="E145" s="7" t="str">
        <f>IF(OR($J145="",$J145=0),"",$I145*Keys!$C$5/($J145*Keys!$C$4))</f>
        <v/>
      </c>
      <c r="F145" s="7" t="str">
        <f>IF(OR($L145="",$L145=0),"",$K145*Keys!$C$5/($L145*Keys!$C$4))</f>
        <v/>
      </c>
      <c r="G145" s="7" t="str">
        <f t="shared" si="6"/>
        <v/>
      </c>
      <c r="H145" s="7" t="str">
        <f t="shared" si="7"/>
        <v/>
      </c>
      <c r="I145" s="8" t="str">
        <f>IFERROR(INDEX(EIA_2024!$D$2:$D$514,MATCH($A145&amp;"|"&amp;$B145,EIA_2024!$F$2:$F$514,0)),"")</f>
        <v/>
      </c>
      <c r="J145" s="9" t="str">
        <f>IFERROR(INDEX(EIA_2024!$E$2:$E$514,MATCH($A145&amp;"|"&amp;$B145,EIA_2024!$F$2:$F$514,0)),"")</f>
        <v/>
      </c>
      <c r="K145" s="8" t="str">
        <f>IFERROR(INDEX(EIA_2025!$C$2:$C$530,MATCH($A145&amp;"|"&amp;$B145,EIA_2025!$E$2:$E$530,0)),"")</f>
        <v/>
      </c>
      <c r="L145" s="9" t="str">
        <f>IFERROR(INDEX(EIA_2025!$D$2:$D$530,MATCH($A145&amp;"|"&amp;$B145,EIA_2025!$E$2:$E$530,0)),"")</f>
        <v/>
      </c>
      <c r="M145" t="str">
        <f>IFERROR(INDEX(EIA_2024!$C$2:$C$514,MATCH($A145&amp;"|"&amp;$B145,EIA_2024!$F$2:$F$514,0)),"")</f>
        <v/>
      </c>
      <c r="N145" t="str">
        <f t="shared" si="8"/>
        <v>GA|solar thermal</v>
      </c>
      <c r="O145" s="7" t="str">
        <f ca="1">IFERROR(_xludf.MAXIFS(SYSHECF!$AE$2:$AE$7489,SYSHECF!$A$2:$A$7489,$A145,SYSHECF!$B$2:$B$7489,$B145),"")</f>
        <v/>
      </c>
      <c r="P145" t="e">
        <f ca="1">IF(AND($H145&lt;&gt;"",$O145&lt;&gt;"",$H145*$O145&gt;1),Keys!$C$6,"")</f>
        <v>#VALUE!</v>
      </c>
    </row>
    <row r="146" spans="1:16" x14ac:dyDescent="0.45">
      <c r="A146" t="s">
        <v>41</v>
      </c>
      <c r="B146" t="s">
        <v>169</v>
      </c>
      <c r="C146" t="s">
        <v>217</v>
      </c>
      <c r="D146" s="7">
        <f>SUMIFS(SYSHECF!$AD$2:$AD$7489,SYSHECF!$A$2:$A$7489,$A146,SYSHECF!$B$2:$B$7489,$B146)/Keys!$C$4</f>
        <v>0.5102000000000001</v>
      </c>
      <c r="E146" s="7">
        <f>IF(OR($J146="",$J146=0),"",$I146*Keys!$C$5/($J146*Keys!$C$4))</f>
        <v>0.92381193979367482</v>
      </c>
      <c r="F146" s="7">
        <f>IF(OR($L146="",$L146=0),"",$K146*Keys!$C$5/($L146*Keys!$C$4))</f>
        <v>0.98934550989345504</v>
      </c>
      <c r="G146" s="7">
        <f t="shared" si="6"/>
        <v>1.8106858874827021</v>
      </c>
      <c r="H146" s="7">
        <f t="shared" si="7"/>
        <v>1.9391327124528712</v>
      </c>
      <c r="I146" s="8">
        <f>IFERROR(INDEX(EIA_2024!$D$2:$D$514,MATCH($A146&amp;"|"&amp;$B146,EIA_2024!$F$2:$F$514,0)),"")</f>
        <v>0.13109999999999999</v>
      </c>
      <c r="J146" s="9">
        <f>IFERROR(INDEX(EIA_2024!$E$2:$E$514,MATCH($A146&amp;"|"&amp;$B146,EIA_2024!$F$2:$F$514,0)),"")</f>
        <v>1.6199999999999999E-2</v>
      </c>
      <c r="K146" s="8">
        <f>IFERROR(INDEX(EIA_2025!$C$2:$C$530,MATCH($A146&amp;"|"&amp;$B146,EIA_2025!$E$2:$E$530,0)),"")</f>
        <v>0.1404</v>
      </c>
      <c r="L146" s="9">
        <f>IFERROR(INDEX(EIA_2025!$D$2:$D$530,MATCH($A146&amp;"|"&amp;$B146,EIA_2025!$E$2:$E$530,0)),"")</f>
        <v>1.6199999999999999E-2</v>
      </c>
      <c r="M146" t="str">
        <f>IFERROR(INDEX(EIA_2024!$C$2:$C$514,MATCH($A146&amp;"|"&amp;$B146,EIA_2024!$F$2:$F$514,0)),"")</f>
        <v>BHRaSYC 2024 (tech-level)</v>
      </c>
      <c r="N146" t="str">
        <f t="shared" si="8"/>
        <v>IA|biomass</v>
      </c>
      <c r="O146" s="7" t="str">
        <f ca="1">IFERROR(_xludf.MAXIFS(SYSHECF!$AE$2:$AE$7489,SYSHECF!$A$2:$A$7489,$A146,SYSHECF!$B$2:$B$7489,$B146),"")</f>
        <v/>
      </c>
      <c r="P146" t="e">
        <f ca="1">IF(AND($H146&lt;&gt;"",$O146&lt;&gt;"",$H146*$O146&gt;1),Keys!$C$6,"")</f>
        <v>#VALUE!</v>
      </c>
    </row>
    <row r="147" spans="1:16" x14ac:dyDescent="0.45">
      <c r="A147" t="s">
        <v>41</v>
      </c>
      <c r="B147" t="s">
        <v>173</v>
      </c>
      <c r="C147" t="s">
        <v>218</v>
      </c>
      <c r="D147" s="7">
        <f>SUMIFS(SYSHECF!$AD$2:$AD$7489,SYSHECF!$A$2:$A$7489,$A147,SYSHECF!$B$2:$B$7489,$B147)/Keys!$C$4</f>
        <v>0.65949999999999998</v>
      </c>
      <c r="E147" s="7" t="str">
        <f>IF(OR($J147="",$J147=0),"",$I147*Keys!$C$5/($J147*Keys!$C$4))</f>
        <v/>
      </c>
      <c r="F147" s="7" t="str">
        <f>IF(OR($L147="",$L147=0),"",$K147*Keys!$C$5/($L147*Keys!$C$4))</f>
        <v/>
      </c>
      <c r="G147" s="7" t="str">
        <f t="shared" si="6"/>
        <v/>
      </c>
      <c r="H147" s="7" t="str">
        <f t="shared" si="7"/>
        <v/>
      </c>
      <c r="I147" s="8" t="str">
        <f>IFERROR(INDEX(EIA_2024!$D$2:$D$514,MATCH($A147&amp;"|"&amp;$B147,EIA_2024!$F$2:$F$514,0)),"")</f>
        <v/>
      </c>
      <c r="J147" s="9" t="str">
        <f>IFERROR(INDEX(EIA_2024!$E$2:$E$514,MATCH($A147&amp;"|"&amp;$B147,EIA_2024!$F$2:$F$514,0)),"")</f>
        <v/>
      </c>
      <c r="K147" s="8" t="str">
        <f>IFERROR(INDEX(EIA_2025!$C$2:$C$530,MATCH($A147&amp;"|"&amp;$B147,EIA_2025!$E$2:$E$530,0)),"")</f>
        <v/>
      </c>
      <c r="L147" s="9" t="str">
        <f>IFERROR(INDEX(EIA_2025!$D$2:$D$530,MATCH($A147&amp;"|"&amp;$B147,EIA_2025!$E$2:$E$530,0)),"")</f>
        <v/>
      </c>
      <c r="M147" t="str">
        <f>IFERROR(INDEX(EIA_2024!$C$2:$C$514,MATCH($A147&amp;"|"&amp;$B147,EIA_2024!$F$2:$F$514,0)),"")</f>
        <v/>
      </c>
      <c r="N147" t="str">
        <f t="shared" si="8"/>
        <v>IA|geothermal</v>
      </c>
      <c r="O147" s="7" t="str">
        <f ca="1">IFERROR(_xludf.MAXIFS(SYSHECF!$AE$2:$AE$7489,SYSHECF!$A$2:$A$7489,$A147,SYSHECF!$B$2:$B$7489,$B147),"")</f>
        <v/>
      </c>
      <c r="P147" t="e">
        <f ca="1">IF(AND($H147&lt;&gt;"",$O147&lt;&gt;"",$H147*$O147&gt;1),Keys!$C$6,"")</f>
        <v>#VALUE!</v>
      </c>
    </row>
    <row r="148" spans="1:16" x14ac:dyDescent="0.45">
      <c r="A148" t="s">
        <v>41</v>
      </c>
      <c r="B148" t="s">
        <v>175</v>
      </c>
      <c r="C148" t="s">
        <v>217</v>
      </c>
      <c r="D148" s="7">
        <f>SUMIFS(SYSHECF!$AD$2:$AD$7489,SYSHECF!$A$2:$A$7489,$A148,SYSHECF!$B$2:$B$7489,$B148)/Keys!$C$4</f>
        <v>0.39849999999999997</v>
      </c>
      <c r="E148" s="7">
        <f>IF(OR($J148="",$J148=0),"",$I148*Keys!$C$5/($J148*Keys!$C$4))</f>
        <v>0.33861198399118708</v>
      </c>
      <c r="F148" s="7">
        <f>IF(OR($L148="",$L148=0),"",$K148*Keys!$C$5/($L148*Keys!$C$4))</f>
        <v>0.45846284502645573</v>
      </c>
      <c r="G148" s="7">
        <f t="shared" si="6"/>
        <v>0.84971639646471042</v>
      </c>
      <c r="H148" s="7">
        <f t="shared" si="7"/>
        <v>1.1504713802420472</v>
      </c>
      <c r="I148" s="8">
        <f>IFERROR(INDEX(EIA_2024!$D$2:$D$514,MATCH($A148&amp;"|"&amp;$B148,EIA_2024!$F$2:$F$514,0)),"")</f>
        <v>13.0304</v>
      </c>
      <c r="J148" s="9">
        <f>IFERROR(INDEX(EIA_2024!$E$2:$E$514,MATCH($A148&amp;"|"&amp;$B148,EIA_2024!$F$2:$F$514,0)),"")</f>
        <v>4.3929</v>
      </c>
      <c r="K148" s="8">
        <f>IFERROR(INDEX(EIA_2025!$C$2:$C$530,MATCH($A148&amp;"|"&amp;$B148,EIA_2025!$E$2:$E$530,0)),"")</f>
        <v>17.697900000000001</v>
      </c>
      <c r="L148" s="9">
        <f>IFERROR(INDEX(EIA_2025!$D$2:$D$530,MATCH($A148&amp;"|"&amp;$B148,EIA_2025!$E$2:$E$530,0)),"")</f>
        <v>4.4066999999999998</v>
      </c>
      <c r="M148" t="str">
        <f>IFERROR(INDEX(EIA_2024!$C$2:$C$514,MATCH($A148&amp;"|"&amp;$B148,EIA_2024!$F$2:$F$514,0)),"")</f>
        <v>BHRaSYC 2024 (tech-level)</v>
      </c>
      <c r="N148" t="str">
        <f t="shared" si="8"/>
        <v>IA|hard coal</v>
      </c>
      <c r="O148" s="7" t="str">
        <f ca="1">IFERROR(_xludf.MAXIFS(SYSHECF!$AE$2:$AE$7489,SYSHECF!$A$2:$A$7489,$A148,SYSHECF!$B$2:$B$7489,$B148),"")</f>
        <v/>
      </c>
      <c r="P148" t="e">
        <f ca="1">IF(AND($H148&lt;&gt;"",$O148&lt;&gt;"",$H148*$O148&gt;1),Keys!$C$6,"")</f>
        <v>#VALUE!</v>
      </c>
    </row>
    <row r="149" spans="1:16" x14ac:dyDescent="0.45">
      <c r="A149" t="s">
        <v>41</v>
      </c>
      <c r="B149" t="s">
        <v>177</v>
      </c>
      <c r="C149" t="s">
        <v>218</v>
      </c>
      <c r="D149" s="7">
        <f>SUMIFS(SYSHECF!$AD$2:$AD$7489,SYSHECF!$A$2:$A$7489,$A149,SYSHECF!$B$2:$B$7489,$B149)/Keys!$C$4</f>
        <v>0.59430000000000016</v>
      </c>
      <c r="E149" s="7">
        <f>IF(OR($J149="",$J149=0),"",$I149*Keys!$C$5/($J149*Keys!$C$4))</f>
        <v>0.56178121442870033</v>
      </c>
      <c r="F149" s="7">
        <f>IF(OR($L149="",$L149=0),"",$K149*Keys!$C$5/($L149*Keys!$C$4))</f>
        <v>0.6267635732447131</v>
      </c>
      <c r="G149" s="7">
        <f t="shared" si="6"/>
        <v>0.94528220499528892</v>
      </c>
      <c r="H149" s="7">
        <f t="shared" si="7"/>
        <v>1.0546248918807217</v>
      </c>
      <c r="I149" s="8">
        <f>IFERROR(INDEX(EIA_2024!$D$2:$D$514,MATCH($A149&amp;"|"&amp;$B149,EIA_2024!$F$2:$F$514,0)),"")</f>
        <v>1.0305</v>
      </c>
      <c r="J149" s="9">
        <f>IFERROR(INDEX(EIA_2024!$E$2:$E$514,MATCH($A149&amp;"|"&amp;$B149,EIA_2024!$F$2:$F$514,0)),"")</f>
        <v>0.2094</v>
      </c>
      <c r="K149" s="8">
        <f>IFERROR(INDEX(EIA_2025!$C$2:$C$530,MATCH($A149&amp;"|"&amp;$B149,EIA_2025!$E$2:$E$530,0)),"")</f>
        <v>1.1496999999999999</v>
      </c>
      <c r="L149" s="9">
        <f>IFERROR(INDEX(EIA_2025!$D$2:$D$530,MATCH($A149&amp;"|"&amp;$B149,EIA_2025!$E$2:$E$530,0)),"")</f>
        <v>0.2094</v>
      </c>
      <c r="M149" t="str">
        <f>IFERROR(INDEX(EIA_2024!$C$2:$C$514,MATCH($A149&amp;"|"&amp;$B149,EIA_2024!$F$2:$F$514,0)),"")</f>
        <v>BHRaSYC 2024 (tech-level)</v>
      </c>
      <c r="N149" t="str">
        <f t="shared" si="8"/>
        <v>IA|hydro</v>
      </c>
      <c r="O149" s="7" t="str">
        <f ca="1">IFERROR(_xludf.MAXIFS(SYSHECF!$AE$2:$AE$7489,SYSHECF!$A$2:$A$7489,$A149,SYSHECF!$B$2:$B$7489,$B149),"")</f>
        <v/>
      </c>
      <c r="P149" t="e">
        <f ca="1">IF(AND($H149&lt;&gt;"",$O149&lt;&gt;"",$H149*$O149&gt;1),Keys!$C$6,"")</f>
        <v>#VALUE!</v>
      </c>
    </row>
    <row r="150" spans="1:16" x14ac:dyDescent="0.45">
      <c r="A150" t="s">
        <v>41</v>
      </c>
      <c r="B150" t="s">
        <v>181</v>
      </c>
      <c r="C150" t="s">
        <v>217</v>
      </c>
      <c r="D150" s="7">
        <f>SUMIFS(SYSHECF!$AD$2:$AD$7489,SYSHECF!$A$2:$A$7489,$A150,SYSHECF!$B$2:$B$7489,$B150)/Keys!$C$4</f>
        <v>0.63800000000000001</v>
      </c>
      <c r="E150" s="7" t="str">
        <f>IF(OR($J150="",$J150=0),"",$I150*Keys!$C$5/($J150*Keys!$C$4))</f>
        <v/>
      </c>
      <c r="F150" s="7" t="str">
        <f>IF(OR($L150="",$L150=0),"",$K150*Keys!$C$5/($L150*Keys!$C$4))</f>
        <v/>
      </c>
      <c r="G150" s="7" t="str">
        <f t="shared" si="6"/>
        <v/>
      </c>
      <c r="H150" s="7" t="str">
        <f t="shared" si="7"/>
        <v/>
      </c>
      <c r="I150" s="8" t="str">
        <f>IFERROR(INDEX(EIA_2024!$D$2:$D$514,MATCH($A150&amp;"|"&amp;$B150,EIA_2024!$F$2:$F$514,0)),"")</f>
        <v/>
      </c>
      <c r="J150" s="9" t="str">
        <f>IFERROR(INDEX(EIA_2024!$E$2:$E$514,MATCH($A150&amp;"|"&amp;$B150,EIA_2024!$F$2:$F$514,0)),"")</f>
        <v/>
      </c>
      <c r="K150" s="8" t="str">
        <f>IFERROR(INDEX(EIA_2025!$C$2:$C$530,MATCH($A150&amp;"|"&amp;$B150,EIA_2025!$E$2:$E$530,0)),"")</f>
        <v/>
      </c>
      <c r="L150" s="9" t="str">
        <f>IFERROR(INDEX(EIA_2025!$D$2:$D$530,MATCH($A150&amp;"|"&amp;$B150,EIA_2025!$E$2:$E$530,0)),"")</f>
        <v/>
      </c>
      <c r="M150" t="str">
        <f>IFERROR(INDEX(EIA_2024!$C$2:$C$514,MATCH($A150&amp;"|"&amp;$B150,EIA_2024!$F$2:$F$514,0)),"")</f>
        <v/>
      </c>
      <c r="N150" t="str">
        <f t="shared" si="8"/>
        <v>IA|lignite</v>
      </c>
      <c r="O150" s="7" t="str">
        <f ca="1">IFERROR(_xludf.MAXIFS(SYSHECF!$AE$2:$AE$7489,SYSHECF!$A$2:$A$7489,$A150,SYSHECF!$B$2:$B$7489,$B150),"")</f>
        <v/>
      </c>
      <c r="P150" t="e">
        <f ca="1">IF(AND($H150&lt;&gt;"",$O150&lt;&gt;"",$H150*$O150&gt;1),Keys!$C$6,"")</f>
        <v>#VALUE!</v>
      </c>
    </row>
    <row r="151" spans="1:16" x14ac:dyDescent="0.45">
      <c r="A151" t="s">
        <v>41</v>
      </c>
      <c r="B151" t="s">
        <v>182</v>
      </c>
      <c r="C151" t="s">
        <v>217</v>
      </c>
      <c r="D151" s="7">
        <f>SUMIFS(SYSHECF!$AD$2:$AD$7489,SYSHECF!$A$2:$A$7489,$A151,SYSHECF!$B$2:$B$7489,$B151)/Keys!$C$4</f>
        <v>0.73419999999999996</v>
      </c>
      <c r="E151" s="7" t="str">
        <f>IF(OR($J151="",$J151=0),"",$I151*Keys!$C$5/($J151*Keys!$C$4))</f>
        <v/>
      </c>
      <c r="F151" s="7" t="str">
        <f>IF(OR($L151="",$L151=0),"",$K151*Keys!$C$5/($L151*Keys!$C$4))</f>
        <v/>
      </c>
      <c r="G151" s="7" t="str">
        <f t="shared" si="6"/>
        <v/>
      </c>
      <c r="H151" s="7" t="str">
        <f t="shared" si="7"/>
        <v/>
      </c>
      <c r="I151" s="8" t="str">
        <f>IFERROR(INDEX(EIA_2024!$D$2:$D$514,MATCH($A151&amp;"|"&amp;$B151,EIA_2024!$F$2:$F$514,0)),"")</f>
        <v/>
      </c>
      <c r="J151" s="9" t="str">
        <f>IFERROR(INDEX(EIA_2024!$E$2:$E$514,MATCH($A151&amp;"|"&amp;$B151,EIA_2024!$F$2:$F$514,0)),"")</f>
        <v/>
      </c>
      <c r="K151" s="8" t="str">
        <f>IFERROR(INDEX(EIA_2025!$C$2:$C$530,MATCH($A151&amp;"|"&amp;$B151,EIA_2025!$E$2:$E$530,0)),"")</f>
        <v/>
      </c>
      <c r="L151" s="9" t="str">
        <f>IFERROR(INDEX(EIA_2025!$D$2:$D$530,MATCH($A151&amp;"|"&amp;$B151,EIA_2025!$E$2:$E$530,0)),"")</f>
        <v/>
      </c>
      <c r="M151" t="str">
        <f>IFERROR(INDEX(EIA_2024!$C$2:$C$514,MATCH($A151&amp;"|"&amp;$B151,EIA_2024!$F$2:$F$514,0)),"")</f>
        <v/>
      </c>
      <c r="N151" t="str">
        <f t="shared" si="8"/>
        <v>IA|municipal solid waste</v>
      </c>
      <c r="O151" s="7" t="str">
        <f ca="1">IFERROR(_xludf.MAXIFS(SYSHECF!$AE$2:$AE$7489,SYSHECF!$A$2:$A$7489,$A151,SYSHECF!$B$2:$B$7489,$B151),"")</f>
        <v/>
      </c>
      <c r="P151" t="e">
        <f ca="1">IF(AND($H151&lt;&gt;"",$O151&lt;&gt;"",$H151*$O151&gt;1),Keys!$C$6,"")</f>
        <v>#VALUE!</v>
      </c>
    </row>
    <row r="152" spans="1:16" x14ac:dyDescent="0.45">
      <c r="A152" t="s">
        <v>41</v>
      </c>
      <c r="B152" t="s">
        <v>171</v>
      </c>
      <c r="C152" t="s">
        <v>217</v>
      </c>
      <c r="D152" s="7">
        <f>SUMIFS(SYSHECF!$AD$2:$AD$7489,SYSHECF!$A$2:$A$7489,$A152,SYSHECF!$B$2:$B$7489,$B152)/Keys!$C$4</f>
        <v>0.51949999999999996</v>
      </c>
      <c r="E152" s="7">
        <f>IF(OR($J152="",$J152=0),"",$I152*Keys!$C$5/($J152*Keys!$C$4))</f>
        <v>0.53910114368700712</v>
      </c>
      <c r="F152" s="7">
        <f>IF(OR($L152="",$L152=0),"",$K152*Keys!$C$5/($L152*Keys!$C$4))</f>
        <v>0.49988947328608085</v>
      </c>
      <c r="G152" s="7">
        <f t="shared" si="6"/>
        <v>1.0377307866929879</v>
      </c>
      <c r="H152" s="7">
        <f t="shared" si="7"/>
        <v>0.96225115165751851</v>
      </c>
      <c r="I152" s="8">
        <f>IFERROR(INDEX(EIA_2024!$D$2:$D$514,MATCH($A152&amp;"|"&amp;$B152,EIA_2024!$F$2:$F$514,0)),"")</f>
        <v>8.0315999999999992</v>
      </c>
      <c r="J152" s="9">
        <f>IFERROR(INDEX(EIA_2024!$E$2:$E$514,MATCH($A152&amp;"|"&amp;$B152,EIA_2024!$F$2:$F$514,0)),"")</f>
        <v>1.7007000000000001</v>
      </c>
      <c r="K152" s="8">
        <f>IFERROR(INDEX(EIA_2025!$C$2:$C$530,MATCH($A152&amp;"|"&amp;$B152,EIA_2025!$E$2:$E$530,0)),"")</f>
        <v>7.4806999999999997</v>
      </c>
      <c r="L152" s="9">
        <f>IFERROR(INDEX(EIA_2025!$D$2:$D$530,MATCH($A152&amp;"|"&amp;$B152,EIA_2025!$E$2:$E$530,0)),"")</f>
        <v>1.7082999999999999</v>
      </c>
      <c r="M152" t="str">
        <f>IFERROR(INDEX(EIA_2024!$C$2:$C$514,MATCH($A152&amp;"|"&amp;$B152,EIA_2024!$F$2:$F$514,0)),"")</f>
        <v>BHRaSYC 2024 (tech-level)</v>
      </c>
      <c r="N152" t="str">
        <f t="shared" si="8"/>
        <v>IA|natural gas combined cycle</v>
      </c>
      <c r="O152" s="7" t="str">
        <f ca="1">IFERROR(_xludf.MAXIFS(SYSHECF!$AE$2:$AE$7489,SYSHECF!$A$2:$A$7489,$A152,SYSHECF!$B$2:$B$7489,$B152),"")</f>
        <v/>
      </c>
      <c r="P152" t="e">
        <f ca="1">IF(AND($H152&lt;&gt;"",$O152&lt;&gt;"",$H152*$O152&gt;1),Keys!$C$6,"")</f>
        <v>#VALUE!</v>
      </c>
    </row>
    <row r="153" spans="1:16" x14ac:dyDescent="0.45">
      <c r="A153" t="s">
        <v>41</v>
      </c>
      <c r="B153" t="s">
        <v>183</v>
      </c>
      <c r="C153" t="s">
        <v>217</v>
      </c>
      <c r="D153" s="7">
        <f>SUMIFS(SYSHECF!$AD$2:$AD$7489,SYSHECF!$A$2:$A$7489,$A153,SYSHECF!$B$2:$B$7489,$B153)/Keys!$C$4</f>
        <v>4.1243056044813847E-2</v>
      </c>
      <c r="E153" s="7">
        <f>IF(OR($J153="",$J153=0),"",$I153*Keys!$C$5/($J153*Keys!$C$4))</f>
        <v>4.2612719215049458E-2</v>
      </c>
      <c r="F153" s="7">
        <f>IF(OR($L153="",$L153=0),"",$K153*Keys!$C$5/($L153*Keys!$C$4))</f>
        <v>3.9706174310105223E-2</v>
      </c>
      <c r="G153" s="7">
        <f t="shared" si="6"/>
        <v>1.033209546080857</v>
      </c>
      <c r="H153" s="7">
        <f t="shared" si="7"/>
        <v>0.96273598801605098</v>
      </c>
      <c r="I153" s="8">
        <f>IFERROR(INDEX(EIA_2024!$D$2:$D$514,MATCH($A153&amp;"|"&amp;$B153,EIA_2024!$F$2:$F$514,0)),"")</f>
        <v>0.50949999999999995</v>
      </c>
      <c r="J153" s="9">
        <f>IFERROR(INDEX(EIA_2024!$E$2:$E$514,MATCH($A153&amp;"|"&amp;$B153,EIA_2024!$F$2:$F$514,0)),"")</f>
        <v>1.3649</v>
      </c>
      <c r="K153" s="8">
        <f>IFERROR(INDEX(EIA_2025!$C$2:$C$530,MATCH($A153&amp;"|"&amp;$B153,EIA_2025!$E$2:$E$530,0)),"")</f>
        <v>0.4768</v>
      </c>
      <c r="L153" s="9">
        <f>IFERROR(INDEX(EIA_2025!$D$2:$D$530,MATCH($A153&amp;"|"&amp;$B153,EIA_2025!$E$2:$E$530,0)),"")</f>
        <v>1.3708</v>
      </c>
      <c r="M153" t="str">
        <f>IFERROR(INDEX(EIA_2024!$C$2:$C$514,MATCH($A153&amp;"|"&amp;$B153,EIA_2024!$F$2:$F$514,0)),"")</f>
        <v>BHRaSYC 2024 (tech-level)</v>
      </c>
      <c r="N153" t="str">
        <f t="shared" si="8"/>
        <v>IA|natural gas peaker</v>
      </c>
      <c r="O153" s="7" t="str">
        <f ca="1">IFERROR(_xludf.MAXIFS(SYSHECF!$AE$2:$AE$7489,SYSHECF!$A$2:$A$7489,$A153,SYSHECF!$B$2:$B$7489,$B153),"")</f>
        <v/>
      </c>
      <c r="P153" t="e">
        <f ca="1">IF(AND($H153&lt;&gt;"",$O153&lt;&gt;"",$H153*$O153&gt;1),Keys!$C$6,"")</f>
        <v>#VALUE!</v>
      </c>
    </row>
    <row r="154" spans="1:16" x14ac:dyDescent="0.45">
      <c r="A154" t="s">
        <v>41</v>
      </c>
      <c r="B154" t="s">
        <v>193</v>
      </c>
      <c r="C154" t="s">
        <v>217</v>
      </c>
      <c r="D154" s="7">
        <f>SUMIFS(SYSHECF!$AD$2:$AD$7489,SYSHECF!$A$2:$A$7489,$A154,SYSHECF!$B$2:$B$7489,$B154)/Keys!$C$4</f>
        <v>9.01E-2</v>
      </c>
      <c r="E154" s="7">
        <f>IF(OR($J154="",$J154=0),"",$I154*Keys!$C$5/($J154*Keys!$C$4))</f>
        <v>8.9689947742693885E-2</v>
      </c>
      <c r="F154" s="7">
        <f>IF(OR($L154="",$L154=0),"",$K154*Keys!$C$5/($L154*Keys!$C$4))</f>
        <v>9.048718850843443E-2</v>
      </c>
      <c r="G154" s="7">
        <f t="shared" si="6"/>
        <v>0.99544892056264023</v>
      </c>
      <c r="H154" s="7">
        <f t="shared" si="7"/>
        <v>1.004297319738451</v>
      </c>
      <c r="I154" s="8">
        <f>IFERROR(INDEX(EIA_2024!$D$2:$D$514,MATCH($A154&amp;"|"&amp;$B154,EIA_2024!$F$2:$F$514,0)),"")</f>
        <v>0.36990000000000001</v>
      </c>
      <c r="J154" s="9">
        <f>IFERROR(INDEX(EIA_2024!$E$2:$E$514,MATCH($A154&amp;"|"&amp;$B154,EIA_2024!$F$2:$F$514,0)),"")</f>
        <v>0.4708</v>
      </c>
      <c r="K154" s="8">
        <f>IFERROR(INDEX(EIA_2025!$C$2:$C$530,MATCH($A154&amp;"|"&amp;$B154,EIA_2025!$E$2:$E$530,0)),"")</f>
        <v>0.38269999999999998</v>
      </c>
      <c r="L154" s="9">
        <f>IFERROR(INDEX(EIA_2025!$D$2:$D$530,MATCH($A154&amp;"|"&amp;$B154,EIA_2025!$E$2:$E$530,0)),"")</f>
        <v>0.48280000000000001</v>
      </c>
      <c r="M154" t="str">
        <f>IFERROR(INDEX(EIA_2024!$C$2:$C$514,MATCH($A154&amp;"|"&amp;$B154,EIA_2024!$F$2:$F$514,0)),"")</f>
        <v>BHRaSYC 2024 (tech-level)</v>
      </c>
      <c r="N154" t="str">
        <f t="shared" si="8"/>
        <v>IA|natural gas steam turbine</v>
      </c>
      <c r="O154" s="7" t="str">
        <f ca="1">IFERROR(_xludf.MAXIFS(SYSHECF!$AE$2:$AE$7489,SYSHECF!$A$2:$A$7489,$A154,SYSHECF!$B$2:$B$7489,$B154),"")</f>
        <v/>
      </c>
      <c r="P154" t="e">
        <f ca="1">IF(AND($H154&lt;&gt;"",$O154&lt;&gt;"",$H154*$O154&gt;1),Keys!$C$6,"")</f>
        <v>#VALUE!</v>
      </c>
    </row>
    <row r="155" spans="1:16" x14ac:dyDescent="0.45">
      <c r="A155" t="s">
        <v>41</v>
      </c>
      <c r="B155" t="s">
        <v>184</v>
      </c>
      <c r="C155" t="s">
        <v>218</v>
      </c>
      <c r="D155" s="7">
        <f>SUMIFS(SYSHECF!$AD$2:$AD$7489,SYSHECF!$A$2:$A$7489,$A155,SYSHECF!$B$2:$B$7489,$B155)/Keys!$C$4</f>
        <v>0.90899999999999992</v>
      </c>
      <c r="E155" s="7" t="str">
        <f>IF(OR($J155="",$J155=0),"",$I155*Keys!$C$5/($J155*Keys!$C$4))</f>
        <v/>
      </c>
      <c r="F155" s="7" t="str">
        <f>IF(OR($L155="",$L155=0),"",$K155*Keys!$C$5/($L155*Keys!$C$4))</f>
        <v/>
      </c>
      <c r="G155" s="7" t="str">
        <f t="shared" si="6"/>
        <v/>
      </c>
      <c r="H155" s="7" t="str">
        <f t="shared" si="7"/>
        <v/>
      </c>
      <c r="I155" s="8" t="str">
        <f>IFERROR(INDEX(EIA_2024!$D$2:$D$514,MATCH($A155&amp;"|"&amp;$B155,EIA_2024!$F$2:$F$514,0)),"")</f>
        <v/>
      </c>
      <c r="J155" s="9" t="str">
        <f>IFERROR(INDEX(EIA_2024!$E$2:$E$514,MATCH($A155&amp;"|"&amp;$B155,EIA_2024!$F$2:$F$514,0)),"")</f>
        <v/>
      </c>
      <c r="K155" s="8" t="str">
        <f>IFERROR(INDEX(EIA_2025!$C$2:$C$530,MATCH($A155&amp;"|"&amp;$B155,EIA_2025!$E$2:$E$530,0)),"")</f>
        <v/>
      </c>
      <c r="L155" s="9" t="str">
        <f>IFERROR(INDEX(EIA_2025!$D$2:$D$530,MATCH($A155&amp;"|"&amp;$B155,EIA_2025!$E$2:$E$530,0)),"")</f>
        <v/>
      </c>
      <c r="M155" t="str">
        <f>IFERROR(INDEX(EIA_2024!$C$2:$C$514,MATCH($A155&amp;"|"&amp;$B155,EIA_2024!$F$2:$F$514,0)),"")</f>
        <v/>
      </c>
      <c r="N155" t="str">
        <f t="shared" si="8"/>
        <v>IA|nuclear</v>
      </c>
      <c r="O155" s="7" t="str">
        <f ca="1">IFERROR(_xludf.MAXIFS(SYSHECF!$AE$2:$AE$7489,SYSHECF!$A$2:$A$7489,$A155,SYSHECF!$B$2:$B$7489,$B155),"")</f>
        <v/>
      </c>
      <c r="P155" t="e">
        <f ca="1">IF(AND($H155&lt;&gt;"",$O155&lt;&gt;"",$H155*$O155&gt;1),Keys!$C$6,"")</f>
        <v>#VALUE!</v>
      </c>
    </row>
    <row r="156" spans="1:16" x14ac:dyDescent="0.45">
      <c r="A156" t="s">
        <v>41</v>
      </c>
      <c r="B156" t="s">
        <v>185</v>
      </c>
      <c r="C156" t="s">
        <v>218</v>
      </c>
      <c r="D156" s="7">
        <f>SUMIFS(SYSHECF!$AD$2:$AD$7489,SYSHECF!$A$2:$A$7489,$A156,SYSHECF!$B$2:$B$7489,$B156)/Keys!$C$4</f>
        <v>0.38146979596938135</v>
      </c>
      <c r="E156" s="7" t="str">
        <f>IF(OR($J156="",$J156=0),"",$I156*Keys!$C$5/($J156*Keys!$C$4))</f>
        <v/>
      </c>
      <c r="F156" s="7" t="str">
        <f>IF(OR($L156="",$L156=0),"",$K156*Keys!$C$5/($L156*Keys!$C$4))</f>
        <v/>
      </c>
      <c r="G156" s="7" t="str">
        <f t="shared" si="6"/>
        <v/>
      </c>
      <c r="H156" s="7" t="str">
        <f t="shared" si="7"/>
        <v/>
      </c>
      <c r="I156" s="8" t="str">
        <f>IFERROR(INDEX(EIA_2024!$D$2:$D$514,MATCH($A156&amp;"|"&amp;$B156,EIA_2024!$F$2:$F$514,0)),"")</f>
        <v/>
      </c>
      <c r="J156" s="9" t="str">
        <f>IFERROR(INDEX(EIA_2024!$E$2:$E$514,MATCH($A156&amp;"|"&amp;$B156,EIA_2024!$F$2:$F$514,0)),"")</f>
        <v/>
      </c>
      <c r="K156" s="8" t="str">
        <f>IFERROR(INDEX(EIA_2025!$C$2:$C$530,MATCH($A156&amp;"|"&amp;$B156,EIA_2025!$E$2:$E$530,0)),"")</f>
        <v/>
      </c>
      <c r="L156" s="9" t="str">
        <f>IFERROR(INDEX(EIA_2025!$D$2:$D$530,MATCH($A156&amp;"|"&amp;$B156,EIA_2025!$E$2:$E$530,0)),"")</f>
        <v/>
      </c>
      <c r="M156" t="str">
        <f>IFERROR(INDEX(EIA_2024!$C$2:$C$514,MATCH($A156&amp;"|"&amp;$B156,EIA_2024!$F$2:$F$514,0)),"")</f>
        <v/>
      </c>
      <c r="N156" t="str">
        <f t="shared" si="8"/>
        <v>IA|offshore wind</v>
      </c>
      <c r="O156" s="7" t="str">
        <f ca="1">IFERROR(_xludf.MAXIFS(SYSHECF!$AE$2:$AE$7489,SYSHECF!$A$2:$A$7489,$A156,SYSHECF!$B$2:$B$7489,$B156),"")</f>
        <v/>
      </c>
      <c r="P156" t="e">
        <f ca="1">IF(AND($H156&lt;&gt;"",$O156&lt;&gt;"",$H156*$O156&gt;1),Keys!$C$6,"")</f>
        <v>#VALUE!</v>
      </c>
    </row>
    <row r="157" spans="1:16" x14ac:dyDescent="0.45">
      <c r="A157" t="s">
        <v>41</v>
      </c>
      <c r="B157" t="s">
        <v>186</v>
      </c>
      <c r="C157" t="s">
        <v>218</v>
      </c>
      <c r="D157" s="7">
        <f>SUMIFS(SYSHECF!$AD$2:$AD$7489,SYSHECF!$A$2:$A$7489,$A157,SYSHECF!$B$2:$B$7489,$B157)/Keys!$C$4</f>
        <v>0.38440000000000002</v>
      </c>
      <c r="E157" s="7">
        <f>IF(OR($J157="",$J157=0),"",$I157*Keys!$C$5/($J157*Keys!$C$4))</f>
        <v>0.3928823630780327</v>
      </c>
      <c r="F157" s="7">
        <f>IF(OR($L157="",$L157=0),"",$K157*Keys!$C$5/($L157*Keys!$C$4))</f>
        <v>0.37591521109496762</v>
      </c>
      <c r="G157" s="7">
        <f t="shared" si="6"/>
        <v>1.0220665012435814</v>
      </c>
      <c r="H157" s="7">
        <f t="shared" si="7"/>
        <v>0.97792718807223622</v>
      </c>
      <c r="I157" s="8">
        <f>IFERROR(INDEX(EIA_2024!$D$2:$D$514,MATCH($A157&amp;"|"&amp;$B157,EIA_2024!$F$2:$F$514,0)),"")</f>
        <v>44.275100000000002</v>
      </c>
      <c r="J157" s="9">
        <f>IFERROR(INDEX(EIA_2024!$E$2:$E$514,MATCH($A157&amp;"|"&amp;$B157,EIA_2024!$F$2:$F$514,0)),"")</f>
        <v>12.8645</v>
      </c>
      <c r="K157" s="8">
        <f>IFERROR(INDEX(EIA_2025!$C$2:$C$530,MATCH($A157&amp;"|"&amp;$B157,EIA_2025!$E$2:$E$530,0)),"")</f>
        <v>43.603499999999997</v>
      </c>
      <c r="L157" s="9">
        <f>IFERROR(INDEX(EIA_2025!$D$2:$D$530,MATCH($A157&amp;"|"&amp;$B157,EIA_2025!$E$2:$E$530,0)),"")</f>
        <v>13.241199999999999</v>
      </c>
      <c r="M157" t="str">
        <f>IFERROR(INDEX(EIA_2024!$C$2:$C$514,MATCH($A157&amp;"|"&amp;$B157,EIA_2024!$F$2:$F$514,0)),"")</f>
        <v>BHRaSYC 2024 (tech-level)</v>
      </c>
      <c r="N157" t="str">
        <f t="shared" si="8"/>
        <v>IA|onshore wind</v>
      </c>
      <c r="O157" s="7" t="str">
        <f ca="1">IFERROR(_xludf.MAXIFS(SYSHECF!$AE$2:$AE$7489,SYSHECF!$A$2:$A$7489,$A157,SYSHECF!$B$2:$B$7489,$B157),"")</f>
        <v/>
      </c>
      <c r="P157" t="e">
        <f ca="1">IF(AND($H157&lt;&gt;"",$O157&lt;&gt;"",$H157*$O157&gt;1),Keys!$C$6,"")</f>
        <v>#VALUE!</v>
      </c>
    </row>
    <row r="158" spans="1:16" x14ac:dyDescent="0.45">
      <c r="A158" t="s">
        <v>41</v>
      </c>
      <c r="B158" t="s">
        <v>187</v>
      </c>
      <c r="C158" t="s">
        <v>217</v>
      </c>
      <c r="D158" s="7">
        <f>SUMIFS(SYSHECF!$AD$2:$AD$7489,SYSHECF!$A$2:$A$7489,$A158,SYSHECF!$B$2:$B$7489,$B158)/Keys!$C$4</f>
        <v>4.1243056044813847E-2</v>
      </c>
      <c r="E158" s="7">
        <f>IF(OR($J158="",$J158=0),"",$I158*Keys!$C$5/($J158*Keys!$C$4))</f>
        <v>6.2234400351690563E-3</v>
      </c>
      <c r="F158" s="7">
        <f>IF(OR($L158="",$L158=0),"",$K158*Keys!$C$5/($L158*Keys!$C$4))</f>
        <v>9.7140725325361808E-3</v>
      </c>
      <c r="G158" s="7">
        <f t="shared" si="6"/>
        <v>0.15089667527078487</v>
      </c>
      <c r="H158" s="7">
        <f t="shared" si="7"/>
        <v>0.23553231656696516</v>
      </c>
      <c r="I158" s="8">
        <f>IFERROR(INDEX(EIA_2024!$D$2:$D$514,MATCH($A158&amp;"|"&amp;$B158,EIA_2024!$F$2:$F$514,0)),"")</f>
        <v>4.2299999999999997E-2</v>
      </c>
      <c r="J158" s="9">
        <f>IFERROR(INDEX(EIA_2024!$E$2:$E$514,MATCH($A158&amp;"|"&amp;$B158,EIA_2024!$F$2:$F$514,0)),"")</f>
        <v>0.77590000000000003</v>
      </c>
      <c r="K158" s="8">
        <f>IFERROR(INDEX(EIA_2025!$C$2:$C$530,MATCH($A158&amp;"|"&amp;$B158,EIA_2025!$E$2:$E$530,0)),"")</f>
        <v>6.5199999999999994E-2</v>
      </c>
      <c r="L158" s="9">
        <f>IFERROR(INDEX(EIA_2025!$D$2:$D$530,MATCH($A158&amp;"|"&amp;$B158,EIA_2025!$E$2:$E$530,0)),"")</f>
        <v>0.76619999999999999</v>
      </c>
      <c r="M158" t="str">
        <f>IFERROR(INDEX(EIA_2024!$C$2:$C$514,MATCH($A158&amp;"|"&amp;$B158,EIA_2024!$F$2:$F$514,0)),"")</f>
        <v>BHRaSYC 2024 (tech-level)</v>
      </c>
      <c r="N158" t="str">
        <f t="shared" si="8"/>
        <v>IA|petroleum</v>
      </c>
      <c r="O158" s="7" t="str">
        <f ca="1">IFERROR(_xludf.MAXIFS(SYSHECF!$AE$2:$AE$7489,SYSHECF!$A$2:$A$7489,$A158,SYSHECF!$B$2:$B$7489,$B158),"")</f>
        <v/>
      </c>
      <c r="P158" t="e">
        <f ca="1">IF(AND($H158&lt;&gt;"",$O158&lt;&gt;"",$H158*$O158&gt;1),Keys!$C$6,"")</f>
        <v>#VALUE!</v>
      </c>
    </row>
    <row r="159" spans="1:16" x14ac:dyDescent="0.45">
      <c r="A159" t="s">
        <v>41</v>
      </c>
      <c r="B159" t="s">
        <v>188</v>
      </c>
      <c r="C159" t="s">
        <v>217</v>
      </c>
      <c r="D159" s="7">
        <f>SUMIFS(SYSHECF!$AD$2:$AD$7489,SYSHECF!$A$2:$A$7489,$A159,SYSHECF!$B$2:$B$7489,$B159)/Keys!$C$4</f>
        <v>0.10327564529001142</v>
      </c>
      <c r="E159" s="7" t="str">
        <f>IF(OR($J159="",$J159=0),"",$I159*Keys!$C$5/($J159*Keys!$C$4))</f>
        <v/>
      </c>
      <c r="F159" s="7" t="str">
        <f>IF(OR($L159="",$L159=0),"",$K159*Keys!$C$5/($L159*Keys!$C$4))</f>
        <v/>
      </c>
      <c r="G159" s="7" t="str">
        <f t="shared" si="6"/>
        <v/>
      </c>
      <c r="H159" s="7" t="str">
        <f t="shared" si="7"/>
        <v/>
      </c>
      <c r="I159" s="8" t="str">
        <f>IFERROR(INDEX(EIA_2024!$D$2:$D$514,MATCH($A159&amp;"|"&amp;$B159,EIA_2024!$F$2:$F$514,0)),"")</f>
        <v/>
      </c>
      <c r="J159" s="9" t="str">
        <f>IFERROR(INDEX(EIA_2024!$E$2:$E$514,MATCH($A159&amp;"|"&amp;$B159,EIA_2024!$F$2:$F$514,0)),"")</f>
        <v/>
      </c>
      <c r="K159" s="8" t="str">
        <f>IFERROR(INDEX(EIA_2025!$C$2:$C$530,MATCH($A159&amp;"|"&amp;$B159,EIA_2025!$E$2:$E$530,0)),"")</f>
        <v/>
      </c>
      <c r="L159" s="9" t="str">
        <f>IFERROR(INDEX(EIA_2025!$D$2:$D$530,MATCH($A159&amp;"|"&amp;$B159,EIA_2025!$E$2:$E$530,0)),"")</f>
        <v/>
      </c>
      <c r="M159" t="str">
        <f>IFERROR(INDEX(EIA_2024!$C$2:$C$514,MATCH($A159&amp;"|"&amp;$B159,EIA_2024!$F$2:$F$514,0)),"")</f>
        <v/>
      </c>
      <c r="N159" t="str">
        <f t="shared" si="8"/>
        <v>IA|pumped hydro</v>
      </c>
      <c r="O159" s="7" t="str">
        <f ca="1">IFERROR(_xludf.MAXIFS(SYSHECF!$AE$2:$AE$7489,SYSHECF!$A$2:$A$7489,$A159,SYSHECF!$B$2:$B$7489,$B159),"")</f>
        <v/>
      </c>
      <c r="P159" t="e">
        <f ca="1">IF(AND($H159&lt;&gt;"",$O159&lt;&gt;"",$H159*$O159&gt;1),Keys!$C$6,"")</f>
        <v>#VALUE!</v>
      </c>
    </row>
    <row r="160" spans="1:16" x14ac:dyDescent="0.45">
      <c r="A160" t="s">
        <v>41</v>
      </c>
      <c r="B160" t="s">
        <v>191</v>
      </c>
      <c r="C160" t="s">
        <v>218</v>
      </c>
      <c r="D160" s="7">
        <f>SUMIFS(SYSHECF!$AD$2:$AD$7489,SYSHECF!$A$2:$A$7489,$A160,SYSHECF!$B$2:$B$7489,$B160)/Keys!$C$4</f>
        <v>0.16240000000000002</v>
      </c>
      <c r="E160" s="7">
        <f>IF(OR($J160="",$J160=0),"",$I160*Keys!$C$5/($J160*Keys!$C$4))</f>
        <v>0.11202782004499347</v>
      </c>
      <c r="F160" s="7">
        <f>IF(OR($L160="",$L160=0),"",$K160*Keys!$C$5/($L160*Keys!$C$4))</f>
        <v>0.21271226518195291</v>
      </c>
      <c r="G160" s="7">
        <f t="shared" si="6"/>
        <v>0.68982647810956566</v>
      </c>
      <c r="H160" s="7">
        <f t="shared" si="7"/>
        <v>1.3098045885588232</v>
      </c>
      <c r="I160" s="8">
        <f>IFERROR(INDEX(EIA_2024!$D$2:$D$514,MATCH($A160&amp;"|"&amp;$B160,EIA_2024!$F$2:$F$514,0)),"")</f>
        <v>0.66349999999999998</v>
      </c>
      <c r="J160" s="9">
        <f>IFERROR(INDEX(EIA_2024!$E$2:$E$514,MATCH($A160&amp;"|"&amp;$B160,EIA_2024!$F$2:$F$514,0)),"")</f>
        <v>0.67610000000000003</v>
      </c>
      <c r="K160" s="8">
        <f>IFERROR(INDEX(EIA_2025!$C$2:$C$530,MATCH($A160&amp;"|"&amp;$B160,EIA_2025!$E$2:$E$530,0)),"")</f>
        <v>1.2846</v>
      </c>
      <c r="L160" s="9">
        <f>IFERROR(INDEX(EIA_2025!$D$2:$D$530,MATCH($A160&amp;"|"&amp;$B160,EIA_2025!$E$2:$E$530,0)),"")</f>
        <v>0.68940000000000001</v>
      </c>
      <c r="M160" t="str">
        <f>IFERROR(INDEX(EIA_2024!$C$2:$C$514,MATCH($A160&amp;"|"&amp;$B160,EIA_2024!$F$2:$F$514,0)),"")</f>
        <v>BHRaSYC 2024 (tech-level)</v>
      </c>
      <c r="N160" t="str">
        <f t="shared" si="8"/>
        <v>IA|solar pv</v>
      </c>
      <c r="O160" s="7" t="str">
        <f ca="1">IFERROR(_xludf.MAXIFS(SYSHECF!$AE$2:$AE$7489,SYSHECF!$A$2:$A$7489,$A160,SYSHECF!$B$2:$B$7489,$B160),"")</f>
        <v/>
      </c>
      <c r="P160" t="e">
        <f ca="1">IF(AND($H160&lt;&gt;"",$O160&lt;&gt;"",$H160*$O160&gt;1),Keys!$C$6,"")</f>
        <v>#VALUE!</v>
      </c>
    </row>
    <row r="161" spans="1:16" x14ac:dyDescent="0.45">
      <c r="A161" t="s">
        <v>41</v>
      </c>
      <c r="B161" t="s">
        <v>192</v>
      </c>
      <c r="C161" t="s">
        <v>218</v>
      </c>
      <c r="D161" s="7">
        <f>SUMIFS(SYSHECF!$AD$2:$AD$7489,SYSHECF!$A$2:$A$7489,$A161,SYSHECF!$B$2:$B$7489,$B161)/Keys!$C$4</f>
        <v>0.24069076652478583</v>
      </c>
      <c r="E161" s="7" t="str">
        <f>IF(OR($J161="",$J161=0),"",$I161*Keys!$C$5/($J161*Keys!$C$4))</f>
        <v/>
      </c>
      <c r="F161" s="7" t="str">
        <f>IF(OR($L161="",$L161=0),"",$K161*Keys!$C$5/($L161*Keys!$C$4))</f>
        <v/>
      </c>
      <c r="G161" s="7" t="str">
        <f t="shared" si="6"/>
        <v/>
      </c>
      <c r="H161" s="7" t="str">
        <f t="shared" si="7"/>
        <v/>
      </c>
      <c r="I161" s="8" t="str">
        <f>IFERROR(INDEX(EIA_2024!$D$2:$D$514,MATCH($A161&amp;"|"&amp;$B161,EIA_2024!$F$2:$F$514,0)),"")</f>
        <v/>
      </c>
      <c r="J161" s="9" t="str">
        <f>IFERROR(INDEX(EIA_2024!$E$2:$E$514,MATCH($A161&amp;"|"&amp;$B161,EIA_2024!$F$2:$F$514,0)),"")</f>
        <v/>
      </c>
      <c r="K161" s="8" t="str">
        <f>IFERROR(INDEX(EIA_2025!$C$2:$C$530,MATCH($A161&amp;"|"&amp;$B161,EIA_2025!$E$2:$E$530,0)),"")</f>
        <v/>
      </c>
      <c r="L161" s="9" t="str">
        <f>IFERROR(INDEX(EIA_2025!$D$2:$D$530,MATCH($A161&amp;"|"&amp;$B161,EIA_2025!$E$2:$E$530,0)),"")</f>
        <v/>
      </c>
      <c r="M161" t="str">
        <f>IFERROR(INDEX(EIA_2024!$C$2:$C$514,MATCH($A161&amp;"|"&amp;$B161,EIA_2024!$F$2:$F$514,0)),"")</f>
        <v/>
      </c>
      <c r="N161" t="str">
        <f t="shared" si="8"/>
        <v>IA|solar thermal</v>
      </c>
      <c r="O161" s="7" t="str">
        <f ca="1">IFERROR(_xludf.MAXIFS(SYSHECF!$AE$2:$AE$7489,SYSHECF!$A$2:$A$7489,$A161,SYSHECF!$B$2:$B$7489,$B161),"")</f>
        <v/>
      </c>
      <c r="P161" t="e">
        <f ca="1">IF(AND($H161&lt;&gt;"",$O161&lt;&gt;"",$H161*$O161&gt;1),Keys!$C$6,"")</f>
        <v>#VALUE!</v>
      </c>
    </row>
    <row r="162" spans="1:16" x14ac:dyDescent="0.45">
      <c r="A162" t="s">
        <v>35</v>
      </c>
      <c r="B162" t="s">
        <v>169</v>
      </c>
      <c r="C162" t="s">
        <v>217</v>
      </c>
      <c r="D162" s="7">
        <f>SUMIFS(SYSHECF!$AD$2:$AD$7489,SYSHECF!$A$2:$A$7489,$A162,SYSHECF!$B$2:$B$7489,$B162)/Keys!$C$4</f>
        <v>0.31640000000000001</v>
      </c>
      <c r="E162" s="7">
        <f>IF(OR($J162="",$J162=0),"",$I162*Keys!$C$5/($J162*Keys!$C$4))</f>
        <v>0.32689912826899126</v>
      </c>
      <c r="F162" s="7">
        <f>IF(OR($L162="",$L162=0),"",$K162*Keys!$C$5/($L162*Keys!$C$4))</f>
        <v>0.30614362806143625</v>
      </c>
      <c r="G162" s="7">
        <f t="shared" si="6"/>
        <v>1.0331830855530697</v>
      </c>
      <c r="H162" s="7">
        <f t="shared" si="7"/>
        <v>0.96758415948620802</v>
      </c>
      <c r="I162" s="8">
        <f>IFERROR(INDEX(EIA_2024!$D$2:$D$514,MATCH($A162&amp;"|"&amp;$B162,EIA_2024!$F$2:$F$514,0)),"")</f>
        <v>7.5600000000000001E-2</v>
      </c>
      <c r="J162" s="9">
        <f>IFERROR(INDEX(EIA_2024!$E$2:$E$514,MATCH($A162&amp;"|"&amp;$B162,EIA_2024!$F$2:$F$514,0)),"")</f>
        <v>2.64E-2</v>
      </c>
      <c r="K162" s="8">
        <f>IFERROR(INDEX(EIA_2025!$C$2:$C$530,MATCH($A162&amp;"|"&amp;$B162,EIA_2025!$E$2:$E$530,0)),"")</f>
        <v>7.0800000000000002E-2</v>
      </c>
      <c r="L162" s="9">
        <f>IFERROR(INDEX(EIA_2025!$D$2:$D$530,MATCH($A162&amp;"|"&amp;$B162,EIA_2025!$E$2:$E$530,0)),"")</f>
        <v>2.64E-2</v>
      </c>
      <c r="M162" t="str">
        <f>IFERROR(INDEX(EIA_2024!$C$2:$C$514,MATCH($A162&amp;"|"&amp;$B162,EIA_2024!$F$2:$F$514,0)),"")</f>
        <v>BHRaSYC 2024 (tech-level)</v>
      </c>
      <c r="N162" t="str">
        <f t="shared" si="8"/>
        <v>ID|biomass</v>
      </c>
      <c r="O162" s="7" t="str">
        <f ca="1">IFERROR(_xludf.MAXIFS(SYSHECF!$AE$2:$AE$7489,SYSHECF!$A$2:$A$7489,$A162,SYSHECF!$B$2:$B$7489,$B162),"")</f>
        <v/>
      </c>
      <c r="P162" t="e">
        <f ca="1">IF(AND($H162&lt;&gt;"",$O162&lt;&gt;"",$H162*$O162&gt;1),Keys!$C$6,"")</f>
        <v>#VALUE!</v>
      </c>
    </row>
    <row r="163" spans="1:16" x14ac:dyDescent="0.45">
      <c r="A163" t="s">
        <v>35</v>
      </c>
      <c r="B163" t="s">
        <v>173</v>
      </c>
      <c r="C163" t="s">
        <v>218</v>
      </c>
      <c r="D163" s="7">
        <f>SUMIFS(SYSHECF!$AD$2:$AD$7489,SYSHECF!$A$2:$A$7489,$A163,SYSHECF!$B$2:$B$7489,$B163)/Keys!$C$4</f>
        <v>0.65949999999999964</v>
      </c>
      <c r="E163" s="7">
        <f>IF(OR($J163="",$J163=0),"",$I163*Keys!$C$5/($J163*Keys!$C$4))</f>
        <v>1.0502283105022829</v>
      </c>
      <c r="F163" s="7">
        <f>IF(OR($L163="",$L163=0),"",$K163*Keys!$C$5/($L163*Keys!$C$4))</f>
        <v>0.93991379678231546</v>
      </c>
      <c r="G163" s="7">
        <f t="shared" si="6"/>
        <v>1.5924614260838263</v>
      </c>
      <c r="H163" s="7">
        <f t="shared" si="7"/>
        <v>1.4251915038397514</v>
      </c>
      <c r="I163" s="8">
        <f>IFERROR(INDEX(EIA_2024!$D$2:$D$514,MATCH($A163&amp;"|"&amp;$B163,EIA_2024!$F$2:$F$514,0)),"")</f>
        <v>9.1999999999999998E-2</v>
      </c>
      <c r="J163" s="9">
        <f>IFERROR(INDEX(EIA_2024!$E$2:$E$514,MATCH($A163&amp;"|"&amp;$B163,EIA_2024!$F$2:$F$514,0)),"")</f>
        <v>0.01</v>
      </c>
      <c r="K163" s="8">
        <f>IFERROR(INDEX(EIA_2025!$C$2:$C$530,MATCH($A163&amp;"|"&amp;$B163,EIA_2025!$E$2:$E$530,0)),"")</f>
        <v>8.8099999999999998E-2</v>
      </c>
      <c r="L163" s="9">
        <f>IFERROR(INDEX(EIA_2025!$D$2:$D$530,MATCH($A163&amp;"|"&amp;$B163,EIA_2025!$E$2:$E$530,0)),"")</f>
        <v>1.0699999999999999E-2</v>
      </c>
      <c r="M163" t="str">
        <f>IFERROR(INDEX(EIA_2024!$C$2:$C$514,MATCH($A163&amp;"|"&amp;$B163,EIA_2024!$F$2:$F$514,0)),"")</f>
        <v>BHRaSYC 2024 (tech-level)</v>
      </c>
      <c r="N163" t="str">
        <f t="shared" si="8"/>
        <v>ID|geothermal</v>
      </c>
      <c r="O163" s="7" t="str">
        <f ca="1">IFERROR(_xludf.MAXIFS(SYSHECF!$AE$2:$AE$7489,SYSHECF!$A$2:$A$7489,$A163,SYSHECF!$B$2:$B$7489,$B163),"")</f>
        <v/>
      </c>
      <c r="P163" t="e">
        <f ca="1">IF(AND($H163&lt;&gt;"",$O163&lt;&gt;"",$H163*$O163&gt;1),Keys!$C$6,"")</f>
        <v>#VALUE!</v>
      </c>
    </row>
    <row r="164" spans="1:16" x14ac:dyDescent="0.45">
      <c r="A164" t="s">
        <v>35</v>
      </c>
      <c r="B164" t="s">
        <v>175</v>
      </c>
      <c r="C164" t="s">
        <v>217</v>
      </c>
      <c r="D164" s="7">
        <f>SUMIFS(SYSHECF!$AD$2:$AD$7489,SYSHECF!$A$2:$A$7489,$A164,SYSHECF!$B$2:$B$7489,$B164)/Keys!$C$4</f>
        <v>0.45760000000000023</v>
      </c>
      <c r="E164" s="7" t="str">
        <f>IF(OR($J164="",$J164=0),"",$I164*Keys!$C$5/($J164*Keys!$C$4))</f>
        <v/>
      </c>
      <c r="F164" s="7" t="str">
        <f>IF(OR($L164="",$L164=0),"",$K164*Keys!$C$5/($L164*Keys!$C$4))</f>
        <v/>
      </c>
      <c r="G164" s="7" t="str">
        <f t="shared" si="6"/>
        <v/>
      </c>
      <c r="H164" s="7" t="str">
        <f t="shared" si="7"/>
        <v/>
      </c>
      <c r="I164" s="8" t="str">
        <f>IFERROR(INDEX(EIA_2024!$D$2:$D$514,MATCH($A164&amp;"|"&amp;$B164,EIA_2024!$F$2:$F$514,0)),"")</f>
        <v/>
      </c>
      <c r="J164" s="9" t="str">
        <f>IFERROR(INDEX(EIA_2024!$E$2:$E$514,MATCH($A164&amp;"|"&amp;$B164,EIA_2024!$F$2:$F$514,0)),"")</f>
        <v/>
      </c>
      <c r="K164" s="8" t="str">
        <f>IFERROR(INDEX(EIA_2025!$C$2:$C$530,MATCH($A164&amp;"|"&amp;$B164,EIA_2025!$E$2:$E$530,0)),"")</f>
        <v/>
      </c>
      <c r="L164" s="9" t="str">
        <f>IFERROR(INDEX(EIA_2025!$D$2:$D$530,MATCH($A164&amp;"|"&amp;$B164,EIA_2025!$E$2:$E$530,0)),"")</f>
        <v/>
      </c>
      <c r="M164" t="str">
        <f>IFERROR(INDEX(EIA_2024!$C$2:$C$514,MATCH($A164&amp;"|"&amp;$B164,EIA_2024!$F$2:$F$514,0)),"")</f>
        <v/>
      </c>
      <c r="N164" t="str">
        <f t="shared" si="8"/>
        <v>ID|hard coal</v>
      </c>
      <c r="O164" s="7" t="str">
        <f ca="1">IFERROR(_xludf.MAXIFS(SYSHECF!$AE$2:$AE$7489,SYSHECF!$A$2:$A$7489,$A164,SYSHECF!$B$2:$B$7489,$B164),"")</f>
        <v/>
      </c>
      <c r="P164" t="e">
        <f ca="1">IF(AND($H164&lt;&gt;"",$O164&lt;&gt;"",$H164*$O164&gt;1),Keys!$C$6,"")</f>
        <v>#VALUE!</v>
      </c>
    </row>
    <row r="165" spans="1:16" x14ac:dyDescent="0.45">
      <c r="A165" t="s">
        <v>35</v>
      </c>
      <c r="B165" t="s">
        <v>177</v>
      </c>
      <c r="C165" t="s">
        <v>218</v>
      </c>
      <c r="D165" s="7">
        <f>SUMIFS(SYSHECF!$AD$2:$AD$7489,SYSHECF!$A$2:$A$7489,$A165,SYSHECF!$B$2:$B$7489,$B165)/Keys!$C$4</f>
        <v>0.38449999999999995</v>
      </c>
      <c r="E165" s="7">
        <f>IF(OR($J165="",$J165=0),"",$I165*Keys!$C$5/($J165*Keys!$C$4))</f>
        <v>0.39360720269822436</v>
      </c>
      <c r="F165" s="7">
        <f>IF(OR($L165="",$L165=0),"",$K165*Keys!$C$5/($L165*Keys!$C$4))</f>
        <v>0.37548457011986724</v>
      </c>
      <c r="G165" s="7">
        <f t="shared" si="6"/>
        <v>1.023685832765213</v>
      </c>
      <c r="H165" s="7">
        <f t="shared" si="7"/>
        <v>0.97655284816610477</v>
      </c>
      <c r="I165" s="8">
        <f>IFERROR(INDEX(EIA_2024!$D$2:$D$514,MATCH($A165&amp;"|"&amp;$B165,EIA_2024!$F$2:$F$514,0)),"")</f>
        <v>9.1502999999999997</v>
      </c>
      <c r="J165" s="9">
        <f>IFERROR(INDEX(EIA_2024!$E$2:$E$514,MATCH($A165&amp;"|"&amp;$B165,EIA_2024!$F$2:$F$514,0)),"")</f>
        <v>2.6537999999999999</v>
      </c>
      <c r="K165" s="8">
        <f>IFERROR(INDEX(EIA_2025!$C$2:$C$530,MATCH($A165&amp;"|"&amp;$B165,EIA_2025!$E$2:$E$530,0)),"")</f>
        <v>8.8506999999999998</v>
      </c>
      <c r="L165" s="9">
        <f>IFERROR(INDEX(EIA_2025!$D$2:$D$530,MATCH($A165&amp;"|"&amp;$B165,EIA_2025!$E$2:$E$530,0)),"")</f>
        <v>2.6907999999999999</v>
      </c>
      <c r="M165" t="str">
        <f>IFERROR(INDEX(EIA_2024!$C$2:$C$514,MATCH($A165&amp;"|"&amp;$B165,EIA_2024!$F$2:$F$514,0)),"")</f>
        <v>BHRaSYC 2024 (tech-level)</v>
      </c>
      <c r="N165" t="str">
        <f t="shared" si="8"/>
        <v>ID|hydro</v>
      </c>
      <c r="O165" s="7" t="str">
        <f ca="1">IFERROR(_xludf.MAXIFS(SYSHECF!$AE$2:$AE$7489,SYSHECF!$A$2:$A$7489,$A165,SYSHECF!$B$2:$B$7489,$B165),"")</f>
        <v/>
      </c>
      <c r="P165" t="e">
        <f ca="1">IF(AND($H165&lt;&gt;"",$O165&lt;&gt;"",$H165*$O165&gt;1),Keys!$C$6,"")</f>
        <v>#VALUE!</v>
      </c>
    </row>
    <row r="166" spans="1:16" x14ac:dyDescent="0.45">
      <c r="A166" t="s">
        <v>35</v>
      </c>
      <c r="B166" t="s">
        <v>181</v>
      </c>
      <c r="C166" t="s">
        <v>217</v>
      </c>
      <c r="D166" s="7">
        <f>SUMIFS(SYSHECF!$AD$2:$AD$7489,SYSHECF!$A$2:$A$7489,$A166,SYSHECF!$B$2:$B$7489,$B166)/Keys!$C$4</f>
        <v>0.63800000000000012</v>
      </c>
      <c r="E166" s="7" t="str">
        <f>IF(OR($J166="",$J166=0),"",$I166*Keys!$C$5/($J166*Keys!$C$4))</f>
        <v/>
      </c>
      <c r="F166" s="7" t="str">
        <f>IF(OR($L166="",$L166=0),"",$K166*Keys!$C$5/($L166*Keys!$C$4))</f>
        <v/>
      </c>
      <c r="G166" s="7" t="str">
        <f t="shared" si="6"/>
        <v/>
      </c>
      <c r="H166" s="7" t="str">
        <f t="shared" si="7"/>
        <v/>
      </c>
      <c r="I166" s="8" t="str">
        <f>IFERROR(INDEX(EIA_2024!$D$2:$D$514,MATCH($A166&amp;"|"&amp;$B166,EIA_2024!$F$2:$F$514,0)),"")</f>
        <v/>
      </c>
      <c r="J166" s="9" t="str">
        <f>IFERROR(INDEX(EIA_2024!$E$2:$E$514,MATCH($A166&amp;"|"&amp;$B166,EIA_2024!$F$2:$F$514,0)),"")</f>
        <v/>
      </c>
      <c r="K166" s="8" t="str">
        <f>IFERROR(INDEX(EIA_2025!$C$2:$C$530,MATCH($A166&amp;"|"&amp;$B166,EIA_2025!$E$2:$E$530,0)),"")</f>
        <v/>
      </c>
      <c r="L166" s="9" t="str">
        <f>IFERROR(INDEX(EIA_2025!$D$2:$D$530,MATCH($A166&amp;"|"&amp;$B166,EIA_2025!$E$2:$E$530,0)),"")</f>
        <v/>
      </c>
      <c r="M166" t="str">
        <f>IFERROR(INDEX(EIA_2024!$C$2:$C$514,MATCH($A166&amp;"|"&amp;$B166,EIA_2024!$F$2:$F$514,0)),"")</f>
        <v/>
      </c>
      <c r="N166" t="str">
        <f t="shared" si="8"/>
        <v>ID|lignite</v>
      </c>
      <c r="O166" s="7" t="str">
        <f ca="1">IFERROR(_xludf.MAXIFS(SYSHECF!$AE$2:$AE$7489,SYSHECF!$A$2:$A$7489,$A166,SYSHECF!$B$2:$B$7489,$B166),"")</f>
        <v/>
      </c>
      <c r="P166" t="e">
        <f ca="1">IF(AND($H166&lt;&gt;"",$O166&lt;&gt;"",$H166*$O166&gt;1),Keys!$C$6,"")</f>
        <v>#VALUE!</v>
      </c>
    </row>
    <row r="167" spans="1:16" x14ac:dyDescent="0.45">
      <c r="A167" t="s">
        <v>35</v>
      </c>
      <c r="B167" t="s">
        <v>182</v>
      </c>
      <c r="C167" t="s">
        <v>217</v>
      </c>
      <c r="D167" s="7">
        <f>SUMIFS(SYSHECF!$AD$2:$AD$7489,SYSHECF!$A$2:$A$7489,$A167,SYSHECF!$B$2:$B$7489,$B167)/Keys!$C$4</f>
        <v>0.73419999999999996</v>
      </c>
      <c r="E167" s="7" t="str">
        <f>IF(OR($J167="",$J167=0),"",$I167*Keys!$C$5/($J167*Keys!$C$4))</f>
        <v/>
      </c>
      <c r="F167" s="7" t="str">
        <f>IF(OR($L167="",$L167=0),"",$K167*Keys!$C$5/($L167*Keys!$C$4))</f>
        <v/>
      </c>
      <c r="G167" s="7" t="str">
        <f t="shared" si="6"/>
        <v/>
      </c>
      <c r="H167" s="7" t="str">
        <f t="shared" si="7"/>
        <v/>
      </c>
      <c r="I167" s="8" t="str">
        <f>IFERROR(INDEX(EIA_2024!$D$2:$D$514,MATCH($A167&amp;"|"&amp;$B167,EIA_2024!$F$2:$F$514,0)),"")</f>
        <v/>
      </c>
      <c r="J167" s="9" t="str">
        <f>IFERROR(INDEX(EIA_2024!$E$2:$E$514,MATCH($A167&amp;"|"&amp;$B167,EIA_2024!$F$2:$F$514,0)),"")</f>
        <v/>
      </c>
      <c r="K167" s="8" t="str">
        <f>IFERROR(INDEX(EIA_2025!$C$2:$C$530,MATCH($A167&amp;"|"&amp;$B167,EIA_2025!$E$2:$E$530,0)),"")</f>
        <v/>
      </c>
      <c r="L167" s="9" t="str">
        <f>IFERROR(INDEX(EIA_2025!$D$2:$D$530,MATCH($A167&amp;"|"&amp;$B167,EIA_2025!$E$2:$E$530,0)),"")</f>
        <v/>
      </c>
      <c r="M167" t="str">
        <f>IFERROR(INDEX(EIA_2024!$C$2:$C$514,MATCH($A167&amp;"|"&amp;$B167,EIA_2024!$F$2:$F$514,0)),"")</f>
        <v/>
      </c>
      <c r="N167" t="str">
        <f t="shared" si="8"/>
        <v>ID|municipal solid waste</v>
      </c>
      <c r="O167" s="7" t="str">
        <f ca="1">IFERROR(_xludf.MAXIFS(SYSHECF!$AE$2:$AE$7489,SYSHECF!$A$2:$A$7489,$A167,SYSHECF!$B$2:$B$7489,$B167),"")</f>
        <v/>
      </c>
      <c r="P167" t="e">
        <f ca="1">IF(AND($H167&lt;&gt;"",$O167&lt;&gt;"",$H167*$O167&gt;1),Keys!$C$6,"")</f>
        <v>#VALUE!</v>
      </c>
    </row>
    <row r="168" spans="1:16" x14ac:dyDescent="0.45">
      <c r="A168" t="s">
        <v>35</v>
      </c>
      <c r="B168" t="s">
        <v>171</v>
      </c>
      <c r="C168" t="s">
        <v>217</v>
      </c>
      <c r="D168" s="7">
        <f>SUMIFS(SYSHECF!$AD$2:$AD$7489,SYSHECF!$A$2:$A$7489,$A168,SYSHECF!$B$2:$B$7489,$B168)/Keys!$C$4</f>
        <v>0.74019999999999964</v>
      </c>
      <c r="E168" s="7">
        <f>IF(OR($J168="",$J168=0),"",$I168*Keys!$C$5/($J168*Keys!$C$4))</f>
        <v>0.70876368578379523</v>
      </c>
      <c r="F168" s="7">
        <f>IF(OR($L168="",$L168=0),"",$K168*Keys!$C$5/($L168*Keys!$C$4))</f>
        <v>0.77177667647872528</v>
      </c>
      <c r="G168" s="7">
        <f t="shared" si="6"/>
        <v>0.9575299726881864</v>
      </c>
      <c r="H168" s="7">
        <f t="shared" si="7"/>
        <v>1.0426596547942795</v>
      </c>
      <c r="I168" s="8">
        <f>IFERROR(INDEX(EIA_2024!$D$2:$D$514,MATCH($A168&amp;"|"&amp;$B168,EIA_2024!$F$2:$F$514,0)),"")</f>
        <v>3.2</v>
      </c>
      <c r="J168" s="9">
        <f>IFERROR(INDEX(EIA_2024!$E$2:$E$514,MATCH($A168&amp;"|"&amp;$B168,EIA_2024!$F$2:$F$514,0)),"")</f>
        <v>0.51539999999999997</v>
      </c>
      <c r="K168" s="8">
        <f>IFERROR(INDEX(EIA_2025!$C$2:$C$530,MATCH($A168&amp;"|"&amp;$B168,EIA_2025!$E$2:$E$530,0)),"")</f>
        <v>3.4702999999999999</v>
      </c>
      <c r="L168" s="9">
        <f>IFERROR(INDEX(EIA_2025!$D$2:$D$530,MATCH($A168&amp;"|"&amp;$B168,EIA_2025!$E$2:$E$530,0)),"")</f>
        <v>0.51329999999999998</v>
      </c>
      <c r="M168" t="str">
        <f>IFERROR(INDEX(EIA_2024!$C$2:$C$514,MATCH($A168&amp;"|"&amp;$B168,EIA_2024!$F$2:$F$514,0)),"")</f>
        <v>BHRaSYC 2024 (tech-level)</v>
      </c>
      <c r="N168" t="str">
        <f t="shared" si="8"/>
        <v>ID|natural gas combined cycle</v>
      </c>
      <c r="O168" s="7" t="str">
        <f ca="1">IFERROR(_xludf.MAXIFS(SYSHECF!$AE$2:$AE$7489,SYSHECF!$A$2:$A$7489,$A168,SYSHECF!$B$2:$B$7489,$B168),"")</f>
        <v/>
      </c>
      <c r="P168" t="e">
        <f ca="1">IF(AND($H168&lt;&gt;"",$O168&lt;&gt;"",$H168*$O168&gt;1),Keys!$C$6,"")</f>
        <v>#VALUE!</v>
      </c>
    </row>
    <row r="169" spans="1:16" x14ac:dyDescent="0.45">
      <c r="A169" t="s">
        <v>35</v>
      </c>
      <c r="B169" t="s">
        <v>183</v>
      </c>
      <c r="C169" t="s">
        <v>217</v>
      </c>
      <c r="D169" s="7">
        <f>SUMIFS(SYSHECF!$AD$2:$AD$7489,SYSHECF!$A$2:$A$7489,$A169,SYSHECF!$B$2:$B$7489,$B169)/Keys!$C$4</f>
        <v>0.56187974630311621</v>
      </c>
      <c r="E169" s="7">
        <f>IF(OR($J169="",$J169=0),"",$I169*Keys!$C$5/($J169*Keys!$C$4))</f>
        <v>0.57823948126569891</v>
      </c>
      <c r="F169" s="7">
        <f>IF(OR($L169="",$L169=0),"",$K169*Keys!$C$5/($L169*Keys!$C$4))</f>
        <v>0.52684654015218635</v>
      </c>
      <c r="G169" s="7">
        <f t="shared" si="6"/>
        <v>1.0291160787877147</v>
      </c>
      <c r="H169" s="7">
        <f t="shared" si="7"/>
        <v>0.93764999293633455</v>
      </c>
      <c r="I169" s="8">
        <f>IFERROR(INDEX(EIA_2024!$D$2:$D$514,MATCH($A169&amp;"|"&amp;$B169,EIA_2024!$F$2:$F$514,0)),"")</f>
        <v>2.8822000000000001</v>
      </c>
      <c r="J169" s="9">
        <f>IFERROR(INDEX(EIA_2024!$E$2:$E$514,MATCH($A169&amp;"|"&amp;$B169,EIA_2024!$F$2:$F$514,0)),"")</f>
        <v>0.56899999999999995</v>
      </c>
      <c r="K169" s="8">
        <f>IFERROR(INDEX(EIA_2025!$C$2:$C$530,MATCH($A169&amp;"|"&amp;$B169,EIA_2025!$E$2:$E$530,0)),"")</f>
        <v>2.7187999999999999</v>
      </c>
      <c r="L169" s="9">
        <f>IFERROR(INDEX(EIA_2025!$D$2:$D$530,MATCH($A169&amp;"|"&amp;$B169,EIA_2025!$E$2:$E$530,0)),"")</f>
        <v>0.58909999999999996</v>
      </c>
      <c r="M169" t="str">
        <f>IFERROR(INDEX(EIA_2024!$C$2:$C$514,MATCH($A169&amp;"|"&amp;$B169,EIA_2024!$F$2:$F$514,0)),"")</f>
        <v>BHRaSYC 2024 (tech-level)</v>
      </c>
      <c r="N169" t="str">
        <f t="shared" si="8"/>
        <v>ID|natural gas peaker</v>
      </c>
      <c r="O169" s="7" t="str">
        <f ca="1">IFERROR(_xludf.MAXIFS(SYSHECF!$AE$2:$AE$7489,SYSHECF!$A$2:$A$7489,$A169,SYSHECF!$B$2:$B$7489,$B169),"")</f>
        <v/>
      </c>
      <c r="P169" t="e">
        <f ca="1">IF(AND($H169&lt;&gt;"",$O169&lt;&gt;"",$H169*$O169&gt;1),Keys!$C$6,"")</f>
        <v>#VALUE!</v>
      </c>
    </row>
    <row r="170" spans="1:16" x14ac:dyDescent="0.45">
      <c r="A170" t="s">
        <v>35</v>
      </c>
      <c r="B170" t="s">
        <v>193</v>
      </c>
      <c r="C170" t="s">
        <v>217</v>
      </c>
      <c r="D170" s="7">
        <f>SUMIFS(SYSHECF!$AD$2:$AD$7489,SYSHECF!$A$2:$A$7489,$A170,SYSHECF!$B$2:$B$7489,$B170)/Keys!$C$4</f>
        <v>0.19190000000000004</v>
      </c>
      <c r="E170" s="7" t="str">
        <f>IF(OR($J170="",$J170=0),"",$I170*Keys!$C$5/($J170*Keys!$C$4))</f>
        <v/>
      </c>
      <c r="F170" s="7" t="str">
        <f>IF(OR($L170="",$L170=0),"",$K170*Keys!$C$5/($L170*Keys!$C$4))</f>
        <v/>
      </c>
      <c r="G170" s="7" t="str">
        <f t="shared" si="6"/>
        <v/>
      </c>
      <c r="H170" s="7" t="str">
        <f t="shared" si="7"/>
        <v/>
      </c>
      <c r="I170" s="8" t="str">
        <f>IFERROR(INDEX(EIA_2024!$D$2:$D$514,MATCH($A170&amp;"|"&amp;$B170,EIA_2024!$F$2:$F$514,0)),"")</f>
        <v/>
      </c>
      <c r="J170" s="9" t="str">
        <f>IFERROR(INDEX(EIA_2024!$E$2:$E$514,MATCH($A170&amp;"|"&amp;$B170,EIA_2024!$F$2:$F$514,0)),"")</f>
        <v/>
      </c>
      <c r="K170" s="8" t="str">
        <f>IFERROR(INDEX(EIA_2025!$C$2:$C$530,MATCH($A170&amp;"|"&amp;$B170,EIA_2025!$E$2:$E$530,0)),"")</f>
        <v/>
      </c>
      <c r="L170" s="9" t="str">
        <f>IFERROR(INDEX(EIA_2025!$D$2:$D$530,MATCH($A170&amp;"|"&amp;$B170,EIA_2025!$E$2:$E$530,0)),"")</f>
        <v/>
      </c>
      <c r="M170" t="str">
        <f>IFERROR(INDEX(EIA_2024!$C$2:$C$514,MATCH($A170&amp;"|"&amp;$B170,EIA_2024!$F$2:$F$514,0)),"")</f>
        <v/>
      </c>
      <c r="N170" t="str">
        <f t="shared" si="8"/>
        <v>ID|natural gas steam turbine</v>
      </c>
      <c r="O170" s="7" t="str">
        <f ca="1">IFERROR(_xludf.MAXIFS(SYSHECF!$AE$2:$AE$7489,SYSHECF!$A$2:$A$7489,$A170,SYSHECF!$B$2:$B$7489,$B170),"")</f>
        <v/>
      </c>
      <c r="P170" t="e">
        <f ca="1">IF(AND($H170&lt;&gt;"",$O170&lt;&gt;"",$H170*$O170&gt;1),Keys!$C$6,"")</f>
        <v>#VALUE!</v>
      </c>
    </row>
    <row r="171" spans="1:16" x14ac:dyDescent="0.45">
      <c r="A171" t="s">
        <v>35</v>
      </c>
      <c r="B171" t="s">
        <v>184</v>
      </c>
      <c r="C171" t="s">
        <v>218</v>
      </c>
      <c r="D171" s="7">
        <f>SUMIFS(SYSHECF!$AD$2:$AD$7489,SYSHECF!$A$2:$A$7489,$A171,SYSHECF!$B$2:$B$7489,$B171)/Keys!$C$4</f>
        <v>0.90900000000000003</v>
      </c>
      <c r="E171" s="7" t="str">
        <f>IF(OR($J171="",$J171=0),"",$I171*Keys!$C$5/($J171*Keys!$C$4))</f>
        <v/>
      </c>
      <c r="F171" s="7" t="str">
        <f>IF(OR($L171="",$L171=0),"",$K171*Keys!$C$5/($L171*Keys!$C$4))</f>
        <v/>
      </c>
      <c r="G171" s="7" t="str">
        <f t="shared" si="6"/>
        <v/>
      </c>
      <c r="H171" s="7" t="str">
        <f t="shared" si="7"/>
        <v/>
      </c>
      <c r="I171" s="8" t="str">
        <f>IFERROR(INDEX(EIA_2024!$D$2:$D$514,MATCH($A171&amp;"|"&amp;$B171,EIA_2024!$F$2:$F$514,0)),"")</f>
        <v/>
      </c>
      <c r="J171" s="9" t="str">
        <f>IFERROR(INDEX(EIA_2024!$E$2:$E$514,MATCH($A171&amp;"|"&amp;$B171,EIA_2024!$F$2:$F$514,0)),"")</f>
        <v/>
      </c>
      <c r="K171" s="8" t="str">
        <f>IFERROR(INDEX(EIA_2025!$C$2:$C$530,MATCH($A171&amp;"|"&amp;$B171,EIA_2025!$E$2:$E$530,0)),"")</f>
        <v/>
      </c>
      <c r="L171" s="9" t="str">
        <f>IFERROR(INDEX(EIA_2025!$D$2:$D$530,MATCH($A171&amp;"|"&amp;$B171,EIA_2025!$E$2:$E$530,0)),"")</f>
        <v/>
      </c>
      <c r="M171" t="str">
        <f>IFERROR(INDEX(EIA_2024!$C$2:$C$514,MATCH($A171&amp;"|"&amp;$B171,EIA_2024!$F$2:$F$514,0)),"")</f>
        <v/>
      </c>
      <c r="N171" t="str">
        <f t="shared" si="8"/>
        <v>ID|nuclear</v>
      </c>
      <c r="O171" s="7" t="str">
        <f ca="1">IFERROR(_xludf.MAXIFS(SYSHECF!$AE$2:$AE$7489,SYSHECF!$A$2:$A$7489,$A171,SYSHECF!$B$2:$B$7489,$B171),"")</f>
        <v/>
      </c>
      <c r="P171" t="e">
        <f ca="1">IF(AND($H171&lt;&gt;"",$O171&lt;&gt;"",$H171*$O171&gt;1),Keys!$C$6,"")</f>
        <v>#VALUE!</v>
      </c>
    </row>
    <row r="172" spans="1:16" x14ac:dyDescent="0.45">
      <c r="A172" t="s">
        <v>35</v>
      </c>
      <c r="B172" t="s">
        <v>185</v>
      </c>
      <c r="C172" t="s">
        <v>218</v>
      </c>
      <c r="D172" s="7">
        <f>SUMIFS(SYSHECF!$AD$2:$AD$7489,SYSHECF!$A$2:$A$7489,$A172,SYSHECF!$B$2:$B$7489,$B172)/Keys!$C$4</f>
        <v>0.3738747461170267</v>
      </c>
      <c r="E172" s="7" t="str">
        <f>IF(OR($J172="",$J172=0),"",$I172*Keys!$C$5/($J172*Keys!$C$4))</f>
        <v/>
      </c>
      <c r="F172" s="7" t="str">
        <f>IF(OR($L172="",$L172=0),"",$K172*Keys!$C$5/($L172*Keys!$C$4))</f>
        <v/>
      </c>
      <c r="G172" s="7" t="str">
        <f t="shared" si="6"/>
        <v/>
      </c>
      <c r="H172" s="7" t="str">
        <f t="shared" si="7"/>
        <v/>
      </c>
      <c r="I172" s="8" t="str">
        <f>IFERROR(INDEX(EIA_2024!$D$2:$D$514,MATCH($A172&amp;"|"&amp;$B172,EIA_2024!$F$2:$F$514,0)),"")</f>
        <v/>
      </c>
      <c r="J172" s="9" t="str">
        <f>IFERROR(INDEX(EIA_2024!$E$2:$E$514,MATCH($A172&amp;"|"&amp;$B172,EIA_2024!$F$2:$F$514,0)),"")</f>
        <v/>
      </c>
      <c r="K172" s="8" t="str">
        <f>IFERROR(INDEX(EIA_2025!$C$2:$C$530,MATCH($A172&amp;"|"&amp;$B172,EIA_2025!$E$2:$E$530,0)),"")</f>
        <v/>
      </c>
      <c r="L172" s="9" t="str">
        <f>IFERROR(INDEX(EIA_2025!$D$2:$D$530,MATCH($A172&amp;"|"&amp;$B172,EIA_2025!$E$2:$E$530,0)),"")</f>
        <v/>
      </c>
      <c r="M172" t="str">
        <f>IFERROR(INDEX(EIA_2024!$C$2:$C$514,MATCH($A172&amp;"|"&amp;$B172,EIA_2024!$F$2:$F$514,0)),"")</f>
        <v/>
      </c>
      <c r="N172" t="str">
        <f t="shared" si="8"/>
        <v>ID|offshore wind</v>
      </c>
      <c r="O172" s="7" t="str">
        <f ca="1">IFERROR(_xludf.MAXIFS(SYSHECF!$AE$2:$AE$7489,SYSHECF!$A$2:$A$7489,$A172,SYSHECF!$B$2:$B$7489,$B172),"")</f>
        <v/>
      </c>
      <c r="P172" t="e">
        <f ca="1">IF(AND($H172&lt;&gt;"",$O172&lt;&gt;"",$H172*$O172&gt;1),Keys!$C$6,"")</f>
        <v>#VALUE!</v>
      </c>
    </row>
    <row r="173" spans="1:16" x14ac:dyDescent="0.45">
      <c r="A173" t="s">
        <v>35</v>
      </c>
      <c r="B173" t="s">
        <v>186</v>
      </c>
      <c r="C173" t="s">
        <v>218</v>
      </c>
      <c r="D173" s="7">
        <f>SUMIFS(SYSHECF!$AD$2:$AD$7489,SYSHECF!$A$2:$A$7489,$A173,SYSHECF!$B$2:$B$7489,$B173)/Keys!$C$4</f>
        <v>0.29549999999999993</v>
      </c>
      <c r="E173" s="7">
        <f>IF(OR($J173="",$J173=0),"",$I173*Keys!$C$5/($J173*Keys!$C$4))</f>
        <v>0.3051323423892654</v>
      </c>
      <c r="F173" s="7">
        <f>IF(OR($L173="",$L173=0),"",$K173*Keys!$C$5/($L173*Keys!$C$4))</f>
        <v>0.28585858953766058</v>
      </c>
      <c r="G173" s="7">
        <f t="shared" si="6"/>
        <v>1.0325967593545362</v>
      </c>
      <c r="H173" s="7">
        <f t="shared" si="7"/>
        <v>0.96737255342693962</v>
      </c>
      <c r="I173" s="8">
        <f>IFERROR(INDEX(EIA_2024!$D$2:$D$514,MATCH($A173&amp;"|"&amp;$B173,EIA_2024!$F$2:$F$514,0)),"")</f>
        <v>3.0158999999999998</v>
      </c>
      <c r="J173" s="9">
        <f>IFERROR(INDEX(EIA_2024!$E$2:$E$514,MATCH($A173&amp;"|"&amp;$B173,EIA_2024!$F$2:$F$514,0)),"")</f>
        <v>1.1283000000000001</v>
      </c>
      <c r="K173" s="8">
        <f>IFERROR(INDEX(EIA_2025!$C$2:$C$530,MATCH($A173&amp;"|"&amp;$B173,EIA_2025!$E$2:$E$530,0)),"")</f>
        <v>2.8254000000000001</v>
      </c>
      <c r="L173" s="9">
        <f>IFERROR(INDEX(EIA_2025!$D$2:$D$530,MATCH($A173&amp;"|"&amp;$B173,EIA_2025!$E$2:$E$530,0)),"")</f>
        <v>1.1283000000000001</v>
      </c>
      <c r="M173" t="str">
        <f>IFERROR(INDEX(EIA_2024!$C$2:$C$514,MATCH($A173&amp;"|"&amp;$B173,EIA_2024!$F$2:$F$514,0)),"")</f>
        <v>BHRaSYC 2024 (tech-level)</v>
      </c>
      <c r="N173" t="str">
        <f t="shared" si="8"/>
        <v>ID|onshore wind</v>
      </c>
      <c r="O173" s="7" t="str">
        <f ca="1">IFERROR(_xludf.MAXIFS(SYSHECF!$AE$2:$AE$7489,SYSHECF!$A$2:$A$7489,$A173,SYSHECF!$B$2:$B$7489,$B173),"")</f>
        <v/>
      </c>
      <c r="P173" t="e">
        <f ca="1">IF(AND($H173&lt;&gt;"",$O173&lt;&gt;"",$H173*$O173&gt;1),Keys!$C$6,"")</f>
        <v>#VALUE!</v>
      </c>
    </row>
    <row r="174" spans="1:16" x14ac:dyDescent="0.45">
      <c r="A174" t="s">
        <v>35</v>
      </c>
      <c r="B174" t="s">
        <v>187</v>
      </c>
      <c r="C174" t="s">
        <v>217</v>
      </c>
      <c r="D174" s="7">
        <f>SUMIFS(SYSHECF!$AD$2:$AD$7489,SYSHECF!$A$2:$A$7489,$A174,SYSHECF!$B$2:$B$7489,$B174)/Keys!$C$4</f>
        <v>0.56187974630311621</v>
      </c>
      <c r="E174" s="7">
        <f>IF(OR($J174="",$J174=0),"",$I174*Keys!$C$5/($J174*Keys!$C$4))</f>
        <v>0</v>
      </c>
      <c r="F174" s="7">
        <f>IF(OR($L174="",$L174=0),"",$K174*Keys!$C$5/($L174*Keys!$C$4))</f>
        <v>0</v>
      </c>
      <c r="G174" s="7">
        <f t="shared" si="6"/>
        <v>0</v>
      </c>
      <c r="H174" s="7">
        <f t="shared" si="7"/>
        <v>0</v>
      </c>
      <c r="I174" s="8">
        <f>IFERROR(INDEX(EIA_2024!$D$2:$D$514,MATCH($A174&amp;"|"&amp;$B174,EIA_2024!$F$2:$F$514,0)),"")</f>
        <v>0</v>
      </c>
      <c r="J174" s="9">
        <f>IFERROR(INDEX(EIA_2024!$E$2:$E$514,MATCH($A174&amp;"|"&amp;$B174,EIA_2024!$F$2:$F$514,0)),"")</f>
        <v>5.5999999999999999E-3</v>
      </c>
      <c r="K174" s="8">
        <f>IFERROR(INDEX(EIA_2025!$C$2:$C$530,MATCH($A174&amp;"|"&amp;$B174,EIA_2025!$E$2:$E$530,0)),"")</f>
        <v>0</v>
      </c>
      <c r="L174" s="9">
        <f>IFERROR(INDEX(EIA_2025!$D$2:$D$530,MATCH($A174&amp;"|"&amp;$B174,EIA_2025!$E$2:$E$530,0)),"")</f>
        <v>5.3E-3</v>
      </c>
      <c r="M174" t="str">
        <f>IFERROR(INDEX(EIA_2024!$C$2:$C$514,MATCH($A174&amp;"|"&amp;$B174,EIA_2024!$F$2:$F$514,0)),"")</f>
        <v>BHRaSYC 2024 (tech-level)</v>
      </c>
      <c r="N174" t="str">
        <f t="shared" si="8"/>
        <v>ID|petroleum</v>
      </c>
      <c r="O174" s="7" t="str">
        <f ca="1">IFERROR(_xludf.MAXIFS(SYSHECF!$AE$2:$AE$7489,SYSHECF!$A$2:$A$7489,$A174,SYSHECF!$B$2:$B$7489,$B174),"")</f>
        <v/>
      </c>
      <c r="P174" t="e">
        <f ca="1">IF(AND($H174&lt;&gt;"",$O174&lt;&gt;"",$H174*$O174&gt;1),Keys!$C$6,"")</f>
        <v>#VALUE!</v>
      </c>
    </row>
    <row r="175" spans="1:16" x14ac:dyDescent="0.45">
      <c r="A175" t="s">
        <v>35</v>
      </c>
      <c r="B175" t="s">
        <v>188</v>
      </c>
      <c r="C175" t="s">
        <v>217</v>
      </c>
      <c r="D175" s="7">
        <f>SUMIFS(SYSHECF!$AD$2:$AD$7489,SYSHECF!$A$2:$A$7489,$A175,SYSHECF!$B$2:$B$7489,$B175)/Keys!$C$4</f>
        <v>0.11140795414058222</v>
      </c>
      <c r="E175" s="7" t="str">
        <f>IF(OR($J175="",$J175=0),"",$I175*Keys!$C$5/($J175*Keys!$C$4))</f>
        <v/>
      </c>
      <c r="F175" s="7" t="str">
        <f>IF(OR($L175="",$L175=0),"",$K175*Keys!$C$5/($L175*Keys!$C$4))</f>
        <v/>
      </c>
      <c r="G175" s="7" t="str">
        <f t="shared" si="6"/>
        <v/>
      </c>
      <c r="H175" s="7" t="str">
        <f t="shared" si="7"/>
        <v/>
      </c>
      <c r="I175" s="8" t="str">
        <f>IFERROR(INDEX(EIA_2024!$D$2:$D$514,MATCH($A175&amp;"|"&amp;$B175,EIA_2024!$F$2:$F$514,0)),"")</f>
        <v/>
      </c>
      <c r="J175" s="9" t="str">
        <f>IFERROR(INDEX(EIA_2024!$E$2:$E$514,MATCH($A175&amp;"|"&amp;$B175,EIA_2024!$F$2:$F$514,0)),"")</f>
        <v/>
      </c>
      <c r="K175" s="8" t="str">
        <f>IFERROR(INDEX(EIA_2025!$C$2:$C$530,MATCH($A175&amp;"|"&amp;$B175,EIA_2025!$E$2:$E$530,0)),"")</f>
        <v/>
      </c>
      <c r="L175" s="9" t="str">
        <f>IFERROR(INDEX(EIA_2025!$D$2:$D$530,MATCH($A175&amp;"|"&amp;$B175,EIA_2025!$E$2:$E$530,0)),"")</f>
        <v/>
      </c>
      <c r="M175" t="str">
        <f>IFERROR(INDEX(EIA_2024!$C$2:$C$514,MATCH($A175&amp;"|"&amp;$B175,EIA_2024!$F$2:$F$514,0)),"")</f>
        <v/>
      </c>
      <c r="N175" t="str">
        <f t="shared" si="8"/>
        <v>ID|pumped hydro</v>
      </c>
      <c r="O175" s="7" t="str">
        <f ca="1">IFERROR(_xludf.MAXIFS(SYSHECF!$AE$2:$AE$7489,SYSHECF!$A$2:$A$7489,$A175,SYSHECF!$B$2:$B$7489,$B175),"")</f>
        <v/>
      </c>
      <c r="P175" t="e">
        <f ca="1">IF(AND($H175&lt;&gt;"",$O175&lt;&gt;"",$H175*$O175&gt;1),Keys!$C$6,"")</f>
        <v>#VALUE!</v>
      </c>
    </row>
    <row r="176" spans="1:16" x14ac:dyDescent="0.45">
      <c r="A176" t="s">
        <v>35</v>
      </c>
      <c r="B176" t="s">
        <v>191</v>
      </c>
      <c r="C176" t="s">
        <v>218</v>
      </c>
      <c r="D176" s="7">
        <f>SUMIFS(SYSHECF!$AD$2:$AD$7489,SYSHECF!$A$2:$A$7489,$A176,SYSHECF!$B$2:$B$7489,$B176)/Keys!$C$4</f>
        <v>0.24839999999999993</v>
      </c>
      <c r="E176" s="7">
        <f>IF(OR($J176="",$J176=0),"",$I176*Keys!$C$5/($J176*Keys!$C$4))</f>
        <v>0.23175799086757989</v>
      </c>
      <c r="F176" s="7">
        <f>IF(OR($L176="",$L176=0),"",$K176*Keys!$C$5/($L176*Keys!$C$4))</f>
        <v>0.26506849315068493</v>
      </c>
      <c r="G176" s="7">
        <f t="shared" si="6"/>
        <v>0.93300318384694025</v>
      </c>
      <c r="H176" s="7">
        <f t="shared" si="7"/>
        <v>1.0671034345840782</v>
      </c>
      <c r="I176" s="8">
        <f>IFERROR(INDEX(EIA_2024!$D$2:$D$514,MATCH($A176&amp;"|"&amp;$B176,EIA_2024!$F$2:$F$514,0)),"")</f>
        <v>1.0150999999999999</v>
      </c>
      <c r="J176" s="9">
        <f>IFERROR(INDEX(EIA_2024!$E$2:$E$514,MATCH($A176&amp;"|"&amp;$B176,EIA_2024!$F$2:$F$514,0)),"")</f>
        <v>0.5</v>
      </c>
      <c r="K176" s="8">
        <f>IFERROR(INDEX(EIA_2025!$C$2:$C$530,MATCH($A176&amp;"|"&amp;$B176,EIA_2025!$E$2:$E$530,0)),"")</f>
        <v>1.6254</v>
      </c>
      <c r="L176" s="9">
        <f>IFERROR(INDEX(EIA_2025!$D$2:$D$530,MATCH($A176&amp;"|"&amp;$B176,EIA_2025!$E$2:$E$530,0)),"")</f>
        <v>0.7</v>
      </c>
      <c r="M176" t="str">
        <f>IFERROR(INDEX(EIA_2024!$C$2:$C$514,MATCH($A176&amp;"|"&amp;$B176,EIA_2024!$F$2:$F$514,0)),"")</f>
        <v>BHRaSYC 2024 (tech-level)</v>
      </c>
      <c r="N176" t="str">
        <f t="shared" si="8"/>
        <v>ID|solar pv</v>
      </c>
      <c r="O176" s="7" t="str">
        <f ca="1">IFERROR(_xludf.MAXIFS(SYSHECF!$AE$2:$AE$7489,SYSHECF!$A$2:$A$7489,$A176,SYSHECF!$B$2:$B$7489,$B176),"")</f>
        <v/>
      </c>
      <c r="P176" t="e">
        <f ca="1">IF(AND($H176&lt;&gt;"",$O176&lt;&gt;"",$H176*$O176&gt;1),Keys!$C$6,"")</f>
        <v>#VALUE!</v>
      </c>
    </row>
    <row r="177" spans="1:16" x14ac:dyDescent="0.45">
      <c r="A177" t="s">
        <v>35</v>
      </c>
      <c r="B177" t="s">
        <v>192</v>
      </c>
      <c r="C177" t="s">
        <v>218</v>
      </c>
      <c r="D177" s="7">
        <f>SUMIFS(SYSHECF!$AD$2:$AD$7489,SYSHECF!$A$2:$A$7489,$A177,SYSHECF!$B$2:$B$7489,$B177)/Keys!$C$4</f>
        <v>0.24090285949556886</v>
      </c>
      <c r="E177" s="7" t="str">
        <f>IF(OR($J177="",$J177=0),"",$I177*Keys!$C$5/($J177*Keys!$C$4))</f>
        <v/>
      </c>
      <c r="F177" s="7" t="str">
        <f>IF(OR($L177="",$L177=0),"",$K177*Keys!$C$5/($L177*Keys!$C$4))</f>
        <v/>
      </c>
      <c r="G177" s="7" t="str">
        <f t="shared" si="6"/>
        <v/>
      </c>
      <c r="H177" s="7" t="str">
        <f t="shared" si="7"/>
        <v/>
      </c>
      <c r="I177" s="8" t="str">
        <f>IFERROR(INDEX(EIA_2024!$D$2:$D$514,MATCH($A177&amp;"|"&amp;$B177,EIA_2024!$F$2:$F$514,0)),"")</f>
        <v/>
      </c>
      <c r="J177" s="9" t="str">
        <f>IFERROR(INDEX(EIA_2024!$E$2:$E$514,MATCH($A177&amp;"|"&amp;$B177,EIA_2024!$F$2:$F$514,0)),"")</f>
        <v/>
      </c>
      <c r="K177" s="8" t="str">
        <f>IFERROR(INDEX(EIA_2025!$C$2:$C$530,MATCH($A177&amp;"|"&amp;$B177,EIA_2025!$E$2:$E$530,0)),"")</f>
        <v/>
      </c>
      <c r="L177" s="9" t="str">
        <f>IFERROR(INDEX(EIA_2025!$D$2:$D$530,MATCH($A177&amp;"|"&amp;$B177,EIA_2025!$E$2:$E$530,0)),"")</f>
        <v/>
      </c>
      <c r="M177" t="str">
        <f>IFERROR(INDEX(EIA_2024!$C$2:$C$514,MATCH($A177&amp;"|"&amp;$B177,EIA_2024!$F$2:$F$514,0)),"")</f>
        <v/>
      </c>
      <c r="N177" t="str">
        <f t="shared" si="8"/>
        <v>ID|solar thermal</v>
      </c>
      <c r="O177" s="7" t="str">
        <f ca="1">IFERROR(_xludf.MAXIFS(SYSHECF!$AE$2:$AE$7489,SYSHECF!$A$2:$A$7489,$A177,SYSHECF!$B$2:$B$7489,$B177),"")</f>
        <v/>
      </c>
      <c r="P177" t="e">
        <f ca="1">IF(AND($H177&lt;&gt;"",$O177&lt;&gt;"",$H177*$O177&gt;1),Keys!$C$6,"")</f>
        <v>#VALUE!</v>
      </c>
    </row>
    <row r="178" spans="1:16" x14ac:dyDescent="0.45">
      <c r="A178" t="s">
        <v>37</v>
      </c>
      <c r="B178" t="s">
        <v>169</v>
      </c>
      <c r="C178" t="s">
        <v>217</v>
      </c>
      <c r="D178" s="7">
        <f>SUMIFS(SYSHECF!$AD$2:$AD$7489,SYSHECF!$A$2:$A$7489,$A178,SYSHECF!$B$2:$B$7489,$B178)/Keys!$C$4</f>
        <v>0.45130000000000015</v>
      </c>
      <c r="E178" s="7">
        <f>IF(OR($J178="",$J178=0),"",$I178*Keys!$C$5/($J178*Keys!$C$4))</f>
        <v>0.46406591224935478</v>
      </c>
      <c r="F178" s="7">
        <f>IF(OR($L178="",$L178=0),"",$K178*Keys!$C$5/($L178*Keys!$C$4))</f>
        <v>0.43862914433194372</v>
      </c>
      <c r="G178" s="7">
        <f t="shared" si="6"/>
        <v>1.0282869759569127</v>
      </c>
      <c r="H178" s="7">
        <f t="shared" si="7"/>
        <v>0.97192365240847234</v>
      </c>
      <c r="I178" s="8">
        <f>IFERROR(INDEX(EIA_2024!$D$2:$D$514,MATCH($A178&amp;"|"&amp;$B178,EIA_2024!$F$2:$F$514,0)),"")</f>
        <v>0.22439999999999999</v>
      </c>
      <c r="J178" s="9">
        <f>IFERROR(INDEX(EIA_2024!$E$2:$E$514,MATCH($A178&amp;"|"&amp;$B178,EIA_2024!$F$2:$F$514,0)),"")</f>
        <v>5.5199999999999999E-2</v>
      </c>
      <c r="K178" s="8">
        <f>IFERROR(INDEX(EIA_2025!$C$2:$C$530,MATCH($A178&amp;"|"&amp;$B178,EIA_2025!$E$2:$E$530,0)),"")</f>
        <v>0.21210000000000001</v>
      </c>
      <c r="L178" s="9">
        <f>IFERROR(INDEX(EIA_2025!$D$2:$D$530,MATCH($A178&amp;"|"&amp;$B178,EIA_2025!$E$2:$E$530,0)),"")</f>
        <v>5.5199999999999999E-2</v>
      </c>
      <c r="M178" t="str">
        <f>IFERROR(INDEX(EIA_2024!$C$2:$C$514,MATCH($A178&amp;"|"&amp;$B178,EIA_2024!$F$2:$F$514,0)),"")</f>
        <v>BHRaSYC 2024 (tech-level)</v>
      </c>
      <c r="N178" t="str">
        <f t="shared" si="8"/>
        <v>IL|biomass</v>
      </c>
      <c r="O178" s="7" t="str">
        <f ca="1">IFERROR(_xludf.MAXIFS(SYSHECF!$AE$2:$AE$7489,SYSHECF!$A$2:$A$7489,$A178,SYSHECF!$B$2:$B$7489,$B178),"")</f>
        <v/>
      </c>
      <c r="P178" t="e">
        <f ca="1">IF(AND($H178&lt;&gt;"",$O178&lt;&gt;"",$H178*$O178&gt;1),Keys!$C$6,"")</f>
        <v>#VALUE!</v>
      </c>
    </row>
    <row r="179" spans="1:16" x14ac:dyDescent="0.45">
      <c r="A179" t="s">
        <v>37</v>
      </c>
      <c r="B179" t="s">
        <v>173</v>
      </c>
      <c r="C179" t="s">
        <v>218</v>
      </c>
      <c r="D179" s="7">
        <f>SUMIFS(SYSHECF!$AD$2:$AD$7489,SYSHECF!$A$2:$A$7489,$A179,SYSHECF!$B$2:$B$7489,$B179)/Keys!$C$4</f>
        <v>0.65949999999999998</v>
      </c>
      <c r="E179" s="7" t="str">
        <f>IF(OR($J179="",$J179=0),"",$I179*Keys!$C$5/($J179*Keys!$C$4))</f>
        <v/>
      </c>
      <c r="F179" s="7" t="str">
        <f>IF(OR($L179="",$L179=0),"",$K179*Keys!$C$5/($L179*Keys!$C$4))</f>
        <v/>
      </c>
      <c r="G179" s="7" t="str">
        <f t="shared" si="6"/>
        <v/>
      </c>
      <c r="H179" s="7" t="str">
        <f t="shared" si="7"/>
        <v/>
      </c>
      <c r="I179" s="8" t="str">
        <f>IFERROR(INDEX(EIA_2024!$D$2:$D$514,MATCH($A179&amp;"|"&amp;$B179,EIA_2024!$F$2:$F$514,0)),"")</f>
        <v/>
      </c>
      <c r="J179" s="9" t="str">
        <f>IFERROR(INDEX(EIA_2024!$E$2:$E$514,MATCH($A179&amp;"|"&amp;$B179,EIA_2024!$F$2:$F$514,0)),"")</f>
        <v/>
      </c>
      <c r="K179" s="8" t="str">
        <f>IFERROR(INDEX(EIA_2025!$C$2:$C$530,MATCH($A179&amp;"|"&amp;$B179,EIA_2025!$E$2:$E$530,0)),"")</f>
        <v/>
      </c>
      <c r="L179" s="9" t="str">
        <f>IFERROR(INDEX(EIA_2025!$D$2:$D$530,MATCH($A179&amp;"|"&amp;$B179,EIA_2025!$E$2:$E$530,0)),"")</f>
        <v/>
      </c>
      <c r="M179" t="str">
        <f>IFERROR(INDEX(EIA_2024!$C$2:$C$514,MATCH($A179&amp;"|"&amp;$B179,EIA_2024!$F$2:$F$514,0)),"")</f>
        <v/>
      </c>
      <c r="N179" t="str">
        <f t="shared" si="8"/>
        <v>IL|geothermal</v>
      </c>
      <c r="O179" s="7" t="str">
        <f ca="1">IFERROR(_xludf.MAXIFS(SYSHECF!$AE$2:$AE$7489,SYSHECF!$A$2:$A$7489,$A179,SYSHECF!$B$2:$B$7489,$B179),"")</f>
        <v/>
      </c>
      <c r="P179" t="e">
        <f ca="1">IF(AND($H179&lt;&gt;"",$O179&lt;&gt;"",$H179*$O179&gt;1),Keys!$C$6,"")</f>
        <v>#VALUE!</v>
      </c>
    </row>
    <row r="180" spans="1:16" x14ac:dyDescent="0.45">
      <c r="A180" t="s">
        <v>37</v>
      </c>
      <c r="B180" t="s">
        <v>175</v>
      </c>
      <c r="C180" t="s">
        <v>217</v>
      </c>
      <c r="D180" s="7">
        <f>SUMIFS(SYSHECF!$AD$2:$AD$7489,SYSHECF!$A$2:$A$7489,$A180,SYSHECF!$B$2:$B$7489,$B180)/Keys!$C$4</f>
        <v>0.50458981578989903</v>
      </c>
      <c r="E180" s="7">
        <f>IF(OR($J180="",$J180=0),"",$I180*Keys!$C$5/($J180*Keys!$C$4))</f>
        <v>0.47226803373537563</v>
      </c>
      <c r="F180" s="7">
        <f>IF(OR($L180="",$L180=0),"",$K180*Keys!$C$5/($L180*Keys!$C$4))</f>
        <v>0.53793999919748747</v>
      </c>
      <c r="G180" s="7">
        <f t="shared" si="6"/>
        <v>0.93594444231117513</v>
      </c>
      <c r="H180" s="7">
        <f t="shared" si="7"/>
        <v>1.0660936514451469</v>
      </c>
      <c r="I180" s="8">
        <f>IFERROR(INDEX(EIA_2024!$D$2:$D$514,MATCH($A180&amp;"|"&amp;$B180,EIA_2024!$F$2:$F$514,0)),"")</f>
        <v>26.298100000000002</v>
      </c>
      <c r="J180" s="9">
        <f>IFERROR(INDEX(EIA_2024!$E$2:$E$514,MATCH($A180&amp;"|"&amp;$B180,EIA_2024!$F$2:$F$514,0)),"")</f>
        <v>6.3567</v>
      </c>
      <c r="K180" s="8">
        <f>IFERROR(INDEX(EIA_2025!$C$2:$C$530,MATCH($A180&amp;"|"&amp;$B180,EIA_2025!$E$2:$E$530,0)),"")</f>
        <v>29.976700000000001</v>
      </c>
      <c r="L180" s="9">
        <f>IFERROR(INDEX(EIA_2025!$D$2:$D$530,MATCH($A180&amp;"|"&amp;$B180,EIA_2025!$E$2:$E$530,0)),"")</f>
        <v>6.3613</v>
      </c>
      <c r="M180" t="str">
        <f>IFERROR(INDEX(EIA_2024!$C$2:$C$514,MATCH($A180&amp;"|"&amp;$B180,EIA_2024!$F$2:$F$514,0)),"")</f>
        <v>BHRaSYC 2024 (tech-level)</v>
      </c>
      <c r="N180" t="str">
        <f t="shared" si="8"/>
        <v>IL|hard coal</v>
      </c>
      <c r="O180" s="7" t="str">
        <f ca="1">IFERROR(_xludf.MAXIFS(SYSHECF!$AE$2:$AE$7489,SYSHECF!$A$2:$A$7489,$A180,SYSHECF!$B$2:$B$7489,$B180),"")</f>
        <v/>
      </c>
      <c r="P180" t="e">
        <f ca="1">IF(AND($H180&lt;&gt;"",$O180&lt;&gt;"",$H180*$O180&gt;1),Keys!$C$6,"")</f>
        <v>#VALUE!</v>
      </c>
    </row>
    <row r="181" spans="1:16" x14ac:dyDescent="0.45">
      <c r="A181" t="s">
        <v>37</v>
      </c>
      <c r="B181" t="s">
        <v>177</v>
      </c>
      <c r="C181" t="s">
        <v>218</v>
      </c>
      <c r="D181" s="7">
        <f>SUMIFS(SYSHECF!$AD$2:$AD$7489,SYSHECF!$A$2:$A$7489,$A181,SYSHECF!$B$2:$B$7489,$B181)/Keys!$C$4</f>
        <v>0.31349999999999995</v>
      </c>
      <c r="E181" s="7">
        <f>IF(OR($J181="",$J181=0),"",$I181*Keys!$C$5/($J181*Keys!$C$4))</f>
        <v>0.26972329055212246</v>
      </c>
      <c r="F181" s="7">
        <f>IF(OR($L181="",$L181=0),"",$K181*Keys!$C$5/($L181*Keys!$C$4))</f>
        <v>0.3572303127205681</v>
      </c>
      <c r="G181" s="7">
        <f t="shared" si="6"/>
        <v>0.86036137337200158</v>
      </c>
      <c r="H181" s="7">
        <f t="shared" si="7"/>
        <v>1.1394906306876178</v>
      </c>
      <c r="I181" s="8">
        <f>IFERROR(INDEX(EIA_2024!$D$2:$D$514,MATCH($A181&amp;"|"&amp;$B181,EIA_2024!$F$2:$F$514,0)),"")</f>
        <v>7.4899999999999994E-2</v>
      </c>
      <c r="J181" s="9">
        <f>IFERROR(INDEX(EIA_2024!$E$2:$E$514,MATCH($A181&amp;"|"&amp;$B181,EIA_2024!$F$2:$F$514,0)),"")</f>
        <v>3.1699999999999999E-2</v>
      </c>
      <c r="K181" s="8">
        <f>IFERROR(INDEX(EIA_2025!$C$2:$C$530,MATCH($A181&amp;"|"&amp;$B181,EIA_2025!$E$2:$E$530,0)),"")</f>
        <v>9.9199999999999997E-2</v>
      </c>
      <c r="L181" s="9">
        <f>IFERROR(INDEX(EIA_2025!$D$2:$D$530,MATCH($A181&amp;"|"&amp;$B181,EIA_2025!$E$2:$E$530,0)),"")</f>
        <v>3.1699999999999999E-2</v>
      </c>
      <c r="M181" t="str">
        <f>IFERROR(INDEX(EIA_2024!$C$2:$C$514,MATCH($A181&amp;"|"&amp;$B181,EIA_2024!$F$2:$F$514,0)),"")</f>
        <v>BHRaSYC 2024 (tech-level)</v>
      </c>
      <c r="N181" t="str">
        <f t="shared" si="8"/>
        <v>IL|hydro</v>
      </c>
      <c r="O181" s="7" t="str">
        <f ca="1">IFERROR(_xludf.MAXIFS(SYSHECF!$AE$2:$AE$7489,SYSHECF!$A$2:$A$7489,$A181,SYSHECF!$B$2:$B$7489,$B181),"")</f>
        <v/>
      </c>
      <c r="P181" t="e">
        <f ca="1">IF(AND($H181&lt;&gt;"",$O181&lt;&gt;"",$H181*$O181&gt;1),Keys!$C$6,"")</f>
        <v>#VALUE!</v>
      </c>
    </row>
    <row r="182" spans="1:16" x14ac:dyDescent="0.45">
      <c r="A182" t="s">
        <v>37</v>
      </c>
      <c r="B182" t="s">
        <v>181</v>
      </c>
      <c r="C182" t="s">
        <v>217</v>
      </c>
      <c r="D182" s="7">
        <f>SUMIFS(SYSHECF!$AD$2:$AD$7489,SYSHECF!$A$2:$A$7489,$A182,SYSHECF!$B$2:$B$7489,$B182)/Keys!$C$4</f>
        <v>0.63800000000000001</v>
      </c>
      <c r="E182" s="7" t="str">
        <f>IF(OR($J182="",$J182=0),"",$I182*Keys!$C$5/($J182*Keys!$C$4))</f>
        <v/>
      </c>
      <c r="F182" s="7" t="str">
        <f>IF(OR($L182="",$L182=0),"",$K182*Keys!$C$5/($L182*Keys!$C$4))</f>
        <v/>
      </c>
      <c r="G182" s="7" t="str">
        <f t="shared" si="6"/>
        <v/>
      </c>
      <c r="H182" s="7" t="str">
        <f t="shared" si="7"/>
        <v/>
      </c>
      <c r="I182" s="8" t="str">
        <f>IFERROR(INDEX(EIA_2024!$D$2:$D$514,MATCH($A182&amp;"|"&amp;$B182,EIA_2024!$F$2:$F$514,0)),"")</f>
        <v/>
      </c>
      <c r="J182" s="9" t="str">
        <f>IFERROR(INDEX(EIA_2024!$E$2:$E$514,MATCH($A182&amp;"|"&amp;$B182,EIA_2024!$F$2:$F$514,0)),"")</f>
        <v/>
      </c>
      <c r="K182" s="8" t="str">
        <f>IFERROR(INDEX(EIA_2025!$C$2:$C$530,MATCH($A182&amp;"|"&amp;$B182,EIA_2025!$E$2:$E$530,0)),"")</f>
        <v/>
      </c>
      <c r="L182" s="9" t="str">
        <f>IFERROR(INDEX(EIA_2025!$D$2:$D$530,MATCH($A182&amp;"|"&amp;$B182,EIA_2025!$E$2:$E$530,0)),"")</f>
        <v/>
      </c>
      <c r="M182" t="str">
        <f>IFERROR(INDEX(EIA_2024!$C$2:$C$514,MATCH($A182&amp;"|"&amp;$B182,EIA_2024!$F$2:$F$514,0)),"")</f>
        <v/>
      </c>
      <c r="N182" t="str">
        <f t="shared" si="8"/>
        <v>IL|lignite</v>
      </c>
      <c r="O182" s="7" t="str">
        <f ca="1">IFERROR(_xludf.MAXIFS(SYSHECF!$AE$2:$AE$7489,SYSHECF!$A$2:$A$7489,$A182,SYSHECF!$B$2:$B$7489,$B182),"")</f>
        <v/>
      </c>
      <c r="P182" t="e">
        <f ca="1">IF(AND($H182&lt;&gt;"",$O182&lt;&gt;"",$H182*$O182&gt;1),Keys!$C$6,"")</f>
        <v>#VALUE!</v>
      </c>
    </row>
    <row r="183" spans="1:16" x14ac:dyDescent="0.45">
      <c r="A183" t="s">
        <v>37</v>
      </c>
      <c r="B183" t="s">
        <v>182</v>
      </c>
      <c r="C183" t="s">
        <v>217</v>
      </c>
      <c r="D183" s="7">
        <f>SUMIFS(SYSHECF!$AD$2:$AD$7489,SYSHECF!$A$2:$A$7489,$A183,SYSHECF!$B$2:$B$7489,$B183)/Keys!$C$4</f>
        <v>0.73420000000000007</v>
      </c>
      <c r="E183" s="7" t="str">
        <f>IF(OR($J183="",$J183=0),"",$I183*Keys!$C$5/($J183*Keys!$C$4))</f>
        <v/>
      </c>
      <c r="F183" s="7" t="str">
        <f>IF(OR($L183="",$L183=0),"",$K183*Keys!$C$5/($L183*Keys!$C$4))</f>
        <v/>
      </c>
      <c r="G183" s="7" t="str">
        <f t="shared" si="6"/>
        <v/>
      </c>
      <c r="H183" s="7" t="str">
        <f t="shared" si="7"/>
        <v/>
      </c>
      <c r="I183" s="8" t="str">
        <f>IFERROR(INDEX(EIA_2024!$D$2:$D$514,MATCH($A183&amp;"|"&amp;$B183,EIA_2024!$F$2:$F$514,0)),"")</f>
        <v/>
      </c>
      <c r="J183" s="9" t="str">
        <f>IFERROR(INDEX(EIA_2024!$E$2:$E$514,MATCH($A183&amp;"|"&amp;$B183,EIA_2024!$F$2:$F$514,0)),"")</f>
        <v/>
      </c>
      <c r="K183" s="8" t="str">
        <f>IFERROR(INDEX(EIA_2025!$C$2:$C$530,MATCH($A183&amp;"|"&amp;$B183,EIA_2025!$E$2:$E$530,0)),"")</f>
        <v/>
      </c>
      <c r="L183" s="9" t="str">
        <f>IFERROR(INDEX(EIA_2025!$D$2:$D$530,MATCH($A183&amp;"|"&amp;$B183,EIA_2025!$E$2:$E$530,0)),"")</f>
        <v/>
      </c>
      <c r="M183" t="str">
        <f>IFERROR(INDEX(EIA_2024!$C$2:$C$514,MATCH($A183&amp;"|"&amp;$B183,EIA_2024!$F$2:$F$514,0)),"")</f>
        <v/>
      </c>
      <c r="N183" t="str">
        <f t="shared" si="8"/>
        <v>IL|municipal solid waste</v>
      </c>
      <c r="O183" s="7" t="str">
        <f ca="1">IFERROR(_xludf.MAXIFS(SYSHECF!$AE$2:$AE$7489,SYSHECF!$A$2:$A$7489,$A183,SYSHECF!$B$2:$B$7489,$B183),"")</f>
        <v/>
      </c>
      <c r="P183" t="e">
        <f ca="1">IF(AND($H183&lt;&gt;"",$O183&lt;&gt;"",$H183*$O183&gt;1),Keys!$C$6,"")</f>
        <v>#VALUE!</v>
      </c>
    </row>
    <row r="184" spans="1:16" x14ac:dyDescent="0.45">
      <c r="A184" t="s">
        <v>37</v>
      </c>
      <c r="B184" t="s">
        <v>171</v>
      </c>
      <c r="C184" t="s">
        <v>217</v>
      </c>
      <c r="D184" s="7">
        <f>SUMIFS(SYSHECF!$AD$2:$AD$7489,SYSHECF!$A$2:$A$7489,$A184,SYSHECF!$B$2:$B$7489,$B184)/Keys!$C$4</f>
        <v>0.5414000000000001</v>
      </c>
      <c r="E184" s="7">
        <f>IF(OR($J184="",$J184=0),"",$I184*Keys!$C$5/($J184*Keys!$C$4))</f>
        <v>0.5405740929002355</v>
      </c>
      <c r="F184" s="7">
        <f>IF(OR($L184="",$L184=0),"",$K184*Keys!$C$5/($L184*Keys!$C$4))</f>
        <v>0.54224686893122132</v>
      </c>
      <c r="G184" s="7">
        <f t="shared" si="6"/>
        <v>0.99847449741454641</v>
      </c>
      <c r="H184" s="7">
        <f t="shared" si="7"/>
        <v>1.0015642204123036</v>
      </c>
      <c r="I184" s="8">
        <f>IFERROR(INDEX(EIA_2024!$D$2:$D$514,MATCH($A184&amp;"|"&amp;$B184,EIA_2024!$F$2:$F$514,0)),"")</f>
        <v>25.804300000000001</v>
      </c>
      <c r="J184" s="9">
        <f>IFERROR(INDEX(EIA_2024!$E$2:$E$514,MATCH($A184&amp;"|"&amp;$B184,EIA_2024!$F$2:$F$514,0)),"")</f>
        <v>5.4492000000000003</v>
      </c>
      <c r="K184" s="8">
        <f>IFERROR(INDEX(EIA_2025!$C$2:$C$530,MATCH($A184&amp;"|"&amp;$B184,EIA_2025!$E$2:$E$530,0)),"")</f>
        <v>25.887</v>
      </c>
      <c r="L184" s="9">
        <f>IFERROR(INDEX(EIA_2025!$D$2:$D$530,MATCH($A184&amp;"|"&amp;$B184,EIA_2025!$E$2:$E$530,0)),"")</f>
        <v>5.4497999999999998</v>
      </c>
      <c r="M184" t="str">
        <f>IFERROR(INDEX(EIA_2024!$C$2:$C$514,MATCH($A184&amp;"|"&amp;$B184,EIA_2024!$F$2:$F$514,0)),"")</f>
        <v>BHRaSYC 2024 (tech-level)</v>
      </c>
      <c r="N184" t="str">
        <f t="shared" si="8"/>
        <v>IL|natural gas combined cycle</v>
      </c>
      <c r="O184" s="7" t="str">
        <f ca="1">IFERROR(_xludf.MAXIFS(SYSHECF!$AE$2:$AE$7489,SYSHECF!$A$2:$A$7489,$A184,SYSHECF!$B$2:$B$7489,$B184),"")</f>
        <v/>
      </c>
      <c r="P184" t="e">
        <f ca="1">IF(AND($H184&lt;&gt;"",$O184&lt;&gt;"",$H184*$O184&gt;1),Keys!$C$6,"")</f>
        <v>#VALUE!</v>
      </c>
    </row>
    <row r="185" spans="1:16" x14ac:dyDescent="0.45">
      <c r="A185" t="s">
        <v>37</v>
      </c>
      <c r="B185" t="s">
        <v>183</v>
      </c>
      <c r="C185" t="s">
        <v>217</v>
      </c>
      <c r="D185" s="7">
        <f>SUMIFS(SYSHECF!$AD$2:$AD$7489,SYSHECF!$A$2:$A$7489,$A185,SYSHECF!$B$2:$B$7489,$B185)/Keys!$C$4</f>
        <v>3.7927757135305773E-2</v>
      </c>
      <c r="E185" s="7">
        <f>IF(OR($J185="",$J185=0),"",$I185*Keys!$C$5/($J185*Keys!$C$4))</f>
        <v>3.3069704602252475E-2</v>
      </c>
      <c r="F185" s="7">
        <f>IF(OR($L185="",$L185=0),"",$K185*Keys!$C$5/($L185*Keys!$C$4))</f>
        <v>4.2811385293393282E-2</v>
      </c>
      <c r="G185" s="7">
        <f t="shared" si="6"/>
        <v>0.87191300250836379</v>
      </c>
      <c r="H185" s="7">
        <f t="shared" si="7"/>
        <v>1.1287613222333543</v>
      </c>
      <c r="I185" s="8">
        <f>IFERROR(INDEX(EIA_2024!$D$2:$D$514,MATCH($A185&amp;"|"&amp;$B185,EIA_2024!$F$2:$F$514,0)),"")</f>
        <v>3.0047000000000001</v>
      </c>
      <c r="J185" s="9">
        <f>IFERROR(INDEX(EIA_2024!$E$2:$E$514,MATCH($A185&amp;"|"&amp;$B185,EIA_2024!$F$2:$F$514,0)),"")</f>
        <v>10.3721</v>
      </c>
      <c r="K185" s="8">
        <f>IFERROR(INDEX(EIA_2025!$C$2:$C$530,MATCH($A185&amp;"|"&amp;$B185,EIA_2025!$E$2:$E$530,0)),"")</f>
        <v>3.8875000000000002</v>
      </c>
      <c r="L185" s="9">
        <f>IFERROR(INDEX(EIA_2025!$D$2:$D$530,MATCH($A185&amp;"|"&amp;$B185,EIA_2025!$E$2:$E$530,0)),"")</f>
        <v>10.3659</v>
      </c>
      <c r="M185" t="str">
        <f>IFERROR(INDEX(EIA_2024!$C$2:$C$514,MATCH($A185&amp;"|"&amp;$B185,EIA_2024!$F$2:$F$514,0)),"")</f>
        <v>BHRaSYC 2024 (tech-level)</v>
      </c>
      <c r="N185" t="str">
        <f t="shared" si="8"/>
        <v>IL|natural gas peaker</v>
      </c>
      <c r="O185" s="7" t="str">
        <f ca="1">IFERROR(_xludf.MAXIFS(SYSHECF!$AE$2:$AE$7489,SYSHECF!$A$2:$A$7489,$A185,SYSHECF!$B$2:$B$7489,$B185),"")</f>
        <v/>
      </c>
      <c r="P185" t="e">
        <f ca="1">IF(AND($H185&lt;&gt;"",$O185&lt;&gt;"",$H185*$O185&gt;1),Keys!$C$6,"")</f>
        <v>#VALUE!</v>
      </c>
    </row>
    <row r="186" spans="1:16" x14ac:dyDescent="0.45">
      <c r="A186" t="s">
        <v>37</v>
      </c>
      <c r="B186" t="s">
        <v>193</v>
      </c>
      <c r="C186" t="s">
        <v>217</v>
      </c>
      <c r="D186" s="7">
        <f>SUMIFS(SYSHECF!$AD$2:$AD$7489,SYSHECF!$A$2:$A$7489,$A186,SYSHECF!$B$2:$B$7489,$B186)/Keys!$C$4</f>
        <v>0.20570000000000008</v>
      </c>
      <c r="E186" s="7">
        <f>IF(OR($J186="",$J186=0),"",$I186*Keys!$C$5/($J186*Keys!$C$4))</f>
        <v>0.22952491984844073</v>
      </c>
      <c r="F186" s="7">
        <f>IF(OR($L186="",$L186=0),"",$K186*Keys!$C$5/($L186*Keys!$C$4))</f>
        <v>0.18216263480034978</v>
      </c>
      <c r="G186" s="7">
        <f t="shared" si="6"/>
        <v>1.1158236259039409</v>
      </c>
      <c r="H186" s="7">
        <f t="shared" si="7"/>
        <v>0.88557430627296896</v>
      </c>
      <c r="I186" s="8">
        <f>IFERROR(INDEX(EIA_2024!$D$2:$D$514,MATCH($A186&amp;"|"&amp;$B186,EIA_2024!$F$2:$F$514,0)),"")</f>
        <v>5.67E-2</v>
      </c>
      <c r="J186" s="9">
        <f>IFERROR(INDEX(EIA_2024!$E$2:$E$514,MATCH($A186&amp;"|"&amp;$B186,EIA_2024!$F$2:$F$514,0)),"")</f>
        <v>2.8199999999999999E-2</v>
      </c>
      <c r="K186" s="8">
        <f>IFERROR(INDEX(EIA_2025!$C$2:$C$530,MATCH($A186&amp;"|"&amp;$B186,EIA_2025!$E$2:$E$530,0)),"")</f>
        <v>4.4999999999999998E-2</v>
      </c>
      <c r="L186" s="9">
        <f>IFERROR(INDEX(EIA_2025!$D$2:$D$530,MATCH($A186&amp;"|"&amp;$B186,EIA_2025!$E$2:$E$530,0)),"")</f>
        <v>2.8199999999999999E-2</v>
      </c>
      <c r="M186" t="str">
        <f>IFERROR(INDEX(EIA_2024!$C$2:$C$514,MATCH($A186&amp;"|"&amp;$B186,EIA_2024!$F$2:$F$514,0)),"")</f>
        <v>BHRaSYC 2024 (tech-level)</v>
      </c>
      <c r="N186" t="str">
        <f t="shared" si="8"/>
        <v>IL|natural gas steam turbine</v>
      </c>
      <c r="O186" s="7" t="str">
        <f ca="1">IFERROR(_xludf.MAXIFS(SYSHECF!$AE$2:$AE$7489,SYSHECF!$A$2:$A$7489,$A186,SYSHECF!$B$2:$B$7489,$B186),"")</f>
        <v/>
      </c>
      <c r="P186" t="e">
        <f ca="1">IF(AND($H186&lt;&gt;"",$O186&lt;&gt;"",$H186*$O186&gt;1),Keys!$C$6,"")</f>
        <v>#VALUE!</v>
      </c>
    </row>
    <row r="187" spans="1:16" x14ac:dyDescent="0.45">
      <c r="A187" t="s">
        <v>37</v>
      </c>
      <c r="B187" t="s">
        <v>184</v>
      </c>
      <c r="C187" t="s">
        <v>218</v>
      </c>
      <c r="D187" s="7">
        <f>SUMIFS(SYSHECF!$AD$2:$AD$7489,SYSHECF!$A$2:$A$7489,$A187,SYSHECF!$B$2:$B$7489,$B187)/Keys!$C$4</f>
        <v>0.96930000000000038</v>
      </c>
      <c r="E187" s="7">
        <f>IF(OR($J187="",$J187=0),"",$I187*Keys!$C$5/($J187*Keys!$C$4))</f>
        <v>0.97704884232811628</v>
      </c>
      <c r="F187" s="7">
        <f>IF(OR($L187="",$L187=0),"",$K187*Keys!$C$5/($L187*Keys!$C$4))</f>
        <v>0.96153520521325142</v>
      </c>
      <c r="G187" s="7">
        <f t="shared" si="6"/>
        <v>1.0079942663036376</v>
      </c>
      <c r="H187" s="7">
        <f t="shared" si="7"/>
        <v>0.99198927598602193</v>
      </c>
      <c r="I187" s="8">
        <f>IFERROR(INDEX(EIA_2024!$D$2:$D$514,MATCH($A187&amp;"|"&amp;$B187,EIA_2024!$F$2:$F$514,0)),"")</f>
        <v>99.2119</v>
      </c>
      <c r="J187" s="9">
        <f>IFERROR(INDEX(EIA_2024!$E$2:$E$514,MATCH($A187&amp;"|"&amp;$B187,EIA_2024!$F$2:$F$514,0)),"")</f>
        <v>11.5916</v>
      </c>
      <c r="K187" s="8">
        <f>IFERROR(INDEX(EIA_2025!$C$2:$C$530,MATCH($A187&amp;"|"&amp;$B187,EIA_2025!$E$2:$E$530,0)),"")</f>
        <v>97.670299999999997</v>
      </c>
      <c r="L187" s="9">
        <f>IFERROR(INDEX(EIA_2025!$D$2:$D$530,MATCH($A187&amp;"|"&amp;$B187,EIA_2025!$E$2:$E$530,0)),"")</f>
        <v>11.595599999999999</v>
      </c>
      <c r="M187" t="str">
        <f>IFERROR(INDEX(EIA_2024!$C$2:$C$514,MATCH($A187&amp;"|"&amp;$B187,EIA_2024!$F$2:$F$514,0)),"")</f>
        <v>BHRaSYC 2024 (tech-level)</v>
      </c>
      <c r="N187" t="str">
        <f t="shared" si="8"/>
        <v>IL|nuclear</v>
      </c>
      <c r="O187" s="7" t="str">
        <f ca="1">IFERROR(_xludf.MAXIFS(SYSHECF!$AE$2:$AE$7489,SYSHECF!$A$2:$A$7489,$A187,SYSHECF!$B$2:$B$7489,$B187),"")</f>
        <v/>
      </c>
      <c r="P187" t="e">
        <f ca="1">IF(AND($H187&lt;&gt;"",$O187&lt;&gt;"",$H187*$O187&gt;1),Keys!$C$6,"")</f>
        <v>#VALUE!</v>
      </c>
    </row>
    <row r="188" spans="1:16" x14ac:dyDescent="0.45">
      <c r="A188" t="s">
        <v>37</v>
      </c>
      <c r="B188" t="s">
        <v>185</v>
      </c>
      <c r="C188" t="s">
        <v>218</v>
      </c>
      <c r="D188" s="7">
        <f>SUMIFS(SYSHECF!$AD$2:$AD$7489,SYSHECF!$A$2:$A$7489,$A188,SYSHECF!$B$2:$B$7489,$B188)/Keys!$C$4</f>
        <v>0.37881633693114625</v>
      </c>
      <c r="E188" s="7" t="str">
        <f>IF(OR($J188="",$J188=0),"",$I188*Keys!$C$5/($J188*Keys!$C$4))</f>
        <v/>
      </c>
      <c r="F188" s="7" t="str">
        <f>IF(OR($L188="",$L188=0),"",$K188*Keys!$C$5/($L188*Keys!$C$4))</f>
        <v/>
      </c>
      <c r="G188" s="7" t="str">
        <f t="shared" si="6"/>
        <v/>
      </c>
      <c r="H188" s="7" t="str">
        <f t="shared" si="7"/>
        <v/>
      </c>
      <c r="I188" s="8" t="str">
        <f>IFERROR(INDEX(EIA_2024!$D$2:$D$514,MATCH($A188&amp;"|"&amp;$B188,EIA_2024!$F$2:$F$514,0)),"")</f>
        <v/>
      </c>
      <c r="J188" s="9" t="str">
        <f>IFERROR(INDEX(EIA_2024!$E$2:$E$514,MATCH($A188&amp;"|"&amp;$B188,EIA_2024!$F$2:$F$514,0)),"")</f>
        <v/>
      </c>
      <c r="K188" s="8" t="str">
        <f>IFERROR(INDEX(EIA_2025!$C$2:$C$530,MATCH($A188&amp;"|"&amp;$B188,EIA_2025!$E$2:$E$530,0)),"")</f>
        <v/>
      </c>
      <c r="L188" s="9" t="str">
        <f>IFERROR(INDEX(EIA_2025!$D$2:$D$530,MATCH($A188&amp;"|"&amp;$B188,EIA_2025!$E$2:$E$530,0)),"")</f>
        <v/>
      </c>
      <c r="M188" t="str">
        <f>IFERROR(INDEX(EIA_2024!$C$2:$C$514,MATCH($A188&amp;"|"&amp;$B188,EIA_2024!$F$2:$F$514,0)),"")</f>
        <v/>
      </c>
      <c r="N188" t="str">
        <f t="shared" si="8"/>
        <v>IL|offshore wind</v>
      </c>
      <c r="O188" s="7" t="str">
        <f ca="1">IFERROR(_xludf.MAXIFS(SYSHECF!$AE$2:$AE$7489,SYSHECF!$A$2:$A$7489,$A188,SYSHECF!$B$2:$B$7489,$B188),"")</f>
        <v/>
      </c>
      <c r="P188" t="e">
        <f ca="1">IF(AND($H188&lt;&gt;"",$O188&lt;&gt;"",$H188*$O188&gt;1),Keys!$C$6,"")</f>
        <v>#VALUE!</v>
      </c>
    </row>
    <row r="189" spans="1:16" x14ac:dyDescent="0.45">
      <c r="A189" t="s">
        <v>37</v>
      </c>
      <c r="B189" t="s">
        <v>186</v>
      </c>
      <c r="C189" t="s">
        <v>218</v>
      </c>
      <c r="D189" s="7">
        <f>SUMIFS(SYSHECF!$AD$2:$AD$7489,SYSHECF!$A$2:$A$7489,$A189,SYSHECF!$B$2:$B$7489,$B189)/Keys!$C$4</f>
        <v>0.35060000000000002</v>
      </c>
      <c r="E189" s="7">
        <f>IF(OR($J189="",$J189=0),"",$I189*Keys!$C$5/($J189*Keys!$C$4))</f>
        <v>0.36117984788580759</v>
      </c>
      <c r="F189" s="7">
        <f>IF(OR($L189="",$L189=0),"",$K189*Keys!$C$5/($L189*Keys!$C$4))</f>
        <v>0.34001435517147244</v>
      </c>
      <c r="G189" s="7">
        <f t="shared" si="6"/>
        <v>1.0301764058351615</v>
      </c>
      <c r="H189" s="7">
        <f t="shared" si="7"/>
        <v>0.96980705981595094</v>
      </c>
      <c r="I189" s="8">
        <f>IFERROR(INDEX(EIA_2024!$D$2:$D$514,MATCH($A189&amp;"|"&amp;$B189,EIA_2024!$F$2:$F$514,0)),"")</f>
        <v>24.906500000000001</v>
      </c>
      <c r="J189" s="9">
        <f>IFERROR(INDEX(EIA_2024!$E$2:$E$514,MATCH($A189&amp;"|"&amp;$B189,EIA_2024!$F$2:$F$514,0)),"")</f>
        <v>7.8719999999999999</v>
      </c>
      <c r="K189" s="8">
        <f>IFERROR(INDEX(EIA_2025!$C$2:$C$530,MATCH($A189&amp;"|"&amp;$B189,EIA_2025!$E$2:$E$530,0)),"")</f>
        <v>25.1051</v>
      </c>
      <c r="L189" s="9">
        <f>IFERROR(INDEX(EIA_2025!$D$2:$D$530,MATCH($A189&amp;"|"&amp;$B189,EIA_2025!$E$2:$E$530,0)),"")</f>
        <v>8.4286999999999992</v>
      </c>
      <c r="M189" t="str">
        <f>IFERROR(INDEX(EIA_2024!$C$2:$C$514,MATCH($A189&amp;"|"&amp;$B189,EIA_2024!$F$2:$F$514,0)),"")</f>
        <v>BHRaSYC 2024 (tech-level)</v>
      </c>
      <c r="N189" t="str">
        <f t="shared" si="8"/>
        <v>IL|onshore wind</v>
      </c>
      <c r="O189" s="7" t="str">
        <f ca="1">IFERROR(_xludf.MAXIFS(SYSHECF!$AE$2:$AE$7489,SYSHECF!$A$2:$A$7489,$A189,SYSHECF!$B$2:$B$7489,$B189),"")</f>
        <v/>
      </c>
      <c r="P189" t="e">
        <f ca="1">IF(AND($H189&lt;&gt;"",$O189&lt;&gt;"",$H189*$O189&gt;1),Keys!$C$6,"")</f>
        <v>#VALUE!</v>
      </c>
    </row>
    <row r="190" spans="1:16" x14ac:dyDescent="0.45">
      <c r="A190" t="s">
        <v>37</v>
      </c>
      <c r="B190" t="s">
        <v>187</v>
      </c>
      <c r="C190" t="s">
        <v>217</v>
      </c>
      <c r="D190" s="7">
        <f>SUMIFS(SYSHECF!$AD$2:$AD$7489,SYSHECF!$A$2:$A$7489,$A190,SYSHECF!$B$2:$B$7489,$B190)/Keys!$C$4</f>
        <v>3.7927757135305773E-2</v>
      </c>
      <c r="E190" s="7">
        <f>IF(OR($J190="",$J190=0),"",$I190*Keys!$C$5/($J190*Keys!$C$4))</f>
        <v>3.6178433438707413E-3</v>
      </c>
      <c r="F190" s="7">
        <f>IF(OR($L190="",$L190=0),"",$K190*Keys!$C$5/($L190*Keys!$C$4))</f>
        <v>6.0369716855436769E-3</v>
      </c>
      <c r="G190" s="7">
        <f t="shared" si="6"/>
        <v>9.5387748106597184E-2</v>
      </c>
      <c r="H190" s="7">
        <f t="shared" si="7"/>
        <v>0.15917027901246622</v>
      </c>
      <c r="I190" s="8">
        <f>IFERROR(INDEX(EIA_2024!$D$2:$D$514,MATCH($A190&amp;"|"&amp;$B190,EIA_2024!$F$2:$F$514,0)),"")</f>
        <v>2.06E-2</v>
      </c>
      <c r="J190" s="9">
        <f>IFERROR(INDEX(EIA_2024!$E$2:$E$514,MATCH($A190&amp;"|"&amp;$B190,EIA_2024!$F$2:$F$514,0)),"")</f>
        <v>0.65</v>
      </c>
      <c r="K190" s="8">
        <f>IFERROR(INDEX(EIA_2025!$C$2:$C$530,MATCH($A190&amp;"|"&amp;$B190,EIA_2025!$E$2:$E$530,0)),"")</f>
        <v>3.4200000000000001E-2</v>
      </c>
      <c r="L190" s="9">
        <f>IFERROR(INDEX(EIA_2025!$D$2:$D$530,MATCH($A190&amp;"|"&amp;$B190,EIA_2025!$E$2:$E$530,0)),"")</f>
        <v>0.64670000000000005</v>
      </c>
      <c r="M190" t="str">
        <f>IFERROR(INDEX(EIA_2024!$C$2:$C$514,MATCH($A190&amp;"|"&amp;$B190,EIA_2024!$F$2:$F$514,0)),"")</f>
        <v>BHRaSYC 2024 (tech-level)</v>
      </c>
      <c r="N190" t="str">
        <f t="shared" si="8"/>
        <v>IL|petroleum</v>
      </c>
      <c r="O190" s="7" t="str">
        <f ca="1">IFERROR(_xludf.MAXIFS(SYSHECF!$AE$2:$AE$7489,SYSHECF!$A$2:$A$7489,$A190,SYSHECF!$B$2:$B$7489,$B190),"")</f>
        <v/>
      </c>
      <c r="P190" t="e">
        <f ca="1">IF(AND($H190&lt;&gt;"",$O190&lt;&gt;"",$H190*$O190&gt;1),Keys!$C$6,"")</f>
        <v>#VALUE!</v>
      </c>
    </row>
    <row r="191" spans="1:16" x14ac:dyDescent="0.45">
      <c r="A191" t="s">
        <v>37</v>
      </c>
      <c r="B191" t="s">
        <v>188</v>
      </c>
      <c r="C191" t="s">
        <v>217</v>
      </c>
      <c r="D191" s="7">
        <f>SUMIFS(SYSHECF!$AD$2:$AD$7489,SYSHECF!$A$2:$A$7489,$A191,SYSHECF!$B$2:$B$7489,$B191)/Keys!$C$4</f>
        <v>0.10378012040810504</v>
      </c>
      <c r="E191" s="7" t="str">
        <f>IF(OR($J191="",$J191=0),"",$I191*Keys!$C$5/($J191*Keys!$C$4))</f>
        <v/>
      </c>
      <c r="F191" s="7" t="str">
        <f>IF(OR($L191="",$L191=0),"",$K191*Keys!$C$5/($L191*Keys!$C$4))</f>
        <v/>
      </c>
      <c r="G191" s="7" t="str">
        <f t="shared" si="6"/>
        <v/>
      </c>
      <c r="H191" s="7" t="str">
        <f t="shared" si="7"/>
        <v/>
      </c>
      <c r="I191" s="8" t="str">
        <f>IFERROR(INDEX(EIA_2024!$D$2:$D$514,MATCH($A191&amp;"|"&amp;$B191,EIA_2024!$F$2:$F$514,0)),"")</f>
        <v/>
      </c>
      <c r="J191" s="9" t="str">
        <f>IFERROR(INDEX(EIA_2024!$E$2:$E$514,MATCH($A191&amp;"|"&amp;$B191,EIA_2024!$F$2:$F$514,0)),"")</f>
        <v/>
      </c>
      <c r="K191" s="8" t="str">
        <f>IFERROR(INDEX(EIA_2025!$C$2:$C$530,MATCH($A191&amp;"|"&amp;$B191,EIA_2025!$E$2:$E$530,0)),"")</f>
        <v/>
      </c>
      <c r="L191" s="9" t="str">
        <f>IFERROR(INDEX(EIA_2025!$D$2:$D$530,MATCH($A191&amp;"|"&amp;$B191,EIA_2025!$E$2:$E$530,0)),"")</f>
        <v/>
      </c>
      <c r="M191" t="str">
        <f>IFERROR(INDEX(EIA_2024!$C$2:$C$514,MATCH($A191&amp;"|"&amp;$B191,EIA_2024!$F$2:$F$514,0)),"")</f>
        <v/>
      </c>
      <c r="N191" t="str">
        <f t="shared" si="8"/>
        <v>IL|pumped hydro</v>
      </c>
      <c r="O191" s="7" t="str">
        <f ca="1">IFERROR(_xludf.MAXIFS(SYSHECF!$AE$2:$AE$7489,SYSHECF!$A$2:$A$7489,$A191,SYSHECF!$B$2:$B$7489,$B191),"")</f>
        <v/>
      </c>
      <c r="P191" t="e">
        <f ca="1">IF(AND($H191&lt;&gt;"",$O191&lt;&gt;"",$H191*$O191&gt;1),Keys!$C$6,"")</f>
        <v>#VALUE!</v>
      </c>
    </row>
    <row r="192" spans="1:16" x14ac:dyDescent="0.45">
      <c r="A192" t="s">
        <v>37</v>
      </c>
      <c r="B192" t="s">
        <v>191</v>
      </c>
      <c r="C192" t="s">
        <v>218</v>
      </c>
      <c r="D192" s="7">
        <f>SUMIFS(SYSHECF!$AD$2:$AD$7489,SYSHECF!$A$2:$A$7489,$A192,SYSHECF!$B$2:$B$7489,$B192)/Keys!$C$4</f>
        <v>0.14640000000000003</v>
      </c>
      <c r="E192" s="7">
        <f>IF(OR($J192="",$J192=0),"",$I192*Keys!$C$5/($J192*Keys!$C$4))</f>
        <v>0.11792952120467594</v>
      </c>
      <c r="F192" s="7">
        <f>IF(OR($L192="",$L192=0),"",$K192*Keys!$C$5/($L192*Keys!$C$4))</f>
        <v>0.17495961295331508</v>
      </c>
      <c r="G192" s="7">
        <f t="shared" si="6"/>
        <v>0.80552951642538195</v>
      </c>
      <c r="H192" s="7">
        <f t="shared" si="7"/>
        <v>1.1950793234516055</v>
      </c>
      <c r="I192" s="8">
        <f>IFERROR(INDEX(EIA_2024!$D$2:$D$514,MATCH($A192&amp;"|"&amp;$B192,EIA_2024!$F$2:$F$514,0)),"")</f>
        <v>3.0527000000000002</v>
      </c>
      <c r="J192" s="9">
        <f>IFERROR(INDEX(EIA_2024!$E$2:$E$514,MATCH($A192&amp;"|"&amp;$B192,EIA_2024!$F$2:$F$514,0)),"")</f>
        <v>2.9550000000000001</v>
      </c>
      <c r="K192" s="8">
        <f>IFERROR(INDEX(EIA_2025!$C$2:$C$530,MATCH($A192&amp;"|"&amp;$B192,EIA_2025!$E$2:$E$530,0)),"")</f>
        <v>6.5279999999999996</v>
      </c>
      <c r="L192" s="9">
        <f>IFERROR(INDEX(EIA_2025!$D$2:$D$530,MATCH($A192&amp;"|"&amp;$B192,EIA_2025!$E$2:$E$530,0)),"")</f>
        <v>4.2592999999999996</v>
      </c>
      <c r="M192" t="str">
        <f>IFERROR(INDEX(EIA_2024!$C$2:$C$514,MATCH($A192&amp;"|"&amp;$B192,EIA_2024!$F$2:$F$514,0)),"")</f>
        <v>BHRaSYC 2024 (tech-level)</v>
      </c>
      <c r="N192" t="str">
        <f t="shared" si="8"/>
        <v>IL|solar pv</v>
      </c>
      <c r="O192" s="7" t="str">
        <f ca="1">IFERROR(_xludf.MAXIFS(SYSHECF!$AE$2:$AE$7489,SYSHECF!$A$2:$A$7489,$A192,SYSHECF!$B$2:$B$7489,$B192),"")</f>
        <v/>
      </c>
      <c r="P192" t="e">
        <f ca="1">IF(AND($H192&lt;&gt;"",$O192&lt;&gt;"",$H192*$O192&gt;1),Keys!$C$6,"")</f>
        <v>#VALUE!</v>
      </c>
    </row>
    <row r="193" spans="1:16" x14ac:dyDescent="0.45">
      <c r="A193" t="s">
        <v>37</v>
      </c>
      <c r="B193" t="s">
        <v>192</v>
      </c>
      <c r="C193" t="s">
        <v>218</v>
      </c>
      <c r="D193" s="7">
        <f>SUMIFS(SYSHECF!$AD$2:$AD$7489,SYSHECF!$A$2:$A$7489,$A193,SYSHECF!$B$2:$B$7489,$B193)/Keys!$C$4</f>
        <v>0.24265153612155202</v>
      </c>
      <c r="E193" s="7" t="str">
        <f>IF(OR($J193="",$J193=0),"",$I193*Keys!$C$5/($J193*Keys!$C$4))</f>
        <v/>
      </c>
      <c r="F193" s="7" t="str">
        <f>IF(OR($L193="",$L193=0),"",$K193*Keys!$C$5/($L193*Keys!$C$4))</f>
        <v/>
      </c>
      <c r="G193" s="7" t="str">
        <f t="shared" si="6"/>
        <v/>
      </c>
      <c r="H193" s="7" t="str">
        <f t="shared" si="7"/>
        <v/>
      </c>
      <c r="I193" s="8" t="str">
        <f>IFERROR(INDEX(EIA_2024!$D$2:$D$514,MATCH($A193&amp;"|"&amp;$B193,EIA_2024!$F$2:$F$514,0)),"")</f>
        <v/>
      </c>
      <c r="J193" s="9" t="str">
        <f>IFERROR(INDEX(EIA_2024!$E$2:$E$514,MATCH($A193&amp;"|"&amp;$B193,EIA_2024!$F$2:$F$514,0)),"")</f>
        <v/>
      </c>
      <c r="K193" s="8" t="str">
        <f>IFERROR(INDEX(EIA_2025!$C$2:$C$530,MATCH($A193&amp;"|"&amp;$B193,EIA_2025!$E$2:$E$530,0)),"")</f>
        <v/>
      </c>
      <c r="L193" s="9" t="str">
        <f>IFERROR(INDEX(EIA_2025!$D$2:$D$530,MATCH($A193&amp;"|"&amp;$B193,EIA_2025!$E$2:$E$530,0)),"")</f>
        <v/>
      </c>
      <c r="M193" t="str">
        <f>IFERROR(INDEX(EIA_2024!$C$2:$C$514,MATCH($A193&amp;"|"&amp;$B193,EIA_2024!$F$2:$F$514,0)),"")</f>
        <v/>
      </c>
      <c r="N193" t="str">
        <f t="shared" si="8"/>
        <v>IL|solar thermal</v>
      </c>
      <c r="O193" s="7" t="str">
        <f ca="1">IFERROR(_xludf.MAXIFS(SYSHECF!$AE$2:$AE$7489,SYSHECF!$A$2:$A$7489,$A193,SYSHECF!$B$2:$B$7489,$B193),"")</f>
        <v/>
      </c>
      <c r="P193" t="e">
        <f ca="1">IF(AND($H193&lt;&gt;"",$O193&lt;&gt;"",$H193*$O193&gt;1),Keys!$C$6,"")</f>
        <v>#VALUE!</v>
      </c>
    </row>
    <row r="194" spans="1:16" x14ac:dyDescent="0.45">
      <c r="A194" t="s">
        <v>39</v>
      </c>
      <c r="B194" t="s">
        <v>169</v>
      </c>
      <c r="C194" t="s">
        <v>217</v>
      </c>
      <c r="D194" s="7">
        <f>SUMIFS(SYSHECF!$AD$2:$AD$7489,SYSHECF!$A$2:$A$7489,$A194,SYSHECF!$B$2:$B$7489,$B194)/Keys!$C$4</f>
        <v>0.44769999999999999</v>
      </c>
      <c r="E194" s="7">
        <f>IF(OR($J194="",$J194=0),"",$I194*Keys!$C$5/($J194*Keys!$C$4))</f>
        <v>0.46690526142580929</v>
      </c>
      <c r="F194" s="7">
        <f>IF(OR($L194="",$L194=0),"",$K194*Keys!$C$5/($L194*Keys!$C$4))</f>
        <v>0.42851070248330519</v>
      </c>
      <c r="G194" s="7">
        <f t="shared" ref="G194:G257" si="9">IF(OR($E194="",$D194=0),"",$E194/$D194)</f>
        <v>1.0428976131914436</v>
      </c>
      <c r="H194" s="7">
        <f t="shared" ref="H194:H257" si="10">IF(OR($F194="",$D194=0),"",$F194/$D194)</f>
        <v>0.95713804441211792</v>
      </c>
      <c r="I194" s="8">
        <f>IFERROR(INDEX(EIA_2024!$D$2:$D$514,MATCH($A194&amp;"|"&amp;$B194,EIA_2024!$F$2:$F$514,0)),"")</f>
        <v>0.13619999999999999</v>
      </c>
      <c r="J194" s="9">
        <f>IFERROR(INDEX(EIA_2024!$E$2:$E$514,MATCH($A194&amp;"|"&amp;$B194,EIA_2024!$F$2:$F$514,0)),"")</f>
        <v>3.3300000000000003E-2</v>
      </c>
      <c r="K194" s="8">
        <f>IFERROR(INDEX(EIA_2025!$C$2:$C$530,MATCH($A194&amp;"|"&amp;$B194,EIA_2025!$E$2:$E$530,0)),"")</f>
        <v>0.125</v>
      </c>
      <c r="L194" s="9">
        <f>IFERROR(INDEX(EIA_2025!$D$2:$D$530,MATCH($A194&amp;"|"&amp;$B194,EIA_2025!$E$2:$E$530,0)),"")</f>
        <v>3.3300000000000003E-2</v>
      </c>
      <c r="M194" t="str">
        <f>IFERROR(INDEX(EIA_2024!$C$2:$C$514,MATCH($A194&amp;"|"&amp;$B194,EIA_2024!$F$2:$F$514,0)),"")</f>
        <v>BHRaSYC 2024 (tech-level)</v>
      </c>
      <c r="N194" t="str">
        <f t="shared" ref="N194:N257" si="11">A194&amp;"|"&amp;B194</f>
        <v>IN|biomass</v>
      </c>
      <c r="O194" s="7" t="str">
        <f ca="1">IFERROR(_xludf.MAXIFS(SYSHECF!$AE$2:$AE$7489,SYSHECF!$A$2:$A$7489,$A194,SYSHECF!$B$2:$B$7489,$B194),"")</f>
        <v/>
      </c>
      <c r="P194" t="e">
        <f ca="1">IF(AND($H194&lt;&gt;"",$O194&lt;&gt;"",$H194*$O194&gt;1),Keys!$C$6,"")</f>
        <v>#VALUE!</v>
      </c>
    </row>
    <row r="195" spans="1:16" x14ac:dyDescent="0.45">
      <c r="A195" t="s">
        <v>39</v>
      </c>
      <c r="B195" t="s">
        <v>173</v>
      </c>
      <c r="C195" t="s">
        <v>218</v>
      </c>
      <c r="D195" s="7">
        <f>SUMIFS(SYSHECF!$AD$2:$AD$7489,SYSHECF!$A$2:$A$7489,$A195,SYSHECF!$B$2:$B$7489,$B195)/Keys!$C$4</f>
        <v>0.65949999999999986</v>
      </c>
      <c r="E195" s="7" t="str">
        <f>IF(OR($J195="",$J195=0),"",$I195*Keys!$C$5/($J195*Keys!$C$4))</f>
        <v/>
      </c>
      <c r="F195" s="7" t="str">
        <f>IF(OR($L195="",$L195=0),"",$K195*Keys!$C$5/($L195*Keys!$C$4))</f>
        <v/>
      </c>
      <c r="G195" s="7" t="str">
        <f t="shared" si="9"/>
        <v/>
      </c>
      <c r="H195" s="7" t="str">
        <f t="shared" si="10"/>
        <v/>
      </c>
      <c r="I195" s="8" t="str">
        <f>IFERROR(INDEX(EIA_2024!$D$2:$D$514,MATCH($A195&amp;"|"&amp;$B195,EIA_2024!$F$2:$F$514,0)),"")</f>
        <v/>
      </c>
      <c r="J195" s="9" t="str">
        <f>IFERROR(INDEX(EIA_2024!$E$2:$E$514,MATCH($A195&amp;"|"&amp;$B195,EIA_2024!$F$2:$F$514,0)),"")</f>
        <v/>
      </c>
      <c r="K195" s="8" t="str">
        <f>IFERROR(INDEX(EIA_2025!$C$2:$C$530,MATCH($A195&amp;"|"&amp;$B195,EIA_2025!$E$2:$E$530,0)),"")</f>
        <v/>
      </c>
      <c r="L195" s="9" t="str">
        <f>IFERROR(INDEX(EIA_2025!$D$2:$D$530,MATCH($A195&amp;"|"&amp;$B195,EIA_2025!$E$2:$E$530,0)),"")</f>
        <v/>
      </c>
      <c r="M195" t="str">
        <f>IFERROR(INDEX(EIA_2024!$C$2:$C$514,MATCH($A195&amp;"|"&amp;$B195,EIA_2024!$F$2:$F$514,0)),"")</f>
        <v/>
      </c>
      <c r="N195" t="str">
        <f t="shared" si="11"/>
        <v>IN|geothermal</v>
      </c>
      <c r="O195" s="7" t="str">
        <f ca="1">IFERROR(_xludf.MAXIFS(SYSHECF!$AE$2:$AE$7489,SYSHECF!$A$2:$A$7489,$A195,SYSHECF!$B$2:$B$7489,$B195),"")</f>
        <v/>
      </c>
      <c r="P195" t="e">
        <f ca="1">IF(AND($H195&lt;&gt;"",$O195&lt;&gt;"",$H195*$O195&gt;1),Keys!$C$6,"")</f>
        <v>#VALUE!</v>
      </c>
    </row>
    <row r="196" spans="1:16" x14ac:dyDescent="0.45">
      <c r="A196" t="s">
        <v>39</v>
      </c>
      <c r="B196" t="s">
        <v>175</v>
      </c>
      <c r="C196" t="s">
        <v>217</v>
      </c>
      <c r="D196" s="7">
        <f>SUMIFS(SYSHECF!$AD$2:$AD$7489,SYSHECF!$A$2:$A$7489,$A196,SYSHECF!$B$2:$B$7489,$B196)/Keys!$C$4</f>
        <v>0.40139999999999992</v>
      </c>
      <c r="E196" s="7">
        <f>IF(OR($J196="",$J196=0),"",$I196*Keys!$C$5/($J196*Keys!$C$4))</f>
        <v>0.36356240909414278</v>
      </c>
      <c r="F196" s="7">
        <f>IF(OR($L196="",$L196=0),"",$K196*Keys!$C$5/($L196*Keys!$C$4))</f>
        <v>0.43919876435329158</v>
      </c>
      <c r="G196" s="7">
        <f t="shared" si="9"/>
        <v>0.90573594692113313</v>
      </c>
      <c r="H196" s="7">
        <f t="shared" si="10"/>
        <v>1.094167325244872</v>
      </c>
      <c r="I196" s="8">
        <f>IFERROR(INDEX(EIA_2024!$D$2:$D$514,MATCH($A196&amp;"|"&amp;$B196,EIA_2024!$F$2:$F$514,0)),"")</f>
        <v>40.5152</v>
      </c>
      <c r="J196" s="9">
        <f>IFERROR(INDEX(EIA_2024!$E$2:$E$514,MATCH($A196&amp;"|"&amp;$B196,EIA_2024!$F$2:$F$514,0)),"")</f>
        <v>12.721399999999999</v>
      </c>
      <c r="K196" s="8">
        <f>IFERROR(INDEX(EIA_2025!$C$2:$C$530,MATCH($A196&amp;"|"&amp;$B196,EIA_2025!$E$2:$E$530,0)),"")</f>
        <v>49.215699999999998</v>
      </c>
      <c r="L196" s="9">
        <f>IFERROR(INDEX(EIA_2025!$D$2:$D$530,MATCH($A196&amp;"|"&amp;$B196,EIA_2025!$E$2:$E$530,0)),"")</f>
        <v>12.792</v>
      </c>
      <c r="M196" t="str">
        <f>IFERROR(INDEX(EIA_2024!$C$2:$C$514,MATCH($A196&amp;"|"&amp;$B196,EIA_2024!$F$2:$F$514,0)),"")</f>
        <v>BHRaSYC 2024 (tech-level)</v>
      </c>
      <c r="N196" t="str">
        <f t="shared" si="11"/>
        <v>IN|hard coal</v>
      </c>
      <c r="O196" s="7" t="str">
        <f ca="1">IFERROR(_xludf.MAXIFS(SYSHECF!$AE$2:$AE$7489,SYSHECF!$A$2:$A$7489,$A196,SYSHECF!$B$2:$B$7489,$B196),"")</f>
        <v/>
      </c>
      <c r="P196" t="e">
        <f ca="1">IF(AND($H196&lt;&gt;"",$O196&lt;&gt;"",$H196*$O196&gt;1),Keys!$C$6,"")</f>
        <v>#VALUE!</v>
      </c>
    </row>
    <row r="197" spans="1:16" x14ac:dyDescent="0.45">
      <c r="A197" t="s">
        <v>39</v>
      </c>
      <c r="B197" t="s">
        <v>177</v>
      </c>
      <c r="C197" t="s">
        <v>218</v>
      </c>
      <c r="D197" s="7">
        <f>SUMIFS(SYSHECF!$AD$2:$AD$7489,SYSHECF!$A$2:$A$7489,$A197,SYSHECF!$B$2:$B$7489,$B197)/Keys!$C$4</f>
        <v>0.5512999999999999</v>
      </c>
      <c r="E197" s="7">
        <f>IF(OR($J197="",$J197=0),"",$I197*Keys!$C$5/($J197*Keys!$C$4))</f>
        <v>0.60877293843215785</v>
      </c>
      <c r="F197" s="7">
        <f>IF(OR($L197="",$L197=0),"",$K197*Keys!$C$5/($L197*Keys!$C$4))</f>
        <v>0.49395687541713756</v>
      </c>
      <c r="G197" s="7">
        <f t="shared" si="9"/>
        <v>1.1042498429750733</v>
      </c>
      <c r="H197" s="7">
        <f t="shared" si="10"/>
        <v>0.89598562564327522</v>
      </c>
      <c r="I197" s="8">
        <f>IFERROR(INDEX(EIA_2024!$D$2:$D$514,MATCH($A197&amp;"|"&amp;$B197,EIA_2024!$F$2:$F$514,0)),"")</f>
        <v>0.36849999999999999</v>
      </c>
      <c r="J197" s="9">
        <f>IFERROR(INDEX(EIA_2024!$E$2:$E$514,MATCH($A197&amp;"|"&amp;$B197,EIA_2024!$F$2:$F$514,0)),"")</f>
        <v>6.9099999999999995E-2</v>
      </c>
      <c r="K197" s="8">
        <f>IFERROR(INDEX(EIA_2025!$C$2:$C$530,MATCH($A197&amp;"|"&amp;$B197,EIA_2025!$E$2:$E$530,0)),"")</f>
        <v>0.29899999999999999</v>
      </c>
      <c r="L197" s="9">
        <f>IFERROR(INDEX(EIA_2025!$D$2:$D$530,MATCH($A197&amp;"|"&amp;$B197,EIA_2025!$E$2:$E$530,0)),"")</f>
        <v>6.9099999999999995E-2</v>
      </c>
      <c r="M197" t="str">
        <f>IFERROR(INDEX(EIA_2024!$C$2:$C$514,MATCH($A197&amp;"|"&amp;$B197,EIA_2024!$F$2:$F$514,0)),"")</f>
        <v>BHRaSYC 2024 (tech-level)</v>
      </c>
      <c r="N197" t="str">
        <f t="shared" si="11"/>
        <v>IN|hydro</v>
      </c>
      <c r="O197" s="7" t="str">
        <f ca="1">IFERROR(_xludf.MAXIFS(SYSHECF!$AE$2:$AE$7489,SYSHECF!$A$2:$A$7489,$A197,SYSHECF!$B$2:$B$7489,$B197),"")</f>
        <v/>
      </c>
      <c r="P197" t="e">
        <f ca="1">IF(AND($H197&lt;&gt;"",$O197&lt;&gt;"",$H197*$O197&gt;1),Keys!$C$6,"")</f>
        <v>#VALUE!</v>
      </c>
    </row>
    <row r="198" spans="1:16" x14ac:dyDescent="0.45">
      <c r="A198" t="s">
        <v>39</v>
      </c>
      <c r="B198" t="s">
        <v>181</v>
      </c>
      <c r="C198" t="s">
        <v>217</v>
      </c>
      <c r="D198" s="7">
        <f>SUMIFS(SYSHECF!$AD$2:$AD$7489,SYSHECF!$A$2:$A$7489,$A198,SYSHECF!$B$2:$B$7489,$B198)/Keys!$C$4</f>
        <v>0.6379999999999999</v>
      </c>
      <c r="E198" s="7" t="str">
        <f>IF(OR($J198="",$J198=0),"",$I198*Keys!$C$5/($J198*Keys!$C$4))</f>
        <v/>
      </c>
      <c r="F198" s="7" t="str">
        <f>IF(OR($L198="",$L198=0),"",$K198*Keys!$C$5/($L198*Keys!$C$4))</f>
        <v/>
      </c>
      <c r="G198" s="7" t="str">
        <f t="shared" si="9"/>
        <v/>
      </c>
      <c r="H198" s="7" t="str">
        <f t="shared" si="10"/>
        <v/>
      </c>
      <c r="I198" s="8" t="str">
        <f>IFERROR(INDEX(EIA_2024!$D$2:$D$514,MATCH($A198&amp;"|"&amp;$B198,EIA_2024!$F$2:$F$514,0)),"")</f>
        <v/>
      </c>
      <c r="J198" s="9" t="str">
        <f>IFERROR(INDEX(EIA_2024!$E$2:$E$514,MATCH($A198&amp;"|"&amp;$B198,EIA_2024!$F$2:$F$514,0)),"")</f>
        <v/>
      </c>
      <c r="K198" s="8" t="str">
        <f>IFERROR(INDEX(EIA_2025!$C$2:$C$530,MATCH($A198&amp;"|"&amp;$B198,EIA_2025!$E$2:$E$530,0)),"")</f>
        <v/>
      </c>
      <c r="L198" s="9" t="str">
        <f>IFERROR(INDEX(EIA_2025!$D$2:$D$530,MATCH($A198&amp;"|"&amp;$B198,EIA_2025!$E$2:$E$530,0)),"")</f>
        <v/>
      </c>
      <c r="M198" t="str">
        <f>IFERROR(INDEX(EIA_2024!$C$2:$C$514,MATCH($A198&amp;"|"&amp;$B198,EIA_2024!$F$2:$F$514,0)),"")</f>
        <v/>
      </c>
      <c r="N198" t="str">
        <f t="shared" si="11"/>
        <v>IN|lignite</v>
      </c>
      <c r="O198" s="7" t="str">
        <f ca="1">IFERROR(_xludf.MAXIFS(SYSHECF!$AE$2:$AE$7489,SYSHECF!$A$2:$A$7489,$A198,SYSHECF!$B$2:$B$7489,$B198),"")</f>
        <v/>
      </c>
      <c r="P198" t="e">
        <f ca="1">IF(AND($H198&lt;&gt;"",$O198&lt;&gt;"",$H198*$O198&gt;1),Keys!$C$6,"")</f>
        <v>#VALUE!</v>
      </c>
    </row>
    <row r="199" spans="1:16" x14ac:dyDescent="0.45">
      <c r="A199" t="s">
        <v>39</v>
      </c>
      <c r="B199" t="s">
        <v>182</v>
      </c>
      <c r="C199" t="s">
        <v>217</v>
      </c>
      <c r="D199" s="7">
        <f>SUMIFS(SYSHECF!$AD$2:$AD$7489,SYSHECF!$A$2:$A$7489,$A199,SYSHECF!$B$2:$B$7489,$B199)/Keys!$C$4</f>
        <v>0.73420000000000019</v>
      </c>
      <c r="E199" s="7" t="str">
        <f>IF(OR($J199="",$J199=0),"",$I199*Keys!$C$5/($J199*Keys!$C$4))</f>
        <v/>
      </c>
      <c r="F199" s="7" t="str">
        <f>IF(OR($L199="",$L199=0),"",$K199*Keys!$C$5/($L199*Keys!$C$4))</f>
        <v/>
      </c>
      <c r="G199" s="7" t="str">
        <f t="shared" si="9"/>
        <v/>
      </c>
      <c r="H199" s="7" t="str">
        <f t="shared" si="10"/>
        <v/>
      </c>
      <c r="I199" s="8" t="str">
        <f>IFERROR(INDEX(EIA_2024!$D$2:$D$514,MATCH($A199&amp;"|"&amp;$B199,EIA_2024!$F$2:$F$514,0)),"")</f>
        <v/>
      </c>
      <c r="J199" s="9" t="str">
        <f>IFERROR(INDEX(EIA_2024!$E$2:$E$514,MATCH($A199&amp;"|"&amp;$B199,EIA_2024!$F$2:$F$514,0)),"")</f>
        <v/>
      </c>
      <c r="K199" s="8" t="str">
        <f>IFERROR(INDEX(EIA_2025!$C$2:$C$530,MATCH($A199&amp;"|"&amp;$B199,EIA_2025!$E$2:$E$530,0)),"")</f>
        <v/>
      </c>
      <c r="L199" s="9" t="str">
        <f>IFERROR(INDEX(EIA_2025!$D$2:$D$530,MATCH($A199&amp;"|"&amp;$B199,EIA_2025!$E$2:$E$530,0)),"")</f>
        <v/>
      </c>
      <c r="M199" t="str">
        <f>IFERROR(INDEX(EIA_2024!$C$2:$C$514,MATCH($A199&amp;"|"&amp;$B199,EIA_2024!$F$2:$F$514,0)),"")</f>
        <v/>
      </c>
      <c r="N199" t="str">
        <f t="shared" si="11"/>
        <v>IN|municipal solid waste</v>
      </c>
      <c r="O199" s="7" t="str">
        <f ca="1">IFERROR(_xludf.MAXIFS(SYSHECF!$AE$2:$AE$7489,SYSHECF!$A$2:$A$7489,$A199,SYSHECF!$B$2:$B$7489,$B199),"")</f>
        <v/>
      </c>
      <c r="P199" t="e">
        <f ca="1">IF(AND($H199&lt;&gt;"",$O199&lt;&gt;"",$H199*$O199&gt;1),Keys!$C$6,"")</f>
        <v>#VALUE!</v>
      </c>
    </row>
    <row r="200" spans="1:16" x14ac:dyDescent="0.45">
      <c r="A200" t="s">
        <v>39</v>
      </c>
      <c r="B200" t="s">
        <v>171</v>
      </c>
      <c r="C200" t="s">
        <v>217</v>
      </c>
      <c r="D200" s="7">
        <f>SUMIFS(SYSHECF!$AD$2:$AD$7489,SYSHECF!$A$2:$A$7489,$A200,SYSHECF!$B$2:$B$7489,$B200)/Keys!$C$4</f>
        <v>0.8560984765752101</v>
      </c>
      <c r="E200" s="7">
        <f>IF(OR($J200="",$J200=0),"",$I200*Keys!$C$5/($J200*Keys!$C$4))</f>
        <v>0.87260446424077875</v>
      </c>
      <c r="F200" s="7">
        <f>IF(OR($L200="",$L200=0),"",$K200*Keys!$C$5/($L200*Keys!$C$4))</f>
        <v>0.83962938931699638</v>
      </c>
      <c r="G200" s="7">
        <f t="shared" si="9"/>
        <v>1.0192804777922282</v>
      </c>
      <c r="H200" s="7">
        <f t="shared" si="10"/>
        <v>0.98076262520160329</v>
      </c>
      <c r="I200" s="8">
        <f>IFERROR(INDEX(EIA_2024!$D$2:$D$514,MATCH($A200&amp;"|"&amp;$B200,EIA_2024!$F$2:$F$514,0)),"")</f>
        <v>29.752800000000001</v>
      </c>
      <c r="J200" s="9">
        <f>IFERROR(INDEX(EIA_2024!$E$2:$E$514,MATCH($A200&amp;"|"&amp;$B200,EIA_2024!$F$2:$F$514,0)),"")</f>
        <v>3.8923000000000001</v>
      </c>
      <c r="K200" s="8">
        <f>IFERROR(INDEX(EIA_2025!$C$2:$C$530,MATCH($A200&amp;"|"&amp;$B200,EIA_2025!$E$2:$E$530,0)),"")</f>
        <v>29.0227</v>
      </c>
      <c r="L200" s="9">
        <f>IFERROR(INDEX(EIA_2025!$D$2:$D$530,MATCH($A200&amp;"|"&amp;$B200,EIA_2025!$E$2:$E$530,0)),"")</f>
        <v>3.9459</v>
      </c>
      <c r="M200" t="str">
        <f>IFERROR(INDEX(EIA_2024!$C$2:$C$514,MATCH($A200&amp;"|"&amp;$B200,EIA_2024!$F$2:$F$514,0)),"")</f>
        <v>BHRaSYC 2024 (tech-level)</v>
      </c>
      <c r="N200" t="str">
        <f t="shared" si="11"/>
        <v>IN|natural gas combined cycle</v>
      </c>
      <c r="O200" s="7" t="str">
        <f ca="1">IFERROR(_xludf.MAXIFS(SYSHECF!$AE$2:$AE$7489,SYSHECF!$A$2:$A$7489,$A200,SYSHECF!$B$2:$B$7489,$B200),"")</f>
        <v/>
      </c>
      <c r="P200" t="e">
        <f ca="1">IF(AND($H200&lt;&gt;"",$O200&lt;&gt;"",$H200*$O200&gt;1),Keys!$C$6,"")</f>
        <v>#VALUE!</v>
      </c>
    </row>
    <row r="201" spans="1:16" x14ac:dyDescent="0.45">
      <c r="A201" t="s">
        <v>39</v>
      </c>
      <c r="B201" t="s">
        <v>183</v>
      </c>
      <c r="C201" t="s">
        <v>217</v>
      </c>
      <c r="D201" s="7">
        <f>SUMIFS(SYSHECF!$AD$2:$AD$7489,SYSHECF!$A$2:$A$7489,$A201,SYSHECF!$B$2:$B$7489,$B201)/Keys!$C$4</f>
        <v>0.14157980412679597</v>
      </c>
      <c r="E201" s="7">
        <f>IF(OR($J201="",$J201=0),"",$I201*Keys!$C$5/($J201*Keys!$C$4))</f>
        <v>0.1591781162087417</v>
      </c>
      <c r="F201" s="7">
        <f>IF(OR($L201="",$L201=0),"",$K201*Keys!$C$5/($L201*Keys!$C$4))</f>
        <v>0.10914545927563275</v>
      </c>
      <c r="G201" s="7">
        <f t="shared" si="9"/>
        <v>1.1242995933670388</v>
      </c>
      <c r="H201" s="7">
        <f t="shared" si="10"/>
        <v>0.77091121822632502</v>
      </c>
      <c r="I201" s="8">
        <f>IFERROR(INDEX(EIA_2024!$D$2:$D$514,MATCH($A201&amp;"|"&amp;$B201,EIA_2024!$F$2:$F$514,0)),"")</f>
        <v>4.4922000000000004</v>
      </c>
      <c r="J201" s="9">
        <f>IFERROR(INDEX(EIA_2024!$E$2:$E$514,MATCH($A201&amp;"|"&amp;$B201,EIA_2024!$F$2:$F$514,0)),"")</f>
        <v>3.2216</v>
      </c>
      <c r="K201" s="8">
        <f>IFERROR(INDEX(EIA_2025!$C$2:$C$530,MATCH($A201&amp;"|"&amp;$B201,EIA_2025!$E$2:$E$530,0)),"")</f>
        <v>3.4988999999999999</v>
      </c>
      <c r="L201" s="9">
        <f>IFERROR(INDEX(EIA_2025!$D$2:$D$530,MATCH($A201&amp;"|"&amp;$B201,EIA_2025!$E$2:$E$530,0)),"")</f>
        <v>3.6595</v>
      </c>
      <c r="M201" t="str">
        <f>IFERROR(INDEX(EIA_2024!$C$2:$C$514,MATCH($A201&amp;"|"&amp;$B201,EIA_2024!$F$2:$F$514,0)),"")</f>
        <v>BHRaSYC 2024 (tech-level)</v>
      </c>
      <c r="N201" t="str">
        <f t="shared" si="11"/>
        <v>IN|natural gas peaker</v>
      </c>
      <c r="O201" s="7" t="str">
        <f ca="1">IFERROR(_xludf.MAXIFS(SYSHECF!$AE$2:$AE$7489,SYSHECF!$A$2:$A$7489,$A201,SYSHECF!$B$2:$B$7489,$B201),"")</f>
        <v/>
      </c>
      <c r="P201" t="e">
        <f ca="1">IF(AND($H201&lt;&gt;"",$O201&lt;&gt;"",$H201*$O201&gt;1),Keys!$C$6,"")</f>
        <v>#VALUE!</v>
      </c>
    </row>
    <row r="202" spans="1:16" x14ac:dyDescent="0.45">
      <c r="A202" t="s">
        <v>39</v>
      </c>
      <c r="B202" t="s">
        <v>193</v>
      </c>
      <c r="C202" t="s">
        <v>217</v>
      </c>
      <c r="D202" s="7">
        <f>SUMIFS(SYSHECF!$AD$2:$AD$7489,SYSHECF!$A$2:$A$7489,$A202,SYSHECF!$B$2:$B$7489,$B202)/Keys!$C$4</f>
        <v>0.58440000000000047</v>
      </c>
      <c r="E202" s="7">
        <f>IF(OR($J202="",$J202=0),"",$I202*Keys!$C$5/($J202*Keys!$C$4))</f>
        <v>0.60002853881278528</v>
      </c>
      <c r="F202" s="7">
        <f>IF(OR($L202="",$L202=0),"",$K202*Keys!$C$5/($L202*Keys!$C$4))</f>
        <v>0.56872502853881268</v>
      </c>
      <c r="G202" s="7">
        <f t="shared" si="9"/>
        <v>1.0267428795564422</v>
      </c>
      <c r="H202" s="7">
        <f t="shared" si="10"/>
        <v>0.97317766690419616</v>
      </c>
      <c r="I202" s="8">
        <f>IFERROR(INDEX(EIA_2024!$D$2:$D$514,MATCH($A202&amp;"|"&amp;$B202,EIA_2024!$F$2:$F$514,0)),"")</f>
        <v>3.3639999999999999</v>
      </c>
      <c r="J202" s="9">
        <f>IFERROR(INDEX(EIA_2024!$E$2:$E$514,MATCH($A202&amp;"|"&amp;$B202,EIA_2024!$F$2:$F$514,0)),"")</f>
        <v>0.64</v>
      </c>
      <c r="K202" s="8">
        <f>IFERROR(INDEX(EIA_2025!$C$2:$C$530,MATCH($A202&amp;"|"&amp;$B202,EIA_2025!$E$2:$E$530,0)),"")</f>
        <v>3.1884999999999999</v>
      </c>
      <c r="L202" s="9">
        <f>IFERROR(INDEX(EIA_2025!$D$2:$D$530,MATCH($A202&amp;"|"&amp;$B202,EIA_2025!$E$2:$E$530,0)),"")</f>
        <v>0.64</v>
      </c>
      <c r="M202" t="str">
        <f>IFERROR(INDEX(EIA_2024!$C$2:$C$514,MATCH($A202&amp;"|"&amp;$B202,EIA_2024!$F$2:$F$514,0)),"")</f>
        <v>BHRaSYC 2024 (tech-level)</v>
      </c>
      <c r="N202" t="str">
        <f t="shared" si="11"/>
        <v>IN|natural gas steam turbine</v>
      </c>
      <c r="O202" s="7" t="str">
        <f ca="1">IFERROR(_xludf.MAXIFS(SYSHECF!$AE$2:$AE$7489,SYSHECF!$A$2:$A$7489,$A202,SYSHECF!$B$2:$B$7489,$B202),"")</f>
        <v/>
      </c>
      <c r="P202" t="e">
        <f ca="1">IF(AND($H202&lt;&gt;"",$O202&lt;&gt;"",$H202*$O202&gt;1),Keys!$C$6,"")</f>
        <v>#VALUE!</v>
      </c>
    </row>
    <row r="203" spans="1:16" x14ac:dyDescent="0.45">
      <c r="A203" t="s">
        <v>39</v>
      </c>
      <c r="B203" t="s">
        <v>184</v>
      </c>
      <c r="C203" t="s">
        <v>218</v>
      </c>
      <c r="D203" s="7">
        <f>SUMIFS(SYSHECF!$AD$2:$AD$7489,SYSHECF!$A$2:$A$7489,$A203,SYSHECF!$B$2:$B$7489,$B203)/Keys!$C$4</f>
        <v>0.90899999999999992</v>
      </c>
      <c r="E203" s="7" t="str">
        <f>IF(OR($J203="",$J203=0),"",$I203*Keys!$C$5/($J203*Keys!$C$4))</f>
        <v/>
      </c>
      <c r="F203" s="7" t="str">
        <f>IF(OR($L203="",$L203=0),"",$K203*Keys!$C$5/($L203*Keys!$C$4))</f>
        <v/>
      </c>
      <c r="G203" s="7" t="str">
        <f t="shared" si="9"/>
        <v/>
      </c>
      <c r="H203" s="7" t="str">
        <f t="shared" si="10"/>
        <v/>
      </c>
      <c r="I203" s="8" t="str">
        <f>IFERROR(INDEX(EIA_2024!$D$2:$D$514,MATCH($A203&amp;"|"&amp;$B203,EIA_2024!$F$2:$F$514,0)),"")</f>
        <v/>
      </c>
      <c r="J203" s="9" t="str">
        <f>IFERROR(INDEX(EIA_2024!$E$2:$E$514,MATCH($A203&amp;"|"&amp;$B203,EIA_2024!$F$2:$F$514,0)),"")</f>
        <v/>
      </c>
      <c r="K203" s="8" t="str">
        <f>IFERROR(INDEX(EIA_2025!$C$2:$C$530,MATCH($A203&amp;"|"&amp;$B203,EIA_2025!$E$2:$E$530,0)),"")</f>
        <v/>
      </c>
      <c r="L203" s="9" t="str">
        <f>IFERROR(INDEX(EIA_2025!$D$2:$D$530,MATCH($A203&amp;"|"&amp;$B203,EIA_2025!$E$2:$E$530,0)),"")</f>
        <v/>
      </c>
      <c r="M203" t="str">
        <f>IFERROR(INDEX(EIA_2024!$C$2:$C$514,MATCH($A203&amp;"|"&amp;$B203,EIA_2024!$F$2:$F$514,0)),"")</f>
        <v/>
      </c>
      <c r="N203" t="str">
        <f t="shared" si="11"/>
        <v>IN|nuclear</v>
      </c>
      <c r="O203" s="7" t="str">
        <f ca="1">IFERROR(_xludf.MAXIFS(SYSHECF!$AE$2:$AE$7489,SYSHECF!$A$2:$A$7489,$A203,SYSHECF!$B$2:$B$7489,$B203),"")</f>
        <v/>
      </c>
      <c r="P203" t="e">
        <f ca="1">IF(AND($H203&lt;&gt;"",$O203&lt;&gt;"",$H203*$O203&gt;1),Keys!$C$6,"")</f>
        <v>#VALUE!</v>
      </c>
    </row>
    <row r="204" spans="1:16" x14ac:dyDescent="0.45">
      <c r="A204" t="s">
        <v>39</v>
      </c>
      <c r="B204" t="s">
        <v>185</v>
      </c>
      <c r="C204" t="s">
        <v>218</v>
      </c>
      <c r="D204" s="7">
        <f>SUMIFS(SYSHECF!$AD$2:$AD$7489,SYSHECF!$A$2:$A$7489,$A204,SYSHECF!$B$2:$B$7489,$B204)/Keys!$C$4</f>
        <v>0.37372294373257942</v>
      </c>
      <c r="E204" s="7" t="str">
        <f>IF(OR($J204="",$J204=0),"",$I204*Keys!$C$5/($J204*Keys!$C$4))</f>
        <v/>
      </c>
      <c r="F204" s="7" t="str">
        <f>IF(OR($L204="",$L204=0),"",$K204*Keys!$C$5/($L204*Keys!$C$4))</f>
        <v/>
      </c>
      <c r="G204" s="7" t="str">
        <f t="shared" si="9"/>
        <v/>
      </c>
      <c r="H204" s="7" t="str">
        <f t="shared" si="10"/>
        <v/>
      </c>
      <c r="I204" s="8" t="str">
        <f>IFERROR(INDEX(EIA_2024!$D$2:$D$514,MATCH($A204&amp;"|"&amp;$B204,EIA_2024!$F$2:$F$514,0)),"")</f>
        <v/>
      </c>
      <c r="J204" s="9" t="str">
        <f>IFERROR(INDEX(EIA_2024!$E$2:$E$514,MATCH($A204&amp;"|"&amp;$B204,EIA_2024!$F$2:$F$514,0)),"")</f>
        <v/>
      </c>
      <c r="K204" s="8" t="str">
        <f>IFERROR(INDEX(EIA_2025!$C$2:$C$530,MATCH($A204&amp;"|"&amp;$B204,EIA_2025!$E$2:$E$530,0)),"")</f>
        <v/>
      </c>
      <c r="L204" s="9" t="str">
        <f>IFERROR(INDEX(EIA_2025!$D$2:$D$530,MATCH($A204&amp;"|"&amp;$B204,EIA_2025!$E$2:$E$530,0)),"")</f>
        <v/>
      </c>
      <c r="M204" t="str">
        <f>IFERROR(INDEX(EIA_2024!$C$2:$C$514,MATCH($A204&amp;"|"&amp;$B204,EIA_2024!$F$2:$F$514,0)),"")</f>
        <v/>
      </c>
      <c r="N204" t="str">
        <f t="shared" si="11"/>
        <v>IN|offshore wind</v>
      </c>
      <c r="O204" s="7" t="str">
        <f ca="1">IFERROR(_xludf.MAXIFS(SYSHECF!$AE$2:$AE$7489,SYSHECF!$A$2:$A$7489,$A204,SYSHECF!$B$2:$B$7489,$B204),"")</f>
        <v/>
      </c>
      <c r="P204" t="e">
        <f ca="1">IF(AND($H204&lt;&gt;"",$O204&lt;&gt;"",$H204*$O204&gt;1),Keys!$C$6,"")</f>
        <v>#VALUE!</v>
      </c>
    </row>
    <row r="205" spans="1:16" x14ac:dyDescent="0.45">
      <c r="A205" t="s">
        <v>39</v>
      </c>
      <c r="B205" t="s">
        <v>186</v>
      </c>
      <c r="C205" t="s">
        <v>218</v>
      </c>
      <c r="D205" s="7">
        <f>SUMIFS(SYSHECF!$AD$2:$AD$7489,SYSHECF!$A$2:$A$7489,$A205,SYSHECF!$B$2:$B$7489,$B205)/Keys!$C$4</f>
        <v>0.31260000000000004</v>
      </c>
      <c r="E205" s="7">
        <f>IF(OR($J205="",$J205=0),"",$I205*Keys!$C$5/($J205*Keys!$C$4))</f>
        <v>0.32348431777690029</v>
      </c>
      <c r="F205" s="7">
        <f>IF(OR($L205="",$L205=0),"",$K205*Keys!$C$5/($L205*Keys!$C$4))</f>
        <v>0.30171507314021018</v>
      </c>
      <c r="G205" s="7">
        <f t="shared" si="9"/>
        <v>1.0348186749101096</v>
      </c>
      <c r="H205" s="7">
        <f t="shared" si="10"/>
        <v>0.96517937664814502</v>
      </c>
      <c r="I205" s="8">
        <f>IFERROR(INDEX(EIA_2024!$D$2:$D$514,MATCH($A205&amp;"|"&amp;$B205,EIA_2024!$F$2:$F$514,0)),"")</f>
        <v>10.312200000000001</v>
      </c>
      <c r="J205" s="9">
        <f>IFERROR(INDEX(EIA_2024!$E$2:$E$514,MATCH($A205&amp;"|"&amp;$B205,EIA_2024!$F$2:$F$514,0)),"")</f>
        <v>3.6391</v>
      </c>
      <c r="K205" s="8">
        <f>IFERROR(INDEX(EIA_2025!$C$2:$C$530,MATCH($A205&amp;"|"&amp;$B205,EIA_2025!$E$2:$E$530,0)),"")</f>
        <v>10.180400000000001</v>
      </c>
      <c r="L205" s="9">
        <f>IFERROR(INDEX(EIA_2025!$D$2:$D$530,MATCH($A205&amp;"|"&amp;$B205,EIA_2025!$E$2:$E$530,0)),"")</f>
        <v>3.8517999999999999</v>
      </c>
      <c r="M205" t="str">
        <f>IFERROR(INDEX(EIA_2024!$C$2:$C$514,MATCH($A205&amp;"|"&amp;$B205,EIA_2024!$F$2:$F$514,0)),"")</f>
        <v>BHRaSYC 2024 (tech-level)</v>
      </c>
      <c r="N205" t="str">
        <f t="shared" si="11"/>
        <v>IN|onshore wind</v>
      </c>
      <c r="O205" s="7" t="str">
        <f ca="1">IFERROR(_xludf.MAXIFS(SYSHECF!$AE$2:$AE$7489,SYSHECF!$A$2:$A$7489,$A205,SYSHECF!$B$2:$B$7489,$B205),"")</f>
        <v/>
      </c>
      <c r="P205" t="e">
        <f ca="1">IF(AND($H205&lt;&gt;"",$O205&lt;&gt;"",$H205*$O205&gt;1),Keys!$C$6,"")</f>
        <v>#VALUE!</v>
      </c>
    </row>
    <row r="206" spans="1:16" x14ac:dyDescent="0.45">
      <c r="A206" t="s">
        <v>39</v>
      </c>
      <c r="B206" t="s">
        <v>187</v>
      </c>
      <c r="C206" t="s">
        <v>217</v>
      </c>
      <c r="D206" s="7">
        <f>SUMIFS(SYSHECF!$AD$2:$AD$7489,SYSHECF!$A$2:$A$7489,$A206,SYSHECF!$B$2:$B$7489,$B206)/Keys!$C$4</f>
        <v>0.14157980412679597</v>
      </c>
      <c r="E206" s="7">
        <f>IF(OR($J206="",$J206=0),"",$I206*Keys!$C$5/($J206*Keys!$C$4))</f>
        <v>0.21594974260535732</v>
      </c>
      <c r="F206" s="7">
        <f>IF(OR($L206="",$L206=0),"",$K206*Keys!$C$5/($L206*Keys!$C$4))</f>
        <v>0.23521798563243462</v>
      </c>
      <c r="G206" s="7">
        <f t="shared" si="9"/>
        <v>1.5252863495414726</v>
      </c>
      <c r="H206" s="7">
        <f t="shared" si="10"/>
        <v>1.6613809228170582</v>
      </c>
      <c r="I206" s="8">
        <f>IFERROR(INDEX(EIA_2024!$D$2:$D$514,MATCH($A206&amp;"|"&amp;$B206,EIA_2024!$F$2:$F$514,0)),"")</f>
        <v>0.1188</v>
      </c>
      <c r="J206" s="9">
        <f>IFERROR(INDEX(EIA_2024!$E$2:$E$514,MATCH($A206&amp;"|"&amp;$B206,EIA_2024!$F$2:$F$514,0)),"")</f>
        <v>6.2799999999999995E-2</v>
      </c>
      <c r="K206" s="8">
        <f>IFERROR(INDEX(EIA_2025!$C$2:$C$530,MATCH($A206&amp;"|"&amp;$B206,EIA_2025!$E$2:$E$530,0)),"")</f>
        <v>0.12939999999999999</v>
      </c>
      <c r="L206" s="9">
        <f>IFERROR(INDEX(EIA_2025!$D$2:$D$530,MATCH($A206&amp;"|"&amp;$B206,EIA_2025!$E$2:$E$530,0)),"")</f>
        <v>6.2799999999999995E-2</v>
      </c>
      <c r="M206" t="str">
        <f>IFERROR(INDEX(EIA_2024!$C$2:$C$514,MATCH($A206&amp;"|"&amp;$B206,EIA_2024!$F$2:$F$514,0)),"")</f>
        <v>BHRaSYC 2024 (tech-level)</v>
      </c>
      <c r="N206" t="str">
        <f t="shared" si="11"/>
        <v>IN|petroleum</v>
      </c>
      <c r="O206" s="7" t="str">
        <f ca="1">IFERROR(_xludf.MAXIFS(SYSHECF!$AE$2:$AE$7489,SYSHECF!$A$2:$A$7489,$A206,SYSHECF!$B$2:$B$7489,$B206),"")</f>
        <v/>
      </c>
      <c r="P206" t="e">
        <f ca="1">IF(AND($H206&lt;&gt;"",$O206&lt;&gt;"",$H206*$O206&gt;1),Keys!$C$6,"")</f>
        <v>#VALUE!</v>
      </c>
    </row>
    <row r="207" spans="1:16" x14ac:dyDescent="0.45">
      <c r="A207" t="s">
        <v>39</v>
      </c>
      <c r="B207" t="s">
        <v>188</v>
      </c>
      <c r="C207" t="s">
        <v>217</v>
      </c>
      <c r="D207" s="7">
        <f>SUMIFS(SYSHECF!$AD$2:$AD$7489,SYSHECF!$A$2:$A$7489,$A207,SYSHECF!$B$2:$B$7489,$B207)/Keys!$C$4</f>
        <v>0.11761953522619864</v>
      </c>
      <c r="E207" s="7" t="str">
        <f>IF(OR($J207="",$J207=0),"",$I207*Keys!$C$5/($J207*Keys!$C$4))</f>
        <v/>
      </c>
      <c r="F207" s="7" t="str">
        <f>IF(OR($L207="",$L207=0),"",$K207*Keys!$C$5/($L207*Keys!$C$4))</f>
        <v/>
      </c>
      <c r="G207" s="7" t="str">
        <f t="shared" si="9"/>
        <v/>
      </c>
      <c r="H207" s="7" t="str">
        <f t="shared" si="10"/>
        <v/>
      </c>
      <c r="I207" s="8" t="str">
        <f>IFERROR(INDEX(EIA_2024!$D$2:$D$514,MATCH($A207&amp;"|"&amp;$B207,EIA_2024!$F$2:$F$514,0)),"")</f>
        <v/>
      </c>
      <c r="J207" s="9" t="str">
        <f>IFERROR(INDEX(EIA_2024!$E$2:$E$514,MATCH($A207&amp;"|"&amp;$B207,EIA_2024!$F$2:$F$514,0)),"")</f>
        <v/>
      </c>
      <c r="K207" s="8" t="str">
        <f>IFERROR(INDEX(EIA_2025!$C$2:$C$530,MATCH($A207&amp;"|"&amp;$B207,EIA_2025!$E$2:$E$530,0)),"")</f>
        <v/>
      </c>
      <c r="L207" s="9" t="str">
        <f>IFERROR(INDEX(EIA_2025!$D$2:$D$530,MATCH($A207&amp;"|"&amp;$B207,EIA_2025!$E$2:$E$530,0)),"")</f>
        <v/>
      </c>
      <c r="M207" t="str">
        <f>IFERROR(INDEX(EIA_2024!$C$2:$C$514,MATCH($A207&amp;"|"&amp;$B207,EIA_2024!$F$2:$F$514,0)),"")</f>
        <v/>
      </c>
      <c r="N207" t="str">
        <f t="shared" si="11"/>
        <v>IN|pumped hydro</v>
      </c>
      <c r="O207" s="7" t="str">
        <f ca="1">IFERROR(_xludf.MAXIFS(SYSHECF!$AE$2:$AE$7489,SYSHECF!$A$2:$A$7489,$A207,SYSHECF!$B$2:$B$7489,$B207),"")</f>
        <v/>
      </c>
      <c r="P207" t="e">
        <f ca="1">IF(AND($H207&lt;&gt;"",$O207&lt;&gt;"",$H207*$O207&gt;1),Keys!$C$6,"")</f>
        <v>#VALUE!</v>
      </c>
    </row>
    <row r="208" spans="1:16" x14ac:dyDescent="0.45">
      <c r="A208" t="s">
        <v>39</v>
      </c>
      <c r="B208" t="s">
        <v>191</v>
      </c>
      <c r="C208" t="s">
        <v>218</v>
      </c>
      <c r="D208" s="7">
        <f>SUMIFS(SYSHECF!$AD$2:$AD$7489,SYSHECF!$A$2:$A$7489,$A208,SYSHECF!$B$2:$B$7489,$B208)/Keys!$C$4</f>
        <v>0.15330000000000002</v>
      </c>
      <c r="E208" s="7">
        <f>IF(OR($J208="",$J208=0),"",$I208*Keys!$C$5/($J208*Keys!$C$4))</f>
        <v>0.14168972518356926</v>
      </c>
      <c r="F208" s="7">
        <f>IF(OR($L208="",$L208=0),"",$K208*Keys!$C$5/($L208*Keys!$C$4))</f>
        <v>0.16497738575375084</v>
      </c>
      <c r="G208" s="7">
        <f t="shared" si="9"/>
        <v>0.92426435214330882</v>
      </c>
      <c r="H208" s="7">
        <f t="shared" si="10"/>
        <v>1.0761734230512121</v>
      </c>
      <c r="I208" s="8">
        <f>IFERROR(INDEX(EIA_2024!$D$2:$D$514,MATCH($A208&amp;"|"&amp;$B208,EIA_2024!$F$2:$F$514,0)),"")</f>
        <v>3.0895999999999999</v>
      </c>
      <c r="J208" s="9">
        <f>IFERROR(INDEX(EIA_2024!$E$2:$E$514,MATCH($A208&amp;"|"&amp;$B208,EIA_2024!$F$2:$F$514,0)),"")</f>
        <v>2.4891999999999999</v>
      </c>
      <c r="K208" s="8">
        <f>IFERROR(INDEX(EIA_2025!$C$2:$C$530,MATCH($A208&amp;"|"&amp;$B208,EIA_2025!$E$2:$E$530,0)),"")</f>
        <v>6.6355000000000004</v>
      </c>
      <c r="L208" s="9">
        <f>IFERROR(INDEX(EIA_2025!$D$2:$D$530,MATCH($A208&amp;"|"&amp;$B208,EIA_2025!$E$2:$E$530,0)),"")</f>
        <v>4.5914000000000001</v>
      </c>
      <c r="M208" t="str">
        <f>IFERROR(INDEX(EIA_2024!$C$2:$C$514,MATCH($A208&amp;"|"&amp;$B208,EIA_2024!$F$2:$F$514,0)),"")</f>
        <v>BHRaSYC 2024 (tech-level)</v>
      </c>
      <c r="N208" t="str">
        <f t="shared" si="11"/>
        <v>IN|solar pv</v>
      </c>
      <c r="O208" s="7" t="str">
        <f ca="1">IFERROR(_xludf.MAXIFS(SYSHECF!$AE$2:$AE$7489,SYSHECF!$A$2:$A$7489,$A208,SYSHECF!$B$2:$B$7489,$B208),"")</f>
        <v/>
      </c>
      <c r="P208" t="e">
        <f ca="1">IF(AND($H208&lt;&gt;"",$O208&lt;&gt;"",$H208*$O208&gt;1),Keys!$C$6,"")</f>
        <v>#VALUE!</v>
      </c>
    </row>
    <row r="209" spans="1:16" x14ac:dyDescent="0.45">
      <c r="A209" t="s">
        <v>39</v>
      </c>
      <c r="B209" t="s">
        <v>192</v>
      </c>
      <c r="C209" t="s">
        <v>218</v>
      </c>
      <c r="D209" s="7">
        <f>SUMIFS(SYSHECF!$AD$2:$AD$7489,SYSHECF!$A$2:$A$7489,$A209,SYSHECF!$B$2:$B$7489,$B209)/Keys!$C$4</f>
        <v>0.25360378152229252</v>
      </c>
      <c r="E209" s="7" t="str">
        <f>IF(OR($J209="",$J209=0),"",$I209*Keys!$C$5/($J209*Keys!$C$4))</f>
        <v/>
      </c>
      <c r="F209" s="7" t="str">
        <f>IF(OR($L209="",$L209=0),"",$K209*Keys!$C$5/($L209*Keys!$C$4))</f>
        <v/>
      </c>
      <c r="G209" s="7" t="str">
        <f t="shared" si="9"/>
        <v/>
      </c>
      <c r="H209" s="7" t="str">
        <f t="shared" si="10"/>
        <v/>
      </c>
      <c r="I209" s="8" t="str">
        <f>IFERROR(INDEX(EIA_2024!$D$2:$D$514,MATCH($A209&amp;"|"&amp;$B209,EIA_2024!$F$2:$F$514,0)),"")</f>
        <v/>
      </c>
      <c r="J209" s="9" t="str">
        <f>IFERROR(INDEX(EIA_2024!$E$2:$E$514,MATCH($A209&amp;"|"&amp;$B209,EIA_2024!$F$2:$F$514,0)),"")</f>
        <v/>
      </c>
      <c r="K209" s="8" t="str">
        <f>IFERROR(INDEX(EIA_2025!$C$2:$C$530,MATCH($A209&amp;"|"&amp;$B209,EIA_2025!$E$2:$E$530,0)),"")</f>
        <v/>
      </c>
      <c r="L209" s="9" t="str">
        <f>IFERROR(INDEX(EIA_2025!$D$2:$D$530,MATCH($A209&amp;"|"&amp;$B209,EIA_2025!$E$2:$E$530,0)),"")</f>
        <v/>
      </c>
      <c r="M209" t="str">
        <f>IFERROR(INDEX(EIA_2024!$C$2:$C$514,MATCH($A209&amp;"|"&amp;$B209,EIA_2024!$F$2:$F$514,0)),"")</f>
        <v/>
      </c>
      <c r="N209" t="str">
        <f t="shared" si="11"/>
        <v>IN|solar thermal</v>
      </c>
      <c r="O209" s="7" t="str">
        <f ca="1">IFERROR(_xludf.MAXIFS(SYSHECF!$AE$2:$AE$7489,SYSHECF!$A$2:$A$7489,$A209,SYSHECF!$B$2:$B$7489,$B209),"")</f>
        <v/>
      </c>
      <c r="P209" t="e">
        <f ca="1">IF(AND($H209&lt;&gt;"",$O209&lt;&gt;"",$H209*$O209&gt;1),Keys!$C$6,"")</f>
        <v>#VALUE!</v>
      </c>
    </row>
    <row r="210" spans="1:16" x14ac:dyDescent="0.45">
      <c r="A210" t="s">
        <v>43</v>
      </c>
      <c r="B210" t="s">
        <v>169</v>
      </c>
      <c r="C210" t="s">
        <v>217</v>
      </c>
      <c r="D210" s="7">
        <f>SUMIFS(SYSHECF!$AD$2:$AD$7489,SYSHECF!$A$2:$A$7489,$A210,SYSHECF!$B$2:$B$7489,$B210)/Keys!$C$4</f>
        <v>0.5102000000000001</v>
      </c>
      <c r="E210" s="7">
        <f>IF(OR($J210="",$J210=0),"",$I210*Keys!$C$5/($J210*Keys!$C$4))</f>
        <v>0.70395738203957392</v>
      </c>
      <c r="F210" s="7">
        <f>IF(OR($L210="",$L210=0),"",$K210*Keys!$C$5/($L210*Keys!$C$4))</f>
        <v>0.74835109081684437</v>
      </c>
      <c r="G210" s="7">
        <f t="shared" si="9"/>
        <v>1.3797675069376201</v>
      </c>
      <c r="H210" s="7">
        <f t="shared" si="10"/>
        <v>1.4667798722399925</v>
      </c>
      <c r="I210" s="8">
        <f>IFERROR(INDEX(EIA_2024!$D$2:$D$514,MATCH($A210&amp;"|"&amp;$B210,EIA_2024!$F$2:$F$514,0)),"")</f>
        <v>5.5500000000000001E-2</v>
      </c>
      <c r="J210" s="9">
        <f>IFERROR(INDEX(EIA_2024!$E$2:$E$514,MATCH($A210&amp;"|"&amp;$B210,EIA_2024!$F$2:$F$514,0)),"")</f>
        <v>8.9999999999999993E-3</v>
      </c>
      <c r="K210" s="8">
        <f>IFERROR(INDEX(EIA_2025!$C$2:$C$530,MATCH($A210&amp;"|"&amp;$B210,EIA_2025!$E$2:$E$530,0)),"")</f>
        <v>5.8999999999999997E-2</v>
      </c>
      <c r="L210" s="9">
        <f>IFERROR(INDEX(EIA_2025!$D$2:$D$530,MATCH($A210&amp;"|"&amp;$B210,EIA_2025!$E$2:$E$530,0)),"")</f>
        <v>8.9999999999999993E-3</v>
      </c>
      <c r="M210" t="str">
        <f>IFERROR(INDEX(EIA_2024!$C$2:$C$514,MATCH($A210&amp;"|"&amp;$B210,EIA_2024!$F$2:$F$514,0)),"")</f>
        <v>BHRaSYC 2024 (tech-level)</v>
      </c>
      <c r="N210" t="str">
        <f t="shared" si="11"/>
        <v>KS|biomass</v>
      </c>
      <c r="O210" s="7" t="str">
        <f ca="1">IFERROR(_xludf.MAXIFS(SYSHECF!$AE$2:$AE$7489,SYSHECF!$A$2:$A$7489,$A210,SYSHECF!$B$2:$B$7489,$B210),"")</f>
        <v/>
      </c>
      <c r="P210" t="e">
        <f ca="1">IF(AND($H210&lt;&gt;"",$O210&lt;&gt;"",$H210*$O210&gt;1),Keys!$C$6,"")</f>
        <v>#VALUE!</v>
      </c>
    </row>
    <row r="211" spans="1:16" x14ac:dyDescent="0.45">
      <c r="A211" t="s">
        <v>43</v>
      </c>
      <c r="B211" t="s">
        <v>173</v>
      </c>
      <c r="C211" t="s">
        <v>218</v>
      </c>
      <c r="D211" s="7">
        <f>SUMIFS(SYSHECF!$AD$2:$AD$7489,SYSHECF!$A$2:$A$7489,$A211,SYSHECF!$B$2:$B$7489,$B211)/Keys!$C$4</f>
        <v>0.65949999999999998</v>
      </c>
      <c r="E211" s="7" t="str">
        <f>IF(OR($J211="",$J211=0),"",$I211*Keys!$C$5/($J211*Keys!$C$4))</f>
        <v/>
      </c>
      <c r="F211" s="7" t="str">
        <f>IF(OR($L211="",$L211=0),"",$K211*Keys!$C$5/($L211*Keys!$C$4))</f>
        <v/>
      </c>
      <c r="G211" s="7" t="str">
        <f t="shared" si="9"/>
        <v/>
      </c>
      <c r="H211" s="7" t="str">
        <f t="shared" si="10"/>
        <v/>
      </c>
      <c r="I211" s="8" t="str">
        <f>IFERROR(INDEX(EIA_2024!$D$2:$D$514,MATCH($A211&amp;"|"&amp;$B211,EIA_2024!$F$2:$F$514,0)),"")</f>
        <v/>
      </c>
      <c r="J211" s="9" t="str">
        <f>IFERROR(INDEX(EIA_2024!$E$2:$E$514,MATCH($A211&amp;"|"&amp;$B211,EIA_2024!$F$2:$F$514,0)),"")</f>
        <v/>
      </c>
      <c r="K211" s="8" t="str">
        <f>IFERROR(INDEX(EIA_2025!$C$2:$C$530,MATCH($A211&amp;"|"&amp;$B211,EIA_2025!$E$2:$E$530,0)),"")</f>
        <v/>
      </c>
      <c r="L211" s="9" t="str">
        <f>IFERROR(INDEX(EIA_2025!$D$2:$D$530,MATCH($A211&amp;"|"&amp;$B211,EIA_2025!$E$2:$E$530,0)),"")</f>
        <v/>
      </c>
      <c r="M211" t="str">
        <f>IFERROR(INDEX(EIA_2024!$C$2:$C$514,MATCH($A211&amp;"|"&amp;$B211,EIA_2024!$F$2:$F$514,0)),"")</f>
        <v/>
      </c>
      <c r="N211" t="str">
        <f t="shared" si="11"/>
        <v>KS|geothermal</v>
      </c>
      <c r="O211" s="7" t="str">
        <f ca="1">IFERROR(_xludf.MAXIFS(SYSHECF!$AE$2:$AE$7489,SYSHECF!$A$2:$A$7489,$A211,SYSHECF!$B$2:$B$7489,$B211),"")</f>
        <v/>
      </c>
      <c r="P211" t="e">
        <f ca="1">IF(AND($H211&lt;&gt;"",$O211&lt;&gt;"",$H211*$O211&gt;1),Keys!$C$6,"")</f>
        <v>#VALUE!</v>
      </c>
    </row>
    <row r="212" spans="1:16" x14ac:dyDescent="0.45">
      <c r="A212" t="s">
        <v>43</v>
      </c>
      <c r="B212" t="s">
        <v>175</v>
      </c>
      <c r="C212" t="s">
        <v>217</v>
      </c>
      <c r="D212" s="7">
        <f>SUMIFS(SYSHECF!$AD$2:$AD$7489,SYSHECF!$A$2:$A$7489,$A212,SYSHECF!$B$2:$B$7489,$B212)/Keys!$C$4</f>
        <v>0.39336492377788773</v>
      </c>
      <c r="E212" s="7">
        <f>IF(OR($J212="",$J212=0),"",$I212*Keys!$C$5/($J212*Keys!$C$4))</f>
        <v>0.31801051346764503</v>
      </c>
      <c r="F212" s="7">
        <f>IF(OR($L212="",$L212=0),"",$K212*Keys!$C$5/($L212*Keys!$C$4))</f>
        <v>0.46880535310518368</v>
      </c>
      <c r="G212" s="7">
        <f t="shared" si="9"/>
        <v>0.80843637610965202</v>
      </c>
      <c r="H212" s="7">
        <f t="shared" si="10"/>
        <v>1.1917822987437821</v>
      </c>
      <c r="I212" s="8">
        <f>IFERROR(INDEX(EIA_2024!$D$2:$D$514,MATCH($A212&amp;"|"&amp;$B212,EIA_2024!$F$2:$F$514,0)),"")</f>
        <v>13.0792</v>
      </c>
      <c r="J212" s="9">
        <f>IFERROR(INDEX(EIA_2024!$E$2:$E$514,MATCH($A212&amp;"|"&amp;$B212,EIA_2024!$F$2:$F$514,0)),"")</f>
        <v>4.6950000000000003</v>
      </c>
      <c r="K212" s="8">
        <f>IFERROR(INDEX(EIA_2025!$C$2:$C$530,MATCH($A212&amp;"|"&amp;$B212,EIA_2025!$E$2:$E$530,0)),"")</f>
        <v>19.341899999999999</v>
      </c>
      <c r="L212" s="9">
        <f>IFERROR(INDEX(EIA_2025!$D$2:$D$530,MATCH($A212&amp;"|"&amp;$B212,EIA_2025!$E$2:$E$530,0)),"")</f>
        <v>4.7098000000000004</v>
      </c>
      <c r="M212" t="str">
        <f>IFERROR(INDEX(EIA_2024!$C$2:$C$514,MATCH($A212&amp;"|"&amp;$B212,EIA_2024!$F$2:$F$514,0)),"")</f>
        <v>BHRaSYC 2024 (tech-level)</v>
      </c>
      <c r="N212" t="str">
        <f t="shared" si="11"/>
        <v>KS|hard coal</v>
      </c>
      <c r="O212" s="7" t="str">
        <f ca="1">IFERROR(_xludf.MAXIFS(SYSHECF!$AE$2:$AE$7489,SYSHECF!$A$2:$A$7489,$A212,SYSHECF!$B$2:$B$7489,$B212),"")</f>
        <v/>
      </c>
      <c r="P212" t="e">
        <f ca="1">IF(AND($H212&lt;&gt;"",$O212&lt;&gt;"",$H212*$O212&gt;1),Keys!$C$6,"")</f>
        <v>#VALUE!</v>
      </c>
    </row>
    <row r="213" spans="1:16" x14ac:dyDescent="0.45">
      <c r="A213" t="s">
        <v>43</v>
      </c>
      <c r="B213" t="s">
        <v>177</v>
      </c>
      <c r="C213" t="s">
        <v>218</v>
      </c>
      <c r="D213" s="7">
        <f>SUMIFS(SYSHECF!$AD$2:$AD$7489,SYSHECF!$A$2:$A$7489,$A213,SYSHECF!$B$2:$B$7489,$B213)/Keys!$C$4</f>
        <v>0.34429999999999999</v>
      </c>
      <c r="E213" s="7">
        <f>IF(OR($J213="",$J213=0),"",$I213*Keys!$C$5/($J213*Keys!$C$4))</f>
        <v>0.32615786040443573</v>
      </c>
      <c r="F213" s="7">
        <f>IF(OR($L213="",$L213=0),"",$K213*Keys!$C$5/($L213*Keys!$C$4))</f>
        <v>0.37997390737116765</v>
      </c>
      <c r="G213" s="7">
        <f t="shared" si="9"/>
        <v>0.94730717515084439</v>
      </c>
      <c r="H213" s="7">
        <f t="shared" si="10"/>
        <v>1.1036128590507339</v>
      </c>
      <c r="I213" s="8">
        <f>IFERROR(INDEX(EIA_2024!$D$2:$D$514,MATCH($A213&amp;"|"&amp;$B213,EIA_2024!$F$2:$F$514,0)),"")</f>
        <v>0.02</v>
      </c>
      <c r="J213" s="9">
        <f>IFERROR(INDEX(EIA_2024!$E$2:$E$514,MATCH($A213&amp;"|"&amp;$B213,EIA_2024!$F$2:$F$514,0)),"")</f>
        <v>7.0000000000000001E-3</v>
      </c>
      <c r="K213" s="8">
        <f>IFERROR(INDEX(EIA_2025!$C$2:$C$530,MATCH($A213&amp;"|"&amp;$B213,EIA_2025!$E$2:$E$530,0)),"")</f>
        <v>2.3300000000000001E-2</v>
      </c>
      <c r="L213" s="9">
        <f>IFERROR(INDEX(EIA_2025!$D$2:$D$530,MATCH($A213&amp;"|"&amp;$B213,EIA_2025!$E$2:$E$530,0)),"")</f>
        <v>7.0000000000000001E-3</v>
      </c>
      <c r="M213" t="str">
        <f>IFERROR(INDEX(EIA_2024!$C$2:$C$514,MATCH($A213&amp;"|"&amp;$B213,EIA_2024!$F$2:$F$514,0)),"")</f>
        <v>BHRaSYC 2024 (tech-level)</v>
      </c>
      <c r="N213" t="str">
        <f t="shared" si="11"/>
        <v>KS|hydro</v>
      </c>
      <c r="O213" s="7" t="str">
        <f ca="1">IFERROR(_xludf.MAXIFS(SYSHECF!$AE$2:$AE$7489,SYSHECF!$A$2:$A$7489,$A213,SYSHECF!$B$2:$B$7489,$B213),"")</f>
        <v/>
      </c>
      <c r="P213" t="e">
        <f ca="1">IF(AND($H213&lt;&gt;"",$O213&lt;&gt;"",$H213*$O213&gt;1),Keys!$C$6,"")</f>
        <v>#VALUE!</v>
      </c>
    </row>
    <row r="214" spans="1:16" x14ac:dyDescent="0.45">
      <c r="A214" t="s">
        <v>43</v>
      </c>
      <c r="B214" t="s">
        <v>181</v>
      </c>
      <c r="C214" t="s">
        <v>217</v>
      </c>
      <c r="D214" s="7">
        <f>SUMIFS(SYSHECF!$AD$2:$AD$7489,SYSHECF!$A$2:$A$7489,$A214,SYSHECF!$B$2:$B$7489,$B214)/Keys!$C$4</f>
        <v>0.6379999999999999</v>
      </c>
      <c r="E214" s="7" t="str">
        <f>IF(OR($J214="",$J214=0),"",$I214*Keys!$C$5/($J214*Keys!$C$4))</f>
        <v/>
      </c>
      <c r="F214" s="7" t="str">
        <f>IF(OR($L214="",$L214=0),"",$K214*Keys!$C$5/($L214*Keys!$C$4))</f>
        <v/>
      </c>
      <c r="G214" s="7" t="str">
        <f t="shared" si="9"/>
        <v/>
      </c>
      <c r="H214" s="7" t="str">
        <f t="shared" si="10"/>
        <v/>
      </c>
      <c r="I214" s="8" t="str">
        <f>IFERROR(INDEX(EIA_2024!$D$2:$D$514,MATCH($A214&amp;"|"&amp;$B214,EIA_2024!$F$2:$F$514,0)),"")</f>
        <v/>
      </c>
      <c r="J214" s="9" t="str">
        <f>IFERROR(INDEX(EIA_2024!$E$2:$E$514,MATCH($A214&amp;"|"&amp;$B214,EIA_2024!$F$2:$F$514,0)),"")</f>
        <v/>
      </c>
      <c r="K214" s="8" t="str">
        <f>IFERROR(INDEX(EIA_2025!$C$2:$C$530,MATCH($A214&amp;"|"&amp;$B214,EIA_2025!$E$2:$E$530,0)),"")</f>
        <v/>
      </c>
      <c r="L214" s="9" t="str">
        <f>IFERROR(INDEX(EIA_2025!$D$2:$D$530,MATCH($A214&amp;"|"&amp;$B214,EIA_2025!$E$2:$E$530,0)),"")</f>
        <v/>
      </c>
      <c r="M214" t="str">
        <f>IFERROR(INDEX(EIA_2024!$C$2:$C$514,MATCH($A214&amp;"|"&amp;$B214,EIA_2024!$F$2:$F$514,0)),"")</f>
        <v/>
      </c>
      <c r="N214" t="str">
        <f t="shared" si="11"/>
        <v>KS|lignite</v>
      </c>
      <c r="O214" s="7" t="str">
        <f ca="1">IFERROR(_xludf.MAXIFS(SYSHECF!$AE$2:$AE$7489,SYSHECF!$A$2:$A$7489,$A214,SYSHECF!$B$2:$B$7489,$B214),"")</f>
        <v/>
      </c>
      <c r="P214" t="e">
        <f ca="1">IF(AND($H214&lt;&gt;"",$O214&lt;&gt;"",$H214*$O214&gt;1),Keys!$C$6,"")</f>
        <v>#VALUE!</v>
      </c>
    </row>
    <row r="215" spans="1:16" x14ac:dyDescent="0.45">
      <c r="A215" t="s">
        <v>43</v>
      </c>
      <c r="B215" t="s">
        <v>182</v>
      </c>
      <c r="C215" t="s">
        <v>217</v>
      </c>
      <c r="D215" s="7">
        <f>SUMIFS(SYSHECF!$AD$2:$AD$7489,SYSHECF!$A$2:$A$7489,$A215,SYSHECF!$B$2:$B$7489,$B215)/Keys!$C$4</f>
        <v>0.73420000000000007</v>
      </c>
      <c r="E215" s="7" t="str">
        <f>IF(OR($J215="",$J215=0),"",$I215*Keys!$C$5/($J215*Keys!$C$4))</f>
        <v/>
      </c>
      <c r="F215" s="7" t="str">
        <f>IF(OR($L215="",$L215=0),"",$K215*Keys!$C$5/($L215*Keys!$C$4))</f>
        <v/>
      </c>
      <c r="G215" s="7" t="str">
        <f t="shared" si="9"/>
        <v/>
      </c>
      <c r="H215" s="7" t="str">
        <f t="shared" si="10"/>
        <v/>
      </c>
      <c r="I215" s="8" t="str">
        <f>IFERROR(INDEX(EIA_2024!$D$2:$D$514,MATCH($A215&amp;"|"&amp;$B215,EIA_2024!$F$2:$F$514,0)),"")</f>
        <v/>
      </c>
      <c r="J215" s="9" t="str">
        <f>IFERROR(INDEX(EIA_2024!$E$2:$E$514,MATCH($A215&amp;"|"&amp;$B215,EIA_2024!$F$2:$F$514,0)),"")</f>
        <v/>
      </c>
      <c r="K215" s="8" t="str">
        <f>IFERROR(INDEX(EIA_2025!$C$2:$C$530,MATCH($A215&amp;"|"&amp;$B215,EIA_2025!$E$2:$E$530,0)),"")</f>
        <v/>
      </c>
      <c r="L215" s="9" t="str">
        <f>IFERROR(INDEX(EIA_2025!$D$2:$D$530,MATCH($A215&amp;"|"&amp;$B215,EIA_2025!$E$2:$E$530,0)),"")</f>
        <v/>
      </c>
      <c r="M215" t="str">
        <f>IFERROR(INDEX(EIA_2024!$C$2:$C$514,MATCH($A215&amp;"|"&amp;$B215,EIA_2024!$F$2:$F$514,0)),"")</f>
        <v/>
      </c>
      <c r="N215" t="str">
        <f t="shared" si="11"/>
        <v>KS|municipal solid waste</v>
      </c>
      <c r="O215" s="7" t="str">
        <f ca="1">IFERROR(_xludf.MAXIFS(SYSHECF!$AE$2:$AE$7489,SYSHECF!$A$2:$A$7489,$A215,SYSHECF!$B$2:$B$7489,$B215),"")</f>
        <v/>
      </c>
      <c r="P215" t="e">
        <f ca="1">IF(AND($H215&lt;&gt;"",$O215&lt;&gt;"",$H215*$O215&gt;1),Keys!$C$6,"")</f>
        <v>#VALUE!</v>
      </c>
    </row>
    <row r="216" spans="1:16" x14ac:dyDescent="0.45">
      <c r="A216" t="s">
        <v>43</v>
      </c>
      <c r="B216" t="s">
        <v>171</v>
      </c>
      <c r="C216" t="s">
        <v>217</v>
      </c>
      <c r="D216" s="7">
        <f>SUMIFS(SYSHECF!$AD$2:$AD$7489,SYSHECF!$A$2:$A$7489,$A216,SYSHECF!$B$2:$B$7489,$B216)/Keys!$C$4</f>
        <v>0.59159999999999979</v>
      </c>
      <c r="E216" s="7">
        <f>IF(OR($J216="",$J216=0),"",$I216*Keys!$C$5/($J216*Keys!$C$4))</f>
        <v>0.57817092784648672</v>
      </c>
      <c r="F216" s="7">
        <f>IF(OR($L216="",$L216=0),"",$K216*Keys!$C$5/($L216*Keys!$C$4))</f>
        <v>0.60495040900350883</v>
      </c>
      <c r="G216" s="7">
        <f t="shared" si="9"/>
        <v>0.97730041894267561</v>
      </c>
      <c r="H216" s="7">
        <f t="shared" si="10"/>
        <v>1.0225666142723278</v>
      </c>
      <c r="I216" s="8">
        <f>IFERROR(INDEX(EIA_2024!$D$2:$D$514,MATCH($A216&amp;"|"&amp;$B216,EIA_2024!$F$2:$F$514,0)),"")</f>
        <v>1.2509999999999999</v>
      </c>
      <c r="J216" s="9">
        <f>IFERROR(INDEX(EIA_2024!$E$2:$E$514,MATCH($A216&amp;"|"&amp;$B216,EIA_2024!$F$2:$F$514,0)),"")</f>
        <v>0.247</v>
      </c>
      <c r="K216" s="8">
        <f>IFERROR(INDEX(EIA_2025!$C$2:$C$530,MATCH($A216&amp;"|"&amp;$B216,EIA_2025!$E$2:$E$530,0)),"")</f>
        <v>1.3365</v>
      </c>
      <c r="L216" s="9">
        <f>IFERROR(INDEX(EIA_2025!$D$2:$D$530,MATCH($A216&amp;"|"&amp;$B216,EIA_2025!$E$2:$E$530,0)),"")</f>
        <v>0.25219999999999998</v>
      </c>
      <c r="M216" t="str">
        <f>IFERROR(INDEX(EIA_2024!$C$2:$C$514,MATCH($A216&amp;"|"&amp;$B216,EIA_2024!$F$2:$F$514,0)),"")</f>
        <v>BHRaSYC 2024 (tech-level)</v>
      </c>
      <c r="N216" t="str">
        <f t="shared" si="11"/>
        <v>KS|natural gas combined cycle</v>
      </c>
      <c r="O216" s="7" t="str">
        <f ca="1">IFERROR(_xludf.MAXIFS(SYSHECF!$AE$2:$AE$7489,SYSHECF!$A$2:$A$7489,$A216,SYSHECF!$B$2:$B$7489,$B216),"")</f>
        <v/>
      </c>
      <c r="P216" t="e">
        <f ca="1">IF(AND($H216&lt;&gt;"",$O216&lt;&gt;"",$H216*$O216&gt;1),Keys!$C$6,"")</f>
        <v>#VALUE!</v>
      </c>
    </row>
    <row r="217" spans="1:16" x14ac:dyDescent="0.45">
      <c r="A217" t="s">
        <v>43</v>
      </c>
      <c r="B217" t="s">
        <v>183</v>
      </c>
      <c r="C217" t="s">
        <v>217</v>
      </c>
      <c r="D217" s="7">
        <f>SUMIFS(SYSHECF!$AD$2:$AD$7489,SYSHECF!$A$2:$A$7489,$A217,SYSHECF!$B$2:$B$7489,$B217)/Keys!$C$4</f>
        <v>9.5243070250791789E-2</v>
      </c>
      <c r="E217" s="7">
        <f>IF(OR($J217="",$J217=0),"",$I217*Keys!$C$5/($J217*Keys!$C$4))</f>
        <v>0.12230350627428226</v>
      </c>
      <c r="F217" s="7">
        <f>IF(OR($L217="",$L217=0),"",$K217*Keys!$C$5/($L217*Keys!$C$4))</f>
        <v>6.7632920173104336E-2</v>
      </c>
      <c r="G217" s="7">
        <f t="shared" si="9"/>
        <v>1.2841197365040371</v>
      </c>
      <c r="H217" s="7">
        <f t="shared" si="10"/>
        <v>0.7101085674266373</v>
      </c>
      <c r="I217" s="8">
        <f>IFERROR(INDEX(EIA_2024!$D$2:$D$514,MATCH($A217&amp;"|"&amp;$B217,EIA_2024!$F$2:$F$514,0)),"")</f>
        <v>2.9163999999999999</v>
      </c>
      <c r="J217" s="9">
        <f>IFERROR(INDEX(EIA_2024!$E$2:$E$514,MATCH($A217&amp;"|"&amp;$B217,EIA_2024!$F$2:$F$514,0)),"")</f>
        <v>2.7221000000000002</v>
      </c>
      <c r="K217" s="8">
        <f>IFERROR(INDEX(EIA_2025!$C$2:$C$530,MATCH($A217&amp;"|"&amp;$B217,EIA_2025!$E$2:$E$530,0)),"")</f>
        <v>1.6258999999999999</v>
      </c>
      <c r="L217" s="9">
        <f>IFERROR(INDEX(EIA_2025!$D$2:$D$530,MATCH($A217&amp;"|"&amp;$B217,EIA_2025!$E$2:$E$530,0)),"")</f>
        <v>2.7443</v>
      </c>
      <c r="M217" t="str">
        <f>IFERROR(INDEX(EIA_2024!$C$2:$C$514,MATCH($A217&amp;"|"&amp;$B217,EIA_2024!$F$2:$F$514,0)),"")</f>
        <v>BHRaSYC 2024 (tech-level)</v>
      </c>
      <c r="N217" t="str">
        <f t="shared" si="11"/>
        <v>KS|natural gas peaker</v>
      </c>
      <c r="O217" s="7" t="str">
        <f ca="1">IFERROR(_xludf.MAXIFS(SYSHECF!$AE$2:$AE$7489,SYSHECF!$A$2:$A$7489,$A217,SYSHECF!$B$2:$B$7489,$B217),"")</f>
        <v/>
      </c>
      <c r="P217" t="e">
        <f ca="1">IF(AND($H217&lt;&gt;"",$O217&lt;&gt;"",$H217*$O217&gt;1),Keys!$C$6,"")</f>
        <v>#VALUE!</v>
      </c>
    </row>
    <row r="218" spans="1:16" x14ac:dyDescent="0.45">
      <c r="A218" t="s">
        <v>43</v>
      </c>
      <c r="B218" t="s">
        <v>193</v>
      </c>
      <c r="C218" t="s">
        <v>217</v>
      </c>
      <c r="D218" s="7">
        <f>SUMIFS(SYSHECF!$AD$2:$AD$7489,SYSHECF!$A$2:$A$7489,$A218,SYSHECF!$B$2:$B$7489,$B218)/Keys!$C$4</f>
        <v>8.3699999999999997E-2</v>
      </c>
      <c r="E218" s="7">
        <f>IF(OR($J218="",$J218=0),"",$I218*Keys!$C$5/($J218*Keys!$C$4))</f>
        <v>0.11307091179812569</v>
      </c>
      <c r="F218" s="7">
        <f>IF(OR($L218="",$L218=0),"",$K218*Keys!$C$5/($L218*Keys!$C$4))</f>
        <v>5.4344459142806126E-2</v>
      </c>
      <c r="G218" s="7">
        <f t="shared" si="9"/>
        <v>1.3509069509931384</v>
      </c>
      <c r="H218" s="7">
        <f t="shared" si="10"/>
        <v>0.64927669226769569</v>
      </c>
      <c r="I218" s="8">
        <f>IFERROR(INDEX(EIA_2024!$D$2:$D$514,MATCH($A218&amp;"|"&amp;$B218,EIA_2024!$F$2:$F$514,0)),"")</f>
        <v>0.79249999999999998</v>
      </c>
      <c r="J218" s="9">
        <f>IFERROR(INDEX(EIA_2024!$E$2:$E$514,MATCH($A218&amp;"|"&amp;$B218,EIA_2024!$F$2:$F$514,0)),"")</f>
        <v>0.80010000000000003</v>
      </c>
      <c r="K218" s="8">
        <f>IFERROR(INDEX(EIA_2025!$C$2:$C$530,MATCH($A218&amp;"|"&amp;$B218,EIA_2025!$E$2:$E$530,0)),"")</f>
        <v>0.23860000000000001</v>
      </c>
      <c r="L218" s="9">
        <f>IFERROR(INDEX(EIA_2025!$D$2:$D$530,MATCH($A218&amp;"|"&amp;$B218,EIA_2025!$E$2:$E$530,0)),"")</f>
        <v>0.50119999999999998</v>
      </c>
      <c r="M218" t="str">
        <f>IFERROR(INDEX(EIA_2024!$C$2:$C$514,MATCH($A218&amp;"|"&amp;$B218,EIA_2024!$F$2:$F$514,0)),"")</f>
        <v>BHRaSYC 2024 (tech-level)</v>
      </c>
      <c r="N218" t="str">
        <f t="shared" si="11"/>
        <v>KS|natural gas steam turbine</v>
      </c>
      <c r="O218" s="7" t="str">
        <f ca="1">IFERROR(_xludf.MAXIFS(SYSHECF!$AE$2:$AE$7489,SYSHECF!$A$2:$A$7489,$A218,SYSHECF!$B$2:$B$7489,$B218),"")</f>
        <v/>
      </c>
      <c r="P218" t="e">
        <f ca="1">IF(AND($H218&lt;&gt;"",$O218&lt;&gt;"",$H218*$O218&gt;1),Keys!$C$6,"")</f>
        <v>#VALUE!</v>
      </c>
    </row>
    <row r="219" spans="1:16" x14ac:dyDescent="0.45">
      <c r="A219" t="s">
        <v>43</v>
      </c>
      <c r="B219" t="s">
        <v>184</v>
      </c>
      <c r="C219" t="s">
        <v>218</v>
      </c>
      <c r="D219" s="7">
        <f>SUMIFS(SYSHECF!$AD$2:$AD$7489,SYSHECF!$A$2:$A$7489,$A219,SYSHECF!$B$2:$B$7489,$B219)/Keys!$C$4</f>
        <v>0.89610000000000001</v>
      </c>
      <c r="E219" s="7">
        <f>IF(OR($J219="",$J219=0),"",$I219*Keys!$C$5/($J219*Keys!$C$4))</f>
        <v>0.89292747731543953</v>
      </c>
      <c r="F219" s="7">
        <f>IF(OR($L219="",$L219=0),"",$K219*Keys!$C$5/($L219*Keys!$C$4))</f>
        <v>0.89921392269146783</v>
      </c>
      <c r="G219" s="7">
        <f t="shared" si="9"/>
        <v>0.99645963320548991</v>
      </c>
      <c r="H219" s="7">
        <f t="shared" si="10"/>
        <v>1.0034749723149958</v>
      </c>
      <c r="I219" s="8">
        <f>IFERROR(INDEX(EIA_2024!$D$2:$D$514,MATCH($A219&amp;"|"&amp;$B219,EIA_2024!$F$2:$F$514,0)),"")</f>
        <v>9.2042000000000002</v>
      </c>
      <c r="J219" s="9">
        <f>IFERROR(INDEX(EIA_2024!$E$2:$E$514,MATCH($A219&amp;"|"&amp;$B219,EIA_2024!$F$2:$F$514,0)),"")</f>
        <v>1.1767000000000001</v>
      </c>
      <c r="K219" s="8">
        <f>IFERROR(INDEX(EIA_2025!$C$2:$C$530,MATCH($A219&amp;"|"&amp;$B219,EIA_2025!$E$2:$E$530,0)),"")</f>
        <v>9.2690000000000001</v>
      </c>
      <c r="L219" s="9">
        <f>IFERROR(INDEX(EIA_2025!$D$2:$D$530,MATCH($A219&amp;"|"&amp;$B219,EIA_2025!$E$2:$E$530,0)),"")</f>
        <v>1.1767000000000001</v>
      </c>
      <c r="M219" t="str">
        <f>IFERROR(INDEX(EIA_2024!$C$2:$C$514,MATCH($A219&amp;"|"&amp;$B219,EIA_2024!$F$2:$F$514,0)),"")</f>
        <v>BHRaSYC 2024 (tech-level)</v>
      </c>
      <c r="N219" t="str">
        <f t="shared" si="11"/>
        <v>KS|nuclear</v>
      </c>
      <c r="O219" s="7" t="str">
        <f ca="1">IFERROR(_xludf.MAXIFS(SYSHECF!$AE$2:$AE$7489,SYSHECF!$A$2:$A$7489,$A219,SYSHECF!$B$2:$B$7489,$B219),"")</f>
        <v/>
      </c>
      <c r="P219" t="e">
        <f ca="1">IF(AND($H219&lt;&gt;"",$O219&lt;&gt;"",$H219*$O219&gt;1),Keys!$C$6,"")</f>
        <v>#VALUE!</v>
      </c>
    </row>
    <row r="220" spans="1:16" x14ac:dyDescent="0.45">
      <c r="A220" t="s">
        <v>43</v>
      </c>
      <c r="B220" t="s">
        <v>185</v>
      </c>
      <c r="C220" t="s">
        <v>218</v>
      </c>
      <c r="D220" s="7">
        <f>SUMIFS(SYSHECF!$AD$2:$AD$7489,SYSHECF!$A$2:$A$7489,$A220,SYSHECF!$B$2:$B$7489,$B220)/Keys!$C$4</f>
        <v>0.35703915840676853</v>
      </c>
      <c r="E220" s="7" t="str">
        <f>IF(OR($J220="",$J220=0),"",$I220*Keys!$C$5/($J220*Keys!$C$4))</f>
        <v/>
      </c>
      <c r="F220" s="7" t="str">
        <f>IF(OR($L220="",$L220=0),"",$K220*Keys!$C$5/($L220*Keys!$C$4))</f>
        <v/>
      </c>
      <c r="G220" s="7" t="str">
        <f t="shared" si="9"/>
        <v/>
      </c>
      <c r="H220" s="7" t="str">
        <f t="shared" si="10"/>
        <v/>
      </c>
      <c r="I220" s="8" t="str">
        <f>IFERROR(INDEX(EIA_2024!$D$2:$D$514,MATCH($A220&amp;"|"&amp;$B220,EIA_2024!$F$2:$F$514,0)),"")</f>
        <v/>
      </c>
      <c r="J220" s="9" t="str">
        <f>IFERROR(INDEX(EIA_2024!$E$2:$E$514,MATCH($A220&amp;"|"&amp;$B220,EIA_2024!$F$2:$F$514,0)),"")</f>
        <v/>
      </c>
      <c r="K220" s="8" t="str">
        <f>IFERROR(INDEX(EIA_2025!$C$2:$C$530,MATCH($A220&amp;"|"&amp;$B220,EIA_2025!$E$2:$E$530,0)),"")</f>
        <v/>
      </c>
      <c r="L220" s="9" t="str">
        <f>IFERROR(INDEX(EIA_2025!$D$2:$D$530,MATCH($A220&amp;"|"&amp;$B220,EIA_2025!$E$2:$E$530,0)),"")</f>
        <v/>
      </c>
      <c r="M220" t="str">
        <f>IFERROR(INDEX(EIA_2024!$C$2:$C$514,MATCH($A220&amp;"|"&amp;$B220,EIA_2024!$F$2:$F$514,0)),"")</f>
        <v/>
      </c>
      <c r="N220" t="str">
        <f t="shared" si="11"/>
        <v>KS|offshore wind</v>
      </c>
      <c r="O220" s="7" t="str">
        <f ca="1">IFERROR(_xludf.MAXIFS(SYSHECF!$AE$2:$AE$7489,SYSHECF!$A$2:$A$7489,$A220,SYSHECF!$B$2:$B$7489,$B220),"")</f>
        <v/>
      </c>
      <c r="P220" t="e">
        <f ca="1">IF(AND($H220&lt;&gt;"",$O220&lt;&gt;"",$H220*$O220&gt;1),Keys!$C$6,"")</f>
        <v>#VALUE!</v>
      </c>
    </row>
    <row r="221" spans="1:16" x14ac:dyDescent="0.45">
      <c r="A221" t="s">
        <v>43</v>
      </c>
      <c r="B221" t="s">
        <v>186</v>
      </c>
      <c r="C221" t="s">
        <v>218</v>
      </c>
      <c r="D221" s="7">
        <f>SUMIFS(SYSHECF!$AD$2:$AD$7489,SYSHECF!$A$2:$A$7489,$A221,SYSHECF!$B$2:$B$7489,$B221)/Keys!$C$4</f>
        <v>0.3609</v>
      </c>
      <c r="E221" s="7">
        <f>IF(OR($J221="",$J221=0),"",$I221*Keys!$C$5/($J221*Keys!$C$4))</f>
        <v>0.37609834634066475</v>
      </c>
      <c r="F221" s="7">
        <f>IF(OR($L221="",$L221=0),"",$K221*Keys!$C$5/($L221*Keys!$C$4))</f>
        <v>0.34560714155175393</v>
      </c>
      <c r="G221" s="7">
        <f t="shared" si="9"/>
        <v>1.0421123478544327</v>
      </c>
      <c r="H221" s="7">
        <f t="shared" si="10"/>
        <v>0.95762577321073405</v>
      </c>
      <c r="I221" s="8">
        <f>IFERROR(INDEX(EIA_2024!$D$2:$D$514,MATCH($A221&amp;"|"&amp;$B221,EIA_2024!$F$2:$F$514,0)),"")</f>
        <v>29.770199999999999</v>
      </c>
      <c r="J221" s="9">
        <f>IFERROR(INDEX(EIA_2024!$E$2:$E$514,MATCH($A221&amp;"|"&amp;$B221,EIA_2024!$F$2:$F$514,0)),"")</f>
        <v>9.0359999999999996</v>
      </c>
      <c r="K221" s="8">
        <f>IFERROR(INDEX(EIA_2025!$C$2:$C$530,MATCH($A221&amp;"|"&amp;$B221,EIA_2025!$E$2:$E$530,0)),"")</f>
        <v>29.198599999999999</v>
      </c>
      <c r="L221" s="9">
        <f>IFERROR(INDEX(EIA_2025!$D$2:$D$530,MATCH($A221&amp;"|"&amp;$B221,EIA_2025!$E$2:$E$530,0)),"")</f>
        <v>9.6443999999999992</v>
      </c>
      <c r="M221" t="str">
        <f>IFERROR(INDEX(EIA_2024!$C$2:$C$514,MATCH($A221&amp;"|"&amp;$B221,EIA_2024!$F$2:$F$514,0)),"")</f>
        <v>BHRaSYC 2024 (tech-level)</v>
      </c>
      <c r="N221" t="str">
        <f t="shared" si="11"/>
        <v>KS|onshore wind</v>
      </c>
      <c r="O221" s="7" t="str">
        <f ca="1">IFERROR(_xludf.MAXIFS(SYSHECF!$AE$2:$AE$7489,SYSHECF!$A$2:$A$7489,$A221,SYSHECF!$B$2:$B$7489,$B221),"")</f>
        <v/>
      </c>
      <c r="P221" t="e">
        <f ca="1">IF(AND($H221&lt;&gt;"",$O221&lt;&gt;"",$H221*$O221&gt;1),Keys!$C$6,"")</f>
        <v>#VALUE!</v>
      </c>
    </row>
    <row r="222" spans="1:16" x14ac:dyDescent="0.45">
      <c r="A222" t="s">
        <v>43</v>
      </c>
      <c r="B222" t="s">
        <v>187</v>
      </c>
      <c r="C222" t="s">
        <v>217</v>
      </c>
      <c r="D222" s="7">
        <f>SUMIFS(SYSHECF!$AD$2:$AD$7489,SYSHECF!$A$2:$A$7489,$A222,SYSHECF!$B$2:$B$7489,$B222)/Keys!$C$4</f>
        <v>9.5243070250791789E-2</v>
      </c>
      <c r="E222" s="7">
        <f>IF(OR($J222="",$J222=0),"",$I222*Keys!$C$5/($J222*Keys!$C$4))</f>
        <v>2.0607548576747584E-2</v>
      </c>
      <c r="F222" s="7">
        <f>IF(OR($L222="",$L222=0),"",$K222*Keys!$C$5/($L222*Keys!$C$4))</f>
        <v>1.4462497142256907E-2</v>
      </c>
      <c r="G222" s="7">
        <f t="shared" si="9"/>
        <v>0.21636795750582458</v>
      </c>
      <c r="H222" s="7">
        <f t="shared" si="10"/>
        <v>0.15184828779852019</v>
      </c>
      <c r="I222" s="8">
        <f>IFERROR(INDEX(EIA_2024!$D$2:$D$514,MATCH($A222&amp;"|"&amp;$B222,EIA_2024!$F$2:$F$514,0)),"")</f>
        <v>9.7500000000000003E-2</v>
      </c>
      <c r="J222" s="9">
        <f>IFERROR(INDEX(EIA_2024!$E$2:$E$514,MATCH($A222&amp;"|"&amp;$B222,EIA_2024!$F$2:$F$514,0)),"")</f>
        <v>0.54010000000000002</v>
      </c>
      <c r="K222" s="8">
        <f>IFERROR(INDEX(EIA_2025!$C$2:$C$530,MATCH($A222&amp;"|"&amp;$B222,EIA_2025!$E$2:$E$530,0)),"")</f>
        <v>7.4899999999999994E-2</v>
      </c>
      <c r="L222" s="9">
        <f>IFERROR(INDEX(EIA_2025!$D$2:$D$530,MATCH($A222&amp;"|"&amp;$B222,EIA_2025!$E$2:$E$530,0)),"")</f>
        <v>0.59119999999999995</v>
      </c>
      <c r="M222" t="str">
        <f>IFERROR(INDEX(EIA_2024!$C$2:$C$514,MATCH($A222&amp;"|"&amp;$B222,EIA_2024!$F$2:$F$514,0)),"")</f>
        <v>BHRaSYC 2024 (tech-level)</v>
      </c>
      <c r="N222" t="str">
        <f t="shared" si="11"/>
        <v>KS|petroleum</v>
      </c>
      <c r="O222" s="7" t="str">
        <f ca="1">IFERROR(_xludf.MAXIFS(SYSHECF!$AE$2:$AE$7489,SYSHECF!$A$2:$A$7489,$A222,SYSHECF!$B$2:$B$7489,$B222),"")</f>
        <v/>
      </c>
      <c r="P222" t="e">
        <f ca="1">IF(AND($H222&lt;&gt;"",$O222&lt;&gt;"",$H222*$O222&gt;1),Keys!$C$6,"")</f>
        <v>#VALUE!</v>
      </c>
    </row>
    <row r="223" spans="1:16" x14ac:dyDescent="0.45">
      <c r="A223" t="s">
        <v>43</v>
      </c>
      <c r="B223" t="s">
        <v>188</v>
      </c>
      <c r="C223" t="s">
        <v>217</v>
      </c>
      <c r="D223" s="7">
        <f>SUMIFS(SYSHECF!$AD$2:$AD$7489,SYSHECF!$A$2:$A$7489,$A223,SYSHECF!$B$2:$B$7489,$B223)/Keys!$C$4</f>
        <v>0.11332579748373289</v>
      </c>
      <c r="E223" s="7" t="str">
        <f>IF(OR($J223="",$J223=0),"",$I223*Keys!$C$5/($J223*Keys!$C$4))</f>
        <v/>
      </c>
      <c r="F223" s="7" t="str">
        <f>IF(OR($L223="",$L223=0),"",$K223*Keys!$C$5/($L223*Keys!$C$4))</f>
        <v/>
      </c>
      <c r="G223" s="7" t="str">
        <f t="shared" si="9"/>
        <v/>
      </c>
      <c r="H223" s="7" t="str">
        <f t="shared" si="10"/>
        <v/>
      </c>
      <c r="I223" s="8" t="str">
        <f>IFERROR(INDEX(EIA_2024!$D$2:$D$514,MATCH($A223&amp;"|"&amp;$B223,EIA_2024!$F$2:$F$514,0)),"")</f>
        <v/>
      </c>
      <c r="J223" s="9" t="str">
        <f>IFERROR(INDEX(EIA_2024!$E$2:$E$514,MATCH($A223&amp;"|"&amp;$B223,EIA_2024!$F$2:$F$514,0)),"")</f>
        <v/>
      </c>
      <c r="K223" s="8" t="str">
        <f>IFERROR(INDEX(EIA_2025!$C$2:$C$530,MATCH($A223&amp;"|"&amp;$B223,EIA_2025!$E$2:$E$530,0)),"")</f>
        <v/>
      </c>
      <c r="L223" s="9" t="str">
        <f>IFERROR(INDEX(EIA_2025!$D$2:$D$530,MATCH($A223&amp;"|"&amp;$B223,EIA_2025!$E$2:$E$530,0)),"")</f>
        <v/>
      </c>
      <c r="M223" t="str">
        <f>IFERROR(INDEX(EIA_2024!$C$2:$C$514,MATCH($A223&amp;"|"&amp;$B223,EIA_2024!$F$2:$F$514,0)),"")</f>
        <v/>
      </c>
      <c r="N223" t="str">
        <f t="shared" si="11"/>
        <v>KS|pumped hydro</v>
      </c>
      <c r="O223" s="7" t="str">
        <f ca="1">IFERROR(_xludf.MAXIFS(SYSHECF!$AE$2:$AE$7489,SYSHECF!$A$2:$A$7489,$A223,SYSHECF!$B$2:$B$7489,$B223),"")</f>
        <v/>
      </c>
      <c r="P223" t="e">
        <f ca="1">IF(AND($H223&lt;&gt;"",$O223&lt;&gt;"",$H223*$O223&gt;1),Keys!$C$6,"")</f>
        <v>#VALUE!</v>
      </c>
    </row>
    <row r="224" spans="1:16" x14ac:dyDescent="0.45">
      <c r="A224" t="s">
        <v>43</v>
      </c>
      <c r="B224" t="s">
        <v>191</v>
      </c>
      <c r="C224" t="s">
        <v>218</v>
      </c>
      <c r="D224" s="7">
        <f>SUMIFS(SYSHECF!$AD$2:$AD$7489,SYSHECF!$A$2:$A$7489,$A224,SYSHECF!$B$2:$B$7489,$B224)/Keys!$C$4</f>
        <v>0.19390000000000002</v>
      </c>
      <c r="E224" s="7">
        <f>IF(OR($J224="",$J224=0),"",$I224*Keys!$C$5/($J224*Keys!$C$4))</f>
        <v>0.21096167992116693</v>
      </c>
      <c r="F224" s="7">
        <f>IF(OR($L224="",$L224=0),"",$K224*Keys!$C$5/($L224*Keys!$C$4))</f>
        <v>0.17688107643595721</v>
      </c>
      <c r="G224" s="7">
        <f t="shared" si="9"/>
        <v>1.0879921605011187</v>
      </c>
      <c r="H224" s="7">
        <f t="shared" si="10"/>
        <v>0.91222834675583908</v>
      </c>
      <c r="I224" s="8">
        <f>IFERROR(INDEX(EIA_2024!$D$2:$D$514,MATCH($A224&amp;"|"&amp;$B224,EIA_2024!$F$2:$F$514,0)),"")</f>
        <v>0.1216</v>
      </c>
      <c r="J224" s="9">
        <f>IFERROR(INDEX(EIA_2024!$E$2:$E$514,MATCH($A224&amp;"|"&amp;$B224,EIA_2024!$F$2:$F$514,0)),"")</f>
        <v>6.5799999999999997E-2</v>
      </c>
      <c r="K224" s="8">
        <f>IFERROR(INDEX(EIA_2025!$C$2:$C$530,MATCH($A224&amp;"|"&amp;$B224,EIA_2025!$E$2:$E$530,0)),"")</f>
        <v>0.43059999999999998</v>
      </c>
      <c r="L224" s="9">
        <f>IFERROR(INDEX(EIA_2025!$D$2:$D$530,MATCH($A224&amp;"|"&amp;$B224,EIA_2025!$E$2:$E$530,0)),"")</f>
        <v>0.27789999999999998</v>
      </c>
      <c r="M224" t="str">
        <f>IFERROR(INDEX(EIA_2024!$C$2:$C$514,MATCH($A224&amp;"|"&amp;$B224,EIA_2024!$F$2:$F$514,0)),"")</f>
        <v>BHRaSYC 2024 (tech-level)</v>
      </c>
      <c r="N224" t="str">
        <f t="shared" si="11"/>
        <v>KS|solar pv</v>
      </c>
      <c r="O224" s="7" t="str">
        <f ca="1">IFERROR(_xludf.MAXIFS(SYSHECF!$AE$2:$AE$7489,SYSHECF!$A$2:$A$7489,$A224,SYSHECF!$B$2:$B$7489,$B224),"")</f>
        <v/>
      </c>
      <c r="P224" t="e">
        <f ca="1">IF(AND($H224&lt;&gt;"",$O224&lt;&gt;"",$H224*$O224&gt;1),Keys!$C$6,"")</f>
        <v>#VALUE!</v>
      </c>
    </row>
    <row r="225" spans="1:16" x14ac:dyDescent="0.45">
      <c r="A225" t="s">
        <v>43</v>
      </c>
      <c r="B225" t="s">
        <v>192</v>
      </c>
      <c r="C225" t="s">
        <v>218</v>
      </c>
      <c r="D225" s="7">
        <f>SUMIFS(SYSHECF!$AD$2:$AD$7489,SYSHECF!$A$2:$A$7489,$A225,SYSHECF!$B$2:$B$7489,$B225)/Keys!$C$4</f>
        <v>0.24627170851925725</v>
      </c>
      <c r="E225" s="7" t="str">
        <f>IF(OR($J225="",$J225=0),"",$I225*Keys!$C$5/($J225*Keys!$C$4))</f>
        <v/>
      </c>
      <c r="F225" s="7" t="str">
        <f>IF(OR($L225="",$L225=0),"",$K225*Keys!$C$5/($L225*Keys!$C$4))</f>
        <v/>
      </c>
      <c r="G225" s="7" t="str">
        <f t="shared" si="9"/>
        <v/>
      </c>
      <c r="H225" s="7" t="str">
        <f t="shared" si="10"/>
        <v/>
      </c>
      <c r="I225" s="8" t="str">
        <f>IFERROR(INDEX(EIA_2024!$D$2:$D$514,MATCH($A225&amp;"|"&amp;$B225,EIA_2024!$F$2:$F$514,0)),"")</f>
        <v/>
      </c>
      <c r="J225" s="9" t="str">
        <f>IFERROR(INDEX(EIA_2024!$E$2:$E$514,MATCH($A225&amp;"|"&amp;$B225,EIA_2024!$F$2:$F$514,0)),"")</f>
        <v/>
      </c>
      <c r="K225" s="8" t="str">
        <f>IFERROR(INDEX(EIA_2025!$C$2:$C$530,MATCH($A225&amp;"|"&amp;$B225,EIA_2025!$E$2:$E$530,0)),"")</f>
        <v/>
      </c>
      <c r="L225" s="9" t="str">
        <f>IFERROR(INDEX(EIA_2025!$D$2:$D$530,MATCH($A225&amp;"|"&amp;$B225,EIA_2025!$E$2:$E$530,0)),"")</f>
        <v/>
      </c>
      <c r="M225" t="str">
        <f>IFERROR(INDEX(EIA_2024!$C$2:$C$514,MATCH($A225&amp;"|"&amp;$B225,EIA_2024!$F$2:$F$514,0)),"")</f>
        <v/>
      </c>
      <c r="N225" t="str">
        <f t="shared" si="11"/>
        <v>KS|solar thermal</v>
      </c>
      <c r="O225" s="7" t="str">
        <f ca="1">IFERROR(_xludf.MAXIFS(SYSHECF!$AE$2:$AE$7489,SYSHECF!$A$2:$A$7489,$A225,SYSHECF!$B$2:$B$7489,$B225),"")</f>
        <v/>
      </c>
      <c r="P225" t="e">
        <f ca="1">IF(AND($H225&lt;&gt;"",$O225&lt;&gt;"",$H225*$O225&gt;1),Keys!$C$6,"")</f>
        <v>#VALUE!</v>
      </c>
    </row>
    <row r="226" spans="1:16" x14ac:dyDescent="0.45">
      <c r="A226" t="s">
        <v>45</v>
      </c>
      <c r="B226" t="s">
        <v>169</v>
      </c>
      <c r="C226" t="s">
        <v>217</v>
      </c>
      <c r="D226" s="7">
        <f>SUMIFS(SYSHECF!$AD$2:$AD$7489,SYSHECF!$A$2:$A$7489,$A226,SYSHECF!$B$2:$B$7489,$B226)/Keys!$C$4</f>
        <v>0.51020000000000021</v>
      </c>
      <c r="E226" s="7">
        <f>IF(OR($J226="",$J226=0),"",$I226*Keys!$C$5/($J226*Keys!$C$4))</f>
        <v>0.61593657484068431</v>
      </c>
      <c r="F226" s="7">
        <f>IF(OR($L226="",$L226=0),"",$K226*Keys!$C$5/($L226*Keys!$C$4))</f>
        <v>0.57014902905313858</v>
      </c>
      <c r="G226" s="7">
        <f t="shared" si="9"/>
        <v>1.207245344650498</v>
      </c>
      <c r="H226" s="7">
        <f t="shared" si="10"/>
        <v>1.1175010369524467</v>
      </c>
      <c r="I226" s="8">
        <f>IFERROR(INDEX(EIA_2024!$D$2:$D$514,MATCH($A226&amp;"|"&amp;$B226,EIA_2024!$F$2:$F$514,0)),"")</f>
        <v>9.8199999999999996E-2</v>
      </c>
      <c r="J226" s="9">
        <f>IFERROR(INDEX(EIA_2024!$E$2:$E$514,MATCH($A226&amp;"|"&amp;$B226,EIA_2024!$F$2:$F$514,0)),"")</f>
        <v>1.8200000000000001E-2</v>
      </c>
      <c r="K226" s="8">
        <f>IFERROR(INDEX(EIA_2025!$C$2:$C$530,MATCH($A226&amp;"|"&amp;$B226,EIA_2025!$E$2:$E$530,0)),"")</f>
        <v>9.0899999999999995E-2</v>
      </c>
      <c r="L226" s="9">
        <f>IFERROR(INDEX(EIA_2025!$D$2:$D$530,MATCH($A226&amp;"|"&amp;$B226,EIA_2025!$E$2:$E$530,0)),"")</f>
        <v>1.8200000000000001E-2</v>
      </c>
      <c r="M226" t="str">
        <f>IFERROR(INDEX(EIA_2024!$C$2:$C$514,MATCH($A226&amp;"|"&amp;$B226,EIA_2024!$F$2:$F$514,0)),"")</f>
        <v>BHRaSYC 2024 (tech-level)</v>
      </c>
      <c r="N226" t="str">
        <f t="shared" si="11"/>
        <v>KY|biomass</v>
      </c>
      <c r="O226" s="7" t="str">
        <f ca="1">IFERROR(_xludf.MAXIFS(SYSHECF!$AE$2:$AE$7489,SYSHECF!$A$2:$A$7489,$A226,SYSHECF!$B$2:$B$7489,$B226),"")</f>
        <v/>
      </c>
      <c r="P226" t="e">
        <f ca="1">IF(AND($H226&lt;&gt;"",$O226&lt;&gt;"",$H226*$O226&gt;1),Keys!$C$6,"")</f>
        <v>#VALUE!</v>
      </c>
    </row>
    <row r="227" spans="1:16" x14ac:dyDescent="0.45">
      <c r="A227" t="s">
        <v>45</v>
      </c>
      <c r="B227" t="s">
        <v>173</v>
      </c>
      <c r="C227" t="s">
        <v>218</v>
      </c>
      <c r="D227" s="7">
        <f>SUMIFS(SYSHECF!$AD$2:$AD$7489,SYSHECF!$A$2:$A$7489,$A227,SYSHECF!$B$2:$B$7489,$B227)/Keys!$C$4</f>
        <v>0.65949999999999998</v>
      </c>
      <c r="E227" s="7" t="str">
        <f>IF(OR($J227="",$J227=0),"",$I227*Keys!$C$5/($J227*Keys!$C$4))</f>
        <v/>
      </c>
      <c r="F227" s="7" t="str">
        <f>IF(OR($L227="",$L227=0),"",$K227*Keys!$C$5/($L227*Keys!$C$4))</f>
        <v/>
      </c>
      <c r="G227" s="7" t="str">
        <f t="shared" si="9"/>
        <v/>
      </c>
      <c r="H227" s="7" t="str">
        <f t="shared" si="10"/>
        <v/>
      </c>
      <c r="I227" s="8" t="str">
        <f>IFERROR(INDEX(EIA_2024!$D$2:$D$514,MATCH($A227&amp;"|"&amp;$B227,EIA_2024!$F$2:$F$514,0)),"")</f>
        <v/>
      </c>
      <c r="J227" s="9" t="str">
        <f>IFERROR(INDEX(EIA_2024!$E$2:$E$514,MATCH($A227&amp;"|"&amp;$B227,EIA_2024!$F$2:$F$514,0)),"")</f>
        <v/>
      </c>
      <c r="K227" s="8" t="str">
        <f>IFERROR(INDEX(EIA_2025!$C$2:$C$530,MATCH($A227&amp;"|"&amp;$B227,EIA_2025!$E$2:$E$530,0)),"")</f>
        <v/>
      </c>
      <c r="L227" s="9" t="str">
        <f>IFERROR(INDEX(EIA_2025!$D$2:$D$530,MATCH($A227&amp;"|"&amp;$B227,EIA_2025!$E$2:$E$530,0)),"")</f>
        <v/>
      </c>
      <c r="M227" t="str">
        <f>IFERROR(INDEX(EIA_2024!$C$2:$C$514,MATCH($A227&amp;"|"&amp;$B227,EIA_2024!$F$2:$F$514,0)),"")</f>
        <v/>
      </c>
      <c r="N227" t="str">
        <f t="shared" si="11"/>
        <v>KY|geothermal</v>
      </c>
      <c r="O227" s="7" t="str">
        <f ca="1">IFERROR(_xludf.MAXIFS(SYSHECF!$AE$2:$AE$7489,SYSHECF!$A$2:$A$7489,$A227,SYSHECF!$B$2:$B$7489,$B227),"")</f>
        <v/>
      </c>
      <c r="P227" t="e">
        <f ca="1">IF(AND($H227&lt;&gt;"",$O227&lt;&gt;"",$H227*$O227&gt;1),Keys!$C$6,"")</f>
        <v>#VALUE!</v>
      </c>
    </row>
    <row r="228" spans="1:16" x14ac:dyDescent="0.45">
      <c r="A228" t="s">
        <v>45</v>
      </c>
      <c r="B228" t="s">
        <v>175</v>
      </c>
      <c r="C228" t="s">
        <v>217</v>
      </c>
      <c r="D228" s="7">
        <f>SUMIFS(SYSHECF!$AD$2:$AD$7489,SYSHECF!$A$2:$A$7489,$A228,SYSHECF!$B$2:$B$7489,$B228)/Keys!$C$4</f>
        <v>0.61839999999999995</v>
      </c>
      <c r="E228" s="7">
        <f>IF(OR($J228="",$J228=0),"",$I228*Keys!$C$5/($J228*Keys!$C$4))</f>
        <v>0.59292086664349442</v>
      </c>
      <c r="F228" s="7">
        <f>IF(OR($L228="",$L228=0),"",$K228*Keys!$C$5/($L228*Keys!$C$4))</f>
        <v>0.64395147786808626</v>
      </c>
      <c r="G228" s="7">
        <f t="shared" si="9"/>
        <v>0.95879829664213201</v>
      </c>
      <c r="H228" s="7">
        <f t="shared" si="10"/>
        <v>1.0413186899548614</v>
      </c>
      <c r="I228" s="8">
        <f>IFERROR(INDEX(EIA_2024!$D$2:$D$514,MATCH($A228&amp;"|"&amp;$B228,EIA_2024!$F$2:$F$514,0)),"")</f>
        <v>44.829300000000003</v>
      </c>
      <c r="J228" s="9">
        <f>IFERROR(INDEX(EIA_2024!$E$2:$E$514,MATCH($A228&amp;"|"&amp;$B228,EIA_2024!$F$2:$F$514,0)),"")</f>
        <v>8.6310000000000002</v>
      </c>
      <c r="K228" s="8">
        <f>IFERROR(INDEX(EIA_2025!$C$2:$C$530,MATCH($A228&amp;"|"&amp;$B228,EIA_2025!$E$2:$E$530,0)),"")</f>
        <v>48.687600000000003</v>
      </c>
      <c r="L228" s="9">
        <f>IFERROR(INDEX(EIA_2025!$D$2:$D$530,MATCH($A228&amp;"|"&amp;$B228,EIA_2025!$E$2:$E$530,0)),"")</f>
        <v>8.6310000000000002</v>
      </c>
      <c r="M228" t="str">
        <f>IFERROR(INDEX(EIA_2024!$C$2:$C$514,MATCH($A228&amp;"|"&amp;$B228,EIA_2024!$F$2:$F$514,0)),"")</f>
        <v>BHRaSYC 2024 (tech-level)</v>
      </c>
      <c r="N228" t="str">
        <f t="shared" si="11"/>
        <v>KY|hard coal</v>
      </c>
      <c r="O228" s="7" t="str">
        <f ca="1">IFERROR(_xludf.MAXIFS(SYSHECF!$AE$2:$AE$7489,SYSHECF!$A$2:$A$7489,$A228,SYSHECF!$B$2:$B$7489,$B228),"")</f>
        <v/>
      </c>
      <c r="P228" t="e">
        <f ca="1">IF(AND($H228&lt;&gt;"",$O228&lt;&gt;"",$H228*$O228&gt;1),Keys!$C$6,"")</f>
        <v>#VALUE!</v>
      </c>
    </row>
    <row r="229" spans="1:16" x14ac:dyDescent="0.45">
      <c r="A229" t="s">
        <v>45</v>
      </c>
      <c r="B229" t="s">
        <v>177</v>
      </c>
      <c r="C229" t="s">
        <v>218</v>
      </c>
      <c r="D229" s="7">
        <f>SUMIFS(SYSHECF!$AD$2:$AD$7489,SYSHECF!$A$2:$A$7489,$A229,SYSHECF!$B$2:$B$7489,$B229)/Keys!$C$4</f>
        <v>0.42930000000000001</v>
      </c>
      <c r="E229" s="7">
        <f>IF(OR($J229="",$J229=0),"",$I229*Keys!$C$5/($J229*Keys!$C$4))</f>
        <v>0.41287186268771281</v>
      </c>
      <c r="F229" s="7">
        <f>IF(OR($L229="",$L229=0),"",$K229*Keys!$C$5/($L229*Keys!$C$4))</f>
        <v>0.4457414290222112</v>
      </c>
      <c r="G229" s="7">
        <f t="shared" si="9"/>
        <v>0.96173273395693637</v>
      </c>
      <c r="H229" s="7">
        <f t="shared" si="10"/>
        <v>1.0382982273985819</v>
      </c>
      <c r="I229" s="8">
        <f>IFERROR(INDEX(EIA_2024!$D$2:$D$514,MATCH($A229&amp;"|"&amp;$B229,EIA_2024!$F$2:$F$514,0)),"")</f>
        <v>4.1136999999999997</v>
      </c>
      <c r="J229" s="9">
        <f>IFERROR(INDEX(EIA_2024!$E$2:$E$514,MATCH($A229&amp;"|"&amp;$B229,EIA_2024!$F$2:$F$514,0)),"")</f>
        <v>1.1374</v>
      </c>
      <c r="K229" s="8">
        <f>IFERROR(INDEX(EIA_2025!$C$2:$C$530,MATCH($A229&amp;"|"&amp;$B229,EIA_2025!$E$2:$E$530,0)),"")</f>
        <v>4.4412000000000003</v>
      </c>
      <c r="L229" s="9">
        <f>IFERROR(INDEX(EIA_2025!$D$2:$D$530,MATCH($A229&amp;"|"&amp;$B229,EIA_2025!$E$2:$E$530,0)),"")</f>
        <v>1.1374</v>
      </c>
      <c r="M229" t="str">
        <f>IFERROR(INDEX(EIA_2024!$C$2:$C$514,MATCH($A229&amp;"|"&amp;$B229,EIA_2024!$F$2:$F$514,0)),"")</f>
        <v>BHRaSYC 2024 (tech-level)</v>
      </c>
      <c r="N229" t="str">
        <f t="shared" si="11"/>
        <v>KY|hydro</v>
      </c>
      <c r="O229" s="7" t="str">
        <f ca="1">IFERROR(_xludf.MAXIFS(SYSHECF!$AE$2:$AE$7489,SYSHECF!$A$2:$A$7489,$A229,SYSHECF!$B$2:$B$7489,$B229),"")</f>
        <v/>
      </c>
      <c r="P229" t="e">
        <f ca="1">IF(AND($H229&lt;&gt;"",$O229&lt;&gt;"",$H229*$O229&gt;1),Keys!$C$6,"")</f>
        <v>#VALUE!</v>
      </c>
    </row>
    <row r="230" spans="1:16" x14ac:dyDescent="0.45">
      <c r="A230" t="s">
        <v>45</v>
      </c>
      <c r="B230" t="s">
        <v>181</v>
      </c>
      <c r="C230" t="s">
        <v>217</v>
      </c>
      <c r="D230" s="7">
        <f>SUMIFS(SYSHECF!$AD$2:$AD$7489,SYSHECF!$A$2:$A$7489,$A230,SYSHECF!$B$2:$B$7489,$B230)/Keys!$C$4</f>
        <v>0.6379999999999999</v>
      </c>
      <c r="E230" s="7" t="str">
        <f>IF(OR($J230="",$J230=0),"",$I230*Keys!$C$5/($J230*Keys!$C$4))</f>
        <v/>
      </c>
      <c r="F230" s="7" t="str">
        <f>IF(OR($L230="",$L230=0),"",$K230*Keys!$C$5/($L230*Keys!$C$4))</f>
        <v/>
      </c>
      <c r="G230" s="7" t="str">
        <f t="shared" si="9"/>
        <v/>
      </c>
      <c r="H230" s="7" t="str">
        <f t="shared" si="10"/>
        <v/>
      </c>
      <c r="I230" s="8" t="str">
        <f>IFERROR(INDEX(EIA_2024!$D$2:$D$514,MATCH($A230&amp;"|"&amp;$B230,EIA_2024!$F$2:$F$514,0)),"")</f>
        <v/>
      </c>
      <c r="J230" s="9" t="str">
        <f>IFERROR(INDEX(EIA_2024!$E$2:$E$514,MATCH($A230&amp;"|"&amp;$B230,EIA_2024!$F$2:$F$514,0)),"")</f>
        <v/>
      </c>
      <c r="K230" s="8" t="str">
        <f>IFERROR(INDEX(EIA_2025!$C$2:$C$530,MATCH($A230&amp;"|"&amp;$B230,EIA_2025!$E$2:$E$530,0)),"")</f>
        <v/>
      </c>
      <c r="L230" s="9" t="str">
        <f>IFERROR(INDEX(EIA_2025!$D$2:$D$530,MATCH($A230&amp;"|"&amp;$B230,EIA_2025!$E$2:$E$530,0)),"")</f>
        <v/>
      </c>
      <c r="M230" t="str">
        <f>IFERROR(INDEX(EIA_2024!$C$2:$C$514,MATCH($A230&amp;"|"&amp;$B230,EIA_2024!$F$2:$F$514,0)),"")</f>
        <v/>
      </c>
      <c r="N230" t="str">
        <f t="shared" si="11"/>
        <v>KY|lignite</v>
      </c>
      <c r="O230" s="7" t="str">
        <f ca="1">IFERROR(_xludf.MAXIFS(SYSHECF!$AE$2:$AE$7489,SYSHECF!$A$2:$A$7489,$A230,SYSHECF!$B$2:$B$7489,$B230),"")</f>
        <v/>
      </c>
      <c r="P230" t="e">
        <f ca="1">IF(AND($H230&lt;&gt;"",$O230&lt;&gt;"",$H230*$O230&gt;1),Keys!$C$6,"")</f>
        <v>#VALUE!</v>
      </c>
    </row>
    <row r="231" spans="1:16" x14ac:dyDescent="0.45">
      <c r="A231" t="s">
        <v>45</v>
      </c>
      <c r="B231" t="s">
        <v>182</v>
      </c>
      <c r="C231" t="s">
        <v>217</v>
      </c>
      <c r="D231" s="7">
        <f>SUMIFS(SYSHECF!$AD$2:$AD$7489,SYSHECF!$A$2:$A$7489,$A231,SYSHECF!$B$2:$B$7489,$B231)/Keys!$C$4</f>
        <v>0.73420000000000007</v>
      </c>
      <c r="E231" s="7" t="str">
        <f>IF(OR($J231="",$J231=0),"",$I231*Keys!$C$5/($J231*Keys!$C$4))</f>
        <v/>
      </c>
      <c r="F231" s="7" t="str">
        <f>IF(OR($L231="",$L231=0),"",$K231*Keys!$C$5/($L231*Keys!$C$4))</f>
        <v/>
      </c>
      <c r="G231" s="7" t="str">
        <f t="shared" si="9"/>
        <v/>
      </c>
      <c r="H231" s="7" t="str">
        <f t="shared" si="10"/>
        <v/>
      </c>
      <c r="I231" s="8" t="str">
        <f>IFERROR(INDEX(EIA_2024!$D$2:$D$514,MATCH($A231&amp;"|"&amp;$B231,EIA_2024!$F$2:$F$514,0)),"")</f>
        <v/>
      </c>
      <c r="J231" s="9" t="str">
        <f>IFERROR(INDEX(EIA_2024!$E$2:$E$514,MATCH($A231&amp;"|"&amp;$B231,EIA_2024!$F$2:$F$514,0)),"")</f>
        <v/>
      </c>
      <c r="K231" s="8" t="str">
        <f>IFERROR(INDEX(EIA_2025!$C$2:$C$530,MATCH($A231&amp;"|"&amp;$B231,EIA_2025!$E$2:$E$530,0)),"")</f>
        <v/>
      </c>
      <c r="L231" s="9" t="str">
        <f>IFERROR(INDEX(EIA_2025!$D$2:$D$530,MATCH($A231&amp;"|"&amp;$B231,EIA_2025!$E$2:$E$530,0)),"")</f>
        <v/>
      </c>
      <c r="M231" t="str">
        <f>IFERROR(INDEX(EIA_2024!$C$2:$C$514,MATCH($A231&amp;"|"&amp;$B231,EIA_2024!$F$2:$F$514,0)),"")</f>
        <v/>
      </c>
      <c r="N231" t="str">
        <f t="shared" si="11"/>
        <v>KY|municipal solid waste</v>
      </c>
      <c r="O231" s="7" t="str">
        <f ca="1">IFERROR(_xludf.MAXIFS(SYSHECF!$AE$2:$AE$7489,SYSHECF!$A$2:$A$7489,$A231,SYSHECF!$B$2:$B$7489,$B231),"")</f>
        <v/>
      </c>
      <c r="P231" t="e">
        <f ca="1">IF(AND($H231&lt;&gt;"",$O231&lt;&gt;"",$H231*$O231&gt;1),Keys!$C$6,"")</f>
        <v>#VALUE!</v>
      </c>
    </row>
    <row r="232" spans="1:16" x14ac:dyDescent="0.45">
      <c r="A232" t="s">
        <v>45</v>
      </c>
      <c r="B232" t="s">
        <v>171</v>
      </c>
      <c r="C232" t="s">
        <v>217</v>
      </c>
      <c r="D232" s="7">
        <f>SUMIFS(SYSHECF!$AD$2:$AD$7489,SYSHECF!$A$2:$A$7489,$A232,SYSHECF!$B$2:$B$7489,$B232)/Keys!$C$4</f>
        <v>0.71750000000000003</v>
      </c>
      <c r="E232" s="7">
        <f>IF(OR($J232="",$J232=0),"",$I232*Keys!$C$5/($J232*Keys!$C$4))</f>
        <v>0.65241861259621303</v>
      </c>
      <c r="F232" s="7">
        <f>IF(OR($L232="",$L232=0),"",$K232*Keys!$C$5/($L232*Keys!$C$4))</f>
        <v>0.78257217084917241</v>
      </c>
      <c r="G232" s="7">
        <f t="shared" si="9"/>
        <v>0.90929423358357209</v>
      </c>
      <c r="H232" s="7">
        <f t="shared" si="10"/>
        <v>1.0906929210441427</v>
      </c>
      <c r="I232" s="8">
        <f>IFERROR(INDEX(EIA_2024!$D$2:$D$514,MATCH($A232&amp;"|"&amp;$B232,EIA_2024!$F$2:$F$514,0)),"")</f>
        <v>10.235900000000001</v>
      </c>
      <c r="J232" s="9">
        <f>IFERROR(INDEX(EIA_2024!$E$2:$E$514,MATCH($A232&amp;"|"&amp;$B232,EIA_2024!$F$2:$F$514,0)),"")</f>
        <v>1.7909999999999999</v>
      </c>
      <c r="K232" s="8">
        <f>IFERROR(INDEX(EIA_2025!$C$2:$C$530,MATCH($A232&amp;"|"&amp;$B232,EIA_2025!$E$2:$E$530,0)),"")</f>
        <v>12.277900000000001</v>
      </c>
      <c r="L232" s="9">
        <f>IFERROR(INDEX(EIA_2025!$D$2:$D$530,MATCH($A232&amp;"|"&amp;$B232,EIA_2025!$E$2:$E$530,0)),"")</f>
        <v>1.7909999999999999</v>
      </c>
      <c r="M232" t="str">
        <f>IFERROR(INDEX(EIA_2024!$C$2:$C$514,MATCH($A232&amp;"|"&amp;$B232,EIA_2024!$F$2:$F$514,0)),"")</f>
        <v>BHRaSYC 2024 (tech-level)</v>
      </c>
      <c r="N232" t="str">
        <f t="shared" si="11"/>
        <v>KY|natural gas combined cycle</v>
      </c>
      <c r="O232" s="7" t="str">
        <f ca="1">IFERROR(_xludf.MAXIFS(SYSHECF!$AE$2:$AE$7489,SYSHECF!$A$2:$A$7489,$A232,SYSHECF!$B$2:$B$7489,$B232),"")</f>
        <v/>
      </c>
      <c r="P232" t="e">
        <f ca="1">IF(AND($H232&lt;&gt;"",$O232&lt;&gt;"",$H232*$O232&gt;1),Keys!$C$6,"")</f>
        <v>#VALUE!</v>
      </c>
    </row>
    <row r="233" spans="1:16" x14ac:dyDescent="0.45">
      <c r="A233" t="s">
        <v>45</v>
      </c>
      <c r="B233" t="s">
        <v>183</v>
      </c>
      <c r="C233" t="s">
        <v>217</v>
      </c>
      <c r="D233" s="7">
        <f>SUMIFS(SYSHECF!$AD$2:$AD$7489,SYSHECF!$A$2:$A$7489,$A233,SYSHECF!$B$2:$B$7489,$B233)/Keys!$C$4</f>
        <v>9.846341603212512E-2</v>
      </c>
      <c r="E233" s="7">
        <f>IF(OR($J233="",$J233=0),"",$I233*Keys!$C$5/($J233*Keys!$C$4))</f>
        <v>0.10192213811888784</v>
      </c>
      <c r="F233" s="7">
        <f>IF(OR($L233="",$L233=0),"",$K233*Keys!$C$5/($L233*Keys!$C$4))</f>
        <v>9.559487858126002E-2</v>
      </c>
      <c r="G233" s="7">
        <f t="shared" si="9"/>
        <v>1.0351269763546926</v>
      </c>
      <c r="H233" s="7">
        <f t="shared" si="10"/>
        <v>0.97086697205458317</v>
      </c>
      <c r="I233" s="8">
        <f>IFERROR(INDEX(EIA_2024!$D$2:$D$514,MATCH($A233&amp;"|"&amp;$B233,EIA_2024!$F$2:$F$514,0)),"")</f>
        <v>4.9790000000000001</v>
      </c>
      <c r="J233" s="9">
        <f>IFERROR(INDEX(EIA_2024!$E$2:$E$514,MATCH($A233&amp;"|"&amp;$B233,EIA_2024!$F$2:$F$514,0)),"")</f>
        <v>5.5766</v>
      </c>
      <c r="K233" s="8">
        <f>IFERROR(INDEX(EIA_2025!$C$2:$C$530,MATCH($A233&amp;"|"&amp;$B233,EIA_2025!$E$2:$E$530,0)),"")</f>
        <v>4.6410999999999998</v>
      </c>
      <c r="L233" s="9">
        <f>IFERROR(INDEX(EIA_2025!$D$2:$D$530,MATCH($A233&amp;"|"&amp;$B233,EIA_2025!$E$2:$E$530,0)),"")</f>
        <v>5.5422000000000002</v>
      </c>
      <c r="M233" t="str">
        <f>IFERROR(INDEX(EIA_2024!$C$2:$C$514,MATCH($A233&amp;"|"&amp;$B233,EIA_2024!$F$2:$F$514,0)),"")</f>
        <v>BHRaSYC 2024 (tech-level)</v>
      </c>
      <c r="N233" t="str">
        <f t="shared" si="11"/>
        <v>KY|natural gas peaker</v>
      </c>
      <c r="O233" s="7" t="str">
        <f ca="1">IFERROR(_xludf.MAXIFS(SYSHECF!$AE$2:$AE$7489,SYSHECF!$A$2:$A$7489,$A233,SYSHECF!$B$2:$B$7489,$B233),"")</f>
        <v/>
      </c>
      <c r="P233" t="e">
        <f ca="1">IF(AND($H233&lt;&gt;"",$O233&lt;&gt;"",$H233*$O233&gt;1),Keys!$C$6,"")</f>
        <v>#VALUE!</v>
      </c>
    </row>
    <row r="234" spans="1:16" x14ac:dyDescent="0.45">
      <c r="A234" t="s">
        <v>45</v>
      </c>
      <c r="B234" t="s">
        <v>193</v>
      </c>
      <c r="C234" t="s">
        <v>217</v>
      </c>
      <c r="D234" s="7">
        <f>SUMIFS(SYSHECF!$AD$2:$AD$7489,SYSHECF!$A$2:$A$7489,$A234,SYSHECF!$B$2:$B$7489,$B234)/Keys!$C$4</f>
        <v>0.29239999999999983</v>
      </c>
      <c r="E234" s="7">
        <f>IF(OR($J234="",$J234=0),"",$I234*Keys!$C$5/($J234*Keys!$C$4))</f>
        <v>0.2938938132330558</v>
      </c>
      <c r="F234" s="7">
        <f>IF(OR($L234="",$L234=0),"",$K234*Keys!$C$5/($L234*Keys!$C$4))</f>
        <v>0.29096798536766311</v>
      </c>
      <c r="G234" s="7">
        <f t="shared" si="9"/>
        <v>1.0051088003866484</v>
      </c>
      <c r="H234" s="7">
        <f t="shared" si="10"/>
        <v>0.99510254913701535</v>
      </c>
      <c r="I234" s="8">
        <f>IFERROR(INDEX(EIA_2024!$D$2:$D$514,MATCH($A234&amp;"|"&amp;$B234,EIA_2024!$F$2:$F$514,0)),"")</f>
        <v>1.8382000000000001</v>
      </c>
      <c r="J234" s="9">
        <f>IFERROR(INDEX(EIA_2024!$E$2:$E$514,MATCH($A234&amp;"|"&amp;$B234,EIA_2024!$F$2:$F$514,0)),"")</f>
        <v>0.71399999999999997</v>
      </c>
      <c r="K234" s="8">
        <f>IFERROR(INDEX(EIA_2025!$C$2:$C$530,MATCH($A234&amp;"|"&amp;$B234,EIA_2025!$E$2:$E$530,0)),"")</f>
        <v>1.8199000000000001</v>
      </c>
      <c r="L234" s="9">
        <f>IFERROR(INDEX(EIA_2025!$D$2:$D$530,MATCH($A234&amp;"|"&amp;$B234,EIA_2025!$E$2:$E$530,0)),"")</f>
        <v>0.71399999999999997</v>
      </c>
      <c r="M234" t="str">
        <f>IFERROR(INDEX(EIA_2024!$C$2:$C$514,MATCH($A234&amp;"|"&amp;$B234,EIA_2024!$F$2:$F$514,0)),"")</f>
        <v>BHRaSYC 2024 (tech-level)</v>
      </c>
      <c r="N234" t="str">
        <f t="shared" si="11"/>
        <v>KY|natural gas steam turbine</v>
      </c>
      <c r="O234" s="7" t="str">
        <f ca="1">IFERROR(_xludf.MAXIFS(SYSHECF!$AE$2:$AE$7489,SYSHECF!$A$2:$A$7489,$A234,SYSHECF!$B$2:$B$7489,$B234),"")</f>
        <v/>
      </c>
      <c r="P234" t="e">
        <f ca="1">IF(AND($H234&lt;&gt;"",$O234&lt;&gt;"",$H234*$O234&gt;1),Keys!$C$6,"")</f>
        <v>#VALUE!</v>
      </c>
    </row>
    <row r="235" spans="1:16" x14ac:dyDescent="0.45">
      <c r="A235" t="s">
        <v>45</v>
      </c>
      <c r="B235" t="s">
        <v>184</v>
      </c>
      <c r="C235" t="s">
        <v>218</v>
      </c>
      <c r="D235" s="7">
        <f>SUMIFS(SYSHECF!$AD$2:$AD$7489,SYSHECF!$A$2:$A$7489,$A235,SYSHECF!$B$2:$B$7489,$B235)/Keys!$C$4</f>
        <v>0.90900000000000003</v>
      </c>
      <c r="E235" s="7" t="str">
        <f>IF(OR($J235="",$J235=0),"",$I235*Keys!$C$5/($J235*Keys!$C$4))</f>
        <v/>
      </c>
      <c r="F235" s="7" t="str">
        <f>IF(OR($L235="",$L235=0),"",$K235*Keys!$C$5/($L235*Keys!$C$4))</f>
        <v/>
      </c>
      <c r="G235" s="7" t="str">
        <f t="shared" si="9"/>
        <v/>
      </c>
      <c r="H235" s="7" t="str">
        <f t="shared" si="10"/>
        <v/>
      </c>
      <c r="I235" s="8" t="str">
        <f>IFERROR(INDEX(EIA_2024!$D$2:$D$514,MATCH($A235&amp;"|"&amp;$B235,EIA_2024!$F$2:$F$514,0)),"")</f>
        <v/>
      </c>
      <c r="J235" s="9" t="str">
        <f>IFERROR(INDEX(EIA_2024!$E$2:$E$514,MATCH($A235&amp;"|"&amp;$B235,EIA_2024!$F$2:$F$514,0)),"")</f>
        <v/>
      </c>
      <c r="K235" s="8" t="str">
        <f>IFERROR(INDEX(EIA_2025!$C$2:$C$530,MATCH($A235&amp;"|"&amp;$B235,EIA_2025!$E$2:$E$530,0)),"")</f>
        <v/>
      </c>
      <c r="L235" s="9" t="str">
        <f>IFERROR(INDEX(EIA_2025!$D$2:$D$530,MATCH($A235&amp;"|"&amp;$B235,EIA_2025!$E$2:$E$530,0)),"")</f>
        <v/>
      </c>
      <c r="M235" t="str">
        <f>IFERROR(INDEX(EIA_2024!$C$2:$C$514,MATCH($A235&amp;"|"&amp;$B235,EIA_2024!$F$2:$F$514,0)),"")</f>
        <v/>
      </c>
      <c r="N235" t="str">
        <f t="shared" si="11"/>
        <v>KY|nuclear</v>
      </c>
      <c r="O235" s="7" t="str">
        <f ca="1">IFERROR(_xludf.MAXIFS(SYSHECF!$AE$2:$AE$7489,SYSHECF!$A$2:$A$7489,$A235,SYSHECF!$B$2:$B$7489,$B235),"")</f>
        <v/>
      </c>
      <c r="P235" t="e">
        <f ca="1">IF(AND($H235&lt;&gt;"",$O235&lt;&gt;"",$H235*$O235&gt;1),Keys!$C$6,"")</f>
        <v>#VALUE!</v>
      </c>
    </row>
    <row r="236" spans="1:16" x14ac:dyDescent="0.45">
      <c r="A236" t="s">
        <v>45</v>
      </c>
      <c r="B236" t="s">
        <v>185</v>
      </c>
      <c r="C236" t="s">
        <v>218</v>
      </c>
      <c r="D236" s="7">
        <f>SUMIFS(SYSHECF!$AD$2:$AD$7489,SYSHECF!$A$2:$A$7489,$A236,SYSHECF!$B$2:$B$7489,$B236)/Keys!$C$4</f>
        <v>0.33744383502154229</v>
      </c>
      <c r="E236" s="7" t="str">
        <f>IF(OR($J236="",$J236=0),"",$I236*Keys!$C$5/($J236*Keys!$C$4))</f>
        <v/>
      </c>
      <c r="F236" s="7" t="str">
        <f>IF(OR($L236="",$L236=0),"",$K236*Keys!$C$5/($L236*Keys!$C$4))</f>
        <v/>
      </c>
      <c r="G236" s="7" t="str">
        <f t="shared" si="9"/>
        <v/>
      </c>
      <c r="H236" s="7" t="str">
        <f t="shared" si="10"/>
        <v/>
      </c>
      <c r="I236" s="8" t="str">
        <f>IFERROR(INDEX(EIA_2024!$D$2:$D$514,MATCH($A236&amp;"|"&amp;$B236,EIA_2024!$F$2:$F$514,0)),"")</f>
        <v/>
      </c>
      <c r="J236" s="9" t="str">
        <f>IFERROR(INDEX(EIA_2024!$E$2:$E$514,MATCH($A236&amp;"|"&amp;$B236,EIA_2024!$F$2:$F$514,0)),"")</f>
        <v/>
      </c>
      <c r="K236" s="8" t="str">
        <f>IFERROR(INDEX(EIA_2025!$C$2:$C$530,MATCH($A236&amp;"|"&amp;$B236,EIA_2025!$E$2:$E$530,0)),"")</f>
        <v/>
      </c>
      <c r="L236" s="9" t="str">
        <f>IFERROR(INDEX(EIA_2025!$D$2:$D$530,MATCH($A236&amp;"|"&amp;$B236,EIA_2025!$E$2:$E$530,0)),"")</f>
        <v/>
      </c>
      <c r="M236" t="str">
        <f>IFERROR(INDEX(EIA_2024!$C$2:$C$514,MATCH($A236&amp;"|"&amp;$B236,EIA_2024!$F$2:$F$514,0)),"")</f>
        <v/>
      </c>
      <c r="N236" t="str">
        <f t="shared" si="11"/>
        <v>KY|offshore wind</v>
      </c>
      <c r="O236" s="7" t="str">
        <f ca="1">IFERROR(_xludf.MAXIFS(SYSHECF!$AE$2:$AE$7489,SYSHECF!$A$2:$A$7489,$A236,SYSHECF!$B$2:$B$7489,$B236),"")</f>
        <v/>
      </c>
      <c r="P236" t="e">
        <f ca="1">IF(AND($H236&lt;&gt;"",$O236&lt;&gt;"",$H236*$O236&gt;1),Keys!$C$6,"")</f>
        <v>#VALUE!</v>
      </c>
    </row>
    <row r="237" spans="1:16" x14ac:dyDescent="0.45">
      <c r="A237" t="s">
        <v>45</v>
      </c>
      <c r="B237" t="s">
        <v>186</v>
      </c>
      <c r="C237" t="s">
        <v>218</v>
      </c>
      <c r="D237" s="7">
        <f>SUMIFS(SYSHECF!$AD$2:$AD$7489,SYSHECF!$A$2:$A$7489,$A237,SYSHECF!$B$2:$B$7489,$B237)/Keys!$C$4</f>
        <v>0.29549999999999998</v>
      </c>
      <c r="E237" s="7" t="str">
        <f>IF(OR($J237="",$J237=0),"",$I237*Keys!$C$5/($J237*Keys!$C$4))</f>
        <v/>
      </c>
      <c r="F237" s="7" t="str">
        <f>IF(OR($L237="",$L237=0),"",$K237*Keys!$C$5/($L237*Keys!$C$4))</f>
        <v/>
      </c>
      <c r="G237" s="7" t="str">
        <f t="shared" si="9"/>
        <v/>
      </c>
      <c r="H237" s="7" t="str">
        <f t="shared" si="10"/>
        <v/>
      </c>
      <c r="I237" s="8" t="str">
        <f>IFERROR(INDEX(EIA_2024!$D$2:$D$514,MATCH($A237&amp;"|"&amp;$B237,EIA_2024!$F$2:$F$514,0)),"")</f>
        <v/>
      </c>
      <c r="J237" s="9" t="str">
        <f>IFERROR(INDEX(EIA_2024!$E$2:$E$514,MATCH($A237&amp;"|"&amp;$B237,EIA_2024!$F$2:$F$514,0)),"")</f>
        <v/>
      </c>
      <c r="K237" s="8" t="str">
        <f>IFERROR(INDEX(EIA_2025!$C$2:$C$530,MATCH($A237&amp;"|"&amp;$B237,EIA_2025!$E$2:$E$530,0)),"")</f>
        <v/>
      </c>
      <c r="L237" s="9" t="str">
        <f>IFERROR(INDEX(EIA_2025!$D$2:$D$530,MATCH($A237&amp;"|"&amp;$B237,EIA_2025!$E$2:$E$530,0)),"")</f>
        <v/>
      </c>
      <c r="M237" t="str">
        <f>IFERROR(INDEX(EIA_2024!$C$2:$C$514,MATCH($A237&amp;"|"&amp;$B237,EIA_2024!$F$2:$F$514,0)),"")</f>
        <v/>
      </c>
      <c r="N237" t="str">
        <f t="shared" si="11"/>
        <v>KY|onshore wind</v>
      </c>
      <c r="O237" s="7" t="str">
        <f ca="1">IFERROR(_xludf.MAXIFS(SYSHECF!$AE$2:$AE$7489,SYSHECF!$A$2:$A$7489,$A237,SYSHECF!$B$2:$B$7489,$B237),"")</f>
        <v/>
      </c>
      <c r="P237" t="e">
        <f ca="1">IF(AND($H237&lt;&gt;"",$O237&lt;&gt;"",$H237*$O237&gt;1),Keys!$C$6,"")</f>
        <v>#VALUE!</v>
      </c>
    </row>
    <row r="238" spans="1:16" x14ac:dyDescent="0.45">
      <c r="A238" t="s">
        <v>45</v>
      </c>
      <c r="B238" t="s">
        <v>187</v>
      </c>
      <c r="C238" t="s">
        <v>217</v>
      </c>
      <c r="D238" s="7">
        <f>SUMIFS(SYSHECF!$AD$2:$AD$7489,SYSHECF!$A$2:$A$7489,$A238,SYSHECF!$B$2:$B$7489,$B238)/Keys!$C$4</f>
        <v>9.846341603212512E-2</v>
      </c>
      <c r="E238" s="7">
        <f>IF(OR($J238="",$J238=0),"",$I238*Keys!$C$5/($J238*Keys!$C$4))</f>
        <v>0.61411297141890753</v>
      </c>
      <c r="F238" s="7">
        <f>IF(OR($L238="",$L238=0),"",$K238*Keys!$C$5/($L238*Keys!$C$4))</f>
        <v>0.81177067478437337</v>
      </c>
      <c r="G238" s="7">
        <f t="shared" si="9"/>
        <v>6.2369659327942086</v>
      </c>
      <c r="H238" s="7">
        <f t="shared" si="10"/>
        <v>8.2443887029018104</v>
      </c>
      <c r="I238" s="8">
        <f>IFERROR(INDEX(EIA_2024!$D$2:$D$514,MATCH($A238&amp;"|"&amp;$B238,EIA_2024!$F$2:$F$514,0)),"")</f>
        <v>5.8099999999999999E-2</v>
      </c>
      <c r="J238" s="9">
        <f>IFERROR(INDEX(EIA_2024!$E$2:$E$514,MATCH($A238&amp;"|"&amp;$B238,EIA_2024!$F$2:$F$514,0)),"")</f>
        <v>1.0800000000000001E-2</v>
      </c>
      <c r="K238" s="8">
        <f>IFERROR(INDEX(EIA_2025!$C$2:$C$530,MATCH($A238&amp;"|"&amp;$B238,EIA_2025!$E$2:$E$530,0)),"")</f>
        <v>7.6799999999999993E-2</v>
      </c>
      <c r="L238" s="9">
        <f>IFERROR(INDEX(EIA_2025!$D$2:$D$530,MATCH($A238&amp;"|"&amp;$B238,EIA_2025!$E$2:$E$530,0)),"")</f>
        <v>1.0800000000000001E-2</v>
      </c>
      <c r="M238" t="str">
        <f>IFERROR(INDEX(EIA_2024!$C$2:$C$514,MATCH($A238&amp;"|"&amp;$B238,EIA_2024!$F$2:$F$514,0)),"")</f>
        <v>BHRaSYC 2024 (tech-level)</v>
      </c>
      <c r="N238" t="str">
        <f t="shared" si="11"/>
        <v>KY|petroleum</v>
      </c>
      <c r="O238" s="7" t="str">
        <f ca="1">IFERROR(_xludf.MAXIFS(SYSHECF!$AE$2:$AE$7489,SYSHECF!$A$2:$A$7489,$A238,SYSHECF!$B$2:$B$7489,$B238),"")</f>
        <v/>
      </c>
      <c r="P238" t="e">
        <f ca="1">IF(AND($H238&lt;&gt;"",$O238&lt;&gt;"",$H238*$O238&gt;1),Keys!$C$6,"")</f>
        <v>#VALUE!</v>
      </c>
    </row>
    <row r="239" spans="1:16" x14ac:dyDescent="0.45">
      <c r="A239" t="s">
        <v>45</v>
      </c>
      <c r="B239" t="s">
        <v>188</v>
      </c>
      <c r="C239" t="s">
        <v>217</v>
      </c>
      <c r="D239" s="7">
        <f>SUMIFS(SYSHECF!$AD$2:$AD$7489,SYSHECF!$A$2:$A$7489,$A239,SYSHECF!$B$2:$B$7489,$B239)/Keys!$C$4</f>
        <v>0.13379897723584475</v>
      </c>
      <c r="E239" s="7" t="str">
        <f>IF(OR($J239="",$J239=0),"",$I239*Keys!$C$5/($J239*Keys!$C$4))</f>
        <v/>
      </c>
      <c r="F239" s="7" t="str">
        <f>IF(OR($L239="",$L239=0),"",$K239*Keys!$C$5/($L239*Keys!$C$4))</f>
        <v/>
      </c>
      <c r="G239" s="7" t="str">
        <f t="shared" si="9"/>
        <v/>
      </c>
      <c r="H239" s="7" t="str">
        <f t="shared" si="10"/>
        <v/>
      </c>
      <c r="I239" s="8" t="str">
        <f>IFERROR(INDEX(EIA_2024!$D$2:$D$514,MATCH($A239&amp;"|"&amp;$B239,EIA_2024!$F$2:$F$514,0)),"")</f>
        <v/>
      </c>
      <c r="J239" s="9" t="str">
        <f>IFERROR(INDEX(EIA_2024!$E$2:$E$514,MATCH($A239&amp;"|"&amp;$B239,EIA_2024!$F$2:$F$514,0)),"")</f>
        <v/>
      </c>
      <c r="K239" s="8" t="str">
        <f>IFERROR(INDEX(EIA_2025!$C$2:$C$530,MATCH($A239&amp;"|"&amp;$B239,EIA_2025!$E$2:$E$530,0)),"")</f>
        <v/>
      </c>
      <c r="L239" s="9" t="str">
        <f>IFERROR(INDEX(EIA_2025!$D$2:$D$530,MATCH($A239&amp;"|"&amp;$B239,EIA_2025!$E$2:$E$530,0)),"")</f>
        <v/>
      </c>
      <c r="M239" t="str">
        <f>IFERROR(INDEX(EIA_2024!$C$2:$C$514,MATCH($A239&amp;"|"&amp;$B239,EIA_2024!$F$2:$F$514,0)),"")</f>
        <v/>
      </c>
      <c r="N239" t="str">
        <f t="shared" si="11"/>
        <v>KY|pumped hydro</v>
      </c>
      <c r="O239" s="7" t="str">
        <f ca="1">IFERROR(_xludf.MAXIFS(SYSHECF!$AE$2:$AE$7489,SYSHECF!$A$2:$A$7489,$A239,SYSHECF!$B$2:$B$7489,$B239),"")</f>
        <v/>
      </c>
      <c r="P239" t="e">
        <f ca="1">IF(AND($H239&lt;&gt;"",$O239&lt;&gt;"",$H239*$O239&gt;1),Keys!$C$6,"")</f>
        <v>#VALUE!</v>
      </c>
    </row>
    <row r="240" spans="1:16" x14ac:dyDescent="0.45">
      <c r="A240" t="s">
        <v>45</v>
      </c>
      <c r="B240" t="s">
        <v>191</v>
      </c>
      <c r="C240" t="s">
        <v>218</v>
      </c>
      <c r="D240" s="7">
        <f>SUMIFS(SYSHECF!$AD$2:$AD$7489,SYSHECF!$A$2:$A$7489,$A240,SYSHECF!$B$2:$B$7489,$B240)/Keys!$C$4</f>
        <v>0.11740000000000002</v>
      </c>
      <c r="E240" s="7">
        <f>IF(OR($J240="",$J240=0),"",$I240*Keys!$C$5/($J240*Keys!$C$4))</f>
        <v>7.3857266201884042E-2</v>
      </c>
      <c r="F240" s="7">
        <f>IF(OR($L240="",$L240=0),"",$K240*Keys!$C$5/($L240*Keys!$C$4))</f>
        <v>0.16100596599959452</v>
      </c>
      <c r="G240" s="7">
        <f t="shared" si="9"/>
        <v>0.62910788928350958</v>
      </c>
      <c r="H240" s="7">
        <f t="shared" si="10"/>
        <v>1.3714307154991012</v>
      </c>
      <c r="I240" s="8">
        <f>IFERROR(INDEX(EIA_2024!$D$2:$D$514,MATCH($A240&amp;"|"&amp;$B240,EIA_2024!$F$2:$F$514,0)),"")</f>
        <v>0.27510000000000001</v>
      </c>
      <c r="J240" s="9">
        <f>IFERROR(INDEX(EIA_2024!$E$2:$E$514,MATCH($A240&amp;"|"&amp;$B240,EIA_2024!$F$2:$F$514,0)),"")</f>
        <v>0.42520000000000002</v>
      </c>
      <c r="K240" s="8">
        <f>IFERROR(INDEX(EIA_2025!$C$2:$C$530,MATCH($A240&amp;"|"&amp;$B240,EIA_2025!$E$2:$E$530,0)),"")</f>
        <v>1.6011</v>
      </c>
      <c r="L240" s="9">
        <f>IFERROR(INDEX(EIA_2025!$D$2:$D$530,MATCH($A240&amp;"|"&amp;$B240,EIA_2025!$E$2:$E$530,0)),"")</f>
        <v>1.1352</v>
      </c>
      <c r="M240" t="str">
        <f>IFERROR(INDEX(EIA_2024!$C$2:$C$514,MATCH($A240&amp;"|"&amp;$B240,EIA_2024!$F$2:$F$514,0)),"")</f>
        <v>BHRaSYC 2024 (tech-level)</v>
      </c>
      <c r="N240" t="str">
        <f t="shared" si="11"/>
        <v>KY|solar pv</v>
      </c>
      <c r="O240" s="7" t="str">
        <f ca="1">IFERROR(_xludf.MAXIFS(SYSHECF!$AE$2:$AE$7489,SYSHECF!$A$2:$A$7489,$A240,SYSHECF!$B$2:$B$7489,$B240),"")</f>
        <v/>
      </c>
      <c r="P240" t="e">
        <f ca="1">IF(AND($H240&lt;&gt;"",$O240&lt;&gt;"",$H240*$O240&gt;1),Keys!$C$6,"")</f>
        <v>#VALUE!</v>
      </c>
    </row>
    <row r="241" spans="1:16" x14ac:dyDescent="0.45">
      <c r="A241" t="s">
        <v>45</v>
      </c>
      <c r="B241" t="s">
        <v>192</v>
      </c>
      <c r="C241" t="s">
        <v>218</v>
      </c>
      <c r="D241" s="7">
        <f>SUMIFS(SYSHECF!$AD$2:$AD$7489,SYSHECF!$A$2:$A$7489,$A241,SYSHECF!$B$2:$B$7489,$B241)/Keys!$C$4</f>
        <v>0.26226788842463272</v>
      </c>
      <c r="E241" s="7" t="str">
        <f>IF(OR($J241="",$J241=0),"",$I241*Keys!$C$5/($J241*Keys!$C$4))</f>
        <v/>
      </c>
      <c r="F241" s="7" t="str">
        <f>IF(OR($L241="",$L241=0),"",$K241*Keys!$C$5/($L241*Keys!$C$4))</f>
        <v/>
      </c>
      <c r="G241" s="7" t="str">
        <f t="shared" si="9"/>
        <v/>
      </c>
      <c r="H241" s="7" t="str">
        <f t="shared" si="10"/>
        <v/>
      </c>
      <c r="I241" s="8" t="str">
        <f>IFERROR(INDEX(EIA_2024!$D$2:$D$514,MATCH($A241&amp;"|"&amp;$B241,EIA_2024!$F$2:$F$514,0)),"")</f>
        <v/>
      </c>
      <c r="J241" s="9" t="str">
        <f>IFERROR(INDEX(EIA_2024!$E$2:$E$514,MATCH($A241&amp;"|"&amp;$B241,EIA_2024!$F$2:$F$514,0)),"")</f>
        <v/>
      </c>
      <c r="K241" s="8" t="str">
        <f>IFERROR(INDEX(EIA_2025!$C$2:$C$530,MATCH($A241&amp;"|"&amp;$B241,EIA_2025!$E$2:$E$530,0)),"")</f>
        <v/>
      </c>
      <c r="L241" s="9" t="str">
        <f>IFERROR(INDEX(EIA_2025!$D$2:$D$530,MATCH($A241&amp;"|"&amp;$B241,EIA_2025!$E$2:$E$530,0)),"")</f>
        <v/>
      </c>
      <c r="M241" t="str">
        <f>IFERROR(INDEX(EIA_2024!$C$2:$C$514,MATCH($A241&amp;"|"&amp;$B241,EIA_2024!$F$2:$F$514,0)),"")</f>
        <v/>
      </c>
      <c r="N241" t="str">
        <f t="shared" si="11"/>
        <v>KY|solar thermal</v>
      </c>
      <c r="O241" s="7" t="str">
        <f ca="1">IFERROR(_xludf.MAXIFS(SYSHECF!$AE$2:$AE$7489,SYSHECF!$A$2:$A$7489,$A241,SYSHECF!$B$2:$B$7489,$B241),"")</f>
        <v/>
      </c>
      <c r="P241" t="e">
        <f ca="1">IF(AND($H241&lt;&gt;"",$O241&lt;&gt;"",$H241*$O241&gt;1),Keys!$C$6,"")</f>
        <v>#VALUE!</v>
      </c>
    </row>
    <row r="242" spans="1:16" x14ac:dyDescent="0.45">
      <c r="A242" t="s">
        <v>47</v>
      </c>
      <c r="B242" t="s">
        <v>169</v>
      </c>
      <c r="C242" t="s">
        <v>217</v>
      </c>
      <c r="D242" s="7">
        <f>SUMIFS(SYSHECF!$AD$2:$AD$7489,SYSHECF!$A$2:$A$7489,$A242,SYSHECF!$B$2:$B$7489,$B242)/Keys!$C$4</f>
        <v>0.51019999999999976</v>
      </c>
      <c r="E242" s="7">
        <f>IF(OR($J242="",$J242=0),"",$I242*Keys!$C$5/($J242*Keys!$C$4))</f>
        <v>0.80217203504874734</v>
      </c>
      <c r="F242" s="7">
        <f>IF(OR($L242="",$L242=0),"",$K242*Keys!$C$5/($L242*Keys!$C$4))</f>
        <v>0.85565017071866389</v>
      </c>
      <c r="G242" s="7">
        <f t="shared" si="9"/>
        <v>1.5722697668536803</v>
      </c>
      <c r="H242" s="7">
        <f t="shared" si="10"/>
        <v>1.6770877513105924</v>
      </c>
      <c r="I242" s="8">
        <f>IFERROR(INDEX(EIA_2024!$D$2:$D$514,MATCH($A242&amp;"|"&amp;$B242,EIA_2024!$F$2:$F$514,0)),"")</f>
        <v>7.8E-2</v>
      </c>
      <c r="J242" s="9">
        <f>IFERROR(INDEX(EIA_2024!$E$2:$E$514,MATCH($A242&amp;"|"&amp;$B242,EIA_2024!$F$2:$F$514,0)),"")</f>
        <v>1.11E-2</v>
      </c>
      <c r="K242" s="8">
        <f>IFERROR(INDEX(EIA_2025!$C$2:$C$530,MATCH($A242&amp;"|"&amp;$B242,EIA_2025!$E$2:$E$530,0)),"")</f>
        <v>8.3199999999999996E-2</v>
      </c>
      <c r="L242" s="9">
        <f>IFERROR(INDEX(EIA_2025!$D$2:$D$530,MATCH($A242&amp;"|"&amp;$B242,EIA_2025!$E$2:$E$530,0)),"")</f>
        <v>1.11E-2</v>
      </c>
      <c r="M242" t="str">
        <f>IFERROR(INDEX(EIA_2024!$C$2:$C$514,MATCH($A242&amp;"|"&amp;$B242,EIA_2024!$F$2:$F$514,0)),"")</f>
        <v>BHRaSYC 2024 (tech-level)</v>
      </c>
      <c r="N242" t="str">
        <f t="shared" si="11"/>
        <v>LA|biomass</v>
      </c>
      <c r="O242" s="7" t="str">
        <f ca="1">IFERROR(_xludf.MAXIFS(SYSHECF!$AE$2:$AE$7489,SYSHECF!$A$2:$A$7489,$A242,SYSHECF!$B$2:$B$7489,$B242),"")</f>
        <v/>
      </c>
      <c r="P242" t="e">
        <f ca="1">IF(AND($H242&lt;&gt;"",$O242&lt;&gt;"",$H242*$O242&gt;1),Keys!$C$6,"")</f>
        <v>#VALUE!</v>
      </c>
    </row>
    <row r="243" spans="1:16" x14ac:dyDescent="0.45">
      <c r="A243" t="s">
        <v>47</v>
      </c>
      <c r="B243" t="s">
        <v>173</v>
      </c>
      <c r="C243" t="s">
        <v>218</v>
      </c>
      <c r="D243" s="7">
        <f>SUMIFS(SYSHECF!$AD$2:$AD$7489,SYSHECF!$A$2:$A$7489,$A243,SYSHECF!$B$2:$B$7489,$B243)/Keys!$C$4</f>
        <v>0.65949999999999998</v>
      </c>
      <c r="E243" s="7" t="str">
        <f>IF(OR($J243="",$J243=0),"",$I243*Keys!$C$5/($J243*Keys!$C$4))</f>
        <v/>
      </c>
      <c r="F243" s="7" t="str">
        <f>IF(OR($L243="",$L243=0),"",$K243*Keys!$C$5/($L243*Keys!$C$4))</f>
        <v/>
      </c>
      <c r="G243" s="7" t="str">
        <f t="shared" si="9"/>
        <v/>
      </c>
      <c r="H243" s="7" t="str">
        <f t="shared" si="10"/>
        <v/>
      </c>
      <c r="I243" s="8" t="str">
        <f>IFERROR(INDEX(EIA_2024!$D$2:$D$514,MATCH($A243&amp;"|"&amp;$B243,EIA_2024!$F$2:$F$514,0)),"")</f>
        <v/>
      </c>
      <c r="J243" s="9" t="str">
        <f>IFERROR(INDEX(EIA_2024!$E$2:$E$514,MATCH($A243&amp;"|"&amp;$B243,EIA_2024!$F$2:$F$514,0)),"")</f>
        <v/>
      </c>
      <c r="K243" s="8" t="str">
        <f>IFERROR(INDEX(EIA_2025!$C$2:$C$530,MATCH($A243&amp;"|"&amp;$B243,EIA_2025!$E$2:$E$530,0)),"")</f>
        <v/>
      </c>
      <c r="L243" s="9" t="str">
        <f>IFERROR(INDEX(EIA_2025!$D$2:$D$530,MATCH($A243&amp;"|"&amp;$B243,EIA_2025!$E$2:$E$530,0)),"")</f>
        <v/>
      </c>
      <c r="M243" t="str">
        <f>IFERROR(INDEX(EIA_2024!$C$2:$C$514,MATCH($A243&amp;"|"&amp;$B243,EIA_2024!$F$2:$F$514,0)),"")</f>
        <v/>
      </c>
      <c r="N243" t="str">
        <f t="shared" si="11"/>
        <v>LA|geothermal</v>
      </c>
      <c r="O243" s="7" t="str">
        <f ca="1">IFERROR(_xludf.MAXIFS(SYSHECF!$AE$2:$AE$7489,SYSHECF!$A$2:$A$7489,$A243,SYSHECF!$B$2:$B$7489,$B243),"")</f>
        <v/>
      </c>
      <c r="P243" t="e">
        <f ca="1">IF(AND($H243&lt;&gt;"",$O243&lt;&gt;"",$H243*$O243&gt;1),Keys!$C$6,"")</f>
        <v>#VALUE!</v>
      </c>
    </row>
    <row r="244" spans="1:16" x14ac:dyDescent="0.45">
      <c r="A244" t="s">
        <v>47</v>
      </c>
      <c r="B244" t="s">
        <v>175</v>
      </c>
      <c r="C244" t="s">
        <v>217</v>
      </c>
      <c r="D244" s="7">
        <f>SUMIFS(SYSHECF!$AD$2:$AD$7489,SYSHECF!$A$2:$A$7489,$A244,SYSHECF!$B$2:$B$7489,$B244)/Keys!$C$4</f>
        <v>0.25209999999999994</v>
      </c>
      <c r="E244" s="7">
        <f>IF(OR($J244="",$J244=0),"",$I244*Keys!$C$5/($J244*Keys!$C$4))</f>
        <v>0.19907220879219267</v>
      </c>
      <c r="F244" s="7">
        <f>IF(OR($L244="",$L244=0),"",$K244*Keys!$C$5/($L244*Keys!$C$4))</f>
        <v>0.30504639118515636</v>
      </c>
      <c r="G244" s="7">
        <f t="shared" si="9"/>
        <v>0.7896557270614547</v>
      </c>
      <c r="H244" s="7">
        <f t="shared" si="10"/>
        <v>1.2100213851057375</v>
      </c>
      <c r="I244" s="8">
        <f>IFERROR(INDEX(EIA_2024!$D$2:$D$514,MATCH($A244&amp;"|"&amp;$B244,EIA_2024!$F$2:$F$514,0)),"")</f>
        <v>3.6998000000000002</v>
      </c>
      <c r="J244" s="9">
        <f>IFERROR(INDEX(EIA_2024!$E$2:$E$514,MATCH($A244&amp;"|"&amp;$B244,EIA_2024!$F$2:$F$514,0)),"")</f>
        <v>2.1215999999999999</v>
      </c>
      <c r="K244" s="8">
        <f>IFERROR(INDEX(EIA_2025!$C$2:$C$530,MATCH($A244&amp;"|"&amp;$B244,EIA_2025!$E$2:$E$530,0)),"")</f>
        <v>5.5312000000000001</v>
      </c>
      <c r="L244" s="9">
        <f>IFERROR(INDEX(EIA_2025!$D$2:$D$530,MATCH($A244&amp;"|"&amp;$B244,EIA_2025!$E$2:$E$530,0)),"")</f>
        <v>2.0699000000000001</v>
      </c>
      <c r="M244" t="str">
        <f>IFERROR(INDEX(EIA_2024!$C$2:$C$514,MATCH($A244&amp;"|"&amp;$B244,EIA_2024!$F$2:$F$514,0)),"")</f>
        <v>BHRaSYC 2024 (tech-level)</v>
      </c>
      <c r="N244" t="str">
        <f t="shared" si="11"/>
        <v>LA|hard coal</v>
      </c>
      <c r="O244" s="7" t="str">
        <f ca="1">IFERROR(_xludf.MAXIFS(SYSHECF!$AE$2:$AE$7489,SYSHECF!$A$2:$A$7489,$A244,SYSHECF!$B$2:$B$7489,$B244),"")</f>
        <v/>
      </c>
      <c r="P244" t="e">
        <f ca="1">IF(AND($H244&lt;&gt;"",$O244&lt;&gt;"",$H244*$O244&gt;1),Keys!$C$6,"")</f>
        <v>#VALUE!</v>
      </c>
    </row>
    <row r="245" spans="1:16" x14ac:dyDescent="0.45">
      <c r="A245" t="s">
        <v>47</v>
      </c>
      <c r="B245" t="s">
        <v>177</v>
      </c>
      <c r="C245" t="s">
        <v>218</v>
      </c>
      <c r="D245" s="7">
        <f>SUMIFS(SYSHECF!$AD$2:$AD$7489,SYSHECF!$A$2:$A$7489,$A245,SYSHECF!$B$2:$B$7489,$B245)/Keys!$C$4</f>
        <v>0.55729999999999991</v>
      </c>
      <c r="E245" s="7">
        <f>IF(OR($J245="",$J245=0),"",$I245*Keys!$C$5/($J245*Keys!$C$4))</f>
        <v>0.52630327245053266</v>
      </c>
      <c r="F245" s="7">
        <f>IF(OR($L245="",$L245=0),"",$K245*Keys!$C$5/($L245*Keys!$C$4))</f>
        <v>0.58831573439878226</v>
      </c>
      <c r="G245" s="7">
        <f t="shared" si="9"/>
        <v>0.9443805355293966</v>
      </c>
      <c r="H245" s="7">
        <f t="shared" si="10"/>
        <v>1.0556535697089222</v>
      </c>
      <c r="I245" s="8">
        <f>IFERROR(INDEX(EIA_2024!$D$2:$D$514,MATCH($A245&amp;"|"&amp;$B245,EIA_2024!$F$2:$F$514,0)),"")</f>
        <v>0.88519999999999999</v>
      </c>
      <c r="J245" s="9">
        <f>IFERROR(INDEX(EIA_2024!$E$2:$E$514,MATCH($A245&amp;"|"&amp;$B245,EIA_2024!$F$2:$F$514,0)),"")</f>
        <v>0.192</v>
      </c>
      <c r="K245" s="8">
        <f>IFERROR(INDEX(EIA_2025!$C$2:$C$530,MATCH($A245&amp;"|"&amp;$B245,EIA_2025!$E$2:$E$530,0)),"")</f>
        <v>0.98950000000000005</v>
      </c>
      <c r="L245" s="9">
        <f>IFERROR(INDEX(EIA_2025!$D$2:$D$530,MATCH($A245&amp;"|"&amp;$B245,EIA_2025!$E$2:$E$530,0)),"")</f>
        <v>0.192</v>
      </c>
      <c r="M245" t="str">
        <f>IFERROR(INDEX(EIA_2024!$C$2:$C$514,MATCH($A245&amp;"|"&amp;$B245,EIA_2024!$F$2:$F$514,0)),"")</f>
        <v>BHRaSYC 2024 (tech-level)</v>
      </c>
      <c r="N245" t="str">
        <f t="shared" si="11"/>
        <v>LA|hydro</v>
      </c>
      <c r="O245" s="7" t="str">
        <f ca="1">IFERROR(_xludf.MAXIFS(SYSHECF!$AE$2:$AE$7489,SYSHECF!$A$2:$A$7489,$A245,SYSHECF!$B$2:$B$7489,$B245),"")</f>
        <v/>
      </c>
      <c r="P245" t="e">
        <f ca="1">IF(AND($H245&lt;&gt;"",$O245&lt;&gt;"",$H245*$O245&gt;1),Keys!$C$6,"")</f>
        <v>#VALUE!</v>
      </c>
    </row>
    <row r="246" spans="1:16" x14ac:dyDescent="0.45">
      <c r="A246" t="s">
        <v>47</v>
      </c>
      <c r="B246" t="s">
        <v>181</v>
      </c>
      <c r="C246" t="s">
        <v>217</v>
      </c>
      <c r="D246" s="7">
        <f>SUMIFS(SYSHECF!$AD$2:$AD$7489,SYSHECF!$A$2:$A$7489,$A246,SYSHECF!$B$2:$B$7489,$B246)/Keys!$C$4</f>
        <v>0.6379999999999999</v>
      </c>
      <c r="E246" s="7" t="str">
        <f>IF(OR($J246="",$J246=0),"",$I246*Keys!$C$5/($J246*Keys!$C$4))</f>
        <v/>
      </c>
      <c r="F246" s="7" t="str">
        <f>IF(OR($L246="",$L246=0),"",$K246*Keys!$C$5/($L246*Keys!$C$4))</f>
        <v/>
      </c>
      <c r="G246" s="7" t="str">
        <f t="shared" si="9"/>
        <v/>
      </c>
      <c r="H246" s="7" t="str">
        <f t="shared" si="10"/>
        <v/>
      </c>
      <c r="I246" s="8">
        <f>IFERROR(INDEX(EIA_2024!$D$2:$D$514,MATCH($A246&amp;"|"&amp;$B246,EIA_2024!$F$2:$F$514,0)),"")</f>
        <v>0</v>
      </c>
      <c r="J246" s="9">
        <f>IFERROR(INDEX(EIA_2024!$E$2:$E$514,MATCH($A246&amp;"|"&amp;$B246,EIA_2024!$F$2:$F$514,0)),"")</f>
        <v>0</v>
      </c>
      <c r="K246" s="8">
        <f>IFERROR(INDEX(EIA_2025!$C$2:$C$530,MATCH($A246&amp;"|"&amp;$B246,EIA_2025!$E$2:$E$530,0)),"")</f>
        <v>0</v>
      </c>
      <c r="L246" s="9">
        <f>IFERROR(INDEX(EIA_2025!$D$2:$D$530,MATCH($A246&amp;"|"&amp;$B246,EIA_2025!$E$2:$E$530,0)),"")</f>
        <v>0</v>
      </c>
      <c r="M246" t="str">
        <f>IFERROR(INDEX(EIA_2024!$C$2:$C$514,MATCH($A246&amp;"|"&amp;$B246,EIA_2024!$F$2:$F$514,0)),"")</f>
        <v>BHRaSYC 2024 (tech-level)</v>
      </c>
      <c r="N246" t="str">
        <f t="shared" si="11"/>
        <v>LA|lignite</v>
      </c>
      <c r="O246" s="7" t="str">
        <f ca="1">IFERROR(_xludf.MAXIFS(SYSHECF!$AE$2:$AE$7489,SYSHECF!$A$2:$A$7489,$A246,SYSHECF!$B$2:$B$7489,$B246),"")</f>
        <v/>
      </c>
      <c r="P246" t="e">
        <f ca="1">IF(AND($H246&lt;&gt;"",$O246&lt;&gt;"",$H246*$O246&gt;1),Keys!$C$6,"")</f>
        <v>#VALUE!</v>
      </c>
    </row>
    <row r="247" spans="1:16" x14ac:dyDescent="0.45">
      <c r="A247" t="s">
        <v>47</v>
      </c>
      <c r="B247" t="s">
        <v>182</v>
      </c>
      <c r="C247" t="s">
        <v>217</v>
      </c>
      <c r="D247" s="7">
        <f>SUMIFS(SYSHECF!$AD$2:$AD$7489,SYSHECF!$A$2:$A$7489,$A247,SYSHECF!$B$2:$B$7489,$B247)/Keys!$C$4</f>
        <v>0.73420000000000007</v>
      </c>
      <c r="E247" s="7" t="str">
        <f>IF(OR($J247="",$J247=0),"",$I247*Keys!$C$5/($J247*Keys!$C$4))</f>
        <v/>
      </c>
      <c r="F247" s="7" t="str">
        <f>IF(OR($L247="",$L247=0),"",$K247*Keys!$C$5/($L247*Keys!$C$4))</f>
        <v/>
      </c>
      <c r="G247" s="7" t="str">
        <f t="shared" si="9"/>
        <v/>
      </c>
      <c r="H247" s="7" t="str">
        <f t="shared" si="10"/>
        <v/>
      </c>
      <c r="I247" s="8" t="str">
        <f>IFERROR(INDEX(EIA_2024!$D$2:$D$514,MATCH($A247&amp;"|"&amp;$B247,EIA_2024!$F$2:$F$514,0)),"")</f>
        <v/>
      </c>
      <c r="J247" s="9" t="str">
        <f>IFERROR(INDEX(EIA_2024!$E$2:$E$514,MATCH($A247&amp;"|"&amp;$B247,EIA_2024!$F$2:$F$514,0)),"")</f>
        <v/>
      </c>
      <c r="K247" s="8" t="str">
        <f>IFERROR(INDEX(EIA_2025!$C$2:$C$530,MATCH($A247&amp;"|"&amp;$B247,EIA_2025!$E$2:$E$530,0)),"")</f>
        <v/>
      </c>
      <c r="L247" s="9" t="str">
        <f>IFERROR(INDEX(EIA_2025!$D$2:$D$530,MATCH($A247&amp;"|"&amp;$B247,EIA_2025!$E$2:$E$530,0)),"")</f>
        <v/>
      </c>
      <c r="M247" t="str">
        <f>IFERROR(INDEX(EIA_2024!$C$2:$C$514,MATCH($A247&amp;"|"&amp;$B247,EIA_2024!$F$2:$F$514,0)),"")</f>
        <v/>
      </c>
      <c r="N247" t="str">
        <f t="shared" si="11"/>
        <v>LA|municipal solid waste</v>
      </c>
      <c r="O247" s="7" t="str">
        <f ca="1">IFERROR(_xludf.MAXIFS(SYSHECF!$AE$2:$AE$7489,SYSHECF!$A$2:$A$7489,$A247,SYSHECF!$B$2:$B$7489,$B247),"")</f>
        <v/>
      </c>
      <c r="P247" t="e">
        <f ca="1">IF(AND($H247&lt;&gt;"",$O247&lt;&gt;"",$H247*$O247&gt;1),Keys!$C$6,"")</f>
        <v>#VALUE!</v>
      </c>
    </row>
    <row r="248" spans="1:16" x14ac:dyDescent="0.45">
      <c r="A248" t="s">
        <v>47</v>
      </c>
      <c r="B248" t="s">
        <v>171</v>
      </c>
      <c r="C248" t="s">
        <v>217</v>
      </c>
      <c r="D248" s="7">
        <f>SUMIFS(SYSHECF!$AD$2:$AD$7489,SYSHECF!$A$2:$A$7489,$A248,SYSHECF!$B$2:$B$7489,$B248)/Keys!$C$4</f>
        <v>0.62009999999999998</v>
      </c>
      <c r="E248" s="7">
        <f>IF(OR($J248="",$J248=0),"",$I248*Keys!$C$5/($J248*Keys!$C$4))</f>
        <v>0.66016198641570067</v>
      </c>
      <c r="F248" s="7">
        <f>IF(OR($L248="",$L248=0),"",$K248*Keys!$C$5/($L248*Keys!$C$4))</f>
        <v>0.58008127965618006</v>
      </c>
      <c r="G248" s="7">
        <f t="shared" si="9"/>
        <v>1.0646056868500253</v>
      </c>
      <c r="H248" s="7">
        <f t="shared" si="10"/>
        <v>0.9354640858832125</v>
      </c>
      <c r="I248" s="8">
        <f>IFERROR(INDEX(EIA_2024!$D$2:$D$514,MATCH($A248&amp;"|"&amp;$B248,EIA_2024!$F$2:$F$514,0)),"")</f>
        <v>40.996400000000001</v>
      </c>
      <c r="J248" s="9">
        <f>IFERROR(INDEX(EIA_2024!$E$2:$E$514,MATCH($A248&amp;"|"&amp;$B248,EIA_2024!$F$2:$F$514,0)),"")</f>
        <v>7.0891000000000002</v>
      </c>
      <c r="K248" s="8">
        <f>IFERROR(INDEX(EIA_2025!$C$2:$C$530,MATCH($A248&amp;"|"&amp;$B248,EIA_2025!$E$2:$E$530,0)),"")</f>
        <v>39.455399999999997</v>
      </c>
      <c r="L248" s="9">
        <f>IFERROR(INDEX(EIA_2025!$D$2:$D$530,MATCH($A248&amp;"|"&amp;$B248,EIA_2025!$E$2:$E$530,0)),"")</f>
        <v>7.7645</v>
      </c>
      <c r="M248" t="str">
        <f>IFERROR(INDEX(EIA_2024!$C$2:$C$514,MATCH($A248&amp;"|"&amp;$B248,EIA_2024!$F$2:$F$514,0)),"")</f>
        <v>BHRaSYC 2024 (tech-level)</v>
      </c>
      <c r="N248" t="str">
        <f t="shared" si="11"/>
        <v>LA|natural gas combined cycle</v>
      </c>
      <c r="O248" s="7" t="str">
        <f ca="1">IFERROR(_xludf.MAXIFS(SYSHECF!$AE$2:$AE$7489,SYSHECF!$A$2:$A$7489,$A248,SYSHECF!$B$2:$B$7489,$B248),"")</f>
        <v/>
      </c>
      <c r="P248" t="e">
        <f ca="1">IF(AND($H248&lt;&gt;"",$O248&lt;&gt;"",$H248*$O248&gt;1),Keys!$C$6,"")</f>
        <v>#VALUE!</v>
      </c>
    </row>
    <row r="249" spans="1:16" x14ac:dyDescent="0.45">
      <c r="A249" t="s">
        <v>47</v>
      </c>
      <c r="B249" t="s">
        <v>183</v>
      </c>
      <c r="C249" t="s">
        <v>217</v>
      </c>
      <c r="D249" s="7">
        <f>SUMIFS(SYSHECF!$AD$2:$AD$7489,SYSHECF!$A$2:$A$7489,$A249,SYSHECF!$B$2:$B$7489,$B249)/Keys!$C$4</f>
        <v>7.1795124237529317E-2</v>
      </c>
      <c r="E249" s="7">
        <f>IF(OR($J249="",$J249=0),"",$I249*Keys!$C$5/($J249*Keys!$C$4))</f>
        <v>6.1571066304414342E-2</v>
      </c>
      <c r="F249" s="7">
        <f>IF(OR($L249="",$L249=0),"",$K249*Keys!$C$5/($L249*Keys!$C$4))</f>
        <v>8.2047479118694727E-2</v>
      </c>
      <c r="G249" s="7">
        <f t="shared" si="9"/>
        <v>0.8575939795119043</v>
      </c>
      <c r="H249" s="7">
        <f t="shared" si="10"/>
        <v>1.142800155164384</v>
      </c>
      <c r="I249" s="8">
        <f>IFERROR(INDEX(EIA_2024!$D$2:$D$514,MATCH($A249&amp;"|"&amp;$B249,EIA_2024!$F$2:$F$514,0)),"")</f>
        <v>0.95779999999999998</v>
      </c>
      <c r="J249" s="9">
        <f>IFERROR(INDEX(EIA_2024!$E$2:$E$514,MATCH($A249&amp;"|"&amp;$B249,EIA_2024!$F$2:$F$514,0)),"")</f>
        <v>1.7758</v>
      </c>
      <c r="K249" s="8">
        <f>IFERROR(INDEX(EIA_2025!$C$2:$C$530,MATCH($A249&amp;"|"&amp;$B249,EIA_2025!$E$2:$E$530,0)),"")</f>
        <v>1.2759</v>
      </c>
      <c r="L249" s="9">
        <f>IFERROR(INDEX(EIA_2025!$D$2:$D$530,MATCH($A249&amp;"|"&amp;$B249,EIA_2025!$E$2:$E$530,0)),"")</f>
        <v>1.7751999999999999</v>
      </c>
      <c r="M249" t="str">
        <f>IFERROR(INDEX(EIA_2024!$C$2:$C$514,MATCH($A249&amp;"|"&amp;$B249,EIA_2024!$F$2:$F$514,0)),"")</f>
        <v>BHRaSYC 2024 (tech-level)</v>
      </c>
      <c r="N249" t="str">
        <f t="shared" si="11"/>
        <v>LA|natural gas peaker</v>
      </c>
      <c r="O249" s="7" t="str">
        <f ca="1">IFERROR(_xludf.MAXIFS(SYSHECF!$AE$2:$AE$7489,SYSHECF!$A$2:$A$7489,$A249,SYSHECF!$B$2:$B$7489,$B249),"")</f>
        <v/>
      </c>
      <c r="P249" t="e">
        <f ca="1">IF(AND($H249&lt;&gt;"",$O249&lt;&gt;"",$H249*$O249&gt;1),Keys!$C$6,"")</f>
        <v>#VALUE!</v>
      </c>
    </row>
    <row r="250" spans="1:16" x14ac:dyDescent="0.45">
      <c r="A250" t="s">
        <v>47</v>
      </c>
      <c r="B250" t="s">
        <v>193</v>
      </c>
      <c r="C250" t="s">
        <v>217</v>
      </c>
      <c r="D250" s="7">
        <f>SUMIFS(SYSHECF!$AD$2:$AD$7489,SYSHECF!$A$2:$A$7489,$A250,SYSHECF!$B$2:$B$7489,$B250)/Keys!$C$4</f>
        <v>0.19539364677081333</v>
      </c>
      <c r="E250" s="7">
        <f>IF(OR($J250="",$J250=0),"",$I250*Keys!$C$5/($J250*Keys!$C$4))</f>
        <v>0.21351091717459014</v>
      </c>
      <c r="F250" s="7">
        <f>IF(OR($L250="",$L250=0),"",$K250*Keys!$C$5/($L250*Keys!$C$4))</f>
        <v>0.17730337732441429</v>
      </c>
      <c r="G250" s="7">
        <f t="shared" si="9"/>
        <v>1.0927219011630784</v>
      </c>
      <c r="H250" s="7">
        <f t="shared" si="10"/>
        <v>0.90741628632573712</v>
      </c>
      <c r="I250" s="8">
        <f>IFERROR(INDEX(EIA_2024!$D$2:$D$514,MATCH($A250&amp;"|"&amp;$B250,EIA_2024!$F$2:$F$514,0)),"")</f>
        <v>9.1668000000000003</v>
      </c>
      <c r="J250" s="9">
        <f>IFERROR(INDEX(EIA_2024!$E$2:$E$514,MATCH($A250&amp;"|"&amp;$B250,EIA_2024!$F$2:$F$514,0)),"")</f>
        <v>4.9010999999999996</v>
      </c>
      <c r="K250" s="8">
        <f>IFERROR(INDEX(EIA_2025!$C$2:$C$530,MATCH($A250&amp;"|"&amp;$B250,EIA_2025!$E$2:$E$530,0)),"")</f>
        <v>7.6055999999999999</v>
      </c>
      <c r="L250" s="9">
        <f>IFERROR(INDEX(EIA_2025!$D$2:$D$530,MATCH($A250&amp;"|"&amp;$B250,EIA_2025!$E$2:$E$530,0)),"")</f>
        <v>4.8967999999999998</v>
      </c>
      <c r="M250" t="str">
        <f>IFERROR(INDEX(EIA_2024!$C$2:$C$514,MATCH($A250&amp;"|"&amp;$B250,EIA_2024!$F$2:$F$514,0)),"")</f>
        <v>BHRaSYC 2024 (tech-level)</v>
      </c>
      <c r="N250" t="str">
        <f t="shared" si="11"/>
        <v>LA|natural gas steam turbine</v>
      </c>
      <c r="O250" s="7" t="str">
        <f ca="1">IFERROR(_xludf.MAXIFS(SYSHECF!$AE$2:$AE$7489,SYSHECF!$A$2:$A$7489,$A250,SYSHECF!$B$2:$B$7489,$B250),"")</f>
        <v/>
      </c>
      <c r="P250" t="e">
        <f ca="1">IF(AND($H250&lt;&gt;"",$O250&lt;&gt;"",$H250*$O250&gt;1),Keys!$C$6,"")</f>
        <v>#VALUE!</v>
      </c>
    </row>
    <row r="251" spans="1:16" x14ac:dyDescent="0.45">
      <c r="A251" t="s">
        <v>47</v>
      </c>
      <c r="B251" t="s">
        <v>184</v>
      </c>
      <c r="C251" t="s">
        <v>218</v>
      </c>
      <c r="D251" s="7">
        <f>SUMIFS(SYSHECF!$AD$2:$AD$7489,SYSHECF!$A$2:$A$7489,$A251,SYSHECF!$B$2:$B$7489,$B251)/Keys!$C$4</f>
        <v>0.83130000000000048</v>
      </c>
      <c r="E251" s="7">
        <f>IF(OR($J251="",$J251=0),"",$I251*Keys!$C$5/($J251*Keys!$C$4))</f>
        <v>0.81528495131638845</v>
      </c>
      <c r="F251" s="7">
        <f>IF(OR($L251="",$L251=0),"",$K251*Keys!$C$5/($L251*Keys!$C$4))</f>
        <v>0.84731057515761343</v>
      </c>
      <c r="G251" s="7">
        <f t="shared" si="9"/>
        <v>0.9807349348206279</v>
      </c>
      <c r="H251" s="7">
        <f t="shared" si="10"/>
        <v>1.0192596838176506</v>
      </c>
      <c r="I251" s="8">
        <f>IFERROR(INDEX(EIA_2024!$D$2:$D$514,MATCH($A251&amp;"|"&amp;$B251,EIA_2024!$F$2:$F$514,0)),"")</f>
        <v>14.6516</v>
      </c>
      <c r="J251" s="9">
        <f>IFERROR(INDEX(EIA_2024!$E$2:$E$514,MATCH($A251&amp;"|"&amp;$B251,EIA_2024!$F$2:$F$514,0)),"")</f>
        <v>2.0514999999999999</v>
      </c>
      <c r="K251" s="8">
        <f>IFERROR(INDEX(EIA_2025!$C$2:$C$530,MATCH($A251&amp;"|"&amp;$B251,EIA_2025!$E$2:$E$530,0)),"")</f>
        <v>15.2546</v>
      </c>
      <c r="L251" s="9">
        <f>IFERROR(INDEX(EIA_2025!$D$2:$D$530,MATCH($A251&amp;"|"&amp;$B251,EIA_2025!$E$2:$E$530,0)),"")</f>
        <v>2.0552000000000001</v>
      </c>
      <c r="M251" t="str">
        <f>IFERROR(INDEX(EIA_2024!$C$2:$C$514,MATCH($A251&amp;"|"&amp;$B251,EIA_2024!$F$2:$F$514,0)),"")</f>
        <v>BHRaSYC 2024 (tech-level)</v>
      </c>
      <c r="N251" t="str">
        <f t="shared" si="11"/>
        <v>LA|nuclear</v>
      </c>
      <c r="O251" s="7" t="str">
        <f ca="1">IFERROR(_xludf.MAXIFS(SYSHECF!$AE$2:$AE$7489,SYSHECF!$A$2:$A$7489,$A251,SYSHECF!$B$2:$B$7489,$B251),"")</f>
        <v/>
      </c>
      <c r="P251" t="e">
        <f ca="1">IF(AND($H251&lt;&gt;"",$O251&lt;&gt;"",$H251*$O251&gt;1),Keys!$C$6,"")</f>
        <v>#VALUE!</v>
      </c>
    </row>
    <row r="252" spans="1:16" x14ac:dyDescent="0.45">
      <c r="A252" t="s">
        <v>47</v>
      </c>
      <c r="B252" t="s">
        <v>185</v>
      </c>
      <c r="C252" t="s">
        <v>218</v>
      </c>
      <c r="D252" s="7">
        <f>SUMIFS(SYSHECF!$AD$2:$AD$7489,SYSHECF!$A$2:$A$7489,$A252,SYSHECF!$B$2:$B$7489,$B252)/Keys!$C$4</f>
        <v>0.32969999999999999</v>
      </c>
      <c r="E252" s="7" t="str">
        <f>IF(OR($J252="",$J252=0),"",$I252*Keys!$C$5/($J252*Keys!$C$4))</f>
        <v/>
      </c>
      <c r="F252" s="7" t="str">
        <f>IF(OR($L252="",$L252=0),"",$K252*Keys!$C$5/($L252*Keys!$C$4))</f>
        <v/>
      </c>
      <c r="G252" s="7" t="str">
        <f t="shared" si="9"/>
        <v/>
      </c>
      <c r="H252" s="7" t="str">
        <f t="shared" si="10"/>
        <v/>
      </c>
      <c r="I252" s="8" t="str">
        <f>IFERROR(INDEX(EIA_2024!$D$2:$D$514,MATCH($A252&amp;"|"&amp;$B252,EIA_2024!$F$2:$F$514,0)),"")</f>
        <v/>
      </c>
      <c r="J252" s="9" t="str">
        <f>IFERROR(INDEX(EIA_2024!$E$2:$E$514,MATCH($A252&amp;"|"&amp;$B252,EIA_2024!$F$2:$F$514,0)),"")</f>
        <v/>
      </c>
      <c r="K252" s="8" t="str">
        <f>IFERROR(INDEX(EIA_2025!$C$2:$C$530,MATCH($A252&amp;"|"&amp;$B252,EIA_2025!$E$2:$E$530,0)),"")</f>
        <v/>
      </c>
      <c r="L252" s="9" t="str">
        <f>IFERROR(INDEX(EIA_2025!$D$2:$D$530,MATCH($A252&amp;"|"&amp;$B252,EIA_2025!$E$2:$E$530,0)),"")</f>
        <v/>
      </c>
      <c r="M252" t="str">
        <f>IFERROR(INDEX(EIA_2024!$C$2:$C$514,MATCH($A252&amp;"|"&amp;$B252,EIA_2024!$F$2:$F$514,0)),"")</f>
        <v/>
      </c>
      <c r="N252" t="str">
        <f t="shared" si="11"/>
        <v>LA|offshore wind</v>
      </c>
      <c r="O252" s="7" t="str">
        <f ca="1">IFERROR(_xludf.MAXIFS(SYSHECF!$AE$2:$AE$7489,SYSHECF!$A$2:$A$7489,$A252,SYSHECF!$B$2:$B$7489,$B252),"")</f>
        <v/>
      </c>
      <c r="P252" t="e">
        <f ca="1">IF(AND($H252&lt;&gt;"",$O252&lt;&gt;"",$H252*$O252&gt;1),Keys!$C$6,"")</f>
        <v>#VALUE!</v>
      </c>
    </row>
    <row r="253" spans="1:16" x14ac:dyDescent="0.45">
      <c r="A253" t="s">
        <v>47</v>
      </c>
      <c r="B253" t="s">
        <v>186</v>
      </c>
      <c r="C253" t="s">
        <v>218</v>
      </c>
      <c r="D253" s="7">
        <f>SUMIFS(SYSHECF!$AD$2:$AD$7489,SYSHECF!$A$2:$A$7489,$A253,SYSHECF!$B$2:$B$7489,$B253)/Keys!$C$4</f>
        <v>0.29919999999999997</v>
      </c>
      <c r="E253" s="7" t="str">
        <f>IF(OR($J253="",$J253=0),"",$I253*Keys!$C$5/($J253*Keys!$C$4))</f>
        <v/>
      </c>
      <c r="F253" s="7" t="str">
        <f>IF(OR($L253="",$L253=0),"",$K253*Keys!$C$5/($L253*Keys!$C$4))</f>
        <v/>
      </c>
      <c r="G253" s="7" t="str">
        <f t="shared" si="9"/>
        <v/>
      </c>
      <c r="H253" s="7" t="str">
        <f t="shared" si="10"/>
        <v/>
      </c>
      <c r="I253" s="8" t="str">
        <f>IFERROR(INDEX(EIA_2024!$D$2:$D$514,MATCH($A253&amp;"|"&amp;$B253,EIA_2024!$F$2:$F$514,0)),"")</f>
        <v/>
      </c>
      <c r="J253" s="9" t="str">
        <f>IFERROR(INDEX(EIA_2024!$E$2:$E$514,MATCH($A253&amp;"|"&amp;$B253,EIA_2024!$F$2:$F$514,0)),"")</f>
        <v/>
      </c>
      <c r="K253" s="8" t="str">
        <f>IFERROR(INDEX(EIA_2025!$C$2:$C$530,MATCH($A253&amp;"|"&amp;$B253,EIA_2025!$E$2:$E$530,0)),"")</f>
        <v/>
      </c>
      <c r="L253" s="9" t="str">
        <f>IFERROR(INDEX(EIA_2025!$D$2:$D$530,MATCH($A253&amp;"|"&amp;$B253,EIA_2025!$E$2:$E$530,0)),"")</f>
        <v/>
      </c>
      <c r="M253" t="str">
        <f>IFERROR(INDEX(EIA_2024!$C$2:$C$514,MATCH($A253&amp;"|"&amp;$B253,EIA_2024!$F$2:$F$514,0)),"")</f>
        <v/>
      </c>
      <c r="N253" t="str">
        <f t="shared" si="11"/>
        <v>LA|onshore wind</v>
      </c>
      <c r="O253" s="7" t="str">
        <f ca="1">IFERROR(_xludf.MAXIFS(SYSHECF!$AE$2:$AE$7489,SYSHECF!$A$2:$A$7489,$A253,SYSHECF!$B$2:$B$7489,$B253),"")</f>
        <v/>
      </c>
      <c r="P253" t="e">
        <f ca="1">IF(AND($H253&lt;&gt;"",$O253&lt;&gt;"",$H253*$O253&gt;1),Keys!$C$6,"")</f>
        <v>#VALUE!</v>
      </c>
    </row>
    <row r="254" spans="1:16" x14ac:dyDescent="0.45">
      <c r="A254" t="s">
        <v>47</v>
      </c>
      <c r="B254" t="s">
        <v>187</v>
      </c>
      <c r="C254" t="s">
        <v>217</v>
      </c>
      <c r="D254" s="7">
        <f>SUMIFS(SYSHECF!$AD$2:$AD$7489,SYSHECF!$A$2:$A$7489,$A254,SYSHECF!$B$2:$B$7489,$B254)/Keys!$C$4</f>
        <v>7.1795124237529317E-2</v>
      </c>
      <c r="E254" s="7">
        <f>IF(OR($J254="",$J254=0),"",$I254*Keys!$C$5/($J254*Keys!$C$4))</f>
        <v>6.3404466069086384E-3</v>
      </c>
      <c r="F254" s="7">
        <f>IF(OR($L254="",$L254=0),"",$K254*Keys!$C$5/($L254*Keys!$C$4))</f>
        <v>5.9103235574379083E-2</v>
      </c>
      <c r="G254" s="7">
        <f t="shared" si="9"/>
        <v>8.8313052930052732E-2</v>
      </c>
      <c r="H254" s="7">
        <f t="shared" si="10"/>
        <v>0.82322074377697319</v>
      </c>
      <c r="I254" s="8">
        <f>IFERROR(INDEX(EIA_2024!$D$2:$D$514,MATCH($A254&amp;"|"&amp;$B254,EIA_2024!$F$2:$F$514,0)),"")</f>
        <v>4.6600000000000003E-2</v>
      </c>
      <c r="J254" s="9">
        <f>IFERROR(INDEX(EIA_2024!$E$2:$E$514,MATCH($A254&amp;"|"&amp;$B254,EIA_2024!$F$2:$F$514,0)),"")</f>
        <v>0.83899999999999997</v>
      </c>
      <c r="K254" s="8">
        <f>IFERROR(INDEX(EIA_2025!$C$2:$C$530,MATCH($A254&amp;"|"&amp;$B254,EIA_2025!$E$2:$E$530,0)),"")</f>
        <v>0.45079999999999998</v>
      </c>
      <c r="L254" s="9">
        <f>IFERROR(INDEX(EIA_2025!$D$2:$D$530,MATCH($A254&amp;"|"&amp;$B254,EIA_2025!$E$2:$E$530,0)),"")</f>
        <v>0.87070000000000003</v>
      </c>
      <c r="M254" t="str">
        <f>IFERROR(INDEX(EIA_2024!$C$2:$C$514,MATCH($A254&amp;"|"&amp;$B254,EIA_2024!$F$2:$F$514,0)),"")</f>
        <v>BHRaSYC 2024 (tech-level)</v>
      </c>
      <c r="N254" t="str">
        <f t="shared" si="11"/>
        <v>LA|petroleum</v>
      </c>
      <c r="O254" s="7" t="str">
        <f ca="1">IFERROR(_xludf.MAXIFS(SYSHECF!$AE$2:$AE$7489,SYSHECF!$A$2:$A$7489,$A254,SYSHECF!$B$2:$B$7489,$B254),"")</f>
        <v/>
      </c>
      <c r="P254" t="e">
        <f ca="1">IF(AND($H254&lt;&gt;"",$O254&lt;&gt;"",$H254*$O254&gt;1),Keys!$C$6,"")</f>
        <v>#VALUE!</v>
      </c>
    </row>
    <row r="255" spans="1:16" x14ac:dyDescent="0.45">
      <c r="A255" t="s">
        <v>47</v>
      </c>
      <c r="B255" t="s">
        <v>188</v>
      </c>
      <c r="C255" t="s">
        <v>217</v>
      </c>
      <c r="D255" s="7">
        <f>SUMIFS(SYSHECF!$AD$2:$AD$7489,SYSHECF!$A$2:$A$7489,$A255,SYSHECF!$B$2:$B$7489,$B255)/Keys!$C$4</f>
        <v>0.10346141070502285</v>
      </c>
      <c r="E255" s="7" t="str">
        <f>IF(OR($J255="",$J255=0),"",$I255*Keys!$C$5/($J255*Keys!$C$4))</f>
        <v/>
      </c>
      <c r="F255" s="7" t="str">
        <f>IF(OR($L255="",$L255=0),"",$K255*Keys!$C$5/($L255*Keys!$C$4))</f>
        <v/>
      </c>
      <c r="G255" s="7" t="str">
        <f t="shared" si="9"/>
        <v/>
      </c>
      <c r="H255" s="7" t="str">
        <f t="shared" si="10"/>
        <v/>
      </c>
      <c r="I255" s="8" t="str">
        <f>IFERROR(INDEX(EIA_2024!$D$2:$D$514,MATCH($A255&amp;"|"&amp;$B255,EIA_2024!$F$2:$F$514,0)),"")</f>
        <v/>
      </c>
      <c r="J255" s="9" t="str">
        <f>IFERROR(INDEX(EIA_2024!$E$2:$E$514,MATCH($A255&amp;"|"&amp;$B255,EIA_2024!$F$2:$F$514,0)),"")</f>
        <v/>
      </c>
      <c r="K255" s="8" t="str">
        <f>IFERROR(INDEX(EIA_2025!$C$2:$C$530,MATCH($A255&amp;"|"&amp;$B255,EIA_2025!$E$2:$E$530,0)),"")</f>
        <v/>
      </c>
      <c r="L255" s="9" t="str">
        <f>IFERROR(INDEX(EIA_2025!$D$2:$D$530,MATCH($A255&amp;"|"&amp;$B255,EIA_2025!$E$2:$E$530,0)),"")</f>
        <v/>
      </c>
      <c r="M255" t="str">
        <f>IFERROR(INDEX(EIA_2024!$C$2:$C$514,MATCH($A255&amp;"|"&amp;$B255,EIA_2024!$F$2:$F$514,0)),"")</f>
        <v/>
      </c>
      <c r="N255" t="str">
        <f t="shared" si="11"/>
        <v>LA|pumped hydro</v>
      </c>
      <c r="O255" s="7" t="str">
        <f ca="1">IFERROR(_xludf.MAXIFS(SYSHECF!$AE$2:$AE$7489,SYSHECF!$A$2:$A$7489,$A255,SYSHECF!$B$2:$B$7489,$B255),"")</f>
        <v/>
      </c>
      <c r="P255" t="e">
        <f ca="1">IF(AND($H255&lt;&gt;"",$O255&lt;&gt;"",$H255*$O255&gt;1),Keys!$C$6,"")</f>
        <v>#VALUE!</v>
      </c>
    </row>
    <row r="256" spans="1:16" x14ac:dyDescent="0.45">
      <c r="A256" t="s">
        <v>47</v>
      </c>
      <c r="B256" t="s">
        <v>191</v>
      </c>
      <c r="C256" t="s">
        <v>218</v>
      </c>
      <c r="D256" s="7">
        <f>SUMIFS(SYSHECF!$AD$2:$AD$7489,SYSHECF!$A$2:$A$7489,$A256,SYSHECF!$B$2:$B$7489,$B256)/Keys!$C$4</f>
        <v>0.1673</v>
      </c>
      <c r="E256" s="7">
        <f>IF(OR($J256="",$J256=0),"",$I256*Keys!$C$5/($J256*Keys!$C$4))</f>
        <v>0.12998905948913628</v>
      </c>
      <c r="F256" s="7">
        <f>IF(OR($L256="",$L256=0),"",$K256*Keys!$C$5/($L256*Keys!$C$4))</f>
        <v>0.20461725744104745</v>
      </c>
      <c r="G256" s="7">
        <f t="shared" si="9"/>
        <v>0.77698182599603272</v>
      </c>
      <c r="H256" s="7">
        <f t="shared" si="10"/>
        <v>1.2230559321042884</v>
      </c>
      <c r="I256" s="8">
        <f>IFERROR(INDEX(EIA_2024!$D$2:$D$514,MATCH($A256&amp;"|"&amp;$B256,EIA_2024!$F$2:$F$514,0)),"")</f>
        <v>1.1986000000000001</v>
      </c>
      <c r="J256" s="9">
        <f>IFERROR(INDEX(EIA_2024!$E$2:$E$514,MATCH($A256&amp;"|"&amp;$B256,EIA_2024!$F$2:$F$514,0)),"")</f>
        <v>1.0526</v>
      </c>
      <c r="K256" s="8">
        <f>IFERROR(INDEX(EIA_2025!$C$2:$C$530,MATCH($A256&amp;"|"&amp;$B256,EIA_2025!$E$2:$E$530,0)),"")</f>
        <v>2.3921999999999999</v>
      </c>
      <c r="L256" s="9">
        <f>IFERROR(INDEX(EIA_2025!$D$2:$D$530,MATCH($A256&amp;"|"&amp;$B256,EIA_2025!$E$2:$E$530,0)),"")</f>
        <v>1.3346</v>
      </c>
      <c r="M256" t="str">
        <f>IFERROR(INDEX(EIA_2024!$C$2:$C$514,MATCH($A256&amp;"|"&amp;$B256,EIA_2024!$F$2:$F$514,0)),"")</f>
        <v>BHRaSYC 2024 (tech-level)</v>
      </c>
      <c r="N256" t="str">
        <f t="shared" si="11"/>
        <v>LA|solar pv</v>
      </c>
      <c r="O256" s="7" t="str">
        <f ca="1">IFERROR(_xludf.MAXIFS(SYSHECF!$AE$2:$AE$7489,SYSHECF!$A$2:$A$7489,$A256,SYSHECF!$B$2:$B$7489,$B256),"")</f>
        <v/>
      </c>
      <c r="P256" t="e">
        <f ca="1">IF(AND($H256&lt;&gt;"",$O256&lt;&gt;"",$H256*$O256&gt;1),Keys!$C$6,"")</f>
        <v>#VALUE!</v>
      </c>
    </row>
    <row r="257" spans="1:16" x14ac:dyDescent="0.45">
      <c r="A257" t="s">
        <v>47</v>
      </c>
      <c r="B257" t="s">
        <v>192</v>
      </c>
      <c r="C257" t="s">
        <v>218</v>
      </c>
      <c r="D257" s="7">
        <f>SUMIFS(SYSHECF!$AD$2:$AD$7489,SYSHECF!$A$2:$A$7489,$A257,SYSHECF!$B$2:$B$7489,$B257)/Keys!$C$4</f>
        <v>0.23144032465501524</v>
      </c>
      <c r="E257" s="7" t="str">
        <f>IF(OR($J257="",$J257=0),"",$I257*Keys!$C$5/($J257*Keys!$C$4))</f>
        <v/>
      </c>
      <c r="F257" s="7" t="str">
        <f>IF(OR($L257="",$L257=0),"",$K257*Keys!$C$5/($L257*Keys!$C$4))</f>
        <v/>
      </c>
      <c r="G257" s="7" t="str">
        <f t="shared" si="9"/>
        <v/>
      </c>
      <c r="H257" s="7" t="str">
        <f t="shared" si="10"/>
        <v/>
      </c>
      <c r="I257" s="8" t="str">
        <f>IFERROR(INDEX(EIA_2024!$D$2:$D$514,MATCH($A257&amp;"|"&amp;$B257,EIA_2024!$F$2:$F$514,0)),"")</f>
        <v/>
      </c>
      <c r="J257" s="9" t="str">
        <f>IFERROR(INDEX(EIA_2024!$E$2:$E$514,MATCH($A257&amp;"|"&amp;$B257,EIA_2024!$F$2:$F$514,0)),"")</f>
        <v/>
      </c>
      <c r="K257" s="8" t="str">
        <f>IFERROR(INDEX(EIA_2025!$C$2:$C$530,MATCH($A257&amp;"|"&amp;$B257,EIA_2025!$E$2:$E$530,0)),"")</f>
        <v/>
      </c>
      <c r="L257" s="9" t="str">
        <f>IFERROR(INDEX(EIA_2025!$D$2:$D$530,MATCH($A257&amp;"|"&amp;$B257,EIA_2025!$E$2:$E$530,0)),"")</f>
        <v/>
      </c>
      <c r="M257" t="str">
        <f>IFERROR(INDEX(EIA_2024!$C$2:$C$514,MATCH($A257&amp;"|"&amp;$B257,EIA_2024!$F$2:$F$514,0)),"")</f>
        <v/>
      </c>
      <c r="N257" t="str">
        <f t="shared" si="11"/>
        <v>LA|solar thermal</v>
      </c>
      <c r="O257" s="7" t="str">
        <f ca="1">IFERROR(_xludf.MAXIFS(SYSHECF!$AE$2:$AE$7489,SYSHECF!$A$2:$A$7489,$A257,SYSHECF!$B$2:$B$7489,$B257),"")</f>
        <v/>
      </c>
      <c r="P257" t="e">
        <f ca="1">IF(AND($H257&lt;&gt;"",$O257&lt;&gt;"",$H257*$O257&gt;1),Keys!$C$6,"")</f>
        <v>#VALUE!</v>
      </c>
    </row>
    <row r="258" spans="1:16" x14ac:dyDescent="0.45">
      <c r="A258" t="s">
        <v>53</v>
      </c>
      <c r="B258" t="s">
        <v>169</v>
      </c>
      <c r="C258" t="s">
        <v>217</v>
      </c>
      <c r="D258" s="7">
        <f>SUMIFS(SYSHECF!$AD$2:$AD$7489,SYSHECF!$A$2:$A$7489,$A258,SYSHECF!$B$2:$B$7489,$B258)/Keys!$C$4</f>
        <v>0.44340000000000024</v>
      </c>
      <c r="E258" s="7">
        <f>IF(OR($J258="",$J258=0),"",$I258*Keys!$C$5/($J258*Keys!$C$4))</f>
        <v>0.41392397556781119</v>
      </c>
      <c r="F258" s="7">
        <f>IF(OR($L258="",$L258=0),"",$K258*Keys!$C$5/($L258*Keys!$C$4))</f>
        <v>0.47297562507359581</v>
      </c>
      <c r="G258" s="7">
        <f t="shared" ref="G258:G321" si="12">IF(OR($E258="",$D258=0),"",$E258/$D258)</f>
        <v>0.93352272342762965</v>
      </c>
      <c r="H258" s="7">
        <f t="shared" ref="H258:H321" si="13">IF(OR($F258="",$D258=0),"",$F258/$D258)</f>
        <v>1.066701905894442</v>
      </c>
      <c r="I258" s="8">
        <f>IFERROR(INDEX(EIA_2024!$D$2:$D$514,MATCH($A258&amp;"|"&amp;$B258,EIA_2024!$F$2:$F$514,0)),"")</f>
        <v>0.1396</v>
      </c>
      <c r="J258" s="9">
        <f>IFERROR(INDEX(EIA_2024!$E$2:$E$514,MATCH($A258&amp;"|"&amp;$B258,EIA_2024!$F$2:$F$514,0)),"")</f>
        <v>3.85E-2</v>
      </c>
      <c r="K258" s="8">
        <f>IFERROR(INDEX(EIA_2025!$C$2:$C$530,MATCH($A258&amp;"|"&amp;$B258,EIA_2025!$E$2:$E$530,0)),"")</f>
        <v>0.14460000000000001</v>
      </c>
      <c r="L258" s="9">
        <f>IFERROR(INDEX(EIA_2025!$D$2:$D$530,MATCH($A258&amp;"|"&amp;$B258,EIA_2025!$E$2:$E$530,0)),"")</f>
        <v>3.49E-2</v>
      </c>
      <c r="M258" t="str">
        <f>IFERROR(INDEX(EIA_2024!$C$2:$C$514,MATCH($A258&amp;"|"&amp;$B258,EIA_2024!$F$2:$F$514,0)),"")</f>
        <v>BHRaSYC 2024 (tech-level)</v>
      </c>
      <c r="N258" t="str">
        <f t="shared" ref="N258:N321" si="14">A258&amp;"|"&amp;B258</f>
        <v>MA|biomass</v>
      </c>
      <c r="O258" s="7" t="str">
        <f ca="1">IFERROR(_xludf.MAXIFS(SYSHECF!$AE$2:$AE$7489,SYSHECF!$A$2:$A$7489,$A258,SYSHECF!$B$2:$B$7489,$B258),"")</f>
        <v/>
      </c>
      <c r="P258" t="e">
        <f ca="1">IF(AND($H258&lt;&gt;"",$O258&lt;&gt;"",$H258*$O258&gt;1),Keys!$C$6,"")</f>
        <v>#VALUE!</v>
      </c>
    </row>
    <row r="259" spans="1:16" x14ac:dyDescent="0.45">
      <c r="A259" t="s">
        <v>53</v>
      </c>
      <c r="B259" t="s">
        <v>173</v>
      </c>
      <c r="C259" t="s">
        <v>218</v>
      </c>
      <c r="D259" s="7">
        <f>SUMIFS(SYSHECF!$AD$2:$AD$7489,SYSHECF!$A$2:$A$7489,$A259,SYSHECF!$B$2:$B$7489,$B259)/Keys!$C$4</f>
        <v>0.65949999999999998</v>
      </c>
      <c r="E259" s="7" t="str">
        <f>IF(OR($J259="",$J259=0),"",$I259*Keys!$C$5/($J259*Keys!$C$4))</f>
        <v/>
      </c>
      <c r="F259" s="7" t="str">
        <f>IF(OR($L259="",$L259=0),"",$K259*Keys!$C$5/($L259*Keys!$C$4))</f>
        <v/>
      </c>
      <c r="G259" s="7" t="str">
        <f t="shared" si="12"/>
        <v/>
      </c>
      <c r="H259" s="7" t="str">
        <f t="shared" si="13"/>
        <v/>
      </c>
      <c r="I259" s="8" t="str">
        <f>IFERROR(INDEX(EIA_2024!$D$2:$D$514,MATCH($A259&amp;"|"&amp;$B259,EIA_2024!$F$2:$F$514,0)),"")</f>
        <v/>
      </c>
      <c r="J259" s="9" t="str">
        <f>IFERROR(INDEX(EIA_2024!$E$2:$E$514,MATCH($A259&amp;"|"&amp;$B259,EIA_2024!$F$2:$F$514,0)),"")</f>
        <v/>
      </c>
      <c r="K259" s="8" t="str">
        <f>IFERROR(INDEX(EIA_2025!$C$2:$C$530,MATCH($A259&amp;"|"&amp;$B259,EIA_2025!$E$2:$E$530,0)),"")</f>
        <v/>
      </c>
      <c r="L259" s="9" t="str">
        <f>IFERROR(INDEX(EIA_2025!$D$2:$D$530,MATCH($A259&amp;"|"&amp;$B259,EIA_2025!$E$2:$E$530,0)),"")</f>
        <v/>
      </c>
      <c r="M259" t="str">
        <f>IFERROR(INDEX(EIA_2024!$C$2:$C$514,MATCH($A259&amp;"|"&amp;$B259,EIA_2024!$F$2:$F$514,0)),"")</f>
        <v/>
      </c>
      <c r="N259" t="str">
        <f t="shared" si="14"/>
        <v>MA|geothermal</v>
      </c>
      <c r="O259" s="7" t="str">
        <f ca="1">IFERROR(_xludf.MAXIFS(SYSHECF!$AE$2:$AE$7489,SYSHECF!$A$2:$A$7489,$A259,SYSHECF!$B$2:$B$7489,$B259),"")</f>
        <v/>
      </c>
      <c r="P259" t="e">
        <f ca="1">IF(AND($H259&lt;&gt;"",$O259&lt;&gt;"",$H259*$O259&gt;1),Keys!$C$6,"")</f>
        <v>#VALUE!</v>
      </c>
    </row>
    <row r="260" spans="1:16" x14ac:dyDescent="0.45">
      <c r="A260" t="s">
        <v>53</v>
      </c>
      <c r="B260" t="s">
        <v>175</v>
      </c>
      <c r="C260" t="s">
        <v>217</v>
      </c>
      <c r="D260" s="7">
        <f>SUMIFS(SYSHECF!$AD$2:$AD$7489,SYSHECF!$A$2:$A$7489,$A260,SYSHECF!$B$2:$B$7489,$B260)/Keys!$C$4</f>
        <v>0.45760000000000001</v>
      </c>
      <c r="E260" s="7" t="str">
        <f>IF(OR($J260="",$J260=0),"",$I260*Keys!$C$5/($J260*Keys!$C$4))</f>
        <v/>
      </c>
      <c r="F260" s="7" t="str">
        <f>IF(OR($L260="",$L260=0),"",$K260*Keys!$C$5/($L260*Keys!$C$4))</f>
        <v/>
      </c>
      <c r="G260" s="7" t="str">
        <f t="shared" si="12"/>
        <v/>
      </c>
      <c r="H260" s="7" t="str">
        <f t="shared" si="13"/>
        <v/>
      </c>
      <c r="I260" s="8" t="str">
        <f>IFERROR(INDEX(EIA_2024!$D$2:$D$514,MATCH($A260&amp;"|"&amp;$B260,EIA_2024!$F$2:$F$514,0)),"")</f>
        <v/>
      </c>
      <c r="J260" s="9" t="str">
        <f>IFERROR(INDEX(EIA_2024!$E$2:$E$514,MATCH($A260&amp;"|"&amp;$B260,EIA_2024!$F$2:$F$514,0)),"")</f>
        <v/>
      </c>
      <c r="K260" s="8" t="str">
        <f>IFERROR(INDEX(EIA_2025!$C$2:$C$530,MATCH($A260&amp;"|"&amp;$B260,EIA_2025!$E$2:$E$530,0)),"")</f>
        <v/>
      </c>
      <c r="L260" s="9" t="str">
        <f>IFERROR(INDEX(EIA_2025!$D$2:$D$530,MATCH($A260&amp;"|"&amp;$B260,EIA_2025!$E$2:$E$530,0)),"")</f>
        <v/>
      </c>
      <c r="M260" t="str">
        <f>IFERROR(INDEX(EIA_2024!$C$2:$C$514,MATCH($A260&amp;"|"&amp;$B260,EIA_2024!$F$2:$F$514,0)),"")</f>
        <v/>
      </c>
      <c r="N260" t="str">
        <f t="shared" si="14"/>
        <v>MA|hard coal</v>
      </c>
      <c r="O260" s="7" t="str">
        <f ca="1">IFERROR(_xludf.MAXIFS(SYSHECF!$AE$2:$AE$7489,SYSHECF!$A$2:$A$7489,$A260,SYSHECF!$B$2:$B$7489,$B260),"")</f>
        <v/>
      </c>
      <c r="P260" t="e">
        <f ca="1">IF(AND($H260&lt;&gt;"",$O260&lt;&gt;"",$H260*$O260&gt;1),Keys!$C$6,"")</f>
        <v>#VALUE!</v>
      </c>
    </row>
    <row r="261" spans="1:16" x14ac:dyDescent="0.45">
      <c r="A261" t="s">
        <v>53</v>
      </c>
      <c r="B261" t="s">
        <v>177</v>
      </c>
      <c r="C261" t="s">
        <v>218</v>
      </c>
      <c r="D261" s="7">
        <f>SUMIFS(SYSHECF!$AD$2:$AD$7489,SYSHECF!$A$2:$A$7489,$A261,SYSHECF!$B$2:$B$7489,$B261)/Keys!$C$4</f>
        <v>0.35289999999999994</v>
      </c>
      <c r="E261" s="7">
        <f>IF(OR($J261="",$J261=0),"",$I261*Keys!$C$5/($J261*Keys!$C$4))</f>
        <v>0.37784871588255958</v>
      </c>
      <c r="F261" s="7">
        <f>IF(OR($L261="",$L261=0),"",$K261*Keys!$C$5/($L261*Keys!$C$4))</f>
        <v>0.3278480513445714</v>
      </c>
      <c r="G261" s="7">
        <f t="shared" si="12"/>
        <v>1.0706962762328129</v>
      </c>
      <c r="H261" s="7">
        <f t="shared" si="13"/>
        <v>0.92901119678257715</v>
      </c>
      <c r="I261" s="8">
        <f>IFERROR(INDEX(EIA_2024!$D$2:$D$514,MATCH($A261&amp;"|"&amp;$B261,EIA_2024!$F$2:$F$514,0)),"")</f>
        <v>0.87780000000000002</v>
      </c>
      <c r="J261" s="9">
        <f>IFERROR(INDEX(EIA_2024!$E$2:$E$514,MATCH($A261&amp;"|"&amp;$B261,EIA_2024!$F$2:$F$514,0)),"")</f>
        <v>0.26519999999999999</v>
      </c>
      <c r="K261" s="8">
        <f>IFERROR(INDEX(EIA_2025!$C$2:$C$530,MATCH($A261&amp;"|"&amp;$B261,EIA_2025!$E$2:$E$530,0)),"")</f>
        <v>0.76480000000000004</v>
      </c>
      <c r="L261" s="9">
        <f>IFERROR(INDEX(EIA_2025!$D$2:$D$530,MATCH($A261&amp;"|"&amp;$B261,EIA_2025!$E$2:$E$530,0)),"")</f>
        <v>0.26629999999999998</v>
      </c>
      <c r="M261" t="str">
        <f>IFERROR(INDEX(EIA_2024!$C$2:$C$514,MATCH($A261&amp;"|"&amp;$B261,EIA_2024!$F$2:$F$514,0)),"")</f>
        <v>BHRaSYC 2024 (tech-level)</v>
      </c>
      <c r="N261" t="str">
        <f t="shared" si="14"/>
        <v>MA|hydro</v>
      </c>
      <c r="O261" s="7" t="str">
        <f ca="1">IFERROR(_xludf.MAXIFS(SYSHECF!$AE$2:$AE$7489,SYSHECF!$A$2:$A$7489,$A261,SYSHECF!$B$2:$B$7489,$B261),"")</f>
        <v/>
      </c>
      <c r="P261" t="e">
        <f ca="1">IF(AND($H261&lt;&gt;"",$O261&lt;&gt;"",$H261*$O261&gt;1),Keys!$C$6,"")</f>
        <v>#VALUE!</v>
      </c>
    </row>
    <row r="262" spans="1:16" x14ac:dyDescent="0.45">
      <c r="A262" t="s">
        <v>53</v>
      </c>
      <c r="B262" t="s">
        <v>181</v>
      </c>
      <c r="C262" t="s">
        <v>217</v>
      </c>
      <c r="D262" s="7">
        <f>SUMIFS(SYSHECF!$AD$2:$AD$7489,SYSHECF!$A$2:$A$7489,$A262,SYSHECF!$B$2:$B$7489,$B262)/Keys!$C$4</f>
        <v>0.63800000000000001</v>
      </c>
      <c r="E262" s="7" t="str">
        <f>IF(OR($J262="",$J262=0),"",$I262*Keys!$C$5/($J262*Keys!$C$4))</f>
        <v/>
      </c>
      <c r="F262" s="7" t="str">
        <f>IF(OR($L262="",$L262=0),"",$K262*Keys!$C$5/($L262*Keys!$C$4))</f>
        <v/>
      </c>
      <c r="G262" s="7" t="str">
        <f t="shared" si="12"/>
        <v/>
      </c>
      <c r="H262" s="7" t="str">
        <f t="shared" si="13"/>
        <v/>
      </c>
      <c r="I262" s="8" t="str">
        <f>IFERROR(INDEX(EIA_2024!$D$2:$D$514,MATCH($A262&amp;"|"&amp;$B262,EIA_2024!$F$2:$F$514,0)),"")</f>
        <v/>
      </c>
      <c r="J262" s="9" t="str">
        <f>IFERROR(INDEX(EIA_2024!$E$2:$E$514,MATCH($A262&amp;"|"&amp;$B262,EIA_2024!$F$2:$F$514,0)),"")</f>
        <v/>
      </c>
      <c r="K262" s="8" t="str">
        <f>IFERROR(INDEX(EIA_2025!$C$2:$C$530,MATCH($A262&amp;"|"&amp;$B262,EIA_2025!$E$2:$E$530,0)),"")</f>
        <v/>
      </c>
      <c r="L262" s="9" t="str">
        <f>IFERROR(INDEX(EIA_2025!$D$2:$D$530,MATCH($A262&amp;"|"&amp;$B262,EIA_2025!$E$2:$E$530,0)),"")</f>
        <v/>
      </c>
      <c r="M262" t="str">
        <f>IFERROR(INDEX(EIA_2024!$C$2:$C$514,MATCH($A262&amp;"|"&amp;$B262,EIA_2024!$F$2:$F$514,0)),"")</f>
        <v/>
      </c>
      <c r="N262" t="str">
        <f t="shared" si="14"/>
        <v>MA|lignite</v>
      </c>
      <c r="O262" s="7" t="str">
        <f ca="1">IFERROR(_xludf.MAXIFS(SYSHECF!$AE$2:$AE$7489,SYSHECF!$A$2:$A$7489,$A262,SYSHECF!$B$2:$B$7489,$B262),"")</f>
        <v/>
      </c>
      <c r="P262" t="e">
        <f ca="1">IF(AND($H262&lt;&gt;"",$O262&lt;&gt;"",$H262*$O262&gt;1),Keys!$C$6,"")</f>
        <v>#VALUE!</v>
      </c>
    </row>
    <row r="263" spans="1:16" x14ac:dyDescent="0.45">
      <c r="A263" t="s">
        <v>53</v>
      </c>
      <c r="B263" t="s">
        <v>182</v>
      </c>
      <c r="C263" t="s">
        <v>217</v>
      </c>
      <c r="D263" s="7">
        <f>SUMIFS(SYSHECF!$AD$2:$AD$7489,SYSHECF!$A$2:$A$7489,$A263,SYSHECF!$B$2:$B$7489,$B263)/Keys!$C$4</f>
        <v>0.8493999999999996</v>
      </c>
      <c r="E263" s="7">
        <f>IF(OR($J263="",$J263=0),"",$I263*Keys!$C$5/($J263*Keys!$C$4))</f>
        <v>0.87226604836273824</v>
      </c>
      <c r="F263" s="7">
        <f>IF(OR($L263="",$L263=0),"",$K263*Keys!$C$5/($L263*Keys!$C$4))</f>
        <v>0.82651511113480081</v>
      </c>
      <c r="G263" s="7">
        <f t="shared" si="12"/>
        <v>1.0269202358873777</v>
      </c>
      <c r="H263" s="7">
        <f t="shared" si="13"/>
        <v>0.97305758315846624</v>
      </c>
      <c r="I263" s="8">
        <f>IFERROR(INDEX(EIA_2024!$D$2:$D$514,MATCH($A263&amp;"|"&amp;$B263,EIA_2024!$F$2:$F$514,0)),"")</f>
        <v>0.78549999999999998</v>
      </c>
      <c r="J263" s="9">
        <f>IFERROR(INDEX(EIA_2024!$E$2:$E$514,MATCH($A263&amp;"|"&amp;$B263,EIA_2024!$F$2:$F$514,0)),"")</f>
        <v>0.1028</v>
      </c>
      <c r="K263" s="8">
        <f>IFERROR(INDEX(EIA_2025!$C$2:$C$530,MATCH($A263&amp;"|"&amp;$B263,EIA_2025!$E$2:$E$530,0)),"")</f>
        <v>0.74429999999999996</v>
      </c>
      <c r="L263" s="9">
        <f>IFERROR(INDEX(EIA_2025!$D$2:$D$530,MATCH($A263&amp;"|"&amp;$B263,EIA_2025!$E$2:$E$530,0)),"")</f>
        <v>0.1028</v>
      </c>
      <c r="M263" t="str">
        <f>IFERROR(INDEX(EIA_2024!$C$2:$C$514,MATCH($A263&amp;"|"&amp;$B263,EIA_2024!$F$2:$F$514,0)),"")</f>
        <v>BHRaSYC 2024 (tech-level)</v>
      </c>
      <c r="N263" t="str">
        <f t="shared" si="14"/>
        <v>MA|municipal solid waste</v>
      </c>
      <c r="O263" s="7" t="str">
        <f ca="1">IFERROR(_xludf.MAXIFS(SYSHECF!$AE$2:$AE$7489,SYSHECF!$A$2:$A$7489,$A263,SYSHECF!$B$2:$B$7489,$B263),"")</f>
        <v/>
      </c>
      <c r="P263" t="e">
        <f ca="1">IF(AND($H263&lt;&gt;"",$O263&lt;&gt;"",$H263*$O263&gt;1),Keys!$C$6,"")</f>
        <v>#VALUE!</v>
      </c>
    </row>
    <row r="264" spans="1:16" x14ac:dyDescent="0.45">
      <c r="A264" t="s">
        <v>53</v>
      </c>
      <c r="B264" t="s">
        <v>171</v>
      </c>
      <c r="C264" t="s">
        <v>217</v>
      </c>
      <c r="D264" s="7">
        <f>SUMIFS(SYSHECF!$AD$2:$AD$7489,SYSHECF!$A$2:$A$7489,$A264,SYSHECF!$B$2:$B$7489,$B264)/Keys!$C$4</f>
        <v>0.39629999999999993</v>
      </c>
      <c r="E264" s="7">
        <f>IF(OR($J264="",$J264=0),"",$I264*Keys!$C$5/($J264*Keys!$C$4))</f>
        <v>0.38562524354785521</v>
      </c>
      <c r="F264" s="7">
        <f>IF(OR($L264="",$L264=0),"",$K264*Keys!$C$5/($L264*Keys!$C$4))</f>
        <v>0.40704857240472936</v>
      </c>
      <c r="G264" s="7">
        <f t="shared" si="12"/>
        <v>0.9730639504109394</v>
      </c>
      <c r="H264" s="7">
        <f t="shared" si="13"/>
        <v>1.0271223124015378</v>
      </c>
      <c r="I264" s="8">
        <f>IFERROR(INDEX(EIA_2024!$D$2:$D$514,MATCH($A264&amp;"|"&amp;$B264,EIA_2024!$F$2:$F$514,0)),"")</f>
        <v>14.8203</v>
      </c>
      <c r="J264" s="9">
        <f>IFERROR(INDEX(EIA_2024!$E$2:$E$514,MATCH($A264&amp;"|"&amp;$B264,EIA_2024!$F$2:$F$514,0)),"")</f>
        <v>4.3872</v>
      </c>
      <c r="K264" s="8">
        <f>IFERROR(INDEX(EIA_2025!$C$2:$C$530,MATCH($A264&amp;"|"&amp;$B264,EIA_2025!$E$2:$E$530,0)),"")</f>
        <v>16.322199999999999</v>
      </c>
      <c r="L264" s="9">
        <f>IFERROR(INDEX(EIA_2025!$D$2:$D$530,MATCH($A264&amp;"|"&amp;$B264,EIA_2025!$E$2:$E$530,0)),"")</f>
        <v>4.5774999999999997</v>
      </c>
      <c r="M264" t="str">
        <f>IFERROR(INDEX(EIA_2024!$C$2:$C$514,MATCH($A264&amp;"|"&amp;$B264,EIA_2024!$F$2:$F$514,0)),"")</f>
        <v>BHRaSYC 2024 (tech-level)</v>
      </c>
      <c r="N264" t="str">
        <f t="shared" si="14"/>
        <v>MA|natural gas combined cycle</v>
      </c>
      <c r="O264" s="7" t="str">
        <f ca="1">IFERROR(_xludf.MAXIFS(SYSHECF!$AE$2:$AE$7489,SYSHECF!$A$2:$A$7489,$A264,SYSHECF!$B$2:$B$7489,$B264),"")</f>
        <v/>
      </c>
      <c r="P264" t="e">
        <f ca="1">IF(AND($H264&lt;&gt;"",$O264&lt;&gt;"",$H264*$O264&gt;1),Keys!$C$6,"")</f>
        <v>#VALUE!</v>
      </c>
    </row>
    <row r="265" spans="1:16" x14ac:dyDescent="0.45">
      <c r="A265" t="s">
        <v>53</v>
      </c>
      <c r="B265" t="s">
        <v>183</v>
      </c>
      <c r="C265" t="s">
        <v>217</v>
      </c>
      <c r="D265" s="7">
        <f>SUMIFS(SYSHECF!$AD$2:$AD$7489,SYSHECF!$A$2:$A$7489,$A265,SYSHECF!$B$2:$B$7489,$B265)/Keys!$C$4</f>
        <v>0.11170075967510018</v>
      </c>
      <c r="E265" s="7">
        <f>IF(OR($J265="",$J265=0),"",$I265*Keys!$C$5/($J265*Keys!$C$4))</f>
        <v>0.11856853574401308</v>
      </c>
      <c r="F265" s="7">
        <f>IF(OR($L265="",$L265=0),"",$K265*Keys!$C$5/($L265*Keys!$C$4))</f>
        <v>0.1055509734977913</v>
      </c>
      <c r="G265" s="7">
        <f t="shared" si="12"/>
        <v>1.0614837006381062</v>
      </c>
      <c r="H265" s="7">
        <f t="shared" si="13"/>
        <v>0.94494409711091909</v>
      </c>
      <c r="I265" s="8">
        <f>IFERROR(INDEX(EIA_2024!$D$2:$D$514,MATCH($A265&amp;"|"&amp;$B265,EIA_2024!$F$2:$F$514,0)),"")</f>
        <v>0.46210000000000001</v>
      </c>
      <c r="J265" s="9">
        <f>IFERROR(INDEX(EIA_2024!$E$2:$E$514,MATCH($A265&amp;"|"&amp;$B265,EIA_2024!$F$2:$F$514,0)),"")</f>
        <v>0.44490000000000002</v>
      </c>
      <c r="K265" s="8">
        <f>IFERROR(INDEX(EIA_2025!$C$2:$C$530,MATCH($A265&amp;"|"&amp;$B265,EIA_2025!$E$2:$E$530,0)),"")</f>
        <v>0.40849999999999997</v>
      </c>
      <c r="L265" s="9">
        <f>IFERROR(INDEX(EIA_2025!$D$2:$D$530,MATCH($A265&amp;"|"&amp;$B265,EIA_2025!$E$2:$E$530,0)),"")</f>
        <v>0.44180000000000003</v>
      </c>
      <c r="M265" t="str">
        <f>IFERROR(INDEX(EIA_2024!$C$2:$C$514,MATCH($A265&amp;"|"&amp;$B265,EIA_2024!$F$2:$F$514,0)),"")</f>
        <v>BHRaSYC 2024 (tech-level)</v>
      </c>
      <c r="N265" t="str">
        <f t="shared" si="14"/>
        <v>MA|natural gas peaker</v>
      </c>
      <c r="O265" s="7" t="str">
        <f ca="1">IFERROR(_xludf.MAXIFS(SYSHECF!$AE$2:$AE$7489,SYSHECF!$A$2:$A$7489,$A265,SYSHECF!$B$2:$B$7489,$B265),"")</f>
        <v/>
      </c>
      <c r="P265" t="e">
        <f ca="1">IF(AND($H265&lt;&gt;"",$O265&lt;&gt;"",$H265*$O265&gt;1),Keys!$C$6,"")</f>
        <v>#VALUE!</v>
      </c>
    </row>
    <row r="266" spans="1:16" x14ac:dyDescent="0.45">
      <c r="A266" t="s">
        <v>53</v>
      </c>
      <c r="B266" t="s">
        <v>193</v>
      </c>
      <c r="C266" t="s">
        <v>217</v>
      </c>
      <c r="D266" s="7">
        <f>SUMIFS(SYSHECF!$AD$2:$AD$7489,SYSHECF!$A$2:$A$7489,$A266,SYSHECF!$B$2:$B$7489,$B266)/Keys!$C$4</f>
        <v>0.19190000000000004</v>
      </c>
      <c r="E266" s="7" t="str">
        <f>IF(OR($J266="",$J266=0),"",$I266*Keys!$C$5/($J266*Keys!$C$4))</f>
        <v/>
      </c>
      <c r="F266" s="7" t="str">
        <f>IF(OR($L266="",$L266=0),"",$K266*Keys!$C$5/($L266*Keys!$C$4))</f>
        <v/>
      </c>
      <c r="G266" s="7" t="str">
        <f t="shared" si="12"/>
        <v/>
      </c>
      <c r="H266" s="7" t="str">
        <f t="shared" si="13"/>
        <v/>
      </c>
      <c r="I266" s="8">
        <f>IFERROR(INDEX(EIA_2024!$D$2:$D$514,MATCH($A266&amp;"|"&amp;$B266,EIA_2024!$F$2:$F$514,0)),"")</f>
        <v>-1E-4</v>
      </c>
      <c r="J266" s="9">
        <f>IFERROR(INDEX(EIA_2024!$E$2:$E$514,MATCH($A266&amp;"|"&amp;$B266,EIA_2024!$F$2:$F$514,0)),"")</f>
        <v>0</v>
      </c>
      <c r="K266" s="8">
        <f>IFERROR(INDEX(EIA_2025!$C$2:$C$530,MATCH($A266&amp;"|"&amp;$B266,EIA_2025!$E$2:$E$530,0)),"")</f>
        <v>3.3500000000000002E-2</v>
      </c>
      <c r="L266" s="9">
        <f>IFERROR(INDEX(EIA_2025!$D$2:$D$530,MATCH($A266&amp;"|"&amp;$B266,EIA_2025!$E$2:$E$530,0)),"")</f>
        <v>0</v>
      </c>
      <c r="M266" t="str">
        <f>IFERROR(INDEX(EIA_2024!$C$2:$C$514,MATCH($A266&amp;"|"&amp;$B266,EIA_2024!$F$2:$F$514,0)),"")</f>
        <v>BHRaSYC 2024 (tech-level)</v>
      </c>
      <c r="N266" t="str">
        <f t="shared" si="14"/>
        <v>MA|natural gas steam turbine</v>
      </c>
      <c r="O266" s="7" t="str">
        <f ca="1">IFERROR(_xludf.MAXIFS(SYSHECF!$AE$2:$AE$7489,SYSHECF!$A$2:$A$7489,$A266,SYSHECF!$B$2:$B$7489,$B266),"")</f>
        <v/>
      </c>
      <c r="P266" t="e">
        <f ca="1">IF(AND($H266&lt;&gt;"",$O266&lt;&gt;"",$H266*$O266&gt;1),Keys!$C$6,"")</f>
        <v>#VALUE!</v>
      </c>
    </row>
    <row r="267" spans="1:16" x14ac:dyDescent="0.45">
      <c r="A267" t="s">
        <v>53</v>
      </c>
      <c r="B267" t="s">
        <v>184</v>
      </c>
      <c r="C267" t="s">
        <v>218</v>
      </c>
      <c r="D267" s="7">
        <f>SUMIFS(SYSHECF!$AD$2:$AD$7489,SYSHECF!$A$2:$A$7489,$A267,SYSHECF!$B$2:$B$7489,$B267)/Keys!$C$4</f>
        <v>0.90899999999999992</v>
      </c>
      <c r="E267" s="7" t="str">
        <f>IF(OR($J267="",$J267=0),"",$I267*Keys!$C$5/($J267*Keys!$C$4))</f>
        <v/>
      </c>
      <c r="F267" s="7" t="str">
        <f>IF(OR($L267="",$L267=0),"",$K267*Keys!$C$5/($L267*Keys!$C$4))</f>
        <v/>
      </c>
      <c r="G267" s="7" t="str">
        <f t="shared" si="12"/>
        <v/>
      </c>
      <c r="H267" s="7" t="str">
        <f t="shared" si="13"/>
        <v/>
      </c>
      <c r="I267" s="8" t="str">
        <f>IFERROR(INDEX(EIA_2024!$D$2:$D$514,MATCH($A267&amp;"|"&amp;$B267,EIA_2024!$F$2:$F$514,0)),"")</f>
        <v/>
      </c>
      <c r="J267" s="9" t="str">
        <f>IFERROR(INDEX(EIA_2024!$E$2:$E$514,MATCH($A267&amp;"|"&amp;$B267,EIA_2024!$F$2:$F$514,0)),"")</f>
        <v/>
      </c>
      <c r="K267" s="8" t="str">
        <f>IFERROR(INDEX(EIA_2025!$C$2:$C$530,MATCH($A267&amp;"|"&amp;$B267,EIA_2025!$E$2:$E$530,0)),"")</f>
        <v/>
      </c>
      <c r="L267" s="9" t="str">
        <f>IFERROR(INDEX(EIA_2025!$D$2:$D$530,MATCH($A267&amp;"|"&amp;$B267,EIA_2025!$E$2:$E$530,0)),"")</f>
        <v/>
      </c>
      <c r="M267" t="str">
        <f>IFERROR(INDEX(EIA_2024!$C$2:$C$514,MATCH($A267&amp;"|"&amp;$B267,EIA_2024!$F$2:$F$514,0)),"")</f>
        <v/>
      </c>
      <c r="N267" t="str">
        <f t="shared" si="14"/>
        <v>MA|nuclear</v>
      </c>
      <c r="O267" s="7" t="str">
        <f ca="1">IFERROR(_xludf.MAXIFS(SYSHECF!$AE$2:$AE$7489,SYSHECF!$A$2:$A$7489,$A267,SYSHECF!$B$2:$B$7489,$B267),"")</f>
        <v/>
      </c>
      <c r="P267" t="e">
        <f ca="1">IF(AND($H267&lt;&gt;"",$O267&lt;&gt;"",$H267*$O267&gt;1),Keys!$C$6,"")</f>
        <v>#VALUE!</v>
      </c>
    </row>
    <row r="268" spans="1:16" x14ac:dyDescent="0.45">
      <c r="A268" t="s">
        <v>53</v>
      </c>
      <c r="B268" t="s">
        <v>185</v>
      </c>
      <c r="C268" t="s">
        <v>218</v>
      </c>
      <c r="D268" s="7">
        <f>SUMIFS(SYSHECF!$AD$2:$AD$7489,SYSHECF!$A$2:$A$7489,$A268,SYSHECF!$B$2:$B$7489,$B268)/Keys!$C$4</f>
        <v>0.54349999999999998</v>
      </c>
      <c r="E268" s="7" t="str">
        <f>IF(OR($J268="",$J268=0),"",$I268*Keys!$C$5/($J268*Keys!$C$4))</f>
        <v/>
      </c>
      <c r="F268" s="7" t="str">
        <f>IF(OR($L268="",$L268=0),"",$K268*Keys!$C$5/($L268*Keys!$C$4))</f>
        <v/>
      </c>
      <c r="G268" s="7" t="str">
        <f t="shared" si="12"/>
        <v/>
      </c>
      <c r="H268" s="7" t="str">
        <f t="shared" si="13"/>
        <v/>
      </c>
      <c r="I268" s="8" t="str">
        <f>IFERROR(INDEX(EIA_2024!$D$2:$D$514,MATCH($A268&amp;"|"&amp;$B268,EIA_2024!$F$2:$F$514,0)),"")</f>
        <v/>
      </c>
      <c r="J268" s="9" t="str">
        <f>IFERROR(INDEX(EIA_2024!$E$2:$E$514,MATCH($A268&amp;"|"&amp;$B268,EIA_2024!$F$2:$F$514,0)),"")</f>
        <v/>
      </c>
      <c r="K268" s="8" t="str">
        <f>IFERROR(INDEX(EIA_2025!$C$2:$C$530,MATCH($A268&amp;"|"&amp;$B268,EIA_2025!$E$2:$E$530,0)),"")</f>
        <v/>
      </c>
      <c r="L268" s="9" t="str">
        <f>IFERROR(INDEX(EIA_2025!$D$2:$D$530,MATCH($A268&amp;"|"&amp;$B268,EIA_2025!$E$2:$E$530,0)),"")</f>
        <v/>
      </c>
      <c r="M268" t="str">
        <f>IFERROR(INDEX(EIA_2024!$C$2:$C$514,MATCH($A268&amp;"|"&amp;$B268,EIA_2024!$F$2:$F$514,0)),"")</f>
        <v/>
      </c>
      <c r="N268" t="str">
        <f t="shared" si="14"/>
        <v>MA|offshore wind</v>
      </c>
      <c r="O268" s="7" t="str">
        <f ca="1">IFERROR(_xludf.MAXIFS(SYSHECF!$AE$2:$AE$7489,SYSHECF!$A$2:$A$7489,$A268,SYSHECF!$B$2:$B$7489,$B268),"")</f>
        <v/>
      </c>
      <c r="P268" t="e">
        <f ca="1">IF(AND($H268&lt;&gt;"",$O268&lt;&gt;"",$H268*$O268&gt;1),Keys!$C$6,"")</f>
        <v>#VALUE!</v>
      </c>
    </row>
    <row r="269" spans="1:16" x14ac:dyDescent="0.45">
      <c r="A269" t="s">
        <v>53</v>
      </c>
      <c r="B269" t="s">
        <v>186</v>
      </c>
      <c r="C269" t="s">
        <v>218</v>
      </c>
      <c r="D269" s="7">
        <f>SUMIFS(SYSHECF!$AD$2:$AD$7489,SYSHECF!$A$2:$A$7489,$A269,SYSHECF!$B$2:$B$7489,$B269)/Keys!$C$4</f>
        <v>0.36169999999999997</v>
      </c>
      <c r="E269" s="7">
        <f>IF(OR($J269="",$J269=0),"",$I269*Keys!$C$5/($J269*Keys!$C$4))</f>
        <v>0.20376242830084404</v>
      </c>
      <c r="F269" s="7">
        <f>IF(OR($L269="",$L269=0),"",$K269*Keys!$C$5/($L269*Keys!$C$4))</f>
        <v>0.23708113382339238</v>
      </c>
      <c r="G269" s="7">
        <f t="shared" si="12"/>
        <v>0.56334649792879199</v>
      </c>
      <c r="H269" s="7">
        <f t="shared" si="13"/>
        <v>0.6554634609438551</v>
      </c>
      <c r="I269" s="8">
        <f>IFERROR(INDEX(EIA_2024!$D$2:$D$514,MATCH($A269&amp;"|"&amp;$B269,EIA_2024!$F$2:$F$514,0)),"")</f>
        <v>0.15190000000000001</v>
      </c>
      <c r="J269" s="9">
        <f>IFERROR(INDEX(EIA_2024!$E$2:$E$514,MATCH($A269&amp;"|"&amp;$B269,EIA_2024!$F$2:$F$514,0)),"")</f>
        <v>8.5099999999999995E-2</v>
      </c>
      <c r="K269" s="8">
        <f>IFERROR(INDEX(EIA_2025!$C$2:$C$530,MATCH($A269&amp;"|"&amp;$B269,EIA_2025!$E$2:$E$530,0)),"")</f>
        <v>0.17299999999999999</v>
      </c>
      <c r="L269" s="9">
        <f>IFERROR(INDEX(EIA_2025!$D$2:$D$530,MATCH($A269&amp;"|"&amp;$B269,EIA_2025!$E$2:$E$530,0)),"")</f>
        <v>8.3299999999999999E-2</v>
      </c>
      <c r="M269" t="str">
        <f>IFERROR(INDEX(EIA_2024!$C$2:$C$514,MATCH($A269&amp;"|"&amp;$B269,EIA_2024!$F$2:$F$514,0)),"")</f>
        <v>BHRaSYC 2024 (tech-level)</v>
      </c>
      <c r="N269" t="str">
        <f t="shared" si="14"/>
        <v>MA|onshore wind</v>
      </c>
      <c r="O269" s="7" t="str">
        <f ca="1">IFERROR(_xludf.MAXIFS(SYSHECF!$AE$2:$AE$7489,SYSHECF!$A$2:$A$7489,$A269,SYSHECF!$B$2:$B$7489,$B269),"")</f>
        <v/>
      </c>
      <c r="P269" t="e">
        <f ca="1">IF(AND($H269&lt;&gt;"",$O269&lt;&gt;"",$H269*$O269&gt;1),Keys!$C$6,"")</f>
        <v>#VALUE!</v>
      </c>
    </row>
    <row r="270" spans="1:16" x14ac:dyDescent="0.45">
      <c r="A270" t="s">
        <v>53</v>
      </c>
      <c r="B270" t="s">
        <v>187</v>
      </c>
      <c r="C270" t="s">
        <v>217</v>
      </c>
      <c r="D270" s="7">
        <f>SUMIFS(SYSHECF!$AD$2:$AD$7489,SYSHECF!$A$2:$A$7489,$A270,SYSHECF!$B$2:$B$7489,$B270)/Keys!$C$4</f>
        <v>0.11170075967510018</v>
      </c>
      <c r="E270" s="7">
        <f>IF(OR($J270="",$J270=0),"",$I270*Keys!$C$5/($J270*Keys!$C$4))</f>
        <v>8.5327215738400797E-3</v>
      </c>
      <c r="F270" s="7">
        <f>IF(OR($L270="",$L270=0),"",$K270*Keys!$C$5/($L270*Keys!$C$4))</f>
        <v>2.3359346992545302E-2</v>
      </c>
      <c r="G270" s="7">
        <f t="shared" si="12"/>
        <v>7.6389109605511082E-2</v>
      </c>
      <c r="H270" s="7">
        <f t="shared" si="13"/>
        <v>0.2091243341628988</v>
      </c>
      <c r="I270" s="8">
        <f>IFERROR(INDEX(EIA_2024!$D$2:$D$514,MATCH($A270&amp;"|"&amp;$B270,EIA_2024!$F$2:$F$514,0)),"")</f>
        <v>0.16300000000000001</v>
      </c>
      <c r="J270" s="9">
        <f>IFERROR(INDEX(EIA_2024!$E$2:$E$514,MATCH($A270&amp;"|"&amp;$B270,EIA_2024!$F$2:$F$514,0)),"")</f>
        <v>2.1806999999999999</v>
      </c>
      <c r="K270" s="8">
        <f>IFERROR(INDEX(EIA_2025!$C$2:$C$530,MATCH($A270&amp;"|"&amp;$B270,EIA_2025!$E$2:$E$530,0)),"")</f>
        <v>0.40060000000000001</v>
      </c>
      <c r="L270" s="9">
        <f>IFERROR(INDEX(EIA_2025!$D$2:$D$530,MATCH($A270&amp;"|"&amp;$B270,EIA_2025!$E$2:$E$530,0)),"")</f>
        <v>1.9577</v>
      </c>
      <c r="M270" t="str">
        <f>IFERROR(INDEX(EIA_2024!$C$2:$C$514,MATCH($A270&amp;"|"&amp;$B270,EIA_2024!$F$2:$F$514,0)),"")</f>
        <v>BHRaSYC 2024 (tech-level)</v>
      </c>
      <c r="N270" t="str">
        <f t="shared" si="14"/>
        <v>MA|petroleum</v>
      </c>
      <c r="O270" s="7" t="str">
        <f ca="1">IFERROR(_xludf.MAXIFS(SYSHECF!$AE$2:$AE$7489,SYSHECF!$A$2:$A$7489,$A270,SYSHECF!$B$2:$B$7489,$B270),"")</f>
        <v/>
      </c>
      <c r="P270" t="e">
        <f ca="1">IF(AND($H270&lt;&gt;"",$O270&lt;&gt;"",$H270*$O270&gt;1),Keys!$C$6,"")</f>
        <v>#VALUE!</v>
      </c>
    </row>
    <row r="271" spans="1:16" x14ac:dyDescent="0.45">
      <c r="A271" t="s">
        <v>53</v>
      </c>
      <c r="B271" t="s">
        <v>188</v>
      </c>
      <c r="C271" t="s">
        <v>217</v>
      </c>
      <c r="D271" s="7">
        <f>SUMIFS(SYSHECF!$AD$2:$AD$7489,SYSHECF!$A$2:$A$7489,$A271,SYSHECF!$B$2:$B$7489,$B271)/Keys!$C$4</f>
        <v>0.10937148107398915</v>
      </c>
      <c r="E271" s="7" t="str">
        <f>IF(OR($J271="",$J271=0),"",$I271*Keys!$C$5/($J271*Keys!$C$4))</f>
        <v/>
      </c>
      <c r="F271" s="7">
        <f>IF(OR($L271="",$L271=0),"",$K271*Keys!$C$5/($L271*Keys!$C$4))</f>
        <v>-2.7325057388844904E-2</v>
      </c>
      <c r="G271" s="7" t="str">
        <f t="shared" si="12"/>
        <v/>
      </c>
      <c r="H271" s="7">
        <f t="shared" si="13"/>
        <v>-0.24983713414614606</v>
      </c>
      <c r="I271" s="8" t="str">
        <f>IFERROR(INDEX(EIA_2024!$D$2:$D$514,MATCH($A271&amp;"|"&amp;$B271,EIA_2024!$F$2:$F$514,0)),"")</f>
        <v/>
      </c>
      <c r="J271" s="9" t="str">
        <f>IFERROR(INDEX(EIA_2024!$E$2:$E$514,MATCH($A271&amp;"|"&amp;$B271,EIA_2024!$F$2:$F$514,0)),"")</f>
        <v/>
      </c>
      <c r="K271" s="8">
        <f>IFERROR(INDEX(EIA_2025!$C$2:$C$530,MATCH($A271&amp;"|"&amp;$B271,EIA_2025!$E$2:$E$530,0)),"")</f>
        <v>-0.439</v>
      </c>
      <c r="L271" s="9">
        <f>IFERROR(INDEX(EIA_2025!$D$2:$D$530,MATCH($A271&amp;"|"&amp;$B271,EIA_2025!$E$2:$E$530,0)),"")</f>
        <v>1.8340000000000001</v>
      </c>
      <c r="M271" t="str">
        <f>IFERROR(INDEX(EIA_2024!$C$2:$C$514,MATCH($A271&amp;"|"&amp;$B271,EIA_2024!$F$2:$F$514,0)),"")</f>
        <v/>
      </c>
      <c r="N271" t="str">
        <f t="shared" si="14"/>
        <v>MA|pumped hydro</v>
      </c>
      <c r="O271" s="7" t="str">
        <f ca="1">IFERROR(_xludf.MAXIFS(SYSHECF!$AE$2:$AE$7489,SYSHECF!$A$2:$A$7489,$A271,SYSHECF!$B$2:$B$7489,$B271),"")</f>
        <v/>
      </c>
      <c r="P271" t="e">
        <f ca="1">IF(AND($H271&lt;&gt;"",$O271&lt;&gt;"",$H271*$O271&gt;1),Keys!$C$6,"")</f>
        <v>#VALUE!</v>
      </c>
    </row>
    <row r="272" spans="1:16" x14ac:dyDescent="0.45">
      <c r="A272" t="s">
        <v>53</v>
      </c>
      <c r="B272" t="s">
        <v>191</v>
      </c>
      <c r="C272" t="s">
        <v>218</v>
      </c>
      <c r="D272" s="7">
        <f>SUMIFS(SYSHECF!$AD$2:$AD$7489,SYSHECF!$A$2:$A$7489,$A272,SYSHECF!$B$2:$B$7489,$B272)/Keys!$C$4</f>
        <v>0.16750000000000004</v>
      </c>
      <c r="E272" s="7">
        <f>IF(OR($J272="",$J272=0),"",$I272*Keys!$C$5/($J272*Keys!$C$4))</f>
        <v>0.16999004771498044</v>
      </c>
      <c r="F272" s="7">
        <f>IF(OR($L272="",$L272=0),"",$K272*Keys!$C$5/($L272*Keys!$C$4))</f>
        <v>0.16505614743724986</v>
      </c>
      <c r="G272" s="7">
        <f t="shared" si="12"/>
        <v>1.0148659565073457</v>
      </c>
      <c r="H272" s="7">
        <f t="shared" si="13"/>
        <v>0.98540983544626759</v>
      </c>
      <c r="I272" s="8">
        <f>IFERROR(INDEX(EIA_2024!$D$2:$D$514,MATCH($A272&amp;"|"&amp;$B272,EIA_2024!$F$2:$F$514,0)),"")</f>
        <v>2.1132</v>
      </c>
      <c r="J272" s="9">
        <f>IFERROR(INDEX(EIA_2024!$E$2:$E$514,MATCH($A272&amp;"|"&amp;$B272,EIA_2024!$F$2:$F$514,0)),"")</f>
        <v>1.4191</v>
      </c>
      <c r="K272" s="8">
        <f>IFERROR(INDEX(EIA_2025!$C$2:$C$530,MATCH($A272&amp;"|"&amp;$B272,EIA_2025!$E$2:$E$530,0)),"")</f>
        <v>2.1311</v>
      </c>
      <c r="L272" s="9">
        <f>IFERROR(INDEX(EIA_2025!$D$2:$D$530,MATCH($A272&amp;"|"&amp;$B272,EIA_2025!$E$2:$E$530,0)),"")</f>
        <v>1.4739</v>
      </c>
      <c r="M272" t="str">
        <f>IFERROR(INDEX(EIA_2024!$C$2:$C$514,MATCH($A272&amp;"|"&amp;$B272,EIA_2024!$F$2:$F$514,0)),"")</f>
        <v>BHRaSYC 2024 (tech-level)</v>
      </c>
      <c r="N272" t="str">
        <f t="shared" si="14"/>
        <v>MA|solar pv</v>
      </c>
      <c r="O272" s="7" t="str">
        <f ca="1">IFERROR(_xludf.MAXIFS(SYSHECF!$AE$2:$AE$7489,SYSHECF!$A$2:$A$7489,$A272,SYSHECF!$B$2:$B$7489,$B272),"")</f>
        <v/>
      </c>
      <c r="P272" t="e">
        <f ca="1">IF(AND($H272&lt;&gt;"",$O272&lt;&gt;"",$H272*$O272&gt;1),Keys!$C$6,"")</f>
        <v>#VALUE!</v>
      </c>
    </row>
    <row r="273" spans="1:16" x14ac:dyDescent="0.45">
      <c r="A273" t="s">
        <v>53</v>
      </c>
      <c r="B273" t="s">
        <v>192</v>
      </c>
      <c r="C273" t="s">
        <v>218</v>
      </c>
      <c r="D273" s="7">
        <f>SUMIFS(SYSHECF!$AD$2:$AD$7489,SYSHECF!$A$2:$A$7489,$A273,SYSHECF!$B$2:$B$7489,$B273)/Keys!$C$4</f>
        <v>0.24678415446218413</v>
      </c>
      <c r="E273" s="7" t="str">
        <f>IF(OR($J273="",$J273=0),"",$I273*Keys!$C$5/($J273*Keys!$C$4))</f>
        <v/>
      </c>
      <c r="F273" s="7" t="str">
        <f>IF(OR($L273="",$L273=0),"",$K273*Keys!$C$5/($L273*Keys!$C$4))</f>
        <v/>
      </c>
      <c r="G273" s="7" t="str">
        <f t="shared" si="12"/>
        <v/>
      </c>
      <c r="H273" s="7" t="str">
        <f t="shared" si="13"/>
        <v/>
      </c>
      <c r="I273" s="8" t="str">
        <f>IFERROR(INDEX(EIA_2024!$D$2:$D$514,MATCH($A273&amp;"|"&amp;$B273,EIA_2024!$F$2:$F$514,0)),"")</f>
        <v/>
      </c>
      <c r="J273" s="9" t="str">
        <f>IFERROR(INDEX(EIA_2024!$E$2:$E$514,MATCH($A273&amp;"|"&amp;$B273,EIA_2024!$F$2:$F$514,0)),"")</f>
        <v/>
      </c>
      <c r="K273" s="8" t="str">
        <f>IFERROR(INDEX(EIA_2025!$C$2:$C$530,MATCH($A273&amp;"|"&amp;$B273,EIA_2025!$E$2:$E$530,0)),"")</f>
        <v/>
      </c>
      <c r="L273" s="9" t="str">
        <f>IFERROR(INDEX(EIA_2025!$D$2:$D$530,MATCH($A273&amp;"|"&amp;$B273,EIA_2025!$E$2:$E$530,0)),"")</f>
        <v/>
      </c>
      <c r="M273" t="str">
        <f>IFERROR(INDEX(EIA_2024!$C$2:$C$514,MATCH($A273&amp;"|"&amp;$B273,EIA_2024!$F$2:$F$514,0)),"")</f>
        <v/>
      </c>
      <c r="N273" t="str">
        <f t="shared" si="14"/>
        <v>MA|solar thermal</v>
      </c>
      <c r="O273" s="7" t="str">
        <f ca="1">IFERROR(_xludf.MAXIFS(SYSHECF!$AE$2:$AE$7489,SYSHECF!$A$2:$A$7489,$A273,SYSHECF!$B$2:$B$7489,$B273),"")</f>
        <v/>
      </c>
      <c r="P273" t="e">
        <f ca="1">IF(AND($H273&lt;&gt;"",$O273&lt;&gt;"",$H273*$O273&gt;1),Keys!$C$6,"")</f>
        <v>#VALUE!</v>
      </c>
    </row>
    <row r="274" spans="1:16" x14ac:dyDescent="0.45">
      <c r="A274" t="s">
        <v>51</v>
      </c>
      <c r="B274" t="s">
        <v>169</v>
      </c>
      <c r="C274" t="s">
        <v>217</v>
      </c>
      <c r="D274" s="7">
        <f>SUMIFS(SYSHECF!$AD$2:$AD$7489,SYSHECF!$A$2:$A$7489,$A274,SYSHECF!$B$2:$B$7489,$B274)/Keys!$C$4</f>
        <v>0.5102000000000001</v>
      </c>
      <c r="E274" s="7">
        <f>IF(OR($J274="",$J274=0),"",$I274*Keys!$C$5/($J274*Keys!$C$4))</f>
        <v>0.38144559527787059</v>
      </c>
      <c r="F274" s="7">
        <f>IF(OR($L274="",$L274=0),"",$K274*Keys!$C$5/($L274*Keys!$C$4))</f>
        <v>0.37239670341908893</v>
      </c>
      <c r="G274" s="7">
        <f t="shared" si="12"/>
        <v>0.74763934785940911</v>
      </c>
      <c r="H274" s="7">
        <f t="shared" si="13"/>
        <v>0.72990337792843762</v>
      </c>
      <c r="I274" s="8">
        <f>IFERROR(INDEX(EIA_2024!$D$2:$D$514,MATCH($A274&amp;"|"&amp;$B274,EIA_2024!$F$2:$F$514,0)),"")</f>
        <v>5.4800000000000001E-2</v>
      </c>
      <c r="J274" s="9">
        <f>IFERROR(INDEX(EIA_2024!$E$2:$E$514,MATCH($A274&amp;"|"&amp;$B274,EIA_2024!$F$2:$F$514,0)),"")</f>
        <v>1.6400000000000001E-2</v>
      </c>
      <c r="K274" s="8">
        <f>IFERROR(INDEX(EIA_2025!$C$2:$C$530,MATCH($A274&amp;"|"&amp;$B274,EIA_2025!$E$2:$E$530,0)),"")</f>
        <v>5.3499999999999999E-2</v>
      </c>
      <c r="L274" s="9">
        <f>IFERROR(INDEX(EIA_2025!$D$2:$D$530,MATCH($A274&amp;"|"&amp;$B274,EIA_2025!$E$2:$E$530,0)),"")</f>
        <v>1.6400000000000001E-2</v>
      </c>
      <c r="M274" t="str">
        <f>IFERROR(INDEX(EIA_2024!$C$2:$C$514,MATCH($A274&amp;"|"&amp;$B274,EIA_2024!$F$2:$F$514,0)),"")</f>
        <v>BHRaSYC 2024 (tech-level)</v>
      </c>
      <c r="N274" t="str">
        <f t="shared" si="14"/>
        <v>MD|biomass</v>
      </c>
      <c r="O274" s="7" t="str">
        <f ca="1">IFERROR(_xludf.MAXIFS(SYSHECF!$AE$2:$AE$7489,SYSHECF!$A$2:$A$7489,$A274,SYSHECF!$B$2:$B$7489,$B274),"")</f>
        <v/>
      </c>
      <c r="P274" t="e">
        <f ca="1">IF(AND($H274&lt;&gt;"",$O274&lt;&gt;"",$H274*$O274&gt;1),Keys!$C$6,"")</f>
        <v>#VALUE!</v>
      </c>
    </row>
    <row r="275" spans="1:16" x14ac:dyDescent="0.45">
      <c r="A275" t="s">
        <v>51</v>
      </c>
      <c r="B275" t="s">
        <v>173</v>
      </c>
      <c r="C275" t="s">
        <v>218</v>
      </c>
      <c r="D275" s="7">
        <f>SUMIFS(SYSHECF!$AD$2:$AD$7489,SYSHECF!$A$2:$A$7489,$A275,SYSHECF!$B$2:$B$7489,$B275)/Keys!$C$4</f>
        <v>0.65949999999999998</v>
      </c>
      <c r="E275" s="7" t="str">
        <f>IF(OR($J275="",$J275=0),"",$I275*Keys!$C$5/($J275*Keys!$C$4))</f>
        <v/>
      </c>
      <c r="F275" s="7" t="str">
        <f>IF(OR($L275="",$L275=0),"",$K275*Keys!$C$5/($L275*Keys!$C$4))</f>
        <v/>
      </c>
      <c r="G275" s="7" t="str">
        <f t="shared" si="12"/>
        <v/>
      </c>
      <c r="H275" s="7" t="str">
        <f t="shared" si="13"/>
        <v/>
      </c>
      <c r="I275" s="8" t="str">
        <f>IFERROR(INDEX(EIA_2024!$D$2:$D$514,MATCH($A275&amp;"|"&amp;$B275,EIA_2024!$F$2:$F$514,0)),"")</f>
        <v/>
      </c>
      <c r="J275" s="9" t="str">
        <f>IFERROR(INDEX(EIA_2024!$E$2:$E$514,MATCH($A275&amp;"|"&amp;$B275,EIA_2024!$F$2:$F$514,0)),"")</f>
        <v/>
      </c>
      <c r="K275" s="8" t="str">
        <f>IFERROR(INDEX(EIA_2025!$C$2:$C$530,MATCH($A275&amp;"|"&amp;$B275,EIA_2025!$E$2:$E$530,0)),"")</f>
        <v/>
      </c>
      <c r="L275" s="9" t="str">
        <f>IFERROR(INDEX(EIA_2025!$D$2:$D$530,MATCH($A275&amp;"|"&amp;$B275,EIA_2025!$E$2:$E$530,0)),"")</f>
        <v/>
      </c>
      <c r="M275" t="str">
        <f>IFERROR(INDEX(EIA_2024!$C$2:$C$514,MATCH($A275&amp;"|"&amp;$B275,EIA_2024!$F$2:$F$514,0)),"")</f>
        <v/>
      </c>
      <c r="N275" t="str">
        <f t="shared" si="14"/>
        <v>MD|geothermal</v>
      </c>
      <c r="O275" s="7" t="str">
        <f ca="1">IFERROR(_xludf.MAXIFS(SYSHECF!$AE$2:$AE$7489,SYSHECF!$A$2:$A$7489,$A275,SYSHECF!$B$2:$B$7489,$B275),"")</f>
        <v/>
      </c>
      <c r="P275" t="e">
        <f ca="1">IF(AND($H275&lt;&gt;"",$O275&lt;&gt;"",$H275*$O275&gt;1),Keys!$C$6,"")</f>
        <v>#VALUE!</v>
      </c>
    </row>
    <row r="276" spans="1:16" x14ac:dyDescent="0.45">
      <c r="A276" t="s">
        <v>51</v>
      </c>
      <c r="B276" t="s">
        <v>175</v>
      </c>
      <c r="C276" t="s">
        <v>217</v>
      </c>
      <c r="D276" s="7">
        <f>SUMIFS(SYSHECF!$AD$2:$AD$7489,SYSHECF!$A$2:$A$7489,$A276,SYSHECF!$B$2:$B$7489,$B276)/Keys!$C$4</f>
        <v>0.2084949360919689</v>
      </c>
      <c r="E276" s="7">
        <f>IF(OR($J276="",$J276=0),"",$I276*Keys!$C$5/($J276*Keys!$C$4))</f>
        <v>0.22110966436742027</v>
      </c>
      <c r="F276" s="7">
        <f>IF(OR($L276="",$L276=0),"",$K276*Keys!$C$5/($L276*Keys!$C$4))</f>
        <v>0.20567673528536123</v>
      </c>
      <c r="G276" s="7">
        <f t="shared" si="12"/>
        <v>1.0605037633618446</v>
      </c>
      <c r="H276" s="7">
        <f t="shared" si="13"/>
        <v>0.98648312107990699</v>
      </c>
      <c r="I276" s="8">
        <f>IFERROR(INDEX(EIA_2024!$D$2:$D$514,MATCH($A276&amp;"|"&amp;$B276,EIA_2024!$F$2:$F$514,0)),"")</f>
        <v>2.4657</v>
      </c>
      <c r="J276" s="9">
        <f>IFERROR(INDEX(EIA_2024!$E$2:$E$514,MATCH($A276&amp;"|"&amp;$B276,EIA_2024!$F$2:$F$514,0)),"")</f>
        <v>1.2729999999999999</v>
      </c>
      <c r="K276" s="8">
        <f>IFERROR(INDEX(EIA_2025!$C$2:$C$530,MATCH($A276&amp;"|"&amp;$B276,EIA_2025!$E$2:$E$530,0)),"")</f>
        <v>2.2936000000000001</v>
      </c>
      <c r="L276" s="9">
        <f>IFERROR(INDEX(EIA_2025!$D$2:$D$530,MATCH($A276&amp;"|"&amp;$B276,EIA_2025!$E$2:$E$530,0)),"")</f>
        <v>1.2729999999999999</v>
      </c>
      <c r="M276" t="str">
        <f>IFERROR(INDEX(EIA_2024!$C$2:$C$514,MATCH($A276&amp;"|"&amp;$B276,EIA_2024!$F$2:$F$514,0)),"")</f>
        <v>BHRaSYC 2024 (tech-level)</v>
      </c>
      <c r="N276" t="str">
        <f t="shared" si="14"/>
        <v>MD|hard coal</v>
      </c>
      <c r="O276" s="7" t="str">
        <f ca="1">IFERROR(_xludf.MAXIFS(SYSHECF!$AE$2:$AE$7489,SYSHECF!$A$2:$A$7489,$A276,SYSHECF!$B$2:$B$7489,$B276),"")</f>
        <v/>
      </c>
      <c r="P276" t="e">
        <f ca="1">IF(AND($H276&lt;&gt;"",$O276&lt;&gt;"",$H276*$O276&gt;1),Keys!$C$6,"")</f>
        <v>#VALUE!</v>
      </c>
    </row>
    <row r="277" spans="1:16" x14ac:dyDescent="0.45">
      <c r="A277" t="s">
        <v>51</v>
      </c>
      <c r="B277" t="s">
        <v>177</v>
      </c>
      <c r="C277" t="s">
        <v>218</v>
      </c>
      <c r="D277" s="7">
        <f>SUMIFS(SYSHECF!$AD$2:$AD$7489,SYSHECF!$A$2:$A$7489,$A277,SYSHECF!$B$2:$B$7489,$B277)/Keys!$C$4</f>
        <v>0.37819999999999993</v>
      </c>
      <c r="E277" s="7">
        <f>IF(OR($J277="",$J277=0),"",$I277*Keys!$C$5/($J277*Keys!$C$4))</f>
        <v>0.40975283581242444</v>
      </c>
      <c r="F277" s="7">
        <f>IF(OR($L277="",$L277=0),"",$K277*Keys!$C$5/($L277*Keys!$C$4))</f>
        <v>0.3465894428230511</v>
      </c>
      <c r="G277" s="7">
        <f t="shared" si="12"/>
        <v>1.083428968303608</v>
      </c>
      <c r="H277" s="7">
        <f t="shared" si="13"/>
        <v>0.91641841042583594</v>
      </c>
      <c r="I277" s="8">
        <f>IFERROR(INDEX(EIA_2024!$D$2:$D$514,MATCH($A277&amp;"|"&amp;$B277,EIA_2024!$F$2:$F$514,0)),"")</f>
        <v>1.8482000000000001</v>
      </c>
      <c r="J277" s="9">
        <f>IFERROR(INDEX(EIA_2024!$E$2:$E$514,MATCH($A277&amp;"|"&amp;$B277,EIA_2024!$F$2:$F$514,0)),"")</f>
        <v>0.51490000000000002</v>
      </c>
      <c r="K277" s="8">
        <f>IFERROR(INDEX(EIA_2025!$C$2:$C$530,MATCH($A277&amp;"|"&amp;$B277,EIA_2025!$E$2:$E$530,0)),"")</f>
        <v>1.5632999999999999</v>
      </c>
      <c r="L277" s="9">
        <f>IFERROR(INDEX(EIA_2025!$D$2:$D$530,MATCH($A277&amp;"|"&amp;$B277,EIA_2025!$E$2:$E$530,0)),"")</f>
        <v>0.51490000000000002</v>
      </c>
      <c r="M277" t="str">
        <f>IFERROR(INDEX(EIA_2024!$C$2:$C$514,MATCH($A277&amp;"|"&amp;$B277,EIA_2024!$F$2:$F$514,0)),"")</f>
        <v>BHRaSYC 2024 (tech-level)</v>
      </c>
      <c r="N277" t="str">
        <f t="shared" si="14"/>
        <v>MD|hydro</v>
      </c>
      <c r="O277" s="7" t="str">
        <f ca="1">IFERROR(_xludf.MAXIFS(SYSHECF!$AE$2:$AE$7489,SYSHECF!$A$2:$A$7489,$A277,SYSHECF!$B$2:$B$7489,$B277),"")</f>
        <v/>
      </c>
      <c r="P277" t="e">
        <f ca="1">IF(AND($H277&lt;&gt;"",$O277&lt;&gt;"",$H277*$O277&gt;1),Keys!$C$6,"")</f>
        <v>#VALUE!</v>
      </c>
    </row>
    <row r="278" spans="1:16" x14ac:dyDescent="0.45">
      <c r="A278" t="s">
        <v>51</v>
      </c>
      <c r="B278" t="s">
        <v>181</v>
      </c>
      <c r="C278" t="s">
        <v>217</v>
      </c>
      <c r="D278" s="7">
        <f>SUMIFS(SYSHECF!$AD$2:$AD$7489,SYSHECF!$A$2:$A$7489,$A278,SYSHECF!$B$2:$B$7489,$B278)/Keys!$C$4</f>
        <v>0.6379999999999999</v>
      </c>
      <c r="E278" s="7" t="str">
        <f>IF(OR($J278="",$J278=0),"",$I278*Keys!$C$5/($J278*Keys!$C$4))</f>
        <v/>
      </c>
      <c r="F278" s="7" t="str">
        <f>IF(OR($L278="",$L278=0),"",$K278*Keys!$C$5/($L278*Keys!$C$4))</f>
        <v/>
      </c>
      <c r="G278" s="7" t="str">
        <f t="shared" si="12"/>
        <v/>
      </c>
      <c r="H278" s="7" t="str">
        <f t="shared" si="13"/>
        <v/>
      </c>
      <c r="I278" s="8" t="str">
        <f>IFERROR(INDEX(EIA_2024!$D$2:$D$514,MATCH($A278&amp;"|"&amp;$B278,EIA_2024!$F$2:$F$514,0)),"")</f>
        <v/>
      </c>
      <c r="J278" s="9" t="str">
        <f>IFERROR(INDEX(EIA_2024!$E$2:$E$514,MATCH($A278&amp;"|"&amp;$B278,EIA_2024!$F$2:$F$514,0)),"")</f>
        <v/>
      </c>
      <c r="K278" s="8" t="str">
        <f>IFERROR(INDEX(EIA_2025!$C$2:$C$530,MATCH($A278&amp;"|"&amp;$B278,EIA_2025!$E$2:$E$530,0)),"")</f>
        <v/>
      </c>
      <c r="L278" s="9" t="str">
        <f>IFERROR(INDEX(EIA_2025!$D$2:$D$530,MATCH($A278&amp;"|"&amp;$B278,EIA_2025!$E$2:$E$530,0)),"")</f>
        <v/>
      </c>
      <c r="M278" t="str">
        <f>IFERROR(INDEX(EIA_2024!$C$2:$C$514,MATCH($A278&amp;"|"&amp;$B278,EIA_2024!$F$2:$F$514,0)),"")</f>
        <v/>
      </c>
      <c r="N278" t="str">
        <f t="shared" si="14"/>
        <v>MD|lignite</v>
      </c>
      <c r="O278" s="7" t="str">
        <f ca="1">IFERROR(_xludf.MAXIFS(SYSHECF!$AE$2:$AE$7489,SYSHECF!$A$2:$A$7489,$A278,SYSHECF!$B$2:$B$7489,$B278),"")</f>
        <v/>
      </c>
      <c r="P278" t="e">
        <f ca="1">IF(AND($H278&lt;&gt;"",$O278&lt;&gt;"",$H278*$O278&gt;1),Keys!$C$6,"")</f>
        <v>#VALUE!</v>
      </c>
    </row>
    <row r="279" spans="1:16" x14ac:dyDescent="0.45">
      <c r="A279" t="s">
        <v>51</v>
      </c>
      <c r="B279" t="s">
        <v>182</v>
      </c>
      <c r="C279" t="s">
        <v>217</v>
      </c>
      <c r="D279" s="7">
        <f>SUMIFS(SYSHECF!$AD$2:$AD$7489,SYSHECF!$A$2:$A$7489,$A279,SYSHECF!$B$2:$B$7489,$B279)/Keys!$C$4</f>
        <v>0.57569999999999988</v>
      </c>
      <c r="E279" s="7">
        <f>IF(OR($J279="",$J279=0),"",$I279*Keys!$C$5/($J279*Keys!$C$4))</f>
        <v>0.61107216829632438</v>
      </c>
      <c r="F279" s="7">
        <f>IF(OR($L279="",$L279=0),"",$K279*Keys!$C$5/($L279*Keys!$C$4))</f>
        <v>0.54048006589916331</v>
      </c>
      <c r="G279" s="7">
        <f t="shared" si="12"/>
        <v>1.0614420154530564</v>
      </c>
      <c r="H279" s="7">
        <f t="shared" si="13"/>
        <v>0.9388224177508484</v>
      </c>
      <c r="I279" s="8">
        <f>IFERROR(INDEX(EIA_2024!$D$2:$D$514,MATCH($A279&amp;"|"&amp;$B279,EIA_2024!$F$2:$F$514,0)),"")</f>
        <v>0.61719999999999997</v>
      </c>
      <c r="J279" s="9">
        <f>IFERROR(INDEX(EIA_2024!$E$2:$E$514,MATCH($A279&amp;"|"&amp;$B279,EIA_2024!$F$2:$F$514,0)),"")</f>
        <v>0.1153</v>
      </c>
      <c r="K279" s="8">
        <f>IFERROR(INDEX(EIA_2025!$C$2:$C$530,MATCH($A279&amp;"|"&amp;$B279,EIA_2025!$E$2:$E$530,0)),"")</f>
        <v>0.54590000000000005</v>
      </c>
      <c r="L279" s="9">
        <f>IFERROR(INDEX(EIA_2025!$D$2:$D$530,MATCH($A279&amp;"|"&amp;$B279,EIA_2025!$E$2:$E$530,0)),"")</f>
        <v>0.1153</v>
      </c>
      <c r="M279" t="str">
        <f>IFERROR(INDEX(EIA_2024!$C$2:$C$514,MATCH($A279&amp;"|"&amp;$B279,EIA_2024!$F$2:$F$514,0)),"")</f>
        <v>BHRaSYC 2024 (tech-level)</v>
      </c>
      <c r="N279" t="str">
        <f t="shared" si="14"/>
        <v>MD|municipal solid waste</v>
      </c>
      <c r="O279" s="7" t="str">
        <f ca="1">IFERROR(_xludf.MAXIFS(SYSHECF!$AE$2:$AE$7489,SYSHECF!$A$2:$A$7489,$A279,SYSHECF!$B$2:$B$7489,$B279),"")</f>
        <v/>
      </c>
      <c r="P279" t="e">
        <f ca="1">IF(AND($H279&lt;&gt;"",$O279&lt;&gt;"",$H279*$O279&gt;1),Keys!$C$6,"")</f>
        <v>#VALUE!</v>
      </c>
    </row>
    <row r="280" spans="1:16" x14ac:dyDescent="0.45">
      <c r="A280" t="s">
        <v>51</v>
      </c>
      <c r="B280" t="s">
        <v>171</v>
      </c>
      <c r="C280" t="s">
        <v>217</v>
      </c>
      <c r="D280" s="7">
        <f>SUMIFS(SYSHECF!$AD$2:$AD$7489,SYSHECF!$A$2:$A$7489,$A280,SYSHECF!$B$2:$B$7489,$B280)/Keys!$C$4</f>
        <v>0.52819999999999989</v>
      </c>
      <c r="E280" s="7">
        <f>IF(OR($J280="",$J280=0),"",$I280*Keys!$C$5/($J280*Keys!$C$4))</f>
        <v>0.50730297776867872</v>
      </c>
      <c r="F280" s="7">
        <f>IF(OR($L280="",$L280=0),"",$K280*Keys!$C$5/($L280*Keys!$C$4))</f>
        <v>0.54915107967278776</v>
      </c>
      <c r="G280" s="7">
        <f t="shared" si="12"/>
        <v>0.9604372922542197</v>
      </c>
      <c r="H280" s="7">
        <f t="shared" si="13"/>
        <v>1.0396650504975158</v>
      </c>
      <c r="I280" s="8">
        <f>IFERROR(INDEX(EIA_2024!$D$2:$D$514,MATCH($A280&amp;"|"&amp;$B280,EIA_2024!$F$2:$F$514,0)),"")</f>
        <v>12.0725</v>
      </c>
      <c r="J280" s="9">
        <f>IFERROR(INDEX(EIA_2024!$E$2:$E$514,MATCH($A280&amp;"|"&amp;$B280,EIA_2024!$F$2:$F$514,0)),"")</f>
        <v>2.7166000000000001</v>
      </c>
      <c r="K280" s="8">
        <f>IFERROR(INDEX(EIA_2025!$C$2:$C$530,MATCH($A280&amp;"|"&amp;$B280,EIA_2025!$E$2:$E$530,0)),"")</f>
        <v>13.088100000000001</v>
      </c>
      <c r="L280" s="9">
        <f>IFERROR(INDEX(EIA_2025!$D$2:$D$530,MATCH($A280&amp;"|"&amp;$B280,EIA_2025!$E$2:$E$530,0)),"")</f>
        <v>2.7206999999999999</v>
      </c>
      <c r="M280" t="str">
        <f>IFERROR(INDEX(EIA_2024!$C$2:$C$514,MATCH($A280&amp;"|"&amp;$B280,EIA_2024!$F$2:$F$514,0)),"")</f>
        <v>BHRaSYC 2024 (tech-level)</v>
      </c>
      <c r="N280" t="str">
        <f t="shared" si="14"/>
        <v>MD|natural gas combined cycle</v>
      </c>
      <c r="O280" s="7" t="str">
        <f ca="1">IFERROR(_xludf.MAXIFS(SYSHECF!$AE$2:$AE$7489,SYSHECF!$A$2:$A$7489,$A280,SYSHECF!$B$2:$B$7489,$B280),"")</f>
        <v/>
      </c>
      <c r="P280" t="e">
        <f ca="1">IF(AND($H280&lt;&gt;"",$O280&lt;&gt;"",$H280*$O280&gt;1),Keys!$C$6,"")</f>
        <v>#VALUE!</v>
      </c>
    </row>
    <row r="281" spans="1:16" x14ac:dyDescent="0.45">
      <c r="A281" t="s">
        <v>51</v>
      </c>
      <c r="B281" t="s">
        <v>183</v>
      </c>
      <c r="C281" t="s">
        <v>217</v>
      </c>
      <c r="D281" s="7">
        <f>SUMIFS(SYSHECF!$AD$2:$AD$7489,SYSHECF!$A$2:$A$7489,$A281,SYSHECF!$B$2:$B$7489,$B281)/Keys!$C$4</f>
        <v>5.0346926433251386E-2</v>
      </c>
      <c r="E281" s="7">
        <f>IF(OR($J281="",$J281=0),"",$I281*Keys!$C$5/($J281*Keys!$C$4))</f>
        <v>3.9037401454792883E-2</v>
      </c>
      <c r="F281" s="7">
        <f>IF(OR($L281="",$L281=0),"",$K281*Keys!$C$5/($L281*Keys!$C$4))</f>
        <v>6.2375026113946345E-2</v>
      </c>
      <c r="G281" s="7">
        <f t="shared" si="12"/>
        <v>0.77536811520257609</v>
      </c>
      <c r="H281" s="7">
        <f t="shared" si="13"/>
        <v>1.2389043489405751</v>
      </c>
      <c r="I281" s="8">
        <f>IFERROR(INDEX(EIA_2024!$D$2:$D$514,MATCH($A281&amp;"|"&amp;$B281,EIA_2024!$F$2:$F$514,0)),"")</f>
        <v>0.55579999999999996</v>
      </c>
      <c r="J281" s="9">
        <f>IFERROR(INDEX(EIA_2024!$E$2:$E$514,MATCH($A281&amp;"|"&amp;$B281,EIA_2024!$F$2:$F$514,0)),"")</f>
        <v>1.6253</v>
      </c>
      <c r="K281" s="8">
        <f>IFERROR(INDEX(EIA_2025!$C$2:$C$530,MATCH($A281&amp;"|"&amp;$B281,EIA_2025!$E$2:$E$530,0)),"")</f>
        <v>0.87780000000000002</v>
      </c>
      <c r="L281" s="9">
        <f>IFERROR(INDEX(EIA_2025!$D$2:$D$530,MATCH($A281&amp;"|"&amp;$B281,EIA_2025!$E$2:$E$530,0)),"")</f>
        <v>1.6065</v>
      </c>
      <c r="M281" t="str">
        <f>IFERROR(INDEX(EIA_2024!$C$2:$C$514,MATCH($A281&amp;"|"&amp;$B281,EIA_2024!$F$2:$F$514,0)),"")</f>
        <v>BHRaSYC 2024 (tech-level)</v>
      </c>
      <c r="N281" t="str">
        <f t="shared" si="14"/>
        <v>MD|natural gas peaker</v>
      </c>
      <c r="O281" s="7" t="str">
        <f ca="1">IFERROR(_xludf.MAXIFS(SYSHECF!$AE$2:$AE$7489,SYSHECF!$A$2:$A$7489,$A281,SYSHECF!$B$2:$B$7489,$B281),"")</f>
        <v/>
      </c>
      <c r="P281" t="e">
        <f ca="1">IF(AND($H281&lt;&gt;"",$O281&lt;&gt;"",$H281*$O281&gt;1),Keys!$C$6,"")</f>
        <v>#VALUE!</v>
      </c>
    </row>
    <row r="282" spans="1:16" x14ac:dyDescent="0.45">
      <c r="A282" t="s">
        <v>51</v>
      </c>
      <c r="B282" t="s">
        <v>193</v>
      </c>
      <c r="C282" t="s">
        <v>217</v>
      </c>
      <c r="D282" s="7">
        <f>SUMIFS(SYSHECF!$AD$2:$AD$7489,SYSHECF!$A$2:$A$7489,$A282,SYSHECF!$B$2:$B$7489,$B282)/Keys!$C$4</f>
        <v>0.12550000000000003</v>
      </c>
      <c r="E282" s="7">
        <f>IF(OR($J282="",$J282=0),"",$I282*Keys!$C$5/($J282*Keys!$C$4))</f>
        <v>8.854925215420606E-2</v>
      </c>
      <c r="F282" s="7">
        <f>IF(OR($L282="",$L282=0),"",$K282*Keys!$C$5/($L282*Keys!$C$4))</f>
        <v>0.16250415400155596</v>
      </c>
      <c r="G282" s="7">
        <f t="shared" si="12"/>
        <v>0.70557173031239873</v>
      </c>
      <c r="H282" s="7">
        <f t="shared" si="13"/>
        <v>1.2948538167454655</v>
      </c>
      <c r="I282" s="8">
        <f>IFERROR(INDEX(EIA_2024!$D$2:$D$514,MATCH($A282&amp;"|"&amp;$B282,EIA_2024!$F$2:$F$514,0)),"")</f>
        <v>0.91710000000000003</v>
      </c>
      <c r="J282" s="9">
        <f>IFERROR(INDEX(EIA_2024!$E$2:$E$514,MATCH($A282&amp;"|"&amp;$B282,EIA_2024!$F$2:$F$514,0)),"")</f>
        <v>1.1822999999999999</v>
      </c>
      <c r="K282" s="8">
        <f>IFERROR(INDEX(EIA_2025!$C$2:$C$530,MATCH($A282&amp;"|"&amp;$B282,EIA_2025!$E$2:$E$530,0)),"")</f>
        <v>1.6801999999999999</v>
      </c>
      <c r="L282" s="9">
        <f>IFERROR(INDEX(EIA_2025!$D$2:$D$530,MATCH($A282&amp;"|"&amp;$B282,EIA_2025!$E$2:$E$530,0)),"")</f>
        <v>1.1802999999999999</v>
      </c>
      <c r="M282" t="str">
        <f>IFERROR(INDEX(EIA_2024!$C$2:$C$514,MATCH($A282&amp;"|"&amp;$B282,EIA_2024!$F$2:$F$514,0)),"")</f>
        <v>BHRaSYC 2024 (tech-level)</v>
      </c>
      <c r="N282" t="str">
        <f t="shared" si="14"/>
        <v>MD|natural gas steam turbine</v>
      </c>
      <c r="O282" s="7" t="str">
        <f ca="1">IFERROR(_xludf.MAXIFS(SYSHECF!$AE$2:$AE$7489,SYSHECF!$A$2:$A$7489,$A282,SYSHECF!$B$2:$B$7489,$B282),"")</f>
        <v/>
      </c>
      <c r="P282" t="e">
        <f ca="1">IF(AND($H282&lt;&gt;"",$O282&lt;&gt;"",$H282*$O282&gt;1),Keys!$C$6,"")</f>
        <v>#VALUE!</v>
      </c>
    </row>
    <row r="283" spans="1:16" x14ac:dyDescent="0.45">
      <c r="A283" t="s">
        <v>51</v>
      </c>
      <c r="B283" t="s">
        <v>184</v>
      </c>
      <c r="C283" t="s">
        <v>218</v>
      </c>
      <c r="D283" s="7">
        <f>SUMIFS(SYSHECF!$AD$2:$AD$7489,SYSHECF!$A$2:$A$7489,$A283,SYSHECF!$B$2:$B$7489,$B283)/Keys!$C$4</f>
        <v>0.96540000000000004</v>
      </c>
      <c r="E283" s="7">
        <f>IF(OR($J283="",$J283=0),"",$I283*Keys!$C$5/($J283*Keys!$C$4))</f>
        <v>0.96311788524715403</v>
      </c>
      <c r="F283" s="7">
        <f>IF(OR($L283="",$L283=0),"",$K283*Keys!$C$5/($L283*Keys!$C$4))</f>
        <v>0.96776206518701779</v>
      </c>
      <c r="G283" s="7">
        <f t="shared" si="12"/>
        <v>0.99763609410312204</v>
      </c>
      <c r="H283" s="7">
        <f t="shared" si="13"/>
        <v>1.0024467217599107</v>
      </c>
      <c r="I283" s="8">
        <f>IFERROR(INDEX(EIA_2024!$D$2:$D$514,MATCH($A283&amp;"|"&amp;$B283,EIA_2024!$F$2:$F$514,0)),"")</f>
        <v>14.7241</v>
      </c>
      <c r="J283" s="9">
        <f>IFERROR(INDEX(EIA_2024!$E$2:$E$514,MATCH($A283&amp;"|"&amp;$B283,EIA_2024!$F$2:$F$514,0)),"")</f>
        <v>1.7452000000000001</v>
      </c>
      <c r="K283" s="8">
        <f>IFERROR(INDEX(EIA_2025!$C$2:$C$530,MATCH($A283&amp;"|"&amp;$B283,EIA_2025!$E$2:$E$530,0)),"")</f>
        <v>14.7951</v>
      </c>
      <c r="L283" s="9">
        <f>IFERROR(INDEX(EIA_2025!$D$2:$D$530,MATCH($A283&amp;"|"&amp;$B283,EIA_2025!$E$2:$E$530,0)),"")</f>
        <v>1.7452000000000001</v>
      </c>
      <c r="M283" t="str">
        <f>IFERROR(INDEX(EIA_2024!$C$2:$C$514,MATCH($A283&amp;"|"&amp;$B283,EIA_2024!$F$2:$F$514,0)),"")</f>
        <v>BHRaSYC 2024 (tech-level)</v>
      </c>
      <c r="N283" t="str">
        <f t="shared" si="14"/>
        <v>MD|nuclear</v>
      </c>
      <c r="O283" s="7" t="str">
        <f ca="1">IFERROR(_xludf.MAXIFS(SYSHECF!$AE$2:$AE$7489,SYSHECF!$A$2:$A$7489,$A283,SYSHECF!$B$2:$B$7489,$B283),"")</f>
        <v/>
      </c>
      <c r="P283" t="e">
        <f ca="1">IF(AND($H283&lt;&gt;"",$O283&lt;&gt;"",$H283*$O283&gt;1),Keys!$C$6,"")</f>
        <v>#VALUE!</v>
      </c>
    </row>
    <row r="284" spans="1:16" x14ac:dyDescent="0.45">
      <c r="A284" t="s">
        <v>51</v>
      </c>
      <c r="B284" t="s">
        <v>185</v>
      </c>
      <c r="C284" t="s">
        <v>218</v>
      </c>
      <c r="D284" s="7">
        <f>SUMIFS(SYSHECF!$AD$2:$AD$7489,SYSHECF!$A$2:$A$7489,$A284,SYSHECF!$B$2:$B$7489,$B284)/Keys!$C$4</f>
        <v>0.48630000000000001</v>
      </c>
      <c r="E284" s="7" t="str">
        <f>IF(OR($J284="",$J284=0),"",$I284*Keys!$C$5/($J284*Keys!$C$4))</f>
        <v/>
      </c>
      <c r="F284" s="7" t="str">
        <f>IF(OR($L284="",$L284=0),"",$K284*Keys!$C$5/($L284*Keys!$C$4))</f>
        <v/>
      </c>
      <c r="G284" s="7" t="str">
        <f t="shared" si="12"/>
        <v/>
      </c>
      <c r="H284" s="7" t="str">
        <f t="shared" si="13"/>
        <v/>
      </c>
      <c r="I284" s="8" t="str">
        <f>IFERROR(INDEX(EIA_2024!$D$2:$D$514,MATCH($A284&amp;"|"&amp;$B284,EIA_2024!$F$2:$F$514,0)),"")</f>
        <v/>
      </c>
      <c r="J284" s="9" t="str">
        <f>IFERROR(INDEX(EIA_2024!$E$2:$E$514,MATCH($A284&amp;"|"&amp;$B284,EIA_2024!$F$2:$F$514,0)),"")</f>
        <v/>
      </c>
      <c r="K284" s="8" t="str">
        <f>IFERROR(INDEX(EIA_2025!$C$2:$C$530,MATCH($A284&amp;"|"&amp;$B284,EIA_2025!$E$2:$E$530,0)),"")</f>
        <v/>
      </c>
      <c r="L284" s="9" t="str">
        <f>IFERROR(INDEX(EIA_2025!$D$2:$D$530,MATCH($A284&amp;"|"&amp;$B284,EIA_2025!$E$2:$E$530,0)),"")</f>
        <v/>
      </c>
      <c r="M284" t="str">
        <f>IFERROR(INDEX(EIA_2024!$C$2:$C$514,MATCH($A284&amp;"|"&amp;$B284,EIA_2024!$F$2:$F$514,0)),"")</f>
        <v/>
      </c>
      <c r="N284" t="str">
        <f t="shared" si="14"/>
        <v>MD|offshore wind</v>
      </c>
      <c r="O284" s="7" t="str">
        <f ca="1">IFERROR(_xludf.MAXIFS(SYSHECF!$AE$2:$AE$7489,SYSHECF!$A$2:$A$7489,$A284,SYSHECF!$B$2:$B$7489,$B284),"")</f>
        <v/>
      </c>
      <c r="P284" t="e">
        <f ca="1">IF(AND($H284&lt;&gt;"",$O284&lt;&gt;"",$H284*$O284&gt;1),Keys!$C$6,"")</f>
        <v>#VALUE!</v>
      </c>
    </row>
    <row r="285" spans="1:16" x14ac:dyDescent="0.45">
      <c r="A285" t="s">
        <v>51</v>
      </c>
      <c r="B285" t="s">
        <v>186</v>
      </c>
      <c r="C285" t="s">
        <v>218</v>
      </c>
      <c r="D285" s="7">
        <f>SUMIFS(SYSHECF!$AD$2:$AD$7489,SYSHECF!$A$2:$A$7489,$A285,SYSHECF!$B$2:$B$7489,$B285)/Keys!$C$4</f>
        <v>0.32740000000000002</v>
      </c>
      <c r="E285" s="7">
        <f>IF(OR($J285="",$J285=0),"",$I285*Keys!$C$5/($J285*Keys!$C$4))</f>
        <v>0.33543619322278301</v>
      </c>
      <c r="F285" s="7">
        <f>IF(OR($L285="",$L285=0),"",$K285*Keys!$C$5/($L285*Keys!$C$4))</f>
        <v>0.31929908955477121</v>
      </c>
      <c r="G285" s="7">
        <f t="shared" si="12"/>
        <v>1.0245454893793005</v>
      </c>
      <c r="H285" s="7">
        <f t="shared" si="13"/>
        <v>0.97525684042385818</v>
      </c>
      <c r="I285" s="8">
        <f>IFERROR(INDEX(EIA_2024!$D$2:$D$514,MATCH($A285&amp;"|"&amp;$B285,EIA_2024!$F$2:$F$514,0)),"")</f>
        <v>0.55830000000000002</v>
      </c>
      <c r="J285" s="9">
        <f>IFERROR(INDEX(EIA_2024!$E$2:$E$514,MATCH($A285&amp;"|"&amp;$B285,EIA_2024!$F$2:$F$514,0)),"")</f>
        <v>0.19</v>
      </c>
      <c r="K285" s="8">
        <f>IFERROR(INDEX(EIA_2025!$C$2:$C$530,MATCH($A285&amp;"|"&amp;$B285,EIA_2025!$E$2:$E$530,0)),"")</f>
        <v>0.68500000000000005</v>
      </c>
      <c r="L285" s="9">
        <f>IFERROR(INDEX(EIA_2025!$D$2:$D$530,MATCH($A285&amp;"|"&amp;$B285,EIA_2025!$E$2:$E$530,0)),"")</f>
        <v>0.24490000000000001</v>
      </c>
      <c r="M285" t="str">
        <f>IFERROR(INDEX(EIA_2024!$C$2:$C$514,MATCH($A285&amp;"|"&amp;$B285,EIA_2024!$F$2:$F$514,0)),"")</f>
        <v>BHRaSYC 2024 (tech-level)</v>
      </c>
      <c r="N285" t="str">
        <f t="shared" si="14"/>
        <v>MD|onshore wind</v>
      </c>
      <c r="O285" s="7" t="str">
        <f ca="1">IFERROR(_xludf.MAXIFS(SYSHECF!$AE$2:$AE$7489,SYSHECF!$A$2:$A$7489,$A285,SYSHECF!$B$2:$B$7489,$B285),"")</f>
        <v/>
      </c>
      <c r="P285" t="e">
        <f ca="1">IF(AND($H285&lt;&gt;"",$O285&lt;&gt;"",$H285*$O285&gt;1),Keys!$C$6,"")</f>
        <v>#VALUE!</v>
      </c>
    </row>
    <row r="286" spans="1:16" x14ac:dyDescent="0.45">
      <c r="A286" t="s">
        <v>51</v>
      </c>
      <c r="B286" t="s">
        <v>187</v>
      </c>
      <c r="C286" t="s">
        <v>217</v>
      </c>
      <c r="D286" s="7">
        <f>SUMIFS(SYSHECF!$AD$2:$AD$7489,SYSHECF!$A$2:$A$7489,$A286,SYSHECF!$B$2:$B$7489,$B286)/Keys!$C$4</f>
        <v>5.0346926433251386E-2</v>
      </c>
      <c r="E286" s="7">
        <f>IF(OR($J286="",$J286=0),"",$I286*Keys!$C$5/($J286*Keys!$C$4))</f>
        <v>1.5689478708345285E-2</v>
      </c>
      <c r="F286" s="7">
        <f>IF(OR($L286="",$L286=0),"",$K286*Keys!$C$5/($L286*Keys!$C$4))</f>
        <v>2.8711201233013114E-2</v>
      </c>
      <c r="G286" s="7">
        <f t="shared" si="12"/>
        <v>0.31162733894284445</v>
      </c>
      <c r="H286" s="7">
        <f t="shared" si="13"/>
        <v>0.5702672092819342</v>
      </c>
      <c r="I286" s="8">
        <f>IFERROR(INDEX(EIA_2024!$D$2:$D$514,MATCH($A286&amp;"|"&amp;$B286,EIA_2024!$F$2:$F$514,0)),"")</f>
        <v>0.21129999999999999</v>
      </c>
      <c r="J286" s="9">
        <f>IFERROR(INDEX(EIA_2024!$E$2:$E$514,MATCH($A286&amp;"|"&amp;$B286,EIA_2024!$F$2:$F$514,0)),"")</f>
        <v>1.5374000000000001</v>
      </c>
      <c r="K286" s="8">
        <f>IFERROR(INDEX(EIA_2025!$C$2:$C$530,MATCH($A286&amp;"|"&amp;$B286,EIA_2025!$E$2:$E$530,0)),"")</f>
        <v>0.37890000000000001</v>
      </c>
      <c r="L286" s="9">
        <f>IFERROR(INDEX(EIA_2025!$D$2:$D$530,MATCH($A286&amp;"|"&amp;$B286,EIA_2025!$E$2:$E$530,0)),"")</f>
        <v>1.5065</v>
      </c>
      <c r="M286" t="str">
        <f>IFERROR(INDEX(EIA_2024!$C$2:$C$514,MATCH($A286&amp;"|"&amp;$B286,EIA_2024!$F$2:$F$514,0)),"")</f>
        <v>BHRaSYC 2024 (tech-level)</v>
      </c>
      <c r="N286" t="str">
        <f t="shared" si="14"/>
        <v>MD|petroleum</v>
      </c>
      <c r="O286" s="7" t="str">
        <f ca="1">IFERROR(_xludf.MAXIFS(SYSHECF!$AE$2:$AE$7489,SYSHECF!$A$2:$A$7489,$A286,SYSHECF!$B$2:$B$7489,$B286),"")</f>
        <v/>
      </c>
      <c r="P286" t="e">
        <f ca="1">IF(AND($H286&lt;&gt;"",$O286&lt;&gt;"",$H286*$O286&gt;1),Keys!$C$6,"")</f>
        <v>#VALUE!</v>
      </c>
    </row>
    <row r="287" spans="1:16" x14ac:dyDescent="0.45">
      <c r="A287" t="s">
        <v>51</v>
      </c>
      <c r="B287" t="s">
        <v>188</v>
      </c>
      <c r="C287" t="s">
        <v>217</v>
      </c>
      <c r="D287" s="7">
        <f>SUMIFS(SYSHECF!$AD$2:$AD$7489,SYSHECF!$A$2:$A$7489,$A287,SYSHECF!$B$2:$B$7489,$B287)/Keys!$C$4</f>
        <v>0.12849685126232877</v>
      </c>
      <c r="E287" s="7" t="str">
        <f>IF(OR($J287="",$J287=0),"",$I287*Keys!$C$5/($J287*Keys!$C$4))</f>
        <v/>
      </c>
      <c r="F287" s="7" t="str">
        <f>IF(OR($L287="",$L287=0),"",$K287*Keys!$C$5/($L287*Keys!$C$4))</f>
        <v/>
      </c>
      <c r="G287" s="7" t="str">
        <f t="shared" si="12"/>
        <v/>
      </c>
      <c r="H287" s="7" t="str">
        <f t="shared" si="13"/>
        <v/>
      </c>
      <c r="I287" s="8" t="str">
        <f>IFERROR(INDEX(EIA_2024!$D$2:$D$514,MATCH($A287&amp;"|"&amp;$B287,EIA_2024!$F$2:$F$514,0)),"")</f>
        <v/>
      </c>
      <c r="J287" s="9" t="str">
        <f>IFERROR(INDEX(EIA_2024!$E$2:$E$514,MATCH($A287&amp;"|"&amp;$B287,EIA_2024!$F$2:$F$514,0)),"")</f>
        <v/>
      </c>
      <c r="K287" s="8" t="str">
        <f>IFERROR(INDEX(EIA_2025!$C$2:$C$530,MATCH($A287&amp;"|"&amp;$B287,EIA_2025!$E$2:$E$530,0)),"")</f>
        <v/>
      </c>
      <c r="L287" s="9" t="str">
        <f>IFERROR(INDEX(EIA_2025!$D$2:$D$530,MATCH($A287&amp;"|"&amp;$B287,EIA_2025!$E$2:$E$530,0)),"")</f>
        <v/>
      </c>
      <c r="M287" t="str">
        <f>IFERROR(INDEX(EIA_2024!$C$2:$C$514,MATCH($A287&amp;"|"&amp;$B287,EIA_2024!$F$2:$F$514,0)),"")</f>
        <v/>
      </c>
      <c r="N287" t="str">
        <f t="shared" si="14"/>
        <v>MD|pumped hydro</v>
      </c>
      <c r="O287" s="7" t="str">
        <f ca="1">IFERROR(_xludf.MAXIFS(SYSHECF!$AE$2:$AE$7489,SYSHECF!$A$2:$A$7489,$A287,SYSHECF!$B$2:$B$7489,$B287),"")</f>
        <v/>
      </c>
      <c r="P287" t="e">
        <f ca="1">IF(AND($H287&lt;&gt;"",$O287&lt;&gt;"",$H287*$O287&gt;1),Keys!$C$6,"")</f>
        <v>#VALUE!</v>
      </c>
    </row>
    <row r="288" spans="1:16" x14ac:dyDescent="0.45">
      <c r="A288" t="s">
        <v>51</v>
      </c>
      <c r="B288" t="s">
        <v>191</v>
      </c>
      <c r="C288" t="s">
        <v>218</v>
      </c>
      <c r="D288" s="7">
        <f>SUMIFS(SYSHECF!$AD$2:$AD$7489,SYSHECF!$A$2:$A$7489,$A288,SYSHECF!$B$2:$B$7489,$B288)/Keys!$C$4</f>
        <v>0.1525</v>
      </c>
      <c r="E288" s="7">
        <f>IF(OR($J288="",$J288=0),"",$I288*Keys!$C$5/($J288*Keys!$C$4))</f>
        <v>0.17715953633275955</v>
      </c>
      <c r="F288" s="7">
        <f>IF(OR($L288="",$L288=0),"",$K288*Keys!$C$5/($L288*Keys!$C$4))</f>
        <v>0.12776590203118821</v>
      </c>
      <c r="G288" s="7">
        <f t="shared" si="12"/>
        <v>1.1617018775918659</v>
      </c>
      <c r="H288" s="7">
        <f t="shared" si="13"/>
        <v>0.8378091936471358</v>
      </c>
      <c r="I288" s="8">
        <f>IFERROR(INDEX(EIA_2024!$D$2:$D$514,MATCH($A288&amp;"|"&amp;$B288,EIA_2024!$F$2:$F$514,0)),"")</f>
        <v>1.0238</v>
      </c>
      <c r="J288" s="9">
        <f>IFERROR(INDEX(EIA_2024!$E$2:$E$514,MATCH($A288&amp;"|"&amp;$B288,EIA_2024!$F$2:$F$514,0)),"")</f>
        <v>0.65969999999999995</v>
      </c>
      <c r="K288" s="8">
        <f>IFERROR(INDEX(EIA_2025!$C$2:$C$530,MATCH($A288&amp;"|"&amp;$B288,EIA_2025!$E$2:$E$530,0)),"")</f>
        <v>1.1734</v>
      </c>
      <c r="L288" s="9">
        <f>IFERROR(INDEX(EIA_2025!$D$2:$D$530,MATCH($A288&amp;"|"&amp;$B288,EIA_2025!$E$2:$E$530,0)),"")</f>
        <v>1.0484</v>
      </c>
      <c r="M288" t="str">
        <f>IFERROR(INDEX(EIA_2024!$C$2:$C$514,MATCH($A288&amp;"|"&amp;$B288,EIA_2024!$F$2:$F$514,0)),"")</f>
        <v>BHRaSYC 2024 (tech-level)</v>
      </c>
      <c r="N288" t="str">
        <f t="shared" si="14"/>
        <v>MD|solar pv</v>
      </c>
      <c r="O288" s="7" t="str">
        <f ca="1">IFERROR(_xludf.MAXIFS(SYSHECF!$AE$2:$AE$7489,SYSHECF!$A$2:$A$7489,$A288,SYSHECF!$B$2:$B$7489,$B288),"")</f>
        <v/>
      </c>
      <c r="P288" t="e">
        <f ca="1">IF(AND($H288&lt;&gt;"",$O288&lt;&gt;"",$H288*$O288&gt;1),Keys!$C$6,"")</f>
        <v>#VALUE!</v>
      </c>
    </row>
    <row r="289" spans="1:16" x14ac:dyDescent="0.45">
      <c r="A289" t="s">
        <v>51</v>
      </c>
      <c r="B289" t="s">
        <v>192</v>
      </c>
      <c r="C289" t="s">
        <v>218</v>
      </c>
      <c r="D289" s="7">
        <f>SUMIFS(SYSHECF!$AD$2:$AD$7489,SYSHECF!$A$2:$A$7489,$A289,SYSHECF!$B$2:$B$7489,$B289)/Keys!$C$4</f>
        <v>0.24806025049846006</v>
      </c>
      <c r="E289" s="7" t="str">
        <f>IF(OR($J289="",$J289=0),"",$I289*Keys!$C$5/($J289*Keys!$C$4))</f>
        <v/>
      </c>
      <c r="F289" s="7" t="str">
        <f>IF(OR($L289="",$L289=0),"",$K289*Keys!$C$5/($L289*Keys!$C$4))</f>
        <v/>
      </c>
      <c r="G289" s="7" t="str">
        <f t="shared" si="12"/>
        <v/>
      </c>
      <c r="H289" s="7" t="str">
        <f t="shared" si="13"/>
        <v/>
      </c>
      <c r="I289" s="8" t="str">
        <f>IFERROR(INDEX(EIA_2024!$D$2:$D$514,MATCH($A289&amp;"|"&amp;$B289,EIA_2024!$F$2:$F$514,0)),"")</f>
        <v/>
      </c>
      <c r="J289" s="9" t="str">
        <f>IFERROR(INDEX(EIA_2024!$E$2:$E$514,MATCH($A289&amp;"|"&amp;$B289,EIA_2024!$F$2:$F$514,0)),"")</f>
        <v/>
      </c>
      <c r="K289" s="8" t="str">
        <f>IFERROR(INDEX(EIA_2025!$C$2:$C$530,MATCH($A289&amp;"|"&amp;$B289,EIA_2025!$E$2:$E$530,0)),"")</f>
        <v/>
      </c>
      <c r="L289" s="9" t="str">
        <f>IFERROR(INDEX(EIA_2025!$D$2:$D$530,MATCH($A289&amp;"|"&amp;$B289,EIA_2025!$E$2:$E$530,0)),"")</f>
        <v/>
      </c>
      <c r="M289" t="str">
        <f>IFERROR(INDEX(EIA_2024!$C$2:$C$514,MATCH($A289&amp;"|"&amp;$B289,EIA_2024!$F$2:$F$514,0)),"")</f>
        <v/>
      </c>
      <c r="N289" t="str">
        <f t="shared" si="14"/>
        <v>MD|solar thermal</v>
      </c>
      <c r="O289" s="7" t="str">
        <f ca="1">IFERROR(_xludf.MAXIFS(SYSHECF!$AE$2:$AE$7489,SYSHECF!$A$2:$A$7489,$A289,SYSHECF!$B$2:$B$7489,$B289),"")</f>
        <v/>
      </c>
      <c r="P289" t="e">
        <f ca="1">IF(AND($H289&lt;&gt;"",$O289&lt;&gt;"",$H289*$O289&gt;1),Keys!$C$6,"")</f>
        <v>#VALUE!</v>
      </c>
    </row>
    <row r="290" spans="1:16" x14ac:dyDescent="0.45">
      <c r="A290" t="s">
        <v>49</v>
      </c>
      <c r="B290" t="s">
        <v>169</v>
      </c>
      <c r="C290" t="s">
        <v>217</v>
      </c>
      <c r="D290" s="7">
        <f>SUMIFS(SYSHECF!$AD$2:$AD$7489,SYSHECF!$A$2:$A$7489,$A290,SYSHECF!$B$2:$B$7489,$B290)/Keys!$C$4</f>
        <v>0.37400000000000028</v>
      </c>
      <c r="E290" s="7">
        <f>IF(OR($J290="",$J290=0),"",$I290*Keys!$C$5/($J290*Keys!$C$4))</f>
        <v>0.37284836591247245</v>
      </c>
      <c r="F290" s="7">
        <f>IF(OR($L290="",$L290=0),"",$K290*Keys!$C$5/($L290*Keys!$C$4))</f>
        <v>0.37521323944384588</v>
      </c>
      <c r="G290" s="7">
        <f t="shared" si="12"/>
        <v>0.99692076447185074</v>
      </c>
      <c r="H290" s="7">
        <f t="shared" si="13"/>
        <v>1.0032439557322075</v>
      </c>
      <c r="I290" s="8">
        <f>IFERROR(INDEX(EIA_2024!$D$2:$D$514,MATCH($A290&amp;"|"&amp;$B290,EIA_2024!$F$2:$F$514,0)),"")</f>
        <v>0.93020000000000003</v>
      </c>
      <c r="J290" s="9">
        <f>IFERROR(INDEX(EIA_2024!$E$2:$E$514,MATCH($A290&amp;"|"&amp;$B290,EIA_2024!$F$2:$F$514,0)),"")</f>
        <v>0.2848</v>
      </c>
      <c r="K290" s="8">
        <f>IFERROR(INDEX(EIA_2025!$C$2:$C$530,MATCH($A290&amp;"|"&amp;$B290,EIA_2025!$E$2:$E$530,0)),"")</f>
        <v>0.93610000000000004</v>
      </c>
      <c r="L290" s="9">
        <f>IFERROR(INDEX(EIA_2025!$D$2:$D$530,MATCH($A290&amp;"|"&amp;$B290,EIA_2025!$E$2:$E$530,0)),"")</f>
        <v>0.2848</v>
      </c>
      <c r="M290" t="str">
        <f>IFERROR(INDEX(EIA_2024!$C$2:$C$514,MATCH($A290&amp;"|"&amp;$B290,EIA_2024!$F$2:$F$514,0)),"")</f>
        <v>BHRaSYC 2024 (tech-level)</v>
      </c>
      <c r="N290" t="str">
        <f t="shared" si="14"/>
        <v>ME|biomass</v>
      </c>
      <c r="O290" s="7" t="str">
        <f ca="1">IFERROR(_xludf.MAXIFS(SYSHECF!$AE$2:$AE$7489,SYSHECF!$A$2:$A$7489,$A290,SYSHECF!$B$2:$B$7489,$B290),"")</f>
        <v/>
      </c>
      <c r="P290" t="e">
        <f ca="1">IF(AND($H290&lt;&gt;"",$O290&lt;&gt;"",$H290*$O290&gt;1),Keys!$C$6,"")</f>
        <v>#VALUE!</v>
      </c>
    </row>
    <row r="291" spans="1:16" x14ac:dyDescent="0.45">
      <c r="A291" t="s">
        <v>49</v>
      </c>
      <c r="B291" t="s">
        <v>173</v>
      </c>
      <c r="C291" t="s">
        <v>218</v>
      </c>
      <c r="D291" s="7">
        <f>SUMIFS(SYSHECF!$AD$2:$AD$7489,SYSHECF!$A$2:$A$7489,$A291,SYSHECF!$B$2:$B$7489,$B291)/Keys!$C$4</f>
        <v>0.65949999999999998</v>
      </c>
      <c r="E291" s="7" t="str">
        <f>IF(OR($J291="",$J291=0),"",$I291*Keys!$C$5/($J291*Keys!$C$4))</f>
        <v/>
      </c>
      <c r="F291" s="7" t="str">
        <f>IF(OR($L291="",$L291=0),"",$K291*Keys!$C$5/($L291*Keys!$C$4))</f>
        <v/>
      </c>
      <c r="G291" s="7" t="str">
        <f t="shared" si="12"/>
        <v/>
      </c>
      <c r="H291" s="7" t="str">
        <f t="shared" si="13"/>
        <v/>
      </c>
      <c r="I291" s="8" t="str">
        <f>IFERROR(INDEX(EIA_2024!$D$2:$D$514,MATCH($A291&amp;"|"&amp;$B291,EIA_2024!$F$2:$F$514,0)),"")</f>
        <v/>
      </c>
      <c r="J291" s="9" t="str">
        <f>IFERROR(INDEX(EIA_2024!$E$2:$E$514,MATCH($A291&amp;"|"&amp;$B291,EIA_2024!$F$2:$F$514,0)),"")</f>
        <v/>
      </c>
      <c r="K291" s="8" t="str">
        <f>IFERROR(INDEX(EIA_2025!$C$2:$C$530,MATCH($A291&amp;"|"&amp;$B291,EIA_2025!$E$2:$E$530,0)),"")</f>
        <v/>
      </c>
      <c r="L291" s="9" t="str">
        <f>IFERROR(INDEX(EIA_2025!$D$2:$D$530,MATCH($A291&amp;"|"&amp;$B291,EIA_2025!$E$2:$E$530,0)),"")</f>
        <v/>
      </c>
      <c r="M291" t="str">
        <f>IFERROR(INDEX(EIA_2024!$C$2:$C$514,MATCH($A291&amp;"|"&amp;$B291,EIA_2024!$F$2:$F$514,0)),"")</f>
        <v/>
      </c>
      <c r="N291" t="str">
        <f t="shared" si="14"/>
        <v>ME|geothermal</v>
      </c>
      <c r="O291" s="7" t="str">
        <f ca="1">IFERROR(_xludf.MAXIFS(SYSHECF!$AE$2:$AE$7489,SYSHECF!$A$2:$A$7489,$A291,SYSHECF!$B$2:$B$7489,$B291),"")</f>
        <v/>
      </c>
      <c r="P291" t="e">
        <f ca="1">IF(AND($H291&lt;&gt;"",$O291&lt;&gt;"",$H291*$O291&gt;1),Keys!$C$6,"")</f>
        <v>#VALUE!</v>
      </c>
    </row>
    <row r="292" spans="1:16" x14ac:dyDescent="0.45">
      <c r="A292" t="s">
        <v>49</v>
      </c>
      <c r="B292" t="s">
        <v>175</v>
      </c>
      <c r="C292" t="s">
        <v>217</v>
      </c>
      <c r="D292" s="7">
        <f>SUMIFS(SYSHECF!$AD$2:$AD$7489,SYSHECF!$A$2:$A$7489,$A292,SYSHECF!$B$2:$B$7489,$B292)/Keys!$C$4</f>
        <v>0.45759999999999995</v>
      </c>
      <c r="E292" s="7" t="str">
        <f>IF(OR($J292="",$J292=0),"",$I292*Keys!$C$5/($J292*Keys!$C$4))</f>
        <v/>
      </c>
      <c r="F292" s="7" t="str">
        <f>IF(OR($L292="",$L292=0),"",$K292*Keys!$C$5/($L292*Keys!$C$4))</f>
        <v/>
      </c>
      <c r="G292" s="7" t="str">
        <f t="shared" si="12"/>
        <v/>
      </c>
      <c r="H292" s="7" t="str">
        <f t="shared" si="13"/>
        <v/>
      </c>
      <c r="I292" s="8">
        <f>IFERROR(INDEX(EIA_2024!$D$2:$D$514,MATCH($A292&amp;"|"&amp;$B292,EIA_2024!$F$2:$F$514,0)),"")</f>
        <v>2.9399999999999999E-2</v>
      </c>
      <c r="J292" s="9">
        <f>IFERROR(INDEX(EIA_2024!$E$2:$E$514,MATCH($A292&amp;"|"&amp;$B292,EIA_2024!$F$2:$F$514,0)),"")</f>
        <v>0</v>
      </c>
      <c r="K292" s="8">
        <f>IFERROR(INDEX(EIA_2025!$C$2:$C$530,MATCH($A292&amp;"|"&amp;$B292,EIA_2025!$E$2:$E$530,0)),"")</f>
        <v>3.1800000000000002E-2</v>
      </c>
      <c r="L292" s="9">
        <f>IFERROR(INDEX(EIA_2025!$D$2:$D$530,MATCH($A292&amp;"|"&amp;$B292,EIA_2025!$E$2:$E$530,0)),"")</f>
        <v>0</v>
      </c>
      <c r="M292" t="str">
        <f>IFERROR(INDEX(EIA_2024!$C$2:$C$514,MATCH($A292&amp;"|"&amp;$B292,EIA_2024!$F$2:$F$514,0)),"")</f>
        <v>BHRaSYC 2024 (tech-level)</v>
      </c>
      <c r="N292" t="str">
        <f t="shared" si="14"/>
        <v>ME|hard coal</v>
      </c>
      <c r="O292" s="7" t="str">
        <f ca="1">IFERROR(_xludf.MAXIFS(SYSHECF!$AE$2:$AE$7489,SYSHECF!$A$2:$A$7489,$A292,SYSHECF!$B$2:$B$7489,$B292),"")</f>
        <v/>
      </c>
      <c r="P292" t="e">
        <f ca="1">IF(AND($H292&lt;&gt;"",$O292&lt;&gt;"",$H292*$O292&gt;1),Keys!$C$6,"")</f>
        <v>#VALUE!</v>
      </c>
    </row>
    <row r="293" spans="1:16" x14ac:dyDescent="0.45">
      <c r="A293" t="s">
        <v>49</v>
      </c>
      <c r="B293" t="s">
        <v>177</v>
      </c>
      <c r="C293" t="s">
        <v>218</v>
      </c>
      <c r="D293" s="7">
        <f>SUMIFS(SYSHECF!$AD$2:$AD$7489,SYSHECF!$A$2:$A$7489,$A293,SYSHECF!$B$2:$B$7489,$B293)/Keys!$C$4</f>
        <v>0.4269</v>
      </c>
      <c r="E293" s="7">
        <f>IF(OR($J293="",$J293=0),"",$I293*Keys!$C$5/($J293*Keys!$C$4))</f>
        <v>0.4522037557577388</v>
      </c>
      <c r="F293" s="7">
        <f>IF(OR($L293="",$L293=0),"",$K293*Keys!$C$5/($L293*Keys!$C$4))</f>
        <v>0.40166333599657977</v>
      </c>
      <c r="G293" s="7">
        <f t="shared" si="12"/>
        <v>1.0592732624917751</v>
      </c>
      <c r="H293" s="7">
        <f t="shared" si="13"/>
        <v>0.94088389786034143</v>
      </c>
      <c r="I293" s="8">
        <f>IFERROR(INDEX(EIA_2024!$D$2:$D$514,MATCH($A293&amp;"|"&amp;$B293,EIA_2024!$F$2:$F$514,0)),"")</f>
        <v>2.8050000000000002</v>
      </c>
      <c r="J293" s="9">
        <f>IFERROR(INDEX(EIA_2024!$E$2:$E$514,MATCH($A293&amp;"|"&amp;$B293,EIA_2024!$F$2:$F$514,0)),"")</f>
        <v>0.70809999999999995</v>
      </c>
      <c r="K293" s="8">
        <f>IFERROR(INDEX(EIA_2025!$C$2:$C$530,MATCH($A293&amp;"|"&amp;$B293,EIA_2025!$E$2:$E$530,0)),"")</f>
        <v>2.4914999999999998</v>
      </c>
      <c r="L293" s="9">
        <f>IFERROR(INDEX(EIA_2025!$D$2:$D$530,MATCH($A293&amp;"|"&amp;$B293,EIA_2025!$E$2:$E$530,0)),"")</f>
        <v>0.70809999999999995</v>
      </c>
      <c r="M293" t="str">
        <f>IFERROR(INDEX(EIA_2024!$C$2:$C$514,MATCH($A293&amp;"|"&amp;$B293,EIA_2024!$F$2:$F$514,0)),"")</f>
        <v>BHRaSYC 2024 (tech-level)</v>
      </c>
      <c r="N293" t="str">
        <f t="shared" si="14"/>
        <v>ME|hydro</v>
      </c>
      <c r="O293" s="7" t="str">
        <f ca="1">IFERROR(_xludf.MAXIFS(SYSHECF!$AE$2:$AE$7489,SYSHECF!$A$2:$A$7489,$A293,SYSHECF!$B$2:$B$7489,$B293),"")</f>
        <v/>
      </c>
      <c r="P293" t="e">
        <f ca="1">IF(AND($H293&lt;&gt;"",$O293&lt;&gt;"",$H293*$O293&gt;1),Keys!$C$6,"")</f>
        <v>#VALUE!</v>
      </c>
    </row>
    <row r="294" spans="1:16" x14ac:dyDescent="0.45">
      <c r="A294" t="s">
        <v>49</v>
      </c>
      <c r="B294" t="s">
        <v>181</v>
      </c>
      <c r="C294" t="s">
        <v>217</v>
      </c>
      <c r="D294" s="7">
        <f>SUMIFS(SYSHECF!$AD$2:$AD$7489,SYSHECF!$A$2:$A$7489,$A294,SYSHECF!$B$2:$B$7489,$B294)/Keys!$C$4</f>
        <v>0.6379999999999999</v>
      </c>
      <c r="E294" s="7" t="str">
        <f>IF(OR($J294="",$J294=0),"",$I294*Keys!$C$5/($J294*Keys!$C$4))</f>
        <v/>
      </c>
      <c r="F294" s="7" t="str">
        <f>IF(OR($L294="",$L294=0),"",$K294*Keys!$C$5/($L294*Keys!$C$4))</f>
        <v/>
      </c>
      <c r="G294" s="7" t="str">
        <f t="shared" si="12"/>
        <v/>
      </c>
      <c r="H294" s="7" t="str">
        <f t="shared" si="13"/>
        <v/>
      </c>
      <c r="I294" s="8" t="str">
        <f>IFERROR(INDEX(EIA_2024!$D$2:$D$514,MATCH($A294&amp;"|"&amp;$B294,EIA_2024!$F$2:$F$514,0)),"")</f>
        <v/>
      </c>
      <c r="J294" s="9" t="str">
        <f>IFERROR(INDEX(EIA_2024!$E$2:$E$514,MATCH($A294&amp;"|"&amp;$B294,EIA_2024!$F$2:$F$514,0)),"")</f>
        <v/>
      </c>
      <c r="K294" s="8" t="str">
        <f>IFERROR(INDEX(EIA_2025!$C$2:$C$530,MATCH($A294&amp;"|"&amp;$B294,EIA_2025!$E$2:$E$530,0)),"")</f>
        <v/>
      </c>
      <c r="L294" s="9" t="str">
        <f>IFERROR(INDEX(EIA_2025!$D$2:$D$530,MATCH($A294&amp;"|"&amp;$B294,EIA_2025!$E$2:$E$530,0)),"")</f>
        <v/>
      </c>
      <c r="M294" t="str">
        <f>IFERROR(INDEX(EIA_2024!$C$2:$C$514,MATCH($A294&amp;"|"&amp;$B294,EIA_2024!$F$2:$F$514,0)),"")</f>
        <v/>
      </c>
      <c r="N294" t="str">
        <f t="shared" si="14"/>
        <v>ME|lignite</v>
      </c>
      <c r="O294" s="7" t="str">
        <f ca="1">IFERROR(_xludf.MAXIFS(SYSHECF!$AE$2:$AE$7489,SYSHECF!$A$2:$A$7489,$A294,SYSHECF!$B$2:$B$7489,$B294),"")</f>
        <v/>
      </c>
      <c r="P294" t="e">
        <f ca="1">IF(AND($H294&lt;&gt;"",$O294&lt;&gt;"",$H294*$O294&gt;1),Keys!$C$6,"")</f>
        <v>#VALUE!</v>
      </c>
    </row>
    <row r="295" spans="1:16" x14ac:dyDescent="0.45">
      <c r="A295" t="s">
        <v>49</v>
      </c>
      <c r="B295" t="s">
        <v>182</v>
      </c>
      <c r="C295" t="s">
        <v>217</v>
      </c>
      <c r="D295" s="7">
        <f>SUMIFS(SYSHECF!$AD$2:$AD$7489,SYSHECF!$A$2:$A$7489,$A295,SYSHECF!$B$2:$B$7489,$B295)/Keys!$C$4</f>
        <v>0.73420000000000007</v>
      </c>
      <c r="E295" s="7">
        <f>IF(OR($J295="",$J295=0),"",$I295*Keys!$C$5/($J295*Keys!$C$4))</f>
        <v>0.88048441532658339</v>
      </c>
      <c r="F295" s="7">
        <f>IF(OR($L295="",$L295=0),"",$K295*Keys!$C$5/($L295*Keys!$C$4))</f>
        <v>0.87155052610680961</v>
      </c>
      <c r="G295" s="7">
        <f t="shared" si="12"/>
        <v>1.1992432788430718</v>
      </c>
      <c r="H295" s="7">
        <f t="shared" si="13"/>
        <v>1.1870750832291059</v>
      </c>
      <c r="I295" s="8">
        <f>IFERROR(INDEX(EIA_2024!$D$2:$D$514,MATCH($A295&amp;"|"&amp;$B295,EIA_2024!$F$2:$F$514,0)),"")</f>
        <v>8.8700000000000001E-2</v>
      </c>
      <c r="J295" s="9">
        <f>IFERROR(INDEX(EIA_2024!$E$2:$E$514,MATCH($A295&amp;"|"&amp;$B295,EIA_2024!$F$2:$F$514,0)),"")</f>
        <v>1.15E-2</v>
      </c>
      <c r="K295" s="8">
        <f>IFERROR(INDEX(EIA_2025!$C$2:$C$530,MATCH($A295&amp;"|"&amp;$B295,EIA_2025!$E$2:$E$530,0)),"")</f>
        <v>8.7800000000000003E-2</v>
      </c>
      <c r="L295" s="9">
        <f>IFERROR(INDEX(EIA_2025!$D$2:$D$530,MATCH($A295&amp;"|"&amp;$B295,EIA_2025!$E$2:$E$530,0)),"")</f>
        <v>1.15E-2</v>
      </c>
      <c r="M295" t="str">
        <f>IFERROR(INDEX(EIA_2024!$C$2:$C$514,MATCH($A295&amp;"|"&amp;$B295,EIA_2024!$F$2:$F$514,0)),"")</f>
        <v>BHRaSYC 2024 (tech-level)</v>
      </c>
      <c r="N295" t="str">
        <f t="shared" si="14"/>
        <v>ME|municipal solid waste</v>
      </c>
      <c r="O295" s="7" t="str">
        <f ca="1">IFERROR(_xludf.MAXIFS(SYSHECF!$AE$2:$AE$7489,SYSHECF!$A$2:$A$7489,$A295,SYSHECF!$B$2:$B$7489,$B295),"")</f>
        <v/>
      </c>
      <c r="P295" t="e">
        <f ca="1">IF(AND($H295&lt;&gt;"",$O295&lt;&gt;"",$H295*$O295&gt;1),Keys!$C$6,"")</f>
        <v>#VALUE!</v>
      </c>
    </row>
    <row r="296" spans="1:16" x14ac:dyDescent="0.45">
      <c r="A296" t="s">
        <v>49</v>
      </c>
      <c r="B296" t="s">
        <v>171</v>
      </c>
      <c r="C296" t="s">
        <v>217</v>
      </c>
      <c r="D296" s="7">
        <f>SUMIFS(SYSHECF!$AD$2:$AD$7489,SYSHECF!$A$2:$A$7489,$A296,SYSHECF!$B$2:$B$7489,$B296)/Keys!$C$4</f>
        <v>0.52919999999999989</v>
      </c>
      <c r="E296" s="7">
        <f>IF(OR($J296="",$J296=0),"",$I296*Keys!$C$5/($J296*Keys!$C$4))</f>
        <v>0.55695774550826638</v>
      </c>
      <c r="F296" s="7">
        <f>IF(OR($L296="",$L296=0),"",$K296*Keys!$C$5/($L296*Keys!$C$4))</f>
        <v>0.50138286645961183</v>
      </c>
      <c r="G296" s="7">
        <f t="shared" si="12"/>
        <v>1.0524522779823631</v>
      </c>
      <c r="H296" s="7">
        <f t="shared" si="13"/>
        <v>0.94743549973471641</v>
      </c>
      <c r="I296" s="8">
        <f>IFERROR(INDEX(EIA_2024!$D$2:$D$514,MATCH($A296&amp;"|"&amp;$B296,EIA_2024!$F$2:$F$514,0)),"")</f>
        <v>6.2069999999999999</v>
      </c>
      <c r="J296" s="9">
        <f>IFERROR(INDEX(EIA_2024!$E$2:$E$514,MATCH($A296&amp;"|"&amp;$B296,EIA_2024!$F$2:$F$514,0)),"")</f>
        <v>1.2722</v>
      </c>
      <c r="K296" s="8">
        <f>IFERROR(INDEX(EIA_2025!$C$2:$C$530,MATCH($A296&amp;"|"&amp;$B296,EIA_2025!$E$2:$E$530,0)),"")</f>
        <v>5.6139999999999999</v>
      </c>
      <c r="L296" s="9">
        <f>IFERROR(INDEX(EIA_2025!$D$2:$D$530,MATCH($A296&amp;"|"&amp;$B296,EIA_2025!$E$2:$E$530,0)),"")</f>
        <v>1.2782</v>
      </c>
      <c r="M296" t="str">
        <f>IFERROR(INDEX(EIA_2024!$C$2:$C$514,MATCH($A296&amp;"|"&amp;$B296,EIA_2024!$F$2:$F$514,0)),"")</f>
        <v>BHRaSYC 2024 (tech-level)</v>
      </c>
      <c r="N296" t="str">
        <f t="shared" si="14"/>
        <v>ME|natural gas combined cycle</v>
      </c>
      <c r="O296" s="7" t="str">
        <f ca="1">IFERROR(_xludf.MAXIFS(SYSHECF!$AE$2:$AE$7489,SYSHECF!$A$2:$A$7489,$A296,SYSHECF!$B$2:$B$7489,$B296),"")</f>
        <v/>
      </c>
      <c r="P296" t="e">
        <f ca="1">IF(AND($H296&lt;&gt;"",$O296&lt;&gt;"",$H296*$O296&gt;1),Keys!$C$6,"")</f>
        <v>#VALUE!</v>
      </c>
    </row>
    <row r="297" spans="1:16" x14ac:dyDescent="0.45">
      <c r="A297" t="s">
        <v>49</v>
      </c>
      <c r="B297" t="s">
        <v>183</v>
      </c>
      <c r="C297" t="s">
        <v>217</v>
      </c>
      <c r="D297" s="7">
        <f>SUMIFS(SYSHECF!$AD$2:$AD$7489,SYSHECF!$A$2:$A$7489,$A297,SYSHECF!$B$2:$B$7489,$B297)/Keys!$C$4</f>
        <v>7.9241313298445432E-3</v>
      </c>
      <c r="E297" s="7">
        <f>IF(OR($J297="",$J297=0),"",$I297*Keys!$C$5/($J297*Keys!$C$4))</f>
        <v>8.8502385716484524E-3</v>
      </c>
      <c r="F297" s="7">
        <f>IF(OR($L297="",$L297=0),"",$K297*Keys!$C$5/($L297*Keys!$C$4))</f>
        <v>6.9904058283310252E-3</v>
      </c>
      <c r="G297" s="7">
        <f t="shared" si="12"/>
        <v>1.1168717684316922</v>
      </c>
      <c r="H297" s="7">
        <f t="shared" si="13"/>
        <v>0.88216683158735132</v>
      </c>
      <c r="I297" s="8">
        <f>IFERROR(INDEX(EIA_2024!$D$2:$D$514,MATCH($A297&amp;"|"&amp;$B297,EIA_2024!$F$2:$F$514,0)),"")</f>
        <v>1.38E-2</v>
      </c>
      <c r="J297" s="9">
        <f>IFERROR(INDEX(EIA_2024!$E$2:$E$514,MATCH($A297&amp;"|"&amp;$B297,EIA_2024!$F$2:$F$514,0)),"")</f>
        <v>0.17799999999999999</v>
      </c>
      <c r="K297" s="8">
        <f>IFERROR(INDEX(EIA_2025!$C$2:$C$530,MATCH($A297&amp;"|"&amp;$B297,EIA_2025!$E$2:$E$530,0)),"")</f>
        <v>1.09E-2</v>
      </c>
      <c r="L297" s="9">
        <f>IFERROR(INDEX(EIA_2025!$D$2:$D$530,MATCH($A297&amp;"|"&amp;$B297,EIA_2025!$E$2:$E$530,0)),"")</f>
        <v>0.17799999999999999</v>
      </c>
      <c r="M297" t="str">
        <f>IFERROR(INDEX(EIA_2024!$C$2:$C$514,MATCH($A297&amp;"|"&amp;$B297,EIA_2024!$F$2:$F$514,0)),"")</f>
        <v>BHRaSYC 2024 (tech-level)</v>
      </c>
      <c r="N297" t="str">
        <f t="shared" si="14"/>
        <v>ME|natural gas peaker</v>
      </c>
      <c r="O297" s="7" t="str">
        <f ca="1">IFERROR(_xludf.MAXIFS(SYSHECF!$AE$2:$AE$7489,SYSHECF!$A$2:$A$7489,$A297,SYSHECF!$B$2:$B$7489,$B297),"")</f>
        <v/>
      </c>
      <c r="P297" t="e">
        <f ca="1">IF(AND($H297&lt;&gt;"",$O297&lt;&gt;"",$H297*$O297&gt;1),Keys!$C$6,"")</f>
        <v>#VALUE!</v>
      </c>
    </row>
    <row r="298" spans="1:16" x14ac:dyDescent="0.45">
      <c r="A298" t="s">
        <v>49</v>
      </c>
      <c r="B298" t="s">
        <v>193</v>
      </c>
      <c r="C298" t="s">
        <v>217</v>
      </c>
      <c r="D298" s="7">
        <f>SUMIFS(SYSHECF!$AD$2:$AD$7489,SYSHECF!$A$2:$A$7489,$A298,SYSHECF!$B$2:$B$7489,$B298)/Keys!$C$4</f>
        <v>0.19190000000000002</v>
      </c>
      <c r="E298" s="7" t="str">
        <f>IF(OR($J298="",$J298=0),"",$I298*Keys!$C$5/($J298*Keys!$C$4))</f>
        <v/>
      </c>
      <c r="F298" s="7" t="str">
        <f>IF(OR($L298="",$L298=0),"",$K298*Keys!$C$5/($L298*Keys!$C$4))</f>
        <v/>
      </c>
      <c r="G298" s="7" t="str">
        <f t="shared" si="12"/>
        <v/>
      </c>
      <c r="H298" s="7" t="str">
        <f t="shared" si="13"/>
        <v/>
      </c>
      <c r="I298" s="8">
        <f>IFERROR(INDEX(EIA_2024!$D$2:$D$514,MATCH($A298&amp;"|"&amp;$B298,EIA_2024!$F$2:$F$514,0)),"")</f>
        <v>8.9999999999999998E-4</v>
      </c>
      <c r="J298" s="9">
        <f>IFERROR(INDEX(EIA_2024!$E$2:$E$514,MATCH($A298&amp;"|"&amp;$B298,EIA_2024!$F$2:$F$514,0)),"")</f>
        <v>0</v>
      </c>
      <c r="K298" s="8">
        <f>IFERROR(INDEX(EIA_2025!$C$2:$C$530,MATCH($A298&amp;"|"&amp;$B298,EIA_2025!$E$2:$E$530,0)),"")</f>
        <v>6.9999999999999999E-4</v>
      </c>
      <c r="L298" s="9">
        <f>IFERROR(INDEX(EIA_2025!$D$2:$D$530,MATCH($A298&amp;"|"&amp;$B298,EIA_2025!$E$2:$E$530,0)),"")</f>
        <v>0</v>
      </c>
      <c r="M298" t="str">
        <f>IFERROR(INDEX(EIA_2024!$C$2:$C$514,MATCH($A298&amp;"|"&amp;$B298,EIA_2024!$F$2:$F$514,0)),"")</f>
        <v>BHRaSYC 2024 (tech-level)</v>
      </c>
      <c r="N298" t="str">
        <f t="shared" si="14"/>
        <v>ME|natural gas steam turbine</v>
      </c>
      <c r="O298" s="7" t="str">
        <f ca="1">IFERROR(_xludf.MAXIFS(SYSHECF!$AE$2:$AE$7489,SYSHECF!$A$2:$A$7489,$A298,SYSHECF!$B$2:$B$7489,$B298),"")</f>
        <v/>
      </c>
      <c r="P298" t="e">
        <f ca="1">IF(AND($H298&lt;&gt;"",$O298&lt;&gt;"",$H298*$O298&gt;1),Keys!$C$6,"")</f>
        <v>#VALUE!</v>
      </c>
    </row>
    <row r="299" spans="1:16" x14ac:dyDescent="0.45">
      <c r="A299" t="s">
        <v>49</v>
      </c>
      <c r="B299" t="s">
        <v>184</v>
      </c>
      <c r="C299" t="s">
        <v>218</v>
      </c>
      <c r="D299" s="7">
        <f>SUMIFS(SYSHECF!$AD$2:$AD$7489,SYSHECF!$A$2:$A$7489,$A299,SYSHECF!$B$2:$B$7489,$B299)/Keys!$C$4</f>
        <v>0.90899999999999981</v>
      </c>
      <c r="E299" s="7" t="str">
        <f>IF(OR($J299="",$J299=0),"",$I299*Keys!$C$5/($J299*Keys!$C$4))</f>
        <v/>
      </c>
      <c r="F299" s="7" t="str">
        <f>IF(OR($L299="",$L299=0),"",$K299*Keys!$C$5/($L299*Keys!$C$4))</f>
        <v/>
      </c>
      <c r="G299" s="7" t="str">
        <f t="shared" si="12"/>
        <v/>
      </c>
      <c r="H299" s="7" t="str">
        <f t="shared" si="13"/>
        <v/>
      </c>
      <c r="I299" s="8" t="str">
        <f>IFERROR(INDEX(EIA_2024!$D$2:$D$514,MATCH($A299&amp;"|"&amp;$B299,EIA_2024!$F$2:$F$514,0)),"")</f>
        <v/>
      </c>
      <c r="J299" s="9" t="str">
        <f>IFERROR(INDEX(EIA_2024!$E$2:$E$514,MATCH($A299&amp;"|"&amp;$B299,EIA_2024!$F$2:$F$514,0)),"")</f>
        <v/>
      </c>
      <c r="K299" s="8" t="str">
        <f>IFERROR(INDEX(EIA_2025!$C$2:$C$530,MATCH($A299&amp;"|"&amp;$B299,EIA_2025!$E$2:$E$530,0)),"")</f>
        <v/>
      </c>
      <c r="L299" s="9" t="str">
        <f>IFERROR(INDEX(EIA_2025!$D$2:$D$530,MATCH($A299&amp;"|"&amp;$B299,EIA_2025!$E$2:$E$530,0)),"")</f>
        <v/>
      </c>
      <c r="M299" t="str">
        <f>IFERROR(INDEX(EIA_2024!$C$2:$C$514,MATCH($A299&amp;"|"&amp;$B299,EIA_2024!$F$2:$F$514,0)),"")</f>
        <v/>
      </c>
      <c r="N299" t="str">
        <f t="shared" si="14"/>
        <v>ME|nuclear</v>
      </c>
      <c r="O299" s="7" t="str">
        <f ca="1">IFERROR(_xludf.MAXIFS(SYSHECF!$AE$2:$AE$7489,SYSHECF!$A$2:$A$7489,$A299,SYSHECF!$B$2:$B$7489,$B299),"")</f>
        <v/>
      </c>
      <c r="P299" t="e">
        <f ca="1">IF(AND($H299&lt;&gt;"",$O299&lt;&gt;"",$H299*$O299&gt;1),Keys!$C$6,"")</f>
        <v>#VALUE!</v>
      </c>
    </row>
    <row r="300" spans="1:16" x14ac:dyDescent="0.45">
      <c r="A300" t="s">
        <v>49</v>
      </c>
      <c r="B300" t="s">
        <v>185</v>
      </c>
      <c r="C300" t="s">
        <v>218</v>
      </c>
      <c r="D300" s="7">
        <f>SUMIFS(SYSHECF!$AD$2:$AD$7489,SYSHECF!$A$2:$A$7489,$A300,SYSHECF!$B$2:$B$7489,$B300)/Keys!$C$4</f>
        <v>0.53469999999999995</v>
      </c>
      <c r="E300" s="7" t="str">
        <f>IF(OR($J300="",$J300=0),"",$I300*Keys!$C$5/($J300*Keys!$C$4))</f>
        <v/>
      </c>
      <c r="F300" s="7" t="str">
        <f>IF(OR($L300="",$L300=0),"",$K300*Keys!$C$5/($L300*Keys!$C$4))</f>
        <v/>
      </c>
      <c r="G300" s="7" t="str">
        <f t="shared" si="12"/>
        <v/>
      </c>
      <c r="H300" s="7" t="str">
        <f t="shared" si="13"/>
        <v/>
      </c>
      <c r="I300" s="8" t="str">
        <f>IFERROR(INDEX(EIA_2024!$D$2:$D$514,MATCH($A300&amp;"|"&amp;$B300,EIA_2024!$F$2:$F$514,0)),"")</f>
        <v/>
      </c>
      <c r="J300" s="9" t="str">
        <f>IFERROR(INDEX(EIA_2024!$E$2:$E$514,MATCH($A300&amp;"|"&amp;$B300,EIA_2024!$F$2:$F$514,0)),"")</f>
        <v/>
      </c>
      <c r="K300" s="8" t="str">
        <f>IFERROR(INDEX(EIA_2025!$C$2:$C$530,MATCH($A300&amp;"|"&amp;$B300,EIA_2025!$E$2:$E$530,0)),"")</f>
        <v/>
      </c>
      <c r="L300" s="9" t="str">
        <f>IFERROR(INDEX(EIA_2025!$D$2:$D$530,MATCH($A300&amp;"|"&amp;$B300,EIA_2025!$E$2:$E$530,0)),"")</f>
        <v/>
      </c>
      <c r="M300" t="str">
        <f>IFERROR(INDEX(EIA_2024!$C$2:$C$514,MATCH($A300&amp;"|"&amp;$B300,EIA_2024!$F$2:$F$514,0)),"")</f>
        <v/>
      </c>
      <c r="N300" t="str">
        <f t="shared" si="14"/>
        <v>ME|offshore wind</v>
      </c>
      <c r="O300" s="7" t="str">
        <f ca="1">IFERROR(_xludf.MAXIFS(SYSHECF!$AE$2:$AE$7489,SYSHECF!$A$2:$A$7489,$A300,SYSHECF!$B$2:$B$7489,$B300),"")</f>
        <v/>
      </c>
      <c r="P300" t="e">
        <f ca="1">IF(AND($H300&lt;&gt;"",$O300&lt;&gt;"",$H300*$O300&gt;1),Keys!$C$6,"")</f>
        <v>#VALUE!</v>
      </c>
    </row>
    <row r="301" spans="1:16" x14ac:dyDescent="0.45">
      <c r="A301" t="s">
        <v>49</v>
      </c>
      <c r="B301" t="s">
        <v>186</v>
      </c>
      <c r="C301" t="s">
        <v>218</v>
      </c>
      <c r="D301" s="7">
        <f>SUMIFS(SYSHECF!$AD$2:$AD$7489,SYSHECF!$A$2:$A$7489,$A301,SYSHECF!$B$2:$B$7489,$B301)/Keys!$C$4</f>
        <v>0.2727</v>
      </c>
      <c r="E301" s="7">
        <f>IF(OR($J301="",$J301=0),"",$I301*Keys!$C$5/($J301*Keys!$C$4))</f>
        <v>0.27124485220249228</v>
      </c>
      <c r="F301" s="7">
        <f>IF(OR($L301="",$L301=0),"",$K301*Keys!$C$5/($L301*Keys!$C$4))</f>
        <v>0.27413053802912551</v>
      </c>
      <c r="G301" s="7">
        <f t="shared" si="12"/>
        <v>0.99466392446825191</v>
      </c>
      <c r="H301" s="7">
        <f t="shared" si="13"/>
        <v>1.0052458306898626</v>
      </c>
      <c r="I301" s="8">
        <f>IFERROR(INDEX(EIA_2024!$D$2:$D$514,MATCH($A301&amp;"|"&amp;$B301,EIA_2024!$F$2:$F$514,0)),"")</f>
        <v>2.4462000000000002</v>
      </c>
      <c r="J301" s="9">
        <f>IFERROR(INDEX(EIA_2024!$E$2:$E$514,MATCH($A301&amp;"|"&amp;$B301,EIA_2024!$F$2:$F$514,0)),"")</f>
        <v>1.0295000000000001</v>
      </c>
      <c r="K301" s="8">
        <f>IFERROR(INDEX(EIA_2025!$C$2:$C$530,MATCH($A301&amp;"|"&amp;$B301,EIA_2025!$E$2:$E$530,0)),"")</f>
        <v>2.9159999999999999</v>
      </c>
      <c r="L301" s="9">
        <f>IFERROR(INDEX(EIA_2025!$D$2:$D$530,MATCH($A301&amp;"|"&amp;$B301,EIA_2025!$E$2:$E$530,0)),"")</f>
        <v>1.2142999999999999</v>
      </c>
      <c r="M301" t="str">
        <f>IFERROR(INDEX(EIA_2024!$C$2:$C$514,MATCH($A301&amp;"|"&amp;$B301,EIA_2024!$F$2:$F$514,0)),"")</f>
        <v>BHRaSYC 2024 (tech-level)</v>
      </c>
      <c r="N301" t="str">
        <f t="shared" si="14"/>
        <v>ME|onshore wind</v>
      </c>
      <c r="O301" s="7" t="str">
        <f ca="1">IFERROR(_xludf.MAXIFS(SYSHECF!$AE$2:$AE$7489,SYSHECF!$A$2:$A$7489,$A301,SYSHECF!$B$2:$B$7489,$B301),"")</f>
        <v/>
      </c>
      <c r="P301" t="e">
        <f ca="1">IF(AND($H301&lt;&gt;"",$O301&lt;&gt;"",$H301*$O301&gt;1),Keys!$C$6,"")</f>
        <v>#VALUE!</v>
      </c>
    </row>
    <row r="302" spans="1:16" x14ac:dyDescent="0.45">
      <c r="A302" t="s">
        <v>49</v>
      </c>
      <c r="B302" t="s">
        <v>187</v>
      </c>
      <c r="C302" t="s">
        <v>217</v>
      </c>
      <c r="D302" s="7">
        <f>SUMIFS(SYSHECF!$AD$2:$AD$7489,SYSHECF!$A$2:$A$7489,$A302,SYSHECF!$B$2:$B$7489,$B302)/Keys!$C$4</f>
        <v>7.9241313298445432E-3</v>
      </c>
      <c r="E302" s="7">
        <f>IF(OR($J302="",$J302=0),"",$I302*Keys!$C$5/($J302*Keys!$C$4))</f>
        <v>6.4059121829344338E-3</v>
      </c>
      <c r="F302" s="7">
        <f>IF(OR($L302="",$L302=0),"",$K302*Keys!$C$5/($L302*Keys!$C$4))</f>
        <v>2.0043868986771587E-2</v>
      </c>
      <c r="G302" s="7">
        <f t="shared" si="12"/>
        <v>0.80840560514285498</v>
      </c>
      <c r="H302" s="7">
        <f t="shared" si="13"/>
        <v>2.5294720837450848</v>
      </c>
      <c r="I302" s="8">
        <f>IFERROR(INDEX(EIA_2024!$D$2:$D$514,MATCH($A302&amp;"|"&amp;$B302,EIA_2024!$F$2:$F$514,0)),"")</f>
        <v>4.7300000000000002E-2</v>
      </c>
      <c r="J302" s="9">
        <f>IFERROR(INDEX(EIA_2024!$E$2:$E$514,MATCH($A302&amp;"|"&amp;$B302,EIA_2024!$F$2:$F$514,0)),"")</f>
        <v>0.84289999999999998</v>
      </c>
      <c r="K302" s="8">
        <f>IFERROR(INDEX(EIA_2025!$C$2:$C$530,MATCH($A302&amp;"|"&amp;$B302,EIA_2025!$E$2:$E$530,0)),"")</f>
        <v>0.14799999999999999</v>
      </c>
      <c r="L302" s="9">
        <f>IFERROR(INDEX(EIA_2025!$D$2:$D$530,MATCH($A302&amp;"|"&amp;$B302,EIA_2025!$E$2:$E$530,0)),"")</f>
        <v>0.84289999999999998</v>
      </c>
      <c r="M302" t="str">
        <f>IFERROR(INDEX(EIA_2024!$C$2:$C$514,MATCH($A302&amp;"|"&amp;$B302,EIA_2024!$F$2:$F$514,0)),"")</f>
        <v>BHRaSYC 2024 (tech-level)</v>
      </c>
      <c r="N302" t="str">
        <f t="shared" si="14"/>
        <v>ME|petroleum</v>
      </c>
      <c r="O302" s="7" t="str">
        <f ca="1">IFERROR(_xludf.MAXIFS(SYSHECF!$AE$2:$AE$7489,SYSHECF!$A$2:$A$7489,$A302,SYSHECF!$B$2:$B$7489,$B302),"")</f>
        <v/>
      </c>
      <c r="P302" t="e">
        <f ca="1">IF(AND($H302&lt;&gt;"",$O302&lt;&gt;"",$H302*$O302&gt;1),Keys!$C$6,"")</f>
        <v>#VALUE!</v>
      </c>
    </row>
    <row r="303" spans="1:16" x14ac:dyDescent="0.45">
      <c r="A303" t="s">
        <v>49</v>
      </c>
      <c r="B303" t="s">
        <v>188</v>
      </c>
      <c r="C303" t="s">
        <v>217</v>
      </c>
      <c r="D303" s="7">
        <f>SUMIFS(SYSHECF!$AD$2:$AD$7489,SYSHECF!$A$2:$A$7489,$A303,SYSHECF!$B$2:$B$7489,$B303)/Keys!$C$4</f>
        <v>0.12470094454406393</v>
      </c>
      <c r="E303" s="7" t="str">
        <f>IF(OR($J303="",$J303=0),"",$I303*Keys!$C$5/($J303*Keys!$C$4))</f>
        <v/>
      </c>
      <c r="F303" s="7" t="str">
        <f>IF(OR($L303="",$L303=0),"",$K303*Keys!$C$5/($L303*Keys!$C$4))</f>
        <v/>
      </c>
      <c r="G303" s="7" t="str">
        <f t="shared" si="12"/>
        <v/>
      </c>
      <c r="H303" s="7" t="str">
        <f t="shared" si="13"/>
        <v/>
      </c>
      <c r="I303" s="8" t="str">
        <f>IFERROR(INDEX(EIA_2024!$D$2:$D$514,MATCH($A303&amp;"|"&amp;$B303,EIA_2024!$F$2:$F$514,0)),"")</f>
        <v/>
      </c>
      <c r="J303" s="9" t="str">
        <f>IFERROR(INDEX(EIA_2024!$E$2:$E$514,MATCH($A303&amp;"|"&amp;$B303,EIA_2024!$F$2:$F$514,0)),"")</f>
        <v/>
      </c>
      <c r="K303" s="8" t="str">
        <f>IFERROR(INDEX(EIA_2025!$C$2:$C$530,MATCH($A303&amp;"|"&amp;$B303,EIA_2025!$E$2:$E$530,0)),"")</f>
        <v/>
      </c>
      <c r="L303" s="9" t="str">
        <f>IFERROR(INDEX(EIA_2025!$D$2:$D$530,MATCH($A303&amp;"|"&amp;$B303,EIA_2025!$E$2:$E$530,0)),"")</f>
        <v/>
      </c>
      <c r="M303" t="str">
        <f>IFERROR(INDEX(EIA_2024!$C$2:$C$514,MATCH($A303&amp;"|"&amp;$B303,EIA_2024!$F$2:$F$514,0)),"")</f>
        <v/>
      </c>
      <c r="N303" t="str">
        <f t="shared" si="14"/>
        <v>ME|pumped hydro</v>
      </c>
      <c r="O303" s="7" t="str">
        <f ca="1">IFERROR(_xludf.MAXIFS(SYSHECF!$AE$2:$AE$7489,SYSHECF!$A$2:$A$7489,$A303,SYSHECF!$B$2:$B$7489,$B303),"")</f>
        <v/>
      </c>
      <c r="P303" t="e">
        <f ca="1">IF(AND($H303&lt;&gt;"",$O303&lt;&gt;"",$H303*$O303&gt;1),Keys!$C$6,"")</f>
        <v>#VALUE!</v>
      </c>
    </row>
    <row r="304" spans="1:16" x14ac:dyDescent="0.45">
      <c r="A304" t="s">
        <v>49</v>
      </c>
      <c r="B304" t="s">
        <v>191</v>
      </c>
      <c r="C304" t="s">
        <v>218</v>
      </c>
      <c r="D304" s="7">
        <f>SUMIFS(SYSHECF!$AD$2:$AD$7489,SYSHECF!$A$2:$A$7489,$A304,SYSHECF!$B$2:$B$7489,$B304)/Keys!$C$4</f>
        <v>0.15139999999999998</v>
      </c>
      <c r="E304" s="7">
        <f>IF(OR($J304="",$J304=0),"",$I304*Keys!$C$5/($J304*Keys!$C$4))</f>
        <v>0.13012487141702295</v>
      </c>
      <c r="F304" s="7">
        <f>IF(OR($L304="",$L304=0),"",$K304*Keys!$C$5/($L304*Keys!$C$4))</f>
        <v>0.17273457585225996</v>
      </c>
      <c r="G304" s="7">
        <f t="shared" si="12"/>
        <v>0.85947735414149906</v>
      </c>
      <c r="H304" s="7">
        <f t="shared" si="13"/>
        <v>1.1409152962500659</v>
      </c>
      <c r="I304" s="8">
        <f>IFERROR(INDEX(EIA_2024!$D$2:$D$514,MATCH($A304&amp;"|"&amp;$B304,EIA_2024!$F$2:$F$514,0)),"")</f>
        <v>0.94520000000000004</v>
      </c>
      <c r="J304" s="9">
        <f>IFERROR(INDEX(EIA_2024!$E$2:$E$514,MATCH($A304&amp;"|"&amp;$B304,EIA_2024!$F$2:$F$514,0)),"")</f>
        <v>0.82920000000000005</v>
      </c>
      <c r="K304" s="8">
        <f>IFERROR(INDEX(EIA_2025!$C$2:$C$530,MATCH($A304&amp;"|"&amp;$B304,EIA_2025!$E$2:$E$530,0)),"")</f>
        <v>1.3228</v>
      </c>
      <c r="L304" s="9">
        <f>IFERROR(INDEX(EIA_2025!$D$2:$D$530,MATCH($A304&amp;"|"&amp;$B304,EIA_2025!$E$2:$E$530,0)),"")</f>
        <v>0.87419999999999998</v>
      </c>
      <c r="M304" t="str">
        <f>IFERROR(INDEX(EIA_2024!$C$2:$C$514,MATCH($A304&amp;"|"&amp;$B304,EIA_2024!$F$2:$F$514,0)),"")</f>
        <v>BHRaSYC 2024 (tech-level)</v>
      </c>
      <c r="N304" t="str">
        <f t="shared" si="14"/>
        <v>ME|solar pv</v>
      </c>
      <c r="O304" s="7" t="str">
        <f ca="1">IFERROR(_xludf.MAXIFS(SYSHECF!$AE$2:$AE$7489,SYSHECF!$A$2:$A$7489,$A304,SYSHECF!$B$2:$B$7489,$B304),"")</f>
        <v/>
      </c>
      <c r="P304" t="e">
        <f ca="1">IF(AND($H304&lt;&gt;"",$O304&lt;&gt;"",$H304*$O304&gt;1),Keys!$C$6,"")</f>
        <v>#VALUE!</v>
      </c>
    </row>
    <row r="305" spans="1:16" x14ac:dyDescent="0.45">
      <c r="A305" t="s">
        <v>49</v>
      </c>
      <c r="B305" t="s">
        <v>192</v>
      </c>
      <c r="C305" t="s">
        <v>218</v>
      </c>
      <c r="D305" s="7">
        <f>SUMIFS(SYSHECF!$AD$2:$AD$7489,SYSHECF!$A$2:$A$7489,$A305,SYSHECF!$B$2:$B$7489,$B305)/Keys!$C$4</f>
        <v>0.24930242118326401</v>
      </c>
      <c r="E305" s="7" t="str">
        <f>IF(OR($J305="",$J305=0),"",$I305*Keys!$C$5/($J305*Keys!$C$4))</f>
        <v/>
      </c>
      <c r="F305" s="7" t="str">
        <f>IF(OR($L305="",$L305=0),"",$K305*Keys!$C$5/($L305*Keys!$C$4))</f>
        <v/>
      </c>
      <c r="G305" s="7" t="str">
        <f t="shared" si="12"/>
        <v/>
      </c>
      <c r="H305" s="7" t="str">
        <f t="shared" si="13"/>
        <v/>
      </c>
      <c r="I305" s="8" t="str">
        <f>IFERROR(INDEX(EIA_2024!$D$2:$D$514,MATCH($A305&amp;"|"&amp;$B305,EIA_2024!$F$2:$F$514,0)),"")</f>
        <v/>
      </c>
      <c r="J305" s="9" t="str">
        <f>IFERROR(INDEX(EIA_2024!$E$2:$E$514,MATCH($A305&amp;"|"&amp;$B305,EIA_2024!$F$2:$F$514,0)),"")</f>
        <v/>
      </c>
      <c r="K305" s="8" t="str">
        <f>IFERROR(INDEX(EIA_2025!$C$2:$C$530,MATCH($A305&amp;"|"&amp;$B305,EIA_2025!$E$2:$E$530,0)),"")</f>
        <v/>
      </c>
      <c r="L305" s="9" t="str">
        <f>IFERROR(INDEX(EIA_2025!$D$2:$D$530,MATCH($A305&amp;"|"&amp;$B305,EIA_2025!$E$2:$E$530,0)),"")</f>
        <v/>
      </c>
      <c r="M305" t="str">
        <f>IFERROR(INDEX(EIA_2024!$C$2:$C$514,MATCH($A305&amp;"|"&amp;$B305,EIA_2024!$F$2:$F$514,0)),"")</f>
        <v/>
      </c>
      <c r="N305" t="str">
        <f t="shared" si="14"/>
        <v>ME|solar thermal</v>
      </c>
      <c r="O305" s="7" t="str">
        <f ca="1">IFERROR(_xludf.MAXIFS(SYSHECF!$AE$2:$AE$7489,SYSHECF!$A$2:$A$7489,$A305,SYSHECF!$B$2:$B$7489,$B305),"")</f>
        <v/>
      </c>
      <c r="P305" t="e">
        <f ca="1">IF(AND($H305&lt;&gt;"",$O305&lt;&gt;"",$H305*$O305&gt;1),Keys!$C$6,"")</f>
        <v>#VALUE!</v>
      </c>
    </row>
    <row r="306" spans="1:16" x14ac:dyDescent="0.45">
      <c r="A306" t="s">
        <v>55</v>
      </c>
      <c r="B306" t="s">
        <v>169</v>
      </c>
      <c r="C306" t="s">
        <v>217</v>
      </c>
      <c r="D306" s="7">
        <f>SUMIFS(SYSHECF!$AD$2:$AD$7489,SYSHECF!$A$2:$A$7489,$A306,SYSHECF!$B$2:$B$7489,$B306)/Keys!$C$4</f>
        <v>0.49759999999999999</v>
      </c>
      <c r="E306" s="7">
        <f>IF(OR($J306="",$J306=0),"",$I306*Keys!$C$5/($J306*Keys!$C$4))</f>
        <v>0.49027349131577841</v>
      </c>
      <c r="F306" s="7">
        <f>IF(OR($L306="",$L306=0),"",$K306*Keys!$C$5/($L306*Keys!$C$4))</f>
        <v>0.50497530396279655</v>
      </c>
      <c r="G306" s="7">
        <f t="shared" si="12"/>
        <v>0.9852763089143457</v>
      </c>
      <c r="H306" s="7">
        <f t="shared" si="13"/>
        <v>1.0148217523368097</v>
      </c>
      <c r="I306" s="8">
        <f>IFERROR(INDEX(EIA_2024!$D$2:$D$514,MATCH($A306&amp;"|"&amp;$B306,EIA_2024!$F$2:$F$514,0)),"")</f>
        <v>1.3039000000000001</v>
      </c>
      <c r="J306" s="9">
        <f>IFERROR(INDEX(EIA_2024!$E$2:$E$514,MATCH($A306&amp;"|"&amp;$B306,EIA_2024!$F$2:$F$514,0)),"")</f>
        <v>0.30359999999999998</v>
      </c>
      <c r="K306" s="8">
        <f>IFERROR(INDEX(EIA_2025!$C$2:$C$530,MATCH($A306&amp;"|"&amp;$B306,EIA_2025!$E$2:$E$530,0)),"")</f>
        <v>1.343</v>
      </c>
      <c r="L306" s="9">
        <f>IFERROR(INDEX(EIA_2025!$D$2:$D$530,MATCH($A306&amp;"|"&amp;$B306,EIA_2025!$E$2:$E$530,0)),"")</f>
        <v>0.30359999999999998</v>
      </c>
      <c r="M306" t="str">
        <f>IFERROR(INDEX(EIA_2024!$C$2:$C$514,MATCH($A306&amp;"|"&amp;$B306,EIA_2024!$F$2:$F$514,0)),"")</f>
        <v>BHRaSYC 2024 (tech-level)</v>
      </c>
      <c r="N306" t="str">
        <f t="shared" si="14"/>
        <v>MI|biomass</v>
      </c>
      <c r="O306" s="7" t="str">
        <f ca="1">IFERROR(_xludf.MAXIFS(SYSHECF!$AE$2:$AE$7489,SYSHECF!$A$2:$A$7489,$A306,SYSHECF!$B$2:$B$7489,$B306),"")</f>
        <v/>
      </c>
      <c r="P306" t="e">
        <f ca="1">IF(AND($H306&lt;&gt;"",$O306&lt;&gt;"",$H306*$O306&gt;1),Keys!$C$6,"")</f>
        <v>#VALUE!</v>
      </c>
    </row>
    <row r="307" spans="1:16" x14ac:dyDescent="0.45">
      <c r="A307" t="s">
        <v>55</v>
      </c>
      <c r="B307" t="s">
        <v>173</v>
      </c>
      <c r="C307" t="s">
        <v>218</v>
      </c>
      <c r="D307" s="7">
        <f>SUMIFS(SYSHECF!$AD$2:$AD$7489,SYSHECF!$A$2:$A$7489,$A307,SYSHECF!$B$2:$B$7489,$B307)/Keys!$C$4</f>
        <v>0.65949999999999998</v>
      </c>
      <c r="E307" s="7" t="str">
        <f>IF(OR($J307="",$J307=0),"",$I307*Keys!$C$5/($J307*Keys!$C$4))</f>
        <v/>
      </c>
      <c r="F307" s="7" t="str">
        <f>IF(OR($L307="",$L307=0),"",$K307*Keys!$C$5/($L307*Keys!$C$4))</f>
        <v/>
      </c>
      <c r="G307" s="7" t="str">
        <f t="shared" si="12"/>
        <v/>
      </c>
      <c r="H307" s="7" t="str">
        <f t="shared" si="13"/>
        <v/>
      </c>
      <c r="I307" s="8" t="str">
        <f>IFERROR(INDEX(EIA_2024!$D$2:$D$514,MATCH($A307&amp;"|"&amp;$B307,EIA_2024!$F$2:$F$514,0)),"")</f>
        <v/>
      </c>
      <c r="J307" s="9" t="str">
        <f>IFERROR(INDEX(EIA_2024!$E$2:$E$514,MATCH($A307&amp;"|"&amp;$B307,EIA_2024!$F$2:$F$514,0)),"")</f>
        <v/>
      </c>
      <c r="K307" s="8" t="str">
        <f>IFERROR(INDEX(EIA_2025!$C$2:$C$530,MATCH($A307&amp;"|"&amp;$B307,EIA_2025!$E$2:$E$530,0)),"")</f>
        <v/>
      </c>
      <c r="L307" s="9" t="str">
        <f>IFERROR(INDEX(EIA_2025!$D$2:$D$530,MATCH($A307&amp;"|"&amp;$B307,EIA_2025!$E$2:$E$530,0)),"")</f>
        <v/>
      </c>
      <c r="M307" t="str">
        <f>IFERROR(INDEX(EIA_2024!$C$2:$C$514,MATCH($A307&amp;"|"&amp;$B307,EIA_2024!$F$2:$F$514,0)),"")</f>
        <v/>
      </c>
      <c r="N307" t="str">
        <f t="shared" si="14"/>
        <v>MI|geothermal</v>
      </c>
      <c r="O307" s="7" t="str">
        <f ca="1">IFERROR(_xludf.MAXIFS(SYSHECF!$AE$2:$AE$7489,SYSHECF!$A$2:$A$7489,$A307,SYSHECF!$B$2:$B$7489,$B307),"")</f>
        <v/>
      </c>
      <c r="P307" t="e">
        <f ca="1">IF(AND($H307&lt;&gt;"",$O307&lt;&gt;"",$H307*$O307&gt;1),Keys!$C$6,"")</f>
        <v>#VALUE!</v>
      </c>
    </row>
    <row r="308" spans="1:16" x14ac:dyDescent="0.45">
      <c r="A308" t="s">
        <v>55</v>
      </c>
      <c r="B308" t="s">
        <v>175</v>
      </c>
      <c r="C308" t="s">
        <v>217</v>
      </c>
      <c r="D308" s="7">
        <f>SUMIFS(SYSHECF!$AD$2:$AD$7489,SYSHECF!$A$2:$A$7489,$A308,SYSHECF!$B$2:$B$7489,$B308)/Keys!$C$4</f>
        <v>0.54849999999999999</v>
      </c>
      <c r="E308" s="7">
        <f>IF(OR($J308="",$J308=0),"",$I308*Keys!$C$5/($J308*Keys!$C$4))</f>
        <v>0.51301985840881559</v>
      </c>
      <c r="F308" s="7">
        <f>IF(OR($L308="",$L308=0),"",$K308*Keys!$C$5/($L308*Keys!$C$4))</f>
        <v>0.58392309725632696</v>
      </c>
      <c r="G308" s="7">
        <f t="shared" si="12"/>
        <v>0.93531423593220708</v>
      </c>
      <c r="H308" s="7">
        <f t="shared" si="13"/>
        <v>1.0645817634572963</v>
      </c>
      <c r="I308" s="8">
        <f>IFERROR(INDEX(EIA_2024!$D$2:$D$514,MATCH($A308&amp;"|"&amp;$B308,EIA_2024!$F$2:$F$514,0)),"")</f>
        <v>25.735199999999999</v>
      </c>
      <c r="J308" s="9">
        <f>IFERROR(INDEX(EIA_2024!$E$2:$E$514,MATCH($A308&amp;"|"&amp;$B308,EIA_2024!$F$2:$F$514,0)),"")</f>
        <v>5.7264999999999997</v>
      </c>
      <c r="K308" s="8">
        <f>IFERROR(INDEX(EIA_2025!$C$2:$C$530,MATCH($A308&amp;"|"&amp;$B308,EIA_2025!$E$2:$E$530,0)),"")</f>
        <v>29.292000000000002</v>
      </c>
      <c r="L308" s="9">
        <f>IFERROR(INDEX(EIA_2025!$D$2:$D$530,MATCH($A308&amp;"|"&amp;$B308,EIA_2025!$E$2:$E$530,0)),"")</f>
        <v>5.7264999999999997</v>
      </c>
      <c r="M308" t="str">
        <f>IFERROR(INDEX(EIA_2024!$C$2:$C$514,MATCH($A308&amp;"|"&amp;$B308,EIA_2024!$F$2:$F$514,0)),"")</f>
        <v>BHRaSYC 2024 (tech-level)</v>
      </c>
      <c r="N308" t="str">
        <f t="shared" si="14"/>
        <v>MI|hard coal</v>
      </c>
      <c r="O308" s="7" t="str">
        <f ca="1">IFERROR(_xludf.MAXIFS(SYSHECF!$AE$2:$AE$7489,SYSHECF!$A$2:$A$7489,$A308,SYSHECF!$B$2:$B$7489,$B308),"")</f>
        <v/>
      </c>
      <c r="P308" t="e">
        <f ca="1">IF(AND($H308&lt;&gt;"",$O308&lt;&gt;"",$H308*$O308&gt;1),Keys!$C$6,"")</f>
        <v>#VALUE!</v>
      </c>
    </row>
    <row r="309" spans="1:16" x14ac:dyDescent="0.45">
      <c r="A309" t="s">
        <v>55</v>
      </c>
      <c r="B309" t="s">
        <v>177</v>
      </c>
      <c r="C309" t="s">
        <v>218</v>
      </c>
      <c r="D309" s="7">
        <f>SUMIFS(SYSHECF!$AD$2:$AD$7489,SYSHECF!$A$2:$A$7489,$A309,SYSHECF!$B$2:$B$7489,$B309)/Keys!$C$4</f>
        <v>0.55059999999999998</v>
      </c>
      <c r="E309" s="7">
        <f>IF(OR($J309="",$J309=0),"",$I309*Keys!$C$5/($J309*Keys!$C$4))</f>
        <v>0.54420112270118559</v>
      </c>
      <c r="F309" s="7">
        <f>IF(OR($L309="",$L309=0),"",$K309*Keys!$C$5/($L309*Keys!$C$4))</f>
        <v>0.55696434173376552</v>
      </c>
      <c r="G309" s="7">
        <f t="shared" si="12"/>
        <v>0.98837835579583289</v>
      </c>
      <c r="H309" s="7">
        <f t="shared" si="13"/>
        <v>1.0115589206933628</v>
      </c>
      <c r="I309" s="8">
        <f>IFERROR(INDEX(EIA_2024!$D$2:$D$514,MATCH($A309&amp;"|"&amp;$B309,EIA_2024!$F$2:$F$514,0)),"")</f>
        <v>1.2471000000000001</v>
      </c>
      <c r="J309" s="9">
        <f>IFERROR(INDEX(EIA_2024!$E$2:$E$514,MATCH($A309&amp;"|"&amp;$B309,EIA_2024!$F$2:$F$514,0)),"")</f>
        <v>0.2616</v>
      </c>
      <c r="K309" s="8">
        <f>IFERROR(INDEX(EIA_2025!$C$2:$C$530,MATCH($A309&amp;"|"&amp;$B309,EIA_2025!$E$2:$E$530,0)),"")</f>
        <v>1.2783</v>
      </c>
      <c r="L309" s="9">
        <f>IFERROR(INDEX(EIA_2025!$D$2:$D$530,MATCH($A309&amp;"|"&amp;$B309,EIA_2025!$E$2:$E$530,0)),"")</f>
        <v>0.26200000000000001</v>
      </c>
      <c r="M309" t="str">
        <f>IFERROR(INDEX(EIA_2024!$C$2:$C$514,MATCH($A309&amp;"|"&amp;$B309,EIA_2024!$F$2:$F$514,0)),"")</f>
        <v>BHRaSYC 2024 (tech-level)</v>
      </c>
      <c r="N309" t="str">
        <f t="shared" si="14"/>
        <v>MI|hydro</v>
      </c>
      <c r="O309" s="7" t="str">
        <f ca="1">IFERROR(_xludf.MAXIFS(SYSHECF!$AE$2:$AE$7489,SYSHECF!$A$2:$A$7489,$A309,SYSHECF!$B$2:$B$7489,$B309),"")</f>
        <v/>
      </c>
      <c r="P309" t="e">
        <f ca="1">IF(AND($H309&lt;&gt;"",$O309&lt;&gt;"",$H309*$O309&gt;1),Keys!$C$6,"")</f>
        <v>#VALUE!</v>
      </c>
    </row>
    <row r="310" spans="1:16" x14ac:dyDescent="0.45">
      <c r="A310" t="s">
        <v>55</v>
      </c>
      <c r="B310" t="s">
        <v>181</v>
      </c>
      <c r="C310" t="s">
        <v>217</v>
      </c>
      <c r="D310" s="7">
        <f>SUMIFS(SYSHECF!$AD$2:$AD$7489,SYSHECF!$A$2:$A$7489,$A310,SYSHECF!$B$2:$B$7489,$B310)/Keys!$C$4</f>
        <v>0.63800000000000001</v>
      </c>
      <c r="E310" s="7" t="str">
        <f>IF(OR($J310="",$J310=0),"",$I310*Keys!$C$5/($J310*Keys!$C$4))</f>
        <v/>
      </c>
      <c r="F310" s="7" t="str">
        <f>IF(OR($L310="",$L310=0),"",$K310*Keys!$C$5/($L310*Keys!$C$4))</f>
        <v/>
      </c>
      <c r="G310" s="7" t="str">
        <f t="shared" si="12"/>
        <v/>
      </c>
      <c r="H310" s="7" t="str">
        <f t="shared" si="13"/>
        <v/>
      </c>
      <c r="I310" s="8" t="str">
        <f>IFERROR(INDEX(EIA_2024!$D$2:$D$514,MATCH($A310&amp;"|"&amp;$B310,EIA_2024!$F$2:$F$514,0)),"")</f>
        <v/>
      </c>
      <c r="J310" s="9" t="str">
        <f>IFERROR(INDEX(EIA_2024!$E$2:$E$514,MATCH($A310&amp;"|"&amp;$B310,EIA_2024!$F$2:$F$514,0)),"")</f>
        <v/>
      </c>
      <c r="K310" s="8" t="str">
        <f>IFERROR(INDEX(EIA_2025!$C$2:$C$530,MATCH($A310&amp;"|"&amp;$B310,EIA_2025!$E$2:$E$530,0)),"")</f>
        <v/>
      </c>
      <c r="L310" s="9" t="str">
        <f>IFERROR(INDEX(EIA_2025!$D$2:$D$530,MATCH($A310&amp;"|"&amp;$B310,EIA_2025!$E$2:$E$530,0)),"")</f>
        <v/>
      </c>
      <c r="M310" t="str">
        <f>IFERROR(INDEX(EIA_2024!$C$2:$C$514,MATCH($A310&amp;"|"&amp;$B310,EIA_2024!$F$2:$F$514,0)),"")</f>
        <v/>
      </c>
      <c r="N310" t="str">
        <f t="shared" si="14"/>
        <v>MI|lignite</v>
      </c>
      <c r="O310" s="7" t="str">
        <f ca="1">IFERROR(_xludf.MAXIFS(SYSHECF!$AE$2:$AE$7489,SYSHECF!$A$2:$A$7489,$A310,SYSHECF!$B$2:$B$7489,$B310),"")</f>
        <v/>
      </c>
      <c r="P310" t="e">
        <f ca="1">IF(AND($H310&lt;&gt;"",$O310&lt;&gt;"",$H310*$O310&gt;1),Keys!$C$6,"")</f>
        <v>#VALUE!</v>
      </c>
    </row>
    <row r="311" spans="1:16" x14ac:dyDescent="0.45">
      <c r="A311" t="s">
        <v>55</v>
      </c>
      <c r="B311" t="s">
        <v>182</v>
      </c>
      <c r="C311" t="s">
        <v>217</v>
      </c>
      <c r="D311" s="7">
        <f>SUMIFS(SYSHECF!$AD$2:$AD$7489,SYSHECF!$A$2:$A$7489,$A311,SYSHECF!$B$2:$B$7489,$B311)/Keys!$C$4</f>
        <v>0.73420000000000007</v>
      </c>
      <c r="E311" s="7" t="str">
        <f>IF(OR($J311="",$J311=0),"",$I311*Keys!$C$5/($J311*Keys!$C$4))</f>
        <v/>
      </c>
      <c r="F311" s="7" t="str">
        <f>IF(OR($L311="",$L311=0),"",$K311*Keys!$C$5/($L311*Keys!$C$4))</f>
        <v/>
      </c>
      <c r="G311" s="7" t="str">
        <f t="shared" si="12"/>
        <v/>
      </c>
      <c r="H311" s="7" t="str">
        <f t="shared" si="13"/>
        <v/>
      </c>
      <c r="I311" s="8" t="str">
        <f>IFERROR(INDEX(EIA_2024!$D$2:$D$514,MATCH($A311&amp;"|"&amp;$B311,EIA_2024!$F$2:$F$514,0)),"")</f>
        <v/>
      </c>
      <c r="J311" s="9" t="str">
        <f>IFERROR(INDEX(EIA_2024!$E$2:$E$514,MATCH($A311&amp;"|"&amp;$B311,EIA_2024!$F$2:$F$514,0)),"")</f>
        <v/>
      </c>
      <c r="K311" s="8" t="str">
        <f>IFERROR(INDEX(EIA_2025!$C$2:$C$530,MATCH($A311&amp;"|"&amp;$B311,EIA_2025!$E$2:$E$530,0)),"")</f>
        <v/>
      </c>
      <c r="L311" s="9" t="str">
        <f>IFERROR(INDEX(EIA_2025!$D$2:$D$530,MATCH($A311&amp;"|"&amp;$B311,EIA_2025!$E$2:$E$530,0)),"")</f>
        <v/>
      </c>
      <c r="M311" t="str">
        <f>IFERROR(INDEX(EIA_2024!$C$2:$C$514,MATCH($A311&amp;"|"&amp;$B311,EIA_2024!$F$2:$F$514,0)),"")</f>
        <v/>
      </c>
      <c r="N311" t="str">
        <f t="shared" si="14"/>
        <v>MI|municipal solid waste</v>
      </c>
      <c r="O311" s="7" t="str">
        <f ca="1">IFERROR(_xludf.MAXIFS(SYSHECF!$AE$2:$AE$7489,SYSHECF!$A$2:$A$7489,$A311,SYSHECF!$B$2:$B$7489,$B311),"")</f>
        <v/>
      </c>
      <c r="P311" t="e">
        <f ca="1">IF(AND($H311&lt;&gt;"",$O311&lt;&gt;"",$H311*$O311&gt;1),Keys!$C$6,"")</f>
        <v>#VALUE!</v>
      </c>
    </row>
    <row r="312" spans="1:16" x14ac:dyDescent="0.45">
      <c r="A312" t="s">
        <v>55</v>
      </c>
      <c r="B312" t="s">
        <v>171</v>
      </c>
      <c r="C312" t="s">
        <v>217</v>
      </c>
      <c r="D312" s="7">
        <f>SUMIFS(SYSHECF!$AD$2:$AD$7489,SYSHECF!$A$2:$A$7489,$A312,SYSHECF!$B$2:$B$7489,$B312)/Keys!$C$4</f>
        <v>0.64349844596604411</v>
      </c>
      <c r="E312" s="7">
        <f>IF(OR($J312="",$J312=0),"",$I312*Keys!$C$5/($J312*Keys!$C$4))</f>
        <v>0.62806054861852167</v>
      </c>
      <c r="F312" s="7">
        <f>IF(OR($L312="",$L312=0),"",$K312*Keys!$C$5/($L312*Keys!$C$4))</f>
        <v>0.6590134607233441</v>
      </c>
      <c r="G312" s="7">
        <f t="shared" si="12"/>
        <v>0.97600942559488779</v>
      </c>
      <c r="H312" s="7">
        <f t="shared" si="13"/>
        <v>1.0241104152691594</v>
      </c>
      <c r="I312" s="8">
        <f>IFERROR(INDEX(EIA_2024!$D$2:$D$514,MATCH($A312&amp;"|"&amp;$B312,EIA_2024!$F$2:$F$514,0)),"")</f>
        <v>41.938099999999999</v>
      </c>
      <c r="J312" s="9">
        <f>IFERROR(INDEX(EIA_2024!$E$2:$E$514,MATCH($A312&amp;"|"&amp;$B312,EIA_2024!$F$2:$F$514,0)),"")</f>
        <v>7.6226000000000003</v>
      </c>
      <c r="K312" s="8">
        <f>IFERROR(INDEX(EIA_2025!$C$2:$C$530,MATCH($A312&amp;"|"&amp;$B312,EIA_2025!$E$2:$E$530,0)),"")</f>
        <v>44.143500000000003</v>
      </c>
      <c r="L312" s="9">
        <f>IFERROR(INDEX(EIA_2025!$D$2:$D$530,MATCH($A312&amp;"|"&amp;$B312,EIA_2025!$E$2:$E$530,0)),"")</f>
        <v>7.6466000000000003</v>
      </c>
      <c r="M312" t="str">
        <f>IFERROR(INDEX(EIA_2024!$C$2:$C$514,MATCH($A312&amp;"|"&amp;$B312,EIA_2024!$F$2:$F$514,0)),"")</f>
        <v>BHRaSYC 2024 (tech-level)</v>
      </c>
      <c r="N312" t="str">
        <f t="shared" si="14"/>
        <v>MI|natural gas combined cycle</v>
      </c>
      <c r="O312" s="7" t="str">
        <f ca="1">IFERROR(_xludf.MAXIFS(SYSHECF!$AE$2:$AE$7489,SYSHECF!$A$2:$A$7489,$A312,SYSHECF!$B$2:$B$7489,$B312),"")</f>
        <v/>
      </c>
      <c r="P312" t="e">
        <f ca="1">IF(AND($H312&lt;&gt;"",$O312&lt;&gt;"",$H312*$O312&gt;1),Keys!$C$6,"")</f>
        <v>#VALUE!</v>
      </c>
    </row>
    <row r="313" spans="1:16" x14ac:dyDescent="0.45">
      <c r="A313" t="s">
        <v>55</v>
      </c>
      <c r="B313" t="s">
        <v>183</v>
      </c>
      <c r="C313" t="s">
        <v>217</v>
      </c>
      <c r="D313" s="7">
        <f>SUMIFS(SYSHECF!$AD$2:$AD$7489,SYSHECF!$A$2:$A$7489,$A313,SYSHECF!$B$2:$B$7489,$B313)/Keys!$C$4</f>
        <v>0.2640673870533331</v>
      </c>
      <c r="E313" s="7">
        <f>IF(OR($J313="",$J313=0),"",$I313*Keys!$C$5/($J313*Keys!$C$4))</f>
        <v>0.3115908971401854</v>
      </c>
      <c r="F313" s="7">
        <f>IF(OR($L313="",$L313=0),"",$K313*Keys!$C$5/($L313*Keys!$C$4))</f>
        <v>0.21703979302253473</v>
      </c>
      <c r="G313" s="7">
        <f t="shared" si="12"/>
        <v>1.1799673583972492</v>
      </c>
      <c r="H313" s="7">
        <f t="shared" si="13"/>
        <v>0.82191063214746651</v>
      </c>
      <c r="I313" s="8">
        <f>IFERROR(INDEX(EIA_2024!$D$2:$D$514,MATCH($A313&amp;"|"&amp;$B313,EIA_2024!$F$2:$F$514,0)),"")</f>
        <v>10.523999999999999</v>
      </c>
      <c r="J313" s="9">
        <f>IFERROR(INDEX(EIA_2024!$E$2:$E$514,MATCH($A313&amp;"|"&amp;$B313,EIA_2024!$F$2:$F$514,0)),"")</f>
        <v>3.8555999999999999</v>
      </c>
      <c r="K313" s="8">
        <f>IFERROR(INDEX(EIA_2025!$C$2:$C$530,MATCH($A313&amp;"|"&amp;$B313,EIA_2025!$E$2:$E$530,0)),"")</f>
        <v>7.3137999999999996</v>
      </c>
      <c r="L313" s="9">
        <f>IFERROR(INDEX(EIA_2025!$D$2:$D$530,MATCH($A313&amp;"|"&amp;$B313,EIA_2025!$E$2:$E$530,0)),"")</f>
        <v>3.8468</v>
      </c>
      <c r="M313" t="str">
        <f>IFERROR(INDEX(EIA_2024!$C$2:$C$514,MATCH($A313&amp;"|"&amp;$B313,EIA_2024!$F$2:$F$514,0)),"")</f>
        <v>BHRaSYC 2024 (tech-level)</v>
      </c>
      <c r="N313" t="str">
        <f t="shared" si="14"/>
        <v>MI|natural gas peaker</v>
      </c>
      <c r="O313" s="7" t="str">
        <f ca="1">IFERROR(_xludf.MAXIFS(SYSHECF!$AE$2:$AE$7489,SYSHECF!$A$2:$A$7489,$A313,SYSHECF!$B$2:$B$7489,$B313),"")</f>
        <v/>
      </c>
      <c r="P313" t="e">
        <f ca="1">IF(AND($H313&lt;&gt;"",$O313&lt;&gt;"",$H313*$O313&gt;1),Keys!$C$6,"")</f>
        <v>#VALUE!</v>
      </c>
    </row>
    <row r="314" spans="1:16" x14ac:dyDescent="0.45">
      <c r="A314" t="s">
        <v>55</v>
      </c>
      <c r="B314" t="s">
        <v>193</v>
      </c>
      <c r="C314" t="s">
        <v>217</v>
      </c>
      <c r="D314" s="7">
        <f>SUMIFS(SYSHECF!$AD$2:$AD$7489,SYSHECF!$A$2:$A$7489,$A314,SYSHECF!$B$2:$B$7489,$B314)/Keys!$C$4</f>
        <v>9.8199999999999996E-2</v>
      </c>
      <c r="E314" s="7">
        <f>IF(OR($J314="",$J314=0),"",$I314*Keys!$C$5/($J314*Keys!$C$4))</f>
        <v>0.11905976570497638</v>
      </c>
      <c r="F314" s="7">
        <f>IF(OR($L314="",$L314=0),"",$K314*Keys!$C$5/($L314*Keys!$C$4))</f>
        <v>7.7306636557114131E-2</v>
      </c>
      <c r="G314" s="7">
        <f t="shared" si="12"/>
        <v>1.2124212393582117</v>
      </c>
      <c r="H314" s="7">
        <f t="shared" si="13"/>
        <v>0.78723662481786283</v>
      </c>
      <c r="I314" s="8">
        <f>IFERROR(INDEX(EIA_2024!$D$2:$D$514,MATCH($A314&amp;"|"&amp;$B314,EIA_2024!$F$2:$F$514,0)),"")</f>
        <v>2.1143999999999998</v>
      </c>
      <c r="J314" s="9">
        <f>IFERROR(INDEX(EIA_2024!$E$2:$E$514,MATCH($A314&amp;"|"&amp;$B314,EIA_2024!$F$2:$F$514,0)),"")</f>
        <v>2.0272999999999999</v>
      </c>
      <c r="K314" s="8">
        <f>IFERROR(INDEX(EIA_2025!$C$2:$C$530,MATCH($A314&amp;"|"&amp;$B314,EIA_2025!$E$2:$E$530,0)),"")</f>
        <v>1.3729</v>
      </c>
      <c r="L314" s="9">
        <f>IFERROR(INDEX(EIA_2025!$D$2:$D$530,MATCH($A314&amp;"|"&amp;$B314,EIA_2025!$E$2:$E$530,0)),"")</f>
        <v>2.0272999999999999</v>
      </c>
      <c r="M314" t="str">
        <f>IFERROR(INDEX(EIA_2024!$C$2:$C$514,MATCH($A314&amp;"|"&amp;$B314,EIA_2024!$F$2:$F$514,0)),"")</f>
        <v>BHRaSYC 2024 (tech-level)</v>
      </c>
      <c r="N314" t="str">
        <f t="shared" si="14"/>
        <v>MI|natural gas steam turbine</v>
      </c>
      <c r="O314" s="7" t="str">
        <f ca="1">IFERROR(_xludf.MAXIFS(SYSHECF!$AE$2:$AE$7489,SYSHECF!$A$2:$A$7489,$A314,SYSHECF!$B$2:$B$7489,$B314),"")</f>
        <v/>
      </c>
      <c r="P314" t="e">
        <f ca="1">IF(AND($H314&lt;&gt;"",$O314&lt;&gt;"",$H314*$O314&gt;1),Keys!$C$6,"")</f>
        <v>#VALUE!</v>
      </c>
    </row>
    <row r="315" spans="1:16" x14ac:dyDescent="0.45">
      <c r="A315" t="s">
        <v>55</v>
      </c>
      <c r="B315" t="s">
        <v>184</v>
      </c>
      <c r="C315" t="s">
        <v>218</v>
      </c>
      <c r="D315" s="7">
        <f>SUMIFS(SYSHECF!$AD$2:$AD$7489,SYSHECF!$A$2:$A$7489,$A315,SYSHECF!$B$2:$B$7489,$B315)/Keys!$C$4</f>
        <v>0.75159999999999971</v>
      </c>
      <c r="E315" s="7">
        <f>IF(OR($J315="",$J315=0),"",$I315*Keys!$C$5/($J315*Keys!$C$4))</f>
        <v>0.73414690424591056</v>
      </c>
      <c r="F315" s="7">
        <f>IF(OR($L315="",$L315=0),"",$K315*Keys!$C$5/($L315*Keys!$C$4))</f>
        <v>0.7691547008274825</v>
      </c>
      <c r="G315" s="7">
        <f t="shared" si="12"/>
        <v>0.97677874433995593</v>
      </c>
      <c r="H315" s="7">
        <f t="shared" si="13"/>
        <v>1.0233564406964912</v>
      </c>
      <c r="I315" s="8">
        <f>IFERROR(INDEX(EIA_2024!$D$2:$D$514,MATCH($A315&amp;"|"&amp;$B315,EIA_2024!$F$2:$F$514,0)),"")</f>
        <v>26.280799999999999</v>
      </c>
      <c r="J315" s="9">
        <f>IFERROR(INDEX(EIA_2024!$E$2:$E$514,MATCH($A315&amp;"|"&amp;$B315,EIA_2024!$F$2:$F$514,0)),"")</f>
        <v>4.0865</v>
      </c>
      <c r="K315" s="8">
        <f>IFERROR(INDEX(EIA_2025!$C$2:$C$530,MATCH($A315&amp;"|"&amp;$B315,EIA_2025!$E$2:$E$530,0)),"")</f>
        <v>27.533999999999999</v>
      </c>
      <c r="L315" s="9">
        <f>IFERROR(INDEX(EIA_2025!$D$2:$D$530,MATCH($A315&amp;"|"&amp;$B315,EIA_2025!$E$2:$E$530,0)),"")</f>
        <v>4.0865</v>
      </c>
      <c r="M315" t="str">
        <f>IFERROR(INDEX(EIA_2024!$C$2:$C$514,MATCH($A315&amp;"|"&amp;$B315,EIA_2024!$F$2:$F$514,0)),"")</f>
        <v>BHRaSYC 2024 (tech-level)</v>
      </c>
      <c r="N315" t="str">
        <f t="shared" si="14"/>
        <v>MI|nuclear</v>
      </c>
      <c r="O315" s="7" t="str">
        <f ca="1">IFERROR(_xludf.MAXIFS(SYSHECF!$AE$2:$AE$7489,SYSHECF!$A$2:$A$7489,$A315,SYSHECF!$B$2:$B$7489,$B315),"")</f>
        <v/>
      </c>
      <c r="P315" t="e">
        <f ca="1">IF(AND($H315&lt;&gt;"",$O315&lt;&gt;"",$H315*$O315&gt;1),Keys!$C$6,"")</f>
        <v>#VALUE!</v>
      </c>
    </row>
    <row r="316" spans="1:16" x14ac:dyDescent="0.45">
      <c r="A316" t="s">
        <v>55</v>
      </c>
      <c r="B316" t="s">
        <v>185</v>
      </c>
      <c r="C316" t="s">
        <v>218</v>
      </c>
      <c r="D316" s="7">
        <f>SUMIFS(SYSHECF!$AD$2:$AD$7489,SYSHECF!$A$2:$A$7489,$A316,SYSHECF!$B$2:$B$7489,$B316)/Keys!$C$4</f>
        <v>0.36376899680776043</v>
      </c>
      <c r="E316" s="7" t="str">
        <f>IF(OR($J316="",$J316=0),"",$I316*Keys!$C$5/($J316*Keys!$C$4))</f>
        <v/>
      </c>
      <c r="F316" s="7" t="str">
        <f>IF(OR($L316="",$L316=0),"",$K316*Keys!$C$5/($L316*Keys!$C$4))</f>
        <v/>
      </c>
      <c r="G316" s="7" t="str">
        <f t="shared" si="12"/>
        <v/>
      </c>
      <c r="H316" s="7" t="str">
        <f t="shared" si="13"/>
        <v/>
      </c>
      <c r="I316" s="8" t="str">
        <f>IFERROR(INDEX(EIA_2024!$D$2:$D$514,MATCH($A316&amp;"|"&amp;$B316,EIA_2024!$F$2:$F$514,0)),"")</f>
        <v/>
      </c>
      <c r="J316" s="9" t="str">
        <f>IFERROR(INDEX(EIA_2024!$E$2:$E$514,MATCH($A316&amp;"|"&amp;$B316,EIA_2024!$F$2:$F$514,0)),"")</f>
        <v/>
      </c>
      <c r="K316" s="8" t="str">
        <f>IFERROR(INDEX(EIA_2025!$C$2:$C$530,MATCH($A316&amp;"|"&amp;$B316,EIA_2025!$E$2:$E$530,0)),"")</f>
        <v/>
      </c>
      <c r="L316" s="9" t="str">
        <f>IFERROR(INDEX(EIA_2025!$D$2:$D$530,MATCH($A316&amp;"|"&amp;$B316,EIA_2025!$E$2:$E$530,0)),"")</f>
        <v/>
      </c>
      <c r="M316" t="str">
        <f>IFERROR(INDEX(EIA_2024!$C$2:$C$514,MATCH($A316&amp;"|"&amp;$B316,EIA_2024!$F$2:$F$514,0)),"")</f>
        <v/>
      </c>
      <c r="N316" t="str">
        <f t="shared" si="14"/>
        <v>MI|offshore wind</v>
      </c>
      <c r="O316" s="7" t="str">
        <f ca="1">IFERROR(_xludf.MAXIFS(SYSHECF!$AE$2:$AE$7489,SYSHECF!$A$2:$A$7489,$A316,SYSHECF!$B$2:$B$7489,$B316),"")</f>
        <v/>
      </c>
      <c r="P316" t="e">
        <f ca="1">IF(AND($H316&lt;&gt;"",$O316&lt;&gt;"",$H316*$O316&gt;1),Keys!$C$6,"")</f>
        <v>#VALUE!</v>
      </c>
    </row>
    <row r="317" spans="1:16" x14ac:dyDescent="0.45">
      <c r="A317" t="s">
        <v>55</v>
      </c>
      <c r="B317" t="s">
        <v>186</v>
      </c>
      <c r="C317" t="s">
        <v>218</v>
      </c>
      <c r="D317" s="7">
        <f>SUMIFS(SYSHECF!$AD$2:$AD$7489,SYSHECF!$A$2:$A$7489,$A317,SYSHECF!$B$2:$B$7489,$B317)/Keys!$C$4</f>
        <v>0.3019</v>
      </c>
      <c r="E317" s="7">
        <f>IF(OR($J317="",$J317=0),"",$I317*Keys!$C$5/($J317*Keys!$C$4))</f>
        <v>0.29758156491445331</v>
      </c>
      <c r="F317" s="7">
        <f>IF(OR($L317="",$L317=0),"",$K317*Keys!$C$5/($L317*Keys!$C$4))</f>
        <v>0.30624082581099737</v>
      </c>
      <c r="G317" s="7">
        <f t="shared" si="12"/>
        <v>0.98569580958745717</v>
      </c>
      <c r="H317" s="7">
        <f t="shared" si="13"/>
        <v>1.0143783564458342</v>
      </c>
      <c r="I317" s="8">
        <f>IFERROR(INDEX(EIA_2024!$D$2:$D$514,MATCH($A317&amp;"|"&amp;$B317,EIA_2024!$F$2:$F$514,0)),"")</f>
        <v>9.8389000000000006</v>
      </c>
      <c r="J317" s="9">
        <f>IFERROR(INDEX(EIA_2024!$E$2:$E$514,MATCH($A317&amp;"|"&amp;$B317,EIA_2024!$F$2:$F$514,0)),"")</f>
        <v>3.7743000000000002</v>
      </c>
      <c r="K317" s="8">
        <f>IFERROR(INDEX(EIA_2025!$C$2:$C$530,MATCH($A317&amp;"|"&amp;$B317,EIA_2025!$E$2:$E$530,0)),"")</f>
        <v>10.1252</v>
      </c>
      <c r="L317" s="9">
        <f>IFERROR(INDEX(EIA_2025!$D$2:$D$530,MATCH($A317&amp;"|"&amp;$B317,EIA_2025!$E$2:$E$530,0)),"")</f>
        <v>3.7743000000000002</v>
      </c>
      <c r="M317" t="str">
        <f>IFERROR(INDEX(EIA_2024!$C$2:$C$514,MATCH($A317&amp;"|"&amp;$B317,EIA_2024!$F$2:$F$514,0)),"")</f>
        <v>BHRaSYC 2024 (tech-level)</v>
      </c>
      <c r="N317" t="str">
        <f t="shared" si="14"/>
        <v>MI|onshore wind</v>
      </c>
      <c r="O317" s="7" t="str">
        <f ca="1">IFERROR(_xludf.MAXIFS(SYSHECF!$AE$2:$AE$7489,SYSHECF!$A$2:$A$7489,$A317,SYSHECF!$B$2:$B$7489,$B317),"")</f>
        <v/>
      </c>
      <c r="P317" t="e">
        <f ca="1">IF(AND($H317&lt;&gt;"",$O317&lt;&gt;"",$H317*$O317&gt;1),Keys!$C$6,"")</f>
        <v>#VALUE!</v>
      </c>
    </row>
    <row r="318" spans="1:16" x14ac:dyDescent="0.45">
      <c r="A318" t="s">
        <v>55</v>
      </c>
      <c r="B318" t="s">
        <v>187</v>
      </c>
      <c r="C318" t="s">
        <v>217</v>
      </c>
      <c r="D318" s="7">
        <f>SUMIFS(SYSHECF!$AD$2:$AD$7489,SYSHECF!$A$2:$A$7489,$A318,SYSHECF!$B$2:$B$7489,$B318)/Keys!$C$4</f>
        <v>0.2640673870533331</v>
      </c>
      <c r="E318" s="7">
        <f>IF(OR($J318="",$J318=0),"",$I318*Keys!$C$5/($J318*Keys!$C$4))</f>
        <v>0.41042766544420711</v>
      </c>
      <c r="F318" s="7">
        <f>IF(OR($L318="",$L318=0),"",$K318*Keys!$C$5/($L318*Keys!$C$4))</f>
        <v>0.48565861348793865</v>
      </c>
      <c r="G318" s="7">
        <f t="shared" si="12"/>
        <v>1.5542535184828179</v>
      </c>
      <c r="H318" s="7">
        <f t="shared" si="13"/>
        <v>1.8391465106967233</v>
      </c>
      <c r="I318" s="8">
        <f>IFERROR(INDEX(EIA_2024!$D$2:$D$514,MATCH($A318&amp;"|"&amp;$B318,EIA_2024!$F$2:$F$514,0)),"")</f>
        <v>1.3443000000000001</v>
      </c>
      <c r="J318" s="9">
        <f>IFERROR(INDEX(EIA_2024!$E$2:$E$514,MATCH($A318&amp;"|"&amp;$B318,EIA_2024!$F$2:$F$514,0)),"")</f>
        <v>0.37390000000000001</v>
      </c>
      <c r="K318" s="8">
        <f>IFERROR(INDEX(EIA_2025!$C$2:$C$530,MATCH($A318&amp;"|"&amp;$B318,EIA_2025!$E$2:$E$530,0)),"")</f>
        <v>1.5822000000000001</v>
      </c>
      <c r="L318" s="9">
        <f>IFERROR(INDEX(EIA_2025!$D$2:$D$530,MATCH($A318&amp;"|"&amp;$B318,EIA_2025!$E$2:$E$530,0)),"")</f>
        <v>0.37190000000000001</v>
      </c>
      <c r="M318" t="str">
        <f>IFERROR(INDEX(EIA_2024!$C$2:$C$514,MATCH($A318&amp;"|"&amp;$B318,EIA_2024!$F$2:$F$514,0)),"")</f>
        <v>BHRaSYC 2024 (tech-level)</v>
      </c>
      <c r="N318" t="str">
        <f t="shared" si="14"/>
        <v>MI|petroleum</v>
      </c>
      <c r="O318" s="7" t="str">
        <f ca="1">IFERROR(_xludf.MAXIFS(SYSHECF!$AE$2:$AE$7489,SYSHECF!$A$2:$A$7489,$A318,SYSHECF!$B$2:$B$7489,$B318),"")</f>
        <v/>
      </c>
      <c r="P318" t="e">
        <f ca="1">IF(AND($H318&lt;&gt;"",$O318&lt;&gt;"",$H318*$O318&gt;1),Keys!$C$6,"")</f>
        <v>#VALUE!</v>
      </c>
    </row>
    <row r="319" spans="1:16" x14ac:dyDescent="0.45">
      <c r="A319" t="s">
        <v>55</v>
      </c>
      <c r="B319" t="s">
        <v>188</v>
      </c>
      <c r="C319" t="s">
        <v>217</v>
      </c>
      <c r="D319" s="7">
        <f>SUMIFS(SYSHECF!$AD$2:$AD$7489,SYSHECF!$A$2:$A$7489,$A319,SYSHECF!$B$2:$B$7489,$B319)/Keys!$C$4</f>
        <v>6.20089025773038E-2</v>
      </c>
      <c r="E319" s="7" t="str">
        <f>IF(OR($J319="",$J319=0),"",$I319*Keys!$C$5/($J319*Keys!$C$4))</f>
        <v/>
      </c>
      <c r="F319" s="7">
        <f>IF(OR($L319="",$L319=0),"",$K319*Keys!$C$5/($L319*Keys!$C$4))</f>
        <v>-3.3385619140627452E-2</v>
      </c>
      <c r="G319" s="7" t="str">
        <f t="shared" si="12"/>
        <v/>
      </c>
      <c r="H319" s="7">
        <f t="shared" si="13"/>
        <v>-0.53840041918185944</v>
      </c>
      <c r="I319" s="8" t="str">
        <f>IFERROR(INDEX(EIA_2024!$D$2:$D$514,MATCH($A319&amp;"|"&amp;$B319,EIA_2024!$F$2:$F$514,0)),"")</f>
        <v/>
      </c>
      <c r="J319" s="9" t="str">
        <f>IFERROR(INDEX(EIA_2024!$E$2:$E$514,MATCH($A319&amp;"|"&amp;$B319,EIA_2024!$F$2:$F$514,0)),"")</f>
        <v/>
      </c>
      <c r="K319" s="8">
        <f>IFERROR(INDEX(EIA_2025!$C$2:$C$530,MATCH($A319&amp;"|"&amp;$B319,EIA_2025!$E$2:$E$530,0)),"")</f>
        <v>-0.63749999999999996</v>
      </c>
      <c r="L319" s="9">
        <f>IFERROR(INDEX(EIA_2025!$D$2:$D$530,MATCH($A319&amp;"|"&amp;$B319,EIA_2025!$E$2:$E$530,0)),"")</f>
        <v>2.1798000000000002</v>
      </c>
      <c r="M319" t="str">
        <f>IFERROR(INDEX(EIA_2024!$C$2:$C$514,MATCH($A319&amp;"|"&amp;$B319,EIA_2024!$F$2:$F$514,0)),"")</f>
        <v/>
      </c>
      <c r="N319" t="str">
        <f t="shared" si="14"/>
        <v>MI|pumped hydro</v>
      </c>
      <c r="O319" s="7" t="str">
        <f ca="1">IFERROR(_xludf.MAXIFS(SYSHECF!$AE$2:$AE$7489,SYSHECF!$A$2:$A$7489,$A319,SYSHECF!$B$2:$B$7489,$B319),"")</f>
        <v/>
      </c>
      <c r="P319" t="e">
        <f ca="1">IF(AND($H319&lt;&gt;"",$O319&lt;&gt;"",$H319*$O319&gt;1),Keys!$C$6,"")</f>
        <v>#VALUE!</v>
      </c>
    </row>
    <row r="320" spans="1:16" x14ac:dyDescent="0.45">
      <c r="A320" t="s">
        <v>55</v>
      </c>
      <c r="B320" t="s">
        <v>191</v>
      </c>
      <c r="C320" t="s">
        <v>218</v>
      </c>
      <c r="D320" s="7">
        <f>SUMIFS(SYSHECF!$AD$2:$AD$7489,SYSHECF!$A$2:$A$7489,$A320,SYSHECF!$B$2:$B$7489,$B320)/Keys!$C$4</f>
        <v>0.17280000000000004</v>
      </c>
      <c r="E320" s="7">
        <f>IF(OR($J320="",$J320=0),"",$I320*Keys!$C$5/($J320*Keys!$C$4))</f>
        <v>0.183427854275938</v>
      </c>
      <c r="F320" s="7">
        <f>IF(OR($L320="",$L320=0),"",$K320*Keys!$C$5/($L320*Keys!$C$4))</f>
        <v>0.16215762720687757</v>
      </c>
      <c r="G320" s="7">
        <f t="shared" si="12"/>
        <v>1.0615037863190855</v>
      </c>
      <c r="H320" s="7">
        <f t="shared" si="13"/>
        <v>0.93841219448424495</v>
      </c>
      <c r="I320" s="8">
        <f>IFERROR(INDEX(EIA_2024!$D$2:$D$514,MATCH($A320&amp;"|"&amp;$B320,EIA_2024!$F$2:$F$514,0)),"")</f>
        <v>1.8591</v>
      </c>
      <c r="J320" s="9">
        <f>IFERROR(INDEX(EIA_2024!$E$2:$E$514,MATCH($A320&amp;"|"&amp;$B320,EIA_2024!$F$2:$F$514,0)),"")</f>
        <v>1.157</v>
      </c>
      <c r="K320" s="8">
        <f>IFERROR(INDEX(EIA_2025!$C$2:$C$530,MATCH($A320&amp;"|"&amp;$B320,EIA_2025!$E$2:$E$530,0)),"")</f>
        <v>2.7909999999999999</v>
      </c>
      <c r="L320" s="9">
        <f>IFERROR(INDEX(EIA_2025!$D$2:$D$530,MATCH($A320&amp;"|"&amp;$B320,EIA_2025!$E$2:$E$530,0)),"")</f>
        <v>1.9648000000000001</v>
      </c>
      <c r="M320" t="str">
        <f>IFERROR(INDEX(EIA_2024!$C$2:$C$514,MATCH($A320&amp;"|"&amp;$B320,EIA_2024!$F$2:$F$514,0)),"")</f>
        <v>BHRaSYC 2024 (tech-level)</v>
      </c>
      <c r="N320" t="str">
        <f t="shared" si="14"/>
        <v>MI|solar pv</v>
      </c>
      <c r="O320" s="7" t="str">
        <f ca="1">IFERROR(_xludf.MAXIFS(SYSHECF!$AE$2:$AE$7489,SYSHECF!$A$2:$A$7489,$A320,SYSHECF!$B$2:$B$7489,$B320),"")</f>
        <v/>
      </c>
      <c r="P320" t="e">
        <f ca="1">IF(AND($H320&lt;&gt;"",$O320&lt;&gt;"",$H320*$O320&gt;1),Keys!$C$6,"")</f>
        <v>#VALUE!</v>
      </c>
    </row>
    <row r="321" spans="1:16" x14ac:dyDescent="0.45">
      <c r="A321" t="s">
        <v>55</v>
      </c>
      <c r="B321" t="s">
        <v>192</v>
      </c>
      <c r="C321" t="s">
        <v>218</v>
      </c>
      <c r="D321" s="7">
        <f>SUMIFS(SYSHECF!$AD$2:$AD$7489,SYSHECF!$A$2:$A$7489,$A321,SYSHECF!$B$2:$B$7489,$B321)/Keys!$C$4</f>
        <v>0.24116147841197016</v>
      </c>
      <c r="E321" s="7" t="str">
        <f>IF(OR($J321="",$J321=0),"",$I321*Keys!$C$5/($J321*Keys!$C$4))</f>
        <v/>
      </c>
      <c r="F321" s="7" t="str">
        <f>IF(OR($L321="",$L321=0),"",$K321*Keys!$C$5/($L321*Keys!$C$4))</f>
        <v/>
      </c>
      <c r="G321" s="7" t="str">
        <f t="shared" si="12"/>
        <v/>
      </c>
      <c r="H321" s="7" t="str">
        <f t="shared" si="13"/>
        <v/>
      </c>
      <c r="I321" s="8" t="str">
        <f>IFERROR(INDEX(EIA_2024!$D$2:$D$514,MATCH($A321&amp;"|"&amp;$B321,EIA_2024!$F$2:$F$514,0)),"")</f>
        <v/>
      </c>
      <c r="J321" s="9" t="str">
        <f>IFERROR(INDEX(EIA_2024!$E$2:$E$514,MATCH($A321&amp;"|"&amp;$B321,EIA_2024!$F$2:$F$514,0)),"")</f>
        <v/>
      </c>
      <c r="K321" s="8" t="str">
        <f>IFERROR(INDEX(EIA_2025!$C$2:$C$530,MATCH($A321&amp;"|"&amp;$B321,EIA_2025!$E$2:$E$530,0)),"")</f>
        <v/>
      </c>
      <c r="L321" s="9" t="str">
        <f>IFERROR(INDEX(EIA_2025!$D$2:$D$530,MATCH($A321&amp;"|"&amp;$B321,EIA_2025!$E$2:$E$530,0)),"")</f>
        <v/>
      </c>
      <c r="M321" t="str">
        <f>IFERROR(INDEX(EIA_2024!$C$2:$C$514,MATCH($A321&amp;"|"&amp;$B321,EIA_2024!$F$2:$F$514,0)),"")</f>
        <v/>
      </c>
      <c r="N321" t="str">
        <f t="shared" si="14"/>
        <v>MI|solar thermal</v>
      </c>
      <c r="O321" s="7" t="str">
        <f ca="1">IFERROR(_xludf.MAXIFS(SYSHECF!$AE$2:$AE$7489,SYSHECF!$A$2:$A$7489,$A321,SYSHECF!$B$2:$B$7489,$B321),"")</f>
        <v/>
      </c>
      <c r="P321" t="e">
        <f ca="1">IF(AND($H321&lt;&gt;"",$O321&lt;&gt;"",$H321*$O321&gt;1),Keys!$C$6,"")</f>
        <v>#VALUE!</v>
      </c>
    </row>
    <row r="322" spans="1:16" x14ac:dyDescent="0.45">
      <c r="A322" t="s">
        <v>57</v>
      </c>
      <c r="B322" t="s">
        <v>169</v>
      </c>
      <c r="C322" t="s">
        <v>217</v>
      </c>
      <c r="D322" s="7">
        <f>SUMIFS(SYSHECF!$AD$2:$AD$7489,SYSHECF!$A$2:$A$7489,$A322,SYSHECF!$B$2:$B$7489,$B322)/Keys!$C$4</f>
        <v>0.32930000000000004</v>
      </c>
      <c r="E322" s="7">
        <f>IF(OR($J322="",$J322=0),"",$I322*Keys!$C$5/($J322*Keys!$C$4))</f>
        <v>0.37396285777926269</v>
      </c>
      <c r="F322" s="7">
        <f>IF(OR($L322="",$L322=0),"",$K322*Keys!$C$5/($L322*Keys!$C$4))</f>
        <v>0.28469205924935959</v>
      </c>
      <c r="G322" s="7">
        <f t="shared" ref="G322:G385" si="15">IF(OR($E322="",$D322=0),"",$E322/$D322)</f>
        <v>1.1356296926184715</v>
      </c>
      <c r="H322" s="7">
        <f t="shared" ref="H322:H385" si="16">IF(OR($F322="",$D322=0),"",$F322/$D322)</f>
        <v>0.86453707637218202</v>
      </c>
      <c r="I322" s="8">
        <f>IFERROR(INDEX(EIA_2024!$D$2:$D$514,MATCH($A322&amp;"|"&amp;$B322,EIA_2024!$F$2:$F$514,0)),"")</f>
        <v>0.21490000000000001</v>
      </c>
      <c r="J322" s="9">
        <f>IFERROR(INDEX(EIA_2024!$E$2:$E$514,MATCH($A322&amp;"|"&amp;$B322,EIA_2024!$F$2:$F$514,0)),"")</f>
        <v>6.5600000000000006E-2</v>
      </c>
      <c r="K322" s="8">
        <f>IFERROR(INDEX(EIA_2025!$C$2:$C$530,MATCH($A322&amp;"|"&amp;$B322,EIA_2025!$E$2:$E$530,0)),"")</f>
        <v>0.1636</v>
      </c>
      <c r="L322" s="9">
        <f>IFERROR(INDEX(EIA_2025!$D$2:$D$530,MATCH($A322&amp;"|"&amp;$B322,EIA_2025!$E$2:$E$530,0)),"")</f>
        <v>6.5600000000000006E-2</v>
      </c>
      <c r="M322" t="str">
        <f>IFERROR(INDEX(EIA_2024!$C$2:$C$514,MATCH($A322&amp;"|"&amp;$B322,EIA_2024!$F$2:$F$514,0)),"")</f>
        <v>BHRaSYC 2024 (tech-level)</v>
      </c>
      <c r="N322" t="str">
        <f t="shared" ref="N322:N385" si="17">A322&amp;"|"&amp;B322</f>
        <v>MN|biomass</v>
      </c>
      <c r="O322" s="7" t="str">
        <f ca="1">IFERROR(_xludf.MAXIFS(SYSHECF!$AE$2:$AE$7489,SYSHECF!$A$2:$A$7489,$A322,SYSHECF!$B$2:$B$7489,$B322),"")</f>
        <v/>
      </c>
      <c r="P322" t="e">
        <f ca="1">IF(AND($H322&lt;&gt;"",$O322&lt;&gt;"",$H322*$O322&gt;1),Keys!$C$6,"")</f>
        <v>#VALUE!</v>
      </c>
    </row>
    <row r="323" spans="1:16" x14ac:dyDescent="0.45">
      <c r="A323" t="s">
        <v>57</v>
      </c>
      <c r="B323" t="s">
        <v>173</v>
      </c>
      <c r="C323" t="s">
        <v>218</v>
      </c>
      <c r="D323" s="7">
        <f>SUMIFS(SYSHECF!$AD$2:$AD$7489,SYSHECF!$A$2:$A$7489,$A323,SYSHECF!$B$2:$B$7489,$B323)/Keys!$C$4</f>
        <v>0.65949999999999998</v>
      </c>
      <c r="E323" s="7" t="str">
        <f>IF(OR($J323="",$J323=0),"",$I323*Keys!$C$5/($J323*Keys!$C$4))</f>
        <v/>
      </c>
      <c r="F323" s="7" t="str">
        <f>IF(OR($L323="",$L323=0),"",$K323*Keys!$C$5/($L323*Keys!$C$4))</f>
        <v/>
      </c>
      <c r="G323" s="7" t="str">
        <f t="shared" si="15"/>
        <v/>
      </c>
      <c r="H323" s="7" t="str">
        <f t="shared" si="16"/>
        <v/>
      </c>
      <c r="I323" s="8" t="str">
        <f>IFERROR(INDEX(EIA_2024!$D$2:$D$514,MATCH($A323&amp;"|"&amp;$B323,EIA_2024!$F$2:$F$514,0)),"")</f>
        <v/>
      </c>
      <c r="J323" s="9" t="str">
        <f>IFERROR(INDEX(EIA_2024!$E$2:$E$514,MATCH($A323&amp;"|"&amp;$B323,EIA_2024!$F$2:$F$514,0)),"")</f>
        <v/>
      </c>
      <c r="K323" s="8" t="str">
        <f>IFERROR(INDEX(EIA_2025!$C$2:$C$530,MATCH($A323&amp;"|"&amp;$B323,EIA_2025!$E$2:$E$530,0)),"")</f>
        <v/>
      </c>
      <c r="L323" s="9" t="str">
        <f>IFERROR(INDEX(EIA_2025!$D$2:$D$530,MATCH($A323&amp;"|"&amp;$B323,EIA_2025!$E$2:$E$530,0)),"")</f>
        <v/>
      </c>
      <c r="M323" t="str">
        <f>IFERROR(INDEX(EIA_2024!$C$2:$C$514,MATCH($A323&amp;"|"&amp;$B323,EIA_2024!$F$2:$F$514,0)),"")</f>
        <v/>
      </c>
      <c r="N323" t="str">
        <f t="shared" si="17"/>
        <v>MN|geothermal</v>
      </c>
      <c r="O323" s="7" t="str">
        <f ca="1">IFERROR(_xludf.MAXIFS(SYSHECF!$AE$2:$AE$7489,SYSHECF!$A$2:$A$7489,$A323,SYSHECF!$B$2:$B$7489,$B323),"")</f>
        <v/>
      </c>
      <c r="P323" t="e">
        <f ca="1">IF(AND($H323&lt;&gt;"",$O323&lt;&gt;"",$H323*$O323&gt;1),Keys!$C$6,"")</f>
        <v>#VALUE!</v>
      </c>
    </row>
    <row r="324" spans="1:16" x14ac:dyDescent="0.45">
      <c r="A324" t="s">
        <v>57</v>
      </c>
      <c r="B324" t="s">
        <v>175</v>
      </c>
      <c r="C324" t="s">
        <v>217</v>
      </c>
      <c r="D324" s="7">
        <f>SUMIFS(SYSHECF!$AD$2:$AD$7489,SYSHECF!$A$2:$A$7489,$A324,SYSHECF!$B$2:$B$7489,$B324)/Keys!$C$4</f>
        <v>0.48049999999999993</v>
      </c>
      <c r="E324" s="7">
        <f>IF(OR($J324="",$J324=0),"",$I324*Keys!$C$5/($J324*Keys!$C$4))</f>
        <v>0.4286294073655218</v>
      </c>
      <c r="F324" s="7">
        <f>IF(OR($L324="",$L324=0),"",$K324*Keys!$C$5/($L324*Keys!$C$4))</f>
        <v>0.53226975904273754</v>
      </c>
      <c r="G324" s="7">
        <f t="shared" si="15"/>
        <v>0.89204871460046176</v>
      </c>
      <c r="H324" s="7">
        <f t="shared" si="16"/>
        <v>1.1077414340119409</v>
      </c>
      <c r="I324" s="8">
        <f>IFERROR(INDEX(EIA_2024!$D$2:$D$514,MATCH($A324&amp;"|"&amp;$B324,EIA_2024!$F$2:$F$514,0)),"")</f>
        <v>11.279400000000001</v>
      </c>
      <c r="J324" s="9">
        <f>IFERROR(INDEX(EIA_2024!$E$2:$E$514,MATCH($A324&amp;"|"&amp;$B324,EIA_2024!$F$2:$F$514,0)),"")</f>
        <v>3.004</v>
      </c>
      <c r="K324" s="8">
        <f>IFERROR(INDEX(EIA_2025!$C$2:$C$530,MATCH($A324&amp;"|"&amp;$B324,EIA_2025!$E$2:$E$530,0)),"")</f>
        <v>14.0067</v>
      </c>
      <c r="L324" s="9">
        <f>IFERROR(INDEX(EIA_2025!$D$2:$D$530,MATCH($A324&amp;"|"&amp;$B324,EIA_2025!$E$2:$E$530,0)),"")</f>
        <v>3.004</v>
      </c>
      <c r="M324" t="str">
        <f>IFERROR(INDEX(EIA_2024!$C$2:$C$514,MATCH($A324&amp;"|"&amp;$B324,EIA_2024!$F$2:$F$514,0)),"")</f>
        <v>BHRaSYC 2024 (tech-level)</v>
      </c>
      <c r="N324" t="str">
        <f t="shared" si="17"/>
        <v>MN|hard coal</v>
      </c>
      <c r="O324" s="7" t="str">
        <f ca="1">IFERROR(_xludf.MAXIFS(SYSHECF!$AE$2:$AE$7489,SYSHECF!$A$2:$A$7489,$A324,SYSHECF!$B$2:$B$7489,$B324),"")</f>
        <v/>
      </c>
      <c r="P324" t="e">
        <f ca="1">IF(AND($H324&lt;&gt;"",$O324&lt;&gt;"",$H324*$O324&gt;1),Keys!$C$6,"")</f>
        <v>#VALUE!</v>
      </c>
    </row>
    <row r="325" spans="1:16" x14ac:dyDescent="0.45">
      <c r="A325" t="s">
        <v>57</v>
      </c>
      <c r="B325" t="s">
        <v>177</v>
      </c>
      <c r="C325" t="s">
        <v>218</v>
      </c>
      <c r="D325" s="7">
        <f>SUMIFS(SYSHECF!$AD$2:$AD$7489,SYSHECF!$A$2:$A$7489,$A325,SYSHECF!$B$2:$B$7489,$B325)/Keys!$C$4</f>
        <v>0.44540000000000007</v>
      </c>
      <c r="E325" s="7">
        <f>IF(OR($J325="",$J325=0),"",$I325*Keys!$C$5/($J325*Keys!$C$4))</f>
        <v>0.47302126979200465</v>
      </c>
      <c r="F325" s="7">
        <f>IF(OR($L325="",$L325=0),"",$K325*Keys!$C$5/($L325*Keys!$C$4))</f>
        <v>0.41782467822562058</v>
      </c>
      <c r="G325" s="7">
        <f t="shared" si="15"/>
        <v>1.062014525801537</v>
      </c>
      <c r="H325" s="7">
        <f t="shared" si="16"/>
        <v>0.93808863544144705</v>
      </c>
      <c r="I325" s="8">
        <f>IFERROR(INDEX(EIA_2024!$D$2:$D$514,MATCH($A325&amp;"|"&amp;$B325,EIA_2024!$F$2:$F$514,0)),"")</f>
        <v>0.80469999999999997</v>
      </c>
      <c r="J325" s="9">
        <f>IFERROR(INDEX(EIA_2024!$E$2:$E$514,MATCH($A325&amp;"|"&amp;$B325,EIA_2024!$F$2:$F$514,0)),"")</f>
        <v>0.19420000000000001</v>
      </c>
      <c r="K325" s="8">
        <f>IFERROR(INDEX(EIA_2025!$C$2:$C$530,MATCH($A325&amp;"|"&amp;$B325,EIA_2025!$E$2:$E$530,0)),"")</f>
        <v>0.71079999999999999</v>
      </c>
      <c r="L325" s="9">
        <f>IFERROR(INDEX(EIA_2025!$D$2:$D$530,MATCH($A325&amp;"|"&amp;$B325,EIA_2025!$E$2:$E$530,0)),"")</f>
        <v>0.19420000000000001</v>
      </c>
      <c r="M325" t="str">
        <f>IFERROR(INDEX(EIA_2024!$C$2:$C$514,MATCH($A325&amp;"|"&amp;$B325,EIA_2024!$F$2:$F$514,0)),"")</f>
        <v>BHRaSYC 2024 (tech-level)</v>
      </c>
      <c r="N325" t="str">
        <f t="shared" si="17"/>
        <v>MN|hydro</v>
      </c>
      <c r="O325" s="7" t="str">
        <f ca="1">IFERROR(_xludf.MAXIFS(SYSHECF!$AE$2:$AE$7489,SYSHECF!$A$2:$A$7489,$A325,SYSHECF!$B$2:$B$7489,$B325),"")</f>
        <v/>
      </c>
      <c r="P325" t="e">
        <f ca="1">IF(AND($H325&lt;&gt;"",$O325&lt;&gt;"",$H325*$O325&gt;1),Keys!$C$6,"")</f>
        <v>#VALUE!</v>
      </c>
    </row>
    <row r="326" spans="1:16" x14ac:dyDescent="0.45">
      <c r="A326" t="s">
        <v>57</v>
      </c>
      <c r="B326" t="s">
        <v>181</v>
      </c>
      <c r="C326" t="s">
        <v>217</v>
      </c>
      <c r="D326" s="7">
        <f>SUMIFS(SYSHECF!$AD$2:$AD$7489,SYSHECF!$A$2:$A$7489,$A326,SYSHECF!$B$2:$B$7489,$B326)/Keys!$C$4</f>
        <v>0.6379999999999999</v>
      </c>
      <c r="E326" s="7" t="str">
        <f>IF(OR($J326="",$J326=0),"",$I326*Keys!$C$5/($J326*Keys!$C$4))</f>
        <v/>
      </c>
      <c r="F326" s="7" t="str">
        <f>IF(OR($L326="",$L326=0),"",$K326*Keys!$C$5/($L326*Keys!$C$4))</f>
        <v/>
      </c>
      <c r="G326" s="7" t="str">
        <f t="shared" si="15"/>
        <v/>
      </c>
      <c r="H326" s="7" t="str">
        <f t="shared" si="16"/>
        <v/>
      </c>
      <c r="I326" s="8">
        <f>IFERROR(INDEX(EIA_2024!$D$2:$D$514,MATCH($A326&amp;"|"&amp;$B326,EIA_2024!$F$2:$F$514,0)),"")</f>
        <v>0</v>
      </c>
      <c r="J326" s="9">
        <f>IFERROR(INDEX(EIA_2024!$E$2:$E$514,MATCH($A326&amp;"|"&amp;$B326,EIA_2024!$F$2:$F$514,0)),"")</f>
        <v>0</v>
      </c>
      <c r="K326" s="8">
        <f>IFERROR(INDEX(EIA_2025!$C$2:$C$530,MATCH($A326&amp;"|"&amp;$B326,EIA_2025!$E$2:$E$530,0)),"")</f>
        <v>0</v>
      </c>
      <c r="L326" s="9">
        <f>IFERROR(INDEX(EIA_2025!$D$2:$D$530,MATCH($A326&amp;"|"&amp;$B326,EIA_2025!$E$2:$E$530,0)),"")</f>
        <v>0</v>
      </c>
      <c r="M326" t="str">
        <f>IFERROR(INDEX(EIA_2024!$C$2:$C$514,MATCH($A326&amp;"|"&amp;$B326,EIA_2024!$F$2:$F$514,0)),"")</f>
        <v>BHRaSYC 2024 (tech-level)</v>
      </c>
      <c r="N326" t="str">
        <f t="shared" si="17"/>
        <v>MN|lignite</v>
      </c>
      <c r="O326" s="7" t="str">
        <f ca="1">IFERROR(_xludf.MAXIFS(SYSHECF!$AE$2:$AE$7489,SYSHECF!$A$2:$A$7489,$A326,SYSHECF!$B$2:$B$7489,$B326),"")</f>
        <v/>
      </c>
      <c r="P326" t="e">
        <f ca="1">IF(AND($H326&lt;&gt;"",$O326&lt;&gt;"",$H326*$O326&gt;1),Keys!$C$6,"")</f>
        <v>#VALUE!</v>
      </c>
    </row>
    <row r="327" spans="1:16" x14ac:dyDescent="0.45">
      <c r="A327" t="s">
        <v>57</v>
      </c>
      <c r="B327" t="s">
        <v>182</v>
      </c>
      <c r="C327" t="s">
        <v>217</v>
      </c>
      <c r="D327" s="7">
        <f>SUMIFS(SYSHECF!$AD$2:$AD$7489,SYSHECF!$A$2:$A$7489,$A327,SYSHECF!$B$2:$B$7489,$B327)/Keys!$C$4</f>
        <v>0.66479999999999995</v>
      </c>
      <c r="E327" s="7">
        <f>IF(OR($J327="",$J327=0),"",$I327*Keys!$C$5/($J327*Keys!$C$4))</f>
        <v>0.69967178318036205</v>
      </c>
      <c r="F327" s="7">
        <f>IF(OR($L327="",$L327=0),"",$K327*Keys!$C$5/($L327*Keys!$C$4))</f>
        <v>0.62990114188007318</v>
      </c>
      <c r="G327" s="7">
        <f t="shared" si="15"/>
        <v>1.0524545475035532</v>
      </c>
      <c r="H327" s="7">
        <f t="shared" si="16"/>
        <v>0.94750472605305835</v>
      </c>
      <c r="I327" s="8">
        <f>IFERROR(INDEX(EIA_2024!$D$2:$D$514,MATCH($A327&amp;"|"&amp;$B327,EIA_2024!$F$2:$F$514,0)),"")</f>
        <v>0.42720000000000002</v>
      </c>
      <c r="J327" s="9">
        <f>IFERROR(INDEX(EIA_2024!$E$2:$E$514,MATCH($A327&amp;"|"&amp;$B327,EIA_2024!$F$2:$F$514,0)),"")</f>
        <v>6.9699999999999998E-2</v>
      </c>
      <c r="K327" s="8">
        <f>IFERROR(INDEX(EIA_2025!$C$2:$C$530,MATCH($A327&amp;"|"&amp;$B327,EIA_2025!$E$2:$E$530,0)),"")</f>
        <v>0.3846</v>
      </c>
      <c r="L327" s="9">
        <f>IFERROR(INDEX(EIA_2025!$D$2:$D$530,MATCH($A327&amp;"|"&amp;$B327,EIA_2025!$E$2:$E$530,0)),"")</f>
        <v>6.9699999999999998E-2</v>
      </c>
      <c r="M327" t="str">
        <f>IFERROR(INDEX(EIA_2024!$C$2:$C$514,MATCH($A327&amp;"|"&amp;$B327,EIA_2024!$F$2:$F$514,0)),"")</f>
        <v>BHRaSYC 2024 (tech-level)</v>
      </c>
      <c r="N327" t="str">
        <f t="shared" si="17"/>
        <v>MN|municipal solid waste</v>
      </c>
      <c r="O327" s="7" t="str">
        <f ca="1">IFERROR(_xludf.MAXIFS(SYSHECF!$AE$2:$AE$7489,SYSHECF!$A$2:$A$7489,$A327,SYSHECF!$B$2:$B$7489,$B327),"")</f>
        <v/>
      </c>
      <c r="P327" t="e">
        <f ca="1">IF(AND($H327&lt;&gt;"",$O327&lt;&gt;"",$H327*$O327&gt;1),Keys!$C$6,"")</f>
        <v>#VALUE!</v>
      </c>
    </row>
    <row r="328" spans="1:16" x14ac:dyDescent="0.45">
      <c r="A328" t="s">
        <v>57</v>
      </c>
      <c r="B328" t="s">
        <v>171</v>
      </c>
      <c r="C328" t="s">
        <v>217</v>
      </c>
      <c r="D328" s="7">
        <f>SUMIFS(SYSHECF!$AD$2:$AD$7489,SYSHECF!$A$2:$A$7489,$A328,SYSHECF!$B$2:$B$7489,$B328)/Keys!$C$4</f>
        <v>0.46823671551374674</v>
      </c>
      <c r="E328" s="7">
        <f>IF(OR($J328="",$J328=0),"",$I328*Keys!$C$5/($J328*Keys!$C$4))</f>
        <v>0.5863065190326181</v>
      </c>
      <c r="F328" s="7">
        <f>IF(OR($L328="",$L328=0),"",$K328*Keys!$C$5/($L328*Keys!$C$4))</f>
        <v>0.35621219727939946</v>
      </c>
      <c r="G328" s="7">
        <f t="shared" si="15"/>
        <v>1.2521583626549357</v>
      </c>
      <c r="H328" s="7">
        <f t="shared" si="16"/>
        <v>0.7607523833080142</v>
      </c>
      <c r="I328" s="8">
        <f>IFERROR(INDEX(EIA_2024!$D$2:$D$514,MATCH($A328&amp;"|"&amp;$B328,EIA_2024!$F$2:$F$514,0)),"")</f>
        <v>12.752800000000001</v>
      </c>
      <c r="J328" s="9">
        <f>IFERROR(INDEX(EIA_2024!$E$2:$E$514,MATCH($A328&amp;"|"&amp;$B328,EIA_2024!$F$2:$F$514,0)),"")</f>
        <v>2.4830000000000001</v>
      </c>
      <c r="K328" s="8">
        <f>IFERROR(INDEX(EIA_2025!$C$2:$C$530,MATCH($A328&amp;"|"&amp;$B328,EIA_2025!$E$2:$E$530,0)),"")</f>
        <v>7.7480000000000002</v>
      </c>
      <c r="L328" s="9">
        <f>IFERROR(INDEX(EIA_2025!$D$2:$D$530,MATCH($A328&amp;"|"&amp;$B328,EIA_2025!$E$2:$E$530,0)),"")</f>
        <v>2.4830000000000001</v>
      </c>
      <c r="M328" t="str">
        <f>IFERROR(INDEX(EIA_2024!$C$2:$C$514,MATCH($A328&amp;"|"&amp;$B328,EIA_2024!$F$2:$F$514,0)),"")</f>
        <v>BHRaSYC 2024 (tech-level)</v>
      </c>
      <c r="N328" t="str">
        <f t="shared" si="17"/>
        <v>MN|natural gas combined cycle</v>
      </c>
      <c r="O328" s="7" t="str">
        <f ca="1">IFERROR(_xludf.MAXIFS(SYSHECF!$AE$2:$AE$7489,SYSHECF!$A$2:$A$7489,$A328,SYSHECF!$B$2:$B$7489,$B328),"")</f>
        <v/>
      </c>
      <c r="P328" t="e">
        <f ca="1">IF(AND($H328&lt;&gt;"",$O328&lt;&gt;"",$H328*$O328&gt;1),Keys!$C$6,"")</f>
        <v>#VALUE!</v>
      </c>
    </row>
    <row r="329" spans="1:16" x14ac:dyDescent="0.45">
      <c r="A329" t="s">
        <v>57</v>
      </c>
      <c r="B329" t="s">
        <v>183</v>
      </c>
      <c r="C329" t="s">
        <v>217</v>
      </c>
      <c r="D329" s="7">
        <f>SUMIFS(SYSHECF!$AD$2:$AD$7489,SYSHECF!$A$2:$A$7489,$A329,SYSHECF!$B$2:$B$7489,$B329)/Keys!$C$4</f>
        <v>0.10329570259626938</v>
      </c>
      <c r="E329" s="7">
        <f>IF(OR($J329="",$J329=0),"",$I329*Keys!$C$5/($J329*Keys!$C$4))</f>
        <v>9.4268799839602221E-2</v>
      </c>
      <c r="F329" s="7">
        <f>IF(OR($L329="",$L329=0),"",$K329*Keys!$C$5/($L329*Keys!$C$4))</f>
        <v>0.11017164805223026</v>
      </c>
      <c r="G329" s="7">
        <f t="shared" si="15"/>
        <v>0.91261105225307626</v>
      </c>
      <c r="H329" s="7">
        <f t="shared" si="16"/>
        <v>1.0665656487456741</v>
      </c>
      <c r="I329" s="8">
        <f>IFERROR(INDEX(EIA_2024!$D$2:$D$514,MATCH($A329&amp;"|"&amp;$B329,EIA_2024!$F$2:$F$514,0)),"")</f>
        <v>2.3094999999999999</v>
      </c>
      <c r="J329" s="9">
        <f>IFERROR(INDEX(EIA_2024!$E$2:$E$514,MATCH($A329&amp;"|"&amp;$B329,EIA_2024!$F$2:$F$514,0)),"")</f>
        <v>2.7967</v>
      </c>
      <c r="K329" s="8">
        <f>IFERROR(INDEX(EIA_2025!$C$2:$C$530,MATCH($A329&amp;"|"&amp;$B329,EIA_2025!$E$2:$E$530,0)),"")</f>
        <v>2.7517999999999998</v>
      </c>
      <c r="L329" s="9">
        <f>IFERROR(INDEX(EIA_2025!$D$2:$D$530,MATCH($A329&amp;"|"&amp;$B329,EIA_2025!$E$2:$E$530,0)),"")</f>
        <v>2.8513000000000002</v>
      </c>
      <c r="M329" t="str">
        <f>IFERROR(INDEX(EIA_2024!$C$2:$C$514,MATCH($A329&amp;"|"&amp;$B329,EIA_2024!$F$2:$F$514,0)),"")</f>
        <v>BHRaSYC 2024 (tech-level)</v>
      </c>
      <c r="N329" t="str">
        <f t="shared" si="17"/>
        <v>MN|natural gas peaker</v>
      </c>
      <c r="O329" s="7" t="str">
        <f ca="1">IFERROR(_xludf.MAXIFS(SYSHECF!$AE$2:$AE$7489,SYSHECF!$A$2:$A$7489,$A329,SYSHECF!$B$2:$B$7489,$B329),"")</f>
        <v/>
      </c>
      <c r="P329" t="e">
        <f ca="1">IF(AND($H329&lt;&gt;"",$O329&lt;&gt;"",$H329*$O329&gt;1),Keys!$C$6,"")</f>
        <v>#VALUE!</v>
      </c>
    </row>
    <row r="330" spans="1:16" x14ac:dyDescent="0.45">
      <c r="A330" t="s">
        <v>57</v>
      </c>
      <c r="B330" t="s">
        <v>193</v>
      </c>
      <c r="C330" t="s">
        <v>217</v>
      </c>
      <c r="D330" s="7">
        <f>SUMIFS(SYSHECF!$AD$2:$AD$7489,SYSHECF!$A$2:$A$7489,$A330,SYSHECF!$B$2:$B$7489,$B330)/Keys!$C$4</f>
        <v>0.17209999999999995</v>
      </c>
      <c r="E330" s="7">
        <f>IF(OR($J330="",$J330=0),"",$I330*Keys!$C$5/($J330*Keys!$C$4))</f>
        <v>0.16853039928941119</v>
      </c>
      <c r="F330" s="7">
        <f>IF(OR($L330="",$L330=0),"",$K330*Keys!$C$5/($L330*Keys!$C$4))</f>
        <v>0.17571206257550628</v>
      </c>
      <c r="G330" s="7">
        <f t="shared" si="15"/>
        <v>0.97925856646955978</v>
      </c>
      <c r="H330" s="7">
        <f t="shared" si="16"/>
        <v>1.0209881613916696</v>
      </c>
      <c r="I330" s="8">
        <f>IFERROR(INDEX(EIA_2024!$D$2:$D$514,MATCH($A330&amp;"|"&amp;$B330,EIA_2024!$F$2:$F$514,0)),"")</f>
        <v>0.25879999999999997</v>
      </c>
      <c r="J330" s="9">
        <f>IFERROR(INDEX(EIA_2024!$E$2:$E$514,MATCH($A330&amp;"|"&amp;$B330,EIA_2024!$F$2:$F$514,0)),"")</f>
        <v>0.17530000000000001</v>
      </c>
      <c r="K330" s="8">
        <f>IFERROR(INDEX(EIA_2025!$C$2:$C$530,MATCH($A330&amp;"|"&amp;$B330,EIA_2025!$E$2:$E$530,0)),"")</f>
        <v>0.27460000000000001</v>
      </c>
      <c r="L330" s="9">
        <f>IFERROR(INDEX(EIA_2025!$D$2:$D$530,MATCH($A330&amp;"|"&amp;$B330,EIA_2025!$E$2:$E$530,0)),"")</f>
        <v>0.1784</v>
      </c>
      <c r="M330" t="str">
        <f>IFERROR(INDEX(EIA_2024!$C$2:$C$514,MATCH($A330&amp;"|"&amp;$B330,EIA_2024!$F$2:$F$514,0)),"")</f>
        <v>BHRaSYC 2024 (tech-level)</v>
      </c>
      <c r="N330" t="str">
        <f t="shared" si="17"/>
        <v>MN|natural gas steam turbine</v>
      </c>
      <c r="O330" s="7" t="str">
        <f ca="1">IFERROR(_xludf.MAXIFS(SYSHECF!$AE$2:$AE$7489,SYSHECF!$A$2:$A$7489,$A330,SYSHECF!$B$2:$B$7489,$B330),"")</f>
        <v/>
      </c>
      <c r="P330" t="e">
        <f ca="1">IF(AND($H330&lt;&gt;"",$O330&lt;&gt;"",$H330*$O330&gt;1),Keys!$C$6,"")</f>
        <v>#VALUE!</v>
      </c>
    </row>
    <row r="331" spans="1:16" x14ac:dyDescent="0.45">
      <c r="A331" t="s">
        <v>57</v>
      </c>
      <c r="B331" t="s">
        <v>184</v>
      </c>
      <c r="C331" t="s">
        <v>218</v>
      </c>
      <c r="D331" s="7">
        <f>SUMIFS(SYSHECF!$AD$2:$AD$7489,SYSHECF!$A$2:$A$7489,$A331,SYSHECF!$B$2:$B$7489,$B331)/Keys!$C$4</f>
        <v>0.86319999999999986</v>
      </c>
      <c r="E331" s="7">
        <f>IF(OR($J331="",$J331=0),"",$I331*Keys!$C$5/($J331*Keys!$C$4))</f>
        <v>0.81600681211299508</v>
      </c>
      <c r="F331" s="7">
        <f>IF(OR($L331="",$L331=0),"",$K331*Keys!$C$5/($L331*Keys!$C$4))</f>
        <v>0.91030028962503073</v>
      </c>
      <c r="G331" s="7">
        <f t="shared" si="15"/>
        <v>0.94532763219763116</v>
      </c>
      <c r="H331" s="7">
        <f t="shared" si="16"/>
        <v>1.0545647470169497</v>
      </c>
      <c r="I331" s="8">
        <f>IFERROR(INDEX(EIA_2024!$D$2:$D$514,MATCH($A331&amp;"|"&amp;$B331,EIA_2024!$F$2:$F$514,0)),"")</f>
        <v>11.8446</v>
      </c>
      <c r="J331" s="9">
        <f>IFERROR(INDEX(EIA_2024!$E$2:$E$514,MATCH($A331&amp;"|"&amp;$B331,EIA_2024!$F$2:$F$514,0)),"")</f>
        <v>1.657</v>
      </c>
      <c r="K331" s="8">
        <f>IFERROR(INDEX(EIA_2025!$C$2:$C$530,MATCH($A331&amp;"|"&amp;$B331,EIA_2025!$E$2:$E$530,0)),"")</f>
        <v>13.2133</v>
      </c>
      <c r="L331" s="9">
        <f>IFERROR(INDEX(EIA_2025!$D$2:$D$530,MATCH($A331&amp;"|"&amp;$B331,EIA_2025!$E$2:$E$530,0)),"")</f>
        <v>1.657</v>
      </c>
      <c r="M331" t="str">
        <f>IFERROR(INDEX(EIA_2024!$C$2:$C$514,MATCH($A331&amp;"|"&amp;$B331,EIA_2024!$F$2:$F$514,0)),"")</f>
        <v>BHRaSYC 2024 (tech-level)</v>
      </c>
      <c r="N331" t="str">
        <f t="shared" si="17"/>
        <v>MN|nuclear</v>
      </c>
      <c r="O331" s="7" t="str">
        <f ca="1">IFERROR(_xludf.MAXIFS(SYSHECF!$AE$2:$AE$7489,SYSHECF!$A$2:$A$7489,$A331,SYSHECF!$B$2:$B$7489,$B331),"")</f>
        <v/>
      </c>
      <c r="P331" t="e">
        <f ca="1">IF(AND($H331&lt;&gt;"",$O331&lt;&gt;"",$H331*$O331&gt;1),Keys!$C$6,"")</f>
        <v>#VALUE!</v>
      </c>
    </row>
    <row r="332" spans="1:16" x14ac:dyDescent="0.45">
      <c r="A332" t="s">
        <v>57</v>
      </c>
      <c r="B332" t="s">
        <v>185</v>
      </c>
      <c r="C332" t="s">
        <v>218</v>
      </c>
      <c r="D332" s="7">
        <f>SUMIFS(SYSHECF!$AD$2:$AD$7489,SYSHECF!$A$2:$A$7489,$A332,SYSHECF!$B$2:$B$7489,$B332)/Keys!$C$4</f>
        <v>0.38607822392054153</v>
      </c>
      <c r="E332" s="7" t="str">
        <f>IF(OR($J332="",$J332=0),"",$I332*Keys!$C$5/($J332*Keys!$C$4))</f>
        <v/>
      </c>
      <c r="F332" s="7" t="str">
        <f>IF(OR($L332="",$L332=0),"",$K332*Keys!$C$5/($L332*Keys!$C$4))</f>
        <v/>
      </c>
      <c r="G332" s="7" t="str">
        <f t="shared" si="15"/>
        <v/>
      </c>
      <c r="H332" s="7" t="str">
        <f t="shared" si="16"/>
        <v/>
      </c>
      <c r="I332" s="8" t="str">
        <f>IFERROR(INDEX(EIA_2024!$D$2:$D$514,MATCH($A332&amp;"|"&amp;$B332,EIA_2024!$F$2:$F$514,0)),"")</f>
        <v/>
      </c>
      <c r="J332" s="9" t="str">
        <f>IFERROR(INDEX(EIA_2024!$E$2:$E$514,MATCH($A332&amp;"|"&amp;$B332,EIA_2024!$F$2:$F$514,0)),"")</f>
        <v/>
      </c>
      <c r="K332" s="8" t="str">
        <f>IFERROR(INDEX(EIA_2025!$C$2:$C$530,MATCH($A332&amp;"|"&amp;$B332,EIA_2025!$E$2:$E$530,0)),"")</f>
        <v/>
      </c>
      <c r="L332" s="9" t="str">
        <f>IFERROR(INDEX(EIA_2025!$D$2:$D$530,MATCH($A332&amp;"|"&amp;$B332,EIA_2025!$E$2:$E$530,0)),"")</f>
        <v/>
      </c>
      <c r="M332" t="str">
        <f>IFERROR(INDEX(EIA_2024!$C$2:$C$514,MATCH($A332&amp;"|"&amp;$B332,EIA_2024!$F$2:$F$514,0)),"")</f>
        <v/>
      </c>
      <c r="N332" t="str">
        <f t="shared" si="17"/>
        <v>MN|offshore wind</v>
      </c>
      <c r="O332" s="7" t="str">
        <f ca="1">IFERROR(_xludf.MAXIFS(SYSHECF!$AE$2:$AE$7489,SYSHECF!$A$2:$A$7489,$A332,SYSHECF!$B$2:$B$7489,$B332),"")</f>
        <v/>
      </c>
      <c r="P332" t="e">
        <f ca="1">IF(AND($H332&lt;&gt;"",$O332&lt;&gt;"",$H332*$O332&gt;1),Keys!$C$6,"")</f>
        <v>#VALUE!</v>
      </c>
    </row>
    <row r="333" spans="1:16" x14ac:dyDescent="0.45">
      <c r="A333" t="s">
        <v>57</v>
      </c>
      <c r="B333" t="s">
        <v>186</v>
      </c>
      <c r="C333" t="s">
        <v>218</v>
      </c>
      <c r="D333" s="7">
        <f>SUMIFS(SYSHECF!$AD$2:$AD$7489,SYSHECF!$A$2:$A$7489,$A333,SYSHECF!$B$2:$B$7489,$B333)/Keys!$C$4</f>
        <v>0.34540000000000004</v>
      </c>
      <c r="E333" s="7">
        <f>IF(OR($J333="",$J333=0),"",$I333*Keys!$C$5/($J333*Keys!$C$4))</f>
        <v>0.34440976495897035</v>
      </c>
      <c r="F333" s="7">
        <f>IF(OR($L333="",$L333=0),"",$K333*Keys!$C$5/($L333*Keys!$C$4))</f>
        <v>0.34636936673679297</v>
      </c>
      <c r="G333" s="7">
        <f t="shared" si="15"/>
        <v>0.99713307747240976</v>
      </c>
      <c r="H333" s="7">
        <f t="shared" si="16"/>
        <v>1.002806504738833</v>
      </c>
      <c r="I333" s="8">
        <f>IFERROR(INDEX(EIA_2024!$D$2:$D$514,MATCH($A333&amp;"|"&amp;$B333,EIA_2024!$F$2:$F$514,0)),"")</f>
        <v>14.7578</v>
      </c>
      <c r="J333" s="9">
        <f>IFERROR(INDEX(EIA_2024!$E$2:$E$514,MATCH($A333&amp;"|"&amp;$B333,EIA_2024!$F$2:$F$514,0)),"")</f>
        <v>4.8914999999999997</v>
      </c>
      <c r="K333" s="8">
        <f>IFERROR(INDEX(EIA_2025!$C$2:$C$530,MATCH($A333&amp;"|"&amp;$B333,EIA_2025!$E$2:$E$530,0)),"")</f>
        <v>14.9777</v>
      </c>
      <c r="L333" s="9">
        <f>IFERROR(INDEX(EIA_2025!$D$2:$D$530,MATCH($A333&amp;"|"&amp;$B333,EIA_2025!$E$2:$E$530,0)),"")</f>
        <v>4.9363000000000001</v>
      </c>
      <c r="M333" t="str">
        <f>IFERROR(INDEX(EIA_2024!$C$2:$C$514,MATCH($A333&amp;"|"&amp;$B333,EIA_2024!$F$2:$F$514,0)),"")</f>
        <v>BHRaSYC 2024 (tech-level)</v>
      </c>
      <c r="N333" t="str">
        <f t="shared" si="17"/>
        <v>MN|onshore wind</v>
      </c>
      <c r="O333" s="7" t="str">
        <f ca="1">IFERROR(_xludf.MAXIFS(SYSHECF!$AE$2:$AE$7489,SYSHECF!$A$2:$A$7489,$A333,SYSHECF!$B$2:$B$7489,$B333),"")</f>
        <v/>
      </c>
      <c r="P333" t="e">
        <f ca="1">IF(AND($H333&lt;&gt;"",$O333&lt;&gt;"",$H333*$O333&gt;1),Keys!$C$6,"")</f>
        <v>#VALUE!</v>
      </c>
    </row>
    <row r="334" spans="1:16" x14ac:dyDescent="0.45">
      <c r="A334" t="s">
        <v>57</v>
      </c>
      <c r="B334" t="s">
        <v>187</v>
      </c>
      <c r="C334" t="s">
        <v>217</v>
      </c>
      <c r="D334" s="7">
        <f>SUMIFS(SYSHECF!$AD$2:$AD$7489,SYSHECF!$A$2:$A$7489,$A334,SYSHECF!$B$2:$B$7489,$B334)/Keys!$C$4</f>
        <v>0.10329570259626938</v>
      </c>
      <c r="E334" s="7">
        <f>IF(OR($J334="",$J334=0),"",$I334*Keys!$C$5/($J334*Keys!$C$4))</f>
        <v>2.6211916596506628E-3</v>
      </c>
      <c r="F334" s="7">
        <f>IF(OR($L334="",$L334=0),"",$K334*Keys!$C$5/($L334*Keys!$C$4))</f>
        <v>3.5845851807733875E-3</v>
      </c>
      <c r="G334" s="7">
        <f t="shared" si="15"/>
        <v>2.5375611896417165E-2</v>
      </c>
      <c r="H334" s="7">
        <f t="shared" si="16"/>
        <v>3.4702171442540224E-2</v>
      </c>
      <c r="I334" s="8">
        <f>IFERROR(INDEX(EIA_2024!$D$2:$D$514,MATCH($A334&amp;"|"&amp;$B334,EIA_2024!$F$2:$F$514,0)),"")</f>
        <v>1.67E-2</v>
      </c>
      <c r="J334" s="9">
        <f>IFERROR(INDEX(EIA_2024!$E$2:$E$514,MATCH($A334&amp;"|"&amp;$B334,EIA_2024!$F$2:$F$514,0)),"")</f>
        <v>0.72729999999999995</v>
      </c>
      <c r="K334" s="8">
        <f>IFERROR(INDEX(EIA_2025!$C$2:$C$530,MATCH($A334&amp;"|"&amp;$B334,EIA_2025!$E$2:$E$530,0)),"")</f>
        <v>1.8200000000000001E-2</v>
      </c>
      <c r="L334" s="9">
        <f>IFERROR(INDEX(EIA_2025!$D$2:$D$530,MATCH($A334&amp;"|"&amp;$B334,EIA_2025!$E$2:$E$530,0)),"")</f>
        <v>0.5796</v>
      </c>
      <c r="M334" t="str">
        <f>IFERROR(INDEX(EIA_2024!$C$2:$C$514,MATCH($A334&amp;"|"&amp;$B334,EIA_2024!$F$2:$F$514,0)),"")</f>
        <v>BHRaSYC 2024 (tech-level)</v>
      </c>
      <c r="N334" t="str">
        <f t="shared" si="17"/>
        <v>MN|petroleum</v>
      </c>
      <c r="O334" s="7" t="str">
        <f ca="1">IFERROR(_xludf.MAXIFS(SYSHECF!$AE$2:$AE$7489,SYSHECF!$A$2:$A$7489,$A334,SYSHECF!$B$2:$B$7489,$B334),"")</f>
        <v/>
      </c>
      <c r="P334" t="e">
        <f ca="1">IF(AND($H334&lt;&gt;"",$O334&lt;&gt;"",$H334*$O334&gt;1),Keys!$C$6,"")</f>
        <v>#VALUE!</v>
      </c>
    </row>
    <row r="335" spans="1:16" x14ac:dyDescent="0.45">
      <c r="A335" t="s">
        <v>57</v>
      </c>
      <c r="B335" t="s">
        <v>188</v>
      </c>
      <c r="C335" t="s">
        <v>217</v>
      </c>
      <c r="D335" s="7">
        <f>SUMIFS(SYSHECF!$AD$2:$AD$7489,SYSHECF!$A$2:$A$7489,$A335,SYSHECF!$B$2:$B$7489,$B335)/Keys!$C$4</f>
        <v>0.10744357350553654</v>
      </c>
      <c r="E335" s="7" t="str">
        <f>IF(OR($J335="",$J335=0),"",$I335*Keys!$C$5/($J335*Keys!$C$4))</f>
        <v/>
      </c>
      <c r="F335" s="7" t="str">
        <f>IF(OR($L335="",$L335=0),"",$K335*Keys!$C$5/($L335*Keys!$C$4))</f>
        <v/>
      </c>
      <c r="G335" s="7" t="str">
        <f t="shared" si="15"/>
        <v/>
      </c>
      <c r="H335" s="7" t="str">
        <f t="shared" si="16"/>
        <v/>
      </c>
      <c r="I335" s="8" t="str">
        <f>IFERROR(INDEX(EIA_2024!$D$2:$D$514,MATCH($A335&amp;"|"&amp;$B335,EIA_2024!$F$2:$F$514,0)),"")</f>
        <v/>
      </c>
      <c r="J335" s="9" t="str">
        <f>IFERROR(INDEX(EIA_2024!$E$2:$E$514,MATCH($A335&amp;"|"&amp;$B335,EIA_2024!$F$2:$F$514,0)),"")</f>
        <v/>
      </c>
      <c r="K335" s="8" t="str">
        <f>IFERROR(INDEX(EIA_2025!$C$2:$C$530,MATCH($A335&amp;"|"&amp;$B335,EIA_2025!$E$2:$E$530,0)),"")</f>
        <v/>
      </c>
      <c r="L335" s="9" t="str">
        <f>IFERROR(INDEX(EIA_2025!$D$2:$D$530,MATCH($A335&amp;"|"&amp;$B335,EIA_2025!$E$2:$E$530,0)),"")</f>
        <v/>
      </c>
      <c r="M335" t="str">
        <f>IFERROR(INDEX(EIA_2024!$C$2:$C$514,MATCH($A335&amp;"|"&amp;$B335,EIA_2024!$F$2:$F$514,0)),"")</f>
        <v/>
      </c>
      <c r="N335" t="str">
        <f t="shared" si="17"/>
        <v>MN|pumped hydro</v>
      </c>
      <c r="O335" s="7" t="str">
        <f ca="1">IFERROR(_xludf.MAXIFS(SYSHECF!$AE$2:$AE$7489,SYSHECF!$A$2:$A$7489,$A335,SYSHECF!$B$2:$B$7489,$B335),"")</f>
        <v/>
      </c>
      <c r="P335" t="e">
        <f ca="1">IF(AND($H335&lt;&gt;"",$O335&lt;&gt;"",$H335*$O335&gt;1),Keys!$C$6,"")</f>
        <v>#VALUE!</v>
      </c>
    </row>
    <row r="336" spans="1:16" x14ac:dyDescent="0.45">
      <c r="A336" t="s">
        <v>57</v>
      </c>
      <c r="B336" t="s">
        <v>191</v>
      </c>
      <c r="C336" t="s">
        <v>218</v>
      </c>
      <c r="D336" s="7">
        <f>SUMIFS(SYSHECF!$AD$2:$AD$7489,SYSHECF!$A$2:$A$7489,$A336,SYSHECF!$B$2:$B$7489,$B336)/Keys!$C$4</f>
        <v>0.1673</v>
      </c>
      <c r="E336" s="7">
        <f>IF(OR($J336="",$J336=0),"",$I336*Keys!$C$5/($J336*Keys!$C$4))</f>
        <v>0.15687320852683315</v>
      </c>
      <c r="F336" s="7">
        <f>IF(OR($L336="",$L336=0),"",$K336*Keys!$C$5/($L336*Keys!$C$4))</f>
        <v>0.1776878473031519</v>
      </c>
      <c r="G336" s="7">
        <f t="shared" si="15"/>
        <v>0.93767608204921182</v>
      </c>
      <c r="H336" s="7">
        <f t="shared" si="16"/>
        <v>1.062091137496425</v>
      </c>
      <c r="I336" s="8">
        <f>IFERROR(INDEX(EIA_2024!$D$2:$D$514,MATCH($A336&amp;"|"&amp;$B336,EIA_2024!$F$2:$F$514,0)),"")</f>
        <v>2.1941999999999999</v>
      </c>
      <c r="J336" s="9">
        <f>IFERROR(INDEX(EIA_2024!$E$2:$E$514,MATCH($A336&amp;"|"&amp;$B336,EIA_2024!$F$2:$F$514,0)),"")</f>
        <v>1.5967</v>
      </c>
      <c r="K336" s="8">
        <f>IFERROR(INDEX(EIA_2025!$C$2:$C$530,MATCH($A336&amp;"|"&amp;$B336,EIA_2025!$E$2:$E$530,0)),"")</f>
        <v>2.9</v>
      </c>
      <c r="L336" s="9">
        <f>IFERROR(INDEX(EIA_2025!$D$2:$D$530,MATCH($A336&amp;"|"&amp;$B336,EIA_2025!$E$2:$E$530,0)),"")</f>
        <v>1.8631</v>
      </c>
      <c r="M336" t="str">
        <f>IFERROR(INDEX(EIA_2024!$C$2:$C$514,MATCH($A336&amp;"|"&amp;$B336,EIA_2024!$F$2:$F$514,0)),"")</f>
        <v>BHRaSYC 2024 (tech-level)</v>
      </c>
      <c r="N336" t="str">
        <f t="shared" si="17"/>
        <v>MN|solar pv</v>
      </c>
      <c r="O336" s="7" t="str">
        <f ca="1">IFERROR(_xludf.MAXIFS(SYSHECF!$AE$2:$AE$7489,SYSHECF!$A$2:$A$7489,$A336,SYSHECF!$B$2:$B$7489,$B336),"")</f>
        <v/>
      </c>
      <c r="P336" t="e">
        <f ca="1">IF(AND($H336&lt;&gt;"",$O336&lt;&gt;"",$H336*$O336&gt;1),Keys!$C$6,"")</f>
        <v>#VALUE!</v>
      </c>
    </row>
    <row r="337" spans="1:16" x14ac:dyDescent="0.45">
      <c r="A337" t="s">
        <v>57</v>
      </c>
      <c r="B337" t="s">
        <v>192</v>
      </c>
      <c r="C337" t="s">
        <v>218</v>
      </c>
      <c r="D337" s="7">
        <f>SUMIFS(SYSHECF!$AD$2:$AD$7489,SYSHECF!$A$2:$A$7489,$A337,SYSHECF!$B$2:$B$7489,$B337)/Keys!$C$4</f>
        <v>0.23608330051985607</v>
      </c>
      <c r="E337" s="7" t="str">
        <f>IF(OR($J337="",$J337=0),"",$I337*Keys!$C$5/($J337*Keys!$C$4))</f>
        <v/>
      </c>
      <c r="F337" s="7" t="str">
        <f>IF(OR($L337="",$L337=0),"",$K337*Keys!$C$5/($L337*Keys!$C$4))</f>
        <v/>
      </c>
      <c r="G337" s="7" t="str">
        <f t="shared" si="15"/>
        <v/>
      </c>
      <c r="H337" s="7" t="str">
        <f t="shared" si="16"/>
        <v/>
      </c>
      <c r="I337" s="8" t="str">
        <f>IFERROR(INDEX(EIA_2024!$D$2:$D$514,MATCH($A337&amp;"|"&amp;$B337,EIA_2024!$F$2:$F$514,0)),"")</f>
        <v/>
      </c>
      <c r="J337" s="9" t="str">
        <f>IFERROR(INDEX(EIA_2024!$E$2:$E$514,MATCH($A337&amp;"|"&amp;$B337,EIA_2024!$F$2:$F$514,0)),"")</f>
        <v/>
      </c>
      <c r="K337" s="8" t="str">
        <f>IFERROR(INDEX(EIA_2025!$C$2:$C$530,MATCH($A337&amp;"|"&amp;$B337,EIA_2025!$E$2:$E$530,0)),"")</f>
        <v/>
      </c>
      <c r="L337" s="9" t="str">
        <f>IFERROR(INDEX(EIA_2025!$D$2:$D$530,MATCH($A337&amp;"|"&amp;$B337,EIA_2025!$E$2:$E$530,0)),"")</f>
        <v/>
      </c>
      <c r="M337" t="str">
        <f>IFERROR(INDEX(EIA_2024!$C$2:$C$514,MATCH($A337&amp;"|"&amp;$B337,EIA_2024!$F$2:$F$514,0)),"")</f>
        <v/>
      </c>
      <c r="N337" t="str">
        <f t="shared" si="17"/>
        <v>MN|solar thermal</v>
      </c>
      <c r="O337" s="7" t="str">
        <f ca="1">IFERROR(_xludf.MAXIFS(SYSHECF!$AE$2:$AE$7489,SYSHECF!$A$2:$A$7489,$A337,SYSHECF!$B$2:$B$7489,$B337),"")</f>
        <v/>
      </c>
      <c r="P337" t="e">
        <f ca="1">IF(AND($H337&lt;&gt;"",$O337&lt;&gt;"",$H337*$O337&gt;1),Keys!$C$6,"")</f>
        <v>#VALUE!</v>
      </c>
    </row>
    <row r="338" spans="1:16" x14ac:dyDescent="0.45">
      <c r="A338" t="s">
        <v>61</v>
      </c>
      <c r="B338" t="s">
        <v>169</v>
      </c>
      <c r="C338" t="s">
        <v>217</v>
      </c>
      <c r="D338" s="7">
        <f>SUMIFS(SYSHECF!$AD$2:$AD$7489,SYSHECF!$A$2:$A$7489,$A338,SYSHECF!$B$2:$B$7489,$B338)/Keys!$C$4</f>
        <v>0.51019999999999999</v>
      </c>
      <c r="E338" s="7">
        <f>IF(OR($J338="",$J338=0),"",$I338*Keys!$C$5/($J338*Keys!$C$4))</f>
        <v>0.44439008480104369</v>
      </c>
      <c r="F338" s="7">
        <f>IF(OR($L338="",$L338=0),"",$K338*Keys!$C$5/($L338*Keys!$C$4))</f>
        <v>0.42889758643183301</v>
      </c>
      <c r="G338" s="7">
        <f t="shared" si="15"/>
        <v>0.87101153430232003</v>
      </c>
      <c r="H338" s="7">
        <f t="shared" si="16"/>
        <v>0.8406459945743493</v>
      </c>
      <c r="I338" s="8">
        <f>IFERROR(INDEX(EIA_2024!$D$2:$D$514,MATCH($A338&amp;"|"&amp;$B338,EIA_2024!$F$2:$F$514,0)),"")</f>
        <v>5.45E-2</v>
      </c>
      <c r="J338" s="9">
        <f>IFERROR(INDEX(EIA_2024!$E$2:$E$514,MATCH($A338&amp;"|"&amp;$B338,EIA_2024!$F$2:$F$514,0)),"")</f>
        <v>1.4E-2</v>
      </c>
      <c r="K338" s="8">
        <f>IFERROR(INDEX(EIA_2025!$C$2:$C$530,MATCH($A338&amp;"|"&amp;$B338,EIA_2025!$E$2:$E$530,0)),"")</f>
        <v>5.2600000000000001E-2</v>
      </c>
      <c r="L338" s="9">
        <f>IFERROR(INDEX(EIA_2025!$D$2:$D$530,MATCH($A338&amp;"|"&amp;$B338,EIA_2025!$E$2:$E$530,0)),"")</f>
        <v>1.4E-2</v>
      </c>
      <c r="M338" t="str">
        <f>IFERROR(INDEX(EIA_2024!$C$2:$C$514,MATCH($A338&amp;"|"&amp;$B338,EIA_2024!$F$2:$F$514,0)),"")</f>
        <v>BHRaSYC 2024 (tech-level)</v>
      </c>
      <c r="N338" t="str">
        <f t="shared" si="17"/>
        <v>MO|biomass</v>
      </c>
      <c r="O338" s="7" t="str">
        <f ca="1">IFERROR(_xludf.MAXIFS(SYSHECF!$AE$2:$AE$7489,SYSHECF!$A$2:$A$7489,$A338,SYSHECF!$B$2:$B$7489,$B338),"")</f>
        <v/>
      </c>
      <c r="P338" t="e">
        <f ca="1">IF(AND($H338&lt;&gt;"",$O338&lt;&gt;"",$H338*$O338&gt;1),Keys!$C$6,"")</f>
        <v>#VALUE!</v>
      </c>
    </row>
    <row r="339" spans="1:16" x14ac:dyDescent="0.45">
      <c r="A339" t="s">
        <v>61</v>
      </c>
      <c r="B339" t="s">
        <v>173</v>
      </c>
      <c r="C339" t="s">
        <v>218</v>
      </c>
      <c r="D339" s="7">
        <f>SUMIFS(SYSHECF!$AD$2:$AD$7489,SYSHECF!$A$2:$A$7489,$A339,SYSHECF!$B$2:$B$7489,$B339)/Keys!$C$4</f>
        <v>0.65949999999999998</v>
      </c>
      <c r="E339" s="7" t="str">
        <f>IF(OR($J339="",$J339=0),"",$I339*Keys!$C$5/($J339*Keys!$C$4))</f>
        <v/>
      </c>
      <c r="F339" s="7" t="str">
        <f>IF(OR($L339="",$L339=0),"",$K339*Keys!$C$5/($L339*Keys!$C$4))</f>
        <v/>
      </c>
      <c r="G339" s="7" t="str">
        <f t="shared" si="15"/>
        <v/>
      </c>
      <c r="H339" s="7" t="str">
        <f t="shared" si="16"/>
        <v/>
      </c>
      <c r="I339" s="8" t="str">
        <f>IFERROR(INDEX(EIA_2024!$D$2:$D$514,MATCH($A339&amp;"|"&amp;$B339,EIA_2024!$F$2:$F$514,0)),"")</f>
        <v/>
      </c>
      <c r="J339" s="9" t="str">
        <f>IFERROR(INDEX(EIA_2024!$E$2:$E$514,MATCH($A339&amp;"|"&amp;$B339,EIA_2024!$F$2:$F$514,0)),"")</f>
        <v/>
      </c>
      <c r="K339" s="8" t="str">
        <f>IFERROR(INDEX(EIA_2025!$C$2:$C$530,MATCH($A339&amp;"|"&amp;$B339,EIA_2025!$E$2:$E$530,0)),"")</f>
        <v/>
      </c>
      <c r="L339" s="9" t="str">
        <f>IFERROR(INDEX(EIA_2025!$D$2:$D$530,MATCH($A339&amp;"|"&amp;$B339,EIA_2025!$E$2:$E$530,0)),"")</f>
        <v/>
      </c>
      <c r="M339" t="str">
        <f>IFERROR(INDEX(EIA_2024!$C$2:$C$514,MATCH($A339&amp;"|"&amp;$B339,EIA_2024!$F$2:$F$514,0)),"")</f>
        <v/>
      </c>
      <c r="N339" t="str">
        <f t="shared" si="17"/>
        <v>MO|geothermal</v>
      </c>
      <c r="O339" s="7" t="str">
        <f ca="1">IFERROR(_xludf.MAXIFS(SYSHECF!$AE$2:$AE$7489,SYSHECF!$A$2:$A$7489,$A339,SYSHECF!$B$2:$B$7489,$B339),"")</f>
        <v/>
      </c>
      <c r="P339" t="e">
        <f ca="1">IF(AND($H339&lt;&gt;"",$O339&lt;&gt;"",$H339*$O339&gt;1),Keys!$C$6,"")</f>
        <v>#VALUE!</v>
      </c>
    </row>
    <row r="340" spans="1:16" x14ac:dyDescent="0.45">
      <c r="A340" t="s">
        <v>61</v>
      </c>
      <c r="B340" t="s">
        <v>175</v>
      </c>
      <c r="C340" t="s">
        <v>217</v>
      </c>
      <c r="D340" s="7">
        <f>SUMIFS(SYSHECF!$AD$2:$AD$7489,SYSHECF!$A$2:$A$7489,$A340,SYSHECF!$B$2:$B$7489,$B340)/Keys!$C$4</f>
        <v>0.56640000000000001</v>
      </c>
      <c r="E340" s="7">
        <f>IF(OR($J340="",$J340=0),"",$I340*Keys!$C$5/($J340*Keys!$C$4))</f>
        <v>0.51904197071704983</v>
      </c>
      <c r="F340" s="7">
        <f>IF(OR($L340="",$L340=0),"",$K340*Keys!$C$5/($L340*Keys!$C$4))</f>
        <v>0.61383023736016729</v>
      </c>
      <c r="G340" s="7">
        <f t="shared" si="15"/>
        <v>0.91638766016428286</v>
      </c>
      <c r="H340" s="7">
        <f t="shared" si="16"/>
        <v>1.0837398258477529</v>
      </c>
      <c r="I340" s="8">
        <f>IFERROR(INDEX(EIA_2024!$D$2:$D$514,MATCH($A340&amp;"|"&amp;$B340,EIA_2024!$F$2:$F$514,0)),"")</f>
        <v>38.826099999999997</v>
      </c>
      <c r="J340" s="9">
        <f>IFERROR(INDEX(EIA_2024!$E$2:$E$514,MATCH($A340&amp;"|"&amp;$B340,EIA_2024!$F$2:$F$514,0)),"")</f>
        <v>8.5391999999999992</v>
      </c>
      <c r="K340" s="8">
        <f>IFERROR(INDEX(EIA_2025!$C$2:$C$530,MATCH($A340&amp;"|"&amp;$B340,EIA_2025!$E$2:$E$530,0)),"")</f>
        <v>45.988100000000003</v>
      </c>
      <c r="L340" s="9">
        <f>IFERROR(INDEX(EIA_2025!$D$2:$D$530,MATCH($A340&amp;"|"&amp;$B340,EIA_2025!$E$2:$E$530,0)),"")</f>
        <v>8.5525000000000002</v>
      </c>
      <c r="M340" t="str">
        <f>IFERROR(INDEX(EIA_2024!$C$2:$C$514,MATCH($A340&amp;"|"&amp;$B340,EIA_2024!$F$2:$F$514,0)),"")</f>
        <v>BHRaSYC 2024 (tech-level)</v>
      </c>
      <c r="N340" t="str">
        <f t="shared" si="17"/>
        <v>MO|hard coal</v>
      </c>
      <c r="O340" s="7" t="str">
        <f ca="1">IFERROR(_xludf.MAXIFS(SYSHECF!$AE$2:$AE$7489,SYSHECF!$A$2:$A$7489,$A340,SYSHECF!$B$2:$B$7489,$B340),"")</f>
        <v/>
      </c>
      <c r="P340" t="e">
        <f ca="1">IF(AND($H340&lt;&gt;"",$O340&lt;&gt;"",$H340*$O340&gt;1),Keys!$C$6,"")</f>
        <v>#VALUE!</v>
      </c>
    </row>
    <row r="341" spans="1:16" x14ac:dyDescent="0.45">
      <c r="A341" t="s">
        <v>61</v>
      </c>
      <c r="B341" t="s">
        <v>177</v>
      </c>
      <c r="C341" t="s">
        <v>218</v>
      </c>
      <c r="D341" s="7">
        <f>SUMIFS(SYSHECF!$AD$2:$AD$7489,SYSHECF!$A$2:$A$7489,$A341,SYSHECF!$B$2:$B$7489,$B341)/Keys!$C$4</f>
        <v>0.21179999999999996</v>
      </c>
      <c r="E341" s="7">
        <f>IF(OR($J341="",$J341=0),"",$I341*Keys!$C$5/($J341*Keys!$C$4))</f>
        <v>0.21236831041903406</v>
      </c>
      <c r="F341" s="7">
        <f>IF(OR($L341="",$L341=0),"",$K341*Keys!$C$5/($L341*Keys!$C$4))</f>
        <v>0.21130688511215731</v>
      </c>
      <c r="G341" s="7">
        <f t="shared" si="15"/>
        <v>1.0026832408830695</v>
      </c>
      <c r="H341" s="7">
        <f t="shared" si="16"/>
        <v>0.99767178995352856</v>
      </c>
      <c r="I341" s="8">
        <f>IFERROR(INDEX(EIA_2024!$D$2:$D$514,MATCH($A341&amp;"|"&amp;$B341,EIA_2024!$F$2:$F$514,0)),"")</f>
        <v>1.0204</v>
      </c>
      <c r="J341" s="9">
        <f>IFERROR(INDEX(EIA_2024!$E$2:$E$514,MATCH($A341&amp;"|"&amp;$B341,EIA_2024!$F$2:$F$514,0)),"")</f>
        <v>0.54849999999999999</v>
      </c>
      <c r="K341" s="8">
        <f>IFERROR(INDEX(EIA_2025!$C$2:$C$530,MATCH($A341&amp;"|"&amp;$B341,EIA_2025!$E$2:$E$530,0)),"")</f>
        <v>1.0153000000000001</v>
      </c>
      <c r="L341" s="9">
        <f>IFERROR(INDEX(EIA_2025!$D$2:$D$530,MATCH($A341&amp;"|"&amp;$B341,EIA_2025!$E$2:$E$530,0)),"")</f>
        <v>0.54849999999999999</v>
      </c>
      <c r="M341" t="str">
        <f>IFERROR(INDEX(EIA_2024!$C$2:$C$514,MATCH($A341&amp;"|"&amp;$B341,EIA_2024!$F$2:$F$514,0)),"")</f>
        <v>BHRaSYC 2024 (tech-level)</v>
      </c>
      <c r="N341" t="str">
        <f t="shared" si="17"/>
        <v>MO|hydro</v>
      </c>
      <c r="O341" s="7" t="str">
        <f ca="1">IFERROR(_xludf.MAXIFS(SYSHECF!$AE$2:$AE$7489,SYSHECF!$A$2:$A$7489,$A341,SYSHECF!$B$2:$B$7489,$B341),"")</f>
        <v/>
      </c>
      <c r="P341" t="e">
        <f ca="1">IF(AND($H341&lt;&gt;"",$O341&lt;&gt;"",$H341*$O341&gt;1),Keys!$C$6,"")</f>
        <v>#VALUE!</v>
      </c>
    </row>
    <row r="342" spans="1:16" x14ac:dyDescent="0.45">
      <c r="A342" t="s">
        <v>61</v>
      </c>
      <c r="B342" t="s">
        <v>181</v>
      </c>
      <c r="C342" t="s">
        <v>217</v>
      </c>
      <c r="D342" s="7">
        <f>SUMIFS(SYSHECF!$AD$2:$AD$7489,SYSHECF!$A$2:$A$7489,$A342,SYSHECF!$B$2:$B$7489,$B342)/Keys!$C$4</f>
        <v>0.6379999999999999</v>
      </c>
      <c r="E342" s="7" t="str">
        <f>IF(OR($J342="",$J342=0),"",$I342*Keys!$C$5/($J342*Keys!$C$4))</f>
        <v/>
      </c>
      <c r="F342" s="7" t="str">
        <f>IF(OR($L342="",$L342=0),"",$K342*Keys!$C$5/($L342*Keys!$C$4))</f>
        <v/>
      </c>
      <c r="G342" s="7" t="str">
        <f t="shared" si="15"/>
        <v/>
      </c>
      <c r="H342" s="7" t="str">
        <f t="shared" si="16"/>
        <v/>
      </c>
      <c r="I342" s="8" t="str">
        <f>IFERROR(INDEX(EIA_2024!$D$2:$D$514,MATCH($A342&amp;"|"&amp;$B342,EIA_2024!$F$2:$F$514,0)),"")</f>
        <v/>
      </c>
      <c r="J342" s="9" t="str">
        <f>IFERROR(INDEX(EIA_2024!$E$2:$E$514,MATCH($A342&amp;"|"&amp;$B342,EIA_2024!$F$2:$F$514,0)),"")</f>
        <v/>
      </c>
      <c r="K342" s="8" t="str">
        <f>IFERROR(INDEX(EIA_2025!$C$2:$C$530,MATCH($A342&amp;"|"&amp;$B342,EIA_2025!$E$2:$E$530,0)),"")</f>
        <v/>
      </c>
      <c r="L342" s="9" t="str">
        <f>IFERROR(INDEX(EIA_2025!$D$2:$D$530,MATCH($A342&amp;"|"&amp;$B342,EIA_2025!$E$2:$E$530,0)),"")</f>
        <v/>
      </c>
      <c r="M342" t="str">
        <f>IFERROR(INDEX(EIA_2024!$C$2:$C$514,MATCH($A342&amp;"|"&amp;$B342,EIA_2024!$F$2:$F$514,0)),"")</f>
        <v/>
      </c>
      <c r="N342" t="str">
        <f t="shared" si="17"/>
        <v>MO|lignite</v>
      </c>
      <c r="O342" s="7" t="str">
        <f ca="1">IFERROR(_xludf.MAXIFS(SYSHECF!$AE$2:$AE$7489,SYSHECF!$A$2:$A$7489,$A342,SYSHECF!$B$2:$B$7489,$B342),"")</f>
        <v/>
      </c>
      <c r="P342" t="e">
        <f ca="1">IF(AND($H342&lt;&gt;"",$O342&lt;&gt;"",$H342*$O342&gt;1),Keys!$C$6,"")</f>
        <v>#VALUE!</v>
      </c>
    </row>
    <row r="343" spans="1:16" x14ac:dyDescent="0.45">
      <c r="A343" t="s">
        <v>61</v>
      </c>
      <c r="B343" t="s">
        <v>182</v>
      </c>
      <c r="C343" t="s">
        <v>217</v>
      </c>
      <c r="D343" s="7">
        <f>SUMIFS(SYSHECF!$AD$2:$AD$7489,SYSHECF!$A$2:$A$7489,$A343,SYSHECF!$B$2:$B$7489,$B343)/Keys!$C$4</f>
        <v>0.73419999999999996</v>
      </c>
      <c r="E343" s="7" t="str">
        <f>IF(OR($J343="",$J343=0),"",$I343*Keys!$C$5/($J343*Keys!$C$4))</f>
        <v/>
      </c>
      <c r="F343" s="7" t="str">
        <f>IF(OR($L343="",$L343=0),"",$K343*Keys!$C$5/($L343*Keys!$C$4))</f>
        <v/>
      </c>
      <c r="G343" s="7" t="str">
        <f t="shared" si="15"/>
        <v/>
      </c>
      <c r="H343" s="7" t="str">
        <f t="shared" si="16"/>
        <v/>
      </c>
      <c r="I343" s="8" t="str">
        <f>IFERROR(INDEX(EIA_2024!$D$2:$D$514,MATCH($A343&amp;"|"&amp;$B343,EIA_2024!$F$2:$F$514,0)),"")</f>
        <v/>
      </c>
      <c r="J343" s="9" t="str">
        <f>IFERROR(INDEX(EIA_2024!$E$2:$E$514,MATCH($A343&amp;"|"&amp;$B343,EIA_2024!$F$2:$F$514,0)),"")</f>
        <v/>
      </c>
      <c r="K343" s="8" t="str">
        <f>IFERROR(INDEX(EIA_2025!$C$2:$C$530,MATCH($A343&amp;"|"&amp;$B343,EIA_2025!$E$2:$E$530,0)),"")</f>
        <v/>
      </c>
      <c r="L343" s="9" t="str">
        <f>IFERROR(INDEX(EIA_2025!$D$2:$D$530,MATCH($A343&amp;"|"&amp;$B343,EIA_2025!$E$2:$E$530,0)),"")</f>
        <v/>
      </c>
      <c r="M343" t="str">
        <f>IFERROR(INDEX(EIA_2024!$C$2:$C$514,MATCH($A343&amp;"|"&amp;$B343,EIA_2024!$F$2:$F$514,0)),"")</f>
        <v/>
      </c>
      <c r="N343" t="str">
        <f t="shared" si="17"/>
        <v>MO|municipal solid waste</v>
      </c>
      <c r="O343" s="7" t="str">
        <f ca="1">IFERROR(_xludf.MAXIFS(SYSHECF!$AE$2:$AE$7489,SYSHECF!$A$2:$A$7489,$A343,SYSHECF!$B$2:$B$7489,$B343),"")</f>
        <v/>
      </c>
      <c r="P343" t="e">
        <f ca="1">IF(AND($H343&lt;&gt;"",$O343&lt;&gt;"",$H343*$O343&gt;1),Keys!$C$6,"")</f>
        <v>#VALUE!</v>
      </c>
    </row>
    <row r="344" spans="1:16" x14ac:dyDescent="0.45">
      <c r="A344" t="s">
        <v>61</v>
      </c>
      <c r="B344" t="s">
        <v>171</v>
      </c>
      <c r="C344" t="s">
        <v>217</v>
      </c>
      <c r="D344" s="7">
        <f>SUMIFS(SYSHECF!$AD$2:$AD$7489,SYSHECF!$A$2:$A$7489,$A344,SYSHECF!$B$2:$B$7489,$B344)/Keys!$C$4</f>
        <v>0.38150000000000017</v>
      </c>
      <c r="E344" s="7">
        <f>IF(OR($J344="",$J344=0),"",$I344*Keys!$C$5/($J344*Keys!$C$4))</f>
        <v>0.38878769685315329</v>
      </c>
      <c r="F344" s="7">
        <f>IF(OR($L344="",$L344=0),"",$K344*Keys!$C$5/($L344*Keys!$C$4))</f>
        <v>0.37427864546261363</v>
      </c>
      <c r="G344" s="7">
        <f t="shared" si="15"/>
        <v>1.0191027440449623</v>
      </c>
      <c r="H344" s="7">
        <f t="shared" si="16"/>
        <v>0.98107115455468796</v>
      </c>
      <c r="I344" s="8">
        <f>IFERROR(INDEX(EIA_2024!$D$2:$D$514,MATCH($A344&amp;"|"&amp;$B344,EIA_2024!$F$2:$F$514,0)),"")</f>
        <v>6.4341999999999997</v>
      </c>
      <c r="J344" s="9">
        <f>IFERROR(INDEX(EIA_2024!$E$2:$E$514,MATCH($A344&amp;"|"&amp;$B344,EIA_2024!$F$2:$F$514,0)),"")</f>
        <v>1.8892</v>
      </c>
      <c r="K344" s="8">
        <f>IFERROR(INDEX(EIA_2025!$C$2:$C$530,MATCH($A344&amp;"|"&amp;$B344,EIA_2025!$E$2:$E$530,0)),"")</f>
        <v>6.3731</v>
      </c>
      <c r="L344" s="9">
        <f>IFERROR(INDEX(EIA_2025!$D$2:$D$530,MATCH($A344&amp;"|"&amp;$B344,EIA_2025!$E$2:$E$530,0)),"")</f>
        <v>1.9438</v>
      </c>
      <c r="M344" t="str">
        <f>IFERROR(INDEX(EIA_2024!$C$2:$C$514,MATCH($A344&amp;"|"&amp;$B344,EIA_2024!$F$2:$F$514,0)),"")</f>
        <v>BHRaSYC 2024 (tech-level)</v>
      </c>
      <c r="N344" t="str">
        <f t="shared" si="17"/>
        <v>MO|natural gas combined cycle</v>
      </c>
      <c r="O344" s="7" t="str">
        <f ca="1">IFERROR(_xludf.MAXIFS(SYSHECF!$AE$2:$AE$7489,SYSHECF!$A$2:$A$7489,$A344,SYSHECF!$B$2:$B$7489,$B344),"")</f>
        <v/>
      </c>
      <c r="P344" t="e">
        <f ca="1">IF(AND($H344&lt;&gt;"",$O344&lt;&gt;"",$H344*$O344&gt;1),Keys!$C$6,"")</f>
        <v>#VALUE!</v>
      </c>
    </row>
    <row r="345" spans="1:16" x14ac:dyDescent="0.45">
      <c r="A345" t="s">
        <v>61</v>
      </c>
      <c r="B345" t="s">
        <v>183</v>
      </c>
      <c r="C345" t="s">
        <v>217</v>
      </c>
      <c r="D345" s="7">
        <f>SUMIFS(SYSHECF!$AD$2:$AD$7489,SYSHECF!$A$2:$A$7489,$A345,SYSHECF!$B$2:$B$7489,$B345)/Keys!$C$4</f>
        <v>7.0245983379025712E-2</v>
      </c>
      <c r="E345" s="7">
        <f>IF(OR($J345="",$J345=0),"",$I345*Keys!$C$5/($J345*Keys!$C$4))</f>
        <v>7.2727833221652383E-2</v>
      </c>
      <c r="F345" s="7">
        <f>IF(OR($L345="",$L345=0),"",$K345*Keys!$C$5/($L345*Keys!$C$4))</f>
        <v>6.7339639819759392E-2</v>
      </c>
      <c r="G345" s="7">
        <f t="shared" si="15"/>
        <v>1.0353308434623993</v>
      </c>
      <c r="H345" s="7">
        <f t="shared" si="16"/>
        <v>0.95862619584119735</v>
      </c>
      <c r="I345" s="8">
        <f>IFERROR(INDEX(EIA_2024!$D$2:$D$514,MATCH($A345&amp;"|"&amp;$B345,EIA_2024!$F$2:$F$514,0)),"")</f>
        <v>2.1516000000000002</v>
      </c>
      <c r="J345" s="9">
        <f>IFERROR(INDEX(EIA_2024!$E$2:$E$514,MATCH($A345&amp;"|"&amp;$B345,EIA_2024!$F$2:$F$514,0)),"")</f>
        <v>3.3772000000000002</v>
      </c>
      <c r="K345" s="8">
        <f>IFERROR(INDEX(EIA_2025!$C$2:$C$530,MATCH($A345&amp;"|"&amp;$B345,EIA_2025!$E$2:$E$530,0)),"")</f>
        <v>2.0047000000000001</v>
      </c>
      <c r="L345" s="9">
        <f>IFERROR(INDEX(EIA_2025!$D$2:$D$530,MATCH($A345&amp;"|"&amp;$B345,EIA_2025!$E$2:$E$530,0)),"")</f>
        <v>3.3984000000000001</v>
      </c>
      <c r="M345" t="str">
        <f>IFERROR(INDEX(EIA_2024!$C$2:$C$514,MATCH($A345&amp;"|"&amp;$B345,EIA_2024!$F$2:$F$514,0)),"")</f>
        <v>BHRaSYC 2024 (tech-level)</v>
      </c>
      <c r="N345" t="str">
        <f t="shared" si="17"/>
        <v>MO|natural gas peaker</v>
      </c>
      <c r="O345" s="7" t="str">
        <f ca="1">IFERROR(_xludf.MAXIFS(SYSHECF!$AE$2:$AE$7489,SYSHECF!$A$2:$A$7489,$A345,SYSHECF!$B$2:$B$7489,$B345),"")</f>
        <v/>
      </c>
      <c r="P345" t="e">
        <f ca="1">IF(AND($H345&lt;&gt;"",$O345&lt;&gt;"",$H345*$O345&gt;1),Keys!$C$6,"")</f>
        <v>#VALUE!</v>
      </c>
    </row>
    <row r="346" spans="1:16" x14ac:dyDescent="0.45">
      <c r="A346" t="s">
        <v>61</v>
      </c>
      <c r="B346" t="s">
        <v>193</v>
      </c>
      <c r="C346" t="s">
        <v>217</v>
      </c>
      <c r="D346" s="7">
        <f>SUMIFS(SYSHECF!$AD$2:$AD$7489,SYSHECF!$A$2:$A$7489,$A346,SYSHECF!$B$2:$B$7489,$B346)/Keys!$C$4</f>
        <v>0.189</v>
      </c>
      <c r="E346" s="7">
        <f>IF(OR($J346="",$J346=0),"",$I346*Keys!$C$5/($J346*Keys!$C$4))</f>
        <v>0.20756616094662936</v>
      </c>
      <c r="F346" s="7">
        <f>IF(OR($L346="",$L346=0),"",$K346*Keys!$C$5/($L346*Keys!$C$4))</f>
        <v>0.17048809156253217</v>
      </c>
      <c r="G346" s="7">
        <f t="shared" si="15"/>
        <v>1.0982336558022718</v>
      </c>
      <c r="H346" s="7">
        <f t="shared" si="16"/>
        <v>0.90205339451075217</v>
      </c>
      <c r="I346" s="8">
        <f>IFERROR(INDEX(EIA_2024!$D$2:$D$514,MATCH($A346&amp;"|"&amp;$B346,EIA_2024!$F$2:$F$514,0)),"")</f>
        <v>0.3382</v>
      </c>
      <c r="J346" s="9">
        <f>IFERROR(INDEX(EIA_2024!$E$2:$E$514,MATCH($A346&amp;"|"&amp;$B346,EIA_2024!$F$2:$F$514,0)),"")</f>
        <v>0.186</v>
      </c>
      <c r="K346" s="8">
        <f>IFERROR(INDEX(EIA_2025!$C$2:$C$530,MATCH($A346&amp;"|"&amp;$B346,EIA_2025!$E$2:$E$530,0)),"")</f>
        <v>0.25180000000000002</v>
      </c>
      <c r="L346" s="9">
        <f>IFERROR(INDEX(EIA_2025!$D$2:$D$530,MATCH($A346&amp;"|"&amp;$B346,EIA_2025!$E$2:$E$530,0)),"")</f>
        <v>0.1686</v>
      </c>
      <c r="M346" t="str">
        <f>IFERROR(INDEX(EIA_2024!$C$2:$C$514,MATCH($A346&amp;"|"&amp;$B346,EIA_2024!$F$2:$F$514,0)),"")</f>
        <v>BHRaSYC 2024 (tech-level)</v>
      </c>
      <c r="N346" t="str">
        <f t="shared" si="17"/>
        <v>MO|natural gas steam turbine</v>
      </c>
      <c r="O346" s="7" t="str">
        <f ca="1">IFERROR(_xludf.MAXIFS(SYSHECF!$AE$2:$AE$7489,SYSHECF!$A$2:$A$7489,$A346,SYSHECF!$B$2:$B$7489,$B346),"")</f>
        <v/>
      </c>
      <c r="P346" t="e">
        <f ca="1">IF(AND($H346&lt;&gt;"",$O346&lt;&gt;"",$H346*$O346&gt;1),Keys!$C$6,"")</f>
        <v>#VALUE!</v>
      </c>
    </row>
    <row r="347" spans="1:16" x14ac:dyDescent="0.45">
      <c r="A347" t="s">
        <v>61</v>
      </c>
      <c r="B347" t="s">
        <v>184</v>
      </c>
      <c r="C347" t="s">
        <v>218</v>
      </c>
      <c r="D347" s="7">
        <f>SUMIFS(SYSHECF!$AD$2:$AD$7489,SYSHECF!$A$2:$A$7489,$A347,SYSHECF!$B$2:$B$7489,$B347)/Keys!$C$4</f>
        <v>0.84620000000000017</v>
      </c>
      <c r="E347" s="7">
        <f>IF(OR($J347="",$J347=0),"",$I347*Keys!$C$5/($J347*Keys!$C$4))</f>
        <v>1.00972717854265</v>
      </c>
      <c r="F347" s="7">
        <f>IF(OR($L347="",$L347=0),"",$K347*Keys!$C$5/($L347*Keys!$C$4))</f>
        <v>0.68264840182648401</v>
      </c>
      <c r="G347" s="7">
        <f t="shared" si="15"/>
        <v>1.1932488519766602</v>
      </c>
      <c r="H347" s="7">
        <f t="shared" si="16"/>
        <v>0.80672229003366092</v>
      </c>
      <c r="I347" s="8">
        <f>IFERROR(INDEX(EIA_2024!$D$2:$D$514,MATCH($A347&amp;"|"&amp;$B347,EIA_2024!$F$2:$F$514,0)),"")</f>
        <v>10.5258</v>
      </c>
      <c r="J347" s="9">
        <f>IFERROR(INDEX(EIA_2024!$E$2:$E$514,MATCH($A347&amp;"|"&amp;$B347,EIA_2024!$F$2:$F$514,0)),"")</f>
        <v>1.19</v>
      </c>
      <c r="K347" s="8">
        <f>IFERROR(INDEX(EIA_2025!$C$2:$C$530,MATCH($A347&amp;"|"&amp;$B347,EIA_2025!$E$2:$E$530,0)),"")</f>
        <v>7.1162000000000001</v>
      </c>
      <c r="L347" s="9">
        <f>IFERROR(INDEX(EIA_2025!$D$2:$D$530,MATCH($A347&amp;"|"&amp;$B347,EIA_2025!$E$2:$E$530,0)),"")</f>
        <v>1.19</v>
      </c>
      <c r="M347" t="str">
        <f>IFERROR(INDEX(EIA_2024!$C$2:$C$514,MATCH($A347&amp;"|"&amp;$B347,EIA_2024!$F$2:$F$514,0)),"")</f>
        <v>BHRaSYC 2024 (tech-level)</v>
      </c>
      <c r="N347" t="str">
        <f t="shared" si="17"/>
        <v>MO|nuclear</v>
      </c>
      <c r="O347" s="7" t="str">
        <f ca="1">IFERROR(_xludf.MAXIFS(SYSHECF!$AE$2:$AE$7489,SYSHECF!$A$2:$A$7489,$A347,SYSHECF!$B$2:$B$7489,$B347),"")</f>
        <v/>
      </c>
      <c r="P347" t="e">
        <f ca="1">IF(AND($H347&lt;&gt;"",$O347&lt;&gt;"",$H347*$O347&gt;1),Keys!$C$6,"")</f>
        <v>#VALUE!</v>
      </c>
    </row>
    <row r="348" spans="1:16" x14ac:dyDescent="0.45">
      <c r="A348" t="s">
        <v>61</v>
      </c>
      <c r="B348" t="s">
        <v>185</v>
      </c>
      <c r="C348" t="s">
        <v>218</v>
      </c>
      <c r="D348" s="7">
        <f>SUMIFS(SYSHECF!$AD$2:$AD$7489,SYSHECF!$A$2:$A$7489,$A348,SYSHECF!$B$2:$B$7489,$B348)/Keys!$C$4</f>
        <v>0.37029952476370898</v>
      </c>
      <c r="E348" s="7" t="str">
        <f>IF(OR($J348="",$J348=0),"",$I348*Keys!$C$5/($J348*Keys!$C$4))</f>
        <v/>
      </c>
      <c r="F348" s="7" t="str">
        <f>IF(OR($L348="",$L348=0),"",$K348*Keys!$C$5/($L348*Keys!$C$4))</f>
        <v/>
      </c>
      <c r="G348" s="7" t="str">
        <f t="shared" si="15"/>
        <v/>
      </c>
      <c r="H348" s="7" t="str">
        <f t="shared" si="16"/>
        <v/>
      </c>
      <c r="I348" s="8" t="str">
        <f>IFERROR(INDEX(EIA_2024!$D$2:$D$514,MATCH($A348&amp;"|"&amp;$B348,EIA_2024!$F$2:$F$514,0)),"")</f>
        <v/>
      </c>
      <c r="J348" s="9" t="str">
        <f>IFERROR(INDEX(EIA_2024!$E$2:$E$514,MATCH($A348&amp;"|"&amp;$B348,EIA_2024!$F$2:$F$514,0)),"")</f>
        <v/>
      </c>
      <c r="K348" s="8" t="str">
        <f>IFERROR(INDEX(EIA_2025!$C$2:$C$530,MATCH($A348&amp;"|"&amp;$B348,EIA_2025!$E$2:$E$530,0)),"")</f>
        <v/>
      </c>
      <c r="L348" s="9" t="str">
        <f>IFERROR(INDEX(EIA_2025!$D$2:$D$530,MATCH($A348&amp;"|"&amp;$B348,EIA_2025!$E$2:$E$530,0)),"")</f>
        <v/>
      </c>
      <c r="M348" t="str">
        <f>IFERROR(INDEX(EIA_2024!$C$2:$C$514,MATCH($A348&amp;"|"&amp;$B348,EIA_2024!$F$2:$F$514,0)),"")</f>
        <v/>
      </c>
      <c r="N348" t="str">
        <f t="shared" si="17"/>
        <v>MO|offshore wind</v>
      </c>
      <c r="O348" s="7" t="str">
        <f ca="1">IFERROR(_xludf.MAXIFS(SYSHECF!$AE$2:$AE$7489,SYSHECF!$A$2:$A$7489,$A348,SYSHECF!$B$2:$B$7489,$B348),"")</f>
        <v/>
      </c>
      <c r="P348" t="e">
        <f ca="1">IF(AND($H348&lt;&gt;"",$O348&lt;&gt;"",$H348*$O348&gt;1),Keys!$C$6,"")</f>
        <v>#VALUE!</v>
      </c>
    </row>
    <row r="349" spans="1:16" x14ac:dyDescent="0.45">
      <c r="A349" t="s">
        <v>61</v>
      </c>
      <c r="B349" t="s">
        <v>186</v>
      </c>
      <c r="C349" t="s">
        <v>218</v>
      </c>
      <c r="D349" s="7">
        <f>SUMIFS(SYSHECF!$AD$2:$AD$7489,SYSHECF!$A$2:$A$7489,$A349,SYSHECF!$B$2:$B$7489,$B349)/Keys!$C$4</f>
        <v>0.31660000000000005</v>
      </c>
      <c r="E349" s="7">
        <f>IF(OR($J349="",$J349=0),"",$I349*Keys!$C$5/($J349*Keys!$C$4))</f>
        <v>0.32392250208999185</v>
      </c>
      <c r="F349" s="7">
        <f>IF(OR($L349="",$L349=0),"",$K349*Keys!$C$5/($L349*Keys!$C$4))</f>
        <v>0.30930066896914027</v>
      </c>
      <c r="G349" s="7">
        <f t="shared" si="15"/>
        <v>1.0231285599810227</v>
      </c>
      <c r="H349" s="7">
        <f t="shared" si="16"/>
        <v>0.97694462719248332</v>
      </c>
      <c r="I349" s="8">
        <f>IFERROR(INDEX(EIA_2024!$D$2:$D$514,MATCH($A349&amp;"|"&amp;$B349,EIA_2024!$F$2:$F$514,0)),"")</f>
        <v>6.79</v>
      </c>
      <c r="J349" s="9">
        <f>IFERROR(INDEX(EIA_2024!$E$2:$E$514,MATCH($A349&amp;"|"&amp;$B349,EIA_2024!$F$2:$F$514,0)),"")</f>
        <v>2.3929</v>
      </c>
      <c r="K349" s="8">
        <f>IFERROR(INDEX(EIA_2025!$C$2:$C$530,MATCH($A349&amp;"|"&amp;$B349,EIA_2025!$E$2:$E$530,0)),"")</f>
        <v>6.4835000000000003</v>
      </c>
      <c r="L349" s="9">
        <f>IFERROR(INDEX(EIA_2025!$D$2:$D$530,MATCH($A349&amp;"|"&amp;$B349,EIA_2025!$E$2:$E$530,0)),"")</f>
        <v>2.3929</v>
      </c>
      <c r="M349" t="str">
        <f>IFERROR(INDEX(EIA_2024!$C$2:$C$514,MATCH($A349&amp;"|"&amp;$B349,EIA_2024!$F$2:$F$514,0)),"")</f>
        <v>BHRaSYC 2024 (tech-level)</v>
      </c>
      <c r="N349" t="str">
        <f t="shared" si="17"/>
        <v>MO|onshore wind</v>
      </c>
      <c r="O349" s="7" t="str">
        <f ca="1">IFERROR(_xludf.MAXIFS(SYSHECF!$AE$2:$AE$7489,SYSHECF!$A$2:$A$7489,$A349,SYSHECF!$B$2:$B$7489,$B349),"")</f>
        <v/>
      </c>
      <c r="P349" t="e">
        <f ca="1">IF(AND($H349&lt;&gt;"",$O349&lt;&gt;"",$H349*$O349&gt;1),Keys!$C$6,"")</f>
        <v>#VALUE!</v>
      </c>
    </row>
    <row r="350" spans="1:16" x14ac:dyDescent="0.45">
      <c r="A350" t="s">
        <v>61</v>
      </c>
      <c r="B350" t="s">
        <v>187</v>
      </c>
      <c r="C350" t="s">
        <v>217</v>
      </c>
      <c r="D350" s="7">
        <f>SUMIFS(SYSHECF!$AD$2:$AD$7489,SYSHECF!$A$2:$A$7489,$A350,SYSHECF!$B$2:$B$7489,$B350)/Keys!$C$4</f>
        <v>7.0245983379025712E-2</v>
      </c>
      <c r="E350" s="7">
        <f>IF(OR($J350="",$J350=0),"",$I350*Keys!$C$5/($J350*Keys!$C$4))</f>
        <v>1.6218358257926214E-2</v>
      </c>
      <c r="F350" s="7">
        <f>IF(OR($L350="",$L350=0),"",$K350*Keys!$C$5/($L350*Keys!$C$4))</f>
        <v>1.5283330492054499E-2</v>
      </c>
      <c r="G350" s="7">
        <f t="shared" si="15"/>
        <v>0.23087951051118386</v>
      </c>
      <c r="H350" s="7">
        <f t="shared" si="16"/>
        <v>0.21756874566892104</v>
      </c>
      <c r="I350" s="8">
        <f>IFERROR(INDEX(EIA_2024!$D$2:$D$514,MATCH($A350&amp;"|"&amp;$B350,EIA_2024!$F$2:$F$514,0)),"")</f>
        <v>0.14749999999999999</v>
      </c>
      <c r="J350" s="9">
        <f>IFERROR(INDEX(EIA_2024!$E$2:$E$514,MATCH($A350&amp;"|"&amp;$B350,EIA_2024!$F$2:$F$514,0)),"")</f>
        <v>1.0382</v>
      </c>
      <c r="K350" s="8">
        <f>IFERROR(INDEX(EIA_2025!$C$2:$C$530,MATCH($A350&amp;"|"&amp;$B350,EIA_2025!$E$2:$E$530,0)),"")</f>
        <v>0.13339999999999999</v>
      </c>
      <c r="L350" s="9">
        <f>IFERROR(INDEX(EIA_2025!$D$2:$D$530,MATCH($A350&amp;"|"&amp;$B350,EIA_2025!$E$2:$E$530,0)),"")</f>
        <v>0.99639999999999995</v>
      </c>
      <c r="M350" t="str">
        <f>IFERROR(INDEX(EIA_2024!$C$2:$C$514,MATCH($A350&amp;"|"&amp;$B350,EIA_2024!$F$2:$F$514,0)),"")</f>
        <v>BHRaSYC 2024 (tech-level)</v>
      </c>
      <c r="N350" t="str">
        <f t="shared" si="17"/>
        <v>MO|petroleum</v>
      </c>
      <c r="O350" s="7" t="str">
        <f ca="1">IFERROR(_xludf.MAXIFS(SYSHECF!$AE$2:$AE$7489,SYSHECF!$A$2:$A$7489,$A350,SYSHECF!$B$2:$B$7489,$B350),"")</f>
        <v/>
      </c>
      <c r="P350" t="e">
        <f ca="1">IF(AND($H350&lt;&gt;"",$O350&lt;&gt;"",$H350*$O350&gt;1),Keys!$C$6,"")</f>
        <v>#VALUE!</v>
      </c>
    </row>
    <row r="351" spans="1:16" x14ac:dyDescent="0.45">
      <c r="A351" t="s">
        <v>61</v>
      </c>
      <c r="B351" t="s">
        <v>188</v>
      </c>
      <c r="C351" t="s">
        <v>217</v>
      </c>
      <c r="D351" s="7">
        <f>SUMIFS(SYSHECF!$AD$2:$AD$7489,SYSHECF!$A$2:$A$7489,$A351,SYSHECF!$B$2:$B$7489,$B351)/Keys!$C$4</f>
        <v>9.4928205555903047E-2</v>
      </c>
      <c r="E351" s="7" t="str">
        <f>IF(OR($J351="",$J351=0),"",$I351*Keys!$C$5/($J351*Keys!$C$4))</f>
        <v/>
      </c>
      <c r="F351" s="7">
        <f>IF(OR($L351="",$L351=0),"",$K351*Keys!$C$5/($L351*Keys!$C$4))</f>
        <v>2.0728647581715696E-2</v>
      </c>
      <c r="G351" s="7" t="str">
        <f t="shared" si="15"/>
        <v/>
      </c>
      <c r="H351" s="7">
        <f t="shared" si="16"/>
        <v>0.21836131274501583</v>
      </c>
      <c r="I351" s="8" t="str">
        <f>IFERROR(INDEX(EIA_2024!$D$2:$D$514,MATCH($A351&amp;"|"&amp;$B351,EIA_2024!$F$2:$F$514,0)),"")</f>
        <v/>
      </c>
      <c r="J351" s="9" t="str">
        <f>IFERROR(INDEX(EIA_2024!$E$2:$E$514,MATCH($A351&amp;"|"&amp;$B351,EIA_2024!$F$2:$F$514,0)),"")</f>
        <v/>
      </c>
      <c r="K351" s="8">
        <f>IFERROR(INDEX(EIA_2025!$C$2:$C$530,MATCH($A351&amp;"|"&amp;$B351,EIA_2025!$E$2:$E$530,0)),"")</f>
        <v>0.1193</v>
      </c>
      <c r="L351" s="9">
        <f>IFERROR(INDEX(EIA_2025!$D$2:$D$530,MATCH($A351&amp;"|"&amp;$B351,EIA_2025!$E$2:$E$530,0)),"")</f>
        <v>0.65700000000000003</v>
      </c>
      <c r="M351" t="str">
        <f>IFERROR(INDEX(EIA_2024!$C$2:$C$514,MATCH($A351&amp;"|"&amp;$B351,EIA_2024!$F$2:$F$514,0)),"")</f>
        <v/>
      </c>
      <c r="N351" t="str">
        <f t="shared" si="17"/>
        <v>MO|pumped hydro</v>
      </c>
      <c r="O351" s="7" t="str">
        <f ca="1">IFERROR(_xludf.MAXIFS(SYSHECF!$AE$2:$AE$7489,SYSHECF!$A$2:$A$7489,$A351,SYSHECF!$B$2:$B$7489,$B351),"")</f>
        <v/>
      </c>
      <c r="P351" t="e">
        <f ca="1">IF(AND($H351&lt;&gt;"",$O351&lt;&gt;"",$H351*$O351&gt;1),Keys!$C$6,"")</f>
        <v>#VALUE!</v>
      </c>
    </row>
    <row r="352" spans="1:16" x14ac:dyDescent="0.45">
      <c r="A352" t="s">
        <v>61</v>
      </c>
      <c r="B352" t="s">
        <v>191</v>
      </c>
      <c r="C352" t="s">
        <v>218</v>
      </c>
      <c r="D352" s="7">
        <f>SUMIFS(SYSHECF!$AD$2:$AD$7489,SYSHECF!$A$2:$A$7489,$A352,SYSHECF!$B$2:$B$7489,$B352)/Keys!$C$4</f>
        <v>8.8200000000000001E-2</v>
      </c>
      <c r="E352" s="7">
        <f>IF(OR($J352="",$J352=0),"",$I352*Keys!$C$5/($J352*Keys!$C$4))</f>
        <v>5.0502984400081039E-2</v>
      </c>
      <c r="F352" s="7">
        <f>IF(OR($L352="",$L352=0),"",$K352*Keys!$C$5/($L352*Keys!$C$4))</f>
        <v>0.12590665267779827</v>
      </c>
      <c r="G352" s="7">
        <f t="shared" si="15"/>
        <v>0.57259619501225667</v>
      </c>
      <c r="H352" s="7">
        <f t="shared" si="16"/>
        <v>1.4275130689092774</v>
      </c>
      <c r="I352" s="8">
        <f>IFERROR(INDEX(EIA_2024!$D$2:$D$514,MATCH($A352&amp;"|"&amp;$B352,EIA_2024!$F$2:$F$514,0)),"")</f>
        <v>0.2074</v>
      </c>
      <c r="J352" s="9">
        <f>IFERROR(INDEX(EIA_2024!$E$2:$E$514,MATCH($A352&amp;"|"&amp;$B352,EIA_2024!$F$2:$F$514,0)),"")</f>
        <v>0.46879999999999999</v>
      </c>
      <c r="K352" s="8">
        <f>IFERROR(INDEX(EIA_2025!$C$2:$C$530,MATCH($A352&amp;"|"&amp;$B352,EIA_2025!$E$2:$E$530,0)),"")</f>
        <v>1.4732000000000001</v>
      </c>
      <c r="L352" s="9">
        <f>IFERROR(INDEX(EIA_2025!$D$2:$D$530,MATCH($A352&amp;"|"&amp;$B352,EIA_2025!$E$2:$E$530,0)),"")</f>
        <v>1.3357000000000001</v>
      </c>
      <c r="M352" t="str">
        <f>IFERROR(INDEX(EIA_2024!$C$2:$C$514,MATCH($A352&amp;"|"&amp;$B352,EIA_2024!$F$2:$F$514,0)),"")</f>
        <v>BHRaSYC 2024 (tech-level)</v>
      </c>
      <c r="N352" t="str">
        <f t="shared" si="17"/>
        <v>MO|solar pv</v>
      </c>
      <c r="O352" s="7" t="str">
        <f ca="1">IFERROR(_xludf.MAXIFS(SYSHECF!$AE$2:$AE$7489,SYSHECF!$A$2:$A$7489,$A352,SYSHECF!$B$2:$B$7489,$B352),"")</f>
        <v/>
      </c>
      <c r="P352" t="e">
        <f ca="1">IF(AND($H352&lt;&gt;"",$O352&lt;&gt;"",$H352*$O352&gt;1),Keys!$C$6,"")</f>
        <v>#VALUE!</v>
      </c>
    </row>
    <row r="353" spans="1:16" x14ac:dyDescent="0.45">
      <c r="A353" t="s">
        <v>61</v>
      </c>
      <c r="B353" t="s">
        <v>192</v>
      </c>
      <c r="C353" t="s">
        <v>218</v>
      </c>
      <c r="D353" s="7">
        <f>SUMIFS(SYSHECF!$AD$2:$AD$7489,SYSHECF!$A$2:$A$7489,$A353,SYSHECF!$B$2:$B$7489,$B353)/Keys!$C$4</f>
        <v>0.23327176706853509</v>
      </c>
      <c r="E353" s="7" t="str">
        <f>IF(OR($J353="",$J353=0),"",$I353*Keys!$C$5/($J353*Keys!$C$4))</f>
        <v/>
      </c>
      <c r="F353" s="7" t="str">
        <f>IF(OR($L353="",$L353=0),"",$K353*Keys!$C$5/($L353*Keys!$C$4))</f>
        <v/>
      </c>
      <c r="G353" s="7" t="str">
        <f t="shared" si="15"/>
        <v/>
      </c>
      <c r="H353" s="7" t="str">
        <f t="shared" si="16"/>
        <v/>
      </c>
      <c r="I353" s="8" t="str">
        <f>IFERROR(INDEX(EIA_2024!$D$2:$D$514,MATCH($A353&amp;"|"&amp;$B353,EIA_2024!$F$2:$F$514,0)),"")</f>
        <v/>
      </c>
      <c r="J353" s="9" t="str">
        <f>IFERROR(INDEX(EIA_2024!$E$2:$E$514,MATCH($A353&amp;"|"&amp;$B353,EIA_2024!$F$2:$F$514,0)),"")</f>
        <v/>
      </c>
      <c r="K353" s="8" t="str">
        <f>IFERROR(INDEX(EIA_2025!$C$2:$C$530,MATCH($A353&amp;"|"&amp;$B353,EIA_2025!$E$2:$E$530,0)),"")</f>
        <v/>
      </c>
      <c r="L353" s="9" t="str">
        <f>IFERROR(INDEX(EIA_2025!$D$2:$D$530,MATCH($A353&amp;"|"&amp;$B353,EIA_2025!$E$2:$E$530,0)),"")</f>
        <v/>
      </c>
      <c r="M353" t="str">
        <f>IFERROR(INDEX(EIA_2024!$C$2:$C$514,MATCH($A353&amp;"|"&amp;$B353,EIA_2024!$F$2:$F$514,0)),"")</f>
        <v/>
      </c>
      <c r="N353" t="str">
        <f t="shared" si="17"/>
        <v>MO|solar thermal</v>
      </c>
      <c r="O353" s="7" t="str">
        <f ca="1">IFERROR(_xludf.MAXIFS(SYSHECF!$AE$2:$AE$7489,SYSHECF!$A$2:$A$7489,$A353,SYSHECF!$B$2:$B$7489,$B353),"")</f>
        <v/>
      </c>
      <c r="P353" t="e">
        <f ca="1">IF(AND($H353&lt;&gt;"",$O353&lt;&gt;"",$H353*$O353&gt;1),Keys!$C$6,"")</f>
        <v>#VALUE!</v>
      </c>
    </row>
    <row r="354" spans="1:16" x14ac:dyDescent="0.45">
      <c r="A354" t="s">
        <v>59</v>
      </c>
      <c r="B354" t="s">
        <v>169</v>
      </c>
      <c r="C354" t="s">
        <v>217</v>
      </c>
      <c r="D354" s="7">
        <f>SUMIFS(SYSHECF!$AD$2:$AD$7489,SYSHECF!$A$2:$A$7489,$A354,SYSHECF!$B$2:$B$7489,$B354)/Keys!$C$4</f>
        <v>0.51019999999999988</v>
      </c>
      <c r="E354" s="7">
        <f>IF(OR($J354="",$J354=0),"",$I354*Keys!$C$5/($J354*Keys!$C$4))</f>
        <v>0.51369863013698636</v>
      </c>
      <c r="F354" s="7">
        <f>IF(OR($L354="",$L354=0),"",$K354*Keys!$C$5/($L354*Keys!$C$4))</f>
        <v>0.3567351598173516</v>
      </c>
      <c r="G354" s="7">
        <f t="shared" si="15"/>
        <v>1.006857369927453</v>
      </c>
      <c r="H354" s="7">
        <f t="shared" si="16"/>
        <v>0.69920650689406449</v>
      </c>
      <c r="I354" s="8">
        <f>IFERROR(INDEX(EIA_2024!$D$2:$D$514,MATCH($A354&amp;"|"&amp;$B354,EIA_2024!$F$2:$F$514,0)),"")</f>
        <v>7.1999999999999998E-3</v>
      </c>
      <c r="J354" s="9">
        <f>IFERROR(INDEX(EIA_2024!$E$2:$E$514,MATCH($A354&amp;"|"&amp;$B354,EIA_2024!$F$2:$F$514,0)),"")</f>
        <v>1.6000000000000001E-3</v>
      </c>
      <c r="K354" s="8">
        <f>IFERROR(INDEX(EIA_2025!$C$2:$C$530,MATCH($A354&amp;"|"&amp;$B354,EIA_2025!$E$2:$E$530,0)),"")</f>
        <v>5.0000000000000001E-3</v>
      </c>
      <c r="L354" s="9">
        <f>IFERROR(INDEX(EIA_2025!$D$2:$D$530,MATCH($A354&amp;"|"&amp;$B354,EIA_2025!$E$2:$E$530,0)),"")</f>
        <v>1.6000000000000001E-3</v>
      </c>
      <c r="M354" t="str">
        <f>IFERROR(INDEX(EIA_2024!$C$2:$C$514,MATCH($A354&amp;"|"&amp;$B354,EIA_2024!$F$2:$F$514,0)),"")</f>
        <v>BHRaSYC 2024 (tech-level)</v>
      </c>
      <c r="N354" t="str">
        <f t="shared" si="17"/>
        <v>MS|biomass</v>
      </c>
      <c r="O354" s="7" t="str">
        <f ca="1">IFERROR(_xludf.MAXIFS(SYSHECF!$AE$2:$AE$7489,SYSHECF!$A$2:$A$7489,$A354,SYSHECF!$B$2:$B$7489,$B354),"")</f>
        <v/>
      </c>
      <c r="P354" t="e">
        <f ca="1">IF(AND($H354&lt;&gt;"",$O354&lt;&gt;"",$H354*$O354&gt;1),Keys!$C$6,"")</f>
        <v>#VALUE!</v>
      </c>
    </row>
    <row r="355" spans="1:16" x14ac:dyDescent="0.45">
      <c r="A355" t="s">
        <v>59</v>
      </c>
      <c r="B355" t="s">
        <v>173</v>
      </c>
      <c r="C355" t="s">
        <v>218</v>
      </c>
      <c r="D355" s="7">
        <f>SUMIFS(SYSHECF!$AD$2:$AD$7489,SYSHECF!$A$2:$A$7489,$A355,SYSHECF!$B$2:$B$7489,$B355)/Keys!$C$4</f>
        <v>0.65949999999999998</v>
      </c>
      <c r="E355" s="7" t="str">
        <f>IF(OR($J355="",$J355=0),"",$I355*Keys!$C$5/($J355*Keys!$C$4))</f>
        <v/>
      </c>
      <c r="F355" s="7" t="str">
        <f>IF(OR($L355="",$L355=0),"",$K355*Keys!$C$5/($L355*Keys!$C$4))</f>
        <v/>
      </c>
      <c r="G355" s="7" t="str">
        <f t="shared" si="15"/>
        <v/>
      </c>
      <c r="H355" s="7" t="str">
        <f t="shared" si="16"/>
        <v/>
      </c>
      <c r="I355" s="8" t="str">
        <f>IFERROR(INDEX(EIA_2024!$D$2:$D$514,MATCH($A355&amp;"|"&amp;$B355,EIA_2024!$F$2:$F$514,0)),"")</f>
        <v/>
      </c>
      <c r="J355" s="9" t="str">
        <f>IFERROR(INDEX(EIA_2024!$E$2:$E$514,MATCH($A355&amp;"|"&amp;$B355,EIA_2024!$F$2:$F$514,0)),"")</f>
        <v/>
      </c>
      <c r="K355" s="8" t="str">
        <f>IFERROR(INDEX(EIA_2025!$C$2:$C$530,MATCH($A355&amp;"|"&amp;$B355,EIA_2025!$E$2:$E$530,0)),"")</f>
        <v/>
      </c>
      <c r="L355" s="9" t="str">
        <f>IFERROR(INDEX(EIA_2025!$D$2:$D$530,MATCH($A355&amp;"|"&amp;$B355,EIA_2025!$E$2:$E$530,0)),"")</f>
        <v/>
      </c>
      <c r="M355" t="str">
        <f>IFERROR(INDEX(EIA_2024!$C$2:$C$514,MATCH($A355&amp;"|"&amp;$B355,EIA_2024!$F$2:$F$514,0)),"")</f>
        <v/>
      </c>
      <c r="N355" t="str">
        <f t="shared" si="17"/>
        <v>MS|geothermal</v>
      </c>
      <c r="O355" s="7" t="str">
        <f ca="1">IFERROR(_xludf.MAXIFS(SYSHECF!$AE$2:$AE$7489,SYSHECF!$A$2:$A$7489,$A355,SYSHECF!$B$2:$B$7489,$B355),"")</f>
        <v/>
      </c>
      <c r="P355" t="e">
        <f ca="1">IF(AND($H355&lt;&gt;"",$O355&lt;&gt;"",$H355*$O355&gt;1),Keys!$C$6,"")</f>
        <v>#VALUE!</v>
      </c>
    </row>
    <row r="356" spans="1:16" x14ac:dyDescent="0.45">
      <c r="A356" t="s">
        <v>59</v>
      </c>
      <c r="B356" t="s">
        <v>175</v>
      </c>
      <c r="C356" t="s">
        <v>217</v>
      </c>
      <c r="D356" s="7">
        <f>SUMIFS(SYSHECF!$AD$2:$AD$7489,SYSHECF!$A$2:$A$7489,$A356,SYSHECF!$B$2:$B$7489,$B356)/Keys!$C$4</f>
        <v>0.18579999999999997</v>
      </c>
      <c r="E356" s="7">
        <f>IF(OR($J356="",$J356=0),"",$I356*Keys!$C$5/($J356*Keys!$C$4))</f>
        <v>0.16673033891829939</v>
      </c>
      <c r="F356" s="7">
        <f>IF(OR($L356="",$L356=0),"",$K356*Keys!$C$5/($L356*Keys!$C$4))</f>
        <v>0.20491094980807362</v>
      </c>
      <c r="G356" s="7">
        <f t="shared" si="15"/>
        <v>0.8973645797540335</v>
      </c>
      <c r="H356" s="7">
        <f t="shared" si="16"/>
        <v>1.1028576415935072</v>
      </c>
      <c r="I356" s="8">
        <f>IFERROR(INDEX(EIA_2024!$D$2:$D$514,MATCH($A356&amp;"|"&amp;$B356,EIA_2024!$F$2:$F$514,0)),"")</f>
        <v>1.4663999999999999</v>
      </c>
      <c r="J356" s="9">
        <f>IFERROR(INDEX(EIA_2024!$E$2:$E$514,MATCH($A356&amp;"|"&amp;$B356,EIA_2024!$F$2:$F$514,0)),"")</f>
        <v>1.004</v>
      </c>
      <c r="K356" s="8">
        <f>IFERROR(INDEX(EIA_2025!$C$2:$C$530,MATCH($A356&amp;"|"&amp;$B356,EIA_2025!$E$2:$E$530,0)),"")</f>
        <v>1.8022</v>
      </c>
      <c r="L356" s="9">
        <f>IFERROR(INDEX(EIA_2025!$D$2:$D$530,MATCH($A356&amp;"|"&amp;$B356,EIA_2025!$E$2:$E$530,0)),"")</f>
        <v>1.004</v>
      </c>
      <c r="M356" t="str">
        <f>IFERROR(INDEX(EIA_2024!$C$2:$C$514,MATCH($A356&amp;"|"&amp;$B356,EIA_2024!$F$2:$F$514,0)),"")</f>
        <v>BHRaSYC 2024 (tech-level)</v>
      </c>
      <c r="N356" t="str">
        <f t="shared" si="17"/>
        <v>MS|hard coal</v>
      </c>
      <c r="O356" s="7" t="str">
        <f ca="1">IFERROR(_xludf.MAXIFS(SYSHECF!$AE$2:$AE$7489,SYSHECF!$A$2:$A$7489,$A356,SYSHECF!$B$2:$B$7489,$B356),"")</f>
        <v/>
      </c>
      <c r="P356" t="e">
        <f ca="1">IF(AND($H356&lt;&gt;"",$O356&lt;&gt;"",$H356*$O356&gt;1),Keys!$C$6,"")</f>
        <v>#VALUE!</v>
      </c>
    </row>
    <row r="357" spans="1:16" x14ac:dyDescent="0.45">
      <c r="A357" t="s">
        <v>59</v>
      </c>
      <c r="B357" t="s">
        <v>177</v>
      </c>
      <c r="C357" t="s">
        <v>218</v>
      </c>
      <c r="D357" s="7">
        <f>SUMIFS(SYSHECF!$AD$2:$AD$7489,SYSHECF!$A$2:$A$7489,$A357,SYSHECF!$B$2:$B$7489,$B357)/Keys!$C$4</f>
        <v>0.34429999999999999</v>
      </c>
      <c r="E357" s="7" t="str">
        <f>IF(OR($J357="",$J357=0),"",$I357*Keys!$C$5/($J357*Keys!$C$4))</f>
        <v/>
      </c>
      <c r="F357" s="7" t="str">
        <f>IF(OR($L357="",$L357=0),"",$K357*Keys!$C$5/($L357*Keys!$C$4))</f>
        <v/>
      </c>
      <c r="G357" s="7" t="str">
        <f t="shared" si="15"/>
        <v/>
      </c>
      <c r="H357" s="7" t="str">
        <f t="shared" si="16"/>
        <v/>
      </c>
      <c r="I357" s="8" t="str">
        <f>IFERROR(INDEX(EIA_2024!$D$2:$D$514,MATCH($A357&amp;"|"&amp;$B357,EIA_2024!$F$2:$F$514,0)),"")</f>
        <v/>
      </c>
      <c r="J357" s="9" t="str">
        <f>IFERROR(INDEX(EIA_2024!$E$2:$E$514,MATCH($A357&amp;"|"&amp;$B357,EIA_2024!$F$2:$F$514,0)),"")</f>
        <v/>
      </c>
      <c r="K357" s="8" t="str">
        <f>IFERROR(INDEX(EIA_2025!$C$2:$C$530,MATCH($A357&amp;"|"&amp;$B357,EIA_2025!$E$2:$E$530,0)),"")</f>
        <v/>
      </c>
      <c r="L357" s="9" t="str">
        <f>IFERROR(INDEX(EIA_2025!$D$2:$D$530,MATCH($A357&amp;"|"&amp;$B357,EIA_2025!$E$2:$E$530,0)),"")</f>
        <v/>
      </c>
      <c r="M357" t="str">
        <f>IFERROR(INDEX(EIA_2024!$C$2:$C$514,MATCH($A357&amp;"|"&amp;$B357,EIA_2024!$F$2:$F$514,0)),"")</f>
        <v/>
      </c>
      <c r="N357" t="str">
        <f t="shared" si="17"/>
        <v>MS|hydro</v>
      </c>
      <c r="O357" s="7" t="str">
        <f ca="1">IFERROR(_xludf.MAXIFS(SYSHECF!$AE$2:$AE$7489,SYSHECF!$A$2:$A$7489,$A357,SYSHECF!$B$2:$B$7489,$B357),"")</f>
        <v/>
      </c>
      <c r="P357" t="e">
        <f ca="1">IF(AND($H357&lt;&gt;"",$O357&lt;&gt;"",$H357*$O357&gt;1),Keys!$C$6,"")</f>
        <v>#VALUE!</v>
      </c>
    </row>
    <row r="358" spans="1:16" x14ac:dyDescent="0.45">
      <c r="A358" t="s">
        <v>59</v>
      </c>
      <c r="B358" t="s">
        <v>181</v>
      </c>
      <c r="C358" t="s">
        <v>217</v>
      </c>
      <c r="D358" s="7">
        <f>SUMIFS(SYSHECF!$AD$2:$AD$7489,SYSHECF!$A$2:$A$7489,$A358,SYSHECF!$B$2:$B$7489,$B358)/Keys!$C$4</f>
        <v>0.55090000000000006</v>
      </c>
      <c r="E358" s="7">
        <f>IF(OR($J358="",$J358=0),"",$I358*Keys!$C$5/($J358*Keys!$C$4))</f>
        <v>0.48456309672063091</v>
      </c>
      <c r="F358" s="7">
        <f>IF(OR($L358="",$L358=0),"",$K358*Keys!$C$5/($L358*Keys!$C$4))</f>
        <v>0.61726857617268571</v>
      </c>
      <c r="G358" s="7">
        <f t="shared" si="15"/>
        <v>0.87958449214127943</v>
      </c>
      <c r="H358" s="7">
        <f t="shared" si="16"/>
        <v>1.1204730008580244</v>
      </c>
      <c r="I358" s="8">
        <f>IFERROR(INDEX(EIA_2024!$D$2:$D$514,MATCH($A358&amp;"|"&amp;$B358,EIA_2024!$F$2:$F$514,0)),"")</f>
        <v>1.8676999999999999</v>
      </c>
      <c r="J358" s="9">
        <f>IFERROR(INDEX(EIA_2024!$E$2:$E$514,MATCH($A358&amp;"|"&amp;$B358,EIA_2024!$F$2:$F$514,0)),"")</f>
        <v>0.44</v>
      </c>
      <c r="K358" s="8">
        <f>IFERROR(INDEX(EIA_2025!$C$2:$C$530,MATCH($A358&amp;"|"&amp;$B358,EIA_2025!$E$2:$E$530,0)),"")</f>
        <v>2.3792</v>
      </c>
      <c r="L358" s="9">
        <f>IFERROR(INDEX(EIA_2025!$D$2:$D$530,MATCH($A358&amp;"|"&amp;$B358,EIA_2025!$E$2:$E$530,0)),"")</f>
        <v>0.44</v>
      </c>
      <c r="M358" t="str">
        <f>IFERROR(INDEX(EIA_2024!$C$2:$C$514,MATCH($A358&amp;"|"&amp;$B358,EIA_2024!$F$2:$F$514,0)),"")</f>
        <v>BHRaSYC 2024 (tech-level)</v>
      </c>
      <c r="N358" t="str">
        <f t="shared" si="17"/>
        <v>MS|lignite</v>
      </c>
      <c r="O358" s="7" t="str">
        <f ca="1">IFERROR(_xludf.MAXIFS(SYSHECF!$AE$2:$AE$7489,SYSHECF!$A$2:$A$7489,$A358,SYSHECF!$B$2:$B$7489,$B358),"")</f>
        <v/>
      </c>
      <c r="P358" t="e">
        <f ca="1">IF(AND($H358&lt;&gt;"",$O358&lt;&gt;"",$H358*$O358&gt;1),Keys!$C$6,"")</f>
        <v>#VALUE!</v>
      </c>
    </row>
    <row r="359" spans="1:16" x14ac:dyDescent="0.45">
      <c r="A359" t="s">
        <v>59</v>
      </c>
      <c r="B359" t="s">
        <v>182</v>
      </c>
      <c r="C359" t="s">
        <v>217</v>
      </c>
      <c r="D359" s="7">
        <f>SUMIFS(SYSHECF!$AD$2:$AD$7489,SYSHECF!$A$2:$A$7489,$A359,SYSHECF!$B$2:$B$7489,$B359)/Keys!$C$4</f>
        <v>0.73419999999999996</v>
      </c>
      <c r="E359" s="7" t="str">
        <f>IF(OR($J359="",$J359=0),"",$I359*Keys!$C$5/($J359*Keys!$C$4))</f>
        <v/>
      </c>
      <c r="F359" s="7" t="str">
        <f>IF(OR($L359="",$L359=0),"",$K359*Keys!$C$5/($L359*Keys!$C$4))</f>
        <v/>
      </c>
      <c r="G359" s="7" t="str">
        <f t="shared" si="15"/>
        <v/>
      </c>
      <c r="H359" s="7" t="str">
        <f t="shared" si="16"/>
        <v/>
      </c>
      <c r="I359" s="8" t="str">
        <f>IFERROR(INDEX(EIA_2024!$D$2:$D$514,MATCH($A359&amp;"|"&amp;$B359,EIA_2024!$F$2:$F$514,0)),"")</f>
        <v/>
      </c>
      <c r="J359" s="9" t="str">
        <f>IFERROR(INDEX(EIA_2024!$E$2:$E$514,MATCH($A359&amp;"|"&amp;$B359,EIA_2024!$F$2:$F$514,0)),"")</f>
        <v/>
      </c>
      <c r="K359" s="8" t="str">
        <f>IFERROR(INDEX(EIA_2025!$C$2:$C$530,MATCH($A359&amp;"|"&amp;$B359,EIA_2025!$E$2:$E$530,0)),"")</f>
        <v/>
      </c>
      <c r="L359" s="9" t="str">
        <f>IFERROR(INDEX(EIA_2025!$D$2:$D$530,MATCH($A359&amp;"|"&amp;$B359,EIA_2025!$E$2:$E$530,0)),"")</f>
        <v/>
      </c>
      <c r="M359" t="str">
        <f>IFERROR(INDEX(EIA_2024!$C$2:$C$514,MATCH($A359&amp;"|"&amp;$B359,EIA_2024!$F$2:$F$514,0)),"")</f>
        <v/>
      </c>
      <c r="N359" t="str">
        <f t="shared" si="17"/>
        <v>MS|municipal solid waste</v>
      </c>
      <c r="O359" s="7" t="str">
        <f ca="1">IFERROR(_xludf.MAXIFS(SYSHECF!$AE$2:$AE$7489,SYSHECF!$A$2:$A$7489,$A359,SYSHECF!$B$2:$B$7489,$B359),"")</f>
        <v/>
      </c>
      <c r="P359" t="e">
        <f ca="1">IF(AND($H359&lt;&gt;"",$O359&lt;&gt;"",$H359*$O359&gt;1),Keys!$C$6,"")</f>
        <v>#VALUE!</v>
      </c>
    </row>
    <row r="360" spans="1:16" x14ac:dyDescent="0.45">
      <c r="A360" t="s">
        <v>59</v>
      </c>
      <c r="B360" t="s">
        <v>171</v>
      </c>
      <c r="C360" t="s">
        <v>217</v>
      </c>
      <c r="D360" s="7">
        <f>SUMIFS(SYSHECF!$AD$2:$AD$7489,SYSHECF!$A$2:$A$7489,$A360,SYSHECF!$B$2:$B$7489,$B360)/Keys!$C$4</f>
        <v>0.71870000000000001</v>
      </c>
      <c r="E360" s="7">
        <f>IF(OR($J360="",$J360=0),"",$I360*Keys!$C$5/($J360*Keys!$C$4))</f>
        <v>0.73428166470552036</v>
      </c>
      <c r="F360" s="7">
        <f>IF(OR($L360="",$L360=0),"",$K360*Keys!$C$5/($L360*Keys!$C$4))</f>
        <v>0.70314018688751689</v>
      </c>
      <c r="G360" s="7">
        <f t="shared" si="15"/>
        <v>1.0216803460491448</v>
      </c>
      <c r="H360" s="7">
        <f t="shared" si="16"/>
        <v>0.97835005828233879</v>
      </c>
      <c r="I360" s="8">
        <f>IFERROR(INDEX(EIA_2024!$D$2:$D$514,MATCH($A360&amp;"|"&amp;$B360,EIA_2024!$F$2:$F$514,0)),"")</f>
        <v>54.357500000000002</v>
      </c>
      <c r="J360" s="9">
        <f>IFERROR(INDEX(EIA_2024!$E$2:$E$514,MATCH($A360&amp;"|"&amp;$B360,EIA_2024!$F$2:$F$514,0)),"")</f>
        <v>8.4506999999999994</v>
      </c>
      <c r="K360" s="8">
        <f>IFERROR(INDEX(EIA_2025!$C$2:$C$530,MATCH($A360&amp;"|"&amp;$B360,EIA_2025!$E$2:$E$530,0)),"")</f>
        <v>51.884</v>
      </c>
      <c r="L360" s="9">
        <f>IFERROR(INDEX(EIA_2025!$D$2:$D$530,MATCH($A360&amp;"|"&amp;$B360,EIA_2025!$E$2:$E$530,0)),"")</f>
        <v>8.4234000000000009</v>
      </c>
      <c r="M360" t="str">
        <f>IFERROR(INDEX(EIA_2024!$C$2:$C$514,MATCH($A360&amp;"|"&amp;$B360,EIA_2024!$F$2:$F$514,0)),"")</f>
        <v>BHRaSYC 2024 (tech-level)</v>
      </c>
      <c r="N360" t="str">
        <f t="shared" si="17"/>
        <v>MS|natural gas combined cycle</v>
      </c>
      <c r="O360" s="7" t="str">
        <f ca="1">IFERROR(_xludf.MAXIFS(SYSHECF!$AE$2:$AE$7489,SYSHECF!$A$2:$A$7489,$A360,SYSHECF!$B$2:$B$7489,$B360),"")</f>
        <v/>
      </c>
      <c r="P360" t="e">
        <f ca="1">IF(AND($H360&lt;&gt;"",$O360&lt;&gt;"",$H360*$O360&gt;1),Keys!$C$6,"")</f>
        <v>#VALUE!</v>
      </c>
    </row>
    <row r="361" spans="1:16" x14ac:dyDescent="0.45">
      <c r="A361" t="s">
        <v>59</v>
      </c>
      <c r="B361" t="s">
        <v>183</v>
      </c>
      <c r="C361" t="s">
        <v>217</v>
      </c>
      <c r="D361" s="7">
        <f>SUMIFS(SYSHECF!$AD$2:$AD$7489,SYSHECF!$A$2:$A$7489,$A361,SYSHECF!$B$2:$B$7489,$B361)/Keys!$C$4</f>
        <v>0.18332742589978243</v>
      </c>
      <c r="E361" s="7">
        <f>IF(OR($J361="",$J361=0),"",$I361*Keys!$C$5/($J361*Keys!$C$4))</f>
        <v>0.19314256215268405</v>
      </c>
      <c r="F361" s="7">
        <f>IF(OR($L361="",$L361=0),"",$K361*Keys!$C$5/($L361*Keys!$C$4))</f>
        <v>0.17353243110232913</v>
      </c>
      <c r="G361" s="7">
        <f t="shared" si="15"/>
        <v>1.0535388319817851</v>
      </c>
      <c r="H361" s="7">
        <f t="shared" si="16"/>
        <v>0.94657103404262155</v>
      </c>
      <c r="I361" s="8">
        <f>IFERROR(INDEX(EIA_2024!$D$2:$D$514,MATCH($A361&amp;"|"&amp;$B361,EIA_2024!$F$2:$F$514,0)),"")</f>
        <v>2.3016999999999999</v>
      </c>
      <c r="J361" s="9">
        <f>IFERROR(INDEX(EIA_2024!$E$2:$E$514,MATCH($A361&amp;"|"&amp;$B361,EIA_2024!$F$2:$F$514,0)),"")</f>
        <v>1.3604000000000001</v>
      </c>
      <c r="K361" s="8">
        <f>IFERROR(INDEX(EIA_2025!$C$2:$C$530,MATCH($A361&amp;"|"&amp;$B361,EIA_2025!$E$2:$E$530,0)),"")</f>
        <v>2.0676999999999999</v>
      </c>
      <c r="L361" s="9">
        <f>IFERROR(INDEX(EIA_2025!$D$2:$D$530,MATCH($A361&amp;"|"&amp;$B361,EIA_2025!$E$2:$E$530,0)),"")</f>
        <v>1.3602000000000001</v>
      </c>
      <c r="M361" t="str">
        <f>IFERROR(INDEX(EIA_2024!$C$2:$C$514,MATCH($A361&amp;"|"&amp;$B361,EIA_2024!$F$2:$F$514,0)),"")</f>
        <v>BHRaSYC 2024 (tech-level)</v>
      </c>
      <c r="N361" t="str">
        <f t="shared" si="17"/>
        <v>MS|natural gas peaker</v>
      </c>
      <c r="O361" s="7" t="str">
        <f ca="1">IFERROR(_xludf.MAXIFS(SYSHECF!$AE$2:$AE$7489,SYSHECF!$A$2:$A$7489,$A361,SYSHECF!$B$2:$B$7489,$B361),"")</f>
        <v/>
      </c>
      <c r="P361" t="e">
        <f ca="1">IF(AND($H361&lt;&gt;"",$O361&lt;&gt;"",$H361*$O361&gt;1),Keys!$C$6,"")</f>
        <v>#VALUE!</v>
      </c>
    </row>
    <row r="362" spans="1:16" x14ac:dyDescent="0.45">
      <c r="A362" t="s">
        <v>59</v>
      </c>
      <c r="B362" t="s">
        <v>193</v>
      </c>
      <c r="C362" t="s">
        <v>217</v>
      </c>
      <c r="D362" s="7">
        <f>SUMIFS(SYSHECF!$AD$2:$AD$7489,SYSHECF!$A$2:$A$7489,$A362,SYSHECF!$B$2:$B$7489,$B362)/Keys!$C$4</f>
        <v>0.23080000000000003</v>
      </c>
      <c r="E362" s="7">
        <f>IF(OR($J362="",$J362=0),"",$I362*Keys!$C$5/($J362*Keys!$C$4))</f>
        <v>0.21444906748253306</v>
      </c>
      <c r="F362" s="7">
        <f>IF(OR($L362="",$L362=0),"",$K362*Keys!$C$5/($L362*Keys!$C$4))</f>
        <v>0.24717066699469631</v>
      </c>
      <c r="G362" s="7">
        <f t="shared" si="15"/>
        <v>0.92915540503697158</v>
      </c>
      <c r="H362" s="7">
        <f t="shared" si="16"/>
        <v>1.0709300996303999</v>
      </c>
      <c r="I362" s="8">
        <f>IFERROR(INDEX(EIA_2024!$D$2:$D$514,MATCH($A362&amp;"|"&amp;$B362,EIA_2024!$F$2:$F$514,0)),"")</f>
        <v>2.7925</v>
      </c>
      <c r="J362" s="9">
        <f>IFERROR(INDEX(EIA_2024!$E$2:$E$514,MATCH($A362&amp;"|"&amp;$B362,EIA_2024!$F$2:$F$514,0)),"")</f>
        <v>1.4864999999999999</v>
      </c>
      <c r="K362" s="8">
        <f>IFERROR(INDEX(EIA_2025!$C$2:$C$530,MATCH($A362&amp;"|"&amp;$B362,EIA_2025!$E$2:$E$530,0)),"")</f>
        <v>3.2069000000000001</v>
      </c>
      <c r="L362" s="9">
        <f>IFERROR(INDEX(EIA_2025!$D$2:$D$530,MATCH($A362&amp;"|"&amp;$B362,EIA_2025!$E$2:$E$530,0)),"")</f>
        <v>1.4811000000000001</v>
      </c>
      <c r="M362" t="str">
        <f>IFERROR(INDEX(EIA_2024!$C$2:$C$514,MATCH($A362&amp;"|"&amp;$B362,EIA_2024!$F$2:$F$514,0)),"")</f>
        <v>BHRaSYC 2024 (tech-level)</v>
      </c>
      <c r="N362" t="str">
        <f t="shared" si="17"/>
        <v>MS|natural gas steam turbine</v>
      </c>
      <c r="O362" s="7" t="str">
        <f ca="1">IFERROR(_xludf.MAXIFS(SYSHECF!$AE$2:$AE$7489,SYSHECF!$A$2:$A$7489,$A362,SYSHECF!$B$2:$B$7489,$B362),"")</f>
        <v/>
      </c>
      <c r="P362" t="e">
        <f ca="1">IF(AND($H362&lt;&gt;"",$O362&lt;&gt;"",$H362*$O362&gt;1),Keys!$C$6,"")</f>
        <v>#VALUE!</v>
      </c>
    </row>
    <row r="363" spans="1:16" x14ac:dyDescent="0.45">
      <c r="A363" t="s">
        <v>59</v>
      </c>
      <c r="B363" t="s">
        <v>184</v>
      </c>
      <c r="C363" t="s">
        <v>218</v>
      </c>
      <c r="D363" s="7">
        <f>SUMIFS(SYSHECF!$AD$2:$AD$7489,SYSHECF!$A$2:$A$7489,$A363,SYSHECF!$B$2:$B$7489,$B363)/Keys!$C$4</f>
        <v>0.9199000000000005</v>
      </c>
      <c r="E363" s="7">
        <f>IF(OR($J363="",$J363=0),"",$I363*Keys!$C$5/($J363*Keys!$C$4))</f>
        <v>0.87473318888830864</v>
      </c>
      <c r="F363" s="7">
        <f>IF(OR($L363="",$L363=0),"",$K363*Keys!$C$5/($L363*Keys!$C$4))</f>
        <v>0.96502747997317884</v>
      </c>
      <c r="G363" s="7">
        <f t="shared" si="15"/>
        <v>0.95090030317241891</v>
      </c>
      <c r="H363" s="7">
        <f t="shared" si="16"/>
        <v>1.0490569409426875</v>
      </c>
      <c r="I363" s="8">
        <f>IFERROR(INDEX(EIA_2024!$D$2:$D$514,MATCH($A363&amp;"|"&amp;$B363,EIA_2024!$F$2:$F$514,0)),"")</f>
        <v>10.6534</v>
      </c>
      <c r="J363" s="9">
        <f>IFERROR(INDEX(EIA_2024!$E$2:$E$514,MATCH($A363&amp;"|"&amp;$B363,EIA_2024!$F$2:$F$514,0)),"")</f>
        <v>1.3903000000000001</v>
      </c>
      <c r="K363" s="8">
        <f>IFERROR(INDEX(EIA_2025!$C$2:$C$530,MATCH($A363&amp;"|"&amp;$B363,EIA_2025!$E$2:$E$530,0)),"")</f>
        <v>11.8072</v>
      </c>
      <c r="L363" s="9">
        <f>IFERROR(INDEX(EIA_2025!$D$2:$D$530,MATCH($A363&amp;"|"&amp;$B363,EIA_2025!$E$2:$E$530,0)),"")</f>
        <v>1.3967000000000001</v>
      </c>
      <c r="M363" t="str">
        <f>IFERROR(INDEX(EIA_2024!$C$2:$C$514,MATCH($A363&amp;"|"&amp;$B363,EIA_2024!$F$2:$F$514,0)),"")</f>
        <v>BHRaSYC 2024 (tech-level)</v>
      </c>
      <c r="N363" t="str">
        <f t="shared" si="17"/>
        <v>MS|nuclear</v>
      </c>
      <c r="O363" s="7" t="str">
        <f ca="1">IFERROR(_xludf.MAXIFS(SYSHECF!$AE$2:$AE$7489,SYSHECF!$A$2:$A$7489,$A363,SYSHECF!$B$2:$B$7489,$B363),"")</f>
        <v/>
      </c>
      <c r="P363" t="e">
        <f ca="1">IF(AND($H363&lt;&gt;"",$O363&lt;&gt;"",$H363*$O363&gt;1),Keys!$C$6,"")</f>
        <v>#VALUE!</v>
      </c>
    </row>
    <row r="364" spans="1:16" x14ac:dyDescent="0.45">
      <c r="A364" t="s">
        <v>59</v>
      </c>
      <c r="B364" t="s">
        <v>185</v>
      </c>
      <c r="C364" t="s">
        <v>218</v>
      </c>
      <c r="D364" s="7">
        <f>SUMIFS(SYSHECF!$AD$2:$AD$7489,SYSHECF!$A$2:$A$7489,$A364,SYSHECF!$B$2:$B$7489,$B364)/Keys!$C$4</f>
        <v>0.31710000000000005</v>
      </c>
      <c r="E364" s="7" t="str">
        <f>IF(OR($J364="",$J364=0),"",$I364*Keys!$C$5/($J364*Keys!$C$4))</f>
        <v/>
      </c>
      <c r="F364" s="7" t="str">
        <f>IF(OR($L364="",$L364=0),"",$K364*Keys!$C$5/($L364*Keys!$C$4))</f>
        <v/>
      </c>
      <c r="G364" s="7" t="str">
        <f t="shared" si="15"/>
        <v/>
      </c>
      <c r="H364" s="7" t="str">
        <f t="shared" si="16"/>
        <v/>
      </c>
      <c r="I364" s="8" t="str">
        <f>IFERROR(INDEX(EIA_2024!$D$2:$D$514,MATCH($A364&amp;"|"&amp;$B364,EIA_2024!$F$2:$F$514,0)),"")</f>
        <v/>
      </c>
      <c r="J364" s="9" t="str">
        <f>IFERROR(INDEX(EIA_2024!$E$2:$E$514,MATCH($A364&amp;"|"&amp;$B364,EIA_2024!$F$2:$F$514,0)),"")</f>
        <v/>
      </c>
      <c r="K364" s="8" t="str">
        <f>IFERROR(INDEX(EIA_2025!$C$2:$C$530,MATCH($A364&amp;"|"&amp;$B364,EIA_2025!$E$2:$E$530,0)),"")</f>
        <v/>
      </c>
      <c r="L364" s="9" t="str">
        <f>IFERROR(INDEX(EIA_2025!$D$2:$D$530,MATCH($A364&amp;"|"&amp;$B364,EIA_2025!$E$2:$E$530,0)),"")</f>
        <v/>
      </c>
      <c r="M364" t="str">
        <f>IFERROR(INDEX(EIA_2024!$C$2:$C$514,MATCH($A364&amp;"|"&amp;$B364,EIA_2024!$F$2:$F$514,0)),"")</f>
        <v/>
      </c>
      <c r="N364" t="str">
        <f t="shared" si="17"/>
        <v>MS|offshore wind</v>
      </c>
      <c r="O364" s="7" t="str">
        <f ca="1">IFERROR(_xludf.MAXIFS(SYSHECF!$AE$2:$AE$7489,SYSHECF!$A$2:$A$7489,$A364,SYSHECF!$B$2:$B$7489,$B364),"")</f>
        <v/>
      </c>
      <c r="P364" t="e">
        <f ca="1">IF(AND($H364&lt;&gt;"",$O364&lt;&gt;"",$H364*$O364&gt;1),Keys!$C$6,"")</f>
        <v>#VALUE!</v>
      </c>
    </row>
    <row r="365" spans="1:16" x14ac:dyDescent="0.45">
      <c r="A365" t="s">
        <v>59</v>
      </c>
      <c r="B365" t="s">
        <v>186</v>
      </c>
      <c r="C365" t="s">
        <v>218</v>
      </c>
      <c r="D365" s="7">
        <f>SUMIFS(SYSHECF!$AD$2:$AD$7489,SYSHECF!$A$2:$A$7489,$A365,SYSHECF!$B$2:$B$7489,$B365)/Keys!$C$4</f>
        <v>0.29060000000000014</v>
      </c>
      <c r="E365" s="7">
        <f>IF(OR($J365="",$J365=0),"",$I365*Keys!$C$5/($J365*Keys!$C$4))</f>
        <v>0.21451287572236452</v>
      </c>
      <c r="F365" s="7">
        <f>IF(OR($L365="",$L365=0),"",$K365*Keys!$C$5/($L365*Keys!$C$4))</f>
        <v>0.30948756976154235</v>
      </c>
      <c r="G365" s="7">
        <f t="shared" si="15"/>
        <v>0.73817231838391062</v>
      </c>
      <c r="H365" s="7">
        <f t="shared" si="16"/>
        <v>1.0649950783260227</v>
      </c>
      <c r="I365" s="8">
        <f>IFERROR(INDEX(EIA_2024!$D$2:$D$514,MATCH($A365&amp;"|"&amp;$B365,EIA_2024!$F$2:$F$514,0)),"")</f>
        <v>0.34670000000000001</v>
      </c>
      <c r="J365" s="9">
        <f>IFERROR(INDEX(EIA_2024!$E$2:$E$514,MATCH($A365&amp;"|"&amp;$B365,EIA_2024!$F$2:$F$514,0)),"")</f>
        <v>0.1845</v>
      </c>
      <c r="K365" s="8">
        <f>IFERROR(INDEX(EIA_2025!$C$2:$C$530,MATCH($A365&amp;"|"&amp;$B365,EIA_2025!$E$2:$E$530,0)),"")</f>
        <v>0.50019999999999998</v>
      </c>
      <c r="L365" s="9">
        <f>IFERROR(INDEX(EIA_2025!$D$2:$D$530,MATCH($A365&amp;"|"&amp;$B365,EIA_2025!$E$2:$E$530,0)),"")</f>
        <v>0.1845</v>
      </c>
      <c r="M365" t="str">
        <f>IFERROR(INDEX(EIA_2024!$C$2:$C$514,MATCH($A365&amp;"|"&amp;$B365,EIA_2024!$F$2:$F$514,0)),"")</f>
        <v>BHRaSYC 2024 (tech-level)</v>
      </c>
      <c r="N365" t="str">
        <f t="shared" si="17"/>
        <v>MS|onshore wind</v>
      </c>
      <c r="O365" s="7" t="str">
        <f ca="1">IFERROR(_xludf.MAXIFS(SYSHECF!$AE$2:$AE$7489,SYSHECF!$A$2:$A$7489,$A365,SYSHECF!$B$2:$B$7489,$B365),"")</f>
        <v/>
      </c>
      <c r="P365" t="e">
        <f ca="1">IF(AND($H365&lt;&gt;"",$O365&lt;&gt;"",$H365*$O365&gt;1),Keys!$C$6,"")</f>
        <v>#VALUE!</v>
      </c>
    </row>
    <row r="366" spans="1:16" x14ac:dyDescent="0.45">
      <c r="A366" t="s">
        <v>59</v>
      </c>
      <c r="B366" t="s">
        <v>187</v>
      </c>
      <c r="C366" t="s">
        <v>217</v>
      </c>
      <c r="D366" s="7">
        <f>SUMIFS(SYSHECF!$AD$2:$AD$7489,SYSHECF!$A$2:$A$7489,$A366,SYSHECF!$B$2:$B$7489,$B366)/Keys!$C$4</f>
        <v>0.18332742589978243</v>
      </c>
      <c r="E366" s="7">
        <f>IF(OR($J366="",$J366=0),"",$I366*Keys!$C$5/($J366*Keys!$C$4))</f>
        <v>5.9614408929477433E-2</v>
      </c>
      <c r="F366" s="7">
        <f>IF(OR($L366="",$L366=0),"",$K366*Keys!$C$5/($L366*Keys!$C$4))</f>
        <v>6.97615423642821E-2</v>
      </c>
      <c r="G366" s="7">
        <f t="shared" si="15"/>
        <v>0.32517998131968634</v>
      </c>
      <c r="H366" s="7">
        <f t="shared" si="16"/>
        <v>0.38052976537410105</v>
      </c>
      <c r="I366" s="8">
        <f>IFERROR(INDEX(EIA_2024!$D$2:$D$514,MATCH($A366&amp;"|"&amp;$B366,EIA_2024!$F$2:$F$514,0)),"")</f>
        <v>4.7000000000000002E-3</v>
      </c>
      <c r="J366" s="9">
        <f>IFERROR(INDEX(EIA_2024!$E$2:$E$514,MATCH($A366&amp;"|"&amp;$B366,EIA_2024!$F$2:$F$514,0)),"")</f>
        <v>8.9999999999999993E-3</v>
      </c>
      <c r="K366" s="8">
        <f>IFERROR(INDEX(EIA_2025!$C$2:$C$530,MATCH($A366&amp;"|"&amp;$B366,EIA_2025!$E$2:$E$530,0)),"")</f>
        <v>5.4999999999999997E-3</v>
      </c>
      <c r="L366" s="9">
        <f>IFERROR(INDEX(EIA_2025!$D$2:$D$530,MATCH($A366&amp;"|"&amp;$B366,EIA_2025!$E$2:$E$530,0)),"")</f>
        <v>8.9999999999999993E-3</v>
      </c>
      <c r="M366" t="str">
        <f>IFERROR(INDEX(EIA_2024!$C$2:$C$514,MATCH($A366&amp;"|"&amp;$B366,EIA_2024!$F$2:$F$514,0)),"")</f>
        <v>BHRaSYC 2024 (tech-level)</v>
      </c>
      <c r="N366" t="str">
        <f t="shared" si="17"/>
        <v>MS|petroleum</v>
      </c>
      <c r="O366" s="7" t="str">
        <f ca="1">IFERROR(_xludf.MAXIFS(SYSHECF!$AE$2:$AE$7489,SYSHECF!$A$2:$A$7489,$A366,SYSHECF!$B$2:$B$7489,$B366),"")</f>
        <v/>
      </c>
      <c r="P366" t="e">
        <f ca="1">IF(AND($H366&lt;&gt;"",$O366&lt;&gt;"",$H366*$O366&gt;1),Keys!$C$6,"")</f>
        <v>#VALUE!</v>
      </c>
    </row>
    <row r="367" spans="1:16" x14ac:dyDescent="0.45">
      <c r="A367" t="s">
        <v>59</v>
      </c>
      <c r="B367" t="s">
        <v>188</v>
      </c>
      <c r="C367" t="s">
        <v>217</v>
      </c>
      <c r="D367" s="7">
        <f>SUMIFS(SYSHECF!$AD$2:$AD$7489,SYSHECF!$A$2:$A$7489,$A367,SYSHECF!$B$2:$B$7489,$B367)/Keys!$C$4</f>
        <v>0.11317715464503425</v>
      </c>
      <c r="E367" s="7" t="str">
        <f>IF(OR($J367="",$J367=0),"",$I367*Keys!$C$5/($J367*Keys!$C$4))</f>
        <v/>
      </c>
      <c r="F367" s="7" t="str">
        <f>IF(OR($L367="",$L367=0),"",$K367*Keys!$C$5/($L367*Keys!$C$4))</f>
        <v/>
      </c>
      <c r="G367" s="7" t="str">
        <f t="shared" si="15"/>
        <v/>
      </c>
      <c r="H367" s="7" t="str">
        <f t="shared" si="16"/>
        <v/>
      </c>
      <c r="I367" s="8" t="str">
        <f>IFERROR(INDEX(EIA_2024!$D$2:$D$514,MATCH($A367&amp;"|"&amp;$B367,EIA_2024!$F$2:$F$514,0)),"")</f>
        <v/>
      </c>
      <c r="J367" s="9" t="str">
        <f>IFERROR(INDEX(EIA_2024!$E$2:$E$514,MATCH($A367&amp;"|"&amp;$B367,EIA_2024!$F$2:$F$514,0)),"")</f>
        <v/>
      </c>
      <c r="K367" s="8" t="str">
        <f>IFERROR(INDEX(EIA_2025!$C$2:$C$530,MATCH($A367&amp;"|"&amp;$B367,EIA_2025!$E$2:$E$530,0)),"")</f>
        <v/>
      </c>
      <c r="L367" s="9" t="str">
        <f>IFERROR(INDEX(EIA_2025!$D$2:$D$530,MATCH($A367&amp;"|"&amp;$B367,EIA_2025!$E$2:$E$530,0)),"")</f>
        <v/>
      </c>
      <c r="M367" t="str">
        <f>IFERROR(INDEX(EIA_2024!$C$2:$C$514,MATCH($A367&amp;"|"&amp;$B367,EIA_2024!$F$2:$F$514,0)),"")</f>
        <v/>
      </c>
      <c r="N367" t="str">
        <f t="shared" si="17"/>
        <v>MS|pumped hydro</v>
      </c>
      <c r="O367" s="7" t="str">
        <f ca="1">IFERROR(_xludf.MAXIFS(SYSHECF!$AE$2:$AE$7489,SYSHECF!$A$2:$A$7489,$A367,SYSHECF!$B$2:$B$7489,$B367),"")</f>
        <v/>
      </c>
      <c r="P367" t="e">
        <f ca="1">IF(AND($H367&lt;&gt;"",$O367&lt;&gt;"",$H367*$O367&gt;1),Keys!$C$6,"")</f>
        <v>#VALUE!</v>
      </c>
    </row>
    <row r="368" spans="1:16" x14ac:dyDescent="0.45">
      <c r="A368" t="s">
        <v>59</v>
      </c>
      <c r="B368" t="s">
        <v>191</v>
      </c>
      <c r="C368" t="s">
        <v>218</v>
      </c>
      <c r="D368" s="7">
        <f>SUMIFS(SYSHECF!$AD$2:$AD$7489,SYSHECF!$A$2:$A$7489,$A368,SYSHECF!$B$2:$B$7489,$B368)/Keys!$C$4</f>
        <v>0.18659999999999999</v>
      </c>
      <c r="E368" s="7">
        <f>IF(OR($J368="",$J368=0),"",$I368*Keys!$C$5/($J368*Keys!$C$4))</f>
        <v>0.15824686285983194</v>
      </c>
      <c r="F368" s="7">
        <f>IF(OR($L368="",$L368=0),"",$K368*Keys!$C$5/($L368*Keys!$C$4))</f>
        <v>0.21492187722301351</v>
      </c>
      <c r="G368" s="7">
        <f t="shared" si="15"/>
        <v>0.84805392743747032</v>
      </c>
      <c r="H368" s="7">
        <f t="shared" si="16"/>
        <v>1.1517785488907477</v>
      </c>
      <c r="I368" s="8">
        <f>IFERROR(INDEX(EIA_2024!$D$2:$D$514,MATCH($A368&amp;"|"&amp;$B368,EIA_2024!$F$2:$F$514,0)),"")</f>
        <v>1.6908000000000001</v>
      </c>
      <c r="J368" s="9">
        <f>IFERROR(INDEX(EIA_2024!$E$2:$E$514,MATCH($A368&amp;"|"&amp;$B368,EIA_2024!$F$2:$F$514,0)),"")</f>
        <v>1.2197</v>
      </c>
      <c r="K368" s="8">
        <f>IFERROR(INDEX(EIA_2025!$C$2:$C$530,MATCH($A368&amp;"|"&amp;$B368,EIA_2025!$E$2:$E$530,0)),"")</f>
        <v>2.8702000000000001</v>
      </c>
      <c r="L368" s="9">
        <f>IFERROR(INDEX(EIA_2025!$D$2:$D$530,MATCH($A368&amp;"|"&amp;$B368,EIA_2025!$E$2:$E$530,0)),"")</f>
        <v>1.5245</v>
      </c>
      <c r="M368" t="str">
        <f>IFERROR(INDEX(EIA_2024!$C$2:$C$514,MATCH($A368&amp;"|"&amp;$B368,EIA_2024!$F$2:$F$514,0)),"")</f>
        <v>BHRaSYC 2024 (tech-level)</v>
      </c>
      <c r="N368" t="str">
        <f t="shared" si="17"/>
        <v>MS|solar pv</v>
      </c>
      <c r="O368" s="7" t="str">
        <f ca="1">IFERROR(_xludf.MAXIFS(SYSHECF!$AE$2:$AE$7489,SYSHECF!$A$2:$A$7489,$A368,SYSHECF!$B$2:$B$7489,$B368),"")</f>
        <v/>
      </c>
      <c r="P368" t="e">
        <f ca="1">IF(AND($H368&lt;&gt;"",$O368&lt;&gt;"",$H368*$O368&gt;1),Keys!$C$6,"")</f>
        <v>#VALUE!</v>
      </c>
    </row>
    <row r="369" spans="1:16" x14ac:dyDescent="0.45">
      <c r="A369" t="s">
        <v>59</v>
      </c>
      <c r="B369" t="s">
        <v>192</v>
      </c>
      <c r="C369" t="s">
        <v>218</v>
      </c>
      <c r="D369" s="7">
        <f>SUMIFS(SYSHECF!$AD$2:$AD$7489,SYSHECF!$A$2:$A$7489,$A369,SYSHECF!$B$2:$B$7489,$B369)/Keys!$C$4</f>
        <v>0.25892487015771465</v>
      </c>
      <c r="E369" s="7" t="str">
        <f>IF(OR($J369="",$J369=0),"",$I369*Keys!$C$5/($J369*Keys!$C$4))</f>
        <v/>
      </c>
      <c r="F369" s="7" t="str">
        <f>IF(OR($L369="",$L369=0),"",$K369*Keys!$C$5/($L369*Keys!$C$4))</f>
        <v/>
      </c>
      <c r="G369" s="7" t="str">
        <f t="shared" si="15"/>
        <v/>
      </c>
      <c r="H369" s="7" t="str">
        <f t="shared" si="16"/>
        <v/>
      </c>
      <c r="I369" s="8" t="str">
        <f>IFERROR(INDEX(EIA_2024!$D$2:$D$514,MATCH($A369&amp;"|"&amp;$B369,EIA_2024!$F$2:$F$514,0)),"")</f>
        <v/>
      </c>
      <c r="J369" s="9" t="str">
        <f>IFERROR(INDEX(EIA_2024!$E$2:$E$514,MATCH($A369&amp;"|"&amp;$B369,EIA_2024!$F$2:$F$514,0)),"")</f>
        <v/>
      </c>
      <c r="K369" s="8" t="str">
        <f>IFERROR(INDEX(EIA_2025!$C$2:$C$530,MATCH($A369&amp;"|"&amp;$B369,EIA_2025!$E$2:$E$530,0)),"")</f>
        <v/>
      </c>
      <c r="L369" s="9" t="str">
        <f>IFERROR(INDEX(EIA_2025!$D$2:$D$530,MATCH($A369&amp;"|"&amp;$B369,EIA_2025!$E$2:$E$530,0)),"")</f>
        <v/>
      </c>
      <c r="M369" t="str">
        <f>IFERROR(INDEX(EIA_2024!$C$2:$C$514,MATCH($A369&amp;"|"&amp;$B369,EIA_2024!$F$2:$F$514,0)),"")</f>
        <v/>
      </c>
      <c r="N369" t="str">
        <f t="shared" si="17"/>
        <v>MS|solar thermal</v>
      </c>
      <c r="O369" s="7" t="str">
        <f ca="1">IFERROR(_xludf.MAXIFS(SYSHECF!$AE$2:$AE$7489,SYSHECF!$A$2:$A$7489,$A369,SYSHECF!$B$2:$B$7489,$B369),"")</f>
        <v/>
      </c>
      <c r="P369" t="e">
        <f ca="1">IF(AND($H369&lt;&gt;"",$O369&lt;&gt;"",$H369*$O369&gt;1),Keys!$C$6,"")</f>
        <v>#VALUE!</v>
      </c>
    </row>
    <row r="370" spans="1:16" x14ac:dyDescent="0.45">
      <c r="A370" t="s">
        <v>63</v>
      </c>
      <c r="B370" t="s">
        <v>169</v>
      </c>
      <c r="C370" t="s">
        <v>217</v>
      </c>
      <c r="D370" s="7">
        <f>SUMIFS(SYSHECF!$AD$2:$AD$7489,SYSHECF!$A$2:$A$7489,$A370,SYSHECF!$B$2:$B$7489,$B370)/Keys!$C$4</f>
        <v>0.51019999999999999</v>
      </c>
      <c r="E370" s="7">
        <f>IF(OR($J370="",$J370=0),"",$I370*Keys!$C$5/($J370*Keys!$C$4))</f>
        <v>0.63498858447488582</v>
      </c>
      <c r="F370" s="7">
        <f>IF(OR($L370="",$L370=0),"",$K370*Keys!$C$5/($L370*Keys!$C$4))</f>
        <v>0.61001712328767133</v>
      </c>
      <c r="G370" s="7">
        <f t="shared" si="15"/>
        <v>1.2445875822714345</v>
      </c>
      <c r="H370" s="7">
        <f t="shared" si="16"/>
        <v>1.1956431267888501</v>
      </c>
      <c r="I370" s="8">
        <f>IFERROR(INDEX(EIA_2024!$D$2:$D$514,MATCH($A370&amp;"|"&amp;$B370,EIA_2024!$F$2:$F$514,0)),"")</f>
        <v>1.78E-2</v>
      </c>
      <c r="J370" s="9">
        <f>IFERROR(INDEX(EIA_2024!$E$2:$E$514,MATCH($A370&amp;"|"&amp;$B370,EIA_2024!$F$2:$F$514,0)),"")</f>
        <v>3.2000000000000002E-3</v>
      </c>
      <c r="K370" s="8">
        <f>IFERROR(INDEX(EIA_2025!$C$2:$C$530,MATCH($A370&amp;"|"&amp;$B370,EIA_2025!$E$2:$E$530,0)),"")</f>
        <v>1.7100000000000001E-2</v>
      </c>
      <c r="L370" s="9">
        <f>IFERROR(INDEX(EIA_2025!$D$2:$D$530,MATCH($A370&amp;"|"&amp;$B370,EIA_2025!$E$2:$E$530,0)),"")</f>
        <v>3.2000000000000002E-3</v>
      </c>
      <c r="M370" t="str">
        <f>IFERROR(INDEX(EIA_2024!$C$2:$C$514,MATCH($A370&amp;"|"&amp;$B370,EIA_2024!$F$2:$F$514,0)),"")</f>
        <v>BHRaSYC 2024 (tech-level)</v>
      </c>
      <c r="N370" t="str">
        <f t="shared" si="17"/>
        <v>MT|biomass</v>
      </c>
      <c r="O370" s="7" t="str">
        <f ca="1">IFERROR(_xludf.MAXIFS(SYSHECF!$AE$2:$AE$7489,SYSHECF!$A$2:$A$7489,$A370,SYSHECF!$B$2:$B$7489,$B370),"")</f>
        <v/>
      </c>
      <c r="P370" t="e">
        <f ca="1">IF(AND($H370&lt;&gt;"",$O370&lt;&gt;"",$H370*$O370&gt;1),Keys!$C$6,"")</f>
        <v>#VALUE!</v>
      </c>
    </row>
    <row r="371" spans="1:16" x14ac:dyDescent="0.45">
      <c r="A371" t="s">
        <v>63</v>
      </c>
      <c r="B371" t="s">
        <v>173</v>
      </c>
      <c r="C371" t="s">
        <v>218</v>
      </c>
      <c r="D371" s="7">
        <f>SUMIFS(SYSHECF!$AD$2:$AD$7489,SYSHECF!$A$2:$A$7489,$A371,SYSHECF!$B$2:$B$7489,$B371)/Keys!$C$4</f>
        <v>0.65950000000000009</v>
      </c>
      <c r="E371" s="7" t="str">
        <f>IF(OR($J371="",$J371=0),"",$I371*Keys!$C$5/($J371*Keys!$C$4))</f>
        <v/>
      </c>
      <c r="F371" s="7" t="str">
        <f>IF(OR($L371="",$L371=0),"",$K371*Keys!$C$5/($L371*Keys!$C$4))</f>
        <v/>
      </c>
      <c r="G371" s="7" t="str">
        <f t="shared" si="15"/>
        <v/>
      </c>
      <c r="H371" s="7" t="str">
        <f t="shared" si="16"/>
        <v/>
      </c>
      <c r="I371" s="8" t="str">
        <f>IFERROR(INDEX(EIA_2024!$D$2:$D$514,MATCH($A371&amp;"|"&amp;$B371,EIA_2024!$F$2:$F$514,0)),"")</f>
        <v/>
      </c>
      <c r="J371" s="9" t="str">
        <f>IFERROR(INDEX(EIA_2024!$E$2:$E$514,MATCH($A371&amp;"|"&amp;$B371,EIA_2024!$F$2:$F$514,0)),"")</f>
        <v/>
      </c>
      <c r="K371" s="8" t="str">
        <f>IFERROR(INDEX(EIA_2025!$C$2:$C$530,MATCH($A371&amp;"|"&amp;$B371,EIA_2025!$E$2:$E$530,0)),"")</f>
        <v/>
      </c>
      <c r="L371" s="9" t="str">
        <f>IFERROR(INDEX(EIA_2025!$D$2:$D$530,MATCH($A371&amp;"|"&amp;$B371,EIA_2025!$E$2:$E$530,0)),"")</f>
        <v/>
      </c>
      <c r="M371" t="str">
        <f>IFERROR(INDEX(EIA_2024!$C$2:$C$514,MATCH($A371&amp;"|"&amp;$B371,EIA_2024!$F$2:$F$514,0)),"")</f>
        <v/>
      </c>
      <c r="N371" t="str">
        <f t="shared" si="17"/>
        <v>MT|geothermal</v>
      </c>
      <c r="O371" s="7" t="str">
        <f ca="1">IFERROR(_xludf.MAXIFS(SYSHECF!$AE$2:$AE$7489,SYSHECF!$A$2:$A$7489,$A371,SYSHECF!$B$2:$B$7489,$B371),"")</f>
        <v/>
      </c>
      <c r="P371" t="e">
        <f ca="1">IF(AND($H371&lt;&gt;"",$O371&lt;&gt;"",$H371*$O371&gt;1),Keys!$C$6,"")</f>
        <v>#VALUE!</v>
      </c>
    </row>
    <row r="372" spans="1:16" x14ac:dyDescent="0.45">
      <c r="A372" t="s">
        <v>63</v>
      </c>
      <c r="B372" t="s">
        <v>175</v>
      </c>
      <c r="C372" t="s">
        <v>217</v>
      </c>
      <c r="D372" s="7">
        <f>SUMIFS(SYSHECF!$AD$2:$AD$7489,SYSHECF!$A$2:$A$7489,$A372,SYSHECF!$B$2:$B$7489,$B372)/Keys!$C$4</f>
        <v>0.67889303283444824</v>
      </c>
      <c r="E372" s="7">
        <f>IF(OR($J372="",$J372=0),"",$I372*Keys!$C$5/($J372*Keys!$C$4))</f>
        <v>0.68710923779416933</v>
      </c>
      <c r="F372" s="7">
        <f>IF(OR($L372="",$L372=0),"",$K372*Keys!$C$5/($L372*Keys!$C$4))</f>
        <v>0.67536354056901993</v>
      </c>
      <c r="G372" s="7">
        <f t="shared" si="15"/>
        <v>1.0121023556913193</v>
      </c>
      <c r="H372" s="7">
        <f t="shared" si="16"/>
        <v>0.99480110695687607</v>
      </c>
      <c r="I372" s="8">
        <f>IFERROR(INDEX(EIA_2024!$D$2:$D$514,MATCH($A372&amp;"|"&amp;$B372,EIA_2024!$F$2:$F$514,0)),"")</f>
        <v>9.7810000000000006</v>
      </c>
      <c r="J372" s="9">
        <f>IFERROR(INDEX(EIA_2024!$E$2:$E$514,MATCH($A372&amp;"|"&amp;$B372,EIA_2024!$F$2:$F$514,0)),"")</f>
        <v>1.625</v>
      </c>
      <c r="K372" s="8">
        <f>IFERROR(INDEX(EIA_2025!$C$2:$C$530,MATCH($A372&amp;"|"&amp;$B372,EIA_2025!$E$2:$E$530,0)),"")</f>
        <v>9.6137999999999995</v>
      </c>
      <c r="L372" s="9">
        <f>IFERROR(INDEX(EIA_2025!$D$2:$D$530,MATCH($A372&amp;"|"&amp;$B372,EIA_2025!$E$2:$E$530,0)),"")</f>
        <v>1.625</v>
      </c>
      <c r="M372" t="str">
        <f>IFERROR(INDEX(EIA_2024!$C$2:$C$514,MATCH($A372&amp;"|"&amp;$B372,EIA_2024!$F$2:$F$514,0)),"")</f>
        <v>BHRaSYC 2024 (tech-level)</v>
      </c>
      <c r="N372" t="str">
        <f t="shared" si="17"/>
        <v>MT|hard coal</v>
      </c>
      <c r="O372" s="7" t="str">
        <f ca="1">IFERROR(_xludf.MAXIFS(SYSHECF!$AE$2:$AE$7489,SYSHECF!$A$2:$A$7489,$A372,SYSHECF!$B$2:$B$7489,$B372),"")</f>
        <v/>
      </c>
      <c r="P372" t="e">
        <f ca="1">IF(AND($H372&lt;&gt;"",$O372&lt;&gt;"",$H372*$O372&gt;1),Keys!$C$6,"")</f>
        <v>#VALUE!</v>
      </c>
    </row>
    <row r="373" spans="1:16" x14ac:dyDescent="0.45">
      <c r="A373" t="s">
        <v>63</v>
      </c>
      <c r="B373" t="s">
        <v>177</v>
      </c>
      <c r="C373" t="s">
        <v>218</v>
      </c>
      <c r="D373" s="7">
        <f>SUMIFS(SYSHECF!$AD$2:$AD$7489,SYSHECF!$A$2:$A$7489,$A373,SYSHECF!$B$2:$B$7489,$B373)/Keys!$C$4</f>
        <v>0.35570000000000007</v>
      </c>
      <c r="E373" s="7">
        <f>IF(OR($J373="",$J373=0),"",$I373*Keys!$C$5/($J373*Keys!$C$4))</f>
        <v>0.37138723201309604</v>
      </c>
      <c r="F373" s="7">
        <f>IF(OR($L373="",$L373=0),"",$K373*Keys!$C$5/($L373*Keys!$C$4))</f>
        <v>0.34006863415770067</v>
      </c>
      <c r="G373" s="7">
        <f t="shared" si="15"/>
        <v>1.0441024234273151</v>
      </c>
      <c r="H373" s="7">
        <f t="shared" si="16"/>
        <v>0.95605463637250665</v>
      </c>
      <c r="I373" s="8">
        <f>IFERROR(INDEX(EIA_2024!$D$2:$D$514,MATCH($A373&amp;"|"&amp;$B373,EIA_2024!$F$2:$F$514,0)),"")</f>
        <v>9.2200000000000006</v>
      </c>
      <c r="J373" s="9">
        <f>IFERROR(INDEX(EIA_2024!$E$2:$E$514,MATCH($A373&amp;"|"&amp;$B373,EIA_2024!$F$2:$F$514,0)),"")</f>
        <v>2.8340000000000001</v>
      </c>
      <c r="K373" s="8">
        <f>IFERROR(INDEX(EIA_2025!$C$2:$C$530,MATCH($A373&amp;"|"&amp;$B373,EIA_2025!$E$2:$E$530,0)),"")</f>
        <v>8.4410000000000007</v>
      </c>
      <c r="L373" s="9">
        <f>IFERROR(INDEX(EIA_2025!$D$2:$D$530,MATCH($A373&amp;"|"&amp;$B373,EIA_2025!$E$2:$E$530,0)),"")</f>
        <v>2.8334999999999999</v>
      </c>
      <c r="M373" t="str">
        <f>IFERROR(INDEX(EIA_2024!$C$2:$C$514,MATCH($A373&amp;"|"&amp;$B373,EIA_2024!$F$2:$F$514,0)),"")</f>
        <v>BHRaSYC 2024 (tech-level)</v>
      </c>
      <c r="N373" t="str">
        <f t="shared" si="17"/>
        <v>MT|hydro</v>
      </c>
      <c r="O373" s="7" t="str">
        <f ca="1">IFERROR(_xludf.MAXIFS(SYSHECF!$AE$2:$AE$7489,SYSHECF!$A$2:$A$7489,$A373,SYSHECF!$B$2:$B$7489,$B373),"")</f>
        <v/>
      </c>
      <c r="P373" t="e">
        <f ca="1">IF(AND($H373&lt;&gt;"",$O373&lt;&gt;"",$H373*$O373&gt;1),Keys!$C$6,"")</f>
        <v>#VALUE!</v>
      </c>
    </row>
    <row r="374" spans="1:16" x14ac:dyDescent="0.45">
      <c r="A374" t="s">
        <v>63</v>
      </c>
      <c r="B374" t="s">
        <v>181</v>
      </c>
      <c r="C374" t="s">
        <v>217</v>
      </c>
      <c r="D374" s="7">
        <f>SUMIFS(SYSHECF!$AD$2:$AD$7489,SYSHECF!$A$2:$A$7489,$A374,SYSHECF!$B$2:$B$7489,$B374)/Keys!$C$4</f>
        <v>0.6379999999999999</v>
      </c>
      <c r="E374" s="7" t="str">
        <f>IF(OR($J374="",$J374=0),"",$I374*Keys!$C$5/($J374*Keys!$C$4))</f>
        <v/>
      </c>
      <c r="F374" s="7" t="str">
        <f>IF(OR($L374="",$L374=0),"",$K374*Keys!$C$5/($L374*Keys!$C$4))</f>
        <v/>
      </c>
      <c r="G374" s="7" t="str">
        <f t="shared" si="15"/>
        <v/>
      </c>
      <c r="H374" s="7" t="str">
        <f t="shared" si="16"/>
        <v/>
      </c>
      <c r="I374" s="8">
        <f>IFERROR(INDEX(EIA_2024!$D$2:$D$514,MATCH($A374&amp;"|"&amp;$B374,EIA_2024!$F$2:$F$514,0)),"")</f>
        <v>0</v>
      </c>
      <c r="J374" s="9">
        <f>IFERROR(INDEX(EIA_2024!$E$2:$E$514,MATCH($A374&amp;"|"&amp;$B374,EIA_2024!$F$2:$F$514,0)),"")</f>
        <v>0</v>
      </c>
      <c r="K374" s="8">
        <f>IFERROR(INDEX(EIA_2025!$C$2:$C$530,MATCH($A374&amp;"|"&amp;$B374,EIA_2025!$E$2:$E$530,0)),"")</f>
        <v>0</v>
      </c>
      <c r="L374" s="9">
        <f>IFERROR(INDEX(EIA_2025!$D$2:$D$530,MATCH($A374&amp;"|"&amp;$B374,EIA_2025!$E$2:$E$530,0)),"")</f>
        <v>0</v>
      </c>
      <c r="M374" t="str">
        <f>IFERROR(INDEX(EIA_2024!$C$2:$C$514,MATCH($A374&amp;"|"&amp;$B374,EIA_2024!$F$2:$F$514,0)),"")</f>
        <v>BHRaSYC 2024 (tech-level)</v>
      </c>
      <c r="N374" t="str">
        <f t="shared" si="17"/>
        <v>MT|lignite</v>
      </c>
      <c r="O374" s="7" t="str">
        <f ca="1">IFERROR(_xludf.MAXIFS(SYSHECF!$AE$2:$AE$7489,SYSHECF!$A$2:$A$7489,$A374,SYSHECF!$B$2:$B$7489,$B374),"")</f>
        <v/>
      </c>
      <c r="P374" t="e">
        <f ca="1">IF(AND($H374&lt;&gt;"",$O374&lt;&gt;"",$H374*$O374&gt;1),Keys!$C$6,"")</f>
        <v>#VALUE!</v>
      </c>
    </row>
    <row r="375" spans="1:16" x14ac:dyDescent="0.45">
      <c r="A375" t="s">
        <v>63</v>
      </c>
      <c r="B375" t="s">
        <v>182</v>
      </c>
      <c r="C375" t="s">
        <v>217</v>
      </c>
      <c r="D375" s="7">
        <f>SUMIFS(SYSHECF!$AD$2:$AD$7489,SYSHECF!$A$2:$A$7489,$A375,SYSHECF!$B$2:$B$7489,$B375)/Keys!$C$4</f>
        <v>0.73419999999999985</v>
      </c>
      <c r="E375" s="7" t="str">
        <f>IF(OR($J375="",$J375=0),"",$I375*Keys!$C$5/($J375*Keys!$C$4))</f>
        <v/>
      </c>
      <c r="F375" s="7" t="str">
        <f>IF(OR($L375="",$L375=0),"",$K375*Keys!$C$5/($L375*Keys!$C$4))</f>
        <v/>
      </c>
      <c r="G375" s="7" t="str">
        <f t="shared" si="15"/>
        <v/>
      </c>
      <c r="H375" s="7" t="str">
        <f t="shared" si="16"/>
        <v/>
      </c>
      <c r="I375" s="8" t="str">
        <f>IFERROR(INDEX(EIA_2024!$D$2:$D$514,MATCH($A375&amp;"|"&amp;$B375,EIA_2024!$F$2:$F$514,0)),"")</f>
        <v/>
      </c>
      <c r="J375" s="9" t="str">
        <f>IFERROR(INDEX(EIA_2024!$E$2:$E$514,MATCH($A375&amp;"|"&amp;$B375,EIA_2024!$F$2:$F$514,0)),"")</f>
        <v/>
      </c>
      <c r="K375" s="8" t="str">
        <f>IFERROR(INDEX(EIA_2025!$C$2:$C$530,MATCH($A375&amp;"|"&amp;$B375,EIA_2025!$E$2:$E$530,0)),"")</f>
        <v/>
      </c>
      <c r="L375" s="9" t="str">
        <f>IFERROR(INDEX(EIA_2025!$D$2:$D$530,MATCH($A375&amp;"|"&amp;$B375,EIA_2025!$E$2:$E$530,0)),"")</f>
        <v/>
      </c>
      <c r="M375" t="str">
        <f>IFERROR(INDEX(EIA_2024!$C$2:$C$514,MATCH($A375&amp;"|"&amp;$B375,EIA_2024!$F$2:$F$514,0)),"")</f>
        <v/>
      </c>
      <c r="N375" t="str">
        <f t="shared" si="17"/>
        <v>MT|municipal solid waste</v>
      </c>
      <c r="O375" s="7" t="str">
        <f ca="1">IFERROR(_xludf.MAXIFS(SYSHECF!$AE$2:$AE$7489,SYSHECF!$A$2:$A$7489,$A375,SYSHECF!$B$2:$B$7489,$B375),"")</f>
        <v/>
      </c>
      <c r="P375" t="e">
        <f ca="1">IF(AND($H375&lt;&gt;"",$O375&lt;&gt;"",$H375*$O375&gt;1),Keys!$C$6,"")</f>
        <v>#VALUE!</v>
      </c>
    </row>
    <row r="376" spans="1:16" x14ac:dyDescent="0.45">
      <c r="A376" t="s">
        <v>63</v>
      </c>
      <c r="B376" t="s">
        <v>171</v>
      </c>
      <c r="C376" t="s">
        <v>217</v>
      </c>
      <c r="D376" s="7">
        <f>SUMIFS(SYSHECF!$AD$2:$AD$7489,SYSHECF!$A$2:$A$7489,$A376,SYSHECF!$B$2:$B$7489,$B376)/Keys!$C$4</f>
        <v>0.5951000000000003</v>
      </c>
      <c r="E376" s="7" t="str">
        <f>IF(OR($J376="",$J376=0),"",$I376*Keys!$C$5/($J376*Keys!$C$4))</f>
        <v/>
      </c>
      <c r="F376" s="7" t="str">
        <f>IF(OR($L376="",$L376=0),"",$K376*Keys!$C$5/($L376*Keys!$C$4))</f>
        <v/>
      </c>
      <c r="G376" s="7" t="str">
        <f t="shared" si="15"/>
        <v/>
      </c>
      <c r="H376" s="7" t="str">
        <f t="shared" si="16"/>
        <v/>
      </c>
      <c r="I376" s="8" t="str">
        <f>IFERROR(INDEX(EIA_2024!$D$2:$D$514,MATCH($A376&amp;"|"&amp;$B376,EIA_2024!$F$2:$F$514,0)),"")</f>
        <v/>
      </c>
      <c r="J376" s="9" t="str">
        <f>IFERROR(INDEX(EIA_2024!$E$2:$E$514,MATCH($A376&amp;"|"&amp;$B376,EIA_2024!$F$2:$F$514,0)),"")</f>
        <v/>
      </c>
      <c r="K376" s="8" t="str">
        <f>IFERROR(INDEX(EIA_2025!$C$2:$C$530,MATCH($A376&amp;"|"&amp;$B376,EIA_2025!$E$2:$E$530,0)),"")</f>
        <v/>
      </c>
      <c r="L376" s="9" t="str">
        <f>IFERROR(INDEX(EIA_2025!$D$2:$D$530,MATCH($A376&amp;"|"&amp;$B376,EIA_2025!$E$2:$E$530,0)),"")</f>
        <v/>
      </c>
      <c r="M376" t="str">
        <f>IFERROR(INDEX(EIA_2024!$C$2:$C$514,MATCH($A376&amp;"|"&amp;$B376,EIA_2024!$F$2:$F$514,0)),"")</f>
        <v/>
      </c>
      <c r="N376" t="str">
        <f t="shared" si="17"/>
        <v>MT|natural gas combined cycle</v>
      </c>
      <c r="O376" s="7" t="str">
        <f ca="1">IFERROR(_xludf.MAXIFS(SYSHECF!$AE$2:$AE$7489,SYSHECF!$A$2:$A$7489,$A376,SYSHECF!$B$2:$B$7489,$B376),"")</f>
        <v/>
      </c>
      <c r="P376" t="e">
        <f ca="1">IF(AND($H376&lt;&gt;"",$O376&lt;&gt;"",$H376*$O376&gt;1),Keys!$C$6,"")</f>
        <v>#VALUE!</v>
      </c>
    </row>
    <row r="377" spans="1:16" x14ac:dyDescent="0.45">
      <c r="A377" t="s">
        <v>63</v>
      </c>
      <c r="B377" t="s">
        <v>183</v>
      </c>
      <c r="C377" t="s">
        <v>217</v>
      </c>
      <c r="D377" s="7">
        <f>SUMIFS(SYSHECF!$AD$2:$AD$7489,SYSHECF!$A$2:$A$7489,$A377,SYSHECF!$B$2:$B$7489,$B377)/Keys!$C$4</f>
        <v>0.2376833226931401</v>
      </c>
      <c r="E377" s="7">
        <f>IF(OR($J377="",$J377=0),"",$I377*Keys!$C$5/($J377*Keys!$C$4))</f>
        <v>0.20418448280412804</v>
      </c>
      <c r="F377" s="7">
        <f>IF(OR($L377="",$L377=0),"",$K377*Keys!$C$5/($L377*Keys!$C$4))</f>
        <v>0.26942851898107628</v>
      </c>
      <c r="G377" s="7">
        <f t="shared" si="15"/>
        <v>0.85906104177001696</v>
      </c>
      <c r="H377" s="7">
        <f t="shared" si="16"/>
        <v>1.1335608907189532</v>
      </c>
      <c r="I377" s="8">
        <f>IFERROR(INDEX(EIA_2024!$D$2:$D$514,MATCH($A377&amp;"|"&amp;$B377,EIA_2024!$F$2:$F$514,0)),"")</f>
        <v>0.99019999999999997</v>
      </c>
      <c r="J377" s="9">
        <f>IFERROR(INDEX(EIA_2024!$E$2:$E$514,MATCH($A377&amp;"|"&amp;$B377,EIA_2024!$F$2:$F$514,0)),"")</f>
        <v>0.55359999999999998</v>
      </c>
      <c r="K377" s="8">
        <f>IFERROR(INDEX(EIA_2025!$C$2:$C$530,MATCH($A377&amp;"|"&amp;$B377,EIA_2025!$E$2:$E$530,0)),"")</f>
        <v>1.3150999999999999</v>
      </c>
      <c r="L377" s="9">
        <f>IFERROR(INDEX(EIA_2025!$D$2:$D$530,MATCH($A377&amp;"|"&amp;$B377,EIA_2025!$E$2:$E$530,0)),"")</f>
        <v>0.55720000000000003</v>
      </c>
      <c r="M377" t="str">
        <f>IFERROR(INDEX(EIA_2024!$C$2:$C$514,MATCH($A377&amp;"|"&amp;$B377,EIA_2024!$F$2:$F$514,0)),"")</f>
        <v>BHRaSYC 2024 (tech-level)</v>
      </c>
      <c r="N377" t="str">
        <f t="shared" si="17"/>
        <v>MT|natural gas peaker</v>
      </c>
      <c r="O377" s="7" t="str">
        <f ca="1">IFERROR(_xludf.MAXIFS(SYSHECF!$AE$2:$AE$7489,SYSHECF!$A$2:$A$7489,$A377,SYSHECF!$B$2:$B$7489,$B377),"")</f>
        <v/>
      </c>
      <c r="P377" t="e">
        <f ca="1">IF(AND($H377&lt;&gt;"",$O377&lt;&gt;"",$H377*$O377&gt;1),Keys!$C$6,"")</f>
        <v>#VALUE!</v>
      </c>
    </row>
    <row r="378" spans="1:16" x14ac:dyDescent="0.45">
      <c r="A378" t="s">
        <v>63</v>
      </c>
      <c r="B378" t="s">
        <v>193</v>
      </c>
      <c r="C378" t="s">
        <v>217</v>
      </c>
      <c r="D378" s="7">
        <f>SUMIFS(SYSHECF!$AD$2:$AD$7489,SYSHECF!$A$2:$A$7489,$A378,SYSHECF!$B$2:$B$7489,$B378)/Keys!$C$4</f>
        <v>0.19189999999999996</v>
      </c>
      <c r="E378" s="7" t="str">
        <f>IF(OR($J378="",$J378=0),"",$I378*Keys!$C$5/($J378*Keys!$C$4))</f>
        <v/>
      </c>
      <c r="F378" s="7" t="str">
        <f>IF(OR($L378="",$L378=0),"",$K378*Keys!$C$5/($L378*Keys!$C$4))</f>
        <v/>
      </c>
      <c r="G378" s="7" t="str">
        <f t="shared" si="15"/>
        <v/>
      </c>
      <c r="H378" s="7" t="str">
        <f t="shared" si="16"/>
        <v/>
      </c>
      <c r="I378" s="8">
        <f>IFERROR(INDEX(EIA_2024!$D$2:$D$514,MATCH($A378&amp;"|"&amp;$B378,EIA_2024!$F$2:$F$514,0)),"")</f>
        <v>4.3E-3</v>
      </c>
      <c r="J378" s="9">
        <f>IFERROR(INDEX(EIA_2024!$E$2:$E$514,MATCH($A378&amp;"|"&amp;$B378,EIA_2024!$F$2:$F$514,0)),"")</f>
        <v>0</v>
      </c>
      <c r="K378" s="8">
        <f>IFERROR(INDEX(EIA_2025!$C$2:$C$530,MATCH($A378&amp;"|"&amp;$B378,EIA_2025!$E$2:$E$530,0)),"")</f>
        <v>4.0000000000000002E-4</v>
      </c>
      <c r="L378" s="9">
        <f>IFERROR(INDEX(EIA_2025!$D$2:$D$530,MATCH($A378&amp;"|"&amp;$B378,EIA_2025!$E$2:$E$530,0)),"")</f>
        <v>0</v>
      </c>
      <c r="M378" t="str">
        <f>IFERROR(INDEX(EIA_2024!$C$2:$C$514,MATCH($A378&amp;"|"&amp;$B378,EIA_2024!$F$2:$F$514,0)),"")</f>
        <v>BHRaSYC 2024 (tech-level)</v>
      </c>
      <c r="N378" t="str">
        <f t="shared" si="17"/>
        <v>MT|natural gas steam turbine</v>
      </c>
      <c r="O378" s="7" t="str">
        <f ca="1">IFERROR(_xludf.MAXIFS(SYSHECF!$AE$2:$AE$7489,SYSHECF!$A$2:$A$7489,$A378,SYSHECF!$B$2:$B$7489,$B378),"")</f>
        <v/>
      </c>
      <c r="P378" t="e">
        <f ca="1">IF(AND($H378&lt;&gt;"",$O378&lt;&gt;"",$H378*$O378&gt;1),Keys!$C$6,"")</f>
        <v>#VALUE!</v>
      </c>
    </row>
    <row r="379" spans="1:16" x14ac:dyDescent="0.45">
      <c r="A379" t="s">
        <v>63</v>
      </c>
      <c r="B379" t="s">
        <v>184</v>
      </c>
      <c r="C379" t="s">
        <v>218</v>
      </c>
      <c r="D379" s="7">
        <f>SUMIFS(SYSHECF!$AD$2:$AD$7489,SYSHECF!$A$2:$A$7489,$A379,SYSHECF!$B$2:$B$7489,$B379)/Keys!$C$4</f>
        <v>0.90900000000000003</v>
      </c>
      <c r="E379" s="7" t="str">
        <f>IF(OR($J379="",$J379=0),"",$I379*Keys!$C$5/($J379*Keys!$C$4))</f>
        <v/>
      </c>
      <c r="F379" s="7" t="str">
        <f>IF(OR($L379="",$L379=0),"",$K379*Keys!$C$5/($L379*Keys!$C$4))</f>
        <v/>
      </c>
      <c r="G379" s="7" t="str">
        <f t="shared" si="15"/>
        <v/>
      </c>
      <c r="H379" s="7" t="str">
        <f t="shared" si="16"/>
        <v/>
      </c>
      <c r="I379" s="8" t="str">
        <f>IFERROR(INDEX(EIA_2024!$D$2:$D$514,MATCH($A379&amp;"|"&amp;$B379,EIA_2024!$F$2:$F$514,0)),"")</f>
        <v/>
      </c>
      <c r="J379" s="9" t="str">
        <f>IFERROR(INDEX(EIA_2024!$E$2:$E$514,MATCH($A379&amp;"|"&amp;$B379,EIA_2024!$F$2:$F$514,0)),"")</f>
        <v/>
      </c>
      <c r="K379" s="8" t="str">
        <f>IFERROR(INDEX(EIA_2025!$C$2:$C$530,MATCH($A379&amp;"|"&amp;$B379,EIA_2025!$E$2:$E$530,0)),"")</f>
        <v/>
      </c>
      <c r="L379" s="9" t="str">
        <f>IFERROR(INDEX(EIA_2025!$D$2:$D$530,MATCH($A379&amp;"|"&amp;$B379,EIA_2025!$E$2:$E$530,0)),"")</f>
        <v/>
      </c>
      <c r="M379" t="str">
        <f>IFERROR(INDEX(EIA_2024!$C$2:$C$514,MATCH($A379&amp;"|"&amp;$B379,EIA_2024!$F$2:$F$514,0)),"")</f>
        <v/>
      </c>
      <c r="N379" t="str">
        <f t="shared" si="17"/>
        <v>MT|nuclear</v>
      </c>
      <c r="O379" s="7" t="str">
        <f ca="1">IFERROR(_xludf.MAXIFS(SYSHECF!$AE$2:$AE$7489,SYSHECF!$A$2:$A$7489,$A379,SYSHECF!$B$2:$B$7489,$B379),"")</f>
        <v/>
      </c>
      <c r="P379" t="e">
        <f ca="1">IF(AND($H379&lt;&gt;"",$O379&lt;&gt;"",$H379*$O379&gt;1),Keys!$C$6,"")</f>
        <v>#VALUE!</v>
      </c>
    </row>
    <row r="380" spans="1:16" x14ac:dyDescent="0.45">
      <c r="A380" t="s">
        <v>63</v>
      </c>
      <c r="B380" t="s">
        <v>185</v>
      </c>
      <c r="C380" t="s">
        <v>218</v>
      </c>
      <c r="D380" s="7">
        <f>SUMIFS(SYSHECF!$AD$2:$AD$7489,SYSHECF!$A$2:$A$7489,$A380,SYSHECF!$B$2:$B$7489,$B380)/Keys!$C$4</f>
        <v>0.35975947873485542</v>
      </c>
      <c r="E380" s="7" t="str">
        <f>IF(OR($J380="",$J380=0),"",$I380*Keys!$C$5/($J380*Keys!$C$4))</f>
        <v/>
      </c>
      <c r="F380" s="7" t="str">
        <f>IF(OR($L380="",$L380=0),"",$K380*Keys!$C$5/($L380*Keys!$C$4))</f>
        <v/>
      </c>
      <c r="G380" s="7" t="str">
        <f t="shared" si="15"/>
        <v/>
      </c>
      <c r="H380" s="7" t="str">
        <f t="shared" si="16"/>
        <v/>
      </c>
      <c r="I380" s="8" t="str">
        <f>IFERROR(INDEX(EIA_2024!$D$2:$D$514,MATCH($A380&amp;"|"&amp;$B380,EIA_2024!$F$2:$F$514,0)),"")</f>
        <v/>
      </c>
      <c r="J380" s="9" t="str">
        <f>IFERROR(INDEX(EIA_2024!$E$2:$E$514,MATCH($A380&amp;"|"&amp;$B380,EIA_2024!$F$2:$F$514,0)),"")</f>
        <v/>
      </c>
      <c r="K380" s="8" t="str">
        <f>IFERROR(INDEX(EIA_2025!$C$2:$C$530,MATCH($A380&amp;"|"&amp;$B380,EIA_2025!$E$2:$E$530,0)),"")</f>
        <v/>
      </c>
      <c r="L380" s="9" t="str">
        <f>IFERROR(INDEX(EIA_2025!$D$2:$D$530,MATCH($A380&amp;"|"&amp;$B380,EIA_2025!$E$2:$E$530,0)),"")</f>
        <v/>
      </c>
      <c r="M380" t="str">
        <f>IFERROR(INDEX(EIA_2024!$C$2:$C$514,MATCH($A380&amp;"|"&amp;$B380,EIA_2024!$F$2:$F$514,0)),"")</f>
        <v/>
      </c>
      <c r="N380" t="str">
        <f t="shared" si="17"/>
        <v>MT|offshore wind</v>
      </c>
      <c r="O380" s="7" t="str">
        <f ca="1">IFERROR(_xludf.MAXIFS(SYSHECF!$AE$2:$AE$7489,SYSHECF!$A$2:$A$7489,$A380,SYSHECF!$B$2:$B$7489,$B380),"")</f>
        <v/>
      </c>
      <c r="P380" t="e">
        <f ca="1">IF(AND($H380&lt;&gt;"",$O380&lt;&gt;"",$H380*$O380&gt;1),Keys!$C$6,"")</f>
        <v>#VALUE!</v>
      </c>
    </row>
    <row r="381" spans="1:16" x14ac:dyDescent="0.45">
      <c r="A381" t="s">
        <v>63</v>
      </c>
      <c r="B381" t="s">
        <v>186</v>
      </c>
      <c r="C381" t="s">
        <v>218</v>
      </c>
      <c r="D381" s="7">
        <f>SUMIFS(SYSHECF!$AD$2:$AD$7489,SYSHECF!$A$2:$A$7489,$A381,SYSHECF!$B$2:$B$7489,$B381)/Keys!$C$4</f>
        <v>0.35740000000000011</v>
      </c>
      <c r="E381" s="7">
        <f>IF(OR($J381="",$J381=0),"",$I381*Keys!$C$5/($J381*Keys!$C$4))</f>
        <v>0.35131012724299115</v>
      </c>
      <c r="F381" s="7">
        <f>IF(OR($L381="",$L381=0),"",$K381*Keys!$C$5/($L381*Keys!$C$4))</f>
        <v>0.36350233537562027</v>
      </c>
      <c r="G381" s="7">
        <f t="shared" si="15"/>
        <v>0.98296062463064093</v>
      </c>
      <c r="H381" s="7">
        <f t="shared" si="16"/>
        <v>1.017074245594908</v>
      </c>
      <c r="I381" s="8">
        <f>IFERROR(INDEX(EIA_2024!$D$2:$D$514,MATCH($A381&amp;"|"&amp;$B381,EIA_2024!$F$2:$F$514,0)),"")</f>
        <v>5.8151999999999999</v>
      </c>
      <c r="J381" s="9">
        <f>IFERROR(INDEX(EIA_2024!$E$2:$E$514,MATCH($A381&amp;"|"&amp;$B381,EIA_2024!$F$2:$F$514,0)),"")</f>
        <v>1.8895999999999999</v>
      </c>
      <c r="K381" s="8">
        <f>IFERROR(INDEX(EIA_2025!$C$2:$C$530,MATCH($A381&amp;"|"&amp;$B381,EIA_2025!$E$2:$E$530,0)),"")</f>
        <v>6.2309999999999999</v>
      </c>
      <c r="L381" s="9">
        <f>IFERROR(INDEX(EIA_2025!$D$2:$D$530,MATCH($A381&amp;"|"&amp;$B381,EIA_2025!$E$2:$E$530,0)),"")</f>
        <v>1.9568000000000001</v>
      </c>
      <c r="M381" t="str">
        <f>IFERROR(INDEX(EIA_2024!$C$2:$C$514,MATCH($A381&amp;"|"&amp;$B381,EIA_2024!$F$2:$F$514,0)),"")</f>
        <v>BHRaSYC 2024 (tech-level)</v>
      </c>
      <c r="N381" t="str">
        <f t="shared" si="17"/>
        <v>MT|onshore wind</v>
      </c>
      <c r="O381" s="7" t="str">
        <f ca="1">IFERROR(_xludf.MAXIFS(SYSHECF!$AE$2:$AE$7489,SYSHECF!$A$2:$A$7489,$A381,SYSHECF!$B$2:$B$7489,$B381),"")</f>
        <v/>
      </c>
      <c r="P381" t="e">
        <f ca="1">IF(AND($H381&lt;&gt;"",$O381&lt;&gt;"",$H381*$O381&gt;1),Keys!$C$6,"")</f>
        <v>#VALUE!</v>
      </c>
    </row>
    <row r="382" spans="1:16" x14ac:dyDescent="0.45">
      <c r="A382" t="s">
        <v>63</v>
      </c>
      <c r="B382" t="s">
        <v>187</v>
      </c>
      <c r="C382" t="s">
        <v>217</v>
      </c>
      <c r="D382" s="7">
        <f>SUMIFS(SYSHECF!$AD$2:$AD$7489,SYSHECF!$A$2:$A$7489,$A382,SYSHECF!$B$2:$B$7489,$B382)/Keys!$C$4</f>
        <v>0.2376833226931401</v>
      </c>
      <c r="E382" s="7">
        <f>IF(OR($J382="",$J382=0),"",$I382*Keys!$C$5/($J382*Keys!$C$4))</f>
        <v>0.86604320337197049</v>
      </c>
      <c r="F382" s="7">
        <f>IF(OR($L382="",$L382=0),"",$K382*Keys!$C$5/($L382*Keys!$C$4))</f>
        <v>0.98934550989345504</v>
      </c>
      <c r="G382" s="7">
        <f t="shared" si="15"/>
        <v>3.6436851923770495</v>
      </c>
      <c r="H382" s="7">
        <f t="shared" si="16"/>
        <v>4.1624523701679514</v>
      </c>
      <c r="I382" s="8">
        <f>IFERROR(INDEX(EIA_2024!$D$2:$D$514,MATCH($A382&amp;"|"&amp;$B382,EIA_2024!$F$2:$F$514,0)),"")</f>
        <v>0.39450000000000002</v>
      </c>
      <c r="J382" s="9">
        <f>IFERROR(INDEX(EIA_2024!$E$2:$E$514,MATCH($A382&amp;"|"&amp;$B382,EIA_2024!$F$2:$F$514,0)),"")</f>
        <v>5.1999999999999998E-2</v>
      </c>
      <c r="K382" s="8">
        <f>IFERROR(INDEX(EIA_2025!$C$2:$C$530,MATCH($A382&amp;"|"&amp;$B382,EIA_2025!$E$2:$E$530,0)),"")</f>
        <v>0.46800000000000003</v>
      </c>
      <c r="L382" s="9">
        <f>IFERROR(INDEX(EIA_2025!$D$2:$D$530,MATCH($A382&amp;"|"&amp;$B382,EIA_2025!$E$2:$E$530,0)),"")</f>
        <v>5.3999999999999999E-2</v>
      </c>
      <c r="M382" t="str">
        <f>IFERROR(INDEX(EIA_2024!$C$2:$C$514,MATCH($A382&amp;"|"&amp;$B382,EIA_2024!$F$2:$F$514,0)),"")</f>
        <v>BHRaSYC 2024 (tech-level)</v>
      </c>
      <c r="N382" t="str">
        <f t="shared" si="17"/>
        <v>MT|petroleum</v>
      </c>
      <c r="O382" s="7" t="str">
        <f ca="1">IFERROR(_xludf.MAXIFS(SYSHECF!$AE$2:$AE$7489,SYSHECF!$A$2:$A$7489,$A382,SYSHECF!$B$2:$B$7489,$B382),"")</f>
        <v/>
      </c>
      <c r="P382" t="e">
        <f ca="1">IF(AND($H382&lt;&gt;"",$O382&lt;&gt;"",$H382*$O382&gt;1),Keys!$C$6,"")</f>
        <v>#VALUE!</v>
      </c>
    </row>
    <row r="383" spans="1:16" x14ac:dyDescent="0.45">
      <c r="A383" t="s">
        <v>63</v>
      </c>
      <c r="B383" t="s">
        <v>188</v>
      </c>
      <c r="C383" t="s">
        <v>217</v>
      </c>
      <c r="D383" s="7">
        <f>SUMIFS(SYSHECF!$AD$2:$AD$7489,SYSHECF!$A$2:$A$7489,$A383,SYSHECF!$B$2:$B$7489,$B383)/Keys!$C$4</f>
        <v>0.11216278755976029</v>
      </c>
      <c r="E383" s="7" t="str">
        <f>IF(OR($J383="",$J383=0),"",$I383*Keys!$C$5/($J383*Keys!$C$4))</f>
        <v/>
      </c>
      <c r="F383" s="7" t="str">
        <f>IF(OR($L383="",$L383=0),"",$K383*Keys!$C$5/($L383*Keys!$C$4))</f>
        <v/>
      </c>
      <c r="G383" s="7" t="str">
        <f t="shared" si="15"/>
        <v/>
      </c>
      <c r="H383" s="7" t="str">
        <f t="shared" si="16"/>
        <v/>
      </c>
      <c r="I383" s="8" t="str">
        <f>IFERROR(INDEX(EIA_2024!$D$2:$D$514,MATCH($A383&amp;"|"&amp;$B383,EIA_2024!$F$2:$F$514,0)),"")</f>
        <v/>
      </c>
      <c r="J383" s="9" t="str">
        <f>IFERROR(INDEX(EIA_2024!$E$2:$E$514,MATCH($A383&amp;"|"&amp;$B383,EIA_2024!$F$2:$F$514,0)),"")</f>
        <v/>
      </c>
      <c r="K383" s="8" t="str">
        <f>IFERROR(INDEX(EIA_2025!$C$2:$C$530,MATCH($A383&amp;"|"&amp;$B383,EIA_2025!$E$2:$E$530,0)),"")</f>
        <v/>
      </c>
      <c r="L383" s="9" t="str">
        <f>IFERROR(INDEX(EIA_2025!$D$2:$D$530,MATCH($A383&amp;"|"&amp;$B383,EIA_2025!$E$2:$E$530,0)),"")</f>
        <v/>
      </c>
      <c r="M383" t="str">
        <f>IFERROR(INDEX(EIA_2024!$C$2:$C$514,MATCH($A383&amp;"|"&amp;$B383,EIA_2024!$F$2:$F$514,0)),"")</f>
        <v/>
      </c>
      <c r="N383" t="str">
        <f t="shared" si="17"/>
        <v>MT|pumped hydro</v>
      </c>
      <c r="O383" s="7" t="str">
        <f ca="1">IFERROR(_xludf.MAXIFS(SYSHECF!$AE$2:$AE$7489,SYSHECF!$A$2:$A$7489,$A383,SYSHECF!$B$2:$B$7489,$B383),"")</f>
        <v/>
      </c>
      <c r="P383" t="e">
        <f ca="1">IF(AND($H383&lt;&gt;"",$O383&lt;&gt;"",$H383*$O383&gt;1),Keys!$C$6,"")</f>
        <v>#VALUE!</v>
      </c>
    </row>
    <row r="384" spans="1:16" x14ac:dyDescent="0.45">
      <c r="A384" t="s">
        <v>63</v>
      </c>
      <c r="B384" t="s">
        <v>191</v>
      </c>
      <c r="C384" t="s">
        <v>218</v>
      </c>
      <c r="D384" s="7">
        <f>SUMIFS(SYSHECF!$AD$2:$AD$7489,SYSHECF!$A$2:$A$7489,$A384,SYSHECF!$B$2:$B$7489,$B384)/Keys!$C$4</f>
        <v>0.22740000000000007</v>
      </c>
      <c r="E384" s="7">
        <f>IF(OR($J384="",$J384=0),"",$I384*Keys!$C$5/($J384*Keys!$C$4))</f>
        <v>0.23379253411758635</v>
      </c>
      <c r="F384" s="7">
        <f>IF(OR($L384="",$L384=0),"",$K384*Keys!$C$5/($L384*Keys!$C$4))</f>
        <v>0.22108711916002374</v>
      </c>
      <c r="G384" s="7">
        <f t="shared" si="15"/>
        <v>1.0281114077290514</v>
      </c>
      <c r="H384" s="7">
        <f t="shared" si="16"/>
        <v>0.97223887053660363</v>
      </c>
      <c r="I384" s="8">
        <f>IFERROR(INDEX(EIA_2024!$D$2:$D$514,MATCH($A384&amp;"|"&amp;$B384,EIA_2024!$F$2:$F$514,0)),"")</f>
        <v>0.36249999999999999</v>
      </c>
      <c r="J384" s="9">
        <f>IFERROR(INDEX(EIA_2024!$E$2:$E$514,MATCH($A384&amp;"|"&amp;$B384,EIA_2024!$F$2:$F$514,0)),"")</f>
        <v>0.17699999999999999</v>
      </c>
      <c r="K384" s="8">
        <f>IFERROR(INDEX(EIA_2025!$C$2:$C$530,MATCH($A384&amp;"|"&amp;$B384,EIA_2025!$E$2:$E$530,0)),"")</f>
        <v>0.34279999999999999</v>
      </c>
      <c r="L384" s="9">
        <f>IFERROR(INDEX(EIA_2025!$D$2:$D$530,MATCH($A384&amp;"|"&amp;$B384,EIA_2025!$E$2:$E$530,0)),"")</f>
        <v>0.17699999999999999</v>
      </c>
      <c r="M384" t="str">
        <f>IFERROR(INDEX(EIA_2024!$C$2:$C$514,MATCH($A384&amp;"|"&amp;$B384,EIA_2024!$F$2:$F$514,0)),"")</f>
        <v>BHRaSYC 2024 (tech-level)</v>
      </c>
      <c r="N384" t="str">
        <f t="shared" si="17"/>
        <v>MT|solar pv</v>
      </c>
      <c r="O384" s="7" t="str">
        <f ca="1">IFERROR(_xludf.MAXIFS(SYSHECF!$AE$2:$AE$7489,SYSHECF!$A$2:$A$7489,$A384,SYSHECF!$B$2:$B$7489,$B384),"")</f>
        <v/>
      </c>
      <c r="P384" t="e">
        <f ca="1">IF(AND($H384&lt;&gt;"",$O384&lt;&gt;"",$H384*$O384&gt;1),Keys!$C$6,"")</f>
        <v>#VALUE!</v>
      </c>
    </row>
    <row r="385" spans="1:16" x14ac:dyDescent="0.45">
      <c r="A385" t="s">
        <v>63</v>
      </c>
      <c r="B385" t="s">
        <v>192</v>
      </c>
      <c r="C385" t="s">
        <v>218</v>
      </c>
      <c r="D385" s="7">
        <f>SUMIFS(SYSHECF!$AD$2:$AD$7489,SYSHECF!$A$2:$A$7489,$A385,SYSHECF!$B$2:$B$7489,$B385)/Keys!$C$4</f>
        <v>0.24959026304274684</v>
      </c>
      <c r="E385" s="7" t="str">
        <f>IF(OR($J385="",$J385=0),"",$I385*Keys!$C$5/($J385*Keys!$C$4))</f>
        <v/>
      </c>
      <c r="F385" s="7" t="str">
        <f>IF(OR($L385="",$L385=0),"",$K385*Keys!$C$5/($L385*Keys!$C$4))</f>
        <v/>
      </c>
      <c r="G385" s="7" t="str">
        <f t="shared" si="15"/>
        <v/>
      </c>
      <c r="H385" s="7" t="str">
        <f t="shared" si="16"/>
        <v/>
      </c>
      <c r="I385" s="8" t="str">
        <f>IFERROR(INDEX(EIA_2024!$D$2:$D$514,MATCH($A385&amp;"|"&amp;$B385,EIA_2024!$F$2:$F$514,0)),"")</f>
        <v/>
      </c>
      <c r="J385" s="9" t="str">
        <f>IFERROR(INDEX(EIA_2024!$E$2:$E$514,MATCH($A385&amp;"|"&amp;$B385,EIA_2024!$F$2:$F$514,0)),"")</f>
        <v/>
      </c>
      <c r="K385" s="8" t="str">
        <f>IFERROR(INDEX(EIA_2025!$C$2:$C$530,MATCH($A385&amp;"|"&amp;$B385,EIA_2025!$E$2:$E$530,0)),"")</f>
        <v/>
      </c>
      <c r="L385" s="9" t="str">
        <f>IFERROR(INDEX(EIA_2025!$D$2:$D$530,MATCH($A385&amp;"|"&amp;$B385,EIA_2025!$E$2:$E$530,0)),"")</f>
        <v/>
      </c>
      <c r="M385" t="str">
        <f>IFERROR(INDEX(EIA_2024!$C$2:$C$514,MATCH($A385&amp;"|"&amp;$B385,EIA_2024!$F$2:$F$514,0)),"")</f>
        <v/>
      </c>
      <c r="N385" t="str">
        <f t="shared" si="17"/>
        <v>MT|solar thermal</v>
      </c>
      <c r="O385" s="7" t="str">
        <f ca="1">IFERROR(_xludf.MAXIFS(SYSHECF!$AE$2:$AE$7489,SYSHECF!$A$2:$A$7489,$A385,SYSHECF!$B$2:$B$7489,$B385),"")</f>
        <v/>
      </c>
      <c r="P385" t="e">
        <f ca="1">IF(AND($H385&lt;&gt;"",$O385&lt;&gt;"",$H385*$O385&gt;1),Keys!$C$6,"")</f>
        <v>#VALUE!</v>
      </c>
    </row>
    <row r="386" spans="1:16" x14ac:dyDescent="0.45">
      <c r="A386" t="s">
        <v>76</v>
      </c>
      <c r="B386" t="s">
        <v>169</v>
      </c>
      <c r="C386" t="s">
        <v>217</v>
      </c>
      <c r="D386" s="7">
        <f>SUMIFS(SYSHECF!$AD$2:$AD$7489,SYSHECF!$A$2:$A$7489,$A386,SYSHECF!$B$2:$B$7489,$B386)/Keys!$C$4</f>
        <v>0.43179999999999985</v>
      </c>
      <c r="E386" s="7">
        <f>IF(OR($J386="",$J386=0),"",$I386*Keys!$C$5/($J386*Keys!$C$4))</f>
        <v>0.42780200708306915</v>
      </c>
      <c r="F386" s="7">
        <f>IF(OR($L386="",$L386=0),"",$K386*Keys!$C$5/($L386*Keys!$C$4))</f>
        <v>0.43585086719348748</v>
      </c>
      <c r="G386" s="7">
        <f t="shared" ref="G386:G449" si="18">IF(OR($E386="",$D386=0),"",$E386/$D386)</f>
        <v>0.99074110023869688</v>
      </c>
      <c r="H386" s="7">
        <f t="shared" ref="H386:H449" si="19">IF(OR($F386="",$D386=0),"",$F386/$D386)</f>
        <v>1.0093813506102076</v>
      </c>
      <c r="I386" s="8">
        <f>IFERROR(INDEX(EIA_2024!$D$2:$D$514,MATCH($A386&amp;"|"&amp;$B386,EIA_2024!$F$2:$F$514,0)),"")</f>
        <v>0.53439999999999999</v>
      </c>
      <c r="J386" s="9">
        <f>IFERROR(INDEX(EIA_2024!$E$2:$E$514,MATCH($A386&amp;"|"&amp;$B386,EIA_2024!$F$2:$F$514,0)),"")</f>
        <v>0.1426</v>
      </c>
      <c r="K386" s="8">
        <f>IFERROR(INDEX(EIA_2025!$C$2:$C$530,MATCH($A386&amp;"|"&amp;$B386,EIA_2025!$E$2:$E$530,0)),"")</f>
        <v>0.54139999999999999</v>
      </c>
      <c r="L386" s="9">
        <f>IFERROR(INDEX(EIA_2025!$D$2:$D$530,MATCH($A386&amp;"|"&amp;$B386,EIA_2025!$E$2:$E$530,0)),"")</f>
        <v>0.14180000000000001</v>
      </c>
      <c r="M386" t="str">
        <f>IFERROR(INDEX(EIA_2024!$C$2:$C$514,MATCH($A386&amp;"|"&amp;$B386,EIA_2024!$F$2:$F$514,0)),"")</f>
        <v>BHRaSYC 2024 (tech-level)</v>
      </c>
      <c r="N386" t="str">
        <f t="shared" ref="N386:N449" si="20">A386&amp;"|"&amp;B386</f>
        <v>NC|biomass</v>
      </c>
      <c r="O386" s="7" t="str">
        <f ca="1">IFERROR(_xludf.MAXIFS(SYSHECF!$AE$2:$AE$7489,SYSHECF!$A$2:$A$7489,$A386,SYSHECF!$B$2:$B$7489,$B386),"")</f>
        <v/>
      </c>
      <c r="P386" t="e">
        <f ca="1">IF(AND($H386&lt;&gt;"",$O386&lt;&gt;"",$H386*$O386&gt;1),Keys!$C$6,"")</f>
        <v>#VALUE!</v>
      </c>
    </row>
    <row r="387" spans="1:16" x14ac:dyDescent="0.45">
      <c r="A387" t="s">
        <v>76</v>
      </c>
      <c r="B387" t="s">
        <v>173</v>
      </c>
      <c r="C387" t="s">
        <v>218</v>
      </c>
      <c r="D387" s="7">
        <f>SUMIFS(SYSHECF!$AD$2:$AD$7489,SYSHECF!$A$2:$A$7489,$A387,SYSHECF!$B$2:$B$7489,$B387)/Keys!$C$4</f>
        <v>0.65949999999999998</v>
      </c>
      <c r="E387" s="7" t="str">
        <f>IF(OR($J387="",$J387=0),"",$I387*Keys!$C$5/($J387*Keys!$C$4))</f>
        <v/>
      </c>
      <c r="F387" s="7" t="str">
        <f>IF(OR($L387="",$L387=0),"",$K387*Keys!$C$5/($L387*Keys!$C$4))</f>
        <v/>
      </c>
      <c r="G387" s="7" t="str">
        <f t="shared" si="18"/>
        <v/>
      </c>
      <c r="H387" s="7" t="str">
        <f t="shared" si="19"/>
        <v/>
      </c>
      <c r="I387" s="8" t="str">
        <f>IFERROR(INDEX(EIA_2024!$D$2:$D$514,MATCH($A387&amp;"|"&amp;$B387,EIA_2024!$F$2:$F$514,0)),"")</f>
        <v/>
      </c>
      <c r="J387" s="9" t="str">
        <f>IFERROR(INDEX(EIA_2024!$E$2:$E$514,MATCH($A387&amp;"|"&amp;$B387,EIA_2024!$F$2:$F$514,0)),"")</f>
        <v/>
      </c>
      <c r="K387" s="8" t="str">
        <f>IFERROR(INDEX(EIA_2025!$C$2:$C$530,MATCH($A387&amp;"|"&amp;$B387,EIA_2025!$E$2:$E$530,0)),"")</f>
        <v/>
      </c>
      <c r="L387" s="9" t="str">
        <f>IFERROR(INDEX(EIA_2025!$D$2:$D$530,MATCH($A387&amp;"|"&amp;$B387,EIA_2025!$E$2:$E$530,0)),"")</f>
        <v/>
      </c>
      <c r="M387" t="str">
        <f>IFERROR(INDEX(EIA_2024!$C$2:$C$514,MATCH($A387&amp;"|"&amp;$B387,EIA_2024!$F$2:$F$514,0)),"")</f>
        <v/>
      </c>
      <c r="N387" t="str">
        <f t="shared" si="20"/>
        <v>NC|geothermal</v>
      </c>
      <c r="O387" s="7" t="str">
        <f ca="1">IFERROR(_xludf.MAXIFS(SYSHECF!$AE$2:$AE$7489,SYSHECF!$A$2:$A$7489,$A387,SYSHECF!$B$2:$B$7489,$B387),"")</f>
        <v/>
      </c>
      <c r="P387" t="e">
        <f ca="1">IF(AND($H387&lt;&gt;"",$O387&lt;&gt;"",$H387*$O387&gt;1),Keys!$C$6,"")</f>
        <v>#VALUE!</v>
      </c>
    </row>
    <row r="388" spans="1:16" x14ac:dyDescent="0.45">
      <c r="A388" t="s">
        <v>76</v>
      </c>
      <c r="B388" t="s">
        <v>175</v>
      </c>
      <c r="C388" t="s">
        <v>217</v>
      </c>
      <c r="D388" s="7">
        <f>SUMIFS(SYSHECF!$AD$2:$AD$7489,SYSHECF!$A$2:$A$7489,$A388,SYSHECF!$B$2:$B$7489,$B388)/Keys!$C$4</f>
        <v>0.41870000000000007</v>
      </c>
      <c r="E388" s="7">
        <f>IF(OR($J388="",$J388=0),"",$I388*Keys!$C$5/($J388*Keys!$C$4))</f>
        <v>0.34949037614370793</v>
      </c>
      <c r="F388" s="7">
        <f>IF(OR($L388="",$L388=0),"",$K388*Keys!$C$5/($L388*Keys!$C$4))</f>
        <v>0.48795420002691786</v>
      </c>
      <c r="G388" s="7">
        <f t="shared" si="18"/>
        <v>0.83470354942371117</v>
      </c>
      <c r="H388" s="7">
        <f t="shared" si="19"/>
        <v>1.1654029138450388</v>
      </c>
      <c r="I388" s="8">
        <f>IFERROR(INDEX(EIA_2024!$D$2:$D$514,MATCH($A388&amp;"|"&amp;$B388,EIA_2024!$F$2:$F$514,0)),"")</f>
        <v>17.025200000000002</v>
      </c>
      <c r="J388" s="9">
        <f>IFERROR(INDEX(EIA_2024!$E$2:$E$514,MATCH($A388&amp;"|"&amp;$B388,EIA_2024!$F$2:$F$514,0)),"")</f>
        <v>5.5609999999999999</v>
      </c>
      <c r="K388" s="8">
        <f>IFERROR(INDEX(EIA_2025!$C$2:$C$530,MATCH($A388&amp;"|"&amp;$B388,EIA_2025!$E$2:$E$530,0)),"")</f>
        <v>17.837399999999999</v>
      </c>
      <c r="L388" s="9">
        <f>IFERROR(INDEX(EIA_2025!$D$2:$D$530,MATCH($A388&amp;"|"&amp;$B388,EIA_2025!$E$2:$E$530,0)),"")</f>
        <v>4.173</v>
      </c>
      <c r="M388" t="str">
        <f>IFERROR(INDEX(EIA_2024!$C$2:$C$514,MATCH($A388&amp;"|"&amp;$B388,EIA_2024!$F$2:$F$514,0)),"")</f>
        <v>BHRaSYC 2024 (tech-level)</v>
      </c>
      <c r="N388" t="str">
        <f t="shared" si="20"/>
        <v>NC|hard coal</v>
      </c>
      <c r="O388" s="7" t="str">
        <f ca="1">IFERROR(_xludf.MAXIFS(SYSHECF!$AE$2:$AE$7489,SYSHECF!$A$2:$A$7489,$A388,SYSHECF!$B$2:$B$7489,$B388),"")</f>
        <v/>
      </c>
      <c r="P388" t="e">
        <f ca="1">IF(AND($H388&lt;&gt;"",$O388&lt;&gt;"",$H388*$O388&gt;1),Keys!$C$6,"")</f>
        <v>#VALUE!</v>
      </c>
    </row>
    <row r="389" spans="1:16" x14ac:dyDescent="0.45">
      <c r="A389" t="s">
        <v>76</v>
      </c>
      <c r="B389" t="s">
        <v>177</v>
      </c>
      <c r="C389" t="s">
        <v>218</v>
      </c>
      <c r="D389" s="7">
        <f>SUMIFS(SYSHECF!$AD$2:$AD$7489,SYSHECF!$A$2:$A$7489,$A389,SYSHECF!$B$2:$B$7489,$B389)/Keys!$C$4</f>
        <v>0.25499999999999995</v>
      </c>
      <c r="E389" s="7">
        <f>IF(OR($J389="",$J389=0),"",$I389*Keys!$C$5/($J389*Keys!$C$4))</f>
        <v>0.27425602738360133</v>
      </c>
      <c r="F389" s="7">
        <f>IF(OR($L389="",$L389=0),"",$K389*Keys!$C$5/($L389*Keys!$C$4))</f>
        <v>0.23564840455475136</v>
      </c>
      <c r="G389" s="7">
        <f t="shared" si="18"/>
        <v>1.0755138328768681</v>
      </c>
      <c r="H389" s="7">
        <f t="shared" si="19"/>
        <v>0.92411139041078982</v>
      </c>
      <c r="I389" s="8">
        <f>IFERROR(INDEX(EIA_2024!$D$2:$D$514,MATCH($A389&amp;"|"&amp;$B389,EIA_2024!$F$2:$F$514,0)),"")</f>
        <v>4.8189000000000002</v>
      </c>
      <c r="J389" s="9">
        <f>IFERROR(INDEX(EIA_2024!$E$2:$E$514,MATCH($A389&amp;"|"&amp;$B389,EIA_2024!$F$2:$F$514,0)),"")</f>
        <v>2.0057999999999998</v>
      </c>
      <c r="K389" s="8">
        <f>IFERROR(INDEX(EIA_2025!$C$2:$C$530,MATCH($A389&amp;"|"&amp;$B389,EIA_2025!$E$2:$E$530,0)),"")</f>
        <v>4.1459000000000001</v>
      </c>
      <c r="L389" s="9">
        <f>IFERROR(INDEX(EIA_2025!$D$2:$D$530,MATCH($A389&amp;"|"&amp;$B389,EIA_2025!$E$2:$E$530,0)),"")</f>
        <v>2.0084</v>
      </c>
      <c r="M389" t="str">
        <f>IFERROR(INDEX(EIA_2024!$C$2:$C$514,MATCH($A389&amp;"|"&amp;$B389,EIA_2024!$F$2:$F$514,0)),"")</f>
        <v>BHRaSYC 2024 (tech-level)</v>
      </c>
      <c r="N389" t="str">
        <f t="shared" si="20"/>
        <v>NC|hydro</v>
      </c>
      <c r="O389" s="7" t="str">
        <f ca="1">IFERROR(_xludf.MAXIFS(SYSHECF!$AE$2:$AE$7489,SYSHECF!$A$2:$A$7489,$A389,SYSHECF!$B$2:$B$7489,$B389),"")</f>
        <v/>
      </c>
      <c r="P389" t="e">
        <f ca="1">IF(AND($H389&lt;&gt;"",$O389&lt;&gt;"",$H389*$O389&gt;1),Keys!$C$6,"")</f>
        <v>#VALUE!</v>
      </c>
    </row>
    <row r="390" spans="1:16" x14ac:dyDescent="0.45">
      <c r="A390" t="s">
        <v>76</v>
      </c>
      <c r="B390" t="s">
        <v>181</v>
      </c>
      <c r="C390" t="s">
        <v>217</v>
      </c>
      <c r="D390" s="7">
        <f>SUMIFS(SYSHECF!$AD$2:$AD$7489,SYSHECF!$A$2:$A$7489,$A390,SYSHECF!$B$2:$B$7489,$B390)/Keys!$C$4</f>
        <v>0.63800000000000001</v>
      </c>
      <c r="E390" s="7" t="str">
        <f>IF(OR($J390="",$J390=0),"",$I390*Keys!$C$5/($J390*Keys!$C$4))</f>
        <v/>
      </c>
      <c r="F390" s="7" t="str">
        <f>IF(OR($L390="",$L390=0),"",$K390*Keys!$C$5/($L390*Keys!$C$4))</f>
        <v/>
      </c>
      <c r="G390" s="7" t="str">
        <f t="shared" si="18"/>
        <v/>
      </c>
      <c r="H390" s="7" t="str">
        <f t="shared" si="19"/>
        <v/>
      </c>
      <c r="I390" s="8" t="str">
        <f>IFERROR(INDEX(EIA_2024!$D$2:$D$514,MATCH($A390&amp;"|"&amp;$B390,EIA_2024!$F$2:$F$514,0)),"")</f>
        <v/>
      </c>
      <c r="J390" s="9" t="str">
        <f>IFERROR(INDEX(EIA_2024!$E$2:$E$514,MATCH($A390&amp;"|"&amp;$B390,EIA_2024!$F$2:$F$514,0)),"")</f>
        <v/>
      </c>
      <c r="K390" s="8" t="str">
        <f>IFERROR(INDEX(EIA_2025!$C$2:$C$530,MATCH($A390&amp;"|"&amp;$B390,EIA_2025!$E$2:$E$530,0)),"")</f>
        <v/>
      </c>
      <c r="L390" s="9" t="str">
        <f>IFERROR(INDEX(EIA_2025!$D$2:$D$530,MATCH($A390&amp;"|"&amp;$B390,EIA_2025!$E$2:$E$530,0)),"")</f>
        <v/>
      </c>
      <c r="M390" t="str">
        <f>IFERROR(INDEX(EIA_2024!$C$2:$C$514,MATCH($A390&amp;"|"&amp;$B390,EIA_2024!$F$2:$F$514,0)),"")</f>
        <v/>
      </c>
      <c r="N390" t="str">
        <f t="shared" si="20"/>
        <v>NC|lignite</v>
      </c>
      <c r="O390" s="7" t="str">
        <f ca="1">IFERROR(_xludf.MAXIFS(SYSHECF!$AE$2:$AE$7489,SYSHECF!$A$2:$A$7489,$A390,SYSHECF!$B$2:$B$7489,$B390),"")</f>
        <v/>
      </c>
      <c r="P390" t="e">
        <f ca="1">IF(AND($H390&lt;&gt;"",$O390&lt;&gt;"",$H390*$O390&gt;1),Keys!$C$6,"")</f>
        <v>#VALUE!</v>
      </c>
    </row>
    <row r="391" spans="1:16" x14ac:dyDescent="0.45">
      <c r="A391" t="s">
        <v>76</v>
      </c>
      <c r="B391" t="s">
        <v>182</v>
      </c>
      <c r="C391" t="s">
        <v>217</v>
      </c>
      <c r="D391" s="7">
        <f>SUMIFS(SYSHECF!$AD$2:$AD$7489,SYSHECF!$A$2:$A$7489,$A391,SYSHECF!$B$2:$B$7489,$B391)/Keys!$C$4</f>
        <v>0.73420000000000007</v>
      </c>
      <c r="E391" s="7" t="str">
        <f>IF(OR($J391="",$J391=0),"",$I391*Keys!$C$5/($J391*Keys!$C$4))</f>
        <v/>
      </c>
      <c r="F391" s="7" t="str">
        <f>IF(OR($L391="",$L391=0),"",$K391*Keys!$C$5/($L391*Keys!$C$4))</f>
        <v/>
      </c>
      <c r="G391" s="7" t="str">
        <f t="shared" si="18"/>
        <v/>
      </c>
      <c r="H391" s="7" t="str">
        <f t="shared" si="19"/>
        <v/>
      </c>
      <c r="I391" s="8" t="str">
        <f>IFERROR(INDEX(EIA_2024!$D$2:$D$514,MATCH($A391&amp;"|"&amp;$B391,EIA_2024!$F$2:$F$514,0)),"")</f>
        <v/>
      </c>
      <c r="J391" s="9" t="str">
        <f>IFERROR(INDEX(EIA_2024!$E$2:$E$514,MATCH($A391&amp;"|"&amp;$B391,EIA_2024!$F$2:$F$514,0)),"")</f>
        <v/>
      </c>
      <c r="K391" s="8" t="str">
        <f>IFERROR(INDEX(EIA_2025!$C$2:$C$530,MATCH($A391&amp;"|"&amp;$B391,EIA_2025!$E$2:$E$530,0)),"")</f>
        <v/>
      </c>
      <c r="L391" s="9" t="str">
        <f>IFERROR(INDEX(EIA_2025!$D$2:$D$530,MATCH($A391&amp;"|"&amp;$B391,EIA_2025!$E$2:$E$530,0)),"")</f>
        <v/>
      </c>
      <c r="M391" t="str">
        <f>IFERROR(INDEX(EIA_2024!$C$2:$C$514,MATCH($A391&amp;"|"&amp;$B391,EIA_2024!$F$2:$F$514,0)),"")</f>
        <v/>
      </c>
      <c r="N391" t="str">
        <f t="shared" si="20"/>
        <v>NC|municipal solid waste</v>
      </c>
      <c r="O391" s="7" t="str">
        <f ca="1">IFERROR(_xludf.MAXIFS(SYSHECF!$AE$2:$AE$7489,SYSHECF!$A$2:$A$7489,$A391,SYSHECF!$B$2:$B$7489,$B391),"")</f>
        <v/>
      </c>
      <c r="P391" t="e">
        <f ca="1">IF(AND($H391&lt;&gt;"",$O391&lt;&gt;"",$H391*$O391&gt;1),Keys!$C$6,"")</f>
        <v>#VALUE!</v>
      </c>
    </row>
    <row r="392" spans="1:16" x14ac:dyDescent="0.45">
      <c r="A392" t="s">
        <v>76</v>
      </c>
      <c r="B392" t="s">
        <v>171</v>
      </c>
      <c r="C392" t="s">
        <v>217</v>
      </c>
      <c r="D392" s="7">
        <f>SUMIFS(SYSHECF!$AD$2:$AD$7489,SYSHECF!$A$2:$A$7489,$A392,SYSHECF!$B$2:$B$7489,$B392)/Keys!$C$4</f>
        <v>0.75170000000000003</v>
      </c>
      <c r="E392" s="7">
        <f>IF(OR($J392="",$J392=0),"",$I392*Keys!$C$5/($J392*Keys!$C$4))</f>
        <v>0.77419522491796944</v>
      </c>
      <c r="F392" s="7">
        <f>IF(OR($L392="",$L392=0),"",$K392*Keys!$C$5/($L392*Keys!$C$4))</f>
        <v>0.729150053530082</v>
      </c>
      <c r="G392" s="7">
        <f t="shared" si="18"/>
        <v>1.0299258014074357</v>
      </c>
      <c r="H392" s="7">
        <f t="shared" si="19"/>
        <v>0.97000140152997472</v>
      </c>
      <c r="I392" s="8">
        <f>IFERROR(INDEX(EIA_2024!$D$2:$D$514,MATCH($A392&amp;"|"&amp;$B392,EIA_2024!$F$2:$F$514,0)),"")</f>
        <v>37.836500000000001</v>
      </c>
      <c r="J392" s="9">
        <f>IFERROR(INDEX(EIA_2024!$E$2:$E$514,MATCH($A392&amp;"|"&amp;$B392,EIA_2024!$F$2:$F$514,0)),"")</f>
        <v>5.5789999999999997</v>
      </c>
      <c r="K392" s="8">
        <f>IFERROR(INDEX(EIA_2025!$C$2:$C$530,MATCH($A392&amp;"|"&amp;$B392,EIA_2025!$E$2:$E$530,0)),"")</f>
        <v>35.660600000000002</v>
      </c>
      <c r="L392" s="9">
        <f>IFERROR(INDEX(EIA_2025!$D$2:$D$530,MATCH($A392&amp;"|"&amp;$B392,EIA_2025!$E$2:$E$530,0)),"")</f>
        <v>5.5830000000000002</v>
      </c>
      <c r="M392" t="str">
        <f>IFERROR(INDEX(EIA_2024!$C$2:$C$514,MATCH($A392&amp;"|"&amp;$B392,EIA_2024!$F$2:$F$514,0)),"")</f>
        <v>BHRaSYC 2024 (tech-level)</v>
      </c>
      <c r="N392" t="str">
        <f t="shared" si="20"/>
        <v>NC|natural gas combined cycle</v>
      </c>
      <c r="O392" s="7" t="str">
        <f ca="1">IFERROR(_xludf.MAXIFS(SYSHECF!$AE$2:$AE$7489,SYSHECF!$A$2:$A$7489,$A392,SYSHECF!$B$2:$B$7489,$B392),"")</f>
        <v/>
      </c>
      <c r="P392" t="e">
        <f ca="1">IF(AND($H392&lt;&gt;"",$O392&lt;&gt;"",$H392*$O392&gt;1),Keys!$C$6,"")</f>
        <v>#VALUE!</v>
      </c>
    </row>
    <row r="393" spans="1:16" x14ac:dyDescent="0.45">
      <c r="A393" t="s">
        <v>76</v>
      </c>
      <c r="B393" t="s">
        <v>183</v>
      </c>
      <c r="C393" t="s">
        <v>217</v>
      </c>
      <c r="D393" s="7">
        <f>SUMIFS(SYSHECF!$AD$2:$AD$7489,SYSHECF!$A$2:$A$7489,$A393,SYSHECF!$B$2:$B$7489,$B393)/Keys!$C$4</f>
        <v>0.11029007895267989</v>
      </c>
      <c r="E393" s="7">
        <f>IF(OR($J393="",$J393=0),"",$I393*Keys!$C$5/($J393*Keys!$C$4))</f>
        <v>8.290465848898057E-2</v>
      </c>
      <c r="F393" s="7">
        <f>IF(OR($L393="",$L393=0),"",$K393*Keys!$C$5/($L393*Keys!$C$4))</f>
        <v>0.13857289478613904</v>
      </c>
      <c r="G393" s="7">
        <f t="shared" si="18"/>
        <v>0.75169642887417754</v>
      </c>
      <c r="H393" s="7">
        <f t="shared" si="19"/>
        <v>1.2564402537565862</v>
      </c>
      <c r="I393" s="8">
        <f>IFERROR(INDEX(EIA_2024!$D$2:$D$514,MATCH($A393&amp;"|"&amp;$B393,EIA_2024!$F$2:$F$514,0)),"")</f>
        <v>4.5987999999999998</v>
      </c>
      <c r="J393" s="9">
        <f>IFERROR(INDEX(EIA_2024!$E$2:$E$514,MATCH($A393&amp;"|"&amp;$B393,EIA_2024!$F$2:$F$514,0)),"")</f>
        <v>6.3323</v>
      </c>
      <c r="K393" s="8">
        <f>IFERROR(INDEX(EIA_2025!$C$2:$C$530,MATCH($A393&amp;"|"&amp;$B393,EIA_2025!$E$2:$E$530,0)),"")</f>
        <v>7.6369999999999996</v>
      </c>
      <c r="L393" s="9">
        <f>IFERROR(INDEX(EIA_2025!$D$2:$D$530,MATCH($A393&amp;"|"&amp;$B393,EIA_2025!$E$2:$E$530,0)),"")</f>
        <v>6.2912999999999997</v>
      </c>
      <c r="M393" t="str">
        <f>IFERROR(INDEX(EIA_2024!$C$2:$C$514,MATCH($A393&amp;"|"&amp;$B393,EIA_2024!$F$2:$F$514,0)),"")</f>
        <v>BHRaSYC 2024 (tech-level)</v>
      </c>
      <c r="N393" t="str">
        <f t="shared" si="20"/>
        <v>NC|natural gas peaker</v>
      </c>
      <c r="O393" s="7" t="str">
        <f ca="1">IFERROR(_xludf.MAXIFS(SYSHECF!$AE$2:$AE$7489,SYSHECF!$A$2:$A$7489,$A393,SYSHECF!$B$2:$B$7489,$B393),"")</f>
        <v/>
      </c>
      <c r="P393" t="e">
        <f ca="1">IF(AND($H393&lt;&gt;"",$O393&lt;&gt;"",$H393*$O393&gt;1),Keys!$C$6,"")</f>
        <v>#VALUE!</v>
      </c>
    </row>
    <row r="394" spans="1:16" x14ac:dyDescent="0.45">
      <c r="A394" t="s">
        <v>76</v>
      </c>
      <c r="B394" t="s">
        <v>193</v>
      </c>
      <c r="C394" t="s">
        <v>217</v>
      </c>
      <c r="D394" s="7">
        <f>SUMIFS(SYSHECF!$AD$2:$AD$7489,SYSHECF!$A$2:$A$7489,$A394,SYSHECF!$B$2:$B$7489,$B394)/Keys!$C$4</f>
        <v>0.36409999999999992</v>
      </c>
      <c r="E394" s="7">
        <f>IF(OR($J394="",$J394=0),"",$I394*Keys!$C$5/($J394*Keys!$C$4))</f>
        <v>0.45031575454933975</v>
      </c>
      <c r="F394" s="7">
        <f>IF(OR($L394="",$L394=0),"",$K394*Keys!$C$5/($L394*Keys!$C$4))</f>
        <v>0.2778705268673593</v>
      </c>
      <c r="G394" s="7">
        <f t="shared" si="18"/>
        <v>1.2367914159553415</v>
      </c>
      <c r="H394" s="7">
        <f t="shared" si="19"/>
        <v>0.76317090598011361</v>
      </c>
      <c r="I394" s="8">
        <f>IFERROR(INDEX(EIA_2024!$D$2:$D$514,MATCH($A394&amp;"|"&amp;$B394,EIA_2024!$F$2:$F$514,0)),"")</f>
        <v>12.8126</v>
      </c>
      <c r="J394" s="9">
        <f>IFERROR(INDEX(EIA_2024!$E$2:$E$514,MATCH($A394&amp;"|"&amp;$B394,EIA_2024!$F$2:$F$514,0)),"")</f>
        <v>3.2480000000000002</v>
      </c>
      <c r="K394" s="8">
        <f>IFERROR(INDEX(EIA_2025!$C$2:$C$530,MATCH($A394&amp;"|"&amp;$B394,EIA_2025!$E$2:$E$530,0)),"")</f>
        <v>11.284700000000001</v>
      </c>
      <c r="L394" s="9">
        <f>IFERROR(INDEX(EIA_2025!$D$2:$D$530,MATCH($A394&amp;"|"&amp;$B394,EIA_2025!$E$2:$E$530,0)),"")</f>
        <v>4.6360000000000001</v>
      </c>
      <c r="M394" t="str">
        <f>IFERROR(INDEX(EIA_2024!$C$2:$C$514,MATCH($A394&amp;"|"&amp;$B394,EIA_2024!$F$2:$F$514,0)),"")</f>
        <v>BHRaSYC 2024 (tech-level)</v>
      </c>
      <c r="N394" t="str">
        <f t="shared" si="20"/>
        <v>NC|natural gas steam turbine</v>
      </c>
      <c r="O394" s="7" t="str">
        <f ca="1">IFERROR(_xludf.MAXIFS(SYSHECF!$AE$2:$AE$7489,SYSHECF!$A$2:$A$7489,$A394,SYSHECF!$B$2:$B$7489,$B394),"")</f>
        <v/>
      </c>
      <c r="P394" t="e">
        <f ca="1">IF(AND($H394&lt;&gt;"",$O394&lt;&gt;"",$H394*$O394&gt;1),Keys!$C$6,"")</f>
        <v>#VALUE!</v>
      </c>
    </row>
    <row r="395" spans="1:16" x14ac:dyDescent="0.45">
      <c r="A395" t="s">
        <v>76</v>
      </c>
      <c r="B395" t="s">
        <v>184</v>
      </c>
      <c r="C395" t="s">
        <v>218</v>
      </c>
      <c r="D395" s="7">
        <f>SUMIFS(SYSHECF!$AD$2:$AD$7489,SYSHECF!$A$2:$A$7489,$A395,SYSHECF!$B$2:$B$7489,$B395)/Keys!$C$4</f>
        <v>0.95759999999999967</v>
      </c>
      <c r="E395" s="7">
        <f>IF(OR($J395="",$J395=0),"",$I395*Keys!$C$5/($J395*Keys!$C$4))</f>
        <v>0.96095817700607855</v>
      </c>
      <c r="F395" s="7">
        <f>IF(OR($L395="",$L395=0),"",$K395*Keys!$C$5/($L395*Keys!$C$4))</f>
        <v>0.95425020376632519</v>
      </c>
      <c r="G395" s="7">
        <f t="shared" si="18"/>
        <v>1.0035068682185453</v>
      </c>
      <c r="H395" s="7">
        <f t="shared" si="19"/>
        <v>0.9965018836323366</v>
      </c>
      <c r="I395" s="8">
        <f>IFERROR(INDEX(EIA_2024!$D$2:$D$514,MATCH($A395&amp;"|"&amp;$B395,EIA_2024!$F$2:$F$514,0)),"")</f>
        <v>43.349299999999999</v>
      </c>
      <c r="J395" s="9">
        <f>IFERROR(INDEX(EIA_2024!$E$2:$E$514,MATCH($A395&amp;"|"&amp;$B395,EIA_2024!$F$2:$F$514,0)),"")</f>
        <v>5.1496000000000004</v>
      </c>
      <c r="K395" s="8">
        <f>IFERROR(INDEX(EIA_2025!$C$2:$C$530,MATCH($A395&amp;"|"&amp;$B395,EIA_2025!$E$2:$E$530,0)),"")</f>
        <v>43.046700000000001</v>
      </c>
      <c r="L395" s="9">
        <f>IFERROR(INDEX(EIA_2025!$D$2:$D$530,MATCH($A395&amp;"|"&amp;$B395,EIA_2025!$E$2:$E$530,0)),"")</f>
        <v>5.1496000000000004</v>
      </c>
      <c r="M395" t="str">
        <f>IFERROR(INDEX(EIA_2024!$C$2:$C$514,MATCH($A395&amp;"|"&amp;$B395,EIA_2024!$F$2:$F$514,0)),"")</f>
        <v>BHRaSYC 2024 (tech-level)</v>
      </c>
      <c r="N395" t="str">
        <f t="shared" si="20"/>
        <v>NC|nuclear</v>
      </c>
      <c r="O395" s="7" t="str">
        <f ca="1">IFERROR(_xludf.MAXIFS(SYSHECF!$AE$2:$AE$7489,SYSHECF!$A$2:$A$7489,$A395,SYSHECF!$B$2:$B$7489,$B395),"")</f>
        <v/>
      </c>
      <c r="P395" t="e">
        <f ca="1">IF(AND($H395&lt;&gt;"",$O395&lt;&gt;"",$H395*$O395&gt;1),Keys!$C$6,"")</f>
        <v>#VALUE!</v>
      </c>
    </row>
    <row r="396" spans="1:16" x14ac:dyDescent="0.45">
      <c r="A396" t="s">
        <v>76</v>
      </c>
      <c r="B396" t="s">
        <v>185</v>
      </c>
      <c r="C396" t="s">
        <v>218</v>
      </c>
      <c r="D396" s="7">
        <f>SUMIFS(SYSHECF!$AD$2:$AD$7489,SYSHECF!$A$2:$A$7489,$A396,SYSHECF!$B$2:$B$7489,$B396)/Keys!$C$4</f>
        <v>0.46469999999999995</v>
      </c>
      <c r="E396" s="7" t="str">
        <f>IF(OR($J396="",$J396=0),"",$I396*Keys!$C$5/($J396*Keys!$C$4))</f>
        <v/>
      </c>
      <c r="F396" s="7" t="str">
        <f>IF(OR($L396="",$L396=0),"",$K396*Keys!$C$5/($L396*Keys!$C$4))</f>
        <v/>
      </c>
      <c r="G396" s="7" t="str">
        <f t="shared" si="18"/>
        <v/>
      </c>
      <c r="H396" s="7" t="str">
        <f t="shared" si="19"/>
        <v/>
      </c>
      <c r="I396" s="8" t="str">
        <f>IFERROR(INDEX(EIA_2024!$D$2:$D$514,MATCH($A396&amp;"|"&amp;$B396,EIA_2024!$F$2:$F$514,0)),"")</f>
        <v/>
      </c>
      <c r="J396" s="9" t="str">
        <f>IFERROR(INDEX(EIA_2024!$E$2:$E$514,MATCH($A396&amp;"|"&amp;$B396,EIA_2024!$F$2:$F$514,0)),"")</f>
        <v/>
      </c>
      <c r="K396" s="8" t="str">
        <f>IFERROR(INDEX(EIA_2025!$C$2:$C$530,MATCH($A396&amp;"|"&amp;$B396,EIA_2025!$E$2:$E$530,0)),"")</f>
        <v/>
      </c>
      <c r="L396" s="9" t="str">
        <f>IFERROR(INDEX(EIA_2025!$D$2:$D$530,MATCH($A396&amp;"|"&amp;$B396,EIA_2025!$E$2:$E$530,0)),"")</f>
        <v/>
      </c>
      <c r="M396" t="str">
        <f>IFERROR(INDEX(EIA_2024!$C$2:$C$514,MATCH($A396&amp;"|"&amp;$B396,EIA_2024!$F$2:$F$514,0)),"")</f>
        <v/>
      </c>
      <c r="N396" t="str">
        <f t="shared" si="20"/>
        <v>NC|offshore wind</v>
      </c>
      <c r="O396" s="7" t="str">
        <f ca="1">IFERROR(_xludf.MAXIFS(SYSHECF!$AE$2:$AE$7489,SYSHECF!$A$2:$A$7489,$A396,SYSHECF!$B$2:$B$7489,$B396),"")</f>
        <v/>
      </c>
      <c r="P396" t="e">
        <f ca="1">IF(AND($H396&lt;&gt;"",$O396&lt;&gt;"",$H396*$O396&gt;1),Keys!$C$6,"")</f>
        <v>#VALUE!</v>
      </c>
    </row>
    <row r="397" spans="1:16" x14ac:dyDescent="0.45">
      <c r="A397" t="s">
        <v>76</v>
      </c>
      <c r="B397" t="s">
        <v>186</v>
      </c>
      <c r="C397" t="s">
        <v>218</v>
      </c>
      <c r="D397" s="7">
        <f>SUMIFS(SYSHECF!$AD$2:$AD$7489,SYSHECF!$A$2:$A$7489,$A397,SYSHECF!$B$2:$B$7489,$B397)/Keys!$C$4</f>
        <v>0.30009999999999998</v>
      </c>
      <c r="E397" s="7">
        <f>IF(OR($J397="",$J397=0),"",$I397*Keys!$C$5/($J397*Keys!$C$4))</f>
        <v>0.15239869799753861</v>
      </c>
      <c r="F397" s="7">
        <f>IF(OR($L397="",$L397=0),"",$K397*Keys!$C$5/($L397*Keys!$C$4))</f>
        <v>0.26922811497187815</v>
      </c>
      <c r="G397" s="7">
        <f t="shared" si="18"/>
        <v>0.50782638453028528</v>
      </c>
      <c r="H397" s="7">
        <f t="shared" si="19"/>
        <v>0.89712800723718156</v>
      </c>
      <c r="I397" s="8">
        <f>IFERROR(INDEX(EIA_2024!$D$2:$D$514,MATCH($A397&amp;"|"&amp;$B397,EIA_2024!$F$2:$F$514,0)),"")</f>
        <v>0.53</v>
      </c>
      <c r="J397" s="9">
        <f>IFERROR(INDEX(EIA_2024!$E$2:$E$514,MATCH($A397&amp;"|"&amp;$B397,EIA_2024!$F$2:$F$514,0)),"")</f>
        <v>0.39700000000000002</v>
      </c>
      <c r="K397" s="8">
        <f>IFERROR(INDEX(EIA_2025!$C$2:$C$530,MATCH($A397&amp;"|"&amp;$B397,EIA_2025!$E$2:$E$530,0)),"")</f>
        <v>0.93630000000000002</v>
      </c>
      <c r="L397" s="9">
        <f>IFERROR(INDEX(EIA_2025!$D$2:$D$530,MATCH($A397&amp;"|"&amp;$B397,EIA_2025!$E$2:$E$530,0)),"")</f>
        <v>0.39700000000000002</v>
      </c>
      <c r="M397" t="str">
        <f>IFERROR(INDEX(EIA_2024!$C$2:$C$514,MATCH($A397&amp;"|"&amp;$B397,EIA_2024!$F$2:$F$514,0)),"")</f>
        <v>BHRaSYC 2024 (tech-level)</v>
      </c>
      <c r="N397" t="str">
        <f t="shared" si="20"/>
        <v>NC|onshore wind</v>
      </c>
      <c r="O397" s="7" t="str">
        <f ca="1">IFERROR(_xludf.MAXIFS(SYSHECF!$AE$2:$AE$7489,SYSHECF!$A$2:$A$7489,$A397,SYSHECF!$B$2:$B$7489,$B397),"")</f>
        <v/>
      </c>
      <c r="P397" t="e">
        <f ca="1">IF(AND($H397&lt;&gt;"",$O397&lt;&gt;"",$H397*$O397&gt;1),Keys!$C$6,"")</f>
        <v>#VALUE!</v>
      </c>
    </row>
    <row r="398" spans="1:16" x14ac:dyDescent="0.45">
      <c r="A398" t="s">
        <v>76</v>
      </c>
      <c r="B398" t="s">
        <v>187</v>
      </c>
      <c r="C398" t="s">
        <v>217</v>
      </c>
      <c r="D398" s="7">
        <f>SUMIFS(SYSHECF!$AD$2:$AD$7489,SYSHECF!$A$2:$A$7489,$A398,SYSHECF!$B$2:$B$7489,$B398)/Keys!$C$4</f>
        <v>0.11029007895267989</v>
      </c>
      <c r="E398" s="7">
        <f>IF(OR($J398="",$J398=0),"",$I398*Keys!$C$5/($J398*Keys!$C$4))</f>
        <v>3.966070388497913E-2</v>
      </c>
      <c r="F398" s="7">
        <f>IF(OR($L398="",$L398=0),"",$K398*Keys!$C$5/($L398*Keys!$C$4))</f>
        <v>6.1145910036038788E-2</v>
      </c>
      <c r="G398" s="7">
        <f t="shared" si="18"/>
        <v>0.3596035496719121</v>
      </c>
      <c r="H398" s="7">
        <f t="shared" si="19"/>
        <v>0.55440988542834868</v>
      </c>
      <c r="I398" s="8">
        <f>IFERROR(INDEX(EIA_2024!$D$2:$D$514,MATCH($A398&amp;"|"&amp;$B398,EIA_2024!$F$2:$F$514,0)),"")</f>
        <v>0.1479</v>
      </c>
      <c r="J398" s="9">
        <f>IFERROR(INDEX(EIA_2024!$E$2:$E$514,MATCH($A398&amp;"|"&amp;$B398,EIA_2024!$F$2:$F$514,0)),"")</f>
        <v>0.42570000000000002</v>
      </c>
      <c r="K398" s="8">
        <f>IFERROR(INDEX(EIA_2025!$C$2:$C$530,MATCH($A398&amp;"|"&amp;$B398,EIA_2025!$E$2:$E$530,0)),"")</f>
        <v>0.22620000000000001</v>
      </c>
      <c r="L398" s="9">
        <f>IFERROR(INDEX(EIA_2025!$D$2:$D$530,MATCH($A398&amp;"|"&amp;$B398,EIA_2025!$E$2:$E$530,0)),"")</f>
        <v>0.42230000000000001</v>
      </c>
      <c r="M398" t="str">
        <f>IFERROR(INDEX(EIA_2024!$C$2:$C$514,MATCH($A398&amp;"|"&amp;$B398,EIA_2024!$F$2:$F$514,0)),"")</f>
        <v>BHRaSYC 2024 (tech-level)</v>
      </c>
      <c r="N398" t="str">
        <f t="shared" si="20"/>
        <v>NC|petroleum</v>
      </c>
      <c r="O398" s="7" t="str">
        <f ca="1">IFERROR(_xludf.MAXIFS(SYSHECF!$AE$2:$AE$7489,SYSHECF!$A$2:$A$7489,$A398,SYSHECF!$B$2:$B$7489,$B398),"")</f>
        <v/>
      </c>
      <c r="P398" t="e">
        <f ca="1">IF(AND($H398&lt;&gt;"",$O398&lt;&gt;"",$H398*$O398&gt;1),Keys!$C$6,"")</f>
        <v>#VALUE!</v>
      </c>
    </row>
    <row r="399" spans="1:16" x14ac:dyDescent="0.45">
      <c r="A399" t="s">
        <v>76</v>
      </c>
      <c r="B399" t="s">
        <v>188</v>
      </c>
      <c r="C399" t="s">
        <v>217</v>
      </c>
      <c r="D399" s="7">
        <f>SUMIFS(SYSHECF!$AD$2:$AD$7489,SYSHECF!$A$2:$A$7489,$A399,SYSHECF!$B$2:$B$7489,$B399)/Keys!$C$4</f>
        <v>9.1834581076776042E-2</v>
      </c>
      <c r="E399" s="7" t="str">
        <f>IF(OR($J399="",$J399=0),"",$I399*Keys!$C$5/($J399*Keys!$C$4))</f>
        <v/>
      </c>
      <c r="F399" s="7">
        <f>IF(OR($L399="",$L399=0),"",$K399*Keys!$C$5/($L399*Keys!$C$4))</f>
        <v>0</v>
      </c>
      <c r="G399" s="7" t="str">
        <f t="shared" si="18"/>
        <v/>
      </c>
      <c r="H399" s="7">
        <f t="shared" si="19"/>
        <v>0</v>
      </c>
      <c r="I399" s="8" t="str">
        <f>IFERROR(INDEX(EIA_2024!$D$2:$D$514,MATCH($A399&amp;"|"&amp;$B399,EIA_2024!$F$2:$F$514,0)),"")</f>
        <v/>
      </c>
      <c r="J399" s="9" t="str">
        <f>IFERROR(INDEX(EIA_2024!$E$2:$E$514,MATCH($A399&amp;"|"&amp;$B399,EIA_2024!$F$2:$F$514,0)),"")</f>
        <v/>
      </c>
      <c r="K399" s="8">
        <f>IFERROR(INDEX(EIA_2025!$C$2:$C$530,MATCH($A399&amp;"|"&amp;$B399,EIA_2025!$E$2:$E$530,0)),"")</f>
        <v>0</v>
      </c>
      <c r="L399" s="9">
        <f>IFERROR(INDEX(EIA_2025!$D$2:$D$530,MATCH($A399&amp;"|"&amp;$B399,EIA_2025!$E$2:$E$530,0)),"")</f>
        <v>8.5999999999999993E-2</v>
      </c>
      <c r="M399" t="str">
        <f>IFERROR(INDEX(EIA_2024!$C$2:$C$514,MATCH($A399&amp;"|"&amp;$B399,EIA_2024!$F$2:$F$514,0)),"")</f>
        <v/>
      </c>
      <c r="N399" t="str">
        <f t="shared" si="20"/>
        <v>NC|pumped hydro</v>
      </c>
      <c r="O399" s="7" t="str">
        <f ca="1">IFERROR(_xludf.MAXIFS(SYSHECF!$AE$2:$AE$7489,SYSHECF!$A$2:$A$7489,$A399,SYSHECF!$B$2:$B$7489,$B399),"")</f>
        <v/>
      </c>
      <c r="P399" t="e">
        <f ca="1">IF(AND($H399&lt;&gt;"",$O399&lt;&gt;"",$H399*$O399&gt;1),Keys!$C$6,"")</f>
        <v>#VALUE!</v>
      </c>
    </row>
    <row r="400" spans="1:16" x14ac:dyDescent="0.45">
      <c r="A400" t="s">
        <v>76</v>
      </c>
      <c r="B400" t="s">
        <v>191</v>
      </c>
      <c r="C400" t="s">
        <v>218</v>
      </c>
      <c r="D400" s="7">
        <f>SUMIFS(SYSHECF!$AD$2:$AD$7489,SYSHECF!$A$2:$A$7489,$A400,SYSHECF!$B$2:$B$7489,$B400)/Keys!$C$4</f>
        <v>0.19719999999999996</v>
      </c>
      <c r="E400" s="7">
        <f>IF(OR($J400="",$J400=0),"",$I400*Keys!$C$5/($J400*Keys!$C$4))</f>
        <v>0.19931260419793709</v>
      </c>
      <c r="F400" s="7">
        <f>IF(OR($L400="",$L400=0),"",$K400*Keys!$C$5/($L400*Keys!$C$4))</f>
        <v>0.19514725001746558</v>
      </c>
      <c r="G400" s="7">
        <f t="shared" si="18"/>
        <v>1.0107130030321356</v>
      </c>
      <c r="H400" s="7">
        <f t="shared" si="19"/>
        <v>0.98959051732994741</v>
      </c>
      <c r="I400" s="8">
        <f>IFERROR(INDEX(EIA_2024!$D$2:$D$514,MATCH($A400&amp;"|"&amp;$B400,EIA_2024!$F$2:$F$514,0)),"")</f>
        <v>11.7438</v>
      </c>
      <c r="J400" s="9">
        <f>IFERROR(INDEX(EIA_2024!$E$2:$E$514,MATCH($A400&amp;"|"&amp;$B400,EIA_2024!$F$2:$F$514,0)),"")</f>
        <v>6.7262000000000004</v>
      </c>
      <c r="K400" s="8">
        <f>IFERROR(INDEX(EIA_2025!$C$2:$C$530,MATCH($A400&amp;"|"&amp;$B400,EIA_2025!$E$2:$E$530,0)),"")</f>
        <v>11.9107</v>
      </c>
      <c r="L400" s="9">
        <f>IFERROR(INDEX(EIA_2025!$D$2:$D$530,MATCH($A400&amp;"|"&amp;$B400,EIA_2025!$E$2:$E$530,0)),"")</f>
        <v>6.9673999999999996</v>
      </c>
      <c r="M400" t="str">
        <f>IFERROR(INDEX(EIA_2024!$C$2:$C$514,MATCH($A400&amp;"|"&amp;$B400,EIA_2024!$F$2:$F$514,0)),"")</f>
        <v>BHRaSYC 2024 (tech-level)</v>
      </c>
      <c r="N400" t="str">
        <f t="shared" si="20"/>
        <v>NC|solar pv</v>
      </c>
      <c r="O400" s="7" t="str">
        <f ca="1">IFERROR(_xludf.MAXIFS(SYSHECF!$AE$2:$AE$7489,SYSHECF!$A$2:$A$7489,$A400,SYSHECF!$B$2:$B$7489,$B400),"")</f>
        <v/>
      </c>
      <c r="P400" t="e">
        <f ca="1">IF(AND($H400&lt;&gt;"",$O400&lt;&gt;"",$H400*$O400&gt;1),Keys!$C$6,"")</f>
        <v>#VALUE!</v>
      </c>
    </row>
    <row r="401" spans="1:16" x14ac:dyDescent="0.45">
      <c r="A401" t="s">
        <v>76</v>
      </c>
      <c r="B401" t="s">
        <v>192</v>
      </c>
      <c r="C401" t="s">
        <v>218</v>
      </c>
      <c r="D401" s="7">
        <f>SUMIFS(SYSHECF!$AD$2:$AD$7489,SYSHECF!$A$2:$A$7489,$A401,SYSHECF!$B$2:$B$7489,$B401)/Keys!$C$4</f>
        <v>0.25284258082305794</v>
      </c>
      <c r="E401" s="7" t="str">
        <f>IF(OR($J401="",$J401=0),"",$I401*Keys!$C$5/($J401*Keys!$C$4))</f>
        <v/>
      </c>
      <c r="F401" s="7" t="str">
        <f>IF(OR($L401="",$L401=0),"",$K401*Keys!$C$5/($L401*Keys!$C$4))</f>
        <v/>
      </c>
      <c r="G401" s="7" t="str">
        <f t="shared" si="18"/>
        <v/>
      </c>
      <c r="H401" s="7" t="str">
        <f t="shared" si="19"/>
        <v/>
      </c>
      <c r="I401" s="8" t="str">
        <f>IFERROR(INDEX(EIA_2024!$D$2:$D$514,MATCH($A401&amp;"|"&amp;$B401,EIA_2024!$F$2:$F$514,0)),"")</f>
        <v/>
      </c>
      <c r="J401" s="9" t="str">
        <f>IFERROR(INDEX(EIA_2024!$E$2:$E$514,MATCH($A401&amp;"|"&amp;$B401,EIA_2024!$F$2:$F$514,0)),"")</f>
        <v/>
      </c>
      <c r="K401" s="8" t="str">
        <f>IFERROR(INDEX(EIA_2025!$C$2:$C$530,MATCH($A401&amp;"|"&amp;$B401,EIA_2025!$E$2:$E$530,0)),"")</f>
        <v/>
      </c>
      <c r="L401" s="9" t="str">
        <f>IFERROR(INDEX(EIA_2025!$D$2:$D$530,MATCH($A401&amp;"|"&amp;$B401,EIA_2025!$E$2:$E$530,0)),"")</f>
        <v/>
      </c>
      <c r="M401" t="str">
        <f>IFERROR(INDEX(EIA_2024!$C$2:$C$514,MATCH($A401&amp;"|"&amp;$B401,EIA_2024!$F$2:$F$514,0)),"")</f>
        <v/>
      </c>
      <c r="N401" t="str">
        <f t="shared" si="20"/>
        <v>NC|solar thermal</v>
      </c>
      <c r="O401" s="7" t="str">
        <f ca="1">IFERROR(_xludf.MAXIFS(SYSHECF!$AE$2:$AE$7489,SYSHECF!$A$2:$A$7489,$A401,SYSHECF!$B$2:$B$7489,$B401),"")</f>
        <v/>
      </c>
      <c r="P401" t="e">
        <f ca="1">IF(AND($H401&lt;&gt;"",$O401&lt;&gt;"",$H401*$O401&gt;1),Keys!$C$6,"")</f>
        <v>#VALUE!</v>
      </c>
    </row>
    <row r="402" spans="1:16" x14ac:dyDescent="0.45">
      <c r="A402" t="s">
        <v>78</v>
      </c>
      <c r="B402" t="s">
        <v>169</v>
      </c>
      <c r="C402" t="s">
        <v>217</v>
      </c>
      <c r="D402" s="7">
        <f>SUMIFS(SYSHECF!$AD$2:$AD$7489,SYSHECF!$A$2:$A$7489,$A402,SYSHECF!$B$2:$B$7489,$B402)/Keys!$C$4</f>
        <v>0.51019999999999988</v>
      </c>
      <c r="E402" s="7" t="str">
        <f>IF(OR($J402="",$J402=0),"",$I402*Keys!$C$5/($J402*Keys!$C$4))</f>
        <v/>
      </c>
      <c r="F402" s="7" t="str">
        <f>IF(OR($L402="",$L402=0),"",$K402*Keys!$C$5/($L402*Keys!$C$4))</f>
        <v/>
      </c>
      <c r="G402" s="7" t="str">
        <f t="shared" si="18"/>
        <v/>
      </c>
      <c r="H402" s="7" t="str">
        <f t="shared" si="19"/>
        <v/>
      </c>
      <c r="I402" s="8" t="str">
        <f>IFERROR(INDEX(EIA_2024!$D$2:$D$514,MATCH($A402&amp;"|"&amp;$B402,EIA_2024!$F$2:$F$514,0)),"")</f>
        <v/>
      </c>
      <c r="J402" s="9" t="str">
        <f>IFERROR(INDEX(EIA_2024!$E$2:$E$514,MATCH($A402&amp;"|"&amp;$B402,EIA_2024!$F$2:$F$514,0)),"")</f>
        <v/>
      </c>
      <c r="K402" s="8" t="str">
        <f>IFERROR(INDEX(EIA_2025!$C$2:$C$530,MATCH($A402&amp;"|"&amp;$B402,EIA_2025!$E$2:$E$530,0)),"")</f>
        <v/>
      </c>
      <c r="L402" s="9" t="str">
        <f>IFERROR(INDEX(EIA_2025!$D$2:$D$530,MATCH($A402&amp;"|"&amp;$B402,EIA_2025!$E$2:$E$530,0)),"")</f>
        <v/>
      </c>
      <c r="M402" t="str">
        <f>IFERROR(INDEX(EIA_2024!$C$2:$C$514,MATCH($A402&amp;"|"&amp;$B402,EIA_2024!$F$2:$F$514,0)),"")</f>
        <v/>
      </c>
      <c r="N402" t="str">
        <f t="shared" si="20"/>
        <v>ND|biomass</v>
      </c>
      <c r="O402" s="7" t="str">
        <f ca="1">IFERROR(_xludf.MAXIFS(SYSHECF!$AE$2:$AE$7489,SYSHECF!$A$2:$A$7489,$A402,SYSHECF!$B$2:$B$7489,$B402),"")</f>
        <v/>
      </c>
      <c r="P402" t="e">
        <f ca="1">IF(AND($H402&lt;&gt;"",$O402&lt;&gt;"",$H402*$O402&gt;1),Keys!$C$6,"")</f>
        <v>#VALUE!</v>
      </c>
    </row>
    <row r="403" spans="1:16" x14ac:dyDescent="0.45">
      <c r="A403" t="s">
        <v>78</v>
      </c>
      <c r="B403" t="s">
        <v>173</v>
      </c>
      <c r="C403" t="s">
        <v>218</v>
      </c>
      <c r="D403" s="7">
        <f>SUMIFS(SYSHECF!$AD$2:$AD$7489,SYSHECF!$A$2:$A$7489,$A403,SYSHECF!$B$2:$B$7489,$B403)/Keys!$C$4</f>
        <v>0.65949999999999998</v>
      </c>
      <c r="E403" s="7" t="str">
        <f>IF(OR($J403="",$J403=0),"",$I403*Keys!$C$5/($J403*Keys!$C$4))</f>
        <v/>
      </c>
      <c r="F403" s="7" t="str">
        <f>IF(OR($L403="",$L403=0),"",$K403*Keys!$C$5/($L403*Keys!$C$4))</f>
        <v/>
      </c>
      <c r="G403" s="7" t="str">
        <f t="shared" si="18"/>
        <v/>
      </c>
      <c r="H403" s="7" t="str">
        <f t="shared" si="19"/>
        <v/>
      </c>
      <c r="I403" s="8" t="str">
        <f>IFERROR(INDEX(EIA_2024!$D$2:$D$514,MATCH($A403&amp;"|"&amp;$B403,EIA_2024!$F$2:$F$514,0)),"")</f>
        <v/>
      </c>
      <c r="J403" s="9" t="str">
        <f>IFERROR(INDEX(EIA_2024!$E$2:$E$514,MATCH($A403&amp;"|"&amp;$B403,EIA_2024!$F$2:$F$514,0)),"")</f>
        <v/>
      </c>
      <c r="K403" s="8" t="str">
        <f>IFERROR(INDEX(EIA_2025!$C$2:$C$530,MATCH($A403&amp;"|"&amp;$B403,EIA_2025!$E$2:$E$530,0)),"")</f>
        <v/>
      </c>
      <c r="L403" s="9" t="str">
        <f>IFERROR(INDEX(EIA_2025!$D$2:$D$530,MATCH($A403&amp;"|"&amp;$B403,EIA_2025!$E$2:$E$530,0)),"")</f>
        <v/>
      </c>
      <c r="M403" t="str">
        <f>IFERROR(INDEX(EIA_2024!$C$2:$C$514,MATCH($A403&amp;"|"&amp;$B403,EIA_2024!$F$2:$F$514,0)),"")</f>
        <v/>
      </c>
      <c r="N403" t="str">
        <f t="shared" si="20"/>
        <v>ND|geothermal</v>
      </c>
      <c r="O403" s="7" t="str">
        <f ca="1">IFERROR(_xludf.MAXIFS(SYSHECF!$AE$2:$AE$7489,SYSHECF!$A$2:$A$7489,$A403,SYSHECF!$B$2:$B$7489,$B403),"")</f>
        <v/>
      </c>
      <c r="P403" t="e">
        <f ca="1">IF(AND($H403&lt;&gt;"",$O403&lt;&gt;"",$H403*$O403&gt;1),Keys!$C$6,"")</f>
        <v>#VALUE!</v>
      </c>
    </row>
    <row r="404" spans="1:16" x14ac:dyDescent="0.45">
      <c r="A404" t="s">
        <v>78</v>
      </c>
      <c r="B404" t="s">
        <v>175</v>
      </c>
      <c r="C404" t="s">
        <v>217</v>
      </c>
      <c r="D404" s="7">
        <f>SUMIFS(SYSHECF!$AD$2:$AD$7489,SYSHECF!$A$2:$A$7489,$A404,SYSHECF!$B$2:$B$7489,$B404)/Keys!$C$4</f>
        <v>0.83129999999999993</v>
      </c>
      <c r="E404" s="7">
        <f>IF(OR($J404="",$J404=0),"",$I404*Keys!$C$5/($J404*Keys!$C$4))</f>
        <v>0.83082875393077038</v>
      </c>
      <c r="F404" s="7">
        <f>IF(OR($L404="",$L404=0),"",$K404*Keys!$C$5/($L404*Keys!$C$4))</f>
        <v>0.83186816437716515</v>
      </c>
      <c r="G404" s="7">
        <f t="shared" si="18"/>
        <v>0.9994331215334662</v>
      </c>
      <c r="H404" s="7">
        <f t="shared" si="19"/>
        <v>1.0006834649069714</v>
      </c>
      <c r="I404" s="8">
        <f>IFERROR(INDEX(EIA_2024!$D$2:$D$514,MATCH($A404&amp;"|"&amp;$B404,EIA_2024!$F$2:$F$514,0)),"")</f>
        <v>8.3130000000000006</v>
      </c>
      <c r="J404" s="9">
        <f>IFERROR(INDEX(EIA_2024!$E$2:$E$514,MATCH($A404&amp;"|"&amp;$B404,EIA_2024!$F$2:$F$514,0)),"")</f>
        <v>1.1422000000000001</v>
      </c>
      <c r="K404" s="8">
        <f>IFERROR(INDEX(EIA_2025!$C$2:$C$530,MATCH($A404&amp;"|"&amp;$B404,EIA_2025!$E$2:$E$530,0)),"")</f>
        <v>8.3233999999999995</v>
      </c>
      <c r="L404" s="9">
        <f>IFERROR(INDEX(EIA_2025!$D$2:$D$530,MATCH($A404&amp;"|"&amp;$B404,EIA_2025!$E$2:$E$530,0)),"")</f>
        <v>1.1422000000000001</v>
      </c>
      <c r="M404" t="str">
        <f>IFERROR(INDEX(EIA_2024!$C$2:$C$514,MATCH($A404&amp;"|"&amp;$B404,EIA_2024!$F$2:$F$514,0)),"")</f>
        <v>BHRaSYC 2024 (tech-level)</v>
      </c>
      <c r="N404" t="str">
        <f t="shared" si="20"/>
        <v>ND|hard coal</v>
      </c>
      <c r="O404" s="7" t="str">
        <f ca="1">IFERROR(_xludf.MAXIFS(SYSHECF!$AE$2:$AE$7489,SYSHECF!$A$2:$A$7489,$A404,SYSHECF!$B$2:$B$7489,$B404),"")</f>
        <v/>
      </c>
      <c r="P404" t="e">
        <f ca="1">IF(AND($H404&lt;&gt;"",$O404&lt;&gt;"",$H404*$O404&gt;1),Keys!$C$6,"")</f>
        <v>#VALUE!</v>
      </c>
    </row>
    <row r="405" spans="1:16" x14ac:dyDescent="0.45">
      <c r="A405" t="s">
        <v>78</v>
      </c>
      <c r="B405" t="s">
        <v>177</v>
      </c>
      <c r="C405" t="s">
        <v>218</v>
      </c>
      <c r="D405" s="7">
        <f>SUMIFS(SYSHECF!$AD$2:$AD$7489,SYSHECF!$A$2:$A$7489,$A405,SYSHECF!$B$2:$B$7489,$B405)/Keys!$C$4</f>
        <v>0.4549999999999999</v>
      </c>
      <c r="E405" s="7">
        <f>IF(OR($J405="",$J405=0),"",$I405*Keys!$C$5/($J405*Keys!$C$4))</f>
        <v>0.46123198137702565</v>
      </c>
      <c r="F405" s="7">
        <f>IF(OR($L405="",$L405=0),"",$K405*Keys!$C$5/($L405*Keys!$C$4))</f>
        <v>0.44867490375145491</v>
      </c>
      <c r="G405" s="7">
        <f t="shared" si="18"/>
        <v>1.0136966623670896</v>
      </c>
      <c r="H405" s="7">
        <f t="shared" si="19"/>
        <v>0.98609868956363733</v>
      </c>
      <c r="I405" s="8">
        <f>IFERROR(INDEX(EIA_2024!$D$2:$D$514,MATCH($A405&amp;"|"&amp;$B405,EIA_2024!$F$2:$F$514,0)),"")</f>
        <v>2.0606</v>
      </c>
      <c r="J405" s="9">
        <f>IFERROR(INDEX(EIA_2024!$E$2:$E$514,MATCH($A405&amp;"|"&amp;$B405,EIA_2024!$F$2:$F$514,0)),"")</f>
        <v>0.51</v>
      </c>
      <c r="K405" s="8">
        <f>IFERROR(INDEX(EIA_2025!$C$2:$C$530,MATCH($A405&amp;"|"&amp;$B405,EIA_2025!$E$2:$E$530,0)),"")</f>
        <v>2.0045000000000002</v>
      </c>
      <c r="L405" s="9">
        <f>IFERROR(INDEX(EIA_2025!$D$2:$D$530,MATCH($A405&amp;"|"&amp;$B405,EIA_2025!$E$2:$E$530,0)),"")</f>
        <v>0.51</v>
      </c>
      <c r="M405" t="str">
        <f>IFERROR(INDEX(EIA_2024!$C$2:$C$514,MATCH($A405&amp;"|"&amp;$B405,EIA_2024!$F$2:$F$514,0)),"")</f>
        <v>BHRaSYC 2024 (tech-level)</v>
      </c>
      <c r="N405" t="str">
        <f t="shared" si="20"/>
        <v>ND|hydro</v>
      </c>
      <c r="O405" s="7" t="str">
        <f ca="1">IFERROR(_xludf.MAXIFS(SYSHECF!$AE$2:$AE$7489,SYSHECF!$A$2:$A$7489,$A405,SYSHECF!$B$2:$B$7489,$B405),"")</f>
        <v/>
      </c>
      <c r="P405" t="e">
        <f ca="1">IF(AND($H405&lt;&gt;"",$O405&lt;&gt;"",$H405*$O405&gt;1),Keys!$C$6,"")</f>
        <v>#VALUE!</v>
      </c>
    </row>
    <row r="406" spans="1:16" x14ac:dyDescent="0.45">
      <c r="A406" t="s">
        <v>78</v>
      </c>
      <c r="B406" t="s">
        <v>181</v>
      </c>
      <c r="C406" t="s">
        <v>217</v>
      </c>
      <c r="D406" s="7">
        <f>SUMIFS(SYSHECF!$AD$2:$AD$7489,SYSHECF!$A$2:$A$7489,$A406,SYSHECF!$B$2:$B$7489,$B406)/Keys!$C$4</f>
        <v>0.61749999999999994</v>
      </c>
      <c r="E406" s="7">
        <f>IF(OR($J406="",$J406=0),"",$I406*Keys!$C$5/($J406*Keys!$C$4))</f>
        <v>0.63013664431439831</v>
      </c>
      <c r="F406" s="7">
        <f>IF(OR($L406="",$L406=0),"",$K406*Keys!$C$5/($L406*Keys!$C$4))</f>
        <v>0.60494799617871753</v>
      </c>
      <c r="G406" s="7">
        <f t="shared" si="18"/>
        <v>1.0204642013188638</v>
      </c>
      <c r="H406" s="7">
        <f t="shared" si="19"/>
        <v>0.97967286830561551</v>
      </c>
      <c r="I406" s="8">
        <f>IFERROR(INDEX(EIA_2024!$D$2:$D$514,MATCH($A406&amp;"|"&amp;$B406,EIA_2024!$F$2:$F$514,0)),"")</f>
        <v>14.740600000000001</v>
      </c>
      <c r="J406" s="9">
        <f>IFERROR(INDEX(EIA_2024!$E$2:$E$514,MATCH($A406&amp;"|"&amp;$B406,EIA_2024!$F$2:$F$514,0)),"")</f>
        <v>2.6703999999999999</v>
      </c>
      <c r="K406" s="8">
        <f>IFERROR(INDEX(EIA_2025!$C$2:$C$530,MATCH($A406&amp;"|"&amp;$B406,EIA_2025!$E$2:$E$530,0)),"")</f>
        <v>14.146599999999999</v>
      </c>
      <c r="L406" s="9">
        <f>IFERROR(INDEX(EIA_2025!$D$2:$D$530,MATCH($A406&amp;"|"&amp;$B406,EIA_2025!$E$2:$E$530,0)),"")</f>
        <v>2.6695000000000002</v>
      </c>
      <c r="M406" t="str">
        <f>IFERROR(INDEX(EIA_2024!$C$2:$C$514,MATCH($A406&amp;"|"&amp;$B406,EIA_2024!$F$2:$F$514,0)),"")</f>
        <v>BHRaSYC 2024 (tech-level)</v>
      </c>
      <c r="N406" t="str">
        <f t="shared" si="20"/>
        <v>ND|lignite</v>
      </c>
      <c r="O406" s="7" t="str">
        <f ca="1">IFERROR(_xludf.MAXIFS(SYSHECF!$AE$2:$AE$7489,SYSHECF!$A$2:$A$7489,$A406,SYSHECF!$B$2:$B$7489,$B406),"")</f>
        <v/>
      </c>
      <c r="P406" t="e">
        <f ca="1">IF(AND($H406&lt;&gt;"",$O406&lt;&gt;"",$H406*$O406&gt;1),Keys!$C$6,"")</f>
        <v>#VALUE!</v>
      </c>
    </row>
    <row r="407" spans="1:16" x14ac:dyDescent="0.45">
      <c r="A407" t="s">
        <v>78</v>
      </c>
      <c r="B407" t="s">
        <v>182</v>
      </c>
      <c r="C407" t="s">
        <v>217</v>
      </c>
      <c r="D407" s="7">
        <f>SUMIFS(SYSHECF!$AD$2:$AD$7489,SYSHECF!$A$2:$A$7489,$A407,SYSHECF!$B$2:$B$7489,$B407)/Keys!$C$4</f>
        <v>0.73419999999999985</v>
      </c>
      <c r="E407" s="7" t="str">
        <f>IF(OR($J407="",$J407=0),"",$I407*Keys!$C$5/($J407*Keys!$C$4))</f>
        <v/>
      </c>
      <c r="F407" s="7" t="str">
        <f>IF(OR($L407="",$L407=0),"",$K407*Keys!$C$5/($L407*Keys!$C$4))</f>
        <v/>
      </c>
      <c r="G407" s="7" t="str">
        <f t="shared" si="18"/>
        <v/>
      </c>
      <c r="H407" s="7" t="str">
        <f t="shared" si="19"/>
        <v/>
      </c>
      <c r="I407" s="8" t="str">
        <f>IFERROR(INDEX(EIA_2024!$D$2:$D$514,MATCH($A407&amp;"|"&amp;$B407,EIA_2024!$F$2:$F$514,0)),"")</f>
        <v/>
      </c>
      <c r="J407" s="9" t="str">
        <f>IFERROR(INDEX(EIA_2024!$E$2:$E$514,MATCH($A407&amp;"|"&amp;$B407,EIA_2024!$F$2:$F$514,0)),"")</f>
        <v/>
      </c>
      <c r="K407" s="8" t="str">
        <f>IFERROR(INDEX(EIA_2025!$C$2:$C$530,MATCH($A407&amp;"|"&amp;$B407,EIA_2025!$E$2:$E$530,0)),"")</f>
        <v/>
      </c>
      <c r="L407" s="9" t="str">
        <f>IFERROR(INDEX(EIA_2025!$D$2:$D$530,MATCH($A407&amp;"|"&amp;$B407,EIA_2025!$E$2:$E$530,0)),"")</f>
        <v/>
      </c>
      <c r="M407" t="str">
        <f>IFERROR(INDEX(EIA_2024!$C$2:$C$514,MATCH($A407&amp;"|"&amp;$B407,EIA_2024!$F$2:$F$514,0)),"")</f>
        <v/>
      </c>
      <c r="N407" t="str">
        <f t="shared" si="20"/>
        <v>ND|municipal solid waste</v>
      </c>
      <c r="O407" s="7" t="str">
        <f ca="1">IFERROR(_xludf.MAXIFS(SYSHECF!$AE$2:$AE$7489,SYSHECF!$A$2:$A$7489,$A407,SYSHECF!$B$2:$B$7489,$B407),"")</f>
        <v/>
      </c>
      <c r="P407" t="e">
        <f ca="1">IF(AND($H407&lt;&gt;"",$O407&lt;&gt;"",$H407*$O407&gt;1),Keys!$C$6,"")</f>
        <v>#VALUE!</v>
      </c>
    </row>
    <row r="408" spans="1:16" x14ac:dyDescent="0.45">
      <c r="A408" t="s">
        <v>78</v>
      </c>
      <c r="B408" t="s">
        <v>171</v>
      </c>
      <c r="C408" t="s">
        <v>217</v>
      </c>
      <c r="D408" s="7">
        <f>SUMIFS(SYSHECF!$AD$2:$AD$7489,SYSHECF!$A$2:$A$7489,$A408,SYSHECF!$B$2:$B$7489,$B408)/Keys!$C$4</f>
        <v>0.59510000000000007</v>
      </c>
      <c r="E408" s="7" t="str">
        <f>IF(OR($J408="",$J408=0),"",$I408*Keys!$C$5/($J408*Keys!$C$4))</f>
        <v/>
      </c>
      <c r="F408" s="7" t="str">
        <f>IF(OR($L408="",$L408=0),"",$K408*Keys!$C$5/($L408*Keys!$C$4))</f>
        <v/>
      </c>
      <c r="G408" s="7" t="str">
        <f t="shared" si="18"/>
        <v/>
      </c>
      <c r="H408" s="7" t="str">
        <f t="shared" si="19"/>
        <v/>
      </c>
      <c r="I408" s="8" t="str">
        <f>IFERROR(INDEX(EIA_2024!$D$2:$D$514,MATCH($A408&amp;"|"&amp;$B408,EIA_2024!$F$2:$F$514,0)),"")</f>
        <v/>
      </c>
      <c r="J408" s="9" t="str">
        <f>IFERROR(INDEX(EIA_2024!$E$2:$E$514,MATCH($A408&amp;"|"&amp;$B408,EIA_2024!$F$2:$F$514,0)),"")</f>
        <v/>
      </c>
      <c r="K408" s="8" t="str">
        <f>IFERROR(INDEX(EIA_2025!$C$2:$C$530,MATCH($A408&amp;"|"&amp;$B408,EIA_2025!$E$2:$E$530,0)),"")</f>
        <v/>
      </c>
      <c r="L408" s="9" t="str">
        <f>IFERROR(INDEX(EIA_2025!$D$2:$D$530,MATCH($A408&amp;"|"&amp;$B408,EIA_2025!$E$2:$E$530,0)),"")</f>
        <v/>
      </c>
      <c r="M408" t="str">
        <f>IFERROR(INDEX(EIA_2024!$C$2:$C$514,MATCH($A408&amp;"|"&amp;$B408,EIA_2024!$F$2:$F$514,0)),"")</f>
        <v/>
      </c>
      <c r="N408" t="str">
        <f t="shared" si="20"/>
        <v>ND|natural gas combined cycle</v>
      </c>
      <c r="O408" s="7" t="str">
        <f ca="1">IFERROR(_xludf.MAXIFS(SYSHECF!$AE$2:$AE$7489,SYSHECF!$A$2:$A$7489,$A408,SYSHECF!$B$2:$B$7489,$B408),"")</f>
        <v/>
      </c>
      <c r="P408" t="e">
        <f ca="1">IF(AND($H408&lt;&gt;"",$O408&lt;&gt;"",$H408*$O408&gt;1),Keys!$C$6,"")</f>
        <v>#VALUE!</v>
      </c>
    </row>
    <row r="409" spans="1:16" x14ac:dyDescent="0.45">
      <c r="A409" t="s">
        <v>78</v>
      </c>
      <c r="B409" t="s">
        <v>183</v>
      </c>
      <c r="C409" t="s">
        <v>217</v>
      </c>
      <c r="D409" s="7">
        <f>SUMIFS(SYSHECF!$AD$2:$AD$7489,SYSHECF!$A$2:$A$7489,$A409,SYSHECF!$B$2:$B$7489,$B409)/Keys!$C$4</f>
        <v>0.42885421678103303</v>
      </c>
      <c r="E409" s="7">
        <f>IF(OR($J409="",$J409=0),"",$I409*Keys!$C$5/($J409*Keys!$C$4))</f>
        <v>0.39539355778942548</v>
      </c>
      <c r="F409" s="7">
        <f>IF(OR($L409="",$L409=0),"",$K409*Keys!$C$5/($L409*Keys!$C$4))</f>
        <v>0.25404229793148447</v>
      </c>
      <c r="G409" s="7">
        <f t="shared" si="18"/>
        <v>0.92197661190611047</v>
      </c>
      <c r="H409" s="7">
        <f t="shared" si="19"/>
        <v>0.5923744899567932</v>
      </c>
      <c r="I409" s="8">
        <f>IFERROR(INDEX(EIA_2024!$D$2:$D$514,MATCH($A409&amp;"|"&amp;$B409,EIA_2024!$F$2:$F$514,0)),"")</f>
        <v>2.2486000000000002</v>
      </c>
      <c r="J409" s="9">
        <f>IFERROR(INDEX(EIA_2024!$E$2:$E$514,MATCH($A409&amp;"|"&amp;$B409,EIA_2024!$F$2:$F$514,0)),"")</f>
        <v>0.6492</v>
      </c>
      <c r="K409" s="8">
        <f>IFERROR(INDEX(EIA_2025!$C$2:$C$530,MATCH($A409&amp;"|"&amp;$B409,EIA_2025!$E$2:$E$530,0)),"")</f>
        <v>2.6291000000000002</v>
      </c>
      <c r="L409" s="9">
        <f>IFERROR(INDEX(EIA_2025!$D$2:$D$530,MATCH($A409&amp;"|"&amp;$B409,EIA_2025!$E$2:$E$530,0)),"")</f>
        <v>1.1814</v>
      </c>
      <c r="M409" t="str">
        <f>IFERROR(INDEX(EIA_2024!$C$2:$C$514,MATCH($A409&amp;"|"&amp;$B409,EIA_2024!$F$2:$F$514,0)),"")</f>
        <v>BHRaSYC 2024 (tech-level)</v>
      </c>
      <c r="N409" t="str">
        <f t="shared" si="20"/>
        <v>ND|natural gas peaker</v>
      </c>
      <c r="O409" s="7" t="str">
        <f ca="1">IFERROR(_xludf.MAXIFS(SYSHECF!$AE$2:$AE$7489,SYSHECF!$A$2:$A$7489,$A409,SYSHECF!$B$2:$B$7489,$B409),"")</f>
        <v/>
      </c>
      <c r="P409" t="e">
        <f ca="1">IF(AND($H409&lt;&gt;"",$O409&lt;&gt;"",$H409*$O409&gt;1),Keys!$C$6,"")</f>
        <v>#VALUE!</v>
      </c>
    </row>
    <row r="410" spans="1:16" x14ac:dyDescent="0.45">
      <c r="A410" t="s">
        <v>78</v>
      </c>
      <c r="B410" t="s">
        <v>193</v>
      </c>
      <c r="C410" t="s">
        <v>217</v>
      </c>
      <c r="D410" s="7">
        <f>SUMIFS(SYSHECF!$AD$2:$AD$7489,SYSHECF!$A$2:$A$7489,$A410,SYSHECF!$B$2:$B$7489,$B410)/Keys!$C$4</f>
        <v>0.18149999999999988</v>
      </c>
      <c r="E410" s="7">
        <f>IF(OR($J410="",$J410=0),"",$I410*Keys!$C$5/($J410*Keys!$C$4))</f>
        <v>0.21134625443544397</v>
      </c>
      <c r="F410" s="7">
        <f>IF(OR($L410="",$L410=0),"",$K410*Keys!$C$5/($L410*Keys!$C$4))</f>
        <v>0.15151956288607765</v>
      </c>
      <c r="G410" s="7">
        <f t="shared" si="18"/>
        <v>1.1644421731980392</v>
      </c>
      <c r="H410" s="7">
        <f t="shared" si="19"/>
        <v>0.834818528297949</v>
      </c>
      <c r="I410" s="8">
        <f>IFERROR(INDEX(EIA_2024!$D$2:$D$514,MATCH($A410&amp;"|"&amp;$B410,EIA_2024!$F$2:$F$514,0)),"")</f>
        <v>0.1794</v>
      </c>
      <c r="J410" s="9">
        <f>IFERROR(INDEX(EIA_2024!$E$2:$E$514,MATCH($A410&amp;"|"&amp;$B410,EIA_2024!$F$2:$F$514,0)),"")</f>
        <v>9.69E-2</v>
      </c>
      <c r="K410" s="8">
        <f>IFERROR(INDEX(EIA_2025!$C$2:$C$530,MATCH($A410&amp;"|"&amp;$B410,EIA_2025!$E$2:$E$530,0)),"")</f>
        <v>0.1249</v>
      </c>
      <c r="L410" s="9">
        <f>IFERROR(INDEX(EIA_2025!$D$2:$D$530,MATCH($A410&amp;"|"&amp;$B410,EIA_2025!$E$2:$E$530,0)),"")</f>
        <v>9.4100000000000003E-2</v>
      </c>
      <c r="M410" t="str">
        <f>IFERROR(INDEX(EIA_2024!$C$2:$C$514,MATCH($A410&amp;"|"&amp;$B410,EIA_2024!$F$2:$F$514,0)),"")</f>
        <v>BHRaSYC 2024 (tech-level)</v>
      </c>
      <c r="N410" t="str">
        <f t="shared" si="20"/>
        <v>ND|natural gas steam turbine</v>
      </c>
      <c r="O410" s="7" t="str">
        <f ca="1">IFERROR(_xludf.MAXIFS(SYSHECF!$AE$2:$AE$7489,SYSHECF!$A$2:$A$7489,$A410,SYSHECF!$B$2:$B$7489,$B410),"")</f>
        <v/>
      </c>
      <c r="P410" t="e">
        <f ca="1">IF(AND($H410&lt;&gt;"",$O410&lt;&gt;"",$H410*$O410&gt;1),Keys!$C$6,"")</f>
        <v>#VALUE!</v>
      </c>
    </row>
    <row r="411" spans="1:16" x14ac:dyDescent="0.45">
      <c r="A411" t="s">
        <v>78</v>
      </c>
      <c r="B411" t="s">
        <v>184</v>
      </c>
      <c r="C411" t="s">
        <v>218</v>
      </c>
      <c r="D411" s="7">
        <f>SUMIFS(SYSHECF!$AD$2:$AD$7489,SYSHECF!$A$2:$A$7489,$A411,SYSHECF!$B$2:$B$7489,$B411)/Keys!$C$4</f>
        <v>0.90899999999999992</v>
      </c>
      <c r="E411" s="7" t="str">
        <f>IF(OR($J411="",$J411=0),"",$I411*Keys!$C$5/($J411*Keys!$C$4))</f>
        <v/>
      </c>
      <c r="F411" s="7" t="str">
        <f>IF(OR($L411="",$L411=0),"",$K411*Keys!$C$5/($L411*Keys!$C$4))</f>
        <v/>
      </c>
      <c r="G411" s="7" t="str">
        <f t="shared" si="18"/>
        <v/>
      </c>
      <c r="H411" s="7" t="str">
        <f t="shared" si="19"/>
        <v/>
      </c>
      <c r="I411" s="8" t="str">
        <f>IFERROR(INDEX(EIA_2024!$D$2:$D$514,MATCH($A411&amp;"|"&amp;$B411,EIA_2024!$F$2:$F$514,0)),"")</f>
        <v/>
      </c>
      <c r="J411" s="9" t="str">
        <f>IFERROR(INDEX(EIA_2024!$E$2:$E$514,MATCH($A411&amp;"|"&amp;$B411,EIA_2024!$F$2:$F$514,0)),"")</f>
        <v/>
      </c>
      <c r="K411" s="8" t="str">
        <f>IFERROR(INDEX(EIA_2025!$C$2:$C$530,MATCH($A411&amp;"|"&amp;$B411,EIA_2025!$E$2:$E$530,0)),"")</f>
        <v/>
      </c>
      <c r="L411" s="9" t="str">
        <f>IFERROR(INDEX(EIA_2025!$D$2:$D$530,MATCH($A411&amp;"|"&amp;$B411,EIA_2025!$E$2:$E$530,0)),"")</f>
        <v/>
      </c>
      <c r="M411" t="str">
        <f>IFERROR(INDEX(EIA_2024!$C$2:$C$514,MATCH($A411&amp;"|"&amp;$B411,EIA_2024!$F$2:$F$514,0)),"")</f>
        <v/>
      </c>
      <c r="N411" t="str">
        <f t="shared" si="20"/>
        <v>ND|nuclear</v>
      </c>
      <c r="O411" s="7" t="str">
        <f ca="1">IFERROR(_xludf.MAXIFS(SYSHECF!$AE$2:$AE$7489,SYSHECF!$A$2:$A$7489,$A411,SYSHECF!$B$2:$B$7489,$B411),"")</f>
        <v/>
      </c>
      <c r="P411" t="e">
        <f ca="1">IF(AND($H411&lt;&gt;"",$O411&lt;&gt;"",$H411*$O411&gt;1),Keys!$C$6,"")</f>
        <v>#VALUE!</v>
      </c>
    </row>
    <row r="412" spans="1:16" x14ac:dyDescent="0.45">
      <c r="A412" t="s">
        <v>78</v>
      </c>
      <c r="B412" t="s">
        <v>185</v>
      </c>
      <c r="C412" t="s">
        <v>218</v>
      </c>
      <c r="D412" s="7">
        <f>SUMIFS(SYSHECF!$AD$2:$AD$7489,SYSHECF!$A$2:$A$7489,$A412,SYSHECF!$B$2:$B$7489,$B412)/Keys!$C$4</f>
        <v>0.33383323833960687</v>
      </c>
      <c r="E412" s="7" t="str">
        <f>IF(OR($J412="",$J412=0),"",$I412*Keys!$C$5/($J412*Keys!$C$4))</f>
        <v/>
      </c>
      <c r="F412" s="7" t="str">
        <f>IF(OR($L412="",$L412=0),"",$K412*Keys!$C$5/($L412*Keys!$C$4))</f>
        <v/>
      </c>
      <c r="G412" s="7" t="str">
        <f t="shared" si="18"/>
        <v/>
      </c>
      <c r="H412" s="7" t="str">
        <f t="shared" si="19"/>
        <v/>
      </c>
      <c r="I412" s="8" t="str">
        <f>IFERROR(INDEX(EIA_2024!$D$2:$D$514,MATCH($A412&amp;"|"&amp;$B412,EIA_2024!$F$2:$F$514,0)),"")</f>
        <v/>
      </c>
      <c r="J412" s="9" t="str">
        <f>IFERROR(INDEX(EIA_2024!$E$2:$E$514,MATCH($A412&amp;"|"&amp;$B412,EIA_2024!$F$2:$F$514,0)),"")</f>
        <v/>
      </c>
      <c r="K412" s="8" t="str">
        <f>IFERROR(INDEX(EIA_2025!$C$2:$C$530,MATCH($A412&amp;"|"&amp;$B412,EIA_2025!$E$2:$E$530,0)),"")</f>
        <v/>
      </c>
      <c r="L412" s="9" t="str">
        <f>IFERROR(INDEX(EIA_2025!$D$2:$D$530,MATCH($A412&amp;"|"&amp;$B412,EIA_2025!$E$2:$E$530,0)),"")</f>
        <v/>
      </c>
      <c r="M412" t="str">
        <f>IFERROR(INDEX(EIA_2024!$C$2:$C$514,MATCH($A412&amp;"|"&amp;$B412,EIA_2024!$F$2:$F$514,0)),"")</f>
        <v/>
      </c>
      <c r="N412" t="str">
        <f t="shared" si="20"/>
        <v>ND|offshore wind</v>
      </c>
      <c r="O412" s="7" t="str">
        <f ca="1">IFERROR(_xludf.MAXIFS(SYSHECF!$AE$2:$AE$7489,SYSHECF!$A$2:$A$7489,$A412,SYSHECF!$B$2:$B$7489,$B412),"")</f>
        <v/>
      </c>
      <c r="P412" t="e">
        <f ca="1">IF(AND($H412&lt;&gt;"",$O412&lt;&gt;"",$H412*$O412&gt;1),Keys!$C$6,"")</f>
        <v>#VALUE!</v>
      </c>
    </row>
    <row r="413" spans="1:16" x14ac:dyDescent="0.45">
      <c r="A413" t="s">
        <v>78</v>
      </c>
      <c r="B413" t="s">
        <v>186</v>
      </c>
      <c r="C413" t="s">
        <v>218</v>
      </c>
      <c r="D413" s="7">
        <f>SUMIFS(SYSHECF!$AD$2:$AD$7489,SYSHECF!$A$2:$A$7489,$A413,SYSHECF!$B$2:$B$7489,$B413)/Keys!$C$4</f>
        <v>0.3725</v>
      </c>
      <c r="E413" s="7">
        <f>IF(OR($J413="",$J413=0),"",$I413*Keys!$C$5/($J413*Keys!$C$4))</f>
        <v>0.37333369749718281</v>
      </c>
      <c r="F413" s="7">
        <f>IF(OR($L413="",$L413=0),"",$K413*Keys!$C$5/($L413*Keys!$C$4))</f>
        <v>0.37171774968619925</v>
      </c>
      <c r="G413" s="7">
        <f t="shared" si="18"/>
        <v>1.0022381140863967</v>
      </c>
      <c r="H413" s="7">
        <f t="shared" si="19"/>
        <v>0.99789999915758187</v>
      </c>
      <c r="I413" s="8">
        <f>IFERROR(INDEX(EIA_2024!$D$2:$D$514,MATCH($A413&amp;"|"&amp;$B413,EIA_2024!$F$2:$F$514,0)),"")</f>
        <v>14.762600000000001</v>
      </c>
      <c r="J413" s="9">
        <f>IFERROR(INDEX(EIA_2024!$E$2:$E$514,MATCH($A413&amp;"|"&amp;$B413,EIA_2024!$F$2:$F$514,0)),"")</f>
        <v>4.5140000000000002</v>
      </c>
      <c r="K413" s="8">
        <f>IFERROR(INDEX(EIA_2025!$C$2:$C$530,MATCH($A413&amp;"|"&amp;$B413,EIA_2025!$E$2:$E$530,0)),"")</f>
        <v>15.3887</v>
      </c>
      <c r="L413" s="9">
        <f>IFERROR(INDEX(EIA_2025!$D$2:$D$530,MATCH($A413&amp;"|"&amp;$B413,EIA_2025!$E$2:$E$530,0)),"")</f>
        <v>4.7259000000000002</v>
      </c>
      <c r="M413" t="str">
        <f>IFERROR(INDEX(EIA_2024!$C$2:$C$514,MATCH($A413&amp;"|"&amp;$B413,EIA_2024!$F$2:$F$514,0)),"")</f>
        <v>BHRaSYC 2024 (tech-level)</v>
      </c>
      <c r="N413" t="str">
        <f t="shared" si="20"/>
        <v>ND|onshore wind</v>
      </c>
      <c r="O413" s="7" t="str">
        <f ca="1">IFERROR(_xludf.MAXIFS(SYSHECF!$AE$2:$AE$7489,SYSHECF!$A$2:$A$7489,$A413,SYSHECF!$B$2:$B$7489,$B413),"")</f>
        <v/>
      </c>
      <c r="P413" t="e">
        <f ca="1">IF(AND($H413&lt;&gt;"",$O413&lt;&gt;"",$H413*$O413&gt;1),Keys!$C$6,"")</f>
        <v>#VALUE!</v>
      </c>
    </row>
    <row r="414" spans="1:16" x14ac:dyDescent="0.45">
      <c r="A414" t="s">
        <v>78</v>
      </c>
      <c r="B414" t="s">
        <v>187</v>
      </c>
      <c r="C414" t="s">
        <v>217</v>
      </c>
      <c r="D414" s="7">
        <f>SUMIFS(SYSHECF!$AD$2:$AD$7489,SYSHECF!$A$2:$A$7489,$A414,SYSHECF!$B$2:$B$7489,$B414)/Keys!$C$4</f>
        <v>0.42885421678103303</v>
      </c>
      <c r="E414" s="7">
        <f>IF(OR($J414="",$J414=0),"",$I414*Keys!$C$5/($J414*Keys!$C$4))</f>
        <v>9.0738789368926348E-2</v>
      </c>
      <c r="F414" s="7">
        <f>IF(OR($L414="",$L414=0),"",$K414*Keys!$C$5/($L414*Keys!$C$4))</f>
        <v>6.4701712740879949E-2</v>
      </c>
      <c r="G414" s="7">
        <f t="shared" si="18"/>
        <v>0.21158423030093768</v>
      </c>
      <c r="H414" s="7">
        <f t="shared" si="19"/>
        <v>0.15087111239462464</v>
      </c>
      <c r="I414" s="8">
        <f>IFERROR(INDEX(EIA_2024!$D$2:$D$514,MATCH($A414&amp;"|"&amp;$B414,EIA_2024!$F$2:$F$514,0)),"")</f>
        <v>4.3400000000000001E-2</v>
      </c>
      <c r="J414" s="9">
        <f>IFERROR(INDEX(EIA_2024!$E$2:$E$514,MATCH($A414&amp;"|"&amp;$B414,EIA_2024!$F$2:$F$514,0)),"")</f>
        <v>5.4600000000000003E-2</v>
      </c>
      <c r="K414" s="8">
        <f>IFERROR(INDEX(EIA_2025!$C$2:$C$530,MATCH($A414&amp;"|"&amp;$B414,EIA_2025!$E$2:$E$530,0)),"")</f>
        <v>3.1399999999999997E-2</v>
      </c>
      <c r="L414" s="9">
        <f>IFERROR(INDEX(EIA_2025!$D$2:$D$530,MATCH($A414&amp;"|"&amp;$B414,EIA_2025!$E$2:$E$530,0)),"")</f>
        <v>5.5399999999999998E-2</v>
      </c>
      <c r="M414" t="str">
        <f>IFERROR(INDEX(EIA_2024!$C$2:$C$514,MATCH($A414&amp;"|"&amp;$B414,EIA_2024!$F$2:$F$514,0)),"")</f>
        <v>BHRaSYC 2024 (tech-level)</v>
      </c>
      <c r="N414" t="str">
        <f t="shared" si="20"/>
        <v>ND|petroleum</v>
      </c>
      <c r="O414" s="7" t="str">
        <f ca="1">IFERROR(_xludf.MAXIFS(SYSHECF!$AE$2:$AE$7489,SYSHECF!$A$2:$A$7489,$A414,SYSHECF!$B$2:$B$7489,$B414),"")</f>
        <v/>
      </c>
      <c r="P414" t="e">
        <f ca="1">IF(AND($H414&lt;&gt;"",$O414&lt;&gt;"",$H414*$O414&gt;1),Keys!$C$6,"")</f>
        <v>#VALUE!</v>
      </c>
    </row>
    <row r="415" spans="1:16" x14ac:dyDescent="0.45">
      <c r="A415" t="s">
        <v>78</v>
      </c>
      <c r="B415" t="s">
        <v>188</v>
      </c>
      <c r="C415" t="s">
        <v>217</v>
      </c>
      <c r="D415" s="7">
        <f>SUMIFS(SYSHECF!$AD$2:$AD$7489,SYSHECF!$A$2:$A$7489,$A415,SYSHECF!$B$2:$B$7489,$B415)/Keys!$C$4</f>
        <v>0.12541597727551373</v>
      </c>
      <c r="E415" s="7" t="str">
        <f>IF(OR($J415="",$J415=0),"",$I415*Keys!$C$5/($J415*Keys!$C$4))</f>
        <v/>
      </c>
      <c r="F415" s="7" t="str">
        <f>IF(OR($L415="",$L415=0),"",$K415*Keys!$C$5/($L415*Keys!$C$4))</f>
        <v/>
      </c>
      <c r="G415" s="7" t="str">
        <f t="shared" si="18"/>
        <v/>
      </c>
      <c r="H415" s="7" t="str">
        <f t="shared" si="19"/>
        <v/>
      </c>
      <c r="I415" s="8" t="str">
        <f>IFERROR(INDEX(EIA_2024!$D$2:$D$514,MATCH($A415&amp;"|"&amp;$B415,EIA_2024!$F$2:$F$514,0)),"")</f>
        <v/>
      </c>
      <c r="J415" s="9" t="str">
        <f>IFERROR(INDEX(EIA_2024!$E$2:$E$514,MATCH($A415&amp;"|"&amp;$B415,EIA_2024!$F$2:$F$514,0)),"")</f>
        <v/>
      </c>
      <c r="K415" s="8" t="str">
        <f>IFERROR(INDEX(EIA_2025!$C$2:$C$530,MATCH($A415&amp;"|"&amp;$B415,EIA_2025!$E$2:$E$530,0)),"")</f>
        <v/>
      </c>
      <c r="L415" s="9" t="str">
        <f>IFERROR(INDEX(EIA_2025!$D$2:$D$530,MATCH($A415&amp;"|"&amp;$B415,EIA_2025!$E$2:$E$530,0)),"")</f>
        <v/>
      </c>
      <c r="M415" t="str">
        <f>IFERROR(INDEX(EIA_2024!$C$2:$C$514,MATCH($A415&amp;"|"&amp;$B415,EIA_2024!$F$2:$F$514,0)),"")</f>
        <v/>
      </c>
      <c r="N415" t="str">
        <f t="shared" si="20"/>
        <v>ND|pumped hydro</v>
      </c>
      <c r="O415" s="7" t="str">
        <f ca="1">IFERROR(_xludf.MAXIFS(SYSHECF!$AE$2:$AE$7489,SYSHECF!$A$2:$A$7489,$A415,SYSHECF!$B$2:$B$7489,$B415),"")</f>
        <v/>
      </c>
      <c r="P415" t="e">
        <f ca="1">IF(AND($H415&lt;&gt;"",$O415&lt;&gt;"",$H415*$O415&gt;1),Keys!$C$6,"")</f>
        <v>#VALUE!</v>
      </c>
    </row>
    <row r="416" spans="1:16" x14ac:dyDescent="0.45">
      <c r="A416" t="s">
        <v>78</v>
      </c>
      <c r="B416" t="s">
        <v>191</v>
      </c>
      <c r="C416" t="s">
        <v>218</v>
      </c>
      <c r="D416" s="7">
        <f>SUMIFS(SYSHECF!$AD$2:$AD$7489,SYSHECF!$A$2:$A$7489,$A416,SYSHECF!$B$2:$B$7489,$B416)/Keys!$C$4</f>
        <v>0.22529999999999997</v>
      </c>
      <c r="E416" s="7" t="str">
        <f>IF(OR($J416="",$J416=0),"",$I416*Keys!$C$5/($J416*Keys!$C$4))</f>
        <v/>
      </c>
      <c r="F416" s="7" t="str">
        <f>IF(OR($L416="",$L416=0),"",$K416*Keys!$C$5/($L416*Keys!$C$4))</f>
        <v/>
      </c>
      <c r="G416" s="7" t="str">
        <f t="shared" si="18"/>
        <v/>
      </c>
      <c r="H416" s="7" t="str">
        <f t="shared" si="19"/>
        <v/>
      </c>
      <c r="I416" s="8" t="str">
        <f>IFERROR(INDEX(EIA_2024!$D$2:$D$514,MATCH($A416&amp;"|"&amp;$B416,EIA_2024!$F$2:$F$514,0)),"")</f>
        <v/>
      </c>
      <c r="J416" s="9" t="str">
        <f>IFERROR(INDEX(EIA_2024!$E$2:$E$514,MATCH($A416&amp;"|"&amp;$B416,EIA_2024!$F$2:$F$514,0)),"")</f>
        <v/>
      </c>
      <c r="K416" s="8" t="str">
        <f>IFERROR(INDEX(EIA_2025!$C$2:$C$530,MATCH($A416&amp;"|"&amp;$B416,EIA_2025!$E$2:$E$530,0)),"")</f>
        <v/>
      </c>
      <c r="L416" s="9" t="str">
        <f>IFERROR(INDEX(EIA_2025!$D$2:$D$530,MATCH($A416&amp;"|"&amp;$B416,EIA_2025!$E$2:$E$530,0)),"")</f>
        <v/>
      </c>
      <c r="M416" t="str">
        <f>IFERROR(INDEX(EIA_2024!$C$2:$C$514,MATCH($A416&amp;"|"&amp;$B416,EIA_2024!$F$2:$F$514,0)),"")</f>
        <v/>
      </c>
      <c r="N416" t="str">
        <f t="shared" si="20"/>
        <v>ND|solar pv</v>
      </c>
      <c r="O416" s="7" t="str">
        <f ca="1">IFERROR(_xludf.MAXIFS(SYSHECF!$AE$2:$AE$7489,SYSHECF!$A$2:$A$7489,$A416,SYSHECF!$B$2:$B$7489,$B416),"")</f>
        <v/>
      </c>
      <c r="P416" t="e">
        <f ca="1">IF(AND($H416&lt;&gt;"",$O416&lt;&gt;"",$H416*$O416&gt;1),Keys!$C$6,"")</f>
        <v>#VALUE!</v>
      </c>
    </row>
    <row r="417" spans="1:16" x14ac:dyDescent="0.45">
      <c r="A417" t="s">
        <v>78</v>
      </c>
      <c r="B417" t="s">
        <v>192</v>
      </c>
      <c r="C417" t="s">
        <v>218</v>
      </c>
      <c r="D417" s="7">
        <f>SUMIFS(SYSHECF!$AD$2:$AD$7489,SYSHECF!$A$2:$A$7489,$A417,SYSHECF!$B$2:$B$7489,$B417)/Keys!$C$4</f>
        <v>0.24188405864378157</v>
      </c>
      <c r="E417" s="7" t="str">
        <f>IF(OR($J417="",$J417=0),"",$I417*Keys!$C$5/($J417*Keys!$C$4))</f>
        <v/>
      </c>
      <c r="F417" s="7" t="str">
        <f>IF(OR($L417="",$L417=0),"",$K417*Keys!$C$5/($L417*Keys!$C$4))</f>
        <v/>
      </c>
      <c r="G417" s="7" t="str">
        <f t="shared" si="18"/>
        <v/>
      </c>
      <c r="H417" s="7" t="str">
        <f t="shared" si="19"/>
        <v/>
      </c>
      <c r="I417" s="8" t="str">
        <f>IFERROR(INDEX(EIA_2024!$D$2:$D$514,MATCH($A417&amp;"|"&amp;$B417,EIA_2024!$F$2:$F$514,0)),"")</f>
        <v/>
      </c>
      <c r="J417" s="9" t="str">
        <f>IFERROR(INDEX(EIA_2024!$E$2:$E$514,MATCH($A417&amp;"|"&amp;$B417,EIA_2024!$F$2:$F$514,0)),"")</f>
        <v/>
      </c>
      <c r="K417" s="8" t="str">
        <f>IFERROR(INDEX(EIA_2025!$C$2:$C$530,MATCH($A417&amp;"|"&amp;$B417,EIA_2025!$E$2:$E$530,0)),"")</f>
        <v/>
      </c>
      <c r="L417" s="9" t="str">
        <f>IFERROR(INDEX(EIA_2025!$D$2:$D$530,MATCH($A417&amp;"|"&amp;$B417,EIA_2025!$E$2:$E$530,0)),"")</f>
        <v/>
      </c>
      <c r="M417" t="str">
        <f>IFERROR(INDEX(EIA_2024!$C$2:$C$514,MATCH($A417&amp;"|"&amp;$B417,EIA_2024!$F$2:$F$514,0)),"")</f>
        <v/>
      </c>
      <c r="N417" t="str">
        <f t="shared" si="20"/>
        <v>ND|solar thermal</v>
      </c>
      <c r="O417" s="7" t="str">
        <f ca="1">IFERROR(_xludf.MAXIFS(SYSHECF!$AE$2:$AE$7489,SYSHECF!$A$2:$A$7489,$A417,SYSHECF!$B$2:$B$7489,$B417),"")</f>
        <v/>
      </c>
      <c r="P417" t="e">
        <f ca="1">IF(AND($H417&lt;&gt;"",$O417&lt;&gt;"",$H417*$O417&gt;1),Keys!$C$6,"")</f>
        <v>#VALUE!</v>
      </c>
    </row>
    <row r="418" spans="1:16" x14ac:dyDescent="0.45">
      <c r="A418" t="s">
        <v>65</v>
      </c>
      <c r="B418" t="s">
        <v>169</v>
      </c>
      <c r="C418" t="s">
        <v>217</v>
      </c>
      <c r="D418" s="7">
        <f>SUMIFS(SYSHECF!$AD$2:$AD$7489,SYSHECF!$A$2:$A$7489,$A418,SYSHECF!$B$2:$B$7489,$B418)/Keys!$C$4</f>
        <v>0.51019999999999976</v>
      </c>
      <c r="E418" s="7">
        <f>IF(OR($J418="",$J418=0),"",$I418*Keys!$C$5/($J418*Keys!$C$4))</f>
        <v>0.73143920175883648</v>
      </c>
      <c r="F418" s="7">
        <f>IF(OR($L418="",$L418=0),"",$K418*Keys!$C$5/($L418*Keys!$C$4))</f>
        <v>1.3651065449010655</v>
      </c>
      <c r="G418" s="7">
        <f t="shared" si="18"/>
        <v>1.4336323045057562</v>
      </c>
      <c r="H418" s="7">
        <f t="shared" si="19"/>
        <v>2.6756302330479542</v>
      </c>
      <c r="I418" s="8">
        <f>IFERROR(INDEX(EIA_2024!$D$2:$D$514,MATCH($A418&amp;"|"&amp;$B418,EIA_2024!$F$2:$F$514,0)),"")</f>
        <v>6.9199999999999998E-2</v>
      </c>
      <c r="J418" s="9">
        <f>IFERROR(INDEX(EIA_2024!$E$2:$E$514,MATCH($A418&amp;"|"&amp;$B418,EIA_2024!$F$2:$F$514,0)),"")</f>
        <v>1.0800000000000001E-2</v>
      </c>
      <c r="K418" s="8">
        <f>IFERROR(INDEX(EIA_2025!$C$2:$C$530,MATCH($A418&amp;"|"&amp;$B418,EIA_2025!$E$2:$E$530,0)),"")</f>
        <v>5.74E-2</v>
      </c>
      <c r="L418" s="9">
        <f>IFERROR(INDEX(EIA_2025!$D$2:$D$530,MATCH($A418&amp;"|"&amp;$B418,EIA_2025!$E$2:$E$530,0)),"")</f>
        <v>4.7999999999999996E-3</v>
      </c>
      <c r="M418" t="str">
        <f>IFERROR(INDEX(EIA_2024!$C$2:$C$514,MATCH($A418&amp;"|"&amp;$B418,EIA_2024!$F$2:$F$514,0)),"")</f>
        <v>BHRaSYC 2024 (tech-level)</v>
      </c>
      <c r="N418" t="str">
        <f t="shared" si="20"/>
        <v>NE|biomass</v>
      </c>
      <c r="O418" s="7" t="str">
        <f ca="1">IFERROR(_xludf.MAXIFS(SYSHECF!$AE$2:$AE$7489,SYSHECF!$A$2:$A$7489,$A418,SYSHECF!$B$2:$B$7489,$B418),"")</f>
        <v/>
      </c>
      <c r="P418" t="e">
        <f ca="1">IF(AND($H418&lt;&gt;"",$O418&lt;&gt;"",$H418*$O418&gt;1),Keys!$C$6,"")</f>
        <v>#VALUE!</v>
      </c>
    </row>
    <row r="419" spans="1:16" x14ac:dyDescent="0.45">
      <c r="A419" t="s">
        <v>65</v>
      </c>
      <c r="B419" t="s">
        <v>173</v>
      </c>
      <c r="C419" t="s">
        <v>218</v>
      </c>
      <c r="D419" s="7">
        <f>SUMIFS(SYSHECF!$AD$2:$AD$7489,SYSHECF!$A$2:$A$7489,$A419,SYSHECF!$B$2:$B$7489,$B419)/Keys!$C$4</f>
        <v>0.65949999999999998</v>
      </c>
      <c r="E419" s="7" t="str">
        <f>IF(OR($J419="",$J419=0),"",$I419*Keys!$C$5/($J419*Keys!$C$4))</f>
        <v/>
      </c>
      <c r="F419" s="7" t="str">
        <f>IF(OR($L419="",$L419=0),"",$K419*Keys!$C$5/($L419*Keys!$C$4))</f>
        <v/>
      </c>
      <c r="G419" s="7" t="str">
        <f t="shared" si="18"/>
        <v/>
      </c>
      <c r="H419" s="7" t="str">
        <f t="shared" si="19"/>
        <v/>
      </c>
      <c r="I419" s="8" t="str">
        <f>IFERROR(INDEX(EIA_2024!$D$2:$D$514,MATCH($A419&amp;"|"&amp;$B419,EIA_2024!$F$2:$F$514,0)),"")</f>
        <v/>
      </c>
      <c r="J419" s="9" t="str">
        <f>IFERROR(INDEX(EIA_2024!$E$2:$E$514,MATCH($A419&amp;"|"&amp;$B419,EIA_2024!$F$2:$F$514,0)),"")</f>
        <v/>
      </c>
      <c r="K419" s="8" t="str">
        <f>IFERROR(INDEX(EIA_2025!$C$2:$C$530,MATCH($A419&amp;"|"&amp;$B419,EIA_2025!$E$2:$E$530,0)),"")</f>
        <v/>
      </c>
      <c r="L419" s="9" t="str">
        <f>IFERROR(INDEX(EIA_2025!$D$2:$D$530,MATCH($A419&amp;"|"&amp;$B419,EIA_2025!$E$2:$E$530,0)),"")</f>
        <v/>
      </c>
      <c r="M419" t="str">
        <f>IFERROR(INDEX(EIA_2024!$C$2:$C$514,MATCH($A419&amp;"|"&amp;$B419,EIA_2024!$F$2:$F$514,0)),"")</f>
        <v/>
      </c>
      <c r="N419" t="str">
        <f t="shared" si="20"/>
        <v>NE|geothermal</v>
      </c>
      <c r="O419" s="7" t="str">
        <f ca="1">IFERROR(_xludf.MAXIFS(SYSHECF!$AE$2:$AE$7489,SYSHECF!$A$2:$A$7489,$A419,SYSHECF!$B$2:$B$7489,$B419),"")</f>
        <v/>
      </c>
      <c r="P419" t="e">
        <f ca="1">IF(AND($H419&lt;&gt;"",$O419&lt;&gt;"",$H419*$O419&gt;1),Keys!$C$6,"")</f>
        <v>#VALUE!</v>
      </c>
    </row>
    <row r="420" spans="1:16" x14ac:dyDescent="0.45">
      <c r="A420" t="s">
        <v>65</v>
      </c>
      <c r="B420" t="s">
        <v>175</v>
      </c>
      <c r="C420" t="s">
        <v>217</v>
      </c>
      <c r="D420" s="7">
        <f>SUMIFS(SYSHECF!$AD$2:$AD$7489,SYSHECF!$A$2:$A$7489,$A420,SYSHECF!$B$2:$B$7489,$B420)/Keys!$C$4</f>
        <v>0.51810000000000034</v>
      </c>
      <c r="E420" s="7">
        <f>IF(OR($J420="",$J420=0),"",$I420*Keys!$C$5/($J420*Keys!$C$4))</f>
        <v>0.4876901691147042</v>
      </c>
      <c r="F420" s="7">
        <f>IF(OR($L420="",$L420=0),"",$K420*Keys!$C$5/($L420*Keys!$C$4))</f>
        <v>0.54844622509084329</v>
      </c>
      <c r="G420" s="7">
        <f t="shared" si="18"/>
        <v>0.94130509383266525</v>
      </c>
      <c r="H420" s="7">
        <f t="shared" si="19"/>
        <v>1.0585721387586238</v>
      </c>
      <c r="I420" s="8">
        <f>IFERROR(INDEX(EIA_2024!$D$2:$D$514,MATCH($A420&amp;"|"&amp;$B420,EIA_2024!$F$2:$F$514,0)),"")</f>
        <v>16.0501</v>
      </c>
      <c r="J420" s="9">
        <f>IFERROR(INDEX(EIA_2024!$E$2:$E$514,MATCH($A420&amp;"|"&amp;$B420,EIA_2024!$F$2:$F$514,0)),"")</f>
        <v>3.7568999999999999</v>
      </c>
      <c r="K420" s="8">
        <f>IFERROR(INDEX(EIA_2025!$C$2:$C$530,MATCH($A420&amp;"|"&amp;$B420,EIA_2025!$E$2:$E$530,0)),"")</f>
        <v>18.04</v>
      </c>
      <c r="L420" s="9">
        <f>IFERROR(INDEX(EIA_2025!$D$2:$D$530,MATCH($A420&amp;"|"&amp;$B420,EIA_2025!$E$2:$E$530,0)),"")</f>
        <v>3.7549000000000001</v>
      </c>
      <c r="M420" t="str">
        <f>IFERROR(INDEX(EIA_2024!$C$2:$C$514,MATCH($A420&amp;"|"&amp;$B420,EIA_2024!$F$2:$F$514,0)),"")</f>
        <v>BHRaSYC 2024 (tech-level)</v>
      </c>
      <c r="N420" t="str">
        <f t="shared" si="20"/>
        <v>NE|hard coal</v>
      </c>
      <c r="O420" s="7" t="str">
        <f ca="1">IFERROR(_xludf.MAXIFS(SYSHECF!$AE$2:$AE$7489,SYSHECF!$A$2:$A$7489,$A420,SYSHECF!$B$2:$B$7489,$B420),"")</f>
        <v/>
      </c>
      <c r="P420" t="e">
        <f ca="1">IF(AND($H420&lt;&gt;"",$O420&lt;&gt;"",$H420*$O420&gt;1),Keys!$C$6,"")</f>
        <v>#VALUE!</v>
      </c>
    </row>
    <row r="421" spans="1:16" x14ac:dyDescent="0.45">
      <c r="A421" t="s">
        <v>65</v>
      </c>
      <c r="B421" t="s">
        <v>177</v>
      </c>
      <c r="C421" t="s">
        <v>218</v>
      </c>
      <c r="D421" s="7">
        <f>SUMIFS(SYSHECF!$AD$2:$AD$7489,SYSHECF!$A$2:$A$7489,$A421,SYSHECF!$B$2:$B$7489,$B421)/Keys!$C$4</f>
        <v>0.47350000000000009</v>
      </c>
      <c r="E421" s="7">
        <f>IF(OR($J421="",$J421=0),"",$I421*Keys!$C$5/($J421*Keys!$C$4))</f>
        <v>0.48443277906391879</v>
      </c>
      <c r="F421" s="7">
        <f>IF(OR($L421="",$L421=0),"",$K421*Keys!$C$5/($L421*Keys!$C$4))</f>
        <v>0.4626482089559435</v>
      </c>
      <c r="G421" s="7">
        <f t="shared" si="18"/>
        <v>1.0230892905256994</v>
      </c>
      <c r="H421" s="7">
        <f t="shared" si="19"/>
        <v>0.97708175069893011</v>
      </c>
      <c r="I421" s="8">
        <f>IFERROR(INDEX(EIA_2024!$D$2:$D$514,MATCH($A421&amp;"|"&amp;$B421,EIA_2024!$F$2:$F$514,0)),"")</f>
        <v>1.1827000000000001</v>
      </c>
      <c r="J421" s="9">
        <f>IFERROR(INDEX(EIA_2024!$E$2:$E$514,MATCH($A421&amp;"|"&amp;$B421,EIA_2024!$F$2:$F$514,0)),"")</f>
        <v>0.2787</v>
      </c>
      <c r="K421" s="8">
        <f>IFERROR(INDEX(EIA_2025!$C$2:$C$530,MATCH($A421&amp;"|"&amp;$B421,EIA_2025!$E$2:$E$530,0)),"")</f>
        <v>1.1514</v>
      </c>
      <c r="L421" s="9">
        <f>IFERROR(INDEX(EIA_2025!$D$2:$D$530,MATCH($A421&amp;"|"&amp;$B421,EIA_2025!$E$2:$E$530,0)),"")</f>
        <v>0.28410000000000002</v>
      </c>
      <c r="M421" t="str">
        <f>IFERROR(INDEX(EIA_2024!$C$2:$C$514,MATCH($A421&amp;"|"&amp;$B421,EIA_2024!$F$2:$F$514,0)),"")</f>
        <v>BHRaSYC 2024 (tech-level)</v>
      </c>
      <c r="N421" t="str">
        <f t="shared" si="20"/>
        <v>NE|hydro</v>
      </c>
      <c r="O421" s="7" t="str">
        <f ca="1">IFERROR(_xludf.MAXIFS(SYSHECF!$AE$2:$AE$7489,SYSHECF!$A$2:$A$7489,$A421,SYSHECF!$B$2:$B$7489,$B421),"")</f>
        <v/>
      </c>
      <c r="P421" t="e">
        <f ca="1">IF(AND($H421&lt;&gt;"",$O421&lt;&gt;"",$H421*$O421&gt;1),Keys!$C$6,"")</f>
        <v>#VALUE!</v>
      </c>
    </row>
    <row r="422" spans="1:16" x14ac:dyDescent="0.45">
      <c r="A422" t="s">
        <v>65</v>
      </c>
      <c r="B422" t="s">
        <v>181</v>
      </c>
      <c r="C422" t="s">
        <v>217</v>
      </c>
      <c r="D422" s="7">
        <f>SUMIFS(SYSHECF!$AD$2:$AD$7489,SYSHECF!$A$2:$A$7489,$A422,SYSHECF!$B$2:$B$7489,$B422)/Keys!$C$4</f>
        <v>0.63800000000000001</v>
      </c>
      <c r="E422" s="7" t="str">
        <f>IF(OR($J422="",$J422=0),"",$I422*Keys!$C$5/($J422*Keys!$C$4))</f>
        <v/>
      </c>
      <c r="F422" s="7" t="str">
        <f>IF(OR($L422="",$L422=0),"",$K422*Keys!$C$5/($L422*Keys!$C$4))</f>
        <v/>
      </c>
      <c r="G422" s="7" t="str">
        <f t="shared" si="18"/>
        <v/>
      </c>
      <c r="H422" s="7" t="str">
        <f t="shared" si="19"/>
        <v/>
      </c>
      <c r="I422" s="8" t="str">
        <f>IFERROR(INDEX(EIA_2024!$D$2:$D$514,MATCH($A422&amp;"|"&amp;$B422,EIA_2024!$F$2:$F$514,0)),"")</f>
        <v/>
      </c>
      <c r="J422" s="9" t="str">
        <f>IFERROR(INDEX(EIA_2024!$E$2:$E$514,MATCH($A422&amp;"|"&amp;$B422,EIA_2024!$F$2:$F$514,0)),"")</f>
        <v/>
      </c>
      <c r="K422" s="8" t="str">
        <f>IFERROR(INDEX(EIA_2025!$C$2:$C$530,MATCH($A422&amp;"|"&amp;$B422,EIA_2025!$E$2:$E$530,0)),"")</f>
        <v/>
      </c>
      <c r="L422" s="9" t="str">
        <f>IFERROR(INDEX(EIA_2025!$D$2:$D$530,MATCH($A422&amp;"|"&amp;$B422,EIA_2025!$E$2:$E$530,0)),"")</f>
        <v/>
      </c>
      <c r="M422" t="str">
        <f>IFERROR(INDEX(EIA_2024!$C$2:$C$514,MATCH($A422&amp;"|"&amp;$B422,EIA_2024!$F$2:$F$514,0)),"")</f>
        <v/>
      </c>
      <c r="N422" t="str">
        <f t="shared" si="20"/>
        <v>NE|lignite</v>
      </c>
      <c r="O422" s="7" t="str">
        <f ca="1">IFERROR(_xludf.MAXIFS(SYSHECF!$AE$2:$AE$7489,SYSHECF!$A$2:$A$7489,$A422,SYSHECF!$B$2:$B$7489,$B422),"")</f>
        <v/>
      </c>
      <c r="P422" t="e">
        <f ca="1">IF(AND($H422&lt;&gt;"",$O422&lt;&gt;"",$H422*$O422&gt;1),Keys!$C$6,"")</f>
        <v>#VALUE!</v>
      </c>
    </row>
    <row r="423" spans="1:16" x14ac:dyDescent="0.45">
      <c r="A423" t="s">
        <v>65</v>
      </c>
      <c r="B423" t="s">
        <v>182</v>
      </c>
      <c r="C423" t="s">
        <v>217</v>
      </c>
      <c r="D423" s="7">
        <f>SUMIFS(SYSHECF!$AD$2:$AD$7489,SYSHECF!$A$2:$A$7489,$A423,SYSHECF!$B$2:$B$7489,$B423)/Keys!$C$4</f>
        <v>0.73419999999999996</v>
      </c>
      <c r="E423" s="7" t="str">
        <f>IF(OR($J423="",$J423=0),"",$I423*Keys!$C$5/($J423*Keys!$C$4))</f>
        <v/>
      </c>
      <c r="F423" s="7" t="str">
        <f>IF(OR($L423="",$L423=0),"",$K423*Keys!$C$5/($L423*Keys!$C$4))</f>
        <v/>
      </c>
      <c r="G423" s="7" t="str">
        <f t="shared" si="18"/>
        <v/>
      </c>
      <c r="H423" s="7" t="str">
        <f t="shared" si="19"/>
        <v/>
      </c>
      <c r="I423" s="8" t="str">
        <f>IFERROR(INDEX(EIA_2024!$D$2:$D$514,MATCH($A423&amp;"|"&amp;$B423,EIA_2024!$F$2:$F$514,0)),"")</f>
        <v/>
      </c>
      <c r="J423" s="9" t="str">
        <f>IFERROR(INDEX(EIA_2024!$E$2:$E$514,MATCH($A423&amp;"|"&amp;$B423,EIA_2024!$F$2:$F$514,0)),"")</f>
        <v/>
      </c>
      <c r="K423" s="8" t="str">
        <f>IFERROR(INDEX(EIA_2025!$C$2:$C$530,MATCH($A423&amp;"|"&amp;$B423,EIA_2025!$E$2:$E$530,0)),"")</f>
        <v/>
      </c>
      <c r="L423" s="9" t="str">
        <f>IFERROR(INDEX(EIA_2025!$D$2:$D$530,MATCH($A423&amp;"|"&amp;$B423,EIA_2025!$E$2:$E$530,0)),"")</f>
        <v/>
      </c>
      <c r="M423" t="str">
        <f>IFERROR(INDEX(EIA_2024!$C$2:$C$514,MATCH($A423&amp;"|"&amp;$B423,EIA_2024!$F$2:$F$514,0)),"")</f>
        <v/>
      </c>
      <c r="N423" t="str">
        <f t="shared" si="20"/>
        <v>NE|municipal solid waste</v>
      </c>
      <c r="O423" s="7" t="str">
        <f ca="1">IFERROR(_xludf.MAXIFS(SYSHECF!$AE$2:$AE$7489,SYSHECF!$A$2:$A$7489,$A423,SYSHECF!$B$2:$B$7489,$B423),"")</f>
        <v/>
      </c>
      <c r="P423" t="e">
        <f ca="1">IF(AND($H423&lt;&gt;"",$O423&lt;&gt;"",$H423*$O423&gt;1),Keys!$C$6,"")</f>
        <v>#VALUE!</v>
      </c>
    </row>
    <row r="424" spans="1:16" x14ac:dyDescent="0.45">
      <c r="A424" t="s">
        <v>65</v>
      </c>
      <c r="B424" t="s">
        <v>171</v>
      </c>
      <c r="C424" t="s">
        <v>217</v>
      </c>
      <c r="D424" s="7">
        <f>SUMIFS(SYSHECF!$AD$2:$AD$7489,SYSHECF!$A$2:$A$7489,$A424,SYSHECF!$B$2:$B$7489,$B424)/Keys!$C$4</f>
        <v>0.14545390550436726</v>
      </c>
      <c r="E424" s="7">
        <f>IF(OR($J424="",$J424=0),"",$I424*Keys!$C$5/($J424*Keys!$C$4))</f>
        <v>0.1693297277924416</v>
      </c>
      <c r="F424" s="7">
        <f>IF(OR($L424="",$L424=0),"",$K424*Keys!$C$5/($L424*Keys!$C$4))</f>
        <v>0.1222829177185807</v>
      </c>
      <c r="G424" s="7">
        <f t="shared" si="18"/>
        <v>1.1641470004210885</v>
      </c>
      <c r="H424" s="7">
        <f t="shared" si="19"/>
        <v>0.84069875810181771</v>
      </c>
      <c r="I424" s="8">
        <f>IFERROR(INDEX(EIA_2024!$D$2:$D$514,MATCH($A424&amp;"|"&amp;$B424,EIA_2024!$F$2:$F$514,0)),"")</f>
        <v>0.50270000000000004</v>
      </c>
      <c r="J424" s="9">
        <f>IFERROR(INDEX(EIA_2024!$E$2:$E$514,MATCH($A424&amp;"|"&amp;$B424,EIA_2024!$F$2:$F$514,0)),"")</f>
        <v>0.33889999999999998</v>
      </c>
      <c r="K424" s="8">
        <f>IFERROR(INDEX(EIA_2025!$C$2:$C$530,MATCH($A424&amp;"|"&amp;$B424,EIA_2025!$E$2:$E$530,0)),"")</f>
        <v>0.36559999999999998</v>
      </c>
      <c r="L424" s="9">
        <f>IFERROR(INDEX(EIA_2025!$D$2:$D$530,MATCH($A424&amp;"|"&amp;$B424,EIA_2025!$E$2:$E$530,0)),"")</f>
        <v>0.34129999999999999</v>
      </c>
      <c r="M424" t="str">
        <f>IFERROR(INDEX(EIA_2024!$C$2:$C$514,MATCH($A424&amp;"|"&amp;$B424,EIA_2024!$F$2:$F$514,0)),"")</f>
        <v>BHRaSYC 2024 (tech-level)</v>
      </c>
      <c r="N424" t="str">
        <f t="shared" si="20"/>
        <v>NE|natural gas combined cycle</v>
      </c>
      <c r="O424" s="7" t="str">
        <f ca="1">IFERROR(_xludf.MAXIFS(SYSHECF!$AE$2:$AE$7489,SYSHECF!$A$2:$A$7489,$A424,SYSHECF!$B$2:$B$7489,$B424),"")</f>
        <v/>
      </c>
      <c r="P424" t="e">
        <f ca="1">IF(AND($H424&lt;&gt;"",$O424&lt;&gt;"",$H424*$O424&gt;1),Keys!$C$6,"")</f>
        <v>#VALUE!</v>
      </c>
    </row>
    <row r="425" spans="1:16" x14ac:dyDescent="0.45">
      <c r="A425" t="s">
        <v>65</v>
      </c>
      <c r="B425" t="s">
        <v>183</v>
      </c>
      <c r="C425" t="s">
        <v>217</v>
      </c>
      <c r="D425" s="7">
        <f>SUMIFS(SYSHECF!$AD$2:$AD$7489,SYSHECF!$A$2:$A$7489,$A425,SYSHECF!$B$2:$B$7489,$B425)/Keys!$C$4</f>
        <v>6.3655885761984429E-2</v>
      </c>
      <c r="E425" s="7">
        <f>IF(OR($J425="",$J425=0),"",$I425*Keys!$C$5/($J425*Keys!$C$4))</f>
        <v>5.232426354577692E-2</v>
      </c>
      <c r="F425" s="7">
        <f>IF(OR($L425="",$L425=0),"",$K425*Keys!$C$5/($L425*Keys!$C$4))</f>
        <v>5.031937950982357E-2</v>
      </c>
      <c r="G425" s="7">
        <f t="shared" si="18"/>
        <v>0.82198626127711816</v>
      </c>
      <c r="H425" s="7">
        <f t="shared" si="19"/>
        <v>0.79049060283243311</v>
      </c>
      <c r="I425" s="8">
        <f>IFERROR(INDEX(EIA_2024!$D$2:$D$514,MATCH($A425&amp;"|"&amp;$B425,EIA_2024!$F$2:$F$514,0)),"")</f>
        <v>0.56140000000000001</v>
      </c>
      <c r="J425" s="9">
        <f>IFERROR(INDEX(EIA_2024!$E$2:$E$514,MATCH($A425&amp;"|"&amp;$B425,EIA_2024!$F$2:$F$514,0)),"")</f>
        <v>1.2248000000000001</v>
      </c>
      <c r="K425" s="8">
        <f>IFERROR(INDEX(EIA_2025!$C$2:$C$530,MATCH($A425&amp;"|"&amp;$B425,EIA_2025!$E$2:$E$530,0)),"")</f>
        <v>0.80449999999999999</v>
      </c>
      <c r="L425" s="9">
        <f>IFERROR(INDEX(EIA_2025!$D$2:$D$530,MATCH($A425&amp;"|"&amp;$B425,EIA_2025!$E$2:$E$530,0)),"")</f>
        <v>1.8250999999999999</v>
      </c>
      <c r="M425" t="str">
        <f>IFERROR(INDEX(EIA_2024!$C$2:$C$514,MATCH($A425&amp;"|"&amp;$B425,EIA_2024!$F$2:$F$514,0)),"")</f>
        <v>BHRaSYC 2024 (tech-level)</v>
      </c>
      <c r="N425" t="str">
        <f t="shared" si="20"/>
        <v>NE|natural gas peaker</v>
      </c>
      <c r="O425" s="7" t="str">
        <f ca="1">IFERROR(_xludf.MAXIFS(SYSHECF!$AE$2:$AE$7489,SYSHECF!$A$2:$A$7489,$A425,SYSHECF!$B$2:$B$7489,$B425),"")</f>
        <v/>
      </c>
      <c r="P425" t="e">
        <f ca="1">IF(AND($H425&lt;&gt;"",$O425&lt;&gt;"",$H425*$O425&gt;1),Keys!$C$6,"")</f>
        <v>#VALUE!</v>
      </c>
    </row>
    <row r="426" spans="1:16" x14ac:dyDescent="0.45">
      <c r="A426" t="s">
        <v>65</v>
      </c>
      <c r="B426" t="s">
        <v>193</v>
      </c>
      <c r="C426" t="s">
        <v>217</v>
      </c>
      <c r="D426" s="7">
        <f>SUMIFS(SYSHECF!$AD$2:$AD$7489,SYSHECF!$A$2:$A$7489,$A426,SYSHECF!$B$2:$B$7489,$B426)/Keys!$C$4</f>
        <v>8.2199999999999995E-2</v>
      </c>
      <c r="E426" s="7">
        <f>IF(OR($J426="",$J426=0),"",$I426*Keys!$C$5/($J426*Keys!$C$4))</f>
        <v>8.606153218496107E-2</v>
      </c>
      <c r="F426" s="7">
        <f>IF(OR($L426="",$L426=0),"",$K426*Keys!$C$5/($L426*Keys!$C$4))</f>
        <v>7.8366689721018193E-2</v>
      </c>
      <c r="G426" s="7">
        <f t="shared" si="18"/>
        <v>1.0469772771893076</v>
      </c>
      <c r="H426" s="7">
        <f t="shared" si="19"/>
        <v>0.95336605500022142</v>
      </c>
      <c r="I426" s="8">
        <f>IFERROR(INDEX(EIA_2024!$D$2:$D$514,MATCH($A426&amp;"|"&amp;$B426,EIA_2024!$F$2:$F$514,0)),"")</f>
        <v>0.28520000000000001</v>
      </c>
      <c r="J426" s="9">
        <f>IFERROR(INDEX(EIA_2024!$E$2:$E$514,MATCH($A426&amp;"|"&amp;$B426,EIA_2024!$F$2:$F$514,0)),"")</f>
        <v>0.37830000000000003</v>
      </c>
      <c r="K426" s="8">
        <f>IFERROR(INDEX(EIA_2025!$C$2:$C$530,MATCH($A426&amp;"|"&amp;$B426,EIA_2025!$E$2:$E$530,0)),"")</f>
        <v>0.25969999999999999</v>
      </c>
      <c r="L426" s="9">
        <f>IFERROR(INDEX(EIA_2025!$D$2:$D$530,MATCH($A426&amp;"|"&amp;$B426,EIA_2025!$E$2:$E$530,0)),"")</f>
        <v>0.37830000000000003</v>
      </c>
      <c r="M426" t="str">
        <f>IFERROR(INDEX(EIA_2024!$C$2:$C$514,MATCH($A426&amp;"|"&amp;$B426,EIA_2024!$F$2:$F$514,0)),"")</f>
        <v>BHRaSYC 2024 (tech-level)</v>
      </c>
      <c r="N426" t="str">
        <f t="shared" si="20"/>
        <v>NE|natural gas steam turbine</v>
      </c>
      <c r="O426" s="7" t="str">
        <f ca="1">IFERROR(_xludf.MAXIFS(SYSHECF!$AE$2:$AE$7489,SYSHECF!$A$2:$A$7489,$A426,SYSHECF!$B$2:$B$7489,$B426),"")</f>
        <v/>
      </c>
      <c r="P426" t="e">
        <f ca="1">IF(AND($H426&lt;&gt;"",$O426&lt;&gt;"",$H426*$O426&gt;1),Keys!$C$6,"")</f>
        <v>#VALUE!</v>
      </c>
    </row>
    <row r="427" spans="1:16" x14ac:dyDescent="0.45">
      <c r="A427" t="s">
        <v>65</v>
      </c>
      <c r="B427" t="s">
        <v>184</v>
      </c>
      <c r="C427" t="s">
        <v>218</v>
      </c>
      <c r="D427" s="7">
        <f>SUMIFS(SYSHECF!$AD$2:$AD$7489,SYSHECF!$A$2:$A$7489,$A427,SYSHECF!$B$2:$B$7489,$B427)/Keys!$C$4</f>
        <v>0.96501869852848243</v>
      </c>
      <c r="E427" s="7">
        <f>IF(OR($J427="",$J427=0),"",$I427*Keys!$C$5/($J427*Keys!$C$4))</f>
        <v>0.90547321325121888</v>
      </c>
      <c r="F427" s="7">
        <f>IF(OR($L427="",$L427=0),"",$K427*Keys!$C$5/($L427*Keys!$C$4))</f>
        <v>1.0282142464565083</v>
      </c>
      <c r="G427" s="7">
        <f t="shared" si="18"/>
        <v>0.93829602952972613</v>
      </c>
      <c r="H427" s="7">
        <f t="shared" si="19"/>
        <v>1.065486345523035</v>
      </c>
      <c r="I427" s="8">
        <f>IFERROR(INDEX(EIA_2024!$D$2:$D$514,MATCH($A427&amp;"|"&amp;$B427,EIA_2024!$F$2:$F$514,0)),"")</f>
        <v>6.0956999999999999</v>
      </c>
      <c r="J427" s="9">
        <f>IFERROR(INDEX(EIA_2024!$E$2:$E$514,MATCH($A427&amp;"|"&amp;$B427,EIA_2024!$F$2:$F$514,0)),"")</f>
        <v>0.76849999999999996</v>
      </c>
      <c r="K427" s="8">
        <f>IFERROR(INDEX(EIA_2025!$C$2:$C$530,MATCH($A427&amp;"|"&amp;$B427,EIA_2025!$E$2:$E$530,0)),"")</f>
        <v>6.9219999999999997</v>
      </c>
      <c r="L427" s="9">
        <f>IFERROR(INDEX(EIA_2025!$D$2:$D$530,MATCH($A427&amp;"|"&amp;$B427,EIA_2025!$E$2:$E$530,0)),"")</f>
        <v>0.76849999999999996</v>
      </c>
      <c r="M427" t="str">
        <f>IFERROR(INDEX(EIA_2024!$C$2:$C$514,MATCH($A427&amp;"|"&amp;$B427,EIA_2024!$F$2:$F$514,0)),"")</f>
        <v>BHRaSYC 2024 (tech-level)</v>
      </c>
      <c r="N427" t="str">
        <f t="shared" si="20"/>
        <v>NE|nuclear</v>
      </c>
      <c r="O427" s="7" t="str">
        <f ca="1">IFERROR(_xludf.MAXIFS(SYSHECF!$AE$2:$AE$7489,SYSHECF!$A$2:$A$7489,$A427,SYSHECF!$B$2:$B$7489,$B427),"")</f>
        <v/>
      </c>
      <c r="P427" t="e">
        <f ca="1">IF(AND($H427&lt;&gt;"",$O427&lt;&gt;"",$H427*$O427&gt;1),Keys!$C$6,"")</f>
        <v>#VALUE!</v>
      </c>
    </row>
    <row r="428" spans="1:16" x14ac:dyDescent="0.45">
      <c r="A428" t="s">
        <v>65</v>
      </c>
      <c r="B428" t="s">
        <v>185</v>
      </c>
      <c r="C428" t="s">
        <v>218</v>
      </c>
      <c r="D428" s="7">
        <f>SUMIFS(SYSHECF!$AD$2:$AD$7489,SYSHECF!$A$2:$A$7489,$A428,SYSHECF!$B$2:$B$7489,$B428)/Keys!$C$4</f>
        <v>0.3687959165421193</v>
      </c>
      <c r="E428" s="7" t="str">
        <f>IF(OR($J428="",$J428=0),"",$I428*Keys!$C$5/($J428*Keys!$C$4))</f>
        <v/>
      </c>
      <c r="F428" s="7" t="str">
        <f>IF(OR($L428="",$L428=0),"",$K428*Keys!$C$5/($L428*Keys!$C$4))</f>
        <v/>
      </c>
      <c r="G428" s="7" t="str">
        <f t="shared" si="18"/>
        <v/>
      </c>
      <c r="H428" s="7" t="str">
        <f t="shared" si="19"/>
        <v/>
      </c>
      <c r="I428" s="8" t="str">
        <f>IFERROR(INDEX(EIA_2024!$D$2:$D$514,MATCH($A428&amp;"|"&amp;$B428,EIA_2024!$F$2:$F$514,0)),"")</f>
        <v/>
      </c>
      <c r="J428" s="9" t="str">
        <f>IFERROR(INDEX(EIA_2024!$E$2:$E$514,MATCH($A428&amp;"|"&amp;$B428,EIA_2024!$F$2:$F$514,0)),"")</f>
        <v/>
      </c>
      <c r="K428" s="8" t="str">
        <f>IFERROR(INDEX(EIA_2025!$C$2:$C$530,MATCH($A428&amp;"|"&amp;$B428,EIA_2025!$E$2:$E$530,0)),"")</f>
        <v/>
      </c>
      <c r="L428" s="9" t="str">
        <f>IFERROR(INDEX(EIA_2025!$D$2:$D$530,MATCH($A428&amp;"|"&amp;$B428,EIA_2025!$E$2:$E$530,0)),"")</f>
        <v/>
      </c>
      <c r="M428" t="str">
        <f>IFERROR(INDEX(EIA_2024!$C$2:$C$514,MATCH($A428&amp;"|"&amp;$B428,EIA_2024!$F$2:$F$514,0)),"")</f>
        <v/>
      </c>
      <c r="N428" t="str">
        <f t="shared" si="20"/>
        <v>NE|offshore wind</v>
      </c>
      <c r="O428" s="7" t="str">
        <f ca="1">IFERROR(_xludf.MAXIFS(SYSHECF!$AE$2:$AE$7489,SYSHECF!$A$2:$A$7489,$A428,SYSHECF!$B$2:$B$7489,$B428),"")</f>
        <v/>
      </c>
      <c r="P428" t="e">
        <f ca="1">IF(AND($H428&lt;&gt;"",$O428&lt;&gt;"",$H428*$O428&gt;1),Keys!$C$6,"")</f>
        <v>#VALUE!</v>
      </c>
    </row>
    <row r="429" spans="1:16" x14ac:dyDescent="0.45">
      <c r="A429" t="s">
        <v>65</v>
      </c>
      <c r="B429" t="s">
        <v>186</v>
      </c>
      <c r="C429" t="s">
        <v>218</v>
      </c>
      <c r="D429" s="7">
        <f>SUMIFS(SYSHECF!$AD$2:$AD$7489,SYSHECF!$A$2:$A$7489,$A429,SYSHECF!$B$2:$B$7489,$B429)/Keys!$C$4</f>
        <v>0.38160000000000005</v>
      </c>
      <c r="E429" s="7">
        <f>IF(OR($J429="",$J429=0),"",$I429*Keys!$C$5/($J429*Keys!$C$4))</f>
        <v>0.38597711688544711</v>
      </c>
      <c r="F429" s="7">
        <f>IF(OR($L429="",$L429=0),"",$K429*Keys!$C$5/($L429*Keys!$C$4))</f>
        <v>0.37729579253127593</v>
      </c>
      <c r="G429" s="7">
        <f t="shared" si="18"/>
        <v>1.0114704320897461</v>
      </c>
      <c r="H429" s="7">
        <f t="shared" si="19"/>
        <v>0.98872063032305002</v>
      </c>
      <c r="I429" s="8">
        <f>IFERROR(INDEX(EIA_2024!$D$2:$D$514,MATCH($A429&amp;"|"&amp;$B429,EIA_2024!$F$2:$F$514,0)),"")</f>
        <v>11.8912</v>
      </c>
      <c r="J429" s="9">
        <f>IFERROR(INDEX(EIA_2024!$E$2:$E$514,MATCH($A429&amp;"|"&amp;$B429,EIA_2024!$F$2:$F$514,0)),"")</f>
        <v>3.5169000000000001</v>
      </c>
      <c r="K429" s="8">
        <f>IFERROR(INDEX(EIA_2025!$C$2:$C$530,MATCH($A429&amp;"|"&amp;$B429,EIA_2025!$E$2:$E$530,0)),"")</f>
        <v>11.672000000000001</v>
      </c>
      <c r="L429" s="9">
        <f>IFERROR(INDEX(EIA_2025!$D$2:$D$530,MATCH($A429&amp;"|"&amp;$B429,EIA_2025!$E$2:$E$530,0)),"")</f>
        <v>3.5314999999999999</v>
      </c>
      <c r="M429" t="str">
        <f>IFERROR(INDEX(EIA_2024!$C$2:$C$514,MATCH($A429&amp;"|"&amp;$B429,EIA_2024!$F$2:$F$514,0)),"")</f>
        <v>BHRaSYC 2024 (tech-level)</v>
      </c>
      <c r="N429" t="str">
        <f t="shared" si="20"/>
        <v>NE|onshore wind</v>
      </c>
      <c r="O429" s="7" t="str">
        <f ca="1">IFERROR(_xludf.MAXIFS(SYSHECF!$AE$2:$AE$7489,SYSHECF!$A$2:$A$7489,$A429,SYSHECF!$B$2:$B$7489,$B429),"")</f>
        <v/>
      </c>
      <c r="P429" t="e">
        <f ca="1">IF(AND($H429&lt;&gt;"",$O429&lt;&gt;"",$H429*$O429&gt;1),Keys!$C$6,"")</f>
        <v>#VALUE!</v>
      </c>
    </row>
    <row r="430" spans="1:16" x14ac:dyDescent="0.45">
      <c r="A430" t="s">
        <v>65</v>
      </c>
      <c r="B430" t="s">
        <v>187</v>
      </c>
      <c r="C430" t="s">
        <v>217</v>
      </c>
      <c r="D430" s="7">
        <f>SUMIFS(SYSHECF!$AD$2:$AD$7489,SYSHECF!$A$2:$A$7489,$A430,SYSHECF!$B$2:$B$7489,$B430)/Keys!$C$4</f>
        <v>6.3655885761984429E-2</v>
      </c>
      <c r="E430" s="7">
        <f>IF(OR($J430="",$J430=0),"",$I430*Keys!$C$5/($J430*Keys!$C$4))</f>
        <v>1.4601608254124194E-2</v>
      </c>
      <c r="F430" s="7">
        <f>IF(OR($L430="",$L430=0),"",$K430*Keys!$C$5/($L430*Keys!$C$4))</f>
        <v>1.9900330699411248E-2</v>
      </c>
      <c r="G430" s="7">
        <f t="shared" si="18"/>
        <v>0.22938347458899611</v>
      </c>
      <c r="H430" s="7">
        <f t="shared" si="19"/>
        <v>0.31262357692767839</v>
      </c>
      <c r="I430" s="8">
        <f>IFERROR(INDEX(EIA_2024!$D$2:$D$514,MATCH($A430&amp;"|"&amp;$B430,EIA_2024!$F$2:$F$514,0)),"")</f>
        <v>4.7800000000000002E-2</v>
      </c>
      <c r="J430" s="9">
        <f>IFERROR(INDEX(EIA_2024!$E$2:$E$514,MATCH($A430&amp;"|"&amp;$B430,EIA_2024!$F$2:$F$514,0)),"")</f>
        <v>0.37369999999999998</v>
      </c>
      <c r="K430" s="8">
        <f>IFERROR(INDEX(EIA_2025!$C$2:$C$530,MATCH($A430&amp;"|"&amp;$B430,EIA_2025!$E$2:$E$530,0)),"")</f>
        <v>6.4100000000000004E-2</v>
      </c>
      <c r="L430" s="9">
        <f>IFERROR(INDEX(EIA_2025!$D$2:$D$530,MATCH($A430&amp;"|"&amp;$B430,EIA_2025!$E$2:$E$530,0)),"")</f>
        <v>0.36770000000000003</v>
      </c>
      <c r="M430" t="str">
        <f>IFERROR(INDEX(EIA_2024!$C$2:$C$514,MATCH($A430&amp;"|"&amp;$B430,EIA_2024!$F$2:$F$514,0)),"")</f>
        <v>BHRaSYC 2024 (tech-level)</v>
      </c>
      <c r="N430" t="str">
        <f t="shared" si="20"/>
        <v>NE|petroleum</v>
      </c>
      <c r="O430" s="7" t="str">
        <f ca="1">IFERROR(_xludf.MAXIFS(SYSHECF!$AE$2:$AE$7489,SYSHECF!$A$2:$A$7489,$A430,SYSHECF!$B$2:$B$7489,$B430),"")</f>
        <v/>
      </c>
      <c r="P430" t="e">
        <f ca="1">IF(AND($H430&lt;&gt;"",$O430&lt;&gt;"",$H430*$O430&gt;1),Keys!$C$6,"")</f>
        <v>#VALUE!</v>
      </c>
    </row>
    <row r="431" spans="1:16" x14ac:dyDescent="0.45">
      <c r="A431" t="s">
        <v>65</v>
      </c>
      <c r="B431" t="s">
        <v>188</v>
      </c>
      <c r="C431" t="s">
        <v>217</v>
      </c>
      <c r="D431" s="7">
        <f>SUMIFS(SYSHECF!$AD$2:$AD$7489,SYSHECF!$A$2:$A$7489,$A431,SYSHECF!$B$2:$B$7489,$B431)/Keys!$C$4</f>
        <v>0.11074112742083335</v>
      </c>
      <c r="E431" s="7" t="str">
        <f>IF(OR($J431="",$J431=0),"",$I431*Keys!$C$5/($J431*Keys!$C$4))</f>
        <v/>
      </c>
      <c r="F431" s="7" t="str">
        <f>IF(OR($L431="",$L431=0),"",$K431*Keys!$C$5/($L431*Keys!$C$4))</f>
        <v/>
      </c>
      <c r="G431" s="7" t="str">
        <f t="shared" si="18"/>
        <v/>
      </c>
      <c r="H431" s="7" t="str">
        <f t="shared" si="19"/>
        <v/>
      </c>
      <c r="I431" s="8" t="str">
        <f>IFERROR(INDEX(EIA_2024!$D$2:$D$514,MATCH($A431&amp;"|"&amp;$B431,EIA_2024!$F$2:$F$514,0)),"")</f>
        <v/>
      </c>
      <c r="J431" s="9" t="str">
        <f>IFERROR(INDEX(EIA_2024!$E$2:$E$514,MATCH($A431&amp;"|"&amp;$B431,EIA_2024!$F$2:$F$514,0)),"")</f>
        <v/>
      </c>
      <c r="K431" s="8" t="str">
        <f>IFERROR(INDEX(EIA_2025!$C$2:$C$530,MATCH($A431&amp;"|"&amp;$B431,EIA_2025!$E$2:$E$530,0)),"")</f>
        <v/>
      </c>
      <c r="L431" s="9" t="str">
        <f>IFERROR(INDEX(EIA_2025!$D$2:$D$530,MATCH($A431&amp;"|"&amp;$B431,EIA_2025!$E$2:$E$530,0)),"")</f>
        <v/>
      </c>
      <c r="M431" t="str">
        <f>IFERROR(INDEX(EIA_2024!$C$2:$C$514,MATCH($A431&amp;"|"&amp;$B431,EIA_2024!$F$2:$F$514,0)),"")</f>
        <v/>
      </c>
      <c r="N431" t="str">
        <f t="shared" si="20"/>
        <v>NE|pumped hydro</v>
      </c>
      <c r="O431" s="7" t="str">
        <f ca="1">IFERROR(_xludf.MAXIFS(SYSHECF!$AE$2:$AE$7489,SYSHECF!$A$2:$A$7489,$A431,SYSHECF!$B$2:$B$7489,$B431),"")</f>
        <v/>
      </c>
      <c r="P431" t="e">
        <f ca="1">IF(AND($H431&lt;&gt;"",$O431&lt;&gt;"",$H431*$O431&gt;1),Keys!$C$6,"")</f>
        <v>#VALUE!</v>
      </c>
    </row>
    <row r="432" spans="1:16" x14ac:dyDescent="0.45">
      <c r="A432" t="s">
        <v>65</v>
      </c>
      <c r="B432" t="s">
        <v>191</v>
      </c>
      <c r="C432" t="s">
        <v>218</v>
      </c>
      <c r="D432" s="7">
        <f>SUMIFS(SYSHECF!$AD$2:$AD$7489,SYSHECF!$A$2:$A$7489,$A432,SYSHECF!$B$2:$B$7489,$B432)/Keys!$C$4</f>
        <v>0.18140000000000001</v>
      </c>
      <c r="E432" s="7">
        <f>IF(OR($J432="",$J432=0),"",$I432*Keys!$C$5/($J432*Keys!$C$4))</f>
        <v>0.1639988626289996</v>
      </c>
      <c r="F432" s="7">
        <f>IF(OR($L432="",$L432=0),"",$K432*Keys!$C$5/($L432*Keys!$C$4))</f>
        <v>0.19885108263367207</v>
      </c>
      <c r="G432" s="7">
        <f t="shared" si="18"/>
        <v>0.9040731126185203</v>
      </c>
      <c r="H432" s="7">
        <f t="shared" si="19"/>
        <v>1.0962022195902539</v>
      </c>
      <c r="I432" s="8">
        <f>IFERROR(INDEX(EIA_2024!$D$2:$D$514,MATCH($A432&amp;"|"&amp;$B432,EIA_2024!$F$2:$F$514,0)),"")</f>
        <v>0.1961</v>
      </c>
      <c r="J432" s="9">
        <f>IFERROR(INDEX(EIA_2024!$E$2:$E$514,MATCH($A432&amp;"|"&amp;$B432,EIA_2024!$F$2:$F$514,0)),"")</f>
        <v>0.13650000000000001</v>
      </c>
      <c r="K432" s="8">
        <f>IFERROR(INDEX(EIA_2025!$C$2:$C$530,MATCH($A432&amp;"|"&amp;$B432,EIA_2025!$E$2:$E$530,0)),"")</f>
        <v>0.24299999999999999</v>
      </c>
      <c r="L432" s="9">
        <f>IFERROR(INDEX(EIA_2025!$D$2:$D$530,MATCH($A432&amp;"|"&amp;$B432,EIA_2025!$E$2:$E$530,0)),"")</f>
        <v>0.13950000000000001</v>
      </c>
      <c r="M432" t="str">
        <f>IFERROR(INDEX(EIA_2024!$C$2:$C$514,MATCH($A432&amp;"|"&amp;$B432,EIA_2024!$F$2:$F$514,0)),"")</f>
        <v>BHRaSYC 2024 (tech-level)</v>
      </c>
      <c r="N432" t="str">
        <f t="shared" si="20"/>
        <v>NE|solar pv</v>
      </c>
      <c r="O432" s="7" t="str">
        <f ca="1">IFERROR(_xludf.MAXIFS(SYSHECF!$AE$2:$AE$7489,SYSHECF!$A$2:$A$7489,$A432,SYSHECF!$B$2:$B$7489,$B432),"")</f>
        <v/>
      </c>
      <c r="P432" t="e">
        <f ca="1">IF(AND($H432&lt;&gt;"",$O432&lt;&gt;"",$H432*$O432&gt;1),Keys!$C$6,"")</f>
        <v>#VALUE!</v>
      </c>
    </row>
    <row r="433" spans="1:16" x14ac:dyDescent="0.45">
      <c r="A433" t="s">
        <v>65</v>
      </c>
      <c r="B433" t="s">
        <v>192</v>
      </c>
      <c r="C433" t="s">
        <v>218</v>
      </c>
      <c r="D433" s="7">
        <f>SUMIFS(SYSHECF!$AD$2:$AD$7489,SYSHECF!$A$2:$A$7489,$A433,SYSHECF!$B$2:$B$7489,$B433)/Keys!$C$4</f>
        <v>0.24532487396540825</v>
      </c>
      <c r="E433" s="7" t="str">
        <f>IF(OR($J433="",$J433=0),"",$I433*Keys!$C$5/($J433*Keys!$C$4))</f>
        <v/>
      </c>
      <c r="F433" s="7" t="str">
        <f>IF(OR($L433="",$L433=0),"",$K433*Keys!$C$5/($L433*Keys!$C$4))</f>
        <v/>
      </c>
      <c r="G433" s="7" t="str">
        <f t="shared" si="18"/>
        <v/>
      </c>
      <c r="H433" s="7" t="str">
        <f t="shared" si="19"/>
        <v/>
      </c>
      <c r="I433" s="8" t="str">
        <f>IFERROR(INDEX(EIA_2024!$D$2:$D$514,MATCH($A433&amp;"|"&amp;$B433,EIA_2024!$F$2:$F$514,0)),"")</f>
        <v/>
      </c>
      <c r="J433" s="9" t="str">
        <f>IFERROR(INDEX(EIA_2024!$E$2:$E$514,MATCH($A433&amp;"|"&amp;$B433,EIA_2024!$F$2:$F$514,0)),"")</f>
        <v/>
      </c>
      <c r="K433" s="8" t="str">
        <f>IFERROR(INDEX(EIA_2025!$C$2:$C$530,MATCH($A433&amp;"|"&amp;$B433,EIA_2025!$E$2:$E$530,0)),"")</f>
        <v/>
      </c>
      <c r="L433" s="9" t="str">
        <f>IFERROR(INDEX(EIA_2025!$D$2:$D$530,MATCH($A433&amp;"|"&amp;$B433,EIA_2025!$E$2:$E$530,0)),"")</f>
        <v/>
      </c>
      <c r="M433" t="str">
        <f>IFERROR(INDEX(EIA_2024!$C$2:$C$514,MATCH($A433&amp;"|"&amp;$B433,EIA_2024!$F$2:$F$514,0)),"")</f>
        <v/>
      </c>
      <c r="N433" t="str">
        <f t="shared" si="20"/>
        <v>NE|solar thermal</v>
      </c>
      <c r="O433" s="7" t="str">
        <f ca="1">IFERROR(_xludf.MAXIFS(SYSHECF!$AE$2:$AE$7489,SYSHECF!$A$2:$A$7489,$A433,SYSHECF!$B$2:$B$7489,$B433),"")</f>
        <v/>
      </c>
      <c r="P433" t="e">
        <f ca="1">IF(AND($H433&lt;&gt;"",$O433&lt;&gt;"",$H433*$O433&gt;1),Keys!$C$6,"")</f>
        <v>#VALUE!</v>
      </c>
    </row>
    <row r="434" spans="1:16" x14ac:dyDescent="0.45">
      <c r="A434" t="s">
        <v>69</v>
      </c>
      <c r="B434" t="s">
        <v>169</v>
      </c>
      <c r="C434" t="s">
        <v>217</v>
      </c>
      <c r="D434" s="7">
        <f>SUMIFS(SYSHECF!$AD$2:$AD$7489,SYSHECF!$A$2:$A$7489,$A434,SYSHECF!$B$2:$B$7489,$B434)/Keys!$C$4</f>
        <v>0.42709999999999987</v>
      </c>
      <c r="E434" s="7">
        <f>IF(OR($J434="",$J434=0),"",$I434*Keys!$C$5/($J434*Keys!$C$4))</f>
        <v>0.32494605485218025</v>
      </c>
      <c r="F434" s="7">
        <f>IF(OR($L434="",$L434=0),"",$K434*Keys!$C$5/($L434*Keys!$C$4))</f>
        <v>0.52933537522578622</v>
      </c>
      <c r="G434" s="7">
        <f t="shared" si="18"/>
        <v>0.76081960864476783</v>
      </c>
      <c r="H434" s="7">
        <f t="shared" si="19"/>
        <v>1.2393710494633257</v>
      </c>
      <c r="I434" s="8">
        <f>IFERROR(INDEX(EIA_2024!$D$2:$D$514,MATCH($A434&amp;"|"&amp;$B434,EIA_2024!$F$2:$F$514,0)),"")</f>
        <v>0.58609999999999995</v>
      </c>
      <c r="J434" s="9">
        <f>IFERROR(INDEX(EIA_2024!$E$2:$E$514,MATCH($A434&amp;"|"&amp;$B434,EIA_2024!$F$2:$F$514,0)),"")</f>
        <v>0.2059</v>
      </c>
      <c r="K434" s="8">
        <f>IFERROR(INDEX(EIA_2025!$C$2:$C$530,MATCH($A434&amp;"|"&amp;$B434,EIA_2025!$E$2:$E$530,0)),"")</f>
        <v>0.75490000000000002</v>
      </c>
      <c r="L434" s="9">
        <f>IFERROR(INDEX(EIA_2025!$D$2:$D$530,MATCH($A434&amp;"|"&amp;$B434,EIA_2025!$E$2:$E$530,0)),"")</f>
        <v>0.1628</v>
      </c>
      <c r="M434" t="str">
        <f>IFERROR(INDEX(EIA_2024!$C$2:$C$514,MATCH($A434&amp;"|"&amp;$B434,EIA_2024!$F$2:$F$514,0)),"")</f>
        <v>BHRaSYC 2024 (tech-level)</v>
      </c>
      <c r="N434" t="str">
        <f t="shared" si="20"/>
        <v>NH|biomass</v>
      </c>
      <c r="O434" s="7" t="str">
        <f ca="1">IFERROR(_xludf.MAXIFS(SYSHECF!$AE$2:$AE$7489,SYSHECF!$A$2:$A$7489,$A434,SYSHECF!$B$2:$B$7489,$B434),"")</f>
        <v/>
      </c>
      <c r="P434" t="e">
        <f ca="1">IF(AND($H434&lt;&gt;"",$O434&lt;&gt;"",$H434*$O434&gt;1),Keys!$C$6,"")</f>
        <v>#VALUE!</v>
      </c>
    </row>
    <row r="435" spans="1:16" x14ac:dyDescent="0.45">
      <c r="A435" t="s">
        <v>69</v>
      </c>
      <c r="B435" t="s">
        <v>173</v>
      </c>
      <c r="C435" t="s">
        <v>218</v>
      </c>
      <c r="D435" s="7">
        <f>SUMIFS(SYSHECF!$AD$2:$AD$7489,SYSHECF!$A$2:$A$7489,$A435,SYSHECF!$B$2:$B$7489,$B435)/Keys!$C$4</f>
        <v>0.65949999999999998</v>
      </c>
      <c r="E435" s="7" t="str">
        <f>IF(OR($J435="",$J435=0),"",$I435*Keys!$C$5/($J435*Keys!$C$4))</f>
        <v/>
      </c>
      <c r="F435" s="7" t="str">
        <f>IF(OR($L435="",$L435=0),"",$K435*Keys!$C$5/($L435*Keys!$C$4))</f>
        <v/>
      </c>
      <c r="G435" s="7" t="str">
        <f t="shared" si="18"/>
        <v/>
      </c>
      <c r="H435" s="7" t="str">
        <f t="shared" si="19"/>
        <v/>
      </c>
      <c r="I435" s="8" t="str">
        <f>IFERROR(INDEX(EIA_2024!$D$2:$D$514,MATCH($A435&amp;"|"&amp;$B435,EIA_2024!$F$2:$F$514,0)),"")</f>
        <v/>
      </c>
      <c r="J435" s="9" t="str">
        <f>IFERROR(INDEX(EIA_2024!$E$2:$E$514,MATCH($A435&amp;"|"&amp;$B435,EIA_2024!$F$2:$F$514,0)),"")</f>
        <v/>
      </c>
      <c r="K435" s="8" t="str">
        <f>IFERROR(INDEX(EIA_2025!$C$2:$C$530,MATCH($A435&amp;"|"&amp;$B435,EIA_2025!$E$2:$E$530,0)),"")</f>
        <v/>
      </c>
      <c r="L435" s="9" t="str">
        <f>IFERROR(INDEX(EIA_2025!$D$2:$D$530,MATCH($A435&amp;"|"&amp;$B435,EIA_2025!$E$2:$E$530,0)),"")</f>
        <v/>
      </c>
      <c r="M435" t="str">
        <f>IFERROR(INDEX(EIA_2024!$C$2:$C$514,MATCH($A435&amp;"|"&amp;$B435,EIA_2024!$F$2:$F$514,0)),"")</f>
        <v/>
      </c>
      <c r="N435" t="str">
        <f t="shared" si="20"/>
        <v>NH|geothermal</v>
      </c>
      <c r="O435" s="7" t="str">
        <f ca="1">IFERROR(_xludf.MAXIFS(SYSHECF!$AE$2:$AE$7489,SYSHECF!$A$2:$A$7489,$A435,SYSHECF!$B$2:$B$7489,$B435),"")</f>
        <v/>
      </c>
      <c r="P435" t="e">
        <f ca="1">IF(AND($H435&lt;&gt;"",$O435&lt;&gt;"",$H435*$O435&gt;1),Keys!$C$6,"")</f>
        <v>#VALUE!</v>
      </c>
    </row>
    <row r="436" spans="1:16" x14ac:dyDescent="0.45">
      <c r="A436" t="s">
        <v>69</v>
      </c>
      <c r="B436" t="s">
        <v>175</v>
      </c>
      <c r="C436" t="s">
        <v>217</v>
      </c>
      <c r="D436" s="7">
        <f>SUMIFS(SYSHECF!$AD$2:$AD$7489,SYSHECF!$A$2:$A$7489,$A436,SYSHECF!$B$2:$B$7489,$B436)/Keys!$C$4</f>
        <v>5.5199999999999999E-2</v>
      </c>
      <c r="E436" s="7">
        <f>IF(OR($J436="",$J436=0),"",$I436*Keys!$C$5/($J436*Keys!$C$4))</f>
        <v>4.8001224726125752E-2</v>
      </c>
      <c r="F436" s="7">
        <f>IF(OR($L436="",$L436=0),"",$K436*Keys!$C$5/($L436*Keys!$C$4))</f>
        <v>6.232330016713266E-2</v>
      </c>
      <c r="G436" s="7">
        <f t="shared" si="18"/>
        <v>0.8695874044587999</v>
      </c>
      <c r="H436" s="7">
        <f t="shared" si="19"/>
        <v>1.1290452928828381</v>
      </c>
      <c r="I436" s="8">
        <f>IFERROR(INDEX(EIA_2024!$D$2:$D$514,MATCH($A436&amp;"|"&amp;$B436,EIA_2024!$F$2:$F$514,0)),"")</f>
        <v>0.22450000000000001</v>
      </c>
      <c r="J436" s="9">
        <f>IFERROR(INDEX(EIA_2024!$E$2:$E$514,MATCH($A436&amp;"|"&amp;$B436,EIA_2024!$F$2:$F$514,0)),"")</f>
        <v>0.53390000000000004</v>
      </c>
      <c r="K436" s="8">
        <f>IFERROR(INDEX(EIA_2025!$C$2:$C$530,MATCH($A436&amp;"|"&amp;$B436,EIA_2025!$E$2:$E$530,0)),"")</f>
        <v>0.2394</v>
      </c>
      <c r="L436" s="9">
        <f>IFERROR(INDEX(EIA_2025!$D$2:$D$530,MATCH($A436&amp;"|"&amp;$B436,EIA_2025!$E$2:$E$530,0)),"")</f>
        <v>0.4385</v>
      </c>
      <c r="M436" t="str">
        <f>IFERROR(INDEX(EIA_2024!$C$2:$C$514,MATCH($A436&amp;"|"&amp;$B436,EIA_2024!$F$2:$F$514,0)),"")</f>
        <v>BHRaSYC 2024 (tech-level)</v>
      </c>
      <c r="N436" t="str">
        <f t="shared" si="20"/>
        <v>NH|hard coal</v>
      </c>
      <c r="O436" s="7" t="str">
        <f ca="1">IFERROR(_xludf.MAXIFS(SYSHECF!$AE$2:$AE$7489,SYSHECF!$A$2:$A$7489,$A436,SYSHECF!$B$2:$B$7489,$B436),"")</f>
        <v/>
      </c>
      <c r="P436" t="e">
        <f ca="1">IF(AND($H436&lt;&gt;"",$O436&lt;&gt;"",$H436*$O436&gt;1),Keys!$C$6,"")</f>
        <v>#VALUE!</v>
      </c>
    </row>
    <row r="437" spans="1:16" x14ac:dyDescent="0.45">
      <c r="A437" t="s">
        <v>69</v>
      </c>
      <c r="B437" t="s">
        <v>177</v>
      </c>
      <c r="C437" t="s">
        <v>218</v>
      </c>
      <c r="D437" s="7">
        <f>SUMIFS(SYSHECF!$AD$2:$AD$7489,SYSHECF!$A$2:$A$7489,$A437,SYSHECF!$B$2:$B$7489,$B437)/Keys!$C$4</f>
        <v>0.28320000000000006</v>
      </c>
      <c r="E437" s="7">
        <f>IF(OR($J437="",$J437=0),"",$I437*Keys!$C$5/($J437*Keys!$C$4))</f>
        <v>0.31854235164331202</v>
      </c>
      <c r="F437" s="7">
        <f>IF(OR($L437="",$L437=0),"",$K437*Keys!$C$5/($L437*Keys!$C$4))</f>
        <v>0.24776519316567094</v>
      </c>
      <c r="G437" s="7">
        <f t="shared" si="18"/>
        <v>1.1247964394184744</v>
      </c>
      <c r="H437" s="7">
        <f t="shared" si="19"/>
        <v>0.87487709451154971</v>
      </c>
      <c r="I437" s="8">
        <f>IFERROR(INDEX(EIA_2024!$D$2:$D$514,MATCH($A437&amp;"|"&amp;$B437,EIA_2024!$F$2:$F$514,0)),"")</f>
        <v>1.4114</v>
      </c>
      <c r="J437" s="9">
        <f>IFERROR(INDEX(EIA_2024!$E$2:$E$514,MATCH($A437&amp;"|"&amp;$B437,EIA_2024!$F$2:$F$514,0)),"")</f>
        <v>0.50580000000000003</v>
      </c>
      <c r="K437" s="8">
        <f>IFERROR(INDEX(EIA_2025!$C$2:$C$530,MATCH($A437&amp;"|"&amp;$B437,EIA_2025!$E$2:$E$530,0)),"")</f>
        <v>1.0978000000000001</v>
      </c>
      <c r="L437" s="9">
        <f>IFERROR(INDEX(EIA_2025!$D$2:$D$530,MATCH($A437&amp;"|"&amp;$B437,EIA_2025!$E$2:$E$530,0)),"")</f>
        <v>0.50580000000000003</v>
      </c>
      <c r="M437" t="str">
        <f>IFERROR(INDEX(EIA_2024!$C$2:$C$514,MATCH($A437&amp;"|"&amp;$B437,EIA_2024!$F$2:$F$514,0)),"")</f>
        <v>BHRaSYC 2024 (tech-level)</v>
      </c>
      <c r="N437" t="str">
        <f t="shared" si="20"/>
        <v>NH|hydro</v>
      </c>
      <c r="O437" s="7" t="str">
        <f ca="1">IFERROR(_xludf.MAXIFS(SYSHECF!$AE$2:$AE$7489,SYSHECF!$A$2:$A$7489,$A437,SYSHECF!$B$2:$B$7489,$B437),"")</f>
        <v/>
      </c>
      <c r="P437" t="e">
        <f ca="1">IF(AND($H437&lt;&gt;"",$O437&lt;&gt;"",$H437*$O437&gt;1),Keys!$C$6,"")</f>
        <v>#VALUE!</v>
      </c>
    </row>
    <row r="438" spans="1:16" x14ac:dyDescent="0.45">
      <c r="A438" t="s">
        <v>69</v>
      </c>
      <c r="B438" t="s">
        <v>181</v>
      </c>
      <c r="C438" t="s">
        <v>217</v>
      </c>
      <c r="D438" s="7">
        <f>SUMIFS(SYSHECF!$AD$2:$AD$7489,SYSHECF!$A$2:$A$7489,$A438,SYSHECF!$B$2:$B$7489,$B438)/Keys!$C$4</f>
        <v>0.6379999999999999</v>
      </c>
      <c r="E438" s="7" t="str">
        <f>IF(OR($J438="",$J438=0),"",$I438*Keys!$C$5/($J438*Keys!$C$4))</f>
        <v/>
      </c>
      <c r="F438" s="7" t="str">
        <f>IF(OR($L438="",$L438=0),"",$K438*Keys!$C$5/($L438*Keys!$C$4))</f>
        <v/>
      </c>
      <c r="G438" s="7" t="str">
        <f t="shared" si="18"/>
        <v/>
      </c>
      <c r="H438" s="7" t="str">
        <f t="shared" si="19"/>
        <v/>
      </c>
      <c r="I438" s="8" t="str">
        <f>IFERROR(INDEX(EIA_2024!$D$2:$D$514,MATCH($A438&amp;"|"&amp;$B438,EIA_2024!$F$2:$F$514,0)),"")</f>
        <v/>
      </c>
      <c r="J438" s="9" t="str">
        <f>IFERROR(INDEX(EIA_2024!$E$2:$E$514,MATCH($A438&amp;"|"&amp;$B438,EIA_2024!$F$2:$F$514,0)),"")</f>
        <v/>
      </c>
      <c r="K438" s="8" t="str">
        <f>IFERROR(INDEX(EIA_2025!$C$2:$C$530,MATCH($A438&amp;"|"&amp;$B438,EIA_2025!$E$2:$E$530,0)),"")</f>
        <v/>
      </c>
      <c r="L438" s="9" t="str">
        <f>IFERROR(INDEX(EIA_2025!$D$2:$D$530,MATCH($A438&amp;"|"&amp;$B438,EIA_2025!$E$2:$E$530,0)),"")</f>
        <v/>
      </c>
      <c r="M438" t="str">
        <f>IFERROR(INDEX(EIA_2024!$C$2:$C$514,MATCH($A438&amp;"|"&amp;$B438,EIA_2024!$F$2:$F$514,0)),"")</f>
        <v/>
      </c>
      <c r="N438" t="str">
        <f t="shared" si="20"/>
        <v>NH|lignite</v>
      </c>
      <c r="O438" s="7" t="str">
        <f ca="1">IFERROR(_xludf.MAXIFS(SYSHECF!$AE$2:$AE$7489,SYSHECF!$A$2:$A$7489,$A438,SYSHECF!$B$2:$B$7489,$B438),"")</f>
        <v/>
      </c>
      <c r="P438" t="e">
        <f ca="1">IF(AND($H438&lt;&gt;"",$O438&lt;&gt;"",$H438*$O438&gt;1),Keys!$C$6,"")</f>
        <v>#VALUE!</v>
      </c>
    </row>
    <row r="439" spans="1:16" x14ac:dyDescent="0.45">
      <c r="A439" t="s">
        <v>69</v>
      </c>
      <c r="B439" t="s">
        <v>182</v>
      </c>
      <c r="C439" t="s">
        <v>217</v>
      </c>
      <c r="D439" s="7">
        <f>SUMIFS(SYSHECF!$AD$2:$AD$7489,SYSHECF!$A$2:$A$7489,$A439,SYSHECF!$B$2:$B$7489,$B439)/Keys!$C$4</f>
        <v>0.73420000000000007</v>
      </c>
      <c r="E439" s="7">
        <f>IF(OR($J439="",$J439=0),"",$I439*Keys!$C$5/($J439*Keys!$C$4))</f>
        <v>0.88660578386605782</v>
      </c>
      <c r="F439" s="7">
        <f>IF(OR($L439="",$L439=0),"",$K439*Keys!$C$5/($L439*Keys!$C$4))</f>
        <v>0.89897260273972601</v>
      </c>
      <c r="G439" s="7">
        <f t="shared" si="18"/>
        <v>1.2075807462081962</v>
      </c>
      <c r="H439" s="7">
        <f t="shared" si="19"/>
        <v>1.2244246836553063</v>
      </c>
      <c r="I439" s="8">
        <f>IFERROR(INDEX(EIA_2024!$D$2:$D$514,MATCH($A439&amp;"|"&amp;$B439,EIA_2024!$F$2:$F$514,0)),"")</f>
        <v>9.3200000000000005E-2</v>
      </c>
      <c r="J439" s="9">
        <f>IFERROR(INDEX(EIA_2024!$E$2:$E$514,MATCH($A439&amp;"|"&amp;$B439,EIA_2024!$F$2:$F$514,0)),"")</f>
        <v>1.2E-2</v>
      </c>
      <c r="K439" s="8">
        <f>IFERROR(INDEX(EIA_2025!$C$2:$C$530,MATCH($A439&amp;"|"&amp;$B439,EIA_2025!$E$2:$E$530,0)),"")</f>
        <v>9.4500000000000001E-2</v>
      </c>
      <c r="L439" s="9">
        <f>IFERROR(INDEX(EIA_2025!$D$2:$D$530,MATCH($A439&amp;"|"&amp;$B439,EIA_2025!$E$2:$E$530,0)),"")</f>
        <v>1.2E-2</v>
      </c>
      <c r="M439" t="str">
        <f>IFERROR(INDEX(EIA_2024!$C$2:$C$514,MATCH($A439&amp;"|"&amp;$B439,EIA_2024!$F$2:$F$514,0)),"")</f>
        <v>BHRaSYC 2024 (tech-level)</v>
      </c>
      <c r="N439" t="str">
        <f t="shared" si="20"/>
        <v>NH|municipal solid waste</v>
      </c>
      <c r="O439" s="7" t="str">
        <f ca="1">IFERROR(_xludf.MAXIFS(SYSHECF!$AE$2:$AE$7489,SYSHECF!$A$2:$A$7489,$A439,SYSHECF!$B$2:$B$7489,$B439),"")</f>
        <v/>
      </c>
      <c r="P439" t="e">
        <f ca="1">IF(AND($H439&lt;&gt;"",$O439&lt;&gt;"",$H439*$O439&gt;1),Keys!$C$6,"")</f>
        <v>#VALUE!</v>
      </c>
    </row>
    <row r="440" spans="1:16" x14ac:dyDescent="0.45">
      <c r="A440" t="s">
        <v>69</v>
      </c>
      <c r="B440" t="s">
        <v>171</v>
      </c>
      <c r="C440" t="s">
        <v>217</v>
      </c>
      <c r="D440" s="7">
        <f>SUMIFS(SYSHECF!$AD$2:$AD$7489,SYSHECF!$A$2:$A$7489,$A440,SYSHECF!$B$2:$B$7489,$B440)/Keys!$C$4</f>
        <v>0.44420000000000021</v>
      </c>
      <c r="E440" s="7">
        <f>IF(OR($J440="",$J440=0),"",$I440*Keys!$C$5/($J440*Keys!$C$4))</f>
        <v>0.40262375878814238</v>
      </c>
      <c r="F440" s="7">
        <f>IF(OR($L440="",$L440=0),"",$K440*Keys!$C$5/($L440*Keys!$C$4))</f>
        <v>0.48567786010708386</v>
      </c>
      <c r="G440" s="7">
        <f t="shared" si="18"/>
        <v>0.90640197836141867</v>
      </c>
      <c r="H440" s="7">
        <f t="shared" si="19"/>
        <v>1.0933765423392248</v>
      </c>
      <c r="I440" s="8">
        <f>IFERROR(INDEX(EIA_2024!$D$2:$D$514,MATCH($A440&amp;"|"&amp;$B440,EIA_2024!$F$2:$F$514,0)),"")</f>
        <v>4.3329000000000004</v>
      </c>
      <c r="J440" s="9">
        <f>IFERROR(INDEX(EIA_2024!$E$2:$E$514,MATCH($A440&amp;"|"&amp;$B440,EIA_2024!$F$2:$F$514,0)),"")</f>
        <v>1.2284999999999999</v>
      </c>
      <c r="K440" s="8">
        <f>IFERROR(INDEX(EIA_2025!$C$2:$C$530,MATCH($A440&amp;"|"&amp;$B440,EIA_2025!$E$2:$E$530,0)),"")</f>
        <v>5.2267000000000001</v>
      </c>
      <c r="L440" s="9">
        <f>IFERROR(INDEX(EIA_2025!$D$2:$D$530,MATCH($A440&amp;"|"&amp;$B440,EIA_2025!$E$2:$E$530,0)),"")</f>
        <v>1.2284999999999999</v>
      </c>
      <c r="M440" t="str">
        <f>IFERROR(INDEX(EIA_2024!$C$2:$C$514,MATCH($A440&amp;"|"&amp;$B440,EIA_2024!$F$2:$F$514,0)),"")</f>
        <v>BHRaSYC 2024 (tech-level)</v>
      </c>
      <c r="N440" t="str">
        <f t="shared" si="20"/>
        <v>NH|natural gas combined cycle</v>
      </c>
      <c r="O440" s="7" t="str">
        <f ca="1">IFERROR(_xludf.MAXIFS(SYSHECF!$AE$2:$AE$7489,SYSHECF!$A$2:$A$7489,$A440,SYSHECF!$B$2:$B$7489,$B440),"")</f>
        <v/>
      </c>
      <c r="P440" t="e">
        <f ca="1">IF(AND($H440&lt;&gt;"",$O440&lt;&gt;"",$H440*$O440&gt;1),Keys!$C$6,"")</f>
        <v>#VALUE!</v>
      </c>
    </row>
    <row r="441" spans="1:16" x14ac:dyDescent="0.45">
      <c r="A441" t="s">
        <v>69</v>
      </c>
      <c r="B441" t="s">
        <v>183</v>
      </c>
      <c r="C441" t="s">
        <v>217</v>
      </c>
      <c r="D441" s="7">
        <f>SUMIFS(SYSHECF!$AD$2:$AD$7489,SYSHECF!$A$2:$A$7489,$A441,SYSHECF!$B$2:$B$7489,$B441)/Keys!$C$4</f>
        <v>0.10963807298367427</v>
      </c>
      <c r="E441" s="7" t="str">
        <f>IF(OR($J441="",$J441=0),"",$I441*Keys!$C$5/($J441*Keys!$C$4))</f>
        <v/>
      </c>
      <c r="F441" s="7" t="str">
        <f>IF(OR($L441="",$L441=0),"",$K441*Keys!$C$5/($L441*Keys!$C$4))</f>
        <v/>
      </c>
      <c r="G441" s="7" t="str">
        <f t="shared" si="18"/>
        <v/>
      </c>
      <c r="H441" s="7" t="str">
        <f t="shared" si="19"/>
        <v/>
      </c>
      <c r="I441" s="8">
        <f>IFERROR(INDEX(EIA_2024!$D$2:$D$514,MATCH($A441&amp;"|"&amp;$B441,EIA_2024!$F$2:$F$514,0)),"")</f>
        <v>0</v>
      </c>
      <c r="J441" s="9">
        <f>IFERROR(INDEX(EIA_2024!$E$2:$E$514,MATCH($A441&amp;"|"&amp;$B441,EIA_2024!$F$2:$F$514,0)),"")</f>
        <v>0</v>
      </c>
      <c r="K441" s="8">
        <f>IFERROR(INDEX(EIA_2025!$C$2:$C$530,MATCH($A441&amp;"|"&amp;$B441,EIA_2025!$E$2:$E$530,0)),"")</f>
        <v>0</v>
      </c>
      <c r="L441" s="9">
        <f>IFERROR(INDEX(EIA_2025!$D$2:$D$530,MATCH($A441&amp;"|"&amp;$B441,EIA_2025!$E$2:$E$530,0)),"")</f>
        <v>0</v>
      </c>
      <c r="M441" t="str">
        <f>IFERROR(INDEX(EIA_2024!$C$2:$C$514,MATCH($A441&amp;"|"&amp;$B441,EIA_2024!$F$2:$F$514,0)),"")</f>
        <v>BHRaSYC 2024 (tech-level)</v>
      </c>
      <c r="N441" t="str">
        <f t="shared" si="20"/>
        <v>NH|natural gas peaker</v>
      </c>
      <c r="O441" s="7" t="str">
        <f ca="1">IFERROR(_xludf.MAXIFS(SYSHECF!$AE$2:$AE$7489,SYSHECF!$A$2:$A$7489,$A441,SYSHECF!$B$2:$B$7489,$B441),"")</f>
        <v/>
      </c>
      <c r="P441" t="e">
        <f ca="1">IF(AND($H441&lt;&gt;"",$O441&lt;&gt;"",$H441*$O441&gt;1),Keys!$C$6,"")</f>
        <v>#VALUE!</v>
      </c>
    </row>
    <row r="442" spans="1:16" x14ac:dyDescent="0.45">
      <c r="A442" t="s">
        <v>69</v>
      </c>
      <c r="B442" t="s">
        <v>193</v>
      </c>
      <c r="C442" t="s">
        <v>217</v>
      </c>
      <c r="D442" s="7">
        <f>SUMIFS(SYSHECF!$AD$2:$AD$7489,SYSHECF!$A$2:$A$7489,$A442,SYSHECF!$B$2:$B$7489,$B442)/Keys!$C$4</f>
        <v>1.4799999999999999E-2</v>
      </c>
      <c r="E442" s="7">
        <f>IF(OR($J442="",$J442=0),"",$I442*Keys!$C$5/($J442*Keys!$C$4))</f>
        <v>1.4804241714759058E-2</v>
      </c>
      <c r="F442" s="7" t="str">
        <f>IF(OR($L442="",$L442=0),"",$K442*Keys!$C$5/($L442*Keys!$C$4))</f>
        <v/>
      </c>
      <c r="G442" s="7">
        <f t="shared" si="18"/>
        <v>1.000286602348585</v>
      </c>
      <c r="H442" s="7" t="str">
        <f t="shared" si="19"/>
        <v/>
      </c>
      <c r="I442" s="8">
        <f>IFERROR(INDEX(EIA_2024!$D$2:$D$514,MATCH($A442&amp;"|"&amp;$B442,EIA_2024!$F$2:$F$514,0)),"")</f>
        <v>5.1900000000000002E-2</v>
      </c>
      <c r="J442" s="9">
        <f>IFERROR(INDEX(EIA_2024!$E$2:$E$514,MATCH($A442&amp;"|"&amp;$B442,EIA_2024!$F$2:$F$514,0)),"")</f>
        <v>0.4002</v>
      </c>
      <c r="K442" s="8">
        <f>IFERROR(INDEX(EIA_2025!$C$2:$C$530,MATCH($A442&amp;"|"&amp;$B442,EIA_2025!$E$2:$E$530,0)),"")</f>
        <v>5.1499999999999997E-2</v>
      </c>
      <c r="L442" s="9">
        <f>IFERROR(INDEX(EIA_2025!$D$2:$D$530,MATCH($A442&amp;"|"&amp;$B442,EIA_2025!$E$2:$E$530,0)),"")</f>
        <v>0</v>
      </c>
      <c r="M442" t="str">
        <f>IFERROR(INDEX(EIA_2024!$C$2:$C$514,MATCH($A442&amp;"|"&amp;$B442,EIA_2024!$F$2:$F$514,0)),"")</f>
        <v>BHRaSYC 2024 (tech-level)</v>
      </c>
      <c r="N442" t="str">
        <f t="shared" si="20"/>
        <v>NH|natural gas steam turbine</v>
      </c>
      <c r="O442" s="7" t="str">
        <f ca="1">IFERROR(_xludf.MAXIFS(SYSHECF!$AE$2:$AE$7489,SYSHECF!$A$2:$A$7489,$A442,SYSHECF!$B$2:$B$7489,$B442),"")</f>
        <v/>
      </c>
      <c r="P442" t="e">
        <f ca="1">IF(AND($H442&lt;&gt;"",$O442&lt;&gt;"",$H442*$O442&gt;1),Keys!$C$6,"")</f>
        <v>#VALUE!</v>
      </c>
    </row>
    <row r="443" spans="1:16" x14ac:dyDescent="0.45">
      <c r="A443" t="s">
        <v>69</v>
      </c>
      <c r="B443" t="s">
        <v>184</v>
      </c>
      <c r="C443" t="s">
        <v>218</v>
      </c>
      <c r="D443" s="7">
        <f>SUMIFS(SYSHECF!$AD$2:$AD$7489,SYSHECF!$A$2:$A$7489,$A443,SYSHECF!$B$2:$B$7489,$B443)/Keys!$C$4</f>
        <v>0.94120000000000026</v>
      </c>
      <c r="E443" s="7">
        <f>IF(OR($J443="",$J443=0),"",$I443*Keys!$C$5/($J443*Keys!$C$4))</f>
        <v>0.88373515981735151</v>
      </c>
      <c r="F443" s="7">
        <f>IF(OR($L443="",$L443=0),"",$K443*Keys!$C$5/($L443*Keys!$C$4))</f>
        <v>0.99876232638698148</v>
      </c>
      <c r="G443" s="7">
        <f t="shared" si="18"/>
        <v>0.9389451336775938</v>
      </c>
      <c r="H443" s="7">
        <f t="shared" si="19"/>
        <v>1.0611584428250969</v>
      </c>
      <c r="I443" s="8">
        <f>IFERROR(INDEX(EIA_2024!$D$2:$D$514,MATCH($A443&amp;"|"&amp;$B443,EIA_2024!$F$2:$F$514,0)),"")</f>
        <v>9.6768999999999998</v>
      </c>
      <c r="J443" s="9">
        <f>IFERROR(INDEX(EIA_2024!$E$2:$E$514,MATCH($A443&amp;"|"&amp;$B443,EIA_2024!$F$2:$F$514,0)),"")</f>
        <v>1.25</v>
      </c>
      <c r="K443" s="8">
        <f>IFERROR(INDEX(EIA_2025!$C$2:$C$530,MATCH($A443&amp;"|"&amp;$B443,EIA_2025!$E$2:$E$530,0)),"")</f>
        <v>10.9102</v>
      </c>
      <c r="L443" s="9">
        <f>IFERROR(INDEX(EIA_2025!$D$2:$D$530,MATCH($A443&amp;"|"&amp;$B443,EIA_2025!$E$2:$E$530,0)),"")</f>
        <v>1.2470000000000001</v>
      </c>
      <c r="M443" t="str">
        <f>IFERROR(INDEX(EIA_2024!$C$2:$C$514,MATCH($A443&amp;"|"&amp;$B443,EIA_2024!$F$2:$F$514,0)),"")</f>
        <v>BHRaSYC 2024 (tech-level)</v>
      </c>
      <c r="N443" t="str">
        <f t="shared" si="20"/>
        <v>NH|nuclear</v>
      </c>
      <c r="O443" s="7" t="str">
        <f ca="1">IFERROR(_xludf.MAXIFS(SYSHECF!$AE$2:$AE$7489,SYSHECF!$A$2:$A$7489,$A443,SYSHECF!$B$2:$B$7489,$B443),"")</f>
        <v/>
      </c>
      <c r="P443" t="e">
        <f ca="1">IF(AND($H443&lt;&gt;"",$O443&lt;&gt;"",$H443*$O443&gt;1),Keys!$C$6,"")</f>
        <v>#VALUE!</v>
      </c>
    </row>
    <row r="444" spans="1:16" x14ac:dyDescent="0.45">
      <c r="A444" t="s">
        <v>69</v>
      </c>
      <c r="B444" t="s">
        <v>185</v>
      </c>
      <c r="C444" t="s">
        <v>218</v>
      </c>
      <c r="D444" s="7">
        <f>SUMIFS(SYSHECF!$AD$2:$AD$7489,SYSHECF!$A$2:$A$7489,$A444,SYSHECF!$B$2:$B$7489,$B444)/Keys!$C$4</f>
        <v>0.54549999999999998</v>
      </c>
      <c r="E444" s="7" t="str">
        <f>IF(OR($J444="",$J444=0),"",$I444*Keys!$C$5/($J444*Keys!$C$4))</f>
        <v/>
      </c>
      <c r="F444" s="7" t="str">
        <f>IF(OR($L444="",$L444=0),"",$K444*Keys!$C$5/($L444*Keys!$C$4))</f>
        <v/>
      </c>
      <c r="G444" s="7" t="str">
        <f t="shared" si="18"/>
        <v/>
      </c>
      <c r="H444" s="7" t="str">
        <f t="shared" si="19"/>
        <v/>
      </c>
      <c r="I444" s="8" t="str">
        <f>IFERROR(INDEX(EIA_2024!$D$2:$D$514,MATCH($A444&amp;"|"&amp;$B444,EIA_2024!$F$2:$F$514,0)),"")</f>
        <v/>
      </c>
      <c r="J444" s="9" t="str">
        <f>IFERROR(INDEX(EIA_2024!$E$2:$E$514,MATCH($A444&amp;"|"&amp;$B444,EIA_2024!$F$2:$F$514,0)),"")</f>
        <v/>
      </c>
      <c r="K444" s="8" t="str">
        <f>IFERROR(INDEX(EIA_2025!$C$2:$C$530,MATCH($A444&amp;"|"&amp;$B444,EIA_2025!$E$2:$E$530,0)),"")</f>
        <v/>
      </c>
      <c r="L444" s="9" t="str">
        <f>IFERROR(INDEX(EIA_2025!$D$2:$D$530,MATCH($A444&amp;"|"&amp;$B444,EIA_2025!$E$2:$E$530,0)),"")</f>
        <v/>
      </c>
      <c r="M444" t="str">
        <f>IFERROR(INDEX(EIA_2024!$C$2:$C$514,MATCH($A444&amp;"|"&amp;$B444,EIA_2024!$F$2:$F$514,0)),"")</f>
        <v/>
      </c>
      <c r="N444" t="str">
        <f t="shared" si="20"/>
        <v>NH|offshore wind</v>
      </c>
      <c r="O444" s="7" t="str">
        <f ca="1">IFERROR(_xludf.MAXIFS(SYSHECF!$AE$2:$AE$7489,SYSHECF!$A$2:$A$7489,$A444,SYSHECF!$B$2:$B$7489,$B444),"")</f>
        <v/>
      </c>
      <c r="P444" t="e">
        <f ca="1">IF(AND($H444&lt;&gt;"",$O444&lt;&gt;"",$H444*$O444&gt;1),Keys!$C$6,"")</f>
        <v>#VALUE!</v>
      </c>
    </row>
    <row r="445" spans="1:16" x14ac:dyDescent="0.45">
      <c r="A445" t="s">
        <v>69</v>
      </c>
      <c r="B445" t="s">
        <v>186</v>
      </c>
      <c r="C445" t="s">
        <v>218</v>
      </c>
      <c r="D445" s="7">
        <f>SUMIFS(SYSHECF!$AD$2:$AD$7489,SYSHECF!$A$2:$A$7489,$A445,SYSHECF!$B$2:$B$7489,$B445)/Keys!$C$4</f>
        <v>0.248</v>
      </c>
      <c r="E445" s="7">
        <f>IF(OR($J445="",$J445=0),"",$I445*Keys!$C$5/($J445*Keys!$C$4))</f>
        <v>0.2395159257080427</v>
      </c>
      <c r="F445" s="7">
        <f>IF(OR($L445="",$L445=0),"",$K445*Keys!$C$5/($L445*Keys!$C$4))</f>
        <v>0.2564318053014582</v>
      </c>
      <c r="G445" s="7">
        <f t="shared" si="18"/>
        <v>0.96579002301630124</v>
      </c>
      <c r="H445" s="7">
        <f t="shared" si="19"/>
        <v>1.0339992149252346</v>
      </c>
      <c r="I445" s="8">
        <f>IFERROR(INDEX(EIA_2024!$D$2:$D$514,MATCH($A445&amp;"|"&amp;$B445,EIA_2024!$F$2:$F$514,0)),"")</f>
        <v>0.4446</v>
      </c>
      <c r="J445" s="9">
        <f>IFERROR(INDEX(EIA_2024!$E$2:$E$514,MATCH($A445&amp;"|"&amp;$B445,EIA_2024!$F$2:$F$514,0)),"")</f>
        <v>0.21190000000000001</v>
      </c>
      <c r="K445" s="8">
        <f>IFERROR(INDEX(EIA_2025!$C$2:$C$530,MATCH($A445&amp;"|"&amp;$B445,EIA_2025!$E$2:$E$530,0)),"")</f>
        <v>0.47599999999999998</v>
      </c>
      <c r="L445" s="9">
        <f>IFERROR(INDEX(EIA_2025!$D$2:$D$530,MATCH($A445&amp;"|"&amp;$B445,EIA_2025!$E$2:$E$530,0)),"")</f>
        <v>0.21190000000000001</v>
      </c>
      <c r="M445" t="str">
        <f>IFERROR(INDEX(EIA_2024!$C$2:$C$514,MATCH($A445&amp;"|"&amp;$B445,EIA_2024!$F$2:$F$514,0)),"")</f>
        <v>BHRaSYC 2024 (tech-level)</v>
      </c>
      <c r="N445" t="str">
        <f t="shared" si="20"/>
        <v>NH|onshore wind</v>
      </c>
      <c r="O445" s="7" t="str">
        <f ca="1">IFERROR(_xludf.MAXIFS(SYSHECF!$AE$2:$AE$7489,SYSHECF!$A$2:$A$7489,$A445,SYSHECF!$B$2:$B$7489,$B445),"")</f>
        <v/>
      </c>
      <c r="P445" t="e">
        <f ca="1">IF(AND($H445&lt;&gt;"",$O445&lt;&gt;"",$H445*$O445&gt;1),Keys!$C$6,"")</f>
        <v>#VALUE!</v>
      </c>
    </row>
    <row r="446" spans="1:16" x14ac:dyDescent="0.45">
      <c r="A446" t="s">
        <v>69</v>
      </c>
      <c r="B446" t="s">
        <v>187</v>
      </c>
      <c r="C446" t="s">
        <v>217</v>
      </c>
      <c r="D446" s="7">
        <f>SUMIFS(SYSHECF!$AD$2:$AD$7489,SYSHECF!$A$2:$A$7489,$A446,SYSHECF!$B$2:$B$7489,$B446)/Keys!$C$4</f>
        <v>0.10963807298367427</v>
      </c>
      <c r="E446" s="7">
        <f>IF(OR($J446="",$J446=0),"",$I446*Keys!$C$5/($J446*Keys!$C$4))</f>
        <v>5.0055895750254452E-2</v>
      </c>
      <c r="F446" s="7">
        <f>IF(OR($L446="",$L446=0),"",$K446*Keys!$C$5/($L446*Keys!$C$4))</f>
        <v>4.0095168035204222E-2</v>
      </c>
      <c r="G446" s="7">
        <f t="shared" si="18"/>
        <v>0.45655577837188055</v>
      </c>
      <c r="H446" s="7">
        <f t="shared" si="19"/>
        <v>0.36570478615740193</v>
      </c>
      <c r="I446" s="8">
        <f>IFERROR(INDEX(EIA_2024!$D$2:$D$514,MATCH($A446&amp;"|"&amp;$B446,EIA_2024!$F$2:$F$514,0)),"")</f>
        <v>3.5999999999999997E-2</v>
      </c>
      <c r="J446" s="9">
        <f>IFERROR(INDEX(EIA_2024!$E$2:$E$514,MATCH($A446&amp;"|"&amp;$B446,EIA_2024!$F$2:$F$514,0)),"")</f>
        <v>8.2100000000000006E-2</v>
      </c>
      <c r="K446" s="8">
        <f>IFERROR(INDEX(EIA_2025!$C$2:$C$530,MATCH($A446&amp;"|"&amp;$B446,EIA_2025!$E$2:$E$530,0)),"")</f>
        <v>0.1694</v>
      </c>
      <c r="L446" s="9">
        <f>IFERROR(INDEX(EIA_2025!$D$2:$D$530,MATCH($A446&amp;"|"&amp;$B446,EIA_2025!$E$2:$E$530,0)),"")</f>
        <v>0.48230000000000001</v>
      </c>
      <c r="M446" t="str">
        <f>IFERROR(INDEX(EIA_2024!$C$2:$C$514,MATCH($A446&amp;"|"&amp;$B446,EIA_2024!$F$2:$F$514,0)),"")</f>
        <v>BHRaSYC 2024 (tech-level)</v>
      </c>
      <c r="N446" t="str">
        <f t="shared" si="20"/>
        <v>NH|petroleum</v>
      </c>
      <c r="O446" s="7" t="str">
        <f ca="1">IFERROR(_xludf.MAXIFS(SYSHECF!$AE$2:$AE$7489,SYSHECF!$A$2:$A$7489,$A446,SYSHECF!$B$2:$B$7489,$B446),"")</f>
        <v/>
      </c>
      <c r="P446" t="e">
        <f ca="1">IF(AND($H446&lt;&gt;"",$O446&lt;&gt;"",$H446*$O446&gt;1),Keys!$C$6,"")</f>
        <v>#VALUE!</v>
      </c>
    </row>
    <row r="447" spans="1:16" x14ac:dyDescent="0.45">
      <c r="A447" t="s">
        <v>69</v>
      </c>
      <c r="B447" t="s">
        <v>188</v>
      </c>
      <c r="C447" t="s">
        <v>217</v>
      </c>
      <c r="D447" s="7">
        <f>SUMIFS(SYSHECF!$AD$2:$AD$7489,SYSHECF!$A$2:$A$7489,$A447,SYSHECF!$B$2:$B$7489,$B447)/Keys!$C$4</f>
        <v>0.1150999240653539</v>
      </c>
      <c r="E447" s="7" t="str">
        <f>IF(OR($J447="",$J447=0),"",$I447*Keys!$C$5/($J447*Keys!$C$4))</f>
        <v/>
      </c>
      <c r="F447" s="7" t="str">
        <f>IF(OR($L447="",$L447=0),"",$K447*Keys!$C$5/($L447*Keys!$C$4))</f>
        <v/>
      </c>
      <c r="G447" s="7" t="str">
        <f t="shared" si="18"/>
        <v/>
      </c>
      <c r="H447" s="7" t="str">
        <f t="shared" si="19"/>
        <v/>
      </c>
      <c r="I447" s="8" t="str">
        <f>IFERROR(INDEX(EIA_2024!$D$2:$D$514,MATCH($A447&amp;"|"&amp;$B447,EIA_2024!$F$2:$F$514,0)),"")</f>
        <v/>
      </c>
      <c r="J447" s="9" t="str">
        <f>IFERROR(INDEX(EIA_2024!$E$2:$E$514,MATCH($A447&amp;"|"&amp;$B447,EIA_2024!$F$2:$F$514,0)),"")</f>
        <v/>
      </c>
      <c r="K447" s="8" t="str">
        <f>IFERROR(INDEX(EIA_2025!$C$2:$C$530,MATCH($A447&amp;"|"&amp;$B447,EIA_2025!$E$2:$E$530,0)),"")</f>
        <v/>
      </c>
      <c r="L447" s="9" t="str">
        <f>IFERROR(INDEX(EIA_2025!$D$2:$D$530,MATCH($A447&amp;"|"&amp;$B447,EIA_2025!$E$2:$E$530,0)),"")</f>
        <v/>
      </c>
      <c r="M447" t="str">
        <f>IFERROR(INDEX(EIA_2024!$C$2:$C$514,MATCH($A447&amp;"|"&amp;$B447,EIA_2024!$F$2:$F$514,0)),"")</f>
        <v/>
      </c>
      <c r="N447" t="str">
        <f t="shared" si="20"/>
        <v>NH|pumped hydro</v>
      </c>
      <c r="O447" s="7" t="str">
        <f ca="1">IFERROR(_xludf.MAXIFS(SYSHECF!$AE$2:$AE$7489,SYSHECF!$A$2:$A$7489,$A447,SYSHECF!$B$2:$B$7489,$B447),"")</f>
        <v/>
      </c>
      <c r="P447" t="e">
        <f ca="1">IF(AND($H447&lt;&gt;"",$O447&lt;&gt;"",$H447*$O447&gt;1),Keys!$C$6,"")</f>
        <v>#VALUE!</v>
      </c>
    </row>
    <row r="448" spans="1:16" x14ac:dyDescent="0.45">
      <c r="A448" t="s">
        <v>69</v>
      </c>
      <c r="B448" t="s">
        <v>191</v>
      </c>
      <c r="C448" t="s">
        <v>218</v>
      </c>
      <c r="D448" s="7">
        <f>SUMIFS(SYSHECF!$AD$2:$AD$7489,SYSHECF!$A$2:$A$7489,$A448,SYSHECF!$B$2:$B$7489,$B448)/Keys!$C$4</f>
        <v>0.20830000000000001</v>
      </c>
      <c r="E448" s="7">
        <f>IF(OR($J448="",$J448=0),"",$I448*Keys!$C$5/($J448*Keys!$C$4))</f>
        <v>0.16647640791476409</v>
      </c>
      <c r="F448" s="7">
        <f>IF(OR($L448="",$L448=0),"",$K448*Keys!$C$5/($L448*Keys!$C$4))</f>
        <v>9.0805313408053118E-2</v>
      </c>
      <c r="G448" s="7">
        <f t="shared" si="18"/>
        <v>0.79921463233204071</v>
      </c>
      <c r="H448" s="7">
        <f t="shared" si="19"/>
        <v>0.43593525399929484</v>
      </c>
      <c r="I448" s="8">
        <f>IFERROR(INDEX(EIA_2024!$D$2:$D$514,MATCH($A448&amp;"|"&amp;$B448,EIA_2024!$F$2:$F$514,0)),"")</f>
        <v>3.5000000000000001E-3</v>
      </c>
      <c r="J448" s="9">
        <f>IFERROR(INDEX(EIA_2024!$E$2:$E$514,MATCH($A448&amp;"|"&amp;$B448,EIA_2024!$F$2:$F$514,0)),"")</f>
        <v>2.3999999999999998E-3</v>
      </c>
      <c r="K448" s="8">
        <f>IFERROR(INDEX(EIA_2025!$C$2:$C$530,MATCH($A448&amp;"|"&amp;$B448,EIA_2025!$E$2:$E$530,0)),"")</f>
        <v>3.5000000000000001E-3</v>
      </c>
      <c r="L448" s="9">
        <f>IFERROR(INDEX(EIA_2025!$D$2:$D$530,MATCH($A448&amp;"|"&amp;$B448,EIA_2025!$E$2:$E$530,0)),"")</f>
        <v>4.4000000000000003E-3</v>
      </c>
      <c r="M448" t="str">
        <f>IFERROR(INDEX(EIA_2024!$C$2:$C$514,MATCH($A448&amp;"|"&amp;$B448,EIA_2024!$F$2:$F$514,0)),"")</f>
        <v>BHRaSYC 2024 (tech-level)</v>
      </c>
      <c r="N448" t="str">
        <f t="shared" si="20"/>
        <v>NH|solar pv</v>
      </c>
      <c r="O448" s="7" t="str">
        <f ca="1">IFERROR(_xludf.MAXIFS(SYSHECF!$AE$2:$AE$7489,SYSHECF!$A$2:$A$7489,$A448,SYSHECF!$B$2:$B$7489,$B448),"")</f>
        <v/>
      </c>
      <c r="P448" t="e">
        <f ca="1">IF(AND($H448&lt;&gt;"",$O448&lt;&gt;"",$H448*$O448&gt;1),Keys!$C$6,"")</f>
        <v>#VALUE!</v>
      </c>
    </row>
    <row r="449" spans="1:16" x14ac:dyDescent="0.45">
      <c r="A449" t="s">
        <v>69</v>
      </c>
      <c r="B449" t="s">
        <v>192</v>
      </c>
      <c r="C449" t="s">
        <v>218</v>
      </c>
      <c r="D449" s="7">
        <f>SUMIFS(SYSHECF!$AD$2:$AD$7489,SYSHECF!$A$2:$A$7489,$A449,SYSHECF!$B$2:$B$7489,$B449)/Keys!$C$4</f>
        <v>0.25297675461843244</v>
      </c>
      <c r="E449" s="7" t="str">
        <f>IF(OR($J449="",$J449=0),"",$I449*Keys!$C$5/($J449*Keys!$C$4))</f>
        <v/>
      </c>
      <c r="F449" s="7" t="str">
        <f>IF(OR($L449="",$L449=0),"",$K449*Keys!$C$5/($L449*Keys!$C$4))</f>
        <v/>
      </c>
      <c r="G449" s="7" t="str">
        <f t="shared" si="18"/>
        <v/>
      </c>
      <c r="H449" s="7" t="str">
        <f t="shared" si="19"/>
        <v/>
      </c>
      <c r="I449" s="8" t="str">
        <f>IFERROR(INDEX(EIA_2024!$D$2:$D$514,MATCH($A449&amp;"|"&amp;$B449,EIA_2024!$F$2:$F$514,0)),"")</f>
        <v/>
      </c>
      <c r="J449" s="9" t="str">
        <f>IFERROR(INDEX(EIA_2024!$E$2:$E$514,MATCH($A449&amp;"|"&amp;$B449,EIA_2024!$F$2:$F$514,0)),"")</f>
        <v/>
      </c>
      <c r="K449" s="8" t="str">
        <f>IFERROR(INDEX(EIA_2025!$C$2:$C$530,MATCH($A449&amp;"|"&amp;$B449,EIA_2025!$E$2:$E$530,0)),"")</f>
        <v/>
      </c>
      <c r="L449" s="9" t="str">
        <f>IFERROR(INDEX(EIA_2025!$D$2:$D$530,MATCH($A449&amp;"|"&amp;$B449,EIA_2025!$E$2:$E$530,0)),"")</f>
        <v/>
      </c>
      <c r="M449" t="str">
        <f>IFERROR(INDEX(EIA_2024!$C$2:$C$514,MATCH($A449&amp;"|"&amp;$B449,EIA_2024!$F$2:$F$514,0)),"")</f>
        <v/>
      </c>
      <c r="N449" t="str">
        <f t="shared" si="20"/>
        <v>NH|solar thermal</v>
      </c>
      <c r="O449" s="7" t="str">
        <f ca="1">IFERROR(_xludf.MAXIFS(SYSHECF!$AE$2:$AE$7489,SYSHECF!$A$2:$A$7489,$A449,SYSHECF!$B$2:$B$7489,$B449),"")</f>
        <v/>
      </c>
      <c r="P449" t="e">
        <f ca="1">IF(AND($H449&lt;&gt;"",$O449&lt;&gt;"",$H449*$O449&gt;1),Keys!$C$6,"")</f>
        <v>#VALUE!</v>
      </c>
    </row>
    <row r="450" spans="1:16" x14ac:dyDescent="0.45">
      <c r="A450" t="s">
        <v>71</v>
      </c>
      <c r="B450" t="s">
        <v>169</v>
      </c>
      <c r="C450" t="s">
        <v>217</v>
      </c>
      <c r="D450" s="7">
        <f>SUMIFS(SYSHECF!$AD$2:$AD$7489,SYSHECF!$A$2:$A$7489,$A450,SYSHECF!$B$2:$B$7489,$B450)/Keys!$C$4</f>
        <v>0.52629999999999966</v>
      </c>
      <c r="E450" s="7">
        <f>IF(OR($J450="",$J450=0),"",$I450*Keys!$C$5/($J450*Keys!$C$4))</f>
        <v>0.50996217157817703</v>
      </c>
      <c r="F450" s="7">
        <f>IF(OR($L450="",$L450=0),"",$K450*Keys!$C$5/($L450*Keys!$C$4))</f>
        <v>0.5427052923122988</v>
      </c>
      <c r="G450" s="7">
        <f t="shared" ref="G450:G513" si="21">IF(OR($E450="",$D450=0),"",$E450/$D450)</f>
        <v>0.96895719471437847</v>
      </c>
      <c r="H450" s="7">
        <f t="shared" ref="H450:H513" si="22">IF(OR($F450="",$D450=0),"",$F450/$D450)</f>
        <v>1.0311709905230841</v>
      </c>
      <c r="I450" s="8">
        <f>IFERROR(INDEX(EIA_2024!$D$2:$D$514,MATCH($A450&amp;"|"&amp;$B450,EIA_2024!$F$2:$F$514,0)),"")</f>
        <v>0.19789999999999999</v>
      </c>
      <c r="J450" s="9">
        <f>IFERROR(INDEX(EIA_2024!$E$2:$E$514,MATCH($A450&amp;"|"&amp;$B450,EIA_2024!$F$2:$F$514,0)),"")</f>
        <v>4.4299999999999999E-2</v>
      </c>
      <c r="K450" s="8">
        <f>IFERROR(INDEX(EIA_2025!$C$2:$C$530,MATCH($A450&amp;"|"&amp;$B450,EIA_2025!$E$2:$E$530,0)),"")</f>
        <v>0.14499999999999999</v>
      </c>
      <c r="L450" s="9">
        <f>IFERROR(INDEX(EIA_2025!$D$2:$D$530,MATCH($A450&amp;"|"&amp;$B450,EIA_2025!$E$2:$E$530,0)),"")</f>
        <v>3.0499999999999999E-2</v>
      </c>
      <c r="M450" t="str">
        <f>IFERROR(INDEX(EIA_2024!$C$2:$C$514,MATCH($A450&amp;"|"&amp;$B450,EIA_2024!$F$2:$F$514,0)),"")</f>
        <v>BHRaSYC 2024 (tech-level)</v>
      </c>
      <c r="N450" t="str">
        <f t="shared" ref="N450:N513" si="23">A450&amp;"|"&amp;B450</f>
        <v>NJ|biomass</v>
      </c>
      <c r="O450" s="7" t="str">
        <f ca="1">IFERROR(_xludf.MAXIFS(SYSHECF!$AE$2:$AE$7489,SYSHECF!$A$2:$A$7489,$A450,SYSHECF!$B$2:$B$7489,$B450),"")</f>
        <v/>
      </c>
      <c r="P450" t="e">
        <f ca="1">IF(AND($H450&lt;&gt;"",$O450&lt;&gt;"",$H450*$O450&gt;1),Keys!$C$6,"")</f>
        <v>#VALUE!</v>
      </c>
    </row>
    <row r="451" spans="1:16" x14ac:dyDescent="0.45">
      <c r="A451" t="s">
        <v>71</v>
      </c>
      <c r="B451" t="s">
        <v>173</v>
      </c>
      <c r="C451" t="s">
        <v>218</v>
      </c>
      <c r="D451" s="7">
        <f>SUMIFS(SYSHECF!$AD$2:$AD$7489,SYSHECF!$A$2:$A$7489,$A451,SYSHECF!$B$2:$B$7489,$B451)/Keys!$C$4</f>
        <v>0.65949999999999998</v>
      </c>
      <c r="E451" s="7" t="str">
        <f>IF(OR($J451="",$J451=0),"",$I451*Keys!$C$5/($J451*Keys!$C$4))</f>
        <v/>
      </c>
      <c r="F451" s="7" t="str">
        <f>IF(OR($L451="",$L451=0),"",$K451*Keys!$C$5/($L451*Keys!$C$4))</f>
        <v/>
      </c>
      <c r="G451" s="7" t="str">
        <f t="shared" si="21"/>
        <v/>
      </c>
      <c r="H451" s="7" t="str">
        <f t="shared" si="22"/>
        <v/>
      </c>
      <c r="I451" s="8" t="str">
        <f>IFERROR(INDEX(EIA_2024!$D$2:$D$514,MATCH($A451&amp;"|"&amp;$B451,EIA_2024!$F$2:$F$514,0)),"")</f>
        <v/>
      </c>
      <c r="J451" s="9" t="str">
        <f>IFERROR(INDEX(EIA_2024!$E$2:$E$514,MATCH($A451&amp;"|"&amp;$B451,EIA_2024!$F$2:$F$514,0)),"")</f>
        <v/>
      </c>
      <c r="K451" s="8" t="str">
        <f>IFERROR(INDEX(EIA_2025!$C$2:$C$530,MATCH($A451&amp;"|"&amp;$B451,EIA_2025!$E$2:$E$530,0)),"")</f>
        <v/>
      </c>
      <c r="L451" s="9" t="str">
        <f>IFERROR(INDEX(EIA_2025!$D$2:$D$530,MATCH($A451&amp;"|"&amp;$B451,EIA_2025!$E$2:$E$530,0)),"")</f>
        <v/>
      </c>
      <c r="M451" t="str">
        <f>IFERROR(INDEX(EIA_2024!$C$2:$C$514,MATCH($A451&amp;"|"&amp;$B451,EIA_2024!$F$2:$F$514,0)),"")</f>
        <v/>
      </c>
      <c r="N451" t="str">
        <f t="shared" si="23"/>
        <v>NJ|geothermal</v>
      </c>
      <c r="O451" s="7" t="str">
        <f ca="1">IFERROR(_xludf.MAXIFS(SYSHECF!$AE$2:$AE$7489,SYSHECF!$A$2:$A$7489,$A451,SYSHECF!$B$2:$B$7489,$B451),"")</f>
        <v/>
      </c>
      <c r="P451" t="e">
        <f ca="1">IF(AND($H451&lt;&gt;"",$O451&lt;&gt;"",$H451*$O451&gt;1),Keys!$C$6,"")</f>
        <v>#VALUE!</v>
      </c>
    </row>
    <row r="452" spans="1:16" x14ac:dyDescent="0.45">
      <c r="A452" t="s">
        <v>71</v>
      </c>
      <c r="B452" t="s">
        <v>175</v>
      </c>
      <c r="C452" t="s">
        <v>217</v>
      </c>
      <c r="D452" s="7">
        <f>SUMIFS(SYSHECF!$AD$2:$AD$7489,SYSHECF!$A$2:$A$7489,$A452,SYSHECF!$B$2:$B$7489,$B452)/Keys!$C$4</f>
        <v>0.45759999999999995</v>
      </c>
      <c r="E452" s="7" t="str">
        <f>IF(OR($J452="",$J452=0),"",$I452*Keys!$C$5/($J452*Keys!$C$4))</f>
        <v/>
      </c>
      <c r="F452" s="7" t="str">
        <f>IF(OR($L452="",$L452=0),"",$K452*Keys!$C$5/($L452*Keys!$C$4))</f>
        <v/>
      </c>
      <c r="G452" s="7" t="str">
        <f t="shared" si="21"/>
        <v/>
      </c>
      <c r="H452" s="7" t="str">
        <f t="shared" si="22"/>
        <v/>
      </c>
      <c r="I452" s="8">
        <f>IFERROR(INDEX(EIA_2024!$D$2:$D$514,MATCH($A452&amp;"|"&amp;$B452,EIA_2024!$F$2:$F$514,0)),"")</f>
        <v>0</v>
      </c>
      <c r="J452" s="9">
        <f>IFERROR(INDEX(EIA_2024!$E$2:$E$514,MATCH($A452&amp;"|"&amp;$B452,EIA_2024!$F$2:$F$514,0)),"")</f>
        <v>0</v>
      </c>
      <c r="K452" s="8">
        <f>IFERROR(INDEX(EIA_2025!$C$2:$C$530,MATCH($A452&amp;"|"&amp;$B452,EIA_2025!$E$2:$E$530,0)),"")</f>
        <v>0</v>
      </c>
      <c r="L452" s="9">
        <f>IFERROR(INDEX(EIA_2025!$D$2:$D$530,MATCH($A452&amp;"|"&amp;$B452,EIA_2025!$E$2:$E$530,0)),"")</f>
        <v>0</v>
      </c>
      <c r="M452" t="str">
        <f>IFERROR(INDEX(EIA_2024!$C$2:$C$514,MATCH($A452&amp;"|"&amp;$B452,EIA_2024!$F$2:$F$514,0)),"")</f>
        <v>BHRaSYC 2024 (tech-level)</v>
      </c>
      <c r="N452" t="str">
        <f t="shared" si="23"/>
        <v>NJ|hard coal</v>
      </c>
      <c r="O452" s="7" t="str">
        <f ca="1">IFERROR(_xludf.MAXIFS(SYSHECF!$AE$2:$AE$7489,SYSHECF!$A$2:$A$7489,$A452,SYSHECF!$B$2:$B$7489,$B452),"")</f>
        <v/>
      </c>
      <c r="P452" t="e">
        <f ca="1">IF(AND($H452&lt;&gt;"",$O452&lt;&gt;"",$H452*$O452&gt;1),Keys!$C$6,"")</f>
        <v>#VALUE!</v>
      </c>
    </row>
    <row r="453" spans="1:16" x14ac:dyDescent="0.45">
      <c r="A453" t="s">
        <v>71</v>
      </c>
      <c r="B453" t="s">
        <v>177</v>
      </c>
      <c r="C453" t="s">
        <v>218</v>
      </c>
      <c r="D453" s="7">
        <f>SUMIFS(SYSHECF!$AD$2:$AD$7489,SYSHECF!$A$2:$A$7489,$A453,SYSHECF!$B$2:$B$7489,$B453)/Keys!$C$4</f>
        <v>0.34430000000000005</v>
      </c>
      <c r="E453" s="7">
        <f>IF(OR($J453="",$J453=0),"",$I453*Keys!$C$5/($J453*Keys!$C$4))</f>
        <v>3.2483201544344212E-2</v>
      </c>
      <c r="F453" s="7">
        <f>IF(OR($L453="",$L453=0),"",$K453*Keys!$C$5/($L453*Keys!$C$4))</f>
        <v>5.8469762779819572E-2</v>
      </c>
      <c r="G453" s="7">
        <f t="shared" si="21"/>
        <v>9.4345633297543446E-2</v>
      </c>
      <c r="H453" s="7">
        <f t="shared" si="22"/>
        <v>0.16982213993557815</v>
      </c>
      <c r="I453" s="8">
        <f>IFERROR(INDEX(EIA_2024!$D$2:$D$514,MATCH($A453&amp;"|"&amp;$B453,EIA_2024!$F$2:$F$514,0)),"")</f>
        <v>3.5000000000000001E-3</v>
      </c>
      <c r="J453" s="9">
        <f>IFERROR(INDEX(EIA_2024!$E$2:$E$514,MATCH($A453&amp;"|"&amp;$B453,EIA_2024!$F$2:$F$514,0)),"")</f>
        <v>1.23E-2</v>
      </c>
      <c r="K453" s="8">
        <f>IFERROR(INDEX(EIA_2025!$C$2:$C$530,MATCH($A453&amp;"|"&amp;$B453,EIA_2025!$E$2:$E$530,0)),"")</f>
        <v>6.3E-3</v>
      </c>
      <c r="L453" s="9">
        <f>IFERROR(INDEX(EIA_2025!$D$2:$D$530,MATCH($A453&amp;"|"&amp;$B453,EIA_2025!$E$2:$E$530,0)),"")</f>
        <v>1.23E-2</v>
      </c>
      <c r="M453" t="str">
        <f>IFERROR(INDEX(EIA_2024!$C$2:$C$514,MATCH($A453&amp;"|"&amp;$B453,EIA_2024!$F$2:$F$514,0)),"")</f>
        <v>BHRaSYC 2024 (tech-level)</v>
      </c>
      <c r="N453" t="str">
        <f t="shared" si="23"/>
        <v>NJ|hydro</v>
      </c>
      <c r="O453" s="7" t="str">
        <f ca="1">IFERROR(_xludf.MAXIFS(SYSHECF!$AE$2:$AE$7489,SYSHECF!$A$2:$A$7489,$A453,SYSHECF!$B$2:$B$7489,$B453),"")</f>
        <v/>
      </c>
      <c r="P453" t="e">
        <f ca="1">IF(AND($H453&lt;&gt;"",$O453&lt;&gt;"",$H453*$O453&gt;1),Keys!$C$6,"")</f>
        <v>#VALUE!</v>
      </c>
    </row>
    <row r="454" spans="1:16" x14ac:dyDescent="0.45">
      <c r="A454" t="s">
        <v>71</v>
      </c>
      <c r="B454" t="s">
        <v>181</v>
      </c>
      <c r="C454" t="s">
        <v>217</v>
      </c>
      <c r="D454" s="7">
        <f>SUMIFS(SYSHECF!$AD$2:$AD$7489,SYSHECF!$A$2:$A$7489,$A454,SYSHECF!$B$2:$B$7489,$B454)/Keys!$C$4</f>
        <v>0.63800000000000001</v>
      </c>
      <c r="E454" s="7" t="str">
        <f>IF(OR($J454="",$J454=0),"",$I454*Keys!$C$5/($J454*Keys!$C$4))</f>
        <v/>
      </c>
      <c r="F454" s="7" t="str">
        <f>IF(OR($L454="",$L454=0),"",$K454*Keys!$C$5/($L454*Keys!$C$4))</f>
        <v/>
      </c>
      <c r="G454" s="7" t="str">
        <f t="shared" si="21"/>
        <v/>
      </c>
      <c r="H454" s="7" t="str">
        <f t="shared" si="22"/>
        <v/>
      </c>
      <c r="I454" s="8" t="str">
        <f>IFERROR(INDEX(EIA_2024!$D$2:$D$514,MATCH($A454&amp;"|"&amp;$B454,EIA_2024!$F$2:$F$514,0)),"")</f>
        <v/>
      </c>
      <c r="J454" s="9" t="str">
        <f>IFERROR(INDEX(EIA_2024!$E$2:$E$514,MATCH($A454&amp;"|"&amp;$B454,EIA_2024!$F$2:$F$514,0)),"")</f>
        <v/>
      </c>
      <c r="K454" s="8" t="str">
        <f>IFERROR(INDEX(EIA_2025!$C$2:$C$530,MATCH($A454&amp;"|"&amp;$B454,EIA_2025!$E$2:$E$530,0)),"")</f>
        <v/>
      </c>
      <c r="L454" s="9" t="str">
        <f>IFERROR(INDEX(EIA_2025!$D$2:$D$530,MATCH($A454&amp;"|"&amp;$B454,EIA_2025!$E$2:$E$530,0)),"")</f>
        <v/>
      </c>
      <c r="M454" t="str">
        <f>IFERROR(INDEX(EIA_2024!$C$2:$C$514,MATCH($A454&amp;"|"&amp;$B454,EIA_2024!$F$2:$F$514,0)),"")</f>
        <v/>
      </c>
      <c r="N454" t="str">
        <f t="shared" si="23"/>
        <v>NJ|lignite</v>
      </c>
      <c r="O454" s="7" t="str">
        <f ca="1">IFERROR(_xludf.MAXIFS(SYSHECF!$AE$2:$AE$7489,SYSHECF!$A$2:$A$7489,$A454,SYSHECF!$B$2:$B$7489,$B454),"")</f>
        <v/>
      </c>
      <c r="P454" t="e">
        <f ca="1">IF(AND($H454&lt;&gt;"",$O454&lt;&gt;"",$H454*$O454&gt;1),Keys!$C$6,"")</f>
        <v>#VALUE!</v>
      </c>
    </row>
    <row r="455" spans="1:16" x14ac:dyDescent="0.45">
      <c r="A455" t="s">
        <v>71</v>
      </c>
      <c r="B455" t="s">
        <v>182</v>
      </c>
      <c r="C455" t="s">
        <v>217</v>
      </c>
      <c r="D455" s="7">
        <f>SUMIFS(SYSHECF!$AD$2:$AD$7489,SYSHECF!$A$2:$A$7489,$A455,SYSHECF!$B$2:$B$7489,$B455)/Keys!$C$4</f>
        <v>0.63339999999999996</v>
      </c>
      <c r="E455" s="7">
        <f>IF(OR($J455="",$J455=0),"",$I455*Keys!$C$5/($J455*Keys!$C$4))</f>
        <v>0.64307458143074581</v>
      </c>
      <c r="F455" s="7">
        <f>IF(OR($L455="",$L455=0),"",$K455*Keys!$C$5/($L455*Keys!$C$4))</f>
        <v>0.62379502790461694</v>
      </c>
      <c r="G455" s="7">
        <f t="shared" si="21"/>
        <v>1.01527404709622</v>
      </c>
      <c r="H455" s="7">
        <f t="shared" si="22"/>
        <v>0.98483585081246761</v>
      </c>
      <c r="I455" s="8">
        <f>IFERROR(INDEX(EIA_2024!$D$2:$D$514,MATCH($A455&amp;"|"&amp;$B455,EIA_2024!$F$2:$F$514,0)),"")</f>
        <v>0.2535</v>
      </c>
      <c r="J455" s="9">
        <f>IFERROR(INDEX(EIA_2024!$E$2:$E$514,MATCH($A455&amp;"|"&amp;$B455,EIA_2024!$F$2:$F$514,0)),"")</f>
        <v>4.4999999999999998E-2</v>
      </c>
      <c r="K455" s="8">
        <f>IFERROR(INDEX(EIA_2025!$C$2:$C$530,MATCH($A455&amp;"|"&amp;$B455,EIA_2025!$E$2:$E$530,0)),"")</f>
        <v>0.24590000000000001</v>
      </c>
      <c r="L455" s="9">
        <f>IFERROR(INDEX(EIA_2025!$D$2:$D$530,MATCH($A455&amp;"|"&amp;$B455,EIA_2025!$E$2:$E$530,0)),"")</f>
        <v>4.4999999999999998E-2</v>
      </c>
      <c r="M455" t="str">
        <f>IFERROR(INDEX(EIA_2024!$C$2:$C$514,MATCH($A455&amp;"|"&amp;$B455,EIA_2024!$F$2:$F$514,0)),"")</f>
        <v>BHRaSYC 2024 (tech-level)</v>
      </c>
      <c r="N455" t="str">
        <f t="shared" si="23"/>
        <v>NJ|municipal solid waste</v>
      </c>
      <c r="O455" s="7" t="str">
        <f ca="1">IFERROR(_xludf.MAXIFS(SYSHECF!$AE$2:$AE$7489,SYSHECF!$A$2:$A$7489,$A455,SYSHECF!$B$2:$B$7489,$B455),"")</f>
        <v/>
      </c>
      <c r="P455" t="e">
        <f ca="1">IF(AND($H455&lt;&gt;"",$O455&lt;&gt;"",$H455*$O455&gt;1),Keys!$C$6,"")</f>
        <v>#VALUE!</v>
      </c>
    </row>
    <row r="456" spans="1:16" x14ac:dyDescent="0.45">
      <c r="A456" t="s">
        <v>71</v>
      </c>
      <c r="B456" t="s">
        <v>171</v>
      </c>
      <c r="C456" t="s">
        <v>217</v>
      </c>
      <c r="D456" s="7">
        <f>SUMIFS(SYSHECF!$AD$2:$AD$7489,SYSHECF!$A$2:$A$7489,$A456,SYSHECF!$B$2:$B$7489,$B456)/Keys!$C$4</f>
        <v>0.37890000000000001</v>
      </c>
      <c r="E456" s="7">
        <f>IF(OR($J456="",$J456=0),"",$I456*Keys!$C$5/($J456*Keys!$C$4))</f>
        <v>0.38202706365588707</v>
      </c>
      <c r="F456" s="7">
        <f>IF(OR($L456="",$L456=0),"",$K456*Keys!$C$5/($L456*Keys!$C$4))</f>
        <v>0.37573426747691041</v>
      </c>
      <c r="G456" s="7">
        <f t="shared" si="21"/>
        <v>1.0082530051620138</v>
      </c>
      <c r="H456" s="7">
        <f t="shared" si="22"/>
        <v>0.99164493923702923</v>
      </c>
      <c r="I456" s="8">
        <f>IFERROR(INDEX(EIA_2024!$D$2:$D$514,MATCH($A456&amp;"|"&amp;$B456,EIA_2024!$F$2:$F$514,0)),"")</f>
        <v>27.483599999999999</v>
      </c>
      <c r="J456" s="9">
        <f>IFERROR(INDEX(EIA_2024!$E$2:$E$514,MATCH($A456&amp;"|"&amp;$B456,EIA_2024!$F$2:$F$514,0)),"")</f>
        <v>8.2125000000000004</v>
      </c>
      <c r="K456" s="8">
        <f>IFERROR(INDEX(EIA_2025!$C$2:$C$530,MATCH($A456&amp;"|"&amp;$B456,EIA_2025!$E$2:$E$530,0)),"")</f>
        <v>27.079599999999999</v>
      </c>
      <c r="L456" s="9">
        <f>IFERROR(INDEX(EIA_2025!$D$2:$D$530,MATCH($A456&amp;"|"&amp;$B456,EIA_2025!$E$2:$E$530,0)),"")</f>
        <v>8.2272999999999996</v>
      </c>
      <c r="M456" t="str">
        <f>IFERROR(INDEX(EIA_2024!$C$2:$C$514,MATCH($A456&amp;"|"&amp;$B456,EIA_2024!$F$2:$F$514,0)),"")</f>
        <v>BHRaSYC 2024 (tech-level)</v>
      </c>
      <c r="N456" t="str">
        <f t="shared" si="23"/>
        <v>NJ|natural gas combined cycle</v>
      </c>
      <c r="O456" s="7" t="str">
        <f ca="1">IFERROR(_xludf.MAXIFS(SYSHECF!$AE$2:$AE$7489,SYSHECF!$A$2:$A$7489,$A456,SYSHECF!$B$2:$B$7489,$B456),"")</f>
        <v/>
      </c>
      <c r="P456" t="e">
        <f ca="1">IF(AND($H456&lt;&gt;"",$O456&lt;&gt;"",$H456*$O456&gt;1),Keys!$C$6,"")</f>
        <v>#VALUE!</v>
      </c>
    </row>
    <row r="457" spans="1:16" x14ac:dyDescent="0.45">
      <c r="A457" t="s">
        <v>71</v>
      </c>
      <c r="B457" t="s">
        <v>183</v>
      </c>
      <c r="C457" t="s">
        <v>217</v>
      </c>
      <c r="D457" s="7">
        <f>SUMIFS(SYSHECF!$AD$2:$AD$7489,SYSHECF!$A$2:$A$7489,$A457,SYSHECF!$B$2:$B$7489,$B457)/Keys!$C$4</f>
        <v>7.8988318229951532E-2</v>
      </c>
      <c r="E457" s="7">
        <f>IF(OR($J457="",$J457=0),"",$I457*Keys!$C$5/($J457*Keys!$C$4))</f>
        <v>6.3595561468399592E-2</v>
      </c>
      <c r="F457" s="7">
        <f>IF(OR($L457="",$L457=0),"",$K457*Keys!$C$5/($L457*Keys!$C$4))</f>
        <v>8.7313363302739436E-2</v>
      </c>
      <c r="G457" s="7">
        <f t="shared" si="21"/>
        <v>0.8051261616086014</v>
      </c>
      <c r="H457" s="7">
        <f t="shared" si="22"/>
        <v>1.1053959023225681</v>
      </c>
      <c r="I457" s="8">
        <f>IFERROR(INDEX(EIA_2024!$D$2:$D$514,MATCH($A457&amp;"|"&amp;$B457,EIA_2024!$F$2:$F$514,0)),"")</f>
        <v>1.4094</v>
      </c>
      <c r="J457" s="9">
        <f>IFERROR(INDEX(EIA_2024!$E$2:$E$514,MATCH($A457&amp;"|"&amp;$B457,EIA_2024!$F$2:$F$514,0)),"")</f>
        <v>2.5299</v>
      </c>
      <c r="K457" s="8">
        <f>IFERROR(INDEX(EIA_2025!$C$2:$C$530,MATCH($A457&amp;"|"&amp;$B457,EIA_2025!$E$2:$E$530,0)),"")</f>
        <v>2.0916000000000001</v>
      </c>
      <c r="L457" s="9">
        <f>IFERROR(INDEX(EIA_2025!$D$2:$D$530,MATCH($A457&amp;"|"&amp;$B457,EIA_2025!$E$2:$E$530,0)),"")</f>
        <v>2.7345999999999999</v>
      </c>
      <c r="M457" t="str">
        <f>IFERROR(INDEX(EIA_2024!$C$2:$C$514,MATCH($A457&amp;"|"&amp;$B457,EIA_2024!$F$2:$F$514,0)),"")</f>
        <v>BHRaSYC 2024 (tech-level)</v>
      </c>
      <c r="N457" t="str">
        <f t="shared" si="23"/>
        <v>NJ|natural gas peaker</v>
      </c>
      <c r="O457" s="7" t="str">
        <f ca="1">IFERROR(_xludf.MAXIFS(SYSHECF!$AE$2:$AE$7489,SYSHECF!$A$2:$A$7489,$A457,SYSHECF!$B$2:$B$7489,$B457),"")</f>
        <v/>
      </c>
      <c r="P457" t="e">
        <f ca="1">IF(AND($H457&lt;&gt;"",$O457&lt;&gt;"",$H457*$O457&gt;1),Keys!$C$6,"")</f>
        <v>#VALUE!</v>
      </c>
    </row>
    <row r="458" spans="1:16" x14ac:dyDescent="0.45">
      <c r="A458" t="s">
        <v>71</v>
      </c>
      <c r="B458" t="s">
        <v>193</v>
      </c>
      <c r="C458" t="s">
        <v>217</v>
      </c>
      <c r="D458" s="7">
        <f>SUMIFS(SYSHECF!$AD$2:$AD$7489,SYSHECF!$A$2:$A$7489,$A458,SYSHECF!$B$2:$B$7489,$B458)/Keys!$C$4</f>
        <v>0.19189912568729209</v>
      </c>
      <c r="E458" s="7" t="str">
        <f>IF(OR($J458="",$J458=0),"",$I458*Keys!$C$5/($J458*Keys!$C$4))</f>
        <v/>
      </c>
      <c r="F458" s="7" t="str">
        <f>IF(OR($L458="",$L458=0),"",$K458*Keys!$C$5/($L458*Keys!$C$4))</f>
        <v/>
      </c>
      <c r="G458" s="7" t="str">
        <f t="shared" si="21"/>
        <v/>
      </c>
      <c r="H458" s="7" t="str">
        <f t="shared" si="22"/>
        <v/>
      </c>
      <c r="I458" s="8">
        <f>IFERROR(INDEX(EIA_2024!$D$2:$D$514,MATCH($A458&amp;"|"&amp;$B458,EIA_2024!$F$2:$F$514,0)),"")</f>
        <v>0</v>
      </c>
      <c r="J458" s="9">
        <f>IFERROR(INDEX(EIA_2024!$E$2:$E$514,MATCH($A458&amp;"|"&amp;$B458,EIA_2024!$F$2:$F$514,0)),"")</f>
        <v>0</v>
      </c>
      <c r="K458" s="8">
        <f>IFERROR(INDEX(EIA_2025!$C$2:$C$530,MATCH($A458&amp;"|"&amp;$B458,EIA_2025!$E$2:$E$530,0)),"")</f>
        <v>1.9E-3</v>
      </c>
      <c r="L458" s="9">
        <f>IFERROR(INDEX(EIA_2025!$D$2:$D$530,MATCH($A458&amp;"|"&amp;$B458,EIA_2025!$E$2:$E$530,0)),"")</f>
        <v>0</v>
      </c>
      <c r="M458" t="str">
        <f>IFERROR(INDEX(EIA_2024!$C$2:$C$514,MATCH($A458&amp;"|"&amp;$B458,EIA_2024!$F$2:$F$514,0)),"")</f>
        <v>BHRaSYC 2024 (tech-level)</v>
      </c>
      <c r="N458" t="str">
        <f t="shared" si="23"/>
        <v>NJ|natural gas steam turbine</v>
      </c>
      <c r="O458" s="7" t="str">
        <f ca="1">IFERROR(_xludf.MAXIFS(SYSHECF!$AE$2:$AE$7489,SYSHECF!$A$2:$A$7489,$A458,SYSHECF!$B$2:$B$7489,$B458),"")</f>
        <v/>
      </c>
      <c r="P458" t="e">
        <f ca="1">IF(AND($H458&lt;&gt;"",$O458&lt;&gt;"",$H458*$O458&gt;1),Keys!$C$6,"")</f>
        <v>#VALUE!</v>
      </c>
    </row>
    <row r="459" spans="1:16" x14ac:dyDescent="0.45">
      <c r="A459" t="s">
        <v>71</v>
      </c>
      <c r="B459" t="s">
        <v>184</v>
      </c>
      <c r="C459" t="s">
        <v>218</v>
      </c>
      <c r="D459" s="7">
        <f>SUMIFS(SYSHECF!$AD$2:$AD$7489,SYSHECF!$A$2:$A$7489,$A459,SYSHECF!$B$2:$B$7489,$B459)/Keys!$C$4</f>
        <v>0.91770000000000018</v>
      </c>
      <c r="E459" s="7">
        <f>IF(OR($J459="",$J459=0),"",$I459*Keys!$C$5/($J459*Keys!$C$4))</f>
        <v>0.91400817392152056</v>
      </c>
      <c r="F459" s="7">
        <f>IF(OR($L459="",$L459=0),"",$K459*Keys!$C$5/($L459*Keys!$C$4))</f>
        <v>0.92137733232950381</v>
      </c>
      <c r="G459" s="7">
        <f t="shared" si="21"/>
        <v>0.99597708828758891</v>
      </c>
      <c r="H459" s="7">
        <f t="shared" si="22"/>
        <v>1.0040071181535399</v>
      </c>
      <c r="I459" s="8">
        <f>IFERROR(INDEX(EIA_2024!$D$2:$D$514,MATCH($A459&amp;"|"&amp;$B459,EIA_2024!$F$2:$F$514,0)),"")</f>
        <v>27.6768</v>
      </c>
      <c r="J459" s="9">
        <f>IFERROR(INDEX(EIA_2024!$E$2:$E$514,MATCH($A459&amp;"|"&amp;$B459,EIA_2024!$F$2:$F$514,0)),"")</f>
        <v>3.4567000000000001</v>
      </c>
      <c r="K459" s="8">
        <f>IFERROR(INDEX(EIA_2025!$C$2:$C$530,MATCH($A459&amp;"|"&amp;$B459,EIA_2025!$E$2:$E$530,0)),"")</f>
        <v>27.9177</v>
      </c>
      <c r="L459" s="9">
        <f>IFERROR(INDEX(EIA_2025!$D$2:$D$530,MATCH($A459&amp;"|"&amp;$B459,EIA_2025!$E$2:$E$530,0)),"")</f>
        <v>3.4588999999999999</v>
      </c>
      <c r="M459" t="str">
        <f>IFERROR(INDEX(EIA_2024!$C$2:$C$514,MATCH($A459&amp;"|"&amp;$B459,EIA_2024!$F$2:$F$514,0)),"")</f>
        <v>BHRaSYC 2024 (tech-level)</v>
      </c>
      <c r="N459" t="str">
        <f t="shared" si="23"/>
        <v>NJ|nuclear</v>
      </c>
      <c r="O459" s="7" t="str">
        <f ca="1">IFERROR(_xludf.MAXIFS(SYSHECF!$AE$2:$AE$7489,SYSHECF!$A$2:$A$7489,$A459,SYSHECF!$B$2:$B$7489,$B459),"")</f>
        <v/>
      </c>
      <c r="P459" t="e">
        <f ca="1">IF(AND($H459&lt;&gt;"",$O459&lt;&gt;"",$H459*$O459&gt;1),Keys!$C$6,"")</f>
        <v>#VALUE!</v>
      </c>
    </row>
    <row r="460" spans="1:16" x14ac:dyDescent="0.45">
      <c r="A460" t="s">
        <v>71</v>
      </c>
      <c r="B460" t="s">
        <v>185</v>
      </c>
      <c r="C460" t="s">
        <v>218</v>
      </c>
      <c r="D460" s="7">
        <f>SUMIFS(SYSHECF!$AD$2:$AD$7489,SYSHECF!$A$2:$A$7489,$A460,SYSHECF!$B$2:$B$7489,$B460)/Keys!$C$4</f>
        <v>0.49039999999999995</v>
      </c>
      <c r="E460" s="7" t="str">
        <f>IF(OR($J460="",$J460=0),"",$I460*Keys!$C$5/($J460*Keys!$C$4))</f>
        <v/>
      </c>
      <c r="F460" s="7" t="str">
        <f>IF(OR($L460="",$L460=0),"",$K460*Keys!$C$5/($L460*Keys!$C$4))</f>
        <v/>
      </c>
      <c r="G460" s="7" t="str">
        <f t="shared" si="21"/>
        <v/>
      </c>
      <c r="H460" s="7" t="str">
        <f t="shared" si="22"/>
        <v/>
      </c>
      <c r="I460" s="8" t="str">
        <f>IFERROR(INDEX(EIA_2024!$D$2:$D$514,MATCH($A460&amp;"|"&amp;$B460,EIA_2024!$F$2:$F$514,0)),"")</f>
        <v/>
      </c>
      <c r="J460" s="9" t="str">
        <f>IFERROR(INDEX(EIA_2024!$E$2:$E$514,MATCH($A460&amp;"|"&amp;$B460,EIA_2024!$F$2:$F$514,0)),"")</f>
        <v/>
      </c>
      <c r="K460" s="8" t="str">
        <f>IFERROR(INDEX(EIA_2025!$C$2:$C$530,MATCH($A460&amp;"|"&amp;$B460,EIA_2025!$E$2:$E$530,0)),"")</f>
        <v/>
      </c>
      <c r="L460" s="9" t="str">
        <f>IFERROR(INDEX(EIA_2025!$D$2:$D$530,MATCH($A460&amp;"|"&amp;$B460,EIA_2025!$E$2:$E$530,0)),"")</f>
        <v/>
      </c>
      <c r="M460" t="str">
        <f>IFERROR(INDEX(EIA_2024!$C$2:$C$514,MATCH($A460&amp;"|"&amp;$B460,EIA_2024!$F$2:$F$514,0)),"")</f>
        <v/>
      </c>
      <c r="N460" t="str">
        <f t="shared" si="23"/>
        <v>NJ|offshore wind</v>
      </c>
      <c r="O460" s="7" t="str">
        <f ca="1">IFERROR(_xludf.MAXIFS(SYSHECF!$AE$2:$AE$7489,SYSHECF!$A$2:$A$7489,$A460,SYSHECF!$B$2:$B$7489,$B460),"")</f>
        <v/>
      </c>
      <c r="P460" t="e">
        <f ca="1">IF(AND($H460&lt;&gt;"",$O460&lt;&gt;"",$H460*$O460&gt;1),Keys!$C$6,"")</f>
        <v>#VALUE!</v>
      </c>
    </row>
    <row r="461" spans="1:16" x14ac:dyDescent="0.45">
      <c r="A461" t="s">
        <v>71</v>
      </c>
      <c r="B461" t="s">
        <v>186</v>
      </c>
      <c r="C461" t="s">
        <v>218</v>
      </c>
      <c r="D461" s="7">
        <f>SUMIFS(SYSHECF!$AD$2:$AD$7489,SYSHECF!$A$2:$A$7489,$A461,SYSHECF!$B$2:$B$7489,$B461)/Keys!$C$4</f>
        <v>0.34770000000000001</v>
      </c>
      <c r="E461" s="7">
        <f>IF(OR($J461="",$J461=0),"",$I461*Keys!$C$5/($J461*Keys!$C$4))</f>
        <v>0.29139629896659464</v>
      </c>
      <c r="F461" s="7">
        <f>IF(OR($L461="",$L461=0),"",$K461*Keys!$C$5/($L461*Keys!$C$4))</f>
        <v>0.30491468397019944</v>
      </c>
      <c r="G461" s="7">
        <f t="shared" si="21"/>
        <v>0.83806815923668287</v>
      </c>
      <c r="H461" s="7">
        <f t="shared" si="22"/>
        <v>0.87694760992292042</v>
      </c>
      <c r="I461" s="8">
        <f>IFERROR(INDEX(EIA_2024!$D$2:$D$514,MATCH($A461&amp;"|"&amp;$B461,EIA_2024!$F$2:$F$514,0)),"")</f>
        <v>1.9400000000000001E-2</v>
      </c>
      <c r="J461" s="9">
        <f>IFERROR(INDEX(EIA_2024!$E$2:$E$514,MATCH($A461&amp;"|"&amp;$B461,EIA_2024!$F$2:$F$514,0)),"")</f>
        <v>7.6E-3</v>
      </c>
      <c r="K461" s="8">
        <f>IFERROR(INDEX(EIA_2025!$C$2:$C$530,MATCH($A461&amp;"|"&amp;$B461,EIA_2025!$E$2:$E$530,0)),"")</f>
        <v>2.0299999999999999E-2</v>
      </c>
      <c r="L461" s="9">
        <f>IFERROR(INDEX(EIA_2025!$D$2:$D$530,MATCH($A461&amp;"|"&amp;$B461,EIA_2025!$E$2:$E$530,0)),"")</f>
        <v>7.6E-3</v>
      </c>
      <c r="M461" t="str">
        <f>IFERROR(INDEX(EIA_2024!$C$2:$C$514,MATCH($A461&amp;"|"&amp;$B461,EIA_2024!$F$2:$F$514,0)),"")</f>
        <v>BHRaSYC 2024 (tech-level)</v>
      </c>
      <c r="N461" t="str">
        <f t="shared" si="23"/>
        <v>NJ|onshore wind</v>
      </c>
      <c r="O461" s="7" t="str">
        <f ca="1">IFERROR(_xludf.MAXIFS(SYSHECF!$AE$2:$AE$7489,SYSHECF!$A$2:$A$7489,$A461,SYSHECF!$B$2:$B$7489,$B461),"")</f>
        <v/>
      </c>
      <c r="P461" t="e">
        <f ca="1">IF(AND($H461&lt;&gt;"",$O461&lt;&gt;"",$H461*$O461&gt;1),Keys!$C$6,"")</f>
        <v>#VALUE!</v>
      </c>
    </row>
    <row r="462" spans="1:16" x14ac:dyDescent="0.45">
      <c r="A462" t="s">
        <v>71</v>
      </c>
      <c r="B462" t="s">
        <v>187</v>
      </c>
      <c r="C462" t="s">
        <v>217</v>
      </c>
      <c r="D462" s="7">
        <f>SUMIFS(SYSHECF!$AD$2:$AD$7489,SYSHECF!$A$2:$A$7489,$A462,SYSHECF!$B$2:$B$7489,$B462)/Keys!$C$4</f>
        <v>7.8988318229951532E-2</v>
      </c>
      <c r="E462" s="7">
        <f>IF(OR($J462="",$J462=0),"",$I462*Keys!$C$5/($J462*Keys!$C$4))</f>
        <v>1.2641637070860813E-2</v>
      </c>
      <c r="F462" s="7">
        <f>IF(OR($L462="",$L462=0),"",$K462*Keys!$C$5/($L462*Keys!$C$4))</f>
        <v>0.34977512920396603</v>
      </c>
      <c r="G462" s="7">
        <f t="shared" si="21"/>
        <v>0.1600443882607851</v>
      </c>
      <c r="H462" s="7">
        <f t="shared" si="22"/>
        <v>4.4281880794790114</v>
      </c>
      <c r="I462" s="8">
        <f>IFERROR(INDEX(EIA_2024!$D$2:$D$514,MATCH($A462&amp;"|"&amp;$B462,EIA_2024!$F$2:$F$514,0)),"")</f>
        <v>2.9899999999999999E-2</v>
      </c>
      <c r="J462" s="9">
        <f>IFERROR(INDEX(EIA_2024!$E$2:$E$514,MATCH($A462&amp;"|"&amp;$B462,EIA_2024!$F$2:$F$514,0)),"")</f>
        <v>0.27</v>
      </c>
      <c r="K462" s="8">
        <f>IFERROR(INDEX(EIA_2025!$C$2:$C$530,MATCH($A462&amp;"|"&amp;$B462,EIA_2025!$E$2:$E$530,0)),"")</f>
        <v>0.16270000000000001</v>
      </c>
      <c r="L462" s="9">
        <f>IFERROR(INDEX(EIA_2025!$D$2:$D$530,MATCH($A462&amp;"|"&amp;$B462,EIA_2025!$E$2:$E$530,0)),"")</f>
        <v>5.3100000000000001E-2</v>
      </c>
      <c r="M462" t="str">
        <f>IFERROR(INDEX(EIA_2024!$C$2:$C$514,MATCH($A462&amp;"|"&amp;$B462,EIA_2024!$F$2:$F$514,0)),"")</f>
        <v>BHRaSYC 2024 (tech-level)</v>
      </c>
      <c r="N462" t="str">
        <f t="shared" si="23"/>
        <v>NJ|petroleum</v>
      </c>
      <c r="O462" s="7" t="str">
        <f ca="1">IFERROR(_xludf.MAXIFS(SYSHECF!$AE$2:$AE$7489,SYSHECF!$A$2:$A$7489,$A462,SYSHECF!$B$2:$B$7489,$B462),"")</f>
        <v/>
      </c>
      <c r="P462" t="e">
        <f ca="1">IF(AND($H462&lt;&gt;"",$O462&lt;&gt;"",$H462*$O462&gt;1),Keys!$C$6,"")</f>
        <v>#VALUE!</v>
      </c>
    </row>
    <row r="463" spans="1:16" x14ac:dyDescent="0.45">
      <c r="A463" t="s">
        <v>71</v>
      </c>
      <c r="B463" t="s">
        <v>188</v>
      </c>
      <c r="C463" t="s">
        <v>217</v>
      </c>
      <c r="D463" s="7">
        <f>SUMIFS(SYSHECF!$AD$2:$AD$7489,SYSHECF!$A$2:$A$7489,$A463,SYSHECF!$B$2:$B$7489,$B463)/Keys!$C$4</f>
        <v>5.5689769515111974E-2</v>
      </c>
      <c r="E463" s="7" t="str">
        <f>IF(OR($J463="",$J463=0),"",$I463*Keys!$C$5/($J463*Keys!$C$4))</f>
        <v/>
      </c>
      <c r="F463" s="7">
        <f>IF(OR($L463="",$L463=0),"",$K463*Keys!$C$5/($L463*Keys!$C$4))</f>
        <v>-6.4260121037338053E-2</v>
      </c>
      <c r="G463" s="7" t="str">
        <f t="shared" si="21"/>
        <v/>
      </c>
      <c r="H463" s="7">
        <f t="shared" si="22"/>
        <v>-1.1538945410772516</v>
      </c>
      <c r="I463" s="8" t="str">
        <f>IFERROR(INDEX(EIA_2024!$D$2:$D$514,MATCH($A463&amp;"|"&amp;$B463,EIA_2024!$F$2:$F$514,0)),"")</f>
        <v/>
      </c>
      <c r="J463" s="9" t="str">
        <f>IFERROR(INDEX(EIA_2024!$E$2:$E$514,MATCH($A463&amp;"|"&amp;$B463,EIA_2024!$F$2:$F$514,0)),"")</f>
        <v/>
      </c>
      <c r="K463" s="8">
        <f>IFERROR(INDEX(EIA_2025!$C$2:$C$530,MATCH($A463&amp;"|"&amp;$B463,EIA_2025!$E$2:$E$530,0)),"")</f>
        <v>-0.23530000000000001</v>
      </c>
      <c r="L463" s="9">
        <f>IFERROR(INDEX(EIA_2025!$D$2:$D$530,MATCH($A463&amp;"|"&amp;$B463,EIA_2025!$E$2:$E$530,0)),"")</f>
        <v>0.41799999999999998</v>
      </c>
      <c r="M463" t="str">
        <f>IFERROR(INDEX(EIA_2024!$C$2:$C$514,MATCH($A463&amp;"|"&amp;$B463,EIA_2024!$F$2:$F$514,0)),"")</f>
        <v/>
      </c>
      <c r="N463" t="str">
        <f t="shared" si="23"/>
        <v>NJ|pumped hydro</v>
      </c>
      <c r="O463" s="7" t="str">
        <f ca="1">IFERROR(_xludf.MAXIFS(SYSHECF!$AE$2:$AE$7489,SYSHECF!$A$2:$A$7489,$A463,SYSHECF!$B$2:$B$7489,$B463),"")</f>
        <v/>
      </c>
      <c r="P463" t="e">
        <f ca="1">IF(AND($H463&lt;&gt;"",$O463&lt;&gt;"",$H463*$O463&gt;1),Keys!$C$6,"")</f>
        <v>#VALUE!</v>
      </c>
    </row>
    <row r="464" spans="1:16" x14ac:dyDescent="0.45">
      <c r="A464" t="s">
        <v>71</v>
      </c>
      <c r="B464" t="s">
        <v>191</v>
      </c>
      <c r="C464" t="s">
        <v>218</v>
      </c>
      <c r="D464" s="7">
        <f>SUMIFS(SYSHECF!$AD$2:$AD$7489,SYSHECF!$A$2:$A$7489,$A464,SYSHECF!$B$2:$B$7489,$B464)/Keys!$C$4</f>
        <v>0.15490000000000001</v>
      </c>
      <c r="E464" s="7">
        <f>IF(OR($J464="",$J464=0),"",$I464*Keys!$C$5/($J464*Keys!$C$4))</f>
        <v>0.15839460029120994</v>
      </c>
      <c r="F464" s="7">
        <f>IF(OR($L464="",$L464=0),"",$K464*Keys!$C$5/($L464*Keys!$C$4))</f>
        <v>0.15142017219657158</v>
      </c>
      <c r="G464" s="7">
        <f t="shared" si="21"/>
        <v>1.0225603634035503</v>
      </c>
      <c r="H464" s="7">
        <f t="shared" si="22"/>
        <v>0.97753500449691144</v>
      </c>
      <c r="I464" s="8">
        <f>IFERROR(INDEX(EIA_2024!$D$2:$D$514,MATCH($A464&amp;"|"&amp;$B464,EIA_2024!$F$2:$F$514,0)),"")</f>
        <v>1.4651000000000001</v>
      </c>
      <c r="J464" s="9">
        <f>IFERROR(INDEX(EIA_2024!$E$2:$E$514,MATCH($A464&amp;"|"&amp;$B464,EIA_2024!$F$2:$F$514,0)),"")</f>
        <v>1.0559000000000001</v>
      </c>
      <c r="K464" s="8">
        <f>IFERROR(INDEX(EIA_2025!$C$2:$C$530,MATCH($A464&amp;"|"&amp;$B464,EIA_2025!$E$2:$E$530,0)),"")</f>
        <v>1.4754</v>
      </c>
      <c r="L464" s="9">
        <f>IFERROR(INDEX(EIA_2025!$D$2:$D$530,MATCH($A464&amp;"|"&amp;$B464,EIA_2025!$E$2:$E$530,0)),"")</f>
        <v>1.1123000000000001</v>
      </c>
      <c r="M464" t="str">
        <f>IFERROR(INDEX(EIA_2024!$C$2:$C$514,MATCH($A464&amp;"|"&amp;$B464,EIA_2024!$F$2:$F$514,0)),"")</f>
        <v>BHRaSYC 2024 (tech-level)</v>
      </c>
      <c r="N464" t="str">
        <f t="shared" si="23"/>
        <v>NJ|solar pv</v>
      </c>
      <c r="O464" s="7" t="str">
        <f ca="1">IFERROR(_xludf.MAXIFS(SYSHECF!$AE$2:$AE$7489,SYSHECF!$A$2:$A$7489,$A464,SYSHECF!$B$2:$B$7489,$B464),"")</f>
        <v/>
      </c>
      <c r="P464" t="e">
        <f ca="1">IF(AND($H464&lt;&gt;"",$O464&lt;&gt;"",$H464*$O464&gt;1),Keys!$C$6,"")</f>
        <v>#VALUE!</v>
      </c>
    </row>
    <row r="465" spans="1:16" x14ac:dyDescent="0.45">
      <c r="A465" t="s">
        <v>71</v>
      </c>
      <c r="B465" t="s">
        <v>192</v>
      </c>
      <c r="C465" t="s">
        <v>218</v>
      </c>
      <c r="D465" s="7">
        <f>SUMIFS(SYSHECF!$AD$2:$AD$7489,SYSHECF!$A$2:$A$7489,$A465,SYSHECF!$B$2:$B$7489,$B465)/Keys!$C$4</f>
        <v>0.23718116031802552</v>
      </c>
      <c r="E465" s="7" t="str">
        <f>IF(OR($J465="",$J465=0),"",$I465*Keys!$C$5/($J465*Keys!$C$4))</f>
        <v/>
      </c>
      <c r="F465" s="7" t="str">
        <f>IF(OR($L465="",$L465=0),"",$K465*Keys!$C$5/($L465*Keys!$C$4))</f>
        <v/>
      </c>
      <c r="G465" s="7" t="str">
        <f t="shared" si="21"/>
        <v/>
      </c>
      <c r="H465" s="7" t="str">
        <f t="shared" si="22"/>
        <v/>
      </c>
      <c r="I465" s="8" t="str">
        <f>IFERROR(INDEX(EIA_2024!$D$2:$D$514,MATCH($A465&amp;"|"&amp;$B465,EIA_2024!$F$2:$F$514,0)),"")</f>
        <v/>
      </c>
      <c r="J465" s="9" t="str">
        <f>IFERROR(INDEX(EIA_2024!$E$2:$E$514,MATCH($A465&amp;"|"&amp;$B465,EIA_2024!$F$2:$F$514,0)),"")</f>
        <v/>
      </c>
      <c r="K465" s="8" t="str">
        <f>IFERROR(INDEX(EIA_2025!$C$2:$C$530,MATCH($A465&amp;"|"&amp;$B465,EIA_2025!$E$2:$E$530,0)),"")</f>
        <v/>
      </c>
      <c r="L465" s="9" t="str">
        <f>IFERROR(INDEX(EIA_2025!$D$2:$D$530,MATCH($A465&amp;"|"&amp;$B465,EIA_2025!$E$2:$E$530,0)),"")</f>
        <v/>
      </c>
      <c r="M465" t="str">
        <f>IFERROR(INDEX(EIA_2024!$C$2:$C$514,MATCH($A465&amp;"|"&amp;$B465,EIA_2024!$F$2:$F$514,0)),"")</f>
        <v/>
      </c>
      <c r="N465" t="str">
        <f t="shared" si="23"/>
        <v>NJ|solar thermal</v>
      </c>
      <c r="O465" s="7" t="str">
        <f ca="1">IFERROR(_xludf.MAXIFS(SYSHECF!$AE$2:$AE$7489,SYSHECF!$A$2:$A$7489,$A465,SYSHECF!$B$2:$B$7489,$B465),"")</f>
        <v/>
      </c>
      <c r="P465" t="e">
        <f ca="1">IF(AND($H465&lt;&gt;"",$O465&lt;&gt;"",$H465*$O465&gt;1),Keys!$C$6,"")</f>
        <v>#VALUE!</v>
      </c>
    </row>
    <row r="466" spans="1:16" x14ac:dyDescent="0.45">
      <c r="A466" t="s">
        <v>73</v>
      </c>
      <c r="B466" t="s">
        <v>169</v>
      </c>
      <c r="C466" t="s">
        <v>217</v>
      </c>
      <c r="D466" s="7">
        <f>SUMIFS(SYSHECF!$AD$2:$AD$7489,SYSHECF!$A$2:$A$7489,$A466,SYSHECF!$B$2:$B$7489,$B466)/Keys!$C$4</f>
        <v>0.5102000000000001</v>
      </c>
      <c r="E466" s="7">
        <f>IF(OR($J466="",$J466=0),"",$I466*Keys!$C$5/($J466*Keys!$C$4))</f>
        <v>0.44948630136986301</v>
      </c>
      <c r="F466" s="7">
        <f>IF(OR($L466="",$L466=0),"",$K466*Keys!$C$5/($L466*Keys!$C$4))</f>
        <v>0.5351027397260274</v>
      </c>
      <c r="G466" s="7">
        <f t="shared" si="21"/>
        <v>0.8810001986865208</v>
      </c>
      <c r="H466" s="7">
        <f t="shared" si="22"/>
        <v>1.0488097603410962</v>
      </c>
      <c r="I466" s="8">
        <f>IFERROR(INDEX(EIA_2024!$D$2:$D$514,MATCH($A466&amp;"|"&amp;$B466,EIA_2024!$F$2:$F$514,0)),"")</f>
        <v>2.52E-2</v>
      </c>
      <c r="J466" s="9">
        <f>IFERROR(INDEX(EIA_2024!$E$2:$E$514,MATCH($A466&amp;"|"&amp;$B466,EIA_2024!$F$2:$F$514,0)),"")</f>
        <v>6.4000000000000003E-3</v>
      </c>
      <c r="K466" s="8">
        <f>IFERROR(INDEX(EIA_2025!$C$2:$C$530,MATCH($A466&amp;"|"&amp;$B466,EIA_2025!$E$2:$E$530,0)),"")</f>
        <v>1.4999999999999999E-2</v>
      </c>
      <c r="L466" s="9">
        <f>IFERROR(INDEX(EIA_2025!$D$2:$D$530,MATCH($A466&amp;"|"&amp;$B466,EIA_2025!$E$2:$E$530,0)),"")</f>
        <v>3.2000000000000002E-3</v>
      </c>
      <c r="M466" t="str">
        <f>IFERROR(INDEX(EIA_2024!$C$2:$C$514,MATCH($A466&amp;"|"&amp;$B466,EIA_2024!$F$2:$F$514,0)),"")</f>
        <v>BHRaSYC 2024 (tech-level)</v>
      </c>
      <c r="N466" t="str">
        <f t="shared" si="23"/>
        <v>NM|biomass</v>
      </c>
      <c r="O466" s="7" t="str">
        <f ca="1">IFERROR(_xludf.MAXIFS(SYSHECF!$AE$2:$AE$7489,SYSHECF!$A$2:$A$7489,$A466,SYSHECF!$B$2:$B$7489,$B466),"")</f>
        <v/>
      </c>
      <c r="P466" t="e">
        <f ca="1">IF(AND($H466&lt;&gt;"",$O466&lt;&gt;"",$H466*$O466&gt;1),Keys!$C$6,"")</f>
        <v>#VALUE!</v>
      </c>
    </row>
    <row r="467" spans="1:16" x14ac:dyDescent="0.45">
      <c r="A467" t="s">
        <v>73</v>
      </c>
      <c r="B467" t="s">
        <v>173</v>
      </c>
      <c r="C467" t="s">
        <v>218</v>
      </c>
      <c r="D467" s="7">
        <f>SUMIFS(SYSHECF!$AD$2:$AD$7489,SYSHECF!$A$2:$A$7489,$A467,SYSHECF!$B$2:$B$7489,$B467)/Keys!$C$4</f>
        <v>0.65949999999999998</v>
      </c>
      <c r="E467" s="7">
        <f>IF(OR($J467="",$J467=0),"",$I467*Keys!$C$5/($J467*Keys!$C$4))</f>
        <v>0.34644791334820008</v>
      </c>
      <c r="F467" s="7">
        <f>IF(OR($L467="",$L467=0),"",$K467*Keys!$C$5/($L467*Keys!$C$4))</f>
        <v>0.77121163852606989</v>
      </c>
      <c r="G467" s="7">
        <f t="shared" si="21"/>
        <v>0.52531904980773325</v>
      </c>
      <c r="H467" s="7">
        <f t="shared" si="22"/>
        <v>1.1693883829053373</v>
      </c>
      <c r="I467" s="8">
        <f>IFERROR(INDEX(EIA_2024!$D$2:$D$514,MATCH($A467&amp;"|"&amp;$B467,EIA_2024!$F$2:$F$514,0)),"")</f>
        <v>2.6100000000000002E-2</v>
      </c>
      <c r="J467" s="9">
        <f>IFERROR(INDEX(EIA_2024!$E$2:$E$514,MATCH($A467&amp;"|"&amp;$B467,EIA_2024!$F$2:$F$514,0)),"")</f>
        <v>8.6E-3</v>
      </c>
      <c r="K467" s="8">
        <f>IFERROR(INDEX(EIA_2025!$C$2:$C$530,MATCH($A467&amp;"|"&amp;$B467,EIA_2025!$E$2:$E$530,0)),"")</f>
        <v>5.8099999999999999E-2</v>
      </c>
      <c r="L467" s="9">
        <f>IFERROR(INDEX(EIA_2025!$D$2:$D$530,MATCH($A467&amp;"|"&amp;$B467,EIA_2025!$E$2:$E$530,0)),"")</f>
        <v>8.6E-3</v>
      </c>
      <c r="M467" t="str">
        <f>IFERROR(INDEX(EIA_2024!$C$2:$C$514,MATCH($A467&amp;"|"&amp;$B467,EIA_2024!$F$2:$F$514,0)),"")</f>
        <v>BHRaSYC 2024 (tech-level)</v>
      </c>
      <c r="N467" t="str">
        <f t="shared" si="23"/>
        <v>NM|geothermal</v>
      </c>
      <c r="O467" s="7" t="str">
        <f ca="1">IFERROR(_xludf.MAXIFS(SYSHECF!$AE$2:$AE$7489,SYSHECF!$A$2:$A$7489,$A467,SYSHECF!$B$2:$B$7489,$B467),"")</f>
        <v/>
      </c>
      <c r="P467" t="e">
        <f ca="1">IF(AND($H467&lt;&gt;"",$O467&lt;&gt;"",$H467*$O467&gt;1),Keys!$C$6,"")</f>
        <v>#VALUE!</v>
      </c>
    </row>
    <row r="468" spans="1:16" x14ac:dyDescent="0.45">
      <c r="A468" t="s">
        <v>73</v>
      </c>
      <c r="B468" t="s">
        <v>175</v>
      </c>
      <c r="C468" t="s">
        <v>217</v>
      </c>
      <c r="D468" s="7">
        <f>SUMIFS(SYSHECF!$AD$2:$AD$7489,SYSHECF!$A$2:$A$7489,$A468,SYSHECF!$B$2:$B$7489,$B468)/Keys!$C$4</f>
        <v>0.61580000000000013</v>
      </c>
      <c r="E468" s="7">
        <f>IF(OR($J468="",$J468=0),"",$I468*Keys!$C$5/($J468*Keys!$C$4))</f>
        <v>0.62502223803593682</v>
      </c>
      <c r="F468" s="7">
        <f>IF(OR($L468="",$L468=0),"",$K468*Keys!$C$5/($L468*Keys!$C$4))</f>
        <v>0.60647571606475714</v>
      </c>
      <c r="G468" s="7">
        <f t="shared" si="21"/>
        <v>1.0149760279895041</v>
      </c>
      <c r="H468" s="7">
        <f t="shared" si="22"/>
        <v>0.98485825928021598</v>
      </c>
      <c r="I468" s="8">
        <f>IFERROR(INDEX(EIA_2024!$D$2:$D$514,MATCH($A468&amp;"|"&amp;$B468,EIA_2024!$F$2:$F$514,0)),"")</f>
        <v>8.4318000000000008</v>
      </c>
      <c r="J468" s="9">
        <f>IFERROR(INDEX(EIA_2024!$E$2:$E$514,MATCH($A468&amp;"|"&amp;$B468,EIA_2024!$F$2:$F$514,0)),"")</f>
        <v>1.54</v>
      </c>
      <c r="K468" s="8">
        <f>IFERROR(INDEX(EIA_2025!$C$2:$C$530,MATCH($A468&amp;"|"&amp;$B468,EIA_2025!$E$2:$E$530,0)),"")</f>
        <v>8.1815999999999995</v>
      </c>
      <c r="L468" s="9">
        <f>IFERROR(INDEX(EIA_2025!$D$2:$D$530,MATCH($A468&amp;"|"&amp;$B468,EIA_2025!$E$2:$E$530,0)),"")</f>
        <v>1.54</v>
      </c>
      <c r="M468" t="str">
        <f>IFERROR(INDEX(EIA_2024!$C$2:$C$514,MATCH($A468&amp;"|"&amp;$B468,EIA_2024!$F$2:$F$514,0)),"")</f>
        <v>BHRaSYC 2024 (tech-level)</v>
      </c>
      <c r="N468" t="str">
        <f t="shared" si="23"/>
        <v>NM|hard coal</v>
      </c>
      <c r="O468" s="7" t="str">
        <f ca="1">IFERROR(_xludf.MAXIFS(SYSHECF!$AE$2:$AE$7489,SYSHECF!$A$2:$A$7489,$A468,SYSHECF!$B$2:$B$7489,$B468),"")</f>
        <v/>
      </c>
      <c r="P468" t="e">
        <f ca="1">IF(AND($H468&lt;&gt;"",$O468&lt;&gt;"",$H468*$O468&gt;1),Keys!$C$6,"")</f>
        <v>#VALUE!</v>
      </c>
    </row>
    <row r="469" spans="1:16" x14ac:dyDescent="0.45">
      <c r="A469" t="s">
        <v>73</v>
      </c>
      <c r="B469" t="s">
        <v>177</v>
      </c>
      <c r="C469" t="s">
        <v>218</v>
      </c>
      <c r="D469" s="7">
        <f>SUMIFS(SYSHECF!$AD$2:$AD$7489,SYSHECF!$A$2:$A$7489,$A469,SYSHECF!$B$2:$B$7489,$B469)/Keys!$C$4</f>
        <v>0.19199999999999995</v>
      </c>
      <c r="E469" s="7">
        <f>IF(OR($J469="",$J469=0),"",$I469*Keys!$C$5/($J469*Keys!$C$4))</f>
        <v>0.2114701871207478</v>
      </c>
      <c r="F469" s="7">
        <f>IF(OR($L469="",$L469=0),"",$K469*Keys!$C$5/($L469*Keys!$C$4))</f>
        <v>0.1725442127290697</v>
      </c>
      <c r="G469" s="7">
        <f t="shared" si="21"/>
        <v>1.1014072245872284</v>
      </c>
      <c r="H469" s="7">
        <f t="shared" si="22"/>
        <v>0.89866777463057157</v>
      </c>
      <c r="I469" s="8">
        <f>IFERROR(INDEX(EIA_2024!$D$2:$D$514,MATCH($A469&amp;"|"&amp;$B469,EIA_2024!$F$2:$F$514,0)),"")</f>
        <v>0.1532</v>
      </c>
      <c r="J469" s="9">
        <f>IFERROR(INDEX(EIA_2024!$E$2:$E$514,MATCH($A469&amp;"|"&amp;$B469,EIA_2024!$F$2:$F$514,0)),"")</f>
        <v>8.2699999999999996E-2</v>
      </c>
      <c r="K469" s="8">
        <f>IFERROR(INDEX(EIA_2025!$C$2:$C$530,MATCH($A469&amp;"|"&amp;$B469,EIA_2025!$E$2:$E$530,0)),"")</f>
        <v>0.125</v>
      </c>
      <c r="L469" s="9">
        <f>IFERROR(INDEX(EIA_2025!$D$2:$D$530,MATCH($A469&amp;"|"&amp;$B469,EIA_2025!$E$2:$E$530,0)),"")</f>
        <v>8.2699999999999996E-2</v>
      </c>
      <c r="M469" t="str">
        <f>IFERROR(INDEX(EIA_2024!$C$2:$C$514,MATCH($A469&amp;"|"&amp;$B469,EIA_2024!$F$2:$F$514,0)),"")</f>
        <v>BHRaSYC 2024 (tech-level)</v>
      </c>
      <c r="N469" t="str">
        <f t="shared" si="23"/>
        <v>NM|hydro</v>
      </c>
      <c r="O469" s="7" t="str">
        <f ca="1">IFERROR(_xludf.MAXIFS(SYSHECF!$AE$2:$AE$7489,SYSHECF!$A$2:$A$7489,$A469,SYSHECF!$B$2:$B$7489,$B469),"")</f>
        <v/>
      </c>
      <c r="P469" t="e">
        <f ca="1">IF(AND($H469&lt;&gt;"",$O469&lt;&gt;"",$H469*$O469&gt;1),Keys!$C$6,"")</f>
        <v>#VALUE!</v>
      </c>
    </row>
    <row r="470" spans="1:16" x14ac:dyDescent="0.45">
      <c r="A470" t="s">
        <v>73</v>
      </c>
      <c r="B470" t="s">
        <v>181</v>
      </c>
      <c r="C470" t="s">
        <v>217</v>
      </c>
      <c r="D470" s="7">
        <f>SUMIFS(SYSHECF!$AD$2:$AD$7489,SYSHECF!$A$2:$A$7489,$A470,SYSHECF!$B$2:$B$7489,$B470)/Keys!$C$4</f>
        <v>0.6379999999999999</v>
      </c>
      <c r="E470" s="7" t="str">
        <f>IF(OR($J470="",$J470=0),"",$I470*Keys!$C$5/($J470*Keys!$C$4))</f>
        <v/>
      </c>
      <c r="F470" s="7" t="str">
        <f>IF(OR($L470="",$L470=0),"",$K470*Keys!$C$5/($L470*Keys!$C$4))</f>
        <v/>
      </c>
      <c r="G470" s="7" t="str">
        <f t="shared" si="21"/>
        <v/>
      </c>
      <c r="H470" s="7" t="str">
        <f t="shared" si="22"/>
        <v/>
      </c>
      <c r="I470" s="8" t="str">
        <f>IFERROR(INDEX(EIA_2024!$D$2:$D$514,MATCH($A470&amp;"|"&amp;$B470,EIA_2024!$F$2:$F$514,0)),"")</f>
        <v/>
      </c>
      <c r="J470" s="9" t="str">
        <f>IFERROR(INDEX(EIA_2024!$E$2:$E$514,MATCH($A470&amp;"|"&amp;$B470,EIA_2024!$F$2:$F$514,0)),"")</f>
        <v/>
      </c>
      <c r="K470" s="8" t="str">
        <f>IFERROR(INDEX(EIA_2025!$C$2:$C$530,MATCH($A470&amp;"|"&amp;$B470,EIA_2025!$E$2:$E$530,0)),"")</f>
        <v/>
      </c>
      <c r="L470" s="9" t="str">
        <f>IFERROR(INDEX(EIA_2025!$D$2:$D$530,MATCH($A470&amp;"|"&amp;$B470,EIA_2025!$E$2:$E$530,0)),"")</f>
        <v/>
      </c>
      <c r="M470" t="str">
        <f>IFERROR(INDEX(EIA_2024!$C$2:$C$514,MATCH($A470&amp;"|"&amp;$B470,EIA_2024!$F$2:$F$514,0)),"")</f>
        <v/>
      </c>
      <c r="N470" t="str">
        <f t="shared" si="23"/>
        <v>NM|lignite</v>
      </c>
      <c r="O470" s="7" t="str">
        <f ca="1">IFERROR(_xludf.MAXIFS(SYSHECF!$AE$2:$AE$7489,SYSHECF!$A$2:$A$7489,$A470,SYSHECF!$B$2:$B$7489,$B470),"")</f>
        <v/>
      </c>
      <c r="P470" t="e">
        <f ca="1">IF(AND($H470&lt;&gt;"",$O470&lt;&gt;"",$H470*$O470&gt;1),Keys!$C$6,"")</f>
        <v>#VALUE!</v>
      </c>
    </row>
    <row r="471" spans="1:16" x14ac:dyDescent="0.45">
      <c r="A471" t="s">
        <v>73</v>
      </c>
      <c r="B471" t="s">
        <v>182</v>
      </c>
      <c r="C471" t="s">
        <v>217</v>
      </c>
      <c r="D471" s="7">
        <f>SUMIFS(SYSHECF!$AD$2:$AD$7489,SYSHECF!$A$2:$A$7489,$A471,SYSHECF!$B$2:$B$7489,$B471)/Keys!$C$4</f>
        <v>0.73420000000000007</v>
      </c>
      <c r="E471" s="7" t="str">
        <f>IF(OR($J471="",$J471=0),"",$I471*Keys!$C$5/($J471*Keys!$C$4))</f>
        <v/>
      </c>
      <c r="F471" s="7" t="str">
        <f>IF(OR($L471="",$L471=0),"",$K471*Keys!$C$5/($L471*Keys!$C$4))</f>
        <v/>
      </c>
      <c r="G471" s="7" t="str">
        <f t="shared" si="21"/>
        <v/>
      </c>
      <c r="H471" s="7" t="str">
        <f t="shared" si="22"/>
        <v/>
      </c>
      <c r="I471" s="8" t="str">
        <f>IFERROR(INDEX(EIA_2024!$D$2:$D$514,MATCH($A471&amp;"|"&amp;$B471,EIA_2024!$F$2:$F$514,0)),"")</f>
        <v/>
      </c>
      <c r="J471" s="9" t="str">
        <f>IFERROR(INDEX(EIA_2024!$E$2:$E$514,MATCH($A471&amp;"|"&amp;$B471,EIA_2024!$F$2:$F$514,0)),"")</f>
        <v/>
      </c>
      <c r="K471" s="8" t="str">
        <f>IFERROR(INDEX(EIA_2025!$C$2:$C$530,MATCH($A471&amp;"|"&amp;$B471,EIA_2025!$E$2:$E$530,0)),"")</f>
        <v/>
      </c>
      <c r="L471" s="9" t="str">
        <f>IFERROR(INDEX(EIA_2025!$D$2:$D$530,MATCH($A471&amp;"|"&amp;$B471,EIA_2025!$E$2:$E$530,0)),"")</f>
        <v/>
      </c>
      <c r="M471" t="str">
        <f>IFERROR(INDEX(EIA_2024!$C$2:$C$514,MATCH($A471&amp;"|"&amp;$B471,EIA_2024!$F$2:$F$514,0)),"")</f>
        <v/>
      </c>
      <c r="N471" t="str">
        <f t="shared" si="23"/>
        <v>NM|municipal solid waste</v>
      </c>
      <c r="O471" s="7" t="str">
        <f ca="1">IFERROR(_xludf.MAXIFS(SYSHECF!$AE$2:$AE$7489,SYSHECF!$A$2:$A$7489,$A471,SYSHECF!$B$2:$B$7489,$B471),"")</f>
        <v/>
      </c>
      <c r="P471" t="e">
        <f ca="1">IF(AND($H471&lt;&gt;"",$O471&lt;&gt;"",$H471*$O471&gt;1),Keys!$C$6,"")</f>
        <v>#VALUE!</v>
      </c>
    </row>
    <row r="472" spans="1:16" x14ac:dyDescent="0.45">
      <c r="A472" t="s">
        <v>73</v>
      </c>
      <c r="B472" t="s">
        <v>171</v>
      </c>
      <c r="C472" t="s">
        <v>217</v>
      </c>
      <c r="D472" s="7">
        <f>SUMIFS(SYSHECF!$AD$2:$AD$7489,SYSHECF!$A$2:$A$7489,$A472,SYSHECF!$B$2:$B$7489,$B472)/Keys!$C$4</f>
        <v>0.51077531055195402</v>
      </c>
      <c r="E472" s="7">
        <f>IF(OR($J472="",$J472=0),"",$I472*Keys!$C$5/($J472*Keys!$C$4))</f>
        <v>0.54710505349819483</v>
      </c>
      <c r="F472" s="7">
        <f>IF(OR($L472="",$L472=0),"",$K472*Keys!$C$5/($L472*Keys!$C$4))</f>
        <v>0.47447024105014524</v>
      </c>
      <c r="G472" s="7">
        <f t="shared" si="21"/>
        <v>1.0711266621461835</v>
      </c>
      <c r="H472" s="7">
        <f t="shared" si="22"/>
        <v>0.92892164372123465</v>
      </c>
      <c r="I472" s="8">
        <f>IFERROR(INDEX(EIA_2024!$D$2:$D$514,MATCH($A472&amp;"|"&amp;$B472,EIA_2024!$F$2:$F$514,0)),"")</f>
        <v>6.8506</v>
      </c>
      <c r="J472" s="9">
        <f>IFERROR(INDEX(EIA_2024!$E$2:$E$514,MATCH($A472&amp;"|"&amp;$B472,EIA_2024!$F$2:$F$514,0)),"")</f>
        <v>1.4294</v>
      </c>
      <c r="K472" s="8">
        <f>IFERROR(INDEX(EIA_2025!$C$2:$C$530,MATCH($A472&amp;"|"&amp;$B472,EIA_2025!$E$2:$E$530,0)),"")</f>
        <v>5.9410999999999996</v>
      </c>
      <c r="L472" s="9">
        <f>IFERROR(INDEX(EIA_2025!$D$2:$D$530,MATCH($A472&amp;"|"&amp;$B472,EIA_2025!$E$2:$E$530,0)),"")</f>
        <v>1.4294</v>
      </c>
      <c r="M472" t="str">
        <f>IFERROR(INDEX(EIA_2024!$C$2:$C$514,MATCH($A472&amp;"|"&amp;$B472,EIA_2024!$F$2:$F$514,0)),"")</f>
        <v>BHRaSYC 2024 (tech-level)</v>
      </c>
      <c r="N472" t="str">
        <f t="shared" si="23"/>
        <v>NM|natural gas combined cycle</v>
      </c>
      <c r="O472" s="7" t="str">
        <f ca="1">IFERROR(_xludf.MAXIFS(SYSHECF!$AE$2:$AE$7489,SYSHECF!$A$2:$A$7489,$A472,SYSHECF!$B$2:$B$7489,$B472),"")</f>
        <v/>
      </c>
      <c r="P472" t="e">
        <f ca="1">IF(AND($H472&lt;&gt;"",$O472&lt;&gt;"",$H472*$O472&gt;1),Keys!$C$6,"")</f>
        <v>#VALUE!</v>
      </c>
    </row>
    <row r="473" spans="1:16" x14ac:dyDescent="0.45">
      <c r="A473" t="s">
        <v>73</v>
      </c>
      <c r="B473" t="s">
        <v>183</v>
      </c>
      <c r="C473" t="s">
        <v>217</v>
      </c>
      <c r="D473" s="7">
        <f>SUMIFS(SYSHECF!$AD$2:$AD$7489,SYSHECF!$A$2:$A$7489,$A473,SYSHECF!$B$2:$B$7489,$B473)/Keys!$C$4</f>
        <v>0.2081592041291131</v>
      </c>
      <c r="E473" s="7">
        <f>IF(OR($J473="",$J473=0),"",$I473*Keys!$C$5/($J473*Keys!$C$4))</f>
        <v>0.2087046648581187</v>
      </c>
      <c r="F473" s="7">
        <f>IF(OR($L473="",$L473=0),"",$K473*Keys!$C$5/($L473*Keys!$C$4))</f>
        <v>0.20386504271763797</v>
      </c>
      <c r="G473" s="7">
        <f t="shared" si="21"/>
        <v>1.0026204016838347</v>
      </c>
      <c r="H473" s="7">
        <f t="shared" si="22"/>
        <v>0.97937078290897184</v>
      </c>
      <c r="I473" s="8">
        <f>IFERROR(INDEX(EIA_2024!$D$2:$D$514,MATCH($A473&amp;"|"&amp;$B473,EIA_2024!$F$2:$F$514,0)),"")</f>
        <v>1.7873000000000001</v>
      </c>
      <c r="J473" s="9">
        <f>IFERROR(INDEX(EIA_2024!$E$2:$E$514,MATCH($A473&amp;"|"&amp;$B473,EIA_2024!$F$2:$F$514,0)),"")</f>
        <v>0.97760000000000002</v>
      </c>
      <c r="K473" s="8">
        <f>IFERROR(INDEX(EIA_2025!$C$2:$C$530,MATCH($A473&amp;"|"&amp;$B473,EIA_2025!$E$2:$E$530,0)),"")</f>
        <v>1.778</v>
      </c>
      <c r="L473" s="9">
        <f>IFERROR(INDEX(EIA_2025!$D$2:$D$530,MATCH($A473&amp;"|"&amp;$B473,EIA_2025!$E$2:$E$530,0)),"")</f>
        <v>0.99560000000000004</v>
      </c>
      <c r="M473" t="str">
        <f>IFERROR(INDEX(EIA_2024!$C$2:$C$514,MATCH($A473&amp;"|"&amp;$B473,EIA_2024!$F$2:$F$514,0)),"")</f>
        <v>BHRaSYC 2024 (tech-level)</v>
      </c>
      <c r="N473" t="str">
        <f t="shared" si="23"/>
        <v>NM|natural gas peaker</v>
      </c>
      <c r="O473" s="7" t="str">
        <f ca="1">IFERROR(_xludf.MAXIFS(SYSHECF!$AE$2:$AE$7489,SYSHECF!$A$2:$A$7489,$A473,SYSHECF!$B$2:$B$7489,$B473),"")</f>
        <v/>
      </c>
      <c r="P473" t="e">
        <f ca="1">IF(AND($H473&lt;&gt;"",$O473&lt;&gt;"",$H473*$O473&gt;1),Keys!$C$6,"")</f>
        <v>#VALUE!</v>
      </c>
    </row>
    <row r="474" spans="1:16" x14ac:dyDescent="0.45">
      <c r="A474" t="s">
        <v>73</v>
      </c>
      <c r="B474" t="s">
        <v>193</v>
      </c>
      <c r="C474" t="s">
        <v>217</v>
      </c>
      <c r="D474" s="7">
        <f>SUMIFS(SYSHECF!$AD$2:$AD$7489,SYSHECF!$A$2:$A$7489,$A474,SYSHECF!$B$2:$B$7489,$B474)/Keys!$C$4</f>
        <v>0.43379999999999985</v>
      </c>
      <c r="E474" s="7">
        <f>IF(OR($J474="",$J474=0),"",$I474*Keys!$C$5/($J474*Keys!$C$4))</f>
        <v>0.44822956446842599</v>
      </c>
      <c r="F474" s="7">
        <f>IF(OR($L474="",$L474=0),"",$K474*Keys!$C$5/($L474*Keys!$C$4))</f>
        <v>0.41935516700930203</v>
      </c>
      <c r="G474" s="7">
        <f t="shared" si="21"/>
        <v>1.0332631730484696</v>
      </c>
      <c r="H474" s="7">
        <f t="shared" si="22"/>
        <v>0.96670162980475371</v>
      </c>
      <c r="I474" s="8">
        <f>IFERROR(INDEX(EIA_2024!$D$2:$D$514,MATCH($A474&amp;"|"&amp;$B474,EIA_2024!$F$2:$F$514,0)),"")</f>
        <v>2.831</v>
      </c>
      <c r="J474" s="9">
        <f>IFERROR(INDEX(EIA_2024!$E$2:$E$514,MATCH($A474&amp;"|"&amp;$B474,EIA_2024!$F$2:$F$514,0)),"")</f>
        <v>0.72099999999999997</v>
      </c>
      <c r="K474" s="8">
        <f>IFERROR(INDEX(EIA_2025!$C$2:$C$530,MATCH($A474&amp;"|"&amp;$B474,EIA_2025!$E$2:$E$530,0)),"")</f>
        <v>2.4723000000000002</v>
      </c>
      <c r="L474" s="9">
        <f>IFERROR(INDEX(EIA_2025!$D$2:$D$530,MATCH($A474&amp;"|"&amp;$B474,EIA_2025!$E$2:$E$530,0)),"")</f>
        <v>0.67300000000000004</v>
      </c>
      <c r="M474" t="str">
        <f>IFERROR(INDEX(EIA_2024!$C$2:$C$514,MATCH($A474&amp;"|"&amp;$B474,EIA_2024!$F$2:$F$514,0)),"")</f>
        <v>BHRaSYC 2024 (tech-level)</v>
      </c>
      <c r="N474" t="str">
        <f t="shared" si="23"/>
        <v>NM|natural gas steam turbine</v>
      </c>
      <c r="O474" s="7" t="str">
        <f ca="1">IFERROR(_xludf.MAXIFS(SYSHECF!$AE$2:$AE$7489,SYSHECF!$A$2:$A$7489,$A474,SYSHECF!$B$2:$B$7489,$B474),"")</f>
        <v/>
      </c>
      <c r="P474" t="e">
        <f ca="1">IF(AND($H474&lt;&gt;"",$O474&lt;&gt;"",$H474*$O474&gt;1),Keys!$C$6,"")</f>
        <v>#VALUE!</v>
      </c>
    </row>
    <row r="475" spans="1:16" x14ac:dyDescent="0.45">
      <c r="A475" t="s">
        <v>73</v>
      </c>
      <c r="B475" t="s">
        <v>184</v>
      </c>
      <c r="C475" t="s">
        <v>218</v>
      </c>
      <c r="D475" s="7">
        <f>SUMIFS(SYSHECF!$AD$2:$AD$7489,SYSHECF!$A$2:$A$7489,$A475,SYSHECF!$B$2:$B$7489,$B475)/Keys!$C$4</f>
        <v>0.90899999999999992</v>
      </c>
      <c r="E475" s="7" t="str">
        <f>IF(OR($J475="",$J475=0),"",$I475*Keys!$C$5/($J475*Keys!$C$4))</f>
        <v/>
      </c>
      <c r="F475" s="7" t="str">
        <f>IF(OR($L475="",$L475=0),"",$K475*Keys!$C$5/($L475*Keys!$C$4))</f>
        <v/>
      </c>
      <c r="G475" s="7" t="str">
        <f t="shared" si="21"/>
        <v/>
      </c>
      <c r="H475" s="7" t="str">
        <f t="shared" si="22"/>
        <v/>
      </c>
      <c r="I475" s="8" t="str">
        <f>IFERROR(INDEX(EIA_2024!$D$2:$D$514,MATCH($A475&amp;"|"&amp;$B475,EIA_2024!$F$2:$F$514,0)),"")</f>
        <v/>
      </c>
      <c r="J475" s="9" t="str">
        <f>IFERROR(INDEX(EIA_2024!$E$2:$E$514,MATCH($A475&amp;"|"&amp;$B475,EIA_2024!$F$2:$F$514,0)),"")</f>
        <v/>
      </c>
      <c r="K475" s="8" t="str">
        <f>IFERROR(INDEX(EIA_2025!$C$2:$C$530,MATCH($A475&amp;"|"&amp;$B475,EIA_2025!$E$2:$E$530,0)),"")</f>
        <v/>
      </c>
      <c r="L475" s="9" t="str">
        <f>IFERROR(INDEX(EIA_2025!$D$2:$D$530,MATCH($A475&amp;"|"&amp;$B475,EIA_2025!$E$2:$E$530,0)),"")</f>
        <v/>
      </c>
      <c r="M475" t="str">
        <f>IFERROR(INDEX(EIA_2024!$C$2:$C$514,MATCH($A475&amp;"|"&amp;$B475,EIA_2024!$F$2:$F$514,0)),"")</f>
        <v/>
      </c>
      <c r="N475" t="str">
        <f t="shared" si="23"/>
        <v>NM|nuclear</v>
      </c>
      <c r="O475" s="7" t="str">
        <f ca="1">IFERROR(_xludf.MAXIFS(SYSHECF!$AE$2:$AE$7489,SYSHECF!$A$2:$A$7489,$A475,SYSHECF!$B$2:$B$7489,$B475),"")</f>
        <v/>
      </c>
      <c r="P475" t="e">
        <f ca="1">IF(AND($H475&lt;&gt;"",$O475&lt;&gt;"",$H475*$O475&gt;1),Keys!$C$6,"")</f>
        <v>#VALUE!</v>
      </c>
    </row>
    <row r="476" spans="1:16" x14ac:dyDescent="0.45">
      <c r="A476" t="s">
        <v>73</v>
      </c>
      <c r="B476" t="s">
        <v>185</v>
      </c>
      <c r="C476" t="s">
        <v>218</v>
      </c>
      <c r="D476" s="7">
        <f>SUMIFS(SYSHECF!$AD$2:$AD$7489,SYSHECF!$A$2:$A$7489,$A476,SYSHECF!$B$2:$B$7489,$B476)/Keys!$C$4</f>
        <v>0.32411419777244654</v>
      </c>
      <c r="E476" s="7" t="str">
        <f>IF(OR($J476="",$J476=0),"",$I476*Keys!$C$5/($J476*Keys!$C$4))</f>
        <v/>
      </c>
      <c r="F476" s="7" t="str">
        <f>IF(OR($L476="",$L476=0),"",$K476*Keys!$C$5/($L476*Keys!$C$4))</f>
        <v/>
      </c>
      <c r="G476" s="7" t="str">
        <f t="shared" si="21"/>
        <v/>
      </c>
      <c r="H476" s="7" t="str">
        <f t="shared" si="22"/>
        <v/>
      </c>
      <c r="I476" s="8" t="str">
        <f>IFERROR(INDEX(EIA_2024!$D$2:$D$514,MATCH($A476&amp;"|"&amp;$B476,EIA_2024!$F$2:$F$514,0)),"")</f>
        <v/>
      </c>
      <c r="J476" s="9" t="str">
        <f>IFERROR(INDEX(EIA_2024!$E$2:$E$514,MATCH($A476&amp;"|"&amp;$B476,EIA_2024!$F$2:$F$514,0)),"")</f>
        <v/>
      </c>
      <c r="K476" s="8" t="str">
        <f>IFERROR(INDEX(EIA_2025!$C$2:$C$530,MATCH($A476&amp;"|"&amp;$B476,EIA_2025!$E$2:$E$530,0)),"")</f>
        <v/>
      </c>
      <c r="L476" s="9" t="str">
        <f>IFERROR(INDEX(EIA_2025!$D$2:$D$530,MATCH($A476&amp;"|"&amp;$B476,EIA_2025!$E$2:$E$530,0)),"")</f>
        <v/>
      </c>
      <c r="M476" t="str">
        <f>IFERROR(INDEX(EIA_2024!$C$2:$C$514,MATCH($A476&amp;"|"&amp;$B476,EIA_2024!$F$2:$F$514,0)),"")</f>
        <v/>
      </c>
      <c r="N476" t="str">
        <f t="shared" si="23"/>
        <v>NM|offshore wind</v>
      </c>
      <c r="O476" s="7" t="str">
        <f ca="1">IFERROR(_xludf.MAXIFS(SYSHECF!$AE$2:$AE$7489,SYSHECF!$A$2:$A$7489,$A476,SYSHECF!$B$2:$B$7489,$B476),"")</f>
        <v/>
      </c>
      <c r="P476" t="e">
        <f ca="1">IF(AND($H476&lt;&gt;"",$O476&lt;&gt;"",$H476*$O476&gt;1),Keys!$C$6,"")</f>
        <v>#VALUE!</v>
      </c>
    </row>
    <row r="477" spans="1:16" x14ac:dyDescent="0.45">
      <c r="A477" t="s">
        <v>73</v>
      </c>
      <c r="B477" t="s">
        <v>186</v>
      </c>
      <c r="C477" t="s">
        <v>218</v>
      </c>
      <c r="D477" s="7">
        <f>SUMIFS(SYSHECF!$AD$2:$AD$7489,SYSHECF!$A$2:$A$7489,$A477,SYSHECF!$B$2:$B$7489,$B477)/Keys!$C$4</f>
        <v>0.40170000000000006</v>
      </c>
      <c r="E477" s="7">
        <f>IF(OR($J477="",$J477=0),"",$I477*Keys!$C$5/($J477*Keys!$C$4))</f>
        <v>0.43243854816120186</v>
      </c>
      <c r="F477" s="7">
        <f>IF(OR($L477="",$L477=0),"",$K477*Keys!$C$5/($L477*Keys!$C$4))</f>
        <v>0.37100263246779031</v>
      </c>
      <c r="G477" s="7">
        <f t="shared" si="21"/>
        <v>1.0765211554921628</v>
      </c>
      <c r="H477" s="7">
        <f t="shared" si="22"/>
        <v>0.92358136038782734</v>
      </c>
      <c r="I477" s="8">
        <f>IFERROR(INDEX(EIA_2024!$D$2:$D$514,MATCH($A477&amp;"|"&amp;$B477,EIA_2024!$F$2:$F$514,0)),"")</f>
        <v>15.1356</v>
      </c>
      <c r="J477" s="9">
        <f>IFERROR(INDEX(EIA_2024!$E$2:$E$514,MATCH($A477&amp;"|"&amp;$B477,EIA_2024!$F$2:$F$514,0)),"")</f>
        <v>3.9954999999999998</v>
      </c>
      <c r="K477" s="8">
        <f>IFERROR(INDEX(EIA_2025!$C$2:$C$530,MATCH($A477&amp;"|"&amp;$B477,EIA_2025!$E$2:$E$530,0)),"")</f>
        <v>14.3893</v>
      </c>
      <c r="L477" s="9">
        <f>IFERROR(INDEX(EIA_2025!$D$2:$D$530,MATCH($A477&amp;"|"&amp;$B477,EIA_2025!$E$2:$E$530,0)),"")</f>
        <v>4.4275000000000002</v>
      </c>
      <c r="M477" t="str">
        <f>IFERROR(INDEX(EIA_2024!$C$2:$C$514,MATCH($A477&amp;"|"&amp;$B477,EIA_2024!$F$2:$F$514,0)),"")</f>
        <v>BHRaSYC 2024 (tech-level)</v>
      </c>
      <c r="N477" t="str">
        <f t="shared" si="23"/>
        <v>NM|onshore wind</v>
      </c>
      <c r="O477" s="7" t="str">
        <f ca="1">IFERROR(_xludf.MAXIFS(SYSHECF!$AE$2:$AE$7489,SYSHECF!$A$2:$A$7489,$A477,SYSHECF!$B$2:$B$7489,$B477),"")</f>
        <v/>
      </c>
      <c r="P477" t="e">
        <f ca="1">IF(AND($H477&lt;&gt;"",$O477&lt;&gt;"",$H477*$O477&gt;1),Keys!$C$6,"")</f>
        <v>#VALUE!</v>
      </c>
    </row>
    <row r="478" spans="1:16" x14ac:dyDescent="0.45">
      <c r="A478" t="s">
        <v>73</v>
      </c>
      <c r="B478" t="s">
        <v>187</v>
      </c>
      <c r="C478" t="s">
        <v>217</v>
      </c>
      <c r="D478" s="7">
        <f>SUMIFS(SYSHECF!$AD$2:$AD$7489,SYSHECF!$A$2:$A$7489,$A478,SYSHECF!$B$2:$B$7489,$B478)/Keys!$C$4</f>
        <v>0.2081592041291131</v>
      </c>
      <c r="E478" s="7">
        <f>IF(OR($J478="",$J478=0),"",$I478*Keys!$C$5/($J478*Keys!$C$4))</f>
        <v>5.372011818426E-3</v>
      </c>
      <c r="F478" s="7">
        <f>IF(OR($L478="",$L478=0),"",$K478*Keys!$C$5/($L478*Keys!$C$4))</f>
        <v>2.686005909213E-3</v>
      </c>
      <c r="G478" s="7">
        <f t="shared" si="21"/>
        <v>2.5807226929508958E-2</v>
      </c>
      <c r="H478" s="7">
        <f t="shared" si="22"/>
        <v>1.2903613464754479E-2</v>
      </c>
      <c r="I478" s="8">
        <f>IFERROR(INDEX(EIA_2024!$D$2:$D$514,MATCH($A478&amp;"|"&amp;$B478,EIA_2024!$F$2:$F$514,0)),"")</f>
        <v>8.0000000000000004E-4</v>
      </c>
      <c r="J478" s="9">
        <f>IFERROR(INDEX(EIA_2024!$E$2:$E$514,MATCH($A478&amp;"|"&amp;$B478,EIA_2024!$F$2:$F$514,0)),"")</f>
        <v>1.7000000000000001E-2</v>
      </c>
      <c r="K478" s="8">
        <f>IFERROR(INDEX(EIA_2025!$C$2:$C$530,MATCH($A478&amp;"|"&amp;$B478,EIA_2025!$E$2:$E$530,0)),"")</f>
        <v>4.0000000000000002E-4</v>
      </c>
      <c r="L478" s="9">
        <f>IFERROR(INDEX(EIA_2025!$D$2:$D$530,MATCH($A478&amp;"|"&amp;$B478,EIA_2025!$E$2:$E$530,0)),"")</f>
        <v>1.7000000000000001E-2</v>
      </c>
      <c r="M478" t="str">
        <f>IFERROR(INDEX(EIA_2024!$C$2:$C$514,MATCH($A478&amp;"|"&amp;$B478,EIA_2024!$F$2:$F$514,0)),"")</f>
        <v>BHRaSYC 2024 (tech-level)</v>
      </c>
      <c r="N478" t="str">
        <f t="shared" si="23"/>
        <v>NM|petroleum</v>
      </c>
      <c r="O478" s="7" t="str">
        <f ca="1">IFERROR(_xludf.MAXIFS(SYSHECF!$AE$2:$AE$7489,SYSHECF!$A$2:$A$7489,$A478,SYSHECF!$B$2:$B$7489,$B478),"")</f>
        <v/>
      </c>
      <c r="P478" t="e">
        <f ca="1">IF(AND($H478&lt;&gt;"",$O478&lt;&gt;"",$H478*$O478&gt;1),Keys!$C$6,"")</f>
        <v>#VALUE!</v>
      </c>
    </row>
    <row r="479" spans="1:16" x14ac:dyDescent="0.45">
      <c r="A479" t="s">
        <v>73</v>
      </c>
      <c r="B479" t="s">
        <v>188</v>
      </c>
      <c r="C479" t="s">
        <v>217</v>
      </c>
      <c r="D479" s="7">
        <f>SUMIFS(SYSHECF!$AD$2:$AD$7489,SYSHECF!$A$2:$A$7489,$A479,SYSHECF!$B$2:$B$7489,$B479)/Keys!$C$4</f>
        <v>0.12950309242060504</v>
      </c>
      <c r="E479" s="7" t="str">
        <f>IF(OR($J479="",$J479=0),"",$I479*Keys!$C$5/($J479*Keys!$C$4))</f>
        <v/>
      </c>
      <c r="F479" s="7" t="str">
        <f>IF(OR($L479="",$L479=0),"",$K479*Keys!$C$5/($L479*Keys!$C$4))</f>
        <v/>
      </c>
      <c r="G479" s="7" t="str">
        <f t="shared" si="21"/>
        <v/>
      </c>
      <c r="H479" s="7" t="str">
        <f t="shared" si="22"/>
        <v/>
      </c>
      <c r="I479" s="8" t="str">
        <f>IFERROR(INDEX(EIA_2024!$D$2:$D$514,MATCH($A479&amp;"|"&amp;$B479,EIA_2024!$F$2:$F$514,0)),"")</f>
        <v/>
      </c>
      <c r="J479" s="9" t="str">
        <f>IFERROR(INDEX(EIA_2024!$E$2:$E$514,MATCH($A479&amp;"|"&amp;$B479,EIA_2024!$F$2:$F$514,0)),"")</f>
        <v/>
      </c>
      <c r="K479" s="8" t="str">
        <f>IFERROR(INDEX(EIA_2025!$C$2:$C$530,MATCH($A479&amp;"|"&amp;$B479,EIA_2025!$E$2:$E$530,0)),"")</f>
        <v/>
      </c>
      <c r="L479" s="9" t="str">
        <f>IFERROR(INDEX(EIA_2025!$D$2:$D$530,MATCH($A479&amp;"|"&amp;$B479,EIA_2025!$E$2:$E$530,0)),"")</f>
        <v/>
      </c>
      <c r="M479" t="str">
        <f>IFERROR(INDEX(EIA_2024!$C$2:$C$514,MATCH($A479&amp;"|"&amp;$B479,EIA_2024!$F$2:$F$514,0)),"")</f>
        <v/>
      </c>
      <c r="N479" t="str">
        <f t="shared" si="23"/>
        <v>NM|pumped hydro</v>
      </c>
      <c r="O479" s="7" t="str">
        <f ca="1">IFERROR(_xludf.MAXIFS(SYSHECF!$AE$2:$AE$7489,SYSHECF!$A$2:$A$7489,$A479,SYSHECF!$B$2:$B$7489,$B479),"")</f>
        <v/>
      </c>
      <c r="P479" t="e">
        <f ca="1">IF(AND($H479&lt;&gt;"",$O479&lt;&gt;"",$H479*$O479&gt;1),Keys!$C$6,"")</f>
        <v>#VALUE!</v>
      </c>
    </row>
    <row r="480" spans="1:16" x14ac:dyDescent="0.45">
      <c r="A480" t="s">
        <v>73</v>
      </c>
      <c r="B480" t="s">
        <v>191</v>
      </c>
      <c r="C480" t="s">
        <v>218</v>
      </c>
      <c r="D480" s="7">
        <f>SUMIFS(SYSHECF!$AD$2:$AD$7489,SYSHECF!$A$2:$A$7489,$A480,SYSHECF!$B$2:$B$7489,$B480)/Keys!$C$4</f>
        <v>0.22530000000000003</v>
      </c>
      <c r="E480" s="7">
        <f>IF(OR($J480="",$J480=0),"",$I480*Keys!$C$5/($J480*Keys!$C$4))</f>
        <v>0.21074891233187437</v>
      </c>
      <c r="F480" s="7">
        <f>IF(OR($L480="",$L480=0),"",$K480*Keys!$C$5/($L480*Keys!$C$4))</f>
        <v>0.23982307881030529</v>
      </c>
      <c r="G480" s="7">
        <f t="shared" si="21"/>
        <v>0.93541461310197227</v>
      </c>
      <c r="H480" s="7">
        <f t="shared" si="22"/>
        <v>1.0644610688428995</v>
      </c>
      <c r="I480" s="8">
        <f>IFERROR(INDEX(EIA_2024!$D$2:$D$514,MATCH($A480&amp;"|"&amp;$B480,EIA_2024!$F$2:$F$514,0)),"")</f>
        <v>4.2866</v>
      </c>
      <c r="J480" s="9">
        <f>IFERROR(INDEX(EIA_2024!$E$2:$E$514,MATCH($A480&amp;"|"&amp;$B480,EIA_2024!$F$2:$F$514,0)),"")</f>
        <v>2.3218999999999999</v>
      </c>
      <c r="K480" s="8">
        <f>IFERROR(INDEX(EIA_2025!$C$2:$C$530,MATCH($A480&amp;"|"&amp;$B480,EIA_2025!$E$2:$E$530,0)),"")</f>
        <v>6.1036000000000001</v>
      </c>
      <c r="L480" s="9">
        <f>IFERROR(INDEX(EIA_2025!$D$2:$D$530,MATCH($A480&amp;"|"&amp;$B480,EIA_2025!$E$2:$E$530,0)),"")</f>
        <v>2.9053</v>
      </c>
      <c r="M480" t="str">
        <f>IFERROR(INDEX(EIA_2024!$C$2:$C$514,MATCH($A480&amp;"|"&amp;$B480,EIA_2024!$F$2:$F$514,0)),"")</f>
        <v>BHRaSYC 2024 (tech-level)</v>
      </c>
      <c r="N480" t="str">
        <f t="shared" si="23"/>
        <v>NM|solar pv</v>
      </c>
      <c r="O480" s="7" t="str">
        <f ca="1">IFERROR(_xludf.MAXIFS(SYSHECF!$AE$2:$AE$7489,SYSHECF!$A$2:$A$7489,$A480,SYSHECF!$B$2:$B$7489,$B480),"")</f>
        <v/>
      </c>
      <c r="P480" t="e">
        <f ca="1">IF(AND($H480&lt;&gt;"",$O480&lt;&gt;"",$H480*$O480&gt;1),Keys!$C$6,"")</f>
        <v>#VALUE!</v>
      </c>
    </row>
    <row r="481" spans="1:16" x14ac:dyDescent="0.45">
      <c r="A481" t="s">
        <v>73</v>
      </c>
      <c r="B481" t="s">
        <v>192</v>
      </c>
      <c r="C481" t="s">
        <v>218</v>
      </c>
      <c r="D481" s="7">
        <f>SUMIFS(SYSHECF!$AD$2:$AD$7489,SYSHECF!$A$2:$A$7489,$A481,SYSHECF!$B$2:$B$7489,$B481)/Keys!$C$4</f>
        <v>0.25783326293388653</v>
      </c>
      <c r="E481" s="7" t="str">
        <f>IF(OR($J481="",$J481=0),"",$I481*Keys!$C$5/($J481*Keys!$C$4))</f>
        <v/>
      </c>
      <c r="F481" s="7" t="str">
        <f>IF(OR($L481="",$L481=0),"",$K481*Keys!$C$5/($L481*Keys!$C$4))</f>
        <v/>
      </c>
      <c r="G481" s="7" t="str">
        <f t="shared" si="21"/>
        <v/>
      </c>
      <c r="H481" s="7" t="str">
        <f t="shared" si="22"/>
        <v/>
      </c>
      <c r="I481" s="8" t="str">
        <f>IFERROR(INDEX(EIA_2024!$D$2:$D$514,MATCH($A481&amp;"|"&amp;$B481,EIA_2024!$F$2:$F$514,0)),"")</f>
        <v/>
      </c>
      <c r="J481" s="9" t="str">
        <f>IFERROR(INDEX(EIA_2024!$E$2:$E$514,MATCH($A481&amp;"|"&amp;$B481,EIA_2024!$F$2:$F$514,0)),"")</f>
        <v/>
      </c>
      <c r="K481" s="8" t="str">
        <f>IFERROR(INDEX(EIA_2025!$C$2:$C$530,MATCH($A481&amp;"|"&amp;$B481,EIA_2025!$E$2:$E$530,0)),"")</f>
        <v/>
      </c>
      <c r="L481" s="9" t="str">
        <f>IFERROR(INDEX(EIA_2025!$D$2:$D$530,MATCH($A481&amp;"|"&amp;$B481,EIA_2025!$E$2:$E$530,0)),"")</f>
        <v/>
      </c>
      <c r="M481" t="str">
        <f>IFERROR(INDEX(EIA_2024!$C$2:$C$514,MATCH($A481&amp;"|"&amp;$B481,EIA_2024!$F$2:$F$514,0)),"")</f>
        <v/>
      </c>
      <c r="N481" t="str">
        <f t="shared" si="23"/>
        <v>NM|solar thermal</v>
      </c>
      <c r="O481" s="7" t="str">
        <f ca="1">IFERROR(_xludf.MAXIFS(SYSHECF!$AE$2:$AE$7489,SYSHECF!$A$2:$A$7489,$A481,SYSHECF!$B$2:$B$7489,$B481),"")</f>
        <v/>
      </c>
      <c r="P481" t="e">
        <f ca="1">IF(AND($H481&lt;&gt;"",$O481&lt;&gt;"",$H481*$O481&gt;1),Keys!$C$6,"")</f>
        <v>#VALUE!</v>
      </c>
    </row>
    <row r="482" spans="1:16" x14ac:dyDescent="0.45">
      <c r="A482" t="s">
        <v>67</v>
      </c>
      <c r="B482" t="s">
        <v>169</v>
      </c>
      <c r="C482" t="s">
        <v>217</v>
      </c>
      <c r="D482" s="7">
        <f>SUMIFS(SYSHECF!$AD$2:$AD$7489,SYSHECF!$A$2:$A$7489,$A482,SYSHECF!$B$2:$B$7489,$B482)/Keys!$C$4</f>
        <v>0.51019999999999999</v>
      </c>
      <c r="E482" s="7">
        <f>IF(OR($J482="",$J482=0),"",$I482*Keys!$C$5/($J482*Keys!$C$4))</f>
        <v>0.60805143975398379</v>
      </c>
      <c r="F482" s="7">
        <f>IF(OR($L482="",$L482=0),"",$K482*Keys!$C$5/($L482*Keys!$C$4))</f>
        <v>0.5905786972323176</v>
      </c>
      <c r="G482" s="7">
        <f t="shared" si="21"/>
        <v>1.1917903562406582</v>
      </c>
      <c r="H482" s="7">
        <f t="shared" si="22"/>
        <v>1.1575435069233979</v>
      </c>
      <c r="I482" s="8">
        <f>IFERROR(INDEX(EIA_2024!$D$2:$D$514,MATCH($A482&amp;"|"&amp;$B482,EIA_2024!$F$2:$F$514,0)),"")</f>
        <v>5.2200000000000003E-2</v>
      </c>
      <c r="J482" s="9">
        <f>IFERROR(INDEX(EIA_2024!$E$2:$E$514,MATCH($A482&amp;"|"&amp;$B482,EIA_2024!$F$2:$F$514,0)),"")</f>
        <v>9.7999999999999997E-3</v>
      </c>
      <c r="K482" s="8">
        <f>IFERROR(INDEX(EIA_2025!$C$2:$C$530,MATCH($A482&amp;"|"&amp;$B482,EIA_2025!$E$2:$E$530,0)),"")</f>
        <v>5.0700000000000002E-2</v>
      </c>
      <c r="L482" s="9">
        <f>IFERROR(INDEX(EIA_2025!$D$2:$D$530,MATCH($A482&amp;"|"&amp;$B482,EIA_2025!$E$2:$E$530,0)),"")</f>
        <v>9.7999999999999997E-3</v>
      </c>
      <c r="M482" t="str">
        <f>IFERROR(INDEX(EIA_2024!$C$2:$C$514,MATCH($A482&amp;"|"&amp;$B482,EIA_2024!$F$2:$F$514,0)),"")</f>
        <v>BHRaSYC 2024 (tech-level)</v>
      </c>
      <c r="N482" t="str">
        <f t="shared" si="23"/>
        <v>NV|biomass</v>
      </c>
      <c r="O482" s="7" t="str">
        <f ca="1">IFERROR(_xludf.MAXIFS(SYSHECF!$AE$2:$AE$7489,SYSHECF!$A$2:$A$7489,$A482,SYSHECF!$B$2:$B$7489,$B482),"")</f>
        <v/>
      </c>
      <c r="P482" t="e">
        <f ca="1">IF(AND($H482&lt;&gt;"",$O482&lt;&gt;"",$H482*$O482&gt;1),Keys!$C$6,"")</f>
        <v>#VALUE!</v>
      </c>
    </row>
    <row r="483" spans="1:16" x14ac:dyDescent="0.45">
      <c r="A483" t="s">
        <v>67</v>
      </c>
      <c r="B483" t="s">
        <v>173</v>
      </c>
      <c r="C483" t="s">
        <v>218</v>
      </c>
      <c r="D483" s="7">
        <f>SUMIFS(SYSHECF!$AD$2:$AD$7489,SYSHECF!$A$2:$A$7489,$A483,SYSHECF!$B$2:$B$7489,$B483)/Keys!$C$4</f>
        <v>0.66249999999999976</v>
      </c>
      <c r="E483" s="7">
        <f>IF(OR($J483="",$J483=0),"",$I483*Keys!$C$5/($J483*Keys!$C$4))</f>
        <v>0.66954424054449901</v>
      </c>
      <c r="F483" s="7">
        <f>IF(OR($L483="",$L483=0),"",$K483*Keys!$C$5/($L483*Keys!$C$4))</f>
        <v>0.65553238096236277</v>
      </c>
      <c r="G483" s="7">
        <f t="shared" si="21"/>
        <v>1.0106328159162252</v>
      </c>
      <c r="H483" s="7">
        <f t="shared" si="22"/>
        <v>0.98948283918847246</v>
      </c>
      <c r="I483" s="8">
        <f>IFERROR(INDEX(EIA_2024!$D$2:$D$514,MATCH($A483&amp;"|"&amp;$B483,EIA_2024!$F$2:$F$514,0)),"")</f>
        <v>3.8856999999999999</v>
      </c>
      <c r="J483" s="9">
        <f>IFERROR(INDEX(EIA_2024!$E$2:$E$514,MATCH($A483&amp;"|"&amp;$B483,EIA_2024!$F$2:$F$514,0)),"")</f>
        <v>0.66249999999999998</v>
      </c>
      <c r="K483" s="8">
        <f>IFERROR(INDEX(EIA_2025!$C$2:$C$530,MATCH($A483&amp;"|"&amp;$B483,EIA_2025!$E$2:$E$530,0)),"")</f>
        <v>3.7526999999999999</v>
      </c>
      <c r="L483" s="9">
        <f>IFERROR(INDEX(EIA_2025!$D$2:$D$530,MATCH($A483&amp;"|"&amp;$B483,EIA_2025!$E$2:$E$530,0)),"")</f>
        <v>0.65349999999999997</v>
      </c>
      <c r="M483" t="str">
        <f>IFERROR(INDEX(EIA_2024!$C$2:$C$514,MATCH($A483&amp;"|"&amp;$B483,EIA_2024!$F$2:$F$514,0)),"")</f>
        <v>BHRaSYC 2024 (tech-level)</v>
      </c>
      <c r="N483" t="str">
        <f t="shared" si="23"/>
        <v>NV|geothermal</v>
      </c>
      <c r="O483" s="7" t="str">
        <f ca="1">IFERROR(_xludf.MAXIFS(SYSHECF!$AE$2:$AE$7489,SYSHECF!$A$2:$A$7489,$A483,SYSHECF!$B$2:$B$7489,$B483),"")</f>
        <v/>
      </c>
      <c r="P483" t="e">
        <f ca="1">IF(AND($H483&lt;&gt;"",$O483&lt;&gt;"",$H483*$O483&gt;1),Keys!$C$6,"")</f>
        <v>#VALUE!</v>
      </c>
    </row>
    <row r="484" spans="1:16" x14ac:dyDescent="0.45">
      <c r="A484" t="s">
        <v>67</v>
      </c>
      <c r="B484" t="s">
        <v>175</v>
      </c>
      <c r="C484" t="s">
        <v>217</v>
      </c>
      <c r="D484" s="7">
        <f>SUMIFS(SYSHECF!$AD$2:$AD$7489,SYSHECF!$A$2:$A$7489,$A484,SYSHECF!$B$2:$B$7489,$B484)/Keys!$C$4</f>
        <v>0.48239925898172004</v>
      </c>
      <c r="E484" s="7">
        <f>IF(OR($J484="",$J484=0),"",$I484*Keys!$C$5/($J484*Keys!$C$4))</f>
        <v>0.35819216565647594</v>
      </c>
      <c r="F484" s="7">
        <f>IF(OR($L484="",$L484=0),"",$K484*Keys!$C$5/($L484*Keys!$C$4))</f>
        <v>0.6075528343547224</v>
      </c>
      <c r="G484" s="7">
        <f t="shared" si="21"/>
        <v>0.74252221367953886</v>
      </c>
      <c r="H484" s="7">
        <f t="shared" si="22"/>
        <v>1.2594398167965364</v>
      </c>
      <c r="I484" s="8">
        <f>IFERROR(INDEX(EIA_2024!$D$2:$D$514,MATCH($A484&amp;"|"&amp;$B484,EIA_2024!$F$2:$F$514,0)),"")</f>
        <v>2.3231999999999999</v>
      </c>
      <c r="J484" s="9">
        <f>IFERROR(INDEX(EIA_2024!$E$2:$E$514,MATCH($A484&amp;"|"&amp;$B484,EIA_2024!$F$2:$F$514,0)),"")</f>
        <v>0.74039999999999995</v>
      </c>
      <c r="K484" s="8">
        <f>IFERROR(INDEX(EIA_2025!$C$2:$C$530,MATCH($A484&amp;"|"&amp;$B484,EIA_2025!$E$2:$E$530,0)),"")</f>
        <v>2.5886999999999998</v>
      </c>
      <c r="L484" s="9">
        <f>IFERROR(INDEX(EIA_2025!$D$2:$D$530,MATCH($A484&amp;"|"&amp;$B484,EIA_2025!$E$2:$E$530,0)),"")</f>
        <v>0.4864</v>
      </c>
      <c r="M484" t="str">
        <f>IFERROR(INDEX(EIA_2024!$C$2:$C$514,MATCH($A484&amp;"|"&amp;$B484,EIA_2024!$F$2:$F$514,0)),"")</f>
        <v>BHRaSYC 2024 (tech-level)</v>
      </c>
      <c r="N484" t="str">
        <f t="shared" si="23"/>
        <v>NV|hard coal</v>
      </c>
      <c r="O484" s="7" t="str">
        <f ca="1">IFERROR(_xludf.MAXIFS(SYSHECF!$AE$2:$AE$7489,SYSHECF!$A$2:$A$7489,$A484,SYSHECF!$B$2:$B$7489,$B484),"")</f>
        <v/>
      </c>
      <c r="P484" t="e">
        <f ca="1">IF(AND($H484&lt;&gt;"",$O484&lt;&gt;"",$H484*$O484&gt;1),Keys!$C$6,"")</f>
        <v>#VALUE!</v>
      </c>
    </row>
    <row r="485" spans="1:16" x14ac:dyDescent="0.45">
      <c r="A485" t="s">
        <v>67</v>
      </c>
      <c r="B485" t="s">
        <v>177</v>
      </c>
      <c r="C485" t="s">
        <v>218</v>
      </c>
      <c r="D485" s="7">
        <f>SUMIFS(SYSHECF!$AD$2:$AD$7489,SYSHECF!$A$2:$A$7489,$A485,SYSHECF!$B$2:$B$7489,$B485)/Keys!$C$4</f>
        <v>0.1893</v>
      </c>
      <c r="E485" s="7">
        <f>IF(OR($J485="",$J485=0),"",$I485*Keys!$C$5/($J485*Keys!$C$4))</f>
        <v>0.17435350376407321</v>
      </c>
      <c r="F485" s="7">
        <f>IF(OR($L485="",$L485=0),"",$K485*Keys!$C$5/($L485*Keys!$C$4))</f>
        <v>0.20415956249134368</v>
      </c>
      <c r="G485" s="7">
        <f t="shared" si="21"/>
        <v>0.92104333736964195</v>
      </c>
      <c r="H485" s="7">
        <f t="shared" si="22"/>
        <v>1.0784974246769343</v>
      </c>
      <c r="I485" s="8">
        <f>IFERROR(INDEX(EIA_2024!$D$2:$D$514,MATCH($A485&amp;"|"&amp;$B485,EIA_2024!$F$2:$F$514,0)),"")</f>
        <v>1.6063000000000001</v>
      </c>
      <c r="J485" s="9">
        <f>IFERROR(INDEX(EIA_2024!$E$2:$E$514,MATCH($A485&amp;"|"&amp;$B485,EIA_2024!$F$2:$F$514,0)),"")</f>
        <v>1.0517000000000001</v>
      </c>
      <c r="K485" s="8">
        <f>IFERROR(INDEX(EIA_2025!$C$2:$C$530,MATCH($A485&amp;"|"&amp;$B485,EIA_2025!$E$2:$E$530,0)),"")</f>
        <v>1.8809</v>
      </c>
      <c r="L485" s="9">
        <f>IFERROR(INDEX(EIA_2025!$D$2:$D$530,MATCH($A485&amp;"|"&amp;$B485,EIA_2025!$E$2:$E$530,0)),"")</f>
        <v>1.0517000000000001</v>
      </c>
      <c r="M485" t="str">
        <f>IFERROR(INDEX(EIA_2024!$C$2:$C$514,MATCH($A485&amp;"|"&amp;$B485,EIA_2024!$F$2:$F$514,0)),"")</f>
        <v>BHRaSYC 2024 (tech-level)</v>
      </c>
      <c r="N485" t="str">
        <f t="shared" si="23"/>
        <v>NV|hydro</v>
      </c>
      <c r="O485" s="7" t="str">
        <f ca="1">IFERROR(_xludf.MAXIFS(SYSHECF!$AE$2:$AE$7489,SYSHECF!$A$2:$A$7489,$A485,SYSHECF!$B$2:$B$7489,$B485),"")</f>
        <v/>
      </c>
      <c r="P485" t="e">
        <f ca="1">IF(AND($H485&lt;&gt;"",$O485&lt;&gt;"",$H485*$O485&gt;1),Keys!$C$6,"")</f>
        <v>#VALUE!</v>
      </c>
    </row>
    <row r="486" spans="1:16" x14ac:dyDescent="0.45">
      <c r="A486" t="s">
        <v>67</v>
      </c>
      <c r="B486" t="s">
        <v>181</v>
      </c>
      <c r="C486" t="s">
        <v>217</v>
      </c>
      <c r="D486" s="7">
        <f>SUMIFS(SYSHECF!$AD$2:$AD$7489,SYSHECF!$A$2:$A$7489,$A486,SYSHECF!$B$2:$B$7489,$B486)/Keys!$C$4</f>
        <v>0.63800000000000001</v>
      </c>
      <c r="E486" s="7" t="str">
        <f>IF(OR($J486="",$J486=0),"",$I486*Keys!$C$5/($J486*Keys!$C$4))</f>
        <v/>
      </c>
      <c r="F486" s="7" t="str">
        <f>IF(OR($L486="",$L486=0),"",$K486*Keys!$C$5/($L486*Keys!$C$4))</f>
        <v/>
      </c>
      <c r="G486" s="7" t="str">
        <f t="shared" si="21"/>
        <v/>
      </c>
      <c r="H486" s="7" t="str">
        <f t="shared" si="22"/>
        <v/>
      </c>
      <c r="I486" s="8" t="str">
        <f>IFERROR(INDEX(EIA_2024!$D$2:$D$514,MATCH($A486&amp;"|"&amp;$B486,EIA_2024!$F$2:$F$514,0)),"")</f>
        <v/>
      </c>
      <c r="J486" s="9" t="str">
        <f>IFERROR(INDEX(EIA_2024!$E$2:$E$514,MATCH($A486&amp;"|"&amp;$B486,EIA_2024!$F$2:$F$514,0)),"")</f>
        <v/>
      </c>
      <c r="K486" s="8" t="str">
        <f>IFERROR(INDEX(EIA_2025!$C$2:$C$530,MATCH($A486&amp;"|"&amp;$B486,EIA_2025!$E$2:$E$530,0)),"")</f>
        <v/>
      </c>
      <c r="L486" s="9" t="str">
        <f>IFERROR(INDEX(EIA_2025!$D$2:$D$530,MATCH($A486&amp;"|"&amp;$B486,EIA_2025!$E$2:$E$530,0)),"")</f>
        <v/>
      </c>
      <c r="M486" t="str">
        <f>IFERROR(INDEX(EIA_2024!$C$2:$C$514,MATCH($A486&amp;"|"&amp;$B486,EIA_2024!$F$2:$F$514,0)),"")</f>
        <v/>
      </c>
      <c r="N486" t="str">
        <f t="shared" si="23"/>
        <v>NV|lignite</v>
      </c>
      <c r="O486" s="7" t="str">
        <f ca="1">IFERROR(_xludf.MAXIFS(SYSHECF!$AE$2:$AE$7489,SYSHECF!$A$2:$A$7489,$A486,SYSHECF!$B$2:$B$7489,$B486),"")</f>
        <v/>
      </c>
      <c r="P486" t="e">
        <f ca="1">IF(AND($H486&lt;&gt;"",$O486&lt;&gt;"",$H486*$O486&gt;1),Keys!$C$6,"")</f>
        <v>#VALUE!</v>
      </c>
    </row>
    <row r="487" spans="1:16" x14ac:dyDescent="0.45">
      <c r="A487" t="s">
        <v>67</v>
      </c>
      <c r="B487" t="s">
        <v>182</v>
      </c>
      <c r="C487" t="s">
        <v>217</v>
      </c>
      <c r="D487" s="7">
        <f>SUMIFS(SYSHECF!$AD$2:$AD$7489,SYSHECF!$A$2:$A$7489,$A487,SYSHECF!$B$2:$B$7489,$B487)/Keys!$C$4</f>
        <v>0.73419999999999985</v>
      </c>
      <c r="E487" s="7" t="str">
        <f>IF(OR($J487="",$J487=0),"",$I487*Keys!$C$5/($J487*Keys!$C$4))</f>
        <v/>
      </c>
      <c r="F487" s="7" t="str">
        <f>IF(OR($L487="",$L487=0),"",$K487*Keys!$C$5/($L487*Keys!$C$4))</f>
        <v/>
      </c>
      <c r="G487" s="7" t="str">
        <f t="shared" si="21"/>
        <v/>
      </c>
      <c r="H487" s="7" t="str">
        <f t="shared" si="22"/>
        <v/>
      </c>
      <c r="I487" s="8" t="str">
        <f>IFERROR(INDEX(EIA_2024!$D$2:$D$514,MATCH($A487&amp;"|"&amp;$B487,EIA_2024!$F$2:$F$514,0)),"")</f>
        <v/>
      </c>
      <c r="J487" s="9" t="str">
        <f>IFERROR(INDEX(EIA_2024!$E$2:$E$514,MATCH($A487&amp;"|"&amp;$B487,EIA_2024!$F$2:$F$514,0)),"")</f>
        <v/>
      </c>
      <c r="K487" s="8" t="str">
        <f>IFERROR(INDEX(EIA_2025!$C$2:$C$530,MATCH($A487&amp;"|"&amp;$B487,EIA_2025!$E$2:$E$530,0)),"")</f>
        <v/>
      </c>
      <c r="L487" s="9" t="str">
        <f>IFERROR(INDEX(EIA_2025!$D$2:$D$530,MATCH($A487&amp;"|"&amp;$B487,EIA_2025!$E$2:$E$530,0)),"")</f>
        <v/>
      </c>
      <c r="M487" t="str">
        <f>IFERROR(INDEX(EIA_2024!$C$2:$C$514,MATCH($A487&amp;"|"&amp;$B487,EIA_2024!$F$2:$F$514,0)),"")</f>
        <v/>
      </c>
      <c r="N487" t="str">
        <f t="shared" si="23"/>
        <v>NV|municipal solid waste</v>
      </c>
      <c r="O487" s="7" t="str">
        <f ca="1">IFERROR(_xludf.MAXIFS(SYSHECF!$AE$2:$AE$7489,SYSHECF!$A$2:$A$7489,$A487,SYSHECF!$B$2:$B$7489,$B487),"")</f>
        <v/>
      </c>
      <c r="P487" t="e">
        <f ca="1">IF(AND($H487&lt;&gt;"",$O487&lt;&gt;"",$H487*$O487&gt;1),Keys!$C$6,"")</f>
        <v>#VALUE!</v>
      </c>
    </row>
    <row r="488" spans="1:16" x14ac:dyDescent="0.45">
      <c r="A488" t="s">
        <v>67</v>
      </c>
      <c r="B488" t="s">
        <v>171</v>
      </c>
      <c r="C488" t="s">
        <v>217</v>
      </c>
      <c r="D488" s="7">
        <f>SUMIFS(SYSHECF!$AD$2:$AD$7489,SYSHECF!$A$2:$A$7489,$A488,SYSHECF!$B$2:$B$7489,$B488)/Keys!$C$4</f>
        <v>0.44979999999999992</v>
      </c>
      <c r="E488" s="7">
        <f>IF(OR($J488="",$J488=0),"",$I488*Keys!$C$5/($J488*Keys!$C$4))</f>
        <v>0.46775229251287265</v>
      </c>
      <c r="F488" s="7">
        <f>IF(OR($L488="",$L488=0),"",$K488*Keys!$C$5/($L488*Keys!$C$4))</f>
        <v>0.43188436431358324</v>
      </c>
      <c r="G488" s="7">
        <f t="shared" si="21"/>
        <v>1.0399117219050082</v>
      </c>
      <c r="H488" s="7">
        <f t="shared" si="22"/>
        <v>0.96016977392970948</v>
      </c>
      <c r="I488" s="8">
        <f>IFERROR(INDEX(EIA_2024!$D$2:$D$514,MATCH($A488&amp;"|"&amp;$B488,EIA_2024!$F$2:$F$514,0)),"")</f>
        <v>23.368099999999998</v>
      </c>
      <c r="J488" s="9">
        <f>IFERROR(INDEX(EIA_2024!$E$2:$E$514,MATCH($A488&amp;"|"&amp;$B488,EIA_2024!$F$2:$F$514,0)),"")</f>
        <v>5.7030000000000003</v>
      </c>
      <c r="K488" s="8">
        <f>IFERROR(INDEX(EIA_2025!$C$2:$C$530,MATCH($A488&amp;"|"&amp;$B488,EIA_2025!$E$2:$E$530,0)),"")</f>
        <v>21.5762</v>
      </c>
      <c r="L488" s="9">
        <f>IFERROR(INDEX(EIA_2025!$D$2:$D$530,MATCH($A488&amp;"|"&amp;$B488,EIA_2025!$E$2:$E$530,0)),"")</f>
        <v>5.7030000000000003</v>
      </c>
      <c r="M488" t="str">
        <f>IFERROR(INDEX(EIA_2024!$C$2:$C$514,MATCH($A488&amp;"|"&amp;$B488,EIA_2024!$F$2:$F$514,0)),"")</f>
        <v>BHRaSYC 2024 (tech-level)</v>
      </c>
      <c r="N488" t="str">
        <f t="shared" si="23"/>
        <v>NV|natural gas combined cycle</v>
      </c>
      <c r="O488" s="7" t="str">
        <f ca="1">IFERROR(_xludf.MAXIFS(SYSHECF!$AE$2:$AE$7489,SYSHECF!$A$2:$A$7489,$A488,SYSHECF!$B$2:$B$7489,$B488),"")</f>
        <v/>
      </c>
      <c r="P488" t="e">
        <f ca="1">IF(AND($H488&lt;&gt;"",$O488&lt;&gt;"",$H488*$O488&gt;1),Keys!$C$6,"")</f>
        <v>#VALUE!</v>
      </c>
    </row>
    <row r="489" spans="1:16" x14ac:dyDescent="0.45">
      <c r="A489" t="s">
        <v>67</v>
      </c>
      <c r="B489" t="s">
        <v>183</v>
      </c>
      <c r="C489" t="s">
        <v>217</v>
      </c>
      <c r="D489" s="7">
        <f>SUMIFS(SYSHECF!$AD$2:$AD$7489,SYSHECF!$A$2:$A$7489,$A489,SYSHECF!$B$2:$B$7489,$B489)/Keys!$C$4</f>
        <v>3.074103206174408E-2</v>
      </c>
      <c r="E489" s="7">
        <f>IF(OR($J489="",$J489=0),"",$I489*Keys!$C$5/($J489*Keys!$C$4))</f>
        <v>3.890120361422171E-2</v>
      </c>
      <c r="F489" s="7">
        <f>IF(OR($L489="",$L489=0),"",$K489*Keys!$C$5/($L489*Keys!$C$4))</f>
        <v>2.2583253925881872E-2</v>
      </c>
      <c r="G489" s="7">
        <f t="shared" si="21"/>
        <v>1.2654488481742492</v>
      </c>
      <c r="H489" s="7">
        <f t="shared" si="22"/>
        <v>0.73462900921878227</v>
      </c>
      <c r="I489" s="8">
        <f>IFERROR(INDEX(EIA_2024!$D$2:$D$514,MATCH($A489&amp;"|"&amp;$B489,EIA_2024!$F$2:$F$514,0)),"")</f>
        <v>0.55259999999999998</v>
      </c>
      <c r="J489" s="9">
        <f>IFERROR(INDEX(EIA_2024!$E$2:$E$514,MATCH($A489&amp;"|"&amp;$B489,EIA_2024!$F$2:$F$514,0)),"")</f>
        <v>1.6215999999999999</v>
      </c>
      <c r="K489" s="8">
        <f>IFERROR(INDEX(EIA_2025!$C$2:$C$530,MATCH($A489&amp;"|"&amp;$B489,EIA_2025!$E$2:$E$530,0)),"")</f>
        <v>0.32079999999999997</v>
      </c>
      <c r="L489" s="9">
        <f>IFERROR(INDEX(EIA_2025!$D$2:$D$530,MATCH($A489&amp;"|"&amp;$B489,EIA_2025!$E$2:$E$530,0)),"")</f>
        <v>1.6215999999999999</v>
      </c>
      <c r="M489" t="str">
        <f>IFERROR(INDEX(EIA_2024!$C$2:$C$514,MATCH($A489&amp;"|"&amp;$B489,EIA_2024!$F$2:$F$514,0)),"")</f>
        <v>BHRaSYC 2024 (tech-level)</v>
      </c>
      <c r="N489" t="str">
        <f t="shared" si="23"/>
        <v>NV|natural gas peaker</v>
      </c>
      <c r="O489" s="7" t="str">
        <f ca="1">IFERROR(_xludf.MAXIFS(SYSHECF!$AE$2:$AE$7489,SYSHECF!$A$2:$A$7489,$A489,SYSHECF!$B$2:$B$7489,$B489),"")</f>
        <v/>
      </c>
      <c r="P489" t="e">
        <f ca="1">IF(AND($H489&lt;&gt;"",$O489&lt;&gt;"",$H489*$O489&gt;1),Keys!$C$6,"")</f>
        <v>#VALUE!</v>
      </c>
    </row>
    <row r="490" spans="1:16" x14ac:dyDescent="0.45">
      <c r="A490" t="s">
        <v>67</v>
      </c>
      <c r="B490" t="s">
        <v>193</v>
      </c>
      <c r="C490" t="s">
        <v>217</v>
      </c>
      <c r="D490" s="7">
        <f>SUMIFS(SYSHECF!$AD$2:$AD$7489,SYSHECF!$A$2:$A$7489,$A490,SYSHECF!$B$2:$B$7489,$B490)/Keys!$C$4</f>
        <v>0.1431</v>
      </c>
      <c r="E490" s="7">
        <f>IF(OR($J490="",$J490=0),"",$I490*Keys!$C$5/($J490*Keys!$C$4))</f>
        <v>0.18654471878161483</v>
      </c>
      <c r="F490" s="7">
        <f>IF(OR($L490="",$L490=0),"",$K490*Keys!$C$5/($L490*Keys!$C$4))</f>
        <v>9.9614046531854752E-2</v>
      </c>
      <c r="G490" s="7">
        <f t="shared" si="21"/>
        <v>1.3035969167128918</v>
      </c>
      <c r="H490" s="7">
        <f t="shared" si="22"/>
        <v>0.69611493034140282</v>
      </c>
      <c r="I490" s="8">
        <f>IFERROR(INDEX(EIA_2024!$D$2:$D$514,MATCH($A490&amp;"|"&amp;$B490,EIA_2024!$F$2:$F$514,0)),"")</f>
        <v>0.54579999999999995</v>
      </c>
      <c r="J490" s="9">
        <f>IFERROR(INDEX(EIA_2024!$E$2:$E$514,MATCH($A490&amp;"|"&amp;$B490,EIA_2024!$F$2:$F$514,0)),"")</f>
        <v>0.33400000000000002</v>
      </c>
      <c r="K490" s="8">
        <f>IFERROR(INDEX(EIA_2025!$C$2:$C$530,MATCH($A490&amp;"|"&amp;$B490,EIA_2025!$E$2:$E$530,0)),"")</f>
        <v>0.5131</v>
      </c>
      <c r="L490" s="9">
        <f>IFERROR(INDEX(EIA_2025!$D$2:$D$530,MATCH($A490&amp;"|"&amp;$B490,EIA_2025!$E$2:$E$530,0)),"")</f>
        <v>0.58799999999999997</v>
      </c>
      <c r="M490" t="str">
        <f>IFERROR(INDEX(EIA_2024!$C$2:$C$514,MATCH($A490&amp;"|"&amp;$B490,EIA_2024!$F$2:$F$514,0)),"")</f>
        <v>BHRaSYC 2024 (tech-level)</v>
      </c>
      <c r="N490" t="str">
        <f t="shared" si="23"/>
        <v>NV|natural gas steam turbine</v>
      </c>
      <c r="O490" s="7" t="str">
        <f ca="1">IFERROR(_xludf.MAXIFS(SYSHECF!$AE$2:$AE$7489,SYSHECF!$A$2:$A$7489,$A490,SYSHECF!$B$2:$B$7489,$B490),"")</f>
        <v/>
      </c>
      <c r="P490" t="e">
        <f ca="1">IF(AND($H490&lt;&gt;"",$O490&lt;&gt;"",$H490*$O490&gt;1),Keys!$C$6,"")</f>
        <v>#VALUE!</v>
      </c>
    </row>
    <row r="491" spans="1:16" x14ac:dyDescent="0.45">
      <c r="A491" t="s">
        <v>67</v>
      </c>
      <c r="B491" t="s">
        <v>184</v>
      </c>
      <c r="C491" t="s">
        <v>218</v>
      </c>
      <c r="D491" s="7">
        <f>SUMIFS(SYSHECF!$AD$2:$AD$7489,SYSHECF!$A$2:$A$7489,$A491,SYSHECF!$B$2:$B$7489,$B491)/Keys!$C$4</f>
        <v>0.90899999999999992</v>
      </c>
      <c r="E491" s="7" t="str">
        <f>IF(OR($J491="",$J491=0),"",$I491*Keys!$C$5/($J491*Keys!$C$4))</f>
        <v/>
      </c>
      <c r="F491" s="7" t="str">
        <f>IF(OR($L491="",$L491=0),"",$K491*Keys!$C$5/($L491*Keys!$C$4))</f>
        <v/>
      </c>
      <c r="G491" s="7" t="str">
        <f t="shared" si="21"/>
        <v/>
      </c>
      <c r="H491" s="7" t="str">
        <f t="shared" si="22"/>
        <v/>
      </c>
      <c r="I491" s="8" t="str">
        <f>IFERROR(INDEX(EIA_2024!$D$2:$D$514,MATCH($A491&amp;"|"&amp;$B491,EIA_2024!$F$2:$F$514,0)),"")</f>
        <v/>
      </c>
      <c r="J491" s="9" t="str">
        <f>IFERROR(INDEX(EIA_2024!$E$2:$E$514,MATCH($A491&amp;"|"&amp;$B491,EIA_2024!$F$2:$F$514,0)),"")</f>
        <v/>
      </c>
      <c r="K491" s="8" t="str">
        <f>IFERROR(INDEX(EIA_2025!$C$2:$C$530,MATCH($A491&amp;"|"&amp;$B491,EIA_2025!$E$2:$E$530,0)),"")</f>
        <v/>
      </c>
      <c r="L491" s="9" t="str">
        <f>IFERROR(INDEX(EIA_2025!$D$2:$D$530,MATCH($A491&amp;"|"&amp;$B491,EIA_2025!$E$2:$E$530,0)),"")</f>
        <v/>
      </c>
      <c r="M491" t="str">
        <f>IFERROR(INDEX(EIA_2024!$C$2:$C$514,MATCH($A491&amp;"|"&amp;$B491,EIA_2024!$F$2:$F$514,0)),"")</f>
        <v/>
      </c>
      <c r="N491" t="str">
        <f t="shared" si="23"/>
        <v>NV|nuclear</v>
      </c>
      <c r="O491" s="7" t="str">
        <f ca="1">IFERROR(_xludf.MAXIFS(SYSHECF!$AE$2:$AE$7489,SYSHECF!$A$2:$A$7489,$A491,SYSHECF!$B$2:$B$7489,$B491),"")</f>
        <v/>
      </c>
      <c r="P491" t="e">
        <f ca="1">IF(AND($H491&lt;&gt;"",$O491&lt;&gt;"",$H491*$O491&gt;1),Keys!$C$6,"")</f>
        <v>#VALUE!</v>
      </c>
    </row>
    <row r="492" spans="1:16" x14ac:dyDescent="0.45">
      <c r="A492" t="s">
        <v>67</v>
      </c>
      <c r="B492" t="s">
        <v>185</v>
      </c>
      <c r="C492" t="s">
        <v>218</v>
      </c>
      <c r="D492" s="7">
        <f>SUMIFS(SYSHECF!$AD$2:$AD$7489,SYSHECF!$A$2:$A$7489,$A492,SYSHECF!$B$2:$B$7489,$B492)/Keys!$C$4</f>
        <v>0.38245494260932589</v>
      </c>
      <c r="E492" s="7" t="str">
        <f>IF(OR($J492="",$J492=0),"",$I492*Keys!$C$5/($J492*Keys!$C$4))</f>
        <v/>
      </c>
      <c r="F492" s="7" t="str">
        <f>IF(OR($L492="",$L492=0),"",$K492*Keys!$C$5/($L492*Keys!$C$4))</f>
        <v/>
      </c>
      <c r="G492" s="7" t="str">
        <f t="shared" si="21"/>
        <v/>
      </c>
      <c r="H492" s="7" t="str">
        <f t="shared" si="22"/>
        <v/>
      </c>
      <c r="I492" s="8" t="str">
        <f>IFERROR(INDEX(EIA_2024!$D$2:$D$514,MATCH($A492&amp;"|"&amp;$B492,EIA_2024!$F$2:$F$514,0)),"")</f>
        <v/>
      </c>
      <c r="J492" s="9" t="str">
        <f>IFERROR(INDEX(EIA_2024!$E$2:$E$514,MATCH($A492&amp;"|"&amp;$B492,EIA_2024!$F$2:$F$514,0)),"")</f>
        <v/>
      </c>
      <c r="K492" s="8" t="str">
        <f>IFERROR(INDEX(EIA_2025!$C$2:$C$530,MATCH($A492&amp;"|"&amp;$B492,EIA_2025!$E$2:$E$530,0)),"")</f>
        <v/>
      </c>
      <c r="L492" s="9" t="str">
        <f>IFERROR(INDEX(EIA_2025!$D$2:$D$530,MATCH($A492&amp;"|"&amp;$B492,EIA_2025!$E$2:$E$530,0)),"")</f>
        <v/>
      </c>
      <c r="M492" t="str">
        <f>IFERROR(INDEX(EIA_2024!$C$2:$C$514,MATCH($A492&amp;"|"&amp;$B492,EIA_2024!$F$2:$F$514,0)),"")</f>
        <v/>
      </c>
      <c r="N492" t="str">
        <f t="shared" si="23"/>
        <v>NV|offshore wind</v>
      </c>
      <c r="O492" s="7" t="str">
        <f ca="1">IFERROR(_xludf.MAXIFS(SYSHECF!$AE$2:$AE$7489,SYSHECF!$A$2:$A$7489,$A492,SYSHECF!$B$2:$B$7489,$B492),"")</f>
        <v/>
      </c>
      <c r="P492" t="e">
        <f ca="1">IF(AND($H492&lt;&gt;"",$O492&lt;&gt;"",$H492*$O492&gt;1),Keys!$C$6,"")</f>
        <v>#VALUE!</v>
      </c>
    </row>
    <row r="493" spans="1:16" x14ac:dyDescent="0.45">
      <c r="A493" t="s">
        <v>67</v>
      </c>
      <c r="B493" t="s">
        <v>186</v>
      </c>
      <c r="C493" t="s">
        <v>218</v>
      </c>
      <c r="D493" s="7">
        <f>SUMIFS(SYSHECF!$AD$2:$AD$7489,SYSHECF!$A$2:$A$7489,$A493,SYSHECF!$B$2:$B$7489,$B493)/Keys!$C$4</f>
        <v>0.19800000000000001</v>
      </c>
      <c r="E493" s="7">
        <f>IF(OR($J493="",$J493=0),"",$I493*Keys!$C$5/($J493*Keys!$C$4))</f>
        <v>0.24299847792998475</v>
      </c>
      <c r="F493" s="7">
        <f>IF(OR($L493="",$L493=0),"",$K493*Keys!$C$5/($L493*Keys!$C$4))</f>
        <v>0.26681887366818874</v>
      </c>
      <c r="G493" s="7">
        <f t="shared" si="21"/>
        <v>1.2272650400504279</v>
      </c>
      <c r="H493" s="7">
        <f t="shared" si="22"/>
        <v>1.3475700690312562</v>
      </c>
      <c r="I493" s="8">
        <f>IFERROR(INDEX(EIA_2024!$D$2:$D$514,MATCH($A493&amp;"|"&amp;$B493,EIA_2024!$F$2:$F$514,0)),"")</f>
        <v>0.31929999999999997</v>
      </c>
      <c r="J493" s="9">
        <f>IFERROR(INDEX(EIA_2024!$E$2:$E$514,MATCH($A493&amp;"|"&amp;$B493,EIA_2024!$F$2:$F$514,0)),"")</f>
        <v>0.15</v>
      </c>
      <c r="K493" s="8">
        <f>IFERROR(INDEX(EIA_2025!$C$2:$C$530,MATCH($A493&amp;"|"&amp;$B493,EIA_2025!$E$2:$E$530,0)),"")</f>
        <v>0.35060000000000002</v>
      </c>
      <c r="L493" s="9">
        <f>IFERROR(INDEX(EIA_2025!$D$2:$D$530,MATCH($A493&amp;"|"&amp;$B493,EIA_2025!$E$2:$E$530,0)),"")</f>
        <v>0.15</v>
      </c>
      <c r="M493" t="str">
        <f>IFERROR(INDEX(EIA_2024!$C$2:$C$514,MATCH($A493&amp;"|"&amp;$B493,EIA_2024!$F$2:$F$514,0)),"")</f>
        <v>BHRaSYC 2024 (tech-level)</v>
      </c>
      <c r="N493" t="str">
        <f t="shared" si="23"/>
        <v>NV|onshore wind</v>
      </c>
      <c r="O493" s="7" t="str">
        <f ca="1">IFERROR(_xludf.MAXIFS(SYSHECF!$AE$2:$AE$7489,SYSHECF!$A$2:$A$7489,$A493,SYSHECF!$B$2:$B$7489,$B493),"")</f>
        <v/>
      </c>
      <c r="P493" t="e">
        <f ca="1">IF(AND($H493&lt;&gt;"",$O493&lt;&gt;"",$H493*$O493&gt;1),Keys!$C$6,"")</f>
        <v>#VALUE!</v>
      </c>
    </row>
    <row r="494" spans="1:16" x14ac:dyDescent="0.45">
      <c r="A494" t="s">
        <v>67</v>
      </c>
      <c r="B494" t="s">
        <v>187</v>
      </c>
      <c r="C494" t="s">
        <v>217</v>
      </c>
      <c r="D494" s="7">
        <f>SUMIFS(SYSHECF!$AD$2:$AD$7489,SYSHECF!$A$2:$A$7489,$A494,SYSHECF!$B$2:$B$7489,$B494)/Keys!$C$4</f>
        <v>3.074103206174408E-2</v>
      </c>
      <c r="E494" s="7">
        <f>IF(OR($J494="",$J494=0),"",$I494*Keys!$C$5/($J494*Keys!$C$4))</f>
        <v>0.10844748858447488</v>
      </c>
      <c r="F494" s="7">
        <f>IF(OR($L494="",$L494=0),"",$K494*Keys!$C$5/($L494*Keys!$C$4))</f>
        <v>0.13888888888888887</v>
      </c>
      <c r="G494" s="7">
        <f t="shared" si="21"/>
        <v>3.5277764379105934</v>
      </c>
      <c r="H494" s="7">
        <f t="shared" si="22"/>
        <v>4.5180294731135664</v>
      </c>
      <c r="I494" s="8">
        <f>IFERROR(INDEX(EIA_2024!$D$2:$D$514,MATCH($A494&amp;"|"&amp;$B494,EIA_2024!$F$2:$F$514,0)),"")</f>
        <v>5.7000000000000002E-3</v>
      </c>
      <c r="J494" s="9">
        <f>IFERROR(INDEX(EIA_2024!$E$2:$E$514,MATCH($A494&amp;"|"&amp;$B494,EIA_2024!$F$2:$F$514,0)),"")</f>
        <v>6.0000000000000001E-3</v>
      </c>
      <c r="K494" s="8">
        <f>IFERROR(INDEX(EIA_2025!$C$2:$C$530,MATCH($A494&amp;"|"&amp;$B494,EIA_2025!$E$2:$E$530,0)),"")</f>
        <v>7.3000000000000001E-3</v>
      </c>
      <c r="L494" s="9">
        <f>IFERROR(INDEX(EIA_2025!$D$2:$D$530,MATCH($A494&amp;"|"&amp;$B494,EIA_2025!$E$2:$E$530,0)),"")</f>
        <v>6.0000000000000001E-3</v>
      </c>
      <c r="M494" t="str">
        <f>IFERROR(INDEX(EIA_2024!$C$2:$C$514,MATCH($A494&amp;"|"&amp;$B494,EIA_2024!$F$2:$F$514,0)),"")</f>
        <v>BHRaSYC 2024 (tech-level)</v>
      </c>
      <c r="N494" t="str">
        <f t="shared" si="23"/>
        <v>NV|petroleum</v>
      </c>
      <c r="O494" s="7" t="str">
        <f ca="1">IFERROR(_xludf.MAXIFS(SYSHECF!$AE$2:$AE$7489,SYSHECF!$A$2:$A$7489,$A494,SYSHECF!$B$2:$B$7489,$B494),"")</f>
        <v/>
      </c>
      <c r="P494" t="e">
        <f ca="1">IF(AND($H494&lt;&gt;"",$O494&lt;&gt;"",$H494*$O494&gt;1),Keys!$C$6,"")</f>
        <v>#VALUE!</v>
      </c>
    </row>
    <row r="495" spans="1:16" x14ac:dyDescent="0.45">
      <c r="A495" t="s">
        <v>67</v>
      </c>
      <c r="B495" t="s">
        <v>188</v>
      </c>
      <c r="C495" t="s">
        <v>217</v>
      </c>
      <c r="D495" s="7">
        <f>SUMIFS(SYSHECF!$AD$2:$AD$7489,SYSHECF!$A$2:$A$7489,$A495,SYSHECF!$B$2:$B$7489,$B495)/Keys!$C$4</f>
        <v>9.9663368532933796E-2</v>
      </c>
      <c r="E495" s="7" t="str">
        <f>IF(OR($J495="",$J495=0),"",$I495*Keys!$C$5/($J495*Keys!$C$4))</f>
        <v/>
      </c>
      <c r="F495" s="7" t="str">
        <f>IF(OR($L495="",$L495=0),"",$K495*Keys!$C$5/($L495*Keys!$C$4))</f>
        <v/>
      </c>
      <c r="G495" s="7" t="str">
        <f t="shared" si="21"/>
        <v/>
      </c>
      <c r="H495" s="7" t="str">
        <f t="shared" si="22"/>
        <v/>
      </c>
      <c r="I495" s="8" t="str">
        <f>IFERROR(INDEX(EIA_2024!$D$2:$D$514,MATCH($A495&amp;"|"&amp;$B495,EIA_2024!$F$2:$F$514,0)),"")</f>
        <v/>
      </c>
      <c r="J495" s="9" t="str">
        <f>IFERROR(INDEX(EIA_2024!$E$2:$E$514,MATCH($A495&amp;"|"&amp;$B495,EIA_2024!$F$2:$F$514,0)),"")</f>
        <v/>
      </c>
      <c r="K495" s="8" t="str">
        <f>IFERROR(INDEX(EIA_2025!$C$2:$C$530,MATCH($A495&amp;"|"&amp;$B495,EIA_2025!$E$2:$E$530,0)),"")</f>
        <v/>
      </c>
      <c r="L495" s="9" t="str">
        <f>IFERROR(INDEX(EIA_2025!$D$2:$D$530,MATCH($A495&amp;"|"&amp;$B495,EIA_2025!$E$2:$E$530,0)),"")</f>
        <v/>
      </c>
      <c r="M495" t="str">
        <f>IFERROR(INDEX(EIA_2024!$C$2:$C$514,MATCH($A495&amp;"|"&amp;$B495,EIA_2024!$F$2:$F$514,0)),"")</f>
        <v/>
      </c>
      <c r="N495" t="str">
        <f t="shared" si="23"/>
        <v>NV|pumped hydro</v>
      </c>
      <c r="O495" s="7" t="str">
        <f ca="1">IFERROR(_xludf.MAXIFS(SYSHECF!$AE$2:$AE$7489,SYSHECF!$A$2:$A$7489,$A495,SYSHECF!$B$2:$B$7489,$B495),"")</f>
        <v/>
      </c>
      <c r="P495" t="e">
        <f ca="1">IF(AND($H495&lt;&gt;"",$O495&lt;&gt;"",$H495*$O495&gt;1),Keys!$C$6,"")</f>
        <v>#VALUE!</v>
      </c>
    </row>
    <row r="496" spans="1:16" x14ac:dyDescent="0.45">
      <c r="A496" t="s">
        <v>67</v>
      </c>
      <c r="B496" t="s">
        <v>191</v>
      </c>
      <c r="C496" t="s">
        <v>218</v>
      </c>
      <c r="D496" s="7">
        <f>SUMIFS(SYSHECF!$AD$2:$AD$7489,SYSHECF!$A$2:$A$7489,$A496,SYSHECF!$B$2:$B$7489,$B496)/Keys!$C$4</f>
        <v>0.29020000000000007</v>
      </c>
      <c r="E496" s="7">
        <f>IF(OR($J496="",$J496=0),"",$I496*Keys!$C$5/($J496*Keys!$C$4))</f>
        <v>0.27817759965865585</v>
      </c>
      <c r="F496" s="7">
        <f>IF(OR($L496="",$L496=0),"",$K496*Keys!$C$5/($L496*Keys!$C$4))</f>
        <v>0.30225084495378923</v>
      </c>
      <c r="G496" s="7">
        <f t="shared" si="21"/>
        <v>0.95857201812079873</v>
      </c>
      <c r="H496" s="7">
        <f t="shared" si="22"/>
        <v>1.0415259991515822</v>
      </c>
      <c r="I496" s="8">
        <f>IFERROR(INDEX(EIA_2024!$D$2:$D$514,MATCH($A496&amp;"|"&amp;$B496,EIA_2024!$F$2:$F$514,0)),"")</f>
        <v>12.1525</v>
      </c>
      <c r="J496" s="9">
        <f>IFERROR(INDEX(EIA_2024!$E$2:$E$514,MATCH($A496&amp;"|"&amp;$B496,EIA_2024!$F$2:$F$514,0)),"")</f>
        <v>4.9870000000000001</v>
      </c>
      <c r="K496" s="8">
        <f>IFERROR(INDEX(EIA_2025!$C$2:$C$530,MATCH($A496&amp;"|"&amp;$B496,EIA_2025!$E$2:$E$530,0)),"")</f>
        <v>13.7165</v>
      </c>
      <c r="L496" s="9">
        <f>IFERROR(INDEX(EIA_2025!$D$2:$D$530,MATCH($A496&amp;"|"&amp;$B496,EIA_2025!$E$2:$E$530,0)),"")</f>
        <v>5.1805000000000003</v>
      </c>
      <c r="M496" t="str">
        <f>IFERROR(INDEX(EIA_2024!$C$2:$C$514,MATCH($A496&amp;"|"&amp;$B496,EIA_2024!$F$2:$F$514,0)),"")</f>
        <v>BHRaSYC 2024 (tech-level)</v>
      </c>
      <c r="N496" t="str">
        <f t="shared" si="23"/>
        <v>NV|solar pv</v>
      </c>
      <c r="O496" s="7" t="str">
        <f ca="1">IFERROR(_xludf.MAXIFS(SYSHECF!$AE$2:$AE$7489,SYSHECF!$A$2:$A$7489,$A496,SYSHECF!$B$2:$B$7489,$B496),"")</f>
        <v/>
      </c>
      <c r="P496" t="e">
        <f ca="1">IF(AND($H496&lt;&gt;"",$O496&lt;&gt;"",$H496*$O496&gt;1),Keys!$C$6,"")</f>
        <v>#VALUE!</v>
      </c>
    </row>
    <row r="497" spans="1:16" x14ac:dyDescent="0.45">
      <c r="A497" t="s">
        <v>67</v>
      </c>
      <c r="B497" t="s">
        <v>192</v>
      </c>
      <c r="C497" t="s">
        <v>218</v>
      </c>
      <c r="D497" s="7">
        <f>SUMIFS(SYSHECF!$AD$2:$AD$7489,SYSHECF!$A$2:$A$7489,$A497,SYSHECF!$B$2:$B$7489,$B497)/Keys!$C$4</f>
        <v>0.12559999999999999</v>
      </c>
      <c r="E497" s="7">
        <f>IF(OR($J497="",$J497=0),"",$I497*Keys!$C$5/($J497*Keys!$C$4))</f>
        <v>0.1566197255157771</v>
      </c>
      <c r="F497" s="7">
        <f>IF(OR($L497="",$L497=0),"",$K497*Keys!$C$5/($L497*Keys!$C$4))</f>
        <v>9.4585779517286375E-2</v>
      </c>
      <c r="G497" s="7">
        <f t="shared" si="21"/>
        <v>1.2469723369090535</v>
      </c>
      <c r="H497" s="7">
        <f t="shared" si="22"/>
        <v>0.75307149297202536</v>
      </c>
      <c r="I497" s="8">
        <f>IFERROR(INDEX(EIA_2024!$D$2:$D$514,MATCH($A497&amp;"|"&amp;$B497,EIA_2024!$F$2:$F$514,0)),"")</f>
        <v>0.24490000000000001</v>
      </c>
      <c r="J497" s="9">
        <f>IFERROR(INDEX(EIA_2024!$E$2:$E$514,MATCH($A497&amp;"|"&amp;$B497,EIA_2024!$F$2:$F$514,0)),"")</f>
        <v>0.17849999999999999</v>
      </c>
      <c r="K497" s="8">
        <f>IFERROR(INDEX(EIA_2025!$C$2:$C$530,MATCH($A497&amp;"|"&amp;$B497,EIA_2025!$E$2:$E$530,0)),"")</f>
        <v>0.1479</v>
      </c>
      <c r="L497" s="9">
        <f>IFERROR(INDEX(EIA_2025!$D$2:$D$530,MATCH($A497&amp;"|"&amp;$B497,EIA_2025!$E$2:$E$530,0)),"")</f>
        <v>0.17849999999999999</v>
      </c>
      <c r="M497" t="str">
        <f>IFERROR(INDEX(EIA_2024!$C$2:$C$514,MATCH($A497&amp;"|"&amp;$B497,EIA_2024!$F$2:$F$514,0)),"")</f>
        <v>BHRaSYC 2024 (tech-level)</v>
      </c>
      <c r="N497" t="str">
        <f t="shared" si="23"/>
        <v>NV|solar thermal</v>
      </c>
      <c r="O497" s="7" t="str">
        <f ca="1">IFERROR(_xludf.MAXIFS(SYSHECF!$AE$2:$AE$7489,SYSHECF!$A$2:$A$7489,$A497,SYSHECF!$B$2:$B$7489,$B497),"")</f>
        <v/>
      </c>
      <c r="P497" t="e">
        <f ca="1">IF(AND($H497&lt;&gt;"",$O497&lt;&gt;"",$H497*$O497&gt;1),Keys!$C$6,"")</f>
        <v>#VALUE!</v>
      </c>
    </row>
    <row r="498" spans="1:16" x14ac:dyDescent="0.45">
      <c r="A498" t="s">
        <v>74</v>
      </c>
      <c r="B498" t="s">
        <v>169</v>
      </c>
      <c r="C498" t="s">
        <v>217</v>
      </c>
      <c r="D498" s="7">
        <f>SUMIFS(SYSHECF!$AD$2:$AD$7489,SYSHECF!$A$2:$A$7489,$A498,SYSHECF!$B$2:$B$7489,$B498)/Keys!$C$4</f>
        <v>0.58280000000000021</v>
      </c>
      <c r="E498" s="7">
        <f>IF(OR($J498="",$J498=0),"",$I498*Keys!$C$5/($J498*Keys!$C$4))</f>
        <v>0.60117145267259908</v>
      </c>
      <c r="F498" s="7">
        <f>IF(OR($L498="",$L498=0),"",$K498*Keys!$C$5/($L498*Keys!$C$4))</f>
        <v>0.56437116469348536</v>
      </c>
      <c r="G498" s="7">
        <f t="shared" si="21"/>
        <v>1.0315227396578566</v>
      </c>
      <c r="H498" s="7">
        <f t="shared" si="22"/>
        <v>0.9683788000917728</v>
      </c>
      <c r="I498" s="8">
        <f>IFERROR(INDEX(EIA_2024!$D$2:$D$514,MATCH($A498&amp;"|"&amp;$B498,EIA_2024!$F$2:$F$514,0)),"")</f>
        <v>0.60719999999999996</v>
      </c>
      <c r="J498" s="9">
        <f>IFERROR(INDEX(EIA_2024!$E$2:$E$514,MATCH($A498&amp;"|"&amp;$B498,EIA_2024!$F$2:$F$514,0)),"")</f>
        <v>0.1153</v>
      </c>
      <c r="K498" s="8">
        <f>IFERROR(INDEX(EIA_2025!$C$2:$C$530,MATCH($A498&amp;"|"&amp;$B498,EIA_2025!$E$2:$E$530,0)),"")</f>
        <v>0.54630000000000001</v>
      </c>
      <c r="L498" s="9">
        <f>IFERROR(INDEX(EIA_2025!$D$2:$D$530,MATCH($A498&amp;"|"&amp;$B498,EIA_2025!$E$2:$E$530,0)),"")</f>
        <v>0.1105</v>
      </c>
      <c r="M498" t="str">
        <f>IFERROR(INDEX(EIA_2024!$C$2:$C$514,MATCH($A498&amp;"|"&amp;$B498,EIA_2024!$F$2:$F$514,0)),"")</f>
        <v>BHRaSYC 2024 (tech-level)</v>
      </c>
      <c r="N498" t="str">
        <f t="shared" si="23"/>
        <v>NY|biomass</v>
      </c>
      <c r="O498" s="7" t="str">
        <f ca="1">IFERROR(_xludf.MAXIFS(SYSHECF!$AE$2:$AE$7489,SYSHECF!$A$2:$A$7489,$A498,SYSHECF!$B$2:$B$7489,$B498),"")</f>
        <v/>
      </c>
      <c r="P498" t="e">
        <f ca="1">IF(AND($H498&lt;&gt;"",$O498&lt;&gt;"",$H498*$O498&gt;1),Keys!$C$6,"")</f>
        <v>#VALUE!</v>
      </c>
    </row>
    <row r="499" spans="1:16" x14ac:dyDescent="0.45">
      <c r="A499" t="s">
        <v>74</v>
      </c>
      <c r="B499" t="s">
        <v>173</v>
      </c>
      <c r="C499" t="s">
        <v>218</v>
      </c>
      <c r="D499" s="7">
        <f>SUMIFS(SYSHECF!$AD$2:$AD$7489,SYSHECF!$A$2:$A$7489,$A499,SYSHECF!$B$2:$B$7489,$B499)/Keys!$C$4</f>
        <v>0.65949999999999998</v>
      </c>
      <c r="E499" s="7" t="str">
        <f>IF(OR($J499="",$J499=0),"",$I499*Keys!$C$5/($J499*Keys!$C$4))</f>
        <v/>
      </c>
      <c r="F499" s="7" t="str">
        <f>IF(OR($L499="",$L499=0),"",$K499*Keys!$C$5/($L499*Keys!$C$4))</f>
        <v/>
      </c>
      <c r="G499" s="7" t="str">
        <f t="shared" si="21"/>
        <v/>
      </c>
      <c r="H499" s="7" t="str">
        <f t="shared" si="22"/>
        <v/>
      </c>
      <c r="I499" s="8" t="str">
        <f>IFERROR(INDEX(EIA_2024!$D$2:$D$514,MATCH($A499&amp;"|"&amp;$B499,EIA_2024!$F$2:$F$514,0)),"")</f>
        <v/>
      </c>
      <c r="J499" s="9" t="str">
        <f>IFERROR(INDEX(EIA_2024!$E$2:$E$514,MATCH($A499&amp;"|"&amp;$B499,EIA_2024!$F$2:$F$514,0)),"")</f>
        <v/>
      </c>
      <c r="K499" s="8" t="str">
        <f>IFERROR(INDEX(EIA_2025!$C$2:$C$530,MATCH($A499&amp;"|"&amp;$B499,EIA_2025!$E$2:$E$530,0)),"")</f>
        <v/>
      </c>
      <c r="L499" s="9" t="str">
        <f>IFERROR(INDEX(EIA_2025!$D$2:$D$530,MATCH($A499&amp;"|"&amp;$B499,EIA_2025!$E$2:$E$530,0)),"")</f>
        <v/>
      </c>
      <c r="M499" t="str">
        <f>IFERROR(INDEX(EIA_2024!$C$2:$C$514,MATCH($A499&amp;"|"&amp;$B499,EIA_2024!$F$2:$F$514,0)),"")</f>
        <v/>
      </c>
      <c r="N499" t="str">
        <f t="shared" si="23"/>
        <v>NY|geothermal</v>
      </c>
      <c r="O499" s="7" t="str">
        <f ca="1">IFERROR(_xludf.MAXIFS(SYSHECF!$AE$2:$AE$7489,SYSHECF!$A$2:$A$7489,$A499,SYSHECF!$B$2:$B$7489,$B499),"")</f>
        <v/>
      </c>
      <c r="P499" t="e">
        <f ca="1">IF(AND($H499&lt;&gt;"",$O499&lt;&gt;"",$H499*$O499&gt;1),Keys!$C$6,"")</f>
        <v>#VALUE!</v>
      </c>
    </row>
    <row r="500" spans="1:16" x14ac:dyDescent="0.45">
      <c r="A500" t="s">
        <v>74</v>
      </c>
      <c r="B500" t="s">
        <v>175</v>
      </c>
      <c r="C500" t="s">
        <v>217</v>
      </c>
      <c r="D500" s="7">
        <f>SUMIFS(SYSHECF!$AD$2:$AD$7489,SYSHECF!$A$2:$A$7489,$A500,SYSHECF!$B$2:$B$7489,$B500)/Keys!$C$4</f>
        <v>0.45760000000000001</v>
      </c>
      <c r="E500" s="7" t="str">
        <f>IF(OR($J500="",$J500=0),"",$I500*Keys!$C$5/($J500*Keys!$C$4))</f>
        <v/>
      </c>
      <c r="F500" s="7" t="str">
        <f>IF(OR($L500="",$L500=0),"",$K500*Keys!$C$5/($L500*Keys!$C$4))</f>
        <v/>
      </c>
      <c r="G500" s="7" t="str">
        <f t="shared" si="21"/>
        <v/>
      </c>
      <c r="H500" s="7" t="str">
        <f t="shared" si="22"/>
        <v/>
      </c>
      <c r="I500" s="8">
        <f>IFERROR(INDEX(EIA_2024!$D$2:$D$514,MATCH($A500&amp;"|"&amp;$B500,EIA_2024!$F$2:$F$514,0)),"")</f>
        <v>0</v>
      </c>
      <c r="J500" s="9">
        <f>IFERROR(INDEX(EIA_2024!$E$2:$E$514,MATCH($A500&amp;"|"&amp;$B500,EIA_2024!$F$2:$F$514,0)),"")</f>
        <v>0</v>
      </c>
      <c r="K500" s="8">
        <f>IFERROR(INDEX(EIA_2025!$C$2:$C$530,MATCH($A500&amp;"|"&amp;$B500,EIA_2025!$E$2:$E$530,0)),"")</f>
        <v>0</v>
      </c>
      <c r="L500" s="9">
        <f>IFERROR(INDEX(EIA_2025!$D$2:$D$530,MATCH($A500&amp;"|"&amp;$B500,EIA_2025!$E$2:$E$530,0)),"")</f>
        <v>0</v>
      </c>
      <c r="M500" t="str">
        <f>IFERROR(INDEX(EIA_2024!$C$2:$C$514,MATCH($A500&amp;"|"&amp;$B500,EIA_2024!$F$2:$F$514,0)),"")</f>
        <v>BHRaSYC 2024 (tech-level)</v>
      </c>
      <c r="N500" t="str">
        <f t="shared" si="23"/>
        <v>NY|hard coal</v>
      </c>
      <c r="O500" s="7" t="str">
        <f ca="1">IFERROR(_xludf.MAXIFS(SYSHECF!$AE$2:$AE$7489,SYSHECF!$A$2:$A$7489,$A500,SYSHECF!$B$2:$B$7489,$B500),"")</f>
        <v/>
      </c>
      <c r="P500" t="e">
        <f ca="1">IF(AND($H500&lt;&gt;"",$O500&lt;&gt;"",$H500*$O500&gt;1),Keys!$C$6,"")</f>
        <v>#VALUE!</v>
      </c>
    </row>
    <row r="501" spans="1:16" x14ac:dyDescent="0.45">
      <c r="A501" t="s">
        <v>74</v>
      </c>
      <c r="B501" t="s">
        <v>177</v>
      </c>
      <c r="C501" t="s">
        <v>218</v>
      </c>
      <c r="D501" s="7">
        <f>SUMIFS(SYSHECF!$AD$2:$AD$7489,SYSHECF!$A$2:$A$7489,$A501,SYSHECF!$B$2:$B$7489,$B501)/Keys!$C$4</f>
        <v>0.66199999999999992</v>
      </c>
      <c r="E501" s="7">
        <f>IF(OR($J501="",$J501=0),"",$I501*Keys!$C$5/($J501*Keys!$C$4))</f>
        <v>0.69995451165717892</v>
      </c>
      <c r="F501" s="7">
        <f>IF(OR($L501="",$L501=0),"",$K501*Keys!$C$5/($L501*Keys!$C$4))</f>
        <v>0.62398083281099204</v>
      </c>
      <c r="G501" s="7">
        <f t="shared" si="21"/>
        <v>1.0573330991800287</v>
      </c>
      <c r="H501" s="7">
        <f t="shared" si="22"/>
        <v>0.94256923385346236</v>
      </c>
      <c r="I501" s="8">
        <f>IFERROR(INDEX(EIA_2024!$D$2:$D$514,MATCH($A501&amp;"|"&amp;$B501,EIA_2024!$F$2:$F$514,0)),"")</f>
        <v>27.876100000000001</v>
      </c>
      <c r="J501" s="9">
        <f>IFERROR(INDEX(EIA_2024!$E$2:$E$514,MATCH($A501&amp;"|"&amp;$B501,EIA_2024!$F$2:$F$514,0)),"")</f>
        <v>4.5462999999999996</v>
      </c>
      <c r="K501" s="8">
        <f>IFERROR(INDEX(EIA_2025!$C$2:$C$530,MATCH($A501&amp;"|"&amp;$B501,EIA_2025!$E$2:$E$530,0)),"")</f>
        <v>24.883199999999999</v>
      </c>
      <c r="L501" s="9">
        <f>IFERROR(INDEX(EIA_2025!$D$2:$D$530,MATCH($A501&amp;"|"&amp;$B501,EIA_2025!$E$2:$E$530,0)),"")</f>
        <v>4.5522999999999998</v>
      </c>
      <c r="M501" t="str">
        <f>IFERROR(INDEX(EIA_2024!$C$2:$C$514,MATCH($A501&amp;"|"&amp;$B501,EIA_2024!$F$2:$F$514,0)),"")</f>
        <v>BHRaSYC 2024 (tech-level)</v>
      </c>
      <c r="N501" t="str">
        <f t="shared" si="23"/>
        <v>NY|hydro</v>
      </c>
      <c r="O501" s="7" t="str">
        <f ca="1">IFERROR(_xludf.MAXIFS(SYSHECF!$AE$2:$AE$7489,SYSHECF!$A$2:$A$7489,$A501,SYSHECF!$B$2:$B$7489,$B501),"")</f>
        <v/>
      </c>
      <c r="P501" t="e">
        <f ca="1">IF(AND($H501&lt;&gt;"",$O501&lt;&gt;"",$H501*$O501&gt;1),Keys!$C$6,"")</f>
        <v>#VALUE!</v>
      </c>
    </row>
    <row r="502" spans="1:16" x14ac:dyDescent="0.45">
      <c r="A502" t="s">
        <v>74</v>
      </c>
      <c r="B502" t="s">
        <v>181</v>
      </c>
      <c r="C502" t="s">
        <v>217</v>
      </c>
      <c r="D502" s="7">
        <f>SUMIFS(SYSHECF!$AD$2:$AD$7489,SYSHECF!$A$2:$A$7489,$A502,SYSHECF!$B$2:$B$7489,$B502)/Keys!$C$4</f>
        <v>0.63800000000000001</v>
      </c>
      <c r="E502" s="7" t="str">
        <f>IF(OR($J502="",$J502=0),"",$I502*Keys!$C$5/($J502*Keys!$C$4))</f>
        <v/>
      </c>
      <c r="F502" s="7" t="str">
        <f>IF(OR($L502="",$L502=0),"",$K502*Keys!$C$5/($L502*Keys!$C$4))</f>
        <v/>
      </c>
      <c r="G502" s="7" t="str">
        <f t="shared" si="21"/>
        <v/>
      </c>
      <c r="H502" s="7" t="str">
        <f t="shared" si="22"/>
        <v/>
      </c>
      <c r="I502" s="8" t="str">
        <f>IFERROR(INDEX(EIA_2024!$D$2:$D$514,MATCH($A502&amp;"|"&amp;$B502,EIA_2024!$F$2:$F$514,0)),"")</f>
        <v/>
      </c>
      <c r="J502" s="9" t="str">
        <f>IFERROR(INDEX(EIA_2024!$E$2:$E$514,MATCH($A502&amp;"|"&amp;$B502,EIA_2024!$F$2:$F$514,0)),"")</f>
        <v/>
      </c>
      <c r="K502" s="8" t="str">
        <f>IFERROR(INDEX(EIA_2025!$C$2:$C$530,MATCH($A502&amp;"|"&amp;$B502,EIA_2025!$E$2:$E$530,0)),"")</f>
        <v/>
      </c>
      <c r="L502" s="9" t="str">
        <f>IFERROR(INDEX(EIA_2025!$D$2:$D$530,MATCH($A502&amp;"|"&amp;$B502,EIA_2025!$E$2:$E$530,0)),"")</f>
        <v/>
      </c>
      <c r="M502" t="str">
        <f>IFERROR(INDEX(EIA_2024!$C$2:$C$514,MATCH($A502&amp;"|"&amp;$B502,EIA_2024!$F$2:$F$514,0)),"")</f>
        <v/>
      </c>
      <c r="N502" t="str">
        <f t="shared" si="23"/>
        <v>NY|lignite</v>
      </c>
      <c r="O502" s="7" t="str">
        <f ca="1">IFERROR(_xludf.MAXIFS(SYSHECF!$AE$2:$AE$7489,SYSHECF!$A$2:$A$7489,$A502,SYSHECF!$B$2:$B$7489,$B502),"")</f>
        <v/>
      </c>
      <c r="P502" t="e">
        <f ca="1">IF(AND($H502&lt;&gt;"",$O502&lt;&gt;"",$H502*$O502&gt;1),Keys!$C$6,"")</f>
        <v>#VALUE!</v>
      </c>
    </row>
    <row r="503" spans="1:16" x14ac:dyDescent="0.45">
      <c r="A503" t="s">
        <v>74</v>
      </c>
      <c r="B503" t="s">
        <v>182</v>
      </c>
      <c r="C503" t="s">
        <v>217</v>
      </c>
      <c r="D503" s="7">
        <f>SUMIFS(SYSHECF!$AD$2:$AD$7489,SYSHECF!$A$2:$A$7489,$A503,SYSHECF!$B$2:$B$7489,$B503)/Keys!$C$4</f>
        <v>0.8550000000000002</v>
      </c>
      <c r="E503" s="7">
        <f>IF(OR($J503="",$J503=0),"",$I503*Keys!$C$5/($J503*Keys!$C$4))</f>
        <v>0.89018712507834186</v>
      </c>
      <c r="F503" s="7">
        <f>IF(OR($L503="",$L503=0),"",$K503*Keys!$C$5/($L503*Keys!$C$4))</f>
        <v>0.81986172864889861</v>
      </c>
      <c r="G503" s="7">
        <f t="shared" si="21"/>
        <v>1.0411545322553704</v>
      </c>
      <c r="H503" s="7">
        <f t="shared" si="22"/>
        <v>0.95890260660689874</v>
      </c>
      <c r="I503" s="8">
        <f>IFERROR(INDEX(EIA_2024!$D$2:$D$514,MATCH($A503&amp;"|"&amp;$B503,EIA_2024!$F$2:$F$514,0)),"")</f>
        <v>0.3977</v>
      </c>
      <c r="J503" s="9">
        <f>IFERROR(INDEX(EIA_2024!$E$2:$E$514,MATCH($A503&amp;"|"&amp;$B503,EIA_2024!$F$2:$F$514,0)),"")</f>
        <v>5.0999999999999997E-2</v>
      </c>
      <c r="K503" s="8">
        <f>IFERROR(INDEX(EIA_2025!$C$2:$C$530,MATCH($A503&amp;"|"&amp;$B503,EIA_2025!$E$2:$E$530,0)),"")</f>
        <v>0.38279999999999997</v>
      </c>
      <c r="L503" s="9">
        <f>IFERROR(INDEX(EIA_2025!$D$2:$D$530,MATCH($A503&amp;"|"&amp;$B503,EIA_2025!$E$2:$E$530,0)),"")</f>
        <v>5.33E-2</v>
      </c>
      <c r="M503" t="str">
        <f>IFERROR(INDEX(EIA_2024!$C$2:$C$514,MATCH($A503&amp;"|"&amp;$B503,EIA_2024!$F$2:$F$514,0)),"")</f>
        <v>BHRaSYC 2024 (tech-level)</v>
      </c>
      <c r="N503" t="str">
        <f t="shared" si="23"/>
        <v>NY|municipal solid waste</v>
      </c>
      <c r="O503" s="7" t="str">
        <f ca="1">IFERROR(_xludf.MAXIFS(SYSHECF!$AE$2:$AE$7489,SYSHECF!$A$2:$A$7489,$A503,SYSHECF!$B$2:$B$7489,$B503),"")</f>
        <v/>
      </c>
      <c r="P503" t="e">
        <f ca="1">IF(AND($H503&lt;&gt;"",$O503&lt;&gt;"",$H503*$O503&gt;1),Keys!$C$6,"")</f>
        <v>#VALUE!</v>
      </c>
    </row>
    <row r="504" spans="1:16" x14ac:dyDescent="0.45">
      <c r="A504" t="s">
        <v>74</v>
      </c>
      <c r="B504" t="s">
        <v>171</v>
      </c>
      <c r="C504" t="s">
        <v>217</v>
      </c>
      <c r="D504" s="7">
        <f>SUMIFS(SYSHECF!$AD$2:$AD$7489,SYSHECF!$A$2:$A$7489,$A504,SYSHECF!$B$2:$B$7489,$B504)/Keys!$C$4</f>
        <v>0.52920000000000011</v>
      </c>
      <c r="E504" s="7">
        <f>IF(OR($J504="",$J504=0),"",$I504*Keys!$C$5/($J504*Keys!$C$4))</f>
        <v>0.54236382241114722</v>
      </c>
      <c r="F504" s="7">
        <f>IF(OR($L504="",$L504=0),"",$K504*Keys!$C$5/($L504*Keys!$C$4))</f>
        <v>0.51610257819095506</v>
      </c>
      <c r="G504" s="7">
        <f t="shared" si="21"/>
        <v>1.0248749478668691</v>
      </c>
      <c r="H504" s="7">
        <f t="shared" si="22"/>
        <v>0.9752505256820766</v>
      </c>
      <c r="I504" s="8">
        <f>IFERROR(INDEX(EIA_2024!$D$2:$D$514,MATCH($A504&amp;"|"&amp;$B504,EIA_2024!$F$2:$F$514,0)),"")</f>
        <v>46.6706</v>
      </c>
      <c r="J504" s="9">
        <f>IFERROR(INDEX(EIA_2024!$E$2:$E$514,MATCH($A504&amp;"|"&amp;$B504,EIA_2024!$F$2:$F$514,0)),"")</f>
        <v>9.8231000000000002</v>
      </c>
      <c r="K504" s="8">
        <f>IFERROR(INDEX(EIA_2025!$C$2:$C$530,MATCH($A504&amp;"|"&amp;$B504,EIA_2025!$E$2:$E$530,0)),"")</f>
        <v>44.365600000000001</v>
      </c>
      <c r="L504" s="9">
        <f>IFERROR(INDEX(EIA_2025!$D$2:$D$530,MATCH($A504&amp;"|"&amp;$B504,EIA_2025!$E$2:$E$530,0)),"")</f>
        <v>9.8131000000000004</v>
      </c>
      <c r="M504" t="str">
        <f>IFERROR(INDEX(EIA_2024!$C$2:$C$514,MATCH($A504&amp;"|"&amp;$B504,EIA_2024!$F$2:$F$514,0)),"")</f>
        <v>BHRaSYC 2024 (tech-level)</v>
      </c>
      <c r="N504" t="str">
        <f t="shared" si="23"/>
        <v>NY|natural gas combined cycle</v>
      </c>
      <c r="O504" s="7" t="str">
        <f ca="1">IFERROR(_xludf.MAXIFS(SYSHECF!$AE$2:$AE$7489,SYSHECF!$A$2:$A$7489,$A504,SYSHECF!$B$2:$B$7489,$B504),"")</f>
        <v/>
      </c>
      <c r="P504" t="e">
        <f ca="1">IF(AND($H504&lt;&gt;"",$O504&lt;&gt;"",$H504*$O504&gt;1),Keys!$C$6,"")</f>
        <v>#VALUE!</v>
      </c>
    </row>
    <row r="505" spans="1:16" x14ac:dyDescent="0.45">
      <c r="A505" t="s">
        <v>74</v>
      </c>
      <c r="B505" t="s">
        <v>183</v>
      </c>
      <c r="C505" t="s">
        <v>217</v>
      </c>
      <c r="D505" s="7">
        <f>SUMIFS(SYSHECF!$AD$2:$AD$7489,SYSHECF!$A$2:$A$7489,$A505,SYSHECF!$B$2:$B$7489,$B505)/Keys!$C$4</f>
        <v>0.1814258339695404</v>
      </c>
      <c r="E505" s="7">
        <f>IF(OR($J505="",$J505=0),"",$I505*Keys!$C$5/($J505*Keys!$C$4))</f>
        <v>0.17762299853191535</v>
      </c>
      <c r="F505" s="7">
        <f>IF(OR($L505="",$L505=0),"",$K505*Keys!$C$5/($L505*Keys!$C$4))</f>
        <v>0.18668994997851998</v>
      </c>
      <c r="G505" s="7">
        <f t="shared" si="21"/>
        <v>0.97903917344944646</v>
      </c>
      <c r="H505" s="7">
        <f t="shared" si="22"/>
        <v>1.029015250440372</v>
      </c>
      <c r="I505" s="8">
        <f>IFERROR(INDEX(EIA_2024!$D$2:$D$514,MATCH($A505&amp;"|"&amp;$B505,EIA_2024!$F$2:$F$514,0)),"")</f>
        <v>3.7288999999999999</v>
      </c>
      <c r="J505" s="9">
        <f>IFERROR(INDEX(EIA_2024!$E$2:$E$514,MATCH($A505&amp;"|"&amp;$B505,EIA_2024!$F$2:$F$514,0)),"")</f>
        <v>2.3965000000000001</v>
      </c>
      <c r="K505" s="8">
        <f>IFERROR(INDEX(EIA_2025!$C$2:$C$530,MATCH($A505&amp;"|"&amp;$B505,EIA_2025!$E$2:$E$530,0)),"")</f>
        <v>3.8885000000000001</v>
      </c>
      <c r="L505" s="9">
        <f>IFERROR(INDEX(EIA_2025!$D$2:$D$530,MATCH($A505&amp;"|"&amp;$B505,EIA_2025!$E$2:$E$530,0)),"")</f>
        <v>2.3776999999999999</v>
      </c>
      <c r="M505" t="str">
        <f>IFERROR(INDEX(EIA_2024!$C$2:$C$514,MATCH($A505&amp;"|"&amp;$B505,EIA_2024!$F$2:$F$514,0)),"")</f>
        <v>BHRaSYC 2024 (tech-level)</v>
      </c>
      <c r="N505" t="str">
        <f t="shared" si="23"/>
        <v>NY|natural gas peaker</v>
      </c>
      <c r="O505" s="7" t="str">
        <f ca="1">IFERROR(_xludf.MAXIFS(SYSHECF!$AE$2:$AE$7489,SYSHECF!$A$2:$A$7489,$A505,SYSHECF!$B$2:$B$7489,$B505),"")</f>
        <v/>
      </c>
      <c r="P505" t="e">
        <f ca="1">IF(AND($H505&lt;&gt;"",$O505&lt;&gt;"",$H505*$O505&gt;1),Keys!$C$6,"")</f>
        <v>#VALUE!</v>
      </c>
    </row>
    <row r="506" spans="1:16" x14ac:dyDescent="0.45">
      <c r="A506" t="s">
        <v>74</v>
      </c>
      <c r="B506" t="s">
        <v>193</v>
      </c>
      <c r="C506" t="s">
        <v>217</v>
      </c>
      <c r="D506" s="7">
        <f>SUMIFS(SYSHECF!$AD$2:$AD$7489,SYSHECF!$A$2:$A$7489,$A506,SYSHECF!$B$2:$B$7489,$B506)/Keys!$C$4</f>
        <v>0.13899988354243953</v>
      </c>
      <c r="E506" s="7">
        <f>IF(OR($J506="",$J506=0),"",$I506*Keys!$C$5/($J506*Keys!$C$4))</f>
        <v>0.1262749965008205</v>
      </c>
      <c r="F506" s="7">
        <f>IF(OR($L506="",$L506=0),"",$K506*Keys!$C$5/($L506*Keys!$C$4))</f>
        <v>0.15162580490189145</v>
      </c>
      <c r="G506" s="7">
        <f t="shared" si="21"/>
        <v>0.90845397336082034</v>
      </c>
      <c r="H506" s="7">
        <f t="shared" si="22"/>
        <v>1.090834042717719</v>
      </c>
      <c r="I506" s="8">
        <f>IFERROR(INDEX(EIA_2024!$D$2:$D$514,MATCH($A506&amp;"|"&amp;$B506,EIA_2024!$F$2:$F$514,0)),"")</f>
        <v>10.656499999999999</v>
      </c>
      <c r="J506" s="9">
        <f>IFERROR(INDEX(EIA_2024!$E$2:$E$514,MATCH($A506&amp;"|"&amp;$B506,EIA_2024!$F$2:$F$514,0)),"")</f>
        <v>9.6336999999999993</v>
      </c>
      <c r="K506" s="8">
        <f>IFERROR(INDEX(EIA_2025!$C$2:$C$530,MATCH($A506&amp;"|"&amp;$B506,EIA_2025!$E$2:$E$530,0)),"")</f>
        <v>12.766</v>
      </c>
      <c r="L506" s="9">
        <f>IFERROR(INDEX(EIA_2025!$D$2:$D$530,MATCH($A506&amp;"|"&amp;$B506,EIA_2025!$E$2:$E$530,0)),"")</f>
        <v>9.6112000000000002</v>
      </c>
      <c r="M506" t="str">
        <f>IFERROR(INDEX(EIA_2024!$C$2:$C$514,MATCH($A506&amp;"|"&amp;$B506,EIA_2024!$F$2:$F$514,0)),"")</f>
        <v>BHRaSYC 2024 (tech-level)</v>
      </c>
      <c r="N506" t="str">
        <f t="shared" si="23"/>
        <v>NY|natural gas steam turbine</v>
      </c>
      <c r="O506" s="7" t="str">
        <f ca="1">IFERROR(_xludf.MAXIFS(SYSHECF!$AE$2:$AE$7489,SYSHECF!$A$2:$A$7489,$A506,SYSHECF!$B$2:$B$7489,$B506),"")</f>
        <v/>
      </c>
      <c r="P506" t="e">
        <f ca="1">IF(AND($H506&lt;&gt;"",$O506&lt;&gt;"",$H506*$O506&gt;1),Keys!$C$6,"")</f>
        <v>#VALUE!</v>
      </c>
    </row>
    <row r="507" spans="1:16" x14ac:dyDescent="0.45">
      <c r="A507" t="s">
        <v>74</v>
      </c>
      <c r="B507" t="s">
        <v>184</v>
      </c>
      <c r="C507" t="s">
        <v>218</v>
      </c>
      <c r="D507" s="7">
        <f>SUMIFS(SYSHECF!$AD$2:$AD$7489,SYSHECF!$A$2:$A$7489,$A507,SYSHECF!$B$2:$B$7489,$B507)/Keys!$C$4</f>
        <v>0.95149999999999957</v>
      </c>
      <c r="E507" s="7">
        <f>IF(OR($J507="",$J507=0),"",$I507*Keys!$C$5/($J507*Keys!$C$4))</f>
        <v>0.92798443452155699</v>
      </c>
      <c r="F507" s="7">
        <f>IF(OR($L507="",$L507=0),"",$K507*Keys!$C$5/($L507*Keys!$C$4))</f>
        <v>0.97503734698240085</v>
      </c>
      <c r="G507" s="7">
        <f t="shared" si="21"/>
        <v>0.9752857956085732</v>
      </c>
      <c r="H507" s="7">
        <f t="shared" si="22"/>
        <v>1.0247370961454558</v>
      </c>
      <c r="I507" s="8">
        <f>IFERROR(INDEX(EIA_2024!$D$2:$D$514,MATCH($A507&amp;"|"&amp;$B507,EIA_2024!$F$2:$F$514,0)),"")</f>
        <v>27.0733</v>
      </c>
      <c r="J507" s="9">
        <f>IFERROR(INDEX(EIA_2024!$E$2:$E$514,MATCH($A507&amp;"|"&amp;$B507,EIA_2024!$F$2:$F$514,0)),"")</f>
        <v>3.3304</v>
      </c>
      <c r="K507" s="8">
        <f>IFERROR(INDEX(EIA_2025!$C$2:$C$530,MATCH($A507&amp;"|"&amp;$B507,EIA_2025!$E$2:$E$530,0)),"")</f>
        <v>28.407599999999999</v>
      </c>
      <c r="L507" s="9">
        <f>IFERROR(INDEX(EIA_2025!$D$2:$D$530,MATCH($A507&amp;"|"&amp;$B507,EIA_2025!$E$2:$E$530,0)),"")</f>
        <v>3.3258999999999999</v>
      </c>
      <c r="M507" t="str">
        <f>IFERROR(INDEX(EIA_2024!$C$2:$C$514,MATCH($A507&amp;"|"&amp;$B507,EIA_2024!$F$2:$F$514,0)),"")</f>
        <v>BHRaSYC 2024 (tech-level)</v>
      </c>
      <c r="N507" t="str">
        <f t="shared" si="23"/>
        <v>NY|nuclear</v>
      </c>
      <c r="O507" s="7" t="str">
        <f ca="1">IFERROR(_xludf.MAXIFS(SYSHECF!$AE$2:$AE$7489,SYSHECF!$A$2:$A$7489,$A507,SYSHECF!$B$2:$B$7489,$B507),"")</f>
        <v/>
      </c>
      <c r="P507" t="e">
        <f ca="1">IF(AND($H507&lt;&gt;"",$O507&lt;&gt;"",$H507*$O507&gt;1),Keys!$C$6,"")</f>
        <v>#VALUE!</v>
      </c>
    </row>
    <row r="508" spans="1:16" x14ac:dyDescent="0.45">
      <c r="A508" t="s">
        <v>74</v>
      </c>
      <c r="B508" t="s">
        <v>185</v>
      </c>
      <c r="C508" t="s">
        <v>218</v>
      </c>
      <c r="D508" s="7">
        <f>SUMIFS(SYSHECF!$AD$2:$AD$7489,SYSHECF!$A$2:$A$7489,$A508,SYSHECF!$B$2:$B$7489,$B508)/Keys!$C$4</f>
        <v>0.5038999999999999</v>
      </c>
      <c r="E508" s="7">
        <f>IF(OR($J508="",$J508=0),"",$I508*Keys!$C$5/($J508*Keys!$C$4))</f>
        <v>0.20135230066736917</v>
      </c>
      <c r="F508" s="7">
        <f>IF(OR($L508="",$L508=0),"",$K508*Keys!$C$5/($L508*Keys!$C$4))</f>
        <v>0.47093431682472775</v>
      </c>
      <c r="G508" s="7">
        <f t="shared" si="21"/>
        <v>0.39958781636707524</v>
      </c>
      <c r="H508" s="7">
        <f t="shared" si="22"/>
        <v>0.93457891808836646</v>
      </c>
      <c r="I508" s="8">
        <f>IFERROR(INDEX(EIA_2024!$D$2:$D$514,MATCH($A508&amp;"|"&amp;$B508,EIA_2024!$F$2:$F$514,0)),"")</f>
        <v>0.2293</v>
      </c>
      <c r="J508" s="9">
        <f>IFERROR(INDEX(EIA_2024!$E$2:$E$514,MATCH($A508&amp;"|"&amp;$B508,EIA_2024!$F$2:$F$514,0)),"")</f>
        <v>0.13</v>
      </c>
      <c r="K508" s="8">
        <f>IFERROR(INDEX(EIA_2025!$C$2:$C$530,MATCH($A508&amp;"|"&amp;$B508,EIA_2025!$E$2:$E$530,0)),"")</f>
        <v>0.5363</v>
      </c>
      <c r="L508" s="9">
        <f>IFERROR(INDEX(EIA_2025!$D$2:$D$530,MATCH($A508&amp;"|"&amp;$B508,EIA_2025!$E$2:$E$530,0)),"")</f>
        <v>0.13</v>
      </c>
      <c r="M508" t="str">
        <f>IFERROR(INDEX(EIA_2024!$C$2:$C$514,MATCH($A508&amp;"|"&amp;$B508,EIA_2024!$F$2:$F$514,0)),"")</f>
        <v>BHRaSYC 2024 (tech-level)</v>
      </c>
      <c r="N508" t="str">
        <f t="shared" si="23"/>
        <v>NY|offshore wind</v>
      </c>
      <c r="O508" s="7" t="str">
        <f ca="1">IFERROR(_xludf.MAXIFS(SYSHECF!$AE$2:$AE$7489,SYSHECF!$A$2:$A$7489,$A508,SYSHECF!$B$2:$B$7489,$B508),"")</f>
        <v/>
      </c>
      <c r="P508" t="e">
        <f ca="1">IF(AND($H508&lt;&gt;"",$O508&lt;&gt;"",$H508*$O508&gt;1),Keys!$C$6,"")</f>
        <v>#VALUE!</v>
      </c>
    </row>
    <row r="509" spans="1:16" x14ac:dyDescent="0.45">
      <c r="A509" t="s">
        <v>74</v>
      </c>
      <c r="B509" t="s">
        <v>186</v>
      </c>
      <c r="C509" t="s">
        <v>218</v>
      </c>
      <c r="D509" s="7">
        <f>SUMIFS(SYSHECF!$AD$2:$AD$7489,SYSHECF!$A$2:$A$7489,$A509,SYSHECF!$B$2:$B$7489,$B509)/Keys!$C$4</f>
        <v>0.25720000000000004</v>
      </c>
      <c r="E509" s="7">
        <f>IF(OR($J509="",$J509=0),"",$I509*Keys!$C$5/($J509*Keys!$C$4))</f>
        <v>0.24209549218719725</v>
      </c>
      <c r="F509" s="7">
        <f>IF(OR($L509="",$L509=0),"",$K509*Keys!$C$5/($L509*Keys!$C$4))</f>
        <v>0.27234229069532812</v>
      </c>
      <c r="G509" s="7">
        <f t="shared" si="21"/>
        <v>0.94127329777292856</v>
      </c>
      <c r="H509" s="7">
        <f t="shared" si="22"/>
        <v>1.0588736030144947</v>
      </c>
      <c r="I509" s="8">
        <f>IFERROR(INDEX(EIA_2024!$D$2:$D$514,MATCH($A509&amp;"|"&amp;$B509,EIA_2024!$F$2:$F$514,0)),"")</f>
        <v>5.7972999999999999</v>
      </c>
      <c r="J509" s="9">
        <f>IFERROR(INDEX(EIA_2024!$E$2:$E$514,MATCH($A509&amp;"|"&amp;$B509,EIA_2024!$F$2:$F$514,0)),"")</f>
        <v>2.7336</v>
      </c>
      <c r="K509" s="8">
        <f>IFERROR(INDEX(EIA_2025!$C$2:$C$530,MATCH($A509&amp;"|"&amp;$B509,EIA_2025!$E$2:$E$530,0)),"")</f>
        <v>6.5216000000000003</v>
      </c>
      <c r="L509" s="9">
        <f>IFERROR(INDEX(EIA_2025!$D$2:$D$530,MATCH($A509&amp;"|"&amp;$B509,EIA_2025!$E$2:$E$530,0)),"")</f>
        <v>2.7336</v>
      </c>
      <c r="M509" t="str">
        <f>IFERROR(INDEX(EIA_2024!$C$2:$C$514,MATCH($A509&amp;"|"&amp;$B509,EIA_2024!$F$2:$F$514,0)),"")</f>
        <v>BHRaSYC 2024 (tech-level)</v>
      </c>
      <c r="N509" t="str">
        <f t="shared" si="23"/>
        <v>NY|onshore wind</v>
      </c>
      <c r="O509" s="7" t="str">
        <f ca="1">IFERROR(_xludf.MAXIFS(SYSHECF!$AE$2:$AE$7489,SYSHECF!$A$2:$A$7489,$A509,SYSHECF!$B$2:$B$7489,$B509),"")</f>
        <v/>
      </c>
      <c r="P509" t="e">
        <f ca="1">IF(AND($H509&lt;&gt;"",$O509&lt;&gt;"",$H509*$O509&gt;1),Keys!$C$6,"")</f>
        <v>#VALUE!</v>
      </c>
    </row>
    <row r="510" spans="1:16" x14ac:dyDescent="0.45">
      <c r="A510" t="s">
        <v>74</v>
      </c>
      <c r="B510" t="s">
        <v>187</v>
      </c>
      <c r="C510" t="s">
        <v>217</v>
      </c>
      <c r="D510" s="7">
        <f>SUMIFS(SYSHECF!$AD$2:$AD$7489,SYSHECF!$A$2:$A$7489,$A510,SYSHECF!$B$2:$B$7489,$B510)/Keys!$C$4</f>
        <v>0.1814258339695404</v>
      </c>
      <c r="E510" s="7">
        <f>IF(OR($J510="",$J510=0),"",$I510*Keys!$C$5/($J510*Keys!$C$4))</f>
        <v>1.0444589850208609E-2</v>
      </c>
      <c r="F510" s="7">
        <f>IF(OR($L510="",$L510=0),"",$K510*Keys!$C$5/($L510*Keys!$C$4))</f>
        <v>4.2161132541962243E-2</v>
      </c>
      <c r="G510" s="7">
        <f t="shared" si="21"/>
        <v>5.7569474102360484E-2</v>
      </c>
      <c r="H510" s="7">
        <f t="shared" si="22"/>
        <v>0.23238770146174817</v>
      </c>
      <c r="I510" s="8">
        <f>IFERROR(INDEX(EIA_2024!$D$2:$D$514,MATCH($A510&amp;"|"&amp;$B510,EIA_2024!$F$2:$F$514,0)),"")</f>
        <v>0.2969</v>
      </c>
      <c r="J510" s="9">
        <f>IFERROR(INDEX(EIA_2024!$E$2:$E$514,MATCH($A510&amp;"|"&amp;$B510,EIA_2024!$F$2:$F$514,0)),"")</f>
        <v>3.2450000000000001</v>
      </c>
      <c r="K510" s="8">
        <f>IFERROR(INDEX(EIA_2025!$C$2:$C$530,MATCH($A510&amp;"|"&amp;$B510,EIA_2025!$E$2:$E$530,0)),"")</f>
        <v>1.1956</v>
      </c>
      <c r="L510" s="9">
        <f>IFERROR(INDEX(EIA_2025!$D$2:$D$530,MATCH($A510&amp;"|"&amp;$B510,EIA_2025!$E$2:$E$530,0)),"")</f>
        <v>3.2372000000000001</v>
      </c>
      <c r="M510" t="str">
        <f>IFERROR(INDEX(EIA_2024!$C$2:$C$514,MATCH($A510&amp;"|"&amp;$B510,EIA_2024!$F$2:$F$514,0)),"")</f>
        <v>BHRaSYC 2024 (tech-level)</v>
      </c>
      <c r="N510" t="str">
        <f t="shared" si="23"/>
        <v>NY|petroleum</v>
      </c>
      <c r="O510" s="7" t="str">
        <f ca="1">IFERROR(_xludf.MAXIFS(SYSHECF!$AE$2:$AE$7489,SYSHECF!$A$2:$A$7489,$A510,SYSHECF!$B$2:$B$7489,$B510),"")</f>
        <v/>
      </c>
      <c r="P510" t="e">
        <f ca="1">IF(AND($H510&lt;&gt;"",$O510&lt;&gt;"",$H510*$O510&gt;1),Keys!$C$6,"")</f>
        <v>#VALUE!</v>
      </c>
    </row>
    <row r="511" spans="1:16" x14ac:dyDescent="0.45">
      <c r="A511" t="s">
        <v>74</v>
      </c>
      <c r="B511" t="s">
        <v>188</v>
      </c>
      <c r="C511" t="s">
        <v>217</v>
      </c>
      <c r="D511" s="7">
        <f>SUMIFS(SYSHECF!$AD$2:$AD$7489,SYSHECF!$A$2:$A$7489,$A511,SYSHECF!$B$2:$B$7489,$B511)/Keys!$C$4</f>
        <v>8.9315201278321252E-2</v>
      </c>
      <c r="E511" s="7" t="str">
        <f>IF(OR($J511="",$J511=0),"",$I511*Keys!$C$5/($J511*Keys!$C$4))</f>
        <v/>
      </c>
      <c r="F511" s="7">
        <f>IF(OR($L511="",$L511=0),"",$K511*Keys!$C$5/($L511*Keys!$C$4))</f>
        <v>-3.9656911066544294E-2</v>
      </c>
      <c r="G511" s="7" t="str">
        <f t="shared" si="21"/>
        <v/>
      </c>
      <c r="H511" s="7">
        <f t="shared" si="22"/>
        <v>-0.44401076747245588</v>
      </c>
      <c r="I511" s="8" t="str">
        <f>IFERROR(INDEX(EIA_2024!$D$2:$D$514,MATCH($A511&amp;"|"&amp;$B511,EIA_2024!$F$2:$F$514,0)),"")</f>
        <v/>
      </c>
      <c r="J511" s="9" t="str">
        <f>IFERROR(INDEX(EIA_2024!$E$2:$E$514,MATCH($A511&amp;"|"&amp;$B511,EIA_2024!$F$2:$F$514,0)),"")</f>
        <v/>
      </c>
      <c r="K511" s="8">
        <f>IFERROR(INDEX(EIA_2025!$C$2:$C$530,MATCH($A511&amp;"|"&amp;$B511,EIA_2025!$E$2:$E$530,0)),"")</f>
        <v>-0.49</v>
      </c>
      <c r="L511" s="9">
        <f>IFERROR(INDEX(EIA_2025!$D$2:$D$530,MATCH($A511&amp;"|"&amp;$B511,EIA_2025!$E$2:$E$530,0)),"")</f>
        <v>1.4105000000000001</v>
      </c>
      <c r="M511" t="str">
        <f>IFERROR(INDEX(EIA_2024!$C$2:$C$514,MATCH($A511&amp;"|"&amp;$B511,EIA_2024!$F$2:$F$514,0)),"")</f>
        <v/>
      </c>
      <c r="N511" t="str">
        <f t="shared" si="23"/>
        <v>NY|pumped hydro</v>
      </c>
      <c r="O511" s="7" t="str">
        <f ca="1">IFERROR(_xludf.MAXIFS(SYSHECF!$AE$2:$AE$7489,SYSHECF!$A$2:$A$7489,$A511,SYSHECF!$B$2:$B$7489,$B511),"")</f>
        <v/>
      </c>
      <c r="P511" t="e">
        <f ca="1">IF(AND($H511&lt;&gt;"",$O511&lt;&gt;"",$H511*$O511&gt;1),Keys!$C$6,"")</f>
        <v>#VALUE!</v>
      </c>
    </row>
    <row r="512" spans="1:16" x14ac:dyDescent="0.45">
      <c r="A512" t="s">
        <v>74</v>
      </c>
      <c r="B512" t="s">
        <v>191</v>
      </c>
      <c r="C512" t="s">
        <v>218</v>
      </c>
      <c r="D512" s="7">
        <f>SUMIFS(SYSHECF!$AD$2:$AD$7489,SYSHECF!$A$2:$A$7489,$A512,SYSHECF!$B$2:$B$7489,$B512)/Keys!$C$4</f>
        <v>0.14699999999999996</v>
      </c>
      <c r="E512" s="7">
        <f>IF(OR($J512="",$J512=0),"",$I512*Keys!$C$5/($J512*Keys!$C$4))</f>
        <v>0.13375041126175796</v>
      </c>
      <c r="F512" s="7">
        <f>IF(OR($L512="",$L512=0),"",$K512*Keys!$C$5/($L512*Keys!$C$4))</f>
        <v>0.16020134759570223</v>
      </c>
      <c r="G512" s="7">
        <f t="shared" si="21"/>
        <v>0.90986674327726524</v>
      </c>
      <c r="H512" s="7">
        <f t="shared" si="22"/>
        <v>1.0898050856850494</v>
      </c>
      <c r="I512" s="8">
        <f>IFERROR(INDEX(EIA_2024!$D$2:$D$514,MATCH($A512&amp;"|"&amp;$B512,EIA_2024!$F$2:$F$514,0)),"")</f>
        <v>3.1091000000000002</v>
      </c>
      <c r="J512" s="9">
        <f>IFERROR(INDEX(EIA_2024!$E$2:$E$514,MATCH($A512&amp;"|"&amp;$B512,EIA_2024!$F$2:$F$514,0)),"")</f>
        <v>2.6536</v>
      </c>
      <c r="K512" s="8">
        <f>IFERROR(INDEX(EIA_2025!$C$2:$C$530,MATCH($A512&amp;"|"&amp;$B512,EIA_2025!$E$2:$E$530,0)),"")</f>
        <v>4.3137999999999996</v>
      </c>
      <c r="L512" s="9">
        <f>IFERROR(INDEX(EIA_2025!$D$2:$D$530,MATCH($A512&amp;"|"&amp;$B512,EIA_2025!$E$2:$E$530,0)),"")</f>
        <v>3.0739000000000001</v>
      </c>
      <c r="M512" t="str">
        <f>IFERROR(INDEX(EIA_2024!$C$2:$C$514,MATCH($A512&amp;"|"&amp;$B512,EIA_2024!$F$2:$F$514,0)),"")</f>
        <v>BHRaSYC 2024 (tech-level)</v>
      </c>
      <c r="N512" t="str">
        <f t="shared" si="23"/>
        <v>NY|solar pv</v>
      </c>
      <c r="O512" s="7" t="str">
        <f ca="1">IFERROR(_xludf.MAXIFS(SYSHECF!$AE$2:$AE$7489,SYSHECF!$A$2:$A$7489,$A512,SYSHECF!$B$2:$B$7489,$B512),"")</f>
        <v/>
      </c>
      <c r="P512" t="e">
        <f ca="1">IF(AND($H512&lt;&gt;"",$O512&lt;&gt;"",$H512*$O512&gt;1),Keys!$C$6,"")</f>
        <v>#VALUE!</v>
      </c>
    </row>
    <row r="513" spans="1:16" x14ac:dyDescent="0.45">
      <c r="A513" t="s">
        <v>74</v>
      </c>
      <c r="B513" t="s">
        <v>192</v>
      </c>
      <c r="C513" t="s">
        <v>218</v>
      </c>
      <c r="D513" s="7">
        <f>SUMIFS(SYSHECF!$AD$2:$AD$7489,SYSHECF!$A$2:$A$7489,$A513,SYSHECF!$B$2:$B$7489,$B513)/Keys!$C$4</f>
        <v>0.24474584432943777</v>
      </c>
      <c r="E513" s="7" t="str">
        <f>IF(OR($J513="",$J513=0),"",$I513*Keys!$C$5/($J513*Keys!$C$4))</f>
        <v/>
      </c>
      <c r="F513" s="7" t="str">
        <f>IF(OR($L513="",$L513=0),"",$K513*Keys!$C$5/($L513*Keys!$C$4))</f>
        <v/>
      </c>
      <c r="G513" s="7" t="str">
        <f t="shared" si="21"/>
        <v/>
      </c>
      <c r="H513" s="7" t="str">
        <f t="shared" si="22"/>
        <v/>
      </c>
      <c r="I513" s="8" t="str">
        <f>IFERROR(INDEX(EIA_2024!$D$2:$D$514,MATCH($A513&amp;"|"&amp;$B513,EIA_2024!$F$2:$F$514,0)),"")</f>
        <v/>
      </c>
      <c r="J513" s="9" t="str">
        <f>IFERROR(INDEX(EIA_2024!$E$2:$E$514,MATCH($A513&amp;"|"&amp;$B513,EIA_2024!$F$2:$F$514,0)),"")</f>
        <v/>
      </c>
      <c r="K513" s="8" t="str">
        <f>IFERROR(INDEX(EIA_2025!$C$2:$C$530,MATCH($A513&amp;"|"&amp;$B513,EIA_2025!$E$2:$E$530,0)),"")</f>
        <v/>
      </c>
      <c r="L513" s="9" t="str">
        <f>IFERROR(INDEX(EIA_2025!$D$2:$D$530,MATCH($A513&amp;"|"&amp;$B513,EIA_2025!$E$2:$E$530,0)),"")</f>
        <v/>
      </c>
      <c r="M513" t="str">
        <f>IFERROR(INDEX(EIA_2024!$C$2:$C$514,MATCH($A513&amp;"|"&amp;$B513,EIA_2024!$F$2:$F$514,0)),"")</f>
        <v/>
      </c>
      <c r="N513" t="str">
        <f t="shared" si="23"/>
        <v>NY|solar thermal</v>
      </c>
      <c r="O513" s="7" t="str">
        <f ca="1">IFERROR(_xludf.MAXIFS(SYSHECF!$AE$2:$AE$7489,SYSHECF!$A$2:$A$7489,$A513,SYSHECF!$B$2:$B$7489,$B513),"")</f>
        <v/>
      </c>
      <c r="P513" t="e">
        <f ca="1">IF(AND($H513&lt;&gt;"",$O513&lt;&gt;"",$H513*$O513&gt;1),Keys!$C$6,"")</f>
        <v>#VALUE!</v>
      </c>
    </row>
    <row r="514" spans="1:16" x14ac:dyDescent="0.45">
      <c r="A514" t="s">
        <v>80</v>
      </c>
      <c r="B514" t="s">
        <v>169</v>
      </c>
      <c r="C514" t="s">
        <v>217</v>
      </c>
      <c r="D514" s="7">
        <f>SUMIFS(SYSHECF!$AD$2:$AD$7489,SYSHECF!$A$2:$A$7489,$A514,SYSHECF!$B$2:$B$7489,$B514)/Keys!$C$4</f>
        <v>0.40799999999999981</v>
      </c>
      <c r="E514" s="7">
        <f>IF(OR($J514="",$J514=0),"",$I514*Keys!$C$5/($J514*Keys!$C$4))</f>
        <v>0.37586369260755781</v>
      </c>
      <c r="F514" s="7">
        <f>IF(OR($L514="",$L514=0),"",$K514*Keys!$C$5/($L514*Keys!$C$4))</f>
        <v>0.44007676527033285</v>
      </c>
      <c r="G514" s="7">
        <f t="shared" ref="G514:G577" si="24">IF(OR($E514="",$D514=0),"",$E514/$D514)</f>
        <v>0.92123454070479893</v>
      </c>
      <c r="H514" s="7">
        <f t="shared" ref="H514:H577" si="25">IF(OR($F514="",$D514=0),"",$F514/$D514)</f>
        <v>1.0786195227214046</v>
      </c>
      <c r="I514" s="8">
        <f>IFERROR(INDEX(EIA_2024!$D$2:$D$514,MATCH($A514&amp;"|"&amp;$B514,EIA_2024!$F$2:$F$514,0)),"")</f>
        <v>0.13730000000000001</v>
      </c>
      <c r="J514" s="9">
        <f>IFERROR(INDEX(EIA_2024!$E$2:$E$514,MATCH($A514&amp;"|"&amp;$B514,EIA_2024!$F$2:$F$514,0)),"")</f>
        <v>4.1700000000000001E-2</v>
      </c>
      <c r="K514" s="8">
        <f>IFERROR(INDEX(EIA_2025!$C$2:$C$530,MATCH($A514&amp;"|"&amp;$B514,EIA_2025!$E$2:$E$530,0)),"")</f>
        <v>0.13300000000000001</v>
      </c>
      <c r="L514" s="9">
        <f>IFERROR(INDEX(EIA_2025!$D$2:$D$530,MATCH($A514&amp;"|"&amp;$B514,EIA_2025!$E$2:$E$530,0)),"")</f>
        <v>3.4500000000000003E-2</v>
      </c>
      <c r="M514" t="str">
        <f>IFERROR(INDEX(EIA_2024!$C$2:$C$514,MATCH($A514&amp;"|"&amp;$B514,EIA_2024!$F$2:$F$514,0)),"")</f>
        <v>BHRaSYC 2024 (tech-level)</v>
      </c>
      <c r="N514" t="str">
        <f t="shared" ref="N514:N577" si="26">A514&amp;"|"&amp;B514</f>
        <v>OH|biomass</v>
      </c>
      <c r="O514" s="7" t="str">
        <f ca="1">IFERROR(_xludf.MAXIFS(SYSHECF!$AE$2:$AE$7489,SYSHECF!$A$2:$A$7489,$A514,SYSHECF!$B$2:$B$7489,$B514),"")</f>
        <v/>
      </c>
      <c r="P514" t="e">
        <f ca="1">IF(AND($H514&lt;&gt;"",$O514&lt;&gt;"",$H514*$O514&gt;1),Keys!$C$6,"")</f>
        <v>#VALUE!</v>
      </c>
    </row>
    <row r="515" spans="1:16" x14ac:dyDescent="0.45">
      <c r="A515" t="s">
        <v>80</v>
      </c>
      <c r="B515" t="s">
        <v>173</v>
      </c>
      <c r="C515" t="s">
        <v>218</v>
      </c>
      <c r="D515" s="7">
        <f>SUMIFS(SYSHECF!$AD$2:$AD$7489,SYSHECF!$A$2:$A$7489,$A515,SYSHECF!$B$2:$B$7489,$B515)/Keys!$C$4</f>
        <v>0.65949999999999998</v>
      </c>
      <c r="E515" s="7" t="str">
        <f>IF(OR($J515="",$J515=0),"",$I515*Keys!$C$5/($J515*Keys!$C$4))</f>
        <v/>
      </c>
      <c r="F515" s="7" t="str">
        <f>IF(OR($L515="",$L515=0),"",$K515*Keys!$C$5/($L515*Keys!$C$4))</f>
        <v/>
      </c>
      <c r="G515" s="7" t="str">
        <f t="shared" si="24"/>
        <v/>
      </c>
      <c r="H515" s="7" t="str">
        <f t="shared" si="25"/>
        <v/>
      </c>
      <c r="I515" s="8" t="str">
        <f>IFERROR(INDEX(EIA_2024!$D$2:$D$514,MATCH($A515&amp;"|"&amp;$B515,EIA_2024!$F$2:$F$514,0)),"")</f>
        <v/>
      </c>
      <c r="J515" s="9" t="str">
        <f>IFERROR(INDEX(EIA_2024!$E$2:$E$514,MATCH($A515&amp;"|"&amp;$B515,EIA_2024!$F$2:$F$514,0)),"")</f>
        <v/>
      </c>
      <c r="K515" s="8" t="str">
        <f>IFERROR(INDEX(EIA_2025!$C$2:$C$530,MATCH($A515&amp;"|"&amp;$B515,EIA_2025!$E$2:$E$530,0)),"")</f>
        <v/>
      </c>
      <c r="L515" s="9" t="str">
        <f>IFERROR(INDEX(EIA_2025!$D$2:$D$530,MATCH($A515&amp;"|"&amp;$B515,EIA_2025!$E$2:$E$530,0)),"")</f>
        <v/>
      </c>
      <c r="M515" t="str">
        <f>IFERROR(INDEX(EIA_2024!$C$2:$C$514,MATCH($A515&amp;"|"&amp;$B515,EIA_2024!$F$2:$F$514,0)),"")</f>
        <v/>
      </c>
      <c r="N515" t="str">
        <f t="shared" si="26"/>
        <v>OH|geothermal</v>
      </c>
      <c r="O515" s="7" t="str">
        <f ca="1">IFERROR(_xludf.MAXIFS(SYSHECF!$AE$2:$AE$7489,SYSHECF!$A$2:$A$7489,$A515,SYSHECF!$B$2:$B$7489,$B515),"")</f>
        <v/>
      </c>
      <c r="P515" t="e">
        <f ca="1">IF(AND($H515&lt;&gt;"",$O515&lt;&gt;"",$H515*$O515&gt;1),Keys!$C$6,"")</f>
        <v>#VALUE!</v>
      </c>
    </row>
    <row r="516" spans="1:16" x14ac:dyDescent="0.45">
      <c r="A516" t="s">
        <v>80</v>
      </c>
      <c r="B516" t="s">
        <v>175</v>
      </c>
      <c r="C516" t="s">
        <v>217</v>
      </c>
      <c r="D516" s="7">
        <f>SUMIFS(SYSHECF!$AD$2:$AD$7489,SYSHECF!$A$2:$A$7489,$A516,SYSHECF!$B$2:$B$7489,$B516)/Keys!$C$4</f>
        <v>0.56749999999999967</v>
      </c>
      <c r="E516" s="7">
        <f>IF(OR($J516="",$J516=0),"",$I516*Keys!$C$5/($J516*Keys!$C$4))</f>
        <v>0.51866021514053307</v>
      </c>
      <c r="F516" s="7">
        <f>IF(OR($L516="",$L516=0),"",$K516*Keys!$C$5/($L516*Keys!$C$4))</f>
        <v>0.61639180089241286</v>
      </c>
      <c r="G516" s="7">
        <f t="shared" si="24"/>
        <v>0.91393870509345088</v>
      </c>
      <c r="H516" s="7">
        <f t="shared" si="25"/>
        <v>1.0861529531143845</v>
      </c>
      <c r="I516" s="8">
        <f>IFERROR(INDEX(EIA_2024!$D$2:$D$514,MATCH($A516&amp;"|"&amp;$B516,EIA_2024!$F$2:$F$514,0)),"")</f>
        <v>30.08</v>
      </c>
      <c r="J516" s="9">
        <f>IFERROR(INDEX(EIA_2024!$E$2:$E$514,MATCH($A516&amp;"|"&amp;$B516,EIA_2024!$F$2:$F$514,0)),"")</f>
        <v>6.6204999999999998</v>
      </c>
      <c r="K516" s="8">
        <f>IFERROR(INDEX(EIA_2025!$C$2:$C$530,MATCH($A516&amp;"|"&amp;$B516,EIA_2025!$E$2:$E$530,0)),"")</f>
        <v>35.747999999999998</v>
      </c>
      <c r="L516" s="9">
        <f>IFERROR(INDEX(EIA_2025!$D$2:$D$530,MATCH($A516&amp;"|"&amp;$B516,EIA_2025!$E$2:$E$530,0)),"")</f>
        <v>6.6204999999999998</v>
      </c>
      <c r="M516" t="str">
        <f>IFERROR(INDEX(EIA_2024!$C$2:$C$514,MATCH($A516&amp;"|"&amp;$B516,EIA_2024!$F$2:$F$514,0)),"")</f>
        <v>BHRaSYC 2024 (tech-level)</v>
      </c>
      <c r="N516" t="str">
        <f t="shared" si="26"/>
        <v>OH|hard coal</v>
      </c>
      <c r="O516" s="7" t="str">
        <f ca="1">IFERROR(_xludf.MAXIFS(SYSHECF!$AE$2:$AE$7489,SYSHECF!$A$2:$A$7489,$A516,SYSHECF!$B$2:$B$7489,$B516),"")</f>
        <v/>
      </c>
      <c r="P516" t="e">
        <f ca="1">IF(AND($H516&lt;&gt;"",$O516&lt;&gt;"",$H516*$O516&gt;1),Keys!$C$6,"")</f>
        <v>#VALUE!</v>
      </c>
    </row>
    <row r="517" spans="1:16" x14ac:dyDescent="0.45">
      <c r="A517" t="s">
        <v>80</v>
      </c>
      <c r="B517" t="s">
        <v>177</v>
      </c>
      <c r="C517" t="s">
        <v>218</v>
      </c>
      <c r="D517" s="7">
        <f>SUMIFS(SYSHECF!$AD$2:$AD$7489,SYSHECF!$A$2:$A$7489,$A517,SYSHECF!$B$2:$B$7489,$B517)/Keys!$C$4</f>
        <v>0.54670000000000019</v>
      </c>
      <c r="E517" s="7">
        <f>IF(OR($J517="",$J517=0),"",$I517*Keys!$C$5/($J517*Keys!$C$4))</f>
        <v>0.52372502363764273</v>
      </c>
      <c r="F517" s="7">
        <f>IF(OR($L517="",$L517=0),"",$K517*Keys!$C$5/($L517*Keys!$C$4))</f>
        <v>0.56959574638882204</v>
      </c>
      <c r="G517" s="7">
        <f t="shared" si="24"/>
        <v>0.9579751667050348</v>
      </c>
      <c r="H517" s="7">
        <f t="shared" si="25"/>
        <v>1.0418799092533781</v>
      </c>
      <c r="I517" s="8">
        <f>IFERROR(INDEX(EIA_2024!$D$2:$D$514,MATCH($A517&amp;"|"&amp;$B517,EIA_2024!$F$2:$F$514,0)),"")</f>
        <v>0.46750000000000003</v>
      </c>
      <c r="J517" s="9">
        <f>IFERROR(INDEX(EIA_2024!$E$2:$E$514,MATCH($A517&amp;"|"&amp;$B517,EIA_2024!$F$2:$F$514,0)),"")</f>
        <v>0.1019</v>
      </c>
      <c r="K517" s="8">
        <f>IFERROR(INDEX(EIA_2025!$C$2:$C$530,MATCH($A517&amp;"|"&amp;$B517,EIA_2025!$E$2:$E$530,0)),"")</f>
        <v>0.48249999999999998</v>
      </c>
      <c r="L517" s="9">
        <f>IFERROR(INDEX(EIA_2025!$D$2:$D$530,MATCH($A517&amp;"|"&amp;$B517,EIA_2025!$E$2:$E$530,0)),"")</f>
        <v>9.6699999999999994E-2</v>
      </c>
      <c r="M517" t="str">
        <f>IFERROR(INDEX(EIA_2024!$C$2:$C$514,MATCH($A517&amp;"|"&amp;$B517,EIA_2024!$F$2:$F$514,0)),"")</f>
        <v>BHRaSYC 2024 (tech-level)</v>
      </c>
      <c r="N517" t="str">
        <f t="shared" si="26"/>
        <v>OH|hydro</v>
      </c>
      <c r="O517" s="7" t="str">
        <f ca="1">IFERROR(_xludf.MAXIFS(SYSHECF!$AE$2:$AE$7489,SYSHECF!$A$2:$A$7489,$A517,SYSHECF!$B$2:$B$7489,$B517),"")</f>
        <v/>
      </c>
      <c r="P517" t="e">
        <f ca="1">IF(AND($H517&lt;&gt;"",$O517&lt;&gt;"",$H517*$O517&gt;1),Keys!$C$6,"")</f>
        <v>#VALUE!</v>
      </c>
    </row>
    <row r="518" spans="1:16" x14ac:dyDescent="0.45">
      <c r="A518" t="s">
        <v>80</v>
      </c>
      <c r="B518" t="s">
        <v>181</v>
      </c>
      <c r="C518" t="s">
        <v>217</v>
      </c>
      <c r="D518" s="7">
        <f>SUMIFS(SYSHECF!$AD$2:$AD$7489,SYSHECF!$A$2:$A$7489,$A518,SYSHECF!$B$2:$B$7489,$B518)/Keys!$C$4</f>
        <v>0.63800000000000001</v>
      </c>
      <c r="E518" s="7" t="str">
        <f>IF(OR($J518="",$J518=0),"",$I518*Keys!$C$5/($J518*Keys!$C$4))</f>
        <v/>
      </c>
      <c r="F518" s="7" t="str">
        <f>IF(OR($L518="",$L518=0),"",$K518*Keys!$C$5/($L518*Keys!$C$4))</f>
        <v/>
      </c>
      <c r="G518" s="7" t="str">
        <f t="shared" si="24"/>
        <v/>
      </c>
      <c r="H518" s="7" t="str">
        <f t="shared" si="25"/>
        <v/>
      </c>
      <c r="I518" s="8" t="str">
        <f>IFERROR(INDEX(EIA_2024!$D$2:$D$514,MATCH($A518&amp;"|"&amp;$B518,EIA_2024!$F$2:$F$514,0)),"")</f>
        <v/>
      </c>
      <c r="J518" s="9" t="str">
        <f>IFERROR(INDEX(EIA_2024!$E$2:$E$514,MATCH($A518&amp;"|"&amp;$B518,EIA_2024!$F$2:$F$514,0)),"")</f>
        <v/>
      </c>
      <c r="K518" s="8" t="str">
        <f>IFERROR(INDEX(EIA_2025!$C$2:$C$530,MATCH($A518&amp;"|"&amp;$B518,EIA_2025!$E$2:$E$530,0)),"")</f>
        <v/>
      </c>
      <c r="L518" s="9" t="str">
        <f>IFERROR(INDEX(EIA_2025!$D$2:$D$530,MATCH($A518&amp;"|"&amp;$B518,EIA_2025!$E$2:$E$530,0)),"")</f>
        <v/>
      </c>
      <c r="M518" t="str">
        <f>IFERROR(INDEX(EIA_2024!$C$2:$C$514,MATCH($A518&amp;"|"&amp;$B518,EIA_2024!$F$2:$F$514,0)),"")</f>
        <v/>
      </c>
      <c r="N518" t="str">
        <f t="shared" si="26"/>
        <v>OH|lignite</v>
      </c>
      <c r="O518" s="7" t="str">
        <f ca="1">IFERROR(_xludf.MAXIFS(SYSHECF!$AE$2:$AE$7489,SYSHECF!$A$2:$A$7489,$A518,SYSHECF!$B$2:$B$7489,$B518),"")</f>
        <v/>
      </c>
      <c r="P518" t="e">
        <f ca="1">IF(AND($H518&lt;&gt;"",$O518&lt;&gt;"",$H518*$O518&gt;1),Keys!$C$6,"")</f>
        <v>#VALUE!</v>
      </c>
    </row>
    <row r="519" spans="1:16" x14ac:dyDescent="0.45">
      <c r="A519" t="s">
        <v>80</v>
      </c>
      <c r="B519" t="s">
        <v>182</v>
      </c>
      <c r="C519" t="s">
        <v>217</v>
      </c>
      <c r="D519" s="7">
        <f>SUMIFS(SYSHECF!$AD$2:$AD$7489,SYSHECF!$A$2:$A$7489,$A519,SYSHECF!$B$2:$B$7489,$B519)/Keys!$C$4</f>
        <v>0.7342000000000003</v>
      </c>
      <c r="E519" s="7" t="str">
        <f>IF(OR($J519="",$J519=0),"",$I519*Keys!$C$5/($J519*Keys!$C$4))</f>
        <v/>
      </c>
      <c r="F519" s="7" t="str">
        <f>IF(OR($L519="",$L519=0),"",$K519*Keys!$C$5/($L519*Keys!$C$4))</f>
        <v/>
      </c>
      <c r="G519" s="7" t="str">
        <f t="shared" si="24"/>
        <v/>
      </c>
      <c r="H519" s="7" t="str">
        <f t="shared" si="25"/>
        <v/>
      </c>
      <c r="I519" s="8" t="str">
        <f>IFERROR(INDEX(EIA_2024!$D$2:$D$514,MATCH($A519&amp;"|"&amp;$B519,EIA_2024!$F$2:$F$514,0)),"")</f>
        <v/>
      </c>
      <c r="J519" s="9" t="str">
        <f>IFERROR(INDEX(EIA_2024!$E$2:$E$514,MATCH($A519&amp;"|"&amp;$B519,EIA_2024!$F$2:$F$514,0)),"")</f>
        <v/>
      </c>
      <c r="K519" s="8" t="str">
        <f>IFERROR(INDEX(EIA_2025!$C$2:$C$530,MATCH($A519&amp;"|"&amp;$B519,EIA_2025!$E$2:$E$530,0)),"")</f>
        <v/>
      </c>
      <c r="L519" s="9" t="str">
        <f>IFERROR(INDEX(EIA_2025!$D$2:$D$530,MATCH($A519&amp;"|"&amp;$B519,EIA_2025!$E$2:$E$530,0)),"")</f>
        <v/>
      </c>
      <c r="M519" t="str">
        <f>IFERROR(INDEX(EIA_2024!$C$2:$C$514,MATCH($A519&amp;"|"&amp;$B519,EIA_2024!$F$2:$F$514,0)),"")</f>
        <v/>
      </c>
      <c r="N519" t="str">
        <f t="shared" si="26"/>
        <v>OH|municipal solid waste</v>
      </c>
      <c r="O519" s="7" t="str">
        <f ca="1">IFERROR(_xludf.MAXIFS(SYSHECF!$AE$2:$AE$7489,SYSHECF!$A$2:$A$7489,$A519,SYSHECF!$B$2:$B$7489,$B519),"")</f>
        <v/>
      </c>
      <c r="P519" t="e">
        <f ca="1">IF(AND($H519&lt;&gt;"",$O519&lt;&gt;"",$H519*$O519&gt;1),Keys!$C$6,"")</f>
        <v>#VALUE!</v>
      </c>
    </row>
    <row r="520" spans="1:16" x14ac:dyDescent="0.45">
      <c r="A520" t="s">
        <v>80</v>
      </c>
      <c r="B520" t="s">
        <v>171</v>
      </c>
      <c r="C520" t="s">
        <v>217</v>
      </c>
      <c r="D520" s="7">
        <f>SUMIFS(SYSHECF!$AD$2:$AD$7489,SYSHECF!$A$2:$A$7489,$A520,SYSHECF!$B$2:$B$7489,$B520)/Keys!$C$4</f>
        <v>0.79259999999999997</v>
      </c>
      <c r="E520" s="7">
        <f>IF(OR($J520="",$J520=0),"",$I520*Keys!$C$5/($J520*Keys!$C$4))</f>
        <v>0.82122110490365696</v>
      </c>
      <c r="F520" s="7">
        <f>IF(OR($L520="",$L520=0),"",$K520*Keys!$C$5/($L520*Keys!$C$4))</f>
        <v>0.76396851499409935</v>
      </c>
      <c r="G520" s="7">
        <f t="shared" si="24"/>
        <v>1.036110402351321</v>
      </c>
      <c r="H520" s="7">
        <f t="shared" si="25"/>
        <v>0.96387650138039282</v>
      </c>
      <c r="I520" s="8">
        <f>IFERROR(INDEX(EIA_2024!$D$2:$D$514,MATCH($A520&amp;"|"&amp;$B520,EIA_2024!$F$2:$F$514,0)),"")</f>
        <v>75.579800000000006</v>
      </c>
      <c r="J520" s="9">
        <f>IFERROR(INDEX(EIA_2024!$E$2:$E$514,MATCH($A520&amp;"|"&amp;$B520,EIA_2024!$F$2:$F$514,0)),"")</f>
        <v>10.5061</v>
      </c>
      <c r="K520" s="8">
        <f>IFERROR(INDEX(EIA_2025!$C$2:$C$530,MATCH($A520&amp;"|"&amp;$B520,EIA_2025!$E$2:$E$530,0)),"")</f>
        <v>70.159400000000005</v>
      </c>
      <c r="L520" s="9">
        <f>IFERROR(INDEX(EIA_2025!$D$2:$D$530,MATCH($A520&amp;"|"&amp;$B520,EIA_2025!$E$2:$E$530,0)),"")</f>
        <v>10.483499999999999</v>
      </c>
      <c r="M520" t="str">
        <f>IFERROR(INDEX(EIA_2024!$C$2:$C$514,MATCH($A520&amp;"|"&amp;$B520,EIA_2024!$F$2:$F$514,0)),"")</f>
        <v>BHRaSYC 2024 (tech-level)</v>
      </c>
      <c r="N520" t="str">
        <f t="shared" si="26"/>
        <v>OH|natural gas combined cycle</v>
      </c>
      <c r="O520" s="7" t="str">
        <f ca="1">IFERROR(_xludf.MAXIFS(SYSHECF!$AE$2:$AE$7489,SYSHECF!$A$2:$A$7489,$A520,SYSHECF!$B$2:$B$7489,$B520),"")</f>
        <v/>
      </c>
      <c r="P520" t="e">
        <f ca="1">IF(AND($H520&lt;&gt;"",$O520&lt;&gt;"",$H520*$O520&gt;1),Keys!$C$6,"")</f>
        <v>#VALUE!</v>
      </c>
    </row>
    <row r="521" spans="1:16" x14ac:dyDescent="0.45">
      <c r="A521" t="s">
        <v>80</v>
      </c>
      <c r="B521" t="s">
        <v>183</v>
      </c>
      <c r="C521" t="s">
        <v>217</v>
      </c>
      <c r="D521" s="7">
        <f>SUMIFS(SYSHECF!$AD$2:$AD$7489,SYSHECF!$A$2:$A$7489,$A521,SYSHECF!$B$2:$B$7489,$B521)/Keys!$C$4</f>
        <v>0.17278394535689387</v>
      </c>
      <c r="E521" s="7">
        <f>IF(OR($J521="",$J521=0),"",$I521*Keys!$C$5/($J521*Keys!$C$4))</f>
        <v>0.1775182844429409</v>
      </c>
      <c r="F521" s="7">
        <f>IF(OR($L521="",$L521=0),"",$K521*Keys!$C$5/($L521*Keys!$C$4))</f>
        <v>0.16812703759157299</v>
      </c>
      <c r="G521" s="7">
        <f t="shared" si="24"/>
        <v>1.0274003413700736</v>
      </c>
      <c r="H521" s="7">
        <f t="shared" si="25"/>
        <v>0.97304779818691023</v>
      </c>
      <c r="I521" s="8">
        <f>IFERROR(INDEX(EIA_2024!$D$2:$D$514,MATCH($A521&amp;"|"&amp;$B521,EIA_2024!$F$2:$F$514,0)),"")</f>
        <v>8.9290000000000003</v>
      </c>
      <c r="J521" s="9">
        <f>IFERROR(INDEX(EIA_2024!$E$2:$E$514,MATCH($A521&amp;"|"&amp;$B521,EIA_2024!$F$2:$F$514,0)),"")</f>
        <v>5.7419000000000002</v>
      </c>
      <c r="K521" s="8">
        <f>IFERROR(INDEX(EIA_2025!$C$2:$C$530,MATCH($A521&amp;"|"&amp;$B521,EIA_2025!$E$2:$E$530,0)),"")</f>
        <v>8.4527999999999999</v>
      </c>
      <c r="L521" s="9">
        <f>IFERROR(INDEX(EIA_2025!$D$2:$D$530,MATCH($A521&amp;"|"&amp;$B521,EIA_2025!$E$2:$E$530,0)),"")</f>
        <v>5.7393000000000001</v>
      </c>
      <c r="M521" t="str">
        <f>IFERROR(INDEX(EIA_2024!$C$2:$C$514,MATCH($A521&amp;"|"&amp;$B521,EIA_2024!$F$2:$F$514,0)),"")</f>
        <v>BHRaSYC 2024 (tech-level)</v>
      </c>
      <c r="N521" t="str">
        <f t="shared" si="26"/>
        <v>OH|natural gas peaker</v>
      </c>
      <c r="O521" s="7" t="str">
        <f ca="1">IFERROR(_xludf.MAXIFS(SYSHECF!$AE$2:$AE$7489,SYSHECF!$A$2:$A$7489,$A521,SYSHECF!$B$2:$B$7489,$B521),"")</f>
        <v/>
      </c>
      <c r="P521" t="e">
        <f ca="1">IF(AND($H521&lt;&gt;"",$O521&lt;&gt;"",$H521*$O521&gt;1),Keys!$C$6,"")</f>
        <v>#VALUE!</v>
      </c>
    </row>
    <row r="522" spans="1:16" x14ac:dyDescent="0.45">
      <c r="A522" t="s">
        <v>80</v>
      </c>
      <c r="B522" t="s">
        <v>193</v>
      </c>
      <c r="C522" t="s">
        <v>217</v>
      </c>
      <c r="D522" s="7">
        <f>SUMIFS(SYSHECF!$AD$2:$AD$7489,SYSHECF!$A$2:$A$7489,$A522,SYSHECF!$B$2:$B$7489,$B522)/Keys!$C$4</f>
        <v>0.27960000000000007</v>
      </c>
      <c r="E522" s="7">
        <f>IF(OR($J522="",$J522=0),"",$I522*Keys!$C$5/($J522*Keys!$C$4))</f>
        <v>0.24915624379591028</v>
      </c>
      <c r="F522" s="7">
        <f>IF(OR($L522="",$L522=0),"",$K522*Keys!$C$5/($L522*Keys!$C$4))</f>
        <v>0.31020448679769708</v>
      </c>
      <c r="G522" s="7">
        <f t="shared" si="24"/>
        <v>0.89111675177364169</v>
      </c>
      <c r="H522" s="7">
        <f t="shared" si="25"/>
        <v>1.1094581072879006</v>
      </c>
      <c r="I522" s="8">
        <f>IFERROR(INDEX(EIA_2024!$D$2:$D$514,MATCH($A522&amp;"|"&amp;$B522,EIA_2024!$F$2:$F$514,0)),"")</f>
        <v>5.0200000000000002E-2</v>
      </c>
      <c r="J522" s="9">
        <f>IFERROR(INDEX(EIA_2024!$E$2:$E$514,MATCH($A522&amp;"|"&amp;$B522,EIA_2024!$F$2:$F$514,0)),"")</f>
        <v>2.3E-2</v>
      </c>
      <c r="K522" s="8">
        <f>IFERROR(INDEX(EIA_2025!$C$2:$C$530,MATCH($A522&amp;"|"&amp;$B522,EIA_2025!$E$2:$E$530,0)),"")</f>
        <v>6.25E-2</v>
      </c>
      <c r="L522" s="9">
        <f>IFERROR(INDEX(EIA_2025!$D$2:$D$530,MATCH($A522&amp;"|"&amp;$B522,EIA_2025!$E$2:$E$530,0)),"")</f>
        <v>2.3E-2</v>
      </c>
      <c r="M522" t="str">
        <f>IFERROR(INDEX(EIA_2024!$C$2:$C$514,MATCH($A522&amp;"|"&amp;$B522,EIA_2024!$F$2:$F$514,0)),"")</f>
        <v>BHRaSYC 2024 (tech-level)</v>
      </c>
      <c r="N522" t="str">
        <f t="shared" si="26"/>
        <v>OH|natural gas steam turbine</v>
      </c>
      <c r="O522" s="7" t="str">
        <f ca="1">IFERROR(_xludf.MAXIFS(SYSHECF!$AE$2:$AE$7489,SYSHECF!$A$2:$A$7489,$A522,SYSHECF!$B$2:$B$7489,$B522),"")</f>
        <v/>
      </c>
      <c r="P522" t="e">
        <f ca="1">IF(AND($H522&lt;&gt;"",$O522&lt;&gt;"",$H522*$O522&gt;1),Keys!$C$6,"")</f>
        <v>#VALUE!</v>
      </c>
    </row>
    <row r="523" spans="1:16" x14ac:dyDescent="0.45">
      <c r="A523" t="s">
        <v>80</v>
      </c>
      <c r="B523" t="s">
        <v>184</v>
      </c>
      <c r="C523" t="s">
        <v>218</v>
      </c>
      <c r="D523" s="7">
        <f>SUMIFS(SYSHECF!$AD$2:$AD$7489,SYSHECF!$A$2:$A$7489,$A523,SYSHECF!$B$2:$B$7489,$B523)/Keys!$C$4</f>
        <v>0.93849999999999978</v>
      </c>
      <c r="E523" s="7">
        <f>IF(OR($J523="",$J523=0),"",$I523*Keys!$C$5/($J523*Keys!$C$4))</f>
        <v>0.96004887171389075</v>
      </c>
      <c r="F523" s="7">
        <f>IF(OR($L523="",$L523=0),"",$K523*Keys!$C$5/($L523*Keys!$C$4))</f>
        <v>0.91698120878321421</v>
      </c>
      <c r="G523" s="7">
        <f t="shared" si="24"/>
        <v>1.0229609714585945</v>
      </c>
      <c r="H523" s="7">
        <f t="shared" si="25"/>
        <v>0.97707108021653111</v>
      </c>
      <c r="I523" s="8">
        <f>IFERROR(INDEX(EIA_2024!$D$2:$D$514,MATCH($A523&amp;"|"&amp;$B523,EIA_2024!$F$2:$F$514,0)),"")</f>
        <v>17.946999999999999</v>
      </c>
      <c r="J523" s="9">
        <f>IFERROR(INDEX(EIA_2024!$E$2:$E$514,MATCH($A523&amp;"|"&amp;$B523,EIA_2024!$F$2:$F$514,0)),"")</f>
        <v>2.1339999999999999</v>
      </c>
      <c r="K523" s="8">
        <f>IFERROR(INDEX(EIA_2025!$C$2:$C$530,MATCH($A523&amp;"|"&amp;$B523,EIA_2025!$E$2:$E$530,0)),"")</f>
        <v>17.1419</v>
      </c>
      <c r="L523" s="9">
        <f>IFERROR(INDEX(EIA_2025!$D$2:$D$530,MATCH($A523&amp;"|"&amp;$B523,EIA_2025!$E$2:$E$530,0)),"")</f>
        <v>2.1339999999999999</v>
      </c>
      <c r="M523" t="str">
        <f>IFERROR(INDEX(EIA_2024!$C$2:$C$514,MATCH($A523&amp;"|"&amp;$B523,EIA_2024!$F$2:$F$514,0)),"")</f>
        <v>BHRaSYC 2024 (tech-level)</v>
      </c>
      <c r="N523" t="str">
        <f t="shared" si="26"/>
        <v>OH|nuclear</v>
      </c>
      <c r="O523" s="7" t="str">
        <f ca="1">IFERROR(_xludf.MAXIFS(SYSHECF!$AE$2:$AE$7489,SYSHECF!$A$2:$A$7489,$A523,SYSHECF!$B$2:$B$7489,$B523),"")</f>
        <v/>
      </c>
      <c r="P523" t="e">
        <f ca="1">IF(AND($H523&lt;&gt;"",$O523&lt;&gt;"",$H523*$O523&gt;1),Keys!$C$6,"")</f>
        <v>#VALUE!</v>
      </c>
    </row>
    <row r="524" spans="1:16" x14ac:dyDescent="0.45">
      <c r="A524" t="s">
        <v>80</v>
      </c>
      <c r="B524" t="s">
        <v>185</v>
      </c>
      <c r="C524" t="s">
        <v>218</v>
      </c>
      <c r="D524" s="7">
        <f>SUMIFS(SYSHECF!$AD$2:$AD$7489,SYSHECF!$A$2:$A$7489,$A524,SYSHECF!$B$2:$B$7489,$B524)/Keys!$C$4</f>
        <v>0.37347575559904317</v>
      </c>
      <c r="E524" s="7" t="str">
        <f>IF(OR($J524="",$J524=0),"",$I524*Keys!$C$5/($J524*Keys!$C$4))</f>
        <v/>
      </c>
      <c r="F524" s="7" t="str">
        <f>IF(OR($L524="",$L524=0),"",$K524*Keys!$C$5/($L524*Keys!$C$4))</f>
        <v/>
      </c>
      <c r="G524" s="7" t="str">
        <f t="shared" si="24"/>
        <v/>
      </c>
      <c r="H524" s="7" t="str">
        <f t="shared" si="25"/>
        <v/>
      </c>
      <c r="I524" s="8" t="str">
        <f>IFERROR(INDEX(EIA_2024!$D$2:$D$514,MATCH($A524&amp;"|"&amp;$B524,EIA_2024!$F$2:$F$514,0)),"")</f>
        <v/>
      </c>
      <c r="J524" s="9" t="str">
        <f>IFERROR(INDEX(EIA_2024!$E$2:$E$514,MATCH($A524&amp;"|"&amp;$B524,EIA_2024!$F$2:$F$514,0)),"")</f>
        <v/>
      </c>
      <c r="K524" s="8" t="str">
        <f>IFERROR(INDEX(EIA_2025!$C$2:$C$530,MATCH($A524&amp;"|"&amp;$B524,EIA_2025!$E$2:$E$530,0)),"")</f>
        <v/>
      </c>
      <c r="L524" s="9" t="str">
        <f>IFERROR(INDEX(EIA_2025!$D$2:$D$530,MATCH($A524&amp;"|"&amp;$B524,EIA_2025!$E$2:$E$530,0)),"")</f>
        <v/>
      </c>
      <c r="M524" t="str">
        <f>IFERROR(INDEX(EIA_2024!$C$2:$C$514,MATCH($A524&amp;"|"&amp;$B524,EIA_2024!$F$2:$F$514,0)),"")</f>
        <v/>
      </c>
      <c r="N524" t="str">
        <f t="shared" si="26"/>
        <v>OH|offshore wind</v>
      </c>
      <c r="O524" s="7" t="str">
        <f ca="1">IFERROR(_xludf.MAXIFS(SYSHECF!$AE$2:$AE$7489,SYSHECF!$A$2:$A$7489,$A524,SYSHECF!$B$2:$B$7489,$B524),"")</f>
        <v/>
      </c>
      <c r="P524" t="e">
        <f ca="1">IF(AND($H524&lt;&gt;"",$O524&lt;&gt;"",$H524*$O524&gt;1),Keys!$C$6,"")</f>
        <v>#VALUE!</v>
      </c>
    </row>
    <row r="525" spans="1:16" x14ac:dyDescent="0.45">
      <c r="A525" t="s">
        <v>80</v>
      </c>
      <c r="B525" t="s">
        <v>186</v>
      </c>
      <c r="C525" t="s">
        <v>218</v>
      </c>
      <c r="D525" s="7">
        <f>SUMIFS(SYSHECF!$AD$2:$AD$7489,SYSHECF!$A$2:$A$7489,$A525,SYSHECF!$B$2:$B$7489,$B525)/Keys!$C$4</f>
        <v>0.30460000000000004</v>
      </c>
      <c r="E525" s="7">
        <f>IF(OR($J525="",$J525=0),"",$I525*Keys!$C$5/($J525*Keys!$C$4))</f>
        <v>0.29614017186951797</v>
      </c>
      <c r="F525" s="7">
        <f>IF(OR($L525="",$L525=0),"",$K525*Keys!$C$5/($L525*Keys!$C$4))</f>
        <v>0.31297843923905438</v>
      </c>
      <c r="G525" s="7">
        <f t="shared" si="24"/>
        <v>0.97222643424004573</v>
      </c>
      <c r="H525" s="7">
        <f t="shared" si="25"/>
        <v>1.0275063665103557</v>
      </c>
      <c r="I525" s="8">
        <f>IFERROR(INDEX(EIA_2024!$D$2:$D$514,MATCH($A525&amp;"|"&amp;$B525,EIA_2024!$F$2:$F$514,0)),"")</f>
        <v>2.7584</v>
      </c>
      <c r="J525" s="9">
        <f>IFERROR(INDEX(EIA_2024!$E$2:$E$514,MATCH($A525&amp;"|"&amp;$B525,EIA_2024!$F$2:$F$514,0)),"")</f>
        <v>1.0632999999999999</v>
      </c>
      <c r="K525" s="8">
        <f>IFERROR(INDEX(EIA_2025!$C$2:$C$530,MATCH($A525&amp;"|"&amp;$B525,EIA_2025!$E$2:$E$530,0)),"")</f>
        <v>2.8955000000000002</v>
      </c>
      <c r="L525" s="9">
        <f>IFERROR(INDEX(EIA_2025!$D$2:$D$530,MATCH($A525&amp;"|"&amp;$B525,EIA_2025!$E$2:$E$530,0)),"")</f>
        <v>1.0561</v>
      </c>
      <c r="M525" t="str">
        <f>IFERROR(INDEX(EIA_2024!$C$2:$C$514,MATCH($A525&amp;"|"&amp;$B525,EIA_2024!$F$2:$F$514,0)),"")</f>
        <v>BHRaSYC 2024 (tech-level)</v>
      </c>
      <c r="N525" t="str">
        <f t="shared" si="26"/>
        <v>OH|onshore wind</v>
      </c>
      <c r="O525" s="7" t="str">
        <f ca="1">IFERROR(_xludf.MAXIFS(SYSHECF!$AE$2:$AE$7489,SYSHECF!$A$2:$A$7489,$A525,SYSHECF!$B$2:$B$7489,$B525),"")</f>
        <v/>
      </c>
      <c r="P525" t="e">
        <f ca="1">IF(AND($H525&lt;&gt;"",$O525&lt;&gt;"",$H525*$O525&gt;1),Keys!$C$6,"")</f>
        <v>#VALUE!</v>
      </c>
    </row>
    <row r="526" spans="1:16" x14ac:dyDescent="0.45">
      <c r="A526" t="s">
        <v>80</v>
      </c>
      <c r="B526" t="s">
        <v>187</v>
      </c>
      <c r="C526" t="s">
        <v>217</v>
      </c>
      <c r="D526" s="7">
        <f>SUMIFS(SYSHECF!$AD$2:$AD$7489,SYSHECF!$A$2:$A$7489,$A526,SYSHECF!$B$2:$B$7489,$B526)/Keys!$C$4</f>
        <v>0.17278394535689387</v>
      </c>
      <c r="E526" s="7">
        <f>IF(OR($J526="",$J526=0),"",$I526*Keys!$C$5/($J526*Keys!$C$4))</f>
        <v>0.20624749119290972</v>
      </c>
      <c r="F526" s="7">
        <f>IF(OR($L526="",$L526=0),"",$K526*Keys!$C$5/($L526*Keys!$C$4))</f>
        <v>0.23045384006881733</v>
      </c>
      <c r="G526" s="7">
        <f t="shared" si="24"/>
        <v>1.193672773051311</v>
      </c>
      <c r="H526" s="7">
        <f t="shared" si="25"/>
        <v>1.3337688266858556</v>
      </c>
      <c r="I526" s="8">
        <f>IFERROR(INDEX(EIA_2024!$D$2:$D$514,MATCH($A526&amp;"|"&amp;$B526,EIA_2024!$F$2:$F$514,0)),"")</f>
        <v>1.1386000000000001</v>
      </c>
      <c r="J526" s="9">
        <f>IFERROR(INDEX(EIA_2024!$E$2:$E$514,MATCH($A526&amp;"|"&amp;$B526,EIA_2024!$F$2:$F$514,0)),"")</f>
        <v>0.63019999999999998</v>
      </c>
      <c r="K526" s="8">
        <f>IFERROR(INDEX(EIA_2025!$C$2:$C$530,MATCH($A526&amp;"|"&amp;$B526,EIA_2025!$E$2:$E$530,0)),"")</f>
        <v>1.2795000000000001</v>
      </c>
      <c r="L526" s="9">
        <f>IFERROR(INDEX(EIA_2025!$D$2:$D$530,MATCH($A526&amp;"|"&amp;$B526,EIA_2025!$E$2:$E$530,0)),"")</f>
        <v>0.63380000000000003</v>
      </c>
      <c r="M526" t="str">
        <f>IFERROR(INDEX(EIA_2024!$C$2:$C$514,MATCH($A526&amp;"|"&amp;$B526,EIA_2024!$F$2:$F$514,0)),"")</f>
        <v>BHRaSYC 2024 (tech-level)</v>
      </c>
      <c r="N526" t="str">
        <f t="shared" si="26"/>
        <v>OH|petroleum</v>
      </c>
      <c r="O526" s="7" t="str">
        <f ca="1">IFERROR(_xludf.MAXIFS(SYSHECF!$AE$2:$AE$7489,SYSHECF!$A$2:$A$7489,$A526,SYSHECF!$B$2:$B$7489,$B526),"")</f>
        <v/>
      </c>
      <c r="P526" t="e">
        <f ca="1">IF(AND($H526&lt;&gt;"",$O526&lt;&gt;"",$H526*$O526&gt;1),Keys!$C$6,"")</f>
        <v>#VALUE!</v>
      </c>
    </row>
    <row r="527" spans="1:16" x14ac:dyDescent="0.45">
      <c r="A527" t="s">
        <v>80</v>
      </c>
      <c r="B527" t="s">
        <v>188</v>
      </c>
      <c r="C527" t="s">
        <v>217</v>
      </c>
      <c r="D527" s="7">
        <f>SUMIFS(SYSHECF!$AD$2:$AD$7489,SYSHECF!$A$2:$A$7489,$A527,SYSHECF!$B$2:$B$7489,$B527)/Keys!$C$4</f>
        <v>0.11682985723150686</v>
      </c>
      <c r="E527" s="7" t="str">
        <f>IF(OR($J527="",$J527=0),"",$I527*Keys!$C$5/($J527*Keys!$C$4))</f>
        <v/>
      </c>
      <c r="F527" s="7" t="str">
        <f>IF(OR($L527="",$L527=0),"",$K527*Keys!$C$5/($L527*Keys!$C$4))</f>
        <v/>
      </c>
      <c r="G527" s="7" t="str">
        <f t="shared" si="24"/>
        <v/>
      </c>
      <c r="H527" s="7" t="str">
        <f t="shared" si="25"/>
        <v/>
      </c>
      <c r="I527" s="8" t="str">
        <f>IFERROR(INDEX(EIA_2024!$D$2:$D$514,MATCH($A527&amp;"|"&amp;$B527,EIA_2024!$F$2:$F$514,0)),"")</f>
        <v/>
      </c>
      <c r="J527" s="9" t="str">
        <f>IFERROR(INDEX(EIA_2024!$E$2:$E$514,MATCH($A527&amp;"|"&amp;$B527,EIA_2024!$F$2:$F$514,0)),"")</f>
        <v/>
      </c>
      <c r="K527" s="8" t="str">
        <f>IFERROR(INDEX(EIA_2025!$C$2:$C$530,MATCH($A527&amp;"|"&amp;$B527,EIA_2025!$E$2:$E$530,0)),"")</f>
        <v/>
      </c>
      <c r="L527" s="9" t="str">
        <f>IFERROR(INDEX(EIA_2025!$D$2:$D$530,MATCH($A527&amp;"|"&amp;$B527,EIA_2025!$E$2:$E$530,0)),"")</f>
        <v/>
      </c>
      <c r="M527" t="str">
        <f>IFERROR(INDEX(EIA_2024!$C$2:$C$514,MATCH($A527&amp;"|"&amp;$B527,EIA_2024!$F$2:$F$514,0)),"")</f>
        <v/>
      </c>
      <c r="N527" t="str">
        <f t="shared" si="26"/>
        <v>OH|pumped hydro</v>
      </c>
      <c r="O527" s="7" t="str">
        <f ca="1">IFERROR(_xludf.MAXIFS(SYSHECF!$AE$2:$AE$7489,SYSHECF!$A$2:$A$7489,$A527,SYSHECF!$B$2:$B$7489,$B527),"")</f>
        <v/>
      </c>
      <c r="P527" t="e">
        <f ca="1">IF(AND($H527&lt;&gt;"",$O527&lt;&gt;"",$H527*$O527&gt;1),Keys!$C$6,"")</f>
        <v>#VALUE!</v>
      </c>
    </row>
    <row r="528" spans="1:16" x14ac:dyDescent="0.45">
      <c r="A528" t="s">
        <v>80</v>
      </c>
      <c r="B528" t="s">
        <v>191</v>
      </c>
      <c r="C528" t="s">
        <v>218</v>
      </c>
      <c r="D528" s="7">
        <f>SUMIFS(SYSHECF!$AD$2:$AD$7489,SYSHECF!$A$2:$A$7489,$A528,SYSHECF!$B$2:$B$7489,$B528)/Keys!$C$4</f>
        <v>0.17270000000000002</v>
      </c>
      <c r="E528" s="7">
        <f>IF(OR($J528="",$J528=0),"",$I528*Keys!$C$5/($J528*Keys!$C$4))</f>
        <v>0.14126800793778857</v>
      </c>
      <c r="F528" s="7">
        <f>IF(OR($L528="",$L528=0),"",$K528*Keys!$C$5/($L528*Keys!$C$4))</f>
        <v>0.20410829144498976</v>
      </c>
      <c r="G528" s="7">
        <f t="shared" si="24"/>
        <v>0.81799657173010165</v>
      </c>
      <c r="H528" s="7">
        <f t="shared" si="25"/>
        <v>1.1818661925013882</v>
      </c>
      <c r="I528" s="8">
        <f>IFERROR(INDEX(EIA_2024!$D$2:$D$514,MATCH($A528&amp;"|"&amp;$B528,EIA_2024!$F$2:$F$514,0)),"")</f>
        <v>3.9922</v>
      </c>
      <c r="J528" s="9">
        <f>IFERROR(INDEX(EIA_2024!$E$2:$E$514,MATCH($A528&amp;"|"&amp;$B528,EIA_2024!$F$2:$F$514,0)),"")</f>
        <v>3.226</v>
      </c>
      <c r="K528" s="8">
        <f>IFERROR(INDEX(EIA_2025!$C$2:$C$530,MATCH($A528&amp;"|"&amp;$B528,EIA_2025!$E$2:$E$530,0)),"")</f>
        <v>7.9907000000000004</v>
      </c>
      <c r="L528" s="9">
        <f>IFERROR(INDEX(EIA_2025!$D$2:$D$530,MATCH($A528&amp;"|"&amp;$B528,EIA_2025!$E$2:$E$530,0)),"")</f>
        <v>4.4691000000000001</v>
      </c>
      <c r="M528" t="str">
        <f>IFERROR(INDEX(EIA_2024!$C$2:$C$514,MATCH($A528&amp;"|"&amp;$B528,EIA_2024!$F$2:$F$514,0)),"")</f>
        <v>BHRaSYC 2024 (tech-level)</v>
      </c>
      <c r="N528" t="str">
        <f t="shared" si="26"/>
        <v>OH|solar pv</v>
      </c>
      <c r="O528" s="7" t="str">
        <f ca="1">IFERROR(_xludf.MAXIFS(SYSHECF!$AE$2:$AE$7489,SYSHECF!$A$2:$A$7489,$A528,SYSHECF!$B$2:$B$7489,$B528),"")</f>
        <v/>
      </c>
      <c r="P528" t="e">
        <f ca="1">IF(AND($H528&lt;&gt;"",$O528&lt;&gt;"",$H528*$O528&gt;1),Keys!$C$6,"")</f>
        <v>#VALUE!</v>
      </c>
    </row>
    <row r="529" spans="1:16" x14ac:dyDescent="0.45">
      <c r="A529" t="s">
        <v>80</v>
      </c>
      <c r="B529" t="s">
        <v>192</v>
      </c>
      <c r="C529" t="s">
        <v>218</v>
      </c>
      <c r="D529" s="7">
        <f>SUMIFS(SYSHECF!$AD$2:$AD$7489,SYSHECF!$A$2:$A$7489,$A529,SYSHECF!$B$2:$B$7489,$B529)/Keys!$C$4</f>
        <v>0.2523554934655004</v>
      </c>
      <c r="E529" s="7" t="str">
        <f>IF(OR($J529="",$J529=0),"",$I529*Keys!$C$5/($J529*Keys!$C$4))</f>
        <v/>
      </c>
      <c r="F529" s="7" t="str">
        <f>IF(OR($L529="",$L529=0),"",$K529*Keys!$C$5/($L529*Keys!$C$4))</f>
        <v/>
      </c>
      <c r="G529" s="7" t="str">
        <f t="shared" si="24"/>
        <v/>
      </c>
      <c r="H529" s="7" t="str">
        <f t="shared" si="25"/>
        <v/>
      </c>
      <c r="I529" s="8" t="str">
        <f>IFERROR(INDEX(EIA_2024!$D$2:$D$514,MATCH($A529&amp;"|"&amp;$B529,EIA_2024!$F$2:$F$514,0)),"")</f>
        <v/>
      </c>
      <c r="J529" s="9" t="str">
        <f>IFERROR(INDEX(EIA_2024!$E$2:$E$514,MATCH($A529&amp;"|"&amp;$B529,EIA_2024!$F$2:$F$514,0)),"")</f>
        <v/>
      </c>
      <c r="K529" s="8" t="str">
        <f>IFERROR(INDEX(EIA_2025!$C$2:$C$530,MATCH($A529&amp;"|"&amp;$B529,EIA_2025!$E$2:$E$530,0)),"")</f>
        <v/>
      </c>
      <c r="L529" s="9" t="str">
        <f>IFERROR(INDEX(EIA_2025!$D$2:$D$530,MATCH($A529&amp;"|"&amp;$B529,EIA_2025!$E$2:$E$530,0)),"")</f>
        <v/>
      </c>
      <c r="M529" t="str">
        <f>IFERROR(INDEX(EIA_2024!$C$2:$C$514,MATCH($A529&amp;"|"&amp;$B529,EIA_2024!$F$2:$F$514,0)),"")</f>
        <v/>
      </c>
      <c r="N529" t="str">
        <f t="shared" si="26"/>
        <v>OH|solar thermal</v>
      </c>
      <c r="O529" s="7" t="str">
        <f ca="1">IFERROR(_xludf.MAXIFS(SYSHECF!$AE$2:$AE$7489,SYSHECF!$A$2:$A$7489,$A529,SYSHECF!$B$2:$B$7489,$B529),"")</f>
        <v/>
      </c>
      <c r="P529" t="e">
        <f ca="1">IF(AND($H529&lt;&gt;"",$O529&lt;&gt;"",$H529*$O529&gt;1),Keys!$C$6,"")</f>
        <v>#VALUE!</v>
      </c>
    </row>
    <row r="530" spans="1:16" x14ac:dyDescent="0.45">
      <c r="A530" t="s">
        <v>82</v>
      </c>
      <c r="B530" t="s">
        <v>169</v>
      </c>
      <c r="C530" t="s">
        <v>217</v>
      </c>
      <c r="D530" s="7">
        <f>SUMIFS(SYSHECF!$AD$2:$AD$7489,SYSHECF!$A$2:$A$7489,$A530,SYSHECF!$B$2:$B$7489,$B530)/Keys!$C$4</f>
        <v>0.51019999999999976</v>
      </c>
      <c r="E530" s="7">
        <f>IF(OR($J530="",$J530=0),"",$I530*Keys!$C$5/($J530*Keys!$C$4))</f>
        <v>0.70123939986953687</v>
      </c>
      <c r="F530" s="7">
        <f>IF(OR($L530="",$L530=0),"",$K530*Keys!$C$5/($L530*Keys!$C$4))</f>
        <v>0.59931506849315064</v>
      </c>
      <c r="G530" s="7">
        <f t="shared" si="24"/>
        <v>1.374440219266047</v>
      </c>
      <c r="H530" s="7">
        <f t="shared" si="25"/>
        <v>1.1746669315820284</v>
      </c>
      <c r="I530" s="8">
        <f>IFERROR(INDEX(EIA_2024!$D$2:$D$514,MATCH($A530&amp;"|"&amp;$B530,EIA_2024!$F$2:$F$514,0)),"")</f>
        <v>1.72E-2</v>
      </c>
      <c r="J530" s="9">
        <f>IFERROR(INDEX(EIA_2024!$E$2:$E$514,MATCH($A530&amp;"|"&amp;$B530,EIA_2024!$F$2:$F$514,0)),"")</f>
        <v>2.8E-3</v>
      </c>
      <c r="K530" s="8">
        <f>IFERROR(INDEX(EIA_2025!$C$2:$C$530,MATCH($A530&amp;"|"&amp;$B530,EIA_2025!$E$2:$E$530,0)),"")</f>
        <v>1.47E-2</v>
      </c>
      <c r="L530" s="9">
        <f>IFERROR(INDEX(EIA_2025!$D$2:$D$530,MATCH($A530&amp;"|"&amp;$B530,EIA_2025!$E$2:$E$530,0)),"")</f>
        <v>2.8E-3</v>
      </c>
      <c r="M530" t="str">
        <f>IFERROR(INDEX(EIA_2024!$C$2:$C$514,MATCH($A530&amp;"|"&amp;$B530,EIA_2024!$F$2:$F$514,0)),"")</f>
        <v>BHRaSYC 2024 (tech-level)</v>
      </c>
      <c r="N530" t="str">
        <f t="shared" si="26"/>
        <v>OK|biomass</v>
      </c>
      <c r="O530" s="7" t="str">
        <f ca="1">IFERROR(_xludf.MAXIFS(SYSHECF!$AE$2:$AE$7489,SYSHECF!$A$2:$A$7489,$A530,SYSHECF!$B$2:$B$7489,$B530),"")</f>
        <v/>
      </c>
      <c r="P530" t="e">
        <f ca="1">IF(AND($H530&lt;&gt;"",$O530&lt;&gt;"",$H530*$O530&gt;1),Keys!$C$6,"")</f>
        <v>#VALUE!</v>
      </c>
    </row>
    <row r="531" spans="1:16" x14ac:dyDescent="0.45">
      <c r="A531" t="s">
        <v>82</v>
      </c>
      <c r="B531" t="s">
        <v>173</v>
      </c>
      <c r="C531" t="s">
        <v>218</v>
      </c>
      <c r="D531" s="7">
        <f>SUMIFS(SYSHECF!$AD$2:$AD$7489,SYSHECF!$A$2:$A$7489,$A531,SYSHECF!$B$2:$B$7489,$B531)/Keys!$C$4</f>
        <v>0.65949999999999986</v>
      </c>
      <c r="E531" s="7" t="str">
        <f>IF(OR($J531="",$J531=0),"",$I531*Keys!$C$5/($J531*Keys!$C$4))</f>
        <v/>
      </c>
      <c r="F531" s="7" t="str">
        <f>IF(OR($L531="",$L531=0),"",$K531*Keys!$C$5/($L531*Keys!$C$4))</f>
        <v/>
      </c>
      <c r="G531" s="7" t="str">
        <f t="shared" si="24"/>
        <v/>
      </c>
      <c r="H531" s="7" t="str">
        <f t="shared" si="25"/>
        <v/>
      </c>
      <c r="I531" s="8" t="str">
        <f>IFERROR(INDEX(EIA_2024!$D$2:$D$514,MATCH($A531&amp;"|"&amp;$B531,EIA_2024!$F$2:$F$514,0)),"")</f>
        <v/>
      </c>
      <c r="J531" s="9" t="str">
        <f>IFERROR(INDEX(EIA_2024!$E$2:$E$514,MATCH($A531&amp;"|"&amp;$B531,EIA_2024!$F$2:$F$514,0)),"")</f>
        <v/>
      </c>
      <c r="K531" s="8" t="str">
        <f>IFERROR(INDEX(EIA_2025!$C$2:$C$530,MATCH($A531&amp;"|"&amp;$B531,EIA_2025!$E$2:$E$530,0)),"")</f>
        <v/>
      </c>
      <c r="L531" s="9" t="str">
        <f>IFERROR(INDEX(EIA_2025!$D$2:$D$530,MATCH($A531&amp;"|"&amp;$B531,EIA_2025!$E$2:$E$530,0)),"")</f>
        <v/>
      </c>
      <c r="M531" t="str">
        <f>IFERROR(INDEX(EIA_2024!$C$2:$C$514,MATCH($A531&amp;"|"&amp;$B531,EIA_2024!$F$2:$F$514,0)),"")</f>
        <v/>
      </c>
      <c r="N531" t="str">
        <f t="shared" si="26"/>
        <v>OK|geothermal</v>
      </c>
      <c r="O531" s="7" t="str">
        <f ca="1">IFERROR(_xludf.MAXIFS(SYSHECF!$AE$2:$AE$7489,SYSHECF!$A$2:$A$7489,$A531,SYSHECF!$B$2:$B$7489,$B531),"")</f>
        <v/>
      </c>
      <c r="P531" t="e">
        <f ca="1">IF(AND($H531&lt;&gt;"",$O531&lt;&gt;"",$H531*$O531&gt;1),Keys!$C$6,"")</f>
        <v>#VALUE!</v>
      </c>
    </row>
    <row r="532" spans="1:16" x14ac:dyDescent="0.45">
      <c r="A532" t="s">
        <v>82</v>
      </c>
      <c r="B532" t="s">
        <v>175</v>
      </c>
      <c r="C532" t="s">
        <v>217</v>
      </c>
      <c r="D532" s="7">
        <f>SUMIFS(SYSHECF!$AD$2:$AD$7489,SYSHECF!$A$2:$A$7489,$A532,SYSHECF!$B$2:$B$7489,$B532)/Keys!$C$4</f>
        <v>0.27040000000000014</v>
      </c>
      <c r="E532" s="7">
        <f>IF(OR($J532="",$J532=0),"",$I532*Keys!$C$5/($J532*Keys!$C$4))</f>
        <v>0.21315355448815893</v>
      </c>
      <c r="F532" s="7">
        <f>IF(OR($L532="",$L532=0),"",$K532*Keys!$C$5/($L532*Keys!$C$4))</f>
        <v>0.3276590933069693</v>
      </c>
      <c r="G532" s="7">
        <f t="shared" si="24"/>
        <v>0.78828977251538024</v>
      </c>
      <c r="H532" s="7">
        <f t="shared" si="25"/>
        <v>1.2117570018748858</v>
      </c>
      <c r="I532" s="8">
        <f>IFERROR(INDEX(EIA_2024!$D$2:$D$514,MATCH($A532&amp;"|"&amp;$B532,EIA_2024!$F$2:$F$514,0)),"")</f>
        <v>6.0850999999999997</v>
      </c>
      <c r="J532" s="9">
        <f>IFERROR(INDEX(EIA_2024!$E$2:$E$514,MATCH($A532&amp;"|"&amp;$B532,EIA_2024!$F$2:$F$514,0)),"")</f>
        <v>3.2589000000000001</v>
      </c>
      <c r="K532" s="8">
        <f>IFERROR(INDEX(EIA_2025!$C$2:$C$530,MATCH($A532&amp;"|"&amp;$B532,EIA_2025!$E$2:$E$530,0)),"")</f>
        <v>9.3539999999999992</v>
      </c>
      <c r="L532" s="9">
        <f>IFERROR(INDEX(EIA_2025!$D$2:$D$530,MATCH($A532&amp;"|"&amp;$B532,EIA_2025!$E$2:$E$530,0)),"")</f>
        <v>3.2589000000000001</v>
      </c>
      <c r="M532" t="str">
        <f>IFERROR(INDEX(EIA_2024!$C$2:$C$514,MATCH($A532&amp;"|"&amp;$B532,EIA_2024!$F$2:$F$514,0)),"")</f>
        <v>BHRaSYC 2024 (tech-level)</v>
      </c>
      <c r="N532" t="str">
        <f t="shared" si="26"/>
        <v>OK|hard coal</v>
      </c>
      <c r="O532" s="7" t="str">
        <f ca="1">IFERROR(_xludf.MAXIFS(SYSHECF!$AE$2:$AE$7489,SYSHECF!$A$2:$A$7489,$A532,SYSHECF!$B$2:$B$7489,$B532),"")</f>
        <v/>
      </c>
      <c r="P532" t="e">
        <f ca="1">IF(AND($H532&lt;&gt;"",$O532&lt;&gt;"",$H532*$O532&gt;1),Keys!$C$6,"")</f>
        <v>#VALUE!</v>
      </c>
    </row>
    <row r="533" spans="1:16" x14ac:dyDescent="0.45">
      <c r="A533" t="s">
        <v>82</v>
      </c>
      <c r="B533" t="s">
        <v>177</v>
      </c>
      <c r="C533" t="s">
        <v>218</v>
      </c>
      <c r="D533" s="7">
        <f>SUMIFS(SYSHECF!$AD$2:$AD$7489,SYSHECF!$A$2:$A$7489,$A533,SYSHECF!$B$2:$B$7489,$B533)/Keys!$C$4</f>
        <v>0.23850000000000002</v>
      </c>
      <c r="E533" s="7">
        <f>IF(OR($J533="",$J533=0),"",$I533*Keys!$C$5/($J533*Keys!$C$4))</f>
        <v>0.21690046276487196</v>
      </c>
      <c r="F533" s="7">
        <f>IF(OR($L533="",$L533=0),"",$K533*Keys!$C$5/($L533*Keys!$C$4))</f>
        <v>0.2600134968838077</v>
      </c>
      <c r="G533" s="7">
        <f t="shared" si="24"/>
        <v>0.90943590257807938</v>
      </c>
      <c r="H533" s="7">
        <f t="shared" si="25"/>
        <v>1.0902033412318981</v>
      </c>
      <c r="I533" s="8">
        <f>IFERROR(INDEX(EIA_2024!$D$2:$D$514,MATCH($A533&amp;"|"&amp;$B533,EIA_2024!$F$2:$F$514,0)),"")</f>
        <v>1.5815999999999999</v>
      </c>
      <c r="J533" s="9">
        <f>IFERROR(INDEX(EIA_2024!$E$2:$E$514,MATCH($A533&amp;"|"&amp;$B533,EIA_2024!$F$2:$F$514,0)),"")</f>
        <v>0.83240000000000003</v>
      </c>
      <c r="K533" s="8">
        <f>IFERROR(INDEX(EIA_2025!$C$2:$C$530,MATCH($A533&amp;"|"&amp;$B533,EIA_2025!$E$2:$E$530,0)),"")</f>
        <v>1.9126000000000001</v>
      </c>
      <c r="L533" s="9">
        <f>IFERROR(INDEX(EIA_2025!$D$2:$D$530,MATCH($A533&amp;"|"&amp;$B533,EIA_2025!$E$2:$E$530,0)),"")</f>
        <v>0.8397</v>
      </c>
      <c r="M533" t="str">
        <f>IFERROR(INDEX(EIA_2024!$C$2:$C$514,MATCH($A533&amp;"|"&amp;$B533,EIA_2024!$F$2:$F$514,0)),"")</f>
        <v>BHRaSYC 2024 (tech-level)</v>
      </c>
      <c r="N533" t="str">
        <f t="shared" si="26"/>
        <v>OK|hydro</v>
      </c>
      <c r="O533" s="7" t="str">
        <f ca="1">IFERROR(_xludf.MAXIFS(SYSHECF!$AE$2:$AE$7489,SYSHECF!$A$2:$A$7489,$A533,SYSHECF!$B$2:$B$7489,$B533),"")</f>
        <v/>
      </c>
      <c r="P533" t="e">
        <f ca="1">IF(AND($H533&lt;&gt;"",$O533&lt;&gt;"",$H533*$O533&gt;1),Keys!$C$6,"")</f>
        <v>#VALUE!</v>
      </c>
    </row>
    <row r="534" spans="1:16" x14ac:dyDescent="0.45">
      <c r="A534" t="s">
        <v>82</v>
      </c>
      <c r="B534" t="s">
        <v>181</v>
      </c>
      <c r="C534" t="s">
        <v>217</v>
      </c>
      <c r="D534" s="7">
        <f>SUMIFS(SYSHECF!$AD$2:$AD$7489,SYSHECF!$A$2:$A$7489,$A534,SYSHECF!$B$2:$B$7489,$B534)/Keys!$C$4</f>
        <v>0.6379999999999999</v>
      </c>
      <c r="E534" s="7" t="str">
        <f>IF(OR($J534="",$J534=0),"",$I534*Keys!$C$5/($J534*Keys!$C$4))</f>
        <v/>
      </c>
      <c r="F534" s="7" t="str">
        <f>IF(OR($L534="",$L534=0),"",$K534*Keys!$C$5/($L534*Keys!$C$4))</f>
        <v/>
      </c>
      <c r="G534" s="7" t="str">
        <f t="shared" si="24"/>
        <v/>
      </c>
      <c r="H534" s="7" t="str">
        <f t="shared" si="25"/>
        <v/>
      </c>
      <c r="I534" s="8" t="str">
        <f>IFERROR(INDEX(EIA_2024!$D$2:$D$514,MATCH($A534&amp;"|"&amp;$B534,EIA_2024!$F$2:$F$514,0)),"")</f>
        <v/>
      </c>
      <c r="J534" s="9" t="str">
        <f>IFERROR(INDEX(EIA_2024!$E$2:$E$514,MATCH($A534&amp;"|"&amp;$B534,EIA_2024!$F$2:$F$514,0)),"")</f>
        <v/>
      </c>
      <c r="K534" s="8" t="str">
        <f>IFERROR(INDEX(EIA_2025!$C$2:$C$530,MATCH($A534&amp;"|"&amp;$B534,EIA_2025!$E$2:$E$530,0)),"")</f>
        <v/>
      </c>
      <c r="L534" s="9" t="str">
        <f>IFERROR(INDEX(EIA_2025!$D$2:$D$530,MATCH($A534&amp;"|"&amp;$B534,EIA_2025!$E$2:$E$530,0)),"")</f>
        <v/>
      </c>
      <c r="M534" t="str">
        <f>IFERROR(INDEX(EIA_2024!$C$2:$C$514,MATCH($A534&amp;"|"&amp;$B534,EIA_2024!$F$2:$F$514,0)),"")</f>
        <v/>
      </c>
      <c r="N534" t="str">
        <f t="shared" si="26"/>
        <v>OK|lignite</v>
      </c>
      <c r="O534" s="7" t="str">
        <f ca="1">IFERROR(_xludf.MAXIFS(SYSHECF!$AE$2:$AE$7489,SYSHECF!$A$2:$A$7489,$A534,SYSHECF!$B$2:$B$7489,$B534),"")</f>
        <v/>
      </c>
      <c r="P534" t="e">
        <f ca="1">IF(AND($H534&lt;&gt;"",$O534&lt;&gt;"",$H534*$O534&gt;1),Keys!$C$6,"")</f>
        <v>#VALUE!</v>
      </c>
    </row>
    <row r="535" spans="1:16" x14ac:dyDescent="0.45">
      <c r="A535" t="s">
        <v>82</v>
      </c>
      <c r="B535" t="s">
        <v>182</v>
      </c>
      <c r="C535" t="s">
        <v>217</v>
      </c>
      <c r="D535" s="7">
        <f>SUMIFS(SYSHECF!$AD$2:$AD$7489,SYSHECF!$A$2:$A$7489,$A535,SYSHECF!$B$2:$B$7489,$B535)/Keys!$C$4</f>
        <v>0.73393108167902499</v>
      </c>
      <c r="E535" s="7" t="str">
        <f>IF(OR($J535="",$J535=0),"",$I535*Keys!$C$5/($J535*Keys!$C$4))</f>
        <v/>
      </c>
      <c r="F535" s="7" t="str">
        <f>IF(OR($L535="",$L535=0),"",$K535*Keys!$C$5/($L535*Keys!$C$4))</f>
        <v/>
      </c>
      <c r="G535" s="7" t="str">
        <f t="shared" si="24"/>
        <v/>
      </c>
      <c r="H535" s="7" t="str">
        <f t="shared" si="25"/>
        <v/>
      </c>
      <c r="I535" s="8" t="str">
        <f>IFERROR(INDEX(EIA_2024!$D$2:$D$514,MATCH($A535&amp;"|"&amp;$B535,EIA_2024!$F$2:$F$514,0)),"")</f>
        <v/>
      </c>
      <c r="J535" s="9" t="str">
        <f>IFERROR(INDEX(EIA_2024!$E$2:$E$514,MATCH($A535&amp;"|"&amp;$B535,EIA_2024!$F$2:$F$514,0)),"")</f>
        <v/>
      </c>
      <c r="K535" s="8" t="str">
        <f>IFERROR(INDEX(EIA_2025!$C$2:$C$530,MATCH($A535&amp;"|"&amp;$B535,EIA_2025!$E$2:$E$530,0)),"")</f>
        <v/>
      </c>
      <c r="L535" s="9" t="str">
        <f>IFERROR(INDEX(EIA_2025!$D$2:$D$530,MATCH($A535&amp;"|"&amp;$B535,EIA_2025!$E$2:$E$530,0)),"")</f>
        <v/>
      </c>
      <c r="M535" t="str">
        <f>IFERROR(INDEX(EIA_2024!$C$2:$C$514,MATCH($A535&amp;"|"&amp;$B535,EIA_2024!$F$2:$F$514,0)),"")</f>
        <v/>
      </c>
      <c r="N535" t="str">
        <f t="shared" si="26"/>
        <v>OK|municipal solid waste</v>
      </c>
      <c r="O535" s="7" t="str">
        <f ca="1">IFERROR(_xludf.MAXIFS(SYSHECF!$AE$2:$AE$7489,SYSHECF!$A$2:$A$7489,$A535,SYSHECF!$B$2:$B$7489,$B535),"")</f>
        <v/>
      </c>
      <c r="P535" t="e">
        <f ca="1">IF(AND($H535&lt;&gt;"",$O535&lt;&gt;"",$H535*$O535&gt;1),Keys!$C$6,"")</f>
        <v>#VALUE!</v>
      </c>
    </row>
    <row r="536" spans="1:16" x14ac:dyDescent="0.45">
      <c r="A536" t="s">
        <v>82</v>
      </c>
      <c r="B536" t="s">
        <v>171</v>
      </c>
      <c r="C536" t="s">
        <v>217</v>
      </c>
      <c r="D536" s="7">
        <f>SUMIFS(SYSHECF!$AD$2:$AD$7489,SYSHECF!$A$2:$A$7489,$A536,SYSHECF!$B$2:$B$7489,$B536)/Keys!$C$4</f>
        <v>0.52529999999999988</v>
      </c>
      <c r="E536" s="7">
        <f>IF(OR($J536="",$J536=0),"",$I536*Keys!$C$5/($J536*Keys!$C$4))</f>
        <v>0.56327297618973904</v>
      </c>
      <c r="F536" s="7">
        <f>IF(OR($L536="",$L536=0),"",$K536*Keys!$C$5/($L536*Keys!$C$4))</f>
        <v>0.48735762948770001</v>
      </c>
      <c r="G536" s="7">
        <f t="shared" si="24"/>
        <v>1.0722881709304002</v>
      </c>
      <c r="H536" s="7">
        <f t="shared" si="25"/>
        <v>0.92777009230477847</v>
      </c>
      <c r="I536" s="8">
        <f>IFERROR(INDEX(EIA_2024!$D$2:$D$514,MATCH($A536&amp;"|"&amp;$B536,EIA_2024!$F$2:$F$514,0)),"")</f>
        <v>36.018700000000003</v>
      </c>
      <c r="J536" s="9">
        <f>IFERROR(INDEX(EIA_2024!$E$2:$E$514,MATCH($A536&amp;"|"&amp;$B536,EIA_2024!$F$2:$F$514,0)),"")</f>
        <v>7.2996999999999996</v>
      </c>
      <c r="K536" s="8">
        <f>IFERROR(INDEX(EIA_2025!$C$2:$C$530,MATCH($A536&amp;"|"&amp;$B536,EIA_2025!$E$2:$E$530,0)),"")</f>
        <v>31.255199999999999</v>
      </c>
      <c r="L536" s="9">
        <f>IFERROR(INDEX(EIA_2025!$D$2:$D$530,MATCH($A536&amp;"|"&amp;$B536,EIA_2025!$E$2:$E$530,0)),"")</f>
        <v>7.3209999999999997</v>
      </c>
      <c r="M536" t="str">
        <f>IFERROR(INDEX(EIA_2024!$C$2:$C$514,MATCH($A536&amp;"|"&amp;$B536,EIA_2024!$F$2:$F$514,0)),"")</f>
        <v>BHRaSYC 2024 (tech-level)</v>
      </c>
      <c r="N536" t="str">
        <f t="shared" si="26"/>
        <v>OK|natural gas combined cycle</v>
      </c>
      <c r="O536" s="7" t="str">
        <f ca="1">IFERROR(_xludf.MAXIFS(SYSHECF!$AE$2:$AE$7489,SYSHECF!$A$2:$A$7489,$A536,SYSHECF!$B$2:$B$7489,$B536),"")</f>
        <v/>
      </c>
      <c r="P536" t="e">
        <f ca="1">IF(AND($H536&lt;&gt;"",$O536&lt;&gt;"",$H536*$O536&gt;1),Keys!$C$6,"")</f>
        <v>#VALUE!</v>
      </c>
    </row>
    <row r="537" spans="1:16" x14ac:dyDescent="0.45">
      <c r="A537" t="s">
        <v>82</v>
      </c>
      <c r="B537" t="s">
        <v>183</v>
      </c>
      <c r="C537" t="s">
        <v>217</v>
      </c>
      <c r="D537" s="7">
        <f>SUMIFS(SYSHECF!$AD$2:$AD$7489,SYSHECF!$A$2:$A$7489,$A537,SYSHECF!$B$2:$B$7489,$B537)/Keys!$C$4</f>
        <v>0.11412121637549633</v>
      </c>
      <c r="E537" s="7">
        <f>IF(OR($J537="",$J537=0),"",$I537*Keys!$C$5/($J537*Keys!$C$4))</f>
        <v>0.12991144778090255</v>
      </c>
      <c r="F537" s="7">
        <f>IF(OR($L537="",$L537=0),"",$K537*Keys!$C$5/($L537*Keys!$C$4))</f>
        <v>9.8874577088973306E-2</v>
      </c>
      <c r="G537" s="7">
        <f t="shared" si="24"/>
        <v>1.1383636794884062</v>
      </c>
      <c r="H537" s="7">
        <f t="shared" si="25"/>
        <v>0.86639960762110557</v>
      </c>
      <c r="I537" s="8">
        <f>IFERROR(INDEX(EIA_2024!$D$2:$D$514,MATCH($A537&amp;"|"&amp;$B537,EIA_2024!$F$2:$F$514,0)),"")</f>
        <v>2.0621</v>
      </c>
      <c r="J537" s="9">
        <f>IFERROR(INDEX(EIA_2024!$E$2:$E$514,MATCH($A537&amp;"|"&amp;$B537,EIA_2024!$F$2:$F$514,0)),"")</f>
        <v>1.8120000000000001</v>
      </c>
      <c r="K537" s="8">
        <f>IFERROR(INDEX(EIA_2025!$C$2:$C$530,MATCH($A537&amp;"|"&amp;$B537,EIA_2025!$E$2:$E$530,0)),"")</f>
        <v>1.5607</v>
      </c>
      <c r="L537" s="9">
        <f>IFERROR(INDEX(EIA_2025!$D$2:$D$530,MATCH($A537&amp;"|"&amp;$B537,EIA_2025!$E$2:$E$530,0)),"")</f>
        <v>1.8019000000000001</v>
      </c>
      <c r="M537" t="str">
        <f>IFERROR(INDEX(EIA_2024!$C$2:$C$514,MATCH($A537&amp;"|"&amp;$B537,EIA_2024!$F$2:$F$514,0)),"")</f>
        <v>BHRaSYC 2024 (tech-level)</v>
      </c>
      <c r="N537" t="str">
        <f t="shared" si="26"/>
        <v>OK|natural gas peaker</v>
      </c>
      <c r="O537" s="7" t="str">
        <f ca="1">IFERROR(_xludf.MAXIFS(SYSHECF!$AE$2:$AE$7489,SYSHECF!$A$2:$A$7489,$A537,SYSHECF!$B$2:$B$7489,$B537),"")</f>
        <v/>
      </c>
      <c r="P537" t="e">
        <f ca="1">IF(AND($H537&lt;&gt;"",$O537&lt;&gt;"",$H537*$O537&gt;1),Keys!$C$6,"")</f>
        <v>#VALUE!</v>
      </c>
    </row>
    <row r="538" spans="1:16" x14ac:dyDescent="0.45">
      <c r="A538" t="s">
        <v>82</v>
      </c>
      <c r="B538" t="s">
        <v>193</v>
      </c>
      <c r="C538" t="s">
        <v>217</v>
      </c>
      <c r="D538" s="7">
        <f>SUMIFS(SYSHECF!$AD$2:$AD$7489,SYSHECF!$A$2:$A$7489,$A538,SYSHECF!$B$2:$B$7489,$B538)/Keys!$C$4</f>
        <v>0.17600000000000005</v>
      </c>
      <c r="E538" s="7">
        <f>IF(OR($J538="",$J538=0),"",$I538*Keys!$C$5/($J538*Keys!$C$4))</f>
        <v>0.1970258914966192</v>
      </c>
      <c r="F538" s="7">
        <f>IF(OR($L538="",$L538=0),"",$K538*Keys!$C$5/($L538*Keys!$C$4))</f>
        <v>0.15505417788265341</v>
      </c>
      <c r="G538" s="7">
        <f t="shared" si="24"/>
        <v>1.1194652925944271</v>
      </c>
      <c r="H538" s="7">
        <f t="shared" si="25"/>
        <v>0.88098964706053051</v>
      </c>
      <c r="I538" s="8">
        <f>IFERROR(INDEX(EIA_2024!$D$2:$D$514,MATCH($A538&amp;"|"&amp;$B538,EIA_2024!$F$2:$F$514,0)),"")</f>
        <v>9.1829000000000001</v>
      </c>
      <c r="J538" s="9">
        <f>IFERROR(INDEX(EIA_2024!$E$2:$E$514,MATCH($A538&amp;"|"&amp;$B538,EIA_2024!$F$2:$F$514,0)),"")</f>
        <v>5.3205</v>
      </c>
      <c r="K538" s="8">
        <f>IFERROR(INDEX(EIA_2025!$C$2:$C$530,MATCH($A538&amp;"|"&amp;$B538,EIA_2025!$E$2:$E$530,0)),"")</f>
        <v>7.2267000000000001</v>
      </c>
      <c r="L538" s="9">
        <f>IFERROR(INDEX(EIA_2025!$D$2:$D$530,MATCH($A538&amp;"|"&amp;$B538,EIA_2025!$E$2:$E$530,0)),"")</f>
        <v>5.3205</v>
      </c>
      <c r="M538" t="str">
        <f>IFERROR(INDEX(EIA_2024!$C$2:$C$514,MATCH($A538&amp;"|"&amp;$B538,EIA_2024!$F$2:$F$514,0)),"")</f>
        <v>BHRaSYC 2024 (tech-level)</v>
      </c>
      <c r="N538" t="str">
        <f t="shared" si="26"/>
        <v>OK|natural gas steam turbine</v>
      </c>
      <c r="O538" s="7" t="str">
        <f ca="1">IFERROR(_xludf.MAXIFS(SYSHECF!$AE$2:$AE$7489,SYSHECF!$A$2:$A$7489,$A538,SYSHECF!$B$2:$B$7489,$B538),"")</f>
        <v/>
      </c>
      <c r="P538" t="e">
        <f ca="1">IF(AND($H538&lt;&gt;"",$O538&lt;&gt;"",$H538*$O538&gt;1),Keys!$C$6,"")</f>
        <v>#VALUE!</v>
      </c>
    </row>
    <row r="539" spans="1:16" x14ac:dyDescent="0.45">
      <c r="A539" t="s">
        <v>82</v>
      </c>
      <c r="B539" t="s">
        <v>184</v>
      </c>
      <c r="C539" t="s">
        <v>218</v>
      </c>
      <c r="D539" s="7">
        <f>SUMIFS(SYSHECF!$AD$2:$AD$7489,SYSHECF!$A$2:$A$7489,$A539,SYSHECF!$B$2:$B$7489,$B539)/Keys!$C$4</f>
        <v>0.90900000000000003</v>
      </c>
      <c r="E539" s="7" t="str">
        <f>IF(OR($J539="",$J539=0),"",$I539*Keys!$C$5/($J539*Keys!$C$4))</f>
        <v/>
      </c>
      <c r="F539" s="7" t="str">
        <f>IF(OR($L539="",$L539=0),"",$K539*Keys!$C$5/($L539*Keys!$C$4))</f>
        <v/>
      </c>
      <c r="G539" s="7" t="str">
        <f t="shared" si="24"/>
        <v/>
      </c>
      <c r="H539" s="7" t="str">
        <f t="shared" si="25"/>
        <v/>
      </c>
      <c r="I539" s="8" t="str">
        <f>IFERROR(INDEX(EIA_2024!$D$2:$D$514,MATCH($A539&amp;"|"&amp;$B539,EIA_2024!$F$2:$F$514,0)),"")</f>
        <v/>
      </c>
      <c r="J539" s="9" t="str">
        <f>IFERROR(INDEX(EIA_2024!$E$2:$E$514,MATCH($A539&amp;"|"&amp;$B539,EIA_2024!$F$2:$F$514,0)),"")</f>
        <v/>
      </c>
      <c r="K539" s="8" t="str">
        <f>IFERROR(INDEX(EIA_2025!$C$2:$C$530,MATCH($A539&amp;"|"&amp;$B539,EIA_2025!$E$2:$E$530,0)),"")</f>
        <v/>
      </c>
      <c r="L539" s="9" t="str">
        <f>IFERROR(INDEX(EIA_2025!$D$2:$D$530,MATCH($A539&amp;"|"&amp;$B539,EIA_2025!$E$2:$E$530,0)),"")</f>
        <v/>
      </c>
      <c r="M539" t="str">
        <f>IFERROR(INDEX(EIA_2024!$C$2:$C$514,MATCH($A539&amp;"|"&amp;$B539,EIA_2024!$F$2:$F$514,0)),"")</f>
        <v/>
      </c>
      <c r="N539" t="str">
        <f t="shared" si="26"/>
        <v>OK|nuclear</v>
      </c>
      <c r="O539" s="7" t="str">
        <f ca="1">IFERROR(_xludf.MAXIFS(SYSHECF!$AE$2:$AE$7489,SYSHECF!$A$2:$A$7489,$A539,SYSHECF!$B$2:$B$7489,$B539),"")</f>
        <v/>
      </c>
      <c r="P539" t="e">
        <f ca="1">IF(AND($H539&lt;&gt;"",$O539&lt;&gt;"",$H539*$O539&gt;1),Keys!$C$6,"")</f>
        <v>#VALUE!</v>
      </c>
    </row>
    <row r="540" spans="1:16" x14ac:dyDescent="0.45">
      <c r="A540" t="s">
        <v>82</v>
      </c>
      <c r="B540" t="s">
        <v>185</v>
      </c>
      <c r="C540" t="s">
        <v>218</v>
      </c>
      <c r="D540" s="7">
        <f>SUMIFS(SYSHECF!$AD$2:$AD$7489,SYSHECF!$A$2:$A$7489,$A540,SYSHECF!$B$2:$B$7489,$B540)/Keys!$C$4</f>
        <v>0.38752740254388468</v>
      </c>
      <c r="E540" s="7" t="str">
        <f>IF(OR($J540="",$J540=0),"",$I540*Keys!$C$5/($J540*Keys!$C$4))</f>
        <v/>
      </c>
      <c r="F540" s="7" t="str">
        <f>IF(OR($L540="",$L540=0),"",$K540*Keys!$C$5/($L540*Keys!$C$4))</f>
        <v/>
      </c>
      <c r="G540" s="7" t="str">
        <f t="shared" si="24"/>
        <v/>
      </c>
      <c r="H540" s="7" t="str">
        <f t="shared" si="25"/>
        <v/>
      </c>
      <c r="I540" s="8" t="str">
        <f>IFERROR(INDEX(EIA_2024!$D$2:$D$514,MATCH($A540&amp;"|"&amp;$B540,EIA_2024!$F$2:$F$514,0)),"")</f>
        <v/>
      </c>
      <c r="J540" s="9" t="str">
        <f>IFERROR(INDEX(EIA_2024!$E$2:$E$514,MATCH($A540&amp;"|"&amp;$B540,EIA_2024!$F$2:$F$514,0)),"")</f>
        <v/>
      </c>
      <c r="K540" s="8" t="str">
        <f>IFERROR(INDEX(EIA_2025!$C$2:$C$530,MATCH($A540&amp;"|"&amp;$B540,EIA_2025!$E$2:$E$530,0)),"")</f>
        <v/>
      </c>
      <c r="L540" s="9" t="str">
        <f>IFERROR(INDEX(EIA_2025!$D$2:$D$530,MATCH($A540&amp;"|"&amp;$B540,EIA_2025!$E$2:$E$530,0)),"")</f>
        <v/>
      </c>
      <c r="M540" t="str">
        <f>IFERROR(INDEX(EIA_2024!$C$2:$C$514,MATCH($A540&amp;"|"&amp;$B540,EIA_2024!$F$2:$F$514,0)),"")</f>
        <v/>
      </c>
      <c r="N540" t="str">
        <f t="shared" si="26"/>
        <v>OK|offshore wind</v>
      </c>
      <c r="O540" s="7" t="str">
        <f ca="1">IFERROR(_xludf.MAXIFS(SYSHECF!$AE$2:$AE$7489,SYSHECF!$A$2:$A$7489,$A540,SYSHECF!$B$2:$B$7489,$B540),"")</f>
        <v/>
      </c>
      <c r="P540" t="e">
        <f ca="1">IF(AND($H540&lt;&gt;"",$O540&lt;&gt;"",$H540*$O540&gt;1),Keys!$C$6,"")</f>
        <v>#VALUE!</v>
      </c>
    </row>
    <row r="541" spans="1:16" x14ac:dyDescent="0.45">
      <c r="A541" t="s">
        <v>82</v>
      </c>
      <c r="B541" t="s">
        <v>186</v>
      </c>
      <c r="C541" t="s">
        <v>218</v>
      </c>
      <c r="D541" s="7">
        <f>SUMIFS(SYSHECF!$AD$2:$AD$7489,SYSHECF!$A$2:$A$7489,$A541,SYSHECF!$B$2:$B$7489,$B541)/Keys!$C$4</f>
        <v>0.32659999999999995</v>
      </c>
      <c r="E541" s="7">
        <f>IF(OR($J541="",$J541=0),"",$I541*Keys!$C$5/($J541*Keys!$C$4))</f>
        <v>0.33997726530145289</v>
      </c>
      <c r="F541" s="7">
        <f>IF(OR($L541="",$L541=0),"",$K541*Keys!$C$5/($L541*Keys!$C$4))</f>
        <v>0.3131419695055489</v>
      </c>
      <c r="G541" s="7">
        <f t="shared" si="24"/>
        <v>1.0409591711618278</v>
      </c>
      <c r="H541" s="7">
        <f t="shared" si="25"/>
        <v>0.95879353798392208</v>
      </c>
      <c r="I541" s="8">
        <f>IFERROR(INDEX(EIA_2024!$D$2:$D$514,MATCH($A541&amp;"|"&amp;$B541,EIA_2024!$F$2:$F$514,0)),"")</f>
        <v>37.966700000000003</v>
      </c>
      <c r="J541" s="9">
        <f>IFERROR(INDEX(EIA_2024!$E$2:$E$514,MATCH($A541&amp;"|"&amp;$B541,EIA_2024!$F$2:$F$514,0)),"")</f>
        <v>12.748200000000001</v>
      </c>
      <c r="K541" s="8">
        <f>IFERROR(INDEX(EIA_2025!$C$2:$C$530,MATCH($A541&amp;"|"&amp;$B541,EIA_2025!$E$2:$E$530,0)),"")</f>
        <v>37.289200000000001</v>
      </c>
      <c r="L541" s="9">
        <f>IFERROR(INDEX(EIA_2025!$D$2:$D$530,MATCH($A541&amp;"|"&amp;$B541,EIA_2025!$E$2:$E$530,0)),"")</f>
        <v>13.5937</v>
      </c>
      <c r="M541" t="str">
        <f>IFERROR(INDEX(EIA_2024!$C$2:$C$514,MATCH($A541&amp;"|"&amp;$B541,EIA_2024!$F$2:$F$514,0)),"")</f>
        <v>BHRaSYC 2024 (tech-level)</v>
      </c>
      <c r="N541" t="str">
        <f t="shared" si="26"/>
        <v>OK|onshore wind</v>
      </c>
      <c r="O541" s="7" t="str">
        <f ca="1">IFERROR(_xludf.MAXIFS(SYSHECF!$AE$2:$AE$7489,SYSHECF!$A$2:$A$7489,$A541,SYSHECF!$B$2:$B$7489,$B541),"")</f>
        <v/>
      </c>
      <c r="P541" t="e">
        <f ca="1">IF(AND($H541&lt;&gt;"",$O541&lt;&gt;"",$H541*$O541&gt;1),Keys!$C$6,"")</f>
        <v>#VALUE!</v>
      </c>
    </row>
    <row r="542" spans="1:16" x14ac:dyDescent="0.45">
      <c r="A542" t="s">
        <v>82</v>
      </c>
      <c r="B542" t="s">
        <v>187</v>
      </c>
      <c r="C542" t="s">
        <v>217</v>
      </c>
      <c r="D542" s="7">
        <f>SUMIFS(SYSHECF!$AD$2:$AD$7489,SYSHECF!$A$2:$A$7489,$A542,SYSHECF!$B$2:$B$7489,$B542)/Keys!$C$4</f>
        <v>0.11412121637549633</v>
      </c>
      <c r="E542" s="7">
        <f>IF(OR($J542="",$J542=0),"",$I542*Keys!$C$5/($J542*Keys!$C$4))</f>
        <v>7.6951450630238727E-2</v>
      </c>
      <c r="F542" s="7">
        <f>IF(OR($L542="",$L542=0),"",$K542*Keys!$C$5/($L542*Keys!$C$4))</f>
        <v>8.5232508139320609E-2</v>
      </c>
      <c r="G542" s="7">
        <f t="shared" si="24"/>
        <v>0.67429574512282753</v>
      </c>
      <c r="H542" s="7">
        <f t="shared" si="25"/>
        <v>0.74685944337359345</v>
      </c>
      <c r="I542" s="8">
        <f>IFERROR(INDEX(EIA_2024!$D$2:$D$514,MATCH($A542&amp;"|"&amp;$B542,EIA_2024!$F$2:$F$514,0)),"")</f>
        <v>2.4199999999999999E-2</v>
      </c>
      <c r="J542" s="9">
        <f>IFERROR(INDEX(EIA_2024!$E$2:$E$514,MATCH($A542&amp;"|"&amp;$B542,EIA_2024!$F$2:$F$514,0)),"")</f>
        <v>3.5900000000000001E-2</v>
      </c>
      <c r="K542" s="8">
        <f>IFERROR(INDEX(EIA_2025!$C$2:$C$530,MATCH($A542&amp;"|"&amp;$B542,EIA_2025!$E$2:$E$530,0)),"")</f>
        <v>3.3300000000000003E-2</v>
      </c>
      <c r="L542" s="9">
        <f>IFERROR(INDEX(EIA_2025!$D$2:$D$530,MATCH($A542&amp;"|"&amp;$B542,EIA_2025!$E$2:$E$530,0)),"")</f>
        <v>4.4600000000000001E-2</v>
      </c>
      <c r="M542" t="str">
        <f>IFERROR(INDEX(EIA_2024!$C$2:$C$514,MATCH($A542&amp;"|"&amp;$B542,EIA_2024!$F$2:$F$514,0)),"")</f>
        <v>BHRaSYC 2024 (tech-level)</v>
      </c>
      <c r="N542" t="str">
        <f t="shared" si="26"/>
        <v>OK|petroleum</v>
      </c>
      <c r="O542" s="7" t="str">
        <f ca="1">IFERROR(_xludf.MAXIFS(SYSHECF!$AE$2:$AE$7489,SYSHECF!$A$2:$A$7489,$A542,SYSHECF!$B$2:$B$7489,$B542),"")</f>
        <v/>
      </c>
      <c r="P542" t="e">
        <f ca="1">IF(AND($H542&lt;&gt;"",$O542&lt;&gt;"",$H542*$O542&gt;1),Keys!$C$6,"")</f>
        <v>#VALUE!</v>
      </c>
    </row>
    <row r="543" spans="1:16" x14ac:dyDescent="0.45">
      <c r="A543" t="s">
        <v>82</v>
      </c>
      <c r="B543" t="s">
        <v>188</v>
      </c>
      <c r="C543" t="s">
        <v>217</v>
      </c>
      <c r="D543" s="7">
        <f>SUMIFS(SYSHECF!$AD$2:$AD$7489,SYSHECF!$A$2:$A$7489,$A543,SYSHECF!$B$2:$B$7489,$B543)/Keys!$C$4</f>
        <v>0.15685466886127925</v>
      </c>
      <c r="E543" s="7" t="str">
        <f>IF(OR($J543="",$J543=0),"",$I543*Keys!$C$5/($J543*Keys!$C$4))</f>
        <v/>
      </c>
      <c r="F543" s="7">
        <f>IF(OR($L543="",$L543=0),"",$K543*Keys!$C$5/($L543*Keys!$C$4))</f>
        <v>-1.5977008234304244E-2</v>
      </c>
      <c r="G543" s="7" t="str">
        <f t="shared" si="24"/>
        <v/>
      </c>
      <c r="H543" s="7">
        <f t="shared" si="25"/>
        <v>-0.1018586717902172</v>
      </c>
      <c r="I543" s="8" t="str">
        <f>IFERROR(INDEX(EIA_2024!$D$2:$D$514,MATCH($A543&amp;"|"&amp;$B543,EIA_2024!$F$2:$F$514,0)),"")</f>
        <v/>
      </c>
      <c r="J543" s="9" t="str">
        <f>IFERROR(INDEX(EIA_2024!$E$2:$E$514,MATCH($A543&amp;"|"&amp;$B543,EIA_2024!$F$2:$F$514,0)),"")</f>
        <v/>
      </c>
      <c r="K543" s="8">
        <f>IFERROR(INDEX(EIA_2025!$C$2:$C$530,MATCH($A543&amp;"|"&amp;$B543,EIA_2025!$E$2:$E$530,0)),"")</f>
        <v>-3.3799999999999997E-2</v>
      </c>
      <c r="L543" s="9">
        <f>IFERROR(INDEX(EIA_2025!$D$2:$D$530,MATCH($A543&amp;"|"&amp;$B543,EIA_2025!$E$2:$E$530,0)),"")</f>
        <v>0.24149999999999999</v>
      </c>
      <c r="M543" t="str">
        <f>IFERROR(INDEX(EIA_2024!$C$2:$C$514,MATCH($A543&amp;"|"&amp;$B543,EIA_2024!$F$2:$F$514,0)),"")</f>
        <v/>
      </c>
      <c r="N543" t="str">
        <f t="shared" si="26"/>
        <v>OK|pumped hydro</v>
      </c>
      <c r="O543" s="7" t="str">
        <f ca="1">IFERROR(_xludf.MAXIFS(SYSHECF!$AE$2:$AE$7489,SYSHECF!$A$2:$A$7489,$A543,SYSHECF!$B$2:$B$7489,$B543),"")</f>
        <v/>
      </c>
      <c r="P543" t="e">
        <f ca="1">IF(AND($H543&lt;&gt;"",$O543&lt;&gt;"",$H543*$O543&gt;1),Keys!$C$6,"")</f>
        <v>#VALUE!</v>
      </c>
    </row>
    <row r="544" spans="1:16" x14ac:dyDescent="0.45">
      <c r="A544" t="s">
        <v>82</v>
      </c>
      <c r="B544" t="s">
        <v>191</v>
      </c>
      <c r="C544" t="s">
        <v>218</v>
      </c>
      <c r="D544" s="7">
        <f>SUMIFS(SYSHECF!$AD$2:$AD$7489,SYSHECF!$A$2:$A$7489,$A544,SYSHECF!$B$2:$B$7489,$B544)/Keys!$C$4</f>
        <v>0.18009999999999998</v>
      </c>
      <c r="E544" s="7">
        <f>IF(OR($J544="",$J544=0),"",$I544*Keys!$C$5/($J544*Keys!$C$4))</f>
        <v>0.20482149671680289</v>
      </c>
      <c r="F544" s="7">
        <f>IF(OR($L544="",$L544=0),"",$K544*Keys!$C$5/($L544*Keys!$C$4))</f>
        <v>0.15543616382500383</v>
      </c>
      <c r="G544" s="7">
        <f t="shared" si="24"/>
        <v>1.1372653898767513</v>
      </c>
      <c r="H544" s="7">
        <f t="shared" si="25"/>
        <v>0.86305476860079866</v>
      </c>
      <c r="I544" s="8">
        <f>IFERROR(INDEX(EIA_2024!$D$2:$D$514,MATCH($A544&amp;"|"&amp;$B544,EIA_2024!$F$2:$F$514,0)),"")</f>
        <v>0.31130000000000002</v>
      </c>
      <c r="J544" s="9">
        <f>IFERROR(INDEX(EIA_2024!$E$2:$E$514,MATCH($A544&amp;"|"&amp;$B544,EIA_2024!$F$2:$F$514,0)),"")</f>
        <v>0.17349999999999999</v>
      </c>
      <c r="K544" s="8">
        <f>IFERROR(INDEX(EIA_2025!$C$2:$C$530,MATCH($A544&amp;"|"&amp;$B544,EIA_2025!$E$2:$E$530,0)),"")</f>
        <v>0.71240000000000003</v>
      </c>
      <c r="L544" s="9">
        <f>IFERROR(INDEX(EIA_2025!$D$2:$D$530,MATCH($A544&amp;"|"&amp;$B544,EIA_2025!$E$2:$E$530,0)),"")</f>
        <v>0.5232</v>
      </c>
      <c r="M544" t="str">
        <f>IFERROR(INDEX(EIA_2024!$C$2:$C$514,MATCH($A544&amp;"|"&amp;$B544,EIA_2024!$F$2:$F$514,0)),"")</f>
        <v>BHRaSYC 2024 (tech-level)</v>
      </c>
      <c r="N544" t="str">
        <f t="shared" si="26"/>
        <v>OK|solar pv</v>
      </c>
      <c r="O544" s="7" t="str">
        <f ca="1">IFERROR(_xludf.MAXIFS(SYSHECF!$AE$2:$AE$7489,SYSHECF!$A$2:$A$7489,$A544,SYSHECF!$B$2:$B$7489,$B544),"")</f>
        <v/>
      </c>
      <c r="P544" t="e">
        <f ca="1">IF(AND($H544&lt;&gt;"",$O544&lt;&gt;"",$H544*$O544&gt;1),Keys!$C$6,"")</f>
        <v>#VALUE!</v>
      </c>
    </row>
    <row r="545" spans="1:16" x14ac:dyDescent="0.45">
      <c r="A545" t="s">
        <v>82</v>
      </c>
      <c r="B545" t="s">
        <v>192</v>
      </c>
      <c r="C545" t="s">
        <v>218</v>
      </c>
      <c r="D545" s="7">
        <f>SUMIFS(SYSHECF!$AD$2:$AD$7489,SYSHECF!$A$2:$A$7489,$A545,SYSHECF!$B$2:$B$7489,$B545)/Keys!$C$4</f>
        <v>0.23770674385430729</v>
      </c>
      <c r="E545" s="7" t="str">
        <f>IF(OR($J545="",$J545=0),"",$I545*Keys!$C$5/($J545*Keys!$C$4))</f>
        <v/>
      </c>
      <c r="F545" s="7" t="str">
        <f>IF(OR($L545="",$L545=0),"",$K545*Keys!$C$5/($L545*Keys!$C$4))</f>
        <v/>
      </c>
      <c r="G545" s="7" t="str">
        <f t="shared" si="24"/>
        <v/>
      </c>
      <c r="H545" s="7" t="str">
        <f t="shared" si="25"/>
        <v/>
      </c>
      <c r="I545" s="8" t="str">
        <f>IFERROR(INDEX(EIA_2024!$D$2:$D$514,MATCH($A545&amp;"|"&amp;$B545,EIA_2024!$F$2:$F$514,0)),"")</f>
        <v/>
      </c>
      <c r="J545" s="9" t="str">
        <f>IFERROR(INDEX(EIA_2024!$E$2:$E$514,MATCH($A545&amp;"|"&amp;$B545,EIA_2024!$F$2:$F$514,0)),"")</f>
        <v/>
      </c>
      <c r="K545" s="8" t="str">
        <f>IFERROR(INDEX(EIA_2025!$C$2:$C$530,MATCH($A545&amp;"|"&amp;$B545,EIA_2025!$E$2:$E$530,0)),"")</f>
        <v/>
      </c>
      <c r="L545" s="9" t="str">
        <f>IFERROR(INDEX(EIA_2025!$D$2:$D$530,MATCH($A545&amp;"|"&amp;$B545,EIA_2025!$E$2:$E$530,0)),"")</f>
        <v/>
      </c>
      <c r="M545" t="str">
        <f>IFERROR(INDEX(EIA_2024!$C$2:$C$514,MATCH($A545&amp;"|"&amp;$B545,EIA_2024!$F$2:$F$514,0)),"")</f>
        <v/>
      </c>
      <c r="N545" t="str">
        <f t="shared" si="26"/>
        <v>OK|solar thermal</v>
      </c>
      <c r="O545" s="7" t="str">
        <f ca="1">IFERROR(_xludf.MAXIFS(SYSHECF!$AE$2:$AE$7489,SYSHECF!$A$2:$A$7489,$A545,SYSHECF!$B$2:$B$7489,$B545),"")</f>
        <v/>
      </c>
      <c r="P545" t="e">
        <f ca="1">IF(AND($H545&lt;&gt;"",$O545&lt;&gt;"",$H545*$O545&gt;1),Keys!$C$6,"")</f>
        <v>#VALUE!</v>
      </c>
    </row>
    <row r="546" spans="1:16" x14ac:dyDescent="0.45">
      <c r="A546" t="s">
        <v>84</v>
      </c>
      <c r="B546" t="s">
        <v>169</v>
      </c>
      <c r="C546" t="s">
        <v>217</v>
      </c>
      <c r="D546" s="7">
        <f>SUMIFS(SYSHECF!$AD$2:$AD$7489,SYSHECF!$A$2:$A$7489,$A546,SYSHECF!$B$2:$B$7489,$B546)/Keys!$C$4</f>
        <v>0.4915000000000001</v>
      </c>
      <c r="E546" s="7">
        <f>IF(OR($J546="",$J546=0),"",$I546*Keys!$C$5/($J546*Keys!$C$4))</f>
        <v>0.54223744292237441</v>
      </c>
      <c r="F546" s="7">
        <f>IF(OR($L546="",$L546=0),"",$K546*Keys!$C$5/($L546*Keys!$C$4))</f>
        <v>0.44075129091452225</v>
      </c>
      <c r="G546" s="7">
        <f t="shared" si="24"/>
        <v>1.1032297923140881</v>
      </c>
      <c r="H546" s="7">
        <f t="shared" si="25"/>
        <v>0.89674728568570128</v>
      </c>
      <c r="I546" s="8">
        <f>IFERROR(INDEX(EIA_2024!$D$2:$D$514,MATCH($A546&amp;"|"&amp;$B546,EIA_2024!$F$2:$F$514,0)),"")</f>
        <v>0.40660000000000002</v>
      </c>
      <c r="J546" s="9">
        <f>IFERROR(INDEX(EIA_2024!$E$2:$E$514,MATCH($A546&amp;"|"&amp;$B546,EIA_2024!$F$2:$F$514,0)),"")</f>
        <v>8.5599999999999996E-2</v>
      </c>
      <c r="K546" s="8">
        <f>IFERROR(INDEX(EIA_2025!$C$2:$C$530,MATCH($A546&amp;"|"&amp;$B546,EIA_2025!$E$2:$E$530,0)),"")</f>
        <v>0.33050000000000002</v>
      </c>
      <c r="L546" s="9">
        <f>IFERROR(INDEX(EIA_2025!$D$2:$D$530,MATCH($A546&amp;"|"&amp;$B546,EIA_2025!$E$2:$E$530,0)),"")</f>
        <v>8.5599999999999996E-2</v>
      </c>
      <c r="M546" t="str">
        <f>IFERROR(INDEX(EIA_2024!$C$2:$C$514,MATCH($A546&amp;"|"&amp;$B546,EIA_2024!$F$2:$F$514,0)),"")</f>
        <v>BHRaSYC 2024 (tech-level)</v>
      </c>
      <c r="N546" t="str">
        <f t="shared" si="26"/>
        <v>OR|biomass</v>
      </c>
      <c r="O546" s="7" t="str">
        <f ca="1">IFERROR(_xludf.MAXIFS(SYSHECF!$AE$2:$AE$7489,SYSHECF!$A$2:$A$7489,$A546,SYSHECF!$B$2:$B$7489,$B546),"")</f>
        <v/>
      </c>
      <c r="P546" t="e">
        <f ca="1">IF(AND($H546&lt;&gt;"",$O546&lt;&gt;"",$H546*$O546&gt;1),Keys!$C$6,"")</f>
        <v>#VALUE!</v>
      </c>
    </row>
    <row r="547" spans="1:16" x14ac:dyDescent="0.45">
      <c r="A547" t="s">
        <v>84</v>
      </c>
      <c r="B547" t="s">
        <v>173</v>
      </c>
      <c r="C547" t="s">
        <v>218</v>
      </c>
      <c r="D547" s="7">
        <f>SUMIFS(SYSHECF!$AD$2:$AD$7489,SYSHECF!$A$2:$A$7489,$A547,SYSHECF!$B$2:$B$7489,$B547)/Keys!$C$4</f>
        <v>0.65949999999999964</v>
      </c>
      <c r="E547" s="7">
        <f>IF(OR($J547="",$J547=0),"",$I547*Keys!$C$5/($J547*Keys!$C$4))</f>
        <v>0.98876009834913947</v>
      </c>
      <c r="F547" s="7">
        <f>IF(OR($L547="",$L547=0),"",$K547*Keys!$C$5/($L547*Keys!$C$4))</f>
        <v>0.89158178199274085</v>
      </c>
      <c r="G547" s="7">
        <f t="shared" si="24"/>
        <v>1.4992571620153754</v>
      </c>
      <c r="H547" s="7">
        <f t="shared" si="25"/>
        <v>1.3519056588214424</v>
      </c>
      <c r="I547" s="8">
        <f>IFERROR(INDEX(EIA_2024!$D$2:$D$514,MATCH($A547&amp;"|"&amp;$B547,EIA_2024!$F$2:$F$514,0)),"")</f>
        <v>0.16889999999999999</v>
      </c>
      <c r="J547" s="9">
        <f>IFERROR(INDEX(EIA_2024!$E$2:$E$514,MATCH($A547&amp;"|"&amp;$B547,EIA_2024!$F$2:$F$514,0)),"")</f>
        <v>1.95E-2</v>
      </c>
      <c r="K547" s="8">
        <f>IFERROR(INDEX(EIA_2025!$C$2:$C$530,MATCH($A547&amp;"|"&amp;$B547,EIA_2025!$E$2:$E$530,0)),"")</f>
        <v>0.15229999999999999</v>
      </c>
      <c r="L547" s="9">
        <f>IFERROR(INDEX(EIA_2025!$D$2:$D$530,MATCH($A547&amp;"|"&amp;$B547,EIA_2025!$E$2:$E$530,0)),"")</f>
        <v>1.95E-2</v>
      </c>
      <c r="M547" t="str">
        <f>IFERROR(INDEX(EIA_2024!$C$2:$C$514,MATCH($A547&amp;"|"&amp;$B547,EIA_2024!$F$2:$F$514,0)),"")</f>
        <v>BHRaSYC 2024 (tech-level)</v>
      </c>
      <c r="N547" t="str">
        <f t="shared" si="26"/>
        <v>OR|geothermal</v>
      </c>
      <c r="O547" s="7" t="str">
        <f ca="1">IFERROR(_xludf.MAXIFS(SYSHECF!$AE$2:$AE$7489,SYSHECF!$A$2:$A$7489,$A547,SYSHECF!$B$2:$B$7489,$B547),"")</f>
        <v/>
      </c>
      <c r="P547" t="e">
        <f ca="1">IF(AND($H547&lt;&gt;"",$O547&lt;&gt;"",$H547*$O547&gt;1),Keys!$C$6,"")</f>
        <v>#VALUE!</v>
      </c>
    </row>
    <row r="548" spans="1:16" x14ac:dyDescent="0.45">
      <c r="A548" t="s">
        <v>84</v>
      </c>
      <c r="B548" t="s">
        <v>175</v>
      </c>
      <c r="C548" t="s">
        <v>217</v>
      </c>
      <c r="D548" s="7">
        <f>SUMIFS(SYSHECF!$AD$2:$AD$7489,SYSHECF!$A$2:$A$7489,$A548,SYSHECF!$B$2:$B$7489,$B548)/Keys!$C$4</f>
        <v>0.45760000000000001</v>
      </c>
      <c r="E548" s="7" t="str">
        <f>IF(OR($J548="",$J548=0),"",$I548*Keys!$C$5/($J548*Keys!$C$4))</f>
        <v/>
      </c>
      <c r="F548" s="7" t="str">
        <f>IF(OR($L548="",$L548=0),"",$K548*Keys!$C$5/($L548*Keys!$C$4))</f>
        <v/>
      </c>
      <c r="G548" s="7" t="str">
        <f t="shared" si="24"/>
        <v/>
      </c>
      <c r="H548" s="7" t="str">
        <f t="shared" si="25"/>
        <v/>
      </c>
      <c r="I548" s="8" t="str">
        <f>IFERROR(INDEX(EIA_2024!$D$2:$D$514,MATCH($A548&amp;"|"&amp;$B548,EIA_2024!$F$2:$F$514,0)),"")</f>
        <v/>
      </c>
      <c r="J548" s="9" t="str">
        <f>IFERROR(INDEX(EIA_2024!$E$2:$E$514,MATCH($A548&amp;"|"&amp;$B548,EIA_2024!$F$2:$F$514,0)),"")</f>
        <v/>
      </c>
      <c r="K548" s="8" t="str">
        <f>IFERROR(INDEX(EIA_2025!$C$2:$C$530,MATCH($A548&amp;"|"&amp;$B548,EIA_2025!$E$2:$E$530,0)),"")</f>
        <v/>
      </c>
      <c r="L548" s="9" t="str">
        <f>IFERROR(INDEX(EIA_2025!$D$2:$D$530,MATCH($A548&amp;"|"&amp;$B548,EIA_2025!$E$2:$E$530,0)),"")</f>
        <v/>
      </c>
      <c r="M548" t="str">
        <f>IFERROR(INDEX(EIA_2024!$C$2:$C$514,MATCH($A548&amp;"|"&amp;$B548,EIA_2024!$F$2:$F$514,0)),"")</f>
        <v/>
      </c>
      <c r="N548" t="str">
        <f t="shared" si="26"/>
        <v>OR|hard coal</v>
      </c>
      <c r="O548" s="7" t="str">
        <f ca="1">IFERROR(_xludf.MAXIFS(SYSHECF!$AE$2:$AE$7489,SYSHECF!$A$2:$A$7489,$A548,SYSHECF!$B$2:$B$7489,$B548),"")</f>
        <v/>
      </c>
      <c r="P548" t="e">
        <f ca="1">IF(AND($H548&lt;&gt;"",$O548&lt;&gt;"",$H548*$O548&gt;1),Keys!$C$6,"")</f>
        <v>#VALUE!</v>
      </c>
    </row>
    <row r="549" spans="1:16" x14ac:dyDescent="0.45">
      <c r="A549" t="s">
        <v>84</v>
      </c>
      <c r="B549" t="s">
        <v>177</v>
      </c>
      <c r="C549" t="s">
        <v>218</v>
      </c>
      <c r="D549" s="7">
        <f>SUMIFS(SYSHECF!$AD$2:$AD$7489,SYSHECF!$A$2:$A$7489,$A549,SYSHECF!$B$2:$B$7489,$B549)/Keys!$C$4</f>
        <v>0.38369999999999993</v>
      </c>
      <c r="E549" s="7">
        <f>IF(OR($J549="",$J549=0),"",$I549*Keys!$C$5/($J549*Keys!$C$4))</f>
        <v>0.37203193722487526</v>
      </c>
      <c r="F549" s="7">
        <f>IF(OR($L549="",$L549=0),"",$K549*Keys!$C$5/($L549*Keys!$C$4))</f>
        <v>0.39541522704945931</v>
      </c>
      <c r="G549" s="7">
        <f t="shared" si="24"/>
        <v>0.96959066256157245</v>
      </c>
      <c r="H549" s="7">
        <f t="shared" si="25"/>
        <v>1.0305322571004936</v>
      </c>
      <c r="I549" s="8">
        <f>IFERROR(INDEX(EIA_2024!$D$2:$D$514,MATCH($A549&amp;"|"&amp;$B549,EIA_2024!$F$2:$F$514,0)),"")</f>
        <v>26.932700000000001</v>
      </c>
      <c r="J549" s="9">
        <f>IFERROR(INDEX(EIA_2024!$E$2:$E$514,MATCH($A549&amp;"|"&amp;$B549,EIA_2024!$F$2:$F$514,0)),"")</f>
        <v>8.2640999999999991</v>
      </c>
      <c r="K549" s="8">
        <f>IFERROR(INDEX(EIA_2025!$C$2:$C$530,MATCH($A549&amp;"|"&amp;$B549,EIA_2025!$E$2:$E$530,0)),"")</f>
        <v>28.697199999999999</v>
      </c>
      <c r="L549" s="9">
        <f>IFERROR(INDEX(EIA_2025!$D$2:$D$530,MATCH($A549&amp;"|"&amp;$B549,EIA_2025!$E$2:$E$530,0)),"")</f>
        <v>8.2848000000000006</v>
      </c>
      <c r="M549" t="str">
        <f>IFERROR(INDEX(EIA_2024!$C$2:$C$514,MATCH($A549&amp;"|"&amp;$B549,EIA_2024!$F$2:$F$514,0)),"")</f>
        <v>BHRaSYC 2024 (tech-level)</v>
      </c>
      <c r="N549" t="str">
        <f t="shared" si="26"/>
        <v>OR|hydro</v>
      </c>
      <c r="O549" s="7" t="str">
        <f ca="1">IFERROR(_xludf.MAXIFS(SYSHECF!$AE$2:$AE$7489,SYSHECF!$A$2:$A$7489,$A549,SYSHECF!$B$2:$B$7489,$B549),"")</f>
        <v/>
      </c>
      <c r="P549" t="e">
        <f ca="1">IF(AND($H549&lt;&gt;"",$O549&lt;&gt;"",$H549*$O549&gt;1),Keys!$C$6,"")</f>
        <v>#VALUE!</v>
      </c>
    </row>
    <row r="550" spans="1:16" x14ac:dyDescent="0.45">
      <c r="A550" t="s">
        <v>84</v>
      </c>
      <c r="B550" t="s">
        <v>181</v>
      </c>
      <c r="C550" t="s">
        <v>217</v>
      </c>
      <c r="D550" s="7">
        <f>SUMIFS(SYSHECF!$AD$2:$AD$7489,SYSHECF!$A$2:$A$7489,$A550,SYSHECF!$B$2:$B$7489,$B550)/Keys!$C$4</f>
        <v>0.63800000000000001</v>
      </c>
      <c r="E550" s="7" t="str">
        <f>IF(OR($J550="",$J550=0),"",$I550*Keys!$C$5/($J550*Keys!$C$4))</f>
        <v/>
      </c>
      <c r="F550" s="7" t="str">
        <f>IF(OR($L550="",$L550=0),"",$K550*Keys!$C$5/($L550*Keys!$C$4))</f>
        <v/>
      </c>
      <c r="G550" s="7" t="str">
        <f t="shared" si="24"/>
        <v/>
      </c>
      <c r="H550" s="7" t="str">
        <f t="shared" si="25"/>
        <v/>
      </c>
      <c r="I550" s="8" t="str">
        <f>IFERROR(INDEX(EIA_2024!$D$2:$D$514,MATCH($A550&amp;"|"&amp;$B550,EIA_2024!$F$2:$F$514,0)),"")</f>
        <v/>
      </c>
      <c r="J550" s="9" t="str">
        <f>IFERROR(INDEX(EIA_2024!$E$2:$E$514,MATCH($A550&amp;"|"&amp;$B550,EIA_2024!$F$2:$F$514,0)),"")</f>
        <v/>
      </c>
      <c r="K550" s="8" t="str">
        <f>IFERROR(INDEX(EIA_2025!$C$2:$C$530,MATCH($A550&amp;"|"&amp;$B550,EIA_2025!$E$2:$E$530,0)),"")</f>
        <v/>
      </c>
      <c r="L550" s="9" t="str">
        <f>IFERROR(INDEX(EIA_2025!$D$2:$D$530,MATCH($A550&amp;"|"&amp;$B550,EIA_2025!$E$2:$E$530,0)),"")</f>
        <v/>
      </c>
      <c r="M550" t="str">
        <f>IFERROR(INDEX(EIA_2024!$C$2:$C$514,MATCH($A550&amp;"|"&amp;$B550,EIA_2024!$F$2:$F$514,0)),"")</f>
        <v/>
      </c>
      <c r="N550" t="str">
        <f t="shared" si="26"/>
        <v>OR|lignite</v>
      </c>
      <c r="O550" s="7" t="str">
        <f ca="1">IFERROR(_xludf.MAXIFS(SYSHECF!$AE$2:$AE$7489,SYSHECF!$A$2:$A$7489,$A550,SYSHECF!$B$2:$B$7489,$B550),"")</f>
        <v/>
      </c>
      <c r="P550" t="e">
        <f ca="1">IF(AND($H550&lt;&gt;"",$O550&lt;&gt;"",$H550*$O550&gt;1),Keys!$C$6,"")</f>
        <v>#VALUE!</v>
      </c>
    </row>
    <row r="551" spans="1:16" x14ac:dyDescent="0.45">
      <c r="A551" t="s">
        <v>84</v>
      </c>
      <c r="B551" t="s">
        <v>182</v>
      </c>
      <c r="C551" t="s">
        <v>217</v>
      </c>
      <c r="D551" s="7">
        <f>SUMIFS(SYSHECF!$AD$2:$AD$7489,SYSHECF!$A$2:$A$7489,$A551,SYSHECF!$B$2:$B$7489,$B551)/Keys!$C$4</f>
        <v>0.73419999999999974</v>
      </c>
      <c r="E551" s="7">
        <f>IF(OR($J551="",$J551=0),"",$I551*Keys!$C$5/($J551*Keys!$C$4))</f>
        <v>0.52610680960889422</v>
      </c>
      <c r="F551" s="7" t="str">
        <f>IF(OR($L551="",$L551=0),"",$K551*Keys!$C$5/($L551*Keys!$C$4))</f>
        <v/>
      </c>
      <c r="G551" s="7">
        <f t="shared" si="24"/>
        <v>0.71657151948909614</v>
      </c>
      <c r="H551" s="7" t="str">
        <f t="shared" si="25"/>
        <v/>
      </c>
      <c r="I551" s="8">
        <f>IFERROR(INDEX(EIA_2024!$D$2:$D$514,MATCH($A551&amp;"|"&amp;$B551,EIA_2024!$F$2:$F$514,0)),"")</f>
        <v>5.2999999999999999E-2</v>
      </c>
      <c r="J551" s="9">
        <f>IFERROR(INDEX(EIA_2024!$E$2:$E$514,MATCH($A551&amp;"|"&amp;$B551,EIA_2024!$F$2:$F$514,0)),"")</f>
        <v>1.15E-2</v>
      </c>
      <c r="K551" s="8">
        <f>IFERROR(INDEX(EIA_2025!$C$2:$C$530,MATCH($A551&amp;"|"&amp;$B551,EIA_2025!$E$2:$E$530,0)),"")</f>
        <v>0</v>
      </c>
      <c r="L551" s="9">
        <f>IFERROR(INDEX(EIA_2025!$D$2:$D$530,MATCH($A551&amp;"|"&amp;$B551,EIA_2025!$E$2:$E$530,0)),"")</f>
        <v>0</v>
      </c>
      <c r="M551" t="str">
        <f>IFERROR(INDEX(EIA_2024!$C$2:$C$514,MATCH($A551&amp;"|"&amp;$B551,EIA_2024!$F$2:$F$514,0)),"")</f>
        <v>BHRaSYC 2024 (tech-level)</v>
      </c>
      <c r="N551" t="str">
        <f t="shared" si="26"/>
        <v>OR|municipal solid waste</v>
      </c>
      <c r="O551" s="7" t="str">
        <f ca="1">IFERROR(_xludf.MAXIFS(SYSHECF!$AE$2:$AE$7489,SYSHECF!$A$2:$A$7489,$A551,SYSHECF!$B$2:$B$7489,$B551),"")</f>
        <v/>
      </c>
      <c r="P551" t="e">
        <f ca="1">IF(AND($H551&lt;&gt;"",$O551&lt;&gt;"",$H551*$O551&gt;1),Keys!$C$6,"")</f>
        <v>#VALUE!</v>
      </c>
    </row>
    <row r="552" spans="1:16" x14ac:dyDescent="0.45">
      <c r="A552" t="s">
        <v>84</v>
      </c>
      <c r="B552" t="s">
        <v>171</v>
      </c>
      <c r="C552" t="s">
        <v>217</v>
      </c>
      <c r="D552" s="7">
        <f>SUMIFS(SYSHECF!$AD$2:$AD$7489,SYSHECF!$A$2:$A$7489,$A552,SYSHECF!$B$2:$B$7489,$B552)/Keys!$C$4</f>
        <v>0.75329999999999975</v>
      </c>
      <c r="E552" s="7">
        <f>IF(OR($J552="",$J552=0),"",$I552*Keys!$C$5/($J552*Keys!$C$4))</f>
        <v>0.78782088403817352</v>
      </c>
      <c r="F552" s="7">
        <f>IF(OR($L552="",$L552=0),"",$K552*Keys!$C$5/($L552*Keys!$C$4))</f>
        <v>0.7187022251278089</v>
      </c>
      <c r="G552" s="7">
        <f t="shared" si="24"/>
        <v>1.0458262100599678</v>
      </c>
      <c r="H552" s="7">
        <f t="shared" si="25"/>
        <v>0.9540717179447884</v>
      </c>
      <c r="I552" s="8">
        <f>IFERROR(INDEX(EIA_2024!$D$2:$D$514,MATCH($A552&amp;"|"&amp;$B552,EIA_2024!$F$2:$F$514,0)),"")</f>
        <v>23.426500000000001</v>
      </c>
      <c r="J552" s="9">
        <f>IFERROR(INDEX(EIA_2024!$E$2:$E$514,MATCH($A552&amp;"|"&amp;$B552,EIA_2024!$F$2:$F$514,0)),"")</f>
        <v>3.3944999999999999</v>
      </c>
      <c r="K552" s="8">
        <f>IFERROR(INDEX(EIA_2025!$C$2:$C$530,MATCH($A552&amp;"|"&amp;$B552,EIA_2025!$E$2:$E$530,0)),"")</f>
        <v>21.371200000000002</v>
      </c>
      <c r="L552" s="9">
        <f>IFERROR(INDEX(EIA_2025!$D$2:$D$530,MATCH($A552&amp;"|"&amp;$B552,EIA_2025!$E$2:$E$530,0)),"")</f>
        <v>3.3944999999999999</v>
      </c>
      <c r="M552" t="str">
        <f>IFERROR(INDEX(EIA_2024!$C$2:$C$514,MATCH($A552&amp;"|"&amp;$B552,EIA_2024!$F$2:$F$514,0)),"")</f>
        <v>BHRaSYC 2024 (tech-level)</v>
      </c>
      <c r="N552" t="str">
        <f t="shared" si="26"/>
        <v>OR|natural gas combined cycle</v>
      </c>
      <c r="O552" s="7" t="str">
        <f ca="1">IFERROR(_xludf.MAXIFS(SYSHECF!$AE$2:$AE$7489,SYSHECF!$A$2:$A$7489,$A552,SYSHECF!$B$2:$B$7489,$B552),"")</f>
        <v/>
      </c>
      <c r="P552" t="e">
        <f ca="1">IF(AND($H552&lt;&gt;"",$O552&lt;&gt;"",$H552*$O552&gt;1),Keys!$C$6,"")</f>
        <v>#VALUE!</v>
      </c>
    </row>
    <row r="553" spans="1:16" x14ac:dyDescent="0.45">
      <c r="A553" t="s">
        <v>84</v>
      </c>
      <c r="B553" t="s">
        <v>183</v>
      </c>
      <c r="C553" t="s">
        <v>217</v>
      </c>
      <c r="D553" s="7">
        <f>SUMIFS(SYSHECF!$AD$2:$AD$7489,SYSHECF!$A$2:$A$7489,$A553,SYSHECF!$B$2:$B$7489,$B553)/Keys!$C$4</f>
        <v>0.42793091344885903</v>
      </c>
      <c r="E553" s="7">
        <f>IF(OR($J553="",$J553=0),"",$I553*Keys!$C$5/($J553*Keys!$C$4))</f>
        <v>0.42649849775309373</v>
      </c>
      <c r="F553" s="7">
        <f>IF(OR($L553="",$L553=0),"",$K553*Keys!$C$5/($L553*Keys!$C$4))</f>
        <v>0.42934268294574846</v>
      </c>
      <c r="G553" s="7">
        <f t="shared" si="24"/>
        <v>0.99665269404301526</v>
      </c>
      <c r="H553" s="7">
        <f t="shared" si="25"/>
        <v>1.0032990593867395</v>
      </c>
      <c r="I553" s="8">
        <f>IFERROR(INDEX(EIA_2024!$D$2:$D$514,MATCH($A553&amp;"|"&amp;$B553,EIA_2024!$F$2:$F$514,0)),"")</f>
        <v>1.3196000000000001</v>
      </c>
      <c r="J553" s="9">
        <f>IFERROR(INDEX(EIA_2024!$E$2:$E$514,MATCH($A553&amp;"|"&amp;$B553,EIA_2024!$F$2:$F$514,0)),"")</f>
        <v>0.35320000000000001</v>
      </c>
      <c r="K553" s="8">
        <f>IFERROR(INDEX(EIA_2025!$C$2:$C$530,MATCH($A553&amp;"|"&amp;$B553,EIA_2025!$E$2:$E$530,0)),"")</f>
        <v>1.3284</v>
      </c>
      <c r="L553" s="9">
        <f>IFERROR(INDEX(EIA_2025!$D$2:$D$530,MATCH($A553&amp;"|"&amp;$B553,EIA_2025!$E$2:$E$530,0)),"")</f>
        <v>0.35320000000000001</v>
      </c>
      <c r="M553" t="str">
        <f>IFERROR(INDEX(EIA_2024!$C$2:$C$514,MATCH($A553&amp;"|"&amp;$B553,EIA_2024!$F$2:$F$514,0)),"")</f>
        <v>BHRaSYC 2024 (tech-level)</v>
      </c>
      <c r="N553" t="str">
        <f t="shared" si="26"/>
        <v>OR|natural gas peaker</v>
      </c>
      <c r="O553" s="7" t="str">
        <f ca="1">IFERROR(_xludf.MAXIFS(SYSHECF!$AE$2:$AE$7489,SYSHECF!$A$2:$A$7489,$A553,SYSHECF!$B$2:$B$7489,$B553),"")</f>
        <v/>
      </c>
      <c r="P553" t="e">
        <f ca="1">IF(AND($H553&lt;&gt;"",$O553&lt;&gt;"",$H553*$O553&gt;1),Keys!$C$6,"")</f>
        <v>#VALUE!</v>
      </c>
    </row>
    <row r="554" spans="1:16" x14ac:dyDescent="0.45">
      <c r="A554" t="s">
        <v>84</v>
      </c>
      <c r="B554" t="s">
        <v>193</v>
      </c>
      <c r="C554" t="s">
        <v>217</v>
      </c>
      <c r="D554" s="7">
        <f>SUMIFS(SYSHECF!$AD$2:$AD$7489,SYSHECF!$A$2:$A$7489,$A554,SYSHECF!$B$2:$B$7489,$B554)/Keys!$C$4</f>
        <v>0.19189475471734507</v>
      </c>
      <c r="E554" s="7" t="str">
        <f>IF(OR($J554="",$J554=0),"",$I554*Keys!$C$5/($J554*Keys!$C$4))</f>
        <v/>
      </c>
      <c r="F554" s="7" t="str">
        <f>IF(OR($L554="",$L554=0),"",$K554*Keys!$C$5/($L554*Keys!$C$4))</f>
        <v/>
      </c>
      <c r="G554" s="7" t="str">
        <f t="shared" si="24"/>
        <v/>
      </c>
      <c r="H554" s="7" t="str">
        <f t="shared" si="25"/>
        <v/>
      </c>
      <c r="I554" s="8">
        <f>IFERROR(INDEX(EIA_2024!$D$2:$D$514,MATCH($A554&amp;"|"&amp;$B554,EIA_2024!$F$2:$F$514,0)),"")</f>
        <v>0</v>
      </c>
      <c r="J554" s="9">
        <f>IFERROR(INDEX(EIA_2024!$E$2:$E$514,MATCH($A554&amp;"|"&amp;$B554,EIA_2024!$F$2:$F$514,0)),"")</f>
        <v>0</v>
      </c>
      <c r="K554" s="8">
        <f>IFERROR(INDEX(EIA_2025!$C$2:$C$530,MATCH($A554&amp;"|"&amp;$B554,EIA_2025!$E$2:$E$530,0)),"")</f>
        <v>0</v>
      </c>
      <c r="L554" s="9">
        <f>IFERROR(INDEX(EIA_2025!$D$2:$D$530,MATCH($A554&amp;"|"&amp;$B554,EIA_2025!$E$2:$E$530,0)),"")</f>
        <v>0</v>
      </c>
      <c r="M554" t="str">
        <f>IFERROR(INDEX(EIA_2024!$C$2:$C$514,MATCH($A554&amp;"|"&amp;$B554,EIA_2024!$F$2:$F$514,0)),"")</f>
        <v>BHRaSYC 2024 (tech-level)</v>
      </c>
      <c r="N554" t="str">
        <f t="shared" si="26"/>
        <v>OR|natural gas steam turbine</v>
      </c>
      <c r="O554" s="7" t="str">
        <f ca="1">IFERROR(_xludf.MAXIFS(SYSHECF!$AE$2:$AE$7489,SYSHECF!$A$2:$A$7489,$A554,SYSHECF!$B$2:$B$7489,$B554),"")</f>
        <v/>
      </c>
      <c r="P554" t="e">
        <f ca="1">IF(AND($H554&lt;&gt;"",$O554&lt;&gt;"",$H554*$O554&gt;1),Keys!$C$6,"")</f>
        <v>#VALUE!</v>
      </c>
    </row>
    <row r="555" spans="1:16" x14ac:dyDescent="0.45">
      <c r="A555" t="s">
        <v>84</v>
      </c>
      <c r="B555" t="s">
        <v>184</v>
      </c>
      <c r="C555" t="s">
        <v>218</v>
      </c>
      <c r="D555" s="7">
        <f>SUMIFS(SYSHECF!$AD$2:$AD$7489,SYSHECF!$A$2:$A$7489,$A555,SYSHECF!$B$2:$B$7489,$B555)/Keys!$C$4</f>
        <v>0.90899999999999992</v>
      </c>
      <c r="E555" s="7" t="str">
        <f>IF(OR($J555="",$J555=0),"",$I555*Keys!$C$5/($J555*Keys!$C$4))</f>
        <v/>
      </c>
      <c r="F555" s="7" t="str">
        <f>IF(OR($L555="",$L555=0),"",$K555*Keys!$C$5/($L555*Keys!$C$4))</f>
        <v/>
      </c>
      <c r="G555" s="7" t="str">
        <f t="shared" si="24"/>
        <v/>
      </c>
      <c r="H555" s="7" t="str">
        <f t="shared" si="25"/>
        <v/>
      </c>
      <c r="I555" s="8" t="str">
        <f>IFERROR(INDEX(EIA_2024!$D$2:$D$514,MATCH($A555&amp;"|"&amp;$B555,EIA_2024!$F$2:$F$514,0)),"")</f>
        <v/>
      </c>
      <c r="J555" s="9" t="str">
        <f>IFERROR(INDEX(EIA_2024!$E$2:$E$514,MATCH($A555&amp;"|"&amp;$B555,EIA_2024!$F$2:$F$514,0)),"")</f>
        <v/>
      </c>
      <c r="K555" s="8" t="str">
        <f>IFERROR(INDEX(EIA_2025!$C$2:$C$530,MATCH($A555&amp;"|"&amp;$B555,EIA_2025!$E$2:$E$530,0)),"")</f>
        <v/>
      </c>
      <c r="L555" s="9" t="str">
        <f>IFERROR(INDEX(EIA_2025!$D$2:$D$530,MATCH($A555&amp;"|"&amp;$B555,EIA_2025!$E$2:$E$530,0)),"")</f>
        <v/>
      </c>
      <c r="M555" t="str">
        <f>IFERROR(INDEX(EIA_2024!$C$2:$C$514,MATCH($A555&amp;"|"&amp;$B555,EIA_2024!$F$2:$F$514,0)),"")</f>
        <v/>
      </c>
      <c r="N555" t="str">
        <f t="shared" si="26"/>
        <v>OR|nuclear</v>
      </c>
      <c r="O555" s="7" t="str">
        <f ca="1">IFERROR(_xludf.MAXIFS(SYSHECF!$AE$2:$AE$7489,SYSHECF!$A$2:$A$7489,$A555,SYSHECF!$B$2:$B$7489,$B555),"")</f>
        <v/>
      </c>
      <c r="P555" t="e">
        <f ca="1">IF(AND($H555&lt;&gt;"",$O555&lt;&gt;"",$H555*$O555&gt;1),Keys!$C$6,"")</f>
        <v>#VALUE!</v>
      </c>
    </row>
    <row r="556" spans="1:16" x14ac:dyDescent="0.45">
      <c r="A556" t="s">
        <v>84</v>
      </c>
      <c r="B556" t="s">
        <v>185</v>
      </c>
      <c r="C556" t="s">
        <v>218</v>
      </c>
      <c r="D556" s="7">
        <f>SUMIFS(SYSHECF!$AD$2:$AD$7489,SYSHECF!$A$2:$A$7489,$A556,SYSHECF!$B$2:$B$7489,$B556)/Keys!$C$4</f>
        <v>0.4582</v>
      </c>
      <c r="E556" s="7" t="str">
        <f>IF(OR($J556="",$J556=0),"",$I556*Keys!$C$5/($J556*Keys!$C$4))</f>
        <v/>
      </c>
      <c r="F556" s="7" t="str">
        <f>IF(OR($L556="",$L556=0),"",$K556*Keys!$C$5/($L556*Keys!$C$4))</f>
        <v/>
      </c>
      <c r="G556" s="7" t="str">
        <f t="shared" si="24"/>
        <v/>
      </c>
      <c r="H556" s="7" t="str">
        <f t="shared" si="25"/>
        <v/>
      </c>
      <c r="I556" s="8" t="str">
        <f>IFERROR(INDEX(EIA_2024!$D$2:$D$514,MATCH($A556&amp;"|"&amp;$B556,EIA_2024!$F$2:$F$514,0)),"")</f>
        <v/>
      </c>
      <c r="J556" s="9" t="str">
        <f>IFERROR(INDEX(EIA_2024!$E$2:$E$514,MATCH($A556&amp;"|"&amp;$B556,EIA_2024!$F$2:$F$514,0)),"")</f>
        <v/>
      </c>
      <c r="K556" s="8" t="str">
        <f>IFERROR(INDEX(EIA_2025!$C$2:$C$530,MATCH($A556&amp;"|"&amp;$B556,EIA_2025!$E$2:$E$530,0)),"")</f>
        <v/>
      </c>
      <c r="L556" s="9" t="str">
        <f>IFERROR(INDEX(EIA_2025!$D$2:$D$530,MATCH($A556&amp;"|"&amp;$B556,EIA_2025!$E$2:$E$530,0)),"")</f>
        <v/>
      </c>
      <c r="M556" t="str">
        <f>IFERROR(INDEX(EIA_2024!$C$2:$C$514,MATCH($A556&amp;"|"&amp;$B556,EIA_2024!$F$2:$F$514,0)),"")</f>
        <v/>
      </c>
      <c r="N556" t="str">
        <f t="shared" si="26"/>
        <v>OR|offshore wind</v>
      </c>
      <c r="O556" s="7" t="str">
        <f ca="1">IFERROR(_xludf.MAXIFS(SYSHECF!$AE$2:$AE$7489,SYSHECF!$A$2:$A$7489,$A556,SYSHECF!$B$2:$B$7489,$B556),"")</f>
        <v/>
      </c>
      <c r="P556" t="e">
        <f ca="1">IF(AND($H556&lt;&gt;"",$O556&lt;&gt;"",$H556*$O556&gt;1),Keys!$C$6,"")</f>
        <v>#VALUE!</v>
      </c>
    </row>
    <row r="557" spans="1:16" x14ac:dyDescent="0.45">
      <c r="A557" t="s">
        <v>84</v>
      </c>
      <c r="B557" t="s">
        <v>186</v>
      </c>
      <c r="C557" t="s">
        <v>218</v>
      </c>
      <c r="D557" s="7">
        <f>SUMIFS(SYSHECF!$AD$2:$AD$7489,SYSHECF!$A$2:$A$7489,$A557,SYSHECF!$B$2:$B$7489,$B557)/Keys!$C$4</f>
        <v>0.25949999999999995</v>
      </c>
      <c r="E557" s="7">
        <f>IF(OR($J557="",$J557=0),"",$I557*Keys!$C$5/($J557*Keys!$C$4))</f>
        <v>0.27368623705834133</v>
      </c>
      <c r="F557" s="7">
        <f>IF(OR($L557="",$L557=0),"",$K557*Keys!$C$5/($L557*Keys!$C$4))</f>
        <v>0.24540477485597562</v>
      </c>
      <c r="G557" s="7">
        <f t="shared" si="24"/>
        <v>1.0546675801862866</v>
      </c>
      <c r="H557" s="7">
        <f t="shared" si="25"/>
        <v>0.94568314010009891</v>
      </c>
      <c r="I557" s="8">
        <f>IFERROR(INDEX(EIA_2024!$D$2:$D$514,MATCH($A557&amp;"|"&amp;$B557,EIA_2024!$F$2:$F$514,0)),"")</f>
        <v>9.5190000000000001</v>
      </c>
      <c r="J557" s="9">
        <f>IFERROR(INDEX(EIA_2024!$E$2:$E$514,MATCH($A557&amp;"|"&amp;$B557,EIA_2024!$F$2:$F$514,0)),"")</f>
        <v>3.9704000000000002</v>
      </c>
      <c r="K557" s="8">
        <f>IFERROR(INDEX(EIA_2025!$C$2:$C$530,MATCH($A557&amp;"|"&amp;$B557,EIA_2025!$E$2:$E$530,0)),"")</f>
        <v>8.9652999999999992</v>
      </c>
      <c r="L557" s="9">
        <f>IFERROR(INDEX(EIA_2025!$D$2:$D$530,MATCH($A557&amp;"|"&amp;$B557,EIA_2025!$E$2:$E$530,0)),"")</f>
        <v>4.1703999999999999</v>
      </c>
      <c r="M557" t="str">
        <f>IFERROR(INDEX(EIA_2024!$C$2:$C$514,MATCH($A557&amp;"|"&amp;$B557,EIA_2024!$F$2:$F$514,0)),"")</f>
        <v>BHRaSYC 2024 (tech-level)</v>
      </c>
      <c r="N557" t="str">
        <f t="shared" si="26"/>
        <v>OR|onshore wind</v>
      </c>
      <c r="O557" s="7" t="str">
        <f ca="1">IFERROR(_xludf.MAXIFS(SYSHECF!$AE$2:$AE$7489,SYSHECF!$A$2:$A$7489,$A557,SYSHECF!$B$2:$B$7489,$B557),"")</f>
        <v/>
      </c>
      <c r="P557" t="e">
        <f ca="1">IF(AND($H557&lt;&gt;"",$O557&lt;&gt;"",$H557*$O557&gt;1),Keys!$C$6,"")</f>
        <v>#VALUE!</v>
      </c>
    </row>
    <row r="558" spans="1:16" x14ac:dyDescent="0.45">
      <c r="A558" t="s">
        <v>84</v>
      </c>
      <c r="B558" t="s">
        <v>187</v>
      </c>
      <c r="C558" t="s">
        <v>217</v>
      </c>
      <c r="D558" s="7">
        <f>SUMIFS(SYSHECF!$AD$2:$AD$7489,SYSHECF!$A$2:$A$7489,$A558,SYSHECF!$B$2:$B$7489,$B558)/Keys!$C$4</f>
        <v>0.42793091344885903</v>
      </c>
      <c r="E558" s="7" t="str">
        <f>IF(OR($J558="",$J558=0),"",$I558*Keys!$C$5/($J558*Keys!$C$4))</f>
        <v/>
      </c>
      <c r="F558" s="7" t="str">
        <f>IF(OR($L558="",$L558=0),"",$K558*Keys!$C$5/($L558*Keys!$C$4))</f>
        <v/>
      </c>
      <c r="G558" s="7" t="str">
        <f t="shared" si="24"/>
        <v/>
      </c>
      <c r="H558" s="7" t="str">
        <f t="shared" si="25"/>
        <v/>
      </c>
      <c r="I558" s="8">
        <f>IFERROR(INDEX(EIA_2024!$D$2:$D$514,MATCH($A558&amp;"|"&amp;$B558,EIA_2024!$F$2:$F$514,0)),"")</f>
        <v>1.29E-2</v>
      </c>
      <c r="J558" s="9">
        <f>IFERROR(INDEX(EIA_2024!$E$2:$E$514,MATCH($A558&amp;"|"&amp;$B558,EIA_2024!$F$2:$F$514,0)),"")</f>
        <v>0</v>
      </c>
      <c r="K558" s="8">
        <f>IFERROR(INDEX(EIA_2025!$C$2:$C$530,MATCH($A558&amp;"|"&amp;$B558,EIA_2025!$E$2:$E$530,0)),"")</f>
        <v>0</v>
      </c>
      <c r="L558" s="9">
        <f>IFERROR(INDEX(EIA_2025!$D$2:$D$530,MATCH($A558&amp;"|"&amp;$B558,EIA_2025!$E$2:$E$530,0)),"")</f>
        <v>0</v>
      </c>
      <c r="M558" t="str">
        <f>IFERROR(INDEX(EIA_2024!$C$2:$C$514,MATCH($A558&amp;"|"&amp;$B558,EIA_2024!$F$2:$F$514,0)),"")</f>
        <v>BHRaSYC 2024 (tech-level)</v>
      </c>
      <c r="N558" t="str">
        <f t="shared" si="26"/>
        <v>OR|petroleum</v>
      </c>
      <c r="O558" s="7" t="str">
        <f ca="1">IFERROR(_xludf.MAXIFS(SYSHECF!$AE$2:$AE$7489,SYSHECF!$A$2:$A$7489,$A558,SYSHECF!$B$2:$B$7489,$B558),"")</f>
        <v/>
      </c>
      <c r="P558" t="e">
        <f ca="1">IF(AND($H558&lt;&gt;"",$O558&lt;&gt;"",$H558*$O558&gt;1),Keys!$C$6,"")</f>
        <v>#VALUE!</v>
      </c>
    </row>
    <row r="559" spans="1:16" x14ac:dyDescent="0.45">
      <c r="A559" t="s">
        <v>84</v>
      </c>
      <c r="B559" t="s">
        <v>188</v>
      </c>
      <c r="C559" t="s">
        <v>217</v>
      </c>
      <c r="D559" s="7">
        <f>SUMIFS(SYSHECF!$AD$2:$AD$7489,SYSHECF!$A$2:$A$7489,$A559,SYSHECF!$B$2:$B$7489,$B559)/Keys!$C$4</f>
        <v>0.10492208800228313</v>
      </c>
      <c r="E559" s="7" t="str">
        <f>IF(OR($J559="",$J559=0),"",$I559*Keys!$C$5/($J559*Keys!$C$4))</f>
        <v/>
      </c>
      <c r="F559" s="7" t="str">
        <f>IF(OR($L559="",$L559=0),"",$K559*Keys!$C$5/($L559*Keys!$C$4))</f>
        <v/>
      </c>
      <c r="G559" s="7" t="str">
        <f t="shared" si="24"/>
        <v/>
      </c>
      <c r="H559" s="7" t="str">
        <f t="shared" si="25"/>
        <v/>
      </c>
      <c r="I559" s="8" t="str">
        <f>IFERROR(INDEX(EIA_2024!$D$2:$D$514,MATCH($A559&amp;"|"&amp;$B559,EIA_2024!$F$2:$F$514,0)),"")</f>
        <v/>
      </c>
      <c r="J559" s="9" t="str">
        <f>IFERROR(INDEX(EIA_2024!$E$2:$E$514,MATCH($A559&amp;"|"&amp;$B559,EIA_2024!$F$2:$F$514,0)),"")</f>
        <v/>
      </c>
      <c r="K559" s="8" t="str">
        <f>IFERROR(INDEX(EIA_2025!$C$2:$C$530,MATCH($A559&amp;"|"&amp;$B559,EIA_2025!$E$2:$E$530,0)),"")</f>
        <v/>
      </c>
      <c r="L559" s="9" t="str">
        <f>IFERROR(INDEX(EIA_2025!$D$2:$D$530,MATCH($A559&amp;"|"&amp;$B559,EIA_2025!$E$2:$E$530,0)),"")</f>
        <v/>
      </c>
      <c r="M559" t="str">
        <f>IFERROR(INDEX(EIA_2024!$C$2:$C$514,MATCH($A559&amp;"|"&amp;$B559,EIA_2024!$F$2:$F$514,0)),"")</f>
        <v/>
      </c>
      <c r="N559" t="str">
        <f t="shared" si="26"/>
        <v>OR|pumped hydro</v>
      </c>
      <c r="O559" s="7" t="str">
        <f ca="1">IFERROR(_xludf.MAXIFS(SYSHECF!$AE$2:$AE$7489,SYSHECF!$A$2:$A$7489,$A559,SYSHECF!$B$2:$B$7489,$B559),"")</f>
        <v/>
      </c>
      <c r="P559" t="e">
        <f ca="1">IF(AND($H559&lt;&gt;"",$O559&lt;&gt;"",$H559*$O559&gt;1),Keys!$C$6,"")</f>
        <v>#VALUE!</v>
      </c>
    </row>
    <row r="560" spans="1:16" x14ac:dyDescent="0.45">
      <c r="A560" t="s">
        <v>84</v>
      </c>
      <c r="B560" t="s">
        <v>191</v>
      </c>
      <c r="C560" t="s">
        <v>218</v>
      </c>
      <c r="D560" s="7">
        <f>SUMIFS(SYSHECF!$AD$2:$AD$7489,SYSHECF!$A$2:$A$7489,$A560,SYSHECF!$B$2:$B$7489,$B560)/Keys!$C$4</f>
        <v>0.22449999999999998</v>
      </c>
      <c r="E560" s="7">
        <f>IF(OR($J560="",$J560=0),"",$I560*Keys!$C$5/($J560*Keys!$C$4))</f>
        <v>0.21723906022126385</v>
      </c>
      <c r="F560" s="7">
        <f>IF(OR($L560="",$L560=0),"",$K560*Keys!$C$5/($L560*Keys!$C$4))</f>
        <v>0.23181507468810189</v>
      </c>
      <c r="G560" s="7">
        <f t="shared" si="24"/>
        <v>0.96765728383636473</v>
      </c>
      <c r="H560" s="7">
        <f t="shared" si="25"/>
        <v>1.0325838516173804</v>
      </c>
      <c r="I560" s="8">
        <f>IFERROR(INDEX(EIA_2024!$D$2:$D$514,MATCH($A560&amp;"|"&amp;$B560,EIA_2024!$F$2:$F$514,0)),"")</f>
        <v>2.0013999999999998</v>
      </c>
      <c r="J560" s="9">
        <f>IFERROR(INDEX(EIA_2024!$E$2:$E$514,MATCH($A560&amp;"|"&amp;$B560,EIA_2024!$F$2:$F$514,0)),"")</f>
        <v>1.0517000000000001</v>
      </c>
      <c r="K560" s="8">
        <f>IFERROR(INDEX(EIA_2025!$C$2:$C$530,MATCH($A560&amp;"|"&amp;$B560,EIA_2025!$E$2:$E$530,0)),"")</f>
        <v>2.6194000000000002</v>
      </c>
      <c r="L560" s="9">
        <f>IFERROR(INDEX(EIA_2025!$D$2:$D$530,MATCH($A560&amp;"|"&amp;$B560,EIA_2025!$E$2:$E$530,0)),"")</f>
        <v>1.2899</v>
      </c>
      <c r="M560" t="str">
        <f>IFERROR(INDEX(EIA_2024!$C$2:$C$514,MATCH($A560&amp;"|"&amp;$B560,EIA_2024!$F$2:$F$514,0)),"")</f>
        <v>BHRaSYC 2024 (tech-level)</v>
      </c>
      <c r="N560" t="str">
        <f t="shared" si="26"/>
        <v>OR|solar pv</v>
      </c>
      <c r="O560" s="7" t="str">
        <f ca="1">IFERROR(_xludf.MAXIFS(SYSHECF!$AE$2:$AE$7489,SYSHECF!$A$2:$A$7489,$A560,SYSHECF!$B$2:$B$7489,$B560),"")</f>
        <v/>
      </c>
      <c r="P560" t="e">
        <f ca="1">IF(AND($H560&lt;&gt;"",$O560&lt;&gt;"",$H560*$O560&gt;1),Keys!$C$6,"")</f>
        <v>#VALUE!</v>
      </c>
    </row>
    <row r="561" spans="1:16" x14ac:dyDescent="0.45">
      <c r="A561" t="s">
        <v>84</v>
      </c>
      <c r="B561" t="s">
        <v>192</v>
      </c>
      <c r="C561" t="s">
        <v>218</v>
      </c>
      <c r="D561" s="7">
        <f>SUMIFS(SYSHECF!$AD$2:$AD$7489,SYSHECF!$A$2:$A$7489,$A561,SYSHECF!$B$2:$B$7489,$B561)/Keys!$C$4</f>
        <v>0.23277193220204667</v>
      </c>
      <c r="E561" s="7" t="str">
        <f>IF(OR($J561="",$J561=0),"",$I561*Keys!$C$5/($J561*Keys!$C$4))</f>
        <v/>
      </c>
      <c r="F561" s="7" t="str">
        <f>IF(OR($L561="",$L561=0),"",$K561*Keys!$C$5/($L561*Keys!$C$4))</f>
        <v/>
      </c>
      <c r="G561" s="7" t="str">
        <f t="shared" si="24"/>
        <v/>
      </c>
      <c r="H561" s="7" t="str">
        <f t="shared" si="25"/>
        <v/>
      </c>
      <c r="I561" s="8" t="str">
        <f>IFERROR(INDEX(EIA_2024!$D$2:$D$514,MATCH($A561&amp;"|"&amp;$B561,EIA_2024!$F$2:$F$514,0)),"")</f>
        <v/>
      </c>
      <c r="J561" s="9" t="str">
        <f>IFERROR(INDEX(EIA_2024!$E$2:$E$514,MATCH($A561&amp;"|"&amp;$B561,EIA_2024!$F$2:$F$514,0)),"")</f>
        <v/>
      </c>
      <c r="K561" s="8" t="str">
        <f>IFERROR(INDEX(EIA_2025!$C$2:$C$530,MATCH($A561&amp;"|"&amp;$B561,EIA_2025!$E$2:$E$530,0)),"")</f>
        <v/>
      </c>
      <c r="L561" s="9" t="str">
        <f>IFERROR(INDEX(EIA_2025!$D$2:$D$530,MATCH($A561&amp;"|"&amp;$B561,EIA_2025!$E$2:$E$530,0)),"")</f>
        <v/>
      </c>
      <c r="M561" t="str">
        <f>IFERROR(INDEX(EIA_2024!$C$2:$C$514,MATCH($A561&amp;"|"&amp;$B561,EIA_2024!$F$2:$F$514,0)),"")</f>
        <v/>
      </c>
      <c r="N561" t="str">
        <f t="shared" si="26"/>
        <v>OR|solar thermal</v>
      </c>
      <c r="O561" s="7" t="str">
        <f ca="1">IFERROR(_xludf.MAXIFS(SYSHECF!$AE$2:$AE$7489,SYSHECF!$A$2:$A$7489,$A561,SYSHECF!$B$2:$B$7489,$B561),"")</f>
        <v/>
      </c>
      <c r="P561" t="e">
        <f ca="1">IF(AND($H561&lt;&gt;"",$O561&lt;&gt;"",$H561*$O561&gt;1),Keys!$C$6,"")</f>
        <v>#VALUE!</v>
      </c>
    </row>
    <row r="562" spans="1:16" x14ac:dyDescent="0.45">
      <c r="A562" t="s">
        <v>86</v>
      </c>
      <c r="B562" t="s">
        <v>169</v>
      </c>
      <c r="C562" t="s">
        <v>217</v>
      </c>
      <c r="D562" s="7">
        <f>SUMIFS(SYSHECF!$AD$2:$AD$7489,SYSHECF!$A$2:$A$7489,$A562,SYSHECF!$B$2:$B$7489,$B562)/Keys!$C$4</f>
        <v>0.48620000000000013</v>
      </c>
      <c r="E562" s="7">
        <f>IF(OR($J562="",$J562=0),"",$I562*Keys!$C$5/($J562*Keys!$C$4))</f>
        <v>0.52253682390668688</v>
      </c>
      <c r="F562" s="7">
        <f>IF(OR($L562="",$L562=0),"",$K562*Keys!$C$5/($L562*Keys!$C$4))</f>
        <v>0.44989257318024445</v>
      </c>
      <c r="G562" s="7">
        <f t="shared" si="24"/>
        <v>1.074736371671507</v>
      </c>
      <c r="H562" s="7">
        <f t="shared" si="25"/>
        <v>0.92532409127981141</v>
      </c>
      <c r="I562" s="8">
        <f>IFERROR(INDEX(EIA_2024!$D$2:$D$514,MATCH($A562&amp;"|"&amp;$B562,EIA_2024!$F$2:$F$514,0)),"")</f>
        <v>0.4582</v>
      </c>
      <c r="J562" s="9">
        <f>IFERROR(INDEX(EIA_2024!$E$2:$E$514,MATCH($A562&amp;"|"&amp;$B562,EIA_2024!$F$2:$F$514,0)),"")</f>
        <v>0.10009999999999999</v>
      </c>
      <c r="K562" s="8">
        <f>IFERROR(INDEX(EIA_2025!$C$2:$C$530,MATCH($A562&amp;"|"&amp;$B562,EIA_2025!$E$2:$E$530,0)),"")</f>
        <v>0.39450000000000002</v>
      </c>
      <c r="L562" s="9">
        <f>IFERROR(INDEX(EIA_2025!$D$2:$D$530,MATCH($A562&amp;"|"&amp;$B562,EIA_2025!$E$2:$E$530,0)),"")</f>
        <v>0.10009999999999999</v>
      </c>
      <c r="M562" t="str">
        <f>IFERROR(INDEX(EIA_2024!$C$2:$C$514,MATCH($A562&amp;"|"&amp;$B562,EIA_2024!$F$2:$F$514,0)),"")</f>
        <v>BHRaSYC 2024 (tech-level)</v>
      </c>
      <c r="N562" t="str">
        <f t="shared" si="26"/>
        <v>PA|biomass</v>
      </c>
      <c r="O562" s="7" t="str">
        <f ca="1">IFERROR(_xludf.MAXIFS(SYSHECF!$AE$2:$AE$7489,SYSHECF!$A$2:$A$7489,$A562,SYSHECF!$B$2:$B$7489,$B562),"")</f>
        <v/>
      </c>
      <c r="P562" t="e">
        <f ca="1">IF(AND($H562&lt;&gt;"",$O562&lt;&gt;"",$H562*$O562&gt;1),Keys!$C$6,"")</f>
        <v>#VALUE!</v>
      </c>
    </row>
    <row r="563" spans="1:16" x14ac:dyDescent="0.45">
      <c r="A563" t="s">
        <v>86</v>
      </c>
      <c r="B563" t="s">
        <v>173</v>
      </c>
      <c r="C563" t="s">
        <v>218</v>
      </c>
      <c r="D563" s="7">
        <f>SUMIFS(SYSHECF!$AD$2:$AD$7489,SYSHECF!$A$2:$A$7489,$A563,SYSHECF!$B$2:$B$7489,$B563)/Keys!$C$4</f>
        <v>0.65949999999999986</v>
      </c>
      <c r="E563" s="7" t="str">
        <f>IF(OR($J563="",$J563=0),"",$I563*Keys!$C$5/($J563*Keys!$C$4))</f>
        <v/>
      </c>
      <c r="F563" s="7" t="str">
        <f>IF(OR($L563="",$L563=0),"",$K563*Keys!$C$5/($L563*Keys!$C$4))</f>
        <v/>
      </c>
      <c r="G563" s="7" t="str">
        <f t="shared" si="24"/>
        <v/>
      </c>
      <c r="H563" s="7" t="str">
        <f t="shared" si="25"/>
        <v/>
      </c>
      <c r="I563" s="8" t="str">
        <f>IFERROR(INDEX(EIA_2024!$D$2:$D$514,MATCH($A563&amp;"|"&amp;$B563,EIA_2024!$F$2:$F$514,0)),"")</f>
        <v/>
      </c>
      <c r="J563" s="9" t="str">
        <f>IFERROR(INDEX(EIA_2024!$E$2:$E$514,MATCH($A563&amp;"|"&amp;$B563,EIA_2024!$F$2:$F$514,0)),"")</f>
        <v/>
      </c>
      <c r="K563" s="8" t="str">
        <f>IFERROR(INDEX(EIA_2025!$C$2:$C$530,MATCH($A563&amp;"|"&amp;$B563,EIA_2025!$E$2:$E$530,0)),"")</f>
        <v/>
      </c>
      <c r="L563" s="9" t="str">
        <f>IFERROR(INDEX(EIA_2025!$D$2:$D$530,MATCH($A563&amp;"|"&amp;$B563,EIA_2025!$E$2:$E$530,0)),"")</f>
        <v/>
      </c>
      <c r="M563" t="str">
        <f>IFERROR(INDEX(EIA_2024!$C$2:$C$514,MATCH($A563&amp;"|"&amp;$B563,EIA_2024!$F$2:$F$514,0)),"")</f>
        <v/>
      </c>
      <c r="N563" t="str">
        <f t="shared" si="26"/>
        <v>PA|geothermal</v>
      </c>
      <c r="O563" s="7" t="str">
        <f ca="1">IFERROR(_xludf.MAXIFS(SYSHECF!$AE$2:$AE$7489,SYSHECF!$A$2:$A$7489,$A563,SYSHECF!$B$2:$B$7489,$B563),"")</f>
        <v/>
      </c>
      <c r="P563" t="e">
        <f ca="1">IF(AND($H563&lt;&gt;"",$O563&lt;&gt;"",$H563*$O563&gt;1),Keys!$C$6,"")</f>
        <v>#VALUE!</v>
      </c>
    </row>
    <row r="564" spans="1:16" x14ac:dyDescent="0.45">
      <c r="A564" t="s">
        <v>86</v>
      </c>
      <c r="B564" t="s">
        <v>175</v>
      </c>
      <c r="C564" t="s">
        <v>217</v>
      </c>
      <c r="D564" s="7">
        <f>SUMIFS(SYSHECF!$AD$2:$AD$7489,SYSHECF!$A$2:$A$7489,$A564,SYSHECF!$B$2:$B$7489,$B564)/Keys!$C$4</f>
        <v>0.35629999999999995</v>
      </c>
      <c r="E564" s="7">
        <f>IF(OR($J564="",$J564=0),"",$I564*Keys!$C$5/($J564*Keys!$C$4))</f>
        <v>0.276586013894636</v>
      </c>
      <c r="F564" s="7">
        <f>IF(OR($L564="",$L564=0),"",$K564*Keys!$C$5/($L564*Keys!$C$4))</f>
        <v>0.43606173275937271</v>
      </c>
      <c r="G564" s="7">
        <f t="shared" si="24"/>
        <v>0.77627284281402198</v>
      </c>
      <c r="H564" s="7">
        <f t="shared" si="25"/>
        <v>1.2238611640734571</v>
      </c>
      <c r="I564" s="8">
        <f>IFERROR(INDEX(EIA_2024!$D$2:$D$514,MATCH($A564&amp;"|"&amp;$B564,EIA_2024!$F$2:$F$514,0)),"")</f>
        <v>12.954000000000001</v>
      </c>
      <c r="J564" s="9">
        <f>IFERROR(INDEX(EIA_2024!$E$2:$E$514,MATCH($A564&amp;"|"&amp;$B564,EIA_2024!$F$2:$F$514,0)),"")</f>
        <v>5.3464999999999998</v>
      </c>
      <c r="K564" s="8">
        <f>IFERROR(INDEX(EIA_2025!$C$2:$C$530,MATCH($A564&amp;"|"&amp;$B564,EIA_2025!$E$2:$E$530,0)),"")</f>
        <v>17.555499999999999</v>
      </c>
      <c r="L564" s="9">
        <f>IFERROR(INDEX(EIA_2025!$D$2:$D$530,MATCH($A564&amp;"|"&amp;$B564,EIA_2025!$E$2:$E$530,0)),"")</f>
        <v>4.5957999999999997</v>
      </c>
      <c r="M564" t="str">
        <f>IFERROR(INDEX(EIA_2024!$C$2:$C$514,MATCH($A564&amp;"|"&amp;$B564,EIA_2024!$F$2:$F$514,0)),"")</f>
        <v>BHRaSYC 2024 (tech-level)</v>
      </c>
      <c r="N564" t="str">
        <f t="shared" si="26"/>
        <v>PA|hard coal</v>
      </c>
      <c r="O564" s="7" t="str">
        <f ca="1">IFERROR(_xludf.MAXIFS(SYSHECF!$AE$2:$AE$7489,SYSHECF!$A$2:$A$7489,$A564,SYSHECF!$B$2:$B$7489,$B564),"")</f>
        <v/>
      </c>
      <c r="P564" t="e">
        <f ca="1">IF(AND($H564&lt;&gt;"",$O564&lt;&gt;"",$H564*$O564&gt;1),Keys!$C$6,"")</f>
        <v>#VALUE!</v>
      </c>
    </row>
    <row r="565" spans="1:16" x14ac:dyDescent="0.45">
      <c r="A565" t="s">
        <v>86</v>
      </c>
      <c r="B565" t="s">
        <v>177</v>
      </c>
      <c r="C565" t="s">
        <v>218</v>
      </c>
      <c r="D565" s="7">
        <f>SUMIFS(SYSHECF!$AD$2:$AD$7489,SYSHECF!$A$2:$A$7489,$A565,SYSHECF!$B$2:$B$7489,$B565)/Keys!$C$4</f>
        <v>0.32259999999999994</v>
      </c>
      <c r="E565" s="7">
        <f>IF(OR($J565="",$J565=0),"",$I565*Keys!$C$5/($J565*Keys!$C$4))</f>
        <v>0.33415127198056599</v>
      </c>
      <c r="F565" s="7">
        <f>IF(OR($L565="",$L565=0),"",$K565*Keys!$C$5/($L565*Keys!$C$4))</f>
        <v>0.3110500318087252</v>
      </c>
      <c r="G565" s="7">
        <f t="shared" si="24"/>
        <v>1.0358067947320708</v>
      </c>
      <c r="H565" s="7">
        <f t="shared" si="25"/>
        <v>0.96419724677224194</v>
      </c>
      <c r="I565" s="8">
        <f>IFERROR(INDEX(EIA_2024!$D$2:$D$514,MATCH($A565&amp;"|"&amp;$B565,EIA_2024!$F$2:$F$514,0)),"")</f>
        <v>2.7208000000000001</v>
      </c>
      <c r="J565" s="9">
        <f>IFERROR(INDEX(EIA_2024!$E$2:$E$514,MATCH($A565&amp;"|"&amp;$B565,EIA_2024!$F$2:$F$514,0)),"")</f>
        <v>0.92949999999999999</v>
      </c>
      <c r="K565" s="8">
        <f>IFERROR(INDEX(EIA_2025!$C$2:$C$530,MATCH($A565&amp;"|"&amp;$B565,EIA_2025!$E$2:$E$530,0)),"")</f>
        <v>2.5327000000000002</v>
      </c>
      <c r="L565" s="9">
        <f>IFERROR(INDEX(EIA_2025!$D$2:$D$530,MATCH($A565&amp;"|"&amp;$B565,EIA_2025!$E$2:$E$530,0)),"")</f>
        <v>0.92949999999999999</v>
      </c>
      <c r="M565" t="str">
        <f>IFERROR(INDEX(EIA_2024!$C$2:$C$514,MATCH($A565&amp;"|"&amp;$B565,EIA_2024!$F$2:$F$514,0)),"")</f>
        <v>BHRaSYC 2024 (tech-level)</v>
      </c>
      <c r="N565" t="str">
        <f t="shared" si="26"/>
        <v>PA|hydro</v>
      </c>
      <c r="O565" s="7" t="str">
        <f ca="1">IFERROR(_xludf.MAXIFS(SYSHECF!$AE$2:$AE$7489,SYSHECF!$A$2:$A$7489,$A565,SYSHECF!$B$2:$B$7489,$B565),"")</f>
        <v/>
      </c>
      <c r="P565" t="e">
        <f ca="1">IF(AND($H565&lt;&gt;"",$O565&lt;&gt;"",$H565*$O565&gt;1),Keys!$C$6,"")</f>
        <v>#VALUE!</v>
      </c>
    </row>
    <row r="566" spans="1:16" x14ac:dyDescent="0.45">
      <c r="A566" t="s">
        <v>86</v>
      </c>
      <c r="B566" t="s">
        <v>181</v>
      </c>
      <c r="C566" t="s">
        <v>217</v>
      </c>
      <c r="D566" s="7">
        <f>SUMIFS(SYSHECF!$AD$2:$AD$7489,SYSHECF!$A$2:$A$7489,$A566,SYSHECF!$B$2:$B$7489,$B566)/Keys!$C$4</f>
        <v>0.63800000000000001</v>
      </c>
      <c r="E566" s="7" t="str">
        <f>IF(OR($J566="",$J566=0),"",$I566*Keys!$C$5/($J566*Keys!$C$4))</f>
        <v/>
      </c>
      <c r="F566" s="7" t="str">
        <f>IF(OR($L566="",$L566=0),"",$K566*Keys!$C$5/($L566*Keys!$C$4))</f>
        <v/>
      </c>
      <c r="G566" s="7" t="str">
        <f t="shared" si="24"/>
        <v/>
      </c>
      <c r="H566" s="7" t="str">
        <f t="shared" si="25"/>
        <v/>
      </c>
      <c r="I566" s="8" t="str">
        <f>IFERROR(INDEX(EIA_2024!$D$2:$D$514,MATCH($A566&amp;"|"&amp;$B566,EIA_2024!$F$2:$F$514,0)),"")</f>
        <v/>
      </c>
      <c r="J566" s="9" t="str">
        <f>IFERROR(INDEX(EIA_2024!$E$2:$E$514,MATCH($A566&amp;"|"&amp;$B566,EIA_2024!$F$2:$F$514,0)),"")</f>
        <v/>
      </c>
      <c r="K566" s="8" t="str">
        <f>IFERROR(INDEX(EIA_2025!$C$2:$C$530,MATCH($A566&amp;"|"&amp;$B566,EIA_2025!$E$2:$E$530,0)),"")</f>
        <v/>
      </c>
      <c r="L566" s="9" t="str">
        <f>IFERROR(INDEX(EIA_2025!$D$2:$D$530,MATCH($A566&amp;"|"&amp;$B566,EIA_2025!$E$2:$E$530,0)),"")</f>
        <v/>
      </c>
      <c r="M566" t="str">
        <f>IFERROR(INDEX(EIA_2024!$C$2:$C$514,MATCH($A566&amp;"|"&amp;$B566,EIA_2024!$F$2:$F$514,0)),"")</f>
        <v/>
      </c>
      <c r="N566" t="str">
        <f t="shared" si="26"/>
        <v>PA|lignite</v>
      </c>
      <c r="O566" s="7" t="str">
        <f ca="1">IFERROR(_xludf.MAXIFS(SYSHECF!$AE$2:$AE$7489,SYSHECF!$A$2:$A$7489,$A566,SYSHECF!$B$2:$B$7489,$B566),"")</f>
        <v/>
      </c>
      <c r="P566" t="e">
        <f ca="1">IF(AND($H566&lt;&gt;"",$O566&lt;&gt;"",$H566*$O566&gt;1),Keys!$C$6,"")</f>
        <v>#VALUE!</v>
      </c>
    </row>
    <row r="567" spans="1:16" x14ac:dyDescent="0.45">
      <c r="A567" t="s">
        <v>86</v>
      </c>
      <c r="B567" t="s">
        <v>182</v>
      </c>
      <c r="C567" t="s">
        <v>217</v>
      </c>
      <c r="D567" s="7">
        <f>SUMIFS(SYSHECF!$AD$2:$AD$7489,SYSHECF!$A$2:$A$7489,$A567,SYSHECF!$B$2:$B$7489,$B567)/Keys!$C$4</f>
        <v>0.77260000000000018</v>
      </c>
      <c r="E567" s="7">
        <f>IF(OR($J567="",$J567=0),"",$I567*Keys!$C$5/($J567*Keys!$C$4))</f>
        <v>0.79065559641769312</v>
      </c>
      <c r="F567" s="7">
        <f>IF(OR($L567="",$L567=0),"",$K567*Keys!$C$5/($L567*Keys!$C$4))</f>
        <v>0.75458896079911342</v>
      </c>
      <c r="G567" s="7">
        <f t="shared" si="24"/>
        <v>1.0233699151147979</v>
      </c>
      <c r="H567" s="7">
        <f t="shared" si="25"/>
        <v>0.97668775666465601</v>
      </c>
      <c r="I567" s="8">
        <f>IFERROR(INDEX(EIA_2024!$D$2:$D$514,MATCH($A567&amp;"|"&amp;$B567,EIA_2024!$F$2:$F$514,0)),"")</f>
        <v>1.1816</v>
      </c>
      <c r="J567" s="9">
        <f>IFERROR(INDEX(EIA_2024!$E$2:$E$514,MATCH($A567&amp;"|"&amp;$B567,EIA_2024!$F$2:$F$514,0)),"")</f>
        <v>0.1706</v>
      </c>
      <c r="K567" s="8">
        <f>IFERROR(INDEX(EIA_2025!$C$2:$C$530,MATCH($A567&amp;"|"&amp;$B567,EIA_2025!$E$2:$E$530,0)),"")</f>
        <v>1.1276999999999999</v>
      </c>
      <c r="L567" s="9">
        <f>IFERROR(INDEX(EIA_2025!$D$2:$D$530,MATCH($A567&amp;"|"&amp;$B567,EIA_2025!$E$2:$E$530,0)),"")</f>
        <v>0.1706</v>
      </c>
      <c r="M567" t="str">
        <f>IFERROR(INDEX(EIA_2024!$C$2:$C$514,MATCH($A567&amp;"|"&amp;$B567,EIA_2024!$F$2:$F$514,0)),"")</f>
        <v>BHRaSYC 2024 (tech-level)</v>
      </c>
      <c r="N567" t="str">
        <f t="shared" si="26"/>
        <v>PA|municipal solid waste</v>
      </c>
      <c r="O567" s="7" t="str">
        <f ca="1">IFERROR(_xludf.MAXIFS(SYSHECF!$AE$2:$AE$7489,SYSHECF!$A$2:$A$7489,$A567,SYSHECF!$B$2:$B$7489,$B567),"")</f>
        <v/>
      </c>
      <c r="P567" t="e">
        <f ca="1">IF(AND($H567&lt;&gt;"",$O567&lt;&gt;"",$H567*$O567&gt;1),Keys!$C$6,"")</f>
        <v>#VALUE!</v>
      </c>
    </row>
    <row r="568" spans="1:16" x14ac:dyDescent="0.45">
      <c r="A568" t="s">
        <v>86</v>
      </c>
      <c r="B568" t="s">
        <v>171</v>
      </c>
      <c r="C568" t="s">
        <v>217</v>
      </c>
      <c r="D568" s="7">
        <f>SUMIFS(SYSHECF!$AD$2:$AD$7489,SYSHECF!$A$2:$A$7489,$A568,SYSHECF!$B$2:$B$7489,$B568)/Keys!$C$4</f>
        <v>0.76940000000000008</v>
      </c>
      <c r="E568" s="7">
        <f>IF(OR($J568="",$J568=0),"",$I568*Keys!$C$5/($J568*Keys!$C$4))</f>
        <v>0.77718030993798981</v>
      </c>
      <c r="F568" s="7">
        <f>IF(OR($L568="",$L568=0),"",$K568*Keys!$C$5/($L568*Keys!$C$4))</f>
        <v>0.76157777854824082</v>
      </c>
      <c r="G568" s="7">
        <f t="shared" si="24"/>
        <v>1.0101121782401739</v>
      </c>
      <c r="H568" s="7">
        <f t="shared" si="25"/>
        <v>0.98983334877598228</v>
      </c>
      <c r="I568" s="8">
        <f>IFERROR(INDEX(EIA_2024!$D$2:$D$514,MATCH($A568&amp;"|"&amp;$B568,EIA_2024!$F$2:$F$514,0)),"")</f>
        <v>127.193</v>
      </c>
      <c r="J568" s="9">
        <f>IFERROR(INDEX(EIA_2024!$E$2:$E$514,MATCH($A568&amp;"|"&amp;$B568,EIA_2024!$F$2:$F$514,0)),"")</f>
        <v>18.682600000000001</v>
      </c>
      <c r="K568" s="8">
        <f>IFERROR(INDEX(EIA_2025!$C$2:$C$530,MATCH($A568&amp;"|"&amp;$B568,EIA_2025!$E$2:$E$530,0)),"")</f>
        <v>125.2059</v>
      </c>
      <c r="L568" s="9">
        <f>IFERROR(INDEX(EIA_2025!$D$2:$D$530,MATCH($A568&amp;"|"&amp;$B568,EIA_2025!$E$2:$E$530,0)),"")</f>
        <v>18.767499999999998</v>
      </c>
      <c r="M568" t="str">
        <f>IFERROR(INDEX(EIA_2024!$C$2:$C$514,MATCH($A568&amp;"|"&amp;$B568,EIA_2024!$F$2:$F$514,0)),"")</f>
        <v>BHRaSYC 2024 (tech-level)</v>
      </c>
      <c r="N568" t="str">
        <f t="shared" si="26"/>
        <v>PA|natural gas combined cycle</v>
      </c>
      <c r="O568" s="7" t="str">
        <f ca="1">IFERROR(_xludf.MAXIFS(SYSHECF!$AE$2:$AE$7489,SYSHECF!$A$2:$A$7489,$A568,SYSHECF!$B$2:$B$7489,$B568),"")</f>
        <v/>
      </c>
      <c r="P568" t="e">
        <f ca="1">IF(AND($H568&lt;&gt;"",$O568&lt;&gt;"",$H568*$O568&gt;1),Keys!$C$6,"")</f>
        <v>#VALUE!</v>
      </c>
    </row>
    <row r="569" spans="1:16" x14ac:dyDescent="0.45">
      <c r="A569" t="s">
        <v>86</v>
      </c>
      <c r="B569" t="s">
        <v>183</v>
      </c>
      <c r="C569" t="s">
        <v>217</v>
      </c>
      <c r="D569" s="7">
        <f>SUMIFS(SYSHECF!$AD$2:$AD$7489,SYSHECF!$A$2:$A$7489,$A569,SYSHECF!$B$2:$B$7489,$B569)/Keys!$C$4</f>
        <v>0.19177827069853798</v>
      </c>
      <c r="E569" s="7">
        <f>IF(OR($J569="",$J569=0),"",$I569*Keys!$C$5/($J569*Keys!$C$4))</f>
        <v>0.17803022249939174</v>
      </c>
      <c r="F569" s="7">
        <f>IF(OR($L569="",$L569=0),"",$K569*Keys!$C$5/($L569*Keys!$C$4))</f>
        <v>0.20543104866995762</v>
      </c>
      <c r="G569" s="7">
        <f t="shared" si="24"/>
        <v>0.9283127950363198</v>
      </c>
      <c r="H569" s="7">
        <f t="shared" si="25"/>
        <v>1.0711904321677863</v>
      </c>
      <c r="I569" s="8">
        <f>IFERROR(INDEX(EIA_2024!$D$2:$D$514,MATCH($A569&amp;"|"&amp;$B569,EIA_2024!$F$2:$F$514,0)),"")</f>
        <v>3.0146000000000002</v>
      </c>
      <c r="J569" s="9">
        <f>IFERROR(INDEX(EIA_2024!$E$2:$E$514,MATCH($A569&amp;"|"&amp;$B569,EIA_2024!$F$2:$F$514,0)),"")</f>
        <v>1.9330000000000001</v>
      </c>
      <c r="K569" s="8">
        <f>IFERROR(INDEX(EIA_2025!$C$2:$C$530,MATCH($A569&amp;"|"&amp;$B569,EIA_2025!$E$2:$E$530,0)),"")</f>
        <v>3.4802</v>
      </c>
      <c r="L569" s="9">
        <f>IFERROR(INDEX(EIA_2025!$D$2:$D$530,MATCH($A569&amp;"|"&amp;$B569,EIA_2025!$E$2:$E$530,0)),"")</f>
        <v>1.9339</v>
      </c>
      <c r="M569" t="str">
        <f>IFERROR(INDEX(EIA_2024!$C$2:$C$514,MATCH($A569&amp;"|"&amp;$B569,EIA_2024!$F$2:$F$514,0)),"")</f>
        <v>BHRaSYC 2024 (tech-level)</v>
      </c>
      <c r="N569" t="str">
        <f t="shared" si="26"/>
        <v>PA|natural gas peaker</v>
      </c>
      <c r="O569" s="7" t="str">
        <f ca="1">IFERROR(_xludf.MAXIFS(SYSHECF!$AE$2:$AE$7489,SYSHECF!$A$2:$A$7489,$A569,SYSHECF!$B$2:$B$7489,$B569),"")</f>
        <v/>
      </c>
      <c r="P569" t="e">
        <f ca="1">IF(AND($H569&lt;&gt;"",$O569&lt;&gt;"",$H569*$O569&gt;1),Keys!$C$6,"")</f>
        <v>#VALUE!</v>
      </c>
    </row>
    <row r="570" spans="1:16" x14ac:dyDescent="0.45">
      <c r="A570" t="s">
        <v>86</v>
      </c>
      <c r="B570" t="s">
        <v>193</v>
      </c>
      <c r="C570" t="s">
        <v>217</v>
      </c>
      <c r="D570" s="7">
        <f>SUMIFS(SYSHECF!$AD$2:$AD$7489,SYSHECF!$A$2:$A$7489,$A570,SYSHECF!$B$2:$B$7489,$B570)/Keys!$C$4</f>
        <v>0.2114</v>
      </c>
      <c r="E570" s="7">
        <f>IF(OR($J570="",$J570=0),"",$I570*Keys!$C$5/($J570*Keys!$C$4))</f>
        <v>0.21814355974649366</v>
      </c>
      <c r="F570" s="7">
        <f>IF(OR($L570="",$L570=0),"",$K570*Keys!$C$5/($L570*Keys!$C$4))</f>
        <v>0.20472150947202566</v>
      </c>
      <c r="G570" s="7">
        <f t="shared" si="24"/>
        <v>1.0318995257639245</v>
      </c>
      <c r="H570" s="7">
        <f t="shared" si="25"/>
        <v>0.96840827564818188</v>
      </c>
      <c r="I570" s="8">
        <f>IFERROR(INDEX(EIA_2024!$D$2:$D$514,MATCH($A570&amp;"|"&amp;$B570,EIA_2024!$F$2:$F$514,0)),"")</f>
        <v>10.7431</v>
      </c>
      <c r="J570" s="9">
        <f>IFERROR(INDEX(EIA_2024!$E$2:$E$514,MATCH($A570&amp;"|"&amp;$B570,EIA_2024!$F$2:$F$514,0)),"")</f>
        <v>5.6219000000000001</v>
      </c>
      <c r="K570" s="8">
        <f>IFERROR(INDEX(EIA_2025!$C$2:$C$530,MATCH($A570&amp;"|"&amp;$B570,EIA_2025!$E$2:$E$530,0)),"")</f>
        <v>11.4307</v>
      </c>
      <c r="L570" s="9">
        <f>IFERROR(INDEX(EIA_2025!$D$2:$D$530,MATCH($A570&amp;"|"&amp;$B570,EIA_2025!$E$2:$E$530,0)),"")</f>
        <v>6.3738999999999999</v>
      </c>
      <c r="M570" t="str">
        <f>IFERROR(INDEX(EIA_2024!$C$2:$C$514,MATCH($A570&amp;"|"&amp;$B570,EIA_2024!$F$2:$F$514,0)),"")</f>
        <v>BHRaSYC 2024 (tech-level)</v>
      </c>
      <c r="N570" t="str">
        <f t="shared" si="26"/>
        <v>PA|natural gas steam turbine</v>
      </c>
      <c r="O570" s="7" t="str">
        <f ca="1">IFERROR(_xludf.MAXIFS(SYSHECF!$AE$2:$AE$7489,SYSHECF!$A$2:$A$7489,$A570,SYSHECF!$B$2:$B$7489,$B570),"")</f>
        <v/>
      </c>
      <c r="P570" t="e">
        <f ca="1">IF(AND($H570&lt;&gt;"",$O570&lt;&gt;"",$H570*$O570&gt;1),Keys!$C$6,"")</f>
        <v>#VALUE!</v>
      </c>
    </row>
    <row r="571" spans="1:16" x14ac:dyDescent="0.45">
      <c r="A571" t="s">
        <v>86</v>
      </c>
      <c r="B571" t="s">
        <v>184</v>
      </c>
      <c r="C571" t="s">
        <v>218</v>
      </c>
      <c r="D571" s="7">
        <f>SUMIFS(SYSHECF!$AD$2:$AD$7489,SYSHECF!$A$2:$A$7489,$A571,SYSHECF!$B$2:$B$7489,$B571)/Keys!$C$4</f>
        <v>0.86780000000000035</v>
      </c>
      <c r="E571" s="7">
        <f>IF(OR($J571="",$J571=0),"",$I571*Keys!$C$5/($J571*Keys!$C$4))</f>
        <v>0.86982817650598176</v>
      </c>
      <c r="F571" s="7">
        <f>IF(OR($L571="",$L571=0),"",$K571*Keys!$C$5/($L571*Keys!$C$4))</f>
        <v>0.86572961539739302</v>
      </c>
      <c r="G571" s="7">
        <f t="shared" si="24"/>
        <v>1.0023371473910825</v>
      </c>
      <c r="H571" s="7">
        <f t="shared" si="25"/>
        <v>0.99761421456256361</v>
      </c>
      <c r="I571" s="8">
        <f>IFERROR(INDEX(EIA_2024!$D$2:$D$514,MATCH($A571&amp;"|"&amp;$B571,EIA_2024!$F$2:$F$514,0)),"")</f>
        <v>75.404499999999999</v>
      </c>
      <c r="J571" s="9">
        <f>IFERROR(INDEX(EIA_2024!$E$2:$E$514,MATCH($A571&amp;"|"&amp;$B571,EIA_2024!$F$2:$F$514,0)),"")</f>
        <v>9.8960000000000008</v>
      </c>
      <c r="K571" s="8">
        <f>IFERROR(INDEX(EIA_2025!$C$2:$C$530,MATCH($A571&amp;"|"&amp;$B571,EIA_2025!$E$2:$E$530,0)),"")</f>
        <v>75.049199999999999</v>
      </c>
      <c r="L571" s="9">
        <f>IFERROR(INDEX(EIA_2025!$D$2:$D$530,MATCH($A571&amp;"|"&amp;$B571,EIA_2025!$E$2:$E$530,0)),"")</f>
        <v>9.8960000000000008</v>
      </c>
      <c r="M571" t="str">
        <f>IFERROR(INDEX(EIA_2024!$C$2:$C$514,MATCH($A571&amp;"|"&amp;$B571,EIA_2024!$F$2:$F$514,0)),"")</f>
        <v>BHRaSYC 2024 (tech-level)</v>
      </c>
      <c r="N571" t="str">
        <f t="shared" si="26"/>
        <v>PA|nuclear</v>
      </c>
      <c r="O571" s="7" t="str">
        <f ca="1">IFERROR(_xludf.MAXIFS(SYSHECF!$AE$2:$AE$7489,SYSHECF!$A$2:$A$7489,$A571,SYSHECF!$B$2:$B$7489,$B571),"")</f>
        <v/>
      </c>
      <c r="P571" t="e">
        <f ca="1">IF(AND($H571&lt;&gt;"",$O571&lt;&gt;"",$H571*$O571&gt;1),Keys!$C$6,"")</f>
        <v>#VALUE!</v>
      </c>
    </row>
    <row r="572" spans="1:16" x14ac:dyDescent="0.45">
      <c r="A572" t="s">
        <v>86</v>
      </c>
      <c r="B572" t="s">
        <v>185</v>
      </c>
      <c r="C572" t="s">
        <v>218</v>
      </c>
      <c r="D572" s="7">
        <f>SUMIFS(SYSHECF!$AD$2:$AD$7489,SYSHECF!$A$2:$A$7489,$A572,SYSHECF!$B$2:$B$7489,$B572)/Keys!$C$4</f>
        <v>0.36544232758477735</v>
      </c>
      <c r="E572" s="7" t="str">
        <f>IF(OR($J572="",$J572=0),"",$I572*Keys!$C$5/($J572*Keys!$C$4))</f>
        <v/>
      </c>
      <c r="F572" s="7" t="str">
        <f>IF(OR($L572="",$L572=0),"",$K572*Keys!$C$5/($L572*Keys!$C$4))</f>
        <v/>
      </c>
      <c r="G572" s="7" t="str">
        <f t="shared" si="24"/>
        <v/>
      </c>
      <c r="H572" s="7" t="str">
        <f t="shared" si="25"/>
        <v/>
      </c>
      <c r="I572" s="8" t="str">
        <f>IFERROR(INDEX(EIA_2024!$D$2:$D$514,MATCH($A572&amp;"|"&amp;$B572,EIA_2024!$F$2:$F$514,0)),"")</f>
        <v/>
      </c>
      <c r="J572" s="9" t="str">
        <f>IFERROR(INDEX(EIA_2024!$E$2:$E$514,MATCH($A572&amp;"|"&amp;$B572,EIA_2024!$F$2:$F$514,0)),"")</f>
        <v/>
      </c>
      <c r="K572" s="8" t="str">
        <f>IFERROR(INDEX(EIA_2025!$C$2:$C$530,MATCH($A572&amp;"|"&amp;$B572,EIA_2025!$E$2:$E$530,0)),"")</f>
        <v/>
      </c>
      <c r="L572" s="9" t="str">
        <f>IFERROR(INDEX(EIA_2025!$D$2:$D$530,MATCH($A572&amp;"|"&amp;$B572,EIA_2025!$E$2:$E$530,0)),"")</f>
        <v/>
      </c>
      <c r="M572" t="str">
        <f>IFERROR(INDEX(EIA_2024!$C$2:$C$514,MATCH($A572&amp;"|"&amp;$B572,EIA_2024!$F$2:$F$514,0)),"")</f>
        <v/>
      </c>
      <c r="N572" t="str">
        <f t="shared" si="26"/>
        <v>PA|offshore wind</v>
      </c>
      <c r="O572" s="7" t="str">
        <f ca="1">IFERROR(_xludf.MAXIFS(SYSHECF!$AE$2:$AE$7489,SYSHECF!$A$2:$A$7489,$A572,SYSHECF!$B$2:$B$7489,$B572),"")</f>
        <v/>
      </c>
      <c r="P572" t="e">
        <f ca="1">IF(AND($H572&lt;&gt;"",$O572&lt;&gt;"",$H572*$O572&gt;1),Keys!$C$6,"")</f>
        <v>#VALUE!</v>
      </c>
    </row>
    <row r="573" spans="1:16" x14ac:dyDescent="0.45">
      <c r="A573" t="s">
        <v>86</v>
      </c>
      <c r="B573" t="s">
        <v>186</v>
      </c>
      <c r="C573" t="s">
        <v>218</v>
      </c>
      <c r="D573" s="7">
        <f>SUMIFS(SYSHECF!$AD$2:$AD$7489,SYSHECF!$A$2:$A$7489,$A573,SYSHECF!$B$2:$B$7489,$B573)/Keys!$C$4</f>
        <v>0.26149999999999995</v>
      </c>
      <c r="E573" s="7">
        <f>IF(OR($J573="",$J573=0),"",$I573*Keys!$C$5/($J573*Keys!$C$4))</f>
        <v>0.23944222006156121</v>
      </c>
      <c r="F573" s="7">
        <f>IF(OR($L573="",$L573=0),"",$K573*Keys!$C$5/($L573*Keys!$C$4))</f>
        <v>0.28358676004957367</v>
      </c>
      <c r="G573" s="7">
        <f t="shared" si="24"/>
        <v>0.9156490250920124</v>
      </c>
      <c r="H573" s="7">
        <f t="shared" si="25"/>
        <v>1.0844617975127102</v>
      </c>
      <c r="I573" s="8">
        <f>IFERROR(INDEX(EIA_2024!$D$2:$D$514,MATCH($A573&amp;"|"&amp;$B573,EIA_2024!$F$2:$F$514,0)),"")</f>
        <v>3.2566000000000002</v>
      </c>
      <c r="J573" s="9">
        <f>IFERROR(INDEX(EIA_2024!$E$2:$E$514,MATCH($A573&amp;"|"&amp;$B573,EIA_2024!$F$2:$F$514,0)),"")</f>
        <v>1.5526</v>
      </c>
      <c r="K573" s="8">
        <f>IFERROR(INDEX(EIA_2025!$C$2:$C$530,MATCH($A573&amp;"|"&amp;$B573,EIA_2025!$E$2:$E$530,0)),"")</f>
        <v>3.8570000000000002</v>
      </c>
      <c r="L573" s="9">
        <f>IFERROR(INDEX(EIA_2025!$D$2:$D$530,MATCH($A573&amp;"|"&amp;$B573,EIA_2025!$E$2:$E$530,0)),"")</f>
        <v>1.5526</v>
      </c>
      <c r="M573" t="str">
        <f>IFERROR(INDEX(EIA_2024!$C$2:$C$514,MATCH($A573&amp;"|"&amp;$B573,EIA_2024!$F$2:$F$514,0)),"")</f>
        <v>BHRaSYC 2024 (tech-level)</v>
      </c>
      <c r="N573" t="str">
        <f t="shared" si="26"/>
        <v>PA|onshore wind</v>
      </c>
      <c r="O573" s="7" t="str">
        <f ca="1">IFERROR(_xludf.MAXIFS(SYSHECF!$AE$2:$AE$7489,SYSHECF!$A$2:$A$7489,$A573,SYSHECF!$B$2:$B$7489,$B573),"")</f>
        <v/>
      </c>
      <c r="P573" t="e">
        <f ca="1">IF(AND($H573&lt;&gt;"",$O573&lt;&gt;"",$H573*$O573&gt;1),Keys!$C$6,"")</f>
        <v>#VALUE!</v>
      </c>
    </row>
    <row r="574" spans="1:16" x14ac:dyDescent="0.45">
      <c r="A574" t="s">
        <v>86</v>
      </c>
      <c r="B574" t="s">
        <v>187</v>
      </c>
      <c r="C574" t="s">
        <v>217</v>
      </c>
      <c r="D574" s="7">
        <f>SUMIFS(SYSHECF!$AD$2:$AD$7489,SYSHECF!$A$2:$A$7489,$A574,SYSHECF!$B$2:$B$7489,$B574)/Keys!$C$4</f>
        <v>0.19177827069853798</v>
      </c>
      <c r="E574" s="7">
        <f>IF(OR($J574="",$J574=0),"",$I574*Keys!$C$5/($J574*Keys!$C$4))</f>
        <v>6.6198277079508551E-3</v>
      </c>
      <c r="F574" s="7">
        <f>IF(OR($L574="",$L574=0),"",$K574*Keys!$C$5/($L574*Keys!$C$4))</f>
        <v>2.4826517247203923E-2</v>
      </c>
      <c r="G574" s="7">
        <f t="shared" si="24"/>
        <v>3.451813223593387E-2</v>
      </c>
      <c r="H574" s="7">
        <f t="shared" si="25"/>
        <v>0.12945427632012321</v>
      </c>
      <c r="I574" s="8">
        <f>IFERROR(INDEX(EIA_2024!$D$2:$D$514,MATCH($A574&amp;"|"&amp;$B574,EIA_2024!$F$2:$F$514,0)),"")</f>
        <v>7.6499999999999999E-2</v>
      </c>
      <c r="J574" s="9">
        <f>IFERROR(INDEX(EIA_2024!$E$2:$E$514,MATCH($A574&amp;"|"&amp;$B574,EIA_2024!$F$2:$F$514,0)),"")</f>
        <v>1.3191999999999999</v>
      </c>
      <c r="K574" s="8">
        <f>IFERROR(INDEX(EIA_2025!$C$2:$C$530,MATCH($A574&amp;"|"&amp;$B574,EIA_2025!$E$2:$E$530,0)),"")</f>
        <v>0.28689999999999999</v>
      </c>
      <c r="L574" s="9">
        <f>IFERROR(INDEX(EIA_2025!$D$2:$D$530,MATCH($A574&amp;"|"&amp;$B574,EIA_2025!$E$2:$E$530,0)),"")</f>
        <v>1.3191999999999999</v>
      </c>
      <c r="M574" t="str">
        <f>IFERROR(INDEX(EIA_2024!$C$2:$C$514,MATCH($A574&amp;"|"&amp;$B574,EIA_2024!$F$2:$F$514,0)),"")</f>
        <v>BHRaSYC 2024 (tech-level)</v>
      </c>
      <c r="N574" t="str">
        <f t="shared" si="26"/>
        <v>PA|petroleum</v>
      </c>
      <c r="O574" s="7" t="str">
        <f ca="1">IFERROR(_xludf.MAXIFS(SYSHECF!$AE$2:$AE$7489,SYSHECF!$A$2:$A$7489,$A574,SYSHECF!$B$2:$B$7489,$B574),"")</f>
        <v/>
      </c>
      <c r="P574" t="e">
        <f ca="1">IF(AND($H574&lt;&gt;"",$O574&lt;&gt;"",$H574*$O574&gt;1),Keys!$C$6,"")</f>
        <v>#VALUE!</v>
      </c>
    </row>
    <row r="575" spans="1:16" x14ac:dyDescent="0.45">
      <c r="A575" t="s">
        <v>86</v>
      </c>
      <c r="B575" t="s">
        <v>188</v>
      </c>
      <c r="C575" t="s">
        <v>217</v>
      </c>
      <c r="D575" s="7">
        <f>SUMIFS(SYSHECF!$AD$2:$AD$7489,SYSHECF!$A$2:$A$7489,$A575,SYSHECF!$B$2:$B$7489,$B575)/Keys!$C$4</f>
        <v>8.5195625210591749E-2</v>
      </c>
      <c r="E575" s="7" t="str">
        <f>IF(OR($J575="",$J575=0),"",$I575*Keys!$C$5/($J575*Keys!$C$4))</f>
        <v/>
      </c>
      <c r="F575" s="7">
        <f>IF(OR($L575="",$L575=0),"",$K575*Keys!$C$5/($L575*Keys!$C$4))</f>
        <v>-7.2243474054650619E-2</v>
      </c>
      <c r="G575" s="7" t="str">
        <f t="shared" si="24"/>
        <v/>
      </c>
      <c r="H575" s="7">
        <f t="shared" si="25"/>
        <v>-0.84797164028170213</v>
      </c>
      <c r="I575" s="8" t="str">
        <f>IFERROR(INDEX(EIA_2024!$D$2:$D$514,MATCH($A575&amp;"|"&amp;$B575,EIA_2024!$F$2:$F$514,0)),"")</f>
        <v/>
      </c>
      <c r="J575" s="9" t="str">
        <f>IFERROR(INDEX(EIA_2024!$E$2:$E$514,MATCH($A575&amp;"|"&amp;$B575,EIA_2024!$F$2:$F$514,0)),"")</f>
        <v/>
      </c>
      <c r="K575" s="8">
        <f>IFERROR(INDEX(EIA_2025!$C$2:$C$530,MATCH($A575&amp;"|"&amp;$B575,EIA_2025!$E$2:$E$530,0)),"")</f>
        <v>-0.94389999999999996</v>
      </c>
      <c r="L575" s="9">
        <f>IFERROR(INDEX(EIA_2025!$D$2:$D$530,MATCH($A575&amp;"|"&amp;$B575,EIA_2025!$E$2:$E$530,0)),"")</f>
        <v>1.4915</v>
      </c>
      <c r="M575" t="str">
        <f>IFERROR(INDEX(EIA_2024!$C$2:$C$514,MATCH($A575&amp;"|"&amp;$B575,EIA_2024!$F$2:$F$514,0)),"")</f>
        <v/>
      </c>
      <c r="N575" t="str">
        <f t="shared" si="26"/>
        <v>PA|pumped hydro</v>
      </c>
      <c r="O575" s="7" t="str">
        <f ca="1">IFERROR(_xludf.MAXIFS(SYSHECF!$AE$2:$AE$7489,SYSHECF!$A$2:$A$7489,$A575,SYSHECF!$B$2:$B$7489,$B575),"")</f>
        <v/>
      </c>
      <c r="P575" t="e">
        <f ca="1">IF(AND($H575&lt;&gt;"",$O575&lt;&gt;"",$H575*$O575&gt;1),Keys!$C$6,"")</f>
        <v>#VALUE!</v>
      </c>
    </row>
    <row r="576" spans="1:16" x14ac:dyDescent="0.45">
      <c r="A576" t="s">
        <v>86</v>
      </c>
      <c r="B576" t="s">
        <v>191</v>
      </c>
      <c r="C576" t="s">
        <v>218</v>
      </c>
      <c r="D576" s="7">
        <f>SUMIFS(SYSHECF!$AD$2:$AD$7489,SYSHECF!$A$2:$A$7489,$A576,SYSHECF!$B$2:$B$7489,$B576)/Keys!$C$4</f>
        <v>0.15840000000000004</v>
      </c>
      <c r="E576" s="7">
        <f>IF(OR($J576="",$J576=0),"",$I576*Keys!$C$5/($J576*Keys!$C$4))</f>
        <v>0.14332384028341263</v>
      </c>
      <c r="F576" s="7">
        <f>IF(OR($L576="",$L576=0),"",$K576*Keys!$C$5/($L576*Keys!$C$4))</f>
        <v>0.17356914853372102</v>
      </c>
      <c r="G576" s="7">
        <f t="shared" si="24"/>
        <v>0.90482222401144319</v>
      </c>
      <c r="H576" s="7">
        <f t="shared" si="25"/>
        <v>1.0957648266017739</v>
      </c>
      <c r="I576" s="8">
        <f>IFERROR(INDEX(EIA_2024!$D$2:$D$514,MATCH($A576&amp;"|"&amp;$B576,EIA_2024!$F$2:$F$514,0)),"")</f>
        <v>1.081</v>
      </c>
      <c r="J576" s="9">
        <f>IFERROR(INDEX(EIA_2024!$E$2:$E$514,MATCH($A576&amp;"|"&amp;$B576,EIA_2024!$F$2:$F$514,0)),"")</f>
        <v>0.86099999999999999</v>
      </c>
      <c r="K576" s="8">
        <f>IFERROR(INDEX(EIA_2025!$C$2:$C$530,MATCH($A576&amp;"|"&amp;$B576,EIA_2025!$E$2:$E$530,0)),"")</f>
        <v>1.6976</v>
      </c>
      <c r="L576" s="9">
        <f>IFERROR(INDEX(EIA_2025!$D$2:$D$530,MATCH($A576&amp;"|"&amp;$B576,EIA_2025!$E$2:$E$530,0)),"")</f>
        <v>1.1165</v>
      </c>
      <c r="M576" t="str">
        <f>IFERROR(INDEX(EIA_2024!$C$2:$C$514,MATCH($A576&amp;"|"&amp;$B576,EIA_2024!$F$2:$F$514,0)),"")</f>
        <v>BHRaSYC 2024 (tech-level)</v>
      </c>
      <c r="N576" t="str">
        <f t="shared" si="26"/>
        <v>PA|solar pv</v>
      </c>
      <c r="O576" s="7" t="str">
        <f ca="1">IFERROR(_xludf.MAXIFS(SYSHECF!$AE$2:$AE$7489,SYSHECF!$A$2:$A$7489,$A576,SYSHECF!$B$2:$B$7489,$B576),"")</f>
        <v/>
      </c>
      <c r="P576" t="e">
        <f ca="1">IF(AND($H576&lt;&gt;"",$O576&lt;&gt;"",$H576*$O576&gt;1),Keys!$C$6,"")</f>
        <v>#VALUE!</v>
      </c>
    </row>
    <row r="577" spans="1:16" x14ac:dyDescent="0.45">
      <c r="A577" t="s">
        <v>86</v>
      </c>
      <c r="B577" t="s">
        <v>192</v>
      </c>
      <c r="C577" t="s">
        <v>218</v>
      </c>
      <c r="D577" s="7">
        <f>SUMIFS(SYSHECF!$AD$2:$AD$7489,SYSHECF!$A$2:$A$7489,$A577,SYSHECF!$B$2:$B$7489,$B577)/Keys!$C$4</f>
        <v>0.25280122072580358</v>
      </c>
      <c r="E577" s="7" t="str">
        <f>IF(OR($J577="",$J577=0),"",$I577*Keys!$C$5/($J577*Keys!$C$4))</f>
        <v/>
      </c>
      <c r="F577" s="7" t="str">
        <f>IF(OR($L577="",$L577=0),"",$K577*Keys!$C$5/($L577*Keys!$C$4))</f>
        <v/>
      </c>
      <c r="G577" s="7" t="str">
        <f t="shared" si="24"/>
        <v/>
      </c>
      <c r="H577" s="7" t="str">
        <f t="shared" si="25"/>
        <v/>
      </c>
      <c r="I577" s="8" t="str">
        <f>IFERROR(INDEX(EIA_2024!$D$2:$D$514,MATCH($A577&amp;"|"&amp;$B577,EIA_2024!$F$2:$F$514,0)),"")</f>
        <v/>
      </c>
      <c r="J577" s="9" t="str">
        <f>IFERROR(INDEX(EIA_2024!$E$2:$E$514,MATCH($A577&amp;"|"&amp;$B577,EIA_2024!$F$2:$F$514,0)),"")</f>
        <v/>
      </c>
      <c r="K577" s="8" t="str">
        <f>IFERROR(INDEX(EIA_2025!$C$2:$C$530,MATCH($A577&amp;"|"&amp;$B577,EIA_2025!$E$2:$E$530,0)),"")</f>
        <v/>
      </c>
      <c r="L577" s="9" t="str">
        <f>IFERROR(INDEX(EIA_2025!$D$2:$D$530,MATCH($A577&amp;"|"&amp;$B577,EIA_2025!$E$2:$E$530,0)),"")</f>
        <v/>
      </c>
      <c r="M577" t="str">
        <f>IFERROR(INDEX(EIA_2024!$C$2:$C$514,MATCH($A577&amp;"|"&amp;$B577,EIA_2024!$F$2:$F$514,0)),"")</f>
        <v/>
      </c>
      <c r="N577" t="str">
        <f t="shared" si="26"/>
        <v>PA|solar thermal</v>
      </c>
      <c r="O577" s="7" t="str">
        <f ca="1">IFERROR(_xludf.MAXIFS(SYSHECF!$AE$2:$AE$7489,SYSHECF!$A$2:$A$7489,$A577,SYSHECF!$B$2:$B$7489,$B577),"")</f>
        <v/>
      </c>
      <c r="P577" t="e">
        <f ca="1">IF(AND($H577&lt;&gt;"",$O577&lt;&gt;"",$H577*$O577&gt;1),Keys!$C$6,"")</f>
        <v>#VALUE!</v>
      </c>
    </row>
    <row r="578" spans="1:16" x14ac:dyDescent="0.45">
      <c r="A578" t="s">
        <v>88</v>
      </c>
      <c r="B578" t="s">
        <v>169</v>
      </c>
      <c r="C578" t="s">
        <v>217</v>
      </c>
      <c r="D578" s="7">
        <f>SUMIFS(SYSHECF!$AD$2:$AD$7489,SYSHECF!$A$2:$A$7489,$A578,SYSHECF!$B$2:$B$7489,$B578)/Keys!$C$4</f>
        <v>0.54469999999999996</v>
      </c>
      <c r="E578" s="7">
        <f>IF(OR($J578="",$J578=0),"",$I578*Keys!$C$5/($J578*Keys!$C$4))</f>
        <v>0.55995855111080761</v>
      </c>
      <c r="F578" s="7">
        <f>IF(OR($L578="",$L578=0),"",$K578*Keys!$C$5/($L578*Keys!$C$4))</f>
        <v>0.52949817237727603</v>
      </c>
      <c r="G578" s="7">
        <f t="shared" ref="G578:G641" si="27">IF(OR($E578="",$D578=0),"",$E578/$D578)</f>
        <v>1.028012761356357</v>
      </c>
      <c r="H578" s="7">
        <f t="shared" ref="H578:H641" si="28">IF(OR($F578="",$D578=0),"",$F578/$D578)</f>
        <v>0.9720913757614762</v>
      </c>
      <c r="I578" s="8">
        <f>IFERROR(INDEX(EIA_2024!$D$2:$D$514,MATCH($A578&amp;"|"&amp;$B578,EIA_2024!$F$2:$F$514,0)),"")</f>
        <v>0.19670000000000001</v>
      </c>
      <c r="J578" s="9">
        <f>IFERROR(INDEX(EIA_2024!$E$2:$E$514,MATCH($A578&amp;"|"&amp;$B578,EIA_2024!$F$2:$F$514,0)),"")</f>
        <v>4.0099999999999997E-2</v>
      </c>
      <c r="K578" s="8">
        <f>IFERROR(INDEX(EIA_2025!$C$2:$C$530,MATCH($A578&amp;"|"&amp;$B578,EIA_2025!$E$2:$E$530,0)),"")</f>
        <v>0.186</v>
      </c>
      <c r="L578" s="9">
        <f>IFERROR(INDEX(EIA_2025!$D$2:$D$530,MATCH($A578&amp;"|"&amp;$B578,EIA_2025!$E$2:$E$530,0)),"")</f>
        <v>4.0099999999999997E-2</v>
      </c>
      <c r="M578" t="str">
        <f>IFERROR(INDEX(EIA_2024!$C$2:$C$514,MATCH($A578&amp;"|"&amp;$B578,EIA_2024!$F$2:$F$514,0)),"")</f>
        <v>BHRaSYC 2024 (tech-level)</v>
      </c>
      <c r="N578" t="str">
        <f t="shared" ref="N578:N641" si="29">A578&amp;"|"&amp;B578</f>
        <v>RI|biomass</v>
      </c>
      <c r="O578" s="7" t="str">
        <f ca="1">IFERROR(_xludf.MAXIFS(SYSHECF!$AE$2:$AE$7489,SYSHECF!$A$2:$A$7489,$A578,SYSHECF!$B$2:$B$7489,$B578),"")</f>
        <v/>
      </c>
      <c r="P578" t="e">
        <f ca="1">IF(AND($H578&lt;&gt;"",$O578&lt;&gt;"",$H578*$O578&gt;1),Keys!$C$6,"")</f>
        <v>#VALUE!</v>
      </c>
    </row>
    <row r="579" spans="1:16" x14ac:dyDescent="0.45">
      <c r="A579" t="s">
        <v>88</v>
      </c>
      <c r="B579" t="s">
        <v>173</v>
      </c>
      <c r="C579" t="s">
        <v>218</v>
      </c>
      <c r="D579" s="7">
        <f>SUMIFS(SYSHECF!$AD$2:$AD$7489,SYSHECF!$A$2:$A$7489,$A579,SYSHECF!$B$2:$B$7489,$B579)/Keys!$C$4</f>
        <v>0.65949999999999998</v>
      </c>
      <c r="E579" s="7" t="str">
        <f>IF(OR($J579="",$J579=0),"",$I579*Keys!$C$5/($J579*Keys!$C$4))</f>
        <v/>
      </c>
      <c r="F579" s="7" t="str">
        <f>IF(OR($L579="",$L579=0),"",$K579*Keys!$C$5/($L579*Keys!$C$4))</f>
        <v/>
      </c>
      <c r="G579" s="7" t="str">
        <f t="shared" si="27"/>
        <v/>
      </c>
      <c r="H579" s="7" t="str">
        <f t="shared" si="28"/>
        <v/>
      </c>
      <c r="I579" s="8" t="str">
        <f>IFERROR(INDEX(EIA_2024!$D$2:$D$514,MATCH($A579&amp;"|"&amp;$B579,EIA_2024!$F$2:$F$514,0)),"")</f>
        <v/>
      </c>
      <c r="J579" s="9" t="str">
        <f>IFERROR(INDEX(EIA_2024!$E$2:$E$514,MATCH($A579&amp;"|"&amp;$B579,EIA_2024!$F$2:$F$514,0)),"")</f>
        <v/>
      </c>
      <c r="K579" s="8" t="str">
        <f>IFERROR(INDEX(EIA_2025!$C$2:$C$530,MATCH($A579&amp;"|"&amp;$B579,EIA_2025!$E$2:$E$530,0)),"")</f>
        <v/>
      </c>
      <c r="L579" s="9" t="str">
        <f>IFERROR(INDEX(EIA_2025!$D$2:$D$530,MATCH($A579&amp;"|"&amp;$B579,EIA_2025!$E$2:$E$530,0)),"")</f>
        <v/>
      </c>
      <c r="M579" t="str">
        <f>IFERROR(INDEX(EIA_2024!$C$2:$C$514,MATCH($A579&amp;"|"&amp;$B579,EIA_2024!$F$2:$F$514,0)),"")</f>
        <v/>
      </c>
      <c r="N579" t="str">
        <f t="shared" si="29"/>
        <v>RI|geothermal</v>
      </c>
      <c r="O579" s="7" t="str">
        <f ca="1">IFERROR(_xludf.MAXIFS(SYSHECF!$AE$2:$AE$7489,SYSHECF!$A$2:$A$7489,$A579,SYSHECF!$B$2:$B$7489,$B579),"")</f>
        <v/>
      </c>
      <c r="P579" t="e">
        <f ca="1">IF(AND($H579&lt;&gt;"",$O579&lt;&gt;"",$H579*$O579&gt;1),Keys!$C$6,"")</f>
        <v>#VALUE!</v>
      </c>
    </row>
    <row r="580" spans="1:16" x14ac:dyDescent="0.45">
      <c r="A580" t="s">
        <v>88</v>
      </c>
      <c r="B580" t="s">
        <v>175</v>
      </c>
      <c r="C580" t="s">
        <v>217</v>
      </c>
      <c r="D580" s="7">
        <f>SUMIFS(SYSHECF!$AD$2:$AD$7489,SYSHECF!$A$2:$A$7489,$A580,SYSHECF!$B$2:$B$7489,$B580)/Keys!$C$4</f>
        <v>0.45759999999999995</v>
      </c>
      <c r="E580" s="7" t="str">
        <f>IF(OR($J580="",$J580=0),"",$I580*Keys!$C$5/($J580*Keys!$C$4))</f>
        <v/>
      </c>
      <c r="F580" s="7" t="str">
        <f>IF(OR($L580="",$L580=0),"",$K580*Keys!$C$5/($L580*Keys!$C$4))</f>
        <v/>
      </c>
      <c r="G580" s="7" t="str">
        <f t="shared" si="27"/>
        <v/>
      </c>
      <c r="H580" s="7" t="str">
        <f t="shared" si="28"/>
        <v/>
      </c>
      <c r="I580" s="8">
        <f>IFERROR(INDEX(EIA_2024!$D$2:$D$514,MATCH($A580&amp;"|"&amp;$B580,EIA_2024!$F$2:$F$514,0)),"")</f>
        <v>0</v>
      </c>
      <c r="J580" s="9">
        <f>IFERROR(INDEX(EIA_2024!$E$2:$E$514,MATCH($A580&amp;"|"&amp;$B580,EIA_2024!$F$2:$F$514,0)),"")</f>
        <v>0</v>
      </c>
      <c r="K580" s="8">
        <f>IFERROR(INDEX(EIA_2025!$C$2:$C$530,MATCH($A580&amp;"|"&amp;$B580,EIA_2025!$E$2:$E$530,0)),"")</f>
        <v>0</v>
      </c>
      <c r="L580" s="9">
        <f>IFERROR(INDEX(EIA_2025!$D$2:$D$530,MATCH($A580&amp;"|"&amp;$B580,EIA_2025!$E$2:$E$530,0)),"")</f>
        <v>0</v>
      </c>
      <c r="M580" t="str">
        <f>IFERROR(INDEX(EIA_2024!$C$2:$C$514,MATCH($A580&amp;"|"&amp;$B580,EIA_2024!$F$2:$F$514,0)),"")</f>
        <v>BHRaSYC 2024 (tech-level)</v>
      </c>
      <c r="N580" t="str">
        <f t="shared" si="29"/>
        <v>RI|hard coal</v>
      </c>
      <c r="O580" s="7" t="str">
        <f ca="1">IFERROR(_xludf.MAXIFS(SYSHECF!$AE$2:$AE$7489,SYSHECF!$A$2:$A$7489,$A580,SYSHECF!$B$2:$B$7489,$B580),"")</f>
        <v/>
      </c>
      <c r="P580" t="e">
        <f ca="1">IF(AND($H580&lt;&gt;"",$O580&lt;&gt;"",$H580*$O580&gt;1),Keys!$C$6,"")</f>
        <v>#VALUE!</v>
      </c>
    </row>
    <row r="581" spans="1:16" x14ac:dyDescent="0.45">
      <c r="A581" t="s">
        <v>88</v>
      </c>
      <c r="B581" t="s">
        <v>177</v>
      </c>
      <c r="C581" t="s">
        <v>218</v>
      </c>
      <c r="D581" s="7">
        <f>SUMIFS(SYSHECF!$AD$2:$AD$7489,SYSHECF!$A$2:$A$7489,$A581,SYSHECF!$B$2:$B$7489,$B581)/Keys!$C$4</f>
        <v>0.34430000000000005</v>
      </c>
      <c r="E581" s="7">
        <f>IF(OR($J581="",$J581=0),"",$I581*Keys!$C$5/($J581*Keys!$C$4))</f>
        <v>0.11415525114155252</v>
      </c>
      <c r="F581" s="7">
        <f>IF(OR($L581="",$L581=0),"",$K581*Keys!$C$5/($L581*Keys!$C$4))</f>
        <v>0.27609642136561541</v>
      </c>
      <c r="G581" s="7">
        <f t="shared" si="27"/>
        <v>0.33155751130279554</v>
      </c>
      <c r="H581" s="7">
        <f t="shared" si="28"/>
        <v>0.80190653896490083</v>
      </c>
      <c r="I581" s="8">
        <f>IFERROR(INDEX(EIA_2024!$D$2:$D$514,MATCH($A581&amp;"|"&amp;$B581,EIA_2024!$F$2:$F$514,0)),"")</f>
        <v>2.7000000000000001E-3</v>
      </c>
      <c r="J581" s="9">
        <f>IFERROR(INDEX(EIA_2024!$E$2:$E$514,MATCH($A581&amp;"|"&amp;$B581,EIA_2024!$F$2:$F$514,0)),"")</f>
        <v>2.7000000000000001E-3</v>
      </c>
      <c r="K581" s="8">
        <f>IFERROR(INDEX(EIA_2025!$C$2:$C$530,MATCH($A581&amp;"|"&amp;$B581,EIA_2025!$E$2:$E$530,0)),"")</f>
        <v>1.04E-2</v>
      </c>
      <c r="L581" s="9">
        <f>IFERROR(INDEX(EIA_2025!$D$2:$D$530,MATCH($A581&amp;"|"&amp;$B581,EIA_2025!$E$2:$E$530,0)),"")</f>
        <v>4.3E-3</v>
      </c>
      <c r="M581" t="str">
        <f>IFERROR(INDEX(EIA_2024!$C$2:$C$514,MATCH($A581&amp;"|"&amp;$B581,EIA_2024!$F$2:$F$514,0)),"")</f>
        <v>BHRaSYC 2024 (tech-level)</v>
      </c>
      <c r="N581" t="str">
        <f t="shared" si="29"/>
        <v>RI|hydro</v>
      </c>
      <c r="O581" s="7" t="str">
        <f ca="1">IFERROR(_xludf.MAXIFS(SYSHECF!$AE$2:$AE$7489,SYSHECF!$A$2:$A$7489,$A581,SYSHECF!$B$2:$B$7489,$B581),"")</f>
        <v/>
      </c>
      <c r="P581" t="e">
        <f ca="1">IF(AND($H581&lt;&gt;"",$O581&lt;&gt;"",$H581*$O581&gt;1),Keys!$C$6,"")</f>
        <v>#VALUE!</v>
      </c>
    </row>
    <row r="582" spans="1:16" x14ac:dyDescent="0.45">
      <c r="A582" t="s">
        <v>88</v>
      </c>
      <c r="B582" t="s">
        <v>181</v>
      </c>
      <c r="C582" t="s">
        <v>217</v>
      </c>
      <c r="D582" s="7">
        <f>SUMIFS(SYSHECF!$AD$2:$AD$7489,SYSHECF!$A$2:$A$7489,$A582,SYSHECF!$B$2:$B$7489,$B582)/Keys!$C$4</f>
        <v>0.63800000000000001</v>
      </c>
      <c r="E582" s="7" t="str">
        <f>IF(OR($J582="",$J582=0),"",$I582*Keys!$C$5/($J582*Keys!$C$4))</f>
        <v/>
      </c>
      <c r="F582" s="7" t="str">
        <f>IF(OR($L582="",$L582=0),"",$K582*Keys!$C$5/($L582*Keys!$C$4))</f>
        <v/>
      </c>
      <c r="G582" s="7" t="str">
        <f t="shared" si="27"/>
        <v/>
      </c>
      <c r="H582" s="7" t="str">
        <f t="shared" si="28"/>
        <v/>
      </c>
      <c r="I582" s="8" t="str">
        <f>IFERROR(INDEX(EIA_2024!$D$2:$D$514,MATCH($A582&amp;"|"&amp;$B582,EIA_2024!$F$2:$F$514,0)),"")</f>
        <v/>
      </c>
      <c r="J582" s="9" t="str">
        <f>IFERROR(INDEX(EIA_2024!$E$2:$E$514,MATCH($A582&amp;"|"&amp;$B582,EIA_2024!$F$2:$F$514,0)),"")</f>
        <v/>
      </c>
      <c r="K582" s="8" t="str">
        <f>IFERROR(INDEX(EIA_2025!$C$2:$C$530,MATCH($A582&amp;"|"&amp;$B582,EIA_2025!$E$2:$E$530,0)),"")</f>
        <v/>
      </c>
      <c r="L582" s="9" t="str">
        <f>IFERROR(INDEX(EIA_2025!$D$2:$D$530,MATCH($A582&amp;"|"&amp;$B582,EIA_2025!$E$2:$E$530,0)),"")</f>
        <v/>
      </c>
      <c r="M582" t="str">
        <f>IFERROR(INDEX(EIA_2024!$C$2:$C$514,MATCH($A582&amp;"|"&amp;$B582,EIA_2024!$F$2:$F$514,0)),"")</f>
        <v/>
      </c>
      <c r="N582" t="str">
        <f t="shared" si="29"/>
        <v>RI|lignite</v>
      </c>
      <c r="O582" s="7" t="str">
        <f ca="1">IFERROR(_xludf.MAXIFS(SYSHECF!$AE$2:$AE$7489,SYSHECF!$A$2:$A$7489,$A582,SYSHECF!$B$2:$B$7489,$B582),"")</f>
        <v/>
      </c>
      <c r="P582" t="e">
        <f ca="1">IF(AND($H582&lt;&gt;"",$O582&lt;&gt;"",$H582*$O582&gt;1),Keys!$C$6,"")</f>
        <v>#VALUE!</v>
      </c>
    </row>
    <row r="583" spans="1:16" x14ac:dyDescent="0.45">
      <c r="A583" t="s">
        <v>88</v>
      </c>
      <c r="B583" t="s">
        <v>182</v>
      </c>
      <c r="C583" t="s">
        <v>217</v>
      </c>
      <c r="D583" s="7">
        <f>SUMIFS(SYSHECF!$AD$2:$AD$7489,SYSHECF!$A$2:$A$7489,$A583,SYSHECF!$B$2:$B$7489,$B583)/Keys!$C$4</f>
        <v>0.73419999999999985</v>
      </c>
      <c r="E583" s="7" t="str">
        <f>IF(OR($J583="",$J583=0),"",$I583*Keys!$C$5/($J583*Keys!$C$4))</f>
        <v/>
      </c>
      <c r="F583" s="7" t="str">
        <f>IF(OR($L583="",$L583=0),"",$K583*Keys!$C$5/($L583*Keys!$C$4))</f>
        <v/>
      </c>
      <c r="G583" s="7" t="str">
        <f t="shared" si="27"/>
        <v/>
      </c>
      <c r="H583" s="7" t="str">
        <f t="shared" si="28"/>
        <v/>
      </c>
      <c r="I583" s="8" t="str">
        <f>IFERROR(INDEX(EIA_2024!$D$2:$D$514,MATCH($A583&amp;"|"&amp;$B583,EIA_2024!$F$2:$F$514,0)),"")</f>
        <v/>
      </c>
      <c r="J583" s="9" t="str">
        <f>IFERROR(INDEX(EIA_2024!$E$2:$E$514,MATCH($A583&amp;"|"&amp;$B583,EIA_2024!$F$2:$F$514,0)),"")</f>
        <v/>
      </c>
      <c r="K583" s="8" t="str">
        <f>IFERROR(INDEX(EIA_2025!$C$2:$C$530,MATCH($A583&amp;"|"&amp;$B583,EIA_2025!$E$2:$E$530,0)),"")</f>
        <v/>
      </c>
      <c r="L583" s="9" t="str">
        <f>IFERROR(INDEX(EIA_2025!$D$2:$D$530,MATCH($A583&amp;"|"&amp;$B583,EIA_2025!$E$2:$E$530,0)),"")</f>
        <v/>
      </c>
      <c r="M583" t="str">
        <f>IFERROR(INDEX(EIA_2024!$C$2:$C$514,MATCH($A583&amp;"|"&amp;$B583,EIA_2024!$F$2:$F$514,0)),"")</f>
        <v/>
      </c>
      <c r="N583" t="str">
        <f t="shared" si="29"/>
        <v>RI|municipal solid waste</v>
      </c>
      <c r="O583" s="7" t="str">
        <f ca="1">IFERROR(_xludf.MAXIFS(SYSHECF!$AE$2:$AE$7489,SYSHECF!$A$2:$A$7489,$A583,SYSHECF!$B$2:$B$7489,$B583),"")</f>
        <v/>
      </c>
      <c r="P583" t="e">
        <f ca="1">IF(AND($H583&lt;&gt;"",$O583&lt;&gt;"",$H583*$O583&gt;1),Keys!$C$6,"")</f>
        <v>#VALUE!</v>
      </c>
    </row>
    <row r="584" spans="1:16" x14ac:dyDescent="0.45">
      <c r="A584" t="s">
        <v>88</v>
      </c>
      <c r="B584" t="s">
        <v>171</v>
      </c>
      <c r="C584" t="s">
        <v>217</v>
      </c>
      <c r="D584" s="7">
        <f>SUMIFS(SYSHECF!$AD$2:$AD$7489,SYSHECF!$A$2:$A$7489,$A584,SYSHECF!$B$2:$B$7489,$B584)/Keys!$C$4</f>
        <v>0.55209999999999992</v>
      </c>
      <c r="E584" s="7">
        <f>IF(OR($J584="",$J584=0),"",$I584*Keys!$C$5/($J584*Keys!$C$4))</f>
        <v>0.56648030256141424</v>
      </c>
      <c r="F584" s="7">
        <f>IF(OR($L584="",$L584=0),"",$K584*Keys!$C$5/($L584*Keys!$C$4))</f>
        <v>0.53773766572009385</v>
      </c>
      <c r="G584" s="7">
        <f t="shared" si="27"/>
        <v>1.0260465541775301</v>
      </c>
      <c r="H584" s="7">
        <f t="shared" si="28"/>
        <v>0.97398599116119167</v>
      </c>
      <c r="I584" s="8">
        <f>IFERROR(INDEX(EIA_2024!$D$2:$D$514,MATCH($A584&amp;"|"&amp;$B584,EIA_2024!$F$2:$F$514,0)),"")</f>
        <v>8.6106999999999996</v>
      </c>
      <c r="J584" s="9">
        <f>IFERROR(INDEX(EIA_2024!$E$2:$E$514,MATCH($A584&amp;"|"&amp;$B584,EIA_2024!$F$2:$F$514,0)),"")</f>
        <v>1.7352000000000001</v>
      </c>
      <c r="K584" s="8">
        <f>IFERROR(INDEX(EIA_2025!$C$2:$C$530,MATCH($A584&amp;"|"&amp;$B584,EIA_2025!$E$2:$E$530,0)),"")</f>
        <v>8.4667999999999992</v>
      </c>
      <c r="L584" s="9">
        <f>IFERROR(INDEX(EIA_2025!$D$2:$D$530,MATCH($A584&amp;"|"&amp;$B584,EIA_2025!$E$2:$E$530,0)),"")</f>
        <v>1.7974000000000001</v>
      </c>
      <c r="M584" t="str">
        <f>IFERROR(INDEX(EIA_2024!$C$2:$C$514,MATCH($A584&amp;"|"&amp;$B584,EIA_2024!$F$2:$F$514,0)),"")</f>
        <v>BHRaSYC 2024 (tech-level)</v>
      </c>
      <c r="N584" t="str">
        <f t="shared" si="29"/>
        <v>RI|natural gas combined cycle</v>
      </c>
      <c r="O584" s="7" t="str">
        <f ca="1">IFERROR(_xludf.MAXIFS(SYSHECF!$AE$2:$AE$7489,SYSHECF!$A$2:$A$7489,$A584,SYSHECF!$B$2:$B$7489,$B584),"")</f>
        <v/>
      </c>
      <c r="P584" t="e">
        <f ca="1">IF(AND($H584&lt;&gt;"",$O584&lt;&gt;"",$H584*$O584&gt;1),Keys!$C$6,"")</f>
        <v>#VALUE!</v>
      </c>
    </row>
    <row r="585" spans="1:16" x14ac:dyDescent="0.45">
      <c r="A585" t="s">
        <v>88</v>
      </c>
      <c r="B585" t="s">
        <v>183</v>
      </c>
      <c r="C585" t="s">
        <v>217</v>
      </c>
      <c r="D585" s="7">
        <f>SUMIFS(SYSHECF!$AD$2:$AD$7489,SYSHECF!$A$2:$A$7489,$A585,SYSHECF!$B$2:$B$7489,$B585)/Keys!$C$4</f>
        <v>0.10963807298367427</v>
      </c>
      <c r="E585" s="7" t="str">
        <f>IF(OR($J585="",$J585=0),"",$I585*Keys!$C$5/($J585*Keys!$C$4))</f>
        <v/>
      </c>
      <c r="F585" s="7" t="str">
        <f>IF(OR($L585="",$L585=0),"",$K585*Keys!$C$5/($L585*Keys!$C$4))</f>
        <v/>
      </c>
      <c r="G585" s="7" t="str">
        <f t="shared" si="27"/>
        <v/>
      </c>
      <c r="H585" s="7" t="str">
        <f t="shared" si="28"/>
        <v/>
      </c>
      <c r="I585" s="8" t="str">
        <f>IFERROR(INDEX(EIA_2024!$D$2:$D$514,MATCH($A585&amp;"|"&amp;$B585,EIA_2024!$F$2:$F$514,0)),"")</f>
        <v/>
      </c>
      <c r="J585" s="9" t="str">
        <f>IFERROR(INDEX(EIA_2024!$E$2:$E$514,MATCH($A585&amp;"|"&amp;$B585,EIA_2024!$F$2:$F$514,0)),"")</f>
        <v/>
      </c>
      <c r="K585" s="8" t="str">
        <f>IFERROR(INDEX(EIA_2025!$C$2:$C$530,MATCH($A585&amp;"|"&amp;$B585,EIA_2025!$E$2:$E$530,0)),"")</f>
        <v/>
      </c>
      <c r="L585" s="9" t="str">
        <f>IFERROR(INDEX(EIA_2025!$D$2:$D$530,MATCH($A585&amp;"|"&amp;$B585,EIA_2025!$E$2:$E$530,0)),"")</f>
        <v/>
      </c>
      <c r="M585" t="str">
        <f>IFERROR(INDEX(EIA_2024!$C$2:$C$514,MATCH($A585&amp;"|"&amp;$B585,EIA_2024!$F$2:$F$514,0)),"")</f>
        <v/>
      </c>
      <c r="N585" t="str">
        <f t="shared" si="29"/>
        <v>RI|natural gas peaker</v>
      </c>
      <c r="O585" s="7" t="str">
        <f ca="1">IFERROR(_xludf.MAXIFS(SYSHECF!$AE$2:$AE$7489,SYSHECF!$A$2:$A$7489,$A585,SYSHECF!$B$2:$B$7489,$B585),"")</f>
        <v/>
      </c>
      <c r="P585" t="e">
        <f ca="1">IF(AND($H585&lt;&gt;"",$O585&lt;&gt;"",$H585*$O585&gt;1),Keys!$C$6,"")</f>
        <v>#VALUE!</v>
      </c>
    </row>
    <row r="586" spans="1:16" x14ac:dyDescent="0.45">
      <c r="A586" t="s">
        <v>88</v>
      </c>
      <c r="B586" t="s">
        <v>193</v>
      </c>
      <c r="C586" t="s">
        <v>217</v>
      </c>
      <c r="D586" s="7">
        <f>SUMIFS(SYSHECF!$AD$2:$AD$7489,SYSHECF!$A$2:$A$7489,$A586,SYSHECF!$B$2:$B$7489,$B586)/Keys!$C$4</f>
        <v>0.19189999999999999</v>
      </c>
      <c r="E586" s="7" t="str">
        <f>IF(OR($J586="",$J586=0),"",$I586*Keys!$C$5/($J586*Keys!$C$4))</f>
        <v/>
      </c>
      <c r="F586" s="7" t="str">
        <f>IF(OR($L586="",$L586=0),"",$K586*Keys!$C$5/($L586*Keys!$C$4))</f>
        <v/>
      </c>
      <c r="G586" s="7" t="str">
        <f t="shared" si="27"/>
        <v/>
      </c>
      <c r="H586" s="7" t="str">
        <f t="shared" si="28"/>
        <v/>
      </c>
      <c r="I586" s="8" t="str">
        <f>IFERROR(INDEX(EIA_2024!$D$2:$D$514,MATCH($A586&amp;"|"&amp;$B586,EIA_2024!$F$2:$F$514,0)),"")</f>
        <v/>
      </c>
      <c r="J586" s="9" t="str">
        <f>IFERROR(INDEX(EIA_2024!$E$2:$E$514,MATCH($A586&amp;"|"&amp;$B586,EIA_2024!$F$2:$F$514,0)),"")</f>
        <v/>
      </c>
      <c r="K586" s="8" t="str">
        <f>IFERROR(INDEX(EIA_2025!$C$2:$C$530,MATCH($A586&amp;"|"&amp;$B586,EIA_2025!$E$2:$E$530,0)),"")</f>
        <v/>
      </c>
      <c r="L586" s="9" t="str">
        <f>IFERROR(INDEX(EIA_2025!$D$2:$D$530,MATCH($A586&amp;"|"&amp;$B586,EIA_2025!$E$2:$E$530,0)),"")</f>
        <v/>
      </c>
      <c r="M586" t="str">
        <f>IFERROR(INDEX(EIA_2024!$C$2:$C$514,MATCH($A586&amp;"|"&amp;$B586,EIA_2024!$F$2:$F$514,0)),"")</f>
        <v/>
      </c>
      <c r="N586" t="str">
        <f t="shared" si="29"/>
        <v>RI|natural gas steam turbine</v>
      </c>
      <c r="O586" s="7" t="str">
        <f ca="1">IFERROR(_xludf.MAXIFS(SYSHECF!$AE$2:$AE$7489,SYSHECF!$A$2:$A$7489,$A586,SYSHECF!$B$2:$B$7489,$B586),"")</f>
        <v/>
      </c>
      <c r="P586" t="e">
        <f ca="1">IF(AND($H586&lt;&gt;"",$O586&lt;&gt;"",$H586*$O586&gt;1),Keys!$C$6,"")</f>
        <v>#VALUE!</v>
      </c>
    </row>
    <row r="587" spans="1:16" x14ac:dyDescent="0.45">
      <c r="A587" t="s">
        <v>88</v>
      </c>
      <c r="B587" t="s">
        <v>184</v>
      </c>
      <c r="C587" t="s">
        <v>218</v>
      </c>
      <c r="D587" s="7">
        <f>SUMIFS(SYSHECF!$AD$2:$AD$7489,SYSHECF!$A$2:$A$7489,$A587,SYSHECF!$B$2:$B$7489,$B587)/Keys!$C$4</f>
        <v>0.90899999999999992</v>
      </c>
      <c r="E587" s="7" t="str">
        <f>IF(OR($J587="",$J587=0),"",$I587*Keys!$C$5/($J587*Keys!$C$4))</f>
        <v/>
      </c>
      <c r="F587" s="7" t="str">
        <f>IF(OR($L587="",$L587=0),"",$K587*Keys!$C$5/($L587*Keys!$C$4))</f>
        <v/>
      </c>
      <c r="G587" s="7" t="str">
        <f t="shared" si="27"/>
        <v/>
      </c>
      <c r="H587" s="7" t="str">
        <f t="shared" si="28"/>
        <v/>
      </c>
      <c r="I587" s="8" t="str">
        <f>IFERROR(INDEX(EIA_2024!$D$2:$D$514,MATCH($A587&amp;"|"&amp;$B587,EIA_2024!$F$2:$F$514,0)),"")</f>
        <v/>
      </c>
      <c r="J587" s="9" t="str">
        <f>IFERROR(INDEX(EIA_2024!$E$2:$E$514,MATCH($A587&amp;"|"&amp;$B587,EIA_2024!$F$2:$F$514,0)),"")</f>
        <v/>
      </c>
      <c r="K587" s="8" t="str">
        <f>IFERROR(INDEX(EIA_2025!$C$2:$C$530,MATCH($A587&amp;"|"&amp;$B587,EIA_2025!$E$2:$E$530,0)),"")</f>
        <v/>
      </c>
      <c r="L587" s="9" t="str">
        <f>IFERROR(INDEX(EIA_2025!$D$2:$D$530,MATCH($A587&amp;"|"&amp;$B587,EIA_2025!$E$2:$E$530,0)),"")</f>
        <v/>
      </c>
      <c r="M587" t="str">
        <f>IFERROR(INDEX(EIA_2024!$C$2:$C$514,MATCH($A587&amp;"|"&amp;$B587,EIA_2024!$F$2:$F$514,0)),"")</f>
        <v/>
      </c>
      <c r="N587" t="str">
        <f t="shared" si="29"/>
        <v>RI|nuclear</v>
      </c>
      <c r="O587" s="7" t="str">
        <f ca="1">IFERROR(_xludf.MAXIFS(SYSHECF!$AE$2:$AE$7489,SYSHECF!$A$2:$A$7489,$A587,SYSHECF!$B$2:$B$7489,$B587),"")</f>
        <v/>
      </c>
      <c r="P587" t="e">
        <f ca="1">IF(AND($H587&lt;&gt;"",$O587&lt;&gt;"",$H587*$O587&gt;1),Keys!$C$6,"")</f>
        <v>#VALUE!</v>
      </c>
    </row>
    <row r="588" spans="1:16" x14ac:dyDescent="0.45">
      <c r="A588" t="s">
        <v>88</v>
      </c>
      <c r="B588" t="s">
        <v>185</v>
      </c>
      <c r="C588" t="s">
        <v>218</v>
      </c>
      <c r="D588" s="7">
        <f>SUMIFS(SYSHECF!$AD$2:$AD$7489,SYSHECF!$A$2:$A$7489,$A588,SYSHECF!$B$2:$B$7489,$B588)/Keys!$C$4</f>
        <v>0.52559999999999985</v>
      </c>
      <c r="E588" s="7">
        <f>IF(OR($J588="",$J588=0),"",$I588*Keys!$C$5/($J588*Keys!$C$4))</f>
        <v>0.36467343026789473</v>
      </c>
      <c r="F588" s="7">
        <f>IF(OR($L588="",$L588=0),"",$K588*Keys!$C$5/($L588*Keys!$C$4))</f>
        <v>0.3405177115963034</v>
      </c>
      <c r="G588" s="7">
        <f t="shared" si="27"/>
        <v>0.69382311694804955</v>
      </c>
      <c r="H588" s="7">
        <f t="shared" si="28"/>
        <v>0.64786474809037953</v>
      </c>
      <c r="I588" s="8">
        <f>IFERROR(INDEX(EIA_2024!$D$2:$D$514,MATCH($A588&amp;"|"&amp;$B588,EIA_2024!$F$2:$F$514,0)),"")</f>
        <v>9.3600000000000003E-2</v>
      </c>
      <c r="J588" s="9">
        <f>IFERROR(INDEX(EIA_2024!$E$2:$E$514,MATCH($A588&amp;"|"&amp;$B588,EIA_2024!$F$2:$F$514,0)),"")</f>
        <v>2.93E-2</v>
      </c>
      <c r="K588" s="8">
        <f>IFERROR(INDEX(EIA_2025!$C$2:$C$530,MATCH($A588&amp;"|"&amp;$B588,EIA_2025!$E$2:$E$530,0)),"")</f>
        <v>8.7400000000000005E-2</v>
      </c>
      <c r="L588" s="9">
        <f>IFERROR(INDEX(EIA_2025!$D$2:$D$530,MATCH($A588&amp;"|"&amp;$B588,EIA_2025!$E$2:$E$530,0)),"")</f>
        <v>2.93E-2</v>
      </c>
      <c r="M588" t="str">
        <f>IFERROR(INDEX(EIA_2024!$C$2:$C$514,MATCH($A588&amp;"|"&amp;$B588,EIA_2024!$F$2:$F$514,0)),"")</f>
        <v>BHRaSYC 2024 (tech-level)</v>
      </c>
      <c r="N588" t="str">
        <f t="shared" si="29"/>
        <v>RI|offshore wind</v>
      </c>
      <c r="O588" s="7" t="str">
        <f ca="1">IFERROR(_xludf.MAXIFS(SYSHECF!$AE$2:$AE$7489,SYSHECF!$A$2:$A$7489,$A588,SYSHECF!$B$2:$B$7489,$B588),"")</f>
        <v/>
      </c>
      <c r="P588" t="e">
        <f ca="1">IF(AND($H588&lt;&gt;"",$O588&lt;&gt;"",$H588*$O588&gt;1),Keys!$C$6,"")</f>
        <v>#VALUE!</v>
      </c>
    </row>
    <row r="589" spans="1:16" x14ac:dyDescent="0.45">
      <c r="A589" t="s">
        <v>88</v>
      </c>
      <c r="B589" t="s">
        <v>186</v>
      </c>
      <c r="C589" t="s">
        <v>218</v>
      </c>
      <c r="D589" s="7">
        <f>SUMIFS(SYSHECF!$AD$2:$AD$7489,SYSHECF!$A$2:$A$7489,$A589,SYSHECF!$B$2:$B$7489,$B589)/Keys!$C$4</f>
        <v>0.39619999999999994</v>
      </c>
      <c r="E589" s="7">
        <f>IF(OR($J589="",$J589=0),"",$I589*Keys!$C$5/($J589*Keys!$C$4))</f>
        <v>0.20626672964887424</v>
      </c>
      <c r="F589" s="7">
        <f>IF(OR($L589="",$L589=0),"",$K589*Keys!$C$5/($L589*Keys!$C$4))</f>
        <v>0.25717734739935971</v>
      </c>
      <c r="G589" s="7">
        <f t="shared" si="27"/>
        <v>0.52061264424248932</v>
      </c>
      <c r="H589" s="7">
        <f t="shared" si="28"/>
        <v>0.64910991266875251</v>
      </c>
      <c r="I589" s="8">
        <f>IFERROR(INDEX(EIA_2024!$D$2:$D$514,MATCH($A589&amp;"|"&amp;$B589,EIA_2024!$F$2:$F$514,0)),"")</f>
        <v>7.8600000000000003E-2</v>
      </c>
      <c r="J589" s="9">
        <f>IFERROR(INDEX(EIA_2024!$E$2:$E$514,MATCH($A589&amp;"|"&amp;$B589,EIA_2024!$F$2:$F$514,0)),"")</f>
        <v>4.3499999999999997E-2</v>
      </c>
      <c r="K589" s="8">
        <f>IFERROR(INDEX(EIA_2025!$C$2:$C$530,MATCH($A589&amp;"|"&amp;$B589,EIA_2025!$E$2:$E$530,0)),"")</f>
        <v>9.8000000000000004E-2</v>
      </c>
      <c r="L589" s="9">
        <f>IFERROR(INDEX(EIA_2025!$D$2:$D$530,MATCH($A589&amp;"|"&amp;$B589,EIA_2025!$E$2:$E$530,0)),"")</f>
        <v>4.3499999999999997E-2</v>
      </c>
      <c r="M589" t="str">
        <f>IFERROR(INDEX(EIA_2024!$C$2:$C$514,MATCH($A589&amp;"|"&amp;$B589,EIA_2024!$F$2:$F$514,0)),"")</f>
        <v>BHRaSYC 2024 (tech-level)</v>
      </c>
      <c r="N589" t="str">
        <f t="shared" si="29"/>
        <v>RI|onshore wind</v>
      </c>
      <c r="O589" s="7" t="str">
        <f ca="1">IFERROR(_xludf.MAXIFS(SYSHECF!$AE$2:$AE$7489,SYSHECF!$A$2:$A$7489,$A589,SYSHECF!$B$2:$B$7489,$B589),"")</f>
        <v/>
      </c>
      <c r="P589" t="e">
        <f ca="1">IF(AND($H589&lt;&gt;"",$O589&lt;&gt;"",$H589*$O589&gt;1),Keys!$C$6,"")</f>
        <v>#VALUE!</v>
      </c>
    </row>
    <row r="590" spans="1:16" x14ac:dyDescent="0.45">
      <c r="A590" t="s">
        <v>88</v>
      </c>
      <c r="B590" t="s">
        <v>187</v>
      </c>
      <c r="C590" t="s">
        <v>217</v>
      </c>
      <c r="D590" s="7">
        <f>SUMIFS(SYSHECF!$AD$2:$AD$7489,SYSHECF!$A$2:$A$7489,$A590,SYSHECF!$B$2:$B$7489,$B590)/Keys!$C$4</f>
        <v>0.10963807298367427</v>
      </c>
      <c r="E590" s="7">
        <f>IF(OR($J590="",$J590=0),"",$I590*Keys!$C$5/($J590*Keys!$C$4))</f>
        <v>0.11093961026432567</v>
      </c>
      <c r="F590" s="7">
        <f>IF(OR($L590="",$L590=0),"",$K590*Keys!$C$5/($L590*Keys!$C$4))</f>
        <v>1.0836709756254421</v>
      </c>
      <c r="G590" s="7">
        <f t="shared" si="27"/>
        <v>1.0118712163141101</v>
      </c>
      <c r="H590" s="7">
        <f t="shared" si="28"/>
        <v>9.8840753593581212</v>
      </c>
      <c r="I590" s="8">
        <f>IFERROR(INDEX(EIA_2024!$D$2:$D$514,MATCH($A590&amp;"|"&amp;$B590,EIA_2024!$F$2:$F$514,0)),"")</f>
        <v>6.8999999999999999E-3</v>
      </c>
      <c r="J590" s="9">
        <f>IFERROR(INDEX(EIA_2024!$E$2:$E$514,MATCH($A590&amp;"|"&amp;$B590,EIA_2024!$F$2:$F$514,0)),"")</f>
        <v>7.1000000000000004E-3</v>
      </c>
      <c r="K590" s="8">
        <f>IFERROR(INDEX(EIA_2025!$C$2:$C$530,MATCH($A590&amp;"|"&amp;$B590,EIA_2025!$E$2:$E$530,0)),"")</f>
        <v>6.7400000000000002E-2</v>
      </c>
      <c r="L590" s="9">
        <f>IFERROR(INDEX(EIA_2025!$D$2:$D$530,MATCH($A590&amp;"|"&amp;$B590,EIA_2025!$E$2:$E$530,0)),"")</f>
        <v>7.1000000000000004E-3</v>
      </c>
      <c r="M590" t="str">
        <f>IFERROR(INDEX(EIA_2024!$C$2:$C$514,MATCH($A590&amp;"|"&amp;$B590,EIA_2024!$F$2:$F$514,0)),"")</f>
        <v>BHRaSYC 2024 (tech-level)</v>
      </c>
      <c r="N590" t="str">
        <f t="shared" si="29"/>
        <v>RI|petroleum</v>
      </c>
      <c r="O590" s="7" t="str">
        <f ca="1">IFERROR(_xludf.MAXIFS(SYSHECF!$AE$2:$AE$7489,SYSHECF!$A$2:$A$7489,$A590,SYSHECF!$B$2:$B$7489,$B590),"")</f>
        <v/>
      </c>
      <c r="P590" t="e">
        <f ca="1">IF(AND($H590&lt;&gt;"",$O590&lt;&gt;"",$H590*$O590&gt;1),Keys!$C$6,"")</f>
        <v>#VALUE!</v>
      </c>
    </row>
    <row r="591" spans="1:16" x14ac:dyDescent="0.45">
      <c r="A591" t="s">
        <v>88</v>
      </c>
      <c r="B591" t="s">
        <v>188</v>
      </c>
      <c r="C591" t="s">
        <v>217</v>
      </c>
      <c r="D591" s="7">
        <f>SUMIFS(SYSHECF!$AD$2:$AD$7489,SYSHECF!$A$2:$A$7489,$A591,SYSHECF!$B$2:$B$7489,$B591)/Keys!$C$4</f>
        <v>0.12495588264269408</v>
      </c>
      <c r="E591" s="7" t="str">
        <f>IF(OR($J591="",$J591=0),"",$I591*Keys!$C$5/($J591*Keys!$C$4))</f>
        <v/>
      </c>
      <c r="F591" s="7" t="str">
        <f>IF(OR($L591="",$L591=0),"",$K591*Keys!$C$5/($L591*Keys!$C$4))</f>
        <v/>
      </c>
      <c r="G591" s="7" t="str">
        <f t="shared" si="27"/>
        <v/>
      </c>
      <c r="H591" s="7" t="str">
        <f t="shared" si="28"/>
        <v/>
      </c>
      <c r="I591" s="8" t="str">
        <f>IFERROR(INDEX(EIA_2024!$D$2:$D$514,MATCH($A591&amp;"|"&amp;$B591,EIA_2024!$F$2:$F$514,0)),"")</f>
        <v/>
      </c>
      <c r="J591" s="9" t="str">
        <f>IFERROR(INDEX(EIA_2024!$E$2:$E$514,MATCH($A591&amp;"|"&amp;$B591,EIA_2024!$F$2:$F$514,0)),"")</f>
        <v/>
      </c>
      <c r="K591" s="8" t="str">
        <f>IFERROR(INDEX(EIA_2025!$C$2:$C$530,MATCH($A591&amp;"|"&amp;$B591,EIA_2025!$E$2:$E$530,0)),"")</f>
        <v/>
      </c>
      <c r="L591" s="9" t="str">
        <f>IFERROR(INDEX(EIA_2025!$D$2:$D$530,MATCH($A591&amp;"|"&amp;$B591,EIA_2025!$E$2:$E$530,0)),"")</f>
        <v/>
      </c>
      <c r="M591" t="str">
        <f>IFERROR(INDEX(EIA_2024!$C$2:$C$514,MATCH($A591&amp;"|"&amp;$B591,EIA_2024!$F$2:$F$514,0)),"")</f>
        <v/>
      </c>
      <c r="N591" t="str">
        <f t="shared" si="29"/>
        <v>RI|pumped hydro</v>
      </c>
      <c r="O591" s="7" t="str">
        <f ca="1">IFERROR(_xludf.MAXIFS(SYSHECF!$AE$2:$AE$7489,SYSHECF!$A$2:$A$7489,$A591,SYSHECF!$B$2:$B$7489,$B591),"")</f>
        <v/>
      </c>
      <c r="P591" t="e">
        <f ca="1">IF(AND($H591&lt;&gt;"",$O591&lt;&gt;"",$H591*$O591&gt;1),Keys!$C$6,"")</f>
        <v>#VALUE!</v>
      </c>
    </row>
    <row r="592" spans="1:16" x14ac:dyDescent="0.45">
      <c r="A592" t="s">
        <v>88</v>
      </c>
      <c r="B592" t="s">
        <v>191</v>
      </c>
      <c r="C592" t="s">
        <v>218</v>
      </c>
      <c r="D592" s="7">
        <f>SUMIFS(SYSHECF!$AD$2:$AD$7489,SYSHECF!$A$2:$A$7489,$A592,SYSHECF!$B$2:$B$7489,$B592)/Keys!$C$4</f>
        <v>0.17090000000000005</v>
      </c>
      <c r="E592" s="7">
        <f>IF(OR($J592="",$J592=0),"",$I592*Keys!$C$5/($J592*Keys!$C$4))</f>
        <v>0.1637452742180979</v>
      </c>
      <c r="F592" s="7">
        <f>IF(OR($L592="",$L592=0),"",$K592*Keys!$C$5/($L592*Keys!$C$4))</f>
        <v>0.17797617005884206</v>
      </c>
      <c r="G592" s="7">
        <f t="shared" si="27"/>
        <v>0.95813501590461003</v>
      </c>
      <c r="H592" s="7">
        <f t="shared" si="28"/>
        <v>1.0414053250956232</v>
      </c>
      <c r="I592" s="8">
        <f>IFERROR(INDEX(EIA_2024!$D$2:$D$514,MATCH($A592&amp;"|"&amp;$B592,EIA_2024!$F$2:$F$514,0)),"")</f>
        <v>0.60029999999999994</v>
      </c>
      <c r="J592" s="9">
        <f>IFERROR(INDEX(EIA_2024!$E$2:$E$514,MATCH($A592&amp;"|"&amp;$B592,EIA_2024!$F$2:$F$514,0)),"")</f>
        <v>0.41849999999999998</v>
      </c>
      <c r="K592" s="8">
        <f>IFERROR(INDEX(EIA_2025!$C$2:$C$530,MATCH($A592&amp;"|"&amp;$B592,EIA_2025!$E$2:$E$530,0)),"")</f>
        <v>0.68489999999999995</v>
      </c>
      <c r="L592" s="9">
        <f>IFERROR(INDEX(EIA_2025!$D$2:$D$530,MATCH($A592&amp;"|"&amp;$B592,EIA_2025!$E$2:$E$530,0)),"")</f>
        <v>0.43930000000000002</v>
      </c>
      <c r="M592" t="str">
        <f>IFERROR(INDEX(EIA_2024!$C$2:$C$514,MATCH($A592&amp;"|"&amp;$B592,EIA_2024!$F$2:$F$514,0)),"")</f>
        <v>BHRaSYC 2024 (tech-level)</v>
      </c>
      <c r="N592" t="str">
        <f t="shared" si="29"/>
        <v>RI|solar pv</v>
      </c>
      <c r="O592" s="7" t="str">
        <f ca="1">IFERROR(_xludf.MAXIFS(SYSHECF!$AE$2:$AE$7489,SYSHECF!$A$2:$A$7489,$A592,SYSHECF!$B$2:$B$7489,$B592),"")</f>
        <v/>
      </c>
      <c r="P592" t="e">
        <f ca="1">IF(AND($H592&lt;&gt;"",$O592&lt;&gt;"",$H592*$O592&gt;1),Keys!$C$6,"")</f>
        <v>#VALUE!</v>
      </c>
    </row>
    <row r="593" spans="1:16" x14ac:dyDescent="0.45">
      <c r="A593" t="s">
        <v>88</v>
      </c>
      <c r="B593" t="s">
        <v>192</v>
      </c>
      <c r="C593" t="s">
        <v>218</v>
      </c>
      <c r="D593" s="7">
        <f>SUMIFS(SYSHECF!$AD$2:$AD$7489,SYSHECF!$A$2:$A$7489,$A593,SYSHECF!$B$2:$B$7489,$B593)/Keys!$C$4</f>
        <v>0.25919652192143555</v>
      </c>
      <c r="E593" s="7" t="str">
        <f>IF(OR($J593="",$J593=0),"",$I593*Keys!$C$5/($J593*Keys!$C$4))</f>
        <v/>
      </c>
      <c r="F593" s="7" t="str">
        <f>IF(OR($L593="",$L593=0),"",$K593*Keys!$C$5/($L593*Keys!$C$4))</f>
        <v/>
      </c>
      <c r="G593" s="7" t="str">
        <f t="shared" si="27"/>
        <v/>
      </c>
      <c r="H593" s="7" t="str">
        <f t="shared" si="28"/>
        <v/>
      </c>
      <c r="I593" s="8" t="str">
        <f>IFERROR(INDEX(EIA_2024!$D$2:$D$514,MATCH($A593&amp;"|"&amp;$B593,EIA_2024!$F$2:$F$514,0)),"")</f>
        <v/>
      </c>
      <c r="J593" s="9" t="str">
        <f>IFERROR(INDEX(EIA_2024!$E$2:$E$514,MATCH($A593&amp;"|"&amp;$B593,EIA_2024!$F$2:$F$514,0)),"")</f>
        <v/>
      </c>
      <c r="K593" s="8" t="str">
        <f>IFERROR(INDEX(EIA_2025!$C$2:$C$530,MATCH($A593&amp;"|"&amp;$B593,EIA_2025!$E$2:$E$530,0)),"")</f>
        <v/>
      </c>
      <c r="L593" s="9" t="str">
        <f>IFERROR(INDEX(EIA_2025!$D$2:$D$530,MATCH($A593&amp;"|"&amp;$B593,EIA_2025!$E$2:$E$530,0)),"")</f>
        <v/>
      </c>
      <c r="M593" t="str">
        <f>IFERROR(INDEX(EIA_2024!$C$2:$C$514,MATCH($A593&amp;"|"&amp;$B593,EIA_2024!$F$2:$F$514,0)),"")</f>
        <v/>
      </c>
      <c r="N593" t="str">
        <f t="shared" si="29"/>
        <v>RI|solar thermal</v>
      </c>
      <c r="O593" s="7" t="str">
        <f ca="1">IFERROR(_xludf.MAXIFS(SYSHECF!$AE$2:$AE$7489,SYSHECF!$A$2:$A$7489,$A593,SYSHECF!$B$2:$B$7489,$B593),"")</f>
        <v/>
      </c>
      <c r="P593" t="e">
        <f ca="1">IF(AND($H593&lt;&gt;"",$O593&lt;&gt;"",$H593*$O593&gt;1),Keys!$C$6,"")</f>
        <v>#VALUE!</v>
      </c>
    </row>
    <row r="594" spans="1:16" x14ac:dyDescent="0.45">
      <c r="A594" t="s">
        <v>90</v>
      </c>
      <c r="B594" t="s">
        <v>169</v>
      </c>
      <c r="C594" t="s">
        <v>217</v>
      </c>
      <c r="D594" s="7">
        <f>SUMIFS(SYSHECF!$AD$2:$AD$7489,SYSHECF!$A$2:$A$7489,$A594,SYSHECF!$B$2:$B$7489,$B594)/Keys!$C$4</f>
        <v>0.55289999999999984</v>
      </c>
      <c r="E594" s="7">
        <f>IF(OR($J594="",$J594=0),"",$I594*Keys!$C$5/($J594*Keys!$C$4))</f>
        <v>0.52244491782376812</v>
      </c>
      <c r="F594" s="7">
        <f>IF(OR($L594="",$L594=0),"",$K594*Keys!$C$5/($L594*Keys!$C$4))</f>
        <v>0.58344487223975638</v>
      </c>
      <c r="G594" s="7">
        <f t="shared" si="27"/>
        <v>0.94491755801007105</v>
      </c>
      <c r="H594" s="7">
        <f t="shared" si="28"/>
        <v>1.0552448403685233</v>
      </c>
      <c r="I594" s="8">
        <f>IFERROR(INDEX(EIA_2024!$D$2:$D$514,MATCH($A594&amp;"|"&amp;$B594,EIA_2024!$F$2:$F$514,0)),"")</f>
        <v>0.4032</v>
      </c>
      <c r="J594" s="9">
        <f>IFERROR(INDEX(EIA_2024!$E$2:$E$514,MATCH($A594&amp;"|"&amp;$B594,EIA_2024!$F$2:$F$514,0)),"")</f>
        <v>8.8099999999999998E-2</v>
      </c>
      <c r="K594" s="8">
        <f>IFERROR(INDEX(EIA_2025!$C$2:$C$530,MATCH($A594&amp;"|"&amp;$B594,EIA_2025!$E$2:$E$530,0)),"")</f>
        <v>0.42370000000000002</v>
      </c>
      <c r="L594" s="9">
        <f>IFERROR(INDEX(EIA_2025!$D$2:$D$530,MATCH($A594&amp;"|"&amp;$B594,EIA_2025!$E$2:$E$530,0)),"")</f>
        <v>8.2900000000000001E-2</v>
      </c>
      <c r="M594" t="str">
        <f>IFERROR(INDEX(EIA_2024!$C$2:$C$514,MATCH($A594&amp;"|"&amp;$B594,EIA_2024!$F$2:$F$514,0)),"")</f>
        <v>BHRaSYC 2024 (tech-level)</v>
      </c>
      <c r="N594" t="str">
        <f t="shared" si="29"/>
        <v>SC|biomass</v>
      </c>
      <c r="O594" s="7" t="str">
        <f ca="1">IFERROR(_xludf.MAXIFS(SYSHECF!$AE$2:$AE$7489,SYSHECF!$A$2:$A$7489,$A594,SYSHECF!$B$2:$B$7489,$B594),"")</f>
        <v/>
      </c>
      <c r="P594" t="e">
        <f ca="1">IF(AND($H594&lt;&gt;"",$O594&lt;&gt;"",$H594*$O594&gt;1),Keys!$C$6,"")</f>
        <v>#VALUE!</v>
      </c>
    </row>
    <row r="595" spans="1:16" x14ac:dyDescent="0.45">
      <c r="A595" t="s">
        <v>90</v>
      </c>
      <c r="B595" t="s">
        <v>173</v>
      </c>
      <c r="C595" t="s">
        <v>218</v>
      </c>
      <c r="D595" s="7">
        <f>SUMIFS(SYSHECF!$AD$2:$AD$7489,SYSHECF!$A$2:$A$7489,$A595,SYSHECF!$B$2:$B$7489,$B595)/Keys!$C$4</f>
        <v>0.65949999999999986</v>
      </c>
      <c r="E595" s="7" t="str">
        <f>IF(OR($J595="",$J595=0),"",$I595*Keys!$C$5/($J595*Keys!$C$4))</f>
        <v/>
      </c>
      <c r="F595" s="7" t="str">
        <f>IF(OR($L595="",$L595=0),"",$K595*Keys!$C$5/($L595*Keys!$C$4))</f>
        <v/>
      </c>
      <c r="G595" s="7" t="str">
        <f t="shared" si="27"/>
        <v/>
      </c>
      <c r="H595" s="7" t="str">
        <f t="shared" si="28"/>
        <v/>
      </c>
      <c r="I595" s="8" t="str">
        <f>IFERROR(INDEX(EIA_2024!$D$2:$D$514,MATCH($A595&amp;"|"&amp;$B595,EIA_2024!$F$2:$F$514,0)),"")</f>
        <v/>
      </c>
      <c r="J595" s="9" t="str">
        <f>IFERROR(INDEX(EIA_2024!$E$2:$E$514,MATCH($A595&amp;"|"&amp;$B595,EIA_2024!$F$2:$F$514,0)),"")</f>
        <v/>
      </c>
      <c r="K595" s="8" t="str">
        <f>IFERROR(INDEX(EIA_2025!$C$2:$C$530,MATCH($A595&amp;"|"&amp;$B595,EIA_2025!$E$2:$E$530,0)),"")</f>
        <v/>
      </c>
      <c r="L595" s="9" t="str">
        <f>IFERROR(INDEX(EIA_2025!$D$2:$D$530,MATCH($A595&amp;"|"&amp;$B595,EIA_2025!$E$2:$E$530,0)),"")</f>
        <v/>
      </c>
      <c r="M595" t="str">
        <f>IFERROR(INDEX(EIA_2024!$C$2:$C$514,MATCH($A595&amp;"|"&amp;$B595,EIA_2024!$F$2:$F$514,0)),"")</f>
        <v/>
      </c>
      <c r="N595" t="str">
        <f t="shared" si="29"/>
        <v>SC|geothermal</v>
      </c>
      <c r="O595" s="7" t="str">
        <f ca="1">IFERROR(_xludf.MAXIFS(SYSHECF!$AE$2:$AE$7489,SYSHECF!$A$2:$A$7489,$A595,SYSHECF!$B$2:$B$7489,$B595),"")</f>
        <v/>
      </c>
      <c r="P595" t="e">
        <f ca="1">IF(AND($H595&lt;&gt;"",$O595&lt;&gt;"",$H595*$O595&gt;1),Keys!$C$6,"")</f>
        <v>#VALUE!</v>
      </c>
    </row>
    <row r="596" spans="1:16" x14ac:dyDescent="0.45">
      <c r="A596" t="s">
        <v>90</v>
      </c>
      <c r="B596" t="s">
        <v>175</v>
      </c>
      <c r="C596" t="s">
        <v>217</v>
      </c>
      <c r="D596" s="7">
        <f>SUMIFS(SYSHECF!$AD$2:$AD$7489,SYSHECF!$A$2:$A$7489,$A596,SYSHECF!$B$2:$B$7489,$B596)/Keys!$C$4</f>
        <v>0.42</v>
      </c>
      <c r="E596" s="7">
        <f>IF(OR($J596="",$J596=0),"",$I596*Keys!$C$5/($J596*Keys!$C$4))</f>
        <v>0.40411054953963316</v>
      </c>
      <c r="F596" s="7">
        <f>IF(OR($L596="",$L596=0),"",$K596*Keys!$C$5/($L596*Keys!$C$4))</f>
        <v>0.43579499503422264</v>
      </c>
      <c r="G596" s="7">
        <f t="shared" si="27"/>
        <v>0.96216797509436469</v>
      </c>
      <c r="H596" s="7">
        <f t="shared" si="28"/>
        <v>1.0376071310338635</v>
      </c>
      <c r="I596" s="8">
        <f>IFERROR(INDEX(EIA_2024!$D$2:$D$514,MATCH($A596&amp;"|"&amp;$B596,EIA_2024!$F$2:$F$514,0)),"")</f>
        <v>16.8292</v>
      </c>
      <c r="J596" s="9">
        <f>IFERROR(INDEX(EIA_2024!$E$2:$E$514,MATCH($A596&amp;"|"&amp;$B596,EIA_2024!$F$2:$F$514,0)),"")</f>
        <v>4.7539999999999996</v>
      </c>
      <c r="K596" s="8">
        <f>IFERROR(INDEX(EIA_2025!$C$2:$C$530,MATCH($A596&amp;"|"&amp;$B596,EIA_2025!$E$2:$E$530,0)),"")</f>
        <v>18.148700000000002</v>
      </c>
      <c r="L596" s="9">
        <f>IFERROR(INDEX(EIA_2025!$D$2:$D$530,MATCH($A596&amp;"|"&amp;$B596,EIA_2025!$E$2:$E$530,0)),"")</f>
        <v>4.7539999999999996</v>
      </c>
      <c r="M596" t="str">
        <f>IFERROR(INDEX(EIA_2024!$C$2:$C$514,MATCH($A596&amp;"|"&amp;$B596,EIA_2024!$F$2:$F$514,0)),"")</f>
        <v>BHRaSYC 2024 (tech-level)</v>
      </c>
      <c r="N596" t="str">
        <f t="shared" si="29"/>
        <v>SC|hard coal</v>
      </c>
      <c r="O596" s="7" t="str">
        <f ca="1">IFERROR(_xludf.MAXIFS(SYSHECF!$AE$2:$AE$7489,SYSHECF!$A$2:$A$7489,$A596,SYSHECF!$B$2:$B$7489,$B596),"")</f>
        <v/>
      </c>
      <c r="P596" t="e">
        <f ca="1">IF(AND($H596&lt;&gt;"",$O596&lt;&gt;"",$H596*$O596&gt;1),Keys!$C$6,"")</f>
        <v>#VALUE!</v>
      </c>
    </row>
    <row r="597" spans="1:16" x14ac:dyDescent="0.45">
      <c r="A597" t="s">
        <v>90</v>
      </c>
      <c r="B597" t="s">
        <v>177</v>
      </c>
      <c r="C597" t="s">
        <v>218</v>
      </c>
      <c r="D597" s="7">
        <f>SUMIFS(SYSHECF!$AD$2:$AD$7489,SYSHECF!$A$2:$A$7489,$A597,SYSHECF!$B$2:$B$7489,$B597)/Keys!$C$4</f>
        <v>0.18499999999999997</v>
      </c>
      <c r="E597" s="7">
        <f>IF(OR($J597="",$J597=0),"",$I597*Keys!$C$5/($J597*Keys!$C$4))</f>
        <v>0.21271016749833141</v>
      </c>
      <c r="F597" s="7">
        <f>IF(OR($L597="",$L597=0),"",$K597*Keys!$C$5/($L597*Keys!$C$4))</f>
        <v>0.15736106987856427</v>
      </c>
      <c r="G597" s="7">
        <f t="shared" si="27"/>
        <v>1.14978468918017</v>
      </c>
      <c r="H597" s="7">
        <f t="shared" si="28"/>
        <v>0.85060037772196917</v>
      </c>
      <c r="I597" s="8">
        <f>IFERROR(INDEX(EIA_2024!$D$2:$D$514,MATCH($A597&amp;"|"&amp;$B597,EIA_2024!$F$2:$F$514,0)),"")</f>
        <v>2.4093</v>
      </c>
      <c r="J597" s="9">
        <f>IFERROR(INDEX(EIA_2024!$E$2:$E$514,MATCH($A597&amp;"|"&amp;$B597,EIA_2024!$F$2:$F$514,0)),"")</f>
        <v>1.2929999999999999</v>
      </c>
      <c r="K597" s="8">
        <f>IFERROR(INDEX(EIA_2025!$C$2:$C$530,MATCH($A597&amp;"|"&amp;$B597,EIA_2025!$E$2:$E$530,0)),"")</f>
        <v>1.7809999999999999</v>
      </c>
      <c r="L597" s="9">
        <f>IFERROR(INDEX(EIA_2025!$D$2:$D$530,MATCH($A597&amp;"|"&amp;$B597,EIA_2025!$E$2:$E$530,0)),"")</f>
        <v>1.292</v>
      </c>
      <c r="M597" t="str">
        <f>IFERROR(INDEX(EIA_2024!$C$2:$C$514,MATCH($A597&amp;"|"&amp;$B597,EIA_2024!$F$2:$F$514,0)),"")</f>
        <v>BHRaSYC 2024 (tech-level)</v>
      </c>
      <c r="N597" t="str">
        <f t="shared" si="29"/>
        <v>SC|hydro</v>
      </c>
      <c r="O597" s="7" t="str">
        <f ca="1">IFERROR(_xludf.MAXIFS(SYSHECF!$AE$2:$AE$7489,SYSHECF!$A$2:$A$7489,$A597,SYSHECF!$B$2:$B$7489,$B597),"")</f>
        <v/>
      </c>
      <c r="P597" t="e">
        <f ca="1">IF(AND($H597&lt;&gt;"",$O597&lt;&gt;"",$H597*$O597&gt;1),Keys!$C$6,"")</f>
        <v>#VALUE!</v>
      </c>
    </row>
    <row r="598" spans="1:16" x14ac:dyDescent="0.45">
      <c r="A598" t="s">
        <v>90</v>
      </c>
      <c r="B598" t="s">
        <v>181</v>
      </c>
      <c r="C598" t="s">
        <v>217</v>
      </c>
      <c r="D598" s="7">
        <f>SUMIFS(SYSHECF!$AD$2:$AD$7489,SYSHECF!$A$2:$A$7489,$A598,SYSHECF!$B$2:$B$7489,$B598)/Keys!$C$4</f>
        <v>0.63800000000000001</v>
      </c>
      <c r="E598" s="7" t="str">
        <f>IF(OR($J598="",$J598=0),"",$I598*Keys!$C$5/($J598*Keys!$C$4))</f>
        <v/>
      </c>
      <c r="F598" s="7" t="str">
        <f>IF(OR($L598="",$L598=0),"",$K598*Keys!$C$5/($L598*Keys!$C$4))</f>
        <v/>
      </c>
      <c r="G598" s="7" t="str">
        <f t="shared" si="27"/>
        <v/>
      </c>
      <c r="H598" s="7" t="str">
        <f t="shared" si="28"/>
        <v/>
      </c>
      <c r="I598" s="8" t="str">
        <f>IFERROR(INDEX(EIA_2024!$D$2:$D$514,MATCH($A598&amp;"|"&amp;$B598,EIA_2024!$F$2:$F$514,0)),"")</f>
        <v/>
      </c>
      <c r="J598" s="9" t="str">
        <f>IFERROR(INDEX(EIA_2024!$E$2:$E$514,MATCH($A598&amp;"|"&amp;$B598,EIA_2024!$F$2:$F$514,0)),"")</f>
        <v/>
      </c>
      <c r="K598" s="8" t="str">
        <f>IFERROR(INDEX(EIA_2025!$C$2:$C$530,MATCH($A598&amp;"|"&amp;$B598,EIA_2025!$E$2:$E$530,0)),"")</f>
        <v/>
      </c>
      <c r="L598" s="9" t="str">
        <f>IFERROR(INDEX(EIA_2025!$D$2:$D$530,MATCH($A598&amp;"|"&amp;$B598,EIA_2025!$E$2:$E$530,0)),"")</f>
        <v/>
      </c>
      <c r="M598" t="str">
        <f>IFERROR(INDEX(EIA_2024!$C$2:$C$514,MATCH($A598&amp;"|"&amp;$B598,EIA_2024!$F$2:$F$514,0)),"")</f>
        <v/>
      </c>
      <c r="N598" t="str">
        <f t="shared" si="29"/>
        <v>SC|lignite</v>
      </c>
      <c r="O598" s="7" t="str">
        <f ca="1">IFERROR(_xludf.MAXIFS(SYSHECF!$AE$2:$AE$7489,SYSHECF!$A$2:$A$7489,$A598,SYSHECF!$B$2:$B$7489,$B598),"")</f>
        <v/>
      </c>
      <c r="P598" t="e">
        <f ca="1">IF(AND($H598&lt;&gt;"",$O598&lt;&gt;"",$H598*$O598&gt;1),Keys!$C$6,"")</f>
        <v>#VALUE!</v>
      </c>
    </row>
    <row r="599" spans="1:16" x14ac:dyDescent="0.45">
      <c r="A599" t="s">
        <v>90</v>
      </c>
      <c r="B599" t="s">
        <v>182</v>
      </c>
      <c r="C599" t="s">
        <v>217</v>
      </c>
      <c r="D599" s="7">
        <f>SUMIFS(SYSHECF!$AD$2:$AD$7489,SYSHECF!$A$2:$A$7489,$A599,SYSHECF!$B$2:$B$7489,$B599)/Keys!$C$4</f>
        <v>0.73420000000000019</v>
      </c>
      <c r="E599" s="7" t="str">
        <f>IF(OR($J599="",$J599=0),"",$I599*Keys!$C$5/($J599*Keys!$C$4))</f>
        <v/>
      </c>
      <c r="F599" s="7" t="str">
        <f>IF(OR($L599="",$L599=0),"",$K599*Keys!$C$5/($L599*Keys!$C$4))</f>
        <v/>
      </c>
      <c r="G599" s="7" t="str">
        <f t="shared" si="27"/>
        <v/>
      </c>
      <c r="H599" s="7" t="str">
        <f t="shared" si="28"/>
        <v/>
      </c>
      <c r="I599" s="8" t="str">
        <f>IFERROR(INDEX(EIA_2024!$D$2:$D$514,MATCH($A599&amp;"|"&amp;$B599,EIA_2024!$F$2:$F$514,0)),"")</f>
        <v/>
      </c>
      <c r="J599" s="9" t="str">
        <f>IFERROR(INDEX(EIA_2024!$E$2:$E$514,MATCH($A599&amp;"|"&amp;$B599,EIA_2024!$F$2:$F$514,0)),"")</f>
        <v/>
      </c>
      <c r="K599" s="8" t="str">
        <f>IFERROR(INDEX(EIA_2025!$C$2:$C$530,MATCH($A599&amp;"|"&amp;$B599,EIA_2025!$E$2:$E$530,0)),"")</f>
        <v/>
      </c>
      <c r="L599" s="9" t="str">
        <f>IFERROR(INDEX(EIA_2025!$D$2:$D$530,MATCH($A599&amp;"|"&amp;$B599,EIA_2025!$E$2:$E$530,0)),"")</f>
        <v/>
      </c>
      <c r="M599" t="str">
        <f>IFERROR(INDEX(EIA_2024!$C$2:$C$514,MATCH($A599&amp;"|"&amp;$B599,EIA_2024!$F$2:$F$514,0)),"")</f>
        <v/>
      </c>
      <c r="N599" t="str">
        <f t="shared" si="29"/>
        <v>SC|municipal solid waste</v>
      </c>
      <c r="O599" s="7" t="str">
        <f ca="1">IFERROR(_xludf.MAXIFS(SYSHECF!$AE$2:$AE$7489,SYSHECF!$A$2:$A$7489,$A599,SYSHECF!$B$2:$B$7489,$B599),"")</f>
        <v/>
      </c>
      <c r="P599" t="e">
        <f ca="1">IF(AND($H599&lt;&gt;"",$O599&lt;&gt;"",$H599*$O599&gt;1),Keys!$C$6,"")</f>
        <v>#VALUE!</v>
      </c>
    </row>
    <row r="600" spans="1:16" x14ac:dyDescent="0.45">
      <c r="A600" t="s">
        <v>90</v>
      </c>
      <c r="B600" t="s">
        <v>171</v>
      </c>
      <c r="C600" t="s">
        <v>217</v>
      </c>
      <c r="D600" s="7">
        <f>SUMIFS(SYSHECF!$AD$2:$AD$7489,SYSHECF!$A$2:$A$7489,$A600,SYSHECF!$B$2:$B$7489,$B600)/Keys!$C$4</f>
        <v>0.64502564326775425</v>
      </c>
      <c r="E600" s="7">
        <f>IF(OR($J600="",$J600=0),"",$I600*Keys!$C$5/($J600*Keys!$C$4))</f>
        <v>0.64278322577746327</v>
      </c>
      <c r="F600" s="7">
        <f>IF(OR($L600="",$L600=0),"",$K600*Keys!$C$5/($L600*Keys!$C$4))</f>
        <v>0.64742185722322498</v>
      </c>
      <c r="G600" s="7">
        <f t="shared" si="27"/>
        <v>0.99652352195033567</v>
      </c>
      <c r="H600" s="7">
        <f t="shared" si="28"/>
        <v>1.0037149127022784</v>
      </c>
      <c r="I600" s="8">
        <f>IFERROR(INDEX(EIA_2024!$D$2:$D$514,MATCH($A600&amp;"|"&amp;$B600,EIA_2024!$F$2:$F$514,0)),"")</f>
        <v>18.311299999999999</v>
      </c>
      <c r="J600" s="9">
        <f>IFERROR(INDEX(EIA_2024!$E$2:$E$514,MATCH($A600&amp;"|"&amp;$B600,EIA_2024!$F$2:$F$514,0)),"")</f>
        <v>3.2519999999999998</v>
      </c>
      <c r="K600" s="8">
        <f>IFERROR(INDEX(EIA_2025!$C$2:$C$530,MATCH($A600&amp;"|"&amp;$B600,EIA_2025!$E$2:$E$530,0)),"")</f>
        <v>18.551200000000001</v>
      </c>
      <c r="L600" s="9">
        <f>IFERROR(INDEX(EIA_2025!$D$2:$D$530,MATCH($A600&amp;"|"&amp;$B600,EIA_2025!$E$2:$E$530,0)),"")</f>
        <v>3.2709999999999999</v>
      </c>
      <c r="M600" t="str">
        <f>IFERROR(INDEX(EIA_2024!$C$2:$C$514,MATCH($A600&amp;"|"&amp;$B600,EIA_2024!$F$2:$F$514,0)),"")</f>
        <v>BHRaSYC 2024 (tech-level)</v>
      </c>
      <c r="N600" t="str">
        <f t="shared" si="29"/>
        <v>SC|natural gas combined cycle</v>
      </c>
      <c r="O600" s="7" t="str">
        <f ca="1">IFERROR(_xludf.MAXIFS(SYSHECF!$AE$2:$AE$7489,SYSHECF!$A$2:$A$7489,$A600,SYSHECF!$B$2:$B$7489,$B600),"")</f>
        <v/>
      </c>
      <c r="P600" t="e">
        <f ca="1">IF(AND($H600&lt;&gt;"",$O600&lt;&gt;"",$H600*$O600&gt;1),Keys!$C$6,"")</f>
        <v>#VALUE!</v>
      </c>
    </row>
    <row r="601" spans="1:16" x14ac:dyDescent="0.45">
      <c r="A601" t="s">
        <v>90</v>
      </c>
      <c r="B601" t="s">
        <v>183</v>
      </c>
      <c r="C601" t="s">
        <v>217</v>
      </c>
      <c r="D601" s="7">
        <f>SUMIFS(SYSHECF!$AD$2:$AD$7489,SYSHECF!$A$2:$A$7489,$A601,SYSHECF!$B$2:$B$7489,$B601)/Keys!$C$4</f>
        <v>0.10633796668692735</v>
      </c>
      <c r="E601" s="7">
        <f>IF(OR($J601="",$J601=0),"",$I601*Keys!$C$5/($J601*Keys!$C$4))</f>
        <v>0.10732963053512506</v>
      </c>
      <c r="F601" s="7">
        <f>IF(OR($L601="",$L601=0),"",$K601*Keys!$C$5/($L601*Keys!$C$4))</f>
        <v>0.10209129949895025</v>
      </c>
      <c r="G601" s="7">
        <f t="shared" si="27"/>
        <v>1.0093255859510395</v>
      </c>
      <c r="H601" s="7">
        <f t="shared" si="28"/>
        <v>0.96006443116897433</v>
      </c>
      <c r="I601" s="8">
        <f>IFERROR(INDEX(EIA_2024!$D$2:$D$514,MATCH($A601&amp;"|"&amp;$B601,EIA_2024!$F$2:$F$514,0)),"")</f>
        <v>2.3917000000000002</v>
      </c>
      <c r="J601" s="9">
        <f>IFERROR(INDEX(EIA_2024!$E$2:$E$514,MATCH($A601&amp;"|"&amp;$B601,EIA_2024!$F$2:$F$514,0)),"")</f>
        <v>2.5438000000000001</v>
      </c>
      <c r="K601" s="8">
        <f>IFERROR(INDEX(EIA_2025!$C$2:$C$530,MATCH($A601&amp;"|"&amp;$B601,EIA_2025!$E$2:$E$530,0)),"")</f>
        <v>2.3475000000000001</v>
      </c>
      <c r="L601" s="9">
        <f>IFERROR(INDEX(EIA_2025!$D$2:$D$530,MATCH($A601&amp;"|"&amp;$B601,EIA_2025!$E$2:$E$530,0)),"")</f>
        <v>2.6248999999999998</v>
      </c>
      <c r="M601" t="str">
        <f>IFERROR(INDEX(EIA_2024!$C$2:$C$514,MATCH($A601&amp;"|"&amp;$B601,EIA_2024!$F$2:$F$514,0)),"")</f>
        <v>BHRaSYC 2024 (tech-level)</v>
      </c>
      <c r="N601" t="str">
        <f t="shared" si="29"/>
        <v>SC|natural gas peaker</v>
      </c>
      <c r="O601" s="7" t="str">
        <f ca="1">IFERROR(_xludf.MAXIFS(SYSHECF!$AE$2:$AE$7489,SYSHECF!$A$2:$A$7489,$A601,SYSHECF!$B$2:$B$7489,$B601),"")</f>
        <v/>
      </c>
      <c r="P601" t="e">
        <f ca="1">IF(AND($H601&lt;&gt;"",$O601&lt;&gt;"",$H601*$O601&gt;1),Keys!$C$6,"")</f>
        <v>#VALUE!</v>
      </c>
    </row>
    <row r="602" spans="1:16" x14ac:dyDescent="0.45">
      <c r="A602" t="s">
        <v>90</v>
      </c>
      <c r="B602" t="s">
        <v>193</v>
      </c>
      <c r="C602" t="s">
        <v>217</v>
      </c>
      <c r="D602" s="7">
        <f>SUMIFS(SYSHECF!$AD$2:$AD$7489,SYSHECF!$A$2:$A$7489,$A602,SYSHECF!$B$2:$B$7489,$B602)/Keys!$C$4</f>
        <v>0.27360000000000012</v>
      </c>
      <c r="E602" s="7">
        <f>IF(OR($J602="",$J602=0),"",$I602*Keys!$C$5/($J602*Keys!$C$4))</f>
        <v>0.29654830569574619</v>
      </c>
      <c r="F602" s="7">
        <f>IF(OR($L602="",$L602=0),"",$K602*Keys!$C$5/($L602*Keys!$C$4))</f>
        <v>0.25058579668348951</v>
      </c>
      <c r="G602" s="7">
        <f t="shared" si="27"/>
        <v>1.0838753863148614</v>
      </c>
      <c r="H602" s="7">
        <f t="shared" si="28"/>
        <v>0.91588375980807535</v>
      </c>
      <c r="I602" s="8">
        <f>IFERROR(INDEX(EIA_2024!$D$2:$D$514,MATCH($A602&amp;"|"&amp;$B602,EIA_2024!$F$2:$F$514,0)),"")</f>
        <v>1.9742999999999999</v>
      </c>
      <c r="J602" s="9">
        <f>IFERROR(INDEX(EIA_2024!$E$2:$E$514,MATCH($A602&amp;"|"&amp;$B602,EIA_2024!$F$2:$F$514,0)),"")</f>
        <v>0.76</v>
      </c>
      <c r="K602" s="8">
        <f>IFERROR(INDEX(EIA_2025!$C$2:$C$530,MATCH($A602&amp;"|"&amp;$B602,EIA_2025!$E$2:$E$530,0)),"")</f>
        <v>1.6682999999999999</v>
      </c>
      <c r="L602" s="9">
        <f>IFERROR(INDEX(EIA_2025!$D$2:$D$530,MATCH($A602&amp;"|"&amp;$B602,EIA_2025!$E$2:$E$530,0)),"")</f>
        <v>0.76</v>
      </c>
      <c r="M602" t="str">
        <f>IFERROR(INDEX(EIA_2024!$C$2:$C$514,MATCH($A602&amp;"|"&amp;$B602,EIA_2024!$F$2:$F$514,0)),"")</f>
        <v>BHRaSYC 2024 (tech-level)</v>
      </c>
      <c r="N602" t="str">
        <f t="shared" si="29"/>
        <v>SC|natural gas steam turbine</v>
      </c>
      <c r="O602" s="7" t="str">
        <f ca="1">IFERROR(_xludf.MAXIFS(SYSHECF!$AE$2:$AE$7489,SYSHECF!$A$2:$A$7489,$A602,SYSHECF!$B$2:$B$7489,$B602),"")</f>
        <v/>
      </c>
      <c r="P602" t="e">
        <f ca="1">IF(AND($H602&lt;&gt;"",$O602&lt;&gt;"",$H602*$O602&gt;1),Keys!$C$6,"")</f>
        <v>#VALUE!</v>
      </c>
    </row>
    <row r="603" spans="1:16" x14ac:dyDescent="0.45">
      <c r="A603" t="s">
        <v>90</v>
      </c>
      <c r="B603" t="s">
        <v>184</v>
      </c>
      <c r="C603" t="s">
        <v>218</v>
      </c>
      <c r="D603" s="7">
        <f>SUMIFS(SYSHECF!$AD$2:$AD$7489,SYSHECF!$A$2:$A$7489,$A603,SYSHECF!$B$2:$B$7489,$B603)/Keys!$C$4</f>
        <v>0.95169999999999955</v>
      </c>
      <c r="E603" s="7">
        <f>IF(OR($J603="",$J603=0),"",$I603*Keys!$C$5/($J603*Keys!$C$4))</f>
        <v>0.92998401829943123</v>
      </c>
      <c r="F603" s="7">
        <f>IF(OR($L603="",$L603=0),"",$K603*Keys!$C$5/($L603*Keys!$C$4))</f>
        <v>0.97337353071188826</v>
      </c>
      <c r="G603" s="7">
        <f t="shared" si="27"/>
        <v>0.97718190427596052</v>
      </c>
      <c r="H603" s="7">
        <f t="shared" si="28"/>
        <v>1.0227734902930428</v>
      </c>
      <c r="I603" s="8">
        <f>IFERROR(INDEX(EIA_2024!$D$2:$D$514,MATCH($A603&amp;"|"&amp;$B603,EIA_2024!$F$2:$F$514,0)),"")</f>
        <v>53.770400000000002</v>
      </c>
      <c r="J603" s="9">
        <f>IFERROR(INDEX(EIA_2024!$E$2:$E$514,MATCH($A603&amp;"|"&amp;$B603,EIA_2024!$F$2:$F$514,0)),"")</f>
        <v>6.6002999999999998</v>
      </c>
      <c r="K603" s="8">
        <f>IFERROR(INDEX(EIA_2025!$C$2:$C$530,MATCH($A603&amp;"|"&amp;$B603,EIA_2025!$E$2:$E$530,0)),"")</f>
        <v>56.670499999999997</v>
      </c>
      <c r="L603" s="9">
        <f>IFERROR(INDEX(EIA_2025!$D$2:$D$530,MATCH($A603&amp;"|"&amp;$B603,EIA_2025!$E$2:$E$530,0)),"")</f>
        <v>6.6462000000000003</v>
      </c>
      <c r="M603" t="str">
        <f>IFERROR(INDEX(EIA_2024!$C$2:$C$514,MATCH($A603&amp;"|"&amp;$B603,EIA_2024!$F$2:$F$514,0)),"")</f>
        <v>BHRaSYC 2024 (tech-level)</v>
      </c>
      <c r="N603" t="str">
        <f t="shared" si="29"/>
        <v>SC|nuclear</v>
      </c>
      <c r="O603" s="7" t="str">
        <f ca="1">IFERROR(_xludf.MAXIFS(SYSHECF!$AE$2:$AE$7489,SYSHECF!$A$2:$A$7489,$A603,SYSHECF!$B$2:$B$7489,$B603),"")</f>
        <v/>
      </c>
      <c r="P603" t="e">
        <f ca="1">IF(AND($H603&lt;&gt;"",$O603&lt;&gt;"",$H603*$O603&gt;1),Keys!$C$6,"")</f>
        <v>#VALUE!</v>
      </c>
    </row>
    <row r="604" spans="1:16" x14ac:dyDescent="0.45">
      <c r="A604" t="s">
        <v>90</v>
      </c>
      <c r="B604" t="s">
        <v>185</v>
      </c>
      <c r="C604" t="s">
        <v>218</v>
      </c>
      <c r="D604" s="7">
        <f>SUMIFS(SYSHECF!$AD$2:$AD$7489,SYSHECF!$A$2:$A$7489,$A604,SYSHECF!$B$2:$B$7489,$B604)/Keys!$C$4</f>
        <v>0.40499999999999992</v>
      </c>
      <c r="E604" s="7" t="str">
        <f>IF(OR($J604="",$J604=0),"",$I604*Keys!$C$5/($J604*Keys!$C$4))</f>
        <v/>
      </c>
      <c r="F604" s="7" t="str">
        <f>IF(OR($L604="",$L604=0),"",$K604*Keys!$C$5/($L604*Keys!$C$4))</f>
        <v/>
      </c>
      <c r="G604" s="7" t="str">
        <f t="shared" si="27"/>
        <v/>
      </c>
      <c r="H604" s="7" t="str">
        <f t="shared" si="28"/>
        <v/>
      </c>
      <c r="I604" s="8" t="str">
        <f>IFERROR(INDEX(EIA_2024!$D$2:$D$514,MATCH($A604&amp;"|"&amp;$B604,EIA_2024!$F$2:$F$514,0)),"")</f>
        <v/>
      </c>
      <c r="J604" s="9" t="str">
        <f>IFERROR(INDEX(EIA_2024!$E$2:$E$514,MATCH($A604&amp;"|"&amp;$B604,EIA_2024!$F$2:$F$514,0)),"")</f>
        <v/>
      </c>
      <c r="K604" s="8" t="str">
        <f>IFERROR(INDEX(EIA_2025!$C$2:$C$530,MATCH($A604&amp;"|"&amp;$B604,EIA_2025!$E$2:$E$530,0)),"")</f>
        <v/>
      </c>
      <c r="L604" s="9" t="str">
        <f>IFERROR(INDEX(EIA_2025!$D$2:$D$530,MATCH($A604&amp;"|"&amp;$B604,EIA_2025!$E$2:$E$530,0)),"")</f>
        <v/>
      </c>
      <c r="M604" t="str">
        <f>IFERROR(INDEX(EIA_2024!$C$2:$C$514,MATCH($A604&amp;"|"&amp;$B604,EIA_2024!$F$2:$F$514,0)),"")</f>
        <v/>
      </c>
      <c r="N604" t="str">
        <f t="shared" si="29"/>
        <v>SC|offshore wind</v>
      </c>
      <c r="O604" s="7" t="str">
        <f ca="1">IFERROR(_xludf.MAXIFS(SYSHECF!$AE$2:$AE$7489,SYSHECF!$A$2:$A$7489,$A604,SYSHECF!$B$2:$B$7489,$B604),"")</f>
        <v/>
      </c>
      <c r="P604" t="e">
        <f ca="1">IF(AND($H604&lt;&gt;"",$O604&lt;&gt;"",$H604*$O604&gt;1),Keys!$C$6,"")</f>
        <v>#VALUE!</v>
      </c>
    </row>
    <row r="605" spans="1:16" x14ac:dyDescent="0.45">
      <c r="A605" t="s">
        <v>90</v>
      </c>
      <c r="B605" t="s">
        <v>186</v>
      </c>
      <c r="C605" t="s">
        <v>218</v>
      </c>
      <c r="D605" s="7">
        <f>SUMIFS(SYSHECF!$AD$2:$AD$7489,SYSHECF!$A$2:$A$7489,$A605,SYSHECF!$B$2:$B$7489,$B605)/Keys!$C$4</f>
        <v>0.27610000000000007</v>
      </c>
      <c r="E605" s="7" t="str">
        <f>IF(OR($J605="",$J605=0),"",$I605*Keys!$C$5/($J605*Keys!$C$4))</f>
        <v/>
      </c>
      <c r="F605" s="7" t="str">
        <f>IF(OR($L605="",$L605=0),"",$K605*Keys!$C$5/($L605*Keys!$C$4))</f>
        <v/>
      </c>
      <c r="G605" s="7" t="str">
        <f t="shared" si="27"/>
        <v/>
      </c>
      <c r="H605" s="7" t="str">
        <f t="shared" si="28"/>
        <v/>
      </c>
      <c r="I605" s="8" t="str">
        <f>IFERROR(INDEX(EIA_2024!$D$2:$D$514,MATCH($A605&amp;"|"&amp;$B605,EIA_2024!$F$2:$F$514,0)),"")</f>
        <v/>
      </c>
      <c r="J605" s="9" t="str">
        <f>IFERROR(INDEX(EIA_2024!$E$2:$E$514,MATCH($A605&amp;"|"&amp;$B605,EIA_2024!$F$2:$F$514,0)),"")</f>
        <v/>
      </c>
      <c r="K605" s="8" t="str">
        <f>IFERROR(INDEX(EIA_2025!$C$2:$C$530,MATCH($A605&amp;"|"&amp;$B605,EIA_2025!$E$2:$E$530,0)),"")</f>
        <v/>
      </c>
      <c r="L605" s="9" t="str">
        <f>IFERROR(INDEX(EIA_2025!$D$2:$D$530,MATCH($A605&amp;"|"&amp;$B605,EIA_2025!$E$2:$E$530,0)),"")</f>
        <v/>
      </c>
      <c r="M605" t="str">
        <f>IFERROR(INDEX(EIA_2024!$C$2:$C$514,MATCH($A605&amp;"|"&amp;$B605,EIA_2024!$F$2:$F$514,0)),"")</f>
        <v/>
      </c>
      <c r="N605" t="str">
        <f t="shared" si="29"/>
        <v>SC|onshore wind</v>
      </c>
      <c r="O605" s="7" t="str">
        <f ca="1">IFERROR(_xludf.MAXIFS(SYSHECF!$AE$2:$AE$7489,SYSHECF!$A$2:$A$7489,$A605,SYSHECF!$B$2:$B$7489,$B605),"")</f>
        <v/>
      </c>
      <c r="P605" t="e">
        <f ca="1">IF(AND($H605&lt;&gt;"",$O605&lt;&gt;"",$H605*$O605&gt;1),Keys!$C$6,"")</f>
        <v>#VALUE!</v>
      </c>
    </row>
    <row r="606" spans="1:16" x14ac:dyDescent="0.45">
      <c r="A606" t="s">
        <v>90</v>
      </c>
      <c r="B606" t="s">
        <v>187</v>
      </c>
      <c r="C606" t="s">
        <v>217</v>
      </c>
      <c r="D606" s="7">
        <f>SUMIFS(SYSHECF!$AD$2:$AD$7489,SYSHECF!$A$2:$A$7489,$A606,SYSHECF!$B$2:$B$7489,$B606)/Keys!$C$4</f>
        <v>0.10633796668692735</v>
      </c>
      <c r="E606" s="7">
        <f>IF(OR($J606="",$J606=0),"",$I606*Keys!$C$5/($J606*Keys!$C$4))</f>
        <v>4.6546875781391252E-2</v>
      </c>
      <c r="F606" s="7">
        <f>IF(OR($L606="",$L606=0),"",$K606*Keys!$C$5/($L606*Keys!$C$4))</f>
        <v>5.8859613880932943E-2</v>
      </c>
      <c r="G606" s="7">
        <f t="shared" si="27"/>
        <v>0.43772583990091929</v>
      </c>
      <c r="H606" s="7">
        <f t="shared" si="28"/>
        <v>0.55351456977001656</v>
      </c>
      <c r="I606" s="8">
        <f>IFERROR(INDEX(EIA_2024!$D$2:$D$514,MATCH($A606&amp;"|"&amp;$B606,EIA_2024!$F$2:$F$514,0)),"")</f>
        <v>9.6799999999999997E-2</v>
      </c>
      <c r="J606" s="9">
        <f>IFERROR(INDEX(EIA_2024!$E$2:$E$514,MATCH($A606&amp;"|"&amp;$B606,EIA_2024!$F$2:$F$514,0)),"")</f>
        <v>0.2374</v>
      </c>
      <c r="K606" s="8">
        <f>IFERROR(INDEX(EIA_2025!$C$2:$C$530,MATCH($A606&amp;"|"&amp;$B606,EIA_2025!$E$2:$E$530,0)),"")</f>
        <v>0.109</v>
      </c>
      <c r="L606" s="9">
        <f>IFERROR(INDEX(EIA_2025!$D$2:$D$530,MATCH($A606&amp;"|"&amp;$B606,EIA_2025!$E$2:$E$530,0)),"")</f>
        <v>0.2114</v>
      </c>
      <c r="M606" t="str">
        <f>IFERROR(INDEX(EIA_2024!$C$2:$C$514,MATCH($A606&amp;"|"&amp;$B606,EIA_2024!$F$2:$F$514,0)),"")</f>
        <v>BHRaSYC 2024 (tech-level)</v>
      </c>
      <c r="N606" t="str">
        <f t="shared" si="29"/>
        <v>SC|petroleum</v>
      </c>
      <c r="O606" s="7" t="str">
        <f ca="1">IFERROR(_xludf.MAXIFS(SYSHECF!$AE$2:$AE$7489,SYSHECF!$A$2:$A$7489,$A606,SYSHECF!$B$2:$B$7489,$B606),"")</f>
        <v/>
      </c>
      <c r="P606" t="e">
        <f ca="1">IF(AND($H606&lt;&gt;"",$O606&lt;&gt;"",$H606*$O606&gt;1),Keys!$C$6,"")</f>
        <v>#VALUE!</v>
      </c>
    </row>
    <row r="607" spans="1:16" x14ac:dyDescent="0.45">
      <c r="A607" t="s">
        <v>90</v>
      </c>
      <c r="B607" t="s">
        <v>188</v>
      </c>
      <c r="C607" t="s">
        <v>217</v>
      </c>
      <c r="D607" s="7">
        <f>SUMIFS(SYSHECF!$AD$2:$AD$7489,SYSHECF!$A$2:$A$7489,$A607,SYSHECF!$B$2:$B$7489,$B607)/Keys!$C$4</f>
        <v>0.11161157736753745</v>
      </c>
      <c r="E607" s="7" t="str">
        <f>IF(OR($J607="",$J607=0),"",$I607*Keys!$C$5/($J607*Keys!$C$4))</f>
        <v/>
      </c>
      <c r="F607" s="7">
        <f>IF(OR($L607="",$L607=0),"",$K607*Keys!$C$5/($L607*Keys!$C$4))</f>
        <v>-1.0794453487450544E-2</v>
      </c>
      <c r="G607" s="7" t="str">
        <f t="shared" si="27"/>
        <v/>
      </c>
      <c r="H607" s="7">
        <f t="shared" si="28"/>
        <v>-9.6714460471285679E-2</v>
      </c>
      <c r="I607" s="8" t="str">
        <f>IFERROR(INDEX(EIA_2024!$D$2:$D$514,MATCH($A607&amp;"|"&amp;$B607,EIA_2024!$F$2:$F$514,0)),"")</f>
        <v/>
      </c>
      <c r="J607" s="9" t="str">
        <f>IFERROR(INDEX(EIA_2024!$E$2:$E$514,MATCH($A607&amp;"|"&amp;$B607,EIA_2024!$F$2:$F$514,0)),"")</f>
        <v/>
      </c>
      <c r="K607" s="8">
        <f>IFERROR(INDEX(EIA_2025!$C$2:$C$530,MATCH($A607&amp;"|"&amp;$B607,EIA_2025!$E$2:$E$530,0)),"")</f>
        <v>-0.2833</v>
      </c>
      <c r="L607" s="9">
        <f>IFERROR(INDEX(EIA_2025!$D$2:$D$530,MATCH($A607&amp;"|"&amp;$B607,EIA_2025!$E$2:$E$530,0)),"")</f>
        <v>2.996</v>
      </c>
      <c r="M607" t="str">
        <f>IFERROR(INDEX(EIA_2024!$C$2:$C$514,MATCH($A607&amp;"|"&amp;$B607,EIA_2024!$F$2:$F$514,0)),"")</f>
        <v/>
      </c>
      <c r="N607" t="str">
        <f t="shared" si="29"/>
        <v>SC|pumped hydro</v>
      </c>
      <c r="O607" s="7" t="str">
        <f ca="1">IFERROR(_xludf.MAXIFS(SYSHECF!$AE$2:$AE$7489,SYSHECF!$A$2:$A$7489,$A607,SYSHECF!$B$2:$B$7489,$B607),"")</f>
        <v/>
      </c>
      <c r="P607" t="e">
        <f ca="1">IF(AND($H607&lt;&gt;"",$O607&lt;&gt;"",$H607*$O607&gt;1),Keys!$C$6,"")</f>
        <v>#VALUE!</v>
      </c>
    </row>
    <row r="608" spans="1:16" x14ac:dyDescent="0.45">
      <c r="A608" t="s">
        <v>90</v>
      </c>
      <c r="B608" t="s">
        <v>191</v>
      </c>
      <c r="C608" t="s">
        <v>218</v>
      </c>
      <c r="D608" s="7">
        <f>SUMIFS(SYSHECF!$AD$2:$AD$7489,SYSHECF!$A$2:$A$7489,$A608,SYSHECF!$B$2:$B$7489,$B608)/Keys!$C$4</f>
        <v>0.19709999999999997</v>
      </c>
      <c r="E608" s="7">
        <f>IF(OR($J608="",$J608=0),"",$I608*Keys!$C$5/($J608*Keys!$C$4))</f>
        <v>0.20284851939889162</v>
      </c>
      <c r="F608" s="7">
        <f>IF(OR($L608="",$L608=0),"",$K608*Keys!$C$5/($L608*Keys!$C$4))</f>
        <v>0.19144749761894231</v>
      </c>
      <c r="G608" s="7">
        <f t="shared" si="27"/>
        <v>1.0291654966965584</v>
      </c>
      <c r="H608" s="7">
        <f t="shared" si="28"/>
        <v>0.97132165204942844</v>
      </c>
      <c r="I608" s="8">
        <f>IFERROR(INDEX(EIA_2024!$D$2:$D$514,MATCH($A608&amp;"|"&amp;$B608,EIA_2024!$F$2:$F$514,0)),"")</f>
        <v>2.9205999999999999</v>
      </c>
      <c r="J608" s="9">
        <f>IFERROR(INDEX(EIA_2024!$E$2:$E$514,MATCH($A608&amp;"|"&amp;$B608,EIA_2024!$F$2:$F$514,0)),"")</f>
        <v>1.6435999999999999</v>
      </c>
      <c r="K608" s="8">
        <f>IFERROR(INDEX(EIA_2025!$C$2:$C$530,MATCH($A608&amp;"|"&amp;$B608,EIA_2025!$E$2:$E$530,0)),"")</f>
        <v>3.2210000000000001</v>
      </c>
      <c r="L608" s="9">
        <f>IFERROR(INDEX(EIA_2025!$D$2:$D$530,MATCH($A608&amp;"|"&amp;$B608,EIA_2025!$E$2:$E$530,0)),"")</f>
        <v>1.9206000000000001</v>
      </c>
      <c r="M608" t="str">
        <f>IFERROR(INDEX(EIA_2024!$C$2:$C$514,MATCH($A608&amp;"|"&amp;$B608,EIA_2024!$F$2:$F$514,0)),"")</f>
        <v>BHRaSYC 2024 (tech-level)</v>
      </c>
      <c r="N608" t="str">
        <f t="shared" si="29"/>
        <v>SC|solar pv</v>
      </c>
      <c r="O608" s="7" t="str">
        <f ca="1">IFERROR(_xludf.MAXIFS(SYSHECF!$AE$2:$AE$7489,SYSHECF!$A$2:$A$7489,$A608,SYSHECF!$B$2:$B$7489,$B608),"")</f>
        <v/>
      </c>
      <c r="P608" t="e">
        <f ca="1">IF(AND($H608&lt;&gt;"",$O608&lt;&gt;"",$H608*$O608&gt;1),Keys!$C$6,"")</f>
        <v>#VALUE!</v>
      </c>
    </row>
    <row r="609" spans="1:16" x14ac:dyDescent="0.45">
      <c r="A609" t="s">
        <v>90</v>
      </c>
      <c r="B609" t="s">
        <v>192</v>
      </c>
      <c r="C609" t="s">
        <v>218</v>
      </c>
      <c r="D609" s="7">
        <f>SUMIFS(SYSHECF!$AD$2:$AD$7489,SYSHECF!$A$2:$A$7489,$A609,SYSHECF!$B$2:$B$7489,$B609)/Keys!$C$4</f>
        <v>0.26459065137237209</v>
      </c>
      <c r="E609" s="7" t="str">
        <f>IF(OR($J609="",$J609=0),"",$I609*Keys!$C$5/($J609*Keys!$C$4))</f>
        <v/>
      </c>
      <c r="F609" s="7" t="str">
        <f>IF(OR($L609="",$L609=0),"",$K609*Keys!$C$5/($L609*Keys!$C$4))</f>
        <v/>
      </c>
      <c r="G609" s="7" t="str">
        <f t="shared" si="27"/>
        <v/>
      </c>
      <c r="H609" s="7" t="str">
        <f t="shared" si="28"/>
        <v/>
      </c>
      <c r="I609" s="8" t="str">
        <f>IFERROR(INDEX(EIA_2024!$D$2:$D$514,MATCH($A609&amp;"|"&amp;$B609,EIA_2024!$F$2:$F$514,0)),"")</f>
        <v/>
      </c>
      <c r="J609" s="9" t="str">
        <f>IFERROR(INDEX(EIA_2024!$E$2:$E$514,MATCH($A609&amp;"|"&amp;$B609,EIA_2024!$F$2:$F$514,0)),"")</f>
        <v/>
      </c>
      <c r="K609" s="8" t="str">
        <f>IFERROR(INDEX(EIA_2025!$C$2:$C$530,MATCH($A609&amp;"|"&amp;$B609,EIA_2025!$E$2:$E$530,0)),"")</f>
        <v/>
      </c>
      <c r="L609" s="9" t="str">
        <f>IFERROR(INDEX(EIA_2025!$D$2:$D$530,MATCH($A609&amp;"|"&amp;$B609,EIA_2025!$E$2:$E$530,0)),"")</f>
        <v/>
      </c>
      <c r="M609" t="str">
        <f>IFERROR(INDEX(EIA_2024!$C$2:$C$514,MATCH($A609&amp;"|"&amp;$B609,EIA_2024!$F$2:$F$514,0)),"")</f>
        <v/>
      </c>
      <c r="N609" t="str">
        <f t="shared" si="29"/>
        <v>SC|solar thermal</v>
      </c>
      <c r="O609" s="7" t="str">
        <f ca="1">IFERROR(_xludf.MAXIFS(SYSHECF!$AE$2:$AE$7489,SYSHECF!$A$2:$A$7489,$A609,SYSHECF!$B$2:$B$7489,$B609),"")</f>
        <v/>
      </c>
      <c r="P609" t="e">
        <f ca="1">IF(AND($H609&lt;&gt;"",$O609&lt;&gt;"",$H609*$O609&gt;1),Keys!$C$6,"")</f>
        <v>#VALUE!</v>
      </c>
    </row>
    <row r="610" spans="1:16" x14ac:dyDescent="0.45">
      <c r="A610" t="s">
        <v>92</v>
      </c>
      <c r="B610" t="s">
        <v>169</v>
      </c>
      <c r="C610" t="s">
        <v>217</v>
      </c>
      <c r="D610" s="7">
        <f>SUMIFS(SYSHECF!$AD$2:$AD$7489,SYSHECF!$A$2:$A$7489,$A610,SYSHECF!$B$2:$B$7489,$B610)/Keys!$C$4</f>
        <v>0.51019999999999999</v>
      </c>
      <c r="E610" s="7" t="str">
        <f>IF(OR($J610="",$J610=0),"",$I610*Keys!$C$5/($J610*Keys!$C$4))</f>
        <v/>
      </c>
      <c r="F610" s="7" t="str">
        <f>IF(OR($L610="",$L610=0),"",$K610*Keys!$C$5/($L610*Keys!$C$4))</f>
        <v/>
      </c>
      <c r="G610" s="7" t="str">
        <f t="shared" si="27"/>
        <v/>
      </c>
      <c r="H610" s="7" t="str">
        <f t="shared" si="28"/>
        <v/>
      </c>
      <c r="I610" s="8">
        <f>IFERROR(INDEX(EIA_2024!$D$2:$D$514,MATCH($A610&amp;"|"&amp;$B610,EIA_2024!$F$2:$F$514,0)),"")</f>
        <v>0</v>
      </c>
      <c r="J610" s="9">
        <f>IFERROR(INDEX(EIA_2024!$E$2:$E$514,MATCH($A610&amp;"|"&amp;$B610,EIA_2024!$F$2:$F$514,0)),"")</f>
        <v>0</v>
      </c>
      <c r="K610" s="8">
        <f>IFERROR(INDEX(EIA_2025!$C$2:$C$530,MATCH($A610&amp;"|"&amp;$B610,EIA_2025!$E$2:$E$530,0)),"")</f>
        <v>0</v>
      </c>
      <c r="L610" s="9">
        <f>IFERROR(INDEX(EIA_2025!$D$2:$D$530,MATCH($A610&amp;"|"&amp;$B610,EIA_2025!$E$2:$E$530,0)),"")</f>
        <v>0</v>
      </c>
      <c r="M610" t="str">
        <f>IFERROR(INDEX(EIA_2024!$C$2:$C$514,MATCH($A610&amp;"|"&amp;$B610,EIA_2024!$F$2:$F$514,0)),"")</f>
        <v>BHRaSYC 2024 (tech-level)</v>
      </c>
      <c r="N610" t="str">
        <f t="shared" si="29"/>
        <v>SD|biomass</v>
      </c>
      <c r="O610" s="7" t="str">
        <f ca="1">IFERROR(_xludf.MAXIFS(SYSHECF!$AE$2:$AE$7489,SYSHECF!$A$2:$A$7489,$A610,SYSHECF!$B$2:$B$7489,$B610),"")</f>
        <v/>
      </c>
      <c r="P610" t="e">
        <f ca="1">IF(AND($H610&lt;&gt;"",$O610&lt;&gt;"",$H610*$O610&gt;1),Keys!$C$6,"")</f>
        <v>#VALUE!</v>
      </c>
    </row>
    <row r="611" spans="1:16" x14ac:dyDescent="0.45">
      <c r="A611" t="s">
        <v>92</v>
      </c>
      <c r="B611" t="s">
        <v>173</v>
      </c>
      <c r="C611" t="s">
        <v>218</v>
      </c>
      <c r="D611" s="7">
        <f>SUMIFS(SYSHECF!$AD$2:$AD$7489,SYSHECF!$A$2:$A$7489,$A611,SYSHECF!$B$2:$B$7489,$B611)/Keys!$C$4</f>
        <v>0.65949999999999998</v>
      </c>
      <c r="E611" s="7" t="str">
        <f>IF(OR($J611="",$J611=0),"",$I611*Keys!$C$5/($J611*Keys!$C$4))</f>
        <v/>
      </c>
      <c r="F611" s="7" t="str">
        <f>IF(OR($L611="",$L611=0),"",$K611*Keys!$C$5/($L611*Keys!$C$4))</f>
        <v/>
      </c>
      <c r="G611" s="7" t="str">
        <f t="shared" si="27"/>
        <v/>
      </c>
      <c r="H611" s="7" t="str">
        <f t="shared" si="28"/>
        <v/>
      </c>
      <c r="I611" s="8" t="str">
        <f>IFERROR(INDEX(EIA_2024!$D$2:$D$514,MATCH($A611&amp;"|"&amp;$B611,EIA_2024!$F$2:$F$514,0)),"")</f>
        <v/>
      </c>
      <c r="J611" s="9" t="str">
        <f>IFERROR(INDEX(EIA_2024!$E$2:$E$514,MATCH($A611&amp;"|"&amp;$B611,EIA_2024!$F$2:$F$514,0)),"")</f>
        <v/>
      </c>
      <c r="K611" s="8" t="str">
        <f>IFERROR(INDEX(EIA_2025!$C$2:$C$530,MATCH($A611&amp;"|"&amp;$B611,EIA_2025!$E$2:$E$530,0)),"")</f>
        <v/>
      </c>
      <c r="L611" s="9" t="str">
        <f>IFERROR(INDEX(EIA_2025!$D$2:$D$530,MATCH($A611&amp;"|"&amp;$B611,EIA_2025!$E$2:$E$530,0)),"")</f>
        <v/>
      </c>
      <c r="M611" t="str">
        <f>IFERROR(INDEX(EIA_2024!$C$2:$C$514,MATCH($A611&amp;"|"&amp;$B611,EIA_2024!$F$2:$F$514,0)),"")</f>
        <v/>
      </c>
      <c r="N611" t="str">
        <f t="shared" si="29"/>
        <v>SD|geothermal</v>
      </c>
      <c r="O611" s="7" t="str">
        <f ca="1">IFERROR(_xludf.MAXIFS(SYSHECF!$AE$2:$AE$7489,SYSHECF!$A$2:$A$7489,$A611,SYSHECF!$B$2:$B$7489,$B611),"")</f>
        <v/>
      </c>
      <c r="P611" t="e">
        <f ca="1">IF(AND($H611&lt;&gt;"",$O611&lt;&gt;"",$H611*$O611&gt;1),Keys!$C$6,"")</f>
        <v>#VALUE!</v>
      </c>
    </row>
    <row r="612" spans="1:16" x14ac:dyDescent="0.45">
      <c r="A612" t="s">
        <v>92</v>
      </c>
      <c r="B612" t="s">
        <v>175</v>
      </c>
      <c r="C612" t="s">
        <v>217</v>
      </c>
      <c r="D612" s="7">
        <f>SUMIFS(SYSHECF!$AD$2:$AD$7489,SYSHECF!$A$2:$A$7489,$A612,SYSHECF!$B$2:$B$7489,$B612)/Keys!$C$4</f>
        <v>0.42747230538075714</v>
      </c>
      <c r="E612" s="7">
        <f>IF(OR($J612="",$J612=0),"",$I612*Keys!$C$5/($J612*Keys!$C$4))</f>
        <v>0.37374902777897362</v>
      </c>
      <c r="F612" s="7">
        <f>IF(OR($L612="",$L612=0),"",$K612*Keys!$C$5/($L612*Keys!$C$4))</f>
        <v>0.48427544878119672</v>
      </c>
      <c r="G612" s="7">
        <f t="shared" si="27"/>
        <v>0.87432337270614235</v>
      </c>
      <c r="H612" s="7">
        <f t="shared" si="28"/>
        <v>1.1328814584838285</v>
      </c>
      <c r="I612" s="8">
        <f>IFERROR(INDEX(EIA_2024!$D$2:$D$514,MATCH($A612&amp;"|"&amp;$B612,EIA_2024!$F$2:$F$514,0)),"")</f>
        <v>1.5627</v>
      </c>
      <c r="J612" s="9">
        <f>IFERROR(INDEX(EIA_2024!$E$2:$E$514,MATCH($A612&amp;"|"&amp;$B612,EIA_2024!$F$2:$F$514,0)),"")</f>
        <v>0.4773</v>
      </c>
      <c r="K612" s="8">
        <f>IFERROR(INDEX(EIA_2025!$C$2:$C$530,MATCH($A612&amp;"|"&amp;$B612,EIA_2025!$E$2:$E$530,0)),"")</f>
        <v>2.0261</v>
      </c>
      <c r="L612" s="9">
        <f>IFERROR(INDEX(EIA_2025!$D$2:$D$530,MATCH($A612&amp;"|"&amp;$B612,EIA_2025!$E$2:$E$530,0)),"")</f>
        <v>0.47760000000000002</v>
      </c>
      <c r="M612" t="str">
        <f>IFERROR(INDEX(EIA_2024!$C$2:$C$514,MATCH($A612&amp;"|"&amp;$B612,EIA_2024!$F$2:$F$514,0)),"")</f>
        <v>BHRaSYC 2024 (tech-level)</v>
      </c>
      <c r="N612" t="str">
        <f t="shared" si="29"/>
        <v>SD|hard coal</v>
      </c>
      <c r="O612" s="7" t="str">
        <f ca="1">IFERROR(_xludf.MAXIFS(SYSHECF!$AE$2:$AE$7489,SYSHECF!$A$2:$A$7489,$A612,SYSHECF!$B$2:$B$7489,$B612),"")</f>
        <v/>
      </c>
      <c r="P612" t="e">
        <f ca="1">IF(AND($H612&lt;&gt;"",$O612&lt;&gt;"",$H612*$O612&gt;1),Keys!$C$6,"")</f>
        <v>#VALUE!</v>
      </c>
    </row>
    <row r="613" spans="1:16" x14ac:dyDescent="0.45">
      <c r="A613" t="s">
        <v>92</v>
      </c>
      <c r="B613" t="s">
        <v>177</v>
      </c>
      <c r="C613" t="s">
        <v>218</v>
      </c>
      <c r="D613" s="7">
        <f>SUMIFS(SYSHECF!$AD$2:$AD$7489,SYSHECF!$A$2:$A$7489,$A613,SYSHECF!$B$2:$B$7489,$B613)/Keys!$C$4</f>
        <v>0.31409999999999993</v>
      </c>
      <c r="E613" s="7">
        <f>IF(OR($J613="",$J613=0),"",$I613*Keys!$C$5/($J613*Keys!$C$4))</f>
        <v>0.32864282407804274</v>
      </c>
      <c r="F613" s="7">
        <f>IF(OR($L613="",$L613=0),"",$K613*Keys!$C$5/($L613*Keys!$C$4))</f>
        <v>0.29963253153199487</v>
      </c>
      <c r="G613" s="7">
        <f t="shared" si="27"/>
        <v>1.0462999811462681</v>
      </c>
      <c r="H613" s="7">
        <f t="shared" si="28"/>
        <v>0.95393992846862441</v>
      </c>
      <c r="I613" s="8">
        <f>IFERROR(INDEX(EIA_2024!$D$2:$D$514,MATCH($A613&amp;"|"&amp;$B613,EIA_2024!$F$2:$F$514,0)),"")</f>
        <v>4.6005000000000003</v>
      </c>
      <c r="J613" s="9">
        <f>IFERROR(INDEX(EIA_2024!$E$2:$E$514,MATCH($A613&amp;"|"&amp;$B613,EIA_2024!$F$2:$F$514,0)),"")</f>
        <v>1.5980000000000001</v>
      </c>
      <c r="K613" s="8">
        <f>IFERROR(INDEX(EIA_2025!$C$2:$C$530,MATCH($A613&amp;"|"&amp;$B613,EIA_2025!$E$2:$E$530,0)),"")</f>
        <v>4.1943999999999999</v>
      </c>
      <c r="L613" s="9">
        <f>IFERROR(INDEX(EIA_2025!$D$2:$D$530,MATCH($A613&amp;"|"&amp;$B613,EIA_2025!$E$2:$E$530,0)),"")</f>
        <v>1.5980000000000001</v>
      </c>
      <c r="M613" t="str">
        <f>IFERROR(INDEX(EIA_2024!$C$2:$C$514,MATCH($A613&amp;"|"&amp;$B613,EIA_2024!$F$2:$F$514,0)),"")</f>
        <v>BHRaSYC 2024 (tech-level)</v>
      </c>
      <c r="N613" t="str">
        <f t="shared" si="29"/>
        <v>SD|hydro</v>
      </c>
      <c r="O613" s="7" t="str">
        <f ca="1">IFERROR(_xludf.MAXIFS(SYSHECF!$AE$2:$AE$7489,SYSHECF!$A$2:$A$7489,$A613,SYSHECF!$B$2:$B$7489,$B613),"")</f>
        <v/>
      </c>
      <c r="P613" t="e">
        <f ca="1">IF(AND($H613&lt;&gt;"",$O613&lt;&gt;"",$H613*$O613&gt;1),Keys!$C$6,"")</f>
        <v>#VALUE!</v>
      </c>
    </row>
    <row r="614" spans="1:16" x14ac:dyDescent="0.45">
      <c r="A614" t="s">
        <v>92</v>
      </c>
      <c r="B614" t="s">
        <v>181</v>
      </c>
      <c r="C614" t="s">
        <v>217</v>
      </c>
      <c r="D614" s="7">
        <f>SUMIFS(SYSHECF!$AD$2:$AD$7489,SYSHECF!$A$2:$A$7489,$A614,SYSHECF!$B$2:$B$7489,$B614)/Keys!$C$4</f>
        <v>0.63800000000000001</v>
      </c>
      <c r="E614" s="7" t="str">
        <f>IF(OR($J614="",$J614=0),"",$I614*Keys!$C$5/($J614*Keys!$C$4))</f>
        <v/>
      </c>
      <c r="F614" s="7" t="str">
        <f>IF(OR($L614="",$L614=0),"",$K614*Keys!$C$5/($L614*Keys!$C$4))</f>
        <v/>
      </c>
      <c r="G614" s="7" t="str">
        <f t="shared" si="27"/>
        <v/>
      </c>
      <c r="H614" s="7" t="str">
        <f t="shared" si="28"/>
        <v/>
      </c>
      <c r="I614" s="8" t="str">
        <f>IFERROR(INDEX(EIA_2024!$D$2:$D$514,MATCH($A614&amp;"|"&amp;$B614,EIA_2024!$F$2:$F$514,0)),"")</f>
        <v/>
      </c>
      <c r="J614" s="9" t="str">
        <f>IFERROR(INDEX(EIA_2024!$E$2:$E$514,MATCH($A614&amp;"|"&amp;$B614,EIA_2024!$F$2:$F$514,0)),"")</f>
        <v/>
      </c>
      <c r="K614" s="8" t="str">
        <f>IFERROR(INDEX(EIA_2025!$C$2:$C$530,MATCH($A614&amp;"|"&amp;$B614,EIA_2025!$E$2:$E$530,0)),"")</f>
        <v/>
      </c>
      <c r="L614" s="9" t="str">
        <f>IFERROR(INDEX(EIA_2025!$D$2:$D$530,MATCH($A614&amp;"|"&amp;$B614,EIA_2025!$E$2:$E$530,0)),"")</f>
        <v/>
      </c>
      <c r="M614" t="str">
        <f>IFERROR(INDEX(EIA_2024!$C$2:$C$514,MATCH($A614&amp;"|"&amp;$B614,EIA_2024!$F$2:$F$514,0)),"")</f>
        <v/>
      </c>
      <c r="N614" t="str">
        <f t="shared" si="29"/>
        <v>SD|lignite</v>
      </c>
      <c r="O614" s="7" t="str">
        <f ca="1">IFERROR(_xludf.MAXIFS(SYSHECF!$AE$2:$AE$7489,SYSHECF!$A$2:$A$7489,$A614,SYSHECF!$B$2:$B$7489,$B614),"")</f>
        <v/>
      </c>
      <c r="P614" t="e">
        <f ca="1">IF(AND($H614&lt;&gt;"",$O614&lt;&gt;"",$H614*$O614&gt;1),Keys!$C$6,"")</f>
        <v>#VALUE!</v>
      </c>
    </row>
    <row r="615" spans="1:16" x14ac:dyDescent="0.45">
      <c r="A615" t="s">
        <v>92</v>
      </c>
      <c r="B615" t="s">
        <v>182</v>
      </c>
      <c r="C615" t="s">
        <v>217</v>
      </c>
      <c r="D615" s="7">
        <f>SUMIFS(SYSHECF!$AD$2:$AD$7489,SYSHECF!$A$2:$A$7489,$A615,SYSHECF!$B$2:$B$7489,$B615)/Keys!$C$4</f>
        <v>0.73419999999999996</v>
      </c>
      <c r="E615" s="7" t="str">
        <f>IF(OR($J615="",$J615=0),"",$I615*Keys!$C$5/($J615*Keys!$C$4))</f>
        <v/>
      </c>
      <c r="F615" s="7" t="str">
        <f>IF(OR($L615="",$L615=0),"",$K615*Keys!$C$5/($L615*Keys!$C$4))</f>
        <v/>
      </c>
      <c r="G615" s="7" t="str">
        <f t="shared" si="27"/>
        <v/>
      </c>
      <c r="H615" s="7" t="str">
        <f t="shared" si="28"/>
        <v/>
      </c>
      <c r="I615" s="8" t="str">
        <f>IFERROR(INDEX(EIA_2024!$D$2:$D$514,MATCH($A615&amp;"|"&amp;$B615,EIA_2024!$F$2:$F$514,0)),"")</f>
        <v/>
      </c>
      <c r="J615" s="9" t="str">
        <f>IFERROR(INDEX(EIA_2024!$E$2:$E$514,MATCH($A615&amp;"|"&amp;$B615,EIA_2024!$F$2:$F$514,0)),"")</f>
        <v/>
      </c>
      <c r="K615" s="8" t="str">
        <f>IFERROR(INDEX(EIA_2025!$C$2:$C$530,MATCH($A615&amp;"|"&amp;$B615,EIA_2025!$E$2:$E$530,0)),"")</f>
        <v/>
      </c>
      <c r="L615" s="9" t="str">
        <f>IFERROR(INDEX(EIA_2025!$D$2:$D$530,MATCH($A615&amp;"|"&amp;$B615,EIA_2025!$E$2:$E$530,0)),"")</f>
        <v/>
      </c>
      <c r="M615" t="str">
        <f>IFERROR(INDEX(EIA_2024!$C$2:$C$514,MATCH($A615&amp;"|"&amp;$B615,EIA_2024!$F$2:$F$514,0)),"")</f>
        <v/>
      </c>
      <c r="N615" t="str">
        <f t="shared" si="29"/>
        <v>SD|municipal solid waste</v>
      </c>
      <c r="O615" s="7" t="str">
        <f ca="1">IFERROR(_xludf.MAXIFS(SYSHECF!$AE$2:$AE$7489,SYSHECF!$A$2:$A$7489,$A615,SYSHECF!$B$2:$B$7489,$B615),"")</f>
        <v/>
      </c>
      <c r="P615" t="e">
        <f ca="1">IF(AND($H615&lt;&gt;"",$O615&lt;&gt;"",$H615*$O615&gt;1),Keys!$C$6,"")</f>
        <v>#VALUE!</v>
      </c>
    </row>
    <row r="616" spans="1:16" x14ac:dyDescent="0.45">
      <c r="A616" t="s">
        <v>92</v>
      </c>
      <c r="B616" t="s">
        <v>171</v>
      </c>
      <c r="C616" t="s">
        <v>217</v>
      </c>
      <c r="D616" s="7">
        <f>SUMIFS(SYSHECF!$AD$2:$AD$7489,SYSHECF!$A$2:$A$7489,$A616,SYSHECF!$B$2:$B$7489,$B616)/Keys!$C$4</f>
        <v>0.44490000000000002</v>
      </c>
      <c r="E616" s="7">
        <f>IF(OR($J616="",$J616=0),"",$I616*Keys!$C$5/($J616*Keys!$C$4))</f>
        <v>0.43793050073523715</v>
      </c>
      <c r="F616" s="7">
        <f>IF(OR($L616="",$L616=0),"",$K616*Keys!$C$5/($L616*Keys!$C$4))</f>
        <v>0.45193870443464124</v>
      </c>
      <c r="G616" s="7">
        <f t="shared" si="27"/>
        <v>0.98433468360358989</v>
      </c>
      <c r="H616" s="7">
        <f t="shared" si="28"/>
        <v>1.0158208685876404</v>
      </c>
      <c r="I616" s="8">
        <f>IFERROR(INDEX(EIA_2024!$D$2:$D$514,MATCH($A616&amp;"|"&amp;$B616,EIA_2024!$F$2:$F$514,0)),"")</f>
        <v>1.1316999999999999</v>
      </c>
      <c r="J616" s="9">
        <f>IFERROR(INDEX(EIA_2024!$E$2:$E$514,MATCH($A616&amp;"|"&amp;$B616,EIA_2024!$F$2:$F$514,0)),"")</f>
        <v>0.29499999999999998</v>
      </c>
      <c r="K616" s="8">
        <f>IFERROR(INDEX(EIA_2025!$C$2:$C$530,MATCH($A616&amp;"|"&amp;$B616,EIA_2025!$E$2:$E$530,0)),"")</f>
        <v>1.1678999999999999</v>
      </c>
      <c r="L616" s="9">
        <f>IFERROR(INDEX(EIA_2025!$D$2:$D$530,MATCH($A616&amp;"|"&amp;$B616,EIA_2025!$E$2:$E$530,0)),"")</f>
        <v>0.29499999999999998</v>
      </c>
      <c r="M616" t="str">
        <f>IFERROR(INDEX(EIA_2024!$C$2:$C$514,MATCH($A616&amp;"|"&amp;$B616,EIA_2024!$F$2:$F$514,0)),"")</f>
        <v>BHRaSYC 2024 (tech-level)</v>
      </c>
      <c r="N616" t="str">
        <f t="shared" si="29"/>
        <v>SD|natural gas combined cycle</v>
      </c>
      <c r="O616" s="7" t="str">
        <f ca="1">IFERROR(_xludf.MAXIFS(SYSHECF!$AE$2:$AE$7489,SYSHECF!$A$2:$A$7489,$A616,SYSHECF!$B$2:$B$7489,$B616),"")</f>
        <v/>
      </c>
      <c r="P616" t="e">
        <f ca="1">IF(AND($H616&lt;&gt;"",$O616&lt;&gt;"",$H616*$O616&gt;1),Keys!$C$6,"")</f>
        <v>#VALUE!</v>
      </c>
    </row>
    <row r="617" spans="1:16" x14ac:dyDescent="0.45">
      <c r="A617" t="s">
        <v>92</v>
      </c>
      <c r="B617" t="s">
        <v>183</v>
      </c>
      <c r="C617" t="s">
        <v>217</v>
      </c>
      <c r="D617" s="7">
        <f>SUMIFS(SYSHECF!$AD$2:$AD$7489,SYSHECF!$A$2:$A$7489,$A617,SYSHECF!$B$2:$B$7489,$B617)/Keys!$C$4</f>
        <v>0.13627605178330479</v>
      </c>
      <c r="E617" s="7">
        <f>IF(OR($J617="",$J617=0),"",$I617*Keys!$C$5/($J617*Keys!$C$4))</f>
        <v>0.12712317511059082</v>
      </c>
      <c r="F617" s="7">
        <f>IF(OR($L617="",$L617=0),"",$K617*Keys!$C$5/($L617*Keys!$C$4))</f>
        <v>0.14557552744280031</v>
      </c>
      <c r="G617" s="7">
        <f t="shared" si="27"/>
        <v>0.93283576569074556</v>
      </c>
      <c r="H617" s="7">
        <f t="shared" si="28"/>
        <v>1.0682399844859227</v>
      </c>
      <c r="I617" s="8">
        <f>IFERROR(INDEX(EIA_2024!$D$2:$D$514,MATCH($A617&amp;"|"&amp;$B617,EIA_2024!$F$2:$F$514,0)),"")</f>
        <v>1.0842000000000001</v>
      </c>
      <c r="J617" s="9">
        <f>IFERROR(INDEX(EIA_2024!$E$2:$E$514,MATCH($A617&amp;"|"&amp;$B617,EIA_2024!$F$2:$F$514,0)),"")</f>
        <v>0.97360000000000002</v>
      </c>
      <c r="K617" s="8">
        <f>IFERROR(INDEX(EIA_2025!$C$2:$C$530,MATCH($A617&amp;"|"&amp;$B617,EIA_2025!$E$2:$E$530,0)),"")</f>
        <v>1.2403</v>
      </c>
      <c r="L617" s="9">
        <f>IFERROR(INDEX(EIA_2025!$D$2:$D$530,MATCH($A617&amp;"|"&amp;$B617,EIA_2025!$E$2:$E$530,0)),"")</f>
        <v>0.97260000000000002</v>
      </c>
      <c r="M617" t="str">
        <f>IFERROR(INDEX(EIA_2024!$C$2:$C$514,MATCH($A617&amp;"|"&amp;$B617,EIA_2024!$F$2:$F$514,0)),"")</f>
        <v>BHRaSYC 2024 (tech-level)</v>
      </c>
      <c r="N617" t="str">
        <f t="shared" si="29"/>
        <v>SD|natural gas peaker</v>
      </c>
      <c r="O617" s="7" t="str">
        <f ca="1">IFERROR(_xludf.MAXIFS(SYSHECF!$AE$2:$AE$7489,SYSHECF!$A$2:$A$7489,$A617,SYSHECF!$B$2:$B$7489,$B617),"")</f>
        <v/>
      </c>
      <c r="P617" t="e">
        <f ca="1">IF(AND($H617&lt;&gt;"",$O617&lt;&gt;"",$H617*$O617&gt;1),Keys!$C$6,"")</f>
        <v>#VALUE!</v>
      </c>
    </row>
    <row r="618" spans="1:16" x14ac:dyDescent="0.45">
      <c r="A618" t="s">
        <v>92</v>
      </c>
      <c r="B618" t="s">
        <v>193</v>
      </c>
      <c r="C618" t="s">
        <v>217</v>
      </c>
      <c r="D618" s="7">
        <f>SUMIFS(SYSHECF!$AD$2:$AD$7489,SYSHECF!$A$2:$A$7489,$A618,SYSHECF!$B$2:$B$7489,$B618)/Keys!$C$4</f>
        <v>0.19048208065284525</v>
      </c>
      <c r="E618" s="7" t="str">
        <f>IF(OR($J618="",$J618=0),"",$I618*Keys!$C$5/($J618*Keys!$C$4))</f>
        <v/>
      </c>
      <c r="F618" s="7" t="str">
        <f>IF(OR($L618="",$L618=0),"",$K618*Keys!$C$5/($L618*Keys!$C$4))</f>
        <v/>
      </c>
      <c r="G618" s="7" t="str">
        <f t="shared" si="27"/>
        <v/>
      </c>
      <c r="H618" s="7" t="str">
        <f t="shared" si="28"/>
        <v/>
      </c>
      <c r="I618" s="8" t="str">
        <f>IFERROR(INDEX(EIA_2024!$D$2:$D$514,MATCH($A618&amp;"|"&amp;$B618,EIA_2024!$F$2:$F$514,0)),"")</f>
        <v/>
      </c>
      <c r="J618" s="9" t="str">
        <f>IFERROR(INDEX(EIA_2024!$E$2:$E$514,MATCH($A618&amp;"|"&amp;$B618,EIA_2024!$F$2:$F$514,0)),"")</f>
        <v/>
      </c>
      <c r="K618" s="8" t="str">
        <f>IFERROR(INDEX(EIA_2025!$C$2:$C$530,MATCH($A618&amp;"|"&amp;$B618,EIA_2025!$E$2:$E$530,0)),"")</f>
        <v/>
      </c>
      <c r="L618" s="9" t="str">
        <f>IFERROR(INDEX(EIA_2025!$D$2:$D$530,MATCH($A618&amp;"|"&amp;$B618,EIA_2025!$E$2:$E$530,0)),"")</f>
        <v/>
      </c>
      <c r="M618" t="str">
        <f>IFERROR(INDEX(EIA_2024!$C$2:$C$514,MATCH($A618&amp;"|"&amp;$B618,EIA_2024!$F$2:$F$514,0)),"")</f>
        <v/>
      </c>
      <c r="N618" t="str">
        <f t="shared" si="29"/>
        <v>SD|natural gas steam turbine</v>
      </c>
      <c r="O618" s="7" t="str">
        <f ca="1">IFERROR(_xludf.MAXIFS(SYSHECF!$AE$2:$AE$7489,SYSHECF!$A$2:$A$7489,$A618,SYSHECF!$B$2:$B$7489,$B618),"")</f>
        <v/>
      </c>
      <c r="P618" t="e">
        <f ca="1">IF(AND($H618&lt;&gt;"",$O618&lt;&gt;"",$H618*$O618&gt;1),Keys!$C$6,"")</f>
        <v>#VALUE!</v>
      </c>
    </row>
    <row r="619" spans="1:16" x14ac:dyDescent="0.45">
      <c r="A619" t="s">
        <v>92</v>
      </c>
      <c r="B619" t="s">
        <v>184</v>
      </c>
      <c r="C619" t="s">
        <v>218</v>
      </c>
      <c r="D619" s="7">
        <f>SUMIFS(SYSHECF!$AD$2:$AD$7489,SYSHECF!$A$2:$A$7489,$A619,SYSHECF!$B$2:$B$7489,$B619)/Keys!$C$4</f>
        <v>0.90899999999999992</v>
      </c>
      <c r="E619" s="7" t="str">
        <f>IF(OR($J619="",$J619=0),"",$I619*Keys!$C$5/($J619*Keys!$C$4))</f>
        <v/>
      </c>
      <c r="F619" s="7" t="str">
        <f>IF(OR($L619="",$L619=0),"",$K619*Keys!$C$5/($L619*Keys!$C$4))</f>
        <v/>
      </c>
      <c r="G619" s="7" t="str">
        <f t="shared" si="27"/>
        <v/>
      </c>
      <c r="H619" s="7" t="str">
        <f t="shared" si="28"/>
        <v/>
      </c>
      <c r="I619" s="8" t="str">
        <f>IFERROR(INDEX(EIA_2024!$D$2:$D$514,MATCH($A619&amp;"|"&amp;$B619,EIA_2024!$F$2:$F$514,0)),"")</f>
        <v/>
      </c>
      <c r="J619" s="9" t="str">
        <f>IFERROR(INDEX(EIA_2024!$E$2:$E$514,MATCH($A619&amp;"|"&amp;$B619,EIA_2024!$F$2:$F$514,0)),"")</f>
        <v/>
      </c>
      <c r="K619" s="8" t="str">
        <f>IFERROR(INDEX(EIA_2025!$C$2:$C$530,MATCH($A619&amp;"|"&amp;$B619,EIA_2025!$E$2:$E$530,0)),"")</f>
        <v/>
      </c>
      <c r="L619" s="9" t="str">
        <f>IFERROR(INDEX(EIA_2025!$D$2:$D$530,MATCH($A619&amp;"|"&amp;$B619,EIA_2025!$E$2:$E$530,0)),"")</f>
        <v/>
      </c>
      <c r="M619" t="str">
        <f>IFERROR(INDEX(EIA_2024!$C$2:$C$514,MATCH($A619&amp;"|"&amp;$B619,EIA_2024!$F$2:$F$514,0)),"")</f>
        <v/>
      </c>
      <c r="N619" t="str">
        <f t="shared" si="29"/>
        <v>SD|nuclear</v>
      </c>
      <c r="O619" s="7" t="str">
        <f ca="1">IFERROR(_xludf.MAXIFS(SYSHECF!$AE$2:$AE$7489,SYSHECF!$A$2:$A$7489,$A619,SYSHECF!$B$2:$B$7489,$B619),"")</f>
        <v/>
      </c>
      <c r="P619" t="e">
        <f ca="1">IF(AND($H619&lt;&gt;"",$O619&lt;&gt;"",$H619*$O619&gt;1),Keys!$C$6,"")</f>
        <v>#VALUE!</v>
      </c>
    </row>
    <row r="620" spans="1:16" x14ac:dyDescent="0.45">
      <c r="A620" t="s">
        <v>92</v>
      </c>
      <c r="B620" t="s">
        <v>185</v>
      </c>
      <c r="C620" t="s">
        <v>218</v>
      </c>
      <c r="D620" s="7">
        <f>SUMIFS(SYSHECF!$AD$2:$AD$7489,SYSHECF!$A$2:$A$7489,$A620,SYSHECF!$B$2:$B$7489,$B620)/Keys!$C$4</f>
        <v>0.35304045150010632</v>
      </c>
      <c r="E620" s="7" t="str">
        <f>IF(OR($J620="",$J620=0),"",$I620*Keys!$C$5/($J620*Keys!$C$4))</f>
        <v/>
      </c>
      <c r="F620" s="7" t="str">
        <f>IF(OR($L620="",$L620=0),"",$K620*Keys!$C$5/($L620*Keys!$C$4))</f>
        <v/>
      </c>
      <c r="G620" s="7" t="str">
        <f t="shared" si="27"/>
        <v/>
      </c>
      <c r="H620" s="7" t="str">
        <f t="shared" si="28"/>
        <v/>
      </c>
      <c r="I620" s="8" t="str">
        <f>IFERROR(INDEX(EIA_2024!$D$2:$D$514,MATCH($A620&amp;"|"&amp;$B620,EIA_2024!$F$2:$F$514,0)),"")</f>
        <v/>
      </c>
      <c r="J620" s="9" t="str">
        <f>IFERROR(INDEX(EIA_2024!$E$2:$E$514,MATCH($A620&amp;"|"&amp;$B620,EIA_2024!$F$2:$F$514,0)),"")</f>
        <v/>
      </c>
      <c r="K620" s="8" t="str">
        <f>IFERROR(INDEX(EIA_2025!$C$2:$C$530,MATCH($A620&amp;"|"&amp;$B620,EIA_2025!$E$2:$E$530,0)),"")</f>
        <v/>
      </c>
      <c r="L620" s="9" t="str">
        <f>IFERROR(INDEX(EIA_2025!$D$2:$D$530,MATCH($A620&amp;"|"&amp;$B620,EIA_2025!$E$2:$E$530,0)),"")</f>
        <v/>
      </c>
      <c r="M620" t="str">
        <f>IFERROR(INDEX(EIA_2024!$C$2:$C$514,MATCH($A620&amp;"|"&amp;$B620,EIA_2024!$F$2:$F$514,0)),"")</f>
        <v/>
      </c>
      <c r="N620" t="str">
        <f t="shared" si="29"/>
        <v>SD|offshore wind</v>
      </c>
      <c r="O620" s="7" t="str">
        <f ca="1">IFERROR(_xludf.MAXIFS(SYSHECF!$AE$2:$AE$7489,SYSHECF!$A$2:$A$7489,$A620,SYSHECF!$B$2:$B$7489,$B620),"")</f>
        <v/>
      </c>
      <c r="P620" t="e">
        <f ca="1">IF(AND($H620&lt;&gt;"",$O620&lt;&gt;"",$H620*$O620&gt;1),Keys!$C$6,"")</f>
        <v>#VALUE!</v>
      </c>
    </row>
    <row r="621" spans="1:16" x14ac:dyDescent="0.45">
      <c r="A621" t="s">
        <v>92</v>
      </c>
      <c r="B621" t="s">
        <v>186</v>
      </c>
      <c r="C621" t="s">
        <v>218</v>
      </c>
      <c r="D621" s="7">
        <f>SUMIFS(SYSHECF!$AD$2:$AD$7489,SYSHECF!$A$2:$A$7489,$A621,SYSHECF!$B$2:$B$7489,$B621)/Keys!$C$4</f>
        <v>0.40929999999999994</v>
      </c>
      <c r="E621" s="7">
        <f>IF(OR($J621="",$J621=0),"",$I621*Keys!$C$5/($J621*Keys!$C$4))</f>
        <v>0.39947555351218877</v>
      </c>
      <c r="F621" s="7">
        <f>IF(OR($L621="",$L621=0),"",$K621*Keys!$C$5/($L621*Keys!$C$4))</f>
        <v>0.41921606036658554</v>
      </c>
      <c r="G621" s="7">
        <f t="shared" si="27"/>
        <v>0.97599695458633973</v>
      </c>
      <c r="H621" s="7">
        <f t="shared" si="28"/>
        <v>1.0242268760483402</v>
      </c>
      <c r="I621" s="8">
        <f>IFERROR(INDEX(EIA_2024!$D$2:$D$514,MATCH($A621&amp;"|"&amp;$B621,EIA_2024!$F$2:$F$514,0)),"")</f>
        <v>12.074</v>
      </c>
      <c r="J621" s="9">
        <f>IFERROR(INDEX(EIA_2024!$E$2:$E$514,MATCH($A621&amp;"|"&amp;$B621,EIA_2024!$F$2:$F$514,0)),"")</f>
        <v>3.4502999999999999</v>
      </c>
      <c r="K621" s="8">
        <f>IFERROR(INDEX(EIA_2025!$C$2:$C$530,MATCH($A621&amp;"|"&amp;$B621,EIA_2025!$E$2:$E$530,0)),"")</f>
        <v>12.725</v>
      </c>
      <c r="L621" s="9">
        <f>IFERROR(INDEX(EIA_2025!$D$2:$D$530,MATCH($A621&amp;"|"&amp;$B621,EIA_2025!$E$2:$E$530,0)),"")</f>
        <v>3.4651000000000001</v>
      </c>
      <c r="M621" t="str">
        <f>IFERROR(INDEX(EIA_2024!$C$2:$C$514,MATCH($A621&amp;"|"&amp;$B621,EIA_2024!$F$2:$F$514,0)),"")</f>
        <v>BHRaSYC 2024 (tech-level)</v>
      </c>
      <c r="N621" t="str">
        <f t="shared" si="29"/>
        <v>SD|onshore wind</v>
      </c>
      <c r="O621" s="7" t="str">
        <f ca="1">IFERROR(_xludf.MAXIFS(SYSHECF!$AE$2:$AE$7489,SYSHECF!$A$2:$A$7489,$A621,SYSHECF!$B$2:$B$7489,$B621),"")</f>
        <v/>
      </c>
      <c r="P621" t="e">
        <f ca="1">IF(AND($H621&lt;&gt;"",$O621&lt;&gt;"",$H621*$O621&gt;1),Keys!$C$6,"")</f>
        <v>#VALUE!</v>
      </c>
    </row>
    <row r="622" spans="1:16" x14ac:dyDescent="0.45">
      <c r="A622" t="s">
        <v>92</v>
      </c>
      <c r="B622" t="s">
        <v>187</v>
      </c>
      <c r="C622" t="s">
        <v>217</v>
      </c>
      <c r="D622" s="7">
        <f>SUMIFS(SYSHECF!$AD$2:$AD$7489,SYSHECF!$A$2:$A$7489,$A622,SYSHECF!$B$2:$B$7489,$B622)/Keys!$C$4</f>
        <v>0.13627605178330479</v>
      </c>
      <c r="E622" s="7">
        <f>IF(OR($J622="",$J622=0),"",$I622*Keys!$C$5/($J622*Keys!$C$4))</f>
        <v>8.7515356468210459E-3</v>
      </c>
      <c r="F622" s="7">
        <f>IF(OR($L622="",$L622=0),"",$K622*Keys!$C$5/($L622*Keys!$C$4))</f>
        <v>4.0710788358915119E-3</v>
      </c>
      <c r="G622" s="7">
        <f t="shared" si="27"/>
        <v>6.4219175213096377E-2</v>
      </c>
      <c r="H622" s="7">
        <f t="shared" si="28"/>
        <v>2.9873765658877567E-2</v>
      </c>
      <c r="I622" s="8">
        <f>IFERROR(INDEX(EIA_2024!$D$2:$D$514,MATCH($A622&amp;"|"&amp;$B622,EIA_2024!$F$2:$F$514,0)),"")</f>
        <v>1.5900000000000001E-2</v>
      </c>
      <c r="J622" s="9">
        <f>IFERROR(INDEX(EIA_2024!$E$2:$E$514,MATCH($A622&amp;"|"&amp;$B622,EIA_2024!$F$2:$F$514,0)),"")</f>
        <v>0.2074</v>
      </c>
      <c r="K622" s="8">
        <f>IFERROR(INDEX(EIA_2025!$C$2:$C$530,MATCH($A622&amp;"|"&amp;$B622,EIA_2025!$E$2:$E$530,0)),"")</f>
        <v>7.4000000000000003E-3</v>
      </c>
      <c r="L622" s="9">
        <f>IFERROR(INDEX(EIA_2025!$D$2:$D$530,MATCH($A622&amp;"|"&amp;$B622,EIA_2025!$E$2:$E$530,0)),"")</f>
        <v>0.20749999999999999</v>
      </c>
      <c r="M622" t="str">
        <f>IFERROR(INDEX(EIA_2024!$C$2:$C$514,MATCH($A622&amp;"|"&amp;$B622,EIA_2024!$F$2:$F$514,0)),"")</f>
        <v>BHRaSYC 2024 (tech-level)</v>
      </c>
      <c r="N622" t="str">
        <f t="shared" si="29"/>
        <v>SD|petroleum</v>
      </c>
      <c r="O622" s="7" t="str">
        <f ca="1">IFERROR(_xludf.MAXIFS(SYSHECF!$AE$2:$AE$7489,SYSHECF!$A$2:$A$7489,$A622,SYSHECF!$B$2:$B$7489,$B622),"")</f>
        <v/>
      </c>
      <c r="P622" t="e">
        <f ca="1">IF(AND($H622&lt;&gt;"",$O622&lt;&gt;"",$H622*$O622&gt;1),Keys!$C$6,"")</f>
        <v>#VALUE!</v>
      </c>
    </row>
    <row r="623" spans="1:16" x14ac:dyDescent="0.45">
      <c r="A623" t="s">
        <v>92</v>
      </c>
      <c r="B623" t="s">
        <v>188</v>
      </c>
      <c r="C623" t="s">
        <v>217</v>
      </c>
      <c r="D623" s="7">
        <f>SUMIFS(SYSHECF!$AD$2:$AD$7489,SYSHECF!$A$2:$A$7489,$A623,SYSHECF!$B$2:$B$7489,$B623)/Keys!$C$4</f>
        <v>0.12904002274691781</v>
      </c>
      <c r="E623" s="7" t="str">
        <f>IF(OR($J623="",$J623=0),"",$I623*Keys!$C$5/($J623*Keys!$C$4))</f>
        <v/>
      </c>
      <c r="F623" s="7" t="str">
        <f>IF(OR($L623="",$L623=0),"",$K623*Keys!$C$5/($L623*Keys!$C$4))</f>
        <v/>
      </c>
      <c r="G623" s="7" t="str">
        <f t="shared" si="27"/>
        <v/>
      </c>
      <c r="H623" s="7" t="str">
        <f t="shared" si="28"/>
        <v/>
      </c>
      <c r="I623" s="8" t="str">
        <f>IFERROR(INDEX(EIA_2024!$D$2:$D$514,MATCH($A623&amp;"|"&amp;$B623,EIA_2024!$F$2:$F$514,0)),"")</f>
        <v/>
      </c>
      <c r="J623" s="9" t="str">
        <f>IFERROR(INDEX(EIA_2024!$E$2:$E$514,MATCH($A623&amp;"|"&amp;$B623,EIA_2024!$F$2:$F$514,0)),"")</f>
        <v/>
      </c>
      <c r="K623" s="8" t="str">
        <f>IFERROR(INDEX(EIA_2025!$C$2:$C$530,MATCH($A623&amp;"|"&amp;$B623,EIA_2025!$E$2:$E$530,0)),"")</f>
        <v/>
      </c>
      <c r="L623" s="9" t="str">
        <f>IFERROR(INDEX(EIA_2025!$D$2:$D$530,MATCH($A623&amp;"|"&amp;$B623,EIA_2025!$E$2:$E$530,0)),"")</f>
        <v/>
      </c>
      <c r="M623" t="str">
        <f>IFERROR(INDEX(EIA_2024!$C$2:$C$514,MATCH($A623&amp;"|"&amp;$B623,EIA_2024!$F$2:$F$514,0)),"")</f>
        <v/>
      </c>
      <c r="N623" t="str">
        <f t="shared" si="29"/>
        <v>SD|pumped hydro</v>
      </c>
      <c r="O623" s="7" t="str">
        <f ca="1">IFERROR(_xludf.MAXIFS(SYSHECF!$AE$2:$AE$7489,SYSHECF!$A$2:$A$7489,$A623,SYSHECF!$B$2:$B$7489,$B623),"")</f>
        <v/>
      </c>
      <c r="P623" t="e">
        <f ca="1">IF(AND($H623&lt;&gt;"",$O623&lt;&gt;"",$H623*$O623&gt;1),Keys!$C$6,"")</f>
        <v>#VALUE!</v>
      </c>
    </row>
    <row r="624" spans="1:16" x14ac:dyDescent="0.45">
      <c r="A624" t="s">
        <v>92</v>
      </c>
      <c r="B624" t="s">
        <v>191</v>
      </c>
      <c r="C624" t="s">
        <v>218</v>
      </c>
      <c r="D624" s="7">
        <f>SUMIFS(SYSHECF!$AD$2:$AD$7489,SYSHECF!$A$2:$A$7489,$A624,SYSHECF!$B$2:$B$7489,$B624)/Keys!$C$4</f>
        <v>0.21170000000000003</v>
      </c>
      <c r="E624" s="7">
        <f>IF(OR($J624="",$J624=0),"",$I624*Keys!$C$5/($J624*Keys!$C$4))</f>
        <v>0.18477857158462785</v>
      </c>
      <c r="F624" s="7">
        <f>IF(OR($L624="",$L624=0),"",$K624*Keys!$C$5/($L624*Keys!$C$4))</f>
        <v>0.23863363264949425</v>
      </c>
      <c r="G624" s="7">
        <f t="shared" si="27"/>
        <v>0.87283217564774596</v>
      </c>
      <c r="H624" s="7">
        <f t="shared" si="28"/>
        <v>1.1272254730727171</v>
      </c>
      <c r="I624" s="8">
        <f>IFERROR(INDEX(EIA_2024!$D$2:$D$514,MATCH($A624&amp;"|"&amp;$B624,EIA_2024!$F$2:$F$514,0)),"")</f>
        <v>0.33829999999999999</v>
      </c>
      <c r="J624" s="9">
        <f>IFERROR(INDEX(EIA_2024!$E$2:$E$514,MATCH($A624&amp;"|"&amp;$B624,EIA_2024!$F$2:$F$514,0)),"")</f>
        <v>0.20899999999999999</v>
      </c>
      <c r="K624" s="8">
        <f>IFERROR(INDEX(EIA_2025!$C$2:$C$530,MATCH($A624&amp;"|"&amp;$B624,EIA_2025!$E$2:$E$530,0)),"")</f>
        <v>0.43690000000000001</v>
      </c>
      <c r="L624" s="9">
        <f>IFERROR(INDEX(EIA_2025!$D$2:$D$530,MATCH($A624&amp;"|"&amp;$B624,EIA_2025!$E$2:$E$530,0)),"")</f>
        <v>0.20899999999999999</v>
      </c>
      <c r="M624" t="str">
        <f>IFERROR(INDEX(EIA_2024!$C$2:$C$514,MATCH($A624&amp;"|"&amp;$B624,EIA_2024!$F$2:$F$514,0)),"")</f>
        <v>BHRaSYC 2024 (tech-level)</v>
      </c>
      <c r="N624" t="str">
        <f t="shared" si="29"/>
        <v>SD|solar pv</v>
      </c>
      <c r="O624" s="7" t="str">
        <f ca="1">IFERROR(_xludf.MAXIFS(SYSHECF!$AE$2:$AE$7489,SYSHECF!$A$2:$A$7489,$A624,SYSHECF!$B$2:$B$7489,$B624),"")</f>
        <v/>
      </c>
      <c r="P624" t="e">
        <f ca="1">IF(AND($H624&lt;&gt;"",$O624&lt;&gt;"",$H624*$O624&gt;1),Keys!$C$6,"")</f>
        <v>#VALUE!</v>
      </c>
    </row>
    <row r="625" spans="1:16" x14ac:dyDescent="0.45">
      <c r="A625" t="s">
        <v>92</v>
      </c>
      <c r="B625" t="s">
        <v>192</v>
      </c>
      <c r="C625" t="s">
        <v>218</v>
      </c>
      <c r="D625" s="7">
        <f>SUMIFS(SYSHECF!$AD$2:$AD$7489,SYSHECF!$A$2:$A$7489,$A625,SYSHECF!$B$2:$B$7489,$B625)/Keys!$C$4</f>
        <v>0.24649332456422612</v>
      </c>
      <c r="E625" s="7" t="str">
        <f>IF(OR($J625="",$J625=0),"",$I625*Keys!$C$5/($J625*Keys!$C$4))</f>
        <v/>
      </c>
      <c r="F625" s="7" t="str">
        <f>IF(OR($L625="",$L625=0),"",$K625*Keys!$C$5/($L625*Keys!$C$4))</f>
        <v/>
      </c>
      <c r="G625" s="7" t="str">
        <f t="shared" si="27"/>
        <v/>
      </c>
      <c r="H625" s="7" t="str">
        <f t="shared" si="28"/>
        <v/>
      </c>
      <c r="I625" s="8" t="str">
        <f>IFERROR(INDEX(EIA_2024!$D$2:$D$514,MATCH($A625&amp;"|"&amp;$B625,EIA_2024!$F$2:$F$514,0)),"")</f>
        <v/>
      </c>
      <c r="J625" s="9" t="str">
        <f>IFERROR(INDEX(EIA_2024!$E$2:$E$514,MATCH($A625&amp;"|"&amp;$B625,EIA_2024!$F$2:$F$514,0)),"")</f>
        <v/>
      </c>
      <c r="K625" s="8" t="str">
        <f>IFERROR(INDEX(EIA_2025!$C$2:$C$530,MATCH($A625&amp;"|"&amp;$B625,EIA_2025!$E$2:$E$530,0)),"")</f>
        <v/>
      </c>
      <c r="L625" s="9" t="str">
        <f>IFERROR(INDEX(EIA_2025!$D$2:$D$530,MATCH($A625&amp;"|"&amp;$B625,EIA_2025!$E$2:$E$530,0)),"")</f>
        <v/>
      </c>
      <c r="M625" t="str">
        <f>IFERROR(INDEX(EIA_2024!$C$2:$C$514,MATCH($A625&amp;"|"&amp;$B625,EIA_2024!$F$2:$F$514,0)),"")</f>
        <v/>
      </c>
      <c r="N625" t="str">
        <f t="shared" si="29"/>
        <v>SD|solar thermal</v>
      </c>
      <c r="O625" s="7" t="str">
        <f ca="1">IFERROR(_xludf.MAXIFS(SYSHECF!$AE$2:$AE$7489,SYSHECF!$A$2:$A$7489,$A625,SYSHECF!$B$2:$B$7489,$B625),"")</f>
        <v/>
      </c>
      <c r="P625" t="e">
        <f ca="1">IF(AND($H625&lt;&gt;"",$O625&lt;&gt;"",$H625*$O625&gt;1),Keys!$C$6,"")</f>
        <v>#VALUE!</v>
      </c>
    </row>
    <row r="626" spans="1:16" x14ac:dyDescent="0.45">
      <c r="A626" t="s">
        <v>94</v>
      </c>
      <c r="B626" t="s">
        <v>169</v>
      </c>
      <c r="C626" t="s">
        <v>217</v>
      </c>
      <c r="D626" s="7">
        <f>SUMIFS(SYSHECF!$AD$2:$AD$7489,SYSHECF!$A$2:$A$7489,$A626,SYSHECF!$B$2:$B$7489,$B626)/Keys!$C$4</f>
        <v>0.51019999999999976</v>
      </c>
      <c r="E626" s="7">
        <f>IF(OR($J626="",$J626=0),"",$I626*Keys!$C$5/($J626*Keys!$C$4))</f>
        <v>0.63348125281368572</v>
      </c>
      <c r="F626" s="7">
        <f>IF(OR($L626="",$L626=0),"",$K626*Keys!$C$5/($L626*Keys!$C$4))</f>
        <v>0.6021287542607241</v>
      </c>
      <c r="G626" s="7">
        <f t="shared" si="27"/>
        <v>1.2416331885803333</v>
      </c>
      <c r="H626" s="7">
        <f t="shared" si="28"/>
        <v>1.1801817998054183</v>
      </c>
      <c r="I626" s="8">
        <f>IFERROR(INDEX(EIA_2024!$D$2:$D$514,MATCH($A626&amp;"|"&amp;$B626,EIA_2024!$F$2:$F$514,0)),"")</f>
        <v>7.8799999999999995E-2</v>
      </c>
      <c r="J626" s="9">
        <f>IFERROR(INDEX(EIA_2024!$E$2:$E$514,MATCH($A626&amp;"|"&amp;$B626,EIA_2024!$F$2:$F$514,0)),"")</f>
        <v>1.4200000000000001E-2</v>
      </c>
      <c r="K626" s="8">
        <f>IFERROR(INDEX(EIA_2025!$C$2:$C$530,MATCH($A626&amp;"|"&amp;$B626,EIA_2025!$E$2:$E$530,0)),"")</f>
        <v>7.4899999999999994E-2</v>
      </c>
      <c r="L626" s="9">
        <f>IFERROR(INDEX(EIA_2025!$D$2:$D$530,MATCH($A626&amp;"|"&amp;$B626,EIA_2025!$E$2:$E$530,0)),"")</f>
        <v>1.4200000000000001E-2</v>
      </c>
      <c r="M626" t="str">
        <f>IFERROR(INDEX(EIA_2024!$C$2:$C$514,MATCH($A626&amp;"|"&amp;$B626,EIA_2024!$F$2:$F$514,0)),"")</f>
        <v>BHRaSYC 2024 (tech-level)</v>
      </c>
      <c r="N626" t="str">
        <f t="shared" si="29"/>
        <v>TN|biomass</v>
      </c>
      <c r="O626" s="7" t="str">
        <f ca="1">IFERROR(_xludf.MAXIFS(SYSHECF!$AE$2:$AE$7489,SYSHECF!$A$2:$A$7489,$A626,SYSHECF!$B$2:$B$7489,$B626),"")</f>
        <v/>
      </c>
      <c r="P626" t="e">
        <f ca="1">IF(AND($H626&lt;&gt;"",$O626&lt;&gt;"",$H626*$O626&gt;1),Keys!$C$6,"")</f>
        <v>#VALUE!</v>
      </c>
    </row>
    <row r="627" spans="1:16" x14ac:dyDescent="0.45">
      <c r="A627" t="s">
        <v>94</v>
      </c>
      <c r="B627" t="s">
        <v>173</v>
      </c>
      <c r="C627" t="s">
        <v>218</v>
      </c>
      <c r="D627" s="7">
        <f>SUMIFS(SYSHECF!$AD$2:$AD$7489,SYSHECF!$A$2:$A$7489,$A627,SYSHECF!$B$2:$B$7489,$B627)/Keys!$C$4</f>
        <v>0.65949999999999986</v>
      </c>
      <c r="E627" s="7" t="str">
        <f>IF(OR($J627="",$J627=0),"",$I627*Keys!$C$5/($J627*Keys!$C$4))</f>
        <v/>
      </c>
      <c r="F627" s="7" t="str">
        <f>IF(OR($L627="",$L627=0),"",$K627*Keys!$C$5/($L627*Keys!$C$4))</f>
        <v/>
      </c>
      <c r="G627" s="7" t="str">
        <f t="shared" si="27"/>
        <v/>
      </c>
      <c r="H627" s="7" t="str">
        <f t="shared" si="28"/>
        <v/>
      </c>
      <c r="I627" s="8" t="str">
        <f>IFERROR(INDEX(EIA_2024!$D$2:$D$514,MATCH($A627&amp;"|"&amp;$B627,EIA_2024!$F$2:$F$514,0)),"")</f>
        <v/>
      </c>
      <c r="J627" s="9" t="str">
        <f>IFERROR(INDEX(EIA_2024!$E$2:$E$514,MATCH($A627&amp;"|"&amp;$B627,EIA_2024!$F$2:$F$514,0)),"")</f>
        <v/>
      </c>
      <c r="K627" s="8" t="str">
        <f>IFERROR(INDEX(EIA_2025!$C$2:$C$530,MATCH($A627&amp;"|"&amp;$B627,EIA_2025!$E$2:$E$530,0)),"")</f>
        <v/>
      </c>
      <c r="L627" s="9" t="str">
        <f>IFERROR(INDEX(EIA_2025!$D$2:$D$530,MATCH($A627&amp;"|"&amp;$B627,EIA_2025!$E$2:$E$530,0)),"")</f>
        <v/>
      </c>
      <c r="M627" t="str">
        <f>IFERROR(INDEX(EIA_2024!$C$2:$C$514,MATCH($A627&amp;"|"&amp;$B627,EIA_2024!$F$2:$F$514,0)),"")</f>
        <v/>
      </c>
      <c r="N627" t="str">
        <f t="shared" si="29"/>
        <v>TN|geothermal</v>
      </c>
      <c r="O627" s="7" t="str">
        <f ca="1">IFERROR(_xludf.MAXIFS(SYSHECF!$AE$2:$AE$7489,SYSHECF!$A$2:$A$7489,$A627,SYSHECF!$B$2:$B$7489,$B627),"")</f>
        <v/>
      </c>
      <c r="P627" t="e">
        <f ca="1">IF(AND($H627&lt;&gt;"",$O627&lt;&gt;"",$H627*$O627&gt;1),Keys!$C$6,"")</f>
        <v>#VALUE!</v>
      </c>
    </row>
    <row r="628" spans="1:16" x14ac:dyDescent="0.45">
      <c r="A628" t="s">
        <v>94</v>
      </c>
      <c r="B628" t="s">
        <v>175</v>
      </c>
      <c r="C628" t="s">
        <v>217</v>
      </c>
      <c r="D628" s="7">
        <f>SUMIFS(SYSHECF!$AD$2:$AD$7489,SYSHECF!$A$2:$A$7489,$A628,SYSHECF!$B$2:$B$7489,$B628)/Keys!$C$4</f>
        <v>0.4299</v>
      </c>
      <c r="E628" s="7">
        <f>IF(OR($J628="",$J628=0),"",$I628*Keys!$C$5/($J628*Keys!$C$4))</f>
        <v>0.421566668356751</v>
      </c>
      <c r="F628" s="7">
        <f>IF(OR($L628="",$L628=0),"",$K628*Keys!$C$5/($L628*Keys!$C$4))</f>
        <v>0.43820654221681393</v>
      </c>
      <c r="G628" s="7">
        <f t="shared" si="27"/>
        <v>0.98061565098104442</v>
      </c>
      <c r="H628" s="7">
        <f t="shared" si="28"/>
        <v>1.0193220335352731</v>
      </c>
      <c r="I628" s="8">
        <f>IFERROR(INDEX(EIA_2024!$D$2:$D$514,MATCH($A628&amp;"|"&amp;$B628,EIA_2024!$F$2:$F$514,0)),"")</f>
        <v>16.961600000000001</v>
      </c>
      <c r="J628" s="9">
        <f>IFERROR(INDEX(EIA_2024!$E$2:$E$514,MATCH($A628&amp;"|"&amp;$B628,EIA_2024!$F$2:$F$514,0)),"")</f>
        <v>4.593</v>
      </c>
      <c r="K628" s="8">
        <f>IFERROR(INDEX(EIA_2025!$C$2:$C$530,MATCH($A628&amp;"|"&amp;$B628,EIA_2025!$E$2:$E$530,0)),"")</f>
        <v>17.6311</v>
      </c>
      <c r="L628" s="9">
        <f>IFERROR(INDEX(EIA_2025!$D$2:$D$530,MATCH($A628&amp;"|"&amp;$B628,EIA_2025!$E$2:$E$530,0)),"")</f>
        <v>4.593</v>
      </c>
      <c r="M628" t="str">
        <f>IFERROR(INDEX(EIA_2024!$C$2:$C$514,MATCH($A628&amp;"|"&amp;$B628,EIA_2024!$F$2:$F$514,0)),"")</f>
        <v>BHRaSYC 2024 (tech-level)</v>
      </c>
      <c r="N628" t="str">
        <f t="shared" si="29"/>
        <v>TN|hard coal</v>
      </c>
      <c r="O628" s="7" t="str">
        <f ca="1">IFERROR(_xludf.MAXIFS(SYSHECF!$AE$2:$AE$7489,SYSHECF!$A$2:$A$7489,$A628,SYSHECF!$B$2:$B$7489,$B628),"")</f>
        <v/>
      </c>
      <c r="P628" t="e">
        <f ca="1">IF(AND($H628&lt;&gt;"",$O628&lt;&gt;"",$H628*$O628&gt;1),Keys!$C$6,"")</f>
        <v>#VALUE!</v>
      </c>
    </row>
    <row r="629" spans="1:16" x14ac:dyDescent="0.45">
      <c r="A629" t="s">
        <v>94</v>
      </c>
      <c r="B629" t="s">
        <v>177</v>
      </c>
      <c r="C629" t="s">
        <v>218</v>
      </c>
      <c r="D629" s="7">
        <f>SUMIFS(SYSHECF!$AD$2:$AD$7489,SYSHECF!$A$2:$A$7489,$A629,SYSHECF!$B$2:$B$7489,$B629)/Keys!$C$4</f>
        <v>0.38840000000000008</v>
      </c>
      <c r="E629" s="7">
        <f>IF(OR($J629="",$J629=0),"",$I629*Keys!$C$5/($J629*Keys!$C$4))</f>
        <v>0.38997282259558042</v>
      </c>
      <c r="F629" s="7">
        <f>IF(OR($L629="",$L629=0),"",$K629*Keys!$C$5/($L629*Keys!$C$4))</f>
        <v>0.38684827880523048</v>
      </c>
      <c r="G629" s="7">
        <f t="shared" si="27"/>
        <v>1.0040494917496918</v>
      </c>
      <c r="H629" s="7">
        <f t="shared" si="28"/>
        <v>0.99600483729461997</v>
      </c>
      <c r="I629" s="8">
        <f>IFERROR(INDEX(EIA_2024!$D$2:$D$514,MATCH($A629&amp;"|"&amp;$B629,EIA_2024!$F$2:$F$514,0)),"")</f>
        <v>8.9114000000000004</v>
      </c>
      <c r="J629" s="9">
        <f>IFERROR(INDEX(EIA_2024!$E$2:$E$514,MATCH($A629&amp;"|"&amp;$B629,EIA_2024!$F$2:$F$514,0)),"")</f>
        <v>2.6086</v>
      </c>
      <c r="K629" s="8">
        <f>IFERROR(INDEX(EIA_2025!$C$2:$C$530,MATCH($A629&amp;"|"&amp;$B629,EIA_2025!$E$2:$E$530,0)),"")</f>
        <v>8.84</v>
      </c>
      <c r="L629" s="9">
        <f>IFERROR(INDEX(EIA_2025!$D$2:$D$530,MATCH($A629&amp;"|"&amp;$B629,EIA_2025!$E$2:$E$530,0)),"")</f>
        <v>2.6086</v>
      </c>
      <c r="M629" t="str">
        <f>IFERROR(INDEX(EIA_2024!$C$2:$C$514,MATCH($A629&amp;"|"&amp;$B629,EIA_2024!$F$2:$F$514,0)),"")</f>
        <v>BHRaSYC 2024 (tech-level)</v>
      </c>
      <c r="N629" t="str">
        <f t="shared" si="29"/>
        <v>TN|hydro</v>
      </c>
      <c r="O629" s="7" t="str">
        <f ca="1">IFERROR(_xludf.MAXIFS(SYSHECF!$AE$2:$AE$7489,SYSHECF!$A$2:$A$7489,$A629,SYSHECF!$B$2:$B$7489,$B629),"")</f>
        <v/>
      </c>
      <c r="P629" t="e">
        <f ca="1">IF(AND($H629&lt;&gt;"",$O629&lt;&gt;"",$H629*$O629&gt;1),Keys!$C$6,"")</f>
        <v>#VALUE!</v>
      </c>
    </row>
    <row r="630" spans="1:16" x14ac:dyDescent="0.45">
      <c r="A630" t="s">
        <v>94</v>
      </c>
      <c r="B630" t="s">
        <v>181</v>
      </c>
      <c r="C630" t="s">
        <v>217</v>
      </c>
      <c r="D630" s="7">
        <f>SUMIFS(SYSHECF!$AD$2:$AD$7489,SYSHECF!$A$2:$A$7489,$A630,SYSHECF!$B$2:$B$7489,$B630)/Keys!$C$4</f>
        <v>0.63800000000000001</v>
      </c>
      <c r="E630" s="7" t="str">
        <f>IF(OR($J630="",$J630=0),"",$I630*Keys!$C$5/($J630*Keys!$C$4))</f>
        <v/>
      </c>
      <c r="F630" s="7" t="str">
        <f>IF(OR($L630="",$L630=0),"",$K630*Keys!$C$5/($L630*Keys!$C$4))</f>
        <v/>
      </c>
      <c r="G630" s="7" t="str">
        <f t="shared" si="27"/>
        <v/>
      </c>
      <c r="H630" s="7" t="str">
        <f t="shared" si="28"/>
        <v/>
      </c>
      <c r="I630" s="8" t="str">
        <f>IFERROR(INDEX(EIA_2024!$D$2:$D$514,MATCH($A630&amp;"|"&amp;$B630,EIA_2024!$F$2:$F$514,0)),"")</f>
        <v/>
      </c>
      <c r="J630" s="9" t="str">
        <f>IFERROR(INDEX(EIA_2024!$E$2:$E$514,MATCH($A630&amp;"|"&amp;$B630,EIA_2024!$F$2:$F$514,0)),"")</f>
        <v/>
      </c>
      <c r="K630" s="8" t="str">
        <f>IFERROR(INDEX(EIA_2025!$C$2:$C$530,MATCH($A630&amp;"|"&amp;$B630,EIA_2025!$E$2:$E$530,0)),"")</f>
        <v/>
      </c>
      <c r="L630" s="9" t="str">
        <f>IFERROR(INDEX(EIA_2025!$D$2:$D$530,MATCH($A630&amp;"|"&amp;$B630,EIA_2025!$E$2:$E$530,0)),"")</f>
        <v/>
      </c>
      <c r="M630" t="str">
        <f>IFERROR(INDEX(EIA_2024!$C$2:$C$514,MATCH($A630&amp;"|"&amp;$B630,EIA_2024!$F$2:$F$514,0)),"")</f>
        <v/>
      </c>
      <c r="N630" t="str">
        <f t="shared" si="29"/>
        <v>TN|lignite</v>
      </c>
      <c r="O630" s="7" t="str">
        <f ca="1">IFERROR(_xludf.MAXIFS(SYSHECF!$AE$2:$AE$7489,SYSHECF!$A$2:$A$7489,$A630,SYSHECF!$B$2:$B$7489,$B630),"")</f>
        <v/>
      </c>
      <c r="P630" t="e">
        <f ca="1">IF(AND($H630&lt;&gt;"",$O630&lt;&gt;"",$H630*$O630&gt;1),Keys!$C$6,"")</f>
        <v>#VALUE!</v>
      </c>
    </row>
    <row r="631" spans="1:16" x14ac:dyDescent="0.45">
      <c r="A631" t="s">
        <v>94</v>
      </c>
      <c r="B631" t="s">
        <v>182</v>
      </c>
      <c r="C631" t="s">
        <v>217</v>
      </c>
      <c r="D631" s="7">
        <f>SUMIFS(SYSHECF!$AD$2:$AD$7489,SYSHECF!$A$2:$A$7489,$A631,SYSHECF!$B$2:$B$7489,$B631)/Keys!$C$4</f>
        <v>0.73419999999999985</v>
      </c>
      <c r="E631" s="7" t="str">
        <f>IF(OR($J631="",$J631=0),"",$I631*Keys!$C$5/($J631*Keys!$C$4))</f>
        <v/>
      </c>
      <c r="F631" s="7" t="str">
        <f>IF(OR($L631="",$L631=0),"",$K631*Keys!$C$5/($L631*Keys!$C$4))</f>
        <v/>
      </c>
      <c r="G631" s="7" t="str">
        <f t="shared" si="27"/>
        <v/>
      </c>
      <c r="H631" s="7" t="str">
        <f t="shared" si="28"/>
        <v/>
      </c>
      <c r="I631" s="8" t="str">
        <f>IFERROR(INDEX(EIA_2024!$D$2:$D$514,MATCH($A631&amp;"|"&amp;$B631,EIA_2024!$F$2:$F$514,0)),"")</f>
        <v/>
      </c>
      <c r="J631" s="9" t="str">
        <f>IFERROR(INDEX(EIA_2024!$E$2:$E$514,MATCH($A631&amp;"|"&amp;$B631,EIA_2024!$F$2:$F$514,0)),"")</f>
        <v/>
      </c>
      <c r="K631" s="8" t="str">
        <f>IFERROR(INDEX(EIA_2025!$C$2:$C$530,MATCH($A631&amp;"|"&amp;$B631,EIA_2025!$E$2:$E$530,0)),"")</f>
        <v/>
      </c>
      <c r="L631" s="9" t="str">
        <f>IFERROR(INDEX(EIA_2025!$D$2:$D$530,MATCH($A631&amp;"|"&amp;$B631,EIA_2025!$E$2:$E$530,0)),"")</f>
        <v/>
      </c>
      <c r="M631" t="str">
        <f>IFERROR(INDEX(EIA_2024!$C$2:$C$514,MATCH($A631&amp;"|"&amp;$B631,EIA_2024!$F$2:$F$514,0)),"")</f>
        <v/>
      </c>
      <c r="N631" t="str">
        <f t="shared" si="29"/>
        <v>TN|municipal solid waste</v>
      </c>
      <c r="O631" s="7" t="str">
        <f ca="1">IFERROR(_xludf.MAXIFS(SYSHECF!$AE$2:$AE$7489,SYSHECF!$A$2:$A$7489,$A631,SYSHECF!$B$2:$B$7489,$B631),"")</f>
        <v/>
      </c>
      <c r="P631" t="e">
        <f ca="1">IF(AND($H631&lt;&gt;"",$O631&lt;&gt;"",$H631*$O631&gt;1),Keys!$C$6,"")</f>
        <v>#VALUE!</v>
      </c>
    </row>
    <row r="632" spans="1:16" x14ac:dyDescent="0.45">
      <c r="A632" t="s">
        <v>94</v>
      </c>
      <c r="B632" t="s">
        <v>171</v>
      </c>
      <c r="C632" t="s">
        <v>217</v>
      </c>
      <c r="D632" s="7">
        <f>SUMIFS(SYSHECF!$AD$2:$AD$7489,SYSHECF!$A$2:$A$7489,$A632,SYSHECF!$B$2:$B$7489,$B632)/Keys!$C$4</f>
        <v>0.6484000000000002</v>
      </c>
      <c r="E632" s="7">
        <f>IF(OR($J632="",$J632=0),"",$I632*Keys!$C$5/($J632*Keys!$C$4))</f>
        <v>0.64655737595154184</v>
      </c>
      <c r="F632" s="7">
        <f>IF(OR($L632="",$L632=0),"",$K632*Keys!$C$5/($L632*Keys!$C$4))</f>
        <v>0.65026785171264956</v>
      </c>
      <c r="G632" s="7">
        <f t="shared" si="27"/>
        <v>0.99715819856807775</v>
      </c>
      <c r="H632" s="7">
        <f t="shared" si="28"/>
        <v>1.0028807089954495</v>
      </c>
      <c r="I632" s="8">
        <f>IFERROR(INDEX(EIA_2024!$D$2:$D$514,MATCH($A632&amp;"|"&amp;$B632,EIA_2024!$F$2:$F$514,0)),"")</f>
        <v>13.9053</v>
      </c>
      <c r="J632" s="9">
        <f>IFERROR(INDEX(EIA_2024!$E$2:$E$514,MATCH($A632&amp;"|"&amp;$B632,EIA_2024!$F$2:$F$514,0)),"")</f>
        <v>2.4550999999999998</v>
      </c>
      <c r="K632" s="8">
        <f>IFERROR(INDEX(EIA_2025!$C$2:$C$530,MATCH($A632&amp;"|"&amp;$B632,EIA_2025!$E$2:$E$530,0)),"")</f>
        <v>13.985099999999999</v>
      </c>
      <c r="L632" s="9">
        <f>IFERROR(INDEX(EIA_2025!$D$2:$D$530,MATCH($A632&amp;"|"&amp;$B632,EIA_2025!$E$2:$E$530,0)),"")</f>
        <v>2.4550999999999998</v>
      </c>
      <c r="M632" t="str">
        <f>IFERROR(INDEX(EIA_2024!$C$2:$C$514,MATCH($A632&amp;"|"&amp;$B632,EIA_2024!$F$2:$F$514,0)),"")</f>
        <v>BHRaSYC 2024 (tech-level)</v>
      </c>
      <c r="N632" t="str">
        <f t="shared" si="29"/>
        <v>TN|natural gas combined cycle</v>
      </c>
      <c r="O632" s="7" t="str">
        <f ca="1">IFERROR(_xludf.MAXIFS(SYSHECF!$AE$2:$AE$7489,SYSHECF!$A$2:$A$7489,$A632,SYSHECF!$B$2:$B$7489,$B632),"")</f>
        <v/>
      </c>
      <c r="P632" t="e">
        <f ca="1">IF(AND($H632&lt;&gt;"",$O632&lt;&gt;"",$H632*$O632&gt;1),Keys!$C$6,"")</f>
        <v>#VALUE!</v>
      </c>
    </row>
    <row r="633" spans="1:16" x14ac:dyDescent="0.45">
      <c r="A633" t="s">
        <v>94</v>
      </c>
      <c r="B633" t="s">
        <v>183</v>
      </c>
      <c r="C633" t="s">
        <v>217</v>
      </c>
      <c r="D633" s="7">
        <f>SUMIFS(SYSHECF!$AD$2:$AD$7489,SYSHECF!$A$2:$A$7489,$A633,SYSHECF!$B$2:$B$7489,$B633)/Keys!$C$4</f>
        <v>6.220588168660883E-2</v>
      </c>
      <c r="E633" s="7">
        <f>IF(OR($J633="",$J633=0),"",$I633*Keys!$C$5/($J633*Keys!$C$4))</f>
        <v>4.0213157539189547E-2</v>
      </c>
      <c r="F633" s="7">
        <f>IF(OR($L633="",$L633=0),"",$K633*Keys!$C$5/($L633*Keys!$C$4))</f>
        <v>7.8438964514850731E-2</v>
      </c>
      <c r="G633" s="7">
        <f t="shared" si="27"/>
        <v>0.64645265767282423</v>
      </c>
      <c r="H633" s="7">
        <f t="shared" si="28"/>
        <v>1.2609573626819348</v>
      </c>
      <c r="I633" s="8">
        <f>IFERROR(INDEX(EIA_2024!$D$2:$D$514,MATCH($A633&amp;"|"&amp;$B633,EIA_2024!$F$2:$F$514,0)),"")</f>
        <v>1.1715</v>
      </c>
      <c r="J633" s="9">
        <f>IFERROR(INDEX(EIA_2024!$E$2:$E$514,MATCH($A633&amp;"|"&amp;$B633,EIA_2024!$F$2:$F$514,0)),"")</f>
        <v>3.3256000000000001</v>
      </c>
      <c r="K633" s="8">
        <f>IFERROR(INDEX(EIA_2025!$C$2:$C$530,MATCH($A633&amp;"|"&amp;$B633,EIA_2025!$E$2:$E$530,0)),"")</f>
        <v>2.4529000000000001</v>
      </c>
      <c r="L633" s="9">
        <f>IFERROR(INDEX(EIA_2025!$D$2:$D$530,MATCH($A633&amp;"|"&amp;$B633,EIA_2025!$E$2:$E$530,0)),"")</f>
        <v>3.5697999999999999</v>
      </c>
      <c r="M633" t="str">
        <f>IFERROR(INDEX(EIA_2024!$C$2:$C$514,MATCH($A633&amp;"|"&amp;$B633,EIA_2024!$F$2:$F$514,0)),"")</f>
        <v>BHRaSYC 2024 (tech-level)</v>
      </c>
      <c r="N633" t="str">
        <f t="shared" si="29"/>
        <v>TN|natural gas peaker</v>
      </c>
      <c r="O633" s="7" t="str">
        <f ca="1">IFERROR(_xludf.MAXIFS(SYSHECF!$AE$2:$AE$7489,SYSHECF!$A$2:$A$7489,$A633,SYSHECF!$B$2:$B$7489,$B633),"")</f>
        <v/>
      </c>
      <c r="P633" t="e">
        <f ca="1">IF(AND($H633&lt;&gt;"",$O633&lt;&gt;"",$H633*$O633&gt;1),Keys!$C$6,"")</f>
        <v>#VALUE!</v>
      </c>
    </row>
    <row r="634" spans="1:16" x14ac:dyDescent="0.45">
      <c r="A634" t="s">
        <v>94</v>
      </c>
      <c r="B634" t="s">
        <v>193</v>
      </c>
      <c r="C634" t="s">
        <v>217</v>
      </c>
      <c r="D634" s="7">
        <f>SUMIFS(SYSHECF!$AD$2:$AD$7489,SYSHECF!$A$2:$A$7489,$A634,SYSHECF!$B$2:$B$7489,$B634)/Keys!$C$4</f>
        <v>0.19190000000000007</v>
      </c>
      <c r="E634" s="7" t="str">
        <f>IF(OR($J634="",$J634=0),"",$I634*Keys!$C$5/($J634*Keys!$C$4))</f>
        <v/>
      </c>
      <c r="F634" s="7" t="str">
        <f>IF(OR($L634="",$L634=0),"",$K634*Keys!$C$5/($L634*Keys!$C$4))</f>
        <v/>
      </c>
      <c r="G634" s="7" t="str">
        <f t="shared" si="27"/>
        <v/>
      </c>
      <c r="H634" s="7" t="str">
        <f t="shared" si="28"/>
        <v/>
      </c>
      <c r="I634" s="8" t="str">
        <f>IFERROR(INDEX(EIA_2024!$D$2:$D$514,MATCH($A634&amp;"|"&amp;$B634,EIA_2024!$F$2:$F$514,0)),"")</f>
        <v/>
      </c>
      <c r="J634" s="9" t="str">
        <f>IFERROR(INDEX(EIA_2024!$E$2:$E$514,MATCH($A634&amp;"|"&amp;$B634,EIA_2024!$F$2:$F$514,0)),"")</f>
        <v/>
      </c>
      <c r="K634" s="8" t="str">
        <f>IFERROR(INDEX(EIA_2025!$C$2:$C$530,MATCH($A634&amp;"|"&amp;$B634,EIA_2025!$E$2:$E$530,0)),"")</f>
        <v/>
      </c>
      <c r="L634" s="9" t="str">
        <f>IFERROR(INDEX(EIA_2025!$D$2:$D$530,MATCH($A634&amp;"|"&amp;$B634,EIA_2025!$E$2:$E$530,0)),"")</f>
        <v/>
      </c>
      <c r="M634" t="str">
        <f>IFERROR(INDEX(EIA_2024!$C$2:$C$514,MATCH($A634&amp;"|"&amp;$B634,EIA_2024!$F$2:$F$514,0)),"")</f>
        <v/>
      </c>
      <c r="N634" t="str">
        <f t="shared" si="29"/>
        <v>TN|natural gas steam turbine</v>
      </c>
      <c r="O634" s="7" t="str">
        <f ca="1">IFERROR(_xludf.MAXIFS(SYSHECF!$AE$2:$AE$7489,SYSHECF!$A$2:$A$7489,$A634,SYSHECF!$B$2:$B$7489,$B634),"")</f>
        <v/>
      </c>
      <c r="P634" t="e">
        <f ca="1">IF(AND($H634&lt;&gt;"",$O634&lt;&gt;"",$H634*$O634&gt;1),Keys!$C$6,"")</f>
        <v>#VALUE!</v>
      </c>
    </row>
    <row r="635" spans="1:16" x14ac:dyDescent="0.45">
      <c r="A635" t="s">
        <v>94</v>
      </c>
      <c r="B635" t="s">
        <v>184</v>
      </c>
      <c r="C635" t="s">
        <v>218</v>
      </c>
      <c r="D635" s="7">
        <f>SUMIFS(SYSHECF!$AD$2:$AD$7489,SYSHECF!$A$2:$A$7489,$A635,SYSHECF!$B$2:$B$7489,$B635)/Keys!$C$4</f>
        <v>0.77639999999999976</v>
      </c>
      <c r="E635" s="7">
        <f>IF(OR($J635="",$J635=0),"",$I635*Keys!$C$5/($J635*Keys!$C$4))</f>
        <v>0.81239103041148175</v>
      </c>
      <c r="F635" s="7">
        <f>IF(OR($L635="",$L635=0),"",$K635*Keys!$C$5/($L635*Keys!$C$4))</f>
        <v>0.74038490565047155</v>
      </c>
      <c r="G635" s="7">
        <f t="shared" si="27"/>
        <v>1.0463562988298325</v>
      </c>
      <c r="H635" s="7">
        <f t="shared" si="28"/>
        <v>0.9536127069171455</v>
      </c>
      <c r="I635" s="8">
        <f>IFERROR(INDEX(EIA_2024!$D$2:$D$514,MATCH($A635&amp;"|"&amp;$B635,EIA_2024!$F$2:$F$514,0)),"")</f>
        <v>32.186</v>
      </c>
      <c r="J635" s="9">
        <f>IFERROR(INDEX(EIA_2024!$E$2:$E$514,MATCH($A635&amp;"|"&amp;$B635,EIA_2024!$F$2:$F$514,0)),"")</f>
        <v>4.5227000000000004</v>
      </c>
      <c r="K635" s="8">
        <f>IFERROR(INDEX(EIA_2025!$C$2:$C$530,MATCH($A635&amp;"|"&amp;$B635,EIA_2025!$E$2:$E$530,0)),"")</f>
        <v>29.333200000000001</v>
      </c>
      <c r="L635" s="9">
        <f>IFERROR(INDEX(EIA_2025!$D$2:$D$530,MATCH($A635&amp;"|"&amp;$B635,EIA_2025!$E$2:$E$530,0)),"")</f>
        <v>4.5227000000000004</v>
      </c>
      <c r="M635" t="str">
        <f>IFERROR(INDEX(EIA_2024!$C$2:$C$514,MATCH($A635&amp;"|"&amp;$B635,EIA_2024!$F$2:$F$514,0)),"")</f>
        <v>BHRaSYC 2024 (tech-level)</v>
      </c>
      <c r="N635" t="str">
        <f t="shared" si="29"/>
        <v>TN|nuclear</v>
      </c>
      <c r="O635" s="7" t="str">
        <f ca="1">IFERROR(_xludf.MAXIFS(SYSHECF!$AE$2:$AE$7489,SYSHECF!$A$2:$A$7489,$A635,SYSHECF!$B$2:$B$7489,$B635),"")</f>
        <v/>
      </c>
      <c r="P635" t="e">
        <f ca="1">IF(AND($H635&lt;&gt;"",$O635&lt;&gt;"",$H635*$O635&gt;1),Keys!$C$6,"")</f>
        <v>#VALUE!</v>
      </c>
    </row>
    <row r="636" spans="1:16" x14ac:dyDescent="0.45">
      <c r="A636" t="s">
        <v>94</v>
      </c>
      <c r="B636" t="s">
        <v>185</v>
      </c>
      <c r="C636" t="s">
        <v>218</v>
      </c>
      <c r="D636" s="7">
        <f>SUMIFS(SYSHECF!$AD$2:$AD$7489,SYSHECF!$A$2:$A$7489,$A636,SYSHECF!$B$2:$B$7489,$B636)/Keys!$C$4</f>
        <v>0.35613018198739821</v>
      </c>
      <c r="E636" s="7" t="str">
        <f>IF(OR($J636="",$J636=0),"",$I636*Keys!$C$5/($J636*Keys!$C$4))</f>
        <v/>
      </c>
      <c r="F636" s="7" t="str">
        <f>IF(OR($L636="",$L636=0),"",$K636*Keys!$C$5/($L636*Keys!$C$4))</f>
        <v/>
      </c>
      <c r="G636" s="7" t="str">
        <f t="shared" si="27"/>
        <v/>
      </c>
      <c r="H636" s="7" t="str">
        <f t="shared" si="28"/>
        <v/>
      </c>
      <c r="I636" s="8" t="str">
        <f>IFERROR(INDEX(EIA_2024!$D$2:$D$514,MATCH($A636&amp;"|"&amp;$B636,EIA_2024!$F$2:$F$514,0)),"")</f>
        <v/>
      </c>
      <c r="J636" s="9" t="str">
        <f>IFERROR(INDEX(EIA_2024!$E$2:$E$514,MATCH($A636&amp;"|"&amp;$B636,EIA_2024!$F$2:$F$514,0)),"")</f>
        <v/>
      </c>
      <c r="K636" s="8" t="str">
        <f>IFERROR(INDEX(EIA_2025!$C$2:$C$530,MATCH($A636&amp;"|"&amp;$B636,EIA_2025!$E$2:$E$530,0)),"")</f>
        <v/>
      </c>
      <c r="L636" s="9" t="str">
        <f>IFERROR(INDEX(EIA_2025!$D$2:$D$530,MATCH($A636&amp;"|"&amp;$B636,EIA_2025!$E$2:$E$530,0)),"")</f>
        <v/>
      </c>
      <c r="M636" t="str">
        <f>IFERROR(INDEX(EIA_2024!$C$2:$C$514,MATCH($A636&amp;"|"&amp;$B636,EIA_2024!$F$2:$F$514,0)),"")</f>
        <v/>
      </c>
      <c r="N636" t="str">
        <f t="shared" si="29"/>
        <v>TN|offshore wind</v>
      </c>
      <c r="O636" s="7" t="str">
        <f ca="1">IFERROR(_xludf.MAXIFS(SYSHECF!$AE$2:$AE$7489,SYSHECF!$A$2:$A$7489,$A636,SYSHECF!$B$2:$B$7489,$B636),"")</f>
        <v/>
      </c>
      <c r="P636" t="e">
        <f ca="1">IF(AND($H636&lt;&gt;"",$O636&lt;&gt;"",$H636*$O636&gt;1),Keys!$C$6,"")</f>
        <v>#VALUE!</v>
      </c>
    </row>
    <row r="637" spans="1:16" x14ac:dyDescent="0.45">
      <c r="A637" t="s">
        <v>94</v>
      </c>
      <c r="B637" t="s">
        <v>186</v>
      </c>
      <c r="C637" t="s">
        <v>218</v>
      </c>
      <c r="D637" s="7">
        <f>SUMIFS(SYSHECF!$AD$2:$AD$7489,SYSHECF!$A$2:$A$7489,$A637,SYSHECF!$B$2:$B$7489,$B637)/Keys!$C$4</f>
        <v>0.29699999999999999</v>
      </c>
      <c r="E637" s="7">
        <f>IF(OR($J637="",$J637=0),"",$I637*Keys!$C$5/($J637*Keys!$C$4))</f>
        <v>0.71754729288975871</v>
      </c>
      <c r="F637" s="7" t="str">
        <f>IF(OR($L637="",$L637=0),"",$K637*Keys!$C$5/($L637*Keys!$C$4))</f>
        <v/>
      </c>
      <c r="G637" s="7">
        <f t="shared" si="27"/>
        <v>2.4159841511439688</v>
      </c>
      <c r="H637" s="7" t="str">
        <f t="shared" si="28"/>
        <v/>
      </c>
      <c r="I637" s="8">
        <f>IFERROR(INDEX(EIA_2024!$D$2:$D$514,MATCH($A637&amp;"|"&amp;$B637,EIA_2024!$F$2:$F$514,0)),"")</f>
        <v>1.32E-2</v>
      </c>
      <c r="J637" s="9">
        <f>IFERROR(INDEX(EIA_2024!$E$2:$E$514,MATCH($A637&amp;"|"&amp;$B637,EIA_2024!$F$2:$F$514,0)),"")</f>
        <v>2.0999999999999999E-3</v>
      </c>
      <c r="K637" s="8">
        <f>IFERROR(INDEX(EIA_2025!$C$2:$C$530,MATCH($A637&amp;"|"&amp;$B637,EIA_2025!$E$2:$E$530,0)),"")</f>
        <v>0</v>
      </c>
      <c r="L637" s="9">
        <f>IFERROR(INDEX(EIA_2025!$D$2:$D$530,MATCH($A637&amp;"|"&amp;$B637,EIA_2025!$E$2:$E$530,0)),"")</f>
        <v>0</v>
      </c>
      <c r="M637" t="str">
        <f>IFERROR(INDEX(EIA_2024!$C$2:$C$514,MATCH($A637&amp;"|"&amp;$B637,EIA_2024!$F$2:$F$514,0)),"")</f>
        <v>BHRaSYC 2024 (tech-level)</v>
      </c>
      <c r="N637" t="str">
        <f t="shared" si="29"/>
        <v>TN|onshore wind</v>
      </c>
      <c r="O637" s="7" t="str">
        <f ca="1">IFERROR(_xludf.MAXIFS(SYSHECF!$AE$2:$AE$7489,SYSHECF!$A$2:$A$7489,$A637,SYSHECF!$B$2:$B$7489,$B637),"")</f>
        <v/>
      </c>
      <c r="P637" t="e">
        <f ca="1">IF(AND($H637&lt;&gt;"",$O637&lt;&gt;"",$H637*$O637&gt;1),Keys!$C$6,"")</f>
        <v>#VALUE!</v>
      </c>
    </row>
    <row r="638" spans="1:16" x14ac:dyDescent="0.45">
      <c r="A638" t="s">
        <v>94</v>
      </c>
      <c r="B638" t="s">
        <v>187</v>
      </c>
      <c r="C638" t="s">
        <v>217</v>
      </c>
      <c r="D638" s="7">
        <f>SUMIFS(SYSHECF!$AD$2:$AD$7489,SYSHECF!$A$2:$A$7489,$A638,SYSHECF!$B$2:$B$7489,$B638)/Keys!$C$4</f>
        <v>6.220588168660883E-2</v>
      </c>
      <c r="E638" s="7">
        <f>IF(OR($J638="",$J638=0),"",$I638*Keys!$C$5/($J638*Keys!$C$4))</f>
        <v>2.9315379119684407E-2</v>
      </c>
      <c r="F638" s="7">
        <f>IF(OR($L638="",$L638=0),"",$K638*Keys!$C$5/($L638*Keys!$C$4))</f>
        <v>0.10651692183722804</v>
      </c>
      <c r="G638" s="7">
        <f t="shared" si="27"/>
        <v>0.47126378285857784</v>
      </c>
      <c r="H638" s="7">
        <f t="shared" si="28"/>
        <v>1.7123287854652838</v>
      </c>
      <c r="I638" s="8">
        <f>IFERROR(INDEX(EIA_2024!$D$2:$D$514,MATCH($A638&amp;"|"&amp;$B638,EIA_2024!$F$2:$F$514,0)),"")</f>
        <v>0.1208</v>
      </c>
      <c r="J638" s="9">
        <f>IFERROR(INDEX(EIA_2024!$E$2:$E$514,MATCH($A638&amp;"|"&amp;$B638,EIA_2024!$F$2:$F$514,0)),"")</f>
        <v>0.47039999999999998</v>
      </c>
      <c r="K638" s="8">
        <f>IFERROR(INDEX(EIA_2025!$C$2:$C$530,MATCH($A638&amp;"|"&amp;$B638,EIA_2025!$E$2:$E$530,0)),"")</f>
        <v>0.12690000000000001</v>
      </c>
      <c r="L638" s="9">
        <f>IFERROR(INDEX(EIA_2025!$D$2:$D$530,MATCH($A638&amp;"|"&amp;$B638,EIA_2025!$E$2:$E$530,0)),"")</f>
        <v>0.13600000000000001</v>
      </c>
      <c r="M638" t="str">
        <f>IFERROR(INDEX(EIA_2024!$C$2:$C$514,MATCH($A638&amp;"|"&amp;$B638,EIA_2024!$F$2:$F$514,0)),"")</f>
        <v>BHRaSYC 2024 (tech-level)</v>
      </c>
      <c r="N638" t="str">
        <f t="shared" si="29"/>
        <v>TN|petroleum</v>
      </c>
      <c r="O638" s="7" t="str">
        <f ca="1">IFERROR(_xludf.MAXIFS(SYSHECF!$AE$2:$AE$7489,SYSHECF!$A$2:$A$7489,$A638,SYSHECF!$B$2:$B$7489,$B638),"")</f>
        <v/>
      </c>
      <c r="P638" t="e">
        <f ca="1">IF(AND($H638&lt;&gt;"",$O638&lt;&gt;"",$H638*$O638&gt;1),Keys!$C$6,"")</f>
        <v>#VALUE!</v>
      </c>
    </row>
    <row r="639" spans="1:16" x14ac:dyDescent="0.45">
      <c r="A639" t="s">
        <v>94</v>
      </c>
      <c r="B639" t="s">
        <v>188</v>
      </c>
      <c r="C639" t="s">
        <v>217</v>
      </c>
      <c r="D639" s="7">
        <f>SUMIFS(SYSHECF!$AD$2:$AD$7489,SYSHECF!$A$2:$A$7489,$A639,SYSHECF!$B$2:$B$7489,$B639)/Keys!$C$4</f>
        <v>7.6211360746414158E-2</v>
      </c>
      <c r="E639" s="7" t="str">
        <f>IF(OR($J639="",$J639=0),"",$I639*Keys!$C$5/($J639*Keys!$C$4))</f>
        <v/>
      </c>
      <c r="F639" s="7">
        <f>IF(OR($L639="",$L639=0),"",$K639*Keys!$C$5/($L639*Keys!$C$4))</f>
        <v>-3.7962288862577784E-2</v>
      </c>
      <c r="G639" s="7" t="str">
        <f t="shared" si="27"/>
        <v/>
      </c>
      <c r="H639" s="7">
        <f t="shared" si="28"/>
        <v>-0.49811850215998088</v>
      </c>
      <c r="I639" s="8" t="str">
        <f>IFERROR(INDEX(EIA_2024!$D$2:$D$514,MATCH($A639&amp;"|"&amp;$B639,EIA_2024!$F$2:$F$514,0)),"")</f>
        <v/>
      </c>
      <c r="J639" s="9" t="str">
        <f>IFERROR(INDEX(EIA_2024!$E$2:$E$514,MATCH($A639&amp;"|"&amp;$B639,EIA_2024!$F$2:$F$514,0)),"")</f>
        <v/>
      </c>
      <c r="K639" s="8">
        <f>IFERROR(INDEX(EIA_2025!$C$2:$C$530,MATCH($A639&amp;"|"&amp;$B639,EIA_2025!$E$2:$E$530,0)),"")</f>
        <v>-0.53749999999999998</v>
      </c>
      <c r="L639" s="9">
        <f>IFERROR(INDEX(EIA_2025!$D$2:$D$530,MATCH($A639&amp;"|"&amp;$B639,EIA_2025!$E$2:$E$530,0)),"")</f>
        <v>1.6163000000000001</v>
      </c>
      <c r="M639" t="str">
        <f>IFERROR(INDEX(EIA_2024!$C$2:$C$514,MATCH($A639&amp;"|"&amp;$B639,EIA_2024!$F$2:$F$514,0)),"")</f>
        <v/>
      </c>
      <c r="N639" t="str">
        <f t="shared" si="29"/>
        <v>TN|pumped hydro</v>
      </c>
      <c r="O639" s="7" t="str">
        <f ca="1">IFERROR(_xludf.MAXIFS(SYSHECF!$AE$2:$AE$7489,SYSHECF!$A$2:$A$7489,$A639,SYSHECF!$B$2:$B$7489,$B639),"")</f>
        <v/>
      </c>
      <c r="P639" t="e">
        <f ca="1">IF(AND($H639&lt;&gt;"",$O639&lt;&gt;"",$H639*$O639&gt;1),Keys!$C$6,"")</f>
        <v>#VALUE!</v>
      </c>
    </row>
    <row r="640" spans="1:16" x14ac:dyDescent="0.45">
      <c r="A640" t="s">
        <v>94</v>
      </c>
      <c r="B640" t="s">
        <v>191</v>
      </c>
      <c r="C640" t="s">
        <v>218</v>
      </c>
      <c r="D640" s="7">
        <f>SUMIFS(SYSHECF!$AD$2:$AD$7489,SYSHECF!$A$2:$A$7489,$A640,SYSHECF!$B$2:$B$7489,$B640)/Keys!$C$4</f>
        <v>0.19320000000000001</v>
      </c>
      <c r="E640" s="7">
        <f>IF(OR($J640="",$J640=0),"",$I640*Keys!$C$5/($J640*Keys!$C$4))</f>
        <v>0.21017996239591727</v>
      </c>
      <c r="F640" s="7">
        <f>IF(OR($L640="",$L640=0),"",$K640*Keys!$C$5/($L640*Keys!$C$4))</f>
        <v>0.17624847306047375</v>
      </c>
      <c r="G640" s="7">
        <f t="shared" si="27"/>
        <v>1.0878880041196546</v>
      </c>
      <c r="H640" s="7">
        <f t="shared" si="28"/>
        <v>0.91225917733164463</v>
      </c>
      <c r="I640" s="8">
        <f>IFERROR(INDEX(EIA_2024!$D$2:$D$514,MATCH($A640&amp;"|"&amp;$B640,EIA_2024!$F$2:$F$514,0)),"")</f>
        <v>1.0954999999999999</v>
      </c>
      <c r="J640" s="9">
        <f>IFERROR(INDEX(EIA_2024!$E$2:$E$514,MATCH($A640&amp;"|"&amp;$B640,EIA_2024!$F$2:$F$514,0)),"")</f>
        <v>0.59499999999999997</v>
      </c>
      <c r="K640" s="8">
        <f>IFERROR(INDEX(EIA_2025!$C$2:$C$530,MATCH($A640&amp;"|"&amp;$B640,EIA_2025!$E$2:$E$530,0)),"")</f>
        <v>1.2667999999999999</v>
      </c>
      <c r="L640" s="9">
        <f>IFERROR(INDEX(EIA_2025!$D$2:$D$530,MATCH($A640&amp;"|"&amp;$B640,EIA_2025!$E$2:$E$530,0)),"")</f>
        <v>0.82050000000000001</v>
      </c>
      <c r="M640" t="str">
        <f>IFERROR(INDEX(EIA_2024!$C$2:$C$514,MATCH($A640&amp;"|"&amp;$B640,EIA_2024!$F$2:$F$514,0)),"")</f>
        <v>BHRaSYC 2024 (tech-level)</v>
      </c>
      <c r="N640" t="str">
        <f t="shared" si="29"/>
        <v>TN|solar pv</v>
      </c>
      <c r="O640" s="7" t="str">
        <f ca="1">IFERROR(_xludf.MAXIFS(SYSHECF!$AE$2:$AE$7489,SYSHECF!$A$2:$A$7489,$A640,SYSHECF!$B$2:$B$7489,$B640),"")</f>
        <v/>
      </c>
      <c r="P640" t="e">
        <f ca="1">IF(AND($H640&lt;&gt;"",$O640&lt;&gt;"",$H640*$O640&gt;1),Keys!$C$6,"")</f>
        <v>#VALUE!</v>
      </c>
    </row>
    <row r="641" spans="1:16" x14ac:dyDescent="0.45">
      <c r="A641" t="s">
        <v>94</v>
      </c>
      <c r="B641" t="s">
        <v>192</v>
      </c>
      <c r="C641" t="s">
        <v>218</v>
      </c>
      <c r="D641" s="7">
        <f>SUMIFS(SYSHECF!$AD$2:$AD$7489,SYSHECF!$A$2:$A$7489,$A641,SYSHECF!$B$2:$B$7489,$B641)/Keys!$C$4</f>
        <v>0.24933771820735989</v>
      </c>
      <c r="E641" s="7" t="str">
        <f>IF(OR($J641="",$J641=0),"",$I641*Keys!$C$5/($J641*Keys!$C$4))</f>
        <v/>
      </c>
      <c r="F641" s="7" t="str">
        <f>IF(OR($L641="",$L641=0),"",$K641*Keys!$C$5/($L641*Keys!$C$4))</f>
        <v/>
      </c>
      <c r="G641" s="7" t="str">
        <f t="shared" si="27"/>
        <v/>
      </c>
      <c r="H641" s="7" t="str">
        <f t="shared" si="28"/>
        <v/>
      </c>
      <c r="I641" s="8" t="str">
        <f>IFERROR(INDEX(EIA_2024!$D$2:$D$514,MATCH($A641&amp;"|"&amp;$B641,EIA_2024!$F$2:$F$514,0)),"")</f>
        <v/>
      </c>
      <c r="J641" s="9" t="str">
        <f>IFERROR(INDEX(EIA_2024!$E$2:$E$514,MATCH($A641&amp;"|"&amp;$B641,EIA_2024!$F$2:$F$514,0)),"")</f>
        <v/>
      </c>
      <c r="K641" s="8" t="str">
        <f>IFERROR(INDEX(EIA_2025!$C$2:$C$530,MATCH($A641&amp;"|"&amp;$B641,EIA_2025!$E$2:$E$530,0)),"")</f>
        <v/>
      </c>
      <c r="L641" s="9" t="str">
        <f>IFERROR(INDEX(EIA_2025!$D$2:$D$530,MATCH($A641&amp;"|"&amp;$B641,EIA_2025!$E$2:$E$530,0)),"")</f>
        <v/>
      </c>
      <c r="M641" t="str">
        <f>IFERROR(INDEX(EIA_2024!$C$2:$C$514,MATCH($A641&amp;"|"&amp;$B641,EIA_2024!$F$2:$F$514,0)),"")</f>
        <v/>
      </c>
      <c r="N641" t="str">
        <f t="shared" si="29"/>
        <v>TN|solar thermal</v>
      </c>
      <c r="O641" s="7" t="str">
        <f ca="1">IFERROR(_xludf.MAXIFS(SYSHECF!$AE$2:$AE$7489,SYSHECF!$A$2:$A$7489,$A641,SYSHECF!$B$2:$B$7489,$B641),"")</f>
        <v/>
      </c>
      <c r="P641" t="e">
        <f ca="1">IF(AND($H641&lt;&gt;"",$O641&lt;&gt;"",$H641*$O641&gt;1),Keys!$C$6,"")</f>
        <v>#VALUE!</v>
      </c>
    </row>
    <row r="642" spans="1:16" x14ac:dyDescent="0.45">
      <c r="A642" t="s">
        <v>96</v>
      </c>
      <c r="B642" t="s">
        <v>169</v>
      </c>
      <c r="C642" t="s">
        <v>217</v>
      </c>
      <c r="D642" s="7">
        <f>SUMIFS(SYSHECF!$AD$2:$AD$7489,SYSHECF!$A$2:$A$7489,$A642,SYSHECF!$B$2:$B$7489,$B642)/Keys!$C$4</f>
        <v>0.23440000000000011</v>
      </c>
      <c r="E642" s="7">
        <f>IF(OR($J642="",$J642=0),"",$I642*Keys!$C$5/($J642*Keys!$C$4))</f>
        <v>0.21530380218195649</v>
      </c>
      <c r="F642" s="7">
        <f>IF(OR($L642="",$L642=0),"",$K642*Keys!$C$5/($L642*Keys!$C$4))</f>
        <v>0.25343139235732276</v>
      </c>
      <c r="G642" s="7">
        <f t="shared" ref="G642:G705" si="30">IF(OR($E642="",$D642=0),"",$E642/$D642)</f>
        <v>0.91853157927455797</v>
      </c>
      <c r="H642" s="7">
        <f t="shared" ref="H642:H705" si="31">IF(OR($F642="",$D642=0),"",$F642/$D642)</f>
        <v>1.0811919469169056</v>
      </c>
      <c r="I642" s="8">
        <f>IFERROR(INDEX(EIA_2024!$D$2:$D$514,MATCH($A642&amp;"|"&amp;$B642,EIA_2024!$F$2:$F$514,0)),"")</f>
        <v>0.3261</v>
      </c>
      <c r="J642" s="9">
        <f>IFERROR(INDEX(EIA_2024!$E$2:$E$514,MATCH($A642&amp;"|"&amp;$B642,EIA_2024!$F$2:$F$514,0)),"")</f>
        <v>0.1729</v>
      </c>
      <c r="K642" s="8">
        <f>IFERROR(INDEX(EIA_2025!$C$2:$C$530,MATCH($A642&amp;"|"&amp;$B642,EIA_2025!$E$2:$E$530,0)),"")</f>
        <v>0.37630000000000002</v>
      </c>
      <c r="L642" s="9">
        <f>IFERROR(INDEX(EIA_2025!$D$2:$D$530,MATCH($A642&amp;"|"&amp;$B642,EIA_2025!$E$2:$E$530,0)),"")</f>
        <v>0.16950000000000001</v>
      </c>
      <c r="M642" t="str">
        <f>IFERROR(INDEX(EIA_2024!$C$2:$C$514,MATCH($A642&amp;"|"&amp;$B642,EIA_2024!$F$2:$F$514,0)),"")</f>
        <v>BHRaSYC 2024 (tech-level)</v>
      </c>
      <c r="N642" t="str">
        <f t="shared" ref="N642:N705" si="32">A642&amp;"|"&amp;B642</f>
        <v>TX|biomass</v>
      </c>
      <c r="O642" s="7" t="str">
        <f ca="1">IFERROR(_xludf.MAXIFS(SYSHECF!$AE$2:$AE$7489,SYSHECF!$A$2:$A$7489,$A642,SYSHECF!$B$2:$B$7489,$B642),"")</f>
        <v/>
      </c>
      <c r="P642" t="e">
        <f ca="1">IF(AND($H642&lt;&gt;"",$O642&lt;&gt;"",$H642*$O642&gt;1),Keys!$C$6,"")</f>
        <v>#VALUE!</v>
      </c>
    </row>
    <row r="643" spans="1:16" x14ac:dyDescent="0.45">
      <c r="A643" t="s">
        <v>96</v>
      </c>
      <c r="B643" t="s">
        <v>173</v>
      </c>
      <c r="C643" t="s">
        <v>218</v>
      </c>
      <c r="D643" s="7">
        <f>SUMIFS(SYSHECF!$AD$2:$AD$7489,SYSHECF!$A$2:$A$7489,$A643,SYSHECF!$B$2:$B$7489,$B643)/Keys!$C$4</f>
        <v>0.65949999999999998</v>
      </c>
      <c r="E643" s="7" t="str">
        <f>IF(OR($J643="",$J643=0),"",$I643*Keys!$C$5/($J643*Keys!$C$4))</f>
        <v/>
      </c>
      <c r="F643" s="7" t="str">
        <f>IF(OR($L643="",$L643=0),"",$K643*Keys!$C$5/($L643*Keys!$C$4))</f>
        <v/>
      </c>
      <c r="G643" s="7" t="str">
        <f t="shared" si="30"/>
        <v/>
      </c>
      <c r="H643" s="7" t="str">
        <f t="shared" si="31"/>
        <v/>
      </c>
      <c r="I643" s="8" t="str">
        <f>IFERROR(INDEX(EIA_2024!$D$2:$D$514,MATCH($A643&amp;"|"&amp;$B643,EIA_2024!$F$2:$F$514,0)),"")</f>
        <v/>
      </c>
      <c r="J643" s="9" t="str">
        <f>IFERROR(INDEX(EIA_2024!$E$2:$E$514,MATCH($A643&amp;"|"&amp;$B643,EIA_2024!$F$2:$F$514,0)),"")</f>
        <v/>
      </c>
      <c r="K643" s="8" t="str">
        <f>IFERROR(INDEX(EIA_2025!$C$2:$C$530,MATCH($A643&amp;"|"&amp;$B643,EIA_2025!$E$2:$E$530,0)),"")</f>
        <v/>
      </c>
      <c r="L643" s="9" t="str">
        <f>IFERROR(INDEX(EIA_2025!$D$2:$D$530,MATCH($A643&amp;"|"&amp;$B643,EIA_2025!$E$2:$E$530,0)),"")</f>
        <v/>
      </c>
      <c r="M643" t="str">
        <f>IFERROR(INDEX(EIA_2024!$C$2:$C$514,MATCH($A643&amp;"|"&amp;$B643,EIA_2024!$F$2:$F$514,0)),"")</f>
        <v/>
      </c>
      <c r="N643" t="str">
        <f t="shared" si="32"/>
        <v>TX|geothermal</v>
      </c>
      <c r="O643" s="7" t="str">
        <f ca="1">IFERROR(_xludf.MAXIFS(SYSHECF!$AE$2:$AE$7489,SYSHECF!$A$2:$A$7489,$A643,SYSHECF!$B$2:$B$7489,$B643),"")</f>
        <v/>
      </c>
      <c r="P643" t="e">
        <f ca="1">IF(AND($H643&lt;&gt;"",$O643&lt;&gt;"",$H643*$O643&gt;1),Keys!$C$6,"")</f>
        <v>#VALUE!</v>
      </c>
    </row>
    <row r="644" spans="1:16" x14ac:dyDescent="0.45">
      <c r="A644" t="s">
        <v>96</v>
      </c>
      <c r="B644" t="s">
        <v>175</v>
      </c>
      <c r="C644" t="s">
        <v>217</v>
      </c>
      <c r="D644" s="7">
        <f>SUMIFS(SYSHECF!$AD$2:$AD$7489,SYSHECF!$A$2:$A$7489,$A644,SYSHECF!$B$2:$B$7489,$B644)/Keys!$C$4</f>
        <v>0.44515222050250874</v>
      </c>
      <c r="E644" s="7">
        <f>IF(OR($J644="",$J644=0),"",$I644*Keys!$C$5/($J644*Keys!$C$4))</f>
        <v>0.42449077953025977</v>
      </c>
      <c r="F644" s="7">
        <f>IF(OR($L644="",$L644=0),"",$K644*Keys!$C$5/($L644*Keys!$C$4))</f>
        <v>0.46709845351098878</v>
      </c>
      <c r="G644" s="7">
        <f t="shared" si="30"/>
        <v>0.95358567244947046</v>
      </c>
      <c r="H644" s="7">
        <f t="shared" si="31"/>
        <v>1.0493005133922642</v>
      </c>
      <c r="I644" s="8">
        <f>IFERROR(INDEX(EIA_2024!$D$2:$D$514,MATCH($A644&amp;"|"&amp;$B644,EIA_2024!$F$2:$F$514,0)),"")</f>
        <v>51.604399999999998</v>
      </c>
      <c r="J644" s="9">
        <f>IFERROR(INDEX(EIA_2024!$E$2:$E$514,MATCH($A644&amp;"|"&amp;$B644,EIA_2024!$F$2:$F$514,0)),"")</f>
        <v>13.877599999999999</v>
      </c>
      <c r="K644" s="8">
        <f>IFERROR(INDEX(EIA_2025!$C$2:$C$530,MATCH($A644&amp;"|"&amp;$B644,EIA_2025!$E$2:$E$530,0)),"")</f>
        <v>54.304499999999997</v>
      </c>
      <c r="L644" s="9">
        <f>IFERROR(INDEX(EIA_2025!$D$2:$D$530,MATCH($A644&amp;"|"&amp;$B644,EIA_2025!$E$2:$E$530,0)),"")</f>
        <v>13.271599999999999</v>
      </c>
      <c r="M644" t="str">
        <f>IFERROR(INDEX(EIA_2024!$C$2:$C$514,MATCH($A644&amp;"|"&amp;$B644,EIA_2024!$F$2:$F$514,0)),"")</f>
        <v>BHRaSYC 2024 (tech-level)</v>
      </c>
      <c r="N644" t="str">
        <f t="shared" si="32"/>
        <v>TX|hard coal</v>
      </c>
      <c r="O644" s="7" t="str">
        <f ca="1">IFERROR(_xludf.MAXIFS(SYSHECF!$AE$2:$AE$7489,SYSHECF!$A$2:$A$7489,$A644,SYSHECF!$B$2:$B$7489,$B644),"")</f>
        <v/>
      </c>
      <c r="P644" t="e">
        <f ca="1">IF(AND($H644&lt;&gt;"",$O644&lt;&gt;"",$H644*$O644&gt;1),Keys!$C$6,"")</f>
        <v>#VALUE!</v>
      </c>
    </row>
    <row r="645" spans="1:16" x14ac:dyDescent="0.45">
      <c r="A645" t="s">
        <v>96</v>
      </c>
      <c r="B645" t="s">
        <v>177</v>
      </c>
      <c r="C645" t="s">
        <v>218</v>
      </c>
      <c r="D645" s="7">
        <f>SUMIFS(SYSHECF!$AD$2:$AD$7489,SYSHECF!$A$2:$A$7489,$A645,SYSHECF!$B$2:$B$7489,$B645)/Keys!$C$4</f>
        <v>0.1484</v>
      </c>
      <c r="E645" s="7">
        <f>IF(OR($J645="",$J645=0),"",$I645*Keys!$C$5/($J645*Keys!$C$4))</f>
        <v>0.12451114107800006</v>
      </c>
      <c r="F645" s="7">
        <f>IF(OR($L645="",$L645=0),"",$K645*Keys!$C$5/($L645*Keys!$C$4))</f>
        <v>0.17231495499516192</v>
      </c>
      <c r="G645" s="7">
        <f t="shared" si="30"/>
        <v>0.8390238617115906</v>
      </c>
      <c r="H645" s="7">
        <f t="shared" si="31"/>
        <v>1.1611519878380183</v>
      </c>
      <c r="I645" s="8">
        <f>IFERROR(INDEX(EIA_2024!$D$2:$D$514,MATCH($A645&amp;"|"&amp;$B645,EIA_2024!$F$2:$F$514,0)),"")</f>
        <v>0.77669999999999995</v>
      </c>
      <c r="J645" s="9">
        <f>IFERROR(INDEX(EIA_2024!$E$2:$E$514,MATCH($A645&amp;"|"&amp;$B645,EIA_2024!$F$2:$F$514,0)),"")</f>
        <v>0.71209999999999996</v>
      </c>
      <c r="K645" s="8">
        <f>IFERROR(INDEX(EIA_2025!$C$2:$C$530,MATCH($A645&amp;"|"&amp;$B645,EIA_2025!$E$2:$E$530,0)),"")</f>
        <v>1.0749</v>
      </c>
      <c r="L645" s="9">
        <f>IFERROR(INDEX(EIA_2025!$D$2:$D$530,MATCH($A645&amp;"|"&amp;$B645,EIA_2025!$E$2:$E$530,0)),"")</f>
        <v>0.71209999999999996</v>
      </c>
      <c r="M645" t="str">
        <f>IFERROR(INDEX(EIA_2024!$C$2:$C$514,MATCH($A645&amp;"|"&amp;$B645,EIA_2024!$F$2:$F$514,0)),"")</f>
        <v>BHRaSYC 2024 (tech-level)</v>
      </c>
      <c r="N645" t="str">
        <f t="shared" si="32"/>
        <v>TX|hydro</v>
      </c>
      <c r="O645" s="7" t="str">
        <f ca="1">IFERROR(_xludf.MAXIFS(SYSHECF!$AE$2:$AE$7489,SYSHECF!$A$2:$A$7489,$A645,SYSHECF!$B$2:$B$7489,$B645),"")</f>
        <v/>
      </c>
      <c r="P645" t="e">
        <f ca="1">IF(AND($H645&lt;&gt;"",$O645&lt;&gt;"",$H645*$O645&gt;1),Keys!$C$6,"")</f>
        <v>#VALUE!</v>
      </c>
    </row>
    <row r="646" spans="1:16" x14ac:dyDescent="0.45">
      <c r="A646" t="s">
        <v>96</v>
      </c>
      <c r="B646" t="s">
        <v>181</v>
      </c>
      <c r="C646" t="s">
        <v>217</v>
      </c>
      <c r="D646" s="7">
        <f>SUMIFS(SYSHECF!$AD$2:$AD$7489,SYSHECF!$A$2:$A$7489,$A646,SYSHECF!$B$2:$B$7489,$B646)/Keys!$C$4</f>
        <v>0.67670000000000019</v>
      </c>
      <c r="E646" s="7">
        <f>IF(OR($J646="",$J646=0),"",$I646*Keys!$C$5/($J646*Keys!$C$4))</f>
        <v>0.66143621160189325</v>
      </c>
      <c r="F646" s="7">
        <f>IF(OR($L646="",$L646=0),"",$K646*Keys!$C$5/($L646*Keys!$C$4))</f>
        <v>0.69198199326645338</v>
      </c>
      <c r="G646" s="7">
        <f t="shared" si="30"/>
        <v>0.97744378838760615</v>
      </c>
      <c r="H646" s="7">
        <f t="shared" si="31"/>
        <v>1.022583114033476</v>
      </c>
      <c r="I646" s="8">
        <f>IFERROR(INDEX(EIA_2024!$D$2:$D$514,MATCH($A646&amp;"|"&amp;$B646,EIA_2024!$F$2:$F$514,0)),"")</f>
        <v>13.940799999999999</v>
      </c>
      <c r="J646" s="9">
        <f>IFERROR(INDEX(EIA_2024!$E$2:$E$514,MATCH($A646&amp;"|"&amp;$B646,EIA_2024!$F$2:$F$514,0)),"")</f>
        <v>2.4060000000000001</v>
      </c>
      <c r="K646" s="8">
        <f>IFERROR(INDEX(EIA_2025!$C$2:$C$530,MATCH($A646&amp;"|"&amp;$B646,EIA_2025!$E$2:$E$530,0)),"")</f>
        <v>14.5846</v>
      </c>
      <c r="L646" s="9">
        <f>IFERROR(INDEX(EIA_2025!$D$2:$D$530,MATCH($A646&amp;"|"&amp;$B646,EIA_2025!$E$2:$E$530,0)),"")</f>
        <v>2.4060000000000001</v>
      </c>
      <c r="M646" t="str">
        <f>IFERROR(INDEX(EIA_2024!$C$2:$C$514,MATCH($A646&amp;"|"&amp;$B646,EIA_2024!$F$2:$F$514,0)),"")</f>
        <v>BHRaSYC 2024 (tech-level)</v>
      </c>
      <c r="N646" t="str">
        <f t="shared" si="32"/>
        <v>TX|lignite</v>
      </c>
      <c r="O646" s="7" t="str">
        <f ca="1">IFERROR(_xludf.MAXIFS(SYSHECF!$AE$2:$AE$7489,SYSHECF!$A$2:$A$7489,$A646,SYSHECF!$B$2:$B$7489,$B646),"")</f>
        <v/>
      </c>
      <c r="P646" t="e">
        <f ca="1">IF(AND($H646&lt;&gt;"",$O646&lt;&gt;"",$H646*$O646&gt;1),Keys!$C$6,"")</f>
        <v>#VALUE!</v>
      </c>
    </row>
    <row r="647" spans="1:16" x14ac:dyDescent="0.45">
      <c r="A647" t="s">
        <v>96</v>
      </c>
      <c r="B647" t="s">
        <v>182</v>
      </c>
      <c r="C647" t="s">
        <v>217</v>
      </c>
      <c r="D647" s="7">
        <f>SUMIFS(SYSHECF!$AD$2:$AD$7489,SYSHECF!$A$2:$A$7489,$A647,SYSHECF!$B$2:$B$7489,$B647)/Keys!$C$4</f>
        <v>0.73419999999999985</v>
      </c>
      <c r="E647" s="7" t="str">
        <f>IF(OR($J647="",$J647=0),"",$I647*Keys!$C$5/($J647*Keys!$C$4))</f>
        <v/>
      </c>
      <c r="F647" s="7" t="str">
        <f>IF(OR($L647="",$L647=0),"",$K647*Keys!$C$5/($L647*Keys!$C$4))</f>
        <v/>
      </c>
      <c r="G647" s="7" t="str">
        <f t="shared" si="30"/>
        <v/>
      </c>
      <c r="H647" s="7" t="str">
        <f t="shared" si="31"/>
        <v/>
      </c>
      <c r="I647" s="8" t="str">
        <f>IFERROR(INDEX(EIA_2024!$D$2:$D$514,MATCH($A647&amp;"|"&amp;$B647,EIA_2024!$F$2:$F$514,0)),"")</f>
        <v/>
      </c>
      <c r="J647" s="9" t="str">
        <f>IFERROR(INDEX(EIA_2024!$E$2:$E$514,MATCH($A647&amp;"|"&amp;$B647,EIA_2024!$F$2:$F$514,0)),"")</f>
        <v/>
      </c>
      <c r="K647" s="8" t="str">
        <f>IFERROR(INDEX(EIA_2025!$C$2:$C$530,MATCH($A647&amp;"|"&amp;$B647,EIA_2025!$E$2:$E$530,0)),"")</f>
        <v/>
      </c>
      <c r="L647" s="9" t="str">
        <f>IFERROR(INDEX(EIA_2025!$D$2:$D$530,MATCH($A647&amp;"|"&amp;$B647,EIA_2025!$E$2:$E$530,0)),"")</f>
        <v/>
      </c>
      <c r="M647" t="str">
        <f>IFERROR(INDEX(EIA_2024!$C$2:$C$514,MATCH($A647&amp;"|"&amp;$B647,EIA_2024!$F$2:$F$514,0)),"")</f>
        <v/>
      </c>
      <c r="N647" t="str">
        <f t="shared" si="32"/>
        <v>TX|municipal solid waste</v>
      </c>
      <c r="O647" s="7" t="str">
        <f ca="1">IFERROR(_xludf.MAXIFS(SYSHECF!$AE$2:$AE$7489,SYSHECF!$A$2:$A$7489,$A647,SYSHECF!$B$2:$B$7489,$B647),"")</f>
        <v/>
      </c>
      <c r="P647" t="e">
        <f ca="1">IF(AND($H647&lt;&gt;"",$O647&lt;&gt;"",$H647*$O647&gt;1),Keys!$C$6,"")</f>
        <v>#VALUE!</v>
      </c>
    </row>
    <row r="648" spans="1:16" x14ac:dyDescent="0.45">
      <c r="A648" t="s">
        <v>96</v>
      </c>
      <c r="B648" t="s">
        <v>171</v>
      </c>
      <c r="C648" t="s">
        <v>217</v>
      </c>
      <c r="D648" s="7">
        <f>SUMIFS(SYSHECF!$AD$2:$AD$7489,SYSHECF!$A$2:$A$7489,$A648,SYSHECF!$B$2:$B$7489,$B648)/Keys!$C$4</f>
        <v>0.58702512501443627</v>
      </c>
      <c r="E648" s="7">
        <f>IF(OR($J648="",$J648=0),"",$I648*Keys!$C$5/($J648*Keys!$C$4))</f>
        <v>0.59440373792078149</v>
      </c>
      <c r="F648" s="7">
        <f>IF(OR($L648="",$L648=0),"",$K648*Keys!$C$5/($L648*Keys!$C$4))</f>
        <v>0.5841982983862084</v>
      </c>
      <c r="G648" s="7">
        <f t="shared" si="30"/>
        <v>1.0125695010178035</v>
      </c>
      <c r="H648" s="7">
        <f t="shared" si="31"/>
        <v>0.99518448783915625</v>
      </c>
      <c r="I648" s="8">
        <f>IFERROR(INDEX(EIA_2024!$D$2:$D$514,MATCH($A648&amp;"|"&amp;$B648,EIA_2024!$F$2:$F$514,0)),"")</f>
        <v>203.749</v>
      </c>
      <c r="J648" s="9">
        <f>IFERROR(INDEX(EIA_2024!$E$2:$E$514,MATCH($A648&amp;"|"&amp;$B648,EIA_2024!$F$2:$F$514,0)),"")</f>
        <v>39.130000000000003</v>
      </c>
      <c r="K648" s="8">
        <f>IFERROR(INDEX(EIA_2025!$C$2:$C$530,MATCH($A648&amp;"|"&amp;$B648,EIA_2025!$E$2:$E$530,0)),"")</f>
        <v>200.0727</v>
      </c>
      <c r="L648" s="9">
        <f>IFERROR(INDEX(EIA_2025!$D$2:$D$530,MATCH($A648&amp;"|"&amp;$B648,EIA_2025!$E$2:$E$530,0)),"")</f>
        <v>39.095199999999998</v>
      </c>
      <c r="M648" t="str">
        <f>IFERROR(INDEX(EIA_2024!$C$2:$C$514,MATCH($A648&amp;"|"&amp;$B648,EIA_2024!$F$2:$F$514,0)),"")</f>
        <v>BHRaSYC 2024 (tech-level)</v>
      </c>
      <c r="N648" t="str">
        <f t="shared" si="32"/>
        <v>TX|natural gas combined cycle</v>
      </c>
      <c r="O648" s="7" t="str">
        <f ca="1">IFERROR(_xludf.MAXIFS(SYSHECF!$AE$2:$AE$7489,SYSHECF!$A$2:$A$7489,$A648,SYSHECF!$B$2:$B$7489,$B648),"")</f>
        <v/>
      </c>
      <c r="P648" t="e">
        <f ca="1">IF(AND($H648&lt;&gt;"",$O648&lt;&gt;"",$H648*$O648&gt;1),Keys!$C$6,"")</f>
        <v>#VALUE!</v>
      </c>
    </row>
    <row r="649" spans="1:16" x14ac:dyDescent="0.45">
      <c r="A649" t="s">
        <v>96</v>
      </c>
      <c r="B649" t="s">
        <v>183</v>
      </c>
      <c r="C649" t="s">
        <v>217</v>
      </c>
      <c r="D649" s="7">
        <f>SUMIFS(SYSHECF!$AD$2:$AD$7489,SYSHECF!$A$2:$A$7489,$A649,SYSHECF!$B$2:$B$7489,$B649)/Keys!$C$4</f>
        <v>0.19134436410722247</v>
      </c>
      <c r="E649" s="7">
        <f>IF(OR($J649="",$J649=0),"",$I649*Keys!$C$5/($J649*Keys!$C$4))</f>
        <v>0.18778051917455524</v>
      </c>
      <c r="F649" s="7">
        <f>IF(OR($L649="",$L649=0),"",$K649*Keys!$C$5/($L649*Keys!$C$4))</f>
        <v>0.18819376643976199</v>
      </c>
      <c r="G649" s="7">
        <f t="shared" si="30"/>
        <v>0.98137470654390335</v>
      </c>
      <c r="H649" s="7">
        <f t="shared" si="31"/>
        <v>0.98353441094457839</v>
      </c>
      <c r="I649" s="8">
        <f>IFERROR(INDEX(EIA_2024!$D$2:$D$514,MATCH($A649&amp;"|"&amp;$B649,EIA_2024!$F$2:$F$514,0)),"")</f>
        <v>17.9529</v>
      </c>
      <c r="J649" s="9">
        <f>IFERROR(INDEX(EIA_2024!$E$2:$E$514,MATCH($A649&amp;"|"&amp;$B649,EIA_2024!$F$2:$F$514,0)),"")</f>
        <v>10.9139</v>
      </c>
      <c r="K649" s="8">
        <f>IFERROR(INDEX(EIA_2025!$C$2:$C$530,MATCH($A649&amp;"|"&amp;$B649,EIA_2025!$E$2:$E$530,0)),"")</f>
        <v>18.6342</v>
      </c>
      <c r="L649" s="9">
        <f>IFERROR(INDEX(EIA_2025!$D$2:$D$530,MATCH($A649&amp;"|"&amp;$B649,EIA_2025!$E$2:$E$530,0)),"")</f>
        <v>11.3032</v>
      </c>
      <c r="M649" t="str">
        <f>IFERROR(INDEX(EIA_2024!$C$2:$C$514,MATCH($A649&amp;"|"&amp;$B649,EIA_2024!$F$2:$F$514,0)),"")</f>
        <v>BHRaSYC 2024 (tech-level)</v>
      </c>
      <c r="N649" t="str">
        <f t="shared" si="32"/>
        <v>TX|natural gas peaker</v>
      </c>
      <c r="O649" s="7" t="str">
        <f ca="1">IFERROR(_xludf.MAXIFS(SYSHECF!$AE$2:$AE$7489,SYSHECF!$A$2:$A$7489,$A649,SYSHECF!$B$2:$B$7489,$B649),"")</f>
        <v/>
      </c>
      <c r="P649" t="e">
        <f ca="1">IF(AND($H649&lt;&gt;"",$O649&lt;&gt;"",$H649*$O649&gt;1),Keys!$C$6,"")</f>
        <v>#VALUE!</v>
      </c>
    </row>
    <row r="650" spans="1:16" x14ac:dyDescent="0.45">
      <c r="A650" t="s">
        <v>96</v>
      </c>
      <c r="B650" t="s">
        <v>193</v>
      </c>
      <c r="C650" t="s">
        <v>217</v>
      </c>
      <c r="D650" s="7">
        <f>SUMIFS(SYSHECF!$AD$2:$AD$7489,SYSHECF!$A$2:$A$7489,$A650,SYSHECF!$B$2:$B$7489,$B650)/Keys!$C$4</f>
        <v>0.22029999999999997</v>
      </c>
      <c r="E650" s="7">
        <f>IF(OR($J650="",$J650=0),"",$I650*Keys!$C$5/($J650*Keys!$C$4))</f>
        <v>0.22608365522128887</v>
      </c>
      <c r="F650" s="7">
        <f>IF(OR($L650="",$L650=0),"",$K650*Keys!$C$5/($L650*Keys!$C$4))</f>
        <v>0.21453048985754244</v>
      </c>
      <c r="G650" s="7">
        <f t="shared" si="30"/>
        <v>1.0262535416309073</v>
      </c>
      <c r="H650" s="7">
        <f t="shared" si="31"/>
        <v>0.97381066662524951</v>
      </c>
      <c r="I650" s="8">
        <f>IFERROR(INDEX(EIA_2024!$D$2:$D$514,MATCH($A650&amp;"|"&amp;$B650,EIA_2024!$F$2:$F$514,0)),"")</f>
        <v>30.823399999999999</v>
      </c>
      <c r="J650" s="9">
        <f>IFERROR(INDEX(EIA_2024!$E$2:$E$514,MATCH($A650&amp;"|"&amp;$B650,EIA_2024!$F$2:$F$514,0)),"")</f>
        <v>15.563499999999999</v>
      </c>
      <c r="K650" s="8">
        <f>IFERROR(INDEX(EIA_2025!$C$2:$C$530,MATCH($A650&amp;"|"&amp;$B650,EIA_2025!$E$2:$E$530,0)),"")</f>
        <v>30.5153</v>
      </c>
      <c r="L650" s="9">
        <f>IFERROR(INDEX(EIA_2025!$D$2:$D$530,MATCH($A650&amp;"|"&amp;$B650,EIA_2025!$E$2:$E$530,0)),"")</f>
        <v>16.2377</v>
      </c>
      <c r="M650" t="str">
        <f>IFERROR(INDEX(EIA_2024!$C$2:$C$514,MATCH($A650&amp;"|"&amp;$B650,EIA_2024!$F$2:$F$514,0)),"")</f>
        <v>BHRaSYC 2024 (tech-level)</v>
      </c>
      <c r="N650" t="str">
        <f t="shared" si="32"/>
        <v>TX|natural gas steam turbine</v>
      </c>
      <c r="O650" s="7" t="str">
        <f ca="1">IFERROR(_xludf.MAXIFS(SYSHECF!$AE$2:$AE$7489,SYSHECF!$A$2:$A$7489,$A650,SYSHECF!$B$2:$B$7489,$B650),"")</f>
        <v/>
      </c>
      <c r="P650" t="e">
        <f ca="1">IF(AND($H650&lt;&gt;"",$O650&lt;&gt;"",$H650*$O650&gt;1),Keys!$C$6,"")</f>
        <v>#VALUE!</v>
      </c>
    </row>
    <row r="651" spans="1:16" x14ac:dyDescent="0.45">
      <c r="A651" t="s">
        <v>96</v>
      </c>
      <c r="B651" t="s">
        <v>184</v>
      </c>
      <c r="C651" t="s">
        <v>218</v>
      </c>
      <c r="D651" s="7">
        <f>SUMIFS(SYSHECF!$AD$2:$AD$7489,SYSHECF!$A$2:$A$7489,$A651,SYSHECF!$B$2:$B$7489,$B651)/Keys!$C$4</f>
        <v>0.92209999999999992</v>
      </c>
      <c r="E651" s="7">
        <f>IF(OR($J651="",$J651=0),"",$I651*Keys!$C$5/($J651*Keys!$C$4))</f>
        <v>0.88511809796262686</v>
      </c>
      <c r="F651" s="7">
        <f>IF(OR($L651="",$L651=0),"",$K651*Keys!$C$5/($L651*Keys!$C$4))</f>
        <v>0.95910582971154024</v>
      </c>
      <c r="G651" s="7">
        <f t="shared" si="30"/>
        <v>0.95989382709318616</v>
      </c>
      <c r="H651" s="7">
        <f t="shared" si="31"/>
        <v>1.0401321220166362</v>
      </c>
      <c r="I651" s="8">
        <f>IFERROR(INDEX(EIA_2024!$D$2:$D$514,MATCH($A651&amp;"|"&amp;$B651,EIA_2024!$F$2:$F$514,0)),"")</f>
        <v>38.613100000000003</v>
      </c>
      <c r="J651" s="9">
        <f>IFERROR(INDEX(EIA_2024!$E$2:$E$514,MATCH($A651&amp;"|"&amp;$B651,EIA_2024!$F$2:$F$514,0)),"")</f>
        <v>4.9800000000000004</v>
      </c>
      <c r="K651" s="8">
        <f>IFERROR(INDEX(EIA_2025!$C$2:$C$530,MATCH($A651&amp;"|"&amp;$B651,EIA_2025!$E$2:$E$530,0)),"")</f>
        <v>41.840800000000002</v>
      </c>
      <c r="L651" s="9">
        <f>IFERROR(INDEX(EIA_2025!$D$2:$D$530,MATCH($A651&amp;"|"&amp;$B651,EIA_2025!$E$2:$E$530,0)),"")</f>
        <v>4.9800000000000004</v>
      </c>
      <c r="M651" t="str">
        <f>IFERROR(INDEX(EIA_2024!$C$2:$C$514,MATCH($A651&amp;"|"&amp;$B651,EIA_2024!$F$2:$F$514,0)),"")</f>
        <v>BHRaSYC 2024 (tech-level)</v>
      </c>
      <c r="N651" t="str">
        <f t="shared" si="32"/>
        <v>TX|nuclear</v>
      </c>
      <c r="O651" s="7" t="str">
        <f ca="1">IFERROR(_xludf.MAXIFS(SYSHECF!$AE$2:$AE$7489,SYSHECF!$A$2:$A$7489,$A651,SYSHECF!$B$2:$B$7489,$B651),"")</f>
        <v/>
      </c>
      <c r="P651" t="e">
        <f ca="1">IF(AND($H651&lt;&gt;"",$O651&lt;&gt;"",$H651*$O651&gt;1),Keys!$C$6,"")</f>
        <v>#VALUE!</v>
      </c>
    </row>
    <row r="652" spans="1:16" x14ac:dyDescent="0.45">
      <c r="A652" t="s">
        <v>96</v>
      </c>
      <c r="B652" t="s">
        <v>185</v>
      </c>
      <c r="C652" t="s">
        <v>218</v>
      </c>
      <c r="D652" s="7">
        <f>SUMIFS(SYSHECF!$AD$2:$AD$7489,SYSHECF!$A$2:$A$7489,$A652,SYSHECF!$B$2:$B$7489,$B652)/Keys!$C$4</f>
        <v>0.37819999999999993</v>
      </c>
      <c r="E652" s="7" t="str">
        <f>IF(OR($J652="",$J652=0),"",$I652*Keys!$C$5/($J652*Keys!$C$4))</f>
        <v/>
      </c>
      <c r="F652" s="7" t="str">
        <f>IF(OR($L652="",$L652=0),"",$K652*Keys!$C$5/($L652*Keys!$C$4))</f>
        <v/>
      </c>
      <c r="G652" s="7" t="str">
        <f t="shared" si="30"/>
        <v/>
      </c>
      <c r="H652" s="7" t="str">
        <f t="shared" si="31"/>
        <v/>
      </c>
      <c r="I652" s="8" t="str">
        <f>IFERROR(INDEX(EIA_2024!$D$2:$D$514,MATCH($A652&amp;"|"&amp;$B652,EIA_2024!$F$2:$F$514,0)),"")</f>
        <v/>
      </c>
      <c r="J652" s="9" t="str">
        <f>IFERROR(INDEX(EIA_2024!$E$2:$E$514,MATCH($A652&amp;"|"&amp;$B652,EIA_2024!$F$2:$F$514,0)),"")</f>
        <v/>
      </c>
      <c r="K652" s="8" t="str">
        <f>IFERROR(INDEX(EIA_2025!$C$2:$C$530,MATCH($A652&amp;"|"&amp;$B652,EIA_2025!$E$2:$E$530,0)),"")</f>
        <v/>
      </c>
      <c r="L652" s="9" t="str">
        <f>IFERROR(INDEX(EIA_2025!$D$2:$D$530,MATCH($A652&amp;"|"&amp;$B652,EIA_2025!$E$2:$E$530,0)),"")</f>
        <v/>
      </c>
      <c r="M652" t="str">
        <f>IFERROR(INDEX(EIA_2024!$C$2:$C$514,MATCH($A652&amp;"|"&amp;$B652,EIA_2024!$F$2:$F$514,0)),"")</f>
        <v/>
      </c>
      <c r="N652" t="str">
        <f t="shared" si="32"/>
        <v>TX|offshore wind</v>
      </c>
      <c r="O652" s="7" t="str">
        <f ca="1">IFERROR(_xludf.MAXIFS(SYSHECF!$AE$2:$AE$7489,SYSHECF!$A$2:$A$7489,$A652,SYSHECF!$B$2:$B$7489,$B652),"")</f>
        <v/>
      </c>
      <c r="P652" t="e">
        <f ca="1">IF(AND($H652&lt;&gt;"",$O652&lt;&gt;"",$H652*$O652&gt;1),Keys!$C$6,"")</f>
        <v>#VALUE!</v>
      </c>
    </row>
    <row r="653" spans="1:16" x14ac:dyDescent="0.45">
      <c r="A653" t="s">
        <v>96</v>
      </c>
      <c r="B653" t="s">
        <v>186</v>
      </c>
      <c r="C653" t="s">
        <v>218</v>
      </c>
      <c r="D653" s="7">
        <f>SUMIFS(SYSHECF!$AD$2:$AD$7489,SYSHECF!$A$2:$A$7489,$A653,SYSHECF!$B$2:$B$7489,$B653)/Keys!$C$4</f>
        <v>0.33780000000000004</v>
      </c>
      <c r="E653" s="7">
        <f>IF(OR($J653="",$J653=0),"",$I653*Keys!$C$5/($J653*Keys!$C$4))</f>
        <v>0.33799425630931595</v>
      </c>
      <c r="F653" s="7">
        <f>IF(OR($L653="",$L653=0),"",$K653*Keys!$C$5/($L653*Keys!$C$4))</f>
        <v>0.33762421562313022</v>
      </c>
      <c r="G653" s="7">
        <f t="shared" si="30"/>
        <v>1.0005750630826404</v>
      </c>
      <c r="H653" s="7">
        <f t="shared" si="31"/>
        <v>0.99947961996190104</v>
      </c>
      <c r="I653" s="8">
        <f>IFERROR(INDEX(EIA_2024!$D$2:$D$514,MATCH($A653&amp;"|"&amp;$B653,EIA_2024!$F$2:$F$514,0)),"")</f>
        <v>124.245</v>
      </c>
      <c r="J653" s="9">
        <f>IFERROR(INDEX(EIA_2024!$E$2:$E$514,MATCH($A653&amp;"|"&amp;$B653,EIA_2024!$F$2:$F$514,0)),"")</f>
        <v>41.962899999999998</v>
      </c>
      <c r="K653" s="8">
        <f>IFERROR(INDEX(EIA_2025!$C$2:$C$530,MATCH($A653&amp;"|"&amp;$B653,EIA_2025!$E$2:$E$530,0)),"")</f>
        <v>130.1114</v>
      </c>
      <c r="L653" s="9">
        <f>IFERROR(INDEX(EIA_2025!$D$2:$D$530,MATCH($A653&amp;"|"&amp;$B653,EIA_2025!$E$2:$E$530,0)),"")</f>
        <v>43.992400000000004</v>
      </c>
      <c r="M653" t="str">
        <f>IFERROR(INDEX(EIA_2024!$C$2:$C$514,MATCH($A653&amp;"|"&amp;$B653,EIA_2024!$F$2:$F$514,0)),"")</f>
        <v>BHRaSYC 2024 (tech-level)</v>
      </c>
      <c r="N653" t="str">
        <f t="shared" si="32"/>
        <v>TX|onshore wind</v>
      </c>
      <c r="O653" s="7" t="str">
        <f ca="1">IFERROR(_xludf.MAXIFS(SYSHECF!$AE$2:$AE$7489,SYSHECF!$A$2:$A$7489,$A653,SYSHECF!$B$2:$B$7489,$B653),"")</f>
        <v/>
      </c>
      <c r="P653" t="e">
        <f ca="1">IF(AND($H653&lt;&gt;"",$O653&lt;&gt;"",$H653*$O653&gt;1),Keys!$C$6,"")</f>
        <v>#VALUE!</v>
      </c>
    </row>
    <row r="654" spans="1:16" x14ac:dyDescent="0.45">
      <c r="A654" t="s">
        <v>96</v>
      </c>
      <c r="B654" t="s">
        <v>187</v>
      </c>
      <c r="C654" t="s">
        <v>217</v>
      </c>
      <c r="D654" s="7">
        <f>SUMIFS(SYSHECF!$AD$2:$AD$7489,SYSHECF!$A$2:$A$7489,$A654,SYSHECF!$B$2:$B$7489,$B654)/Keys!$C$4</f>
        <v>0.19134436410722247</v>
      </c>
      <c r="E654" s="7">
        <f>IF(OR($J654="",$J654=0),"",$I654*Keys!$C$5/($J654*Keys!$C$4))</f>
        <v>3.089362197856322E-2</v>
      </c>
      <c r="F654" s="7">
        <f>IF(OR($L654="",$L654=0),"",$K654*Keys!$C$5/($L654*Keys!$C$4))</f>
        <v>3.4764541200220905E-2</v>
      </c>
      <c r="G654" s="7">
        <f t="shared" si="30"/>
        <v>0.16145561497307309</v>
      </c>
      <c r="H654" s="7">
        <f t="shared" si="31"/>
        <v>0.18168573379428157</v>
      </c>
      <c r="I654" s="8">
        <f>IFERROR(INDEX(EIA_2024!$D$2:$D$514,MATCH($A654&amp;"|"&amp;$B654,EIA_2024!$F$2:$F$514,0)),"")</f>
        <v>0.1676</v>
      </c>
      <c r="J654" s="9">
        <f>IFERROR(INDEX(EIA_2024!$E$2:$E$514,MATCH($A654&amp;"|"&amp;$B654,EIA_2024!$F$2:$F$514,0)),"")</f>
        <v>0.61929999999999996</v>
      </c>
      <c r="K654" s="8">
        <f>IFERROR(INDEX(EIA_2025!$C$2:$C$530,MATCH($A654&amp;"|"&amp;$B654,EIA_2025!$E$2:$E$530,0)),"")</f>
        <v>0.18859999999999999</v>
      </c>
      <c r="L654" s="9">
        <f>IFERROR(INDEX(EIA_2025!$D$2:$D$530,MATCH($A654&amp;"|"&amp;$B654,EIA_2025!$E$2:$E$530,0)),"")</f>
        <v>0.61929999999999996</v>
      </c>
      <c r="M654" t="str">
        <f>IFERROR(INDEX(EIA_2024!$C$2:$C$514,MATCH($A654&amp;"|"&amp;$B654,EIA_2024!$F$2:$F$514,0)),"")</f>
        <v>BHRaSYC 2024 (tech-level)</v>
      </c>
      <c r="N654" t="str">
        <f t="shared" si="32"/>
        <v>TX|petroleum</v>
      </c>
      <c r="O654" s="7" t="str">
        <f ca="1">IFERROR(_xludf.MAXIFS(SYSHECF!$AE$2:$AE$7489,SYSHECF!$A$2:$A$7489,$A654,SYSHECF!$B$2:$B$7489,$B654),"")</f>
        <v/>
      </c>
      <c r="P654" t="e">
        <f ca="1">IF(AND($H654&lt;&gt;"",$O654&lt;&gt;"",$H654*$O654&gt;1),Keys!$C$6,"")</f>
        <v>#VALUE!</v>
      </c>
    </row>
    <row r="655" spans="1:16" x14ac:dyDescent="0.45">
      <c r="A655" t="s">
        <v>96</v>
      </c>
      <c r="B655" t="s">
        <v>188</v>
      </c>
      <c r="C655" t="s">
        <v>217</v>
      </c>
      <c r="D655" s="7">
        <f>SUMIFS(SYSHECF!$AD$2:$AD$7489,SYSHECF!$A$2:$A$7489,$A655,SYSHECF!$B$2:$B$7489,$B655)/Keys!$C$4</f>
        <v>0.1993881278538813</v>
      </c>
      <c r="E655" s="7" t="str">
        <f>IF(OR($J655="",$J655=0),"",$I655*Keys!$C$5/($J655*Keys!$C$4))</f>
        <v/>
      </c>
      <c r="F655" s="7" t="str">
        <f>IF(OR($L655="",$L655=0),"",$K655*Keys!$C$5/($L655*Keys!$C$4))</f>
        <v/>
      </c>
      <c r="G655" s="7" t="str">
        <f t="shared" si="30"/>
        <v/>
      </c>
      <c r="H655" s="7" t="str">
        <f t="shared" si="31"/>
        <v/>
      </c>
      <c r="I655" s="8" t="str">
        <f>IFERROR(INDEX(EIA_2024!$D$2:$D$514,MATCH($A655&amp;"|"&amp;$B655,EIA_2024!$F$2:$F$514,0)),"")</f>
        <v/>
      </c>
      <c r="J655" s="9" t="str">
        <f>IFERROR(INDEX(EIA_2024!$E$2:$E$514,MATCH($A655&amp;"|"&amp;$B655,EIA_2024!$F$2:$F$514,0)),"")</f>
        <v/>
      </c>
      <c r="K655" s="8" t="str">
        <f>IFERROR(INDEX(EIA_2025!$C$2:$C$530,MATCH($A655&amp;"|"&amp;$B655,EIA_2025!$E$2:$E$530,0)),"")</f>
        <v/>
      </c>
      <c r="L655" s="9" t="str">
        <f>IFERROR(INDEX(EIA_2025!$D$2:$D$530,MATCH($A655&amp;"|"&amp;$B655,EIA_2025!$E$2:$E$530,0)),"")</f>
        <v/>
      </c>
      <c r="M655" t="str">
        <f>IFERROR(INDEX(EIA_2024!$C$2:$C$514,MATCH($A655&amp;"|"&amp;$B655,EIA_2024!$F$2:$F$514,0)),"")</f>
        <v/>
      </c>
      <c r="N655" t="str">
        <f t="shared" si="32"/>
        <v>TX|pumped hydro</v>
      </c>
      <c r="O655" s="7" t="str">
        <f ca="1">IFERROR(_xludf.MAXIFS(SYSHECF!$AE$2:$AE$7489,SYSHECF!$A$2:$A$7489,$A655,SYSHECF!$B$2:$B$7489,$B655),"")</f>
        <v/>
      </c>
      <c r="P655" t="e">
        <f ca="1">IF(AND($H655&lt;&gt;"",$O655&lt;&gt;"",$H655*$O655&gt;1),Keys!$C$6,"")</f>
        <v>#VALUE!</v>
      </c>
    </row>
    <row r="656" spans="1:16" x14ac:dyDescent="0.45">
      <c r="A656" t="s">
        <v>96</v>
      </c>
      <c r="B656" t="s">
        <v>191</v>
      </c>
      <c r="C656" t="s">
        <v>218</v>
      </c>
      <c r="D656" s="7">
        <f>SUMIFS(SYSHECF!$AD$2:$AD$7489,SYSHECF!$A$2:$A$7489,$A656,SYSHECF!$B$2:$B$7489,$B656)/Keys!$C$4</f>
        <v>0.22379999999999992</v>
      </c>
      <c r="E656" s="7">
        <f>IF(OR($J656="",$J656=0),"",$I656*Keys!$C$5/($J656*Keys!$C$4))</f>
        <v>0.20697506584303693</v>
      </c>
      <c r="F656" s="7">
        <f>IF(OR($L656="",$L656=0),"",$K656*Keys!$C$5/($L656*Keys!$C$4))</f>
        <v>0.24069198308613526</v>
      </c>
      <c r="G656" s="7">
        <f t="shared" si="30"/>
        <v>0.92482156319498221</v>
      </c>
      <c r="H656" s="7">
        <f t="shared" si="31"/>
        <v>1.0754780298754931</v>
      </c>
      <c r="I656" s="8">
        <f>IFERROR(INDEX(EIA_2024!$D$2:$D$514,MATCH($A656&amp;"|"&amp;$B656,EIA_2024!$F$2:$F$514,0)),"")</f>
        <v>40.555999999999997</v>
      </c>
      <c r="J656" s="9">
        <f>IFERROR(INDEX(EIA_2024!$E$2:$E$514,MATCH($A656&amp;"|"&amp;$B656,EIA_2024!$F$2:$F$514,0)),"")</f>
        <v>22.368300000000001</v>
      </c>
      <c r="K656" s="8">
        <f>IFERROR(INDEX(EIA_2025!$C$2:$C$530,MATCH($A656&amp;"|"&amp;$B656,EIA_2025!$E$2:$E$530,0)),"")</f>
        <v>63.243099999999998</v>
      </c>
      <c r="L656" s="9">
        <f>IFERROR(INDEX(EIA_2025!$D$2:$D$530,MATCH($A656&amp;"|"&amp;$B656,EIA_2025!$E$2:$E$530,0)),"")</f>
        <v>29.994900000000001</v>
      </c>
      <c r="M656" t="str">
        <f>IFERROR(INDEX(EIA_2024!$C$2:$C$514,MATCH($A656&amp;"|"&amp;$B656,EIA_2024!$F$2:$F$514,0)),"")</f>
        <v>BHRaSYC 2024 (tech-level)</v>
      </c>
      <c r="N656" t="str">
        <f t="shared" si="32"/>
        <v>TX|solar pv</v>
      </c>
      <c r="O656" s="7" t="str">
        <f ca="1">IFERROR(_xludf.MAXIFS(SYSHECF!$AE$2:$AE$7489,SYSHECF!$A$2:$A$7489,$A656,SYSHECF!$B$2:$B$7489,$B656),"")</f>
        <v/>
      </c>
      <c r="P656" t="e">
        <f ca="1">IF(AND($H656&lt;&gt;"",$O656&lt;&gt;"",$H656*$O656&gt;1),Keys!$C$6,"")</f>
        <v>#VALUE!</v>
      </c>
    </row>
    <row r="657" spans="1:16" x14ac:dyDescent="0.45">
      <c r="A657" t="s">
        <v>96</v>
      </c>
      <c r="B657" t="s">
        <v>192</v>
      </c>
      <c r="C657" t="s">
        <v>218</v>
      </c>
      <c r="D657" s="7">
        <f>SUMIFS(SYSHECF!$AD$2:$AD$7489,SYSHECF!$A$2:$A$7489,$A657,SYSHECF!$B$2:$B$7489,$B657)/Keys!$C$4</f>
        <v>0.23557690468763109</v>
      </c>
      <c r="E657" s="7" t="str">
        <f>IF(OR($J657="",$J657=0),"",$I657*Keys!$C$5/($J657*Keys!$C$4))</f>
        <v/>
      </c>
      <c r="F657" s="7" t="str">
        <f>IF(OR($L657="",$L657=0),"",$K657*Keys!$C$5/($L657*Keys!$C$4))</f>
        <v/>
      </c>
      <c r="G657" s="7" t="str">
        <f t="shared" si="30"/>
        <v/>
      </c>
      <c r="H657" s="7" t="str">
        <f t="shared" si="31"/>
        <v/>
      </c>
      <c r="I657" s="8" t="str">
        <f>IFERROR(INDEX(EIA_2024!$D$2:$D$514,MATCH($A657&amp;"|"&amp;$B657,EIA_2024!$F$2:$F$514,0)),"")</f>
        <v/>
      </c>
      <c r="J657" s="9" t="str">
        <f>IFERROR(INDEX(EIA_2024!$E$2:$E$514,MATCH($A657&amp;"|"&amp;$B657,EIA_2024!$F$2:$F$514,0)),"")</f>
        <v/>
      </c>
      <c r="K657" s="8" t="str">
        <f>IFERROR(INDEX(EIA_2025!$C$2:$C$530,MATCH($A657&amp;"|"&amp;$B657,EIA_2025!$E$2:$E$530,0)),"")</f>
        <v/>
      </c>
      <c r="L657" s="9" t="str">
        <f>IFERROR(INDEX(EIA_2025!$D$2:$D$530,MATCH($A657&amp;"|"&amp;$B657,EIA_2025!$E$2:$E$530,0)),"")</f>
        <v/>
      </c>
      <c r="M657" t="str">
        <f>IFERROR(INDEX(EIA_2024!$C$2:$C$514,MATCH($A657&amp;"|"&amp;$B657,EIA_2024!$F$2:$F$514,0)),"")</f>
        <v/>
      </c>
      <c r="N657" t="str">
        <f t="shared" si="32"/>
        <v>TX|solar thermal</v>
      </c>
      <c r="O657" s="7" t="str">
        <f ca="1">IFERROR(_xludf.MAXIFS(SYSHECF!$AE$2:$AE$7489,SYSHECF!$A$2:$A$7489,$A657,SYSHECF!$B$2:$B$7489,$B657),"")</f>
        <v/>
      </c>
      <c r="P657" t="e">
        <f ca="1">IF(AND($H657&lt;&gt;"",$O657&lt;&gt;"",$H657*$O657&gt;1),Keys!$C$6,"")</f>
        <v>#VALUE!</v>
      </c>
    </row>
    <row r="658" spans="1:16" x14ac:dyDescent="0.45">
      <c r="A658" t="s">
        <v>98</v>
      </c>
      <c r="B658" t="s">
        <v>169</v>
      </c>
      <c r="C658" t="s">
        <v>217</v>
      </c>
      <c r="D658" s="7">
        <f>SUMIFS(SYSHECF!$AD$2:$AD$7489,SYSHECF!$A$2:$A$7489,$A658,SYSHECF!$B$2:$B$7489,$B658)/Keys!$C$4</f>
        <v>0.51019999999999999</v>
      </c>
      <c r="E658" s="7">
        <f>IF(OR($J658="",$J658=0),"",$I658*Keys!$C$5/($J658*Keys!$C$4))</f>
        <v>0.65477728956664083</v>
      </c>
      <c r="F658" s="7">
        <f>IF(OR($L658="",$L658=0),"",$K658*Keys!$C$5/($L658*Keys!$C$4))</f>
        <v>0.51477556646851041</v>
      </c>
      <c r="G658" s="7">
        <f t="shared" si="30"/>
        <v>1.2833737545406523</v>
      </c>
      <c r="H658" s="7">
        <f t="shared" si="31"/>
        <v>1.0089681820237366</v>
      </c>
      <c r="I658" s="8">
        <f>IFERROR(INDEX(EIA_2024!$D$2:$D$514,MATCH($A658&amp;"|"&amp;$B658,EIA_2024!$F$2:$F$514,0)),"")</f>
        <v>6.08E-2</v>
      </c>
      <c r="J658" s="9">
        <f>IFERROR(INDEX(EIA_2024!$E$2:$E$514,MATCH($A658&amp;"|"&amp;$B658,EIA_2024!$F$2:$F$514,0)),"")</f>
        <v>1.06E-2</v>
      </c>
      <c r="K658" s="8">
        <f>IFERROR(INDEX(EIA_2025!$C$2:$C$530,MATCH($A658&amp;"|"&amp;$B658,EIA_2025!$E$2:$E$530,0)),"")</f>
        <v>4.7800000000000002E-2</v>
      </c>
      <c r="L658" s="9">
        <f>IFERROR(INDEX(EIA_2025!$D$2:$D$530,MATCH($A658&amp;"|"&amp;$B658,EIA_2025!$E$2:$E$530,0)),"")</f>
        <v>1.06E-2</v>
      </c>
      <c r="M658" t="str">
        <f>IFERROR(INDEX(EIA_2024!$C$2:$C$514,MATCH($A658&amp;"|"&amp;$B658,EIA_2024!$F$2:$F$514,0)),"")</f>
        <v>BHRaSYC 2024 (tech-level)</v>
      </c>
      <c r="N658" t="str">
        <f t="shared" si="32"/>
        <v>UT|biomass</v>
      </c>
      <c r="O658" s="7" t="str">
        <f ca="1">IFERROR(_xludf.MAXIFS(SYSHECF!$AE$2:$AE$7489,SYSHECF!$A$2:$A$7489,$A658,SYSHECF!$B$2:$B$7489,$B658),"")</f>
        <v/>
      </c>
      <c r="P658" t="e">
        <f ca="1">IF(AND($H658&lt;&gt;"",$O658&lt;&gt;"",$H658*$O658&gt;1),Keys!$C$6,"")</f>
        <v>#VALUE!</v>
      </c>
    </row>
    <row r="659" spans="1:16" x14ac:dyDescent="0.45">
      <c r="A659" t="s">
        <v>98</v>
      </c>
      <c r="B659" t="s">
        <v>173</v>
      </c>
      <c r="C659" t="s">
        <v>218</v>
      </c>
      <c r="D659" s="7">
        <f>SUMIFS(SYSHECF!$AD$2:$AD$7489,SYSHECF!$A$2:$A$7489,$A659,SYSHECF!$B$2:$B$7489,$B659)/Keys!$C$4</f>
        <v>0.74329999999999985</v>
      </c>
      <c r="E659" s="7">
        <f>IF(OR($J659="",$J659=0),"",$I659*Keys!$C$5/($J659*Keys!$C$4))</f>
        <v>0.72820393585346799</v>
      </c>
      <c r="F659" s="7">
        <f>IF(OR($L659="",$L659=0),"",$K659*Keys!$C$5/($L659*Keys!$C$4))</f>
        <v>0.75839775758397754</v>
      </c>
      <c r="G659" s="7">
        <f t="shared" si="30"/>
        <v>0.97969048278416271</v>
      </c>
      <c r="H659" s="7">
        <f t="shared" si="31"/>
        <v>1.0203117954849694</v>
      </c>
      <c r="I659" s="8">
        <f>IFERROR(INDEX(EIA_2024!$D$2:$D$514,MATCH($A659&amp;"|"&amp;$B659,EIA_2024!$F$2:$F$514,0)),"")</f>
        <v>0.45100000000000001</v>
      </c>
      <c r="J659" s="9">
        <f>IFERROR(INDEX(EIA_2024!$E$2:$E$514,MATCH($A659&amp;"|"&amp;$B659,EIA_2024!$F$2:$F$514,0)),"")</f>
        <v>7.0699999999999999E-2</v>
      </c>
      <c r="K659" s="8">
        <f>IFERROR(INDEX(EIA_2025!$C$2:$C$530,MATCH($A659&amp;"|"&amp;$B659,EIA_2025!$E$2:$E$530,0)),"")</f>
        <v>0.46970000000000001</v>
      </c>
      <c r="L659" s="9">
        <f>IFERROR(INDEX(EIA_2025!$D$2:$D$530,MATCH($A659&amp;"|"&amp;$B659,EIA_2025!$E$2:$E$530,0)),"")</f>
        <v>7.0699999999999999E-2</v>
      </c>
      <c r="M659" t="str">
        <f>IFERROR(INDEX(EIA_2024!$C$2:$C$514,MATCH($A659&amp;"|"&amp;$B659,EIA_2024!$F$2:$F$514,0)),"")</f>
        <v>BHRaSYC 2024 (tech-level)</v>
      </c>
      <c r="N659" t="str">
        <f t="shared" si="32"/>
        <v>UT|geothermal</v>
      </c>
      <c r="O659" s="7" t="str">
        <f ca="1">IFERROR(_xludf.MAXIFS(SYSHECF!$AE$2:$AE$7489,SYSHECF!$A$2:$A$7489,$A659,SYSHECF!$B$2:$B$7489,$B659),"")</f>
        <v/>
      </c>
      <c r="P659" t="e">
        <f ca="1">IF(AND($H659&lt;&gt;"",$O659&lt;&gt;"",$H659*$O659&gt;1),Keys!$C$6,"")</f>
        <v>#VALUE!</v>
      </c>
    </row>
    <row r="660" spans="1:16" x14ac:dyDescent="0.45">
      <c r="A660" t="s">
        <v>98</v>
      </c>
      <c r="B660" t="s">
        <v>175</v>
      </c>
      <c r="C660" t="s">
        <v>217</v>
      </c>
      <c r="D660" s="7">
        <f>SUMIFS(SYSHECF!$AD$2:$AD$7489,SYSHECF!$A$2:$A$7489,$A660,SYSHECF!$B$2:$B$7489,$B660)/Keys!$C$4</f>
        <v>0.56849999999999989</v>
      </c>
      <c r="E660" s="7">
        <f>IF(OR($J660="",$J660=0),"",$I660*Keys!$C$5/($J660*Keys!$C$4))</f>
        <v>0.39787627873318315</v>
      </c>
      <c r="F660" s="7">
        <f>IF(OR($L660="",$L660=0),"",$K660*Keys!$C$5/($L660*Keys!$C$4))</f>
        <v>0.73914806769353025</v>
      </c>
      <c r="G660" s="7">
        <f t="shared" si="30"/>
        <v>0.69987032318941644</v>
      </c>
      <c r="H660" s="7">
        <f t="shared" si="31"/>
        <v>1.3001725025391915</v>
      </c>
      <c r="I660" s="8">
        <f>IFERROR(INDEX(EIA_2024!$D$2:$D$514,MATCH($A660&amp;"|"&amp;$B660,EIA_2024!$F$2:$F$514,0)),"")</f>
        <v>15.9666</v>
      </c>
      <c r="J660" s="9">
        <f>IFERROR(INDEX(EIA_2024!$E$2:$E$514,MATCH($A660&amp;"|"&amp;$B660,EIA_2024!$F$2:$F$514,0)),"")</f>
        <v>4.5810000000000004</v>
      </c>
      <c r="K660" s="8">
        <f>IFERROR(INDEX(EIA_2025!$C$2:$C$530,MATCH($A660&amp;"|"&amp;$B660,EIA_2025!$E$2:$E$530,0)),"")</f>
        <v>18.006799999999998</v>
      </c>
      <c r="L660" s="9">
        <f>IFERROR(INDEX(EIA_2025!$D$2:$D$530,MATCH($A660&amp;"|"&amp;$B660,EIA_2025!$E$2:$E$530,0)),"")</f>
        <v>2.7810000000000001</v>
      </c>
      <c r="M660" t="str">
        <f>IFERROR(INDEX(EIA_2024!$C$2:$C$514,MATCH($A660&amp;"|"&amp;$B660,EIA_2024!$F$2:$F$514,0)),"")</f>
        <v>BHRaSYC 2024 (tech-level)</v>
      </c>
      <c r="N660" t="str">
        <f t="shared" si="32"/>
        <v>UT|hard coal</v>
      </c>
      <c r="O660" s="7" t="str">
        <f ca="1">IFERROR(_xludf.MAXIFS(SYSHECF!$AE$2:$AE$7489,SYSHECF!$A$2:$A$7489,$A660,SYSHECF!$B$2:$B$7489,$B660),"")</f>
        <v/>
      </c>
      <c r="P660" t="e">
        <f ca="1">IF(AND($H660&lt;&gt;"",$O660&lt;&gt;"",$H660*$O660&gt;1),Keys!$C$6,"")</f>
        <v>#VALUE!</v>
      </c>
    </row>
    <row r="661" spans="1:16" x14ac:dyDescent="0.45">
      <c r="A661" t="s">
        <v>98</v>
      </c>
      <c r="B661" t="s">
        <v>177</v>
      </c>
      <c r="C661" t="s">
        <v>218</v>
      </c>
      <c r="D661" s="7">
        <f>SUMIFS(SYSHECF!$AD$2:$AD$7489,SYSHECF!$A$2:$A$7489,$A661,SYSHECF!$B$2:$B$7489,$B661)/Keys!$C$4</f>
        <v>0.27539999999999992</v>
      </c>
      <c r="E661" s="7">
        <f>IF(OR($J661="",$J661=0),"",$I661*Keys!$C$5/($J661*Keys!$C$4))</f>
        <v>0.32747333292613179</v>
      </c>
      <c r="F661" s="7">
        <f>IF(OR($L661="",$L661=0),"",$K661*Keys!$C$5/($L661*Keys!$C$4))</f>
        <v>0.22321221660483836</v>
      </c>
      <c r="G661" s="7">
        <f t="shared" si="30"/>
        <v>1.1890825451203046</v>
      </c>
      <c r="H661" s="7">
        <f t="shared" si="31"/>
        <v>0.81050187583456224</v>
      </c>
      <c r="I661" s="8">
        <f>IFERROR(INDEX(EIA_2024!$D$2:$D$514,MATCH($A661&amp;"|"&amp;$B661,EIA_2024!$F$2:$F$514,0)),"")</f>
        <v>0.7077</v>
      </c>
      <c r="J661" s="9">
        <f>IFERROR(INDEX(EIA_2024!$E$2:$E$514,MATCH($A661&amp;"|"&amp;$B661,EIA_2024!$F$2:$F$514,0)),"")</f>
        <v>0.2467</v>
      </c>
      <c r="K661" s="8">
        <f>IFERROR(INDEX(EIA_2025!$C$2:$C$530,MATCH($A661&amp;"|"&amp;$B661,EIA_2025!$E$2:$E$530,0)),"")</f>
        <v>0.48159999999999997</v>
      </c>
      <c r="L661" s="9">
        <f>IFERROR(INDEX(EIA_2025!$D$2:$D$530,MATCH($A661&amp;"|"&amp;$B661,EIA_2025!$E$2:$E$530,0)),"")</f>
        <v>0.24629999999999999</v>
      </c>
      <c r="M661" t="str">
        <f>IFERROR(INDEX(EIA_2024!$C$2:$C$514,MATCH($A661&amp;"|"&amp;$B661,EIA_2024!$F$2:$F$514,0)),"")</f>
        <v>BHRaSYC 2024 (tech-level)</v>
      </c>
      <c r="N661" t="str">
        <f t="shared" si="32"/>
        <v>UT|hydro</v>
      </c>
      <c r="O661" s="7" t="str">
        <f ca="1">IFERROR(_xludf.MAXIFS(SYSHECF!$AE$2:$AE$7489,SYSHECF!$A$2:$A$7489,$A661,SYSHECF!$B$2:$B$7489,$B661),"")</f>
        <v/>
      </c>
      <c r="P661" t="e">
        <f ca="1">IF(AND($H661&lt;&gt;"",$O661&lt;&gt;"",$H661*$O661&gt;1),Keys!$C$6,"")</f>
        <v>#VALUE!</v>
      </c>
    </row>
    <row r="662" spans="1:16" x14ac:dyDescent="0.45">
      <c r="A662" t="s">
        <v>98</v>
      </c>
      <c r="B662" t="s">
        <v>181</v>
      </c>
      <c r="C662" t="s">
        <v>217</v>
      </c>
      <c r="D662" s="7">
        <f>SUMIFS(SYSHECF!$AD$2:$AD$7489,SYSHECF!$A$2:$A$7489,$A662,SYSHECF!$B$2:$B$7489,$B662)/Keys!$C$4</f>
        <v>0.6379999999999999</v>
      </c>
      <c r="E662" s="7" t="str">
        <f>IF(OR($J662="",$J662=0),"",$I662*Keys!$C$5/($J662*Keys!$C$4))</f>
        <v/>
      </c>
      <c r="F662" s="7" t="str">
        <f>IF(OR($L662="",$L662=0),"",$K662*Keys!$C$5/($L662*Keys!$C$4))</f>
        <v/>
      </c>
      <c r="G662" s="7" t="str">
        <f t="shared" si="30"/>
        <v/>
      </c>
      <c r="H662" s="7" t="str">
        <f t="shared" si="31"/>
        <v/>
      </c>
      <c r="I662" s="8" t="str">
        <f>IFERROR(INDEX(EIA_2024!$D$2:$D$514,MATCH($A662&amp;"|"&amp;$B662,EIA_2024!$F$2:$F$514,0)),"")</f>
        <v/>
      </c>
      <c r="J662" s="9" t="str">
        <f>IFERROR(INDEX(EIA_2024!$E$2:$E$514,MATCH($A662&amp;"|"&amp;$B662,EIA_2024!$F$2:$F$514,0)),"")</f>
        <v/>
      </c>
      <c r="K662" s="8" t="str">
        <f>IFERROR(INDEX(EIA_2025!$C$2:$C$530,MATCH($A662&amp;"|"&amp;$B662,EIA_2025!$E$2:$E$530,0)),"")</f>
        <v/>
      </c>
      <c r="L662" s="9" t="str">
        <f>IFERROR(INDEX(EIA_2025!$D$2:$D$530,MATCH($A662&amp;"|"&amp;$B662,EIA_2025!$E$2:$E$530,0)),"")</f>
        <v/>
      </c>
      <c r="M662" t="str">
        <f>IFERROR(INDEX(EIA_2024!$C$2:$C$514,MATCH($A662&amp;"|"&amp;$B662,EIA_2024!$F$2:$F$514,0)),"")</f>
        <v/>
      </c>
      <c r="N662" t="str">
        <f t="shared" si="32"/>
        <v>UT|lignite</v>
      </c>
      <c r="O662" s="7" t="str">
        <f ca="1">IFERROR(_xludf.MAXIFS(SYSHECF!$AE$2:$AE$7489,SYSHECF!$A$2:$A$7489,$A662,SYSHECF!$B$2:$B$7489,$B662),"")</f>
        <v/>
      </c>
      <c r="P662" t="e">
        <f ca="1">IF(AND($H662&lt;&gt;"",$O662&lt;&gt;"",$H662*$O662&gt;1),Keys!$C$6,"")</f>
        <v>#VALUE!</v>
      </c>
    </row>
    <row r="663" spans="1:16" x14ac:dyDescent="0.45">
      <c r="A663" t="s">
        <v>98</v>
      </c>
      <c r="B663" t="s">
        <v>182</v>
      </c>
      <c r="C663" t="s">
        <v>217</v>
      </c>
      <c r="D663" s="7">
        <f>SUMIFS(SYSHECF!$AD$2:$AD$7489,SYSHECF!$A$2:$A$7489,$A663,SYSHECF!$B$2:$B$7489,$B663)/Keys!$C$4</f>
        <v>0.73419999999999985</v>
      </c>
      <c r="E663" s="7" t="str">
        <f>IF(OR($J663="",$J663=0),"",$I663*Keys!$C$5/($J663*Keys!$C$4))</f>
        <v/>
      </c>
      <c r="F663" s="7" t="str">
        <f>IF(OR($L663="",$L663=0),"",$K663*Keys!$C$5/($L663*Keys!$C$4))</f>
        <v/>
      </c>
      <c r="G663" s="7" t="str">
        <f t="shared" si="30"/>
        <v/>
      </c>
      <c r="H663" s="7" t="str">
        <f t="shared" si="31"/>
        <v/>
      </c>
      <c r="I663" s="8" t="str">
        <f>IFERROR(INDEX(EIA_2024!$D$2:$D$514,MATCH($A663&amp;"|"&amp;$B663,EIA_2024!$F$2:$F$514,0)),"")</f>
        <v/>
      </c>
      <c r="J663" s="9" t="str">
        <f>IFERROR(INDEX(EIA_2024!$E$2:$E$514,MATCH($A663&amp;"|"&amp;$B663,EIA_2024!$F$2:$F$514,0)),"")</f>
        <v/>
      </c>
      <c r="K663" s="8" t="str">
        <f>IFERROR(INDEX(EIA_2025!$C$2:$C$530,MATCH($A663&amp;"|"&amp;$B663,EIA_2025!$E$2:$E$530,0)),"")</f>
        <v/>
      </c>
      <c r="L663" s="9" t="str">
        <f>IFERROR(INDEX(EIA_2025!$D$2:$D$530,MATCH($A663&amp;"|"&amp;$B663,EIA_2025!$E$2:$E$530,0)),"")</f>
        <v/>
      </c>
      <c r="M663" t="str">
        <f>IFERROR(INDEX(EIA_2024!$C$2:$C$514,MATCH($A663&amp;"|"&amp;$B663,EIA_2024!$F$2:$F$514,0)),"")</f>
        <v/>
      </c>
      <c r="N663" t="str">
        <f t="shared" si="32"/>
        <v>UT|municipal solid waste</v>
      </c>
      <c r="O663" s="7" t="str">
        <f ca="1">IFERROR(_xludf.MAXIFS(SYSHECF!$AE$2:$AE$7489,SYSHECF!$A$2:$A$7489,$A663,SYSHECF!$B$2:$B$7489,$B663),"")</f>
        <v/>
      </c>
      <c r="P663" t="e">
        <f ca="1">IF(AND($H663&lt;&gt;"",$O663&lt;&gt;"",$H663*$O663&gt;1),Keys!$C$6,"")</f>
        <v>#VALUE!</v>
      </c>
    </row>
    <row r="664" spans="1:16" x14ac:dyDescent="0.45">
      <c r="A664" t="s">
        <v>98</v>
      </c>
      <c r="B664" t="s">
        <v>171</v>
      </c>
      <c r="C664" t="s">
        <v>217</v>
      </c>
      <c r="D664" s="7">
        <f>SUMIFS(SYSHECF!$AD$2:$AD$7489,SYSHECF!$A$2:$A$7489,$A664,SYSHECF!$B$2:$B$7489,$B664)/Keys!$C$4</f>
        <v>0.51539999999999997</v>
      </c>
      <c r="E664" s="7">
        <f>IF(OR($J664="",$J664=0),"",$I664*Keys!$C$5/($J664*Keys!$C$4))</f>
        <v>0.60987598872171067</v>
      </c>
      <c r="F664" s="7">
        <f>IF(OR($L664="",$L664=0),"",$K664*Keys!$C$5/($L664*Keys!$C$4))</f>
        <v>0.42100621466132565</v>
      </c>
      <c r="G664" s="7">
        <f t="shared" si="30"/>
        <v>1.1833061480824809</v>
      </c>
      <c r="H664" s="7">
        <f t="shared" si="31"/>
        <v>0.81685334625790784</v>
      </c>
      <c r="I664" s="8">
        <f>IFERROR(INDEX(EIA_2024!$D$2:$D$514,MATCH($A664&amp;"|"&amp;$B664,EIA_2024!$F$2:$F$514,0)),"")</f>
        <v>9.7767999999999997</v>
      </c>
      <c r="J664" s="9">
        <f>IFERROR(INDEX(EIA_2024!$E$2:$E$514,MATCH($A664&amp;"|"&amp;$B664,EIA_2024!$F$2:$F$514,0)),"")</f>
        <v>1.83</v>
      </c>
      <c r="K664" s="8">
        <f>IFERROR(INDEX(EIA_2025!$C$2:$C$530,MATCH($A664&amp;"|"&amp;$B664,EIA_2025!$E$2:$E$530,0)),"")</f>
        <v>10.2158</v>
      </c>
      <c r="L664" s="9">
        <f>IFERROR(INDEX(EIA_2025!$D$2:$D$530,MATCH($A664&amp;"|"&amp;$B664,EIA_2025!$E$2:$E$530,0)),"")</f>
        <v>2.77</v>
      </c>
      <c r="M664" t="str">
        <f>IFERROR(INDEX(EIA_2024!$C$2:$C$514,MATCH($A664&amp;"|"&amp;$B664,EIA_2024!$F$2:$F$514,0)),"")</f>
        <v>BHRaSYC 2024 (tech-level)</v>
      </c>
      <c r="N664" t="str">
        <f t="shared" si="32"/>
        <v>UT|natural gas combined cycle</v>
      </c>
      <c r="O664" s="7" t="str">
        <f ca="1">IFERROR(_xludf.MAXIFS(SYSHECF!$AE$2:$AE$7489,SYSHECF!$A$2:$A$7489,$A664,SYSHECF!$B$2:$B$7489,$B664),"")</f>
        <v/>
      </c>
      <c r="P664" t="e">
        <f ca="1">IF(AND($H664&lt;&gt;"",$O664&lt;&gt;"",$H664*$O664&gt;1),Keys!$C$6,"")</f>
        <v>#VALUE!</v>
      </c>
    </row>
    <row r="665" spans="1:16" x14ac:dyDescent="0.45">
      <c r="A665" t="s">
        <v>98</v>
      </c>
      <c r="B665" t="s">
        <v>183</v>
      </c>
      <c r="C665" t="s">
        <v>217</v>
      </c>
      <c r="D665" s="7">
        <f>SUMIFS(SYSHECF!$AD$2:$AD$7489,SYSHECF!$A$2:$A$7489,$A665,SYSHECF!$B$2:$B$7489,$B665)/Keys!$C$4</f>
        <v>0.2028874093704055</v>
      </c>
      <c r="E665" s="7">
        <f>IF(OR($J665="",$J665=0),"",$I665*Keys!$C$5/($J665*Keys!$C$4))</f>
        <v>0.24892129282785833</v>
      </c>
      <c r="F665" s="7">
        <f>IF(OR($L665="",$L665=0),"",$K665*Keys!$C$5/($L665*Keys!$C$4))</f>
        <v>0.15684460166804762</v>
      </c>
      <c r="G665" s="7">
        <f t="shared" si="30"/>
        <v>1.2268937417077967</v>
      </c>
      <c r="H665" s="7">
        <f t="shared" si="31"/>
        <v>0.77306227209841838</v>
      </c>
      <c r="I665" s="8">
        <f>IFERROR(INDEX(EIA_2024!$D$2:$D$514,MATCH($A665&amp;"|"&amp;$B665,EIA_2024!$F$2:$F$514,0)),"")</f>
        <v>1.2040999999999999</v>
      </c>
      <c r="J665" s="9">
        <f>IFERROR(INDEX(EIA_2024!$E$2:$E$514,MATCH($A665&amp;"|"&amp;$B665,EIA_2024!$F$2:$F$514,0)),"")</f>
        <v>0.55220000000000002</v>
      </c>
      <c r="K665" s="8">
        <f>IFERROR(INDEX(EIA_2025!$C$2:$C$530,MATCH($A665&amp;"|"&amp;$B665,EIA_2025!$E$2:$E$530,0)),"")</f>
        <v>0.75870000000000004</v>
      </c>
      <c r="L665" s="9">
        <f>IFERROR(INDEX(EIA_2025!$D$2:$D$530,MATCH($A665&amp;"|"&amp;$B665,EIA_2025!$E$2:$E$530,0)),"")</f>
        <v>0.55220000000000002</v>
      </c>
      <c r="M665" t="str">
        <f>IFERROR(INDEX(EIA_2024!$C$2:$C$514,MATCH($A665&amp;"|"&amp;$B665,EIA_2024!$F$2:$F$514,0)),"")</f>
        <v>BHRaSYC 2024 (tech-level)</v>
      </c>
      <c r="N665" t="str">
        <f t="shared" si="32"/>
        <v>UT|natural gas peaker</v>
      </c>
      <c r="O665" s="7" t="str">
        <f ca="1">IFERROR(_xludf.MAXIFS(SYSHECF!$AE$2:$AE$7489,SYSHECF!$A$2:$A$7489,$A665,SYSHECF!$B$2:$B$7489,$B665),"")</f>
        <v/>
      </c>
      <c r="P665" t="e">
        <f ca="1">IF(AND($H665&lt;&gt;"",$O665&lt;&gt;"",$H665*$O665&gt;1),Keys!$C$6,"")</f>
        <v>#VALUE!</v>
      </c>
    </row>
    <row r="666" spans="1:16" x14ac:dyDescent="0.45">
      <c r="A666" t="s">
        <v>98</v>
      </c>
      <c r="B666" t="s">
        <v>193</v>
      </c>
      <c r="C666" t="s">
        <v>217</v>
      </c>
      <c r="D666" s="7">
        <f>SUMIFS(SYSHECF!$AD$2:$AD$7489,SYSHECF!$A$2:$A$7489,$A666,SYSHECF!$B$2:$B$7489,$B666)/Keys!$C$4</f>
        <v>0.13739999999999999</v>
      </c>
      <c r="E666" s="7">
        <f>IF(OR($J666="",$J666=0),"",$I666*Keys!$C$5/($J666*Keys!$C$4))</f>
        <v>0.1650084114395578</v>
      </c>
      <c r="F666" s="7">
        <f>IF(OR($L666="",$L666=0),"",$K666*Keys!$C$5/($L666*Keys!$C$4))</f>
        <v>0.10973323720259553</v>
      </c>
      <c r="G666" s="7">
        <f t="shared" si="30"/>
        <v>1.2009345810739287</v>
      </c>
      <c r="H666" s="7">
        <f t="shared" si="31"/>
        <v>0.7986407365545527</v>
      </c>
      <c r="I666" s="8">
        <f>IFERROR(INDEX(EIA_2024!$D$2:$D$514,MATCH($A666&amp;"|"&amp;$B666,EIA_2024!$F$2:$F$514,0)),"")</f>
        <v>0.34329999999999999</v>
      </c>
      <c r="J666" s="9">
        <f>IFERROR(INDEX(EIA_2024!$E$2:$E$514,MATCH($A666&amp;"|"&amp;$B666,EIA_2024!$F$2:$F$514,0)),"")</f>
        <v>0.23749999999999999</v>
      </c>
      <c r="K666" s="8">
        <f>IFERROR(INDEX(EIA_2025!$C$2:$C$530,MATCH($A666&amp;"|"&amp;$B666,EIA_2025!$E$2:$E$530,0)),"")</f>
        <v>0.2283</v>
      </c>
      <c r="L666" s="9">
        <f>IFERROR(INDEX(EIA_2025!$D$2:$D$530,MATCH($A666&amp;"|"&amp;$B666,EIA_2025!$E$2:$E$530,0)),"")</f>
        <v>0.23749999999999999</v>
      </c>
      <c r="M666" t="str">
        <f>IFERROR(INDEX(EIA_2024!$C$2:$C$514,MATCH($A666&amp;"|"&amp;$B666,EIA_2024!$F$2:$F$514,0)),"")</f>
        <v>BHRaSYC 2024 (tech-level)</v>
      </c>
      <c r="N666" t="str">
        <f t="shared" si="32"/>
        <v>UT|natural gas steam turbine</v>
      </c>
      <c r="O666" s="7" t="str">
        <f ca="1">IFERROR(_xludf.MAXIFS(SYSHECF!$AE$2:$AE$7489,SYSHECF!$A$2:$A$7489,$A666,SYSHECF!$B$2:$B$7489,$B666),"")</f>
        <v/>
      </c>
      <c r="P666" t="e">
        <f ca="1">IF(AND($H666&lt;&gt;"",$O666&lt;&gt;"",$H666*$O666&gt;1),Keys!$C$6,"")</f>
        <v>#VALUE!</v>
      </c>
    </row>
    <row r="667" spans="1:16" x14ac:dyDescent="0.45">
      <c r="A667" t="s">
        <v>98</v>
      </c>
      <c r="B667" t="s">
        <v>184</v>
      </c>
      <c r="C667" t="s">
        <v>218</v>
      </c>
      <c r="D667" s="7">
        <f>SUMIFS(SYSHECF!$AD$2:$AD$7489,SYSHECF!$A$2:$A$7489,$A667,SYSHECF!$B$2:$B$7489,$B667)/Keys!$C$4</f>
        <v>0.90900000000000003</v>
      </c>
      <c r="E667" s="7" t="str">
        <f>IF(OR($J667="",$J667=0),"",$I667*Keys!$C$5/($J667*Keys!$C$4))</f>
        <v/>
      </c>
      <c r="F667" s="7" t="str">
        <f>IF(OR($L667="",$L667=0),"",$K667*Keys!$C$5/($L667*Keys!$C$4))</f>
        <v/>
      </c>
      <c r="G667" s="7" t="str">
        <f t="shared" si="30"/>
        <v/>
      </c>
      <c r="H667" s="7" t="str">
        <f t="shared" si="31"/>
        <v/>
      </c>
      <c r="I667" s="8" t="str">
        <f>IFERROR(INDEX(EIA_2024!$D$2:$D$514,MATCH($A667&amp;"|"&amp;$B667,EIA_2024!$F$2:$F$514,0)),"")</f>
        <v/>
      </c>
      <c r="J667" s="9" t="str">
        <f>IFERROR(INDEX(EIA_2024!$E$2:$E$514,MATCH($A667&amp;"|"&amp;$B667,EIA_2024!$F$2:$F$514,0)),"")</f>
        <v/>
      </c>
      <c r="K667" s="8" t="str">
        <f>IFERROR(INDEX(EIA_2025!$C$2:$C$530,MATCH($A667&amp;"|"&amp;$B667,EIA_2025!$E$2:$E$530,0)),"")</f>
        <v/>
      </c>
      <c r="L667" s="9" t="str">
        <f>IFERROR(INDEX(EIA_2025!$D$2:$D$530,MATCH($A667&amp;"|"&amp;$B667,EIA_2025!$E$2:$E$530,0)),"")</f>
        <v/>
      </c>
      <c r="M667" t="str">
        <f>IFERROR(INDEX(EIA_2024!$C$2:$C$514,MATCH($A667&amp;"|"&amp;$B667,EIA_2024!$F$2:$F$514,0)),"")</f>
        <v/>
      </c>
      <c r="N667" t="str">
        <f t="shared" si="32"/>
        <v>UT|nuclear</v>
      </c>
      <c r="O667" s="7" t="str">
        <f ca="1">IFERROR(_xludf.MAXIFS(SYSHECF!$AE$2:$AE$7489,SYSHECF!$A$2:$A$7489,$A667,SYSHECF!$B$2:$B$7489,$B667),"")</f>
        <v/>
      </c>
      <c r="P667" t="e">
        <f ca="1">IF(AND($H667&lt;&gt;"",$O667&lt;&gt;"",$H667*$O667&gt;1),Keys!$C$6,"")</f>
        <v>#VALUE!</v>
      </c>
    </row>
    <row r="668" spans="1:16" x14ac:dyDescent="0.45">
      <c r="A668" t="s">
        <v>98</v>
      </c>
      <c r="B668" t="s">
        <v>185</v>
      </c>
      <c r="C668" t="s">
        <v>218</v>
      </c>
      <c r="D668" s="7">
        <f>SUMIFS(SYSHECF!$AD$2:$AD$7489,SYSHECF!$A$2:$A$7489,$A668,SYSHECF!$B$2:$B$7489,$B668)/Keys!$C$4</f>
        <v>0.33674108089945703</v>
      </c>
      <c r="E668" s="7" t="str">
        <f>IF(OR($J668="",$J668=0),"",$I668*Keys!$C$5/($J668*Keys!$C$4))</f>
        <v/>
      </c>
      <c r="F668" s="7" t="str">
        <f>IF(OR($L668="",$L668=0),"",$K668*Keys!$C$5/($L668*Keys!$C$4))</f>
        <v/>
      </c>
      <c r="G668" s="7" t="str">
        <f t="shared" si="30"/>
        <v/>
      </c>
      <c r="H668" s="7" t="str">
        <f t="shared" si="31"/>
        <v/>
      </c>
      <c r="I668" s="8" t="str">
        <f>IFERROR(INDEX(EIA_2024!$D$2:$D$514,MATCH($A668&amp;"|"&amp;$B668,EIA_2024!$F$2:$F$514,0)),"")</f>
        <v/>
      </c>
      <c r="J668" s="9" t="str">
        <f>IFERROR(INDEX(EIA_2024!$E$2:$E$514,MATCH($A668&amp;"|"&amp;$B668,EIA_2024!$F$2:$F$514,0)),"")</f>
        <v/>
      </c>
      <c r="K668" s="8" t="str">
        <f>IFERROR(INDEX(EIA_2025!$C$2:$C$530,MATCH($A668&amp;"|"&amp;$B668,EIA_2025!$E$2:$E$530,0)),"")</f>
        <v/>
      </c>
      <c r="L668" s="9" t="str">
        <f>IFERROR(INDEX(EIA_2025!$D$2:$D$530,MATCH($A668&amp;"|"&amp;$B668,EIA_2025!$E$2:$E$530,0)),"")</f>
        <v/>
      </c>
      <c r="M668" t="str">
        <f>IFERROR(INDEX(EIA_2024!$C$2:$C$514,MATCH($A668&amp;"|"&amp;$B668,EIA_2024!$F$2:$F$514,0)),"")</f>
        <v/>
      </c>
      <c r="N668" t="str">
        <f t="shared" si="32"/>
        <v>UT|offshore wind</v>
      </c>
      <c r="O668" s="7" t="str">
        <f ca="1">IFERROR(_xludf.MAXIFS(SYSHECF!$AE$2:$AE$7489,SYSHECF!$A$2:$A$7489,$A668,SYSHECF!$B$2:$B$7489,$B668),"")</f>
        <v/>
      </c>
      <c r="P668" t="e">
        <f ca="1">IF(AND($H668&lt;&gt;"",$O668&lt;&gt;"",$H668*$O668&gt;1),Keys!$C$6,"")</f>
        <v>#VALUE!</v>
      </c>
    </row>
    <row r="669" spans="1:16" x14ac:dyDescent="0.45">
      <c r="A669" t="s">
        <v>98</v>
      </c>
      <c r="B669" t="s">
        <v>186</v>
      </c>
      <c r="C669" t="s">
        <v>218</v>
      </c>
      <c r="D669" s="7">
        <f>SUMIFS(SYSHECF!$AD$2:$AD$7489,SYSHECF!$A$2:$A$7489,$A669,SYSHECF!$B$2:$B$7489,$B669)/Keys!$C$4</f>
        <v>0.22589999999999996</v>
      </c>
      <c r="E669" s="7">
        <f>IF(OR($J669="",$J669=0),"",$I669*Keys!$C$5/($J669*Keys!$C$4))</f>
        <v>0.21922963806604542</v>
      </c>
      <c r="F669" s="7">
        <f>IF(OR($L669="",$L669=0),"",$K669*Keys!$C$5/($L669*Keys!$C$4))</f>
        <v>0.23249941706710348</v>
      </c>
      <c r="G669" s="7">
        <f t="shared" si="30"/>
        <v>0.97047205872530085</v>
      </c>
      <c r="H669" s="7">
        <f t="shared" si="31"/>
        <v>1.0292138869725698</v>
      </c>
      <c r="I669" s="8">
        <f>IFERROR(INDEX(EIA_2024!$D$2:$D$514,MATCH($A669&amp;"|"&amp;$B669,EIA_2024!$F$2:$F$514,0)),"")</f>
        <v>0.74839999999999995</v>
      </c>
      <c r="J669" s="9">
        <f>IFERROR(INDEX(EIA_2024!$E$2:$E$514,MATCH($A669&amp;"|"&amp;$B669,EIA_2024!$F$2:$F$514,0)),"")</f>
        <v>0.38969999999999999</v>
      </c>
      <c r="K669" s="8">
        <f>IFERROR(INDEX(EIA_2025!$C$2:$C$530,MATCH($A669&amp;"|"&amp;$B669,EIA_2025!$E$2:$E$530,0)),"")</f>
        <v>0.79369999999999996</v>
      </c>
      <c r="L669" s="9">
        <f>IFERROR(INDEX(EIA_2025!$D$2:$D$530,MATCH($A669&amp;"|"&amp;$B669,EIA_2025!$E$2:$E$530,0)),"")</f>
        <v>0.38969999999999999</v>
      </c>
      <c r="M669" t="str">
        <f>IFERROR(INDEX(EIA_2024!$C$2:$C$514,MATCH($A669&amp;"|"&amp;$B669,EIA_2024!$F$2:$F$514,0)),"")</f>
        <v>BHRaSYC 2024 (tech-level)</v>
      </c>
      <c r="N669" t="str">
        <f t="shared" si="32"/>
        <v>UT|onshore wind</v>
      </c>
      <c r="O669" s="7" t="str">
        <f ca="1">IFERROR(_xludf.MAXIFS(SYSHECF!$AE$2:$AE$7489,SYSHECF!$A$2:$A$7489,$A669,SYSHECF!$B$2:$B$7489,$B669),"")</f>
        <v/>
      </c>
      <c r="P669" t="e">
        <f ca="1">IF(AND($H669&lt;&gt;"",$O669&lt;&gt;"",$H669*$O669&gt;1),Keys!$C$6,"")</f>
        <v>#VALUE!</v>
      </c>
    </row>
    <row r="670" spans="1:16" x14ac:dyDescent="0.45">
      <c r="A670" t="s">
        <v>98</v>
      </c>
      <c r="B670" t="s">
        <v>187</v>
      </c>
      <c r="C670" t="s">
        <v>217</v>
      </c>
      <c r="D670" s="7">
        <f>SUMIFS(SYSHECF!$AD$2:$AD$7489,SYSHECF!$A$2:$A$7489,$A670,SYSHECF!$B$2:$B$7489,$B670)/Keys!$C$4</f>
        <v>0.2028874093704055</v>
      </c>
      <c r="E670" s="7">
        <f>IF(OR($J670="",$J670=0),"",$I670*Keys!$C$5/($J670*Keys!$C$4))</f>
        <v>0.13715055352977892</v>
      </c>
      <c r="F670" s="7">
        <f>IF(OR($L670="",$L670=0),"",$K670*Keys!$C$5/($L670*Keys!$C$4))</f>
        <v>0.12770605433461449</v>
      </c>
      <c r="G670" s="7">
        <f t="shared" si="30"/>
        <v>0.67599341898731247</v>
      </c>
      <c r="H670" s="7">
        <f t="shared" si="31"/>
        <v>0.62944297396722804</v>
      </c>
      <c r="I670" s="8">
        <f>IFERROR(INDEX(EIA_2024!$D$2:$D$514,MATCH($A670&amp;"|"&amp;$B670,EIA_2024!$F$2:$F$514,0)),"")</f>
        <v>3.3399999999999999E-2</v>
      </c>
      <c r="J670" s="9">
        <f>IFERROR(INDEX(EIA_2024!$E$2:$E$514,MATCH($A670&amp;"|"&amp;$B670,EIA_2024!$F$2:$F$514,0)),"")</f>
        <v>2.7799999999999998E-2</v>
      </c>
      <c r="K670" s="8">
        <f>IFERROR(INDEX(EIA_2025!$C$2:$C$530,MATCH($A670&amp;"|"&amp;$B670,EIA_2025!$E$2:$E$530,0)),"")</f>
        <v>3.1099999999999999E-2</v>
      </c>
      <c r="L670" s="9">
        <f>IFERROR(INDEX(EIA_2025!$D$2:$D$530,MATCH($A670&amp;"|"&amp;$B670,EIA_2025!$E$2:$E$530,0)),"")</f>
        <v>2.7799999999999998E-2</v>
      </c>
      <c r="M670" t="str">
        <f>IFERROR(INDEX(EIA_2024!$C$2:$C$514,MATCH($A670&amp;"|"&amp;$B670,EIA_2024!$F$2:$F$514,0)),"")</f>
        <v>BHRaSYC 2024 (tech-level)</v>
      </c>
      <c r="N670" t="str">
        <f t="shared" si="32"/>
        <v>UT|petroleum</v>
      </c>
      <c r="O670" s="7" t="str">
        <f ca="1">IFERROR(_xludf.MAXIFS(SYSHECF!$AE$2:$AE$7489,SYSHECF!$A$2:$A$7489,$A670,SYSHECF!$B$2:$B$7489,$B670),"")</f>
        <v/>
      </c>
      <c r="P670" t="e">
        <f ca="1">IF(AND($H670&lt;&gt;"",$O670&lt;&gt;"",$H670*$O670&gt;1),Keys!$C$6,"")</f>
        <v>#VALUE!</v>
      </c>
    </row>
    <row r="671" spans="1:16" x14ac:dyDescent="0.45">
      <c r="A671" t="s">
        <v>98</v>
      </c>
      <c r="B671" t="s">
        <v>188</v>
      </c>
      <c r="C671" t="s">
        <v>217</v>
      </c>
      <c r="D671" s="7">
        <f>SUMIFS(SYSHECF!$AD$2:$AD$7489,SYSHECF!$A$2:$A$7489,$A671,SYSHECF!$B$2:$B$7489,$B671)/Keys!$C$4</f>
        <v>0.13215967969828771</v>
      </c>
      <c r="E671" s="7" t="str">
        <f>IF(OR($J671="",$J671=0),"",$I671*Keys!$C$5/($J671*Keys!$C$4))</f>
        <v/>
      </c>
      <c r="F671" s="7" t="str">
        <f>IF(OR($L671="",$L671=0),"",$K671*Keys!$C$5/($L671*Keys!$C$4))</f>
        <v/>
      </c>
      <c r="G671" s="7" t="str">
        <f t="shared" si="30"/>
        <v/>
      </c>
      <c r="H671" s="7" t="str">
        <f t="shared" si="31"/>
        <v/>
      </c>
      <c r="I671" s="8" t="str">
        <f>IFERROR(INDEX(EIA_2024!$D$2:$D$514,MATCH($A671&amp;"|"&amp;$B671,EIA_2024!$F$2:$F$514,0)),"")</f>
        <v/>
      </c>
      <c r="J671" s="9" t="str">
        <f>IFERROR(INDEX(EIA_2024!$E$2:$E$514,MATCH($A671&amp;"|"&amp;$B671,EIA_2024!$F$2:$F$514,0)),"")</f>
        <v/>
      </c>
      <c r="K671" s="8" t="str">
        <f>IFERROR(INDEX(EIA_2025!$C$2:$C$530,MATCH($A671&amp;"|"&amp;$B671,EIA_2025!$E$2:$E$530,0)),"")</f>
        <v/>
      </c>
      <c r="L671" s="9" t="str">
        <f>IFERROR(INDEX(EIA_2025!$D$2:$D$530,MATCH($A671&amp;"|"&amp;$B671,EIA_2025!$E$2:$E$530,0)),"")</f>
        <v/>
      </c>
      <c r="M671" t="str">
        <f>IFERROR(INDEX(EIA_2024!$C$2:$C$514,MATCH($A671&amp;"|"&amp;$B671,EIA_2024!$F$2:$F$514,0)),"")</f>
        <v/>
      </c>
      <c r="N671" t="str">
        <f t="shared" si="32"/>
        <v>UT|pumped hydro</v>
      </c>
      <c r="O671" s="7" t="str">
        <f ca="1">IFERROR(_xludf.MAXIFS(SYSHECF!$AE$2:$AE$7489,SYSHECF!$A$2:$A$7489,$A671,SYSHECF!$B$2:$B$7489,$B671),"")</f>
        <v/>
      </c>
      <c r="P671" t="e">
        <f ca="1">IF(AND($H671&lt;&gt;"",$O671&lt;&gt;"",$H671*$O671&gt;1),Keys!$C$6,"")</f>
        <v>#VALUE!</v>
      </c>
    </row>
    <row r="672" spans="1:16" x14ac:dyDescent="0.45">
      <c r="A672" t="s">
        <v>98</v>
      </c>
      <c r="B672" t="s">
        <v>191</v>
      </c>
      <c r="C672" t="s">
        <v>218</v>
      </c>
      <c r="D672" s="7">
        <f>SUMIFS(SYSHECF!$AD$2:$AD$7489,SYSHECF!$A$2:$A$7489,$A672,SYSHECF!$B$2:$B$7489,$B672)/Keys!$C$4</f>
        <v>0.25530000000000003</v>
      </c>
      <c r="E672" s="7">
        <f>IF(OR($J672="",$J672=0),"",$I672*Keys!$C$5/($J672*Keys!$C$4))</f>
        <v>0.27702377617235152</v>
      </c>
      <c r="F672" s="7">
        <f>IF(OR($L672="",$L672=0),"",$K672*Keys!$C$5/($L672*Keys!$C$4))</f>
        <v>0.23359104504860217</v>
      </c>
      <c r="G672" s="7">
        <f t="shared" si="30"/>
        <v>1.0850911718462652</v>
      </c>
      <c r="H672" s="7">
        <f t="shared" si="31"/>
        <v>0.91496688228986345</v>
      </c>
      <c r="I672" s="8">
        <f>IFERROR(INDEX(EIA_2024!$D$2:$D$514,MATCH($A672&amp;"|"&amp;$B672,EIA_2024!$F$2:$F$514,0)),"")</f>
        <v>5.3041</v>
      </c>
      <c r="J672" s="9">
        <f>IFERROR(INDEX(EIA_2024!$E$2:$E$514,MATCH($A672&amp;"|"&amp;$B672,EIA_2024!$F$2:$F$514,0)),"")</f>
        <v>2.1857000000000002</v>
      </c>
      <c r="K672" s="8">
        <f>IFERROR(INDEX(EIA_2025!$C$2:$C$530,MATCH($A672&amp;"|"&amp;$B672,EIA_2025!$E$2:$E$530,0)),"")</f>
        <v>6.1620999999999997</v>
      </c>
      <c r="L672" s="9">
        <f>IFERROR(INDEX(EIA_2025!$D$2:$D$530,MATCH($A672&amp;"|"&amp;$B672,EIA_2025!$E$2:$E$530,0)),"")</f>
        <v>3.0114000000000001</v>
      </c>
      <c r="M672" t="str">
        <f>IFERROR(INDEX(EIA_2024!$C$2:$C$514,MATCH($A672&amp;"|"&amp;$B672,EIA_2024!$F$2:$F$514,0)),"")</f>
        <v>BHRaSYC 2024 (tech-level)</v>
      </c>
      <c r="N672" t="str">
        <f t="shared" si="32"/>
        <v>UT|solar pv</v>
      </c>
      <c r="O672" s="7" t="str">
        <f ca="1">IFERROR(_xludf.MAXIFS(SYSHECF!$AE$2:$AE$7489,SYSHECF!$A$2:$A$7489,$A672,SYSHECF!$B$2:$B$7489,$B672),"")</f>
        <v/>
      </c>
      <c r="P672" t="e">
        <f ca="1">IF(AND($H672&lt;&gt;"",$O672&lt;&gt;"",$H672*$O672&gt;1),Keys!$C$6,"")</f>
        <v>#VALUE!</v>
      </c>
    </row>
    <row r="673" spans="1:16" x14ac:dyDescent="0.45">
      <c r="A673" t="s">
        <v>98</v>
      </c>
      <c r="B673" t="s">
        <v>192</v>
      </c>
      <c r="C673" t="s">
        <v>218</v>
      </c>
      <c r="D673" s="7">
        <f>SUMIFS(SYSHECF!$AD$2:$AD$7489,SYSHECF!$A$2:$A$7489,$A673,SYSHECF!$B$2:$B$7489,$B673)/Keys!$C$4</f>
        <v>0.25217841407638769</v>
      </c>
      <c r="E673" s="7">
        <f>IF(OR($J673="",$J673=0),"",$I673*Keys!$C$5/($J673*Keys!$C$4))</f>
        <v>0</v>
      </c>
      <c r="F673" s="7">
        <f>IF(OR($L673="",$L673=0),"",$K673*Keys!$C$5/($L673*Keys!$C$4))</f>
        <v>0</v>
      </c>
      <c r="G673" s="7">
        <f t="shared" si="30"/>
        <v>0</v>
      </c>
      <c r="H673" s="7">
        <f t="shared" si="31"/>
        <v>0</v>
      </c>
      <c r="I673" s="8">
        <f>IFERROR(INDEX(EIA_2024!$D$2:$D$514,MATCH($A673&amp;"|"&amp;$B673,EIA_2024!$F$2:$F$514,0)),"")</f>
        <v>0</v>
      </c>
      <c r="J673" s="9">
        <f>IFERROR(INDEX(EIA_2024!$E$2:$E$514,MATCH($A673&amp;"|"&amp;$B673,EIA_2024!$F$2:$F$514,0)),"")</f>
        <v>1E-4</v>
      </c>
      <c r="K673" s="8">
        <f>IFERROR(INDEX(EIA_2025!$C$2:$C$530,MATCH($A673&amp;"|"&amp;$B673,EIA_2025!$E$2:$E$530,0)),"")</f>
        <v>0</v>
      </c>
      <c r="L673" s="9">
        <f>IFERROR(INDEX(EIA_2025!$D$2:$D$530,MATCH($A673&amp;"|"&amp;$B673,EIA_2025!$E$2:$E$530,0)),"")</f>
        <v>1E-4</v>
      </c>
      <c r="M673" t="str">
        <f>IFERROR(INDEX(EIA_2024!$C$2:$C$514,MATCH($A673&amp;"|"&amp;$B673,EIA_2024!$F$2:$F$514,0)),"")</f>
        <v>BHRaSYC 2024 (tech-level)</v>
      </c>
      <c r="N673" t="str">
        <f t="shared" si="32"/>
        <v>UT|solar thermal</v>
      </c>
      <c r="O673" s="7" t="str">
        <f ca="1">IFERROR(_xludf.MAXIFS(SYSHECF!$AE$2:$AE$7489,SYSHECF!$A$2:$A$7489,$A673,SYSHECF!$B$2:$B$7489,$B673),"")</f>
        <v/>
      </c>
      <c r="P673" t="e">
        <f ca="1">IF(AND($H673&lt;&gt;"",$O673&lt;&gt;"",$H673*$O673&gt;1),Keys!$C$6,"")</f>
        <v>#VALUE!</v>
      </c>
    </row>
    <row r="674" spans="1:16" x14ac:dyDescent="0.45">
      <c r="A674" t="s">
        <v>102</v>
      </c>
      <c r="B674" t="s">
        <v>169</v>
      </c>
      <c r="C674" t="s">
        <v>217</v>
      </c>
      <c r="D674" s="7">
        <f>SUMIFS(SYSHECF!$AD$2:$AD$7489,SYSHECF!$A$2:$A$7489,$A674,SYSHECF!$B$2:$B$7489,$B674)/Keys!$C$4</f>
        <v>0.68599999999999983</v>
      </c>
      <c r="E674" s="7">
        <f>IF(OR($J674="",$J674=0),"",$I674*Keys!$C$5/($J674*Keys!$C$4))</f>
        <v>0.69401381763972658</v>
      </c>
      <c r="F674" s="7">
        <f>IF(OR($L674="",$L674=0),"",$K674*Keys!$C$5/($L674*Keys!$C$4))</f>
        <v>0.67800233008249244</v>
      </c>
      <c r="G674" s="7">
        <f t="shared" si="30"/>
        <v>1.0116819499121381</v>
      </c>
      <c r="H674" s="7">
        <f t="shared" si="31"/>
        <v>0.98834158904153446</v>
      </c>
      <c r="I674" s="8">
        <f>IFERROR(INDEX(EIA_2024!$D$2:$D$514,MATCH($A674&amp;"|"&amp;$B674,EIA_2024!$F$2:$F$514,0)),"")</f>
        <v>1.7727999999999999</v>
      </c>
      <c r="J674" s="9">
        <f>IFERROR(INDEX(EIA_2024!$E$2:$E$514,MATCH($A674&amp;"|"&amp;$B674,EIA_2024!$F$2:$F$514,0)),"")</f>
        <v>0.29160000000000003</v>
      </c>
      <c r="K674" s="8">
        <f>IFERROR(INDEX(EIA_2025!$C$2:$C$530,MATCH($A674&amp;"|"&amp;$B674,EIA_2025!$E$2:$E$530,0)),"")</f>
        <v>1.7319</v>
      </c>
      <c r="L674" s="9">
        <f>IFERROR(INDEX(EIA_2025!$D$2:$D$530,MATCH($A674&amp;"|"&amp;$B674,EIA_2025!$E$2:$E$530,0)),"")</f>
        <v>0.29160000000000003</v>
      </c>
      <c r="M674" t="str">
        <f>IFERROR(INDEX(EIA_2024!$C$2:$C$514,MATCH($A674&amp;"|"&amp;$B674,EIA_2024!$F$2:$F$514,0)),"")</f>
        <v>BHRaSYC 2024 (tech-level)</v>
      </c>
      <c r="N674" t="str">
        <f t="shared" si="32"/>
        <v>VA|biomass</v>
      </c>
      <c r="O674" s="7" t="str">
        <f ca="1">IFERROR(_xludf.MAXIFS(SYSHECF!$AE$2:$AE$7489,SYSHECF!$A$2:$A$7489,$A674,SYSHECF!$B$2:$B$7489,$B674),"")</f>
        <v/>
      </c>
      <c r="P674" t="e">
        <f ca="1">IF(AND($H674&lt;&gt;"",$O674&lt;&gt;"",$H674*$O674&gt;1),Keys!$C$6,"")</f>
        <v>#VALUE!</v>
      </c>
    </row>
    <row r="675" spans="1:16" x14ac:dyDescent="0.45">
      <c r="A675" t="s">
        <v>102</v>
      </c>
      <c r="B675" t="s">
        <v>173</v>
      </c>
      <c r="C675" t="s">
        <v>218</v>
      </c>
      <c r="D675" s="7">
        <f>SUMIFS(SYSHECF!$AD$2:$AD$7489,SYSHECF!$A$2:$A$7489,$A675,SYSHECF!$B$2:$B$7489,$B675)/Keys!$C$4</f>
        <v>0.65949999999999998</v>
      </c>
      <c r="E675" s="7" t="str">
        <f>IF(OR($J675="",$J675=0),"",$I675*Keys!$C$5/($J675*Keys!$C$4))</f>
        <v/>
      </c>
      <c r="F675" s="7" t="str">
        <f>IF(OR($L675="",$L675=0),"",$K675*Keys!$C$5/($L675*Keys!$C$4))</f>
        <v/>
      </c>
      <c r="G675" s="7" t="str">
        <f t="shared" si="30"/>
        <v/>
      </c>
      <c r="H675" s="7" t="str">
        <f t="shared" si="31"/>
        <v/>
      </c>
      <c r="I675" s="8" t="str">
        <f>IFERROR(INDEX(EIA_2024!$D$2:$D$514,MATCH($A675&amp;"|"&amp;$B675,EIA_2024!$F$2:$F$514,0)),"")</f>
        <v/>
      </c>
      <c r="J675" s="9" t="str">
        <f>IFERROR(INDEX(EIA_2024!$E$2:$E$514,MATCH($A675&amp;"|"&amp;$B675,EIA_2024!$F$2:$F$514,0)),"")</f>
        <v/>
      </c>
      <c r="K675" s="8" t="str">
        <f>IFERROR(INDEX(EIA_2025!$C$2:$C$530,MATCH($A675&amp;"|"&amp;$B675,EIA_2025!$E$2:$E$530,0)),"")</f>
        <v/>
      </c>
      <c r="L675" s="9" t="str">
        <f>IFERROR(INDEX(EIA_2025!$D$2:$D$530,MATCH($A675&amp;"|"&amp;$B675,EIA_2025!$E$2:$E$530,0)),"")</f>
        <v/>
      </c>
      <c r="M675" t="str">
        <f>IFERROR(INDEX(EIA_2024!$C$2:$C$514,MATCH($A675&amp;"|"&amp;$B675,EIA_2024!$F$2:$F$514,0)),"")</f>
        <v/>
      </c>
      <c r="N675" t="str">
        <f t="shared" si="32"/>
        <v>VA|geothermal</v>
      </c>
      <c r="O675" s="7" t="str">
        <f ca="1">IFERROR(_xludf.MAXIFS(SYSHECF!$AE$2:$AE$7489,SYSHECF!$A$2:$A$7489,$A675,SYSHECF!$B$2:$B$7489,$B675),"")</f>
        <v/>
      </c>
      <c r="P675" t="e">
        <f ca="1">IF(AND($H675&lt;&gt;"",$O675&lt;&gt;"",$H675*$O675&gt;1),Keys!$C$6,"")</f>
        <v>#VALUE!</v>
      </c>
    </row>
    <row r="676" spans="1:16" x14ac:dyDescent="0.45">
      <c r="A676" t="s">
        <v>102</v>
      </c>
      <c r="B676" t="s">
        <v>175</v>
      </c>
      <c r="C676" t="s">
        <v>217</v>
      </c>
      <c r="D676" s="7">
        <f>SUMIFS(SYSHECF!$AD$2:$AD$7489,SYSHECF!$A$2:$A$7489,$A676,SYSHECF!$B$2:$B$7489,$B676)/Keys!$C$4</f>
        <v>0.20583221614775643</v>
      </c>
      <c r="E676" s="7">
        <f>IF(OR($J676="",$J676=0),"",$I676*Keys!$C$5/($J676*Keys!$C$4))</f>
        <v>0.14274204121963344</v>
      </c>
      <c r="F676" s="7">
        <f>IF(OR($L676="",$L676=0),"",$K676*Keys!$C$5/($L676*Keys!$C$4))</f>
        <v>0.26930230115983761</v>
      </c>
      <c r="G676" s="7">
        <f t="shared" si="30"/>
        <v>0.69348736505448794</v>
      </c>
      <c r="H676" s="7">
        <f t="shared" si="31"/>
        <v>1.3083583619705055</v>
      </c>
      <c r="I676" s="8">
        <f>IFERROR(INDEX(EIA_2024!$D$2:$D$514,MATCH($A676&amp;"|"&amp;$B676,EIA_2024!$F$2:$F$514,0)),"")</f>
        <v>1.8594999999999999</v>
      </c>
      <c r="J676" s="9">
        <f>IFERROR(INDEX(EIA_2024!$E$2:$E$514,MATCH($A676&amp;"|"&amp;$B676,EIA_2024!$F$2:$F$514,0)),"")</f>
        <v>1.4871000000000001</v>
      </c>
      <c r="K676" s="8">
        <f>IFERROR(INDEX(EIA_2025!$C$2:$C$530,MATCH($A676&amp;"|"&amp;$B676,EIA_2025!$E$2:$E$530,0)),"")</f>
        <v>3.5082</v>
      </c>
      <c r="L676" s="9">
        <f>IFERROR(INDEX(EIA_2025!$D$2:$D$530,MATCH($A676&amp;"|"&amp;$B676,EIA_2025!$E$2:$E$530,0)),"")</f>
        <v>1.4871000000000001</v>
      </c>
      <c r="M676" t="str">
        <f>IFERROR(INDEX(EIA_2024!$C$2:$C$514,MATCH($A676&amp;"|"&amp;$B676,EIA_2024!$F$2:$F$514,0)),"")</f>
        <v>BHRaSYC 2024 (tech-level)</v>
      </c>
      <c r="N676" t="str">
        <f t="shared" si="32"/>
        <v>VA|hard coal</v>
      </c>
      <c r="O676" s="7" t="str">
        <f ca="1">IFERROR(_xludf.MAXIFS(SYSHECF!$AE$2:$AE$7489,SYSHECF!$A$2:$A$7489,$A676,SYSHECF!$B$2:$B$7489,$B676),"")</f>
        <v/>
      </c>
      <c r="P676" t="e">
        <f ca="1">IF(AND($H676&lt;&gt;"",$O676&lt;&gt;"",$H676*$O676&gt;1),Keys!$C$6,"")</f>
        <v>#VALUE!</v>
      </c>
    </row>
    <row r="677" spans="1:16" x14ac:dyDescent="0.45">
      <c r="A677" t="s">
        <v>102</v>
      </c>
      <c r="B677" t="s">
        <v>177</v>
      </c>
      <c r="C677" t="s">
        <v>218</v>
      </c>
      <c r="D677" s="7">
        <f>SUMIFS(SYSHECF!$AD$2:$AD$7489,SYSHECF!$A$2:$A$7489,$A677,SYSHECF!$B$2:$B$7489,$B677)/Keys!$C$4</f>
        <v>0.15109999999999998</v>
      </c>
      <c r="E677" s="7">
        <f>IF(OR($J677="",$J677=0),"",$I677*Keys!$C$5/($J677*Keys!$C$4))</f>
        <v>0.16551916925732107</v>
      </c>
      <c r="F677" s="7">
        <f>IF(OR($L677="",$L677=0),"",$K677*Keys!$C$5/($L677*Keys!$C$4))</f>
        <v>0.13671944150722448</v>
      </c>
      <c r="G677" s="7">
        <f t="shared" si="30"/>
        <v>1.0954279897903447</v>
      </c>
      <c r="H677" s="7">
        <f t="shared" si="31"/>
        <v>0.90482754141114818</v>
      </c>
      <c r="I677" s="8">
        <f>IFERROR(INDEX(EIA_2024!$D$2:$D$514,MATCH($A677&amp;"|"&amp;$B677,EIA_2024!$F$2:$F$514,0)),"")</f>
        <v>1.2528999999999999</v>
      </c>
      <c r="J677" s="9">
        <f>IFERROR(INDEX(EIA_2024!$E$2:$E$514,MATCH($A677&amp;"|"&amp;$B677,EIA_2024!$F$2:$F$514,0)),"")</f>
        <v>0.86409999999999998</v>
      </c>
      <c r="K677" s="8">
        <f>IFERROR(INDEX(EIA_2025!$C$2:$C$530,MATCH($A677&amp;"|"&amp;$B677,EIA_2025!$E$2:$E$530,0)),"")</f>
        <v>1.0348999999999999</v>
      </c>
      <c r="L677" s="9">
        <f>IFERROR(INDEX(EIA_2025!$D$2:$D$530,MATCH($A677&amp;"|"&amp;$B677,EIA_2025!$E$2:$E$530,0)),"")</f>
        <v>0.86409999999999998</v>
      </c>
      <c r="M677" t="str">
        <f>IFERROR(INDEX(EIA_2024!$C$2:$C$514,MATCH($A677&amp;"|"&amp;$B677,EIA_2024!$F$2:$F$514,0)),"")</f>
        <v>BHRaSYC 2024 (tech-level)</v>
      </c>
      <c r="N677" t="str">
        <f t="shared" si="32"/>
        <v>VA|hydro</v>
      </c>
      <c r="O677" s="7" t="str">
        <f ca="1">IFERROR(_xludf.MAXIFS(SYSHECF!$AE$2:$AE$7489,SYSHECF!$A$2:$A$7489,$A677,SYSHECF!$B$2:$B$7489,$B677),"")</f>
        <v/>
      </c>
      <c r="P677" t="e">
        <f ca="1">IF(AND($H677&lt;&gt;"",$O677&lt;&gt;"",$H677*$O677&gt;1),Keys!$C$6,"")</f>
        <v>#VALUE!</v>
      </c>
    </row>
    <row r="678" spans="1:16" x14ac:dyDescent="0.45">
      <c r="A678" t="s">
        <v>102</v>
      </c>
      <c r="B678" t="s">
        <v>181</v>
      </c>
      <c r="C678" t="s">
        <v>217</v>
      </c>
      <c r="D678" s="7">
        <f>SUMIFS(SYSHECF!$AD$2:$AD$7489,SYSHECF!$A$2:$A$7489,$A678,SYSHECF!$B$2:$B$7489,$B678)/Keys!$C$4</f>
        <v>0.63800000000000001</v>
      </c>
      <c r="E678" s="7" t="str">
        <f>IF(OR($J678="",$J678=0),"",$I678*Keys!$C$5/($J678*Keys!$C$4))</f>
        <v/>
      </c>
      <c r="F678" s="7" t="str">
        <f>IF(OR($L678="",$L678=0),"",$K678*Keys!$C$5/($L678*Keys!$C$4))</f>
        <v/>
      </c>
      <c r="G678" s="7" t="str">
        <f t="shared" si="30"/>
        <v/>
      </c>
      <c r="H678" s="7" t="str">
        <f t="shared" si="31"/>
        <v/>
      </c>
      <c r="I678" s="8" t="str">
        <f>IFERROR(INDEX(EIA_2024!$D$2:$D$514,MATCH($A678&amp;"|"&amp;$B678,EIA_2024!$F$2:$F$514,0)),"")</f>
        <v/>
      </c>
      <c r="J678" s="9" t="str">
        <f>IFERROR(INDEX(EIA_2024!$E$2:$E$514,MATCH($A678&amp;"|"&amp;$B678,EIA_2024!$F$2:$F$514,0)),"")</f>
        <v/>
      </c>
      <c r="K678" s="8" t="str">
        <f>IFERROR(INDEX(EIA_2025!$C$2:$C$530,MATCH($A678&amp;"|"&amp;$B678,EIA_2025!$E$2:$E$530,0)),"")</f>
        <v/>
      </c>
      <c r="L678" s="9" t="str">
        <f>IFERROR(INDEX(EIA_2025!$D$2:$D$530,MATCH($A678&amp;"|"&amp;$B678,EIA_2025!$E$2:$E$530,0)),"")</f>
        <v/>
      </c>
      <c r="M678" t="str">
        <f>IFERROR(INDEX(EIA_2024!$C$2:$C$514,MATCH($A678&amp;"|"&amp;$B678,EIA_2024!$F$2:$F$514,0)),"")</f>
        <v/>
      </c>
      <c r="N678" t="str">
        <f t="shared" si="32"/>
        <v>VA|lignite</v>
      </c>
      <c r="O678" s="7" t="str">
        <f ca="1">IFERROR(_xludf.MAXIFS(SYSHECF!$AE$2:$AE$7489,SYSHECF!$A$2:$A$7489,$A678,SYSHECF!$B$2:$B$7489,$B678),"")</f>
        <v/>
      </c>
      <c r="P678" t="e">
        <f ca="1">IF(AND($H678&lt;&gt;"",$O678&lt;&gt;"",$H678*$O678&gt;1),Keys!$C$6,"")</f>
        <v>#VALUE!</v>
      </c>
    </row>
    <row r="679" spans="1:16" x14ac:dyDescent="0.45">
      <c r="A679" t="s">
        <v>102</v>
      </c>
      <c r="B679" t="s">
        <v>182</v>
      </c>
      <c r="C679" t="s">
        <v>217</v>
      </c>
      <c r="D679" s="7">
        <f>SUMIFS(SYSHECF!$AD$2:$AD$7489,SYSHECF!$A$2:$A$7489,$A679,SYSHECF!$B$2:$B$7489,$B679)/Keys!$C$4</f>
        <v>0.73420000000000007</v>
      </c>
      <c r="E679" s="7" t="str">
        <f>IF(OR($J679="",$J679=0),"",$I679*Keys!$C$5/($J679*Keys!$C$4))</f>
        <v/>
      </c>
      <c r="F679" s="7" t="str">
        <f>IF(OR($L679="",$L679=0),"",$K679*Keys!$C$5/($L679*Keys!$C$4))</f>
        <v/>
      </c>
      <c r="G679" s="7" t="str">
        <f t="shared" si="30"/>
        <v/>
      </c>
      <c r="H679" s="7" t="str">
        <f t="shared" si="31"/>
        <v/>
      </c>
      <c r="I679" s="8" t="str">
        <f>IFERROR(INDEX(EIA_2024!$D$2:$D$514,MATCH($A679&amp;"|"&amp;$B679,EIA_2024!$F$2:$F$514,0)),"")</f>
        <v/>
      </c>
      <c r="J679" s="9" t="str">
        <f>IFERROR(INDEX(EIA_2024!$E$2:$E$514,MATCH($A679&amp;"|"&amp;$B679,EIA_2024!$F$2:$F$514,0)),"")</f>
        <v/>
      </c>
      <c r="K679" s="8" t="str">
        <f>IFERROR(INDEX(EIA_2025!$C$2:$C$530,MATCH($A679&amp;"|"&amp;$B679,EIA_2025!$E$2:$E$530,0)),"")</f>
        <v/>
      </c>
      <c r="L679" s="9" t="str">
        <f>IFERROR(INDEX(EIA_2025!$D$2:$D$530,MATCH($A679&amp;"|"&amp;$B679,EIA_2025!$E$2:$E$530,0)),"")</f>
        <v/>
      </c>
      <c r="M679" t="str">
        <f>IFERROR(INDEX(EIA_2024!$C$2:$C$514,MATCH($A679&amp;"|"&amp;$B679,EIA_2024!$F$2:$F$514,0)),"")</f>
        <v/>
      </c>
      <c r="N679" t="str">
        <f t="shared" si="32"/>
        <v>VA|municipal solid waste</v>
      </c>
      <c r="O679" s="7" t="str">
        <f ca="1">IFERROR(_xludf.MAXIFS(SYSHECF!$AE$2:$AE$7489,SYSHECF!$A$2:$A$7489,$A679,SYSHECF!$B$2:$B$7489,$B679),"")</f>
        <v/>
      </c>
      <c r="P679" t="e">
        <f ca="1">IF(AND($H679&lt;&gt;"",$O679&lt;&gt;"",$H679*$O679&gt;1),Keys!$C$6,"")</f>
        <v>#VALUE!</v>
      </c>
    </row>
    <row r="680" spans="1:16" x14ac:dyDescent="0.45">
      <c r="A680" t="s">
        <v>102</v>
      </c>
      <c r="B680" t="s">
        <v>171</v>
      </c>
      <c r="C680" t="s">
        <v>217</v>
      </c>
      <c r="D680" s="7">
        <f>SUMIFS(SYSHECF!$AD$2:$AD$7489,SYSHECF!$A$2:$A$7489,$A680,SYSHECF!$B$2:$B$7489,$B680)/Keys!$C$4</f>
        <v>0.71269999999999989</v>
      </c>
      <c r="E680" s="7">
        <f>IF(OR($J680="",$J680=0),"",$I680*Keys!$C$5/($J680*Keys!$C$4))</f>
        <v>0.71679084209961508</v>
      </c>
      <c r="F680" s="7">
        <f>IF(OR($L680="",$L680=0),"",$K680*Keys!$C$5/($L680*Keys!$C$4))</f>
        <v>0.70856190313131617</v>
      </c>
      <c r="G680" s="7">
        <f t="shared" si="30"/>
        <v>1.0057399215653362</v>
      </c>
      <c r="H680" s="7">
        <f t="shared" si="31"/>
        <v>0.99419377456337343</v>
      </c>
      <c r="I680" s="8">
        <f>IFERROR(INDEX(EIA_2024!$D$2:$D$514,MATCH($A680&amp;"|"&amp;$B680,EIA_2024!$F$2:$F$514,0)),"")</f>
        <v>55.947299999999998</v>
      </c>
      <c r="J680" s="9">
        <f>IFERROR(INDEX(EIA_2024!$E$2:$E$514,MATCH($A680&amp;"|"&amp;$B680,EIA_2024!$F$2:$F$514,0)),"")</f>
        <v>8.9100999999999999</v>
      </c>
      <c r="K680" s="8">
        <f>IFERROR(INDEX(EIA_2025!$C$2:$C$530,MATCH($A680&amp;"|"&amp;$B680,EIA_2025!$E$2:$E$530,0)),"")</f>
        <v>55.4726</v>
      </c>
      <c r="L680" s="9">
        <f>IFERROR(INDEX(EIA_2025!$D$2:$D$530,MATCH($A680&amp;"|"&amp;$B680,EIA_2025!$E$2:$E$530,0)),"")</f>
        <v>8.9370999999999992</v>
      </c>
      <c r="M680" t="str">
        <f>IFERROR(INDEX(EIA_2024!$C$2:$C$514,MATCH($A680&amp;"|"&amp;$B680,EIA_2024!$F$2:$F$514,0)),"")</f>
        <v>BHRaSYC 2024 (tech-level)</v>
      </c>
      <c r="N680" t="str">
        <f t="shared" si="32"/>
        <v>VA|natural gas combined cycle</v>
      </c>
      <c r="O680" s="7" t="str">
        <f ca="1">IFERROR(_xludf.MAXIFS(SYSHECF!$AE$2:$AE$7489,SYSHECF!$A$2:$A$7489,$A680,SYSHECF!$B$2:$B$7489,$B680),"")</f>
        <v/>
      </c>
      <c r="P680" t="e">
        <f ca="1">IF(AND($H680&lt;&gt;"",$O680&lt;&gt;"",$H680*$O680&gt;1),Keys!$C$6,"")</f>
        <v>#VALUE!</v>
      </c>
    </row>
    <row r="681" spans="1:16" x14ac:dyDescent="0.45">
      <c r="A681" t="s">
        <v>102</v>
      </c>
      <c r="B681" t="s">
        <v>183</v>
      </c>
      <c r="C681" t="s">
        <v>217</v>
      </c>
      <c r="D681" s="7">
        <f>SUMIFS(SYSHECF!$AD$2:$AD$7489,SYSHECF!$A$2:$A$7489,$A681,SYSHECF!$B$2:$B$7489,$B681)/Keys!$C$4</f>
        <v>0.12100071401417509</v>
      </c>
      <c r="E681" s="7">
        <f>IF(OR($J681="",$J681=0),"",$I681*Keys!$C$5/($J681*Keys!$C$4))</f>
        <v>0.10705521872776991</v>
      </c>
      <c r="F681" s="7">
        <f>IF(OR($L681="",$L681=0),"",$K681*Keys!$C$5/($L681*Keys!$C$4))</f>
        <v>0.13522709028120891</v>
      </c>
      <c r="G681" s="7">
        <f t="shared" si="30"/>
        <v>0.88474865293132499</v>
      </c>
      <c r="H681" s="7">
        <f t="shared" si="31"/>
        <v>1.1175726637891346</v>
      </c>
      <c r="I681" s="8">
        <f>IFERROR(INDEX(EIA_2024!$D$2:$D$514,MATCH($A681&amp;"|"&amp;$B681,EIA_2024!$F$2:$F$514,0)),"")</f>
        <v>3.9369000000000001</v>
      </c>
      <c r="J681" s="9">
        <f>IFERROR(INDEX(EIA_2024!$E$2:$E$514,MATCH($A681&amp;"|"&amp;$B681,EIA_2024!$F$2:$F$514,0)),"")</f>
        <v>4.1980000000000004</v>
      </c>
      <c r="K681" s="8">
        <f>IFERROR(INDEX(EIA_2025!$C$2:$C$530,MATCH($A681&amp;"|"&amp;$B681,EIA_2025!$E$2:$E$530,0)),"")</f>
        <v>4.9626000000000001</v>
      </c>
      <c r="L681" s="9">
        <f>IFERROR(INDEX(EIA_2025!$D$2:$D$530,MATCH($A681&amp;"|"&amp;$B681,EIA_2025!$E$2:$E$530,0)),"")</f>
        <v>4.1893000000000002</v>
      </c>
      <c r="M681" t="str">
        <f>IFERROR(INDEX(EIA_2024!$C$2:$C$514,MATCH($A681&amp;"|"&amp;$B681,EIA_2024!$F$2:$F$514,0)),"")</f>
        <v>BHRaSYC 2024 (tech-level)</v>
      </c>
      <c r="N681" t="str">
        <f t="shared" si="32"/>
        <v>VA|natural gas peaker</v>
      </c>
      <c r="O681" s="7" t="str">
        <f ca="1">IFERROR(_xludf.MAXIFS(SYSHECF!$AE$2:$AE$7489,SYSHECF!$A$2:$A$7489,$A681,SYSHECF!$B$2:$B$7489,$B681),"")</f>
        <v/>
      </c>
      <c r="P681" t="e">
        <f ca="1">IF(AND($H681&lt;&gt;"",$O681&lt;&gt;"",$H681*$O681&gt;1),Keys!$C$6,"")</f>
        <v>#VALUE!</v>
      </c>
    </row>
    <row r="682" spans="1:16" x14ac:dyDescent="0.45">
      <c r="A682" t="s">
        <v>102</v>
      </c>
      <c r="B682" t="s">
        <v>193</v>
      </c>
      <c r="C682" t="s">
        <v>217</v>
      </c>
      <c r="D682" s="7">
        <f>SUMIFS(SYSHECF!$AD$2:$AD$7489,SYSHECF!$A$2:$A$7489,$A682,SYSHECF!$B$2:$B$7489,$B682)/Keys!$C$4</f>
        <v>6.4029179668939049E-2</v>
      </c>
      <c r="E682" s="7">
        <f>IF(OR($J682="",$J682=0),"",$I682*Keys!$C$5/($J682*Keys!$C$4))</f>
        <v>5.5038347297956279E-2</v>
      </c>
      <c r="F682" s="7">
        <f>IF(OR($L682="",$L682=0),"",$K682*Keys!$C$5/($L682*Keys!$C$4))</f>
        <v>7.6339938821651798E-2</v>
      </c>
      <c r="G682" s="7">
        <f t="shared" si="30"/>
        <v>0.8595822651880034</v>
      </c>
      <c r="H682" s="7">
        <f t="shared" si="31"/>
        <v>1.1922679505869849</v>
      </c>
      <c r="I682" s="8">
        <f>IFERROR(INDEX(EIA_2024!$D$2:$D$514,MATCH($A682&amp;"|"&amp;$B682,EIA_2024!$F$2:$F$514,0)),"")</f>
        <v>0.24829999999999999</v>
      </c>
      <c r="J682" s="9">
        <f>IFERROR(INDEX(EIA_2024!$E$2:$E$514,MATCH($A682&amp;"|"&amp;$B682,EIA_2024!$F$2:$F$514,0)),"")</f>
        <v>0.51500000000000001</v>
      </c>
      <c r="K682" s="8">
        <f>IFERROR(INDEX(EIA_2025!$C$2:$C$530,MATCH($A682&amp;"|"&amp;$B682,EIA_2025!$E$2:$E$530,0)),"")</f>
        <v>0.34439999999999998</v>
      </c>
      <c r="L682" s="9">
        <f>IFERROR(INDEX(EIA_2025!$D$2:$D$530,MATCH($A682&amp;"|"&amp;$B682,EIA_2025!$E$2:$E$530,0)),"")</f>
        <v>0.51500000000000001</v>
      </c>
      <c r="M682" t="str">
        <f>IFERROR(INDEX(EIA_2024!$C$2:$C$514,MATCH($A682&amp;"|"&amp;$B682,EIA_2024!$F$2:$F$514,0)),"")</f>
        <v>BHRaSYC 2024 (tech-level)</v>
      </c>
      <c r="N682" t="str">
        <f t="shared" si="32"/>
        <v>VA|natural gas steam turbine</v>
      </c>
      <c r="O682" s="7" t="str">
        <f ca="1">IFERROR(_xludf.MAXIFS(SYSHECF!$AE$2:$AE$7489,SYSHECF!$A$2:$A$7489,$A682,SYSHECF!$B$2:$B$7489,$B682),"")</f>
        <v/>
      </c>
      <c r="P682" t="e">
        <f ca="1">IF(AND($H682&lt;&gt;"",$O682&lt;&gt;"",$H682*$O682&gt;1),Keys!$C$6,"")</f>
        <v>#VALUE!</v>
      </c>
    </row>
    <row r="683" spans="1:16" x14ac:dyDescent="0.45">
      <c r="A683" t="s">
        <v>102</v>
      </c>
      <c r="B683" t="s">
        <v>184</v>
      </c>
      <c r="C683" t="s">
        <v>218</v>
      </c>
      <c r="D683" s="7">
        <f>SUMIFS(SYSHECF!$AD$2:$AD$7489,SYSHECF!$A$2:$A$7489,$A683,SYSHECF!$B$2:$B$7489,$B683)/Keys!$C$4</f>
        <v>0.91440000000000043</v>
      </c>
      <c r="E683" s="7">
        <f>IF(OR($J683="",$J683=0),"",$I683*Keys!$C$5/($J683*Keys!$C$4))</f>
        <v>0.92608127546737107</v>
      </c>
      <c r="F683" s="7">
        <f>IF(OR($L683="",$L683=0),"",$K683*Keys!$C$5/($L683*Keys!$C$4))</f>
        <v>0.90269032700616336</v>
      </c>
      <c r="G683" s="7">
        <f t="shared" si="30"/>
        <v>1.0127747981926625</v>
      </c>
      <c r="H683" s="7">
        <f t="shared" si="31"/>
        <v>0.98719414589475385</v>
      </c>
      <c r="I683" s="8">
        <f>IFERROR(INDEX(EIA_2024!$D$2:$D$514,MATCH($A683&amp;"|"&amp;$B683,EIA_2024!$F$2:$F$514,0)),"")</f>
        <v>28.9453</v>
      </c>
      <c r="J683" s="9">
        <f>IFERROR(INDEX(EIA_2024!$E$2:$E$514,MATCH($A683&amp;"|"&amp;$B683,EIA_2024!$F$2:$F$514,0)),"")</f>
        <v>3.5680000000000001</v>
      </c>
      <c r="K683" s="8">
        <f>IFERROR(INDEX(EIA_2025!$C$2:$C$530,MATCH($A683&amp;"|"&amp;$B683,EIA_2025!$E$2:$E$530,0)),"")</f>
        <v>28.214200000000002</v>
      </c>
      <c r="L683" s="9">
        <f>IFERROR(INDEX(EIA_2025!$D$2:$D$530,MATCH($A683&amp;"|"&amp;$B683,EIA_2025!$E$2:$E$530,0)),"")</f>
        <v>3.5680000000000001</v>
      </c>
      <c r="M683" t="str">
        <f>IFERROR(INDEX(EIA_2024!$C$2:$C$514,MATCH($A683&amp;"|"&amp;$B683,EIA_2024!$F$2:$F$514,0)),"")</f>
        <v>BHRaSYC 2024 (tech-level)</v>
      </c>
      <c r="N683" t="str">
        <f t="shared" si="32"/>
        <v>VA|nuclear</v>
      </c>
      <c r="O683" s="7" t="str">
        <f ca="1">IFERROR(_xludf.MAXIFS(SYSHECF!$AE$2:$AE$7489,SYSHECF!$A$2:$A$7489,$A683,SYSHECF!$B$2:$B$7489,$B683),"")</f>
        <v/>
      </c>
      <c r="P683" t="e">
        <f ca="1">IF(AND($H683&lt;&gt;"",$O683&lt;&gt;"",$H683*$O683&gt;1),Keys!$C$6,"")</f>
        <v>#VALUE!</v>
      </c>
    </row>
    <row r="684" spans="1:16" x14ac:dyDescent="0.45">
      <c r="A684" t="s">
        <v>102</v>
      </c>
      <c r="B684" t="s">
        <v>185</v>
      </c>
      <c r="C684" t="s">
        <v>218</v>
      </c>
      <c r="D684" s="7">
        <f>SUMIFS(SYSHECF!$AD$2:$AD$7489,SYSHECF!$A$2:$A$7489,$A684,SYSHECF!$B$2:$B$7489,$B684)/Keys!$C$4</f>
        <v>0.47479999999999994</v>
      </c>
      <c r="E684" s="7">
        <f>IF(OR($J684="",$J684=0),"",$I684*Keys!$C$5/($J684*Keys!$C$4))</f>
        <v>0.47850076103500755</v>
      </c>
      <c r="F684" s="7">
        <f>IF(OR($L684="",$L684=0),"",$K684*Keys!$C$5/($L684*Keys!$C$4))</f>
        <v>0.47469558599695583</v>
      </c>
      <c r="G684" s="7">
        <f t="shared" si="30"/>
        <v>1.0077943576979942</v>
      </c>
      <c r="H684" s="7">
        <f t="shared" si="31"/>
        <v>0.99978008845188682</v>
      </c>
      <c r="I684" s="8">
        <f>IFERROR(INDEX(EIA_2024!$D$2:$D$514,MATCH($A684&amp;"|"&amp;$B684,EIA_2024!$F$2:$F$514,0)),"")</f>
        <v>5.0299999999999997E-2</v>
      </c>
      <c r="J684" s="9">
        <f>IFERROR(INDEX(EIA_2024!$E$2:$E$514,MATCH($A684&amp;"|"&amp;$B684,EIA_2024!$F$2:$F$514,0)),"")</f>
        <v>1.2E-2</v>
      </c>
      <c r="K684" s="8">
        <f>IFERROR(INDEX(EIA_2025!$C$2:$C$530,MATCH($A684&amp;"|"&amp;$B684,EIA_2025!$E$2:$E$530,0)),"")</f>
        <v>4.99E-2</v>
      </c>
      <c r="L684" s="9">
        <f>IFERROR(INDEX(EIA_2025!$D$2:$D$530,MATCH($A684&amp;"|"&amp;$B684,EIA_2025!$E$2:$E$530,0)),"")</f>
        <v>1.2E-2</v>
      </c>
      <c r="M684" t="str">
        <f>IFERROR(INDEX(EIA_2024!$C$2:$C$514,MATCH($A684&amp;"|"&amp;$B684,EIA_2024!$F$2:$F$514,0)),"")</f>
        <v>BHRaSYC 2024 (tech-level)</v>
      </c>
      <c r="N684" t="str">
        <f t="shared" si="32"/>
        <v>VA|offshore wind</v>
      </c>
      <c r="O684" s="7" t="str">
        <f ca="1">IFERROR(_xludf.MAXIFS(SYSHECF!$AE$2:$AE$7489,SYSHECF!$A$2:$A$7489,$A684,SYSHECF!$B$2:$B$7489,$B684),"")</f>
        <v/>
      </c>
      <c r="P684" t="e">
        <f ca="1">IF(AND($H684&lt;&gt;"",$O684&lt;&gt;"",$H684*$O684&gt;1),Keys!$C$6,"")</f>
        <v>#VALUE!</v>
      </c>
    </row>
    <row r="685" spans="1:16" x14ac:dyDescent="0.45">
      <c r="A685" t="s">
        <v>102</v>
      </c>
      <c r="B685" t="s">
        <v>186</v>
      </c>
      <c r="C685" t="s">
        <v>218</v>
      </c>
      <c r="D685" s="7">
        <f>SUMIFS(SYSHECF!$AD$2:$AD$7489,SYSHECF!$A$2:$A$7489,$A685,SYSHECF!$B$2:$B$7489,$B685)/Keys!$C$4</f>
        <v>0.29170000000000001</v>
      </c>
      <c r="E685" s="7" t="str">
        <f>IF(OR($J685="",$J685=0),"",$I685*Keys!$C$5/($J685*Keys!$C$4))</f>
        <v/>
      </c>
      <c r="F685" s="7" t="str">
        <f>IF(OR($L685="",$L685=0),"",$K685*Keys!$C$5/($L685*Keys!$C$4))</f>
        <v/>
      </c>
      <c r="G685" s="7" t="str">
        <f t="shared" si="30"/>
        <v/>
      </c>
      <c r="H685" s="7" t="str">
        <f t="shared" si="31"/>
        <v/>
      </c>
      <c r="I685" s="8" t="str">
        <f>IFERROR(INDEX(EIA_2024!$D$2:$D$514,MATCH($A685&amp;"|"&amp;$B685,EIA_2024!$F$2:$F$514,0)),"")</f>
        <v/>
      </c>
      <c r="J685" s="9" t="str">
        <f>IFERROR(INDEX(EIA_2024!$E$2:$E$514,MATCH($A685&amp;"|"&amp;$B685,EIA_2024!$F$2:$F$514,0)),"")</f>
        <v/>
      </c>
      <c r="K685" s="8" t="str">
        <f>IFERROR(INDEX(EIA_2025!$C$2:$C$530,MATCH($A685&amp;"|"&amp;$B685,EIA_2025!$E$2:$E$530,0)),"")</f>
        <v/>
      </c>
      <c r="L685" s="9" t="str">
        <f>IFERROR(INDEX(EIA_2025!$D$2:$D$530,MATCH($A685&amp;"|"&amp;$B685,EIA_2025!$E$2:$E$530,0)),"")</f>
        <v/>
      </c>
      <c r="M685" t="str">
        <f>IFERROR(INDEX(EIA_2024!$C$2:$C$514,MATCH($A685&amp;"|"&amp;$B685,EIA_2024!$F$2:$F$514,0)),"")</f>
        <v/>
      </c>
      <c r="N685" t="str">
        <f t="shared" si="32"/>
        <v>VA|onshore wind</v>
      </c>
      <c r="O685" s="7" t="str">
        <f ca="1">IFERROR(_xludf.MAXIFS(SYSHECF!$AE$2:$AE$7489,SYSHECF!$A$2:$A$7489,$A685,SYSHECF!$B$2:$B$7489,$B685),"")</f>
        <v/>
      </c>
      <c r="P685" t="e">
        <f ca="1">IF(AND($H685&lt;&gt;"",$O685&lt;&gt;"",$H685*$O685&gt;1),Keys!$C$6,"")</f>
        <v>#VALUE!</v>
      </c>
    </row>
    <row r="686" spans="1:16" x14ac:dyDescent="0.45">
      <c r="A686" t="s">
        <v>102</v>
      </c>
      <c r="B686" t="s">
        <v>187</v>
      </c>
      <c r="C686" t="s">
        <v>217</v>
      </c>
      <c r="D686" s="7">
        <f>SUMIFS(SYSHECF!$AD$2:$AD$7489,SYSHECF!$A$2:$A$7489,$A686,SYSHECF!$B$2:$B$7489,$B686)/Keys!$C$4</f>
        <v>0.12100071401417509</v>
      </c>
      <c r="E686" s="7">
        <f>IF(OR($J686="",$J686=0),"",$I686*Keys!$C$5/($J686*Keys!$C$4))</f>
        <v>2.9359071504274015E-2</v>
      </c>
      <c r="F686" s="7">
        <f>IF(OR($L686="",$L686=0),"",$K686*Keys!$C$5/($L686*Keys!$C$4))</f>
        <v>9.9230359649547392E-2</v>
      </c>
      <c r="G686" s="7">
        <f t="shared" si="30"/>
        <v>0.2426355228022426</v>
      </c>
      <c r="H686" s="7">
        <f t="shared" si="31"/>
        <v>0.82008077768799514</v>
      </c>
      <c r="I686" s="8">
        <f>IFERROR(INDEX(EIA_2024!$D$2:$D$514,MATCH($A686&amp;"|"&amp;$B686,EIA_2024!$F$2:$F$514,0)),"")</f>
        <v>0.18970000000000001</v>
      </c>
      <c r="J686" s="9">
        <f>IFERROR(INDEX(EIA_2024!$E$2:$E$514,MATCH($A686&amp;"|"&amp;$B686,EIA_2024!$F$2:$F$514,0)),"")</f>
        <v>0.73760000000000003</v>
      </c>
      <c r="K686" s="8">
        <f>IFERROR(INDEX(EIA_2025!$C$2:$C$530,MATCH($A686&amp;"|"&amp;$B686,EIA_2025!$E$2:$E$530,0)),"")</f>
        <v>0.63959999999999995</v>
      </c>
      <c r="L686" s="9">
        <f>IFERROR(INDEX(EIA_2025!$D$2:$D$530,MATCH($A686&amp;"|"&amp;$B686,EIA_2025!$E$2:$E$530,0)),"")</f>
        <v>0.73580000000000001</v>
      </c>
      <c r="M686" t="str">
        <f>IFERROR(INDEX(EIA_2024!$C$2:$C$514,MATCH($A686&amp;"|"&amp;$B686,EIA_2024!$F$2:$F$514,0)),"")</f>
        <v>BHRaSYC 2024 (tech-level)</v>
      </c>
      <c r="N686" t="str">
        <f t="shared" si="32"/>
        <v>VA|petroleum</v>
      </c>
      <c r="O686" s="7" t="str">
        <f ca="1">IFERROR(_xludf.MAXIFS(SYSHECF!$AE$2:$AE$7489,SYSHECF!$A$2:$A$7489,$A686,SYSHECF!$B$2:$B$7489,$B686),"")</f>
        <v/>
      </c>
      <c r="P686" t="e">
        <f ca="1">IF(AND($H686&lt;&gt;"",$O686&lt;&gt;"",$H686*$O686&gt;1),Keys!$C$6,"")</f>
        <v>#VALUE!</v>
      </c>
    </row>
    <row r="687" spans="1:16" x14ac:dyDescent="0.45">
      <c r="A687" t="s">
        <v>102</v>
      </c>
      <c r="B687" t="s">
        <v>188</v>
      </c>
      <c r="C687" t="s">
        <v>217</v>
      </c>
      <c r="D687" s="7">
        <f>SUMIFS(SYSHECF!$AD$2:$AD$7489,SYSHECF!$A$2:$A$7489,$A687,SYSHECF!$B$2:$B$7489,$B687)/Keys!$C$4</f>
        <v>8.9261576490710509E-2</v>
      </c>
      <c r="E687" s="7" t="str">
        <f>IF(OR($J687="",$J687=0),"",$I687*Keys!$C$5/($J687*Keys!$C$4))</f>
        <v/>
      </c>
      <c r="F687" s="7">
        <f>IF(OR($L687="",$L687=0),"",$K687*Keys!$C$5/($L687*Keys!$C$4))</f>
        <v>-5.3342094001391907E-2</v>
      </c>
      <c r="G687" s="7" t="str">
        <f t="shared" si="30"/>
        <v/>
      </c>
      <c r="H687" s="7">
        <f t="shared" si="31"/>
        <v>-0.59759300808386728</v>
      </c>
      <c r="I687" s="8" t="str">
        <f>IFERROR(INDEX(EIA_2024!$D$2:$D$514,MATCH($A687&amp;"|"&amp;$B687,EIA_2024!$F$2:$F$514,0)),"")</f>
        <v/>
      </c>
      <c r="J687" s="9" t="str">
        <f>IFERROR(INDEX(EIA_2024!$E$2:$E$514,MATCH($A687&amp;"|"&amp;$B687,EIA_2024!$F$2:$F$514,0)),"")</f>
        <v/>
      </c>
      <c r="K687" s="8">
        <f>IFERROR(INDEX(EIA_2025!$C$2:$C$530,MATCH($A687&amp;"|"&amp;$B687,EIA_2025!$E$2:$E$530,0)),"")</f>
        <v>-1.4807999999999999</v>
      </c>
      <c r="L687" s="9">
        <f>IFERROR(INDEX(EIA_2025!$D$2:$D$530,MATCH($A687&amp;"|"&amp;$B687,EIA_2025!$E$2:$E$530,0)),"")</f>
        <v>3.169</v>
      </c>
      <c r="M687" t="str">
        <f>IFERROR(INDEX(EIA_2024!$C$2:$C$514,MATCH($A687&amp;"|"&amp;$B687,EIA_2024!$F$2:$F$514,0)),"")</f>
        <v/>
      </c>
      <c r="N687" t="str">
        <f t="shared" si="32"/>
        <v>VA|pumped hydro</v>
      </c>
      <c r="O687" s="7" t="str">
        <f ca="1">IFERROR(_xludf.MAXIFS(SYSHECF!$AE$2:$AE$7489,SYSHECF!$A$2:$A$7489,$A687,SYSHECF!$B$2:$B$7489,$B687),"")</f>
        <v/>
      </c>
      <c r="P687" t="e">
        <f ca="1">IF(AND($H687&lt;&gt;"",$O687&lt;&gt;"",$H687*$O687&gt;1),Keys!$C$6,"")</f>
        <v>#VALUE!</v>
      </c>
    </row>
    <row r="688" spans="1:16" x14ac:dyDescent="0.45">
      <c r="A688" t="s">
        <v>102</v>
      </c>
      <c r="B688" t="s">
        <v>191</v>
      </c>
      <c r="C688" t="s">
        <v>218</v>
      </c>
      <c r="D688" s="7">
        <f>SUMIFS(SYSHECF!$AD$2:$AD$7489,SYSHECF!$A$2:$A$7489,$A688,SYSHECF!$B$2:$B$7489,$B688)/Keys!$C$4</f>
        <v>0.18350000000000002</v>
      </c>
      <c r="E688" s="7">
        <f>IF(OR($J688="",$J688=0),"",$I688*Keys!$C$5/($J688*Keys!$C$4))</f>
        <v>0.17076428714934128</v>
      </c>
      <c r="F688" s="7">
        <f>IF(OR($L688="",$L688=0),"",$K688*Keys!$C$5/($L688*Keys!$C$4))</f>
        <v>0.1962554777713498</v>
      </c>
      <c r="G688" s="7">
        <f t="shared" si="30"/>
        <v>0.9305955702961376</v>
      </c>
      <c r="H688" s="7">
        <f t="shared" si="31"/>
        <v>1.069512140443323</v>
      </c>
      <c r="I688" s="8">
        <f>IFERROR(INDEX(EIA_2024!$D$2:$D$514,MATCH($A688&amp;"|"&amp;$B688,EIA_2024!$F$2:$F$514,0)),"")</f>
        <v>6.9969000000000001</v>
      </c>
      <c r="J688" s="9">
        <f>IFERROR(INDEX(EIA_2024!$E$2:$E$514,MATCH($A688&amp;"|"&amp;$B688,EIA_2024!$F$2:$F$514,0)),"")</f>
        <v>4.6773999999999996</v>
      </c>
      <c r="K688" s="8">
        <f>IFERROR(INDEX(EIA_2025!$C$2:$C$530,MATCH($A688&amp;"|"&amp;$B688,EIA_2025!$E$2:$E$530,0)),"")</f>
        <v>8.8744999999999994</v>
      </c>
      <c r="L688" s="9">
        <f>IFERROR(INDEX(EIA_2025!$D$2:$D$530,MATCH($A688&amp;"|"&amp;$B688,EIA_2025!$E$2:$E$530,0)),"")</f>
        <v>5.1619999999999999</v>
      </c>
      <c r="M688" t="str">
        <f>IFERROR(INDEX(EIA_2024!$C$2:$C$514,MATCH($A688&amp;"|"&amp;$B688,EIA_2024!$F$2:$F$514,0)),"")</f>
        <v>BHRaSYC 2024 (tech-level)</v>
      </c>
      <c r="N688" t="str">
        <f t="shared" si="32"/>
        <v>VA|solar pv</v>
      </c>
      <c r="O688" s="7" t="str">
        <f ca="1">IFERROR(_xludf.MAXIFS(SYSHECF!$AE$2:$AE$7489,SYSHECF!$A$2:$A$7489,$A688,SYSHECF!$B$2:$B$7489,$B688),"")</f>
        <v/>
      </c>
      <c r="P688" t="e">
        <f ca="1">IF(AND($H688&lt;&gt;"",$O688&lt;&gt;"",$H688*$O688&gt;1),Keys!$C$6,"")</f>
        <v>#VALUE!</v>
      </c>
    </row>
    <row r="689" spans="1:16" x14ac:dyDescent="0.45">
      <c r="A689" t="s">
        <v>102</v>
      </c>
      <c r="B689" t="s">
        <v>192</v>
      </c>
      <c r="C689" t="s">
        <v>218</v>
      </c>
      <c r="D689" s="7">
        <f>SUMIFS(SYSHECF!$AD$2:$AD$7489,SYSHECF!$A$2:$A$7489,$A689,SYSHECF!$B$2:$B$7489,$B689)/Keys!$C$4</f>
        <v>0.24753887654301943</v>
      </c>
      <c r="E689" s="7" t="str">
        <f>IF(OR($J689="",$J689=0),"",$I689*Keys!$C$5/($J689*Keys!$C$4))</f>
        <v/>
      </c>
      <c r="F689" s="7" t="str">
        <f>IF(OR($L689="",$L689=0),"",$K689*Keys!$C$5/($L689*Keys!$C$4))</f>
        <v/>
      </c>
      <c r="G689" s="7" t="str">
        <f t="shared" si="30"/>
        <v/>
      </c>
      <c r="H689" s="7" t="str">
        <f t="shared" si="31"/>
        <v/>
      </c>
      <c r="I689" s="8" t="str">
        <f>IFERROR(INDEX(EIA_2024!$D$2:$D$514,MATCH($A689&amp;"|"&amp;$B689,EIA_2024!$F$2:$F$514,0)),"")</f>
        <v/>
      </c>
      <c r="J689" s="9" t="str">
        <f>IFERROR(INDEX(EIA_2024!$E$2:$E$514,MATCH($A689&amp;"|"&amp;$B689,EIA_2024!$F$2:$F$514,0)),"")</f>
        <v/>
      </c>
      <c r="K689" s="8" t="str">
        <f>IFERROR(INDEX(EIA_2025!$C$2:$C$530,MATCH($A689&amp;"|"&amp;$B689,EIA_2025!$E$2:$E$530,0)),"")</f>
        <v/>
      </c>
      <c r="L689" s="9" t="str">
        <f>IFERROR(INDEX(EIA_2025!$D$2:$D$530,MATCH($A689&amp;"|"&amp;$B689,EIA_2025!$E$2:$E$530,0)),"")</f>
        <v/>
      </c>
      <c r="M689" t="str">
        <f>IFERROR(INDEX(EIA_2024!$C$2:$C$514,MATCH($A689&amp;"|"&amp;$B689,EIA_2024!$F$2:$F$514,0)),"")</f>
        <v/>
      </c>
      <c r="N689" t="str">
        <f t="shared" si="32"/>
        <v>VA|solar thermal</v>
      </c>
      <c r="O689" s="7" t="str">
        <f ca="1">IFERROR(_xludf.MAXIFS(SYSHECF!$AE$2:$AE$7489,SYSHECF!$A$2:$A$7489,$A689,SYSHECF!$B$2:$B$7489,$B689),"")</f>
        <v/>
      </c>
      <c r="P689" t="e">
        <f ca="1">IF(AND($H689&lt;&gt;"",$O689&lt;&gt;"",$H689*$O689&gt;1),Keys!$C$6,"")</f>
        <v>#VALUE!</v>
      </c>
    </row>
    <row r="690" spans="1:16" x14ac:dyDescent="0.45">
      <c r="A690" t="s">
        <v>100</v>
      </c>
      <c r="B690" t="s">
        <v>169</v>
      </c>
      <c r="C690" t="s">
        <v>217</v>
      </c>
      <c r="D690" s="7">
        <f>SUMIFS(SYSHECF!$AD$2:$AD$7489,SYSHECF!$A$2:$A$7489,$A690,SYSHECF!$B$2:$B$7489,$B690)/Keys!$C$4</f>
        <v>0.58980000000000021</v>
      </c>
      <c r="E690" s="7">
        <f>IF(OR($J690="",$J690=0),"",$I690*Keys!$C$5/($J690*Keys!$C$4))</f>
        <v>0.56847879153384451</v>
      </c>
      <c r="F690" s="7">
        <f>IF(OR($L690="",$L690=0),"",$K690*Keys!$C$5/($L690*Keys!$C$4))</f>
        <v>0.61099003735990032</v>
      </c>
      <c r="G690" s="7">
        <f t="shared" si="30"/>
        <v>0.9638501043300175</v>
      </c>
      <c r="H690" s="7">
        <f t="shared" si="31"/>
        <v>1.035927496371482</v>
      </c>
      <c r="I690" s="8">
        <f>IFERROR(INDEX(EIA_2024!$D$2:$D$514,MATCH($A690&amp;"|"&amp;$B690,EIA_2024!$F$2:$F$514,0)),"")</f>
        <v>0.39589999999999997</v>
      </c>
      <c r="J690" s="9">
        <f>IFERROR(INDEX(EIA_2024!$E$2:$E$514,MATCH($A690&amp;"|"&amp;$B690,EIA_2024!$F$2:$F$514,0)),"")</f>
        <v>7.9500000000000001E-2</v>
      </c>
      <c r="K690" s="8">
        <f>IFERROR(INDEX(EIA_2025!$C$2:$C$530,MATCH($A690&amp;"|"&amp;$B690,EIA_2025!$E$2:$E$530,0)),"")</f>
        <v>0.4239</v>
      </c>
      <c r="L690" s="9">
        <f>IFERROR(INDEX(EIA_2025!$D$2:$D$530,MATCH($A690&amp;"|"&amp;$B690,EIA_2025!$E$2:$E$530,0)),"")</f>
        <v>7.9200000000000007E-2</v>
      </c>
      <c r="M690" t="str">
        <f>IFERROR(INDEX(EIA_2024!$C$2:$C$514,MATCH($A690&amp;"|"&amp;$B690,EIA_2024!$F$2:$F$514,0)),"")</f>
        <v>BHRaSYC 2024 (tech-level)</v>
      </c>
      <c r="N690" t="str">
        <f t="shared" si="32"/>
        <v>VT|biomass</v>
      </c>
      <c r="O690" s="7" t="str">
        <f ca="1">IFERROR(_xludf.MAXIFS(SYSHECF!$AE$2:$AE$7489,SYSHECF!$A$2:$A$7489,$A690,SYSHECF!$B$2:$B$7489,$B690),"")</f>
        <v/>
      </c>
      <c r="P690" t="e">
        <f ca="1">IF(AND($H690&lt;&gt;"",$O690&lt;&gt;"",$H690*$O690&gt;1),Keys!$C$6,"")</f>
        <v>#VALUE!</v>
      </c>
    </row>
    <row r="691" spans="1:16" x14ac:dyDescent="0.45">
      <c r="A691" t="s">
        <v>100</v>
      </c>
      <c r="B691" t="s">
        <v>173</v>
      </c>
      <c r="C691" t="s">
        <v>218</v>
      </c>
      <c r="D691" s="7">
        <f>SUMIFS(SYSHECF!$AD$2:$AD$7489,SYSHECF!$A$2:$A$7489,$A691,SYSHECF!$B$2:$B$7489,$B691)/Keys!$C$4</f>
        <v>0.65949999999999998</v>
      </c>
      <c r="E691" s="7" t="str">
        <f>IF(OR($J691="",$J691=0),"",$I691*Keys!$C$5/($J691*Keys!$C$4))</f>
        <v/>
      </c>
      <c r="F691" s="7" t="str">
        <f>IF(OR($L691="",$L691=0),"",$K691*Keys!$C$5/($L691*Keys!$C$4))</f>
        <v/>
      </c>
      <c r="G691" s="7" t="str">
        <f t="shared" si="30"/>
        <v/>
      </c>
      <c r="H691" s="7" t="str">
        <f t="shared" si="31"/>
        <v/>
      </c>
      <c r="I691" s="8" t="str">
        <f>IFERROR(INDEX(EIA_2024!$D$2:$D$514,MATCH($A691&amp;"|"&amp;$B691,EIA_2024!$F$2:$F$514,0)),"")</f>
        <v/>
      </c>
      <c r="J691" s="9" t="str">
        <f>IFERROR(INDEX(EIA_2024!$E$2:$E$514,MATCH($A691&amp;"|"&amp;$B691,EIA_2024!$F$2:$F$514,0)),"")</f>
        <v/>
      </c>
      <c r="K691" s="8" t="str">
        <f>IFERROR(INDEX(EIA_2025!$C$2:$C$530,MATCH($A691&amp;"|"&amp;$B691,EIA_2025!$E$2:$E$530,0)),"")</f>
        <v/>
      </c>
      <c r="L691" s="9" t="str">
        <f>IFERROR(INDEX(EIA_2025!$D$2:$D$530,MATCH($A691&amp;"|"&amp;$B691,EIA_2025!$E$2:$E$530,0)),"")</f>
        <v/>
      </c>
      <c r="M691" t="str">
        <f>IFERROR(INDEX(EIA_2024!$C$2:$C$514,MATCH($A691&amp;"|"&amp;$B691,EIA_2024!$F$2:$F$514,0)),"")</f>
        <v/>
      </c>
      <c r="N691" t="str">
        <f t="shared" si="32"/>
        <v>VT|geothermal</v>
      </c>
      <c r="O691" s="7" t="str">
        <f ca="1">IFERROR(_xludf.MAXIFS(SYSHECF!$AE$2:$AE$7489,SYSHECF!$A$2:$A$7489,$A691,SYSHECF!$B$2:$B$7489,$B691),"")</f>
        <v/>
      </c>
      <c r="P691" t="e">
        <f ca="1">IF(AND($H691&lt;&gt;"",$O691&lt;&gt;"",$H691*$O691&gt;1),Keys!$C$6,"")</f>
        <v>#VALUE!</v>
      </c>
    </row>
    <row r="692" spans="1:16" x14ac:dyDescent="0.45">
      <c r="A692" t="s">
        <v>100</v>
      </c>
      <c r="B692" t="s">
        <v>175</v>
      </c>
      <c r="C692" t="s">
        <v>217</v>
      </c>
      <c r="D692" s="7">
        <f>SUMIFS(SYSHECF!$AD$2:$AD$7489,SYSHECF!$A$2:$A$7489,$A692,SYSHECF!$B$2:$B$7489,$B692)/Keys!$C$4</f>
        <v>0.45760000000000012</v>
      </c>
      <c r="E692" s="7" t="str">
        <f>IF(OR($J692="",$J692=0),"",$I692*Keys!$C$5/($J692*Keys!$C$4))</f>
        <v/>
      </c>
      <c r="F692" s="7" t="str">
        <f>IF(OR($L692="",$L692=0),"",$K692*Keys!$C$5/($L692*Keys!$C$4))</f>
        <v/>
      </c>
      <c r="G692" s="7" t="str">
        <f t="shared" si="30"/>
        <v/>
      </c>
      <c r="H692" s="7" t="str">
        <f t="shared" si="31"/>
        <v/>
      </c>
      <c r="I692" s="8" t="str">
        <f>IFERROR(INDEX(EIA_2024!$D$2:$D$514,MATCH($A692&amp;"|"&amp;$B692,EIA_2024!$F$2:$F$514,0)),"")</f>
        <v/>
      </c>
      <c r="J692" s="9" t="str">
        <f>IFERROR(INDEX(EIA_2024!$E$2:$E$514,MATCH($A692&amp;"|"&amp;$B692,EIA_2024!$F$2:$F$514,0)),"")</f>
        <v/>
      </c>
      <c r="K692" s="8" t="str">
        <f>IFERROR(INDEX(EIA_2025!$C$2:$C$530,MATCH($A692&amp;"|"&amp;$B692,EIA_2025!$E$2:$E$530,0)),"")</f>
        <v/>
      </c>
      <c r="L692" s="9" t="str">
        <f>IFERROR(INDEX(EIA_2025!$D$2:$D$530,MATCH($A692&amp;"|"&amp;$B692,EIA_2025!$E$2:$E$530,0)),"")</f>
        <v/>
      </c>
      <c r="M692" t="str">
        <f>IFERROR(INDEX(EIA_2024!$C$2:$C$514,MATCH($A692&amp;"|"&amp;$B692,EIA_2024!$F$2:$F$514,0)),"")</f>
        <v/>
      </c>
      <c r="N692" t="str">
        <f t="shared" si="32"/>
        <v>VT|hard coal</v>
      </c>
      <c r="O692" s="7" t="str">
        <f ca="1">IFERROR(_xludf.MAXIFS(SYSHECF!$AE$2:$AE$7489,SYSHECF!$A$2:$A$7489,$A692,SYSHECF!$B$2:$B$7489,$B692),"")</f>
        <v/>
      </c>
      <c r="P692" t="e">
        <f ca="1">IF(AND($H692&lt;&gt;"",$O692&lt;&gt;"",$H692*$O692&gt;1),Keys!$C$6,"")</f>
        <v>#VALUE!</v>
      </c>
    </row>
    <row r="693" spans="1:16" x14ac:dyDescent="0.45">
      <c r="A693" t="s">
        <v>100</v>
      </c>
      <c r="B693" t="s">
        <v>177</v>
      </c>
      <c r="C693" t="s">
        <v>218</v>
      </c>
      <c r="D693" s="7">
        <f>SUMIFS(SYSHECF!$AD$2:$AD$7489,SYSHECF!$A$2:$A$7489,$A693,SYSHECF!$B$2:$B$7489,$B693)/Keys!$C$4</f>
        <v>0.39569999999999994</v>
      </c>
      <c r="E693" s="7">
        <f>IF(OR($J693="",$J693=0),"",$I693*Keys!$C$5/($J693*Keys!$C$4))</f>
        <v>0.44279132006235433</v>
      </c>
      <c r="F693" s="7">
        <f>IF(OR($L693="",$L693=0),"",$K693*Keys!$C$5/($L693*Keys!$C$4))</f>
        <v>0.34863910386403452</v>
      </c>
      <c r="G693" s="7">
        <f t="shared" si="30"/>
        <v>1.1190076322020581</v>
      </c>
      <c r="H693" s="7">
        <f t="shared" si="31"/>
        <v>0.88106925414211412</v>
      </c>
      <c r="I693" s="8">
        <f>IFERROR(INDEX(EIA_2024!$D$2:$D$514,MATCH($A693&amp;"|"&amp;$B693,EIA_2024!$F$2:$F$514,0)),"")</f>
        <v>1.2839</v>
      </c>
      <c r="J693" s="9">
        <f>IFERROR(INDEX(EIA_2024!$E$2:$E$514,MATCH($A693&amp;"|"&amp;$B693,EIA_2024!$F$2:$F$514,0)),"")</f>
        <v>0.33100000000000002</v>
      </c>
      <c r="K693" s="8">
        <f>IFERROR(INDEX(EIA_2025!$C$2:$C$530,MATCH($A693&amp;"|"&amp;$B693,EIA_2025!$E$2:$E$530,0)),"")</f>
        <v>1.0108999999999999</v>
      </c>
      <c r="L693" s="9">
        <f>IFERROR(INDEX(EIA_2025!$D$2:$D$530,MATCH($A693&amp;"|"&amp;$B693,EIA_2025!$E$2:$E$530,0)),"")</f>
        <v>0.33100000000000002</v>
      </c>
      <c r="M693" t="str">
        <f>IFERROR(INDEX(EIA_2024!$C$2:$C$514,MATCH($A693&amp;"|"&amp;$B693,EIA_2024!$F$2:$F$514,0)),"")</f>
        <v>BHRaSYC 2024 (tech-level)</v>
      </c>
      <c r="N693" t="str">
        <f t="shared" si="32"/>
        <v>VT|hydro</v>
      </c>
      <c r="O693" s="7" t="str">
        <f ca="1">IFERROR(_xludf.MAXIFS(SYSHECF!$AE$2:$AE$7489,SYSHECF!$A$2:$A$7489,$A693,SYSHECF!$B$2:$B$7489,$B693),"")</f>
        <v/>
      </c>
      <c r="P693" t="e">
        <f ca="1">IF(AND($H693&lt;&gt;"",$O693&lt;&gt;"",$H693*$O693&gt;1),Keys!$C$6,"")</f>
        <v>#VALUE!</v>
      </c>
    </row>
    <row r="694" spans="1:16" x14ac:dyDescent="0.45">
      <c r="A694" t="s">
        <v>100</v>
      </c>
      <c r="B694" t="s">
        <v>181</v>
      </c>
      <c r="C694" t="s">
        <v>217</v>
      </c>
      <c r="D694" s="7">
        <f>SUMIFS(SYSHECF!$AD$2:$AD$7489,SYSHECF!$A$2:$A$7489,$A694,SYSHECF!$B$2:$B$7489,$B694)/Keys!$C$4</f>
        <v>0.63800000000000001</v>
      </c>
      <c r="E694" s="7" t="str">
        <f>IF(OR($J694="",$J694=0),"",$I694*Keys!$C$5/($J694*Keys!$C$4))</f>
        <v/>
      </c>
      <c r="F694" s="7" t="str">
        <f>IF(OR($L694="",$L694=0),"",$K694*Keys!$C$5/($L694*Keys!$C$4))</f>
        <v/>
      </c>
      <c r="G694" s="7" t="str">
        <f t="shared" si="30"/>
        <v/>
      </c>
      <c r="H694" s="7" t="str">
        <f t="shared" si="31"/>
        <v/>
      </c>
      <c r="I694" s="8" t="str">
        <f>IFERROR(INDEX(EIA_2024!$D$2:$D$514,MATCH($A694&amp;"|"&amp;$B694,EIA_2024!$F$2:$F$514,0)),"")</f>
        <v/>
      </c>
      <c r="J694" s="9" t="str">
        <f>IFERROR(INDEX(EIA_2024!$E$2:$E$514,MATCH($A694&amp;"|"&amp;$B694,EIA_2024!$F$2:$F$514,0)),"")</f>
        <v/>
      </c>
      <c r="K694" s="8" t="str">
        <f>IFERROR(INDEX(EIA_2025!$C$2:$C$530,MATCH($A694&amp;"|"&amp;$B694,EIA_2025!$E$2:$E$530,0)),"")</f>
        <v/>
      </c>
      <c r="L694" s="9" t="str">
        <f>IFERROR(INDEX(EIA_2025!$D$2:$D$530,MATCH($A694&amp;"|"&amp;$B694,EIA_2025!$E$2:$E$530,0)),"")</f>
        <v/>
      </c>
      <c r="M694" t="str">
        <f>IFERROR(INDEX(EIA_2024!$C$2:$C$514,MATCH($A694&amp;"|"&amp;$B694,EIA_2024!$F$2:$F$514,0)),"")</f>
        <v/>
      </c>
      <c r="N694" t="str">
        <f t="shared" si="32"/>
        <v>VT|lignite</v>
      </c>
      <c r="O694" s="7" t="str">
        <f ca="1">IFERROR(_xludf.MAXIFS(SYSHECF!$AE$2:$AE$7489,SYSHECF!$A$2:$A$7489,$A694,SYSHECF!$B$2:$B$7489,$B694),"")</f>
        <v/>
      </c>
      <c r="P694" t="e">
        <f ca="1">IF(AND($H694&lt;&gt;"",$O694&lt;&gt;"",$H694*$O694&gt;1),Keys!$C$6,"")</f>
        <v>#VALUE!</v>
      </c>
    </row>
    <row r="695" spans="1:16" x14ac:dyDescent="0.45">
      <c r="A695" t="s">
        <v>100</v>
      </c>
      <c r="B695" t="s">
        <v>182</v>
      </c>
      <c r="C695" t="s">
        <v>217</v>
      </c>
      <c r="D695" s="7">
        <f>SUMIFS(SYSHECF!$AD$2:$AD$7489,SYSHECF!$A$2:$A$7489,$A695,SYSHECF!$B$2:$B$7489,$B695)/Keys!$C$4</f>
        <v>0.73419999999999985</v>
      </c>
      <c r="E695" s="7" t="str">
        <f>IF(OR($J695="",$J695=0),"",$I695*Keys!$C$5/($J695*Keys!$C$4))</f>
        <v/>
      </c>
      <c r="F695" s="7" t="str">
        <f>IF(OR($L695="",$L695=0),"",$K695*Keys!$C$5/($L695*Keys!$C$4))</f>
        <v/>
      </c>
      <c r="G695" s="7" t="str">
        <f t="shared" si="30"/>
        <v/>
      </c>
      <c r="H695" s="7" t="str">
        <f t="shared" si="31"/>
        <v/>
      </c>
      <c r="I695" s="8" t="str">
        <f>IFERROR(INDEX(EIA_2024!$D$2:$D$514,MATCH($A695&amp;"|"&amp;$B695,EIA_2024!$F$2:$F$514,0)),"")</f>
        <v/>
      </c>
      <c r="J695" s="9" t="str">
        <f>IFERROR(INDEX(EIA_2024!$E$2:$E$514,MATCH($A695&amp;"|"&amp;$B695,EIA_2024!$F$2:$F$514,0)),"")</f>
        <v/>
      </c>
      <c r="K695" s="8" t="str">
        <f>IFERROR(INDEX(EIA_2025!$C$2:$C$530,MATCH($A695&amp;"|"&amp;$B695,EIA_2025!$E$2:$E$530,0)),"")</f>
        <v/>
      </c>
      <c r="L695" s="9" t="str">
        <f>IFERROR(INDEX(EIA_2025!$D$2:$D$530,MATCH($A695&amp;"|"&amp;$B695,EIA_2025!$E$2:$E$530,0)),"")</f>
        <v/>
      </c>
      <c r="M695" t="str">
        <f>IFERROR(INDEX(EIA_2024!$C$2:$C$514,MATCH($A695&amp;"|"&amp;$B695,EIA_2024!$F$2:$F$514,0)),"")</f>
        <v/>
      </c>
      <c r="N695" t="str">
        <f t="shared" si="32"/>
        <v>VT|municipal solid waste</v>
      </c>
      <c r="O695" s="7" t="str">
        <f ca="1">IFERROR(_xludf.MAXIFS(SYSHECF!$AE$2:$AE$7489,SYSHECF!$A$2:$A$7489,$A695,SYSHECF!$B$2:$B$7489,$B695),"")</f>
        <v/>
      </c>
      <c r="P695" t="e">
        <f ca="1">IF(AND($H695&lt;&gt;"",$O695&lt;&gt;"",$H695*$O695&gt;1),Keys!$C$6,"")</f>
        <v>#VALUE!</v>
      </c>
    </row>
    <row r="696" spans="1:16" x14ac:dyDescent="0.45">
      <c r="A696" t="s">
        <v>100</v>
      </c>
      <c r="B696" t="s">
        <v>171</v>
      </c>
      <c r="C696" t="s">
        <v>217</v>
      </c>
      <c r="D696" s="7">
        <f>SUMIFS(SYSHECF!$AD$2:$AD$7489,SYSHECF!$A$2:$A$7489,$A696,SYSHECF!$B$2:$B$7489,$B696)/Keys!$C$4</f>
        <v>0.59510000000000007</v>
      </c>
      <c r="E696" s="7" t="str">
        <f>IF(OR($J696="",$J696=0),"",$I696*Keys!$C$5/($J696*Keys!$C$4))</f>
        <v/>
      </c>
      <c r="F696" s="7" t="str">
        <f>IF(OR($L696="",$L696=0),"",$K696*Keys!$C$5/($L696*Keys!$C$4))</f>
        <v/>
      </c>
      <c r="G696" s="7" t="str">
        <f t="shared" si="30"/>
        <v/>
      </c>
      <c r="H696" s="7" t="str">
        <f t="shared" si="31"/>
        <v/>
      </c>
      <c r="I696" s="8" t="str">
        <f>IFERROR(INDEX(EIA_2024!$D$2:$D$514,MATCH($A696&amp;"|"&amp;$B696,EIA_2024!$F$2:$F$514,0)),"")</f>
        <v/>
      </c>
      <c r="J696" s="9" t="str">
        <f>IFERROR(INDEX(EIA_2024!$E$2:$E$514,MATCH($A696&amp;"|"&amp;$B696,EIA_2024!$F$2:$F$514,0)),"")</f>
        <v/>
      </c>
      <c r="K696" s="8" t="str">
        <f>IFERROR(INDEX(EIA_2025!$C$2:$C$530,MATCH($A696&amp;"|"&amp;$B696,EIA_2025!$E$2:$E$530,0)),"")</f>
        <v/>
      </c>
      <c r="L696" s="9" t="str">
        <f>IFERROR(INDEX(EIA_2025!$D$2:$D$530,MATCH($A696&amp;"|"&amp;$B696,EIA_2025!$E$2:$E$530,0)),"")</f>
        <v/>
      </c>
      <c r="M696" t="str">
        <f>IFERROR(INDEX(EIA_2024!$C$2:$C$514,MATCH($A696&amp;"|"&amp;$B696,EIA_2024!$F$2:$F$514,0)),"")</f>
        <v/>
      </c>
      <c r="N696" t="str">
        <f t="shared" si="32"/>
        <v>VT|natural gas combined cycle</v>
      </c>
      <c r="O696" s="7" t="str">
        <f ca="1">IFERROR(_xludf.MAXIFS(SYSHECF!$AE$2:$AE$7489,SYSHECF!$A$2:$A$7489,$A696,SYSHECF!$B$2:$B$7489,$B696),"")</f>
        <v/>
      </c>
      <c r="P696" t="e">
        <f ca="1">IF(AND($H696&lt;&gt;"",$O696&lt;&gt;"",$H696*$O696&gt;1),Keys!$C$6,"")</f>
        <v>#VALUE!</v>
      </c>
    </row>
    <row r="697" spans="1:16" x14ac:dyDescent="0.45">
      <c r="A697" t="s">
        <v>100</v>
      </c>
      <c r="B697" t="s">
        <v>183</v>
      </c>
      <c r="C697" t="s">
        <v>217</v>
      </c>
      <c r="D697" s="7">
        <f>SUMIFS(SYSHECF!$AD$2:$AD$7489,SYSHECF!$A$2:$A$7489,$A697,SYSHECF!$B$2:$B$7489,$B697)/Keys!$C$4</f>
        <v>0.10963807298367426</v>
      </c>
      <c r="E697" s="7" t="str">
        <f>IF(OR($J697="",$J697=0),"",$I697*Keys!$C$5/($J697*Keys!$C$4))</f>
        <v/>
      </c>
      <c r="F697" s="7" t="str">
        <f>IF(OR($L697="",$L697=0),"",$K697*Keys!$C$5/($L697*Keys!$C$4))</f>
        <v/>
      </c>
      <c r="G697" s="7" t="str">
        <f t="shared" si="30"/>
        <v/>
      </c>
      <c r="H697" s="7" t="str">
        <f t="shared" si="31"/>
        <v/>
      </c>
      <c r="I697" s="8" t="str">
        <f>IFERROR(INDEX(EIA_2024!$D$2:$D$514,MATCH($A697&amp;"|"&amp;$B697,EIA_2024!$F$2:$F$514,0)),"")</f>
        <v/>
      </c>
      <c r="J697" s="9" t="str">
        <f>IFERROR(INDEX(EIA_2024!$E$2:$E$514,MATCH($A697&amp;"|"&amp;$B697,EIA_2024!$F$2:$F$514,0)),"")</f>
        <v/>
      </c>
      <c r="K697" s="8" t="str">
        <f>IFERROR(INDEX(EIA_2025!$C$2:$C$530,MATCH($A697&amp;"|"&amp;$B697,EIA_2025!$E$2:$E$530,0)),"")</f>
        <v/>
      </c>
      <c r="L697" s="9" t="str">
        <f>IFERROR(INDEX(EIA_2025!$D$2:$D$530,MATCH($A697&amp;"|"&amp;$B697,EIA_2025!$E$2:$E$530,0)),"")</f>
        <v/>
      </c>
      <c r="M697" t="str">
        <f>IFERROR(INDEX(EIA_2024!$C$2:$C$514,MATCH($A697&amp;"|"&amp;$B697,EIA_2024!$F$2:$F$514,0)),"")</f>
        <v/>
      </c>
      <c r="N697" t="str">
        <f t="shared" si="32"/>
        <v>VT|natural gas peaker</v>
      </c>
      <c r="O697" s="7" t="str">
        <f ca="1">IFERROR(_xludf.MAXIFS(SYSHECF!$AE$2:$AE$7489,SYSHECF!$A$2:$A$7489,$A697,SYSHECF!$B$2:$B$7489,$B697),"")</f>
        <v/>
      </c>
      <c r="P697" t="e">
        <f ca="1">IF(AND($H697&lt;&gt;"",$O697&lt;&gt;"",$H697*$O697&gt;1),Keys!$C$6,"")</f>
        <v>#VALUE!</v>
      </c>
    </row>
    <row r="698" spans="1:16" x14ac:dyDescent="0.45">
      <c r="A698" t="s">
        <v>100</v>
      </c>
      <c r="B698" t="s">
        <v>193</v>
      </c>
      <c r="C698" t="s">
        <v>217</v>
      </c>
      <c r="D698" s="7">
        <f>SUMIFS(SYSHECF!$AD$2:$AD$7489,SYSHECF!$A$2:$A$7489,$A698,SYSHECF!$B$2:$B$7489,$B698)/Keys!$C$4</f>
        <v>0.19189662055108425</v>
      </c>
      <c r="E698" s="7" t="str">
        <f>IF(OR($J698="",$J698=0),"",$I698*Keys!$C$5/($J698*Keys!$C$4))</f>
        <v/>
      </c>
      <c r="F698" s="7" t="str">
        <f>IF(OR($L698="",$L698=0),"",$K698*Keys!$C$5/($L698*Keys!$C$4))</f>
        <v/>
      </c>
      <c r="G698" s="7" t="str">
        <f t="shared" si="30"/>
        <v/>
      </c>
      <c r="H698" s="7" t="str">
        <f t="shared" si="31"/>
        <v/>
      </c>
      <c r="I698" s="8">
        <f>IFERROR(INDEX(EIA_2024!$D$2:$D$514,MATCH($A698&amp;"|"&amp;$B698,EIA_2024!$F$2:$F$514,0)),"")</f>
        <v>5.0000000000000001E-4</v>
      </c>
      <c r="J698" s="9">
        <f>IFERROR(INDEX(EIA_2024!$E$2:$E$514,MATCH($A698&amp;"|"&amp;$B698,EIA_2024!$F$2:$F$514,0)),"")</f>
        <v>0</v>
      </c>
      <c r="K698" s="8">
        <f>IFERROR(INDEX(EIA_2025!$C$2:$C$530,MATCH($A698&amp;"|"&amp;$B698,EIA_2025!$E$2:$E$530,0)),"")</f>
        <v>2.9999999999999997E-4</v>
      </c>
      <c r="L698" s="9">
        <f>IFERROR(INDEX(EIA_2025!$D$2:$D$530,MATCH($A698&amp;"|"&amp;$B698,EIA_2025!$E$2:$E$530,0)),"")</f>
        <v>0</v>
      </c>
      <c r="M698" t="str">
        <f>IFERROR(INDEX(EIA_2024!$C$2:$C$514,MATCH($A698&amp;"|"&amp;$B698,EIA_2024!$F$2:$F$514,0)),"")</f>
        <v>BHRaSYC 2024 (tech-level)</v>
      </c>
      <c r="N698" t="str">
        <f t="shared" si="32"/>
        <v>VT|natural gas steam turbine</v>
      </c>
      <c r="O698" s="7" t="str">
        <f ca="1">IFERROR(_xludf.MAXIFS(SYSHECF!$AE$2:$AE$7489,SYSHECF!$A$2:$A$7489,$A698,SYSHECF!$B$2:$B$7489,$B698),"")</f>
        <v/>
      </c>
      <c r="P698" t="e">
        <f ca="1">IF(AND($H698&lt;&gt;"",$O698&lt;&gt;"",$H698*$O698&gt;1),Keys!$C$6,"")</f>
        <v>#VALUE!</v>
      </c>
    </row>
    <row r="699" spans="1:16" x14ac:dyDescent="0.45">
      <c r="A699" t="s">
        <v>100</v>
      </c>
      <c r="B699" t="s">
        <v>184</v>
      </c>
      <c r="C699" t="s">
        <v>218</v>
      </c>
      <c r="D699" s="7">
        <f>SUMIFS(SYSHECF!$AD$2:$AD$7489,SYSHECF!$A$2:$A$7489,$A699,SYSHECF!$B$2:$B$7489,$B699)/Keys!$C$4</f>
        <v>0.90899999999999981</v>
      </c>
      <c r="E699" s="7" t="str">
        <f>IF(OR($J699="",$J699=0),"",$I699*Keys!$C$5/($J699*Keys!$C$4))</f>
        <v/>
      </c>
      <c r="F699" s="7" t="str">
        <f>IF(OR($L699="",$L699=0),"",$K699*Keys!$C$5/($L699*Keys!$C$4))</f>
        <v/>
      </c>
      <c r="G699" s="7" t="str">
        <f t="shared" si="30"/>
        <v/>
      </c>
      <c r="H699" s="7" t="str">
        <f t="shared" si="31"/>
        <v/>
      </c>
      <c r="I699" s="8" t="str">
        <f>IFERROR(INDEX(EIA_2024!$D$2:$D$514,MATCH($A699&amp;"|"&amp;$B699,EIA_2024!$F$2:$F$514,0)),"")</f>
        <v/>
      </c>
      <c r="J699" s="9" t="str">
        <f>IFERROR(INDEX(EIA_2024!$E$2:$E$514,MATCH($A699&amp;"|"&amp;$B699,EIA_2024!$F$2:$F$514,0)),"")</f>
        <v/>
      </c>
      <c r="K699" s="8" t="str">
        <f>IFERROR(INDEX(EIA_2025!$C$2:$C$530,MATCH($A699&amp;"|"&amp;$B699,EIA_2025!$E$2:$E$530,0)),"")</f>
        <v/>
      </c>
      <c r="L699" s="9" t="str">
        <f>IFERROR(INDEX(EIA_2025!$D$2:$D$530,MATCH($A699&amp;"|"&amp;$B699,EIA_2025!$E$2:$E$530,0)),"")</f>
        <v/>
      </c>
      <c r="M699" t="str">
        <f>IFERROR(INDEX(EIA_2024!$C$2:$C$514,MATCH($A699&amp;"|"&amp;$B699,EIA_2024!$F$2:$F$514,0)),"")</f>
        <v/>
      </c>
      <c r="N699" t="str">
        <f t="shared" si="32"/>
        <v>VT|nuclear</v>
      </c>
      <c r="O699" s="7" t="str">
        <f ca="1">IFERROR(_xludf.MAXIFS(SYSHECF!$AE$2:$AE$7489,SYSHECF!$A$2:$A$7489,$A699,SYSHECF!$B$2:$B$7489,$B699),"")</f>
        <v/>
      </c>
      <c r="P699" t="e">
        <f ca="1">IF(AND($H699&lt;&gt;"",$O699&lt;&gt;"",$H699*$O699&gt;1),Keys!$C$6,"")</f>
        <v>#VALUE!</v>
      </c>
    </row>
    <row r="700" spans="1:16" x14ac:dyDescent="0.45">
      <c r="A700" t="s">
        <v>100</v>
      </c>
      <c r="B700" t="s">
        <v>185</v>
      </c>
      <c r="C700" t="s">
        <v>218</v>
      </c>
      <c r="D700" s="7">
        <f>SUMIFS(SYSHECF!$AD$2:$AD$7489,SYSHECF!$A$2:$A$7489,$A700,SYSHECF!$B$2:$B$7489,$B700)/Keys!$C$4</f>
        <v>0.35728931622967613</v>
      </c>
      <c r="E700" s="7" t="str">
        <f>IF(OR($J700="",$J700=0),"",$I700*Keys!$C$5/($J700*Keys!$C$4))</f>
        <v/>
      </c>
      <c r="F700" s="7" t="str">
        <f>IF(OR($L700="",$L700=0),"",$K700*Keys!$C$5/($L700*Keys!$C$4))</f>
        <v/>
      </c>
      <c r="G700" s="7" t="str">
        <f t="shared" si="30"/>
        <v/>
      </c>
      <c r="H700" s="7" t="str">
        <f t="shared" si="31"/>
        <v/>
      </c>
      <c r="I700" s="8" t="str">
        <f>IFERROR(INDEX(EIA_2024!$D$2:$D$514,MATCH($A700&amp;"|"&amp;$B700,EIA_2024!$F$2:$F$514,0)),"")</f>
        <v/>
      </c>
      <c r="J700" s="9" t="str">
        <f>IFERROR(INDEX(EIA_2024!$E$2:$E$514,MATCH($A700&amp;"|"&amp;$B700,EIA_2024!$F$2:$F$514,0)),"")</f>
        <v/>
      </c>
      <c r="K700" s="8" t="str">
        <f>IFERROR(INDEX(EIA_2025!$C$2:$C$530,MATCH($A700&amp;"|"&amp;$B700,EIA_2025!$E$2:$E$530,0)),"")</f>
        <v/>
      </c>
      <c r="L700" s="9" t="str">
        <f>IFERROR(INDEX(EIA_2025!$D$2:$D$530,MATCH($A700&amp;"|"&amp;$B700,EIA_2025!$E$2:$E$530,0)),"")</f>
        <v/>
      </c>
      <c r="M700" t="str">
        <f>IFERROR(INDEX(EIA_2024!$C$2:$C$514,MATCH($A700&amp;"|"&amp;$B700,EIA_2024!$F$2:$F$514,0)),"")</f>
        <v/>
      </c>
      <c r="N700" t="str">
        <f t="shared" si="32"/>
        <v>VT|offshore wind</v>
      </c>
      <c r="O700" s="7" t="str">
        <f ca="1">IFERROR(_xludf.MAXIFS(SYSHECF!$AE$2:$AE$7489,SYSHECF!$A$2:$A$7489,$A700,SYSHECF!$B$2:$B$7489,$B700),"")</f>
        <v/>
      </c>
      <c r="P700" t="e">
        <f ca="1">IF(AND($H700&lt;&gt;"",$O700&lt;&gt;"",$H700*$O700&gt;1),Keys!$C$6,"")</f>
        <v>#VALUE!</v>
      </c>
    </row>
    <row r="701" spans="1:16" x14ac:dyDescent="0.45">
      <c r="A701" t="s">
        <v>100</v>
      </c>
      <c r="B701" t="s">
        <v>186</v>
      </c>
      <c r="C701" t="s">
        <v>218</v>
      </c>
      <c r="D701" s="7">
        <f>SUMIFS(SYSHECF!$AD$2:$AD$7489,SYSHECF!$A$2:$A$7489,$A701,SYSHECF!$B$2:$B$7489,$B701)/Keys!$C$4</f>
        <v>0.28100000000000003</v>
      </c>
      <c r="E701" s="7">
        <f>IF(OR($J701="",$J701=0),"",$I701*Keys!$C$5/($J701*Keys!$C$4))</f>
        <v>0.27003569061646876</v>
      </c>
      <c r="F701" s="7">
        <f>IF(OR($L701="",$L701=0),"",$K701*Keys!$C$5/($L701*Keys!$C$4))</f>
        <v>0.29207631833354614</v>
      </c>
      <c r="G701" s="7">
        <f t="shared" si="30"/>
        <v>0.96098110539668591</v>
      </c>
      <c r="H701" s="7">
        <f t="shared" si="31"/>
        <v>1.0394175029663562</v>
      </c>
      <c r="I701" s="8">
        <f>IFERROR(INDEX(EIA_2024!$D$2:$D$514,MATCH($A701&amp;"|"&amp;$B701,EIA_2024!$F$2:$F$514,0)),"")</f>
        <v>0.3553</v>
      </c>
      <c r="J701" s="9">
        <f>IFERROR(INDEX(EIA_2024!$E$2:$E$514,MATCH($A701&amp;"|"&amp;$B701,EIA_2024!$F$2:$F$514,0)),"")</f>
        <v>0.1502</v>
      </c>
      <c r="K701" s="8">
        <f>IFERROR(INDEX(EIA_2025!$C$2:$C$530,MATCH($A701&amp;"|"&amp;$B701,EIA_2025!$E$2:$E$530,0)),"")</f>
        <v>0.38429999999999997</v>
      </c>
      <c r="L701" s="9">
        <f>IFERROR(INDEX(EIA_2025!$D$2:$D$530,MATCH($A701&amp;"|"&amp;$B701,EIA_2025!$E$2:$E$530,0)),"")</f>
        <v>0.1502</v>
      </c>
      <c r="M701" t="str">
        <f>IFERROR(INDEX(EIA_2024!$C$2:$C$514,MATCH($A701&amp;"|"&amp;$B701,EIA_2024!$F$2:$F$514,0)),"")</f>
        <v>BHRaSYC 2024 (tech-level)</v>
      </c>
      <c r="N701" t="str">
        <f t="shared" si="32"/>
        <v>VT|onshore wind</v>
      </c>
      <c r="O701" s="7" t="str">
        <f ca="1">IFERROR(_xludf.MAXIFS(SYSHECF!$AE$2:$AE$7489,SYSHECF!$A$2:$A$7489,$A701,SYSHECF!$B$2:$B$7489,$B701),"")</f>
        <v/>
      </c>
      <c r="P701" t="e">
        <f ca="1">IF(AND($H701&lt;&gt;"",$O701&lt;&gt;"",$H701*$O701&gt;1),Keys!$C$6,"")</f>
        <v>#VALUE!</v>
      </c>
    </row>
    <row r="702" spans="1:16" x14ac:dyDescent="0.45">
      <c r="A702" t="s">
        <v>100</v>
      </c>
      <c r="B702" t="s">
        <v>187</v>
      </c>
      <c r="C702" t="s">
        <v>217</v>
      </c>
      <c r="D702" s="7">
        <f>SUMIFS(SYSHECF!$AD$2:$AD$7489,SYSHECF!$A$2:$A$7489,$A702,SYSHECF!$B$2:$B$7489,$B702)/Keys!$C$4</f>
        <v>0.10963807298367426</v>
      </c>
      <c r="E702" s="7">
        <f>IF(OR($J702="",$J702=0),"",$I702*Keys!$C$5/($J702*Keys!$C$4))</f>
        <v>2.8085815757048637E-3</v>
      </c>
      <c r="F702" s="7">
        <f>IF(OR($L702="",$L702=0),"",$K702*Keys!$C$5/($L702*Keys!$C$4))</f>
        <v>3.7857608796943438E-3</v>
      </c>
      <c r="G702" s="7">
        <f t="shared" si="30"/>
        <v>2.5616845492378162E-2</v>
      </c>
      <c r="H702" s="7">
        <f t="shared" si="31"/>
        <v>3.452961892405812E-2</v>
      </c>
      <c r="I702" s="8">
        <f>IFERROR(INDEX(EIA_2024!$D$2:$D$514,MATCH($A702&amp;"|"&amp;$B702,EIA_2024!$F$2:$F$514,0)),"")</f>
        <v>3.0999999999999999E-3</v>
      </c>
      <c r="J702" s="9">
        <f>IFERROR(INDEX(EIA_2024!$E$2:$E$514,MATCH($A702&amp;"|"&amp;$B702,EIA_2024!$F$2:$F$514,0)),"")</f>
        <v>0.126</v>
      </c>
      <c r="K702" s="8">
        <f>IFERROR(INDEX(EIA_2025!$C$2:$C$530,MATCH($A702&amp;"|"&amp;$B702,EIA_2025!$E$2:$E$530,0)),"")</f>
        <v>3.8999999999999998E-3</v>
      </c>
      <c r="L702" s="9">
        <f>IFERROR(INDEX(EIA_2025!$D$2:$D$530,MATCH($A702&amp;"|"&amp;$B702,EIA_2025!$E$2:$E$530,0)),"")</f>
        <v>0.1176</v>
      </c>
      <c r="M702" t="str">
        <f>IFERROR(INDEX(EIA_2024!$C$2:$C$514,MATCH($A702&amp;"|"&amp;$B702,EIA_2024!$F$2:$F$514,0)),"")</f>
        <v>BHRaSYC 2024 (tech-level)</v>
      </c>
      <c r="N702" t="str">
        <f t="shared" si="32"/>
        <v>VT|petroleum</v>
      </c>
      <c r="O702" s="7" t="str">
        <f ca="1">IFERROR(_xludf.MAXIFS(SYSHECF!$AE$2:$AE$7489,SYSHECF!$A$2:$A$7489,$A702,SYSHECF!$B$2:$B$7489,$B702),"")</f>
        <v/>
      </c>
      <c r="P702" t="e">
        <f ca="1">IF(AND($H702&lt;&gt;"",$O702&lt;&gt;"",$H702*$O702&gt;1),Keys!$C$6,"")</f>
        <v>#VALUE!</v>
      </c>
    </row>
    <row r="703" spans="1:16" x14ac:dyDescent="0.45">
      <c r="A703" t="s">
        <v>100</v>
      </c>
      <c r="B703" t="s">
        <v>188</v>
      </c>
      <c r="C703" t="s">
        <v>217</v>
      </c>
      <c r="D703" s="7">
        <f>SUMIFS(SYSHECF!$AD$2:$AD$7489,SYSHECF!$A$2:$A$7489,$A703,SYSHECF!$B$2:$B$7489,$B703)/Keys!$C$4</f>
        <v>0.11695385861341324</v>
      </c>
      <c r="E703" s="7" t="str">
        <f>IF(OR($J703="",$J703=0),"",$I703*Keys!$C$5/($J703*Keys!$C$4))</f>
        <v/>
      </c>
      <c r="F703" s="7" t="str">
        <f>IF(OR($L703="",$L703=0),"",$K703*Keys!$C$5/($L703*Keys!$C$4))</f>
        <v/>
      </c>
      <c r="G703" s="7" t="str">
        <f t="shared" si="30"/>
        <v/>
      </c>
      <c r="H703" s="7" t="str">
        <f t="shared" si="31"/>
        <v/>
      </c>
      <c r="I703" s="8" t="str">
        <f>IFERROR(INDEX(EIA_2024!$D$2:$D$514,MATCH($A703&amp;"|"&amp;$B703,EIA_2024!$F$2:$F$514,0)),"")</f>
        <v/>
      </c>
      <c r="J703" s="9" t="str">
        <f>IFERROR(INDEX(EIA_2024!$E$2:$E$514,MATCH($A703&amp;"|"&amp;$B703,EIA_2024!$F$2:$F$514,0)),"")</f>
        <v/>
      </c>
      <c r="K703" s="8" t="str">
        <f>IFERROR(INDEX(EIA_2025!$C$2:$C$530,MATCH($A703&amp;"|"&amp;$B703,EIA_2025!$E$2:$E$530,0)),"")</f>
        <v/>
      </c>
      <c r="L703" s="9" t="str">
        <f>IFERROR(INDEX(EIA_2025!$D$2:$D$530,MATCH($A703&amp;"|"&amp;$B703,EIA_2025!$E$2:$E$530,0)),"")</f>
        <v/>
      </c>
      <c r="M703" t="str">
        <f>IFERROR(INDEX(EIA_2024!$C$2:$C$514,MATCH($A703&amp;"|"&amp;$B703,EIA_2024!$F$2:$F$514,0)),"")</f>
        <v/>
      </c>
      <c r="N703" t="str">
        <f t="shared" si="32"/>
        <v>VT|pumped hydro</v>
      </c>
      <c r="O703" s="7" t="str">
        <f ca="1">IFERROR(_xludf.MAXIFS(SYSHECF!$AE$2:$AE$7489,SYSHECF!$A$2:$A$7489,$A703,SYSHECF!$B$2:$B$7489,$B703),"")</f>
        <v/>
      </c>
      <c r="P703" t="e">
        <f ca="1">IF(AND($H703&lt;&gt;"",$O703&lt;&gt;"",$H703*$O703&gt;1),Keys!$C$6,"")</f>
        <v>#VALUE!</v>
      </c>
    </row>
    <row r="704" spans="1:16" x14ac:dyDescent="0.45">
      <c r="A704" t="s">
        <v>100</v>
      </c>
      <c r="B704" t="s">
        <v>191</v>
      </c>
      <c r="C704" t="s">
        <v>218</v>
      </c>
      <c r="D704" s="7">
        <f>SUMIFS(SYSHECF!$AD$2:$AD$7489,SYSHECF!$A$2:$A$7489,$A704,SYSHECF!$B$2:$B$7489,$B704)/Keys!$C$4</f>
        <v>0.15720000000000001</v>
      </c>
      <c r="E704" s="7">
        <f>IF(OR($J704="",$J704=0),"",$I704*Keys!$C$5/($J704*Keys!$C$4))</f>
        <v>0.1594642941204161</v>
      </c>
      <c r="F704" s="7">
        <f>IF(OR($L704="",$L704=0),"",$K704*Keys!$C$5/($L704*Keys!$C$4))</f>
        <v>0.15485663984643874</v>
      </c>
      <c r="G704" s="7">
        <f t="shared" si="30"/>
        <v>1.0144039066184229</v>
      </c>
      <c r="H704" s="7">
        <f t="shared" si="31"/>
        <v>0.98509312879413957</v>
      </c>
      <c r="I704" s="8">
        <f>IFERROR(INDEX(EIA_2024!$D$2:$D$514,MATCH($A704&amp;"|"&amp;$B704,EIA_2024!$F$2:$F$514,0)),"")</f>
        <v>0.21679999999999999</v>
      </c>
      <c r="J704" s="9">
        <f>IFERROR(INDEX(EIA_2024!$E$2:$E$514,MATCH($A704&amp;"|"&amp;$B704,EIA_2024!$F$2:$F$514,0)),"")</f>
        <v>0.1552</v>
      </c>
      <c r="K704" s="8">
        <f>IFERROR(INDEX(EIA_2025!$C$2:$C$530,MATCH($A704&amp;"|"&amp;$B704,EIA_2025!$E$2:$E$530,0)),"")</f>
        <v>0.2104</v>
      </c>
      <c r="L704" s="9">
        <f>IFERROR(INDEX(EIA_2025!$D$2:$D$530,MATCH($A704&amp;"|"&amp;$B704,EIA_2025!$E$2:$E$530,0)),"")</f>
        <v>0.15509999999999999</v>
      </c>
      <c r="M704" t="str">
        <f>IFERROR(INDEX(EIA_2024!$C$2:$C$514,MATCH($A704&amp;"|"&amp;$B704,EIA_2024!$F$2:$F$514,0)),"")</f>
        <v>BHRaSYC 2024 (tech-level)</v>
      </c>
      <c r="N704" t="str">
        <f t="shared" si="32"/>
        <v>VT|solar pv</v>
      </c>
      <c r="O704" s="7" t="str">
        <f ca="1">IFERROR(_xludf.MAXIFS(SYSHECF!$AE$2:$AE$7489,SYSHECF!$A$2:$A$7489,$A704,SYSHECF!$B$2:$B$7489,$B704),"")</f>
        <v/>
      </c>
      <c r="P704" t="e">
        <f ca="1">IF(AND($H704&lt;&gt;"",$O704&lt;&gt;"",$H704*$O704&gt;1),Keys!$C$6,"")</f>
        <v>#VALUE!</v>
      </c>
    </row>
    <row r="705" spans="1:16" x14ac:dyDescent="0.45">
      <c r="A705" t="s">
        <v>100</v>
      </c>
      <c r="B705" t="s">
        <v>192</v>
      </c>
      <c r="C705" t="s">
        <v>218</v>
      </c>
      <c r="D705" s="7">
        <f>SUMIFS(SYSHECF!$AD$2:$AD$7489,SYSHECF!$A$2:$A$7489,$A705,SYSHECF!$B$2:$B$7489,$B705)/Keys!$C$4</f>
        <v>0.25568201296238136</v>
      </c>
      <c r="E705" s="7" t="str">
        <f>IF(OR($J705="",$J705=0),"",$I705*Keys!$C$5/($J705*Keys!$C$4))</f>
        <v/>
      </c>
      <c r="F705" s="7" t="str">
        <f>IF(OR($L705="",$L705=0),"",$K705*Keys!$C$5/($L705*Keys!$C$4))</f>
        <v/>
      </c>
      <c r="G705" s="7" t="str">
        <f t="shared" si="30"/>
        <v/>
      </c>
      <c r="H705" s="7" t="str">
        <f t="shared" si="31"/>
        <v/>
      </c>
      <c r="I705" s="8" t="str">
        <f>IFERROR(INDEX(EIA_2024!$D$2:$D$514,MATCH($A705&amp;"|"&amp;$B705,EIA_2024!$F$2:$F$514,0)),"")</f>
        <v/>
      </c>
      <c r="J705" s="9" t="str">
        <f>IFERROR(INDEX(EIA_2024!$E$2:$E$514,MATCH($A705&amp;"|"&amp;$B705,EIA_2024!$F$2:$F$514,0)),"")</f>
        <v/>
      </c>
      <c r="K705" s="8" t="str">
        <f>IFERROR(INDEX(EIA_2025!$C$2:$C$530,MATCH($A705&amp;"|"&amp;$B705,EIA_2025!$E$2:$E$530,0)),"")</f>
        <v/>
      </c>
      <c r="L705" s="9" t="str">
        <f>IFERROR(INDEX(EIA_2025!$D$2:$D$530,MATCH($A705&amp;"|"&amp;$B705,EIA_2025!$E$2:$E$530,0)),"")</f>
        <v/>
      </c>
      <c r="M705" t="str">
        <f>IFERROR(INDEX(EIA_2024!$C$2:$C$514,MATCH($A705&amp;"|"&amp;$B705,EIA_2024!$F$2:$F$514,0)),"")</f>
        <v/>
      </c>
      <c r="N705" t="str">
        <f t="shared" si="32"/>
        <v>VT|solar thermal</v>
      </c>
      <c r="O705" s="7" t="str">
        <f ca="1">IFERROR(_xludf.MAXIFS(SYSHECF!$AE$2:$AE$7489,SYSHECF!$A$2:$A$7489,$A705,SYSHECF!$B$2:$B$7489,$B705),"")</f>
        <v/>
      </c>
      <c r="P705" t="e">
        <f ca="1">IF(AND($H705&lt;&gt;"",$O705&lt;&gt;"",$H705*$O705&gt;1),Keys!$C$6,"")</f>
        <v>#VALUE!</v>
      </c>
    </row>
    <row r="706" spans="1:16" x14ac:dyDescent="0.45">
      <c r="A706" t="s">
        <v>104</v>
      </c>
      <c r="B706" t="s">
        <v>169</v>
      </c>
      <c r="C706" t="s">
        <v>217</v>
      </c>
      <c r="D706" s="7">
        <f>SUMIFS(SYSHECF!$AD$2:$AD$7489,SYSHECF!$A$2:$A$7489,$A706,SYSHECF!$B$2:$B$7489,$B706)/Keys!$C$4</f>
        <v>0.64459999999999995</v>
      </c>
      <c r="E706" s="7">
        <f>IF(OR($J706="",$J706=0),"",$I706*Keys!$C$5/($J706*Keys!$C$4))</f>
        <v>0.67948556826274564</v>
      </c>
      <c r="F706" s="7">
        <f>IF(OR($L706="",$L706=0),"",$K706*Keys!$C$5/($L706*Keys!$C$4))</f>
        <v>0.60984441344402007</v>
      </c>
      <c r="G706" s="7">
        <f t="shared" ref="G706:G769" si="33">IF(OR($E706="",$D706=0),"",$E706/$D706)</f>
        <v>1.0541197149592705</v>
      </c>
      <c r="H706" s="7">
        <f t="shared" ref="H706:H769" si="34">IF(OR($F706="",$D706=0),"",$F706/$D706)</f>
        <v>0.94608193211917491</v>
      </c>
      <c r="I706" s="8">
        <f>IFERROR(INDEX(EIA_2024!$D$2:$D$514,MATCH($A706&amp;"|"&amp;$B706,EIA_2024!$F$2:$F$514,0)),"")</f>
        <v>0.32440000000000002</v>
      </c>
      <c r="J706" s="9">
        <f>IFERROR(INDEX(EIA_2024!$E$2:$E$514,MATCH($A706&amp;"|"&amp;$B706,EIA_2024!$F$2:$F$514,0)),"")</f>
        <v>5.45E-2</v>
      </c>
      <c r="K706" s="8">
        <f>IFERROR(INDEX(EIA_2025!$C$2:$C$530,MATCH($A706&amp;"|"&amp;$B706,EIA_2025!$E$2:$E$530,0)),"")</f>
        <v>0.32</v>
      </c>
      <c r="L706" s="9">
        <f>IFERROR(INDEX(EIA_2025!$D$2:$D$530,MATCH($A706&amp;"|"&amp;$B706,EIA_2025!$E$2:$E$530,0)),"")</f>
        <v>5.9900000000000002E-2</v>
      </c>
      <c r="M706" t="str">
        <f>IFERROR(INDEX(EIA_2024!$C$2:$C$514,MATCH($A706&amp;"|"&amp;$B706,EIA_2024!$F$2:$F$514,0)),"")</f>
        <v>BHRaSYC 2024 (tech-level)</v>
      </c>
      <c r="N706" t="str">
        <f t="shared" ref="N706:N769" si="35">A706&amp;"|"&amp;B706</f>
        <v>WA|biomass</v>
      </c>
      <c r="O706" s="7" t="str">
        <f ca="1">IFERROR(_xludf.MAXIFS(SYSHECF!$AE$2:$AE$7489,SYSHECF!$A$2:$A$7489,$A706,SYSHECF!$B$2:$B$7489,$B706),"")</f>
        <v/>
      </c>
      <c r="P706" t="e">
        <f ca="1">IF(AND($H706&lt;&gt;"",$O706&lt;&gt;"",$H706*$O706&gt;1),Keys!$C$6,"")</f>
        <v>#VALUE!</v>
      </c>
    </row>
    <row r="707" spans="1:16" x14ac:dyDescent="0.45">
      <c r="A707" t="s">
        <v>104</v>
      </c>
      <c r="B707" t="s">
        <v>173</v>
      </c>
      <c r="C707" t="s">
        <v>218</v>
      </c>
      <c r="D707" s="7">
        <f>SUMIFS(SYSHECF!$AD$2:$AD$7489,SYSHECF!$A$2:$A$7489,$A707,SYSHECF!$B$2:$B$7489,$B707)/Keys!$C$4</f>
        <v>0.65949999999999998</v>
      </c>
      <c r="E707" s="7" t="str">
        <f>IF(OR($J707="",$J707=0),"",$I707*Keys!$C$5/($J707*Keys!$C$4))</f>
        <v/>
      </c>
      <c r="F707" s="7" t="str">
        <f>IF(OR($L707="",$L707=0),"",$K707*Keys!$C$5/($L707*Keys!$C$4))</f>
        <v/>
      </c>
      <c r="G707" s="7" t="str">
        <f t="shared" si="33"/>
        <v/>
      </c>
      <c r="H707" s="7" t="str">
        <f t="shared" si="34"/>
        <v/>
      </c>
      <c r="I707" s="8" t="str">
        <f>IFERROR(INDEX(EIA_2024!$D$2:$D$514,MATCH($A707&amp;"|"&amp;$B707,EIA_2024!$F$2:$F$514,0)),"")</f>
        <v/>
      </c>
      <c r="J707" s="9" t="str">
        <f>IFERROR(INDEX(EIA_2024!$E$2:$E$514,MATCH($A707&amp;"|"&amp;$B707,EIA_2024!$F$2:$F$514,0)),"")</f>
        <v/>
      </c>
      <c r="K707" s="8" t="str">
        <f>IFERROR(INDEX(EIA_2025!$C$2:$C$530,MATCH($A707&amp;"|"&amp;$B707,EIA_2025!$E$2:$E$530,0)),"")</f>
        <v/>
      </c>
      <c r="L707" s="9" t="str">
        <f>IFERROR(INDEX(EIA_2025!$D$2:$D$530,MATCH($A707&amp;"|"&amp;$B707,EIA_2025!$E$2:$E$530,0)),"")</f>
        <v/>
      </c>
      <c r="M707" t="str">
        <f>IFERROR(INDEX(EIA_2024!$C$2:$C$514,MATCH($A707&amp;"|"&amp;$B707,EIA_2024!$F$2:$F$514,0)),"")</f>
        <v/>
      </c>
      <c r="N707" t="str">
        <f t="shared" si="35"/>
        <v>WA|geothermal</v>
      </c>
      <c r="O707" s="7" t="str">
        <f ca="1">IFERROR(_xludf.MAXIFS(SYSHECF!$AE$2:$AE$7489,SYSHECF!$A$2:$A$7489,$A707,SYSHECF!$B$2:$B$7489,$B707),"")</f>
        <v/>
      </c>
      <c r="P707" t="e">
        <f ca="1">IF(AND($H707&lt;&gt;"",$O707&lt;&gt;"",$H707*$O707&gt;1),Keys!$C$6,"")</f>
        <v>#VALUE!</v>
      </c>
    </row>
    <row r="708" spans="1:16" x14ac:dyDescent="0.45">
      <c r="A708" t="s">
        <v>104</v>
      </c>
      <c r="B708" t="s">
        <v>175</v>
      </c>
      <c r="C708" t="s">
        <v>217</v>
      </c>
      <c r="D708" s="7">
        <f>SUMIFS(SYSHECF!$AD$2:$AD$7489,SYSHECF!$A$2:$A$7489,$A708,SYSHECF!$B$2:$B$7489,$B708)/Keys!$C$4</f>
        <v>0.5083000000000002</v>
      </c>
      <c r="E708" s="7">
        <f>IF(OR($J708="",$J708=0),"",$I708*Keys!$C$5/($J708*Keys!$C$4))</f>
        <v>0.48125809309616302</v>
      </c>
      <c r="F708" s="7">
        <f>IF(OR($L708="",$L708=0),"",$K708*Keys!$C$5/($L708*Keys!$C$4))</f>
        <v>0.53537108975669589</v>
      </c>
      <c r="G708" s="7">
        <f t="shared" si="33"/>
        <v>0.94679931752146929</v>
      </c>
      <c r="H708" s="7">
        <f t="shared" si="34"/>
        <v>1.0532580951341644</v>
      </c>
      <c r="I708" s="8">
        <f>IFERROR(INDEX(EIA_2024!$D$2:$D$514,MATCH($A708&amp;"|"&amp;$B708,EIA_2024!$F$2:$F$514,0)),"")</f>
        <v>2.8246000000000002</v>
      </c>
      <c r="J708" s="9">
        <f>IFERROR(INDEX(EIA_2024!$E$2:$E$514,MATCH($A708&amp;"|"&amp;$B708,EIA_2024!$F$2:$F$514,0)),"")</f>
        <v>0.67</v>
      </c>
      <c r="K708" s="8">
        <f>IFERROR(INDEX(EIA_2025!$C$2:$C$530,MATCH($A708&amp;"|"&amp;$B708,EIA_2025!$E$2:$E$530,0)),"")</f>
        <v>3.1421999999999999</v>
      </c>
      <c r="L708" s="9">
        <f>IFERROR(INDEX(EIA_2025!$D$2:$D$530,MATCH($A708&amp;"|"&amp;$B708,EIA_2025!$E$2:$E$530,0)),"")</f>
        <v>0.67</v>
      </c>
      <c r="M708" t="str">
        <f>IFERROR(INDEX(EIA_2024!$C$2:$C$514,MATCH($A708&amp;"|"&amp;$B708,EIA_2024!$F$2:$F$514,0)),"")</f>
        <v>BHRaSYC 2024 (tech-level)</v>
      </c>
      <c r="N708" t="str">
        <f t="shared" si="35"/>
        <v>WA|hard coal</v>
      </c>
      <c r="O708" s="7" t="str">
        <f ca="1">IFERROR(_xludf.MAXIFS(SYSHECF!$AE$2:$AE$7489,SYSHECF!$A$2:$A$7489,$A708,SYSHECF!$B$2:$B$7489,$B708),"")</f>
        <v/>
      </c>
      <c r="P708" t="e">
        <f ca="1">IF(AND($H708&lt;&gt;"",$O708&lt;&gt;"",$H708*$O708&gt;1),Keys!$C$6,"")</f>
        <v>#VALUE!</v>
      </c>
    </row>
    <row r="709" spans="1:16" x14ac:dyDescent="0.45">
      <c r="A709" t="s">
        <v>104</v>
      </c>
      <c r="B709" t="s">
        <v>177</v>
      </c>
      <c r="C709" t="s">
        <v>218</v>
      </c>
      <c r="D709" s="7">
        <f>SUMIFS(SYSHECF!$AD$2:$AD$7489,SYSHECF!$A$2:$A$7489,$A709,SYSHECF!$B$2:$B$7489,$B709)/Keys!$C$4</f>
        <v>0.33279999999999998</v>
      </c>
      <c r="E709" s="7">
        <f>IF(OR($J709="",$J709=0),"",$I709*Keys!$C$5/($J709*Keys!$C$4))</f>
        <v>0.32228734160315509</v>
      </c>
      <c r="F709" s="7">
        <f>IF(OR($L709="",$L709=0),"",$K709*Keys!$C$5/($L709*Keys!$C$4))</f>
        <v>0.3432891798392595</v>
      </c>
      <c r="G709" s="7">
        <f t="shared" si="33"/>
        <v>0.96841148318255743</v>
      </c>
      <c r="H709" s="7">
        <f t="shared" si="34"/>
        <v>1.0315179682670057</v>
      </c>
      <c r="I709" s="8">
        <f>IFERROR(INDEX(EIA_2024!$D$2:$D$514,MATCH($A709&amp;"|"&amp;$B709,EIA_2024!$F$2:$F$514,0)),"")</f>
        <v>60.7363</v>
      </c>
      <c r="J709" s="9">
        <f>IFERROR(INDEX(EIA_2024!$E$2:$E$514,MATCH($A709&amp;"|"&amp;$B709,EIA_2024!$F$2:$F$514,0)),"")</f>
        <v>21.513000000000002</v>
      </c>
      <c r="K709" s="8">
        <f>IFERROR(INDEX(EIA_2025!$C$2:$C$530,MATCH($A709&amp;"|"&amp;$B709,EIA_2025!$E$2:$E$530,0)),"")</f>
        <v>64.661699999999996</v>
      </c>
      <c r="L709" s="9">
        <f>IFERROR(INDEX(EIA_2025!$D$2:$D$530,MATCH($A709&amp;"|"&amp;$B709,EIA_2025!$E$2:$E$530,0)),"")</f>
        <v>21.502199999999998</v>
      </c>
      <c r="M709" t="str">
        <f>IFERROR(INDEX(EIA_2024!$C$2:$C$514,MATCH($A709&amp;"|"&amp;$B709,EIA_2024!$F$2:$F$514,0)),"")</f>
        <v>BHRaSYC 2024 (tech-level)</v>
      </c>
      <c r="N709" t="str">
        <f t="shared" si="35"/>
        <v>WA|hydro</v>
      </c>
      <c r="O709" s="7" t="str">
        <f ca="1">IFERROR(_xludf.MAXIFS(SYSHECF!$AE$2:$AE$7489,SYSHECF!$A$2:$A$7489,$A709,SYSHECF!$B$2:$B$7489,$B709),"")</f>
        <v/>
      </c>
      <c r="P709" t="e">
        <f ca="1">IF(AND($H709&lt;&gt;"",$O709&lt;&gt;"",$H709*$O709&gt;1),Keys!$C$6,"")</f>
        <v>#VALUE!</v>
      </c>
    </row>
    <row r="710" spans="1:16" x14ac:dyDescent="0.45">
      <c r="A710" t="s">
        <v>104</v>
      </c>
      <c r="B710" t="s">
        <v>181</v>
      </c>
      <c r="C710" t="s">
        <v>217</v>
      </c>
      <c r="D710" s="7">
        <f>SUMIFS(SYSHECF!$AD$2:$AD$7489,SYSHECF!$A$2:$A$7489,$A710,SYSHECF!$B$2:$B$7489,$B710)/Keys!$C$4</f>
        <v>0.63800000000000001</v>
      </c>
      <c r="E710" s="7" t="str">
        <f>IF(OR($J710="",$J710=0),"",$I710*Keys!$C$5/($J710*Keys!$C$4))</f>
        <v/>
      </c>
      <c r="F710" s="7" t="str">
        <f>IF(OR($L710="",$L710=0),"",$K710*Keys!$C$5/($L710*Keys!$C$4))</f>
        <v/>
      </c>
      <c r="G710" s="7" t="str">
        <f t="shared" si="33"/>
        <v/>
      </c>
      <c r="H710" s="7" t="str">
        <f t="shared" si="34"/>
        <v/>
      </c>
      <c r="I710" s="8" t="str">
        <f>IFERROR(INDEX(EIA_2024!$D$2:$D$514,MATCH($A710&amp;"|"&amp;$B710,EIA_2024!$F$2:$F$514,0)),"")</f>
        <v/>
      </c>
      <c r="J710" s="9" t="str">
        <f>IFERROR(INDEX(EIA_2024!$E$2:$E$514,MATCH($A710&amp;"|"&amp;$B710,EIA_2024!$F$2:$F$514,0)),"")</f>
        <v/>
      </c>
      <c r="K710" s="8" t="str">
        <f>IFERROR(INDEX(EIA_2025!$C$2:$C$530,MATCH($A710&amp;"|"&amp;$B710,EIA_2025!$E$2:$E$530,0)),"")</f>
        <v/>
      </c>
      <c r="L710" s="9" t="str">
        <f>IFERROR(INDEX(EIA_2025!$D$2:$D$530,MATCH($A710&amp;"|"&amp;$B710,EIA_2025!$E$2:$E$530,0)),"")</f>
        <v/>
      </c>
      <c r="M710" t="str">
        <f>IFERROR(INDEX(EIA_2024!$C$2:$C$514,MATCH($A710&amp;"|"&amp;$B710,EIA_2024!$F$2:$F$514,0)),"")</f>
        <v/>
      </c>
      <c r="N710" t="str">
        <f t="shared" si="35"/>
        <v>WA|lignite</v>
      </c>
      <c r="O710" s="7" t="str">
        <f ca="1">IFERROR(_xludf.MAXIFS(SYSHECF!$AE$2:$AE$7489,SYSHECF!$A$2:$A$7489,$A710,SYSHECF!$B$2:$B$7489,$B710),"")</f>
        <v/>
      </c>
      <c r="P710" t="e">
        <f ca="1">IF(AND($H710&lt;&gt;"",$O710&lt;&gt;"",$H710*$O710&gt;1),Keys!$C$6,"")</f>
        <v>#VALUE!</v>
      </c>
    </row>
    <row r="711" spans="1:16" x14ac:dyDescent="0.45">
      <c r="A711" t="s">
        <v>104</v>
      </c>
      <c r="B711" t="s">
        <v>182</v>
      </c>
      <c r="C711" t="s">
        <v>217</v>
      </c>
      <c r="D711" s="7">
        <f>SUMIFS(SYSHECF!$AD$2:$AD$7489,SYSHECF!$A$2:$A$7489,$A711,SYSHECF!$B$2:$B$7489,$B711)/Keys!$C$4</f>
        <v>0.67109999999999992</v>
      </c>
      <c r="E711" s="7">
        <f>IF(OR($J711="",$J711=0),"",$I711*Keys!$C$5/($J711*Keys!$C$4))</f>
        <v>0.66582181723090528</v>
      </c>
      <c r="F711" s="7">
        <f>IF(OR($L711="",$L711=0),"",$K711*Keys!$C$5/($L711*Keys!$C$4))</f>
        <v>0.67638243517792129</v>
      </c>
      <c r="G711" s="7">
        <f t="shared" si="33"/>
        <v>0.99213502791075159</v>
      </c>
      <c r="H711" s="7">
        <f t="shared" si="34"/>
        <v>1.0078713085649254</v>
      </c>
      <c r="I711" s="8">
        <f>IFERROR(INDEX(EIA_2024!$D$2:$D$514,MATCH($A711&amp;"|"&amp;$B711,EIA_2024!$F$2:$F$514,0)),"")</f>
        <v>0.13239999999999999</v>
      </c>
      <c r="J711" s="9">
        <f>IFERROR(INDEX(EIA_2024!$E$2:$E$514,MATCH($A711&amp;"|"&amp;$B711,EIA_2024!$F$2:$F$514,0)),"")</f>
        <v>2.2700000000000001E-2</v>
      </c>
      <c r="K711" s="8">
        <f>IFERROR(INDEX(EIA_2025!$C$2:$C$530,MATCH($A711&amp;"|"&amp;$B711,EIA_2025!$E$2:$E$530,0)),"")</f>
        <v>0.13450000000000001</v>
      </c>
      <c r="L711" s="9">
        <f>IFERROR(INDEX(EIA_2025!$D$2:$D$530,MATCH($A711&amp;"|"&amp;$B711,EIA_2025!$E$2:$E$530,0)),"")</f>
        <v>2.2700000000000001E-2</v>
      </c>
      <c r="M711" t="str">
        <f>IFERROR(INDEX(EIA_2024!$C$2:$C$514,MATCH($A711&amp;"|"&amp;$B711,EIA_2024!$F$2:$F$514,0)),"")</f>
        <v>BHRaSYC 2024 (tech-level)</v>
      </c>
      <c r="N711" t="str">
        <f t="shared" si="35"/>
        <v>WA|municipal solid waste</v>
      </c>
      <c r="O711" s="7" t="str">
        <f ca="1">IFERROR(_xludf.MAXIFS(SYSHECF!$AE$2:$AE$7489,SYSHECF!$A$2:$A$7489,$A711,SYSHECF!$B$2:$B$7489,$B711),"")</f>
        <v/>
      </c>
      <c r="P711" t="e">
        <f ca="1">IF(AND($H711&lt;&gt;"",$O711&lt;&gt;"",$H711*$O711&gt;1),Keys!$C$6,"")</f>
        <v>#VALUE!</v>
      </c>
    </row>
    <row r="712" spans="1:16" x14ac:dyDescent="0.45">
      <c r="A712" t="s">
        <v>104</v>
      </c>
      <c r="B712" t="s">
        <v>171</v>
      </c>
      <c r="C712" t="s">
        <v>217</v>
      </c>
      <c r="D712" s="7">
        <f>SUMIFS(SYSHECF!$AD$2:$AD$7489,SYSHECF!$A$2:$A$7489,$A712,SYSHECF!$B$2:$B$7489,$B712)/Keys!$C$4</f>
        <v>0.67740000000000034</v>
      </c>
      <c r="E712" s="7">
        <f>IF(OR($J712="",$J712=0),"",$I712*Keys!$C$5/($J712*Keys!$C$4))</f>
        <v>0.70305104436078414</v>
      </c>
      <c r="F712" s="7">
        <f>IF(OR($L712="",$L712=0),"",$K712*Keys!$C$5/($L712*Keys!$C$4))</f>
        <v>0.65169720100987949</v>
      </c>
      <c r="G712" s="7">
        <f t="shared" si="33"/>
        <v>1.0378669093014228</v>
      </c>
      <c r="H712" s="7">
        <f t="shared" si="34"/>
        <v>0.96205668882474038</v>
      </c>
      <c r="I712" s="8">
        <f>IFERROR(INDEX(EIA_2024!$D$2:$D$514,MATCH($A712&amp;"|"&amp;$B712,EIA_2024!$F$2:$F$514,0)),"")</f>
        <v>16.238099999999999</v>
      </c>
      <c r="J712" s="9">
        <f>IFERROR(INDEX(EIA_2024!$E$2:$E$514,MATCH($A712&amp;"|"&amp;$B712,EIA_2024!$F$2:$F$514,0)),"")</f>
        <v>2.6366000000000001</v>
      </c>
      <c r="K712" s="8">
        <f>IFERROR(INDEX(EIA_2025!$C$2:$C$530,MATCH($A712&amp;"|"&amp;$B712,EIA_2025!$E$2:$E$530,0)),"")</f>
        <v>15.052</v>
      </c>
      <c r="L712" s="9">
        <f>IFERROR(INDEX(EIA_2025!$D$2:$D$530,MATCH($A712&amp;"|"&amp;$B712,EIA_2025!$E$2:$E$530,0)),"")</f>
        <v>2.6366000000000001</v>
      </c>
      <c r="M712" t="str">
        <f>IFERROR(INDEX(EIA_2024!$C$2:$C$514,MATCH($A712&amp;"|"&amp;$B712,EIA_2024!$F$2:$F$514,0)),"")</f>
        <v>BHRaSYC 2024 (tech-level)</v>
      </c>
      <c r="N712" t="str">
        <f t="shared" si="35"/>
        <v>WA|natural gas combined cycle</v>
      </c>
      <c r="O712" s="7" t="str">
        <f ca="1">IFERROR(_xludf.MAXIFS(SYSHECF!$AE$2:$AE$7489,SYSHECF!$A$2:$A$7489,$A712,SYSHECF!$B$2:$B$7489,$B712),"")</f>
        <v/>
      </c>
      <c r="P712" t="e">
        <f ca="1">IF(AND($H712&lt;&gt;"",$O712&lt;&gt;"",$H712*$O712&gt;1),Keys!$C$6,"")</f>
        <v>#VALUE!</v>
      </c>
    </row>
    <row r="713" spans="1:16" x14ac:dyDescent="0.45">
      <c r="A713" t="s">
        <v>104</v>
      </c>
      <c r="B713" t="s">
        <v>183</v>
      </c>
      <c r="C713" t="s">
        <v>217</v>
      </c>
      <c r="D713" s="7">
        <f>SUMIFS(SYSHECF!$AD$2:$AD$7489,SYSHECF!$A$2:$A$7489,$A713,SYSHECF!$B$2:$B$7489,$B713)/Keys!$C$4</f>
        <v>0.11885462874106417</v>
      </c>
      <c r="E713" s="7">
        <f>IF(OR($J713="",$J713=0),"",$I713*Keys!$C$5/($J713*Keys!$C$4))</f>
        <v>0.17924826626026077</v>
      </c>
      <c r="F713" s="7">
        <f>IF(OR($L713="",$L713=0),"",$K713*Keys!$C$5/($L713*Keys!$C$4))</f>
        <v>5.8468423757175418E-2</v>
      </c>
      <c r="G713" s="7">
        <f t="shared" si="33"/>
        <v>1.5081302946204118</v>
      </c>
      <c r="H713" s="7">
        <f t="shared" si="34"/>
        <v>0.49193224005229363</v>
      </c>
      <c r="I713" s="8">
        <f>IFERROR(INDEX(EIA_2024!$D$2:$D$514,MATCH($A713&amp;"|"&amp;$B713,EIA_2024!$F$2:$F$514,0)),"")</f>
        <v>0.97950000000000004</v>
      </c>
      <c r="J713" s="9">
        <f>IFERROR(INDEX(EIA_2024!$E$2:$E$514,MATCH($A713&amp;"|"&amp;$B713,EIA_2024!$F$2:$F$514,0)),"")</f>
        <v>0.62380000000000002</v>
      </c>
      <c r="K713" s="8">
        <f>IFERROR(INDEX(EIA_2025!$C$2:$C$530,MATCH($A713&amp;"|"&amp;$B713,EIA_2025!$E$2:$E$530,0)),"")</f>
        <v>0.31950000000000001</v>
      </c>
      <c r="L713" s="9">
        <f>IFERROR(INDEX(EIA_2025!$D$2:$D$530,MATCH($A713&amp;"|"&amp;$B713,EIA_2025!$E$2:$E$530,0)),"")</f>
        <v>0.62380000000000002</v>
      </c>
      <c r="M713" t="str">
        <f>IFERROR(INDEX(EIA_2024!$C$2:$C$514,MATCH($A713&amp;"|"&amp;$B713,EIA_2024!$F$2:$F$514,0)),"")</f>
        <v>BHRaSYC 2024 (tech-level)</v>
      </c>
      <c r="N713" t="str">
        <f t="shared" si="35"/>
        <v>WA|natural gas peaker</v>
      </c>
      <c r="O713" s="7" t="str">
        <f ca="1">IFERROR(_xludf.MAXIFS(SYSHECF!$AE$2:$AE$7489,SYSHECF!$A$2:$A$7489,$A713,SYSHECF!$B$2:$B$7489,$B713),"")</f>
        <v/>
      </c>
      <c r="P713" t="e">
        <f ca="1">IF(AND($H713&lt;&gt;"",$O713&lt;&gt;"",$H713*$O713&gt;1),Keys!$C$6,"")</f>
        <v>#VALUE!</v>
      </c>
    </row>
    <row r="714" spans="1:16" x14ac:dyDescent="0.45">
      <c r="A714" t="s">
        <v>104</v>
      </c>
      <c r="B714" t="s">
        <v>193</v>
      </c>
      <c r="C714" t="s">
        <v>217</v>
      </c>
      <c r="D714" s="7">
        <f>SUMIFS(SYSHECF!$AD$2:$AD$7489,SYSHECF!$A$2:$A$7489,$A714,SYSHECF!$B$2:$B$7489,$B714)/Keys!$C$4</f>
        <v>0.19190000000000004</v>
      </c>
      <c r="E714" s="7" t="str">
        <f>IF(OR($J714="",$J714=0),"",$I714*Keys!$C$5/($J714*Keys!$C$4))</f>
        <v/>
      </c>
      <c r="F714" s="7" t="str">
        <f>IF(OR($L714="",$L714=0),"",$K714*Keys!$C$5/($L714*Keys!$C$4))</f>
        <v/>
      </c>
      <c r="G714" s="7" t="str">
        <f t="shared" si="33"/>
        <v/>
      </c>
      <c r="H714" s="7" t="str">
        <f t="shared" si="34"/>
        <v/>
      </c>
      <c r="I714" s="8">
        <f>IFERROR(INDEX(EIA_2024!$D$2:$D$514,MATCH($A714&amp;"|"&amp;$B714,EIA_2024!$F$2:$F$514,0)),"")</f>
        <v>4.0000000000000002E-4</v>
      </c>
      <c r="J714" s="9">
        <f>IFERROR(INDEX(EIA_2024!$E$2:$E$514,MATCH($A714&amp;"|"&amp;$B714,EIA_2024!$F$2:$F$514,0)),"")</f>
        <v>0</v>
      </c>
      <c r="K714" s="8">
        <f>IFERROR(INDEX(EIA_2025!$C$2:$C$530,MATCH($A714&amp;"|"&amp;$B714,EIA_2025!$E$2:$E$530,0)),"")</f>
        <v>2.0000000000000001E-4</v>
      </c>
      <c r="L714" s="9">
        <f>IFERROR(INDEX(EIA_2025!$D$2:$D$530,MATCH($A714&amp;"|"&amp;$B714,EIA_2025!$E$2:$E$530,0)),"")</f>
        <v>0</v>
      </c>
      <c r="M714" t="str">
        <f>IFERROR(INDEX(EIA_2024!$C$2:$C$514,MATCH($A714&amp;"|"&amp;$B714,EIA_2024!$F$2:$F$514,0)),"")</f>
        <v>BHRaSYC 2024 (tech-level)</v>
      </c>
      <c r="N714" t="str">
        <f t="shared" si="35"/>
        <v>WA|natural gas steam turbine</v>
      </c>
      <c r="O714" s="7" t="str">
        <f ca="1">IFERROR(_xludf.MAXIFS(SYSHECF!$AE$2:$AE$7489,SYSHECF!$A$2:$A$7489,$A714,SYSHECF!$B$2:$B$7489,$B714),"")</f>
        <v/>
      </c>
      <c r="P714" t="e">
        <f ca="1">IF(AND($H714&lt;&gt;"",$O714&lt;&gt;"",$H714*$O714&gt;1),Keys!$C$6,"")</f>
        <v>#VALUE!</v>
      </c>
    </row>
    <row r="715" spans="1:16" x14ac:dyDescent="0.45">
      <c r="A715" t="s">
        <v>104</v>
      </c>
      <c r="B715" t="s">
        <v>184</v>
      </c>
      <c r="C715" t="s">
        <v>218</v>
      </c>
      <c r="D715" s="7">
        <f>SUMIFS(SYSHECF!$AD$2:$AD$7489,SYSHECF!$A$2:$A$7489,$A715,SYSHECF!$B$2:$B$7489,$B715)/Keys!$C$4</f>
        <v>0.87850000000000006</v>
      </c>
      <c r="E715" s="7">
        <f>IF(OR($J715="",$J715=0),"",$I715*Keys!$C$5/($J715*Keys!$C$4))</f>
        <v>0.98852893453776547</v>
      </c>
      <c r="F715" s="7">
        <f>IF(OR($L715="",$L715=0),"",$K715*Keys!$C$5/($L715*Keys!$C$4))</f>
        <v>0.76845030527355607</v>
      </c>
      <c r="G715" s="7">
        <f t="shared" si="33"/>
        <v>1.125246368284309</v>
      </c>
      <c r="H715" s="7">
        <f t="shared" si="34"/>
        <v>0.87473000031138992</v>
      </c>
      <c r="I715" s="8">
        <f>IFERROR(INDEX(EIA_2024!$D$2:$D$514,MATCH($A715&amp;"|"&amp;$B715,EIA_2024!$F$2:$F$514,0)),"")</f>
        <v>9.9671000000000003</v>
      </c>
      <c r="J715" s="9">
        <f>IFERROR(INDEX(EIA_2024!$E$2:$E$514,MATCH($A715&amp;"|"&amp;$B715,EIA_2024!$F$2:$F$514,0)),"")</f>
        <v>1.151</v>
      </c>
      <c r="K715" s="8">
        <f>IFERROR(INDEX(EIA_2025!$C$2:$C$530,MATCH($A715&amp;"|"&amp;$B715,EIA_2025!$E$2:$E$530,0)),"")</f>
        <v>7.7481</v>
      </c>
      <c r="L715" s="9">
        <f>IFERROR(INDEX(EIA_2025!$D$2:$D$530,MATCH($A715&amp;"|"&amp;$B715,EIA_2025!$E$2:$E$530,0)),"")</f>
        <v>1.151</v>
      </c>
      <c r="M715" t="str">
        <f>IFERROR(INDEX(EIA_2024!$C$2:$C$514,MATCH($A715&amp;"|"&amp;$B715,EIA_2024!$F$2:$F$514,0)),"")</f>
        <v>BHRaSYC 2024 (tech-level)</v>
      </c>
      <c r="N715" t="str">
        <f t="shared" si="35"/>
        <v>WA|nuclear</v>
      </c>
      <c r="O715" s="7" t="str">
        <f ca="1">IFERROR(_xludf.MAXIFS(SYSHECF!$AE$2:$AE$7489,SYSHECF!$A$2:$A$7489,$A715,SYSHECF!$B$2:$B$7489,$B715),"")</f>
        <v/>
      </c>
      <c r="P715" t="e">
        <f ca="1">IF(AND($H715&lt;&gt;"",$O715&lt;&gt;"",$H715*$O715&gt;1),Keys!$C$6,"")</f>
        <v>#VALUE!</v>
      </c>
    </row>
    <row r="716" spans="1:16" x14ac:dyDescent="0.45">
      <c r="A716" t="s">
        <v>104</v>
      </c>
      <c r="B716" t="s">
        <v>185</v>
      </c>
      <c r="C716" t="s">
        <v>218</v>
      </c>
      <c r="D716" s="7">
        <f>SUMIFS(SYSHECF!$AD$2:$AD$7489,SYSHECF!$A$2:$A$7489,$A716,SYSHECF!$B$2:$B$7489,$B716)/Keys!$C$4</f>
        <v>0.41059999999999997</v>
      </c>
      <c r="E716" s="7" t="str">
        <f>IF(OR($J716="",$J716=0),"",$I716*Keys!$C$5/($J716*Keys!$C$4))</f>
        <v/>
      </c>
      <c r="F716" s="7" t="str">
        <f>IF(OR($L716="",$L716=0),"",$K716*Keys!$C$5/($L716*Keys!$C$4))</f>
        <v/>
      </c>
      <c r="G716" s="7" t="str">
        <f t="shared" si="33"/>
        <v/>
      </c>
      <c r="H716" s="7" t="str">
        <f t="shared" si="34"/>
        <v/>
      </c>
      <c r="I716" s="8" t="str">
        <f>IFERROR(INDEX(EIA_2024!$D$2:$D$514,MATCH($A716&amp;"|"&amp;$B716,EIA_2024!$F$2:$F$514,0)),"")</f>
        <v/>
      </c>
      <c r="J716" s="9" t="str">
        <f>IFERROR(INDEX(EIA_2024!$E$2:$E$514,MATCH($A716&amp;"|"&amp;$B716,EIA_2024!$F$2:$F$514,0)),"")</f>
        <v/>
      </c>
      <c r="K716" s="8" t="str">
        <f>IFERROR(INDEX(EIA_2025!$C$2:$C$530,MATCH($A716&amp;"|"&amp;$B716,EIA_2025!$E$2:$E$530,0)),"")</f>
        <v/>
      </c>
      <c r="L716" s="9" t="str">
        <f>IFERROR(INDEX(EIA_2025!$D$2:$D$530,MATCH($A716&amp;"|"&amp;$B716,EIA_2025!$E$2:$E$530,0)),"")</f>
        <v/>
      </c>
      <c r="M716" t="str">
        <f>IFERROR(INDEX(EIA_2024!$C$2:$C$514,MATCH($A716&amp;"|"&amp;$B716,EIA_2024!$F$2:$F$514,0)),"")</f>
        <v/>
      </c>
      <c r="N716" t="str">
        <f t="shared" si="35"/>
        <v>WA|offshore wind</v>
      </c>
      <c r="O716" s="7" t="str">
        <f ca="1">IFERROR(_xludf.MAXIFS(SYSHECF!$AE$2:$AE$7489,SYSHECF!$A$2:$A$7489,$A716,SYSHECF!$B$2:$B$7489,$B716),"")</f>
        <v/>
      </c>
      <c r="P716" t="e">
        <f ca="1">IF(AND($H716&lt;&gt;"",$O716&lt;&gt;"",$H716*$O716&gt;1),Keys!$C$6,"")</f>
        <v>#VALUE!</v>
      </c>
    </row>
    <row r="717" spans="1:16" x14ac:dyDescent="0.45">
      <c r="A717" t="s">
        <v>104</v>
      </c>
      <c r="B717" t="s">
        <v>186</v>
      </c>
      <c r="C717" t="s">
        <v>218</v>
      </c>
      <c r="D717" s="7">
        <f>SUMIFS(SYSHECF!$AD$2:$AD$7489,SYSHECF!$A$2:$A$7489,$A717,SYSHECF!$B$2:$B$7489,$B717)/Keys!$C$4</f>
        <v>0.28659999999999991</v>
      </c>
      <c r="E717" s="7">
        <f>IF(OR($J717="",$J717=0),"",$I717*Keys!$C$5/($J717*Keys!$C$4))</f>
        <v>0.29979917551421448</v>
      </c>
      <c r="F717" s="7">
        <f>IF(OR($L717="",$L717=0),"",$K717*Keys!$C$5/($L717*Keys!$C$4))</f>
        <v>0.27348391226909541</v>
      </c>
      <c r="G717" s="7">
        <f t="shared" si="33"/>
        <v>1.0460543458276852</v>
      </c>
      <c r="H717" s="7">
        <f t="shared" si="34"/>
        <v>0.95423556269747212</v>
      </c>
      <c r="I717" s="8">
        <f>IFERROR(INDEX(EIA_2024!$D$2:$D$514,MATCH($A717&amp;"|"&amp;$B717,EIA_2024!$F$2:$F$514,0)),"")</f>
        <v>8.8633000000000006</v>
      </c>
      <c r="J717" s="9">
        <f>IFERROR(INDEX(EIA_2024!$E$2:$E$514,MATCH($A717&amp;"|"&amp;$B717,EIA_2024!$F$2:$F$514,0)),"")</f>
        <v>3.3748999999999998</v>
      </c>
      <c r="K717" s="8">
        <f>IFERROR(INDEX(EIA_2025!$C$2:$C$530,MATCH($A717&amp;"|"&amp;$B717,EIA_2025!$E$2:$E$530,0)),"")</f>
        <v>8.0809999999999995</v>
      </c>
      <c r="L717" s="9">
        <f>IFERROR(INDEX(EIA_2025!$D$2:$D$530,MATCH($A717&amp;"|"&amp;$B717,EIA_2025!$E$2:$E$530,0)),"")</f>
        <v>3.3731</v>
      </c>
      <c r="M717" t="str">
        <f>IFERROR(INDEX(EIA_2024!$C$2:$C$514,MATCH($A717&amp;"|"&amp;$B717,EIA_2024!$F$2:$F$514,0)),"")</f>
        <v>BHRaSYC 2024 (tech-level)</v>
      </c>
      <c r="N717" t="str">
        <f t="shared" si="35"/>
        <v>WA|onshore wind</v>
      </c>
      <c r="O717" s="7" t="str">
        <f ca="1">IFERROR(_xludf.MAXIFS(SYSHECF!$AE$2:$AE$7489,SYSHECF!$A$2:$A$7489,$A717,SYSHECF!$B$2:$B$7489,$B717),"")</f>
        <v/>
      </c>
      <c r="P717" t="e">
        <f ca="1">IF(AND($H717&lt;&gt;"",$O717&lt;&gt;"",$H717*$O717&gt;1),Keys!$C$6,"")</f>
        <v>#VALUE!</v>
      </c>
    </row>
    <row r="718" spans="1:16" x14ac:dyDescent="0.45">
      <c r="A718" t="s">
        <v>104</v>
      </c>
      <c r="B718" t="s">
        <v>187</v>
      </c>
      <c r="C718" t="s">
        <v>217</v>
      </c>
      <c r="D718" s="7">
        <f>SUMIFS(SYSHECF!$AD$2:$AD$7489,SYSHECF!$A$2:$A$7489,$A718,SYSHECF!$B$2:$B$7489,$B718)/Keys!$C$4</f>
        <v>0.11885462874106417</v>
      </c>
      <c r="E718" s="7">
        <f>IF(OR($J718="",$J718=0),"",$I718*Keys!$C$5/($J718*Keys!$C$4))</f>
        <v>0.60112132246690941</v>
      </c>
      <c r="F718" s="7">
        <f>IF(OR($L718="",$L718=0),"",$K718*Keys!$C$5/($L718*Keys!$C$4))</f>
        <v>0.55251141552511407</v>
      </c>
      <c r="G718" s="7">
        <f t="shared" si="33"/>
        <v>5.0576181073814794</v>
      </c>
      <c r="H718" s="7">
        <f t="shared" si="34"/>
        <v>4.6486318738903423</v>
      </c>
      <c r="I718" s="8">
        <f>IFERROR(INDEX(EIA_2024!$D$2:$D$514,MATCH($A718&amp;"|"&amp;$B718,EIA_2024!$F$2:$F$514,0)),"")</f>
        <v>4.1599999999999998E-2</v>
      </c>
      <c r="J718" s="9">
        <f>IFERROR(INDEX(EIA_2024!$E$2:$E$514,MATCH($A718&amp;"|"&amp;$B718,EIA_2024!$F$2:$F$514,0)),"")</f>
        <v>7.9000000000000008E-3</v>
      </c>
      <c r="K718" s="8">
        <f>IFERROR(INDEX(EIA_2025!$C$2:$C$530,MATCH($A718&amp;"|"&amp;$B718,EIA_2025!$E$2:$E$530,0)),"")</f>
        <v>1.21E-2</v>
      </c>
      <c r="L718" s="9">
        <f>IFERROR(INDEX(EIA_2025!$D$2:$D$530,MATCH($A718&amp;"|"&amp;$B718,EIA_2025!$E$2:$E$530,0)),"")</f>
        <v>2.5000000000000001E-3</v>
      </c>
      <c r="M718" t="str">
        <f>IFERROR(INDEX(EIA_2024!$C$2:$C$514,MATCH($A718&amp;"|"&amp;$B718,EIA_2024!$F$2:$F$514,0)),"")</f>
        <v>BHRaSYC 2024 (tech-level)</v>
      </c>
      <c r="N718" t="str">
        <f t="shared" si="35"/>
        <v>WA|petroleum</v>
      </c>
      <c r="O718" s="7" t="str">
        <f ca="1">IFERROR(_xludf.MAXIFS(SYSHECF!$AE$2:$AE$7489,SYSHECF!$A$2:$A$7489,$A718,SYSHECF!$B$2:$B$7489,$B718),"")</f>
        <v/>
      </c>
      <c r="P718" t="e">
        <f ca="1">IF(AND($H718&lt;&gt;"",$O718&lt;&gt;"",$H718*$O718&gt;1),Keys!$C$6,"")</f>
        <v>#VALUE!</v>
      </c>
    </row>
    <row r="719" spans="1:16" x14ac:dyDescent="0.45">
      <c r="A719" t="s">
        <v>104</v>
      </c>
      <c r="B719" t="s">
        <v>188</v>
      </c>
      <c r="C719" t="s">
        <v>217</v>
      </c>
      <c r="D719" s="7">
        <f>SUMIFS(SYSHECF!$AD$2:$AD$7489,SYSHECF!$A$2:$A$7489,$A719,SYSHECF!$B$2:$B$7489,$B719)/Keys!$C$4</f>
        <v>5.3355946252508508E-2</v>
      </c>
      <c r="E719" s="7" t="str">
        <f>IF(OR($J719="",$J719=0),"",$I719*Keys!$C$5/($J719*Keys!$C$4))</f>
        <v/>
      </c>
      <c r="F719" s="7">
        <f>IF(OR($L719="",$L719=0),"",$K719*Keys!$C$5/($L719*Keys!$C$4))</f>
        <v>-9.4523456359247313E-4</v>
      </c>
      <c r="G719" s="7" t="str">
        <f t="shared" si="33"/>
        <v/>
      </c>
      <c r="H719" s="7">
        <f t="shared" si="34"/>
        <v>-1.7715636774936462E-2</v>
      </c>
      <c r="I719" s="8" t="str">
        <f>IFERROR(INDEX(EIA_2024!$D$2:$D$514,MATCH($A719&amp;"|"&amp;$B719,EIA_2024!$F$2:$F$514,0)),"")</f>
        <v/>
      </c>
      <c r="J719" s="9" t="str">
        <f>IFERROR(INDEX(EIA_2024!$E$2:$E$514,MATCH($A719&amp;"|"&amp;$B719,EIA_2024!$F$2:$F$514,0)),"")</f>
        <v/>
      </c>
      <c r="K719" s="8">
        <f>IFERROR(INDEX(EIA_2025!$C$2:$C$530,MATCH($A719&amp;"|"&amp;$B719,EIA_2025!$E$2:$E$530,0)),"")</f>
        <v>-2.5999999999999999E-3</v>
      </c>
      <c r="L719" s="9">
        <f>IFERROR(INDEX(EIA_2025!$D$2:$D$530,MATCH($A719&amp;"|"&amp;$B719,EIA_2025!$E$2:$E$530,0)),"")</f>
        <v>0.314</v>
      </c>
      <c r="M719" t="str">
        <f>IFERROR(INDEX(EIA_2024!$C$2:$C$514,MATCH($A719&amp;"|"&amp;$B719,EIA_2024!$F$2:$F$514,0)),"")</f>
        <v/>
      </c>
      <c r="N719" t="str">
        <f t="shared" si="35"/>
        <v>WA|pumped hydro</v>
      </c>
      <c r="O719" s="7" t="str">
        <f ca="1">IFERROR(_xludf.MAXIFS(SYSHECF!$AE$2:$AE$7489,SYSHECF!$A$2:$A$7489,$A719,SYSHECF!$B$2:$B$7489,$B719),"")</f>
        <v/>
      </c>
      <c r="P719" t="e">
        <f ca="1">IF(AND($H719&lt;&gt;"",$O719&lt;&gt;"",$H719*$O719&gt;1),Keys!$C$6,"")</f>
        <v>#VALUE!</v>
      </c>
    </row>
    <row r="720" spans="1:16" x14ac:dyDescent="0.45">
      <c r="A720" t="s">
        <v>104</v>
      </c>
      <c r="B720" t="s">
        <v>191</v>
      </c>
      <c r="C720" t="s">
        <v>218</v>
      </c>
      <c r="D720" s="7">
        <f>SUMIFS(SYSHECF!$AD$2:$AD$7489,SYSHECF!$A$2:$A$7489,$A720,SYSHECF!$B$2:$B$7489,$B720)/Keys!$C$4</f>
        <v>0.22670000000000004</v>
      </c>
      <c r="E720" s="7">
        <f>IF(OR($J720="",$J720=0),"",$I720*Keys!$C$5/($J720*Keys!$C$4))</f>
        <v>0.18584798247719023</v>
      </c>
      <c r="F720" s="7">
        <f>IF(OR($L720="",$L720=0),"",$K720*Keys!$C$5/($L720*Keys!$C$4))</f>
        <v>0.26753940334628484</v>
      </c>
      <c r="G720" s="7">
        <f t="shared" si="33"/>
        <v>0.81979701136828498</v>
      </c>
      <c r="H720" s="7">
        <f t="shared" si="34"/>
        <v>1.1801473460356631</v>
      </c>
      <c r="I720" s="8">
        <f>IFERROR(INDEX(EIA_2024!$D$2:$D$514,MATCH($A720&amp;"|"&amp;$B720,EIA_2024!$F$2:$F$514,0)),"")</f>
        <v>0.43680000000000002</v>
      </c>
      <c r="J720" s="9">
        <f>IFERROR(INDEX(EIA_2024!$E$2:$E$514,MATCH($A720&amp;"|"&amp;$B720,EIA_2024!$F$2:$F$514,0)),"")</f>
        <v>0.26829999999999998</v>
      </c>
      <c r="K720" s="8">
        <f>IFERROR(INDEX(EIA_2025!$C$2:$C$530,MATCH($A720&amp;"|"&amp;$B720,EIA_2025!$E$2:$E$530,0)),"")</f>
        <v>0.62880000000000003</v>
      </c>
      <c r="L720" s="9">
        <f>IFERROR(INDEX(EIA_2025!$D$2:$D$530,MATCH($A720&amp;"|"&amp;$B720,EIA_2025!$E$2:$E$530,0)),"")</f>
        <v>0.26829999999999998</v>
      </c>
      <c r="M720" t="str">
        <f>IFERROR(INDEX(EIA_2024!$C$2:$C$514,MATCH($A720&amp;"|"&amp;$B720,EIA_2024!$F$2:$F$514,0)),"")</f>
        <v>BHRaSYC 2024 (tech-level)</v>
      </c>
      <c r="N720" t="str">
        <f t="shared" si="35"/>
        <v>WA|solar pv</v>
      </c>
      <c r="O720" s="7" t="str">
        <f ca="1">IFERROR(_xludf.MAXIFS(SYSHECF!$AE$2:$AE$7489,SYSHECF!$A$2:$A$7489,$A720,SYSHECF!$B$2:$B$7489,$B720),"")</f>
        <v/>
      </c>
      <c r="P720" t="e">
        <f ca="1">IF(AND($H720&lt;&gt;"",$O720&lt;&gt;"",$H720*$O720&gt;1),Keys!$C$6,"")</f>
        <v>#VALUE!</v>
      </c>
    </row>
    <row r="721" spans="1:16" x14ac:dyDescent="0.45">
      <c r="A721" t="s">
        <v>104</v>
      </c>
      <c r="B721" t="s">
        <v>192</v>
      </c>
      <c r="C721" t="s">
        <v>218</v>
      </c>
      <c r="D721" s="7">
        <f>SUMIFS(SYSHECF!$AD$2:$AD$7489,SYSHECF!$A$2:$A$7489,$A721,SYSHECF!$B$2:$B$7489,$B721)/Keys!$C$4</f>
        <v>0.24411738869504748</v>
      </c>
      <c r="E721" s="7" t="str">
        <f>IF(OR($J721="",$J721=0),"",$I721*Keys!$C$5/($J721*Keys!$C$4))</f>
        <v/>
      </c>
      <c r="F721" s="7" t="str">
        <f>IF(OR($L721="",$L721=0),"",$K721*Keys!$C$5/($L721*Keys!$C$4))</f>
        <v/>
      </c>
      <c r="G721" s="7" t="str">
        <f t="shared" si="33"/>
        <v/>
      </c>
      <c r="H721" s="7" t="str">
        <f t="shared" si="34"/>
        <v/>
      </c>
      <c r="I721" s="8" t="str">
        <f>IFERROR(INDEX(EIA_2024!$D$2:$D$514,MATCH($A721&amp;"|"&amp;$B721,EIA_2024!$F$2:$F$514,0)),"")</f>
        <v/>
      </c>
      <c r="J721" s="9" t="str">
        <f>IFERROR(INDEX(EIA_2024!$E$2:$E$514,MATCH($A721&amp;"|"&amp;$B721,EIA_2024!$F$2:$F$514,0)),"")</f>
        <v/>
      </c>
      <c r="K721" s="8" t="str">
        <f>IFERROR(INDEX(EIA_2025!$C$2:$C$530,MATCH($A721&amp;"|"&amp;$B721,EIA_2025!$E$2:$E$530,0)),"")</f>
        <v/>
      </c>
      <c r="L721" s="9" t="str">
        <f>IFERROR(INDEX(EIA_2025!$D$2:$D$530,MATCH($A721&amp;"|"&amp;$B721,EIA_2025!$E$2:$E$530,0)),"")</f>
        <v/>
      </c>
      <c r="M721" t="str">
        <f>IFERROR(INDEX(EIA_2024!$C$2:$C$514,MATCH($A721&amp;"|"&amp;$B721,EIA_2024!$F$2:$F$514,0)),"")</f>
        <v/>
      </c>
      <c r="N721" t="str">
        <f t="shared" si="35"/>
        <v>WA|solar thermal</v>
      </c>
      <c r="O721" s="7" t="str">
        <f ca="1">IFERROR(_xludf.MAXIFS(SYSHECF!$AE$2:$AE$7489,SYSHECF!$A$2:$A$7489,$A721,SYSHECF!$B$2:$B$7489,$B721),"")</f>
        <v/>
      </c>
      <c r="P721" t="e">
        <f ca="1">IF(AND($H721&lt;&gt;"",$O721&lt;&gt;"",$H721*$O721&gt;1),Keys!$C$6,"")</f>
        <v>#VALUE!</v>
      </c>
    </row>
    <row r="722" spans="1:16" x14ac:dyDescent="0.45">
      <c r="A722" t="s">
        <v>108</v>
      </c>
      <c r="B722" t="s">
        <v>169</v>
      </c>
      <c r="C722" t="s">
        <v>217</v>
      </c>
      <c r="D722" s="7">
        <f>SUMIFS(SYSHECF!$AD$2:$AD$7489,SYSHECF!$A$2:$A$7489,$A722,SYSHECF!$B$2:$B$7489,$B722)/Keys!$C$4</f>
        <v>0.50179999999999991</v>
      </c>
      <c r="E722" s="7">
        <f>IF(OR($J722="",$J722=0),"",$I722*Keys!$C$5/($J722*Keys!$C$4))</f>
        <v>0.5165677006121584</v>
      </c>
      <c r="F722" s="7">
        <f>IF(OR($L722="",$L722=0),"",$K722*Keys!$C$5/($L722*Keys!$C$4))</f>
        <v>0.4870704284342256</v>
      </c>
      <c r="G722" s="7">
        <f t="shared" si="33"/>
        <v>1.0294294551856487</v>
      </c>
      <c r="H722" s="7">
        <f t="shared" si="34"/>
        <v>0.97064652936274554</v>
      </c>
      <c r="I722" s="8">
        <f>IFERROR(INDEX(EIA_2024!$D$2:$D$514,MATCH($A722&amp;"|"&amp;$B722,EIA_2024!$F$2:$F$514,0)),"")</f>
        <v>0.76519999999999999</v>
      </c>
      <c r="J722" s="9">
        <f>IFERROR(INDEX(EIA_2024!$E$2:$E$514,MATCH($A722&amp;"|"&amp;$B722,EIA_2024!$F$2:$F$514,0)),"")</f>
        <v>0.1691</v>
      </c>
      <c r="K722" s="8">
        <f>IFERROR(INDEX(EIA_2025!$C$2:$C$530,MATCH($A722&amp;"|"&amp;$B722,EIA_2025!$E$2:$E$530,0)),"")</f>
        <v>0.80940000000000001</v>
      </c>
      <c r="L722" s="9">
        <f>IFERROR(INDEX(EIA_2025!$D$2:$D$530,MATCH($A722&amp;"|"&amp;$B722,EIA_2025!$E$2:$E$530,0)),"")</f>
        <v>0.18970000000000001</v>
      </c>
      <c r="M722" t="str">
        <f>IFERROR(INDEX(EIA_2024!$C$2:$C$514,MATCH($A722&amp;"|"&amp;$B722,EIA_2024!$F$2:$F$514,0)),"")</f>
        <v>BHRaSYC 2024 (tech-level)</v>
      </c>
      <c r="N722" t="str">
        <f t="shared" si="35"/>
        <v>WI|biomass</v>
      </c>
      <c r="O722" s="7" t="str">
        <f ca="1">IFERROR(_xludf.MAXIFS(SYSHECF!$AE$2:$AE$7489,SYSHECF!$A$2:$A$7489,$A722,SYSHECF!$B$2:$B$7489,$B722),"")</f>
        <v/>
      </c>
      <c r="P722" t="e">
        <f ca="1">IF(AND($H722&lt;&gt;"",$O722&lt;&gt;"",$H722*$O722&gt;1),Keys!$C$6,"")</f>
        <v>#VALUE!</v>
      </c>
    </row>
    <row r="723" spans="1:16" x14ac:dyDescent="0.45">
      <c r="A723" t="s">
        <v>108</v>
      </c>
      <c r="B723" t="s">
        <v>173</v>
      </c>
      <c r="C723" t="s">
        <v>218</v>
      </c>
      <c r="D723" s="7">
        <f>SUMIFS(SYSHECF!$AD$2:$AD$7489,SYSHECF!$A$2:$A$7489,$A723,SYSHECF!$B$2:$B$7489,$B723)/Keys!$C$4</f>
        <v>0.65949999999999998</v>
      </c>
      <c r="E723" s="7" t="str">
        <f>IF(OR($J723="",$J723=0),"",$I723*Keys!$C$5/($J723*Keys!$C$4))</f>
        <v/>
      </c>
      <c r="F723" s="7" t="str">
        <f>IF(OR($L723="",$L723=0),"",$K723*Keys!$C$5/($L723*Keys!$C$4))</f>
        <v/>
      </c>
      <c r="G723" s="7" t="str">
        <f t="shared" si="33"/>
        <v/>
      </c>
      <c r="H723" s="7" t="str">
        <f t="shared" si="34"/>
        <v/>
      </c>
      <c r="I723" s="8" t="str">
        <f>IFERROR(INDEX(EIA_2024!$D$2:$D$514,MATCH($A723&amp;"|"&amp;$B723,EIA_2024!$F$2:$F$514,0)),"")</f>
        <v/>
      </c>
      <c r="J723" s="9" t="str">
        <f>IFERROR(INDEX(EIA_2024!$E$2:$E$514,MATCH($A723&amp;"|"&amp;$B723,EIA_2024!$F$2:$F$514,0)),"")</f>
        <v/>
      </c>
      <c r="K723" s="8" t="str">
        <f>IFERROR(INDEX(EIA_2025!$C$2:$C$530,MATCH($A723&amp;"|"&amp;$B723,EIA_2025!$E$2:$E$530,0)),"")</f>
        <v/>
      </c>
      <c r="L723" s="9" t="str">
        <f>IFERROR(INDEX(EIA_2025!$D$2:$D$530,MATCH($A723&amp;"|"&amp;$B723,EIA_2025!$E$2:$E$530,0)),"")</f>
        <v/>
      </c>
      <c r="M723" t="str">
        <f>IFERROR(INDEX(EIA_2024!$C$2:$C$514,MATCH($A723&amp;"|"&amp;$B723,EIA_2024!$F$2:$F$514,0)),"")</f>
        <v/>
      </c>
      <c r="N723" t="str">
        <f t="shared" si="35"/>
        <v>WI|geothermal</v>
      </c>
      <c r="O723" s="7" t="str">
        <f ca="1">IFERROR(_xludf.MAXIFS(SYSHECF!$AE$2:$AE$7489,SYSHECF!$A$2:$A$7489,$A723,SYSHECF!$B$2:$B$7489,$B723),"")</f>
        <v/>
      </c>
      <c r="P723" t="e">
        <f ca="1">IF(AND($H723&lt;&gt;"",$O723&lt;&gt;"",$H723*$O723&gt;1),Keys!$C$6,"")</f>
        <v>#VALUE!</v>
      </c>
    </row>
    <row r="724" spans="1:16" x14ac:dyDescent="0.45">
      <c r="A724" t="s">
        <v>108</v>
      </c>
      <c r="B724" t="s">
        <v>175</v>
      </c>
      <c r="C724" t="s">
        <v>217</v>
      </c>
      <c r="D724" s="7">
        <f>SUMIFS(SYSHECF!$AD$2:$AD$7489,SYSHECF!$A$2:$A$7489,$A724,SYSHECF!$B$2:$B$7489,$B724)/Keys!$C$4</f>
        <v>0.53459999999999974</v>
      </c>
      <c r="E724" s="7">
        <f>IF(OR($J724="",$J724=0),"",$I724*Keys!$C$5/($J724*Keys!$C$4))</f>
        <v>0.50256668436124041</v>
      </c>
      <c r="F724" s="7">
        <f>IF(OR($L724="",$L724=0),"",$K724*Keys!$C$5/($L724*Keys!$C$4))</f>
        <v>0.5665672853634236</v>
      </c>
      <c r="G724" s="7">
        <f t="shared" si="33"/>
        <v>0.94007984354889762</v>
      </c>
      <c r="H724" s="7">
        <f t="shared" si="34"/>
        <v>1.0597966430292254</v>
      </c>
      <c r="I724" s="8">
        <f>IFERROR(INDEX(EIA_2024!$D$2:$D$514,MATCH($A724&amp;"|"&amp;$B724,EIA_2024!$F$2:$F$514,0)),"")</f>
        <v>20.6996</v>
      </c>
      <c r="J724" s="9">
        <f>IFERROR(INDEX(EIA_2024!$E$2:$E$514,MATCH($A724&amp;"|"&amp;$B724,EIA_2024!$F$2:$F$514,0)),"")</f>
        <v>4.7018000000000004</v>
      </c>
      <c r="K724" s="8">
        <f>IFERROR(INDEX(EIA_2025!$C$2:$C$530,MATCH($A724&amp;"|"&amp;$B724,EIA_2025!$E$2:$E$530,0)),"")</f>
        <v>23.300899999999999</v>
      </c>
      <c r="L724" s="9">
        <f>IFERROR(INDEX(EIA_2025!$D$2:$D$530,MATCH($A724&amp;"|"&amp;$B724,EIA_2025!$E$2:$E$530,0)),"")</f>
        <v>4.6947999999999999</v>
      </c>
      <c r="M724" t="str">
        <f>IFERROR(INDEX(EIA_2024!$C$2:$C$514,MATCH($A724&amp;"|"&amp;$B724,EIA_2024!$F$2:$F$514,0)),"")</f>
        <v>BHRaSYC 2024 (tech-level)</v>
      </c>
      <c r="N724" t="str">
        <f t="shared" si="35"/>
        <v>WI|hard coal</v>
      </c>
      <c r="O724" s="7" t="str">
        <f ca="1">IFERROR(_xludf.MAXIFS(SYSHECF!$AE$2:$AE$7489,SYSHECF!$A$2:$A$7489,$A724,SYSHECF!$B$2:$B$7489,$B724),"")</f>
        <v/>
      </c>
      <c r="P724" t="e">
        <f ca="1">IF(AND($H724&lt;&gt;"",$O724&lt;&gt;"",$H724*$O724&gt;1),Keys!$C$6,"")</f>
        <v>#VALUE!</v>
      </c>
    </row>
    <row r="725" spans="1:16" x14ac:dyDescent="0.45">
      <c r="A725" t="s">
        <v>108</v>
      </c>
      <c r="B725" t="s">
        <v>177</v>
      </c>
      <c r="C725" t="s">
        <v>218</v>
      </c>
      <c r="D725" s="7">
        <f>SUMIFS(SYSHECF!$AD$2:$AD$7489,SYSHECF!$A$2:$A$7489,$A725,SYSHECF!$B$2:$B$7489,$B725)/Keys!$C$4</f>
        <v>0.55400000000000005</v>
      </c>
      <c r="E725" s="7">
        <f>IF(OR($J725="",$J725=0),"",$I725*Keys!$C$5/($J725*Keys!$C$4))</f>
        <v>0.57255265119746523</v>
      </c>
      <c r="F725" s="7">
        <f>IF(OR($L725="",$L725=0),"",$K725*Keys!$C$5/($L725*Keys!$C$4))</f>
        <v>0.53541166501906512</v>
      </c>
      <c r="G725" s="7">
        <f t="shared" si="33"/>
        <v>1.0334885400676266</v>
      </c>
      <c r="H725" s="7">
        <f t="shared" si="34"/>
        <v>0.96644704877087562</v>
      </c>
      <c r="I725" s="8">
        <f>IFERROR(INDEX(EIA_2024!$D$2:$D$514,MATCH($A725&amp;"|"&amp;$B725,EIA_2024!$F$2:$F$514,0)),"")</f>
        <v>1.9661</v>
      </c>
      <c r="J725" s="9">
        <f>IFERROR(INDEX(EIA_2024!$E$2:$E$514,MATCH($A725&amp;"|"&amp;$B725,EIA_2024!$F$2:$F$514,0)),"")</f>
        <v>0.39200000000000002</v>
      </c>
      <c r="K725" s="8">
        <f>IFERROR(INDEX(EIA_2025!$C$2:$C$530,MATCH($A725&amp;"|"&amp;$B725,EIA_2025!$E$2:$E$530,0)),"")</f>
        <v>1.8198000000000001</v>
      </c>
      <c r="L725" s="9">
        <f>IFERROR(INDEX(EIA_2025!$D$2:$D$530,MATCH($A725&amp;"|"&amp;$B725,EIA_2025!$E$2:$E$530,0)),"")</f>
        <v>0.38800000000000001</v>
      </c>
      <c r="M725" t="str">
        <f>IFERROR(INDEX(EIA_2024!$C$2:$C$514,MATCH($A725&amp;"|"&amp;$B725,EIA_2024!$F$2:$F$514,0)),"")</f>
        <v>BHRaSYC 2024 (tech-level)</v>
      </c>
      <c r="N725" t="str">
        <f t="shared" si="35"/>
        <v>WI|hydro</v>
      </c>
      <c r="O725" s="7" t="str">
        <f ca="1">IFERROR(_xludf.MAXIFS(SYSHECF!$AE$2:$AE$7489,SYSHECF!$A$2:$A$7489,$A725,SYSHECF!$B$2:$B$7489,$B725),"")</f>
        <v/>
      </c>
      <c r="P725" t="e">
        <f ca="1">IF(AND($H725&lt;&gt;"",$O725&lt;&gt;"",$H725*$O725&gt;1),Keys!$C$6,"")</f>
        <v>#VALUE!</v>
      </c>
    </row>
    <row r="726" spans="1:16" x14ac:dyDescent="0.45">
      <c r="A726" t="s">
        <v>108</v>
      </c>
      <c r="B726" t="s">
        <v>181</v>
      </c>
      <c r="C726" t="s">
        <v>217</v>
      </c>
      <c r="D726" s="7">
        <f>SUMIFS(SYSHECF!$AD$2:$AD$7489,SYSHECF!$A$2:$A$7489,$A726,SYSHECF!$B$2:$B$7489,$B726)/Keys!$C$4</f>
        <v>0.63800000000000001</v>
      </c>
      <c r="E726" s="7" t="str">
        <f>IF(OR($J726="",$J726=0),"",$I726*Keys!$C$5/($J726*Keys!$C$4))</f>
        <v/>
      </c>
      <c r="F726" s="7" t="str">
        <f>IF(OR($L726="",$L726=0),"",$K726*Keys!$C$5/($L726*Keys!$C$4))</f>
        <v/>
      </c>
      <c r="G726" s="7" t="str">
        <f t="shared" si="33"/>
        <v/>
      </c>
      <c r="H726" s="7" t="str">
        <f t="shared" si="34"/>
        <v/>
      </c>
      <c r="I726" s="8" t="str">
        <f>IFERROR(INDEX(EIA_2024!$D$2:$D$514,MATCH($A726&amp;"|"&amp;$B726,EIA_2024!$F$2:$F$514,0)),"")</f>
        <v/>
      </c>
      <c r="J726" s="9" t="str">
        <f>IFERROR(INDEX(EIA_2024!$E$2:$E$514,MATCH($A726&amp;"|"&amp;$B726,EIA_2024!$F$2:$F$514,0)),"")</f>
        <v/>
      </c>
      <c r="K726" s="8" t="str">
        <f>IFERROR(INDEX(EIA_2025!$C$2:$C$530,MATCH($A726&amp;"|"&amp;$B726,EIA_2025!$E$2:$E$530,0)),"")</f>
        <v/>
      </c>
      <c r="L726" s="9" t="str">
        <f>IFERROR(INDEX(EIA_2025!$D$2:$D$530,MATCH($A726&amp;"|"&amp;$B726,EIA_2025!$E$2:$E$530,0)),"")</f>
        <v/>
      </c>
      <c r="M726" t="str">
        <f>IFERROR(INDEX(EIA_2024!$C$2:$C$514,MATCH($A726&amp;"|"&amp;$B726,EIA_2024!$F$2:$F$514,0)),"")</f>
        <v/>
      </c>
      <c r="N726" t="str">
        <f t="shared" si="35"/>
        <v>WI|lignite</v>
      </c>
      <c r="O726" s="7" t="str">
        <f ca="1">IFERROR(_xludf.MAXIFS(SYSHECF!$AE$2:$AE$7489,SYSHECF!$A$2:$A$7489,$A726,SYSHECF!$B$2:$B$7489,$B726),"")</f>
        <v/>
      </c>
      <c r="P726" t="e">
        <f ca="1">IF(AND($H726&lt;&gt;"",$O726&lt;&gt;"",$H726*$O726&gt;1),Keys!$C$6,"")</f>
        <v>#VALUE!</v>
      </c>
    </row>
    <row r="727" spans="1:16" x14ac:dyDescent="0.45">
      <c r="A727" t="s">
        <v>108</v>
      </c>
      <c r="B727" t="s">
        <v>182</v>
      </c>
      <c r="C727" t="s">
        <v>217</v>
      </c>
      <c r="D727" s="7">
        <f>SUMIFS(SYSHECF!$AD$2:$AD$7489,SYSHECF!$A$2:$A$7489,$A727,SYSHECF!$B$2:$B$7489,$B727)/Keys!$C$4</f>
        <v>0.7342000000000003</v>
      </c>
      <c r="E727" s="7">
        <f>IF(OR($J727="",$J727=0),"",$I727*Keys!$C$5/($J727*Keys!$C$4))</f>
        <v>0.20833333333333334</v>
      </c>
      <c r="F727" s="7">
        <f>IF(OR($L727="",$L727=0),"",$K727*Keys!$C$5/($L727*Keys!$C$4))</f>
        <v>0.21903538812785392</v>
      </c>
      <c r="G727" s="7">
        <f t="shared" si="33"/>
        <v>0.28375556160900745</v>
      </c>
      <c r="H727" s="7">
        <f t="shared" si="34"/>
        <v>0.29833204593823731</v>
      </c>
      <c r="I727" s="8">
        <f>IFERROR(INDEX(EIA_2024!$D$2:$D$514,MATCH($A727&amp;"|"&amp;$B727,EIA_2024!$F$2:$F$514,0)),"")</f>
        <v>2.92E-2</v>
      </c>
      <c r="J727" s="9">
        <f>IFERROR(INDEX(EIA_2024!$E$2:$E$514,MATCH($A727&amp;"|"&amp;$B727,EIA_2024!$F$2:$F$514,0)),"")</f>
        <v>1.6E-2</v>
      </c>
      <c r="K727" s="8">
        <f>IFERROR(INDEX(EIA_2025!$C$2:$C$530,MATCH($A727&amp;"|"&amp;$B727,EIA_2025!$E$2:$E$530,0)),"")</f>
        <v>3.0700000000000002E-2</v>
      </c>
      <c r="L727" s="9">
        <f>IFERROR(INDEX(EIA_2025!$D$2:$D$530,MATCH($A727&amp;"|"&amp;$B727,EIA_2025!$E$2:$E$530,0)),"")</f>
        <v>1.6E-2</v>
      </c>
      <c r="M727" t="str">
        <f>IFERROR(INDEX(EIA_2024!$C$2:$C$514,MATCH($A727&amp;"|"&amp;$B727,EIA_2024!$F$2:$F$514,0)),"")</f>
        <v>BHRaSYC 2024 (tech-level)</v>
      </c>
      <c r="N727" t="str">
        <f t="shared" si="35"/>
        <v>WI|municipal solid waste</v>
      </c>
      <c r="O727" s="7" t="str">
        <f ca="1">IFERROR(_xludf.MAXIFS(SYSHECF!$AE$2:$AE$7489,SYSHECF!$A$2:$A$7489,$A727,SYSHECF!$B$2:$B$7489,$B727),"")</f>
        <v/>
      </c>
      <c r="P727" t="e">
        <f ca="1">IF(AND($H727&lt;&gt;"",$O727&lt;&gt;"",$H727*$O727&gt;1),Keys!$C$6,"")</f>
        <v>#VALUE!</v>
      </c>
    </row>
    <row r="728" spans="1:16" x14ac:dyDescent="0.45">
      <c r="A728" t="s">
        <v>108</v>
      </c>
      <c r="B728" t="s">
        <v>171</v>
      </c>
      <c r="C728" t="s">
        <v>217</v>
      </c>
      <c r="D728" s="7">
        <f>SUMIFS(SYSHECF!$AD$2:$AD$7489,SYSHECF!$A$2:$A$7489,$A728,SYSHECF!$B$2:$B$7489,$B728)/Keys!$C$4</f>
        <v>0.68210000000000015</v>
      </c>
      <c r="E728" s="7">
        <f>IF(OR($J728="",$J728=0),"",$I728*Keys!$C$5/($J728*Keys!$C$4))</f>
        <v>0.71241098235610467</v>
      </c>
      <c r="F728" s="7">
        <f>IF(OR($L728="",$L728=0),"",$K728*Keys!$C$5/($L728*Keys!$C$4))</f>
        <v>0.65172258534552874</v>
      </c>
      <c r="G728" s="7">
        <f t="shared" si="33"/>
        <v>1.0444377398564793</v>
      </c>
      <c r="H728" s="7">
        <f t="shared" si="34"/>
        <v>0.95546486636201233</v>
      </c>
      <c r="I728" s="8">
        <f>IFERROR(INDEX(EIA_2024!$D$2:$D$514,MATCH($A728&amp;"|"&amp;$B728,EIA_2024!$F$2:$F$514,0)),"")</f>
        <v>21.3857</v>
      </c>
      <c r="J728" s="9">
        <f>IFERROR(INDEX(EIA_2024!$E$2:$E$514,MATCH($A728&amp;"|"&amp;$B728,EIA_2024!$F$2:$F$514,0)),"")</f>
        <v>3.4268000000000001</v>
      </c>
      <c r="K728" s="8">
        <f>IFERROR(INDEX(EIA_2025!$C$2:$C$530,MATCH($A728&amp;"|"&amp;$B728,EIA_2025!$E$2:$E$530,0)),"")</f>
        <v>19.558199999999999</v>
      </c>
      <c r="L728" s="9">
        <f>IFERROR(INDEX(EIA_2025!$D$2:$D$530,MATCH($A728&amp;"|"&amp;$B728,EIA_2025!$E$2:$E$530,0)),"")</f>
        <v>3.4258000000000002</v>
      </c>
      <c r="M728" t="str">
        <f>IFERROR(INDEX(EIA_2024!$C$2:$C$514,MATCH($A728&amp;"|"&amp;$B728,EIA_2024!$F$2:$F$514,0)),"")</f>
        <v>BHRaSYC 2024 (tech-level)</v>
      </c>
      <c r="N728" t="str">
        <f t="shared" si="35"/>
        <v>WI|natural gas combined cycle</v>
      </c>
      <c r="O728" s="7" t="str">
        <f ca="1">IFERROR(_xludf.MAXIFS(SYSHECF!$AE$2:$AE$7489,SYSHECF!$A$2:$A$7489,$A728,SYSHECF!$B$2:$B$7489,$B728),"")</f>
        <v/>
      </c>
      <c r="P728" t="e">
        <f ca="1">IF(AND($H728&lt;&gt;"",$O728&lt;&gt;"",$H728*$O728&gt;1),Keys!$C$6,"")</f>
        <v>#VALUE!</v>
      </c>
    </row>
    <row r="729" spans="1:16" x14ac:dyDescent="0.45">
      <c r="A729" t="s">
        <v>108</v>
      </c>
      <c r="B729" t="s">
        <v>183</v>
      </c>
      <c r="C729" t="s">
        <v>217</v>
      </c>
      <c r="D729" s="7">
        <f>SUMIFS(SYSHECF!$AD$2:$AD$7489,SYSHECF!$A$2:$A$7489,$A729,SYSHECF!$B$2:$B$7489,$B729)/Keys!$C$4</f>
        <v>8.7606920203480237E-2</v>
      </c>
      <c r="E729" s="7">
        <f>IF(OR($J729="",$J729=0),"",$I729*Keys!$C$5/($J729*Keys!$C$4))</f>
        <v>8.9557882128579722E-2</v>
      </c>
      <c r="F729" s="7">
        <f>IF(OR($L729="",$L729=0),"",$K729*Keys!$C$5/($L729*Keys!$C$4))</f>
        <v>8.6547165486211858E-2</v>
      </c>
      <c r="G729" s="7">
        <f t="shared" si="33"/>
        <v>1.0222694956125393</v>
      </c>
      <c r="H729" s="7">
        <f t="shared" si="34"/>
        <v>0.98790329902241814</v>
      </c>
      <c r="I729" s="8">
        <f>IFERROR(INDEX(EIA_2024!$D$2:$D$514,MATCH($A729&amp;"|"&amp;$B729,EIA_2024!$F$2:$F$514,0)),"")</f>
        <v>2.5960000000000001</v>
      </c>
      <c r="J729" s="9">
        <f>IFERROR(INDEX(EIA_2024!$E$2:$E$514,MATCH($A729&amp;"|"&amp;$B729,EIA_2024!$F$2:$F$514,0)),"")</f>
        <v>3.3090000000000002</v>
      </c>
      <c r="K729" s="8">
        <f>IFERROR(INDEX(EIA_2025!$C$2:$C$530,MATCH($A729&amp;"|"&amp;$B729,EIA_2025!$E$2:$E$530,0)),"")</f>
        <v>2.4828000000000001</v>
      </c>
      <c r="L729" s="9">
        <f>IFERROR(INDEX(EIA_2025!$D$2:$D$530,MATCH($A729&amp;"|"&amp;$B729,EIA_2025!$E$2:$E$530,0)),"")</f>
        <v>3.2747999999999999</v>
      </c>
      <c r="M729" t="str">
        <f>IFERROR(INDEX(EIA_2024!$C$2:$C$514,MATCH($A729&amp;"|"&amp;$B729,EIA_2024!$F$2:$F$514,0)),"")</f>
        <v>BHRaSYC 2024 (tech-level)</v>
      </c>
      <c r="N729" t="str">
        <f t="shared" si="35"/>
        <v>WI|natural gas peaker</v>
      </c>
      <c r="O729" s="7" t="str">
        <f ca="1">IFERROR(_xludf.MAXIFS(SYSHECF!$AE$2:$AE$7489,SYSHECF!$A$2:$A$7489,$A729,SYSHECF!$B$2:$B$7489,$B729),"")</f>
        <v/>
      </c>
      <c r="P729" t="e">
        <f ca="1">IF(AND($H729&lt;&gt;"",$O729&lt;&gt;"",$H729*$O729&gt;1),Keys!$C$6,"")</f>
        <v>#VALUE!</v>
      </c>
    </row>
    <row r="730" spans="1:16" x14ac:dyDescent="0.45">
      <c r="A730" t="s">
        <v>108</v>
      </c>
      <c r="B730" t="s">
        <v>193</v>
      </c>
      <c r="C730" t="s">
        <v>217</v>
      </c>
      <c r="D730" s="7">
        <f>SUMIFS(SYSHECF!$AD$2:$AD$7489,SYSHECF!$A$2:$A$7489,$A730,SYSHECF!$B$2:$B$7489,$B730)/Keys!$C$4</f>
        <v>0.31099999999999994</v>
      </c>
      <c r="E730" s="7">
        <f>IF(OR($J730="",$J730=0),"",$I730*Keys!$C$5/($J730*Keys!$C$4))</f>
        <v>0.40261656008993973</v>
      </c>
      <c r="F730" s="7">
        <f>IF(OR($L730="",$L730=0),"",$K730*Keys!$C$5/($L730*Keys!$C$4))</f>
        <v>0.2193583941568765</v>
      </c>
      <c r="G730" s="7">
        <f t="shared" si="33"/>
        <v>1.2945870099354977</v>
      </c>
      <c r="H730" s="7">
        <f t="shared" si="34"/>
        <v>0.70533245709606607</v>
      </c>
      <c r="I730" s="8">
        <f>IFERROR(INDEX(EIA_2024!$D$2:$D$514,MATCH($A730&amp;"|"&amp;$B730,EIA_2024!$F$2:$F$514,0)),"")</f>
        <v>1.3493999999999999</v>
      </c>
      <c r="J730" s="9">
        <f>IFERROR(INDEX(EIA_2024!$E$2:$E$514,MATCH($A730&amp;"|"&amp;$B730,EIA_2024!$F$2:$F$514,0)),"")</f>
        <v>0.3826</v>
      </c>
      <c r="K730" s="8">
        <f>IFERROR(INDEX(EIA_2025!$C$2:$C$530,MATCH($A730&amp;"|"&amp;$B730,EIA_2025!$E$2:$E$530,0)),"")</f>
        <v>0.69099999999999995</v>
      </c>
      <c r="L730" s="9">
        <f>IFERROR(INDEX(EIA_2025!$D$2:$D$530,MATCH($A730&amp;"|"&amp;$B730,EIA_2025!$E$2:$E$530,0)),"")</f>
        <v>0.35959999999999998</v>
      </c>
      <c r="M730" t="str">
        <f>IFERROR(INDEX(EIA_2024!$C$2:$C$514,MATCH($A730&amp;"|"&amp;$B730,EIA_2024!$F$2:$F$514,0)),"")</f>
        <v>BHRaSYC 2024 (tech-level)</v>
      </c>
      <c r="N730" t="str">
        <f t="shared" si="35"/>
        <v>WI|natural gas steam turbine</v>
      </c>
      <c r="O730" s="7" t="str">
        <f ca="1">IFERROR(_xludf.MAXIFS(SYSHECF!$AE$2:$AE$7489,SYSHECF!$A$2:$A$7489,$A730,SYSHECF!$B$2:$B$7489,$B730),"")</f>
        <v/>
      </c>
      <c r="P730" t="e">
        <f ca="1">IF(AND($H730&lt;&gt;"",$O730&lt;&gt;"",$H730*$O730&gt;1),Keys!$C$6,"")</f>
        <v>#VALUE!</v>
      </c>
    </row>
    <row r="731" spans="1:16" x14ac:dyDescent="0.45">
      <c r="A731" t="s">
        <v>108</v>
      </c>
      <c r="B731" t="s">
        <v>184</v>
      </c>
      <c r="C731" t="s">
        <v>218</v>
      </c>
      <c r="D731" s="7">
        <f>SUMIFS(SYSHECF!$AD$2:$AD$7489,SYSHECF!$A$2:$A$7489,$A731,SYSHECF!$B$2:$B$7489,$B731)/Keys!$C$4</f>
        <v>0.97689999999999977</v>
      </c>
      <c r="E731" s="7">
        <f>IF(OR($J731="",$J731=0),"",$I731*Keys!$C$5/($J731*Keys!$C$4))</f>
        <v>0.97723944807915208</v>
      </c>
      <c r="F731" s="7">
        <f>IF(OR($L731="",$L731=0),"",$K731*Keys!$C$5/($L731*Keys!$C$4))</f>
        <v>0.97653363429244855</v>
      </c>
      <c r="G731" s="7">
        <f t="shared" si="33"/>
        <v>1.0003474747457799</v>
      </c>
      <c r="H731" s="7">
        <f t="shared" si="34"/>
        <v>0.99962497112544657</v>
      </c>
      <c r="I731" s="8">
        <f>IFERROR(INDEX(EIA_2024!$D$2:$D$514,MATCH($A731&amp;"|"&amp;$B731,EIA_2024!$F$2:$F$514,0)),"")</f>
        <v>10.1469</v>
      </c>
      <c r="J731" s="9">
        <f>IFERROR(INDEX(EIA_2024!$E$2:$E$514,MATCH($A731&amp;"|"&amp;$B731,EIA_2024!$F$2:$F$514,0)),"")</f>
        <v>1.1853</v>
      </c>
      <c r="K731" s="8">
        <f>IFERROR(INDEX(EIA_2025!$C$2:$C$530,MATCH($A731&amp;"|"&amp;$B731,EIA_2025!$E$2:$E$530,0)),"")</f>
        <v>10.1755</v>
      </c>
      <c r="L731" s="9">
        <f>IFERROR(INDEX(EIA_2025!$D$2:$D$530,MATCH($A731&amp;"|"&amp;$B731,EIA_2025!$E$2:$E$530,0)),"")</f>
        <v>1.1895</v>
      </c>
      <c r="M731" t="str">
        <f>IFERROR(INDEX(EIA_2024!$C$2:$C$514,MATCH($A731&amp;"|"&amp;$B731,EIA_2024!$F$2:$F$514,0)),"")</f>
        <v>BHRaSYC 2024 (tech-level)</v>
      </c>
      <c r="N731" t="str">
        <f t="shared" si="35"/>
        <v>WI|nuclear</v>
      </c>
      <c r="O731" s="7" t="str">
        <f ca="1">IFERROR(_xludf.MAXIFS(SYSHECF!$AE$2:$AE$7489,SYSHECF!$A$2:$A$7489,$A731,SYSHECF!$B$2:$B$7489,$B731),"")</f>
        <v/>
      </c>
      <c r="P731" t="e">
        <f ca="1">IF(AND($H731&lt;&gt;"",$O731&lt;&gt;"",$H731*$O731&gt;1),Keys!$C$6,"")</f>
        <v>#VALUE!</v>
      </c>
    </row>
    <row r="732" spans="1:16" x14ac:dyDescent="0.45">
      <c r="A732" t="s">
        <v>108</v>
      </c>
      <c r="B732" t="s">
        <v>185</v>
      </c>
      <c r="C732" t="s">
        <v>218</v>
      </c>
      <c r="D732" s="7">
        <f>SUMIFS(SYSHECF!$AD$2:$AD$7489,SYSHECF!$A$2:$A$7489,$A732,SYSHECF!$B$2:$B$7489,$B732)/Keys!$C$4</f>
        <v>0.38200436097089457</v>
      </c>
      <c r="E732" s="7" t="str">
        <f>IF(OR($J732="",$J732=0),"",$I732*Keys!$C$5/($J732*Keys!$C$4))</f>
        <v/>
      </c>
      <c r="F732" s="7" t="str">
        <f>IF(OR($L732="",$L732=0),"",$K732*Keys!$C$5/($L732*Keys!$C$4))</f>
        <v/>
      </c>
      <c r="G732" s="7" t="str">
        <f t="shared" si="33"/>
        <v/>
      </c>
      <c r="H732" s="7" t="str">
        <f t="shared" si="34"/>
        <v/>
      </c>
      <c r="I732" s="8" t="str">
        <f>IFERROR(INDEX(EIA_2024!$D$2:$D$514,MATCH($A732&amp;"|"&amp;$B732,EIA_2024!$F$2:$F$514,0)),"")</f>
        <v/>
      </c>
      <c r="J732" s="9" t="str">
        <f>IFERROR(INDEX(EIA_2024!$E$2:$E$514,MATCH($A732&amp;"|"&amp;$B732,EIA_2024!$F$2:$F$514,0)),"")</f>
        <v/>
      </c>
      <c r="K732" s="8" t="str">
        <f>IFERROR(INDEX(EIA_2025!$C$2:$C$530,MATCH($A732&amp;"|"&amp;$B732,EIA_2025!$E$2:$E$530,0)),"")</f>
        <v/>
      </c>
      <c r="L732" s="9" t="str">
        <f>IFERROR(INDEX(EIA_2025!$D$2:$D$530,MATCH($A732&amp;"|"&amp;$B732,EIA_2025!$E$2:$E$530,0)),"")</f>
        <v/>
      </c>
      <c r="M732" t="str">
        <f>IFERROR(INDEX(EIA_2024!$C$2:$C$514,MATCH($A732&amp;"|"&amp;$B732,EIA_2024!$F$2:$F$514,0)),"")</f>
        <v/>
      </c>
      <c r="N732" t="str">
        <f t="shared" si="35"/>
        <v>WI|offshore wind</v>
      </c>
      <c r="O732" s="7" t="str">
        <f ca="1">IFERROR(_xludf.MAXIFS(SYSHECF!$AE$2:$AE$7489,SYSHECF!$A$2:$A$7489,$A732,SYSHECF!$B$2:$B$7489,$B732),"")</f>
        <v/>
      </c>
      <c r="P732" t="e">
        <f ca="1">IF(AND($H732&lt;&gt;"",$O732&lt;&gt;"",$H732*$O732&gt;1),Keys!$C$6,"")</f>
        <v>#VALUE!</v>
      </c>
    </row>
    <row r="733" spans="1:16" x14ac:dyDescent="0.45">
      <c r="A733" t="s">
        <v>108</v>
      </c>
      <c r="B733" t="s">
        <v>186</v>
      </c>
      <c r="C733" t="s">
        <v>218</v>
      </c>
      <c r="D733" s="7">
        <f>SUMIFS(SYSHECF!$AD$2:$AD$7489,SYSHECF!$A$2:$A$7489,$A733,SYSHECF!$B$2:$B$7489,$B733)/Keys!$C$4</f>
        <v>0.27379999999999993</v>
      </c>
      <c r="E733" s="7">
        <f>IF(OR($J733="",$J733=0),"",$I733*Keys!$C$5/($J733*Keys!$C$4))</f>
        <v>0.27611731224106983</v>
      </c>
      <c r="F733" s="7">
        <f>IF(OR($L733="",$L733=0),"",$K733*Keys!$C$5/($L733*Keys!$C$4))</f>
        <v>0.27140119710722482</v>
      </c>
      <c r="G733" s="7">
        <f t="shared" si="33"/>
        <v>1.0084635216985753</v>
      </c>
      <c r="H733" s="7">
        <f t="shared" si="34"/>
        <v>0.99123884991681843</v>
      </c>
      <c r="I733" s="8">
        <f>IFERROR(INDEX(EIA_2024!$D$2:$D$514,MATCH($A733&amp;"|"&amp;$B733,EIA_2024!$F$2:$F$514,0)),"")</f>
        <v>1.9672000000000001</v>
      </c>
      <c r="J733" s="9">
        <f>IFERROR(INDEX(EIA_2024!$E$2:$E$514,MATCH($A733&amp;"|"&amp;$B733,EIA_2024!$F$2:$F$514,0)),"")</f>
        <v>0.81330000000000002</v>
      </c>
      <c r="K733" s="8">
        <f>IFERROR(INDEX(EIA_2025!$C$2:$C$530,MATCH($A733&amp;"|"&amp;$B733,EIA_2025!$E$2:$E$530,0)),"")</f>
        <v>1.9336</v>
      </c>
      <c r="L733" s="9">
        <f>IFERROR(INDEX(EIA_2025!$D$2:$D$530,MATCH($A733&amp;"|"&amp;$B733,EIA_2025!$E$2:$E$530,0)),"")</f>
        <v>0.81330000000000002</v>
      </c>
      <c r="M733" t="str">
        <f>IFERROR(INDEX(EIA_2024!$C$2:$C$514,MATCH($A733&amp;"|"&amp;$B733,EIA_2024!$F$2:$F$514,0)),"")</f>
        <v>BHRaSYC 2024 (tech-level)</v>
      </c>
      <c r="N733" t="str">
        <f t="shared" si="35"/>
        <v>WI|onshore wind</v>
      </c>
      <c r="O733" s="7" t="str">
        <f ca="1">IFERROR(_xludf.MAXIFS(SYSHECF!$AE$2:$AE$7489,SYSHECF!$A$2:$A$7489,$A733,SYSHECF!$B$2:$B$7489,$B733),"")</f>
        <v/>
      </c>
      <c r="P733" t="e">
        <f ca="1">IF(AND($H733&lt;&gt;"",$O733&lt;&gt;"",$H733*$O733&gt;1),Keys!$C$6,"")</f>
        <v>#VALUE!</v>
      </c>
    </row>
    <row r="734" spans="1:16" x14ac:dyDescent="0.45">
      <c r="A734" t="s">
        <v>108</v>
      </c>
      <c r="B734" t="s">
        <v>187</v>
      </c>
      <c r="C734" t="s">
        <v>217</v>
      </c>
      <c r="D734" s="7">
        <f>SUMIFS(SYSHECF!$AD$2:$AD$7489,SYSHECF!$A$2:$A$7489,$A734,SYSHECF!$B$2:$B$7489,$B734)/Keys!$C$4</f>
        <v>8.7606920203480237E-2</v>
      </c>
      <c r="E734" s="7">
        <f>IF(OR($J734="",$J734=0),"",$I734*Keys!$C$5/($J734*Keys!$C$4))</f>
        <v>1.3909487333506981E-2</v>
      </c>
      <c r="F734" s="7">
        <f>IF(OR($L734="",$L734=0),"",$K734*Keys!$C$5/($L734*Keys!$C$4))</f>
        <v>2.1893632714884464E-2</v>
      </c>
      <c r="G734" s="7">
        <f t="shared" si="33"/>
        <v>0.15877155938366633</v>
      </c>
      <c r="H734" s="7">
        <f t="shared" si="34"/>
        <v>0.24990757195930655</v>
      </c>
      <c r="I734" s="8">
        <f>IFERROR(INDEX(EIA_2024!$D$2:$D$514,MATCH($A734&amp;"|"&amp;$B734,EIA_2024!$F$2:$F$514,0)),"")</f>
        <v>6.2799999999999995E-2</v>
      </c>
      <c r="J734" s="9">
        <f>IFERROR(INDEX(EIA_2024!$E$2:$E$514,MATCH($A734&amp;"|"&amp;$B734,EIA_2024!$F$2:$F$514,0)),"")</f>
        <v>0.51539999999999997</v>
      </c>
      <c r="K734" s="8">
        <f>IFERROR(INDEX(EIA_2025!$C$2:$C$530,MATCH($A734&amp;"|"&amp;$B734,EIA_2025!$E$2:$E$530,0)),"")</f>
        <v>0.1065</v>
      </c>
      <c r="L734" s="9">
        <f>IFERROR(INDEX(EIA_2025!$D$2:$D$530,MATCH($A734&amp;"|"&amp;$B734,EIA_2025!$E$2:$E$530,0)),"")</f>
        <v>0.55530000000000002</v>
      </c>
      <c r="M734" t="str">
        <f>IFERROR(INDEX(EIA_2024!$C$2:$C$514,MATCH($A734&amp;"|"&amp;$B734,EIA_2024!$F$2:$F$514,0)),"")</f>
        <v>BHRaSYC 2024 (tech-level)</v>
      </c>
      <c r="N734" t="str">
        <f t="shared" si="35"/>
        <v>WI|petroleum</v>
      </c>
      <c r="O734" s="7" t="str">
        <f ca="1">IFERROR(_xludf.MAXIFS(SYSHECF!$AE$2:$AE$7489,SYSHECF!$A$2:$A$7489,$A734,SYSHECF!$B$2:$B$7489,$B734),"")</f>
        <v/>
      </c>
      <c r="P734" t="e">
        <f ca="1">IF(AND($H734&lt;&gt;"",$O734&lt;&gt;"",$H734*$O734&gt;1),Keys!$C$6,"")</f>
        <v>#VALUE!</v>
      </c>
    </row>
    <row r="735" spans="1:16" x14ac:dyDescent="0.45">
      <c r="A735" t="s">
        <v>108</v>
      </c>
      <c r="B735" t="s">
        <v>188</v>
      </c>
      <c r="C735" t="s">
        <v>217</v>
      </c>
      <c r="D735" s="7">
        <f>SUMIFS(SYSHECF!$AD$2:$AD$7489,SYSHECF!$A$2:$A$7489,$A735,SYSHECF!$B$2:$B$7489,$B735)/Keys!$C$4</f>
        <v>0.10694962018515983</v>
      </c>
      <c r="E735" s="7" t="str">
        <f>IF(OR($J735="",$J735=0),"",$I735*Keys!$C$5/($J735*Keys!$C$4))</f>
        <v/>
      </c>
      <c r="F735" s="7" t="str">
        <f>IF(OR($L735="",$L735=0),"",$K735*Keys!$C$5/($L735*Keys!$C$4))</f>
        <v/>
      </c>
      <c r="G735" s="7" t="str">
        <f t="shared" si="33"/>
        <v/>
      </c>
      <c r="H735" s="7" t="str">
        <f t="shared" si="34"/>
        <v/>
      </c>
      <c r="I735" s="8" t="str">
        <f>IFERROR(INDEX(EIA_2024!$D$2:$D$514,MATCH($A735&amp;"|"&amp;$B735,EIA_2024!$F$2:$F$514,0)),"")</f>
        <v/>
      </c>
      <c r="J735" s="9" t="str">
        <f>IFERROR(INDEX(EIA_2024!$E$2:$E$514,MATCH($A735&amp;"|"&amp;$B735,EIA_2024!$F$2:$F$514,0)),"")</f>
        <v/>
      </c>
      <c r="K735" s="8" t="str">
        <f>IFERROR(INDEX(EIA_2025!$C$2:$C$530,MATCH($A735&amp;"|"&amp;$B735,EIA_2025!$E$2:$E$530,0)),"")</f>
        <v/>
      </c>
      <c r="L735" s="9" t="str">
        <f>IFERROR(INDEX(EIA_2025!$D$2:$D$530,MATCH($A735&amp;"|"&amp;$B735,EIA_2025!$E$2:$E$530,0)),"")</f>
        <v/>
      </c>
      <c r="M735" t="str">
        <f>IFERROR(INDEX(EIA_2024!$C$2:$C$514,MATCH($A735&amp;"|"&amp;$B735,EIA_2024!$F$2:$F$514,0)),"")</f>
        <v/>
      </c>
      <c r="N735" t="str">
        <f t="shared" si="35"/>
        <v>WI|pumped hydro</v>
      </c>
      <c r="O735" s="7" t="str">
        <f ca="1">IFERROR(_xludf.MAXIFS(SYSHECF!$AE$2:$AE$7489,SYSHECF!$A$2:$A$7489,$A735,SYSHECF!$B$2:$B$7489,$B735),"")</f>
        <v/>
      </c>
      <c r="P735" t="e">
        <f ca="1">IF(AND($H735&lt;&gt;"",$O735&lt;&gt;"",$H735*$O735&gt;1),Keys!$C$6,"")</f>
        <v>#VALUE!</v>
      </c>
    </row>
    <row r="736" spans="1:16" x14ac:dyDescent="0.45">
      <c r="A736" t="s">
        <v>108</v>
      </c>
      <c r="B736" t="s">
        <v>191</v>
      </c>
      <c r="C736" t="s">
        <v>218</v>
      </c>
      <c r="D736" s="7">
        <f>SUMIFS(SYSHECF!$AD$2:$AD$7489,SYSHECF!$A$2:$A$7489,$A736,SYSHECF!$B$2:$B$7489,$B736)/Keys!$C$4</f>
        <v>0.1676</v>
      </c>
      <c r="E736" s="7">
        <f>IF(OR($J736="",$J736=0),"",$I736*Keys!$C$5/($J736*Keys!$C$4))</f>
        <v>0.15613608114576524</v>
      </c>
      <c r="F736" s="7">
        <f>IF(OR($L736="",$L736=0),"",$K736*Keys!$C$5/($L736*Keys!$C$4))</f>
        <v>0.17905512634623846</v>
      </c>
      <c r="G736" s="7">
        <f t="shared" si="33"/>
        <v>0.93159952950933922</v>
      </c>
      <c r="H736" s="7">
        <f t="shared" si="34"/>
        <v>1.0683480092257664</v>
      </c>
      <c r="I736" s="8">
        <f>IFERROR(INDEX(EIA_2024!$D$2:$D$514,MATCH($A736&amp;"|"&amp;$B736,EIA_2024!$F$2:$F$514,0)),"")</f>
        <v>2.8731</v>
      </c>
      <c r="J736" s="9">
        <f>IFERROR(INDEX(EIA_2024!$E$2:$E$514,MATCH($A736&amp;"|"&amp;$B736,EIA_2024!$F$2:$F$514,0)),"")</f>
        <v>2.1006</v>
      </c>
      <c r="K736" s="8">
        <f>IFERROR(INDEX(EIA_2025!$C$2:$C$530,MATCH($A736&amp;"|"&amp;$B736,EIA_2025!$E$2:$E$530,0)),"")</f>
        <v>3.9714999999999998</v>
      </c>
      <c r="L736" s="9">
        <f>IFERROR(INDEX(EIA_2025!$D$2:$D$530,MATCH($A736&amp;"|"&amp;$B736,EIA_2025!$E$2:$E$530,0)),"")</f>
        <v>2.532</v>
      </c>
      <c r="M736" t="str">
        <f>IFERROR(INDEX(EIA_2024!$C$2:$C$514,MATCH($A736&amp;"|"&amp;$B736,EIA_2024!$F$2:$F$514,0)),"")</f>
        <v>BHRaSYC 2024 (tech-level)</v>
      </c>
      <c r="N736" t="str">
        <f t="shared" si="35"/>
        <v>WI|solar pv</v>
      </c>
      <c r="O736" s="7" t="str">
        <f ca="1">IFERROR(_xludf.MAXIFS(SYSHECF!$AE$2:$AE$7489,SYSHECF!$A$2:$A$7489,$A736,SYSHECF!$B$2:$B$7489,$B736),"")</f>
        <v/>
      </c>
      <c r="P736" t="e">
        <f ca="1">IF(AND($H736&lt;&gt;"",$O736&lt;&gt;"",$H736*$O736&gt;1),Keys!$C$6,"")</f>
        <v>#VALUE!</v>
      </c>
    </row>
    <row r="737" spans="1:16" x14ac:dyDescent="0.45">
      <c r="A737" t="s">
        <v>108</v>
      </c>
      <c r="B737" t="s">
        <v>192</v>
      </c>
      <c r="C737" t="s">
        <v>218</v>
      </c>
      <c r="D737" s="7">
        <f>SUMIFS(SYSHECF!$AD$2:$AD$7489,SYSHECF!$A$2:$A$7489,$A737,SYSHECF!$B$2:$B$7489,$B737)/Keys!$C$4</f>
        <v>0.24356850576856812</v>
      </c>
      <c r="E737" s="7" t="str">
        <f>IF(OR($J737="",$J737=0),"",$I737*Keys!$C$5/($J737*Keys!$C$4))</f>
        <v/>
      </c>
      <c r="F737" s="7" t="str">
        <f>IF(OR($L737="",$L737=0),"",$K737*Keys!$C$5/($L737*Keys!$C$4))</f>
        <v/>
      </c>
      <c r="G737" s="7" t="str">
        <f t="shared" si="33"/>
        <v/>
      </c>
      <c r="H737" s="7" t="str">
        <f t="shared" si="34"/>
        <v/>
      </c>
      <c r="I737" s="8" t="str">
        <f>IFERROR(INDEX(EIA_2024!$D$2:$D$514,MATCH($A737&amp;"|"&amp;$B737,EIA_2024!$F$2:$F$514,0)),"")</f>
        <v/>
      </c>
      <c r="J737" s="9" t="str">
        <f>IFERROR(INDEX(EIA_2024!$E$2:$E$514,MATCH($A737&amp;"|"&amp;$B737,EIA_2024!$F$2:$F$514,0)),"")</f>
        <v/>
      </c>
      <c r="K737" s="8" t="str">
        <f>IFERROR(INDEX(EIA_2025!$C$2:$C$530,MATCH($A737&amp;"|"&amp;$B737,EIA_2025!$E$2:$E$530,0)),"")</f>
        <v/>
      </c>
      <c r="L737" s="9" t="str">
        <f>IFERROR(INDEX(EIA_2025!$D$2:$D$530,MATCH($A737&amp;"|"&amp;$B737,EIA_2025!$E$2:$E$530,0)),"")</f>
        <v/>
      </c>
      <c r="M737" t="str">
        <f>IFERROR(INDEX(EIA_2024!$C$2:$C$514,MATCH($A737&amp;"|"&amp;$B737,EIA_2024!$F$2:$F$514,0)),"")</f>
        <v/>
      </c>
      <c r="N737" t="str">
        <f t="shared" si="35"/>
        <v>WI|solar thermal</v>
      </c>
      <c r="O737" s="7" t="str">
        <f ca="1">IFERROR(_xludf.MAXIFS(SYSHECF!$AE$2:$AE$7489,SYSHECF!$A$2:$A$7489,$A737,SYSHECF!$B$2:$B$7489,$B737),"")</f>
        <v/>
      </c>
      <c r="P737" t="e">
        <f ca="1">IF(AND($H737&lt;&gt;"",$O737&lt;&gt;"",$H737*$O737&gt;1),Keys!$C$6,"")</f>
        <v>#VALUE!</v>
      </c>
    </row>
    <row r="738" spans="1:16" x14ac:dyDescent="0.45">
      <c r="A738" t="s">
        <v>106</v>
      </c>
      <c r="B738" t="s">
        <v>169</v>
      </c>
      <c r="C738" t="s">
        <v>217</v>
      </c>
      <c r="D738" s="7">
        <f>SUMIFS(SYSHECF!$AD$2:$AD$7489,SYSHECF!$A$2:$A$7489,$A738,SYSHECF!$B$2:$B$7489,$B738)/Keys!$C$4</f>
        <v>0.51019999999999976</v>
      </c>
      <c r="E738" s="7">
        <f>IF(OR($J738="",$J738=0),"",$I738*Keys!$C$5/($J738*Keys!$C$4))</f>
        <v>0.27111872146118721</v>
      </c>
      <c r="F738" s="7">
        <f>IF(OR($L738="",$L738=0),"",$K738*Keys!$C$5/($L738*Keys!$C$4))</f>
        <v>0.24257990867579907</v>
      </c>
      <c r="G738" s="7">
        <f t="shared" si="33"/>
        <v>0.5313969452394891</v>
      </c>
      <c r="H738" s="7">
        <f t="shared" si="34"/>
        <v>0.4754604246879639</v>
      </c>
      <c r="I738" s="8">
        <f>IFERROR(INDEX(EIA_2024!$D$2:$D$514,MATCH($A738&amp;"|"&amp;$B738,EIA_2024!$F$2:$F$514,0)),"")</f>
        <v>7.6E-3</v>
      </c>
      <c r="J738" s="9">
        <f>IFERROR(INDEX(EIA_2024!$E$2:$E$514,MATCH($A738&amp;"|"&amp;$B738,EIA_2024!$F$2:$F$514,0)),"")</f>
        <v>3.2000000000000002E-3</v>
      </c>
      <c r="K738" s="8">
        <f>IFERROR(INDEX(EIA_2025!$C$2:$C$530,MATCH($A738&amp;"|"&amp;$B738,EIA_2025!$E$2:$E$530,0)),"")</f>
        <v>6.7999999999999996E-3</v>
      </c>
      <c r="L738" s="9">
        <f>IFERROR(INDEX(EIA_2025!$D$2:$D$530,MATCH($A738&amp;"|"&amp;$B738,EIA_2025!$E$2:$E$530,0)),"")</f>
        <v>3.2000000000000002E-3</v>
      </c>
      <c r="M738" t="str">
        <f>IFERROR(INDEX(EIA_2024!$C$2:$C$514,MATCH($A738&amp;"|"&amp;$B738,EIA_2024!$F$2:$F$514,0)),"")</f>
        <v>BHRaSYC 2024 (tech-level)</v>
      </c>
      <c r="N738" t="str">
        <f t="shared" si="35"/>
        <v>WV|biomass</v>
      </c>
      <c r="O738" s="7" t="str">
        <f ca="1">IFERROR(_xludf.MAXIFS(SYSHECF!$AE$2:$AE$7489,SYSHECF!$A$2:$A$7489,$A738,SYSHECF!$B$2:$B$7489,$B738),"")</f>
        <v/>
      </c>
      <c r="P738" t="e">
        <f ca="1">IF(AND($H738&lt;&gt;"",$O738&lt;&gt;"",$H738*$O738&gt;1),Keys!$C$6,"")</f>
        <v>#VALUE!</v>
      </c>
    </row>
    <row r="739" spans="1:16" x14ac:dyDescent="0.45">
      <c r="A739" t="s">
        <v>106</v>
      </c>
      <c r="B739" t="s">
        <v>173</v>
      </c>
      <c r="C739" t="s">
        <v>218</v>
      </c>
      <c r="D739" s="7">
        <f>SUMIFS(SYSHECF!$AD$2:$AD$7489,SYSHECF!$A$2:$A$7489,$A739,SYSHECF!$B$2:$B$7489,$B739)/Keys!$C$4</f>
        <v>0.65949999999999998</v>
      </c>
      <c r="E739" s="7" t="str">
        <f>IF(OR($J739="",$J739=0),"",$I739*Keys!$C$5/($J739*Keys!$C$4))</f>
        <v/>
      </c>
      <c r="F739" s="7" t="str">
        <f>IF(OR($L739="",$L739=0),"",$K739*Keys!$C$5/($L739*Keys!$C$4))</f>
        <v/>
      </c>
      <c r="G739" s="7" t="str">
        <f t="shared" si="33"/>
        <v/>
      </c>
      <c r="H739" s="7" t="str">
        <f t="shared" si="34"/>
        <v/>
      </c>
      <c r="I739" s="8" t="str">
        <f>IFERROR(INDEX(EIA_2024!$D$2:$D$514,MATCH($A739&amp;"|"&amp;$B739,EIA_2024!$F$2:$F$514,0)),"")</f>
        <v/>
      </c>
      <c r="J739" s="9" t="str">
        <f>IFERROR(INDEX(EIA_2024!$E$2:$E$514,MATCH($A739&amp;"|"&amp;$B739,EIA_2024!$F$2:$F$514,0)),"")</f>
        <v/>
      </c>
      <c r="K739" s="8" t="str">
        <f>IFERROR(INDEX(EIA_2025!$C$2:$C$530,MATCH($A739&amp;"|"&amp;$B739,EIA_2025!$E$2:$E$530,0)),"")</f>
        <v/>
      </c>
      <c r="L739" s="9" t="str">
        <f>IFERROR(INDEX(EIA_2025!$D$2:$D$530,MATCH($A739&amp;"|"&amp;$B739,EIA_2025!$E$2:$E$530,0)),"")</f>
        <v/>
      </c>
      <c r="M739" t="str">
        <f>IFERROR(INDEX(EIA_2024!$C$2:$C$514,MATCH($A739&amp;"|"&amp;$B739,EIA_2024!$F$2:$F$514,0)),"")</f>
        <v/>
      </c>
      <c r="N739" t="str">
        <f t="shared" si="35"/>
        <v>WV|geothermal</v>
      </c>
      <c r="O739" s="7" t="str">
        <f ca="1">IFERROR(_xludf.MAXIFS(SYSHECF!$AE$2:$AE$7489,SYSHECF!$A$2:$A$7489,$A739,SYSHECF!$B$2:$B$7489,$B739),"")</f>
        <v/>
      </c>
      <c r="P739" t="e">
        <f ca="1">IF(AND($H739&lt;&gt;"",$O739&lt;&gt;"",$H739*$O739&gt;1),Keys!$C$6,"")</f>
        <v>#VALUE!</v>
      </c>
    </row>
    <row r="740" spans="1:16" x14ac:dyDescent="0.45">
      <c r="A740" t="s">
        <v>106</v>
      </c>
      <c r="B740" t="s">
        <v>175</v>
      </c>
      <c r="C740" t="s">
        <v>217</v>
      </c>
      <c r="D740" s="7">
        <f>SUMIFS(SYSHECF!$AD$2:$AD$7489,SYSHECF!$A$2:$A$7489,$A740,SYSHECF!$B$2:$B$7489,$B740)/Keys!$C$4</f>
        <v>0.40670000000000012</v>
      </c>
      <c r="E740" s="7">
        <f>IF(OR($J740="",$J740=0),"",$I740*Keys!$C$5/($J740*Keys!$C$4))</f>
        <v>0.39225446268076669</v>
      </c>
      <c r="F740" s="7">
        <f>IF(OR($L740="",$L740=0),"",$K740*Keys!$C$5/($L740*Keys!$C$4))</f>
        <v>0.42114072427718363</v>
      </c>
      <c r="G740" s="7">
        <f t="shared" si="33"/>
        <v>0.9644810983053026</v>
      </c>
      <c r="H740" s="7">
        <f t="shared" si="34"/>
        <v>1.0355070673154254</v>
      </c>
      <c r="I740" s="8">
        <f>IFERROR(INDEX(EIA_2024!$D$2:$D$514,MATCH($A740&amp;"|"&amp;$B740,EIA_2024!$F$2:$F$514,0)),"")</f>
        <v>43.097900000000003</v>
      </c>
      <c r="J740" s="9">
        <f>IFERROR(INDEX(EIA_2024!$E$2:$E$514,MATCH($A740&amp;"|"&amp;$B740,EIA_2024!$F$2:$F$514,0)),"")</f>
        <v>12.5425</v>
      </c>
      <c r="K740" s="8">
        <f>IFERROR(INDEX(EIA_2025!$C$2:$C$530,MATCH($A740&amp;"|"&amp;$B740,EIA_2025!$E$2:$E$530,0)),"")</f>
        <v>46.271700000000003</v>
      </c>
      <c r="L740" s="9">
        <f>IFERROR(INDEX(EIA_2025!$D$2:$D$530,MATCH($A740&amp;"|"&amp;$B740,EIA_2025!$E$2:$E$530,0)),"")</f>
        <v>12.5425</v>
      </c>
      <c r="M740" t="str">
        <f>IFERROR(INDEX(EIA_2024!$C$2:$C$514,MATCH($A740&amp;"|"&amp;$B740,EIA_2024!$F$2:$F$514,0)),"")</f>
        <v>BHRaSYC 2024 (tech-level)</v>
      </c>
      <c r="N740" t="str">
        <f t="shared" si="35"/>
        <v>WV|hard coal</v>
      </c>
      <c r="O740" s="7" t="str">
        <f ca="1">IFERROR(_xludf.MAXIFS(SYSHECF!$AE$2:$AE$7489,SYSHECF!$A$2:$A$7489,$A740,SYSHECF!$B$2:$B$7489,$B740),"")</f>
        <v/>
      </c>
      <c r="P740" t="e">
        <f ca="1">IF(AND($H740&lt;&gt;"",$O740&lt;&gt;"",$H740*$O740&gt;1),Keys!$C$6,"")</f>
        <v>#VALUE!</v>
      </c>
    </row>
    <row r="741" spans="1:16" x14ac:dyDescent="0.45">
      <c r="A741" t="s">
        <v>106</v>
      </c>
      <c r="B741" t="s">
        <v>177</v>
      </c>
      <c r="C741" t="s">
        <v>218</v>
      </c>
      <c r="D741" s="7">
        <f>SUMIFS(SYSHECF!$AD$2:$AD$7489,SYSHECF!$A$2:$A$7489,$A741,SYSHECF!$B$2:$B$7489,$B741)/Keys!$C$4</f>
        <v>0.47030000000000016</v>
      </c>
      <c r="E741" s="7">
        <f>IF(OR($J741="",$J741=0),"",$I741*Keys!$C$5/($J741*Keys!$C$4))</f>
        <v>0.4384752161173005</v>
      </c>
      <c r="F741" s="7">
        <f>IF(OR($L741="",$L741=0),"",$K741*Keys!$C$5/($L741*Keys!$C$4))</f>
        <v>0.50208148515117645</v>
      </c>
      <c r="G741" s="7">
        <f t="shared" si="33"/>
        <v>0.93233088691750021</v>
      </c>
      <c r="H741" s="7">
        <f t="shared" si="34"/>
        <v>1.0675770468874681</v>
      </c>
      <c r="I741" s="8">
        <f>IFERROR(INDEX(EIA_2024!$D$2:$D$514,MATCH($A741&amp;"|"&amp;$B741,EIA_2024!$F$2:$F$514,0)),"")</f>
        <v>0.91339999999999999</v>
      </c>
      <c r="J741" s="9">
        <f>IFERROR(INDEX(EIA_2024!$E$2:$E$514,MATCH($A741&amp;"|"&amp;$B741,EIA_2024!$F$2:$F$514,0)),"")</f>
        <v>0.23780000000000001</v>
      </c>
      <c r="K741" s="8">
        <f>IFERROR(INDEX(EIA_2025!$C$2:$C$530,MATCH($A741&amp;"|"&amp;$B741,EIA_2025!$E$2:$E$530,0)),"")</f>
        <v>1.0459000000000001</v>
      </c>
      <c r="L741" s="9">
        <f>IFERROR(INDEX(EIA_2025!$D$2:$D$530,MATCH($A741&amp;"|"&amp;$B741,EIA_2025!$E$2:$E$530,0)),"")</f>
        <v>0.23780000000000001</v>
      </c>
      <c r="M741" t="str">
        <f>IFERROR(INDEX(EIA_2024!$C$2:$C$514,MATCH($A741&amp;"|"&amp;$B741,EIA_2024!$F$2:$F$514,0)),"")</f>
        <v>BHRaSYC 2024 (tech-level)</v>
      </c>
      <c r="N741" t="str">
        <f t="shared" si="35"/>
        <v>WV|hydro</v>
      </c>
      <c r="O741" s="7" t="str">
        <f ca="1">IFERROR(_xludf.MAXIFS(SYSHECF!$AE$2:$AE$7489,SYSHECF!$A$2:$A$7489,$A741,SYSHECF!$B$2:$B$7489,$B741),"")</f>
        <v/>
      </c>
      <c r="P741" t="e">
        <f ca="1">IF(AND($H741&lt;&gt;"",$O741&lt;&gt;"",$H741*$O741&gt;1),Keys!$C$6,"")</f>
        <v>#VALUE!</v>
      </c>
    </row>
    <row r="742" spans="1:16" x14ac:dyDescent="0.45">
      <c r="A742" t="s">
        <v>106</v>
      </c>
      <c r="B742" t="s">
        <v>181</v>
      </c>
      <c r="C742" t="s">
        <v>217</v>
      </c>
      <c r="D742" s="7">
        <f>SUMIFS(SYSHECF!$AD$2:$AD$7489,SYSHECF!$A$2:$A$7489,$A742,SYSHECF!$B$2:$B$7489,$B742)/Keys!$C$4</f>
        <v>0.6379999999999999</v>
      </c>
      <c r="E742" s="7" t="str">
        <f>IF(OR($J742="",$J742=0),"",$I742*Keys!$C$5/($J742*Keys!$C$4))</f>
        <v/>
      </c>
      <c r="F742" s="7" t="str">
        <f>IF(OR($L742="",$L742=0),"",$K742*Keys!$C$5/($L742*Keys!$C$4))</f>
        <v/>
      </c>
      <c r="G742" s="7" t="str">
        <f t="shared" si="33"/>
        <v/>
      </c>
      <c r="H742" s="7" t="str">
        <f t="shared" si="34"/>
        <v/>
      </c>
      <c r="I742" s="8" t="str">
        <f>IFERROR(INDEX(EIA_2024!$D$2:$D$514,MATCH($A742&amp;"|"&amp;$B742,EIA_2024!$F$2:$F$514,0)),"")</f>
        <v/>
      </c>
      <c r="J742" s="9" t="str">
        <f>IFERROR(INDEX(EIA_2024!$E$2:$E$514,MATCH($A742&amp;"|"&amp;$B742,EIA_2024!$F$2:$F$514,0)),"")</f>
        <v/>
      </c>
      <c r="K742" s="8" t="str">
        <f>IFERROR(INDEX(EIA_2025!$C$2:$C$530,MATCH($A742&amp;"|"&amp;$B742,EIA_2025!$E$2:$E$530,0)),"")</f>
        <v/>
      </c>
      <c r="L742" s="9" t="str">
        <f>IFERROR(INDEX(EIA_2025!$D$2:$D$530,MATCH($A742&amp;"|"&amp;$B742,EIA_2025!$E$2:$E$530,0)),"")</f>
        <v/>
      </c>
      <c r="M742" t="str">
        <f>IFERROR(INDEX(EIA_2024!$C$2:$C$514,MATCH($A742&amp;"|"&amp;$B742,EIA_2024!$F$2:$F$514,0)),"")</f>
        <v/>
      </c>
      <c r="N742" t="str">
        <f t="shared" si="35"/>
        <v>WV|lignite</v>
      </c>
      <c r="O742" s="7" t="str">
        <f ca="1">IFERROR(_xludf.MAXIFS(SYSHECF!$AE$2:$AE$7489,SYSHECF!$A$2:$A$7489,$A742,SYSHECF!$B$2:$B$7489,$B742),"")</f>
        <v/>
      </c>
      <c r="P742" t="e">
        <f ca="1">IF(AND($H742&lt;&gt;"",$O742&lt;&gt;"",$H742*$O742&gt;1),Keys!$C$6,"")</f>
        <v>#VALUE!</v>
      </c>
    </row>
    <row r="743" spans="1:16" x14ac:dyDescent="0.45">
      <c r="A743" t="s">
        <v>106</v>
      </c>
      <c r="B743" t="s">
        <v>182</v>
      </c>
      <c r="C743" t="s">
        <v>217</v>
      </c>
      <c r="D743" s="7">
        <f>SUMIFS(SYSHECF!$AD$2:$AD$7489,SYSHECF!$A$2:$A$7489,$A743,SYSHECF!$B$2:$B$7489,$B743)/Keys!$C$4</f>
        <v>0.73419999999999996</v>
      </c>
      <c r="E743" s="7" t="str">
        <f>IF(OR($J743="",$J743=0),"",$I743*Keys!$C$5/($J743*Keys!$C$4))</f>
        <v/>
      </c>
      <c r="F743" s="7" t="str">
        <f>IF(OR($L743="",$L743=0),"",$K743*Keys!$C$5/($L743*Keys!$C$4))</f>
        <v/>
      </c>
      <c r="G743" s="7" t="str">
        <f t="shared" si="33"/>
        <v/>
      </c>
      <c r="H743" s="7" t="str">
        <f t="shared" si="34"/>
        <v/>
      </c>
      <c r="I743" s="8" t="str">
        <f>IFERROR(INDEX(EIA_2024!$D$2:$D$514,MATCH($A743&amp;"|"&amp;$B743,EIA_2024!$F$2:$F$514,0)),"")</f>
        <v/>
      </c>
      <c r="J743" s="9" t="str">
        <f>IFERROR(INDEX(EIA_2024!$E$2:$E$514,MATCH($A743&amp;"|"&amp;$B743,EIA_2024!$F$2:$F$514,0)),"")</f>
        <v/>
      </c>
      <c r="K743" s="8" t="str">
        <f>IFERROR(INDEX(EIA_2025!$C$2:$C$530,MATCH($A743&amp;"|"&amp;$B743,EIA_2025!$E$2:$E$530,0)),"")</f>
        <v/>
      </c>
      <c r="L743" s="9" t="str">
        <f>IFERROR(INDEX(EIA_2025!$D$2:$D$530,MATCH($A743&amp;"|"&amp;$B743,EIA_2025!$E$2:$E$530,0)),"")</f>
        <v/>
      </c>
      <c r="M743" t="str">
        <f>IFERROR(INDEX(EIA_2024!$C$2:$C$514,MATCH($A743&amp;"|"&amp;$B743,EIA_2024!$F$2:$F$514,0)),"")</f>
        <v/>
      </c>
      <c r="N743" t="str">
        <f t="shared" si="35"/>
        <v>WV|municipal solid waste</v>
      </c>
      <c r="O743" s="7" t="str">
        <f ca="1">IFERROR(_xludf.MAXIFS(SYSHECF!$AE$2:$AE$7489,SYSHECF!$A$2:$A$7489,$A743,SYSHECF!$B$2:$B$7489,$B743),"")</f>
        <v/>
      </c>
      <c r="P743" t="e">
        <f ca="1">IF(AND($H743&lt;&gt;"",$O743&lt;&gt;"",$H743*$O743&gt;1),Keys!$C$6,"")</f>
        <v>#VALUE!</v>
      </c>
    </row>
    <row r="744" spans="1:16" x14ac:dyDescent="0.45">
      <c r="A744" t="s">
        <v>106</v>
      </c>
      <c r="B744" t="s">
        <v>171</v>
      </c>
      <c r="C744" t="s">
        <v>217</v>
      </c>
      <c r="D744" s="7">
        <f>SUMIFS(SYSHECF!$AD$2:$AD$7489,SYSHECF!$A$2:$A$7489,$A744,SYSHECF!$B$2:$B$7489,$B744)/Keys!$C$4</f>
        <v>0.59509999999999974</v>
      </c>
      <c r="E744" s="7" t="str">
        <f>IF(OR($J744="",$J744=0),"",$I744*Keys!$C$5/($J744*Keys!$C$4))</f>
        <v/>
      </c>
      <c r="F744" s="7" t="str">
        <f>IF(OR($L744="",$L744=0),"",$K744*Keys!$C$5/($L744*Keys!$C$4))</f>
        <v/>
      </c>
      <c r="G744" s="7" t="str">
        <f t="shared" si="33"/>
        <v/>
      </c>
      <c r="H744" s="7" t="str">
        <f t="shared" si="34"/>
        <v/>
      </c>
      <c r="I744" s="8" t="str">
        <f>IFERROR(INDEX(EIA_2024!$D$2:$D$514,MATCH($A744&amp;"|"&amp;$B744,EIA_2024!$F$2:$F$514,0)),"")</f>
        <v/>
      </c>
      <c r="J744" s="9" t="str">
        <f>IFERROR(INDEX(EIA_2024!$E$2:$E$514,MATCH($A744&amp;"|"&amp;$B744,EIA_2024!$F$2:$F$514,0)),"")</f>
        <v/>
      </c>
      <c r="K744" s="8" t="str">
        <f>IFERROR(INDEX(EIA_2025!$C$2:$C$530,MATCH($A744&amp;"|"&amp;$B744,EIA_2025!$E$2:$E$530,0)),"")</f>
        <v/>
      </c>
      <c r="L744" s="9" t="str">
        <f>IFERROR(INDEX(EIA_2025!$D$2:$D$530,MATCH($A744&amp;"|"&amp;$B744,EIA_2025!$E$2:$E$530,0)),"")</f>
        <v/>
      </c>
      <c r="M744" t="str">
        <f>IFERROR(INDEX(EIA_2024!$C$2:$C$514,MATCH($A744&amp;"|"&amp;$B744,EIA_2024!$F$2:$F$514,0)),"")</f>
        <v/>
      </c>
      <c r="N744" t="str">
        <f t="shared" si="35"/>
        <v>WV|natural gas combined cycle</v>
      </c>
      <c r="O744" s="7" t="str">
        <f ca="1">IFERROR(_xludf.MAXIFS(SYSHECF!$AE$2:$AE$7489,SYSHECF!$A$2:$A$7489,$A744,SYSHECF!$B$2:$B$7489,$B744),"")</f>
        <v/>
      </c>
      <c r="P744" t="e">
        <f ca="1">IF(AND($H744&lt;&gt;"",$O744&lt;&gt;"",$H744*$O744&gt;1),Keys!$C$6,"")</f>
        <v>#VALUE!</v>
      </c>
    </row>
    <row r="745" spans="1:16" x14ac:dyDescent="0.45">
      <c r="A745" t="s">
        <v>106</v>
      </c>
      <c r="B745" t="s">
        <v>183</v>
      </c>
      <c r="C745" t="s">
        <v>217</v>
      </c>
      <c r="D745" s="7">
        <f>SUMIFS(SYSHECF!$AD$2:$AD$7489,SYSHECF!$A$2:$A$7489,$A745,SYSHECF!$B$2:$B$7489,$B745)/Keys!$C$4</f>
        <v>0.29208901906832202</v>
      </c>
      <c r="E745" s="7">
        <f>IF(OR($J745="",$J745=0),"",$I745*Keys!$C$5/($J745*Keys!$C$4))</f>
        <v>0.31457465604476337</v>
      </c>
      <c r="F745" s="7">
        <f>IF(OR($L745="",$L745=0),"",$K745*Keys!$C$5/($L745*Keys!$C$4))</f>
        <v>0.26891507836965672</v>
      </c>
      <c r="G745" s="7">
        <f t="shared" si="33"/>
        <v>1.0769821373229431</v>
      </c>
      <c r="H745" s="7">
        <f t="shared" si="34"/>
        <v>0.92066137654683722</v>
      </c>
      <c r="I745" s="8">
        <f>IFERROR(INDEX(EIA_2024!$D$2:$D$514,MATCH($A745&amp;"|"&amp;$B745,EIA_2024!$F$2:$F$514,0)),"")</f>
        <v>2.9990000000000001</v>
      </c>
      <c r="J745" s="9">
        <f>IFERROR(INDEX(EIA_2024!$E$2:$E$514,MATCH($A745&amp;"|"&amp;$B745,EIA_2024!$F$2:$F$514,0)),"")</f>
        <v>1.0883</v>
      </c>
      <c r="K745" s="8">
        <f>IFERROR(INDEX(EIA_2025!$C$2:$C$530,MATCH($A745&amp;"|"&amp;$B745,EIA_2025!$E$2:$E$530,0)),"")</f>
        <v>2.5703</v>
      </c>
      <c r="L745" s="9">
        <f>IFERROR(INDEX(EIA_2025!$D$2:$D$530,MATCH($A745&amp;"|"&amp;$B745,EIA_2025!$E$2:$E$530,0)),"")</f>
        <v>1.0911</v>
      </c>
      <c r="M745" t="str">
        <f>IFERROR(INDEX(EIA_2024!$C$2:$C$514,MATCH($A745&amp;"|"&amp;$B745,EIA_2024!$F$2:$F$514,0)),"")</f>
        <v>BHRaSYC 2024 (tech-level)</v>
      </c>
      <c r="N745" t="str">
        <f t="shared" si="35"/>
        <v>WV|natural gas peaker</v>
      </c>
      <c r="O745" s="7" t="str">
        <f ca="1">IFERROR(_xludf.MAXIFS(SYSHECF!$AE$2:$AE$7489,SYSHECF!$A$2:$A$7489,$A745,SYSHECF!$B$2:$B$7489,$B745),"")</f>
        <v/>
      </c>
      <c r="P745" t="e">
        <f ca="1">IF(AND($H745&lt;&gt;"",$O745&lt;&gt;"",$H745*$O745&gt;1),Keys!$C$6,"")</f>
        <v>#VALUE!</v>
      </c>
    </row>
    <row r="746" spans="1:16" x14ac:dyDescent="0.45">
      <c r="A746" t="s">
        <v>106</v>
      </c>
      <c r="B746" t="s">
        <v>193</v>
      </c>
      <c r="C746" t="s">
        <v>217</v>
      </c>
      <c r="D746" s="7">
        <f>SUMIFS(SYSHECF!$AD$2:$AD$7489,SYSHECF!$A$2:$A$7489,$A746,SYSHECF!$B$2:$B$7489,$B746)/Keys!$C$4</f>
        <v>0.19190000000000002</v>
      </c>
      <c r="E746" s="7" t="str">
        <f>IF(OR($J746="",$J746=0),"",$I746*Keys!$C$5/($J746*Keys!$C$4))</f>
        <v/>
      </c>
      <c r="F746" s="7" t="str">
        <f>IF(OR($L746="",$L746=0),"",$K746*Keys!$C$5/($L746*Keys!$C$4))</f>
        <v/>
      </c>
      <c r="G746" s="7" t="str">
        <f t="shared" si="33"/>
        <v/>
      </c>
      <c r="H746" s="7" t="str">
        <f t="shared" si="34"/>
        <v/>
      </c>
      <c r="I746" s="8">
        <f>IFERROR(INDEX(EIA_2024!$D$2:$D$514,MATCH($A746&amp;"|"&amp;$B746,EIA_2024!$F$2:$F$514,0)),"")</f>
        <v>0.1105</v>
      </c>
      <c r="J746" s="9">
        <f>IFERROR(INDEX(EIA_2024!$E$2:$E$514,MATCH($A746&amp;"|"&amp;$B746,EIA_2024!$F$2:$F$514,0)),"")</f>
        <v>0</v>
      </c>
      <c r="K746" s="8">
        <f>IFERROR(INDEX(EIA_2025!$C$2:$C$530,MATCH($A746&amp;"|"&amp;$B746,EIA_2025!$E$2:$E$530,0)),"")</f>
        <v>0.13969999999999999</v>
      </c>
      <c r="L746" s="9">
        <f>IFERROR(INDEX(EIA_2025!$D$2:$D$530,MATCH($A746&amp;"|"&amp;$B746,EIA_2025!$E$2:$E$530,0)),"")</f>
        <v>0</v>
      </c>
      <c r="M746" t="str">
        <f>IFERROR(INDEX(EIA_2024!$C$2:$C$514,MATCH($A746&amp;"|"&amp;$B746,EIA_2024!$F$2:$F$514,0)),"")</f>
        <v>BHRaSYC 2024 (tech-level)</v>
      </c>
      <c r="N746" t="str">
        <f t="shared" si="35"/>
        <v>WV|natural gas steam turbine</v>
      </c>
      <c r="O746" s="7" t="str">
        <f ca="1">IFERROR(_xludf.MAXIFS(SYSHECF!$AE$2:$AE$7489,SYSHECF!$A$2:$A$7489,$A746,SYSHECF!$B$2:$B$7489,$B746),"")</f>
        <v/>
      </c>
      <c r="P746" t="e">
        <f ca="1">IF(AND($H746&lt;&gt;"",$O746&lt;&gt;"",$H746*$O746&gt;1),Keys!$C$6,"")</f>
        <v>#VALUE!</v>
      </c>
    </row>
    <row r="747" spans="1:16" x14ac:dyDescent="0.45">
      <c r="A747" t="s">
        <v>106</v>
      </c>
      <c r="B747" t="s">
        <v>184</v>
      </c>
      <c r="C747" t="s">
        <v>218</v>
      </c>
      <c r="D747" s="7">
        <f>SUMIFS(SYSHECF!$AD$2:$AD$7489,SYSHECF!$A$2:$A$7489,$A747,SYSHECF!$B$2:$B$7489,$B747)/Keys!$C$4</f>
        <v>0.90899999999999992</v>
      </c>
      <c r="E747" s="7" t="str">
        <f>IF(OR($J747="",$J747=0),"",$I747*Keys!$C$5/($J747*Keys!$C$4))</f>
        <v/>
      </c>
      <c r="F747" s="7" t="str">
        <f>IF(OR($L747="",$L747=0),"",$K747*Keys!$C$5/($L747*Keys!$C$4))</f>
        <v/>
      </c>
      <c r="G747" s="7" t="str">
        <f t="shared" si="33"/>
        <v/>
      </c>
      <c r="H747" s="7" t="str">
        <f t="shared" si="34"/>
        <v/>
      </c>
      <c r="I747" s="8" t="str">
        <f>IFERROR(INDEX(EIA_2024!$D$2:$D$514,MATCH($A747&amp;"|"&amp;$B747,EIA_2024!$F$2:$F$514,0)),"")</f>
        <v/>
      </c>
      <c r="J747" s="9" t="str">
        <f>IFERROR(INDEX(EIA_2024!$E$2:$E$514,MATCH($A747&amp;"|"&amp;$B747,EIA_2024!$F$2:$F$514,0)),"")</f>
        <v/>
      </c>
      <c r="K747" s="8" t="str">
        <f>IFERROR(INDEX(EIA_2025!$C$2:$C$530,MATCH($A747&amp;"|"&amp;$B747,EIA_2025!$E$2:$E$530,0)),"")</f>
        <v/>
      </c>
      <c r="L747" s="9" t="str">
        <f>IFERROR(INDEX(EIA_2025!$D$2:$D$530,MATCH($A747&amp;"|"&amp;$B747,EIA_2025!$E$2:$E$530,0)),"")</f>
        <v/>
      </c>
      <c r="M747" t="str">
        <f>IFERROR(INDEX(EIA_2024!$C$2:$C$514,MATCH($A747&amp;"|"&amp;$B747,EIA_2024!$F$2:$F$514,0)),"")</f>
        <v/>
      </c>
      <c r="N747" t="str">
        <f t="shared" si="35"/>
        <v>WV|nuclear</v>
      </c>
      <c r="O747" s="7" t="str">
        <f ca="1">IFERROR(_xludf.MAXIFS(SYSHECF!$AE$2:$AE$7489,SYSHECF!$A$2:$A$7489,$A747,SYSHECF!$B$2:$B$7489,$B747),"")</f>
        <v/>
      </c>
      <c r="P747" t="e">
        <f ca="1">IF(AND($H747&lt;&gt;"",$O747&lt;&gt;"",$H747*$O747&gt;1),Keys!$C$6,"")</f>
        <v>#VALUE!</v>
      </c>
    </row>
    <row r="748" spans="1:16" x14ac:dyDescent="0.45">
      <c r="A748" t="s">
        <v>106</v>
      </c>
      <c r="B748" t="s">
        <v>185</v>
      </c>
      <c r="C748" t="s">
        <v>218</v>
      </c>
      <c r="D748" s="7">
        <f>SUMIFS(SYSHECF!$AD$2:$AD$7489,SYSHECF!$A$2:$A$7489,$A748,SYSHECF!$B$2:$B$7489,$B748)/Keys!$C$4</f>
        <v>0.36478600506155301</v>
      </c>
      <c r="E748" s="7" t="str">
        <f>IF(OR($J748="",$J748=0),"",$I748*Keys!$C$5/($J748*Keys!$C$4))</f>
        <v/>
      </c>
      <c r="F748" s="7" t="str">
        <f>IF(OR($L748="",$L748=0),"",$K748*Keys!$C$5/($L748*Keys!$C$4))</f>
        <v/>
      </c>
      <c r="G748" s="7" t="str">
        <f t="shared" si="33"/>
        <v/>
      </c>
      <c r="H748" s="7" t="str">
        <f t="shared" si="34"/>
        <v/>
      </c>
      <c r="I748" s="8" t="str">
        <f>IFERROR(INDEX(EIA_2024!$D$2:$D$514,MATCH($A748&amp;"|"&amp;$B748,EIA_2024!$F$2:$F$514,0)),"")</f>
        <v/>
      </c>
      <c r="J748" s="9" t="str">
        <f>IFERROR(INDEX(EIA_2024!$E$2:$E$514,MATCH($A748&amp;"|"&amp;$B748,EIA_2024!$F$2:$F$514,0)),"")</f>
        <v/>
      </c>
      <c r="K748" s="8" t="str">
        <f>IFERROR(INDEX(EIA_2025!$C$2:$C$530,MATCH($A748&amp;"|"&amp;$B748,EIA_2025!$E$2:$E$530,0)),"")</f>
        <v/>
      </c>
      <c r="L748" s="9" t="str">
        <f>IFERROR(INDEX(EIA_2025!$D$2:$D$530,MATCH($A748&amp;"|"&amp;$B748,EIA_2025!$E$2:$E$530,0)),"")</f>
        <v/>
      </c>
      <c r="M748" t="str">
        <f>IFERROR(INDEX(EIA_2024!$C$2:$C$514,MATCH($A748&amp;"|"&amp;$B748,EIA_2024!$F$2:$F$514,0)),"")</f>
        <v/>
      </c>
      <c r="N748" t="str">
        <f t="shared" si="35"/>
        <v>WV|offshore wind</v>
      </c>
      <c r="O748" s="7" t="str">
        <f ca="1">IFERROR(_xludf.MAXIFS(SYSHECF!$AE$2:$AE$7489,SYSHECF!$A$2:$A$7489,$A748,SYSHECF!$B$2:$B$7489,$B748),"")</f>
        <v/>
      </c>
      <c r="P748" t="e">
        <f ca="1">IF(AND($H748&lt;&gt;"",$O748&lt;&gt;"",$H748*$O748&gt;1),Keys!$C$6,"")</f>
        <v>#VALUE!</v>
      </c>
    </row>
    <row r="749" spans="1:16" x14ac:dyDescent="0.45">
      <c r="A749" t="s">
        <v>106</v>
      </c>
      <c r="B749" t="s">
        <v>186</v>
      </c>
      <c r="C749" t="s">
        <v>218</v>
      </c>
      <c r="D749" s="7">
        <f>SUMIFS(SYSHECF!$AD$2:$AD$7489,SYSHECF!$A$2:$A$7489,$A749,SYSHECF!$B$2:$B$7489,$B749)/Keys!$C$4</f>
        <v>0.26659999999999989</v>
      </c>
      <c r="E749" s="7">
        <f>IF(OR($J749="",$J749=0),"",$I749*Keys!$C$5/($J749*Keys!$C$4))</f>
        <v>0.26734113305227009</v>
      </c>
      <c r="F749" s="7">
        <f>IF(OR($L749="",$L749=0),"",$K749*Keys!$C$5/($L749*Keys!$C$4))</f>
        <v>0.26580607062461825</v>
      </c>
      <c r="G749" s="7">
        <f t="shared" si="33"/>
        <v>1.0027799439319962</v>
      </c>
      <c r="H749" s="7">
        <f t="shared" si="34"/>
        <v>0.99702202034740572</v>
      </c>
      <c r="I749" s="8">
        <f>IFERROR(INDEX(EIA_2024!$D$2:$D$514,MATCH($A749&amp;"|"&amp;$B749,EIA_2024!$F$2:$F$514,0)),"")</f>
        <v>2.0028000000000001</v>
      </c>
      <c r="J749" s="9">
        <f>IFERROR(INDEX(EIA_2024!$E$2:$E$514,MATCH($A749&amp;"|"&amp;$B749,EIA_2024!$F$2:$F$514,0)),"")</f>
        <v>0.85519999999999996</v>
      </c>
      <c r="K749" s="8">
        <f>IFERROR(INDEX(EIA_2025!$C$2:$C$530,MATCH($A749&amp;"|"&amp;$B749,EIA_2025!$E$2:$E$530,0)),"")</f>
        <v>1.9913000000000001</v>
      </c>
      <c r="L749" s="9">
        <f>IFERROR(INDEX(EIA_2025!$D$2:$D$530,MATCH($A749&amp;"|"&amp;$B749,EIA_2025!$E$2:$E$530,0)),"")</f>
        <v>0.85519999999999996</v>
      </c>
      <c r="M749" t="str">
        <f>IFERROR(INDEX(EIA_2024!$C$2:$C$514,MATCH($A749&amp;"|"&amp;$B749,EIA_2024!$F$2:$F$514,0)),"")</f>
        <v>BHRaSYC 2024 (tech-level)</v>
      </c>
      <c r="N749" t="str">
        <f t="shared" si="35"/>
        <v>WV|onshore wind</v>
      </c>
      <c r="O749" s="7" t="str">
        <f ca="1">IFERROR(_xludf.MAXIFS(SYSHECF!$AE$2:$AE$7489,SYSHECF!$A$2:$A$7489,$A749,SYSHECF!$B$2:$B$7489,$B749),"")</f>
        <v/>
      </c>
      <c r="P749" t="e">
        <f ca="1">IF(AND($H749&lt;&gt;"",$O749&lt;&gt;"",$H749*$O749&gt;1),Keys!$C$6,"")</f>
        <v>#VALUE!</v>
      </c>
    </row>
    <row r="750" spans="1:16" x14ac:dyDescent="0.45">
      <c r="A750" t="s">
        <v>106</v>
      </c>
      <c r="B750" t="s">
        <v>187</v>
      </c>
      <c r="C750" t="s">
        <v>217</v>
      </c>
      <c r="D750" s="7">
        <f>SUMIFS(SYSHECF!$AD$2:$AD$7489,SYSHECF!$A$2:$A$7489,$A750,SYSHECF!$B$2:$B$7489,$B750)/Keys!$C$4</f>
        <v>0.29208901906832202</v>
      </c>
      <c r="E750" s="7">
        <f>IF(OR($J750="",$J750=0),"",$I750*Keys!$C$5/($J750*Keys!$C$4))</f>
        <v>1.2951432129514322</v>
      </c>
      <c r="F750" s="7">
        <f>IF(OR($L750="",$L750=0),"",$K750*Keys!$C$5/($L750*Keys!$C$4))</f>
        <v>1.4726027397260275</v>
      </c>
      <c r="G750" s="7">
        <f t="shared" si="33"/>
        <v>4.4340701923083508</v>
      </c>
      <c r="H750" s="7">
        <f t="shared" si="34"/>
        <v>5.0416230792352161</v>
      </c>
      <c r="I750" s="8">
        <f>IFERROR(INDEX(EIA_2024!$D$2:$D$514,MATCH($A750&amp;"|"&amp;$B750,EIA_2024!$F$2:$F$514,0)),"")</f>
        <v>0.12479999999999999</v>
      </c>
      <c r="J750" s="9">
        <f>IFERROR(INDEX(EIA_2024!$E$2:$E$514,MATCH($A750&amp;"|"&amp;$B750,EIA_2024!$F$2:$F$514,0)),"")</f>
        <v>1.0999999999999999E-2</v>
      </c>
      <c r="K750" s="8">
        <f>IFERROR(INDEX(EIA_2025!$C$2:$C$530,MATCH($A750&amp;"|"&amp;$B750,EIA_2025!$E$2:$E$530,0)),"")</f>
        <v>0.1419</v>
      </c>
      <c r="L750" s="9">
        <f>IFERROR(INDEX(EIA_2025!$D$2:$D$530,MATCH($A750&amp;"|"&amp;$B750,EIA_2025!$E$2:$E$530,0)),"")</f>
        <v>1.0999999999999999E-2</v>
      </c>
      <c r="M750" t="str">
        <f>IFERROR(INDEX(EIA_2024!$C$2:$C$514,MATCH($A750&amp;"|"&amp;$B750,EIA_2024!$F$2:$F$514,0)),"")</f>
        <v>BHRaSYC 2024 (tech-level)</v>
      </c>
      <c r="N750" t="str">
        <f t="shared" si="35"/>
        <v>WV|petroleum</v>
      </c>
      <c r="O750" s="7" t="str">
        <f ca="1">IFERROR(_xludf.MAXIFS(SYSHECF!$AE$2:$AE$7489,SYSHECF!$A$2:$A$7489,$A750,SYSHECF!$B$2:$B$7489,$B750),"")</f>
        <v/>
      </c>
      <c r="P750" t="e">
        <f ca="1">IF(AND($H750&lt;&gt;"",$O750&lt;&gt;"",$H750*$O750&gt;1),Keys!$C$6,"")</f>
        <v>#VALUE!</v>
      </c>
    </row>
    <row r="751" spans="1:16" x14ac:dyDescent="0.45">
      <c r="A751" t="s">
        <v>106</v>
      </c>
      <c r="B751" t="s">
        <v>188</v>
      </c>
      <c r="C751" t="s">
        <v>217</v>
      </c>
      <c r="D751" s="7">
        <f>SUMIFS(SYSHECF!$AD$2:$AD$7489,SYSHECF!$A$2:$A$7489,$A751,SYSHECF!$B$2:$B$7489,$B751)/Keys!$C$4</f>
        <v>0.13189058127899544</v>
      </c>
      <c r="E751" s="7" t="str">
        <f>IF(OR($J751="",$J751=0),"",$I751*Keys!$C$5/($J751*Keys!$C$4))</f>
        <v/>
      </c>
      <c r="F751" s="7" t="str">
        <f>IF(OR($L751="",$L751=0),"",$K751*Keys!$C$5/($L751*Keys!$C$4))</f>
        <v/>
      </c>
      <c r="G751" s="7" t="str">
        <f t="shared" si="33"/>
        <v/>
      </c>
      <c r="H751" s="7" t="str">
        <f t="shared" si="34"/>
        <v/>
      </c>
      <c r="I751" s="8" t="str">
        <f>IFERROR(INDEX(EIA_2024!$D$2:$D$514,MATCH($A751&amp;"|"&amp;$B751,EIA_2024!$F$2:$F$514,0)),"")</f>
        <v/>
      </c>
      <c r="J751" s="9" t="str">
        <f>IFERROR(INDEX(EIA_2024!$E$2:$E$514,MATCH($A751&amp;"|"&amp;$B751,EIA_2024!$F$2:$F$514,0)),"")</f>
        <v/>
      </c>
      <c r="K751" s="8" t="str">
        <f>IFERROR(INDEX(EIA_2025!$C$2:$C$530,MATCH($A751&amp;"|"&amp;$B751,EIA_2025!$E$2:$E$530,0)),"")</f>
        <v/>
      </c>
      <c r="L751" s="9" t="str">
        <f>IFERROR(INDEX(EIA_2025!$D$2:$D$530,MATCH($A751&amp;"|"&amp;$B751,EIA_2025!$E$2:$E$530,0)),"")</f>
        <v/>
      </c>
      <c r="M751" t="str">
        <f>IFERROR(INDEX(EIA_2024!$C$2:$C$514,MATCH($A751&amp;"|"&amp;$B751,EIA_2024!$F$2:$F$514,0)),"")</f>
        <v/>
      </c>
      <c r="N751" t="str">
        <f t="shared" si="35"/>
        <v>WV|pumped hydro</v>
      </c>
      <c r="O751" s="7" t="str">
        <f ca="1">IFERROR(_xludf.MAXIFS(SYSHECF!$AE$2:$AE$7489,SYSHECF!$A$2:$A$7489,$A751,SYSHECF!$B$2:$B$7489,$B751),"")</f>
        <v/>
      </c>
      <c r="P751" t="e">
        <f ca="1">IF(AND($H751&lt;&gt;"",$O751&lt;&gt;"",$H751*$O751&gt;1),Keys!$C$6,"")</f>
        <v>#VALUE!</v>
      </c>
    </row>
    <row r="752" spans="1:16" x14ac:dyDescent="0.45">
      <c r="A752" t="s">
        <v>106</v>
      </c>
      <c r="B752" t="s">
        <v>191</v>
      </c>
      <c r="C752" t="s">
        <v>218</v>
      </c>
      <c r="D752" s="7">
        <f>SUMIFS(SYSHECF!$AD$2:$AD$7489,SYSHECF!$A$2:$A$7489,$A752,SYSHECF!$B$2:$B$7489,$B752)/Keys!$C$4</f>
        <v>0.18740000000000001</v>
      </c>
      <c r="E752" s="7">
        <f>IF(OR($J752="",$J752=0),"",$I752*Keys!$C$5/($J752*Keys!$C$4))</f>
        <v>0.17049875934164355</v>
      </c>
      <c r="F752" s="7">
        <f>IF(OR($L752="",$L752=0),"",$K752*Keys!$C$5/($L752*Keys!$C$4))</f>
        <v>0.20437472381794075</v>
      </c>
      <c r="G752" s="7">
        <f t="shared" si="33"/>
        <v>0.90981194952851407</v>
      </c>
      <c r="H752" s="7">
        <f t="shared" si="34"/>
        <v>1.0905801697862365</v>
      </c>
      <c r="I752" s="8">
        <f>IFERROR(INDEX(EIA_2024!$D$2:$D$514,MATCH($A752&amp;"|"&amp;$B752,EIA_2024!$F$2:$F$514,0)),"")</f>
        <v>0.18579999999999999</v>
      </c>
      <c r="J752" s="9">
        <f>IFERROR(INDEX(EIA_2024!$E$2:$E$514,MATCH($A752&amp;"|"&amp;$B752,EIA_2024!$F$2:$F$514,0)),"")</f>
        <v>0.1244</v>
      </c>
      <c r="K752" s="8">
        <f>IFERROR(INDEX(EIA_2025!$C$2:$C$530,MATCH($A752&amp;"|"&amp;$B752,EIA_2025!$E$2:$E$530,0)),"")</f>
        <v>0.2331</v>
      </c>
      <c r="L752" s="9">
        <f>IFERROR(INDEX(EIA_2025!$D$2:$D$530,MATCH($A752&amp;"|"&amp;$B752,EIA_2025!$E$2:$E$530,0)),"")</f>
        <v>0.13020000000000001</v>
      </c>
      <c r="M752" t="str">
        <f>IFERROR(INDEX(EIA_2024!$C$2:$C$514,MATCH($A752&amp;"|"&amp;$B752,EIA_2024!$F$2:$F$514,0)),"")</f>
        <v>BHRaSYC 2024 (tech-level)</v>
      </c>
      <c r="N752" t="str">
        <f t="shared" si="35"/>
        <v>WV|solar pv</v>
      </c>
      <c r="O752" s="7" t="str">
        <f ca="1">IFERROR(_xludf.MAXIFS(SYSHECF!$AE$2:$AE$7489,SYSHECF!$A$2:$A$7489,$A752,SYSHECF!$B$2:$B$7489,$B752),"")</f>
        <v/>
      </c>
      <c r="P752" t="e">
        <f ca="1">IF(AND($H752&lt;&gt;"",$O752&lt;&gt;"",$H752*$O752&gt;1),Keys!$C$6,"")</f>
        <v>#VALUE!</v>
      </c>
    </row>
    <row r="753" spans="1:16" x14ac:dyDescent="0.45">
      <c r="A753" t="s">
        <v>106</v>
      </c>
      <c r="B753" t="s">
        <v>192</v>
      </c>
      <c r="C753" t="s">
        <v>218</v>
      </c>
      <c r="D753" s="7">
        <f>SUMIFS(SYSHECF!$AD$2:$AD$7489,SYSHECF!$A$2:$A$7489,$A753,SYSHECF!$B$2:$B$7489,$B753)/Keys!$C$4</f>
        <v>0.26613359155183985</v>
      </c>
      <c r="E753" s="7" t="str">
        <f>IF(OR($J753="",$J753=0),"",$I753*Keys!$C$5/($J753*Keys!$C$4))</f>
        <v/>
      </c>
      <c r="F753" s="7" t="str">
        <f>IF(OR($L753="",$L753=0),"",$K753*Keys!$C$5/($L753*Keys!$C$4))</f>
        <v/>
      </c>
      <c r="G753" s="7" t="str">
        <f t="shared" si="33"/>
        <v/>
      </c>
      <c r="H753" s="7" t="str">
        <f t="shared" si="34"/>
        <v/>
      </c>
      <c r="I753" s="8" t="str">
        <f>IFERROR(INDEX(EIA_2024!$D$2:$D$514,MATCH($A753&amp;"|"&amp;$B753,EIA_2024!$F$2:$F$514,0)),"")</f>
        <v/>
      </c>
      <c r="J753" s="9" t="str">
        <f>IFERROR(INDEX(EIA_2024!$E$2:$E$514,MATCH($A753&amp;"|"&amp;$B753,EIA_2024!$F$2:$F$514,0)),"")</f>
        <v/>
      </c>
      <c r="K753" s="8" t="str">
        <f>IFERROR(INDEX(EIA_2025!$C$2:$C$530,MATCH($A753&amp;"|"&amp;$B753,EIA_2025!$E$2:$E$530,0)),"")</f>
        <v/>
      </c>
      <c r="L753" s="9" t="str">
        <f>IFERROR(INDEX(EIA_2025!$D$2:$D$530,MATCH($A753&amp;"|"&amp;$B753,EIA_2025!$E$2:$E$530,0)),"")</f>
        <v/>
      </c>
      <c r="M753" t="str">
        <f>IFERROR(INDEX(EIA_2024!$C$2:$C$514,MATCH($A753&amp;"|"&amp;$B753,EIA_2024!$F$2:$F$514,0)),"")</f>
        <v/>
      </c>
      <c r="N753" t="str">
        <f t="shared" si="35"/>
        <v>WV|solar thermal</v>
      </c>
      <c r="O753" s="7" t="str">
        <f ca="1">IFERROR(_xludf.MAXIFS(SYSHECF!$AE$2:$AE$7489,SYSHECF!$A$2:$A$7489,$A753,SYSHECF!$B$2:$B$7489,$B753),"")</f>
        <v/>
      </c>
      <c r="P753" t="e">
        <f ca="1">IF(AND($H753&lt;&gt;"",$O753&lt;&gt;"",$H753*$O753&gt;1),Keys!$C$6,"")</f>
        <v>#VALUE!</v>
      </c>
    </row>
    <row r="754" spans="1:16" x14ac:dyDescent="0.45">
      <c r="A754" t="s">
        <v>110</v>
      </c>
      <c r="B754" t="s">
        <v>169</v>
      </c>
      <c r="C754" t="s">
        <v>217</v>
      </c>
      <c r="D754" s="7">
        <f>SUMIFS(SYSHECF!$AD$2:$AD$7489,SYSHECF!$A$2:$A$7489,$A754,SYSHECF!$B$2:$B$7489,$B754)/Keys!$C$4</f>
        <v>0.51019999999999999</v>
      </c>
      <c r="E754" s="7" t="str">
        <f>IF(OR($J754="",$J754=0),"",$I754*Keys!$C$5/($J754*Keys!$C$4))</f>
        <v/>
      </c>
      <c r="F754" s="7" t="str">
        <f>IF(OR($L754="",$L754=0),"",$K754*Keys!$C$5/($L754*Keys!$C$4))</f>
        <v/>
      </c>
      <c r="G754" s="7" t="str">
        <f t="shared" si="33"/>
        <v/>
      </c>
      <c r="H754" s="7" t="str">
        <f t="shared" si="34"/>
        <v/>
      </c>
      <c r="I754" s="8" t="str">
        <f>IFERROR(INDEX(EIA_2024!$D$2:$D$514,MATCH($A754&amp;"|"&amp;$B754,EIA_2024!$F$2:$F$514,0)),"")</f>
        <v/>
      </c>
      <c r="J754" s="9" t="str">
        <f>IFERROR(INDEX(EIA_2024!$E$2:$E$514,MATCH($A754&amp;"|"&amp;$B754,EIA_2024!$F$2:$F$514,0)),"")</f>
        <v/>
      </c>
      <c r="K754" s="8" t="str">
        <f>IFERROR(INDEX(EIA_2025!$C$2:$C$530,MATCH($A754&amp;"|"&amp;$B754,EIA_2025!$E$2:$E$530,0)),"")</f>
        <v/>
      </c>
      <c r="L754" s="9" t="str">
        <f>IFERROR(INDEX(EIA_2025!$D$2:$D$530,MATCH($A754&amp;"|"&amp;$B754,EIA_2025!$E$2:$E$530,0)),"")</f>
        <v/>
      </c>
      <c r="M754" t="str">
        <f>IFERROR(INDEX(EIA_2024!$C$2:$C$514,MATCH($A754&amp;"|"&amp;$B754,EIA_2024!$F$2:$F$514,0)),"")</f>
        <v/>
      </c>
      <c r="N754" t="str">
        <f t="shared" si="35"/>
        <v>WY|biomass</v>
      </c>
      <c r="O754" s="7" t="str">
        <f ca="1">IFERROR(_xludf.MAXIFS(SYSHECF!$AE$2:$AE$7489,SYSHECF!$A$2:$A$7489,$A754,SYSHECF!$B$2:$B$7489,$B754),"")</f>
        <v/>
      </c>
      <c r="P754" t="e">
        <f ca="1">IF(AND($H754&lt;&gt;"",$O754&lt;&gt;"",$H754*$O754&gt;1),Keys!$C$6,"")</f>
        <v>#VALUE!</v>
      </c>
    </row>
    <row r="755" spans="1:16" x14ac:dyDescent="0.45">
      <c r="A755" t="s">
        <v>110</v>
      </c>
      <c r="B755" t="s">
        <v>173</v>
      </c>
      <c r="C755" t="s">
        <v>218</v>
      </c>
      <c r="D755" s="7">
        <f>SUMIFS(SYSHECF!$AD$2:$AD$7489,SYSHECF!$A$2:$A$7489,$A755,SYSHECF!$B$2:$B$7489,$B755)/Keys!$C$4</f>
        <v>0.65950000000000009</v>
      </c>
      <c r="E755" s="7" t="str">
        <f>IF(OR($J755="",$J755=0),"",$I755*Keys!$C$5/($J755*Keys!$C$4))</f>
        <v/>
      </c>
      <c r="F755" s="7" t="str">
        <f>IF(OR($L755="",$L755=0),"",$K755*Keys!$C$5/($L755*Keys!$C$4))</f>
        <v/>
      </c>
      <c r="G755" s="7" t="str">
        <f t="shared" si="33"/>
        <v/>
      </c>
      <c r="H755" s="7" t="str">
        <f t="shared" si="34"/>
        <v/>
      </c>
      <c r="I755" s="8" t="str">
        <f>IFERROR(INDEX(EIA_2024!$D$2:$D$514,MATCH($A755&amp;"|"&amp;$B755,EIA_2024!$F$2:$F$514,0)),"")</f>
        <v/>
      </c>
      <c r="J755" s="9" t="str">
        <f>IFERROR(INDEX(EIA_2024!$E$2:$E$514,MATCH($A755&amp;"|"&amp;$B755,EIA_2024!$F$2:$F$514,0)),"")</f>
        <v/>
      </c>
      <c r="K755" s="8" t="str">
        <f>IFERROR(INDEX(EIA_2025!$C$2:$C$530,MATCH($A755&amp;"|"&amp;$B755,EIA_2025!$E$2:$E$530,0)),"")</f>
        <v/>
      </c>
      <c r="L755" s="9" t="str">
        <f>IFERROR(INDEX(EIA_2025!$D$2:$D$530,MATCH($A755&amp;"|"&amp;$B755,EIA_2025!$E$2:$E$530,0)),"")</f>
        <v/>
      </c>
      <c r="M755" t="str">
        <f>IFERROR(INDEX(EIA_2024!$C$2:$C$514,MATCH($A755&amp;"|"&amp;$B755,EIA_2024!$F$2:$F$514,0)),"")</f>
        <v/>
      </c>
      <c r="N755" t="str">
        <f t="shared" si="35"/>
        <v>WY|geothermal</v>
      </c>
      <c r="O755" s="7" t="str">
        <f ca="1">IFERROR(_xludf.MAXIFS(SYSHECF!$AE$2:$AE$7489,SYSHECF!$A$2:$A$7489,$A755,SYSHECF!$B$2:$B$7489,$B755),"")</f>
        <v/>
      </c>
      <c r="P755" t="e">
        <f ca="1">IF(AND($H755&lt;&gt;"",$O755&lt;&gt;"",$H755*$O755&gt;1),Keys!$C$6,"")</f>
        <v>#VALUE!</v>
      </c>
    </row>
    <row r="756" spans="1:16" x14ac:dyDescent="0.45">
      <c r="A756" t="s">
        <v>110</v>
      </c>
      <c r="B756" t="s">
        <v>175</v>
      </c>
      <c r="C756" t="s">
        <v>217</v>
      </c>
      <c r="D756" s="7">
        <f>SUMIFS(SYSHECF!$AD$2:$AD$7489,SYSHECF!$A$2:$A$7489,$A756,SYSHECF!$B$2:$B$7489,$B756)/Keys!$C$4</f>
        <v>0.57959999999999989</v>
      </c>
      <c r="E756" s="7">
        <f>IF(OR($J756="",$J756=0),"",$I756*Keys!$C$5/($J756*Keys!$C$4))</f>
        <v>0.5571276611516337</v>
      </c>
      <c r="F756" s="7">
        <f>IF(OR($L756="",$L756=0),"",$K756*Keys!$C$5/($L756*Keys!$C$4))</f>
        <v>0.60207054007242955</v>
      </c>
      <c r="G756" s="7">
        <f t="shared" si="33"/>
        <v>0.96122784877783607</v>
      </c>
      <c r="H756" s="7">
        <f t="shared" si="34"/>
        <v>1.0387690477440126</v>
      </c>
      <c r="I756" s="8">
        <f>IFERROR(INDEX(EIA_2024!$D$2:$D$514,MATCH($A756&amp;"|"&amp;$B756,EIA_2024!$F$2:$F$514,0)),"")</f>
        <v>24.050799999999999</v>
      </c>
      <c r="J756" s="9">
        <f>IFERROR(INDEX(EIA_2024!$E$2:$E$514,MATCH($A756&amp;"|"&amp;$B756,EIA_2024!$F$2:$F$514,0)),"")</f>
        <v>4.9279999999999999</v>
      </c>
      <c r="K756" s="8">
        <f>IFERROR(INDEX(EIA_2025!$C$2:$C$530,MATCH($A756&amp;"|"&amp;$B756,EIA_2025!$E$2:$E$530,0)),"")</f>
        <v>26.0015</v>
      </c>
      <c r="L756" s="9">
        <f>IFERROR(INDEX(EIA_2025!$D$2:$D$530,MATCH($A756&amp;"|"&amp;$B756,EIA_2025!$E$2:$E$530,0)),"")</f>
        <v>4.93</v>
      </c>
      <c r="M756" t="str">
        <f>IFERROR(INDEX(EIA_2024!$C$2:$C$514,MATCH($A756&amp;"|"&amp;$B756,EIA_2024!$F$2:$F$514,0)),"")</f>
        <v>BHRaSYC 2024 (tech-level)</v>
      </c>
      <c r="N756" t="str">
        <f t="shared" si="35"/>
        <v>WY|hard coal</v>
      </c>
      <c r="O756" s="7" t="str">
        <f ca="1">IFERROR(_xludf.MAXIFS(SYSHECF!$AE$2:$AE$7489,SYSHECF!$A$2:$A$7489,$A756,SYSHECF!$B$2:$B$7489,$B756),"")</f>
        <v/>
      </c>
      <c r="P756" t="e">
        <f ca="1">IF(AND($H756&lt;&gt;"",$O756&lt;&gt;"",$H756*$O756&gt;1),Keys!$C$6,"")</f>
        <v>#VALUE!</v>
      </c>
    </row>
    <row r="757" spans="1:16" x14ac:dyDescent="0.45">
      <c r="A757" t="s">
        <v>110</v>
      </c>
      <c r="B757" t="s">
        <v>177</v>
      </c>
      <c r="C757" t="s">
        <v>218</v>
      </c>
      <c r="D757" s="7">
        <f>SUMIFS(SYSHECF!$AD$2:$AD$7489,SYSHECF!$A$2:$A$7489,$A757,SYSHECF!$B$2:$B$7489,$B757)/Keys!$C$4</f>
        <v>0.34309999999999996</v>
      </c>
      <c r="E757" s="7">
        <f>IF(OR($J757="",$J757=0),"",$I757*Keys!$C$5/($J757*Keys!$C$4))</f>
        <v>0.37789068157115685</v>
      </c>
      <c r="F757" s="7">
        <f>IF(OR($L757="",$L757=0),"",$K757*Keys!$C$5/($L757*Keys!$C$4))</f>
        <v>0.30837901773699761</v>
      </c>
      <c r="G757" s="7">
        <f t="shared" si="33"/>
        <v>1.1014009955440305</v>
      </c>
      <c r="H757" s="7">
        <f t="shared" si="34"/>
        <v>0.89880215020984444</v>
      </c>
      <c r="I757" s="8">
        <f>IFERROR(INDEX(EIA_2024!$D$2:$D$514,MATCH($A757&amp;"|"&amp;$B757,EIA_2024!$F$2:$F$514,0)),"")</f>
        <v>1.0165999999999999</v>
      </c>
      <c r="J757" s="9">
        <f>IFERROR(INDEX(EIA_2024!$E$2:$E$514,MATCH($A757&amp;"|"&amp;$B757,EIA_2024!$F$2:$F$514,0)),"")</f>
        <v>0.30709999999999998</v>
      </c>
      <c r="K757" s="8">
        <f>IFERROR(INDEX(EIA_2025!$C$2:$C$530,MATCH($A757&amp;"|"&amp;$B757,EIA_2025!$E$2:$E$530,0)),"")</f>
        <v>0.8296</v>
      </c>
      <c r="L757" s="9">
        <f>IFERROR(INDEX(EIA_2025!$D$2:$D$530,MATCH($A757&amp;"|"&amp;$B757,EIA_2025!$E$2:$E$530,0)),"")</f>
        <v>0.30709999999999998</v>
      </c>
      <c r="M757" t="str">
        <f>IFERROR(INDEX(EIA_2024!$C$2:$C$514,MATCH($A757&amp;"|"&amp;$B757,EIA_2024!$F$2:$F$514,0)),"")</f>
        <v>BHRaSYC 2024 (tech-level)</v>
      </c>
      <c r="N757" t="str">
        <f t="shared" si="35"/>
        <v>WY|hydro</v>
      </c>
      <c r="O757" s="7" t="str">
        <f ca="1">IFERROR(_xludf.MAXIFS(SYSHECF!$AE$2:$AE$7489,SYSHECF!$A$2:$A$7489,$A757,SYSHECF!$B$2:$B$7489,$B757),"")</f>
        <v/>
      </c>
      <c r="P757" t="e">
        <f ca="1">IF(AND($H757&lt;&gt;"",$O757&lt;&gt;"",$H757*$O757&gt;1),Keys!$C$6,"")</f>
        <v>#VALUE!</v>
      </c>
    </row>
    <row r="758" spans="1:16" x14ac:dyDescent="0.45">
      <c r="A758" t="s">
        <v>110</v>
      </c>
      <c r="B758" t="s">
        <v>181</v>
      </c>
      <c r="C758" t="s">
        <v>217</v>
      </c>
      <c r="D758" s="7">
        <f>SUMIFS(SYSHECF!$AD$2:$AD$7489,SYSHECF!$A$2:$A$7489,$A758,SYSHECF!$B$2:$B$7489,$B758)/Keys!$C$4</f>
        <v>0.63800000000000001</v>
      </c>
      <c r="E758" s="7" t="str">
        <f>IF(OR($J758="",$J758=0),"",$I758*Keys!$C$5/($J758*Keys!$C$4))</f>
        <v/>
      </c>
      <c r="F758" s="7" t="str">
        <f>IF(OR($L758="",$L758=0),"",$K758*Keys!$C$5/($L758*Keys!$C$4))</f>
        <v/>
      </c>
      <c r="G758" s="7" t="str">
        <f t="shared" si="33"/>
        <v/>
      </c>
      <c r="H758" s="7" t="str">
        <f t="shared" si="34"/>
        <v/>
      </c>
      <c r="I758" s="8" t="str">
        <f>IFERROR(INDEX(EIA_2024!$D$2:$D$514,MATCH($A758&amp;"|"&amp;$B758,EIA_2024!$F$2:$F$514,0)),"")</f>
        <v/>
      </c>
      <c r="J758" s="9" t="str">
        <f>IFERROR(INDEX(EIA_2024!$E$2:$E$514,MATCH($A758&amp;"|"&amp;$B758,EIA_2024!$F$2:$F$514,0)),"")</f>
        <v/>
      </c>
      <c r="K758" s="8" t="str">
        <f>IFERROR(INDEX(EIA_2025!$C$2:$C$530,MATCH($A758&amp;"|"&amp;$B758,EIA_2025!$E$2:$E$530,0)),"")</f>
        <v/>
      </c>
      <c r="L758" s="9" t="str">
        <f>IFERROR(INDEX(EIA_2025!$D$2:$D$530,MATCH($A758&amp;"|"&amp;$B758,EIA_2025!$E$2:$E$530,0)),"")</f>
        <v/>
      </c>
      <c r="M758" t="str">
        <f>IFERROR(INDEX(EIA_2024!$C$2:$C$514,MATCH($A758&amp;"|"&amp;$B758,EIA_2024!$F$2:$F$514,0)),"")</f>
        <v/>
      </c>
      <c r="N758" t="str">
        <f t="shared" si="35"/>
        <v>WY|lignite</v>
      </c>
      <c r="O758" s="7" t="str">
        <f ca="1">IFERROR(_xludf.MAXIFS(SYSHECF!$AE$2:$AE$7489,SYSHECF!$A$2:$A$7489,$A758,SYSHECF!$B$2:$B$7489,$B758),"")</f>
        <v/>
      </c>
      <c r="P758" t="e">
        <f ca="1">IF(AND($H758&lt;&gt;"",$O758&lt;&gt;"",$H758*$O758&gt;1),Keys!$C$6,"")</f>
        <v>#VALUE!</v>
      </c>
    </row>
    <row r="759" spans="1:16" x14ac:dyDescent="0.45">
      <c r="A759" t="s">
        <v>110</v>
      </c>
      <c r="B759" t="s">
        <v>182</v>
      </c>
      <c r="C759" t="s">
        <v>217</v>
      </c>
      <c r="D759" s="7">
        <f>SUMIFS(SYSHECF!$AD$2:$AD$7489,SYSHECF!$A$2:$A$7489,$A759,SYSHECF!$B$2:$B$7489,$B759)/Keys!$C$4</f>
        <v>0.73419999999999996</v>
      </c>
      <c r="E759" s="7" t="str">
        <f>IF(OR($J759="",$J759=0),"",$I759*Keys!$C$5/($J759*Keys!$C$4))</f>
        <v/>
      </c>
      <c r="F759" s="7" t="str">
        <f>IF(OR($L759="",$L759=0),"",$K759*Keys!$C$5/($L759*Keys!$C$4))</f>
        <v/>
      </c>
      <c r="G759" s="7" t="str">
        <f t="shared" si="33"/>
        <v/>
      </c>
      <c r="H759" s="7" t="str">
        <f t="shared" si="34"/>
        <v/>
      </c>
      <c r="I759" s="8" t="str">
        <f>IFERROR(INDEX(EIA_2024!$D$2:$D$514,MATCH($A759&amp;"|"&amp;$B759,EIA_2024!$F$2:$F$514,0)),"")</f>
        <v/>
      </c>
      <c r="J759" s="9" t="str">
        <f>IFERROR(INDEX(EIA_2024!$E$2:$E$514,MATCH($A759&amp;"|"&amp;$B759,EIA_2024!$F$2:$F$514,0)),"")</f>
        <v/>
      </c>
      <c r="K759" s="8" t="str">
        <f>IFERROR(INDEX(EIA_2025!$C$2:$C$530,MATCH($A759&amp;"|"&amp;$B759,EIA_2025!$E$2:$E$530,0)),"")</f>
        <v/>
      </c>
      <c r="L759" s="9" t="str">
        <f>IFERROR(INDEX(EIA_2025!$D$2:$D$530,MATCH($A759&amp;"|"&amp;$B759,EIA_2025!$E$2:$E$530,0)),"")</f>
        <v/>
      </c>
      <c r="M759" t="str">
        <f>IFERROR(INDEX(EIA_2024!$C$2:$C$514,MATCH($A759&amp;"|"&amp;$B759,EIA_2024!$F$2:$F$514,0)),"")</f>
        <v/>
      </c>
      <c r="N759" t="str">
        <f t="shared" si="35"/>
        <v>WY|municipal solid waste</v>
      </c>
      <c r="O759" s="7" t="str">
        <f ca="1">IFERROR(_xludf.MAXIFS(SYSHECF!$AE$2:$AE$7489,SYSHECF!$A$2:$A$7489,$A759,SYSHECF!$B$2:$B$7489,$B759),"")</f>
        <v/>
      </c>
      <c r="P759" t="e">
        <f ca="1">IF(AND($H759&lt;&gt;"",$O759&lt;&gt;"",$H759*$O759&gt;1),Keys!$C$6,"")</f>
        <v>#VALUE!</v>
      </c>
    </row>
    <row r="760" spans="1:16" x14ac:dyDescent="0.45">
      <c r="A760" t="s">
        <v>110</v>
      </c>
      <c r="B760" t="s">
        <v>171</v>
      </c>
      <c r="C760" t="s">
        <v>217</v>
      </c>
      <c r="D760" s="7">
        <f>SUMIFS(SYSHECF!$AD$2:$AD$7489,SYSHECF!$A$2:$A$7489,$A760,SYSHECF!$B$2:$B$7489,$B760)/Keys!$C$4</f>
        <v>0.57040000000000002</v>
      </c>
      <c r="E760" s="7">
        <f>IF(OR($J760="",$J760=0),"",$I760*Keys!$C$5/($J760*Keys!$C$4))</f>
        <v>0.53470805401729327</v>
      </c>
      <c r="F760" s="7">
        <f>IF(OR($L760="",$L760=0),"",$K760*Keys!$C$5/($L760*Keys!$C$4))</f>
        <v>0.60611580685903033</v>
      </c>
      <c r="G760" s="7">
        <f t="shared" si="33"/>
        <v>0.93742646216215508</v>
      </c>
      <c r="H760" s="7">
        <f t="shared" si="34"/>
        <v>1.0626153696687066</v>
      </c>
      <c r="I760" s="8">
        <f>IFERROR(INDEX(EIA_2024!$D$2:$D$514,MATCH($A760&amp;"|"&amp;$B760,EIA_2024!$F$2:$F$514,0)),"")</f>
        <v>0.44030000000000002</v>
      </c>
      <c r="J760" s="9">
        <f>IFERROR(INDEX(EIA_2024!$E$2:$E$514,MATCH($A760&amp;"|"&amp;$B760,EIA_2024!$F$2:$F$514,0)),"")</f>
        <v>9.4E-2</v>
      </c>
      <c r="K760" s="8">
        <f>IFERROR(INDEX(EIA_2025!$C$2:$C$530,MATCH($A760&amp;"|"&amp;$B760,EIA_2025!$E$2:$E$530,0)),"")</f>
        <v>0.49909999999999999</v>
      </c>
      <c r="L760" s="9">
        <f>IFERROR(INDEX(EIA_2025!$D$2:$D$530,MATCH($A760&amp;"|"&amp;$B760,EIA_2025!$E$2:$E$530,0)),"")</f>
        <v>9.4E-2</v>
      </c>
      <c r="M760" t="str">
        <f>IFERROR(INDEX(EIA_2024!$C$2:$C$514,MATCH($A760&amp;"|"&amp;$B760,EIA_2024!$F$2:$F$514,0)),"")</f>
        <v>BHRaSYC 2024 (tech-level)</v>
      </c>
      <c r="N760" t="str">
        <f t="shared" si="35"/>
        <v>WY|natural gas combined cycle</v>
      </c>
      <c r="O760" s="7" t="str">
        <f ca="1">IFERROR(_xludf.MAXIFS(SYSHECF!$AE$2:$AE$7489,SYSHECF!$A$2:$A$7489,$A760,SYSHECF!$B$2:$B$7489,$B760),"")</f>
        <v/>
      </c>
      <c r="P760" t="e">
        <f ca="1">IF(AND($H760&lt;&gt;"",$O760&lt;&gt;"",$H760*$O760&gt;1),Keys!$C$6,"")</f>
        <v>#VALUE!</v>
      </c>
    </row>
    <row r="761" spans="1:16" x14ac:dyDescent="0.45">
      <c r="A761" t="s">
        <v>110</v>
      </c>
      <c r="B761" t="s">
        <v>183</v>
      </c>
      <c r="C761" t="s">
        <v>217</v>
      </c>
      <c r="D761" s="7">
        <f>SUMIFS(SYSHECF!$AD$2:$AD$7489,SYSHECF!$A$2:$A$7489,$A761,SYSHECF!$B$2:$B$7489,$B761)/Keys!$C$4</f>
        <v>9.704029837820817E-2</v>
      </c>
      <c r="E761" s="7">
        <f>IF(OR($J761="",$J761=0),"",$I761*Keys!$C$5/($J761*Keys!$C$4))</f>
        <v>7.2586994174145811E-2</v>
      </c>
      <c r="F761" s="7">
        <f>IF(OR($L761="",$L761=0),"",$K761*Keys!$C$5/($L761*Keys!$C$4))</f>
        <v>0.12147693276649348</v>
      </c>
      <c r="G761" s="7">
        <f t="shared" si="33"/>
        <v>0.74800876942116135</v>
      </c>
      <c r="H761" s="7">
        <f t="shared" si="34"/>
        <v>1.2518194481744598</v>
      </c>
      <c r="I761" s="8">
        <f>IFERROR(INDEX(EIA_2024!$D$2:$D$514,MATCH($A761&amp;"|"&amp;$B761,EIA_2024!$F$2:$F$514,0)),"")</f>
        <v>9.2200000000000004E-2</v>
      </c>
      <c r="J761" s="9">
        <f>IFERROR(INDEX(EIA_2024!$E$2:$E$514,MATCH($A761&amp;"|"&amp;$B761,EIA_2024!$F$2:$F$514,0)),"")</f>
        <v>0.14499999999999999</v>
      </c>
      <c r="K761" s="8">
        <f>IFERROR(INDEX(EIA_2025!$C$2:$C$530,MATCH($A761&amp;"|"&amp;$B761,EIA_2025!$E$2:$E$530,0)),"")</f>
        <v>0.15429999999999999</v>
      </c>
      <c r="L761" s="9">
        <f>IFERROR(INDEX(EIA_2025!$D$2:$D$530,MATCH($A761&amp;"|"&amp;$B761,EIA_2025!$E$2:$E$530,0)),"")</f>
        <v>0.14499999999999999</v>
      </c>
      <c r="M761" t="str">
        <f>IFERROR(INDEX(EIA_2024!$C$2:$C$514,MATCH($A761&amp;"|"&amp;$B761,EIA_2024!$F$2:$F$514,0)),"")</f>
        <v>BHRaSYC 2024 (tech-level)</v>
      </c>
      <c r="N761" t="str">
        <f t="shared" si="35"/>
        <v>WY|natural gas peaker</v>
      </c>
      <c r="O761" s="7" t="str">
        <f ca="1">IFERROR(_xludf.MAXIFS(SYSHECF!$AE$2:$AE$7489,SYSHECF!$A$2:$A$7489,$A761,SYSHECF!$B$2:$B$7489,$B761),"")</f>
        <v/>
      </c>
      <c r="P761" t="e">
        <f ca="1">IF(AND($H761&lt;&gt;"",$O761&lt;&gt;"",$H761*$O761&gt;1),Keys!$C$6,"")</f>
        <v>#VALUE!</v>
      </c>
    </row>
    <row r="762" spans="1:16" x14ac:dyDescent="0.45">
      <c r="A762" t="s">
        <v>110</v>
      </c>
      <c r="B762" t="s">
        <v>193</v>
      </c>
      <c r="C762" t="s">
        <v>217</v>
      </c>
      <c r="D762" s="7">
        <f>SUMIFS(SYSHECF!$AD$2:$AD$7489,SYSHECF!$A$2:$A$7489,$A762,SYSHECF!$B$2:$B$7489,$B762)/Keys!$C$4</f>
        <v>0.32469999999999999</v>
      </c>
      <c r="E762" s="7">
        <f>IF(OR($J762="",$J762=0),"",$I762*Keys!$C$5/($J762*Keys!$C$4))</f>
        <v>0.36241041803184898</v>
      </c>
      <c r="F762" s="7">
        <f>IF(OR($L762="",$L762=0),"",$K762*Keys!$C$5/($L762*Keys!$C$4))</f>
        <v>0.28690499717428913</v>
      </c>
      <c r="G762" s="7">
        <f t="shared" si="33"/>
        <v>1.1161392609542624</v>
      </c>
      <c r="H762" s="7">
        <f t="shared" si="34"/>
        <v>0.88360023767874696</v>
      </c>
      <c r="I762" s="8">
        <f>IFERROR(INDEX(EIA_2024!$D$2:$D$514,MATCH($A762&amp;"|"&amp;$B762,EIA_2024!$F$2:$F$514,0)),"")</f>
        <v>4.1810999999999998</v>
      </c>
      <c r="J762" s="9">
        <f>IFERROR(INDEX(EIA_2024!$E$2:$E$514,MATCH($A762&amp;"|"&amp;$B762,EIA_2024!$F$2:$F$514,0)),"")</f>
        <v>1.3169999999999999</v>
      </c>
      <c r="K762" s="8">
        <f>IFERROR(INDEX(EIA_2025!$C$2:$C$530,MATCH($A762&amp;"|"&amp;$B762,EIA_2025!$E$2:$E$530,0)),"")</f>
        <v>3.31</v>
      </c>
      <c r="L762" s="9">
        <f>IFERROR(INDEX(EIA_2025!$D$2:$D$530,MATCH($A762&amp;"|"&amp;$B762,EIA_2025!$E$2:$E$530,0)),"")</f>
        <v>1.3169999999999999</v>
      </c>
      <c r="M762" t="str">
        <f>IFERROR(INDEX(EIA_2024!$C$2:$C$514,MATCH($A762&amp;"|"&amp;$B762,EIA_2024!$F$2:$F$514,0)),"")</f>
        <v>BHRaSYC 2024 (tech-level)</v>
      </c>
      <c r="N762" t="str">
        <f t="shared" si="35"/>
        <v>WY|natural gas steam turbine</v>
      </c>
      <c r="O762" s="7" t="str">
        <f ca="1">IFERROR(_xludf.MAXIFS(SYSHECF!$AE$2:$AE$7489,SYSHECF!$A$2:$A$7489,$A762,SYSHECF!$B$2:$B$7489,$B762),"")</f>
        <v/>
      </c>
      <c r="P762" t="e">
        <f ca="1">IF(AND($H762&lt;&gt;"",$O762&lt;&gt;"",$H762*$O762&gt;1),Keys!$C$6,"")</f>
        <v>#VALUE!</v>
      </c>
    </row>
    <row r="763" spans="1:16" x14ac:dyDescent="0.45">
      <c r="A763" t="s">
        <v>110</v>
      </c>
      <c r="B763" t="s">
        <v>184</v>
      </c>
      <c r="C763" t="s">
        <v>218</v>
      </c>
      <c r="D763" s="7">
        <f>SUMIFS(SYSHECF!$AD$2:$AD$7489,SYSHECF!$A$2:$A$7489,$A763,SYSHECF!$B$2:$B$7489,$B763)/Keys!$C$4</f>
        <v>0.90899999999999992</v>
      </c>
      <c r="E763" s="7" t="str">
        <f>IF(OR($J763="",$J763=0),"",$I763*Keys!$C$5/($J763*Keys!$C$4))</f>
        <v/>
      </c>
      <c r="F763" s="7" t="str">
        <f>IF(OR($L763="",$L763=0),"",$K763*Keys!$C$5/($L763*Keys!$C$4))</f>
        <v/>
      </c>
      <c r="G763" s="7" t="str">
        <f t="shared" si="33"/>
        <v/>
      </c>
      <c r="H763" s="7" t="str">
        <f t="shared" si="34"/>
        <v/>
      </c>
      <c r="I763" s="8" t="str">
        <f>IFERROR(INDEX(EIA_2024!$D$2:$D$514,MATCH($A763&amp;"|"&amp;$B763,EIA_2024!$F$2:$F$514,0)),"")</f>
        <v/>
      </c>
      <c r="J763" s="9" t="str">
        <f>IFERROR(INDEX(EIA_2024!$E$2:$E$514,MATCH($A763&amp;"|"&amp;$B763,EIA_2024!$F$2:$F$514,0)),"")</f>
        <v/>
      </c>
      <c r="K763" s="8" t="str">
        <f>IFERROR(INDEX(EIA_2025!$C$2:$C$530,MATCH($A763&amp;"|"&amp;$B763,EIA_2025!$E$2:$E$530,0)),"")</f>
        <v/>
      </c>
      <c r="L763" s="9" t="str">
        <f>IFERROR(INDEX(EIA_2025!$D$2:$D$530,MATCH($A763&amp;"|"&amp;$B763,EIA_2025!$E$2:$E$530,0)),"")</f>
        <v/>
      </c>
      <c r="M763" t="str">
        <f>IFERROR(INDEX(EIA_2024!$C$2:$C$514,MATCH($A763&amp;"|"&amp;$B763,EIA_2024!$F$2:$F$514,0)),"")</f>
        <v/>
      </c>
      <c r="N763" t="str">
        <f t="shared" si="35"/>
        <v>WY|nuclear</v>
      </c>
      <c r="O763" s="7" t="str">
        <f ca="1">IFERROR(_xludf.MAXIFS(SYSHECF!$AE$2:$AE$7489,SYSHECF!$A$2:$A$7489,$A763,SYSHECF!$B$2:$B$7489,$B763),"")</f>
        <v/>
      </c>
      <c r="P763" t="e">
        <f ca="1">IF(AND($H763&lt;&gt;"",$O763&lt;&gt;"",$H763*$O763&gt;1),Keys!$C$6,"")</f>
        <v>#VALUE!</v>
      </c>
    </row>
    <row r="764" spans="1:16" x14ac:dyDescent="0.45">
      <c r="A764" t="s">
        <v>110</v>
      </c>
      <c r="B764" t="s">
        <v>185</v>
      </c>
      <c r="C764" t="s">
        <v>218</v>
      </c>
      <c r="D764" s="7">
        <f>SUMIFS(SYSHECF!$AD$2:$AD$7489,SYSHECF!$A$2:$A$7489,$A764,SYSHECF!$B$2:$B$7489,$B764)/Keys!$C$4</f>
        <v>0.41312350233350603</v>
      </c>
      <c r="E764" s="7" t="str">
        <f>IF(OR($J764="",$J764=0),"",$I764*Keys!$C$5/($J764*Keys!$C$4))</f>
        <v/>
      </c>
      <c r="F764" s="7" t="str">
        <f>IF(OR($L764="",$L764=0),"",$K764*Keys!$C$5/($L764*Keys!$C$4))</f>
        <v/>
      </c>
      <c r="G764" s="7" t="str">
        <f t="shared" si="33"/>
        <v/>
      </c>
      <c r="H764" s="7" t="str">
        <f t="shared" si="34"/>
        <v/>
      </c>
      <c r="I764" s="8" t="str">
        <f>IFERROR(INDEX(EIA_2024!$D$2:$D$514,MATCH($A764&amp;"|"&amp;$B764,EIA_2024!$F$2:$F$514,0)),"")</f>
        <v/>
      </c>
      <c r="J764" s="9" t="str">
        <f>IFERROR(INDEX(EIA_2024!$E$2:$E$514,MATCH($A764&amp;"|"&amp;$B764,EIA_2024!$F$2:$F$514,0)),"")</f>
        <v/>
      </c>
      <c r="K764" s="8" t="str">
        <f>IFERROR(INDEX(EIA_2025!$C$2:$C$530,MATCH($A764&amp;"|"&amp;$B764,EIA_2025!$E$2:$E$530,0)),"")</f>
        <v/>
      </c>
      <c r="L764" s="9" t="str">
        <f>IFERROR(INDEX(EIA_2025!$D$2:$D$530,MATCH($A764&amp;"|"&amp;$B764,EIA_2025!$E$2:$E$530,0)),"")</f>
        <v/>
      </c>
      <c r="M764" t="str">
        <f>IFERROR(INDEX(EIA_2024!$C$2:$C$514,MATCH($A764&amp;"|"&amp;$B764,EIA_2024!$F$2:$F$514,0)),"")</f>
        <v/>
      </c>
      <c r="N764" t="str">
        <f t="shared" si="35"/>
        <v>WY|offshore wind</v>
      </c>
      <c r="O764" s="7" t="str">
        <f ca="1">IFERROR(_xludf.MAXIFS(SYSHECF!$AE$2:$AE$7489,SYSHECF!$A$2:$A$7489,$A764,SYSHECF!$B$2:$B$7489,$B764),"")</f>
        <v/>
      </c>
      <c r="P764" t="e">
        <f ca="1">IF(AND($H764&lt;&gt;"",$O764&lt;&gt;"",$H764*$O764&gt;1),Keys!$C$6,"")</f>
        <v>#VALUE!</v>
      </c>
    </row>
    <row r="765" spans="1:16" x14ac:dyDescent="0.45">
      <c r="A765" t="s">
        <v>110</v>
      </c>
      <c r="B765" t="s">
        <v>186</v>
      </c>
      <c r="C765" t="s">
        <v>218</v>
      </c>
      <c r="D765" s="7">
        <f>SUMIFS(SYSHECF!$AD$2:$AD$7489,SYSHECF!$A$2:$A$7489,$A765,SYSHECF!$B$2:$B$7489,$B765)/Keys!$C$4</f>
        <v>0.3010000000000001</v>
      </c>
      <c r="E765" s="7">
        <f>IF(OR($J765="",$J765=0),"",$I765*Keys!$C$5/($J765*Keys!$C$4))</f>
        <v>0.28513630781265498</v>
      </c>
      <c r="F765" s="7">
        <f>IF(OR($L765="",$L765=0),"",$K765*Keys!$C$5/($L765*Keys!$C$4))</f>
        <v>0.3168721476128023</v>
      </c>
      <c r="G765" s="7">
        <f t="shared" si="33"/>
        <v>0.94729670369652785</v>
      </c>
      <c r="H765" s="7">
        <f t="shared" si="34"/>
        <v>1.0527313874179476</v>
      </c>
      <c r="I765" s="8">
        <f>IFERROR(INDEX(EIA_2024!$D$2:$D$514,MATCH($A765&amp;"|"&amp;$B765,EIA_2024!$F$2:$F$514,0)),"")</f>
        <v>9.0017999999999994</v>
      </c>
      <c r="J765" s="9">
        <f>IFERROR(INDEX(EIA_2024!$E$2:$E$514,MATCH($A765&amp;"|"&amp;$B765,EIA_2024!$F$2:$F$514,0)),"")</f>
        <v>3.6038999999999999</v>
      </c>
      <c r="K765" s="8">
        <f>IFERROR(INDEX(EIA_2025!$C$2:$C$530,MATCH($A765&amp;"|"&amp;$B765,EIA_2025!$E$2:$E$530,0)),"")</f>
        <v>12.725099999999999</v>
      </c>
      <c r="L765" s="9">
        <f>IFERROR(INDEX(EIA_2025!$D$2:$D$530,MATCH($A765&amp;"|"&amp;$B765,EIA_2025!$E$2:$E$530,0)),"")</f>
        <v>4.5842999999999998</v>
      </c>
      <c r="M765" t="str">
        <f>IFERROR(INDEX(EIA_2024!$C$2:$C$514,MATCH($A765&amp;"|"&amp;$B765,EIA_2024!$F$2:$F$514,0)),"")</f>
        <v>BHRaSYC 2024 (tech-level)</v>
      </c>
      <c r="N765" t="str">
        <f t="shared" si="35"/>
        <v>WY|onshore wind</v>
      </c>
      <c r="O765" s="7" t="str">
        <f ca="1">IFERROR(_xludf.MAXIFS(SYSHECF!$AE$2:$AE$7489,SYSHECF!$A$2:$A$7489,$A765,SYSHECF!$B$2:$B$7489,$B765),"")</f>
        <v/>
      </c>
      <c r="P765" t="e">
        <f ca="1">IF(AND($H765&lt;&gt;"",$O765&lt;&gt;"",$H765*$O765&gt;1),Keys!$C$6,"")</f>
        <v>#VALUE!</v>
      </c>
    </row>
    <row r="766" spans="1:16" x14ac:dyDescent="0.45">
      <c r="A766" t="s">
        <v>110</v>
      </c>
      <c r="B766" t="s">
        <v>187</v>
      </c>
      <c r="C766" t="s">
        <v>217</v>
      </c>
      <c r="D766" s="7">
        <f>SUMIFS(SYSHECF!$AD$2:$AD$7489,SYSHECF!$A$2:$A$7489,$A766,SYSHECF!$B$2:$B$7489,$B766)/Keys!$C$4</f>
        <v>9.704029837820817E-2</v>
      </c>
      <c r="E766" s="7">
        <f>IF(OR($J766="",$J766=0),"",$I766*Keys!$C$5/($J766*Keys!$C$4))</f>
        <v>1.112406489847469</v>
      </c>
      <c r="F766" s="7">
        <f>IF(OR($L766="",$L766=0),"",$K766*Keys!$C$5/($L766*Keys!$C$4))</f>
        <v>1.2799961138637908</v>
      </c>
      <c r="G766" s="7">
        <f t="shared" si="33"/>
        <v>11.463345727894797</v>
      </c>
      <c r="H766" s="7">
        <f t="shared" si="34"/>
        <v>13.19035632882218</v>
      </c>
      <c r="I766" s="8">
        <f>IFERROR(INDEX(EIA_2024!$D$2:$D$514,MATCH($A766&amp;"|"&amp;$B766,EIA_2024!$F$2:$F$514,0)),"")</f>
        <v>4.58E-2</v>
      </c>
      <c r="J766" s="9">
        <f>IFERROR(INDEX(EIA_2024!$E$2:$E$514,MATCH($A766&amp;"|"&amp;$B766,EIA_2024!$F$2:$F$514,0)),"")</f>
        <v>4.7000000000000002E-3</v>
      </c>
      <c r="K766" s="8">
        <f>IFERROR(INDEX(EIA_2025!$C$2:$C$530,MATCH($A766&amp;"|"&amp;$B766,EIA_2025!$E$2:$E$530,0)),"")</f>
        <v>5.2699999999999997E-2</v>
      </c>
      <c r="L766" s="9">
        <f>IFERROR(INDEX(EIA_2025!$D$2:$D$530,MATCH($A766&amp;"|"&amp;$B766,EIA_2025!$E$2:$E$530,0)),"")</f>
        <v>4.7000000000000002E-3</v>
      </c>
      <c r="M766" t="str">
        <f>IFERROR(INDEX(EIA_2024!$C$2:$C$514,MATCH($A766&amp;"|"&amp;$B766,EIA_2024!$F$2:$F$514,0)),"")</f>
        <v>BHRaSYC 2024 (tech-level)</v>
      </c>
      <c r="N766" t="str">
        <f t="shared" si="35"/>
        <v>WY|petroleum</v>
      </c>
      <c r="O766" s="7" t="str">
        <f ca="1">IFERROR(_xludf.MAXIFS(SYSHECF!$AE$2:$AE$7489,SYSHECF!$A$2:$A$7489,$A766,SYSHECF!$B$2:$B$7489,$B766),"")</f>
        <v/>
      </c>
      <c r="P766" t="e">
        <f ca="1">IF(AND($H766&lt;&gt;"",$O766&lt;&gt;"",$H766*$O766&gt;1),Keys!$C$6,"")</f>
        <v>#VALUE!</v>
      </c>
    </row>
    <row r="767" spans="1:16" x14ac:dyDescent="0.45">
      <c r="A767" t="s">
        <v>110</v>
      </c>
      <c r="B767" t="s">
        <v>188</v>
      </c>
      <c r="C767" t="s">
        <v>217</v>
      </c>
      <c r="D767" s="7">
        <f>SUMIFS(SYSHECF!$AD$2:$AD$7489,SYSHECF!$A$2:$A$7489,$A767,SYSHECF!$B$2:$B$7489,$B767)/Keys!$C$4</f>
        <v>8.5382989910730595E-2</v>
      </c>
      <c r="E767" s="7" t="str">
        <f>IF(OR($J767="",$J767=0),"",$I767*Keys!$C$5/($J767*Keys!$C$4))</f>
        <v/>
      </c>
      <c r="F767" s="7" t="str">
        <f>IF(OR($L767="",$L767=0),"",$K767*Keys!$C$5/($L767*Keys!$C$4))</f>
        <v/>
      </c>
      <c r="G767" s="7" t="str">
        <f t="shared" si="33"/>
        <v/>
      </c>
      <c r="H767" s="7" t="str">
        <f t="shared" si="34"/>
        <v/>
      </c>
      <c r="I767" s="8" t="str">
        <f>IFERROR(INDEX(EIA_2024!$D$2:$D$514,MATCH($A767&amp;"|"&amp;$B767,EIA_2024!$F$2:$F$514,0)),"")</f>
        <v/>
      </c>
      <c r="J767" s="9" t="str">
        <f>IFERROR(INDEX(EIA_2024!$E$2:$E$514,MATCH($A767&amp;"|"&amp;$B767,EIA_2024!$F$2:$F$514,0)),"")</f>
        <v/>
      </c>
      <c r="K767" s="8" t="str">
        <f>IFERROR(INDEX(EIA_2025!$C$2:$C$530,MATCH($A767&amp;"|"&amp;$B767,EIA_2025!$E$2:$E$530,0)),"")</f>
        <v/>
      </c>
      <c r="L767" s="9" t="str">
        <f>IFERROR(INDEX(EIA_2025!$D$2:$D$530,MATCH($A767&amp;"|"&amp;$B767,EIA_2025!$E$2:$E$530,0)),"")</f>
        <v/>
      </c>
      <c r="M767" t="str">
        <f>IFERROR(INDEX(EIA_2024!$C$2:$C$514,MATCH($A767&amp;"|"&amp;$B767,EIA_2024!$F$2:$F$514,0)),"")</f>
        <v/>
      </c>
      <c r="N767" t="str">
        <f t="shared" si="35"/>
        <v>WY|pumped hydro</v>
      </c>
      <c r="O767" s="7" t="str">
        <f ca="1">IFERROR(_xludf.MAXIFS(SYSHECF!$AE$2:$AE$7489,SYSHECF!$A$2:$A$7489,$A767,SYSHECF!$B$2:$B$7489,$B767),"")</f>
        <v/>
      </c>
      <c r="P767" t="e">
        <f ca="1">IF(AND($H767&lt;&gt;"",$O767&lt;&gt;"",$H767*$O767&gt;1),Keys!$C$6,"")</f>
        <v>#VALUE!</v>
      </c>
    </row>
    <row r="768" spans="1:16" x14ac:dyDescent="0.45">
      <c r="A768" t="s">
        <v>110</v>
      </c>
      <c r="B768" t="s">
        <v>191</v>
      </c>
      <c r="C768" t="s">
        <v>218</v>
      </c>
      <c r="D768" s="7">
        <f>SUMIFS(SYSHECF!$AD$2:$AD$7489,SYSHECF!$A$2:$A$7489,$A768,SYSHECF!$B$2:$B$7489,$B768)/Keys!$C$4</f>
        <v>0.21680000000000002</v>
      </c>
      <c r="E768" s="7">
        <f>IF(OR($J768="",$J768=0),"",$I768*Keys!$C$5/($J768*Keys!$C$4))</f>
        <v>0.19958300313219365</v>
      </c>
      <c r="F768" s="7">
        <f>IF(OR($L768="",$L768=0),"",$K768*Keys!$C$5/($L768*Keys!$C$4))</f>
        <v>0.23397109324880183</v>
      </c>
      <c r="G768" s="7">
        <f t="shared" si="33"/>
        <v>0.92058580780532118</v>
      </c>
      <c r="H768" s="7">
        <f t="shared" si="34"/>
        <v>1.0792024596346947</v>
      </c>
      <c r="I768" s="8">
        <f>IFERROR(INDEX(EIA_2024!$D$2:$D$514,MATCH($A768&amp;"|"&amp;$B768,EIA_2024!$F$2:$F$514,0)),"")</f>
        <v>0.42309999999999998</v>
      </c>
      <c r="J768" s="9">
        <f>IFERROR(INDEX(EIA_2024!$E$2:$E$514,MATCH($A768&amp;"|"&amp;$B768,EIA_2024!$F$2:$F$514,0)),"")</f>
        <v>0.24199999999999999</v>
      </c>
      <c r="K768" s="8">
        <f>IFERROR(INDEX(EIA_2025!$C$2:$C$530,MATCH($A768&amp;"|"&amp;$B768,EIA_2025!$E$2:$E$530,0)),"")</f>
        <v>0.496</v>
      </c>
      <c r="L768" s="9">
        <f>IFERROR(INDEX(EIA_2025!$D$2:$D$530,MATCH($A768&amp;"|"&amp;$B768,EIA_2025!$E$2:$E$530,0)),"")</f>
        <v>0.24199999999999999</v>
      </c>
      <c r="M768" t="str">
        <f>IFERROR(INDEX(EIA_2024!$C$2:$C$514,MATCH($A768&amp;"|"&amp;$B768,EIA_2024!$F$2:$F$514,0)),"")</f>
        <v>BHRaSYC 2024 (tech-level)</v>
      </c>
      <c r="N768" t="str">
        <f t="shared" si="35"/>
        <v>WY|solar pv</v>
      </c>
      <c r="O768" s="7" t="str">
        <f ca="1">IFERROR(_xludf.MAXIFS(SYSHECF!$AE$2:$AE$7489,SYSHECF!$A$2:$A$7489,$A768,SYSHECF!$B$2:$B$7489,$B768),"")</f>
        <v/>
      </c>
      <c r="P768" t="e">
        <f ca="1">IF(AND($H768&lt;&gt;"",$O768&lt;&gt;"",$H768*$O768&gt;1),Keys!$C$6,"")</f>
        <v>#VALUE!</v>
      </c>
    </row>
    <row r="769" spans="1:16" x14ac:dyDescent="0.45">
      <c r="A769" t="s">
        <v>110</v>
      </c>
      <c r="B769" t="s">
        <v>192</v>
      </c>
      <c r="C769" t="s">
        <v>218</v>
      </c>
      <c r="D769" s="7">
        <f>SUMIFS(SYSHECF!$AD$2:$AD$7489,SYSHECF!$A$2:$A$7489,$A769,SYSHECF!$B$2:$B$7489,$B769)/Keys!$C$4</f>
        <v>0.22458570556249546</v>
      </c>
      <c r="E769" s="7" t="str">
        <f>IF(OR($J769="",$J769=0),"",$I769*Keys!$C$5/($J769*Keys!$C$4))</f>
        <v/>
      </c>
      <c r="F769" s="7" t="str">
        <f>IF(OR($L769="",$L769=0),"",$K769*Keys!$C$5/($L769*Keys!$C$4))</f>
        <v/>
      </c>
      <c r="G769" s="7" t="str">
        <f t="shared" si="33"/>
        <v/>
      </c>
      <c r="H769" s="7" t="str">
        <f t="shared" si="34"/>
        <v/>
      </c>
      <c r="I769" s="8" t="str">
        <f>IFERROR(INDEX(EIA_2024!$D$2:$D$514,MATCH($A769&amp;"|"&amp;$B769,EIA_2024!$F$2:$F$514,0)),"")</f>
        <v/>
      </c>
      <c r="J769" s="9" t="str">
        <f>IFERROR(INDEX(EIA_2024!$E$2:$E$514,MATCH($A769&amp;"|"&amp;$B769,EIA_2024!$F$2:$F$514,0)),"")</f>
        <v/>
      </c>
      <c r="K769" s="8" t="str">
        <f>IFERROR(INDEX(EIA_2025!$C$2:$C$530,MATCH($A769&amp;"|"&amp;$B769,EIA_2025!$E$2:$E$530,0)),"")</f>
        <v/>
      </c>
      <c r="L769" s="9" t="str">
        <f>IFERROR(INDEX(EIA_2025!$D$2:$D$530,MATCH($A769&amp;"|"&amp;$B769,EIA_2025!$E$2:$E$530,0)),"")</f>
        <v/>
      </c>
      <c r="M769" t="str">
        <f>IFERROR(INDEX(EIA_2024!$C$2:$C$514,MATCH($A769&amp;"|"&amp;$B769,EIA_2024!$F$2:$F$514,0)),"")</f>
        <v/>
      </c>
      <c r="N769" t="str">
        <f t="shared" si="35"/>
        <v>WY|solar thermal</v>
      </c>
      <c r="O769" s="7" t="str">
        <f ca="1">IFERROR(_xludf.MAXIFS(SYSHECF!$AE$2:$AE$7489,SYSHECF!$A$2:$A$7489,$A769,SYSHECF!$B$2:$B$7489,$B769),"")</f>
        <v/>
      </c>
      <c r="P769" t="e">
        <f ca="1">IF(AND($H769&lt;&gt;"",$O769&lt;&gt;"",$H769*$O769&gt;1),Keys!$C$6,"")</f>
        <v>#VALUE!</v>
      </c>
    </row>
  </sheetData>
  <autoFilter ref="A1:P769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3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0" customWidth="1"/>
    <col min="3" max="3" width="11" customWidth="1"/>
    <col min="4" max="4" width="14" customWidth="1"/>
    <col min="5" max="5" width="12" customWidth="1"/>
    <col min="6" max="6" width="18" customWidth="1"/>
    <col min="7" max="7" width="17" customWidth="1"/>
    <col min="8" max="8" width="55" customWidth="1"/>
  </cols>
  <sheetData>
    <row r="1" spans="1:9" ht="28.5" x14ac:dyDescent="0.45">
      <c r="A1" s="6" t="s">
        <v>130</v>
      </c>
      <c r="B1" s="6" t="s">
        <v>219</v>
      </c>
      <c r="C1" s="6" t="s">
        <v>220</v>
      </c>
      <c r="D1" s="6" t="s">
        <v>221</v>
      </c>
      <c r="E1" s="6" t="s">
        <v>222</v>
      </c>
      <c r="F1" s="6" t="s">
        <v>223</v>
      </c>
      <c r="G1" s="6" t="s">
        <v>224</v>
      </c>
      <c r="H1" s="6" t="s">
        <v>225</v>
      </c>
      <c r="I1" s="6" t="s">
        <v>226</v>
      </c>
    </row>
    <row r="2" spans="1:9" x14ac:dyDescent="0.45">
      <c r="A2" t="s">
        <v>4</v>
      </c>
      <c r="B2" t="s">
        <v>191</v>
      </c>
      <c r="C2">
        <v>0.17155799999999999</v>
      </c>
      <c r="D2">
        <v>0.66349999999999998</v>
      </c>
      <c r="E2">
        <v>0.74299999999999999</v>
      </c>
      <c r="F2" s="7">
        <f t="shared" ref="F2:F33" si="0">IF(E2&lt;=0,1,E2/(D2+MAX(0,E2-D2)*(1+C2)))</f>
        <v>0.98197441117156681</v>
      </c>
      <c r="G2">
        <v>0.95184500000000005</v>
      </c>
      <c r="H2" t="s">
        <v>227</v>
      </c>
      <c r="I2" t="str">
        <f t="shared" ref="I2:I33" si="1">A2&amp;"|"&amp;B2</f>
        <v>AL|solar pv</v>
      </c>
    </row>
    <row r="3" spans="1:9" x14ac:dyDescent="0.45">
      <c r="A3" t="s">
        <v>9</v>
      </c>
      <c r="B3" t="s">
        <v>186</v>
      </c>
      <c r="C3">
        <v>0.137991</v>
      </c>
      <c r="D3">
        <v>0</v>
      </c>
      <c r="E3">
        <v>0.13500000000000001</v>
      </c>
      <c r="F3" s="7">
        <f t="shared" si="0"/>
        <v>0.87874157176989975</v>
      </c>
      <c r="G3">
        <v>0.42594900000000002</v>
      </c>
      <c r="H3" t="s">
        <v>228</v>
      </c>
      <c r="I3" t="str">
        <f t="shared" si="1"/>
        <v>AR|onshore wind</v>
      </c>
    </row>
    <row r="4" spans="1:9" x14ac:dyDescent="0.45">
      <c r="A4" t="s">
        <v>9</v>
      </c>
      <c r="B4" t="s">
        <v>191</v>
      </c>
      <c r="C4">
        <v>0.34945700000000002</v>
      </c>
      <c r="D4">
        <v>1.7725</v>
      </c>
      <c r="E4">
        <v>2.5249999999999999</v>
      </c>
      <c r="F4" s="7">
        <f t="shared" si="0"/>
        <v>0.90567806225806213</v>
      </c>
      <c r="G4">
        <v>1.058135</v>
      </c>
      <c r="H4" t="s">
        <v>229</v>
      </c>
      <c r="I4" t="str">
        <f t="shared" si="1"/>
        <v>AR|solar pv</v>
      </c>
    </row>
    <row r="5" spans="1:9" x14ac:dyDescent="0.45">
      <c r="A5" t="s">
        <v>7</v>
      </c>
      <c r="B5" t="s">
        <v>186</v>
      </c>
      <c r="C5">
        <v>1.2274999999999999E-2</v>
      </c>
      <c r="D5">
        <v>1.2344999999999999</v>
      </c>
      <c r="E5">
        <v>1.234</v>
      </c>
      <c r="F5" s="7">
        <f t="shared" si="0"/>
        <v>0.99959497772377481</v>
      </c>
      <c r="I5" t="str">
        <f t="shared" si="1"/>
        <v>AZ|onshore wind</v>
      </c>
    </row>
    <row r="6" spans="1:9" x14ac:dyDescent="0.45">
      <c r="A6" t="s">
        <v>7</v>
      </c>
      <c r="B6" t="s">
        <v>191</v>
      </c>
      <c r="C6">
        <v>0.210089</v>
      </c>
      <c r="D6">
        <v>4.7302</v>
      </c>
      <c r="E6">
        <v>6.2619999999999996</v>
      </c>
      <c r="F6" s="7">
        <f t="shared" si="0"/>
        <v>0.95112038188503656</v>
      </c>
      <c r="G6">
        <v>0.99870800000000004</v>
      </c>
      <c r="H6" t="s">
        <v>230</v>
      </c>
      <c r="I6" t="str">
        <f t="shared" si="1"/>
        <v>AZ|solar pv</v>
      </c>
    </row>
    <row r="7" spans="1:9" x14ac:dyDescent="0.45">
      <c r="A7" t="s">
        <v>13</v>
      </c>
      <c r="B7" t="s">
        <v>186</v>
      </c>
      <c r="C7">
        <v>0</v>
      </c>
      <c r="D7">
        <v>6.4287000000000001</v>
      </c>
      <c r="E7">
        <v>6.4180000000000001</v>
      </c>
      <c r="F7" s="7">
        <f t="shared" si="0"/>
        <v>0.99833558884377871</v>
      </c>
      <c r="I7" t="str">
        <f t="shared" si="1"/>
        <v>CA|onshore wind</v>
      </c>
    </row>
    <row r="8" spans="1:9" x14ac:dyDescent="0.45">
      <c r="A8" t="s">
        <v>13</v>
      </c>
      <c r="B8" t="s">
        <v>191</v>
      </c>
      <c r="C8">
        <v>0.15087300000000001</v>
      </c>
      <c r="D8">
        <v>21.087299999999999</v>
      </c>
      <c r="E8">
        <v>23.19</v>
      </c>
      <c r="F8" s="7">
        <f t="shared" si="0"/>
        <v>0.98650455569296336</v>
      </c>
      <c r="I8" t="str">
        <f t="shared" si="1"/>
        <v>CA|solar pv</v>
      </c>
    </row>
    <row r="9" spans="1:9" x14ac:dyDescent="0.45">
      <c r="A9" t="s">
        <v>17</v>
      </c>
      <c r="B9" t="s">
        <v>186</v>
      </c>
      <c r="C9">
        <v>5.0117799999999997E-2</v>
      </c>
      <c r="D9">
        <v>5.3349000000000002</v>
      </c>
      <c r="E9">
        <v>5.3739999999999997</v>
      </c>
      <c r="F9" s="7">
        <f t="shared" si="0"/>
        <v>0.99963548722021278</v>
      </c>
      <c r="I9" t="str">
        <f t="shared" si="1"/>
        <v>CO|onshore wind</v>
      </c>
    </row>
    <row r="10" spans="1:9" x14ac:dyDescent="0.45">
      <c r="A10" t="s">
        <v>17</v>
      </c>
      <c r="B10" t="s">
        <v>191</v>
      </c>
      <c r="C10">
        <v>0.29420400000000002</v>
      </c>
      <c r="D10">
        <v>2.3494999999999999</v>
      </c>
      <c r="E10">
        <v>3.234</v>
      </c>
      <c r="F10" s="7">
        <f t="shared" si="0"/>
        <v>0.92552753347995831</v>
      </c>
      <c r="G10">
        <v>0.83174400000000004</v>
      </c>
      <c r="H10" t="s">
        <v>231</v>
      </c>
      <c r="I10" t="str">
        <f t="shared" si="1"/>
        <v>CO|solar pv</v>
      </c>
    </row>
    <row r="11" spans="1:9" x14ac:dyDescent="0.45">
      <c r="A11" t="s">
        <v>21</v>
      </c>
      <c r="B11" t="s">
        <v>186</v>
      </c>
      <c r="C11">
        <v>5.5842000000000003E-2</v>
      </c>
      <c r="D11">
        <v>5.0000000000000001E-3</v>
      </c>
      <c r="E11">
        <v>5.0000000000000001E-3</v>
      </c>
      <c r="F11" s="7">
        <f t="shared" si="0"/>
        <v>1</v>
      </c>
      <c r="I11" t="str">
        <f t="shared" si="1"/>
        <v>CT|onshore wind</v>
      </c>
    </row>
    <row r="12" spans="1:9" x14ac:dyDescent="0.45">
      <c r="A12" t="s">
        <v>21</v>
      </c>
      <c r="B12" t="s">
        <v>191</v>
      </c>
      <c r="C12">
        <v>0.33570499999999998</v>
      </c>
      <c r="D12">
        <v>0.31419999999999998</v>
      </c>
      <c r="E12">
        <v>0.47799999999999998</v>
      </c>
      <c r="F12" s="7">
        <f t="shared" si="0"/>
        <v>0.89682989188965201</v>
      </c>
      <c r="G12">
        <v>0.85612299999999997</v>
      </c>
      <c r="H12" t="s">
        <v>232</v>
      </c>
      <c r="I12" t="str">
        <f t="shared" si="1"/>
        <v>CT|solar pv</v>
      </c>
    </row>
    <row r="13" spans="1:9" x14ac:dyDescent="0.45">
      <c r="A13" t="s">
        <v>25</v>
      </c>
      <c r="B13" t="s">
        <v>191</v>
      </c>
      <c r="C13">
        <v>0.28023700000000001</v>
      </c>
      <c r="D13">
        <v>9.1899999999999996E-2</v>
      </c>
      <c r="E13">
        <v>0.106</v>
      </c>
      <c r="F13" s="7">
        <f t="shared" si="0"/>
        <v>0.96406281506976832</v>
      </c>
      <c r="G13">
        <v>0.93000799999999995</v>
      </c>
      <c r="H13" t="s">
        <v>233</v>
      </c>
      <c r="I13" t="str">
        <f t="shared" si="1"/>
        <v>DE|solar pv</v>
      </c>
    </row>
    <row r="14" spans="1:9" x14ac:dyDescent="0.45">
      <c r="A14" t="s">
        <v>29</v>
      </c>
      <c r="B14" t="s">
        <v>191</v>
      </c>
      <c r="C14">
        <v>0.24993000000000001</v>
      </c>
      <c r="D14">
        <v>10.9429</v>
      </c>
      <c r="E14">
        <v>12.285</v>
      </c>
      <c r="F14" s="7">
        <f t="shared" si="0"/>
        <v>0.97342158507967402</v>
      </c>
      <c r="I14" t="str">
        <f t="shared" si="1"/>
        <v>FL|solar pv</v>
      </c>
    </row>
    <row r="15" spans="1:9" x14ac:dyDescent="0.45">
      <c r="A15" t="s">
        <v>33</v>
      </c>
      <c r="B15" t="s">
        <v>191</v>
      </c>
      <c r="C15">
        <v>0.13489200000000001</v>
      </c>
      <c r="D15">
        <v>4.9993999999999996</v>
      </c>
      <c r="E15">
        <v>5.399</v>
      </c>
      <c r="F15" s="7">
        <f t="shared" si="0"/>
        <v>0.99011483520796273</v>
      </c>
      <c r="I15" t="str">
        <f t="shared" si="1"/>
        <v>GA|solar pv</v>
      </c>
    </row>
    <row r="16" spans="1:9" x14ac:dyDescent="0.45">
      <c r="A16" t="s">
        <v>41</v>
      </c>
      <c r="B16" t="s">
        <v>186</v>
      </c>
      <c r="C16">
        <v>9.2479500000000006E-2</v>
      </c>
      <c r="D16">
        <v>12.8645</v>
      </c>
      <c r="E16">
        <v>13.241</v>
      </c>
      <c r="F16" s="7">
        <f t="shared" si="0"/>
        <v>0.99737729679968667</v>
      </c>
      <c r="G16">
        <v>1.0730839999999999</v>
      </c>
      <c r="H16" t="s">
        <v>234</v>
      </c>
      <c r="I16" t="str">
        <f t="shared" si="1"/>
        <v>IA|onshore wind</v>
      </c>
    </row>
    <row r="17" spans="1:9" x14ac:dyDescent="0.45">
      <c r="A17" t="s">
        <v>41</v>
      </c>
      <c r="B17" t="s">
        <v>191</v>
      </c>
      <c r="C17">
        <v>0.42731999999999998</v>
      </c>
      <c r="D17">
        <v>0.67610000000000003</v>
      </c>
      <c r="E17">
        <v>0.68899999999999995</v>
      </c>
      <c r="F17" s="7">
        <f t="shared" si="0"/>
        <v>0.99206288069477144</v>
      </c>
      <c r="G17">
        <v>1.356136</v>
      </c>
      <c r="H17" t="s">
        <v>235</v>
      </c>
      <c r="I17" t="str">
        <f t="shared" si="1"/>
        <v>IA|solar pv</v>
      </c>
    </row>
    <row r="18" spans="1:9" x14ac:dyDescent="0.45">
      <c r="A18" t="s">
        <v>35</v>
      </c>
      <c r="B18" t="s">
        <v>186</v>
      </c>
      <c r="C18">
        <v>0</v>
      </c>
      <c r="D18">
        <v>1.1283000000000001</v>
      </c>
      <c r="E18">
        <v>1.1279999999999999</v>
      </c>
      <c r="F18" s="7">
        <f t="shared" si="0"/>
        <v>0.99973411326774775</v>
      </c>
      <c r="G18">
        <v>1.0801689999999999</v>
      </c>
      <c r="H18" t="s">
        <v>234</v>
      </c>
      <c r="I18" t="str">
        <f t="shared" si="1"/>
        <v>ID|onshore wind</v>
      </c>
    </row>
    <row r="19" spans="1:9" x14ac:dyDescent="0.45">
      <c r="A19" t="s">
        <v>35</v>
      </c>
      <c r="B19" t="s">
        <v>191</v>
      </c>
      <c r="C19">
        <v>0</v>
      </c>
      <c r="D19">
        <v>0.5</v>
      </c>
      <c r="E19">
        <v>0.7</v>
      </c>
      <c r="F19" s="7">
        <f t="shared" si="0"/>
        <v>1</v>
      </c>
      <c r="G19">
        <v>1.0777220000000001</v>
      </c>
      <c r="H19" t="s">
        <v>236</v>
      </c>
      <c r="I19" t="str">
        <f t="shared" si="1"/>
        <v>ID|solar pv</v>
      </c>
    </row>
    <row r="20" spans="1:9" x14ac:dyDescent="0.45">
      <c r="A20" t="s">
        <v>37</v>
      </c>
      <c r="B20" t="s">
        <v>186</v>
      </c>
      <c r="C20">
        <v>0.10493</v>
      </c>
      <c r="D20">
        <v>7.8719999999999999</v>
      </c>
      <c r="E20">
        <v>8.4290000000000003</v>
      </c>
      <c r="F20" s="7">
        <f t="shared" si="0"/>
        <v>0.99311382836118911</v>
      </c>
      <c r="I20" t="str">
        <f t="shared" si="1"/>
        <v>IL|onshore wind</v>
      </c>
    </row>
    <row r="21" spans="1:9" x14ac:dyDescent="0.45">
      <c r="A21" t="s">
        <v>37</v>
      </c>
      <c r="B21" t="s">
        <v>191</v>
      </c>
      <c r="C21">
        <v>0.59357700000000002</v>
      </c>
      <c r="D21">
        <v>2.9550000000000001</v>
      </c>
      <c r="E21">
        <v>4.2590000000000003</v>
      </c>
      <c r="F21" s="7">
        <f t="shared" si="0"/>
        <v>0.84621087734649414</v>
      </c>
      <c r="G21">
        <v>1.011287</v>
      </c>
      <c r="H21" t="s">
        <v>237</v>
      </c>
      <c r="I21" t="str">
        <f t="shared" si="1"/>
        <v>IL|solar pv</v>
      </c>
    </row>
    <row r="22" spans="1:9" x14ac:dyDescent="0.45">
      <c r="A22" t="s">
        <v>39</v>
      </c>
      <c r="B22" t="s">
        <v>186</v>
      </c>
      <c r="C22">
        <v>0.23924599999999999</v>
      </c>
      <c r="D22">
        <v>3.6391</v>
      </c>
      <c r="E22">
        <v>3.8519999999999999</v>
      </c>
      <c r="F22" s="7">
        <f t="shared" si="0"/>
        <v>0.98694944516834959</v>
      </c>
      <c r="I22" t="str">
        <f t="shared" si="1"/>
        <v>IN|onshore wind</v>
      </c>
    </row>
    <row r="23" spans="1:9" x14ac:dyDescent="0.45">
      <c r="A23" t="s">
        <v>39</v>
      </c>
      <c r="B23" t="s">
        <v>191</v>
      </c>
      <c r="C23">
        <v>0.47599599999999997</v>
      </c>
      <c r="D23">
        <v>2.4891999999999999</v>
      </c>
      <c r="E23">
        <v>4.5910000000000002</v>
      </c>
      <c r="F23" s="7">
        <f t="shared" si="0"/>
        <v>0.82107527021294557</v>
      </c>
      <c r="G23">
        <v>0.88360799999999995</v>
      </c>
      <c r="H23" t="s">
        <v>238</v>
      </c>
      <c r="I23" t="str">
        <f t="shared" si="1"/>
        <v>IN|solar pv</v>
      </c>
    </row>
    <row r="24" spans="1:9" x14ac:dyDescent="0.45">
      <c r="A24" t="s">
        <v>43</v>
      </c>
      <c r="B24" t="s">
        <v>186</v>
      </c>
      <c r="C24">
        <v>0.22839000000000001</v>
      </c>
      <c r="D24">
        <v>9.0359999999999996</v>
      </c>
      <c r="E24">
        <v>9.6440000000000001</v>
      </c>
      <c r="F24" s="7">
        <f t="shared" si="0"/>
        <v>0.98580567399488961</v>
      </c>
      <c r="I24" t="str">
        <f t="shared" si="1"/>
        <v>KS|onshore wind</v>
      </c>
    </row>
    <row r="25" spans="1:9" x14ac:dyDescent="0.45">
      <c r="A25" t="s">
        <v>43</v>
      </c>
      <c r="B25" t="s">
        <v>191</v>
      </c>
      <c r="C25">
        <v>0.372726</v>
      </c>
      <c r="D25">
        <v>6.5799999999999997E-2</v>
      </c>
      <c r="E25">
        <v>0.27800000000000002</v>
      </c>
      <c r="F25" s="7">
        <f t="shared" si="0"/>
        <v>0.7785098631873314</v>
      </c>
      <c r="G25">
        <v>0.71035199999999998</v>
      </c>
      <c r="H25" t="s">
        <v>239</v>
      </c>
      <c r="I25" t="str">
        <f t="shared" si="1"/>
        <v>KS|solar pv</v>
      </c>
    </row>
    <row r="26" spans="1:9" x14ac:dyDescent="0.45">
      <c r="A26" t="s">
        <v>45</v>
      </c>
      <c r="B26" t="s">
        <v>191</v>
      </c>
      <c r="C26">
        <v>0.94739499999999999</v>
      </c>
      <c r="D26">
        <v>0.42520000000000002</v>
      </c>
      <c r="E26">
        <v>1.135</v>
      </c>
      <c r="F26" s="7">
        <f t="shared" si="0"/>
        <v>0.62795270172392559</v>
      </c>
      <c r="G26">
        <v>0.86119299999999999</v>
      </c>
      <c r="H26" t="s">
        <v>240</v>
      </c>
      <c r="I26" t="str">
        <f t="shared" si="1"/>
        <v>KY|solar pv</v>
      </c>
    </row>
    <row r="27" spans="1:9" x14ac:dyDescent="0.45">
      <c r="A27" t="s">
        <v>47</v>
      </c>
      <c r="B27" t="s">
        <v>191</v>
      </c>
      <c r="C27">
        <v>0.47284700000000002</v>
      </c>
      <c r="D27">
        <v>1.0526</v>
      </c>
      <c r="E27">
        <v>1.335</v>
      </c>
      <c r="F27" s="7">
        <f t="shared" si="0"/>
        <v>0.90907110403131286</v>
      </c>
      <c r="G27">
        <v>1.1383000000000001</v>
      </c>
      <c r="H27" t="s">
        <v>241</v>
      </c>
      <c r="I27" t="str">
        <f t="shared" si="1"/>
        <v>LA|solar pv</v>
      </c>
    </row>
    <row r="28" spans="1:9" x14ac:dyDescent="0.45">
      <c r="A28" t="s">
        <v>53</v>
      </c>
      <c r="B28" t="s">
        <v>186</v>
      </c>
      <c r="C28">
        <v>0.16104299999999999</v>
      </c>
      <c r="D28">
        <v>8.5099999999999995E-2</v>
      </c>
      <c r="E28">
        <v>8.3000000000000004E-2</v>
      </c>
      <c r="F28" s="7">
        <f t="shared" si="0"/>
        <v>0.97532314923619279</v>
      </c>
      <c r="G28">
        <v>0.67605999999999999</v>
      </c>
      <c r="H28" t="s">
        <v>242</v>
      </c>
      <c r="I28" t="str">
        <f t="shared" si="1"/>
        <v>MA|onshore wind</v>
      </c>
    </row>
    <row r="29" spans="1:9" x14ac:dyDescent="0.45">
      <c r="A29" t="s">
        <v>53</v>
      </c>
      <c r="B29" t="s">
        <v>191</v>
      </c>
      <c r="C29">
        <v>0.28883900000000001</v>
      </c>
      <c r="D29">
        <v>1.4191</v>
      </c>
      <c r="E29">
        <v>1.474</v>
      </c>
      <c r="F29" s="7">
        <f t="shared" si="0"/>
        <v>0.98935652326297874</v>
      </c>
      <c r="I29" t="str">
        <f t="shared" si="1"/>
        <v>MA|solar pv</v>
      </c>
    </row>
    <row r="30" spans="1:9" x14ac:dyDescent="0.45">
      <c r="A30" t="s">
        <v>51</v>
      </c>
      <c r="B30" t="s">
        <v>186</v>
      </c>
      <c r="C30">
        <v>0.183227</v>
      </c>
      <c r="D30">
        <v>0.19</v>
      </c>
      <c r="E30">
        <v>0.245</v>
      </c>
      <c r="F30" s="7">
        <f t="shared" si="0"/>
        <v>0.96049245585120935</v>
      </c>
      <c r="I30" t="str">
        <f t="shared" si="1"/>
        <v>MD|onshore wind</v>
      </c>
    </row>
    <row r="31" spans="1:9" x14ac:dyDescent="0.45">
      <c r="A31" t="s">
        <v>51</v>
      </c>
      <c r="B31" t="s">
        <v>191</v>
      </c>
      <c r="C31">
        <v>0.50449699999999997</v>
      </c>
      <c r="D31">
        <v>0.65969999999999995</v>
      </c>
      <c r="E31">
        <v>1.048</v>
      </c>
      <c r="F31" s="7">
        <f t="shared" si="0"/>
        <v>0.84251403979967066</v>
      </c>
      <c r="G31">
        <v>0.70667800000000003</v>
      </c>
      <c r="H31" t="s">
        <v>243</v>
      </c>
      <c r="I31" t="str">
        <f t="shared" si="1"/>
        <v>MD|solar pv</v>
      </c>
    </row>
    <row r="32" spans="1:9" x14ac:dyDescent="0.45">
      <c r="A32" t="s">
        <v>49</v>
      </c>
      <c r="B32" t="s">
        <v>186</v>
      </c>
      <c r="C32">
        <v>0.420566</v>
      </c>
      <c r="D32">
        <v>1.0295000000000001</v>
      </c>
      <c r="E32">
        <v>1.214</v>
      </c>
      <c r="F32" s="7">
        <f t="shared" si="0"/>
        <v>0.93992353530029593</v>
      </c>
      <c r="I32" t="str">
        <f t="shared" si="1"/>
        <v>ME|onshore wind</v>
      </c>
    </row>
    <row r="33" spans="1:9" x14ac:dyDescent="0.45">
      <c r="A33" t="s">
        <v>49</v>
      </c>
      <c r="B33" t="s">
        <v>191</v>
      </c>
      <c r="C33">
        <v>0.340949</v>
      </c>
      <c r="D33">
        <v>0.82920000000000005</v>
      </c>
      <c r="E33">
        <v>0.874</v>
      </c>
      <c r="F33" s="7">
        <f t="shared" si="0"/>
        <v>0.982823622021188</v>
      </c>
      <c r="G33">
        <v>1.1213500000000001</v>
      </c>
      <c r="H33" t="s">
        <v>244</v>
      </c>
      <c r="I33" t="str">
        <f t="shared" si="1"/>
        <v>ME|solar pv</v>
      </c>
    </row>
    <row r="34" spans="1:9" x14ac:dyDescent="0.45">
      <c r="A34" t="s">
        <v>55</v>
      </c>
      <c r="B34" t="s">
        <v>186</v>
      </c>
      <c r="C34">
        <v>0.28316799999999998</v>
      </c>
      <c r="D34">
        <v>3.7743000000000002</v>
      </c>
      <c r="E34">
        <v>3.774</v>
      </c>
      <c r="F34" s="7">
        <f t="shared" ref="F34:F65" si="2">IF(E34&lt;=0,1,E34/(D34+MAX(0,E34-D34)*(1+C34)))</f>
        <v>0.99992051506239565</v>
      </c>
      <c r="I34" t="str">
        <f t="shared" ref="I34:I65" si="3">A34&amp;"|"&amp;B34</f>
        <v>MI|onshore wind</v>
      </c>
    </row>
    <row r="35" spans="1:9" x14ac:dyDescent="0.45">
      <c r="A35" t="s">
        <v>55</v>
      </c>
      <c r="B35" t="s">
        <v>191</v>
      </c>
      <c r="C35">
        <v>0.21321799999999999</v>
      </c>
      <c r="D35">
        <v>1.157</v>
      </c>
      <c r="E35">
        <v>1.9650000000000001</v>
      </c>
      <c r="F35" s="7">
        <f t="shared" si="2"/>
        <v>0.9193928112401909</v>
      </c>
      <c r="G35">
        <v>0.86278600000000005</v>
      </c>
      <c r="H35" t="s">
        <v>245</v>
      </c>
      <c r="I35" t="str">
        <f t="shared" si="3"/>
        <v>MI|solar pv</v>
      </c>
    </row>
    <row r="36" spans="1:9" x14ac:dyDescent="0.45">
      <c r="A36" t="s">
        <v>57</v>
      </c>
      <c r="B36" t="s">
        <v>186</v>
      </c>
      <c r="C36">
        <v>0.12156500000000001</v>
      </c>
      <c r="D36">
        <v>4.8914999999999997</v>
      </c>
      <c r="E36">
        <v>4.9359999999999999</v>
      </c>
      <c r="F36" s="7">
        <f t="shared" si="2"/>
        <v>0.9989052430599008</v>
      </c>
      <c r="I36" t="str">
        <f t="shared" si="3"/>
        <v>MN|onshore wind</v>
      </c>
    </row>
    <row r="37" spans="1:9" x14ac:dyDescent="0.45">
      <c r="A37" t="s">
        <v>57</v>
      </c>
      <c r="B37" t="s">
        <v>191</v>
      </c>
      <c r="C37">
        <v>0.29966999999999999</v>
      </c>
      <c r="D37">
        <v>1.5967</v>
      </c>
      <c r="E37">
        <v>1.863</v>
      </c>
      <c r="F37" s="7">
        <f t="shared" si="2"/>
        <v>0.95892421562782515</v>
      </c>
      <c r="G37">
        <v>1.01841</v>
      </c>
      <c r="H37" t="s">
        <v>246</v>
      </c>
      <c r="I37" t="str">
        <f t="shared" si="3"/>
        <v>MN|solar pv</v>
      </c>
    </row>
    <row r="38" spans="1:9" x14ac:dyDescent="0.45">
      <c r="A38" t="s">
        <v>61</v>
      </c>
      <c r="B38" t="s">
        <v>186</v>
      </c>
      <c r="C38">
        <v>0.22359000000000001</v>
      </c>
      <c r="D38">
        <v>2.3929</v>
      </c>
      <c r="E38">
        <v>2.3929999999999998</v>
      </c>
      <c r="F38" s="7">
        <f t="shared" si="2"/>
        <v>0.99999065658541975</v>
      </c>
      <c r="I38" t="str">
        <f t="shared" si="3"/>
        <v>MO|onshore wind</v>
      </c>
    </row>
    <row r="39" spans="1:9" x14ac:dyDescent="0.45">
      <c r="A39" t="s">
        <v>61</v>
      </c>
      <c r="B39" t="s">
        <v>191</v>
      </c>
      <c r="C39">
        <v>1.6976199999999999</v>
      </c>
      <c r="D39">
        <v>0.46879999999999999</v>
      </c>
      <c r="E39">
        <v>1.3360000000000001</v>
      </c>
      <c r="F39" s="7">
        <f t="shared" si="2"/>
        <v>0.47575364562326816</v>
      </c>
      <c r="G39">
        <v>0.67926600000000004</v>
      </c>
      <c r="H39" t="s">
        <v>247</v>
      </c>
      <c r="I39" t="str">
        <f t="shared" si="3"/>
        <v>MO|solar pv</v>
      </c>
    </row>
    <row r="40" spans="1:9" x14ac:dyDescent="0.45">
      <c r="A40" t="s">
        <v>59</v>
      </c>
      <c r="B40" t="s">
        <v>186</v>
      </c>
      <c r="C40">
        <v>0.16355800000000001</v>
      </c>
      <c r="D40">
        <v>0.1845</v>
      </c>
      <c r="E40">
        <v>0.184</v>
      </c>
      <c r="F40" s="7">
        <f t="shared" si="2"/>
        <v>0.99728997289972898</v>
      </c>
      <c r="I40" t="str">
        <f t="shared" si="3"/>
        <v>MS|onshore wind</v>
      </c>
    </row>
    <row r="41" spans="1:9" x14ac:dyDescent="0.45">
      <c r="A41" t="s">
        <v>59</v>
      </c>
      <c r="B41" t="s">
        <v>191</v>
      </c>
      <c r="C41">
        <v>0.31809799999999999</v>
      </c>
      <c r="D41">
        <v>1.2197</v>
      </c>
      <c r="E41">
        <v>1.524</v>
      </c>
      <c r="F41" s="7">
        <f t="shared" si="2"/>
        <v>0.94027801866763483</v>
      </c>
      <c r="G41">
        <v>1.082921</v>
      </c>
      <c r="H41" t="s">
        <v>248</v>
      </c>
      <c r="I41" t="str">
        <f t="shared" si="3"/>
        <v>MS|solar pv</v>
      </c>
    </row>
    <row r="42" spans="1:9" x14ac:dyDescent="0.45">
      <c r="A42" t="s">
        <v>63</v>
      </c>
      <c r="B42" t="s">
        <v>186</v>
      </c>
      <c r="C42">
        <v>8.3907200000000001E-2</v>
      </c>
      <c r="D42">
        <v>1.8895999999999999</v>
      </c>
      <c r="E42">
        <v>1.9570000000000001</v>
      </c>
      <c r="F42" s="7">
        <f t="shared" si="2"/>
        <v>0.99711852348727414</v>
      </c>
      <c r="I42" t="str">
        <f t="shared" si="3"/>
        <v>MT|onshore wind</v>
      </c>
    </row>
    <row r="43" spans="1:9" x14ac:dyDescent="0.45">
      <c r="A43" t="s">
        <v>63</v>
      </c>
      <c r="B43" t="s">
        <v>191</v>
      </c>
      <c r="C43">
        <v>0</v>
      </c>
      <c r="D43">
        <v>0.17699999999999999</v>
      </c>
      <c r="E43">
        <v>0.17699999999999999</v>
      </c>
      <c r="F43" s="7">
        <f t="shared" si="2"/>
        <v>1</v>
      </c>
      <c r="I43" t="str">
        <f t="shared" si="3"/>
        <v>MT|solar pv</v>
      </c>
    </row>
    <row r="44" spans="1:9" x14ac:dyDescent="0.45">
      <c r="A44" t="s">
        <v>76</v>
      </c>
      <c r="B44" t="s">
        <v>186</v>
      </c>
      <c r="C44">
        <v>0.16567299999999999</v>
      </c>
      <c r="D44">
        <v>0.39700000000000002</v>
      </c>
      <c r="E44">
        <v>0.39700000000000002</v>
      </c>
      <c r="F44" s="7">
        <f t="shared" si="2"/>
        <v>1</v>
      </c>
      <c r="I44" t="str">
        <f t="shared" si="3"/>
        <v>NC|onshore wind</v>
      </c>
    </row>
    <row r="45" spans="1:9" x14ac:dyDescent="0.45">
      <c r="A45" t="s">
        <v>76</v>
      </c>
      <c r="B45" t="s">
        <v>191</v>
      </c>
      <c r="C45">
        <v>0.24568000000000001</v>
      </c>
      <c r="D45">
        <v>6.7262000000000004</v>
      </c>
      <c r="E45">
        <v>6.9669999999999996</v>
      </c>
      <c r="F45" s="7">
        <f t="shared" si="2"/>
        <v>0.99158007415779026</v>
      </c>
      <c r="I45" t="str">
        <f t="shared" si="3"/>
        <v>NC|solar pv</v>
      </c>
    </row>
    <row r="46" spans="1:9" x14ac:dyDescent="0.45">
      <c r="A46" t="s">
        <v>78</v>
      </c>
      <c r="B46" t="s">
        <v>186</v>
      </c>
      <c r="C46">
        <v>3.9968999999999998E-2</v>
      </c>
      <c r="D46">
        <v>4.5140000000000002</v>
      </c>
      <c r="E46">
        <v>4.726</v>
      </c>
      <c r="F46" s="7">
        <f t="shared" si="2"/>
        <v>0.99821027023831466</v>
      </c>
      <c r="G46">
        <v>0.99611499999999997</v>
      </c>
      <c r="H46" t="s">
        <v>249</v>
      </c>
      <c r="I46" t="str">
        <f t="shared" si="3"/>
        <v>ND|onshore wind</v>
      </c>
    </row>
    <row r="47" spans="1:9" x14ac:dyDescent="0.45">
      <c r="A47" t="s">
        <v>65</v>
      </c>
      <c r="B47" t="s">
        <v>186</v>
      </c>
      <c r="C47">
        <v>0.100496</v>
      </c>
      <c r="D47">
        <v>3.5169000000000001</v>
      </c>
      <c r="E47">
        <v>3.532</v>
      </c>
      <c r="F47" s="7">
        <f t="shared" si="2"/>
        <v>0.9995705441944277</v>
      </c>
      <c r="I47" t="str">
        <f t="shared" si="3"/>
        <v>NE|onshore wind</v>
      </c>
    </row>
    <row r="48" spans="1:9" x14ac:dyDescent="0.45">
      <c r="A48" t="s">
        <v>65</v>
      </c>
      <c r="B48" t="s">
        <v>191</v>
      </c>
      <c r="C48">
        <v>0.40717599999999998</v>
      </c>
      <c r="D48">
        <v>0.13650000000000001</v>
      </c>
      <c r="E48">
        <v>0.14000000000000001</v>
      </c>
      <c r="F48" s="7">
        <f t="shared" si="2"/>
        <v>0.98992317602200164</v>
      </c>
      <c r="I48" t="str">
        <f t="shared" si="3"/>
        <v>NE|solar pv</v>
      </c>
    </row>
    <row r="49" spans="1:9" x14ac:dyDescent="0.45">
      <c r="A49" t="s">
        <v>69</v>
      </c>
      <c r="B49" t="s">
        <v>186</v>
      </c>
      <c r="C49">
        <v>0.56205000000000005</v>
      </c>
      <c r="D49">
        <v>0.21190000000000001</v>
      </c>
      <c r="E49">
        <v>0.21199999999999999</v>
      </c>
      <c r="F49" s="7">
        <f t="shared" si="2"/>
        <v>0.99973495234435605</v>
      </c>
      <c r="G49">
        <v>1.0340800000000001</v>
      </c>
      <c r="H49" t="s">
        <v>250</v>
      </c>
      <c r="I49" t="str">
        <f t="shared" si="3"/>
        <v>NH|onshore wind</v>
      </c>
    </row>
    <row r="50" spans="1:9" x14ac:dyDescent="0.45">
      <c r="A50" t="s">
        <v>69</v>
      </c>
      <c r="B50" t="s">
        <v>191</v>
      </c>
      <c r="C50">
        <v>0</v>
      </c>
      <c r="D50">
        <v>2.3999999999999998E-3</v>
      </c>
      <c r="E50">
        <v>4.0000000000000001E-3</v>
      </c>
      <c r="F50" s="7">
        <f t="shared" si="2"/>
        <v>1</v>
      </c>
      <c r="G50">
        <v>0.43421100000000001</v>
      </c>
      <c r="H50" t="s">
        <v>251</v>
      </c>
      <c r="I50" t="str">
        <f t="shared" si="3"/>
        <v>NH|solar pv</v>
      </c>
    </row>
    <row r="51" spans="1:9" x14ac:dyDescent="0.45">
      <c r="A51" t="s">
        <v>71</v>
      </c>
      <c r="B51" t="s">
        <v>186</v>
      </c>
      <c r="C51">
        <v>0.114146</v>
      </c>
      <c r="D51">
        <v>7.6E-3</v>
      </c>
      <c r="E51">
        <v>8.0000000000000002E-3</v>
      </c>
      <c r="F51" s="7">
        <f t="shared" si="2"/>
        <v>0.99432508842284417</v>
      </c>
      <c r="I51" t="str">
        <f t="shared" si="3"/>
        <v>NJ|onshore wind</v>
      </c>
    </row>
    <row r="52" spans="1:9" x14ac:dyDescent="0.45">
      <c r="A52" t="s">
        <v>71</v>
      </c>
      <c r="B52" t="s">
        <v>191</v>
      </c>
      <c r="C52">
        <v>0.46021299999999998</v>
      </c>
      <c r="D52">
        <v>1.0559000000000001</v>
      </c>
      <c r="E52">
        <v>1.1120000000000001</v>
      </c>
      <c r="F52" s="7">
        <f t="shared" si="2"/>
        <v>0.97730924414060838</v>
      </c>
      <c r="I52" t="str">
        <f t="shared" si="3"/>
        <v>NJ|solar pv</v>
      </c>
    </row>
    <row r="53" spans="1:9" x14ac:dyDescent="0.45">
      <c r="A53" t="s">
        <v>73</v>
      </c>
      <c r="B53" t="s">
        <v>186</v>
      </c>
      <c r="C53">
        <v>0</v>
      </c>
      <c r="D53">
        <v>3.9954999999999998</v>
      </c>
      <c r="E53">
        <v>4.4279999999999999</v>
      </c>
      <c r="F53" s="7">
        <f t="shared" si="2"/>
        <v>1</v>
      </c>
      <c r="G53">
        <v>0.92429099999999997</v>
      </c>
      <c r="H53" t="s">
        <v>252</v>
      </c>
      <c r="I53" t="str">
        <f t="shared" si="3"/>
        <v>NM|onshore wind</v>
      </c>
    </row>
    <row r="54" spans="1:9" x14ac:dyDescent="0.45">
      <c r="A54" t="s">
        <v>73</v>
      </c>
      <c r="B54" t="s">
        <v>191</v>
      </c>
      <c r="C54">
        <v>0.364292</v>
      </c>
      <c r="D54">
        <v>2.3218999999999999</v>
      </c>
      <c r="E54">
        <v>2.9049999999999998</v>
      </c>
      <c r="F54" s="7">
        <f t="shared" si="2"/>
        <v>0.93186071939221804</v>
      </c>
      <c r="I54" t="str">
        <f t="shared" si="3"/>
        <v>NM|solar pv</v>
      </c>
    </row>
    <row r="55" spans="1:9" x14ac:dyDescent="0.45">
      <c r="A55" t="s">
        <v>67</v>
      </c>
      <c r="B55" t="s">
        <v>186</v>
      </c>
      <c r="C55">
        <v>0.34509899999999999</v>
      </c>
      <c r="D55">
        <v>0.15</v>
      </c>
      <c r="E55">
        <v>0.15</v>
      </c>
      <c r="F55" s="7">
        <f t="shared" si="2"/>
        <v>1</v>
      </c>
      <c r="I55" t="str">
        <f t="shared" si="3"/>
        <v>NV|onshore wind</v>
      </c>
    </row>
    <row r="56" spans="1:9" x14ac:dyDescent="0.45">
      <c r="A56" t="s">
        <v>67</v>
      </c>
      <c r="B56" t="s">
        <v>191</v>
      </c>
      <c r="C56">
        <v>0</v>
      </c>
      <c r="D56">
        <v>4.9870000000000001</v>
      </c>
      <c r="E56">
        <v>5.181</v>
      </c>
      <c r="F56" s="7">
        <f t="shared" si="2"/>
        <v>1</v>
      </c>
      <c r="I56" t="str">
        <f t="shared" si="3"/>
        <v>NV|solar pv</v>
      </c>
    </row>
    <row r="57" spans="1:9" x14ac:dyDescent="0.45">
      <c r="A57" t="s">
        <v>74</v>
      </c>
      <c r="B57" t="s">
        <v>186</v>
      </c>
      <c r="C57">
        <v>0.50617599999999996</v>
      </c>
      <c r="D57">
        <v>2.7336</v>
      </c>
      <c r="E57">
        <v>2.734</v>
      </c>
      <c r="F57" s="7">
        <f t="shared" si="2"/>
        <v>0.99992594900992449</v>
      </c>
      <c r="I57" t="str">
        <f t="shared" si="3"/>
        <v>NY|onshore wind</v>
      </c>
    </row>
    <row r="58" spans="1:9" x14ac:dyDescent="0.45">
      <c r="A58" t="s">
        <v>74</v>
      </c>
      <c r="B58" t="s">
        <v>191</v>
      </c>
      <c r="C58">
        <v>0.36941600000000002</v>
      </c>
      <c r="D58">
        <v>2.6516000000000002</v>
      </c>
      <c r="E58">
        <v>3.0739999999999998</v>
      </c>
      <c r="F58" s="7">
        <f t="shared" si="2"/>
        <v>0.95169061228068286</v>
      </c>
      <c r="G58">
        <v>1.0380579999999999</v>
      </c>
      <c r="H58" t="s">
        <v>253</v>
      </c>
      <c r="I58" t="str">
        <f t="shared" si="3"/>
        <v>NY|solar pv</v>
      </c>
    </row>
    <row r="59" spans="1:9" x14ac:dyDescent="0.45">
      <c r="A59" t="s">
        <v>80</v>
      </c>
      <c r="B59" t="s">
        <v>186</v>
      </c>
      <c r="C59">
        <v>0.148452</v>
      </c>
      <c r="D59">
        <v>1.0632999999999999</v>
      </c>
      <c r="E59">
        <v>1.056</v>
      </c>
      <c r="F59" s="7">
        <f t="shared" si="2"/>
        <v>0.99313458102134877</v>
      </c>
      <c r="I59" t="str">
        <f t="shared" si="3"/>
        <v>OH|onshore wind</v>
      </c>
    </row>
    <row r="60" spans="1:9" x14ac:dyDescent="0.45">
      <c r="A60" t="s">
        <v>80</v>
      </c>
      <c r="B60" t="s">
        <v>191</v>
      </c>
      <c r="C60">
        <v>0.24297199999999999</v>
      </c>
      <c r="D60">
        <v>3.226</v>
      </c>
      <c r="E60">
        <v>4.4690000000000003</v>
      </c>
      <c r="F60" s="7">
        <f t="shared" si="2"/>
        <v>0.93669811415501392</v>
      </c>
      <c r="G60">
        <v>1.1070530000000001</v>
      </c>
      <c r="H60" t="s">
        <v>254</v>
      </c>
      <c r="I60" t="str">
        <f t="shared" si="3"/>
        <v>OH|solar pv</v>
      </c>
    </row>
    <row r="61" spans="1:9" x14ac:dyDescent="0.45">
      <c r="A61" t="s">
        <v>82</v>
      </c>
      <c r="B61" t="s">
        <v>186</v>
      </c>
      <c r="C61">
        <v>0.35739700000000002</v>
      </c>
      <c r="D61">
        <v>12.748200000000001</v>
      </c>
      <c r="E61">
        <v>13.593999999999999</v>
      </c>
      <c r="F61" s="7">
        <f t="shared" si="2"/>
        <v>0.97824696654362975</v>
      </c>
      <c r="I61" t="str">
        <f t="shared" si="3"/>
        <v>OK|onshore wind</v>
      </c>
    </row>
    <row r="62" spans="1:9" x14ac:dyDescent="0.45">
      <c r="A62" t="s">
        <v>82</v>
      </c>
      <c r="B62" t="s">
        <v>191</v>
      </c>
      <c r="C62">
        <v>0.49288900000000002</v>
      </c>
      <c r="D62">
        <v>0.17349999999999999</v>
      </c>
      <c r="E62">
        <v>0.52300000000000002</v>
      </c>
      <c r="F62" s="7">
        <f t="shared" si="2"/>
        <v>0.75223148228685688</v>
      </c>
      <c r="G62">
        <v>0.64924099999999996</v>
      </c>
      <c r="H62" t="s">
        <v>255</v>
      </c>
      <c r="I62" t="str">
        <f t="shared" si="3"/>
        <v>OK|solar pv</v>
      </c>
    </row>
    <row r="63" spans="1:9" x14ac:dyDescent="0.45">
      <c r="A63" t="s">
        <v>84</v>
      </c>
      <c r="B63" t="s">
        <v>186</v>
      </c>
      <c r="C63">
        <v>0.303006</v>
      </c>
      <c r="D63">
        <v>3.9704000000000002</v>
      </c>
      <c r="E63">
        <v>4.17</v>
      </c>
      <c r="F63" s="7">
        <f t="shared" si="2"/>
        <v>0.98570375048828718</v>
      </c>
      <c r="I63" t="str">
        <f t="shared" si="3"/>
        <v>OR|onshore wind</v>
      </c>
    </row>
    <row r="64" spans="1:9" x14ac:dyDescent="0.45">
      <c r="A64" t="s">
        <v>84</v>
      </c>
      <c r="B64" t="s">
        <v>191</v>
      </c>
      <c r="C64">
        <v>5.4548100000000002E-2</v>
      </c>
      <c r="D64">
        <v>1.0517000000000001</v>
      </c>
      <c r="E64">
        <v>1.29</v>
      </c>
      <c r="F64" s="7">
        <f t="shared" si="2"/>
        <v>0.99002392626302294</v>
      </c>
      <c r="G64">
        <v>1.0223089999999999</v>
      </c>
      <c r="H64" t="s">
        <v>256</v>
      </c>
      <c r="I64" t="str">
        <f t="shared" si="3"/>
        <v>OR|solar pv</v>
      </c>
    </row>
    <row r="65" spans="1:9" x14ac:dyDescent="0.45">
      <c r="A65" t="s">
        <v>86</v>
      </c>
      <c r="B65" t="s">
        <v>186</v>
      </c>
      <c r="C65">
        <v>0.48140899999999998</v>
      </c>
      <c r="D65">
        <v>1.5526</v>
      </c>
      <c r="E65">
        <v>1.5529999999999999</v>
      </c>
      <c r="F65" s="7">
        <f t="shared" si="2"/>
        <v>0.99987602078163851</v>
      </c>
      <c r="I65" t="str">
        <f t="shared" si="3"/>
        <v>PA|onshore wind</v>
      </c>
    </row>
    <row r="66" spans="1:9" x14ac:dyDescent="0.45">
      <c r="A66" t="s">
        <v>86</v>
      </c>
      <c r="B66" t="s">
        <v>191</v>
      </c>
      <c r="C66">
        <v>0.29135100000000003</v>
      </c>
      <c r="D66">
        <v>0.86099999999999999</v>
      </c>
      <c r="E66">
        <v>1.117</v>
      </c>
      <c r="F66" s="7">
        <f t="shared" ref="F66:F97" si="4">IF(E66&lt;=0,1,E66/(D66+MAX(0,E66-D66)*(1+C66)))</f>
        <v>0.93740622580870903</v>
      </c>
      <c r="G66">
        <v>1.027285</v>
      </c>
      <c r="H66" t="s">
        <v>257</v>
      </c>
      <c r="I66" t="str">
        <f t="shared" ref="I66:I97" si="5">A66&amp;"|"&amp;B66</f>
        <v>PA|solar pv</v>
      </c>
    </row>
    <row r="67" spans="1:9" x14ac:dyDescent="0.45">
      <c r="A67" t="s">
        <v>88</v>
      </c>
      <c r="B67" t="s">
        <v>186</v>
      </c>
      <c r="C67">
        <v>5.9942200000000001E-2</v>
      </c>
      <c r="D67">
        <v>4.3499999999999997E-2</v>
      </c>
      <c r="E67">
        <v>4.3999999999999997E-2</v>
      </c>
      <c r="F67" s="7">
        <f t="shared" si="4"/>
        <v>0.99931930230133637</v>
      </c>
      <c r="I67" t="str">
        <f t="shared" si="5"/>
        <v>RI|onshore wind</v>
      </c>
    </row>
    <row r="68" spans="1:9" x14ac:dyDescent="0.45">
      <c r="A68" t="s">
        <v>88</v>
      </c>
      <c r="B68" t="s">
        <v>191</v>
      </c>
      <c r="C68">
        <v>0.29625600000000002</v>
      </c>
      <c r="D68">
        <v>0.41849999999999998</v>
      </c>
      <c r="E68">
        <v>0.439</v>
      </c>
      <c r="F68" s="7">
        <f t="shared" si="4"/>
        <v>0.98635449776572504</v>
      </c>
      <c r="I68" t="str">
        <f t="shared" si="5"/>
        <v>RI|solar pv</v>
      </c>
    </row>
    <row r="69" spans="1:9" x14ac:dyDescent="0.45">
      <c r="A69" t="s">
        <v>90</v>
      </c>
      <c r="B69" t="s">
        <v>191</v>
      </c>
      <c r="C69">
        <v>0.273646</v>
      </c>
      <c r="D69">
        <v>1.6435999999999999</v>
      </c>
      <c r="E69">
        <v>1.921</v>
      </c>
      <c r="F69" s="7">
        <f t="shared" si="4"/>
        <v>0.9619865576351162</v>
      </c>
      <c r="G69">
        <v>0.93445900000000004</v>
      </c>
      <c r="H69" t="s">
        <v>258</v>
      </c>
      <c r="I69" t="str">
        <f t="shared" si="5"/>
        <v>SC|solar pv</v>
      </c>
    </row>
    <row r="70" spans="1:9" x14ac:dyDescent="0.45">
      <c r="A70" t="s">
        <v>92</v>
      </c>
      <c r="B70" t="s">
        <v>186</v>
      </c>
      <c r="C70">
        <v>0</v>
      </c>
      <c r="D70">
        <v>3.4502999999999999</v>
      </c>
      <c r="E70">
        <v>3.4649999999999999</v>
      </c>
      <c r="F70" s="7">
        <f t="shared" si="4"/>
        <v>1</v>
      </c>
      <c r="G70">
        <v>1.1807859999999999</v>
      </c>
      <c r="H70" t="s">
        <v>234</v>
      </c>
      <c r="I70" t="str">
        <f t="shared" si="5"/>
        <v>SD|onshore wind</v>
      </c>
    </row>
    <row r="71" spans="1:9" x14ac:dyDescent="0.45">
      <c r="A71" t="s">
        <v>92</v>
      </c>
      <c r="B71" t="s">
        <v>191</v>
      </c>
      <c r="C71">
        <v>0.139123</v>
      </c>
      <c r="D71">
        <v>0.20899999999999999</v>
      </c>
      <c r="E71">
        <v>0.20899999999999999</v>
      </c>
      <c r="F71" s="7">
        <f t="shared" si="4"/>
        <v>1</v>
      </c>
      <c r="G71">
        <v>1.2300800000000001</v>
      </c>
      <c r="H71" t="s">
        <v>259</v>
      </c>
      <c r="I71" t="str">
        <f t="shared" si="5"/>
        <v>SD|solar pv</v>
      </c>
    </row>
    <row r="72" spans="1:9" x14ac:dyDescent="0.45">
      <c r="A72" t="s">
        <v>94</v>
      </c>
      <c r="B72" t="s">
        <v>191</v>
      </c>
      <c r="C72">
        <v>0.21815799999999999</v>
      </c>
      <c r="D72">
        <v>0.59499999999999997</v>
      </c>
      <c r="E72">
        <v>0.82</v>
      </c>
      <c r="F72" s="7">
        <f t="shared" si="4"/>
        <v>0.94352046239866716</v>
      </c>
      <c r="G72">
        <v>0.86065700000000001</v>
      </c>
      <c r="H72" t="s">
        <v>260</v>
      </c>
      <c r="I72" t="str">
        <f t="shared" si="5"/>
        <v>TN|solar pv</v>
      </c>
    </row>
    <row r="73" spans="1:9" x14ac:dyDescent="0.45">
      <c r="A73" t="s">
        <v>96</v>
      </c>
      <c r="B73" t="s">
        <v>186</v>
      </c>
      <c r="C73">
        <v>0.24318899999999999</v>
      </c>
      <c r="D73">
        <v>41.962899999999998</v>
      </c>
      <c r="E73">
        <v>43.991999999999997</v>
      </c>
      <c r="F73" s="7">
        <f t="shared" si="4"/>
        <v>0.98890750241579839</v>
      </c>
      <c r="I73" t="str">
        <f t="shared" si="5"/>
        <v>TX|onshore wind</v>
      </c>
    </row>
    <row r="74" spans="1:9" x14ac:dyDescent="0.45">
      <c r="A74" t="s">
        <v>96</v>
      </c>
      <c r="B74" t="s">
        <v>191</v>
      </c>
      <c r="C74">
        <v>0.28665499999999999</v>
      </c>
      <c r="D74">
        <v>22.368300000000001</v>
      </c>
      <c r="E74">
        <v>29.995000000000001</v>
      </c>
      <c r="F74" s="7">
        <f t="shared" si="4"/>
        <v>0.93206500889519228</v>
      </c>
      <c r="G74">
        <v>1.0024169999999999</v>
      </c>
      <c r="H74" t="s">
        <v>261</v>
      </c>
      <c r="I74" t="str">
        <f t="shared" si="5"/>
        <v>TX|solar pv</v>
      </c>
    </row>
    <row r="75" spans="1:9" x14ac:dyDescent="0.45">
      <c r="A75" t="s">
        <v>98</v>
      </c>
      <c r="B75" t="s">
        <v>186</v>
      </c>
      <c r="C75">
        <v>0.17897099999999999</v>
      </c>
      <c r="D75">
        <v>0.38969999999999999</v>
      </c>
      <c r="E75">
        <v>0.39</v>
      </c>
      <c r="F75" s="7">
        <f t="shared" si="4"/>
        <v>0.99986234895042003</v>
      </c>
      <c r="I75" t="str">
        <f t="shared" si="5"/>
        <v>UT|onshore wind</v>
      </c>
    </row>
    <row r="76" spans="1:9" x14ac:dyDescent="0.45">
      <c r="A76" t="s">
        <v>98</v>
      </c>
      <c r="B76" t="s">
        <v>191</v>
      </c>
      <c r="C76">
        <v>7.6184699999999994E-2</v>
      </c>
      <c r="D76">
        <v>2.1857000000000002</v>
      </c>
      <c r="E76">
        <v>3.0110000000000001</v>
      </c>
      <c r="F76" s="7">
        <f t="shared" si="4"/>
        <v>0.97954528790341422</v>
      </c>
      <c r="G76">
        <v>0.89795400000000003</v>
      </c>
      <c r="H76" t="s">
        <v>262</v>
      </c>
      <c r="I76" t="str">
        <f t="shared" si="5"/>
        <v>UT|solar pv</v>
      </c>
    </row>
    <row r="77" spans="1:9" x14ac:dyDescent="0.45">
      <c r="A77" t="s">
        <v>102</v>
      </c>
      <c r="B77" t="s">
        <v>191</v>
      </c>
      <c r="C77">
        <v>0.26614300000000002</v>
      </c>
      <c r="D77">
        <v>4.6773999999999996</v>
      </c>
      <c r="E77">
        <v>5.1619999999999999</v>
      </c>
      <c r="F77" s="7">
        <f t="shared" si="4"/>
        <v>0.97562397307806525</v>
      </c>
      <c r="I77" t="str">
        <f t="shared" si="5"/>
        <v>VA|solar pv</v>
      </c>
    </row>
    <row r="78" spans="1:9" x14ac:dyDescent="0.45">
      <c r="A78" t="s">
        <v>100</v>
      </c>
      <c r="B78" t="s">
        <v>186</v>
      </c>
      <c r="C78">
        <v>0.37860700000000003</v>
      </c>
      <c r="D78">
        <v>0.1502</v>
      </c>
      <c r="E78">
        <v>0.15</v>
      </c>
      <c r="F78" s="7">
        <f t="shared" si="4"/>
        <v>0.99866844207723027</v>
      </c>
      <c r="G78">
        <v>1.146682</v>
      </c>
      <c r="H78" t="s">
        <v>263</v>
      </c>
      <c r="I78" t="str">
        <f t="shared" si="5"/>
        <v>VT|onshore wind</v>
      </c>
    </row>
    <row r="79" spans="1:9" x14ac:dyDescent="0.45">
      <c r="A79" t="s">
        <v>100</v>
      </c>
      <c r="B79" t="s">
        <v>191</v>
      </c>
      <c r="C79">
        <v>0.260214</v>
      </c>
      <c r="D79">
        <v>0.1552</v>
      </c>
      <c r="E79">
        <v>0.155</v>
      </c>
      <c r="F79" s="7">
        <f t="shared" si="4"/>
        <v>0.99871134020618557</v>
      </c>
      <c r="I79" t="str">
        <f t="shared" si="5"/>
        <v>VT|solar pv</v>
      </c>
    </row>
    <row r="80" spans="1:9" x14ac:dyDescent="0.45">
      <c r="A80" t="s">
        <v>104</v>
      </c>
      <c r="B80" t="s">
        <v>186</v>
      </c>
      <c r="C80">
        <v>0.17979800000000001</v>
      </c>
      <c r="D80">
        <v>3.3748999999999998</v>
      </c>
      <c r="E80">
        <v>3.3730000000000002</v>
      </c>
      <c r="F80" s="7">
        <f t="shared" si="4"/>
        <v>0.99943702035615878</v>
      </c>
      <c r="I80" t="str">
        <f t="shared" si="5"/>
        <v>WA|onshore wind</v>
      </c>
    </row>
    <row r="81" spans="1:9" x14ac:dyDescent="0.45">
      <c r="A81" t="s">
        <v>104</v>
      </c>
      <c r="B81" t="s">
        <v>191</v>
      </c>
      <c r="C81">
        <v>0</v>
      </c>
      <c r="D81">
        <v>0.26829999999999998</v>
      </c>
      <c r="E81">
        <v>0.26800000000000002</v>
      </c>
      <c r="F81" s="7">
        <f t="shared" si="4"/>
        <v>0.99888184867685437</v>
      </c>
      <c r="I81" t="str">
        <f t="shared" si="5"/>
        <v>WA|solar pv</v>
      </c>
    </row>
    <row r="82" spans="1:9" x14ac:dyDescent="0.45">
      <c r="A82" t="s">
        <v>108</v>
      </c>
      <c r="B82" t="s">
        <v>186</v>
      </c>
      <c r="C82">
        <v>0.277642</v>
      </c>
      <c r="D82">
        <v>0.81330000000000002</v>
      </c>
      <c r="E82">
        <v>0.81299999999999994</v>
      </c>
      <c r="F82" s="7">
        <f t="shared" si="4"/>
        <v>0.99963113242345991</v>
      </c>
      <c r="I82" t="str">
        <f t="shared" si="5"/>
        <v>WI|onshore wind</v>
      </c>
    </row>
    <row r="83" spans="1:9" x14ac:dyDescent="0.45">
      <c r="A83" t="s">
        <v>108</v>
      </c>
      <c r="B83" t="s">
        <v>191</v>
      </c>
      <c r="C83">
        <v>0.30184</v>
      </c>
      <c r="D83">
        <v>2.1006</v>
      </c>
      <c r="E83">
        <v>2.532</v>
      </c>
      <c r="F83" s="7">
        <f t="shared" si="4"/>
        <v>0.95108815934547264</v>
      </c>
      <c r="I83" t="str">
        <f t="shared" si="5"/>
        <v>WI|solar pv</v>
      </c>
    </row>
    <row r="84" spans="1:9" x14ac:dyDescent="0.45">
      <c r="A84" t="s">
        <v>106</v>
      </c>
      <c r="B84" t="s">
        <v>186</v>
      </c>
      <c r="C84">
        <v>0.26830500000000002</v>
      </c>
      <c r="D84">
        <v>0.85519999999999996</v>
      </c>
      <c r="E84">
        <v>0.85499999999999998</v>
      </c>
      <c r="F84" s="7">
        <f t="shared" si="4"/>
        <v>0.99976613657623947</v>
      </c>
      <c r="I84" t="str">
        <f t="shared" si="5"/>
        <v>WV|onshore wind</v>
      </c>
    </row>
    <row r="85" spans="1:9" x14ac:dyDescent="0.45">
      <c r="A85" t="s">
        <v>106</v>
      </c>
      <c r="B85" t="s">
        <v>191</v>
      </c>
      <c r="C85">
        <v>0.12779199999999999</v>
      </c>
      <c r="D85">
        <v>0.1244</v>
      </c>
      <c r="E85">
        <v>0.13</v>
      </c>
      <c r="F85" s="7">
        <f t="shared" si="4"/>
        <v>0.99452525171219908</v>
      </c>
      <c r="I85" t="str">
        <f t="shared" si="5"/>
        <v>WV|solar pv</v>
      </c>
    </row>
    <row r="86" spans="1:9" x14ac:dyDescent="0.45">
      <c r="A86" t="s">
        <v>110</v>
      </c>
      <c r="B86" t="s">
        <v>186</v>
      </c>
      <c r="C86">
        <v>0.39517999999999998</v>
      </c>
      <c r="D86">
        <v>3.6038999999999999</v>
      </c>
      <c r="E86">
        <v>4.5839999999999996</v>
      </c>
      <c r="F86" s="7">
        <f t="shared" si="4"/>
        <v>0.92208986023245532</v>
      </c>
      <c r="G86">
        <v>0.97121199999999996</v>
      </c>
      <c r="H86" t="s">
        <v>264</v>
      </c>
      <c r="I86" t="str">
        <f t="shared" si="5"/>
        <v>WY|onshore wind</v>
      </c>
    </row>
    <row r="87" spans="1:9" x14ac:dyDescent="0.45">
      <c r="A87" t="s">
        <v>110</v>
      </c>
      <c r="B87" t="s">
        <v>191</v>
      </c>
      <c r="C87">
        <v>0.15154400000000001</v>
      </c>
      <c r="D87">
        <v>0.24199999999999999</v>
      </c>
      <c r="E87">
        <v>0.24199999999999999</v>
      </c>
      <c r="F87" s="7">
        <f t="shared" si="4"/>
        <v>1</v>
      </c>
      <c r="I87" t="str">
        <f t="shared" si="5"/>
        <v>WY|solar pv</v>
      </c>
    </row>
    <row r="88" spans="1:9" x14ac:dyDescent="0.45">
      <c r="A88" t="s">
        <v>4</v>
      </c>
      <c r="B88" t="s">
        <v>187</v>
      </c>
      <c r="G88">
        <v>1</v>
      </c>
      <c r="H88" t="s">
        <v>265</v>
      </c>
      <c r="I88" t="str">
        <f t="shared" si="5"/>
        <v>AL|petroleum</v>
      </c>
    </row>
    <row r="89" spans="1:9" x14ac:dyDescent="0.45">
      <c r="A89" t="s">
        <v>9</v>
      </c>
      <c r="B89" t="s">
        <v>187</v>
      </c>
      <c r="G89">
        <v>1</v>
      </c>
      <c r="H89" t="s">
        <v>265</v>
      </c>
      <c r="I89" t="str">
        <f t="shared" si="5"/>
        <v>AR|petroleum</v>
      </c>
    </row>
    <row r="90" spans="1:9" x14ac:dyDescent="0.45">
      <c r="A90" t="s">
        <v>7</v>
      </c>
      <c r="B90" t="s">
        <v>187</v>
      </c>
      <c r="G90">
        <v>1</v>
      </c>
      <c r="H90" t="s">
        <v>265</v>
      </c>
      <c r="I90" t="str">
        <f t="shared" si="5"/>
        <v>AZ|petroleum</v>
      </c>
    </row>
    <row r="91" spans="1:9" x14ac:dyDescent="0.45">
      <c r="A91" t="s">
        <v>13</v>
      </c>
      <c r="B91" t="s">
        <v>187</v>
      </c>
      <c r="G91">
        <v>1</v>
      </c>
      <c r="H91" t="s">
        <v>265</v>
      </c>
      <c r="I91" t="str">
        <f t="shared" si="5"/>
        <v>CA|petroleum</v>
      </c>
    </row>
    <row r="92" spans="1:9" x14ac:dyDescent="0.45">
      <c r="A92" t="s">
        <v>17</v>
      </c>
      <c r="B92" t="s">
        <v>187</v>
      </c>
      <c r="G92">
        <v>1</v>
      </c>
      <c r="H92" t="s">
        <v>265</v>
      </c>
      <c r="I92" t="str">
        <f t="shared" si="5"/>
        <v>CO|petroleum</v>
      </c>
    </row>
    <row r="93" spans="1:9" x14ac:dyDescent="0.45">
      <c r="A93" t="s">
        <v>21</v>
      </c>
      <c r="B93" t="s">
        <v>187</v>
      </c>
      <c r="G93">
        <v>1</v>
      </c>
      <c r="H93" t="s">
        <v>265</v>
      </c>
      <c r="I93" t="str">
        <f t="shared" si="5"/>
        <v>CT|petroleum</v>
      </c>
    </row>
    <row r="94" spans="1:9" x14ac:dyDescent="0.45">
      <c r="A94" t="s">
        <v>25</v>
      </c>
      <c r="B94" t="s">
        <v>187</v>
      </c>
      <c r="G94">
        <v>1</v>
      </c>
      <c r="H94" t="s">
        <v>265</v>
      </c>
      <c r="I94" t="str">
        <f t="shared" si="5"/>
        <v>DE|petroleum</v>
      </c>
    </row>
    <row r="95" spans="1:9" x14ac:dyDescent="0.45">
      <c r="A95" t="s">
        <v>29</v>
      </c>
      <c r="B95" t="s">
        <v>187</v>
      </c>
      <c r="G95">
        <v>1</v>
      </c>
      <c r="H95" t="s">
        <v>265</v>
      </c>
      <c r="I95" t="str">
        <f t="shared" si="5"/>
        <v>FL|petroleum</v>
      </c>
    </row>
    <row r="96" spans="1:9" x14ac:dyDescent="0.45">
      <c r="A96" t="s">
        <v>33</v>
      </c>
      <c r="B96" t="s">
        <v>187</v>
      </c>
      <c r="G96">
        <v>1</v>
      </c>
      <c r="H96" t="s">
        <v>265</v>
      </c>
      <c r="I96" t="str">
        <f t="shared" si="5"/>
        <v>GA|petroleum</v>
      </c>
    </row>
    <row r="97" spans="1:9" x14ac:dyDescent="0.45">
      <c r="A97" t="s">
        <v>41</v>
      </c>
      <c r="B97" t="s">
        <v>187</v>
      </c>
      <c r="G97">
        <v>1</v>
      </c>
      <c r="H97" t="s">
        <v>265</v>
      </c>
      <c r="I97" t="str">
        <f t="shared" si="5"/>
        <v>IA|petroleum</v>
      </c>
    </row>
    <row r="98" spans="1:9" x14ac:dyDescent="0.45">
      <c r="A98" t="s">
        <v>35</v>
      </c>
      <c r="B98" t="s">
        <v>177</v>
      </c>
      <c r="G98">
        <v>0.92500000000000004</v>
      </c>
      <c r="H98" t="s">
        <v>266</v>
      </c>
      <c r="I98" t="str">
        <f t="shared" ref="I98:I129" si="6">A98&amp;"|"&amp;B98</f>
        <v>ID|hydro</v>
      </c>
    </row>
    <row r="99" spans="1:9" x14ac:dyDescent="0.45">
      <c r="A99" t="s">
        <v>35</v>
      </c>
      <c r="B99" t="s">
        <v>187</v>
      </c>
      <c r="G99">
        <v>1</v>
      </c>
      <c r="H99" t="s">
        <v>265</v>
      </c>
      <c r="I99" t="str">
        <f t="shared" si="6"/>
        <v>ID|petroleum</v>
      </c>
    </row>
    <row r="100" spans="1:9" x14ac:dyDescent="0.45">
      <c r="A100" t="s">
        <v>37</v>
      </c>
      <c r="B100" t="s">
        <v>187</v>
      </c>
      <c r="G100">
        <v>1</v>
      </c>
      <c r="H100" t="s">
        <v>265</v>
      </c>
      <c r="I100" t="str">
        <f t="shared" si="6"/>
        <v>IL|petroleum</v>
      </c>
    </row>
    <row r="101" spans="1:9" x14ac:dyDescent="0.45">
      <c r="A101" t="s">
        <v>39</v>
      </c>
      <c r="B101" t="s">
        <v>187</v>
      </c>
      <c r="G101">
        <v>1</v>
      </c>
      <c r="H101" t="s">
        <v>265</v>
      </c>
      <c r="I101" t="str">
        <f t="shared" si="6"/>
        <v>IN|petroleum</v>
      </c>
    </row>
    <row r="102" spans="1:9" x14ac:dyDescent="0.45">
      <c r="A102" t="s">
        <v>43</v>
      </c>
      <c r="B102" t="s">
        <v>187</v>
      </c>
      <c r="G102">
        <v>1</v>
      </c>
      <c r="H102" t="s">
        <v>265</v>
      </c>
      <c r="I102" t="str">
        <f t="shared" si="6"/>
        <v>KS|petroleum</v>
      </c>
    </row>
    <row r="103" spans="1:9" x14ac:dyDescent="0.45">
      <c r="A103" t="s">
        <v>45</v>
      </c>
      <c r="B103" t="s">
        <v>187</v>
      </c>
      <c r="G103">
        <v>1</v>
      </c>
      <c r="H103" t="s">
        <v>265</v>
      </c>
      <c r="I103" t="str">
        <f t="shared" si="6"/>
        <v>KY|petroleum</v>
      </c>
    </row>
    <row r="104" spans="1:9" x14ac:dyDescent="0.45">
      <c r="A104" t="s">
        <v>47</v>
      </c>
      <c r="B104" t="s">
        <v>187</v>
      </c>
      <c r="G104">
        <v>1</v>
      </c>
      <c r="H104" t="s">
        <v>265</v>
      </c>
      <c r="I104" t="str">
        <f t="shared" si="6"/>
        <v>LA|petroleum</v>
      </c>
    </row>
    <row r="105" spans="1:9" x14ac:dyDescent="0.45">
      <c r="A105" t="s">
        <v>53</v>
      </c>
      <c r="B105" t="s">
        <v>187</v>
      </c>
      <c r="G105">
        <v>1</v>
      </c>
      <c r="H105" t="s">
        <v>265</v>
      </c>
      <c r="I105" t="str">
        <f t="shared" si="6"/>
        <v>MA|petroleum</v>
      </c>
    </row>
    <row r="106" spans="1:9" x14ac:dyDescent="0.45">
      <c r="A106" t="s">
        <v>51</v>
      </c>
      <c r="B106" t="s">
        <v>187</v>
      </c>
      <c r="G106">
        <v>1</v>
      </c>
      <c r="H106" t="s">
        <v>265</v>
      </c>
      <c r="I106" t="str">
        <f t="shared" si="6"/>
        <v>MD|petroleum</v>
      </c>
    </row>
    <row r="107" spans="1:9" x14ac:dyDescent="0.45">
      <c r="A107" t="s">
        <v>49</v>
      </c>
      <c r="B107" t="s">
        <v>187</v>
      </c>
      <c r="G107">
        <v>1</v>
      </c>
      <c r="H107" t="s">
        <v>265</v>
      </c>
      <c r="I107" t="str">
        <f t="shared" si="6"/>
        <v>ME|petroleum</v>
      </c>
    </row>
    <row r="108" spans="1:9" x14ac:dyDescent="0.45">
      <c r="A108" t="s">
        <v>55</v>
      </c>
      <c r="B108" t="s">
        <v>187</v>
      </c>
      <c r="G108">
        <v>1</v>
      </c>
      <c r="H108" t="s">
        <v>265</v>
      </c>
      <c r="I108" t="str">
        <f t="shared" si="6"/>
        <v>MI|petroleum</v>
      </c>
    </row>
    <row r="109" spans="1:9" x14ac:dyDescent="0.45">
      <c r="A109" t="s">
        <v>57</v>
      </c>
      <c r="B109" t="s">
        <v>187</v>
      </c>
      <c r="G109">
        <v>1</v>
      </c>
      <c r="H109" t="s">
        <v>265</v>
      </c>
      <c r="I109" t="str">
        <f t="shared" si="6"/>
        <v>MN|petroleum</v>
      </c>
    </row>
    <row r="110" spans="1:9" x14ac:dyDescent="0.45">
      <c r="A110" t="s">
        <v>61</v>
      </c>
      <c r="B110" t="s">
        <v>187</v>
      </c>
      <c r="G110">
        <v>1</v>
      </c>
      <c r="H110" t="s">
        <v>265</v>
      </c>
      <c r="I110" t="str">
        <f t="shared" si="6"/>
        <v>MO|petroleum</v>
      </c>
    </row>
    <row r="111" spans="1:9" x14ac:dyDescent="0.45">
      <c r="A111" t="s">
        <v>59</v>
      </c>
      <c r="B111" t="s">
        <v>187</v>
      </c>
      <c r="G111">
        <v>1</v>
      </c>
      <c r="H111" t="s">
        <v>265</v>
      </c>
      <c r="I111" t="str">
        <f t="shared" si="6"/>
        <v>MS|petroleum</v>
      </c>
    </row>
    <row r="112" spans="1:9" x14ac:dyDescent="0.45">
      <c r="A112" t="s">
        <v>63</v>
      </c>
      <c r="B112" t="s">
        <v>177</v>
      </c>
      <c r="G112">
        <v>0.91</v>
      </c>
      <c r="H112" t="s">
        <v>267</v>
      </c>
      <c r="I112" t="str">
        <f t="shared" si="6"/>
        <v>MT|hydro</v>
      </c>
    </row>
    <row r="113" spans="1:9" x14ac:dyDescent="0.45">
      <c r="A113" t="s">
        <v>63</v>
      </c>
      <c r="B113" t="s">
        <v>187</v>
      </c>
      <c r="G113">
        <v>1</v>
      </c>
      <c r="H113" t="s">
        <v>265</v>
      </c>
      <c r="I113" t="str">
        <f t="shared" si="6"/>
        <v>MT|petroleum</v>
      </c>
    </row>
    <row r="114" spans="1:9" x14ac:dyDescent="0.45">
      <c r="A114" t="s">
        <v>76</v>
      </c>
      <c r="B114" t="s">
        <v>187</v>
      </c>
      <c r="G114">
        <v>1</v>
      </c>
      <c r="H114" t="s">
        <v>265</v>
      </c>
      <c r="I114" t="str">
        <f t="shared" si="6"/>
        <v>NC|petroleum</v>
      </c>
    </row>
    <row r="115" spans="1:9" x14ac:dyDescent="0.45">
      <c r="A115" t="s">
        <v>78</v>
      </c>
      <c r="B115" t="s">
        <v>187</v>
      </c>
      <c r="G115">
        <v>1</v>
      </c>
      <c r="H115" t="s">
        <v>265</v>
      </c>
      <c r="I115" t="str">
        <f t="shared" si="6"/>
        <v>ND|petroleum</v>
      </c>
    </row>
    <row r="116" spans="1:9" x14ac:dyDescent="0.45">
      <c r="A116" t="s">
        <v>65</v>
      </c>
      <c r="B116" t="s">
        <v>187</v>
      </c>
      <c r="G116">
        <v>1</v>
      </c>
      <c r="H116" t="s">
        <v>265</v>
      </c>
      <c r="I116" t="str">
        <f t="shared" si="6"/>
        <v>NE|petroleum</v>
      </c>
    </row>
    <row r="117" spans="1:9" x14ac:dyDescent="0.45">
      <c r="A117" t="s">
        <v>69</v>
      </c>
      <c r="B117" t="s">
        <v>187</v>
      </c>
      <c r="G117">
        <v>1</v>
      </c>
      <c r="H117" t="s">
        <v>265</v>
      </c>
      <c r="I117" t="str">
        <f t="shared" si="6"/>
        <v>NH|petroleum</v>
      </c>
    </row>
    <row r="118" spans="1:9" x14ac:dyDescent="0.45">
      <c r="A118" t="s">
        <v>71</v>
      </c>
      <c r="B118" t="s">
        <v>187</v>
      </c>
      <c r="G118">
        <v>1</v>
      </c>
      <c r="H118" t="s">
        <v>265</v>
      </c>
      <c r="I118" t="str">
        <f t="shared" si="6"/>
        <v>NJ|petroleum</v>
      </c>
    </row>
    <row r="119" spans="1:9" x14ac:dyDescent="0.45">
      <c r="A119" t="s">
        <v>73</v>
      </c>
      <c r="B119" t="s">
        <v>187</v>
      </c>
      <c r="G119">
        <v>1</v>
      </c>
      <c r="H119" t="s">
        <v>265</v>
      </c>
      <c r="I119" t="str">
        <f t="shared" si="6"/>
        <v>NM|petroleum</v>
      </c>
    </row>
    <row r="120" spans="1:9" x14ac:dyDescent="0.45">
      <c r="A120" t="s">
        <v>67</v>
      </c>
      <c r="B120" t="s">
        <v>187</v>
      </c>
      <c r="G120">
        <v>1</v>
      </c>
      <c r="H120" t="s">
        <v>265</v>
      </c>
      <c r="I120" t="str">
        <f t="shared" si="6"/>
        <v>NV|petroleum</v>
      </c>
    </row>
    <row r="121" spans="1:9" x14ac:dyDescent="0.45">
      <c r="A121" t="s">
        <v>74</v>
      </c>
      <c r="B121" t="s">
        <v>187</v>
      </c>
      <c r="G121">
        <v>1</v>
      </c>
      <c r="H121" t="s">
        <v>265</v>
      </c>
      <c r="I121" t="str">
        <f t="shared" si="6"/>
        <v>NY|petroleum</v>
      </c>
    </row>
    <row r="122" spans="1:9" x14ac:dyDescent="0.45">
      <c r="A122" t="s">
        <v>80</v>
      </c>
      <c r="B122" t="s">
        <v>187</v>
      </c>
      <c r="G122">
        <v>1</v>
      </c>
      <c r="H122" t="s">
        <v>265</v>
      </c>
      <c r="I122" t="str">
        <f t="shared" si="6"/>
        <v>OH|petroleum</v>
      </c>
    </row>
    <row r="123" spans="1:9" x14ac:dyDescent="0.45">
      <c r="A123" t="s">
        <v>82</v>
      </c>
      <c r="B123" t="s">
        <v>187</v>
      </c>
      <c r="G123">
        <v>1</v>
      </c>
      <c r="H123" t="s">
        <v>265</v>
      </c>
      <c r="I123" t="str">
        <f t="shared" si="6"/>
        <v>OK|petroleum</v>
      </c>
    </row>
    <row r="124" spans="1:9" x14ac:dyDescent="0.45">
      <c r="A124" t="s">
        <v>84</v>
      </c>
      <c r="B124" t="s">
        <v>187</v>
      </c>
      <c r="G124">
        <v>1</v>
      </c>
      <c r="H124" t="s">
        <v>265</v>
      </c>
      <c r="I124" t="str">
        <f t="shared" si="6"/>
        <v>OR|petroleum</v>
      </c>
    </row>
    <row r="125" spans="1:9" x14ac:dyDescent="0.45">
      <c r="A125" t="s">
        <v>86</v>
      </c>
      <c r="B125" t="s">
        <v>187</v>
      </c>
      <c r="G125">
        <v>1</v>
      </c>
      <c r="H125" t="s">
        <v>265</v>
      </c>
      <c r="I125" t="str">
        <f t="shared" si="6"/>
        <v>PA|petroleum</v>
      </c>
    </row>
    <row r="126" spans="1:9" x14ac:dyDescent="0.45">
      <c r="A126" t="s">
        <v>88</v>
      </c>
      <c r="B126" t="s">
        <v>187</v>
      </c>
      <c r="G126">
        <v>1</v>
      </c>
      <c r="H126" t="s">
        <v>265</v>
      </c>
      <c r="I126" t="str">
        <f t="shared" si="6"/>
        <v>RI|petroleum</v>
      </c>
    </row>
    <row r="127" spans="1:9" x14ac:dyDescent="0.45">
      <c r="A127" t="s">
        <v>90</v>
      </c>
      <c r="B127" t="s">
        <v>187</v>
      </c>
      <c r="G127">
        <v>1</v>
      </c>
      <c r="H127" t="s">
        <v>265</v>
      </c>
      <c r="I127" t="str">
        <f t="shared" si="6"/>
        <v>SC|petroleum</v>
      </c>
    </row>
    <row r="128" spans="1:9" x14ac:dyDescent="0.45">
      <c r="A128" t="s">
        <v>92</v>
      </c>
      <c r="B128" t="s">
        <v>187</v>
      </c>
      <c r="G128">
        <v>1</v>
      </c>
      <c r="H128" t="s">
        <v>265</v>
      </c>
      <c r="I128" t="str">
        <f t="shared" si="6"/>
        <v>SD|petroleum</v>
      </c>
    </row>
    <row r="129" spans="1:9" x14ac:dyDescent="0.45">
      <c r="A129" t="s">
        <v>94</v>
      </c>
      <c r="B129" t="s">
        <v>177</v>
      </c>
      <c r="G129">
        <v>0.95499999999999996</v>
      </c>
      <c r="H129" t="s">
        <v>268</v>
      </c>
      <c r="I129" t="str">
        <f t="shared" si="6"/>
        <v>TN|hydro</v>
      </c>
    </row>
    <row r="130" spans="1:9" x14ac:dyDescent="0.45">
      <c r="A130" t="s">
        <v>94</v>
      </c>
      <c r="B130" t="s">
        <v>187</v>
      </c>
      <c r="G130">
        <v>1</v>
      </c>
      <c r="H130" t="s">
        <v>265</v>
      </c>
      <c r="I130" t="str">
        <f t="shared" ref="I130:I139" si="7">A130&amp;"|"&amp;B130</f>
        <v>TN|petroleum</v>
      </c>
    </row>
    <row r="131" spans="1:9" x14ac:dyDescent="0.45">
      <c r="A131" t="s">
        <v>96</v>
      </c>
      <c r="B131" t="s">
        <v>187</v>
      </c>
      <c r="G131">
        <v>1</v>
      </c>
      <c r="H131" t="s">
        <v>265</v>
      </c>
      <c r="I131" t="str">
        <f t="shared" si="7"/>
        <v>TX|petroleum</v>
      </c>
    </row>
    <row r="132" spans="1:9" x14ac:dyDescent="0.45">
      <c r="A132" t="s">
        <v>98</v>
      </c>
      <c r="B132" t="s">
        <v>187</v>
      </c>
      <c r="G132">
        <v>1</v>
      </c>
      <c r="H132" t="s">
        <v>265</v>
      </c>
      <c r="I132" t="str">
        <f t="shared" si="7"/>
        <v>UT|petroleum</v>
      </c>
    </row>
    <row r="133" spans="1:9" x14ac:dyDescent="0.45">
      <c r="A133" t="s">
        <v>102</v>
      </c>
      <c r="B133" t="s">
        <v>187</v>
      </c>
      <c r="G133">
        <v>1</v>
      </c>
      <c r="H133" t="s">
        <v>265</v>
      </c>
      <c r="I133" t="str">
        <f t="shared" si="7"/>
        <v>VA|petroleum</v>
      </c>
    </row>
    <row r="134" spans="1:9" x14ac:dyDescent="0.45">
      <c r="A134" t="s">
        <v>100</v>
      </c>
      <c r="B134" t="s">
        <v>187</v>
      </c>
      <c r="G134">
        <v>1</v>
      </c>
      <c r="H134" t="s">
        <v>265</v>
      </c>
      <c r="I134" t="str">
        <f t="shared" si="7"/>
        <v>VT|petroleum</v>
      </c>
    </row>
    <row r="135" spans="1:9" x14ac:dyDescent="0.45">
      <c r="A135" t="s">
        <v>104</v>
      </c>
      <c r="B135" t="s">
        <v>187</v>
      </c>
      <c r="G135">
        <v>1</v>
      </c>
      <c r="H135" t="s">
        <v>265</v>
      </c>
      <c r="I135" t="str">
        <f t="shared" si="7"/>
        <v>WA|petroleum</v>
      </c>
    </row>
    <row r="136" spans="1:9" x14ac:dyDescent="0.45">
      <c r="A136" t="s">
        <v>108</v>
      </c>
      <c r="B136" t="s">
        <v>187</v>
      </c>
      <c r="G136">
        <v>1</v>
      </c>
      <c r="H136" t="s">
        <v>265</v>
      </c>
      <c r="I136" t="str">
        <f t="shared" si="7"/>
        <v>WI|petroleum</v>
      </c>
    </row>
    <row r="137" spans="1:9" x14ac:dyDescent="0.45">
      <c r="A137" t="s">
        <v>106</v>
      </c>
      <c r="B137" t="s">
        <v>187</v>
      </c>
      <c r="G137">
        <v>1</v>
      </c>
      <c r="H137" t="s">
        <v>265</v>
      </c>
      <c r="I137" t="str">
        <f t="shared" si="7"/>
        <v>WV|petroleum</v>
      </c>
    </row>
    <row r="138" spans="1:9" x14ac:dyDescent="0.45">
      <c r="A138" t="s">
        <v>110</v>
      </c>
      <c r="B138" t="s">
        <v>177</v>
      </c>
      <c r="G138">
        <v>0.498</v>
      </c>
      <c r="H138" t="s">
        <v>269</v>
      </c>
      <c r="I138" t="str">
        <f t="shared" si="7"/>
        <v>WY|hydro</v>
      </c>
    </row>
    <row r="139" spans="1:9" x14ac:dyDescent="0.45">
      <c r="A139" t="s">
        <v>110</v>
      </c>
      <c r="B139" t="s">
        <v>187</v>
      </c>
      <c r="G139">
        <v>1</v>
      </c>
      <c r="H139" t="s">
        <v>265</v>
      </c>
      <c r="I139" t="str">
        <f t="shared" si="7"/>
        <v>WY|petroleum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AA2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4" customWidth="1"/>
  </cols>
  <sheetData>
    <row r="1" spans="1:27" x14ac:dyDescent="0.45">
      <c r="A1" t="s">
        <v>270</v>
      </c>
      <c r="B1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45">
      <c r="A2" t="s">
        <v>271</v>
      </c>
      <c r="B2" s="7">
        <f>IF(IFERROR(INDEX(Adjustments!$G$2:$G$139,MATCH(About!$B$2&amp;"|"&amp;LOWER(LEFT($A2,LEN($A2)-3)),Adjustments!$I$2:$I$139,0)),"")&lt;&gt;"",IFERROR(INDEX(Adjustments!$G$2:$G$139,MATCH(About!$B$2&amp;"|"&amp;LOWER(LEFT($A2,LEN($A2)-3)),Adjustments!$I$2:$I$139,0)),""),IFERROR(IF(INDEX(CF_summary!$H$2:$H$769,MATCH(About!$B$2&amp;"|"&amp;LOWER(LEFT($A2,LEN($A2)-3)),CF_summary!$N$2:$N$769,0))="",Keys!$C$2,INDEX(CF_summary!$H$2:$H$769,MATCH(About!$B$2&amp;"|"&amp;LOWER(LEFT($A2,LEN($A2)-3)),CF_summary!$N$2:$N$769,0))*IFERROR(INDEX(Adjustments!$F$2:$F$139,MATCH(About!$B$2&amp;"|"&amp;LOWER(LEFT($A2,LEN($A2)-3)),Adjustments!$I$2:$I$139,0)),1)),Keys!$C$2))</f>
        <v>1.1504713802420472</v>
      </c>
      <c r="C2" s="10">
        <f>Keys!$C$2</f>
        <v>1</v>
      </c>
      <c r="D2" s="10">
        <f>Keys!$C$2</f>
        <v>1</v>
      </c>
      <c r="E2" s="10">
        <f>Keys!$C$2</f>
        <v>1</v>
      </c>
      <c r="F2" s="10">
        <f>Keys!$C$2</f>
        <v>1</v>
      </c>
      <c r="G2" s="10">
        <f>Keys!$C$2</f>
        <v>1</v>
      </c>
      <c r="H2" s="10">
        <f>Keys!$C$2</f>
        <v>1</v>
      </c>
      <c r="I2" s="10">
        <f>Keys!$C$2</f>
        <v>1</v>
      </c>
      <c r="J2" s="10">
        <f>Keys!$C$2</f>
        <v>1</v>
      </c>
      <c r="K2" s="10">
        <f>Keys!$C$2</f>
        <v>1</v>
      </c>
      <c r="L2" s="10">
        <f>Keys!$C$2</f>
        <v>1</v>
      </c>
      <c r="M2" s="10">
        <f>Keys!$C$2</f>
        <v>1</v>
      </c>
      <c r="N2" s="10">
        <f>Keys!$C$2</f>
        <v>1</v>
      </c>
      <c r="O2" s="10">
        <f>Keys!$C$2</f>
        <v>1</v>
      </c>
      <c r="P2" s="10">
        <f>Keys!$C$2</f>
        <v>1</v>
      </c>
      <c r="Q2" s="10">
        <f>Keys!$C$2</f>
        <v>1</v>
      </c>
      <c r="R2" s="10">
        <f>Keys!$C$2</f>
        <v>1</v>
      </c>
      <c r="S2" s="10">
        <f>Keys!$C$2</f>
        <v>1</v>
      </c>
      <c r="T2" s="10">
        <f>Keys!$C$2</f>
        <v>1</v>
      </c>
      <c r="U2" s="10">
        <f>Keys!$C$2</f>
        <v>1</v>
      </c>
      <c r="V2" s="10">
        <f>Keys!$C$2</f>
        <v>1</v>
      </c>
      <c r="W2" s="10">
        <f>Keys!$C$2</f>
        <v>1</v>
      </c>
      <c r="X2" s="10">
        <f>Keys!$C$2</f>
        <v>1</v>
      </c>
      <c r="Y2" s="10">
        <f>Keys!$C$2</f>
        <v>1</v>
      </c>
      <c r="Z2" s="10">
        <f>Keys!$C$2</f>
        <v>1</v>
      </c>
      <c r="AA2" s="10">
        <f>Keys!$C$2</f>
        <v>1</v>
      </c>
    </row>
    <row r="3" spans="1:27" x14ac:dyDescent="0.45">
      <c r="A3" t="s">
        <v>272</v>
      </c>
      <c r="B3" s="7">
        <f>IF(IFERROR(INDEX(Adjustments!$G$2:$G$139,MATCH(About!$B$2&amp;"|"&amp;LOWER(LEFT($A3,LEN($A3)-3)),Adjustments!$I$2:$I$139,0)),"")&lt;&gt;"",IFERROR(INDEX(Adjustments!$G$2:$G$139,MATCH(About!$B$2&amp;"|"&amp;LOWER(LEFT($A3,LEN($A3)-3)),Adjustments!$I$2:$I$139,0)),""),IFERROR(IF(INDEX(CF_summary!$H$2:$H$769,MATCH(About!$B$2&amp;"|"&amp;LOWER(LEFT($A3,LEN($A3)-3)),CF_summary!$N$2:$N$769,0))="",Keys!$C$2,INDEX(CF_summary!$H$2:$H$769,MATCH(About!$B$2&amp;"|"&amp;LOWER(LEFT($A3,LEN($A3)-3)),CF_summary!$N$2:$N$769,0))*IFERROR(INDEX(Adjustments!$F$2:$F$139,MATCH(About!$B$2&amp;"|"&amp;LOWER(LEFT($A3,LEN($A3)-3)),Adjustments!$I$2:$I$139,0)),1)),Keys!$C$2))</f>
        <v>1.004297319738451</v>
      </c>
      <c r="C3" s="10">
        <f>Keys!$C$2</f>
        <v>1</v>
      </c>
      <c r="D3" s="10">
        <f>Keys!$C$2</f>
        <v>1</v>
      </c>
      <c r="E3" s="10">
        <f>Keys!$C$2</f>
        <v>1</v>
      </c>
      <c r="F3" s="10">
        <f>Keys!$C$2</f>
        <v>1</v>
      </c>
      <c r="G3" s="10">
        <f>Keys!$C$2</f>
        <v>1</v>
      </c>
      <c r="H3" s="10">
        <f>Keys!$C$2</f>
        <v>1</v>
      </c>
      <c r="I3" s="10">
        <f>Keys!$C$2</f>
        <v>1</v>
      </c>
      <c r="J3" s="10">
        <f>Keys!$C$2</f>
        <v>1</v>
      </c>
      <c r="K3" s="10">
        <f>Keys!$C$2</f>
        <v>1</v>
      </c>
      <c r="L3" s="10">
        <f>Keys!$C$2</f>
        <v>1</v>
      </c>
      <c r="M3" s="10">
        <f>Keys!$C$2</f>
        <v>1</v>
      </c>
      <c r="N3" s="10">
        <f>Keys!$C$2</f>
        <v>1</v>
      </c>
      <c r="O3" s="10">
        <f>Keys!$C$2</f>
        <v>1</v>
      </c>
      <c r="P3" s="10">
        <f>Keys!$C$2</f>
        <v>1</v>
      </c>
      <c r="Q3" s="10">
        <f>Keys!$C$2</f>
        <v>1</v>
      </c>
      <c r="R3" s="10">
        <f>Keys!$C$2</f>
        <v>1</v>
      </c>
      <c r="S3" s="10">
        <f>Keys!$C$2</f>
        <v>1</v>
      </c>
      <c r="T3" s="10">
        <f>Keys!$C$2</f>
        <v>1</v>
      </c>
      <c r="U3" s="10">
        <f>Keys!$C$2</f>
        <v>1</v>
      </c>
      <c r="V3" s="10">
        <f>Keys!$C$2</f>
        <v>1</v>
      </c>
      <c r="W3" s="10">
        <f>Keys!$C$2</f>
        <v>1</v>
      </c>
      <c r="X3" s="10">
        <f>Keys!$C$2</f>
        <v>1</v>
      </c>
      <c r="Y3" s="10">
        <f>Keys!$C$2</f>
        <v>1</v>
      </c>
      <c r="Z3" s="10">
        <f>Keys!$C$2</f>
        <v>1</v>
      </c>
      <c r="AA3" s="10">
        <f>Keys!$C$2</f>
        <v>1</v>
      </c>
    </row>
    <row r="4" spans="1:27" x14ac:dyDescent="0.45">
      <c r="A4" t="s">
        <v>273</v>
      </c>
      <c r="B4" s="7">
        <f>IF(IFERROR(INDEX(Adjustments!$G$2:$G$139,MATCH(About!$B$2&amp;"|"&amp;LOWER(LEFT($A4,LEN($A4)-3)),Adjustments!$I$2:$I$139,0)),"")&lt;&gt;"",IFERROR(INDEX(Adjustments!$G$2:$G$139,MATCH(About!$B$2&amp;"|"&amp;LOWER(LEFT($A4,LEN($A4)-3)),Adjustments!$I$2:$I$139,0)),""),IFERROR(IF(INDEX(CF_summary!$H$2:$H$769,MATCH(About!$B$2&amp;"|"&amp;LOWER(LEFT($A4,LEN($A4)-3)),CF_summary!$N$2:$N$769,0))="",Keys!$C$2,INDEX(CF_summary!$H$2:$H$769,MATCH(About!$B$2&amp;"|"&amp;LOWER(LEFT($A4,LEN($A4)-3)),CF_summary!$N$2:$N$769,0))*IFERROR(INDEX(Adjustments!$F$2:$F$139,MATCH(About!$B$2&amp;"|"&amp;LOWER(LEFT($A4,LEN($A4)-3)),Adjustments!$I$2:$I$139,0)),1)),Keys!$C$2))</f>
        <v>0.96225115165751851</v>
      </c>
      <c r="C4" s="10">
        <f>Keys!$C$2</f>
        <v>1</v>
      </c>
      <c r="D4" s="10">
        <f>Keys!$C$2</f>
        <v>1</v>
      </c>
      <c r="E4" s="10">
        <f>Keys!$C$2</f>
        <v>1</v>
      </c>
      <c r="F4" s="10">
        <f>Keys!$C$2</f>
        <v>1</v>
      </c>
      <c r="G4" s="10">
        <f>Keys!$C$2</f>
        <v>1</v>
      </c>
      <c r="H4" s="10">
        <f>Keys!$C$2</f>
        <v>1</v>
      </c>
      <c r="I4" s="10">
        <f>Keys!$C$2</f>
        <v>1</v>
      </c>
      <c r="J4" s="10">
        <f>Keys!$C$2</f>
        <v>1</v>
      </c>
      <c r="K4" s="10">
        <f>Keys!$C$2</f>
        <v>1</v>
      </c>
      <c r="L4" s="10">
        <f>Keys!$C$2</f>
        <v>1</v>
      </c>
      <c r="M4" s="10">
        <f>Keys!$C$2</f>
        <v>1</v>
      </c>
      <c r="N4" s="10">
        <f>Keys!$C$2</f>
        <v>1</v>
      </c>
      <c r="O4" s="10">
        <f>Keys!$C$2</f>
        <v>1</v>
      </c>
      <c r="P4" s="10">
        <f>Keys!$C$2</f>
        <v>1</v>
      </c>
      <c r="Q4" s="10">
        <f>Keys!$C$2</f>
        <v>1</v>
      </c>
      <c r="R4" s="10">
        <f>Keys!$C$2</f>
        <v>1</v>
      </c>
      <c r="S4" s="10">
        <f>Keys!$C$2</f>
        <v>1</v>
      </c>
      <c r="T4" s="10">
        <f>Keys!$C$2</f>
        <v>1</v>
      </c>
      <c r="U4" s="10">
        <f>Keys!$C$2</f>
        <v>1</v>
      </c>
      <c r="V4" s="10">
        <f>Keys!$C$2</f>
        <v>1</v>
      </c>
      <c r="W4" s="10">
        <f>Keys!$C$2</f>
        <v>1</v>
      </c>
      <c r="X4" s="10">
        <f>Keys!$C$2</f>
        <v>1</v>
      </c>
      <c r="Y4" s="10">
        <f>Keys!$C$2</f>
        <v>1</v>
      </c>
      <c r="Z4" s="10">
        <f>Keys!$C$2</f>
        <v>1</v>
      </c>
      <c r="AA4" s="10">
        <f>Keys!$C$2</f>
        <v>1</v>
      </c>
    </row>
    <row r="5" spans="1:27" x14ac:dyDescent="0.45">
      <c r="A5" t="s">
        <v>274</v>
      </c>
      <c r="B5" s="7">
        <f>IF(IFERROR(INDEX(Adjustments!$G$2:$G$139,MATCH(About!$B$2&amp;"|"&amp;LOWER(LEFT($A5,LEN($A5)-3)),Adjustments!$I$2:$I$139,0)),"")&lt;&gt;"",IFERROR(INDEX(Adjustments!$G$2:$G$139,MATCH(About!$B$2&amp;"|"&amp;LOWER(LEFT($A5,LEN($A5)-3)),Adjustments!$I$2:$I$139,0)),""),IFERROR(IF(INDEX(CF_summary!$H$2:$H$769,MATCH(About!$B$2&amp;"|"&amp;LOWER(LEFT($A5,LEN($A5)-3)),CF_summary!$N$2:$N$769,0))="",Keys!$C$2,INDEX(CF_summary!$H$2:$H$769,MATCH(About!$B$2&amp;"|"&amp;LOWER(LEFT($A5,LEN($A5)-3)),CF_summary!$N$2:$N$769,0))*IFERROR(INDEX(Adjustments!$F$2:$F$139,MATCH(About!$B$2&amp;"|"&amp;LOWER(LEFT($A5,LEN($A5)-3)),Adjustments!$I$2:$I$139,0)),1)),Keys!$C$2))</f>
        <v>1</v>
      </c>
      <c r="C5" s="10">
        <f>Keys!$C$2</f>
        <v>1</v>
      </c>
      <c r="D5" s="10">
        <f>Keys!$C$2</f>
        <v>1</v>
      </c>
      <c r="E5" s="10">
        <f>Keys!$C$2</f>
        <v>1</v>
      </c>
      <c r="F5" s="10">
        <f>Keys!$C$2</f>
        <v>1</v>
      </c>
      <c r="G5" s="10">
        <f>Keys!$C$2</f>
        <v>1</v>
      </c>
      <c r="H5" s="10">
        <f>Keys!$C$2</f>
        <v>1</v>
      </c>
      <c r="I5" s="10">
        <f>Keys!$C$2</f>
        <v>1</v>
      </c>
      <c r="J5" s="10">
        <f>Keys!$C$2</f>
        <v>1</v>
      </c>
      <c r="K5" s="10">
        <f>Keys!$C$2</f>
        <v>1</v>
      </c>
      <c r="L5" s="10">
        <f>Keys!$C$2</f>
        <v>1</v>
      </c>
      <c r="M5" s="10">
        <f>Keys!$C$2</f>
        <v>1</v>
      </c>
      <c r="N5" s="10">
        <f>Keys!$C$2</f>
        <v>1</v>
      </c>
      <c r="O5" s="10">
        <f>Keys!$C$2</f>
        <v>1</v>
      </c>
      <c r="P5" s="10">
        <f>Keys!$C$2</f>
        <v>1</v>
      </c>
      <c r="Q5" s="10">
        <f>Keys!$C$2</f>
        <v>1</v>
      </c>
      <c r="R5" s="10">
        <f>Keys!$C$2</f>
        <v>1</v>
      </c>
      <c r="S5" s="10">
        <f>Keys!$C$2</f>
        <v>1</v>
      </c>
      <c r="T5" s="10">
        <f>Keys!$C$2</f>
        <v>1</v>
      </c>
      <c r="U5" s="10">
        <f>Keys!$C$2</f>
        <v>1</v>
      </c>
      <c r="V5" s="10">
        <f>Keys!$C$2</f>
        <v>1</v>
      </c>
      <c r="W5" s="10">
        <f>Keys!$C$2</f>
        <v>1</v>
      </c>
      <c r="X5" s="10">
        <f>Keys!$C$2</f>
        <v>1</v>
      </c>
      <c r="Y5" s="10">
        <f>Keys!$C$2</f>
        <v>1</v>
      </c>
      <c r="Z5" s="10">
        <f>Keys!$C$2</f>
        <v>1</v>
      </c>
      <c r="AA5" s="10">
        <f>Keys!$C$2</f>
        <v>1</v>
      </c>
    </row>
    <row r="6" spans="1:27" x14ac:dyDescent="0.45">
      <c r="A6" t="s">
        <v>275</v>
      </c>
      <c r="B6" s="7">
        <f>IF(IFERROR(INDEX(Adjustments!$G$2:$G$139,MATCH(About!$B$2&amp;"|"&amp;LOWER(LEFT($A6,LEN($A6)-3)),Adjustments!$I$2:$I$139,0)),"")&lt;&gt;"",IFERROR(INDEX(Adjustments!$G$2:$G$139,MATCH(About!$B$2&amp;"|"&amp;LOWER(LEFT($A6,LEN($A6)-3)),Adjustments!$I$2:$I$139,0)),""),IFERROR(IF(INDEX(CF_summary!$H$2:$H$769,MATCH(About!$B$2&amp;"|"&amp;LOWER(LEFT($A6,LEN($A6)-3)),CF_summary!$N$2:$N$769,0))="",Keys!$C$2,INDEX(CF_summary!$H$2:$H$769,MATCH(About!$B$2&amp;"|"&amp;LOWER(LEFT($A6,LEN($A6)-3)),CF_summary!$N$2:$N$769,0))*IFERROR(INDEX(Adjustments!$F$2:$F$139,MATCH(About!$B$2&amp;"|"&amp;LOWER(LEFT($A6,LEN($A6)-3)),Adjustments!$I$2:$I$139,0)),1)),Keys!$C$2))</f>
        <v>1.0546248918807217</v>
      </c>
      <c r="C6" s="10">
        <f>Keys!$C$2</f>
        <v>1</v>
      </c>
      <c r="D6" s="10">
        <f>Keys!$C$2</f>
        <v>1</v>
      </c>
      <c r="E6" s="10">
        <f>Keys!$C$2</f>
        <v>1</v>
      </c>
      <c r="F6" s="10">
        <f>Keys!$C$2</f>
        <v>1</v>
      </c>
      <c r="G6" s="10">
        <f>Keys!$C$2</f>
        <v>1</v>
      </c>
      <c r="H6" s="10">
        <f>Keys!$C$2</f>
        <v>1</v>
      </c>
      <c r="I6" s="10">
        <f>Keys!$C$2</f>
        <v>1</v>
      </c>
      <c r="J6" s="10">
        <f>Keys!$C$2</f>
        <v>1</v>
      </c>
      <c r="K6" s="10">
        <f>Keys!$C$2</f>
        <v>1</v>
      </c>
      <c r="L6" s="10">
        <f>Keys!$C$2</f>
        <v>1</v>
      </c>
      <c r="M6" s="10">
        <f>Keys!$C$2</f>
        <v>1</v>
      </c>
      <c r="N6" s="10">
        <f>Keys!$C$2</f>
        <v>1</v>
      </c>
      <c r="O6" s="10">
        <f>Keys!$C$2</f>
        <v>1</v>
      </c>
      <c r="P6" s="10">
        <f>Keys!$C$2</f>
        <v>1</v>
      </c>
      <c r="Q6" s="10">
        <f>Keys!$C$2</f>
        <v>1</v>
      </c>
      <c r="R6" s="10">
        <f>Keys!$C$2</f>
        <v>1</v>
      </c>
      <c r="S6" s="10">
        <f>Keys!$C$2</f>
        <v>1</v>
      </c>
      <c r="T6" s="10">
        <f>Keys!$C$2</f>
        <v>1</v>
      </c>
      <c r="U6" s="10">
        <f>Keys!$C$2</f>
        <v>1</v>
      </c>
      <c r="V6" s="10">
        <f>Keys!$C$2</f>
        <v>1</v>
      </c>
      <c r="W6" s="10">
        <f>Keys!$C$2</f>
        <v>1</v>
      </c>
      <c r="X6" s="10">
        <f>Keys!$C$2</f>
        <v>1</v>
      </c>
      <c r="Y6" s="10">
        <f>Keys!$C$2</f>
        <v>1</v>
      </c>
      <c r="Z6" s="10">
        <f>Keys!$C$2</f>
        <v>1</v>
      </c>
      <c r="AA6" s="10">
        <f>Keys!$C$2</f>
        <v>1</v>
      </c>
    </row>
    <row r="7" spans="1:27" x14ac:dyDescent="0.45">
      <c r="A7" t="s">
        <v>276</v>
      </c>
      <c r="B7" s="7">
        <f>IF(IFERROR(INDEX(Adjustments!$G$2:$G$139,MATCH(About!$B$2&amp;"|"&amp;LOWER(LEFT($A7,LEN($A7)-3)),Adjustments!$I$2:$I$139,0)),"")&lt;&gt;"",IFERROR(INDEX(Adjustments!$G$2:$G$139,MATCH(About!$B$2&amp;"|"&amp;LOWER(LEFT($A7,LEN($A7)-3)),Adjustments!$I$2:$I$139,0)),""),IFERROR(IF(INDEX(CF_summary!$H$2:$H$769,MATCH(About!$B$2&amp;"|"&amp;LOWER(LEFT($A7,LEN($A7)-3)),CF_summary!$N$2:$N$769,0))="",Keys!$C$2,INDEX(CF_summary!$H$2:$H$769,MATCH(About!$B$2&amp;"|"&amp;LOWER(LEFT($A7,LEN($A7)-3)),CF_summary!$N$2:$N$769,0))*IFERROR(INDEX(Adjustments!$F$2:$F$139,MATCH(About!$B$2&amp;"|"&amp;LOWER(LEFT($A7,LEN($A7)-3)),Adjustments!$I$2:$I$139,0)),1)),Keys!$C$2))</f>
        <v>1.0730839999999999</v>
      </c>
      <c r="C7" s="10">
        <f>Keys!$C$2</f>
        <v>1</v>
      </c>
      <c r="D7" s="10">
        <f>Keys!$C$2</f>
        <v>1</v>
      </c>
      <c r="E7" s="10">
        <f>Keys!$C$2</f>
        <v>1</v>
      </c>
      <c r="F7" s="10">
        <f>Keys!$C$2</f>
        <v>1</v>
      </c>
      <c r="G7" s="10">
        <f>Keys!$C$2</f>
        <v>1</v>
      </c>
      <c r="H7" s="10">
        <f>Keys!$C$2</f>
        <v>1</v>
      </c>
      <c r="I7" s="10">
        <f>Keys!$C$2</f>
        <v>1</v>
      </c>
      <c r="J7" s="10">
        <f>Keys!$C$2</f>
        <v>1</v>
      </c>
      <c r="K7" s="10">
        <f>Keys!$C$2</f>
        <v>1</v>
      </c>
      <c r="L7" s="10">
        <f>Keys!$C$2</f>
        <v>1</v>
      </c>
      <c r="M7" s="10">
        <f>Keys!$C$2</f>
        <v>1</v>
      </c>
      <c r="N7" s="10">
        <f>Keys!$C$2</f>
        <v>1</v>
      </c>
      <c r="O7" s="10">
        <f>Keys!$C$2</f>
        <v>1</v>
      </c>
      <c r="P7" s="10">
        <f>Keys!$C$2</f>
        <v>1</v>
      </c>
      <c r="Q7" s="10">
        <f>Keys!$C$2</f>
        <v>1</v>
      </c>
      <c r="R7" s="10">
        <f>Keys!$C$2</f>
        <v>1</v>
      </c>
      <c r="S7" s="10">
        <f>Keys!$C$2</f>
        <v>1</v>
      </c>
      <c r="T7" s="10">
        <f>Keys!$C$2</f>
        <v>1</v>
      </c>
      <c r="U7" s="10">
        <f>Keys!$C$2</f>
        <v>1</v>
      </c>
      <c r="V7" s="10">
        <f>Keys!$C$2</f>
        <v>1</v>
      </c>
      <c r="W7" s="10">
        <f>Keys!$C$2</f>
        <v>1</v>
      </c>
      <c r="X7" s="10">
        <f>Keys!$C$2</f>
        <v>1</v>
      </c>
      <c r="Y7" s="10">
        <f>Keys!$C$2</f>
        <v>1</v>
      </c>
      <c r="Z7" s="10">
        <f>Keys!$C$2</f>
        <v>1</v>
      </c>
      <c r="AA7" s="10">
        <f>Keys!$C$2</f>
        <v>1</v>
      </c>
    </row>
    <row r="8" spans="1:27" x14ac:dyDescent="0.45">
      <c r="A8" t="s">
        <v>277</v>
      </c>
      <c r="B8" s="7">
        <f>IF(IFERROR(INDEX(Adjustments!$G$2:$G$139,MATCH(About!$B$2&amp;"|"&amp;LOWER(LEFT($A8,LEN($A8)-3)),Adjustments!$I$2:$I$139,0)),"")&lt;&gt;"",IFERROR(INDEX(Adjustments!$G$2:$G$139,MATCH(About!$B$2&amp;"|"&amp;LOWER(LEFT($A8,LEN($A8)-3)),Adjustments!$I$2:$I$139,0)),""),IFERROR(IF(INDEX(CF_summary!$H$2:$H$769,MATCH(About!$B$2&amp;"|"&amp;LOWER(LEFT($A8,LEN($A8)-3)),CF_summary!$N$2:$N$769,0))="",Keys!$C$2,INDEX(CF_summary!$H$2:$H$769,MATCH(About!$B$2&amp;"|"&amp;LOWER(LEFT($A8,LEN($A8)-3)),CF_summary!$N$2:$N$769,0))*IFERROR(INDEX(Adjustments!$F$2:$F$139,MATCH(About!$B$2&amp;"|"&amp;LOWER(LEFT($A8,LEN($A8)-3)),Adjustments!$I$2:$I$139,0)),1)),Keys!$C$2))</f>
        <v>1.356136</v>
      </c>
      <c r="C8" s="10">
        <f>Keys!$C$2</f>
        <v>1</v>
      </c>
      <c r="D8" s="10">
        <f>Keys!$C$2</f>
        <v>1</v>
      </c>
      <c r="E8" s="10">
        <f>Keys!$C$2</f>
        <v>1</v>
      </c>
      <c r="F8" s="10">
        <f>Keys!$C$2</f>
        <v>1</v>
      </c>
      <c r="G8" s="10">
        <f>Keys!$C$2</f>
        <v>1</v>
      </c>
      <c r="H8" s="10">
        <f>Keys!$C$2</f>
        <v>1</v>
      </c>
      <c r="I8" s="10">
        <f>Keys!$C$2</f>
        <v>1</v>
      </c>
      <c r="J8" s="10">
        <f>Keys!$C$2</f>
        <v>1</v>
      </c>
      <c r="K8" s="10">
        <f>Keys!$C$2</f>
        <v>1</v>
      </c>
      <c r="L8" s="10">
        <f>Keys!$C$2</f>
        <v>1</v>
      </c>
      <c r="M8" s="10">
        <f>Keys!$C$2</f>
        <v>1</v>
      </c>
      <c r="N8" s="10">
        <f>Keys!$C$2</f>
        <v>1</v>
      </c>
      <c r="O8" s="10">
        <f>Keys!$C$2</f>
        <v>1</v>
      </c>
      <c r="P8" s="10">
        <f>Keys!$C$2</f>
        <v>1</v>
      </c>
      <c r="Q8" s="10">
        <f>Keys!$C$2</f>
        <v>1</v>
      </c>
      <c r="R8" s="10">
        <f>Keys!$C$2</f>
        <v>1</v>
      </c>
      <c r="S8" s="10">
        <f>Keys!$C$2</f>
        <v>1</v>
      </c>
      <c r="T8" s="10">
        <f>Keys!$C$2</f>
        <v>1</v>
      </c>
      <c r="U8" s="10">
        <f>Keys!$C$2</f>
        <v>1</v>
      </c>
      <c r="V8" s="10">
        <f>Keys!$C$2</f>
        <v>1</v>
      </c>
      <c r="W8" s="10">
        <f>Keys!$C$2</f>
        <v>1</v>
      </c>
      <c r="X8" s="10">
        <f>Keys!$C$2</f>
        <v>1</v>
      </c>
      <c r="Y8" s="10">
        <f>Keys!$C$2</f>
        <v>1</v>
      </c>
      <c r="Z8" s="10">
        <f>Keys!$C$2</f>
        <v>1</v>
      </c>
      <c r="AA8" s="10">
        <f>Keys!$C$2</f>
        <v>1</v>
      </c>
    </row>
    <row r="9" spans="1:27" x14ac:dyDescent="0.45">
      <c r="A9" t="s">
        <v>278</v>
      </c>
      <c r="B9" s="7">
        <f>IF(IFERROR(INDEX(Adjustments!$G$2:$G$139,MATCH(About!$B$2&amp;"|"&amp;LOWER(LEFT($A9,LEN($A9)-3)),Adjustments!$I$2:$I$139,0)),"")&lt;&gt;"",IFERROR(INDEX(Adjustments!$G$2:$G$139,MATCH(About!$B$2&amp;"|"&amp;LOWER(LEFT($A9,LEN($A9)-3)),Adjustments!$I$2:$I$139,0)),""),IFERROR(IF(INDEX(CF_summary!$H$2:$H$769,MATCH(About!$B$2&amp;"|"&amp;LOWER(LEFT($A9,LEN($A9)-3)),CF_summary!$N$2:$N$769,0))="",Keys!$C$2,INDEX(CF_summary!$H$2:$H$769,MATCH(About!$B$2&amp;"|"&amp;LOWER(LEFT($A9,LEN($A9)-3)),CF_summary!$N$2:$N$769,0))*IFERROR(INDEX(Adjustments!$F$2:$F$139,MATCH(About!$B$2&amp;"|"&amp;LOWER(LEFT($A9,LEN($A9)-3)),Adjustments!$I$2:$I$139,0)),1)),Keys!$C$2))</f>
        <v>1</v>
      </c>
      <c r="C9" s="10">
        <f>Keys!$C$2</f>
        <v>1</v>
      </c>
      <c r="D9" s="10">
        <f>Keys!$C$2</f>
        <v>1</v>
      </c>
      <c r="E9" s="10">
        <f>Keys!$C$2</f>
        <v>1</v>
      </c>
      <c r="F9" s="10">
        <f>Keys!$C$2</f>
        <v>1</v>
      </c>
      <c r="G9" s="10">
        <f>Keys!$C$2</f>
        <v>1</v>
      </c>
      <c r="H9" s="10">
        <f>Keys!$C$2</f>
        <v>1</v>
      </c>
      <c r="I9" s="10">
        <f>Keys!$C$2</f>
        <v>1</v>
      </c>
      <c r="J9" s="10">
        <f>Keys!$C$2</f>
        <v>1</v>
      </c>
      <c r="K9" s="10">
        <f>Keys!$C$2</f>
        <v>1</v>
      </c>
      <c r="L9" s="10">
        <f>Keys!$C$2</f>
        <v>1</v>
      </c>
      <c r="M9" s="10">
        <f>Keys!$C$2</f>
        <v>1</v>
      </c>
      <c r="N9" s="10">
        <f>Keys!$C$2</f>
        <v>1</v>
      </c>
      <c r="O9" s="10">
        <f>Keys!$C$2</f>
        <v>1</v>
      </c>
      <c r="P9" s="10">
        <f>Keys!$C$2</f>
        <v>1</v>
      </c>
      <c r="Q9" s="10">
        <f>Keys!$C$2</f>
        <v>1</v>
      </c>
      <c r="R9" s="10">
        <f>Keys!$C$2</f>
        <v>1</v>
      </c>
      <c r="S9" s="10">
        <f>Keys!$C$2</f>
        <v>1</v>
      </c>
      <c r="T9" s="10">
        <f>Keys!$C$2</f>
        <v>1</v>
      </c>
      <c r="U9" s="10">
        <f>Keys!$C$2</f>
        <v>1</v>
      </c>
      <c r="V9" s="10">
        <f>Keys!$C$2</f>
        <v>1</v>
      </c>
      <c r="W9" s="10">
        <f>Keys!$C$2</f>
        <v>1</v>
      </c>
      <c r="X9" s="10">
        <f>Keys!$C$2</f>
        <v>1</v>
      </c>
      <c r="Y9" s="10">
        <f>Keys!$C$2</f>
        <v>1</v>
      </c>
      <c r="Z9" s="10">
        <f>Keys!$C$2</f>
        <v>1</v>
      </c>
      <c r="AA9" s="10">
        <f>Keys!$C$2</f>
        <v>1</v>
      </c>
    </row>
    <row r="10" spans="1:27" x14ac:dyDescent="0.45">
      <c r="A10" t="s">
        <v>279</v>
      </c>
      <c r="B10" s="7">
        <f>IF(IFERROR(INDEX(Adjustments!$G$2:$G$139,MATCH(About!$B$2&amp;"|"&amp;LOWER(LEFT($A10,LEN($A10)-3)),Adjustments!$I$2:$I$139,0)),"")&lt;&gt;"",IFERROR(INDEX(Adjustments!$G$2:$G$139,MATCH(About!$B$2&amp;"|"&amp;LOWER(LEFT($A10,LEN($A10)-3)),Adjustments!$I$2:$I$139,0)),""),IFERROR(IF(INDEX(CF_summary!$H$2:$H$769,MATCH(About!$B$2&amp;"|"&amp;LOWER(LEFT($A10,LEN($A10)-3)),CF_summary!$N$2:$N$769,0))="",Keys!$C$2,INDEX(CF_summary!$H$2:$H$769,MATCH(About!$B$2&amp;"|"&amp;LOWER(LEFT($A10,LEN($A10)-3)),CF_summary!$N$2:$N$769,0))*IFERROR(INDEX(Adjustments!$F$2:$F$139,MATCH(About!$B$2&amp;"|"&amp;LOWER(LEFT($A10,LEN($A10)-3)),Adjustments!$I$2:$I$139,0)),1)),Keys!$C$2))</f>
        <v>1.9391327124528712</v>
      </c>
      <c r="C10" s="10">
        <f>Keys!$C$2</f>
        <v>1</v>
      </c>
      <c r="D10" s="10">
        <f>Keys!$C$2</f>
        <v>1</v>
      </c>
      <c r="E10" s="10">
        <f>Keys!$C$2</f>
        <v>1</v>
      </c>
      <c r="F10" s="10">
        <f>Keys!$C$2</f>
        <v>1</v>
      </c>
      <c r="G10" s="10">
        <f>Keys!$C$2</f>
        <v>1</v>
      </c>
      <c r="H10" s="10">
        <f>Keys!$C$2</f>
        <v>1</v>
      </c>
      <c r="I10" s="10">
        <f>Keys!$C$2</f>
        <v>1</v>
      </c>
      <c r="J10" s="10">
        <f>Keys!$C$2</f>
        <v>1</v>
      </c>
      <c r="K10" s="10">
        <f>Keys!$C$2</f>
        <v>1</v>
      </c>
      <c r="L10" s="10">
        <f>Keys!$C$2</f>
        <v>1</v>
      </c>
      <c r="M10" s="10">
        <f>Keys!$C$2</f>
        <v>1</v>
      </c>
      <c r="N10" s="10">
        <f>Keys!$C$2</f>
        <v>1</v>
      </c>
      <c r="O10" s="10">
        <f>Keys!$C$2</f>
        <v>1</v>
      </c>
      <c r="P10" s="10">
        <f>Keys!$C$2</f>
        <v>1</v>
      </c>
      <c r="Q10" s="10">
        <f>Keys!$C$2</f>
        <v>1</v>
      </c>
      <c r="R10" s="10">
        <f>Keys!$C$2</f>
        <v>1</v>
      </c>
      <c r="S10" s="10">
        <f>Keys!$C$2</f>
        <v>1</v>
      </c>
      <c r="T10" s="10">
        <f>Keys!$C$2</f>
        <v>1</v>
      </c>
      <c r="U10" s="10">
        <f>Keys!$C$2</f>
        <v>1</v>
      </c>
      <c r="V10" s="10">
        <f>Keys!$C$2</f>
        <v>1</v>
      </c>
      <c r="W10" s="10">
        <f>Keys!$C$2</f>
        <v>1</v>
      </c>
      <c r="X10" s="10">
        <f>Keys!$C$2</f>
        <v>1</v>
      </c>
      <c r="Y10" s="10">
        <f>Keys!$C$2</f>
        <v>1</v>
      </c>
      <c r="Z10" s="10">
        <f>Keys!$C$2</f>
        <v>1</v>
      </c>
      <c r="AA10" s="10">
        <f>Keys!$C$2</f>
        <v>1</v>
      </c>
    </row>
    <row r="11" spans="1:27" x14ac:dyDescent="0.45">
      <c r="A11" t="s">
        <v>280</v>
      </c>
      <c r="B11" s="7">
        <f>IF(IFERROR(INDEX(Adjustments!$G$2:$G$139,MATCH(About!$B$2&amp;"|"&amp;LOWER(LEFT($A11,LEN($A11)-3)),Adjustments!$I$2:$I$139,0)),"")&lt;&gt;"",IFERROR(INDEX(Adjustments!$G$2:$G$139,MATCH(About!$B$2&amp;"|"&amp;LOWER(LEFT($A11,LEN($A11)-3)),Adjustments!$I$2:$I$139,0)),""),IFERROR(IF(INDEX(CF_summary!$H$2:$H$769,MATCH(About!$B$2&amp;"|"&amp;LOWER(LEFT($A11,LEN($A11)-3)),CF_summary!$N$2:$N$769,0))="",Keys!$C$2,INDEX(CF_summary!$H$2:$H$769,MATCH(About!$B$2&amp;"|"&amp;LOWER(LEFT($A11,LEN($A11)-3)),CF_summary!$N$2:$N$769,0))*IFERROR(INDEX(Adjustments!$F$2:$F$139,MATCH(About!$B$2&amp;"|"&amp;LOWER(LEFT($A11,LEN($A11)-3)),Adjustments!$I$2:$I$139,0)),1)),Keys!$C$2))</f>
        <v>1</v>
      </c>
      <c r="C11" s="10">
        <f>Keys!$C$2</f>
        <v>1</v>
      </c>
      <c r="D11" s="10">
        <f>Keys!$C$2</f>
        <v>1</v>
      </c>
      <c r="E11" s="10">
        <f>Keys!$C$2</f>
        <v>1</v>
      </c>
      <c r="F11" s="10">
        <f>Keys!$C$2</f>
        <v>1</v>
      </c>
      <c r="G11" s="10">
        <f>Keys!$C$2</f>
        <v>1</v>
      </c>
      <c r="H11" s="10">
        <f>Keys!$C$2</f>
        <v>1</v>
      </c>
      <c r="I11" s="10">
        <f>Keys!$C$2</f>
        <v>1</v>
      </c>
      <c r="J11" s="10">
        <f>Keys!$C$2</f>
        <v>1</v>
      </c>
      <c r="K11" s="10">
        <f>Keys!$C$2</f>
        <v>1</v>
      </c>
      <c r="L11" s="10">
        <f>Keys!$C$2</f>
        <v>1</v>
      </c>
      <c r="M11" s="10">
        <f>Keys!$C$2</f>
        <v>1</v>
      </c>
      <c r="N11" s="10">
        <f>Keys!$C$2</f>
        <v>1</v>
      </c>
      <c r="O11" s="10">
        <f>Keys!$C$2</f>
        <v>1</v>
      </c>
      <c r="P11" s="10">
        <f>Keys!$C$2</f>
        <v>1</v>
      </c>
      <c r="Q11" s="10">
        <f>Keys!$C$2</f>
        <v>1</v>
      </c>
      <c r="R11" s="10">
        <f>Keys!$C$2</f>
        <v>1</v>
      </c>
      <c r="S11" s="10">
        <f>Keys!$C$2</f>
        <v>1</v>
      </c>
      <c r="T11" s="10">
        <f>Keys!$C$2</f>
        <v>1</v>
      </c>
      <c r="U11" s="10">
        <f>Keys!$C$2</f>
        <v>1</v>
      </c>
      <c r="V11" s="10">
        <f>Keys!$C$2</f>
        <v>1</v>
      </c>
      <c r="W11" s="10">
        <f>Keys!$C$2</f>
        <v>1</v>
      </c>
      <c r="X11" s="10">
        <f>Keys!$C$2</f>
        <v>1</v>
      </c>
      <c r="Y11" s="10">
        <f>Keys!$C$2</f>
        <v>1</v>
      </c>
      <c r="Z11" s="10">
        <f>Keys!$C$2</f>
        <v>1</v>
      </c>
      <c r="AA11" s="10">
        <f>Keys!$C$2</f>
        <v>1</v>
      </c>
    </row>
    <row r="12" spans="1:27" x14ac:dyDescent="0.45">
      <c r="A12" t="s">
        <v>281</v>
      </c>
      <c r="B12" s="7">
        <f>IF(IFERROR(INDEX(Adjustments!$G$2:$G$139,MATCH(About!$B$2&amp;"|"&amp;LOWER(LEFT($A12,LEN($A12)-3)),Adjustments!$I$2:$I$139,0)),"")&lt;&gt;"",IFERROR(INDEX(Adjustments!$G$2:$G$139,MATCH(About!$B$2&amp;"|"&amp;LOWER(LEFT($A12,LEN($A12)-3)),Adjustments!$I$2:$I$139,0)),""),IFERROR(IF(INDEX(CF_summary!$H$2:$H$769,MATCH(About!$B$2&amp;"|"&amp;LOWER(LEFT($A12,LEN($A12)-3)),CF_summary!$N$2:$N$769,0))="",Keys!$C$2,INDEX(CF_summary!$H$2:$H$769,MATCH(About!$B$2&amp;"|"&amp;LOWER(LEFT($A12,LEN($A12)-3)),CF_summary!$N$2:$N$769,0))*IFERROR(INDEX(Adjustments!$F$2:$F$139,MATCH(About!$B$2&amp;"|"&amp;LOWER(LEFT($A12,LEN($A12)-3)),Adjustments!$I$2:$I$139,0)),1)),Keys!$C$2))</f>
        <v>1</v>
      </c>
      <c r="C12" s="10">
        <f>Keys!$C$2</f>
        <v>1</v>
      </c>
      <c r="D12" s="10">
        <f>Keys!$C$2</f>
        <v>1</v>
      </c>
      <c r="E12" s="10">
        <f>Keys!$C$2</f>
        <v>1</v>
      </c>
      <c r="F12" s="10">
        <f>Keys!$C$2</f>
        <v>1</v>
      </c>
      <c r="G12" s="10">
        <f>Keys!$C$2</f>
        <v>1</v>
      </c>
      <c r="H12" s="10">
        <f>Keys!$C$2</f>
        <v>1</v>
      </c>
      <c r="I12" s="10">
        <f>Keys!$C$2</f>
        <v>1</v>
      </c>
      <c r="J12" s="10">
        <f>Keys!$C$2</f>
        <v>1</v>
      </c>
      <c r="K12" s="10">
        <f>Keys!$C$2</f>
        <v>1</v>
      </c>
      <c r="L12" s="10">
        <f>Keys!$C$2</f>
        <v>1</v>
      </c>
      <c r="M12" s="10">
        <f>Keys!$C$2</f>
        <v>1</v>
      </c>
      <c r="N12" s="10">
        <f>Keys!$C$2</f>
        <v>1</v>
      </c>
      <c r="O12" s="10">
        <f>Keys!$C$2</f>
        <v>1</v>
      </c>
      <c r="P12" s="10">
        <f>Keys!$C$2</f>
        <v>1</v>
      </c>
      <c r="Q12" s="10">
        <f>Keys!$C$2</f>
        <v>1</v>
      </c>
      <c r="R12" s="10">
        <f>Keys!$C$2</f>
        <v>1</v>
      </c>
      <c r="S12" s="10">
        <f>Keys!$C$2</f>
        <v>1</v>
      </c>
      <c r="T12" s="10">
        <f>Keys!$C$2</f>
        <v>1</v>
      </c>
      <c r="U12" s="10">
        <f>Keys!$C$2</f>
        <v>1</v>
      </c>
      <c r="V12" s="10">
        <f>Keys!$C$2</f>
        <v>1</v>
      </c>
      <c r="W12" s="10">
        <f>Keys!$C$2</f>
        <v>1</v>
      </c>
      <c r="X12" s="10">
        <f>Keys!$C$2</f>
        <v>1</v>
      </c>
      <c r="Y12" s="10">
        <f>Keys!$C$2</f>
        <v>1</v>
      </c>
      <c r="Z12" s="10">
        <f>Keys!$C$2</f>
        <v>1</v>
      </c>
      <c r="AA12" s="10">
        <f>Keys!$C$2</f>
        <v>1</v>
      </c>
    </row>
    <row r="13" spans="1:27" x14ac:dyDescent="0.45">
      <c r="A13" t="s">
        <v>282</v>
      </c>
      <c r="B13" s="7">
        <f>IF(IFERROR(INDEX(Adjustments!$G$2:$G$139,MATCH(About!$B$2&amp;"|"&amp;LOWER(LEFT($A13,LEN($A13)-3)),Adjustments!$I$2:$I$139,0)),"")&lt;&gt;"",IFERROR(INDEX(Adjustments!$G$2:$G$139,MATCH(About!$B$2&amp;"|"&amp;LOWER(LEFT($A13,LEN($A13)-3)),Adjustments!$I$2:$I$139,0)),""),IFERROR(IF(INDEX(CF_summary!$H$2:$H$769,MATCH(About!$B$2&amp;"|"&amp;LOWER(LEFT($A13,LEN($A13)-3)),CF_summary!$N$2:$N$769,0))="",Keys!$C$2,INDEX(CF_summary!$H$2:$H$769,MATCH(About!$B$2&amp;"|"&amp;LOWER(LEFT($A13,LEN($A13)-3)),CF_summary!$N$2:$N$769,0))*IFERROR(INDEX(Adjustments!$F$2:$F$139,MATCH(About!$B$2&amp;"|"&amp;LOWER(LEFT($A13,LEN($A13)-3)),Adjustments!$I$2:$I$139,0)),1)),Keys!$C$2))</f>
        <v>0.96273598801605098</v>
      </c>
      <c r="C13" s="10">
        <f>Keys!$C$2</f>
        <v>1</v>
      </c>
      <c r="D13" s="10">
        <f>Keys!$C$2</f>
        <v>1</v>
      </c>
      <c r="E13" s="10">
        <f>Keys!$C$2</f>
        <v>1</v>
      </c>
      <c r="F13" s="10">
        <f>Keys!$C$2</f>
        <v>1</v>
      </c>
      <c r="G13" s="10">
        <f>Keys!$C$2</f>
        <v>1</v>
      </c>
      <c r="H13" s="10">
        <f>Keys!$C$2</f>
        <v>1</v>
      </c>
      <c r="I13" s="10">
        <f>Keys!$C$2</f>
        <v>1</v>
      </c>
      <c r="J13" s="10">
        <f>Keys!$C$2</f>
        <v>1</v>
      </c>
      <c r="K13" s="10">
        <f>Keys!$C$2</f>
        <v>1</v>
      </c>
      <c r="L13" s="10">
        <f>Keys!$C$2</f>
        <v>1</v>
      </c>
      <c r="M13" s="10">
        <f>Keys!$C$2</f>
        <v>1</v>
      </c>
      <c r="N13" s="10">
        <f>Keys!$C$2</f>
        <v>1</v>
      </c>
      <c r="O13" s="10">
        <f>Keys!$C$2</f>
        <v>1</v>
      </c>
      <c r="P13" s="10">
        <f>Keys!$C$2</f>
        <v>1</v>
      </c>
      <c r="Q13" s="10">
        <f>Keys!$C$2</f>
        <v>1</v>
      </c>
      <c r="R13" s="10">
        <f>Keys!$C$2</f>
        <v>1</v>
      </c>
      <c r="S13" s="10">
        <f>Keys!$C$2</f>
        <v>1</v>
      </c>
      <c r="T13" s="10">
        <f>Keys!$C$2</f>
        <v>1</v>
      </c>
      <c r="U13" s="10">
        <f>Keys!$C$2</f>
        <v>1</v>
      </c>
      <c r="V13" s="10">
        <f>Keys!$C$2</f>
        <v>1</v>
      </c>
      <c r="W13" s="10">
        <f>Keys!$C$2</f>
        <v>1</v>
      </c>
      <c r="X13" s="10">
        <f>Keys!$C$2</f>
        <v>1</v>
      </c>
      <c r="Y13" s="10">
        <f>Keys!$C$2</f>
        <v>1</v>
      </c>
      <c r="Z13" s="10">
        <f>Keys!$C$2</f>
        <v>1</v>
      </c>
      <c r="AA13" s="10">
        <f>Keys!$C$2</f>
        <v>1</v>
      </c>
    </row>
    <row r="14" spans="1:27" x14ac:dyDescent="0.45">
      <c r="A14" t="s">
        <v>283</v>
      </c>
      <c r="B14" s="7">
        <f>IF(IFERROR(INDEX(Adjustments!$G$2:$G$139,MATCH(About!$B$2&amp;"|"&amp;LOWER(LEFT($A14,LEN($A14)-3)),Adjustments!$I$2:$I$139,0)),"")&lt;&gt;"",IFERROR(INDEX(Adjustments!$G$2:$G$139,MATCH(About!$B$2&amp;"|"&amp;LOWER(LEFT($A14,LEN($A14)-3)),Adjustments!$I$2:$I$139,0)),""),IFERROR(IF(INDEX(CF_summary!$H$2:$H$769,MATCH(About!$B$2&amp;"|"&amp;LOWER(LEFT($A14,LEN($A14)-3)),CF_summary!$N$2:$N$769,0))="",Keys!$C$2,INDEX(CF_summary!$H$2:$H$769,MATCH(About!$B$2&amp;"|"&amp;LOWER(LEFT($A14,LEN($A14)-3)),CF_summary!$N$2:$N$769,0))*IFERROR(INDEX(Adjustments!$F$2:$F$139,MATCH(About!$B$2&amp;"|"&amp;LOWER(LEFT($A14,LEN($A14)-3)),Adjustments!$I$2:$I$139,0)),1)),Keys!$C$2))</f>
        <v>1</v>
      </c>
      <c r="C14" s="10">
        <f>Keys!$C$2</f>
        <v>1</v>
      </c>
      <c r="D14" s="10">
        <f>Keys!$C$2</f>
        <v>1</v>
      </c>
      <c r="E14" s="10">
        <f>Keys!$C$2</f>
        <v>1</v>
      </c>
      <c r="F14" s="10">
        <f>Keys!$C$2</f>
        <v>1</v>
      </c>
      <c r="G14" s="10">
        <f>Keys!$C$2</f>
        <v>1</v>
      </c>
      <c r="H14" s="10">
        <f>Keys!$C$2</f>
        <v>1</v>
      </c>
      <c r="I14" s="10">
        <f>Keys!$C$2</f>
        <v>1</v>
      </c>
      <c r="J14" s="10">
        <f>Keys!$C$2</f>
        <v>1</v>
      </c>
      <c r="K14" s="10">
        <f>Keys!$C$2</f>
        <v>1</v>
      </c>
      <c r="L14" s="10">
        <f>Keys!$C$2</f>
        <v>1</v>
      </c>
      <c r="M14" s="10">
        <f>Keys!$C$2</f>
        <v>1</v>
      </c>
      <c r="N14" s="10">
        <f>Keys!$C$2</f>
        <v>1</v>
      </c>
      <c r="O14" s="10">
        <f>Keys!$C$2</f>
        <v>1</v>
      </c>
      <c r="P14" s="10">
        <f>Keys!$C$2</f>
        <v>1</v>
      </c>
      <c r="Q14" s="10">
        <f>Keys!$C$2</f>
        <v>1</v>
      </c>
      <c r="R14" s="10">
        <f>Keys!$C$2</f>
        <v>1</v>
      </c>
      <c r="S14" s="10">
        <f>Keys!$C$2</f>
        <v>1</v>
      </c>
      <c r="T14" s="10">
        <f>Keys!$C$2</f>
        <v>1</v>
      </c>
      <c r="U14" s="10">
        <f>Keys!$C$2</f>
        <v>1</v>
      </c>
      <c r="V14" s="10">
        <f>Keys!$C$2</f>
        <v>1</v>
      </c>
      <c r="W14" s="10">
        <f>Keys!$C$2</f>
        <v>1</v>
      </c>
      <c r="X14" s="10">
        <f>Keys!$C$2</f>
        <v>1</v>
      </c>
      <c r="Y14" s="10">
        <f>Keys!$C$2</f>
        <v>1</v>
      </c>
      <c r="Z14" s="10">
        <f>Keys!$C$2</f>
        <v>1</v>
      </c>
      <c r="AA14" s="10">
        <f>Keys!$C$2</f>
        <v>1</v>
      </c>
    </row>
    <row r="15" spans="1:27" x14ac:dyDescent="0.45">
      <c r="A15" t="s">
        <v>284</v>
      </c>
      <c r="B15" s="7">
        <f>IF(IFERROR(INDEX(Adjustments!$G$2:$G$139,MATCH(About!$B$2&amp;"|"&amp;LOWER(LEFT($A15,LEN($A15)-3)),Adjustments!$I$2:$I$139,0)),"")&lt;&gt;"",IFERROR(INDEX(Adjustments!$G$2:$G$139,MATCH(About!$B$2&amp;"|"&amp;LOWER(LEFT($A15,LEN($A15)-3)),Adjustments!$I$2:$I$139,0)),""),IFERROR(IF(INDEX(CF_summary!$H$2:$H$769,MATCH(About!$B$2&amp;"|"&amp;LOWER(LEFT($A15,LEN($A15)-3)),CF_summary!$N$2:$N$769,0))="",Keys!$C$2,INDEX(CF_summary!$H$2:$H$769,MATCH(About!$B$2&amp;"|"&amp;LOWER(LEFT($A15,LEN($A15)-3)),CF_summary!$N$2:$N$769,0))*IFERROR(INDEX(Adjustments!$F$2:$F$139,MATCH(About!$B$2&amp;"|"&amp;LOWER(LEFT($A15,LEN($A15)-3)),Adjustments!$I$2:$I$139,0)),1)),Keys!$C$2))</f>
        <v>1</v>
      </c>
      <c r="C15" s="10">
        <f>Keys!$C$2</f>
        <v>1</v>
      </c>
      <c r="D15" s="10">
        <f>Keys!$C$2</f>
        <v>1</v>
      </c>
      <c r="E15" s="10">
        <f>Keys!$C$2</f>
        <v>1</v>
      </c>
      <c r="F15" s="10">
        <f>Keys!$C$2</f>
        <v>1</v>
      </c>
      <c r="G15" s="10">
        <f>Keys!$C$2</f>
        <v>1</v>
      </c>
      <c r="H15" s="10">
        <f>Keys!$C$2</f>
        <v>1</v>
      </c>
      <c r="I15" s="10">
        <f>Keys!$C$2</f>
        <v>1</v>
      </c>
      <c r="J15" s="10">
        <f>Keys!$C$2</f>
        <v>1</v>
      </c>
      <c r="K15" s="10">
        <f>Keys!$C$2</f>
        <v>1</v>
      </c>
      <c r="L15" s="10">
        <f>Keys!$C$2</f>
        <v>1</v>
      </c>
      <c r="M15" s="10">
        <f>Keys!$C$2</f>
        <v>1</v>
      </c>
      <c r="N15" s="10">
        <f>Keys!$C$2</f>
        <v>1</v>
      </c>
      <c r="O15" s="10">
        <f>Keys!$C$2</f>
        <v>1</v>
      </c>
      <c r="P15" s="10">
        <f>Keys!$C$2</f>
        <v>1</v>
      </c>
      <c r="Q15" s="10">
        <f>Keys!$C$2</f>
        <v>1</v>
      </c>
      <c r="R15" s="10">
        <f>Keys!$C$2</f>
        <v>1</v>
      </c>
      <c r="S15" s="10">
        <f>Keys!$C$2</f>
        <v>1</v>
      </c>
      <c r="T15" s="10">
        <f>Keys!$C$2</f>
        <v>1</v>
      </c>
      <c r="U15" s="10">
        <f>Keys!$C$2</f>
        <v>1</v>
      </c>
      <c r="V15" s="10">
        <f>Keys!$C$2</f>
        <v>1</v>
      </c>
      <c r="W15" s="10">
        <f>Keys!$C$2</f>
        <v>1</v>
      </c>
      <c r="X15" s="10">
        <f>Keys!$C$2</f>
        <v>1</v>
      </c>
      <c r="Y15" s="10">
        <f>Keys!$C$2</f>
        <v>1</v>
      </c>
      <c r="Z15" s="10">
        <f>Keys!$C$2</f>
        <v>1</v>
      </c>
      <c r="AA15" s="10">
        <f>Keys!$C$2</f>
        <v>1</v>
      </c>
    </row>
    <row r="16" spans="1:27" x14ac:dyDescent="0.45">
      <c r="A16" t="s">
        <v>285</v>
      </c>
      <c r="B16" s="7">
        <f>IF(IFERROR(INDEX(Adjustments!$G$2:$G$139,MATCH(About!$B$2&amp;"|"&amp;LOWER(LEFT($A16,LEN($A16)-3)),Adjustments!$I$2:$I$139,0)),"")&lt;&gt;"",IFERROR(INDEX(Adjustments!$G$2:$G$139,MATCH(About!$B$2&amp;"|"&amp;LOWER(LEFT($A16,LEN($A16)-3)),Adjustments!$I$2:$I$139,0)),""),IFERROR(IF(INDEX(CF_summary!$H$2:$H$769,MATCH(About!$B$2&amp;"|"&amp;LOWER(LEFT($A16,LEN($A16)-3)),CF_summary!$N$2:$N$769,0))="",Keys!$C$2,INDEX(CF_summary!$H$2:$H$769,MATCH(About!$B$2&amp;"|"&amp;LOWER(LEFT($A16,LEN($A16)-3)),CF_summary!$N$2:$N$769,0))*IFERROR(INDEX(Adjustments!$F$2:$F$139,MATCH(About!$B$2&amp;"|"&amp;LOWER(LEFT($A16,LEN($A16)-3)),Adjustments!$I$2:$I$139,0)),1)),Keys!$C$2))</f>
        <v>1</v>
      </c>
      <c r="C16" s="10">
        <f>Keys!$C$2</f>
        <v>1</v>
      </c>
      <c r="D16" s="10">
        <f>Keys!$C$2</f>
        <v>1</v>
      </c>
      <c r="E16" s="10">
        <f>Keys!$C$2</f>
        <v>1</v>
      </c>
      <c r="F16" s="10">
        <f>Keys!$C$2</f>
        <v>1</v>
      </c>
      <c r="G16" s="10">
        <f>Keys!$C$2</f>
        <v>1</v>
      </c>
      <c r="H16" s="10">
        <f>Keys!$C$2</f>
        <v>1</v>
      </c>
      <c r="I16" s="10">
        <f>Keys!$C$2</f>
        <v>1</v>
      </c>
      <c r="J16" s="10">
        <f>Keys!$C$2</f>
        <v>1</v>
      </c>
      <c r="K16" s="10">
        <f>Keys!$C$2</f>
        <v>1</v>
      </c>
      <c r="L16" s="10">
        <f>Keys!$C$2</f>
        <v>1</v>
      </c>
      <c r="M16" s="10">
        <f>Keys!$C$2</f>
        <v>1</v>
      </c>
      <c r="N16" s="10">
        <f>Keys!$C$2</f>
        <v>1</v>
      </c>
      <c r="O16" s="10">
        <f>Keys!$C$2</f>
        <v>1</v>
      </c>
      <c r="P16" s="10">
        <f>Keys!$C$2</f>
        <v>1</v>
      </c>
      <c r="Q16" s="10">
        <f>Keys!$C$2</f>
        <v>1</v>
      </c>
      <c r="R16" s="10">
        <f>Keys!$C$2</f>
        <v>1</v>
      </c>
      <c r="S16" s="10">
        <f>Keys!$C$2</f>
        <v>1</v>
      </c>
      <c r="T16" s="10">
        <f>Keys!$C$2</f>
        <v>1</v>
      </c>
      <c r="U16" s="10">
        <f>Keys!$C$2</f>
        <v>1</v>
      </c>
      <c r="V16" s="10">
        <f>Keys!$C$2</f>
        <v>1</v>
      </c>
      <c r="W16" s="10">
        <f>Keys!$C$2</f>
        <v>1</v>
      </c>
      <c r="X16" s="10">
        <f>Keys!$C$2</f>
        <v>1</v>
      </c>
      <c r="Y16" s="10">
        <f>Keys!$C$2</f>
        <v>1</v>
      </c>
      <c r="Z16" s="10">
        <f>Keys!$C$2</f>
        <v>1</v>
      </c>
      <c r="AA16" s="10">
        <f>Keys!$C$2</f>
        <v>1</v>
      </c>
    </row>
    <row r="17" spans="1:27" x14ac:dyDescent="0.45">
      <c r="A17" t="s">
        <v>286</v>
      </c>
      <c r="B17" s="7">
        <f>IF(IFERROR(INDEX(Adjustments!$G$2:$G$139,MATCH(About!$B$2&amp;"|"&amp;LOWER(LEFT($A17,LEN($A17)-3)),Adjustments!$I$2:$I$139,0)),"")&lt;&gt;"",IFERROR(INDEX(Adjustments!$G$2:$G$139,MATCH(About!$B$2&amp;"|"&amp;LOWER(LEFT($A17,LEN($A17)-3)),Adjustments!$I$2:$I$139,0)),""),IFERROR(IF(INDEX(CF_summary!$H$2:$H$769,MATCH(About!$B$2&amp;"|"&amp;LOWER(LEFT($A17,LEN($A17)-3)),CF_summary!$N$2:$N$769,0))="",Keys!$C$2,INDEX(CF_summary!$H$2:$H$769,MATCH(About!$B$2&amp;"|"&amp;LOWER(LEFT($A17,LEN($A17)-3)),CF_summary!$N$2:$N$769,0))*IFERROR(INDEX(Adjustments!$F$2:$F$139,MATCH(About!$B$2&amp;"|"&amp;LOWER(LEFT($A17,LEN($A17)-3)),Adjustments!$I$2:$I$139,0)),1)),Keys!$C$2))</f>
        <v>1</v>
      </c>
      <c r="C17" s="10">
        <f>Keys!$C$2</f>
        <v>1</v>
      </c>
      <c r="D17" s="10">
        <f>Keys!$C$2</f>
        <v>1</v>
      </c>
      <c r="E17" s="10">
        <f>Keys!$C$2</f>
        <v>1</v>
      </c>
      <c r="F17" s="10">
        <f>Keys!$C$2</f>
        <v>1</v>
      </c>
      <c r="G17" s="10">
        <f>Keys!$C$2</f>
        <v>1</v>
      </c>
      <c r="H17" s="10">
        <f>Keys!$C$2</f>
        <v>1</v>
      </c>
      <c r="I17" s="10">
        <f>Keys!$C$2</f>
        <v>1</v>
      </c>
      <c r="J17" s="10">
        <f>Keys!$C$2</f>
        <v>1</v>
      </c>
      <c r="K17" s="10">
        <f>Keys!$C$2</f>
        <v>1</v>
      </c>
      <c r="L17" s="10">
        <f>Keys!$C$2</f>
        <v>1</v>
      </c>
      <c r="M17" s="10">
        <f>Keys!$C$2</f>
        <v>1</v>
      </c>
      <c r="N17" s="10">
        <f>Keys!$C$2</f>
        <v>1</v>
      </c>
      <c r="O17" s="10">
        <f>Keys!$C$2</f>
        <v>1</v>
      </c>
      <c r="P17" s="10">
        <f>Keys!$C$2</f>
        <v>1</v>
      </c>
      <c r="Q17" s="10">
        <f>Keys!$C$2</f>
        <v>1</v>
      </c>
      <c r="R17" s="10">
        <f>Keys!$C$2</f>
        <v>1</v>
      </c>
      <c r="S17" s="10">
        <f>Keys!$C$2</f>
        <v>1</v>
      </c>
      <c r="T17" s="10">
        <f>Keys!$C$2</f>
        <v>1</v>
      </c>
      <c r="U17" s="10">
        <f>Keys!$C$2</f>
        <v>1</v>
      </c>
      <c r="V17" s="10">
        <f>Keys!$C$2</f>
        <v>1</v>
      </c>
      <c r="W17" s="10">
        <f>Keys!$C$2</f>
        <v>1</v>
      </c>
      <c r="X17" s="10">
        <f>Keys!$C$2</f>
        <v>1</v>
      </c>
      <c r="Y17" s="10">
        <f>Keys!$C$2</f>
        <v>1</v>
      </c>
      <c r="Z17" s="10">
        <f>Keys!$C$2</f>
        <v>1</v>
      </c>
      <c r="AA17" s="10">
        <f>Keys!$C$2</f>
        <v>1</v>
      </c>
    </row>
    <row r="18" spans="1:27" x14ac:dyDescent="0.45">
      <c r="A18" t="s">
        <v>287</v>
      </c>
      <c r="B18" s="7">
        <f>IF(IFERROR(INDEX(Adjustments!$G$2:$G$139,MATCH(About!$B$2&amp;"|"&amp;LOWER(LEFT($A18,LEN($A18)-3)),Adjustments!$I$2:$I$139,0)),"")&lt;&gt;"",IFERROR(INDEX(Adjustments!$G$2:$G$139,MATCH(About!$B$2&amp;"|"&amp;LOWER(LEFT($A18,LEN($A18)-3)),Adjustments!$I$2:$I$139,0)),""),IFERROR(IF(INDEX(CF_summary!$H$2:$H$769,MATCH(About!$B$2&amp;"|"&amp;LOWER(LEFT($A18,LEN($A18)-3)),CF_summary!$N$2:$N$769,0))="",Keys!$C$2,INDEX(CF_summary!$H$2:$H$769,MATCH(About!$B$2&amp;"|"&amp;LOWER(LEFT($A18,LEN($A18)-3)),CF_summary!$N$2:$N$769,0))*IFERROR(INDEX(Adjustments!$F$2:$F$139,MATCH(About!$B$2&amp;"|"&amp;LOWER(LEFT($A18,LEN($A18)-3)),Adjustments!$I$2:$I$139,0)),1)),Keys!$C$2))</f>
        <v>1</v>
      </c>
      <c r="C18" s="10">
        <f>Keys!$C$2</f>
        <v>1</v>
      </c>
      <c r="D18" s="10">
        <f>Keys!$C$2</f>
        <v>1</v>
      </c>
      <c r="E18" s="10">
        <f>Keys!$C$2</f>
        <v>1</v>
      </c>
      <c r="F18" s="10">
        <f>Keys!$C$2</f>
        <v>1</v>
      </c>
      <c r="G18" s="10">
        <f>Keys!$C$2</f>
        <v>1</v>
      </c>
      <c r="H18" s="10">
        <f>Keys!$C$2</f>
        <v>1</v>
      </c>
      <c r="I18" s="10">
        <f>Keys!$C$2</f>
        <v>1</v>
      </c>
      <c r="J18" s="10">
        <f>Keys!$C$2</f>
        <v>1</v>
      </c>
      <c r="K18" s="10">
        <f>Keys!$C$2</f>
        <v>1</v>
      </c>
      <c r="L18" s="10">
        <f>Keys!$C$2</f>
        <v>1</v>
      </c>
      <c r="M18" s="10">
        <f>Keys!$C$2</f>
        <v>1</v>
      </c>
      <c r="N18" s="10">
        <f>Keys!$C$2</f>
        <v>1</v>
      </c>
      <c r="O18" s="10">
        <f>Keys!$C$2</f>
        <v>1</v>
      </c>
      <c r="P18" s="10">
        <f>Keys!$C$2</f>
        <v>1</v>
      </c>
      <c r="Q18" s="10">
        <f>Keys!$C$2</f>
        <v>1</v>
      </c>
      <c r="R18" s="10">
        <f>Keys!$C$2</f>
        <v>1</v>
      </c>
      <c r="S18" s="10">
        <f>Keys!$C$2</f>
        <v>1</v>
      </c>
      <c r="T18" s="10">
        <f>Keys!$C$2</f>
        <v>1</v>
      </c>
      <c r="U18" s="10">
        <f>Keys!$C$2</f>
        <v>1</v>
      </c>
      <c r="V18" s="10">
        <f>Keys!$C$2</f>
        <v>1</v>
      </c>
      <c r="W18" s="10">
        <f>Keys!$C$2</f>
        <v>1</v>
      </c>
      <c r="X18" s="10">
        <f>Keys!$C$2</f>
        <v>1</v>
      </c>
      <c r="Y18" s="10">
        <f>Keys!$C$2</f>
        <v>1</v>
      </c>
      <c r="Z18" s="10">
        <f>Keys!$C$2</f>
        <v>1</v>
      </c>
      <c r="AA18" s="10">
        <f>Keys!$C$2</f>
        <v>1</v>
      </c>
    </row>
    <row r="19" spans="1:27" x14ac:dyDescent="0.45">
      <c r="A19" t="s">
        <v>288</v>
      </c>
      <c r="B19" s="7">
        <f>IF(IFERROR(INDEX(Adjustments!$G$2:$G$139,MATCH(About!$B$2&amp;"|"&amp;LOWER(LEFT($A19,LEN($A19)-3)),Adjustments!$I$2:$I$139,0)),"")&lt;&gt;"",IFERROR(INDEX(Adjustments!$G$2:$G$139,MATCH(About!$B$2&amp;"|"&amp;LOWER(LEFT($A19,LEN($A19)-3)),Adjustments!$I$2:$I$139,0)),""),IFERROR(IF(INDEX(CF_summary!$H$2:$H$769,MATCH(About!$B$2&amp;"|"&amp;LOWER(LEFT($A19,LEN($A19)-3)),CF_summary!$N$2:$N$769,0))="",Keys!$C$2,INDEX(CF_summary!$H$2:$H$769,MATCH(About!$B$2&amp;"|"&amp;LOWER(LEFT($A19,LEN($A19)-3)),CF_summary!$N$2:$N$769,0))*IFERROR(INDEX(Adjustments!$F$2:$F$139,MATCH(About!$B$2&amp;"|"&amp;LOWER(LEFT($A19,LEN($A19)-3)),Adjustments!$I$2:$I$139,0)),1)),Keys!$C$2))</f>
        <v>1</v>
      </c>
      <c r="C19" s="10">
        <f>Keys!$C$2</f>
        <v>1</v>
      </c>
      <c r="D19" s="10">
        <f>Keys!$C$2</f>
        <v>1</v>
      </c>
      <c r="E19" s="10">
        <f>Keys!$C$2</f>
        <v>1</v>
      </c>
      <c r="F19" s="10">
        <f>Keys!$C$2</f>
        <v>1</v>
      </c>
      <c r="G19" s="10">
        <f>Keys!$C$2</f>
        <v>1</v>
      </c>
      <c r="H19" s="10">
        <f>Keys!$C$2</f>
        <v>1</v>
      </c>
      <c r="I19" s="10">
        <f>Keys!$C$2</f>
        <v>1</v>
      </c>
      <c r="J19" s="10">
        <f>Keys!$C$2</f>
        <v>1</v>
      </c>
      <c r="K19" s="10">
        <f>Keys!$C$2</f>
        <v>1</v>
      </c>
      <c r="L19" s="10">
        <f>Keys!$C$2</f>
        <v>1</v>
      </c>
      <c r="M19" s="10">
        <f>Keys!$C$2</f>
        <v>1</v>
      </c>
      <c r="N19" s="10">
        <f>Keys!$C$2</f>
        <v>1</v>
      </c>
      <c r="O19" s="10">
        <f>Keys!$C$2</f>
        <v>1</v>
      </c>
      <c r="P19" s="10">
        <f>Keys!$C$2</f>
        <v>1</v>
      </c>
      <c r="Q19" s="10">
        <f>Keys!$C$2</f>
        <v>1</v>
      </c>
      <c r="R19" s="10">
        <f>Keys!$C$2</f>
        <v>1</v>
      </c>
      <c r="S19" s="10">
        <f>Keys!$C$2</f>
        <v>1</v>
      </c>
      <c r="T19" s="10">
        <f>Keys!$C$2</f>
        <v>1</v>
      </c>
      <c r="U19" s="10">
        <f>Keys!$C$2</f>
        <v>1</v>
      </c>
      <c r="V19" s="10">
        <f>Keys!$C$2</f>
        <v>1</v>
      </c>
      <c r="W19" s="10">
        <f>Keys!$C$2</f>
        <v>1</v>
      </c>
      <c r="X19" s="10">
        <f>Keys!$C$2</f>
        <v>1</v>
      </c>
      <c r="Y19" s="10">
        <f>Keys!$C$2</f>
        <v>1</v>
      </c>
      <c r="Z19" s="10">
        <f>Keys!$C$2</f>
        <v>1</v>
      </c>
      <c r="AA19" s="10">
        <f>Keys!$C$2</f>
        <v>1</v>
      </c>
    </row>
    <row r="20" spans="1:27" x14ac:dyDescent="0.45">
      <c r="A20" t="s">
        <v>289</v>
      </c>
      <c r="B20" s="7">
        <f>IF(IFERROR(INDEX(Adjustments!$G$2:$G$139,MATCH(About!$B$2&amp;"|"&amp;LOWER(LEFT($A20,LEN($A20)-3)),Adjustments!$I$2:$I$139,0)),"")&lt;&gt;"",IFERROR(INDEX(Adjustments!$G$2:$G$139,MATCH(About!$B$2&amp;"|"&amp;LOWER(LEFT($A20,LEN($A20)-3)),Adjustments!$I$2:$I$139,0)),""),IFERROR(IF(INDEX(CF_summary!$H$2:$H$769,MATCH(About!$B$2&amp;"|"&amp;LOWER(LEFT($A20,LEN($A20)-3)),CF_summary!$N$2:$N$769,0))="",Keys!$C$2,INDEX(CF_summary!$H$2:$H$769,MATCH(About!$B$2&amp;"|"&amp;LOWER(LEFT($A20,LEN($A20)-3)),CF_summary!$N$2:$N$769,0))*IFERROR(INDEX(Adjustments!$F$2:$F$139,MATCH(About!$B$2&amp;"|"&amp;LOWER(LEFT($A20,LEN($A20)-3)),Adjustments!$I$2:$I$139,0)),1)),Keys!$C$2))</f>
        <v>1</v>
      </c>
      <c r="C20" s="10">
        <f>Keys!$C$2</f>
        <v>1</v>
      </c>
      <c r="D20" s="10">
        <f>Keys!$C$2</f>
        <v>1</v>
      </c>
      <c r="E20" s="10">
        <f>Keys!$C$2</f>
        <v>1</v>
      </c>
      <c r="F20" s="10">
        <f>Keys!$C$2</f>
        <v>1</v>
      </c>
      <c r="G20" s="10">
        <f>Keys!$C$2</f>
        <v>1</v>
      </c>
      <c r="H20" s="10">
        <f>Keys!$C$2</f>
        <v>1</v>
      </c>
      <c r="I20" s="10">
        <f>Keys!$C$2</f>
        <v>1</v>
      </c>
      <c r="J20" s="10">
        <f>Keys!$C$2</f>
        <v>1</v>
      </c>
      <c r="K20" s="10">
        <f>Keys!$C$2</f>
        <v>1</v>
      </c>
      <c r="L20" s="10">
        <f>Keys!$C$2</f>
        <v>1</v>
      </c>
      <c r="M20" s="10">
        <f>Keys!$C$2</f>
        <v>1</v>
      </c>
      <c r="N20" s="10">
        <f>Keys!$C$2</f>
        <v>1</v>
      </c>
      <c r="O20" s="10">
        <f>Keys!$C$2</f>
        <v>1</v>
      </c>
      <c r="P20" s="10">
        <f>Keys!$C$2</f>
        <v>1</v>
      </c>
      <c r="Q20" s="10">
        <f>Keys!$C$2</f>
        <v>1</v>
      </c>
      <c r="R20" s="10">
        <f>Keys!$C$2</f>
        <v>1</v>
      </c>
      <c r="S20" s="10">
        <f>Keys!$C$2</f>
        <v>1</v>
      </c>
      <c r="T20" s="10">
        <f>Keys!$C$2</f>
        <v>1</v>
      </c>
      <c r="U20" s="10">
        <f>Keys!$C$2</f>
        <v>1</v>
      </c>
      <c r="V20" s="10">
        <f>Keys!$C$2</f>
        <v>1</v>
      </c>
      <c r="W20" s="10">
        <f>Keys!$C$2</f>
        <v>1</v>
      </c>
      <c r="X20" s="10">
        <f>Keys!$C$2</f>
        <v>1</v>
      </c>
      <c r="Y20" s="10">
        <f>Keys!$C$2</f>
        <v>1</v>
      </c>
      <c r="Z20" s="10">
        <f>Keys!$C$2</f>
        <v>1</v>
      </c>
      <c r="AA20" s="10">
        <f>Keys!$C$2</f>
        <v>1</v>
      </c>
    </row>
    <row r="21" spans="1:27" x14ac:dyDescent="0.45">
      <c r="A21" t="s">
        <v>290</v>
      </c>
      <c r="B21" s="7">
        <f>IF(IFERROR(INDEX(Adjustments!$G$2:$G$139,MATCH(About!$B$2&amp;"|"&amp;LOWER(LEFT($A21,LEN($A21)-3)),Adjustments!$I$2:$I$139,0)),"")&lt;&gt;"",IFERROR(INDEX(Adjustments!$G$2:$G$139,MATCH(About!$B$2&amp;"|"&amp;LOWER(LEFT($A21,LEN($A21)-3)),Adjustments!$I$2:$I$139,0)),""),IFERROR(IF(INDEX(CF_summary!$H$2:$H$769,MATCH(About!$B$2&amp;"|"&amp;LOWER(LEFT($A21,LEN($A21)-3)),CF_summary!$N$2:$N$769,0))="",Keys!$C$2,INDEX(CF_summary!$H$2:$H$769,MATCH(About!$B$2&amp;"|"&amp;LOWER(LEFT($A21,LEN($A21)-3)),CF_summary!$N$2:$N$769,0))*IFERROR(INDEX(Adjustments!$F$2:$F$139,MATCH(About!$B$2&amp;"|"&amp;LOWER(LEFT($A21,LEN($A21)-3)),Adjustments!$I$2:$I$139,0)),1)),Keys!$C$2))</f>
        <v>1</v>
      </c>
      <c r="C21" s="10">
        <f>Keys!$C$2</f>
        <v>1</v>
      </c>
      <c r="D21" s="10">
        <f>Keys!$C$2</f>
        <v>1</v>
      </c>
      <c r="E21" s="10">
        <f>Keys!$C$2</f>
        <v>1</v>
      </c>
      <c r="F21" s="10">
        <f>Keys!$C$2</f>
        <v>1</v>
      </c>
      <c r="G21" s="10">
        <f>Keys!$C$2</f>
        <v>1</v>
      </c>
      <c r="H21" s="10">
        <f>Keys!$C$2</f>
        <v>1</v>
      </c>
      <c r="I21" s="10">
        <f>Keys!$C$2</f>
        <v>1</v>
      </c>
      <c r="J21" s="10">
        <f>Keys!$C$2</f>
        <v>1</v>
      </c>
      <c r="K21" s="10">
        <f>Keys!$C$2</f>
        <v>1</v>
      </c>
      <c r="L21" s="10">
        <f>Keys!$C$2</f>
        <v>1</v>
      </c>
      <c r="M21" s="10">
        <f>Keys!$C$2</f>
        <v>1</v>
      </c>
      <c r="N21" s="10">
        <f>Keys!$C$2</f>
        <v>1</v>
      </c>
      <c r="O21" s="10">
        <f>Keys!$C$2</f>
        <v>1</v>
      </c>
      <c r="P21" s="10">
        <f>Keys!$C$2</f>
        <v>1</v>
      </c>
      <c r="Q21" s="10">
        <f>Keys!$C$2</f>
        <v>1</v>
      </c>
      <c r="R21" s="10">
        <f>Keys!$C$2</f>
        <v>1</v>
      </c>
      <c r="S21" s="10">
        <f>Keys!$C$2</f>
        <v>1</v>
      </c>
      <c r="T21" s="10">
        <f>Keys!$C$2</f>
        <v>1</v>
      </c>
      <c r="U21" s="10">
        <f>Keys!$C$2</f>
        <v>1</v>
      </c>
      <c r="V21" s="10">
        <f>Keys!$C$2</f>
        <v>1</v>
      </c>
      <c r="W21" s="10">
        <f>Keys!$C$2</f>
        <v>1</v>
      </c>
      <c r="X21" s="10">
        <f>Keys!$C$2</f>
        <v>1</v>
      </c>
      <c r="Y21" s="10">
        <f>Keys!$C$2</f>
        <v>1</v>
      </c>
      <c r="Z21" s="10">
        <f>Keys!$C$2</f>
        <v>1</v>
      </c>
      <c r="AA21" s="10">
        <f>Keys!$C$2</f>
        <v>1</v>
      </c>
    </row>
    <row r="22" spans="1:27" x14ac:dyDescent="0.45">
      <c r="A22" t="s">
        <v>291</v>
      </c>
      <c r="B22" s="7">
        <f>IF(IFERROR(INDEX(Adjustments!$G$2:$G$139,MATCH(About!$B$2&amp;"|"&amp;LOWER(LEFT($A22,LEN($A22)-3)),Adjustments!$I$2:$I$139,0)),"")&lt;&gt;"",IFERROR(INDEX(Adjustments!$G$2:$G$139,MATCH(About!$B$2&amp;"|"&amp;LOWER(LEFT($A22,LEN($A22)-3)),Adjustments!$I$2:$I$139,0)),""),IFERROR(IF(INDEX(CF_summary!$H$2:$H$769,MATCH(About!$B$2&amp;"|"&amp;LOWER(LEFT($A22,LEN($A22)-3)),CF_summary!$N$2:$N$769,0))="",Keys!$C$2,INDEX(CF_summary!$H$2:$H$769,MATCH(About!$B$2&amp;"|"&amp;LOWER(LEFT($A22,LEN($A22)-3)),CF_summary!$N$2:$N$769,0))*IFERROR(INDEX(Adjustments!$F$2:$F$139,MATCH(About!$B$2&amp;"|"&amp;LOWER(LEFT($A22,LEN($A22)-3)),Adjustments!$I$2:$I$139,0)),1)),Keys!$C$2))</f>
        <v>1</v>
      </c>
      <c r="C22" s="10">
        <f>Keys!$C$2</f>
        <v>1</v>
      </c>
      <c r="D22" s="10">
        <f>Keys!$C$2</f>
        <v>1</v>
      </c>
      <c r="E22" s="10">
        <f>Keys!$C$2</f>
        <v>1</v>
      </c>
      <c r="F22" s="10">
        <f>Keys!$C$2</f>
        <v>1</v>
      </c>
      <c r="G22" s="10">
        <f>Keys!$C$2</f>
        <v>1</v>
      </c>
      <c r="H22" s="10">
        <f>Keys!$C$2</f>
        <v>1</v>
      </c>
      <c r="I22" s="10">
        <f>Keys!$C$2</f>
        <v>1</v>
      </c>
      <c r="J22" s="10">
        <f>Keys!$C$2</f>
        <v>1</v>
      </c>
      <c r="K22" s="10">
        <f>Keys!$C$2</f>
        <v>1</v>
      </c>
      <c r="L22" s="10">
        <f>Keys!$C$2</f>
        <v>1</v>
      </c>
      <c r="M22" s="10">
        <f>Keys!$C$2</f>
        <v>1</v>
      </c>
      <c r="N22" s="10">
        <f>Keys!$C$2</f>
        <v>1</v>
      </c>
      <c r="O22" s="10">
        <f>Keys!$C$2</f>
        <v>1</v>
      </c>
      <c r="P22" s="10">
        <f>Keys!$C$2</f>
        <v>1</v>
      </c>
      <c r="Q22" s="10">
        <f>Keys!$C$2</f>
        <v>1</v>
      </c>
      <c r="R22" s="10">
        <f>Keys!$C$2</f>
        <v>1</v>
      </c>
      <c r="S22" s="10">
        <f>Keys!$C$2</f>
        <v>1</v>
      </c>
      <c r="T22" s="10">
        <f>Keys!$C$2</f>
        <v>1</v>
      </c>
      <c r="U22" s="10">
        <f>Keys!$C$2</f>
        <v>1</v>
      </c>
      <c r="V22" s="10">
        <f>Keys!$C$2</f>
        <v>1</v>
      </c>
      <c r="W22" s="10">
        <f>Keys!$C$2</f>
        <v>1</v>
      </c>
      <c r="X22" s="10">
        <f>Keys!$C$2</f>
        <v>1</v>
      </c>
      <c r="Y22" s="10">
        <f>Keys!$C$2</f>
        <v>1</v>
      </c>
      <c r="Z22" s="10">
        <f>Keys!$C$2</f>
        <v>1</v>
      </c>
      <c r="AA22" s="10">
        <f>Keys!$C$2</f>
        <v>1</v>
      </c>
    </row>
    <row r="23" spans="1:27" x14ac:dyDescent="0.45">
      <c r="A23" t="s">
        <v>292</v>
      </c>
      <c r="B23" s="7">
        <f>IF(IFERROR(INDEX(Adjustments!$G$2:$G$139,MATCH(About!$B$2&amp;"|"&amp;LOWER(LEFT($A23,LEN($A23)-3)),Adjustments!$I$2:$I$139,0)),"")&lt;&gt;"",IFERROR(INDEX(Adjustments!$G$2:$G$139,MATCH(About!$B$2&amp;"|"&amp;LOWER(LEFT($A23,LEN($A23)-3)),Adjustments!$I$2:$I$139,0)),""),IFERROR(IF(INDEX(CF_summary!$H$2:$H$769,MATCH(About!$B$2&amp;"|"&amp;LOWER(LEFT($A23,LEN($A23)-3)),CF_summary!$N$2:$N$769,0))="",Keys!$C$2,INDEX(CF_summary!$H$2:$H$769,MATCH(About!$B$2&amp;"|"&amp;LOWER(LEFT($A23,LEN($A23)-3)),CF_summary!$N$2:$N$769,0))*IFERROR(INDEX(Adjustments!$F$2:$F$139,MATCH(About!$B$2&amp;"|"&amp;LOWER(LEFT($A23,LEN($A23)-3)),Adjustments!$I$2:$I$139,0)),1)),Keys!$C$2))</f>
        <v>1</v>
      </c>
      <c r="C23" s="10">
        <f>Keys!$C$2</f>
        <v>1</v>
      </c>
      <c r="D23" s="10">
        <f>Keys!$C$2</f>
        <v>1</v>
      </c>
      <c r="E23" s="10">
        <f>Keys!$C$2</f>
        <v>1</v>
      </c>
      <c r="F23" s="10">
        <f>Keys!$C$2</f>
        <v>1</v>
      </c>
      <c r="G23" s="10">
        <f>Keys!$C$2</f>
        <v>1</v>
      </c>
      <c r="H23" s="10">
        <f>Keys!$C$2</f>
        <v>1</v>
      </c>
      <c r="I23" s="10">
        <f>Keys!$C$2</f>
        <v>1</v>
      </c>
      <c r="J23" s="10">
        <f>Keys!$C$2</f>
        <v>1</v>
      </c>
      <c r="K23" s="10">
        <f>Keys!$C$2</f>
        <v>1</v>
      </c>
      <c r="L23" s="10">
        <f>Keys!$C$2</f>
        <v>1</v>
      </c>
      <c r="M23" s="10">
        <f>Keys!$C$2</f>
        <v>1</v>
      </c>
      <c r="N23" s="10">
        <f>Keys!$C$2</f>
        <v>1</v>
      </c>
      <c r="O23" s="10">
        <f>Keys!$C$2</f>
        <v>1</v>
      </c>
      <c r="P23" s="10">
        <f>Keys!$C$2</f>
        <v>1</v>
      </c>
      <c r="Q23" s="10">
        <f>Keys!$C$2</f>
        <v>1</v>
      </c>
      <c r="R23" s="10">
        <f>Keys!$C$2</f>
        <v>1</v>
      </c>
      <c r="S23" s="10">
        <f>Keys!$C$2</f>
        <v>1</v>
      </c>
      <c r="T23" s="10">
        <f>Keys!$C$2</f>
        <v>1</v>
      </c>
      <c r="U23" s="10">
        <f>Keys!$C$2</f>
        <v>1</v>
      </c>
      <c r="V23" s="10">
        <f>Keys!$C$2</f>
        <v>1</v>
      </c>
      <c r="W23" s="10">
        <f>Keys!$C$2</f>
        <v>1</v>
      </c>
      <c r="X23" s="10">
        <f>Keys!$C$2</f>
        <v>1</v>
      </c>
      <c r="Y23" s="10">
        <f>Keys!$C$2</f>
        <v>1</v>
      </c>
      <c r="Z23" s="10">
        <f>Keys!$C$2</f>
        <v>1</v>
      </c>
      <c r="AA23" s="10">
        <f>Keys!$C$2</f>
        <v>1</v>
      </c>
    </row>
    <row r="24" spans="1:27" x14ac:dyDescent="0.45">
      <c r="A24" t="s">
        <v>293</v>
      </c>
      <c r="B24" s="7">
        <f>IF(IFERROR(INDEX(Adjustments!$G$2:$G$139,MATCH(About!$B$2&amp;"|"&amp;LOWER(LEFT($A24,LEN($A24)-3)),Adjustments!$I$2:$I$139,0)),"")&lt;&gt;"",IFERROR(INDEX(Adjustments!$G$2:$G$139,MATCH(About!$B$2&amp;"|"&amp;LOWER(LEFT($A24,LEN($A24)-3)),Adjustments!$I$2:$I$139,0)),""),IFERROR(IF(INDEX(CF_summary!$H$2:$H$769,MATCH(About!$B$2&amp;"|"&amp;LOWER(LEFT($A24,LEN($A24)-3)),CF_summary!$N$2:$N$769,0))="",Keys!$C$2,INDEX(CF_summary!$H$2:$H$769,MATCH(About!$B$2&amp;"|"&amp;LOWER(LEFT($A24,LEN($A24)-3)),CF_summary!$N$2:$N$769,0))*IFERROR(INDEX(Adjustments!$F$2:$F$139,MATCH(About!$B$2&amp;"|"&amp;LOWER(LEFT($A24,LEN($A24)-3)),Adjustments!$I$2:$I$139,0)),1)),Keys!$C$2))</f>
        <v>1</v>
      </c>
      <c r="C24" s="10">
        <f>Keys!$C$2</f>
        <v>1</v>
      </c>
      <c r="D24" s="10">
        <f>Keys!$C$2</f>
        <v>1</v>
      </c>
      <c r="E24" s="10">
        <f>Keys!$C$2</f>
        <v>1</v>
      </c>
      <c r="F24" s="10">
        <f>Keys!$C$2</f>
        <v>1</v>
      </c>
      <c r="G24" s="10">
        <f>Keys!$C$2</f>
        <v>1</v>
      </c>
      <c r="H24" s="10">
        <f>Keys!$C$2</f>
        <v>1</v>
      </c>
      <c r="I24" s="10">
        <f>Keys!$C$2</f>
        <v>1</v>
      </c>
      <c r="J24" s="10">
        <f>Keys!$C$2</f>
        <v>1</v>
      </c>
      <c r="K24" s="10">
        <f>Keys!$C$2</f>
        <v>1</v>
      </c>
      <c r="L24" s="10">
        <f>Keys!$C$2</f>
        <v>1</v>
      </c>
      <c r="M24" s="10">
        <f>Keys!$C$2</f>
        <v>1</v>
      </c>
      <c r="N24" s="10">
        <f>Keys!$C$2</f>
        <v>1</v>
      </c>
      <c r="O24" s="10">
        <f>Keys!$C$2</f>
        <v>1</v>
      </c>
      <c r="P24" s="10">
        <f>Keys!$C$2</f>
        <v>1</v>
      </c>
      <c r="Q24" s="10">
        <f>Keys!$C$2</f>
        <v>1</v>
      </c>
      <c r="R24" s="10">
        <f>Keys!$C$2</f>
        <v>1</v>
      </c>
      <c r="S24" s="10">
        <f>Keys!$C$2</f>
        <v>1</v>
      </c>
      <c r="T24" s="10">
        <f>Keys!$C$2</f>
        <v>1</v>
      </c>
      <c r="U24" s="10">
        <f>Keys!$C$2</f>
        <v>1</v>
      </c>
      <c r="V24" s="10">
        <f>Keys!$C$2</f>
        <v>1</v>
      </c>
      <c r="W24" s="10">
        <f>Keys!$C$2</f>
        <v>1</v>
      </c>
      <c r="X24" s="10">
        <f>Keys!$C$2</f>
        <v>1</v>
      </c>
      <c r="Y24" s="10">
        <f>Keys!$C$2</f>
        <v>1</v>
      </c>
      <c r="Z24" s="10">
        <f>Keys!$C$2</f>
        <v>1</v>
      </c>
      <c r="AA24" s="10">
        <f>Keys!$C$2</f>
        <v>1</v>
      </c>
    </row>
    <row r="25" spans="1:27" x14ac:dyDescent="0.45">
      <c r="A25" t="s">
        <v>294</v>
      </c>
      <c r="B25" s="7">
        <f>IF(IFERROR(INDEX(Adjustments!$G$2:$G$139,MATCH(About!$B$2&amp;"|"&amp;LOWER(LEFT($A25,LEN($A25)-3)),Adjustments!$I$2:$I$139,0)),"")&lt;&gt;"",IFERROR(INDEX(Adjustments!$G$2:$G$139,MATCH(About!$B$2&amp;"|"&amp;LOWER(LEFT($A25,LEN($A25)-3)),Adjustments!$I$2:$I$139,0)),""),IFERROR(IF(INDEX(CF_summary!$H$2:$H$769,MATCH(About!$B$2&amp;"|"&amp;LOWER(LEFT($A25,LEN($A25)-3)),CF_summary!$N$2:$N$769,0))="",Keys!$C$2,INDEX(CF_summary!$H$2:$H$769,MATCH(About!$B$2&amp;"|"&amp;LOWER(LEFT($A25,LEN($A25)-3)),CF_summary!$N$2:$N$769,0))*IFERROR(INDEX(Adjustments!$F$2:$F$139,MATCH(About!$B$2&amp;"|"&amp;LOWER(LEFT($A25,LEN($A25)-3)),Adjustments!$I$2:$I$139,0)),1)),Keys!$C$2))</f>
        <v>1</v>
      </c>
      <c r="C25" s="10">
        <f>Keys!$C$2</f>
        <v>1</v>
      </c>
      <c r="D25" s="10">
        <f>Keys!$C$2</f>
        <v>1</v>
      </c>
      <c r="E25" s="10">
        <f>Keys!$C$2</f>
        <v>1</v>
      </c>
      <c r="F25" s="10">
        <f>Keys!$C$2</f>
        <v>1</v>
      </c>
      <c r="G25" s="10">
        <f>Keys!$C$2</f>
        <v>1</v>
      </c>
      <c r="H25" s="10">
        <f>Keys!$C$2</f>
        <v>1</v>
      </c>
      <c r="I25" s="10">
        <f>Keys!$C$2</f>
        <v>1</v>
      </c>
      <c r="J25" s="10">
        <f>Keys!$C$2</f>
        <v>1</v>
      </c>
      <c r="K25" s="10">
        <f>Keys!$C$2</f>
        <v>1</v>
      </c>
      <c r="L25" s="10">
        <f>Keys!$C$2</f>
        <v>1</v>
      </c>
      <c r="M25" s="10">
        <f>Keys!$C$2</f>
        <v>1</v>
      </c>
      <c r="N25" s="10">
        <f>Keys!$C$2</f>
        <v>1</v>
      </c>
      <c r="O25" s="10">
        <f>Keys!$C$2</f>
        <v>1</v>
      </c>
      <c r="P25" s="10">
        <f>Keys!$C$2</f>
        <v>1</v>
      </c>
      <c r="Q25" s="10">
        <f>Keys!$C$2</f>
        <v>1</v>
      </c>
      <c r="R25" s="10">
        <f>Keys!$C$2</f>
        <v>1</v>
      </c>
      <c r="S25" s="10">
        <f>Keys!$C$2</f>
        <v>1</v>
      </c>
      <c r="T25" s="10">
        <f>Keys!$C$2</f>
        <v>1</v>
      </c>
      <c r="U25" s="10">
        <f>Keys!$C$2</f>
        <v>1</v>
      </c>
      <c r="V25" s="10">
        <f>Keys!$C$2</f>
        <v>1</v>
      </c>
      <c r="W25" s="10">
        <f>Keys!$C$2</f>
        <v>1</v>
      </c>
      <c r="X25" s="10">
        <f>Keys!$C$2</f>
        <v>1</v>
      </c>
      <c r="Y25" s="10">
        <f>Keys!$C$2</f>
        <v>1</v>
      </c>
      <c r="Z25" s="10">
        <f>Keys!$C$2</f>
        <v>1</v>
      </c>
      <c r="AA25" s="10">
        <f>Keys!$C$2</f>
        <v>1</v>
      </c>
    </row>
    <row r="26" spans="1:27" x14ac:dyDescent="0.45">
      <c r="A26" t="s">
        <v>295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About</vt:lpstr>
      <vt:lpstr>Keys</vt:lpstr>
      <vt:lpstr>SHELF_days</vt:lpstr>
      <vt:lpstr>SYSHECF</vt:lpstr>
      <vt:lpstr>EIA_2025</vt:lpstr>
      <vt:lpstr>EIA_2024</vt:lpstr>
      <vt:lpstr>CF_summary</vt:lpstr>
      <vt:lpstr>Adjustments</vt:lpstr>
      <vt:lpstr>HYECFCA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2026-09-02T19:11:42Z</dcterms:created>
  <dcterms:modified xsi:type="dcterms:W3CDTF">2026-09-02T19:44:09Z</dcterms:modified>
</cp:coreProperties>
</file>